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filterPrivacy="1"/>
  <xr:revisionPtr revIDLastSave="0" documentId="13_ncr:1_{1C9E996A-CC20-B046-82F8-F296793DE96F}" xr6:coauthVersionLast="47" xr6:coauthVersionMax="47" xr10:uidLastSave="{00000000-0000-0000-0000-000000000000}"/>
  <bookViews>
    <workbookView xWindow="0" yWindow="600" windowWidth="38400" windowHeight="19320" tabRatio="653" xr2:uid="{00000000-000D-0000-FFFF-FFFF00000000}"/>
  </bookViews>
  <sheets>
    <sheet name="DATA INPUT" sheetId="1" r:id="rId1"/>
    <sheet name="GREYHOUNDS" sheetId="7" r:id="rId2"/>
    <sheet name="HORSES" sheetId="8" r:id="rId3"/>
    <sheet name="Below BFSP Min" sheetId="2" r:id="rId4"/>
  </sheets>
  <definedNames>
    <definedName name="_xlnm._FilterDatabase" localSheetId="0" hidden="1">'DATA INPUT'!$A$2:$BH$2503</definedName>
    <definedName name="_xlnm._FilterDatabase" localSheetId="1" hidden="1">GREYHOUNDS!$A$2:$BH$544</definedName>
    <definedName name="_xlnm._FilterDatabase" localSheetId="2" hidden="1">HORSES!$A$2:$BH$1696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02" i="1" l="1"/>
  <c r="U2502" i="1" s="1"/>
  <c r="AV2502" i="1"/>
  <c r="AW2502" i="1"/>
  <c r="AX2502" i="1"/>
  <c r="T2503" i="1"/>
  <c r="U2503" i="1" s="1"/>
  <c r="AV2503" i="1"/>
  <c r="AW2503" i="1"/>
  <c r="AX2503" i="1"/>
  <c r="BC2501" i="1"/>
  <c r="BD2501" i="1"/>
  <c r="BC2502" i="1"/>
  <c r="BD2502" i="1"/>
  <c r="BC2503" i="1"/>
  <c r="BD2503" i="1"/>
  <c r="T2501" i="1"/>
  <c r="U2501" i="1" s="1"/>
  <c r="AV2501" i="1"/>
  <c r="AW2501" i="1"/>
  <c r="AX2501" i="1"/>
  <c r="BC550" i="7"/>
  <c r="BD550" i="7"/>
  <c r="BC2500" i="1"/>
  <c r="BD2500" i="1"/>
  <c r="AU550" i="7"/>
  <c r="AV550" i="7"/>
  <c r="AW550" i="7"/>
  <c r="AX550" i="7"/>
  <c r="W550" i="7"/>
  <c r="T550" i="7"/>
  <c r="U550" i="7" s="1"/>
  <c r="V550" i="7" s="1"/>
  <c r="BC1701" i="8"/>
  <c r="BD1701" i="8"/>
  <c r="BC1702" i="8"/>
  <c r="BD1702" i="8"/>
  <c r="BC1703" i="8"/>
  <c r="BD1703" i="8"/>
  <c r="AU1701" i="8"/>
  <c r="AV1701" i="8"/>
  <c r="AW1701" i="8"/>
  <c r="AX1701" i="8"/>
  <c r="AU1702" i="8"/>
  <c r="AV1702" i="8"/>
  <c r="AW1702" i="8"/>
  <c r="AX1702" i="8"/>
  <c r="AU1703" i="8"/>
  <c r="AV1703" i="8"/>
  <c r="AW1703" i="8"/>
  <c r="AX1703" i="8"/>
  <c r="T1703" i="8"/>
  <c r="U1703" i="8" s="1"/>
  <c r="T1702" i="8"/>
  <c r="U1702" i="8" s="1"/>
  <c r="W1701" i="8"/>
  <c r="W1702" i="8" s="1"/>
  <c r="W1703" i="8" s="1"/>
  <c r="U1701" i="8"/>
  <c r="V1701" i="8" s="1"/>
  <c r="T1701" i="8"/>
  <c r="AX2500" i="1"/>
  <c r="AW2500" i="1"/>
  <c r="AU2500" i="1"/>
  <c r="T2500" i="1"/>
  <c r="U2500" i="1" s="1"/>
  <c r="AU2503" i="1" l="1"/>
  <c r="AU2502" i="1"/>
  <c r="AU2501" i="1"/>
  <c r="Z550" i="7"/>
  <c r="Y550" i="7"/>
  <c r="X550" i="7"/>
  <c r="X1701" i="8"/>
  <c r="Z1701" i="8"/>
  <c r="Y1701" i="8"/>
  <c r="V1702" i="8"/>
  <c r="V1703" i="8"/>
  <c r="AV2500" i="1"/>
  <c r="AV2499" i="1"/>
  <c r="AW2499" i="1"/>
  <c r="AX2499" i="1"/>
  <c r="T2499" i="1"/>
  <c r="U2499" i="1" s="1"/>
  <c r="BC2499" i="1"/>
  <c r="BD2499" i="1"/>
  <c r="BC2498" i="1"/>
  <c r="BD2498" i="1"/>
  <c r="T2498" i="1"/>
  <c r="U2498" i="1" s="1"/>
  <c r="AV2498" i="1"/>
  <c r="AW2498" i="1"/>
  <c r="AX2498" i="1"/>
  <c r="Z1703" i="8" l="1"/>
  <c r="Y1703" i="8"/>
  <c r="X1703" i="8"/>
  <c r="Z1702" i="8"/>
  <c r="Y1702" i="8"/>
  <c r="X1702" i="8"/>
  <c r="AU2499" i="1"/>
  <c r="AU2498" i="1"/>
  <c r="BC2497" i="1"/>
  <c r="BD2497" i="1"/>
  <c r="T2497" i="1"/>
  <c r="U2497" i="1" s="1"/>
  <c r="AV2497" i="1"/>
  <c r="AW2497" i="1"/>
  <c r="AX2497" i="1"/>
  <c r="AU2497" i="1" l="1"/>
  <c r="BD549" i="7" l="1"/>
  <c r="BC549" i="7"/>
  <c r="AX549" i="7"/>
  <c r="AW549" i="7"/>
  <c r="AU549" i="7"/>
  <c r="T549" i="7"/>
  <c r="U549" i="7" s="1"/>
  <c r="BD548" i="7"/>
  <c r="BC548" i="7"/>
  <c r="AX548" i="7"/>
  <c r="AW548" i="7"/>
  <c r="AU548" i="7"/>
  <c r="T548" i="7"/>
  <c r="U548" i="7" s="1"/>
  <c r="BD547" i="7"/>
  <c r="BC547" i="7"/>
  <c r="AX547" i="7"/>
  <c r="AW547" i="7"/>
  <c r="AU547" i="7"/>
  <c r="T547" i="7"/>
  <c r="U547" i="7" s="1"/>
  <c r="BD546" i="7"/>
  <c r="BC546" i="7"/>
  <c r="AX546" i="7"/>
  <c r="AW546" i="7"/>
  <c r="AU546" i="7"/>
  <c r="W546" i="7"/>
  <c r="W547" i="7" s="1"/>
  <c r="W548" i="7" s="1"/>
  <c r="W549" i="7" s="1"/>
  <c r="T546" i="7"/>
  <c r="U546" i="7" s="1"/>
  <c r="BD545" i="7"/>
  <c r="BC545" i="7"/>
  <c r="AX545" i="7"/>
  <c r="AW545" i="7"/>
  <c r="AU545" i="7"/>
  <c r="W545" i="7"/>
  <c r="T545" i="7"/>
  <c r="U545" i="7" s="1"/>
  <c r="BC2496" i="1"/>
  <c r="BD2496" i="1"/>
  <c r="BC2495" i="1"/>
  <c r="BD2495" i="1"/>
  <c r="BC2494" i="1"/>
  <c r="BD2494" i="1"/>
  <c r="BC2493" i="1"/>
  <c r="BD2493" i="1"/>
  <c r="BC2492" i="1"/>
  <c r="BD2492" i="1"/>
  <c r="T2492" i="1"/>
  <c r="U2492" i="1" s="1"/>
  <c r="AU2492" i="1"/>
  <c r="AW2492" i="1"/>
  <c r="AX2492" i="1"/>
  <c r="T2493" i="1"/>
  <c r="U2493" i="1" s="1"/>
  <c r="AU2493" i="1"/>
  <c r="AW2493" i="1"/>
  <c r="AX2493" i="1"/>
  <c r="T2494" i="1"/>
  <c r="U2494" i="1" s="1"/>
  <c r="AV2494" i="1" s="1"/>
  <c r="AU2494" i="1"/>
  <c r="AW2494" i="1"/>
  <c r="AX2494" i="1"/>
  <c r="T2495" i="1"/>
  <c r="U2495" i="1" s="1"/>
  <c r="AV2495" i="1" s="1"/>
  <c r="AU2495" i="1"/>
  <c r="AW2495" i="1"/>
  <c r="AX2495" i="1"/>
  <c r="T2496" i="1"/>
  <c r="U2496" i="1" s="1"/>
  <c r="AV2496" i="1" s="1"/>
  <c r="AU2496" i="1"/>
  <c r="AW2496" i="1"/>
  <c r="AX2496" i="1"/>
  <c r="BD1700" i="8"/>
  <c r="BC1700" i="8"/>
  <c r="AX1700" i="8"/>
  <c r="AW1700" i="8"/>
  <c r="AV1700" i="8"/>
  <c r="W1700" i="8"/>
  <c r="T1700" i="8"/>
  <c r="U1700" i="8" s="1"/>
  <c r="BC2491" i="1"/>
  <c r="BD2491" i="1"/>
  <c r="T2491" i="1"/>
  <c r="U2491" i="1" s="1"/>
  <c r="AV2491" i="1"/>
  <c r="AW2491" i="1"/>
  <c r="AX2491" i="1"/>
  <c r="BD1699" i="8"/>
  <c r="BC1699" i="8"/>
  <c r="AX1699" i="8"/>
  <c r="AW1699" i="8"/>
  <c r="AV1699" i="8"/>
  <c r="W1699" i="8"/>
  <c r="T1699" i="8"/>
  <c r="U1699" i="8" s="1"/>
  <c r="BD1698" i="8"/>
  <c r="BC1698" i="8"/>
  <c r="AX1698" i="8"/>
  <c r="AW1698" i="8"/>
  <c r="AV1698" i="8"/>
  <c r="W1698" i="8"/>
  <c r="T1698" i="8"/>
  <c r="U1698" i="8" s="1"/>
  <c r="BC2490" i="1"/>
  <c r="BD2490" i="1"/>
  <c r="AV2490" i="1"/>
  <c r="AW2490" i="1"/>
  <c r="AX2490" i="1"/>
  <c r="T2490" i="1"/>
  <c r="U2490" i="1" s="1"/>
  <c r="BC2489" i="1"/>
  <c r="BD2489" i="1"/>
  <c r="T2489" i="1"/>
  <c r="U2489" i="1" s="1"/>
  <c r="AV2489" i="1"/>
  <c r="AW2489" i="1"/>
  <c r="AX2489" i="1"/>
  <c r="AV547" i="7" l="1"/>
  <c r="AV549" i="7"/>
  <c r="AV546" i="7"/>
  <c r="V545" i="7"/>
  <c r="AV545" i="7"/>
  <c r="AV548" i="7"/>
  <c r="AV2493" i="1"/>
  <c r="AV2492" i="1"/>
  <c r="V1700" i="8"/>
  <c r="AU1700" i="8"/>
  <c r="AU2491" i="1"/>
  <c r="AU1699" i="8"/>
  <c r="V1698" i="8"/>
  <c r="AU1698" i="8"/>
  <c r="AU2490" i="1"/>
  <c r="AU2489" i="1"/>
  <c r="X545" i="7" l="1"/>
  <c r="Z545" i="7"/>
  <c r="Y545" i="7"/>
  <c r="V546" i="7"/>
  <c r="Y1700" i="8"/>
  <c r="X1700" i="8"/>
  <c r="Z1700" i="8"/>
  <c r="Y1698" i="8"/>
  <c r="X1698" i="8"/>
  <c r="Z1698" i="8"/>
  <c r="V1699" i="8"/>
  <c r="Z546" i="7" l="1"/>
  <c r="Y546" i="7"/>
  <c r="X546" i="7"/>
  <c r="V547" i="7"/>
  <c r="Z1699" i="8"/>
  <c r="Y1699" i="8"/>
  <c r="X1699" i="8"/>
  <c r="Z547" i="7" l="1"/>
  <c r="Y547" i="7"/>
  <c r="X547" i="7"/>
  <c r="V548" i="7"/>
  <c r="BD1697" i="8"/>
  <c r="BC1697" i="8"/>
  <c r="AX1697" i="8"/>
  <c r="AW1697" i="8"/>
  <c r="AV1697" i="8"/>
  <c r="W1697" i="8"/>
  <c r="T1697" i="8"/>
  <c r="U1697" i="8" s="1"/>
  <c r="Y548" i="7" l="1"/>
  <c r="X548" i="7"/>
  <c r="Z548" i="7"/>
  <c r="V549" i="7"/>
  <c r="AU1697" i="8"/>
  <c r="V1697" i="8"/>
  <c r="Z549" i="7" l="1"/>
  <c r="Y549" i="7"/>
  <c r="X549" i="7"/>
  <c r="Z1697" i="8"/>
  <c r="Y1697" i="8"/>
  <c r="X1697" i="8"/>
  <c r="T2488" i="1" l="1"/>
  <c r="U2488" i="1" s="1"/>
  <c r="AV2488" i="1"/>
  <c r="AW2488" i="1"/>
  <c r="AX2488" i="1"/>
  <c r="BC2488" i="1"/>
  <c r="BD2488" i="1"/>
  <c r="T1684" i="8"/>
  <c r="U1684" i="8" s="1"/>
  <c r="T1685" i="8"/>
  <c r="U1685" i="8" s="1"/>
  <c r="T1686" i="8"/>
  <c r="U1686" i="8" s="1"/>
  <c r="T1687" i="8"/>
  <c r="U1687" i="8" s="1"/>
  <c r="T1688" i="8"/>
  <c r="U1688" i="8" s="1"/>
  <c r="T1689" i="8"/>
  <c r="U1689" i="8" s="1"/>
  <c r="T1690" i="8"/>
  <c r="U1690" i="8" s="1"/>
  <c r="T1691" i="8"/>
  <c r="U1691" i="8" s="1"/>
  <c r="T1692" i="8"/>
  <c r="U1692" i="8" s="1"/>
  <c r="T1693" i="8"/>
  <c r="U1693" i="8" s="1"/>
  <c r="T1694" i="8"/>
  <c r="U1694" i="8" s="1"/>
  <c r="T1695" i="8"/>
  <c r="U1695" i="8" s="1"/>
  <c r="T1696" i="8"/>
  <c r="U1696" i="8" s="1"/>
  <c r="T2486" i="1"/>
  <c r="U2486" i="1" s="1"/>
  <c r="T2485" i="1"/>
  <c r="U2485" i="1" s="1"/>
  <c r="T2484" i="1"/>
  <c r="U2484" i="1" s="1"/>
  <c r="T2483" i="1"/>
  <c r="U2483" i="1" s="1"/>
  <c r="T2481" i="1"/>
  <c r="U2481" i="1" s="1"/>
  <c r="T2480" i="1"/>
  <c r="U2480" i="1" s="1"/>
  <c r="T2479" i="1"/>
  <c r="U2479" i="1" s="1"/>
  <c r="T2478" i="1"/>
  <c r="U2478" i="1" s="1"/>
  <c r="T2477" i="1"/>
  <c r="U2477" i="1" s="1"/>
  <c r="T2470" i="1"/>
  <c r="U2470" i="1" s="1"/>
  <c r="T2468" i="1"/>
  <c r="U2468" i="1" s="1"/>
  <c r="T2464" i="1"/>
  <c r="U2464" i="1" s="1"/>
  <c r="T2463" i="1"/>
  <c r="U2463" i="1" s="1"/>
  <c r="AU2488" i="1" l="1"/>
  <c r="BD544" i="7"/>
  <c r="BC544" i="7"/>
  <c r="AX544" i="7"/>
  <c r="AW544" i="7"/>
  <c r="AU544" i="7"/>
  <c r="T544" i="7"/>
  <c r="U544" i="7" s="1"/>
  <c r="BC2487" i="1"/>
  <c r="BD2487" i="1"/>
  <c r="AV544" i="7" l="1"/>
  <c r="T2487" i="1" l="1"/>
  <c r="U2487" i="1" s="1"/>
  <c r="AU2487" i="1"/>
  <c r="AW2487" i="1"/>
  <c r="AX2487" i="1"/>
  <c r="BD1696" i="8"/>
  <c r="BC1696" i="8"/>
  <c r="AX1696" i="8"/>
  <c r="AW1696" i="8"/>
  <c r="AV1696" i="8"/>
  <c r="BC2486" i="1"/>
  <c r="BD2486" i="1"/>
  <c r="AV2486" i="1"/>
  <c r="AW2486" i="1"/>
  <c r="AX2486" i="1"/>
  <c r="BD1695" i="8"/>
  <c r="BC1695" i="8"/>
  <c r="AX1695" i="8"/>
  <c r="AW1695" i="8"/>
  <c r="AV1695" i="8"/>
  <c r="BD1694" i="8"/>
  <c r="BC1694" i="8"/>
  <c r="AX1694" i="8"/>
  <c r="AW1694" i="8"/>
  <c r="AV1694" i="8"/>
  <c r="BC2485" i="1"/>
  <c r="BD2485" i="1"/>
  <c r="AV2485" i="1"/>
  <c r="AW2485" i="1"/>
  <c r="AX2485" i="1"/>
  <c r="BC2484" i="1"/>
  <c r="BD2484" i="1"/>
  <c r="AV2484" i="1"/>
  <c r="AW2484" i="1"/>
  <c r="AX2484" i="1"/>
  <c r="BD1693" i="8"/>
  <c r="BC1693" i="8"/>
  <c r="AX1693" i="8"/>
  <c r="AW1693" i="8"/>
  <c r="AV1693" i="8"/>
  <c r="BD543" i="7"/>
  <c r="BC543" i="7"/>
  <c r="AX543" i="7"/>
  <c r="AW543" i="7"/>
  <c r="AU543" i="7"/>
  <c r="T543" i="7"/>
  <c r="U543" i="7" s="1"/>
  <c r="BC2483" i="1"/>
  <c r="BD2483" i="1"/>
  <c r="BC2482" i="1"/>
  <c r="BD2482" i="1"/>
  <c r="AV2483" i="1"/>
  <c r="AW2483" i="1"/>
  <c r="AX2483" i="1"/>
  <c r="T2482" i="1"/>
  <c r="U2482" i="1" s="1"/>
  <c r="AU2482" i="1"/>
  <c r="AW2482" i="1"/>
  <c r="AX2482" i="1"/>
  <c r="BD1692" i="8"/>
  <c r="BC1692" i="8"/>
  <c r="AX1692" i="8"/>
  <c r="AW1692" i="8"/>
  <c r="AV1692" i="8"/>
  <c r="BD1691" i="8"/>
  <c r="BC1691" i="8"/>
  <c r="AX1691" i="8"/>
  <c r="AW1691" i="8"/>
  <c r="AV1691" i="8"/>
  <c r="BD1690" i="8"/>
  <c r="BC1690" i="8"/>
  <c r="AX1690" i="8"/>
  <c r="AW1690" i="8"/>
  <c r="AV1690" i="8"/>
  <c r="BD1689" i="8"/>
  <c r="BC1689" i="8"/>
  <c r="AX1689" i="8"/>
  <c r="AW1689" i="8"/>
  <c r="AV1689" i="8"/>
  <c r="BD1688" i="8"/>
  <c r="BC1688" i="8"/>
  <c r="AX1688" i="8"/>
  <c r="AW1688" i="8"/>
  <c r="AV1688" i="8"/>
  <c r="BC2481" i="1"/>
  <c r="BD2481" i="1"/>
  <c r="AV2481" i="1"/>
  <c r="AW2481" i="1"/>
  <c r="AX2481" i="1"/>
  <c r="BC2479" i="1"/>
  <c r="BD2479" i="1"/>
  <c r="BC2480" i="1"/>
  <c r="BD2480" i="1"/>
  <c r="BC2478" i="1"/>
  <c r="BD2478" i="1"/>
  <c r="AV2479" i="1"/>
  <c r="AW2479" i="1"/>
  <c r="AX2479" i="1"/>
  <c r="AU2480" i="1"/>
  <c r="AV2480" i="1"/>
  <c r="AW2480" i="1"/>
  <c r="AX2480" i="1"/>
  <c r="AV2478" i="1"/>
  <c r="AW2478" i="1"/>
  <c r="AX2478" i="1"/>
  <c r="BC2477" i="1"/>
  <c r="BD2477" i="1"/>
  <c r="AV2487" i="1" l="1"/>
  <c r="AU1696" i="8"/>
  <c r="AU2486" i="1"/>
  <c r="AU1695" i="8"/>
  <c r="AU1694" i="8"/>
  <c r="AU2485" i="1"/>
  <c r="AU2484" i="1"/>
  <c r="AU1693" i="8"/>
  <c r="AV543" i="7"/>
  <c r="AU2483" i="1"/>
  <c r="AV2482" i="1"/>
  <c r="AU1690" i="8"/>
  <c r="AU1692" i="8"/>
  <c r="AU1691" i="8"/>
  <c r="AU1689" i="8"/>
  <c r="AU1688" i="8"/>
  <c r="AU2481" i="1"/>
  <c r="AU2479" i="1"/>
  <c r="AU2478" i="1"/>
  <c r="BD542" i="7" l="1"/>
  <c r="BC542" i="7"/>
  <c r="AX542" i="7"/>
  <c r="AW542" i="7"/>
  <c r="AU542" i="7"/>
  <c r="T542" i="7"/>
  <c r="U542" i="7" s="1"/>
  <c r="BD541" i="7"/>
  <c r="BC541" i="7"/>
  <c r="AX541" i="7"/>
  <c r="AW541" i="7"/>
  <c r="AU541" i="7"/>
  <c r="T541" i="7"/>
  <c r="U541" i="7" s="1"/>
  <c r="BD540" i="7"/>
  <c r="BC540" i="7"/>
  <c r="AX540" i="7"/>
  <c r="AW540" i="7"/>
  <c r="AU540" i="7"/>
  <c r="T540" i="7"/>
  <c r="U540" i="7" s="1"/>
  <c r="BD539" i="7"/>
  <c r="BC539" i="7"/>
  <c r="AX539" i="7"/>
  <c r="AW539" i="7"/>
  <c r="AU539" i="7"/>
  <c r="T539" i="7"/>
  <c r="U539" i="7" s="1"/>
  <c r="BD538" i="7"/>
  <c r="BC538" i="7"/>
  <c r="AX538" i="7"/>
  <c r="AW538" i="7"/>
  <c r="AU538" i="7"/>
  <c r="T538" i="7"/>
  <c r="U538" i="7" s="1"/>
  <c r="BC2475" i="1"/>
  <c r="BD2475" i="1"/>
  <c r="BC2476" i="1"/>
  <c r="BD2476" i="1"/>
  <c r="BC2474" i="1"/>
  <c r="BD2474" i="1"/>
  <c r="BC2473" i="1"/>
  <c r="BD2473" i="1"/>
  <c r="BC2472" i="1"/>
  <c r="BD2472" i="1"/>
  <c r="AU2471" i="1"/>
  <c r="AW2471" i="1"/>
  <c r="AX2471" i="1"/>
  <c r="AU2472" i="1"/>
  <c r="AW2472" i="1"/>
  <c r="AX2472" i="1"/>
  <c r="AU2473" i="1"/>
  <c r="AW2473" i="1"/>
  <c r="AX2473" i="1"/>
  <c r="AU2474" i="1"/>
  <c r="AW2474" i="1"/>
  <c r="AX2474" i="1"/>
  <c r="AU2475" i="1"/>
  <c r="AW2475" i="1"/>
  <c r="AX2475" i="1"/>
  <c r="AU2476" i="1"/>
  <c r="AW2476" i="1"/>
  <c r="AX2476" i="1"/>
  <c r="AU2477" i="1"/>
  <c r="AV2477" i="1"/>
  <c r="AW2477" i="1"/>
  <c r="AX2477" i="1"/>
  <c r="T2475" i="1"/>
  <c r="U2475" i="1" s="1"/>
  <c r="T2476" i="1"/>
  <c r="U2476" i="1" s="1"/>
  <c r="AV2476" i="1" s="1"/>
  <c r="T2473" i="1"/>
  <c r="U2473" i="1" s="1"/>
  <c r="AV2473" i="1" s="1"/>
  <c r="T2474" i="1"/>
  <c r="U2474" i="1" s="1"/>
  <c r="AV2474" i="1" s="1"/>
  <c r="T2472" i="1"/>
  <c r="U2472" i="1" s="1"/>
  <c r="AV2472" i="1" s="1"/>
  <c r="BD1687" i="8"/>
  <c r="BC1687" i="8"/>
  <c r="AX1687" i="8"/>
  <c r="AW1687" i="8"/>
  <c r="AV1687" i="8"/>
  <c r="BD537" i="7"/>
  <c r="BC537" i="7"/>
  <c r="AX537" i="7"/>
  <c r="AW537" i="7"/>
  <c r="AU537" i="7"/>
  <c r="T537" i="7"/>
  <c r="U537" i="7" s="1"/>
  <c r="BD536" i="7"/>
  <c r="BC536" i="7"/>
  <c r="AX536" i="7"/>
  <c r="AW536" i="7"/>
  <c r="AU536" i="7"/>
  <c r="T536" i="7"/>
  <c r="U536" i="7" s="1"/>
  <c r="BC2471" i="1"/>
  <c r="BD2471" i="1"/>
  <c r="BC2470" i="1"/>
  <c r="BD2470" i="1"/>
  <c r="BC2469" i="1"/>
  <c r="BD2469" i="1"/>
  <c r="AV2468" i="1"/>
  <c r="AW2468" i="1"/>
  <c r="AX2468" i="1"/>
  <c r="AU2469" i="1"/>
  <c r="AW2469" i="1"/>
  <c r="AX2469" i="1"/>
  <c r="AV2470" i="1"/>
  <c r="AW2470" i="1"/>
  <c r="AX2470" i="1"/>
  <c r="AU2470" i="1"/>
  <c r="T2471" i="1"/>
  <c r="U2471" i="1" s="1"/>
  <c r="AV2471" i="1" s="1"/>
  <c r="T2469" i="1"/>
  <c r="U2469" i="1" s="1"/>
  <c r="AV2469" i="1" s="1"/>
  <c r="BD1686" i="8"/>
  <c r="BC1686" i="8"/>
  <c r="AX1686" i="8"/>
  <c r="AW1686" i="8"/>
  <c r="AV1686" i="8"/>
  <c r="T533" i="7"/>
  <c r="U533" i="7" s="1"/>
  <c r="T534" i="7"/>
  <c r="U534" i="7" s="1"/>
  <c r="AV534" i="7" s="1"/>
  <c r="T535" i="7"/>
  <c r="U535" i="7" s="1"/>
  <c r="AV535" i="7" s="1"/>
  <c r="T2466" i="1"/>
  <c r="U2466" i="1" s="1"/>
  <c r="AV2466" i="1" s="1"/>
  <c r="T2467" i="1"/>
  <c r="U2467" i="1" s="1"/>
  <c r="AV2467" i="1" s="1"/>
  <c r="AU2468" i="1"/>
  <c r="T2465" i="1"/>
  <c r="U2465" i="1" s="1"/>
  <c r="BC2468" i="1"/>
  <c r="BD2468" i="1"/>
  <c r="AV2318" i="1"/>
  <c r="AW2318" i="1"/>
  <c r="AX2318" i="1"/>
  <c r="AV2319" i="1"/>
  <c r="AW2319" i="1"/>
  <c r="AX2319" i="1"/>
  <c r="AV2320" i="1"/>
  <c r="AW2320" i="1"/>
  <c r="AX2320" i="1"/>
  <c r="AU2321" i="1"/>
  <c r="AW2321" i="1"/>
  <c r="AX2321" i="1"/>
  <c r="AV2322" i="1"/>
  <c r="AW2322" i="1"/>
  <c r="AX2322" i="1"/>
  <c r="AV2323" i="1"/>
  <c r="AW2323" i="1"/>
  <c r="AX2323" i="1"/>
  <c r="AV2324" i="1"/>
  <c r="AW2324" i="1"/>
  <c r="AX2324" i="1"/>
  <c r="AV2325" i="1"/>
  <c r="AW2325" i="1"/>
  <c r="AX2325" i="1"/>
  <c r="AV2326" i="1"/>
  <c r="AW2326" i="1"/>
  <c r="AX2326" i="1"/>
  <c r="AV2327" i="1"/>
  <c r="AW2327" i="1"/>
  <c r="AX2327" i="1"/>
  <c r="AV2328" i="1"/>
  <c r="AW2328" i="1"/>
  <c r="AX2328" i="1"/>
  <c r="AV2329" i="1"/>
  <c r="AW2329" i="1"/>
  <c r="AX2329" i="1"/>
  <c r="AV2330" i="1"/>
  <c r="AW2330" i="1"/>
  <c r="AX2330" i="1"/>
  <c r="AV2331" i="1"/>
  <c r="AW2331" i="1"/>
  <c r="AX2331" i="1"/>
  <c r="AV2332" i="1"/>
  <c r="AW2332" i="1"/>
  <c r="AX2332" i="1"/>
  <c r="AU2333" i="1"/>
  <c r="AW2333" i="1"/>
  <c r="AX2333" i="1"/>
  <c r="AV2334" i="1"/>
  <c r="AW2334" i="1"/>
  <c r="AX2334" i="1"/>
  <c r="AV2335" i="1"/>
  <c r="AW2335" i="1"/>
  <c r="AX2335" i="1"/>
  <c r="AU2336" i="1"/>
  <c r="AW2336" i="1"/>
  <c r="AX2336" i="1"/>
  <c r="AV2337" i="1"/>
  <c r="AW2337" i="1"/>
  <c r="AX2337" i="1"/>
  <c r="AV2338" i="1"/>
  <c r="AW2338" i="1"/>
  <c r="AX2338" i="1"/>
  <c r="AV2339" i="1"/>
  <c r="AW2339" i="1"/>
  <c r="AX2339" i="1"/>
  <c r="AU2340" i="1"/>
  <c r="AW2340" i="1"/>
  <c r="AX2340" i="1"/>
  <c r="AU2341" i="1"/>
  <c r="AW2341" i="1"/>
  <c r="AX2341" i="1"/>
  <c r="AU2342" i="1"/>
  <c r="AW2342" i="1"/>
  <c r="AX2342" i="1"/>
  <c r="AU2343" i="1"/>
  <c r="AW2343" i="1"/>
  <c r="AX2343" i="1"/>
  <c r="AU2344" i="1"/>
  <c r="AW2344" i="1"/>
  <c r="AX2344" i="1"/>
  <c r="AV2345" i="1"/>
  <c r="AW2345" i="1"/>
  <c r="AX2345" i="1"/>
  <c r="AV2346" i="1"/>
  <c r="AW2346" i="1"/>
  <c r="AX2346" i="1"/>
  <c r="AU2347" i="1"/>
  <c r="AW2347" i="1"/>
  <c r="AX2347" i="1"/>
  <c r="AU2348" i="1"/>
  <c r="AW2348" i="1"/>
  <c r="AX2348" i="1"/>
  <c r="AU2349" i="1"/>
  <c r="AW2349" i="1"/>
  <c r="AX2349" i="1"/>
  <c r="AU2350" i="1"/>
  <c r="AW2350" i="1"/>
  <c r="AX2350" i="1"/>
  <c r="AU2351" i="1"/>
  <c r="AW2351" i="1"/>
  <c r="AX2351" i="1"/>
  <c r="AU2352" i="1"/>
  <c r="AW2352" i="1"/>
  <c r="AX2352" i="1"/>
  <c r="AU2353" i="1"/>
  <c r="AW2353" i="1"/>
  <c r="AX2353" i="1"/>
  <c r="AU2354" i="1"/>
  <c r="AW2354" i="1"/>
  <c r="AX2354" i="1"/>
  <c r="AV2355" i="1"/>
  <c r="AW2355" i="1"/>
  <c r="AX2355" i="1"/>
  <c r="AV2356" i="1"/>
  <c r="AW2356" i="1"/>
  <c r="AX2356" i="1"/>
  <c r="AU2357" i="1"/>
  <c r="AW2357" i="1"/>
  <c r="AX2357" i="1"/>
  <c r="AU2358" i="1"/>
  <c r="AW2358" i="1"/>
  <c r="AX2358" i="1"/>
  <c r="AU2359" i="1"/>
  <c r="AW2359" i="1"/>
  <c r="AX2359" i="1"/>
  <c r="AV2360" i="1"/>
  <c r="AW2360" i="1"/>
  <c r="AX2360" i="1"/>
  <c r="AV2361" i="1"/>
  <c r="AW2361" i="1"/>
  <c r="AX2361" i="1"/>
  <c r="AU2362" i="1"/>
  <c r="AW2362" i="1"/>
  <c r="AX2362" i="1"/>
  <c r="AV2363" i="1"/>
  <c r="AW2363" i="1"/>
  <c r="AX2363" i="1"/>
  <c r="AU2364" i="1"/>
  <c r="AW2364" i="1"/>
  <c r="AX2364" i="1"/>
  <c r="AU2365" i="1"/>
  <c r="AW2365" i="1"/>
  <c r="AX2365" i="1"/>
  <c r="AV2366" i="1"/>
  <c r="AW2366" i="1"/>
  <c r="AX2366" i="1"/>
  <c r="AU2367" i="1"/>
  <c r="AW2367" i="1"/>
  <c r="AX2367" i="1"/>
  <c r="AU2368" i="1"/>
  <c r="AW2368" i="1"/>
  <c r="AX2368" i="1"/>
  <c r="AU2369" i="1"/>
  <c r="AW2369" i="1"/>
  <c r="AX2369" i="1"/>
  <c r="AU2370" i="1"/>
  <c r="AW2370" i="1"/>
  <c r="AX2370" i="1"/>
  <c r="AU2371" i="1"/>
  <c r="AW2371" i="1"/>
  <c r="AX2371" i="1"/>
  <c r="AV2372" i="1"/>
  <c r="AW2372" i="1"/>
  <c r="AX2372" i="1"/>
  <c r="AV2373" i="1"/>
  <c r="AW2373" i="1"/>
  <c r="AX2373" i="1"/>
  <c r="AU2374" i="1"/>
  <c r="AW2374" i="1"/>
  <c r="AX2374" i="1"/>
  <c r="AU2375" i="1"/>
  <c r="AW2375" i="1"/>
  <c r="AX2375" i="1"/>
  <c r="AU2376" i="1"/>
  <c r="AW2376" i="1"/>
  <c r="AX2376" i="1"/>
  <c r="AU2377" i="1"/>
  <c r="AW2377" i="1"/>
  <c r="AX2377" i="1"/>
  <c r="AU2378" i="1"/>
  <c r="AW2378" i="1"/>
  <c r="AX2378" i="1"/>
  <c r="AU2379" i="1"/>
  <c r="AW2379" i="1"/>
  <c r="AX2379" i="1"/>
  <c r="AU2380" i="1"/>
  <c r="AW2380" i="1"/>
  <c r="AX2380" i="1"/>
  <c r="AU2381" i="1"/>
  <c r="AW2381" i="1"/>
  <c r="AX2381" i="1"/>
  <c r="AU2382" i="1"/>
  <c r="AW2382" i="1"/>
  <c r="AX2382" i="1"/>
  <c r="AU2383" i="1"/>
  <c r="AW2383" i="1"/>
  <c r="AX2383" i="1"/>
  <c r="AV2384" i="1"/>
  <c r="AW2384" i="1"/>
  <c r="AX2384" i="1"/>
  <c r="AV2385" i="1"/>
  <c r="AW2385" i="1"/>
  <c r="AX2385" i="1"/>
  <c r="AV2386" i="1"/>
  <c r="AW2386" i="1"/>
  <c r="AX2386" i="1"/>
  <c r="AU2387" i="1"/>
  <c r="AW2387" i="1"/>
  <c r="AX2387" i="1"/>
  <c r="AU2388" i="1"/>
  <c r="AW2388" i="1"/>
  <c r="AX2388" i="1"/>
  <c r="AU2389" i="1"/>
  <c r="AW2389" i="1"/>
  <c r="AX2389" i="1"/>
  <c r="AU2390" i="1"/>
  <c r="AW2390" i="1"/>
  <c r="AX2390" i="1"/>
  <c r="AU2391" i="1"/>
  <c r="AW2391" i="1"/>
  <c r="AX2391" i="1"/>
  <c r="AV2392" i="1"/>
  <c r="AW2392" i="1"/>
  <c r="AX2392" i="1"/>
  <c r="AU2393" i="1"/>
  <c r="AW2393" i="1"/>
  <c r="AX2393" i="1"/>
  <c r="AU2394" i="1"/>
  <c r="AW2394" i="1"/>
  <c r="AX2394" i="1"/>
  <c r="AV2395" i="1"/>
  <c r="AW2395" i="1"/>
  <c r="AX2395" i="1"/>
  <c r="AU2396" i="1"/>
  <c r="AW2396" i="1"/>
  <c r="AX2396" i="1"/>
  <c r="AU2397" i="1"/>
  <c r="AW2397" i="1"/>
  <c r="AX2397" i="1"/>
  <c r="AU2398" i="1"/>
  <c r="AW2398" i="1"/>
  <c r="AX2398" i="1"/>
  <c r="AU2399" i="1"/>
  <c r="AW2399" i="1"/>
  <c r="AX2399" i="1"/>
  <c r="AU2400" i="1"/>
  <c r="AW2400" i="1"/>
  <c r="AX2400" i="1"/>
  <c r="AV2401" i="1"/>
  <c r="AW2401" i="1"/>
  <c r="AX2401" i="1"/>
  <c r="AV2402" i="1"/>
  <c r="AW2402" i="1"/>
  <c r="AX2402" i="1"/>
  <c r="AV2403" i="1"/>
  <c r="AW2403" i="1"/>
  <c r="AX2403" i="1"/>
  <c r="AV2404" i="1"/>
  <c r="AW2404" i="1"/>
  <c r="AX2404" i="1"/>
  <c r="AV2405" i="1"/>
  <c r="AW2405" i="1"/>
  <c r="AX2405" i="1"/>
  <c r="AV2406" i="1"/>
  <c r="AW2406" i="1"/>
  <c r="AX2406" i="1"/>
  <c r="AU2407" i="1"/>
  <c r="AW2407" i="1"/>
  <c r="AX2407" i="1"/>
  <c r="AU2408" i="1"/>
  <c r="AW2408" i="1"/>
  <c r="AX2408" i="1"/>
  <c r="AU2409" i="1"/>
  <c r="AW2409" i="1"/>
  <c r="AX2409" i="1"/>
  <c r="AU2410" i="1"/>
  <c r="AW2410" i="1"/>
  <c r="AX2410" i="1"/>
  <c r="AU2411" i="1"/>
  <c r="AW2411" i="1"/>
  <c r="AX2411" i="1"/>
  <c r="AV2412" i="1"/>
  <c r="AW2412" i="1"/>
  <c r="AX2412" i="1"/>
  <c r="AU2413" i="1"/>
  <c r="AW2413" i="1"/>
  <c r="AX2413" i="1"/>
  <c r="AU2414" i="1"/>
  <c r="AW2414" i="1"/>
  <c r="AX2414" i="1"/>
  <c r="AU2415" i="1"/>
  <c r="AW2415" i="1"/>
  <c r="AX2415" i="1"/>
  <c r="AU2416" i="1"/>
  <c r="AW2416" i="1"/>
  <c r="AX2416" i="1"/>
  <c r="AU2417" i="1"/>
  <c r="AW2417" i="1"/>
  <c r="AX2417" i="1"/>
  <c r="AV2418" i="1"/>
  <c r="AW2418" i="1"/>
  <c r="AX2418" i="1"/>
  <c r="AV2419" i="1"/>
  <c r="AW2419" i="1"/>
  <c r="AX2419" i="1"/>
  <c r="AV2420" i="1"/>
  <c r="AW2420" i="1"/>
  <c r="AX2420" i="1"/>
  <c r="AV2421" i="1"/>
  <c r="AW2421" i="1"/>
  <c r="AX2421" i="1"/>
  <c r="AU2422" i="1"/>
  <c r="AW2422" i="1"/>
  <c r="AX2422" i="1"/>
  <c r="AV2423" i="1"/>
  <c r="AW2423" i="1"/>
  <c r="AX2423" i="1"/>
  <c r="AU2424" i="1"/>
  <c r="AW2424" i="1"/>
  <c r="AX2424" i="1"/>
  <c r="AU2425" i="1"/>
  <c r="AW2425" i="1"/>
  <c r="AX2425" i="1"/>
  <c r="AV2426" i="1"/>
  <c r="AW2426" i="1"/>
  <c r="AX2426" i="1"/>
  <c r="AV2427" i="1"/>
  <c r="AW2427" i="1"/>
  <c r="AX2427" i="1"/>
  <c r="AU2428" i="1"/>
  <c r="AW2428" i="1"/>
  <c r="AX2428" i="1"/>
  <c r="AU2429" i="1"/>
  <c r="AW2429" i="1"/>
  <c r="AX2429" i="1"/>
  <c r="AU2430" i="1"/>
  <c r="AW2430" i="1"/>
  <c r="AX2430" i="1"/>
  <c r="AU2431" i="1"/>
  <c r="AW2431" i="1"/>
  <c r="AX2431" i="1"/>
  <c r="AV2432" i="1"/>
  <c r="AW2432" i="1"/>
  <c r="AX2432" i="1"/>
  <c r="AV2433" i="1"/>
  <c r="AW2433" i="1"/>
  <c r="AX2433" i="1"/>
  <c r="AV2434" i="1"/>
  <c r="AW2434" i="1"/>
  <c r="AX2434" i="1"/>
  <c r="AU2435" i="1"/>
  <c r="AW2435" i="1"/>
  <c r="AX2435" i="1"/>
  <c r="AU2436" i="1"/>
  <c r="AW2436" i="1"/>
  <c r="AX2436" i="1"/>
  <c r="AU2437" i="1"/>
  <c r="AW2437" i="1"/>
  <c r="AX2437" i="1"/>
  <c r="AU2438" i="1"/>
  <c r="AW2438" i="1"/>
  <c r="AX2438" i="1"/>
  <c r="AU2439" i="1"/>
  <c r="AW2439" i="1"/>
  <c r="AX2439" i="1"/>
  <c r="AU2440" i="1"/>
  <c r="AW2440" i="1"/>
  <c r="AX2440" i="1"/>
  <c r="AV2441" i="1"/>
  <c r="AW2441" i="1"/>
  <c r="AX2441" i="1"/>
  <c r="AU2442" i="1"/>
  <c r="AW2442" i="1"/>
  <c r="AX2442" i="1"/>
  <c r="AU2443" i="1"/>
  <c r="AW2443" i="1"/>
  <c r="AX2443" i="1"/>
  <c r="AV2444" i="1"/>
  <c r="AW2444" i="1"/>
  <c r="AX2444" i="1"/>
  <c r="AV2445" i="1"/>
  <c r="AW2445" i="1"/>
  <c r="AX2445" i="1"/>
  <c r="AV2446" i="1"/>
  <c r="AW2446" i="1"/>
  <c r="AX2446" i="1"/>
  <c r="AU2447" i="1"/>
  <c r="AW2447" i="1"/>
  <c r="AX2447" i="1"/>
  <c r="AU2448" i="1"/>
  <c r="AW2448" i="1"/>
  <c r="AX2448" i="1"/>
  <c r="AU2449" i="1"/>
  <c r="AW2449" i="1"/>
  <c r="AX2449" i="1"/>
  <c r="AU2450" i="1"/>
  <c r="AW2450" i="1"/>
  <c r="AX2450" i="1"/>
  <c r="AU2451" i="1"/>
  <c r="AW2451" i="1"/>
  <c r="AX2451" i="1"/>
  <c r="AU2452" i="1"/>
  <c r="AW2452" i="1"/>
  <c r="AX2452" i="1"/>
  <c r="AU2453" i="1"/>
  <c r="AW2453" i="1"/>
  <c r="AX2453" i="1"/>
  <c r="AU2454" i="1"/>
  <c r="AW2454" i="1"/>
  <c r="AX2454" i="1"/>
  <c r="AU2455" i="1"/>
  <c r="AW2455" i="1"/>
  <c r="AX2455" i="1"/>
  <c r="AV2456" i="1"/>
  <c r="AW2456" i="1"/>
  <c r="AX2456" i="1"/>
  <c r="AV2457" i="1"/>
  <c r="AW2457" i="1"/>
  <c r="AX2457" i="1"/>
  <c r="AV2458" i="1"/>
  <c r="AW2458" i="1"/>
  <c r="AX2458" i="1"/>
  <c r="AV2459" i="1"/>
  <c r="AW2459" i="1"/>
  <c r="AX2459" i="1"/>
  <c r="AU2460" i="1"/>
  <c r="AW2460" i="1"/>
  <c r="AX2460" i="1"/>
  <c r="AU2461" i="1"/>
  <c r="AW2461" i="1"/>
  <c r="AX2461" i="1"/>
  <c r="AV2462" i="1"/>
  <c r="AW2462" i="1"/>
  <c r="AX2462" i="1"/>
  <c r="AV2463" i="1"/>
  <c r="AW2463" i="1"/>
  <c r="AX2463" i="1"/>
  <c r="AV2464" i="1"/>
  <c r="AW2464" i="1"/>
  <c r="AX2464" i="1"/>
  <c r="AU2465" i="1"/>
  <c r="AW2465" i="1"/>
  <c r="AX2465" i="1"/>
  <c r="AU2466" i="1"/>
  <c r="AW2466" i="1"/>
  <c r="AX2466" i="1"/>
  <c r="AU2467" i="1"/>
  <c r="AW2467" i="1"/>
  <c r="AX2467" i="1"/>
  <c r="BD535" i="7"/>
  <c r="BC535" i="7"/>
  <c r="AX535" i="7"/>
  <c r="AW535" i="7"/>
  <c r="AU535" i="7"/>
  <c r="BD534" i="7"/>
  <c r="BC534" i="7"/>
  <c r="AX534" i="7"/>
  <c r="AW534" i="7"/>
  <c r="AU534" i="7"/>
  <c r="BD533" i="7"/>
  <c r="BC533" i="7"/>
  <c r="AX533" i="7"/>
  <c r="AW533" i="7"/>
  <c r="AU533" i="7"/>
  <c r="BC2467" i="1"/>
  <c r="BD2467" i="1"/>
  <c r="BC2466" i="1"/>
  <c r="BD2466" i="1"/>
  <c r="AV2475" i="1" l="1"/>
  <c r="AV540" i="7"/>
  <c r="AV539" i="7"/>
  <c r="AV542" i="7"/>
  <c r="AV538" i="7"/>
  <c r="AV541" i="7"/>
  <c r="AU1687" i="8"/>
  <c r="AV537" i="7"/>
  <c r="AV536" i="7"/>
  <c r="AU1686" i="8"/>
  <c r="AV533" i="7"/>
  <c r="BC2465" i="1" l="1"/>
  <c r="BD2465" i="1"/>
  <c r="AV2465" i="1"/>
  <c r="BD1685" i="8"/>
  <c r="BC1685" i="8"/>
  <c r="BD1684" i="8"/>
  <c r="BC1684" i="8"/>
  <c r="AU1684" i="8"/>
  <c r="AV1684" i="8"/>
  <c r="AW1684" i="8"/>
  <c r="AX1684" i="8"/>
  <c r="AU1685" i="8"/>
  <c r="AV1685" i="8"/>
  <c r="AW1685" i="8"/>
  <c r="AX1685" i="8"/>
  <c r="AU2464" i="1" l="1"/>
  <c r="BC2464" i="1" l="1"/>
  <c r="BD2464" i="1"/>
  <c r="BC2463" i="1"/>
  <c r="BD2463" i="1"/>
  <c r="AU2463" i="1"/>
  <c r="BC1683" i="8"/>
  <c r="BD1683" i="8"/>
  <c r="T1683" i="8"/>
  <c r="U1683" i="8" s="1"/>
  <c r="AV1683" i="8"/>
  <c r="AW1683" i="8"/>
  <c r="AX1683" i="8"/>
  <c r="AU1683" i="8" l="1"/>
  <c r="BC2462" i="1"/>
  <c r="BD2462" i="1"/>
  <c r="T2462" i="1"/>
  <c r="U2462" i="1" s="1"/>
  <c r="AU2462" i="1" s="1"/>
  <c r="BC532" i="7"/>
  <c r="BD532" i="7"/>
  <c r="AU532" i="7"/>
  <c r="AW532" i="7"/>
  <c r="AX532" i="7"/>
  <c r="T532" i="7"/>
  <c r="U532" i="7" s="1"/>
  <c r="AV532" i="7" s="1"/>
  <c r="BC2461" i="1"/>
  <c r="BD2461" i="1"/>
  <c r="T2461" i="1"/>
  <c r="U2461" i="1" s="1"/>
  <c r="AV2461" i="1" s="1"/>
  <c r="BD531" i="7"/>
  <c r="BC531" i="7"/>
  <c r="AU531" i="7"/>
  <c r="AW531" i="7"/>
  <c r="AX531" i="7"/>
  <c r="T531" i="7"/>
  <c r="U531" i="7" s="1"/>
  <c r="AV531" i="7" s="1"/>
  <c r="BC2460" i="1"/>
  <c r="BD2460" i="1"/>
  <c r="T2460" i="1"/>
  <c r="U2460" i="1" s="1"/>
  <c r="AV2460" i="1" s="1"/>
  <c r="AU1679" i="8"/>
  <c r="AV1679" i="8"/>
  <c r="AW1679" i="8"/>
  <c r="AX1679" i="8"/>
  <c r="AV1680" i="8"/>
  <c r="AW1680" i="8"/>
  <c r="AX1680" i="8"/>
  <c r="AV1681" i="8"/>
  <c r="AW1681" i="8"/>
  <c r="AX1681" i="8"/>
  <c r="AV1682" i="8"/>
  <c r="AW1682" i="8"/>
  <c r="AX1682" i="8"/>
  <c r="BD1682" i="8"/>
  <c r="BC1682" i="8"/>
  <c r="T1682" i="8"/>
  <c r="U1682" i="8" s="1"/>
  <c r="AU1682" i="8" s="1"/>
  <c r="BD1681" i="8"/>
  <c r="BC1681" i="8"/>
  <c r="T1681" i="8"/>
  <c r="U1681" i="8" s="1"/>
  <c r="AU1681" i="8" s="1"/>
  <c r="BD1680" i="8"/>
  <c r="BC1680" i="8"/>
  <c r="T1680" i="8"/>
  <c r="U1680" i="8" s="1"/>
  <c r="AU1680" i="8" s="1"/>
  <c r="BD1679" i="8"/>
  <c r="BC1679" i="8"/>
  <c r="T1679" i="8"/>
  <c r="U1679" i="8" s="1"/>
  <c r="AU530" i="7"/>
  <c r="AW530" i="7"/>
  <c r="AX530" i="7"/>
  <c r="BD530" i="7"/>
  <c r="BC530" i="7"/>
  <c r="T530" i="7"/>
  <c r="U530" i="7" s="1"/>
  <c r="BC2455" i="1"/>
  <c r="BD2455" i="1"/>
  <c r="BC2456" i="1"/>
  <c r="BD2456" i="1"/>
  <c r="BC2457" i="1"/>
  <c r="BD2457" i="1"/>
  <c r="BC2458" i="1"/>
  <c r="BD2458" i="1"/>
  <c r="BC2459" i="1"/>
  <c r="BD2459" i="1"/>
  <c r="T2459" i="1"/>
  <c r="U2459" i="1" s="1"/>
  <c r="AU2459" i="1" s="1"/>
  <c r="T2458" i="1"/>
  <c r="U2458" i="1" s="1"/>
  <c r="AU2458" i="1" s="1"/>
  <c r="T2456" i="1"/>
  <c r="U2456" i="1" s="1"/>
  <c r="AU2456" i="1" s="1"/>
  <c r="T2457" i="1"/>
  <c r="U2457" i="1" s="1"/>
  <c r="AU2457" i="1" s="1"/>
  <c r="T2455" i="1"/>
  <c r="U2455" i="1" s="1"/>
  <c r="AV2455" i="1" s="1"/>
  <c r="BD529" i="7"/>
  <c r="BC529" i="7"/>
  <c r="BD528" i="7"/>
  <c r="BC528" i="7"/>
  <c r="BD527" i="7"/>
  <c r="BC527" i="7"/>
  <c r="BC2454" i="1"/>
  <c r="BD2454" i="1"/>
  <c r="AU528" i="7"/>
  <c r="AW528" i="7"/>
  <c r="AX528" i="7"/>
  <c r="AU529" i="7"/>
  <c r="AW529" i="7"/>
  <c r="AX529" i="7"/>
  <c r="T529" i="7"/>
  <c r="U529" i="7" s="1"/>
  <c r="AV529" i="7" s="1"/>
  <c r="T528" i="7"/>
  <c r="U528" i="7" s="1"/>
  <c r="T2454" i="1"/>
  <c r="U2454" i="1" s="1"/>
  <c r="AV2454" i="1" s="1"/>
  <c r="BC2453" i="1"/>
  <c r="BD2453" i="1"/>
  <c r="T2453" i="1"/>
  <c r="U2453" i="1" s="1"/>
  <c r="AV2453" i="1" s="1"/>
  <c r="T527" i="7"/>
  <c r="U527" i="7" s="1"/>
  <c r="AU527" i="7"/>
  <c r="AW527" i="7"/>
  <c r="AX527" i="7"/>
  <c r="BC2452" i="1"/>
  <c r="BD2452" i="1"/>
  <c r="T2452" i="1"/>
  <c r="U2452" i="1" s="1"/>
  <c r="AV2452" i="1" s="1"/>
  <c r="AU522" i="7"/>
  <c r="AW522" i="7"/>
  <c r="AX522" i="7"/>
  <c r="AU523" i="7"/>
  <c r="AW523" i="7"/>
  <c r="AX523" i="7"/>
  <c r="AU524" i="7"/>
  <c r="AW524" i="7"/>
  <c r="AX524" i="7"/>
  <c r="AU525" i="7"/>
  <c r="AW525" i="7"/>
  <c r="AX525" i="7"/>
  <c r="AU526" i="7"/>
  <c r="AW526" i="7"/>
  <c r="AX526" i="7"/>
  <c r="T526" i="7"/>
  <c r="U526" i="7" s="1"/>
  <c r="AV526" i="7" s="1"/>
  <c r="T525" i="7"/>
  <c r="U525" i="7" s="1"/>
  <c r="AV525" i="7" s="1"/>
  <c r="T524" i="7"/>
  <c r="U524" i="7" s="1"/>
  <c r="AV524" i="7" s="1"/>
  <c r="T523" i="7"/>
  <c r="U523" i="7" s="1"/>
  <c r="AV523" i="7" s="1"/>
  <c r="T522" i="7"/>
  <c r="U522" i="7" s="1"/>
  <c r="T2451" i="1"/>
  <c r="U2451" i="1" s="1"/>
  <c r="AV2451" i="1" s="1"/>
  <c r="T2450" i="1"/>
  <c r="U2450" i="1" s="1"/>
  <c r="AV2450" i="1" s="1"/>
  <c r="T2449" i="1"/>
  <c r="U2449" i="1" s="1"/>
  <c r="AV2449" i="1" s="1"/>
  <c r="T2448" i="1"/>
  <c r="U2448" i="1" s="1"/>
  <c r="AV2448" i="1" s="1"/>
  <c r="T2447" i="1"/>
  <c r="U2447" i="1" s="1"/>
  <c r="AV2447" i="1" s="1"/>
  <c r="BD2451" i="1"/>
  <c r="BC2447" i="1"/>
  <c r="BD2447" i="1"/>
  <c r="BC2448" i="1"/>
  <c r="BD2448" i="1"/>
  <c r="BC2449" i="1"/>
  <c r="BD2449" i="1"/>
  <c r="BC2450" i="1"/>
  <c r="BD2450" i="1"/>
  <c r="BC2451" i="1"/>
  <c r="T1675" i="8"/>
  <c r="U1675" i="8" s="1"/>
  <c r="AU1675" i="8" s="1"/>
  <c r="AV1675" i="8"/>
  <c r="AW1675" i="8"/>
  <c r="AX1675" i="8"/>
  <c r="T1676" i="8"/>
  <c r="U1676" i="8" s="1"/>
  <c r="AU1676" i="8" s="1"/>
  <c r="AV1676" i="8"/>
  <c r="AW1676" i="8"/>
  <c r="AX1676" i="8"/>
  <c r="T1677" i="8"/>
  <c r="U1677" i="8" s="1"/>
  <c r="AV1677" i="8"/>
  <c r="AW1677" i="8"/>
  <c r="AX1677" i="8"/>
  <c r="T1678" i="8"/>
  <c r="U1678" i="8" s="1"/>
  <c r="AU1678" i="8" s="1"/>
  <c r="AV1678" i="8"/>
  <c r="AW1678" i="8"/>
  <c r="AX1678" i="8"/>
  <c r="BC2446" i="1"/>
  <c r="BD2446" i="1"/>
  <c r="BC2445" i="1"/>
  <c r="BD2445" i="1"/>
  <c r="AU508" i="7"/>
  <c r="AW508" i="7"/>
  <c r="AX508" i="7"/>
  <c r="AU509" i="7"/>
  <c r="AW509" i="7"/>
  <c r="AX509" i="7"/>
  <c r="AU510" i="7"/>
  <c r="AW510" i="7"/>
  <c r="AX510" i="7"/>
  <c r="AU511" i="7"/>
  <c r="AW511" i="7"/>
  <c r="AX511" i="7"/>
  <c r="AU512" i="7"/>
  <c r="AW512" i="7"/>
  <c r="AX512" i="7"/>
  <c r="AU513" i="7"/>
  <c r="AW513" i="7"/>
  <c r="AX513" i="7"/>
  <c r="AU514" i="7"/>
  <c r="AW514" i="7"/>
  <c r="AX514" i="7"/>
  <c r="AU515" i="7"/>
  <c r="AW515" i="7"/>
  <c r="AX515" i="7"/>
  <c r="AU516" i="7"/>
  <c r="AW516" i="7"/>
  <c r="AX516" i="7"/>
  <c r="AU517" i="7"/>
  <c r="AW517" i="7"/>
  <c r="AX517" i="7"/>
  <c r="AU518" i="7"/>
  <c r="AW518" i="7"/>
  <c r="AX518" i="7"/>
  <c r="AU519" i="7"/>
  <c r="AW519" i="7"/>
  <c r="AX519" i="7"/>
  <c r="AU520" i="7"/>
  <c r="AW520" i="7"/>
  <c r="AX520" i="7"/>
  <c r="AU521" i="7"/>
  <c r="AW521" i="7"/>
  <c r="AX521" i="7"/>
  <c r="T508" i="7"/>
  <c r="U508" i="7" s="1"/>
  <c r="AV508" i="7" s="1"/>
  <c r="T509" i="7"/>
  <c r="U509" i="7" s="1"/>
  <c r="AV509" i="7" s="1"/>
  <c r="T510" i="7"/>
  <c r="U510" i="7" s="1"/>
  <c r="AV510" i="7" s="1"/>
  <c r="T511" i="7"/>
  <c r="U511" i="7" s="1"/>
  <c r="AV511" i="7" s="1"/>
  <c r="T512" i="7"/>
  <c r="U512" i="7" s="1"/>
  <c r="AV512" i="7" s="1"/>
  <c r="T513" i="7"/>
  <c r="U513" i="7" s="1"/>
  <c r="AV513" i="7" s="1"/>
  <c r="T514" i="7"/>
  <c r="U514" i="7" s="1"/>
  <c r="AV514" i="7" s="1"/>
  <c r="T515" i="7"/>
  <c r="U515" i="7" s="1"/>
  <c r="AV515" i="7" s="1"/>
  <c r="T516" i="7"/>
  <c r="U516" i="7" s="1"/>
  <c r="AV516" i="7" s="1"/>
  <c r="T517" i="7"/>
  <c r="U517" i="7" s="1"/>
  <c r="AV517" i="7" s="1"/>
  <c r="T518" i="7"/>
  <c r="U518" i="7" s="1"/>
  <c r="AV518" i="7" s="1"/>
  <c r="T519" i="7"/>
  <c r="U519" i="7" s="1"/>
  <c r="AV519" i="7" s="1"/>
  <c r="T520" i="7"/>
  <c r="U520" i="7" s="1"/>
  <c r="AV520" i="7" s="1"/>
  <c r="T521" i="7"/>
  <c r="U521" i="7" s="1"/>
  <c r="AV521" i="7" s="1"/>
  <c r="T2446" i="1"/>
  <c r="U2446" i="1" s="1"/>
  <c r="AU2446" i="1" s="1"/>
  <c r="BC2444" i="1"/>
  <c r="BD2444" i="1"/>
  <c r="T2444" i="1"/>
  <c r="U2444" i="1" s="1"/>
  <c r="AU2444" i="1" s="1"/>
  <c r="T2445" i="1"/>
  <c r="U2445" i="1" s="1"/>
  <c r="AU2445" i="1" s="1"/>
  <c r="BC2443" i="1"/>
  <c r="BD2443" i="1"/>
  <c r="BC2442" i="1"/>
  <c r="BD2442" i="1"/>
  <c r="T2443" i="1"/>
  <c r="U2443" i="1" s="1"/>
  <c r="AV2443" i="1" s="1"/>
  <c r="T2442" i="1"/>
  <c r="U2442" i="1" s="1"/>
  <c r="AV2442" i="1" s="1"/>
  <c r="AV530" i="7" l="1"/>
  <c r="AV528" i="7"/>
  <c r="AV527" i="7"/>
  <c r="AV522" i="7"/>
  <c r="AU1677" i="8"/>
  <c r="T2441" i="1"/>
  <c r="U2441" i="1" s="1"/>
  <c r="AU2441" i="1" s="1"/>
  <c r="BC2439" i="1"/>
  <c r="BD2439" i="1"/>
  <c r="BC2440" i="1"/>
  <c r="BD2440" i="1"/>
  <c r="BC2441" i="1"/>
  <c r="BD2441" i="1"/>
  <c r="T2439" i="1" l="1"/>
  <c r="U2439" i="1" s="1"/>
  <c r="AV2439" i="1" s="1"/>
  <c r="T2440" i="1"/>
  <c r="U2440" i="1" s="1"/>
  <c r="AV2440" i="1" s="1"/>
  <c r="BC2438" i="1" l="1"/>
  <c r="BD2438" i="1"/>
  <c r="T2438" i="1"/>
  <c r="U2438" i="1" s="1"/>
  <c r="AV2438" i="1" s="1"/>
  <c r="BC2437" i="1" l="1"/>
  <c r="BD2437" i="1"/>
  <c r="T2437" i="1"/>
  <c r="U2437" i="1" s="1"/>
  <c r="AV2437" i="1" s="1"/>
  <c r="BC2436" i="1"/>
  <c r="BD2436" i="1"/>
  <c r="T2436" i="1"/>
  <c r="U2436" i="1" s="1"/>
  <c r="AV2436" i="1" s="1"/>
  <c r="BD1674" i="8"/>
  <c r="BC1674" i="8"/>
  <c r="AX1674" i="8"/>
  <c r="AW1674" i="8"/>
  <c r="AV1674" i="8"/>
  <c r="T1674" i="8"/>
  <c r="U1674" i="8" s="1"/>
  <c r="AU1674" i="8" s="1"/>
  <c r="BD1673" i="8"/>
  <c r="BC1673" i="8"/>
  <c r="AX1673" i="8"/>
  <c r="AW1673" i="8"/>
  <c r="AV1673" i="8"/>
  <c r="T1673" i="8"/>
  <c r="U1673" i="8" s="1"/>
  <c r="BD1672" i="8"/>
  <c r="BC1672" i="8"/>
  <c r="AX1672" i="8"/>
  <c r="AW1672" i="8"/>
  <c r="AV1672" i="8"/>
  <c r="T1672" i="8"/>
  <c r="U1672" i="8" s="1"/>
  <c r="AU1672" i="8" l="1"/>
  <c r="AU1673" i="8"/>
  <c r="BC2435" i="1"/>
  <c r="BD2435" i="1"/>
  <c r="T2435" i="1"/>
  <c r="U2435" i="1" s="1"/>
  <c r="AV2435" i="1" s="1"/>
  <c r="BC2434" i="1" l="1"/>
  <c r="BD2434" i="1"/>
  <c r="BC2433" i="1"/>
  <c r="BD2433" i="1"/>
  <c r="BC2432" i="1"/>
  <c r="BD2432" i="1"/>
  <c r="T2433" i="1"/>
  <c r="U2433" i="1" s="1"/>
  <c r="AU2433" i="1" s="1"/>
  <c r="T2434" i="1"/>
  <c r="U2434" i="1" s="1"/>
  <c r="AU2434" i="1" s="1"/>
  <c r="T2432" i="1"/>
  <c r="U2432" i="1" s="1"/>
  <c r="AU2432" i="1" s="1"/>
  <c r="BC2431" i="1" l="1"/>
  <c r="BD2431" i="1"/>
  <c r="BC2430" i="1" l="1"/>
  <c r="BD2430" i="1"/>
  <c r="T2430" i="1"/>
  <c r="U2430" i="1" s="1"/>
  <c r="AV2430" i="1" s="1"/>
  <c r="T2431" i="1"/>
  <c r="U2431" i="1" s="1"/>
  <c r="AV2431" i="1" s="1"/>
  <c r="BC2429" i="1"/>
  <c r="BD2429" i="1"/>
  <c r="T2429" i="1"/>
  <c r="U2429" i="1" s="1"/>
  <c r="AV2429" i="1" s="1"/>
  <c r="T23" i="8"/>
  <c r="U23" i="8" s="1"/>
  <c r="T24" i="8"/>
  <c r="U24" i="8" s="1"/>
  <c r="T25" i="8"/>
  <c r="U25" i="8" s="1"/>
  <c r="T26" i="8"/>
  <c r="U26" i="8" s="1"/>
  <c r="T27" i="8"/>
  <c r="U27" i="8" s="1"/>
  <c r="T28" i="8"/>
  <c r="U28" i="8" s="1"/>
  <c r="T29" i="8"/>
  <c r="U29" i="8" s="1"/>
  <c r="T30" i="8"/>
  <c r="U30" i="8" s="1"/>
  <c r="T31" i="8"/>
  <c r="U31" i="8" s="1"/>
  <c r="T32" i="8"/>
  <c r="U32" i="8" s="1"/>
  <c r="T33" i="8"/>
  <c r="U33" i="8" s="1"/>
  <c r="T34" i="8"/>
  <c r="U34" i="8" s="1"/>
  <c r="AU34" i="8" s="1"/>
  <c r="T35" i="8"/>
  <c r="U35" i="8" s="1"/>
  <c r="T36" i="8"/>
  <c r="U36" i="8" s="1"/>
  <c r="AU36" i="8" s="1"/>
  <c r="T37" i="8"/>
  <c r="U37" i="8" s="1"/>
  <c r="T38" i="8"/>
  <c r="U38" i="8" s="1"/>
  <c r="T39" i="8"/>
  <c r="U39" i="8" s="1"/>
  <c r="T40" i="8"/>
  <c r="U40" i="8" s="1"/>
  <c r="T41" i="8"/>
  <c r="U41" i="8" s="1"/>
  <c r="T42" i="8"/>
  <c r="U42" i="8" s="1"/>
  <c r="T43" i="8"/>
  <c r="U43" i="8" s="1"/>
  <c r="T44" i="8"/>
  <c r="U44" i="8" s="1"/>
  <c r="AU44" i="8" s="1"/>
  <c r="T45" i="8"/>
  <c r="U45" i="8" s="1"/>
  <c r="AU45" i="8" s="1"/>
  <c r="T46" i="8"/>
  <c r="U46" i="8" s="1"/>
  <c r="T47" i="8"/>
  <c r="U47" i="8" s="1"/>
  <c r="T48" i="8"/>
  <c r="U48" i="8" s="1"/>
  <c r="T49" i="8"/>
  <c r="U49" i="8" s="1"/>
  <c r="T50" i="8"/>
  <c r="U50" i="8" s="1"/>
  <c r="T51" i="8"/>
  <c r="U51" i="8" s="1"/>
  <c r="T52" i="8"/>
  <c r="U52" i="8" s="1"/>
  <c r="T53" i="8"/>
  <c r="U53" i="8" s="1"/>
  <c r="AU53" i="8" s="1"/>
  <c r="T54" i="8"/>
  <c r="U54" i="8" s="1"/>
  <c r="AU54" i="8" s="1"/>
  <c r="T55" i="8"/>
  <c r="U55" i="8" s="1"/>
  <c r="T56" i="8"/>
  <c r="U56" i="8" s="1"/>
  <c r="T57" i="8"/>
  <c r="U57" i="8" s="1"/>
  <c r="T58" i="8"/>
  <c r="U58" i="8" s="1"/>
  <c r="T59" i="8"/>
  <c r="U59" i="8" s="1"/>
  <c r="T60" i="8"/>
  <c r="U60" i="8" s="1"/>
  <c r="T61" i="8"/>
  <c r="U61" i="8" s="1"/>
  <c r="T62" i="8"/>
  <c r="U62" i="8" s="1"/>
  <c r="T63" i="8"/>
  <c r="U63" i="8" s="1"/>
  <c r="T64" i="8"/>
  <c r="U64" i="8" s="1"/>
  <c r="AU64" i="8" s="1"/>
  <c r="T65" i="8"/>
  <c r="U65" i="8" s="1"/>
  <c r="T66" i="8"/>
  <c r="U66" i="8" s="1"/>
  <c r="T67" i="8"/>
  <c r="U67" i="8" s="1"/>
  <c r="T68" i="8"/>
  <c r="U68" i="8" s="1"/>
  <c r="T69" i="8"/>
  <c r="U69" i="8" s="1"/>
  <c r="T70" i="8"/>
  <c r="U70" i="8" s="1"/>
  <c r="T71" i="8"/>
  <c r="U71" i="8" s="1"/>
  <c r="T72" i="8"/>
  <c r="U72" i="8" s="1"/>
  <c r="T73" i="8"/>
  <c r="U73" i="8" s="1"/>
  <c r="T74" i="8"/>
  <c r="U74" i="8" s="1"/>
  <c r="T75" i="8"/>
  <c r="U75" i="8" s="1"/>
  <c r="T76" i="8"/>
  <c r="U76" i="8" s="1"/>
  <c r="AU76" i="8" s="1"/>
  <c r="T77" i="8"/>
  <c r="U77" i="8" s="1"/>
  <c r="T78" i="8"/>
  <c r="U78" i="8" s="1"/>
  <c r="T79" i="8"/>
  <c r="U79" i="8" s="1"/>
  <c r="T80" i="8"/>
  <c r="U80" i="8" s="1"/>
  <c r="T81" i="8"/>
  <c r="U81" i="8" s="1"/>
  <c r="T82" i="8"/>
  <c r="U82" i="8" s="1"/>
  <c r="T83" i="8"/>
  <c r="U83" i="8" s="1"/>
  <c r="T84" i="8"/>
  <c r="U84" i="8" s="1"/>
  <c r="T85" i="8"/>
  <c r="U85" i="8" s="1"/>
  <c r="T86" i="8"/>
  <c r="U86" i="8" s="1"/>
  <c r="T87" i="8"/>
  <c r="U87" i="8" s="1"/>
  <c r="T88" i="8"/>
  <c r="U88" i="8" s="1"/>
  <c r="T89" i="8"/>
  <c r="U89" i="8" s="1"/>
  <c r="T90" i="8"/>
  <c r="U90" i="8" s="1"/>
  <c r="T91" i="8"/>
  <c r="U91" i="8" s="1"/>
  <c r="T92" i="8"/>
  <c r="U92" i="8" s="1"/>
  <c r="AU92" i="8" s="1"/>
  <c r="T93" i="8"/>
  <c r="U93" i="8" s="1"/>
  <c r="T94" i="8"/>
  <c r="U94" i="8" s="1"/>
  <c r="T95" i="8"/>
  <c r="U95" i="8" s="1"/>
  <c r="T96" i="8"/>
  <c r="U96" i="8" s="1"/>
  <c r="T97" i="8"/>
  <c r="U97" i="8" s="1"/>
  <c r="AU97" i="8" s="1"/>
  <c r="T98" i="8"/>
  <c r="U98" i="8" s="1"/>
  <c r="T99" i="8"/>
  <c r="U99" i="8" s="1"/>
  <c r="T100" i="8"/>
  <c r="U100" i="8" s="1"/>
  <c r="T101" i="8"/>
  <c r="U101" i="8" s="1"/>
  <c r="T102" i="8"/>
  <c r="U102" i="8" s="1"/>
  <c r="T103" i="8"/>
  <c r="U103" i="8" s="1"/>
  <c r="T104" i="8"/>
  <c r="U104" i="8" s="1"/>
  <c r="T105" i="8"/>
  <c r="U105" i="8" s="1"/>
  <c r="T106" i="8"/>
  <c r="U106" i="8" s="1"/>
  <c r="T107" i="8"/>
  <c r="U107" i="8" s="1"/>
  <c r="T108" i="8"/>
  <c r="U108" i="8"/>
  <c r="T109" i="8"/>
  <c r="U109" i="8" s="1"/>
  <c r="T110" i="8"/>
  <c r="U110" i="8" s="1"/>
  <c r="T111" i="8"/>
  <c r="U111" i="8" s="1"/>
  <c r="T112" i="8"/>
  <c r="U112" i="8" s="1"/>
  <c r="T113" i="8"/>
  <c r="U113" i="8" s="1"/>
  <c r="T114" i="8"/>
  <c r="U114" i="8" s="1"/>
  <c r="AU114" i="8" s="1"/>
  <c r="T115" i="8"/>
  <c r="U115" i="8" s="1"/>
  <c r="T116" i="8"/>
  <c r="U116" i="8"/>
  <c r="T117" i="8"/>
  <c r="U117" i="8" s="1"/>
  <c r="T118" i="8"/>
  <c r="U118" i="8" s="1"/>
  <c r="T119" i="8"/>
  <c r="U119" i="8" s="1"/>
  <c r="AU119" i="8" s="1"/>
  <c r="T120" i="8"/>
  <c r="U120" i="8" s="1"/>
  <c r="T121" i="8"/>
  <c r="U121" i="8" s="1"/>
  <c r="T122" i="8"/>
  <c r="U122" i="8" s="1"/>
  <c r="T123" i="8"/>
  <c r="U123" i="8" s="1"/>
  <c r="T124" i="8"/>
  <c r="U124" i="8" s="1"/>
  <c r="T125" i="8"/>
  <c r="U125" i="8" s="1"/>
  <c r="T126" i="8"/>
  <c r="U126" i="8" s="1"/>
  <c r="T127" i="8"/>
  <c r="U127" i="8" s="1"/>
  <c r="T128" i="8"/>
  <c r="U128" i="8" s="1"/>
  <c r="T129" i="8"/>
  <c r="U129" i="8" s="1"/>
  <c r="T130" i="8"/>
  <c r="U130" i="8" s="1"/>
  <c r="T131" i="8"/>
  <c r="U131" i="8" s="1"/>
  <c r="T132" i="8"/>
  <c r="U132" i="8" s="1"/>
  <c r="T133" i="8"/>
  <c r="U133" i="8" s="1"/>
  <c r="T134" i="8"/>
  <c r="U134" i="8" s="1"/>
  <c r="T135" i="8"/>
  <c r="U135" i="8" s="1"/>
  <c r="T136" i="8"/>
  <c r="U136" i="8" s="1"/>
  <c r="T137" i="8"/>
  <c r="U137" i="8" s="1"/>
  <c r="T138" i="8"/>
  <c r="U138" i="8" s="1"/>
  <c r="T139" i="8"/>
  <c r="U139" i="8" s="1"/>
  <c r="T140" i="8"/>
  <c r="U140" i="8" s="1"/>
  <c r="T141" i="8"/>
  <c r="U141" i="8" s="1"/>
  <c r="T142" i="8"/>
  <c r="U142" i="8" s="1"/>
  <c r="T143" i="8"/>
  <c r="U143" i="8" s="1"/>
  <c r="T144" i="8"/>
  <c r="U144" i="8" s="1"/>
  <c r="AU144" i="8" s="1"/>
  <c r="T145" i="8"/>
  <c r="U145" i="8" s="1"/>
  <c r="T146" i="8"/>
  <c r="U146" i="8" s="1"/>
  <c r="T147" i="8"/>
  <c r="U147" i="8" s="1"/>
  <c r="T148" i="8"/>
  <c r="U148" i="8" s="1"/>
  <c r="T149" i="8"/>
  <c r="U149" i="8" s="1"/>
  <c r="T150" i="8"/>
  <c r="U150" i="8" s="1"/>
  <c r="T151" i="8"/>
  <c r="U151" i="8" s="1"/>
  <c r="T152" i="8"/>
  <c r="U152" i="8" s="1"/>
  <c r="T153" i="8"/>
  <c r="U153" i="8" s="1"/>
  <c r="T154" i="8"/>
  <c r="U154" i="8" s="1"/>
  <c r="T155" i="8"/>
  <c r="U155" i="8" s="1"/>
  <c r="T156" i="8"/>
  <c r="U156" i="8" s="1"/>
  <c r="T157" i="8"/>
  <c r="U157" i="8" s="1"/>
  <c r="T158" i="8"/>
  <c r="U158" i="8" s="1"/>
  <c r="T159" i="8"/>
  <c r="U159" i="8" s="1"/>
  <c r="T160" i="8"/>
  <c r="U160" i="8" s="1"/>
  <c r="T161" i="8"/>
  <c r="U161" i="8" s="1"/>
  <c r="T162" i="8"/>
  <c r="U162" i="8" s="1"/>
  <c r="T163" i="8"/>
  <c r="U163" i="8" s="1"/>
  <c r="T164" i="8"/>
  <c r="U164" i="8"/>
  <c r="T165" i="8"/>
  <c r="U165" i="8" s="1"/>
  <c r="T166" i="8"/>
  <c r="U166" i="8" s="1"/>
  <c r="T167" i="8"/>
  <c r="U167" i="8" s="1"/>
  <c r="AU167" i="8" s="1"/>
  <c r="T168" i="8"/>
  <c r="U168" i="8" s="1"/>
  <c r="T169" i="8"/>
  <c r="U169" i="8" s="1"/>
  <c r="T170" i="8"/>
  <c r="U170" i="8" s="1"/>
  <c r="AU170" i="8" s="1"/>
  <c r="T171" i="8"/>
  <c r="U171" i="8" s="1"/>
  <c r="T172" i="8"/>
  <c r="U172" i="8" s="1"/>
  <c r="T173" i="8"/>
  <c r="U173" i="8" s="1"/>
  <c r="T174" i="8"/>
  <c r="U174" i="8" s="1"/>
  <c r="T175" i="8"/>
  <c r="U175" i="8" s="1"/>
  <c r="T176" i="8"/>
  <c r="U176" i="8" s="1"/>
  <c r="T177" i="8"/>
  <c r="U177" i="8" s="1"/>
  <c r="AU177" i="8" s="1"/>
  <c r="T178" i="8"/>
  <c r="U178" i="8" s="1"/>
  <c r="AU178" i="8" s="1"/>
  <c r="T179" i="8"/>
  <c r="U179" i="8" s="1"/>
  <c r="T180" i="8"/>
  <c r="U180" i="8" s="1"/>
  <c r="T181" i="8"/>
  <c r="U181" i="8" s="1"/>
  <c r="T182" i="8"/>
  <c r="U182" i="8" s="1"/>
  <c r="T183" i="8"/>
  <c r="U183" i="8" s="1"/>
  <c r="T184" i="8"/>
  <c r="U184" i="8" s="1"/>
  <c r="T185" i="8"/>
  <c r="U185" i="8" s="1"/>
  <c r="T186" i="8"/>
  <c r="U186" i="8" s="1"/>
  <c r="T187" i="8"/>
  <c r="U187" i="8" s="1"/>
  <c r="AU187" i="8" s="1"/>
  <c r="T188" i="8"/>
  <c r="U188" i="8" s="1"/>
  <c r="T189" i="8"/>
  <c r="U189" i="8" s="1"/>
  <c r="T190" i="8"/>
  <c r="U190" i="8" s="1"/>
  <c r="AU190" i="8" s="1"/>
  <c r="T191" i="8"/>
  <c r="U191" i="8" s="1"/>
  <c r="T192" i="8"/>
  <c r="U192" i="8" s="1"/>
  <c r="T193" i="8"/>
  <c r="U193" i="8" s="1"/>
  <c r="T194" i="8"/>
  <c r="U194" i="8" s="1"/>
  <c r="T195" i="8"/>
  <c r="U195" i="8" s="1"/>
  <c r="T196" i="8"/>
  <c r="U196" i="8" s="1"/>
  <c r="AU196" i="8" s="1"/>
  <c r="T197" i="8"/>
  <c r="U197" i="8" s="1"/>
  <c r="AU197" i="8" s="1"/>
  <c r="T198" i="8"/>
  <c r="U198" i="8" s="1"/>
  <c r="T199" i="8"/>
  <c r="U199" i="8" s="1"/>
  <c r="T200" i="8"/>
  <c r="U200" i="8" s="1"/>
  <c r="T201" i="8"/>
  <c r="U201" i="8" s="1"/>
  <c r="T202" i="8"/>
  <c r="U202" i="8" s="1"/>
  <c r="T203" i="8"/>
  <c r="U203" i="8" s="1"/>
  <c r="T204" i="8"/>
  <c r="U204" i="8" s="1"/>
  <c r="T205" i="8"/>
  <c r="U205" i="8" s="1"/>
  <c r="T206" i="8"/>
  <c r="U206" i="8" s="1"/>
  <c r="T207" i="8"/>
  <c r="U207" i="8" s="1"/>
  <c r="T208" i="8"/>
  <c r="U208" i="8" s="1"/>
  <c r="T209" i="8"/>
  <c r="U209" i="8" s="1"/>
  <c r="AU209" i="8" s="1"/>
  <c r="T210" i="8"/>
  <c r="U210" i="8" s="1"/>
  <c r="AU210" i="8" s="1"/>
  <c r="T211" i="8"/>
  <c r="U211" i="8" s="1"/>
  <c r="T212" i="8"/>
  <c r="U212" i="8" s="1"/>
  <c r="T213" i="8"/>
  <c r="U213" i="8" s="1"/>
  <c r="AU213" i="8" s="1"/>
  <c r="T214" i="8"/>
  <c r="U214" i="8" s="1"/>
  <c r="T215" i="8"/>
  <c r="U215" i="8" s="1"/>
  <c r="T216" i="8"/>
  <c r="U216" i="8" s="1"/>
  <c r="T217" i="8"/>
  <c r="U217" i="8" s="1"/>
  <c r="T218" i="8"/>
  <c r="U218" i="8" s="1"/>
  <c r="T219" i="8"/>
  <c r="U219" i="8" s="1"/>
  <c r="T220" i="8"/>
  <c r="U220" i="8" s="1"/>
  <c r="T221" i="8"/>
  <c r="U221" i="8" s="1"/>
  <c r="T222" i="8"/>
  <c r="U222" i="8" s="1"/>
  <c r="T223" i="8"/>
  <c r="U223" i="8" s="1"/>
  <c r="T224" i="8"/>
  <c r="U224" i="8" s="1"/>
  <c r="T225" i="8"/>
  <c r="U225" i="8" s="1"/>
  <c r="T226" i="8"/>
  <c r="U226" i="8" s="1"/>
  <c r="T227" i="8"/>
  <c r="U227" i="8" s="1"/>
  <c r="T228" i="8"/>
  <c r="U228" i="8" s="1"/>
  <c r="T229" i="8"/>
  <c r="U229" i="8" s="1"/>
  <c r="AU229" i="8" s="1"/>
  <c r="T230" i="8"/>
  <c r="U230" i="8" s="1"/>
  <c r="T231" i="8"/>
  <c r="U231" i="8" s="1"/>
  <c r="T232" i="8"/>
  <c r="U232" i="8" s="1"/>
  <c r="AU232" i="8" s="1"/>
  <c r="T233" i="8"/>
  <c r="U233" i="8" s="1"/>
  <c r="T234" i="8"/>
  <c r="U234" i="8" s="1"/>
  <c r="T235" i="8"/>
  <c r="U235" i="8" s="1"/>
  <c r="AU235" i="8" s="1"/>
  <c r="T236" i="8"/>
  <c r="U236" i="8" s="1"/>
  <c r="T237" i="8"/>
  <c r="U237" i="8" s="1"/>
  <c r="T238" i="8"/>
  <c r="U238" i="8" s="1"/>
  <c r="T239" i="8"/>
  <c r="U239" i="8" s="1"/>
  <c r="T240" i="8"/>
  <c r="U240" i="8" s="1"/>
  <c r="T241" i="8"/>
  <c r="U241" i="8" s="1"/>
  <c r="T242" i="8"/>
  <c r="U242" i="8" s="1"/>
  <c r="T243" i="8"/>
  <c r="U243" i="8" s="1"/>
  <c r="T244" i="8"/>
  <c r="U244" i="8" s="1"/>
  <c r="T245" i="8"/>
  <c r="U245" i="8" s="1"/>
  <c r="T246" i="8"/>
  <c r="U246" i="8" s="1"/>
  <c r="AU246" i="8" s="1"/>
  <c r="T247" i="8"/>
  <c r="U247" i="8" s="1"/>
  <c r="T248" i="8"/>
  <c r="U248" i="8" s="1"/>
  <c r="T249" i="8"/>
  <c r="U249" i="8" s="1"/>
  <c r="T250" i="8"/>
  <c r="U250" i="8" s="1"/>
  <c r="T251" i="8"/>
  <c r="U251" i="8" s="1"/>
  <c r="AU251" i="8" s="1"/>
  <c r="T252" i="8"/>
  <c r="U252" i="8" s="1"/>
  <c r="T253" i="8"/>
  <c r="U253" i="8" s="1"/>
  <c r="AU253" i="8" s="1"/>
  <c r="T254" i="8"/>
  <c r="U254" i="8" s="1"/>
  <c r="T255" i="8"/>
  <c r="U255" i="8" s="1"/>
  <c r="T256" i="8"/>
  <c r="U256" i="8" s="1"/>
  <c r="AU256" i="8" s="1"/>
  <c r="T257" i="8"/>
  <c r="U257" i="8" s="1"/>
  <c r="AU257" i="8" s="1"/>
  <c r="T258" i="8"/>
  <c r="U258" i="8" s="1"/>
  <c r="T259" i="8"/>
  <c r="U259" i="8" s="1"/>
  <c r="AU259" i="8" s="1"/>
  <c r="T260" i="8"/>
  <c r="U260" i="8" s="1"/>
  <c r="T261" i="8"/>
  <c r="U261" i="8" s="1"/>
  <c r="T262" i="8"/>
  <c r="U262" i="8" s="1"/>
  <c r="T263" i="8"/>
  <c r="U263" i="8" s="1"/>
  <c r="T264" i="8"/>
  <c r="U264" i="8" s="1"/>
  <c r="T265" i="8"/>
  <c r="U265" i="8" s="1"/>
  <c r="AU265" i="8" s="1"/>
  <c r="T266" i="8"/>
  <c r="U266" i="8" s="1"/>
  <c r="AU266" i="8" s="1"/>
  <c r="T267" i="8"/>
  <c r="U267" i="8" s="1"/>
  <c r="T268" i="8"/>
  <c r="U268" i="8" s="1"/>
  <c r="T269" i="8"/>
  <c r="U269" i="8" s="1"/>
  <c r="T270" i="8"/>
  <c r="U270" i="8" s="1"/>
  <c r="T271" i="8"/>
  <c r="U271" i="8" s="1"/>
  <c r="T272" i="8"/>
  <c r="U272" i="8" s="1"/>
  <c r="T273" i="8"/>
  <c r="U273" i="8" s="1"/>
  <c r="T274" i="8"/>
  <c r="U274" i="8" s="1"/>
  <c r="T275" i="8"/>
  <c r="U275" i="8" s="1"/>
  <c r="T276" i="8"/>
  <c r="U276" i="8" s="1"/>
  <c r="AU276" i="8" s="1"/>
  <c r="T277" i="8"/>
  <c r="U277" i="8" s="1"/>
  <c r="T278" i="8"/>
  <c r="U278" i="8" s="1"/>
  <c r="T279" i="8"/>
  <c r="U279" i="8" s="1"/>
  <c r="T280" i="8"/>
  <c r="U280" i="8" s="1"/>
  <c r="T281" i="8"/>
  <c r="U281" i="8" s="1"/>
  <c r="T282" i="8"/>
  <c r="U282" i="8" s="1"/>
  <c r="T283" i="8"/>
  <c r="U283" i="8" s="1"/>
  <c r="T284" i="8"/>
  <c r="U284" i="8" s="1"/>
  <c r="T285" i="8"/>
  <c r="U285" i="8" s="1"/>
  <c r="AU285" i="8" s="1"/>
  <c r="T286" i="8"/>
  <c r="U286" i="8" s="1"/>
  <c r="T287" i="8"/>
  <c r="U287" i="8" s="1"/>
  <c r="T288" i="8"/>
  <c r="U288" i="8" s="1"/>
  <c r="T289" i="8"/>
  <c r="U289" i="8" s="1"/>
  <c r="T290" i="8"/>
  <c r="U290" i="8" s="1"/>
  <c r="T291" i="8"/>
  <c r="U291" i="8" s="1"/>
  <c r="AU291" i="8" s="1"/>
  <c r="T292" i="8"/>
  <c r="U292" i="8" s="1"/>
  <c r="T293" i="8"/>
  <c r="U293" i="8" s="1"/>
  <c r="AU293" i="8" s="1"/>
  <c r="T294" i="8"/>
  <c r="U294" i="8" s="1"/>
  <c r="T295" i="8"/>
  <c r="U295" i="8" s="1"/>
  <c r="AU295" i="8" s="1"/>
  <c r="T296" i="8"/>
  <c r="U296" i="8" s="1"/>
  <c r="AU296" i="8" s="1"/>
  <c r="T297" i="8"/>
  <c r="U297" i="8" s="1"/>
  <c r="T298" i="8"/>
  <c r="U298" i="8" s="1"/>
  <c r="T299" i="8"/>
  <c r="U299" i="8" s="1"/>
  <c r="T300" i="8"/>
  <c r="U300" i="8" s="1"/>
  <c r="T301" i="8"/>
  <c r="U301" i="8" s="1"/>
  <c r="T302" i="8"/>
  <c r="U302" i="8" s="1"/>
  <c r="T303" i="8"/>
  <c r="U303" i="8" s="1"/>
  <c r="T304" i="8"/>
  <c r="U304" i="8" s="1"/>
  <c r="T305" i="8"/>
  <c r="U305" i="8" s="1"/>
  <c r="AU305" i="8" s="1"/>
  <c r="T306" i="8"/>
  <c r="U306" i="8" s="1"/>
  <c r="AU306" i="8" s="1"/>
  <c r="T307" i="8"/>
  <c r="U307" i="8" s="1"/>
  <c r="AU307" i="8" s="1"/>
  <c r="T308" i="8"/>
  <c r="U308" i="8" s="1"/>
  <c r="T309" i="8"/>
  <c r="U309" i="8" s="1"/>
  <c r="T310" i="8"/>
  <c r="U310" i="8" s="1"/>
  <c r="T311" i="8"/>
  <c r="U311" i="8" s="1"/>
  <c r="T312" i="8"/>
  <c r="U312" i="8" s="1"/>
  <c r="T313" i="8"/>
  <c r="U313" i="8" s="1"/>
  <c r="AU313" i="8" s="1"/>
  <c r="T314" i="8"/>
  <c r="U314" i="8" s="1"/>
  <c r="T315" i="8"/>
  <c r="U315" i="8" s="1"/>
  <c r="T316" i="8"/>
  <c r="U316" i="8" s="1"/>
  <c r="AU316" i="8" s="1"/>
  <c r="T317" i="8"/>
  <c r="U317" i="8" s="1"/>
  <c r="T318" i="8"/>
  <c r="U318" i="8" s="1"/>
  <c r="T319" i="8"/>
  <c r="U319" i="8" s="1"/>
  <c r="T320" i="8"/>
  <c r="U320" i="8" s="1"/>
  <c r="T321" i="8"/>
  <c r="U321" i="8" s="1"/>
  <c r="T322" i="8"/>
  <c r="U322" i="8" s="1"/>
  <c r="T323" i="8"/>
  <c r="U323" i="8" s="1"/>
  <c r="T324" i="8"/>
  <c r="U324" i="8" s="1"/>
  <c r="AU324" i="8" s="1"/>
  <c r="T325" i="8"/>
  <c r="U325" i="8" s="1"/>
  <c r="AU325" i="8" s="1"/>
  <c r="T326" i="8"/>
  <c r="U326" i="8" s="1"/>
  <c r="T327" i="8"/>
  <c r="U327" i="8" s="1"/>
  <c r="T328" i="8"/>
  <c r="U328" i="8" s="1"/>
  <c r="T329" i="8"/>
  <c r="U329" i="8" s="1"/>
  <c r="T330" i="8"/>
  <c r="U330" i="8" s="1"/>
  <c r="T331" i="8"/>
  <c r="U331" i="8" s="1"/>
  <c r="T332" i="8"/>
  <c r="U332" i="8" s="1"/>
  <c r="T333" i="8"/>
  <c r="U333" i="8" s="1"/>
  <c r="T334" i="8"/>
  <c r="U334" i="8" s="1"/>
  <c r="T335" i="8"/>
  <c r="U335" i="8" s="1"/>
  <c r="T336" i="8"/>
  <c r="U336" i="8" s="1"/>
  <c r="AU336" i="8" s="1"/>
  <c r="T337" i="8"/>
  <c r="U337" i="8" s="1"/>
  <c r="T338" i="8"/>
  <c r="U338" i="8" s="1"/>
  <c r="T339" i="8"/>
  <c r="U339" i="8" s="1"/>
  <c r="T340" i="8"/>
  <c r="U340" i="8" s="1"/>
  <c r="T341" i="8"/>
  <c r="U341" i="8" s="1"/>
  <c r="T342" i="8"/>
  <c r="U342" i="8" s="1"/>
  <c r="T343" i="8"/>
  <c r="U343" i="8" s="1"/>
  <c r="T344" i="8"/>
  <c r="U344" i="8" s="1"/>
  <c r="T345" i="8"/>
  <c r="U345" i="8" s="1"/>
  <c r="T346" i="8"/>
  <c r="U346" i="8" s="1"/>
  <c r="T347" i="8"/>
  <c r="U347" i="8" s="1"/>
  <c r="T348" i="8"/>
  <c r="U348" i="8" s="1"/>
  <c r="AU348" i="8" s="1"/>
  <c r="T349" i="8"/>
  <c r="U349" i="8" s="1"/>
  <c r="T350" i="8"/>
  <c r="U350" i="8" s="1"/>
  <c r="T351" i="8"/>
  <c r="U351" i="8" s="1"/>
  <c r="AU351" i="8" s="1"/>
  <c r="T352" i="8"/>
  <c r="U352" i="8" s="1"/>
  <c r="AU352" i="8" s="1"/>
  <c r="T353" i="8"/>
  <c r="U353" i="8" s="1"/>
  <c r="T354" i="8"/>
  <c r="U354" i="8" s="1"/>
  <c r="T355" i="8"/>
  <c r="U355" i="8" s="1"/>
  <c r="AU355" i="8" s="1"/>
  <c r="T356" i="8"/>
  <c r="U356" i="8" s="1"/>
  <c r="AU356" i="8" s="1"/>
  <c r="T357" i="8"/>
  <c r="U357" i="8" s="1"/>
  <c r="T358" i="8"/>
  <c r="U358" i="8" s="1"/>
  <c r="T359" i="8"/>
  <c r="U359" i="8" s="1"/>
  <c r="T360" i="8"/>
  <c r="U360" i="8" s="1"/>
  <c r="T361" i="8"/>
  <c r="U361" i="8" s="1"/>
  <c r="T362" i="8"/>
  <c r="U362" i="8" s="1"/>
  <c r="AU362" i="8" s="1"/>
  <c r="T363" i="8"/>
  <c r="U363" i="8" s="1"/>
  <c r="AU363" i="8" s="1"/>
  <c r="T364" i="8"/>
  <c r="U364" i="8" s="1"/>
  <c r="T365" i="8"/>
  <c r="U365" i="8" s="1"/>
  <c r="T366" i="8"/>
  <c r="U366" i="8" s="1"/>
  <c r="AU366" i="8" s="1"/>
  <c r="T367" i="8"/>
  <c r="U367" i="8" s="1"/>
  <c r="AU367" i="8" s="1"/>
  <c r="T368" i="8"/>
  <c r="U368" i="8" s="1"/>
  <c r="T369" i="8"/>
  <c r="U369" i="8" s="1"/>
  <c r="T370" i="8"/>
  <c r="U370" i="8" s="1"/>
  <c r="T371" i="8"/>
  <c r="U371" i="8" s="1"/>
  <c r="T372" i="8"/>
  <c r="U372" i="8" s="1"/>
  <c r="T373" i="8"/>
  <c r="U373" i="8" s="1"/>
  <c r="T374" i="8"/>
  <c r="U374" i="8" s="1"/>
  <c r="T375" i="8"/>
  <c r="U375" i="8" s="1"/>
  <c r="AU375" i="8" s="1"/>
  <c r="T376" i="8"/>
  <c r="U376" i="8" s="1"/>
  <c r="AU376" i="8" s="1"/>
  <c r="T377" i="8"/>
  <c r="U377" i="8" s="1"/>
  <c r="T378" i="8"/>
  <c r="U378" i="8" s="1"/>
  <c r="T379" i="8"/>
  <c r="U379" i="8" s="1"/>
  <c r="AU379" i="8" s="1"/>
  <c r="T380" i="8"/>
  <c r="U380" i="8" s="1"/>
  <c r="T381" i="8"/>
  <c r="U381" i="8" s="1"/>
  <c r="T382" i="8"/>
  <c r="U382" i="8" s="1"/>
  <c r="T383" i="8"/>
  <c r="U383" i="8" s="1"/>
  <c r="T384" i="8"/>
  <c r="U384" i="8" s="1"/>
  <c r="T385" i="8"/>
  <c r="U385" i="8" s="1"/>
  <c r="T386" i="8"/>
  <c r="U386" i="8" s="1"/>
  <c r="T387" i="8"/>
  <c r="U387" i="8" s="1"/>
  <c r="T388" i="8"/>
  <c r="U388" i="8" s="1"/>
  <c r="T389" i="8"/>
  <c r="U389" i="8" s="1"/>
  <c r="T390" i="8"/>
  <c r="U390" i="8" s="1"/>
  <c r="T391" i="8"/>
  <c r="U391" i="8" s="1"/>
  <c r="T392" i="8"/>
  <c r="U392" i="8" s="1"/>
  <c r="T393" i="8"/>
  <c r="U393" i="8" s="1"/>
  <c r="T394" i="8"/>
  <c r="U394" i="8" s="1"/>
  <c r="T395" i="8"/>
  <c r="U395" i="8" s="1"/>
  <c r="AU395" i="8" s="1"/>
  <c r="T396" i="8"/>
  <c r="U396" i="8" s="1"/>
  <c r="T397" i="8"/>
  <c r="U397" i="8" s="1"/>
  <c r="AU397" i="8" s="1"/>
  <c r="T398" i="8"/>
  <c r="U398" i="8" s="1"/>
  <c r="T399" i="8"/>
  <c r="U399" i="8" s="1"/>
  <c r="AU399" i="8" s="1"/>
  <c r="T400" i="8"/>
  <c r="U400" i="8" s="1"/>
  <c r="T401" i="8"/>
  <c r="U401" i="8" s="1"/>
  <c r="T402" i="8"/>
  <c r="U402" i="8" s="1"/>
  <c r="T403" i="8"/>
  <c r="U403" i="8" s="1"/>
  <c r="T404" i="8"/>
  <c r="U404" i="8" s="1"/>
  <c r="T405" i="8"/>
  <c r="U405" i="8" s="1"/>
  <c r="T406" i="8"/>
  <c r="U406" i="8" s="1"/>
  <c r="T407" i="8"/>
  <c r="U407" i="8" s="1"/>
  <c r="T408" i="8"/>
  <c r="U408" i="8" s="1"/>
  <c r="T409" i="8"/>
  <c r="U409" i="8" s="1"/>
  <c r="AU409" i="8" s="1"/>
  <c r="T410" i="8"/>
  <c r="U410" i="8" s="1"/>
  <c r="T411" i="8"/>
  <c r="U411" i="8" s="1"/>
  <c r="AU411" i="8" s="1"/>
  <c r="T412" i="8"/>
  <c r="U412" i="8" s="1"/>
  <c r="T413" i="8"/>
  <c r="U413" i="8" s="1"/>
  <c r="T414" i="8"/>
  <c r="U414" i="8" s="1"/>
  <c r="T415" i="8"/>
  <c r="U415" i="8" s="1"/>
  <c r="AU415" i="8" s="1"/>
  <c r="T416" i="8"/>
  <c r="U416" i="8" s="1"/>
  <c r="T417" i="8"/>
  <c r="U417" i="8" s="1"/>
  <c r="T418" i="8"/>
  <c r="U418" i="8" s="1"/>
  <c r="T419" i="8"/>
  <c r="U419" i="8" s="1"/>
  <c r="T420" i="8"/>
  <c r="U420" i="8" s="1"/>
  <c r="AU420" i="8" s="1"/>
  <c r="T421" i="8"/>
  <c r="U421" i="8" s="1"/>
  <c r="T422" i="8"/>
  <c r="U422" i="8" s="1"/>
  <c r="T423" i="8"/>
  <c r="U423" i="8" s="1"/>
  <c r="T424" i="8"/>
  <c r="U424" i="8" s="1"/>
  <c r="T425" i="8"/>
  <c r="U425" i="8" s="1"/>
  <c r="T426" i="8"/>
  <c r="U426" i="8" s="1"/>
  <c r="T427" i="8"/>
  <c r="U427" i="8" s="1"/>
  <c r="T428" i="8"/>
  <c r="U428" i="8" s="1"/>
  <c r="T429" i="8"/>
  <c r="U429" i="8" s="1"/>
  <c r="T430" i="8"/>
  <c r="U430" i="8" s="1"/>
  <c r="T431" i="8"/>
  <c r="U431" i="8" s="1"/>
  <c r="AU431" i="8" s="1"/>
  <c r="T432" i="8"/>
  <c r="U432" i="8" s="1"/>
  <c r="T433" i="8"/>
  <c r="U433" i="8" s="1"/>
  <c r="T434" i="8"/>
  <c r="U434" i="8" s="1"/>
  <c r="T435" i="8"/>
  <c r="U435" i="8" s="1"/>
  <c r="T436" i="8"/>
  <c r="U436" i="8" s="1"/>
  <c r="T437" i="8"/>
  <c r="U437" i="8" s="1"/>
  <c r="AU437" i="8" s="1"/>
  <c r="T438" i="8"/>
  <c r="U438" i="8" s="1"/>
  <c r="T439" i="8"/>
  <c r="U439" i="8" s="1"/>
  <c r="T440" i="8"/>
  <c r="U440" i="8" s="1"/>
  <c r="T441" i="8"/>
  <c r="U441" i="8" s="1"/>
  <c r="AU441" i="8" s="1"/>
  <c r="T442" i="8"/>
  <c r="U442" i="8" s="1"/>
  <c r="T443" i="8"/>
  <c r="U443" i="8" s="1"/>
  <c r="T444" i="8"/>
  <c r="U444" i="8" s="1"/>
  <c r="T445" i="8"/>
  <c r="U445" i="8" s="1"/>
  <c r="T446" i="8"/>
  <c r="U446" i="8" s="1"/>
  <c r="T447" i="8"/>
  <c r="U447" i="8" s="1"/>
  <c r="T448" i="8"/>
  <c r="U448" i="8" s="1"/>
  <c r="T449" i="8"/>
  <c r="U449" i="8" s="1"/>
  <c r="T450" i="8"/>
  <c r="U450" i="8" s="1"/>
  <c r="T451" i="8"/>
  <c r="U451" i="8" s="1"/>
  <c r="T452" i="8"/>
  <c r="U452" i="8" s="1"/>
  <c r="T453" i="8"/>
  <c r="U453" i="8" s="1"/>
  <c r="T454" i="8"/>
  <c r="U454" i="8" s="1"/>
  <c r="T455" i="8"/>
  <c r="U455" i="8" s="1"/>
  <c r="AU455" i="8" s="1"/>
  <c r="T456" i="8"/>
  <c r="U456" i="8" s="1"/>
  <c r="T457" i="8"/>
  <c r="U457" i="8" s="1"/>
  <c r="T458" i="8"/>
  <c r="U458" i="8" s="1"/>
  <c r="T459" i="8"/>
  <c r="U459" i="8" s="1"/>
  <c r="T460" i="8"/>
  <c r="U460" i="8" s="1"/>
  <c r="T461" i="8"/>
  <c r="U461" i="8" s="1"/>
  <c r="AU461" i="8" s="1"/>
  <c r="T462" i="8"/>
  <c r="U462" i="8" s="1"/>
  <c r="T463" i="8"/>
  <c r="U463" i="8" s="1"/>
  <c r="AU463" i="8" s="1"/>
  <c r="T464" i="8"/>
  <c r="U464" i="8" s="1"/>
  <c r="T465" i="8"/>
  <c r="U465" i="8" s="1"/>
  <c r="T466" i="8"/>
  <c r="U466" i="8" s="1"/>
  <c r="AU466" i="8" s="1"/>
  <c r="T467" i="8"/>
  <c r="U467" i="8" s="1"/>
  <c r="T468" i="8"/>
  <c r="U468" i="8" s="1"/>
  <c r="T469" i="8"/>
  <c r="U469" i="8" s="1"/>
  <c r="T470" i="8"/>
  <c r="U470" i="8" s="1"/>
  <c r="T471" i="8"/>
  <c r="U471" i="8" s="1"/>
  <c r="T472" i="8"/>
  <c r="U472" i="8" s="1"/>
  <c r="T473" i="8"/>
  <c r="U473" i="8" s="1"/>
  <c r="T474" i="8"/>
  <c r="U474" i="8" s="1"/>
  <c r="T475" i="8"/>
  <c r="U475" i="8" s="1"/>
  <c r="T476" i="8"/>
  <c r="U476" i="8" s="1"/>
  <c r="T477" i="8"/>
  <c r="U477" i="8" s="1"/>
  <c r="AU477" i="8" s="1"/>
  <c r="T478" i="8"/>
  <c r="U478" i="8" s="1"/>
  <c r="AU478" i="8" s="1"/>
  <c r="T479" i="8"/>
  <c r="U479" i="8" s="1"/>
  <c r="T480" i="8"/>
  <c r="U480" i="8" s="1"/>
  <c r="T481" i="8"/>
  <c r="U481" i="8" s="1"/>
  <c r="T482" i="8"/>
  <c r="U482" i="8" s="1"/>
  <c r="T483" i="8"/>
  <c r="U483" i="8" s="1"/>
  <c r="T484" i="8"/>
  <c r="U484" i="8" s="1"/>
  <c r="T485" i="8"/>
  <c r="U485" i="8" s="1"/>
  <c r="T486" i="8"/>
  <c r="U486" i="8" s="1"/>
  <c r="T487" i="8"/>
  <c r="U487" i="8" s="1"/>
  <c r="T488" i="8"/>
  <c r="U488" i="8" s="1"/>
  <c r="T489" i="8"/>
  <c r="U489" i="8" s="1"/>
  <c r="T490" i="8"/>
  <c r="U490" i="8" s="1"/>
  <c r="T491" i="8"/>
  <c r="U491" i="8" s="1"/>
  <c r="T492" i="8"/>
  <c r="U492" i="8" s="1"/>
  <c r="T493" i="8"/>
  <c r="U493" i="8" s="1"/>
  <c r="AU493" i="8" s="1"/>
  <c r="T494" i="8"/>
  <c r="U494" i="8" s="1"/>
  <c r="T495" i="8"/>
  <c r="U495" i="8" s="1"/>
  <c r="T496" i="8"/>
  <c r="U496" i="8" s="1"/>
  <c r="AU496" i="8" s="1"/>
  <c r="T497" i="8"/>
  <c r="U497" i="8" s="1"/>
  <c r="T498" i="8"/>
  <c r="U498" i="8" s="1"/>
  <c r="T499" i="8"/>
  <c r="U499" i="8" s="1"/>
  <c r="T500" i="8"/>
  <c r="U500" i="8" s="1"/>
  <c r="T501" i="8"/>
  <c r="U501" i="8" s="1"/>
  <c r="T502" i="8"/>
  <c r="U502" i="8" s="1"/>
  <c r="T503" i="8"/>
  <c r="U503" i="8" s="1"/>
  <c r="T504" i="8"/>
  <c r="U504" i="8" s="1"/>
  <c r="T505" i="8"/>
  <c r="U505" i="8" s="1"/>
  <c r="AU505" i="8" s="1"/>
  <c r="T506" i="8"/>
  <c r="U506" i="8" s="1"/>
  <c r="T507" i="8"/>
  <c r="U507" i="8" s="1"/>
  <c r="T508" i="8"/>
  <c r="U508" i="8" s="1"/>
  <c r="T509" i="8"/>
  <c r="U509" i="8" s="1"/>
  <c r="T510" i="8"/>
  <c r="U510" i="8" s="1"/>
  <c r="T511" i="8"/>
  <c r="U511" i="8" s="1"/>
  <c r="T512" i="8"/>
  <c r="U512" i="8" s="1"/>
  <c r="AU512" i="8" s="1"/>
  <c r="T513" i="8"/>
  <c r="U513" i="8" s="1"/>
  <c r="T514" i="8"/>
  <c r="U514" i="8" s="1"/>
  <c r="T515" i="8"/>
  <c r="U515" i="8" s="1"/>
  <c r="T516" i="8"/>
  <c r="U516" i="8" s="1"/>
  <c r="T517" i="8"/>
  <c r="U517" i="8" s="1"/>
  <c r="T518" i="8"/>
  <c r="U518" i="8" s="1"/>
  <c r="T519" i="8"/>
  <c r="U519" i="8" s="1"/>
  <c r="T520" i="8"/>
  <c r="U520" i="8" s="1"/>
  <c r="T521" i="8"/>
  <c r="U521" i="8" s="1"/>
  <c r="AU521" i="8" s="1"/>
  <c r="T522" i="8"/>
  <c r="U522" i="8" s="1"/>
  <c r="AU522" i="8" s="1"/>
  <c r="T523" i="8"/>
  <c r="U523" i="8" s="1"/>
  <c r="T524" i="8"/>
  <c r="U524" i="8" s="1"/>
  <c r="T525" i="8"/>
  <c r="U525" i="8" s="1"/>
  <c r="T526" i="8"/>
  <c r="U526" i="8" s="1"/>
  <c r="AU526" i="8" s="1"/>
  <c r="T527" i="8"/>
  <c r="U527" i="8" s="1"/>
  <c r="T528" i="8"/>
  <c r="U528" i="8" s="1"/>
  <c r="T529" i="8"/>
  <c r="U529" i="8" s="1"/>
  <c r="T530" i="8"/>
  <c r="U530" i="8" s="1"/>
  <c r="T531" i="8"/>
  <c r="U531" i="8" s="1"/>
  <c r="T532" i="8"/>
  <c r="U532" i="8" s="1"/>
  <c r="T533" i="8"/>
  <c r="U533" i="8" s="1"/>
  <c r="T534" i="8"/>
  <c r="U534" i="8" s="1"/>
  <c r="T535" i="8"/>
  <c r="U535" i="8" s="1"/>
  <c r="T536" i="8"/>
  <c r="U536" i="8" s="1"/>
  <c r="T537" i="8"/>
  <c r="U537" i="8" s="1"/>
  <c r="T538" i="8"/>
  <c r="U538" i="8" s="1"/>
  <c r="T539" i="8"/>
  <c r="U539" i="8" s="1"/>
  <c r="T540" i="8"/>
  <c r="U540" i="8" s="1"/>
  <c r="T541" i="8"/>
  <c r="U541" i="8" s="1"/>
  <c r="T542" i="8"/>
  <c r="U542" i="8" s="1"/>
  <c r="T543" i="8"/>
  <c r="U543" i="8" s="1"/>
  <c r="T544" i="8"/>
  <c r="U544" i="8" s="1"/>
  <c r="T545" i="8"/>
  <c r="U545" i="8" s="1"/>
  <c r="T546" i="8"/>
  <c r="U546" i="8" s="1"/>
  <c r="T547" i="8"/>
  <c r="U547" i="8" s="1"/>
  <c r="T548" i="8"/>
  <c r="U548" i="8" s="1"/>
  <c r="AU548" i="8" s="1"/>
  <c r="T549" i="8"/>
  <c r="U549" i="8" s="1"/>
  <c r="T550" i="8"/>
  <c r="U550" i="8" s="1"/>
  <c r="T551" i="8"/>
  <c r="U551" i="8" s="1"/>
  <c r="T552" i="8"/>
  <c r="U552" i="8" s="1"/>
  <c r="T553" i="8"/>
  <c r="U553" i="8" s="1"/>
  <c r="T554" i="8"/>
  <c r="U554" i="8" s="1"/>
  <c r="T555" i="8"/>
  <c r="U555" i="8" s="1"/>
  <c r="T556" i="8"/>
  <c r="U556" i="8" s="1"/>
  <c r="AU556" i="8" s="1"/>
  <c r="T557" i="8"/>
  <c r="U557" i="8" s="1"/>
  <c r="AU557" i="8" s="1"/>
  <c r="T558" i="8"/>
  <c r="U558" i="8" s="1"/>
  <c r="T559" i="8"/>
  <c r="U559" i="8" s="1"/>
  <c r="T560" i="8"/>
  <c r="U560" i="8" s="1"/>
  <c r="T561" i="8"/>
  <c r="U561" i="8" s="1"/>
  <c r="T562" i="8"/>
  <c r="U562" i="8" s="1"/>
  <c r="T563" i="8"/>
  <c r="U563" i="8" s="1"/>
  <c r="AU563" i="8" s="1"/>
  <c r="T564" i="8"/>
  <c r="U564" i="8" s="1"/>
  <c r="T565" i="8"/>
  <c r="U565" i="8" s="1"/>
  <c r="T566" i="8"/>
  <c r="U566" i="8" s="1"/>
  <c r="T567" i="8"/>
  <c r="U567" i="8" s="1"/>
  <c r="T568" i="8"/>
  <c r="U568" i="8" s="1"/>
  <c r="AU568" i="8" s="1"/>
  <c r="T569" i="8"/>
  <c r="U569" i="8" s="1"/>
  <c r="AU569" i="8" s="1"/>
  <c r="T570" i="8"/>
  <c r="U570" i="8" s="1"/>
  <c r="T571" i="8"/>
  <c r="U571" i="8" s="1"/>
  <c r="T572" i="8"/>
  <c r="U572" i="8" s="1"/>
  <c r="T573" i="8"/>
  <c r="U573" i="8" s="1"/>
  <c r="AU573" i="8" s="1"/>
  <c r="T574" i="8"/>
  <c r="U574" i="8" s="1"/>
  <c r="T575" i="8"/>
  <c r="U575" i="8" s="1"/>
  <c r="T576" i="8"/>
  <c r="U576" i="8" s="1"/>
  <c r="T577" i="8"/>
  <c r="U577" i="8" s="1"/>
  <c r="T578" i="8"/>
  <c r="U578" i="8" s="1"/>
  <c r="T579" i="8"/>
  <c r="U579" i="8" s="1"/>
  <c r="AU579" i="8" s="1"/>
  <c r="T580" i="8"/>
  <c r="U580" i="8" s="1"/>
  <c r="T581" i="8"/>
  <c r="U581" i="8" s="1"/>
  <c r="T582" i="8"/>
  <c r="U582" i="8" s="1"/>
  <c r="T583" i="8"/>
  <c r="U583" i="8" s="1"/>
  <c r="T584" i="8"/>
  <c r="U584" i="8" s="1"/>
  <c r="AU584" i="8" s="1"/>
  <c r="T585" i="8"/>
  <c r="U585" i="8" s="1"/>
  <c r="T586" i="8"/>
  <c r="U586" i="8" s="1"/>
  <c r="T587" i="8"/>
  <c r="U587" i="8" s="1"/>
  <c r="T588" i="8"/>
  <c r="U588" i="8" s="1"/>
  <c r="T589" i="8"/>
  <c r="U589" i="8" s="1"/>
  <c r="T590" i="8"/>
  <c r="U590" i="8" s="1"/>
  <c r="T591" i="8"/>
  <c r="U591" i="8" s="1"/>
  <c r="T592" i="8"/>
  <c r="U592" i="8" s="1"/>
  <c r="T593" i="8"/>
  <c r="U593" i="8" s="1"/>
  <c r="T594" i="8"/>
  <c r="U594" i="8" s="1"/>
  <c r="T595" i="8"/>
  <c r="U595" i="8" s="1"/>
  <c r="T596" i="8"/>
  <c r="U596" i="8" s="1"/>
  <c r="T597" i="8"/>
  <c r="U597" i="8" s="1"/>
  <c r="T598" i="8"/>
  <c r="U598" i="8" s="1"/>
  <c r="T599" i="8"/>
  <c r="U599" i="8" s="1"/>
  <c r="AU599" i="8" s="1"/>
  <c r="T600" i="8"/>
  <c r="U600" i="8" s="1"/>
  <c r="T601" i="8"/>
  <c r="U601" i="8" s="1"/>
  <c r="T602" i="8"/>
  <c r="U602" i="8" s="1"/>
  <c r="T603" i="8"/>
  <c r="U603" i="8" s="1"/>
  <c r="AU603" i="8" s="1"/>
  <c r="T604" i="8"/>
  <c r="U604" i="8" s="1"/>
  <c r="T605" i="8"/>
  <c r="U605" i="8" s="1"/>
  <c r="T606" i="8"/>
  <c r="U606" i="8" s="1"/>
  <c r="T607" i="8"/>
  <c r="U607" i="8" s="1"/>
  <c r="T608" i="8"/>
  <c r="U608" i="8" s="1"/>
  <c r="T609" i="8"/>
  <c r="U609" i="8" s="1"/>
  <c r="AU609" i="8" s="1"/>
  <c r="T610" i="8"/>
  <c r="U610" i="8" s="1"/>
  <c r="T611" i="8"/>
  <c r="U611" i="8" s="1"/>
  <c r="AU611" i="8" s="1"/>
  <c r="T612" i="8"/>
  <c r="U612" i="8" s="1"/>
  <c r="T613" i="8"/>
  <c r="U613" i="8" s="1"/>
  <c r="T614" i="8"/>
  <c r="U614" i="8" s="1"/>
  <c r="T615" i="8"/>
  <c r="U615" i="8" s="1"/>
  <c r="T616" i="8"/>
  <c r="U616" i="8" s="1"/>
  <c r="AU616" i="8" s="1"/>
  <c r="T617" i="8"/>
  <c r="U617" i="8" s="1"/>
  <c r="T618" i="8"/>
  <c r="U618" i="8" s="1"/>
  <c r="T619" i="8"/>
  <c r="U619" i="8" s="1"/>
  <c r="T620" i="8"/>
  <c r="U620" i="8" s="1"/>
  <c r="T621" i="8"/>
  <c r="U621" i="8" s="1"/>
  <c r="AU621" i="8" s="1"/>
  <c r="T622" i="8"/>
  <c r="U622" i="8" s="1"/>
  <c r="AU622" i="8" s="1"/>
  <c r="T623" i="8"/>
  <c r="U623" i="8" s="1"/>
  <c r="T624" i="8"/>
  <c r="U624" i="8" s="1"/>
  <c r="T625" i="8"/>
  <c r="U625" i="8" s="1"/>
  <c r="T626" i="8"/>
  <c r="U626" i="8" s="1"/>
  <c r="AU626" i="8" s="1"/>
  <c r="T627" i="8"/>
  <c r="U627" i="8" s="1"/>
  <c r="T628" i="8"/>
  <c r="U628" i="8" s="1"/>
  <c r="T629" i="8"/>
  <c r="U629" i="8" s="1"/>
  <c r="T630" i="8"/>
  <c r="U630" i="8" s="1"/>
  <c r="T631" i="8"/>
  <c r="U631" i="8" s="1"/>
  <c r="T632" i="8"/>
  <c r="U632" i="8" s="1"/>
  <c r="T633" i="8"/>
  <c r="U633" i="8" s="1"/>
  <c r="T634" i="8"/>
  <c r="U634" i="8" s="1"/>
  <c r="T635" i="8"/>
  <c r="U635" i="8" s="1"/>
  <c r="T636" i="8"/>
  <c r="U636" i="8" s="1"/>
  <c r="AU636" i="8" s="1"/>
  <c r="T637" i="8"/>
  <c r="U637" i="8" s="1"/>
  <c r="AU637" i="8" s="1"/>
  <c r="T638" i="8"/>
  <c r="U638" i="8" s="1"/>
  <c r="T639" i="8"/>
  <c r="U639" i="8" s="1"/>
  <c r="T640" i="8"/>
  <c r="U640" i="8" s="1"/>
  <c r="T641" i="8"/>
  <c r="U641" i="8" s="1"/>
  <c r="AU641" i="8" s="1"/>
  <c r="T642" i="8"/>
  <c r="U642" i="8" s="1"/>
  <c r="AU642" i="8" s="1"/>
  <c r="T643" i="8"/>
  <c r="U643" i="8" s="1"/>
  <c r="AU643" i="8" s="1"/>
  <c r="T644" i="8"/>
  <c r="U644" i="8" s="1"/>
  <c r="T645" i="8"/>
  <c r="U645" i="8" s="1"/>
  <c r="AU645" i="8" s="1"/>
  <c r="T646" i="8"/>
  <c r="U646" i="8" s="1"/>
  <c r="T647" i="8"/>
  <c r="U647" i="8" s="1"/>
  <c r="T648" i="8"/>
  <c r="U648" i="8" s="1"/>
  <c r="T649" i="8"/>
  <c r="U649" i="8" s="1"/>
  <c r="AU649" i="8" s="1"/>
  <c r="T650" i="8"/>
  <c r="U650" i="8" s="1"/>
  <c r="T651" i="8"/>
  <c r="U651" i="8" s="1"/>
  <c r="T652" i="8"/>
  <c r="U652" i="8" s="1"/>
  <c r="T653" i="8"/>
  <c r="U653" i="8" s="1"/>
  <c r="T654" i="8"/>
  <c r="U654" i="8" s="1"/>
  <c r="T655" i="8"/>
  <c r="U655" i="8" s="1"/>
  <c r="AU655" i="8" s="1"/>
  <c r="T656" i="8"/>
  <c r="U656" i="8" s="1"/>
  <c r="T657" i="8"/>
  <c r="U657" i="8" s="1"/>
  <c r="T658" i="8"/>
  <c r="U658" i="8" s="1"/>
  <c r="T659" i="8"/>
  <c r="U659" i="8" s="1"/>
  <c r="T660" i="8"/>
  <c r="U660" i="8" s="1"/>
  <c r="T661" i="8"/>
  <c r="U661" i="8" s="1"/>
  <c r="AU661" i="8" s="1"/>
  <c r="T662" i="8"/>
  <c r="U662" i="8" s="1"/>
  <c r="T663" i="8"/>
  <c r="U663" i="8" s="1"/>
  <c r="T664" i="8"/>
  <c r="U664" i="8" s="1"/>
  <c r="AU664" i="8" s="1"/>
  <c r="T665" i="8"/>
  <c r="U665" i="8" s="1"/>
  <c r="T666" i="8"/>
  <c r="U666" i="8" s="1"/>
  <c r="AU666" i="8" s="1"/>
  <c r="T667" i="8"/>
  <c r="U667" i="8" s="1"/>
  <c r="T668" i="8"/>
  <c r="U668" i="8" s="1"/>
  <c r="T669" i="8"/>
  <c r="U669" i="8" s="1"/>
  <c r="T670" i="8"/>
  <c r="U670" i="8" s="1"/>
  <c r="T671" i="8"/>
  <c r="U671" i="8" s="1"/>
  <c r="T672" i="8"/>
  <c r="U672" i="8" s="1"/>
  <c r="T673" i="8"/>
  <c r="U673" i="8" s="1"/>
  <c r="T674" i="8"/>
  <c r="U674" i="8" s="1"/>
  <c r="AU674" i="8" s="1"/>
  <c r="T675" i="8"/>
  <c r="U675" i="8" s="1"/>
  <c r="T676" i="8"/>
  <c r="U676" i="8" s="1"/>
  <c r="T677" i="8"/>
  <c r="U677" i="8" s="1"/>
  <c r="T678" i="8"/>
  <c r="U678" i="8" s="1"/>
  <c r="T679" i="8"/>
  <c r="U679" i="8" s="1"/>
  <c r="AU679" i="8" s="1"/>
  <c r="T680" i="8"/>
  <c r="U680" i="8" s="1"/>
  <c r="T681" i="8"/>
  <c r="U681" i="8" s="1"/>
  <c r="T682" i="8"/>
  <c r="U682" i="8" s="1"/>
  <c r="AU682" i="8" s="1"/>
  <c r="T683" i="8"/>
  <c r="U683" i="8" s="1"/>
  <c r="T684" i="8"/>
  <c r="U684" i="8" s="1"/>
  <c r="T685" i="8"/>
  <c r="U685" i="8" s="1"/>
  <c r="T686" i="8"/>
  <c r="U686" i="8" s="1"/>
  <c r="T687" i="8"/>
  <c r="U687" i="8" s="1"/>
  <c r="T688" i="8"/>
  <c r="U688" i="8" s="1"/>
  <c r="T689" i="8"/>
  <c r="U689" i="8" s="1"/>
  <c r="T690" i="8"/>
  <c r="U690" i="8" s="1"/>
  <c r="AU690" i="8" s="1"/>
  <c r="T691" i="8"/>
  <c r="U691" i="8" s="1"/>
  <c r="T692" i="8"/>
  <c r="U692" i="8" s="1"/>
  <c r="T693" i="8"/>
  <c r="U693" i="8" s="1"/>
  <c r="T694" i="8"/>
  <c r="U694" i="8" s="1"/>
  <c r="AU694" i="8" s="1"/>
  <c r="T695" i="8"/>
  <c r="U695" i="8" s="1"/>
  <c r="T696" i="8"/>
  <c r="U696" i="8" s="1"/>
  <c r="AU696" i="8" s="1"/>
  <c r="T697" i="8"/>
  <c r="U697" i="8" s="1"/>
  <c r="T698" i="8"/>
  <c r="U698" i="8" s="1"/>
  <c r="T699" i="8"/>
  <c r="U699" i="8" s="1"/>
  <c r="T700" i="8"/>
  <c r="U700" i="8" s="1"/>
  <c r="T701" i="8"/>
  <c r="U701" i="8" s="1"/>
  <c r="AU701" i="8" s="1"/>
  <c r="T702" i="8"/>
  <c r="U702" i="8" s="1"/>
  <c r="T703" i="8"/>
  <c r="U703" i="8" s="1"/>
  <c r="T704" i="8"/>
  <c r="U704" i="8" s="1"/>
  <c r="T705" i="8"/>
  <c r="U705" i="8" s="1"/>
  <c r="T706" i="8"/>
  <c r="U706" i="8" s="1"/>
  <c r="AU706" i="8" s="1"/>
  <c r="T707" i="8"/>
  <c r="U707" i="8" s="1"/>
  <c r="T708" i="8"/>
  <c r="U708" i="8" s="1"/>
  <c r="T709" i="8"/>
  <c r="U709" i="8" s="1"/>
  <c r="T710" i="8"/>
  <c r="U710" i="8" s="1"/>
  <c r="T711" i="8"/>
  <c r="U711" i="8" s="1"/>
  <c r="T712" i="8"/>
  <c r="U712" i="8" s="1"/>
  <c r="AU712" i="8" s="1"/>
  <c r="T713" i="8"/>
  <c r="U713" i="8" s="1"/>
  <c r="T714" i="8"/>
  <c r="U714" i="8" s="1"/>
  <c r="T715" i="8"/>
  <c r="U715" i="8" s="1"/>
  <c r="T716" i="8"/>
  <c r="U716" i="8" s="1"/>
  <c r="T717" i="8"/>
  <c r="U717" i="8" s="1"/>
  <c r="T718" i="8"/>
  <c r="U718" i="8" s="1"/>
  <c r="T719" i="8"/>
  <c r="U719" i="8" s="1"/>
  <c r="T720" i="8"/>
  <c r="U720" i="8" s="1"/>
  <c r="T721" i="8"/>
  <c r="U721" i="8" s="1"/>
  <c r="T722" i="8"/>
  <c r="U722" i="8" s="1"/>
  <c r="T723" i="8"/>
  <c r="U723" i="8" s="1"/>
  <c r="T724" i="8"/>
  <c r="U724" i="8" s="1"/>
  <c r="T725" i="8"/>
  <c r="U725" i="8" s="1"/>
  <c r="T726" i="8"/>
  <c r="U726" i="8" s="1"/>
  <c r="T727" i="8"/>
  <c r="U727" i="8" s="1"/>
  <c r="T728" i="8"/>
  <c r="U728" i="8" s="1"/>
  <c r="T729" i="8"/>
  <c r="U729" i="8" s="1"/>
  <c r="T730" i="8"/>
  <c r="U730" i="8" s="1"/>
  <c r="T731" i="8"/>
  <c r="U731" i="8" s="1"/>
  <c r="T732" i="8"/>
  <c r="U732" i="8" s="1"/>
  <c r="T733" i="8"/>
  <c r="U733" i="8" s="1"/>
  <c r="T734" i="8"/>
  <c r="U734" i="8" s="1"/>
  <c r="T735" i="8"/>
  <c r="U735" i="8" s="1"/>
  <c r="T736" i="8"/>
  <c r="U736" i="8" s="1"/>
  <c r="T737" i="8"/>
  <c r="U737" i="8" s="1"/>
  <c r="T738" i="8"/>
  <c r="U738" i="8" s="1"/>
  <c r="T739" i="8"/>
  <c r="U739" i="8" s="1"/>
  <c r="AU739" i="8" s="1"/>
  <c r="T740" i="8"/>
  <c r="U740" i="8" s="1"/>
  <c r="AU740" i="8" s="1"/>
  <c r="T741" i="8"/>
  <c r="U741" i="8" s="1"/>
  <c r="T742" i="8"/>
  <c r="U742" i="8" s="1"/>
  <c r="T743" i="8"/>
  <c r="U743" i="8" s="1"/>
  <c r="T744" i="8"/>
  <c r="U744" i="8" s="1"/>
  <c r="T745" i="8"/>
  <c r="U745" i="8" s="1"/>
  <c r="AU745" i="8" s="1"/>
  <c r="T746" i="8"/>
  <c r="U746" i="8" s="1"/>
  <c r="T747" i="8"/>
  <c r="U747" i="8" s="1"/>
  <c r="T748" i="8"/>
  <c r="U748" i="8" s="1"/>
  <c r="T749" i="8"/>
  <c r="U749" i="8" s="1"/>
  <c r="T750" i="8"/>
  <c r="U750" i="8" s="1"/>
  <c r="T751" i="8"/>
  <c r="U751" i="8" s="1"/>
  <c r="T752" i="8"/>
  <c r="U752" i="8" s="1"/>
  <c r="T753" i="8"/>
  <c r="U753" i="8" s="1"/>
  <c r="T754" i="8"/>
  <c r="U754" i="8" s="1"/>
  <c r="T755" i="8"/>
  <c r="U755" i="8" s="1"/>
  <c r="T756" i="8"/>
  <c r="U756" i="8" s="1"/>
  <c r="T757" i="8"/>
  <c r="U757" i="8" s="1"/>
  <c r="T758" i="8"/>
  <c r="U758" i="8" s="1"/>
  <c r="T759" i="8"/>
  <c r="U759" i="8" s="1"/>
  <c r="T760" i="8"/>
  <c r="U760" i="8" s="1"/>
  <c r="T761" i="8"/>
  <c r="U761" i="8" s="1"/>
  <c r="T762" i="8"/>
  <c r="U762" i="8" s="1"/>
  <c r="T763" i="8"/>
  <c r="U763" i="8" s="1"/>
  <c r="T764" i="8"/>
  <c r="U764" i="8" s="1"/>
  <c r="T765" i="8"/>
  <c r="U765" i="8" s="1"/>
  <c r="T766" i="8"/>
  <c r="U766" i="8" s="1"/>
  <c r="T767" i="8"/>
  <c r="U767" i="8" s="1"/>
  <c r="T768" i="8"/>
  <c r="U768" i="8" s="1"/>
  <c r="T769" i="8"/>
  <c r="U769" i="8" s="1"/>
  <c r="T770" i="8"/>
  <c r="U770" i="8" s="1"/>
  <c r="T771" i="8"/>
  <c r="U771" i="8" s="1"/>
  <c r="T772" i="8"/>
  <c r="U772" i="8" s="1"/>
  <c r="T773" i="8"/>
  <c r="U773" i="8" s="1"/>
  <c r="AU773" i="8" s="1"/>
  <c r="T774" i="8"/>
  <c r="U774" i="8" s="1"/>
  <c r="T775" i="8"/>
  <c r="U775" i="8" s="1"/>
  <c r="AU775" i="8" s="1"/>
  <c r="T776" i="8"/>
  <c r="U776" i="8" s="1"/>
  <c r="T777" i="8"/>
  <c r="U777" i="8" s="1"/>
  <c r="T778" i="8"/>
  <c r="U778" i="8" s="1"/>
  <c r="T779" i="8"/>
  <c r="U779" i="8" s="1"/>
  <c r="T780" i="8"/>
  <c r="U780" i="8" s="1"/>
  <c r="T781" i="8"/>
  <c r="U781" i="8" s="1"/>
  <c r="T782" i="8"/>
  <c r="U782" i="8" s="1"/>
  <c r="T783" i="8"/>
  <c r="U783" i="8" s="1"/>
  <c r="T784" i="8"/>
  <c r="U784" i="8" s="1"/>
  <c r="T785" i="8"/>
  <c r="U785" i="8" s="1"/>
  <c r="T786" i="8"/>
  <c r="U786" i="8" s="1"/>
  <c r="T787" i="8"/>
  <c r="U787" i="8" s="1"/>
  <c r="T788" i="8"/>
  <c r="U788" i="8" s="1"/>
  <c r="T789" i="8"/>
  <c r="U789" i="8" s="1"/>
  <c r="T790" i="8"/>
  <c r="U790" i="8" s="1"/>
  <c r="T791" i="8"/>
  <c r="U791" i="8" s="1"/>
  <c r="AU791" i="8" s="1"/>
  <c r="T792" i="8"/>
  <c r="U792" i="8" s="1"/>
  <c r="T793" i="8"/>
  <c r="U793" i="8" s="1"/>
  <c r="T794" i="8"/>
  <c r="U794" i="8" s="1"/>
  <c r="T795" i="8"/>
  <c r="U795" i="8" s="1"/>
  <c r="T796" i="8"/>
  <c r="U796" i="8" s="1"/>
  <c r="T797" i="8"/>
  <c r="U797" i="8" s="1"/>
  <c r="T798" i="8"/>
  <c r="U798" i="8" s="1"/>
  <c r="T799" i="8"/>
  <c r="U799" i="8" s="1"/>
  <c r="T800" i="8"/>
  <c r="U800" i="8" s="1"/>
  <c r="T801" i="8"/>
  <c r="U801" i="8" s="1"/>
  <c r="T802" i="8"/>
  <c r="U802" i="8" s="1"/>
  <c r="T803" i="8"/>
  <c r="U803" i="8" s="1"/>
  <c r="T804" i="8"/>
  <c r="U804" i="8" s="1"/>
  <c r="AU804" i="8" s="1"/>
  <c r="T805" i="8"/>
  <c r="U805" i="8" s="1"/>
  <c r="T806" i="8"/>
  <c r="U806" i="8" s="1"/>
  <c r="AU806" i="8" s="1"/>
  <c r="T807" i="8"/>
  <c r="U807" i="8" s="1"/>
  <c r="T808" i="8"/>
  <c r="U808" i="8" s="1"/>
  <c r="AU808" i="8" s="1"/>
  <c r="T809" i="8"/>
  <c r="U809" i="8" s="1"/>
  <c r="T810" i="8"/>
  <c r="U810" i="8" s="1"/>
  <c r="AU810" i="8" s="1"/>
  <c r="T811" i="8"/>
  <c r="U811" i="8" s="1"/>
  <c r="T812" i="8"/>
  <c r="U812" i="8" s="1"/>
  <c r="T813" i="8"/>
  <c r="U813" i="8" s="1"/>
  <c r="T814" i="8"/>
  <c r="U814" i="8" s="1"/>
  <c r="T815" i="8"/>
  <c r="U815" i="8" s="1"/>
  <c r="T816" i="8"/>
  <c r="U816" i="8" s="1"/>
  <c r="AU816" i="8" s="1"/>
  <c r="T817" i="8"/>
  <c r="U817" i="8" s="1"/>
  <c r="T818" i="8"/>
  <c r="U818" i="8" s="1"/>
  <c r="AU818" i="8" s="1"/>
  <c r="T819" i="8"/>
  <c r="U819" i="8" s="1"/>
  <c r="T820" i="8"/>
  <c r="U820" i="8" s="1"/>
  <c r="T821" i="8"/>
  <c r="U821" i="8" s="1"/>
  <c r="T822" i="8"/>
  <c r="U822" i="8" s="1"/>
  <c r="T823" i="8"/>
  <c r="U823" i="8" s="1"/>
  <c r="T824" i="8"/>
  <c r="U824" i="8" s="1"/>
  <c r="AU824" i="8" s="1"/>
  <c r="T825" i="8"/>
  <c r="U825" i="8" s="1"/>
  <c r="T826" i="8"/>
  <c r="U826" i="8" s="1"/>
  <c r="T827" i="8"/>
  <c r="U827" i="8" s="1"/>
  <c r="T828" i="8"/>
  <c r="U828" i="8" s="1"/>
  <c r="T829" i="8"/>
  <c r="U829" i="8" s="1"/>
  <c r="T830" i="8"/>
  <c r="U830" i="8" s="1"/>
  <c r="T831" i="8"/>
  <c r="U831" i="8" s="1"/>
  <c r="T832" i="8"/>
  <c r="U832" i="8" s="1"/>
  <c r="T833" i="8"/>
  <c r="U833" i="8" s="1"/>
  <c r="T834" i="8"/>
  <c r="U834" i="8" s="1"/>
  <c r="T835" i="8"/>
  <c r="U835" i="8" s="1"/>
  <c r="AU835" i="8" s="1"/>
  <c r="T836" i="8"/>
  <c r="U836" i="8" s="1"/>
  <c r="T837" i="8"/>
  <c r="U837" i="8" s="1"/>
  <c r="T838" i="8"/>
  <c r="U838" i="8" s="1"/>
  <c r="T839" i="8"/>
  <c r="U839" i="8" s="1"/>
  <c r="T840" i="8"/>
  <c r="U840" i="8" s="1"/>
  <c r="T841" i="8"/>
  <c r="U841" i="8" s="1"/>
  <c r="AU841" i="8" s="1"/>
  <c r="T842" i="8"/>
  <c r="U842" i="8" s="1"/>
  <c r="T843" i="8"/>
  <c r="U843" i="8" s="1"/>
  <c r="AU843" i="8" s="1"/>
  <c r="T844" i="8"/>
  <c r="U844" i="8" s="1"/>
  <c r="AU844" i="8" s="1"/>
  <c r="T845" i="8"/>
  <c r="U845" i="8" s="1"/>
  <c r="T846" i="8"/>
  <c r="U846" i="8" s="1"/>
  <c r="T847" i="8"/>
  <c r="U847" i="8" s="1"/>
  <c r="AU847" i="8" s="1"/>
  <c r="T848" i="8"/>
  <c r="U848" i="8" s="1"/>
  <c r="AU848" i="8" s="1"/>
  <c r="T849" i="8"/>
  <c r="U849" i="8" s="1"/>
  <c r="T850" i="8"/>
  <c r="U850" i="8" s="1"/>
  <c r="T851" i="8"/>
  <c r="U851" i="8" s="1"/>
  <c r="T852" i="8"/>
  <c r="U852" i="8" s="1"/>
  <c r="T853" i="8"/>
  <c r="U853" i="8" s="1"/>
  <c r="T854" i="8"/>
  <c r="U854" i="8" s="1"/>
  <c r="T855" i="8"/>
  <c r="U855" i="8" s="1"/>
  <c r="T856" i="8"/>
  <c r="U856" i="8" s="1"/>
  <c r="AU856" i="8" s="1"/>
  <c r="T857" i="8"/>
  <c r="U857" i="8" s="1"/>
  <c r="T858" i="8"/>
  <c r="U858" i="8" s="1"/>
  <c r="T859" i="8"/>
  <c r="U859" i="8" s="1"/>
  <c r="T860" i="8"/>
  <c r="U860" i="8" s="1"/>
  <c r="T861" i="8"/>
  <c r="U861" i="8" s="1"/>
  <c r="T862" i="8"/>
  <c r="U862" i="8" s="1"/>
  <c r="T863" i="8"/>
  <c r="U863" i="8" s="1"/>
  <c r="T864" i="8"/>
  <c r="U864" i="8" s="1"/>
  <c r="AU864" i="8" s="1"/>
  <c r="T865" i="8"/>
  <c r="U865" i="8" s="1"/>
  <c r="T866" i="8"/>
  <c r="U866" i="8" s="1"/>
  <c r="AU866" i="8" s="1"/>
  <c r="T867" i="8"/>
  <c r="U867" i="8" s="1"/>
  <c r="T868" i="8"/>
  <c r="U868" i="8" s="1"/>
  <c r="T869" i="8"/>
  <c r="U869" i="8" s="1"/>
  <c r="T870" i="8"/>
  <c r="U870" i="8" s="1"/>
  <c r="AU870" i="8" s="1"/>
  <c r="T871" i="8"/>
  <c r="U871" i="8" s="1"/>
  <c r="T872" i="8"/>
  <c r="U872" i="8" s="1"/>
  <c r="T873" i="8"/>
  <c r="U873" i="8" s="1"/>
  <c r="T874" i="8"/>
  <c r="U874" i="8" s="1"/>
  <c r="T875" i="8"/>
  <c r="U875" i="8" s="1"/>
  <c r="T876" i="8"/>
  <c r="U876" i="8" s="1"/>
  <c r="T877" i="8"/>
  <c r="U877" i="8" s="1"/>
  <c r="AU877" i="8" s="1"/>
  <c r="T878" i="8"/>
  <c r="U878" i="8" s="1"/>
  <c r="AU878" i="8" s="1"/>
  <c r="T879" i="8"/>
  <c r="U879" i="8" s="1"/>
  <c r="AU879" i="8" s="1"/>
  <c r="T880" i="8"/>
  <c r="U880" i="8" s="1"/>
  <c r="T881" i="8"/>
  <c r="U881" i="8" s="1"/>
  <c r="T882" i="8"/>
  <c r="U882" i="8" s="1"/>
  <c r="T883" i="8"/>
  <c r="U883" i="8" s="1"/>
  <c r="AU883" i="8" s="1"/>
  <c r="T884" i="8"/>
  <c r="U884" i="8" s="1"/>
  <c r="T885" i="8"/>
  <c r="U885" i="8" s="1"/>
  <c r="AU885" i="8" s="1"/>
  <c r="T886" i="8"/>
  <c r="U886" i="8" s="1"/>
  <c r="T887" i="8"/>
  <c r="U887" i="8" s="1"/>
  <c r="T888" i="8"/>
  <c r="U888" i="8" s="1"/>
  <c r="T889" i="8"/>
  <c r="U889" i="8" s="1"/>
  <c r="T890" i="8"/>
  <c r="U890" i="8" s="1"/>
  <c r="T891" i="8"/>
  <c r="U891" i="8" s="1"/>
  <c r="T892" i="8"/>
  <c r="U892" i="8" s="1"/>
  <c r="T893" i="8"/>
  <c r="U893" i="8" s="1"/>
  <c r="AU893" i="8" s="1"/>
  <c r="T894" i="8"/>
  <c r="U894" i="8" s="1"/>
  <c r="T895" i="8"/>
  <c r="U895" i="8" s="1"/>
  <c r="T896" i="8"/>
  <c r="U896" i="8" s="1"/>
  <c r="AU896" i="8" s="1"/>
  <c r="T897" i="8"/>
  <c r="U897" i="8" s="1"/>
  <c r="AU897" i="8" s="1"/>
  <c r="T898" i="8"/>
  <c r="U898" i="8" s="1"/>
  <c r="T899" i="8"/>
  <c r="U899" i="8" s="1"/>
  <c r="AU899" i="8" s="1"/>
  <c r="T900" i="8"/>
  <c r="U900" i="8" s="1"/>
  <c r="AU900" i="8" s="1"/>
  <c r="T901" i="8"/>
  <c r="U901" i="8" s="1"/>
  <c r="T902" i="8"/>
  <c r="U902" i="8" s="1"/>
  <c r="AU902" i="8" s="1"/>
  <c r="T903" i="8"/>
  <c r="U903" i="8" s="1"/>
  <c r="T904" i="8"/>
  <c r="U904" i="8" s="1"/>
  <c r="T905" i="8"/>
  <c r="U905" i="8" s="1"/>
  <c r="T906" i="8"/>
  <c r="U906" i="8" s="1"/>
  <c r="T907" i="8"/>
  <c r="U907" i="8" s="1"/>
  <c r="T908" i="8"/>
  <c r="U908" i="8" s="1"/>
  <c r="T909" i="8"/>
  <c r="U909" i="8" s="1"/>
  <c r="T910" i="8"/>
  <c r="U910" i="8" s="1"/>
  <c r="T911" i="8"/>
  <c r="U911" i="8" s="1"/>
  <c r="T912" i="8"/>
  <c r="U912" i="8" s="1"/>
  <c r="AU912" i="8" s="1"/>
  <c r="T913" i="8"/>
  <c r="U913" i="8" s="1"/>
  <c r="T914" i="8"/>
  <c r="U914" i="8" s="1"/>
  <c r="AU914" i="8" s="1"/>
  <c r="T915" i="8"/>
  <c r="U915" i="8" s="1"/>
  <c r="T916" i="8"/>
  <c r="U916" i="8" s="1"/>
  <c r="T917" i="8"/>
  <c r="U917" i="8" s="1"/>
  <c r="T918" i="8"/>
  <c r="U918" i="8" s="1"/>
  <c r="T919" i="8"/>
  <c r="U919" i="8" s="1"/>
  <c r="T920" i="8"/>
  <c r="U920" i="8" s="1"/>
  <c r="T921" i="8"/>
  <c r="U921" i="8" s="1"/>
  <c r="T922" i="8"/>
  <c r="U922" i="8" s="1"/>
  <c r="T923" i="8"/>
  <c r="U923" i="8" s="1"/>
  <c r="T924" i="8"/>
  <c r="U924" i="8" s="1"/>
  <c r="T925" i="8"/>
  <c r="U925" i="8" s="1"/>
  <c r="T926" i="8"/>
  <c r="U926" i="8" s="1"/>
  <c r="T927" i="8"/>
  <c r="U927" i="8" s="1"/>
  <c r="T928" i="8"/>
  <c r="U928" i="8" s="1"/>
  <c r="AU928" i="8" s="1"/>
  <c r="T929" i="8"/>
  <c r="U929" i="8" s="1"/>
  <c r="T930" i="8"/>
  <c r="U930" i="8" s="1"/>
  <c r="AU930" i="8" s="1"/>
  <c r="T931" i="8"/>
  <c r="U931" i="8" s="1"/>
  <c r="T932" i="8"/>
  <c r="U932" i="8" s="1"/>
  <c r="T933" i="8"/>
  <c r="U933" i="8" s="1"/>
  <c r="T934" i="8"/>
  <c r="U934" i="8" s="1"/>
  <c r="T935" i="8"/>
  <c r="U935" i="8" s="1"/>
  <c r="T936" i="8"/>
  <c r="U936" i="8" s="1"/>
  <c r="T937" i="8"/>
  <c r="U937" i="8" s="1"/>
  <c r="T938" i="8"/>
  <c r="U938" i="8" s="1"/>
  <c r="T939" i="8"/>
  <c r="U939" i="8" s="1"/>
  <c r="T940" i="8"/>
  <c r="U940" i="8" s="1"/>
  <c r="T941" i="8"/>
  <c r="U941" i="8" s="1"/>
  <c r="T942" i="8"/>
  <c r="U942" i="8" s="1"/>
  <c r="AU942" i="8" s="1"/>
  <c r="T943" i="8"/>
  <c r="U943" i="8" s="1"/>
  <c r="T944" i="8"/>
  <c r="U944" i="8" s="1"/>
  <c r="AU944" i="8" s="1"/>
  <c r="T945" i="8"/>
  <c r="U945" i="8" s="1"/>
  <c r="T946" i="8"/>
  <c r="U946" i="8" s="1"/>
  <c r="T947" i="8"/>
  <c r="U947" i="8" s="1"/>
  <c r="T948" i="8"/>
  <c r="U948" i="8" s="1"/>
  <c r="T949" i="8"/>
  <c r="U949" i="8" s="1"/>
  <c r="T950" i="8"/>
  <c r="U950" i="8" s="1"/>
  <c r="T951" i="8"/>
  <c r="U951" i="8" s="1"/>
  <c r="T952" i="8"/>
  <c r="U952" i="8" s="1"/>
  <c r="T953" i="8"/>
  <c r="U953" i="8" s="1"/>
  <c r="T954" i="8"/>
  <c r="U954" i="8" s="1"/>
  <c r="T955" i="8"/>
  <c r="U955" i="8" s="1"/>
  <c r="T956" i="8"/>
  <c r="U956" i="8" s="1"/>
  <c r="T957" i="8"/>
  <c r="U957" i="8" s="1"/>
  <c r="T958" i="8"/>
  <c r="U958" i="8" s="1"/>
  <c r="AU958" i="8" s="1"/>
  <c r="T959" i="8"/>
  <c r="U959" i="8" s="1"/>
  <c r="T960" i="8"/>
  <c r="U960" i="8" s="1"/>
  <c r="T961" i="8"/>
  <c r="U961" i="8" s="1"/>
  <c r="T962" i="8"/>
  <c r="U962" i="8" s="1"/>
  <c r="AU962" i="8" s="1"/>
  <c r="T963" i="8"/>
  <c r="U963" i="8" s="1"/>
  <c r="T964" i="8"/>
  <c r="U964" i="8" s="1"/>
  <c r="T965" i="8"/>
  <c r="U965" i="8" s="1"/>
  <c r="T966" i="8"/>
  <c r="U966" i="8" s="1"/>
  <c r="T967" i="8"/>
  <c r="U967" i="8" s="1"/>
  <c r="T968" i="8"/>
  <c r="U968" i="8" s="1"/>
  <c r="T969" i="8"/>
  <c r="U969" i="8" s="1"/>
  <c r="AU969" i="8" s="1"/>
  <c r="T970" i="8"/>
  <c r="U970" i="8" s="1"/>
  <c r="T971" i="8"/>
  <c r="U971" i="8" s="1"/>
  <c r="T972" i="8"/>
  <c r="U972" i="8" s="1"/>
  <c r="AU972" i="8" s="1"/>
  <c r="T973" i="8"/>
  <c r="U973" i="8" s="1"/>
  <c r="AU973" i="8" s="1"/>
  <c r="T974" i="8"/>
  <c r="U974" i="8" s="1"/>
  <c r="AU974" i="8" s="1"/>
  <c r="T975" i="8"/>
  <c r="U975" i="8" s="1"/>
  <c r="T976" i="8"/>
  <c r="U976" i="8" s="1"/>
  <c r="T977" i="8"/>
  <c r="U977" i="8" s="1"/>
  <c r="T978" i="8"/>
  <c r="U978" i="8" s="1"/>
  <c r="T979" i="8"/>
  <c r="U979" i="8" s="1"/>
  <c r="T980" i="8"/>
  <c r="U980" i="8" s="1"/>
  <c r="AU980" i="8" s="1"/>
  <c r="T981" i="8"/>
  <c r="U981" i="8" s="1"/>
  <c r="T982" i="8"/>
  <c r="U982" i="8" s="1"/>
  <c r="T983" i="8"/>
  <c r="U983" i="8" s="1"/>
  <c r="T984" i="8"/>
  <c r="U984" i="8" s="1"/>
  <c r="T985" i="8"/>
  <c r="U985" i="8" s="1"/>
  <c r="T986" i="8"/>
  <c r="U986" i="8" s="1"/>
  <c r="T987" i="8"/>
  <c r="U987" i="8" s="1"/>
  <c r="T988" i="8"/>
  <c r="U988" i="8" s="1"/>
  <c r="AU988" i="8" s="1"/>
  <c r="T989" i="8"/>
  <c r="U989" i="8" s="1"/>
  <c r="T990" i="8"/>
  <c r="U990" i="8" s="1"/>
  <c r="T991" i="8"/>
  <c r="U991" i="8" s="1"/>
  <c r="T992" i="8"/>
  <c r="U992" i="8" s="1"/>
  <c r="T993" i="8"/>
  <c r="U993" i="8" s="1"/>
  <c r="T994" i="8"/>
  <c r="U994" i="8" s="1"/>
  <c r="AU994" i="8" s="1"/>
  <c r="T995" i="8"/>
  <c r="U995" i="8" s="1"/>
  <c r="T996" i="8"/>
  <c r="U996" i="8" s="1"/>
  <c r="T997" i="8"/>
  <c r="U997" i="8" s="1"/>
  <c r="T998" i="8"/>
  <c r="U998" i="8" s="1"/>
  <c r="AU998" i="8" s="1"/>
  <c r="T999" i="8"/>
  <c r="U999" i="8" s="1"/>
  <c r="T1000" i="8"/>
  <c r="U1000" i="8" s="1"/>
  <c r="T1001" i="8"/>
  <c r="U1001" i="8" s="1"/>
  <c r="T1002" i="8"/>
  <c r="U1002" i="8" s="1"/>
  <c r="T1003" i="8"/>
  <c r="U1003" i="8" s="1"/>
  <c r="T1004" i="8"/>
  <c r="U1004" i="8" s="1"/>
  <c r="T1005" i="8"/>
  <c r="U1005" i="8" s="1"/>
  <c r="T1006" i="8"/>
  <c r="U1006" i="8" s="1"/>
  <c r="T1007" i="8"/>
  <c r="U1007" i="8" s="1"/>
  <c r="T1008" i="8"/>
  <c r="U1008" i="8" s="1"/>
  <c r="AU1008" i="8" s="1"/>
  <c r="T1009" i="8"/>
  <c r="U1009" i="8" s="1"/>
  <c r="T1010" i="8"/>
  <c r="U1010" i="8" s="1"/>
  <c r="AU1010" i="8" s="1"/>
  <c r="T1011" i="8"/>
  <c r="U1011" i="8" s="1"/>
  <c r="AU1011" i="8" s="1"/>
  <c r="T1012" i="8"/>
  <c r="U1012" i="8" s="1"/>
  <c r="T1013" i="8"/>
  <c r="U1013" i="8" s="1"/>
  <c r="T1014" i="8"/>
  <c r="U1014" i="8" s="1"/>
  <c r="T1015" i="8"/>
  <c r="U1015" i="8" s="1"/>
  <c r="T1016" i="8"/>
  <c r="U1016" i="8" s="1"/>
  <c r="T1017" i="8"/>
  <c r="U1017" i="8" s="1"/>
  <c r="T1018" i="8"/>
  <c r="U1018" i="8" s="1"/>
  <c r="T1019" i="8"/>
  <c r="U1019" i="8" s="1"/>
  <c r="T1020" i="8"/>
  <c r="U1020" i="8" s="1"/>
  <c r="T1021" i="8"/>
  <c r="U1021" i="8" s="1"/>
  <c r="T1022" i="8"/>
  <c r="U1022" i="8" s="1"/>
  <c r="T1023" i="8"/>
  <c r="U1023" i="8" s="1"/>
  <c r="T1024" i="8"/>
  <c r="U1024" i="8" s="1"/>
  <c r="T1025" i="8"/>
  <c r="U1025" i="8" s="1"/>
  <c r="T1026" i="8"/>
  <c r="U1026" i="8" s="1"/>
  <c r="AU1026" i="8" s="1"/>
  <c r="T1027" i="8"/>
  <c r="U1027" i="8" s="1"/>
  <c r="T1028" i="8"/>
  <c r="U1028" i="8" s="1"/>
  <c r="T1029" i="8"/>
  <c r="U1029" i="8" s="1"/>
  <c r="AU1029" i="8" s="1"/>
  <c r="T1030" i="8"/>
  <c r="U1030" i="8" s="1"/>
  <c r="AU1030" i="8" s="1"/>
  <c r="T1031" i="8"/>
  <c r="U1031" i="8" s="1"/>
  <c r="T1032" i="8"/>
  <c r="U1032" i="8" s="1"/>
  <c r="T1033" i="8"/>
  <c r="U1033" i="8" s="1"/>
  <c r="T1034" i="8"/>
  <c r="U1034" i="8" s="1"/>
  <c r="AU1034" i="8" s="1"/>
  <c r="T1035" i="8"/>
  <c r="U1035" i="8" s="1"/>
  <c r="T1036" i="8"/>
  <c r="U1036" i="8" s="1"/>
  <c r="T1037" i="8"/>
  <c r="U1037" i="8" s="1"/>
  <c r="T1038" i="8"/>
  <c r="U1038" i="8" s="1"/>
  <c r="T1039" i="8"/>
  <c r="U1039" i="8" s="1"/>
  <c r="AU1039" i="8" s="1"/>
  <c r="T1040" i="8"/>
  <c r="U1040" i="8" s="1"/>
  <c r="AU1040" i="8" s="1"/>
  <c r="T1041" i="8"/>
  <c r="U1041" i="8" s="1"/>
  <c r="T1042" i="8"/>
  <c r="U1042" i="8" s="1"/>
  <c r="T1043" i="8"/>
  <c r="U1043" i="8" s="1"/>
  <c r="T1044" i="8"/>
  <c r="U1044" i="8" s="1"/>
  <c r="AU1044" i="8" s="1"/>
  <c r="T1045" i="8"/>
  <c r="U1045" i="8" s="1"/>
  <c r="T1046" i="8"/>
  <c r="U1046" i="8" s="1"/>
  <c r="T1047" i="8"/>
  <c r="U1047" i="8" s="1"/>
  <c r="T1048" i="8"/>
  <c r="U1048" i="8" s="1"/>
  <c r="T1049" i="8"/>
  <c r="U1049" i="8" s="1"/>
  <c r="T1050" i="8"/>
  <c r="U1050" i="8" s="1"/>
  <c r="T1051" i="8"/>
  <c r="U1051" i="8" s="1"/>
  <c r="AU1051" i="8" s="1"/>
  <c r="T1052" i="8"/>
  <c r="U1052" i="8" s="1"/>
  <c r="T1053" i="8"/>
  <c r="U1053" i="8" s="1"/>
  <c r="T1054" i="8"/>
  <c r="U1054" i="8" s="1"/>
  <c r="T1055" i="8"/>
  <c r="U1055" i="8" s="1"/>
  <c r="T1056" i="8"/>
  <c r="U1056" i="8" s="1"/>
  <c r="T1057" i="8"/>
  <c r="U1057" i="8" s="1"/>
  <c r="T1058" i="8"/>
  <c r="U1058" i="8" s="1"/>
  <c r="T1059" i="8"/>
  <c r="U1059" i="8" s="1"/>
  <c r="T1060" i="8"/>
  <c r="U1060" i="8" s="1"/>
  <c r="T1061" i="8"/>
  <c r="U1061" i="8" s="1"/>
  <c r="T1062" i="8"/>
  <c r="U1062" i="8" s="1"/>
  <c r="T1063" i="8"/>
  <c r="U1063" i="8" s="1"/>
  <c r="T1064" i="8"/>
  <c r="U1064" i="8" s="1"/>
  <c r="AU1064" i="8" s="1"/>
  <c r="T1065" i="8"/>
  <c r="U1065" i="8" s="1"/>
  <c r="T1066" i="8"/>
  <c r="U1066" i="8" s="1"/>
  <c r="T1067" i="8"/>
  <c r="U1067" i="8" s="1"/>
  <c r="T1068" i="8"/>
  <c r="U1068" i="8" s="1"/>
  <c r="T1069" i="8"/>
  <c r="U1069" i="8" s="1"/>
  <c r="AU1069" i="8" s="1"/>
  <c r="T1070" i="8"/>
  <c r="U1070" i="8" s="1"/>
  <c r="T1071" i="8"/>
  <c r="U1071" i="8" s="1"/>
  <c r="T1072" i="8"/>
  <c r="U1072" i="8" s="1"/>
  <c r="T1073" i="8"/>
  <c r="U1073" i="8" s="1"/>
  <c r="T1074" i="8"/>
  <c r="U1074" i="8" s="1"/>
  <c r="T1075" i="8"/>
  <c r="U1075" i="8" s="1"/>
  <c r="T1076" i="8"/>
  <c r="U1076" i="8" s="1"/>
  <c r="T1077" i="8"/>
  <c r="U1077" i="8" s="1"/>
  <c r="T1078" i="8"/>
  <c r="U1078" i="8" s="1"/>
  <c r="T1079" i="8"/>
  <c r="U1079" i="8" s="1"/>
  <c r="T1080" i="8"/>
  <c r="U1080" i="8" s="1"/>
  <c r="T1081" i="8"/>
  <c r="U1081" i="8" s="1"/>
  <c r="T1082" i="8"/>
  <c r="U1082" i="8" s="1"/>
  <c r="T1083" i="8"/>
  <c r="U1083" i="8" s="1"/>
  <c r="AU1083" i="8" s="1"/>
  <c r="T1084" i="8"/>
  <c r="U1084" i="8" s="1"/>
  <c r="T1085" i="8"/>
  <c r="U1085" i="8" s="1"/>
  <c r="T1086" i="8"/>
  <c r="U1086" i="8" s="1"/>
  <c r="T1087" i="8"/>
  <c r="U1087" i="8" s="1"/>
  <c r="AU1087" i="8" s="1"/>
  <c r="T1088" i="8"/>
  <c r="U1088" i="8" s="1"/>
  <c r="T1089" i="8"/>
  <c r="U1089" i="8" s="1"/>
  <c r="T1090" i="8"/>
  <c r="U1090" i="8" s="1"/>
  <c r="AU1090" i="8" s="1"/>
  <c r="T1091" i="8"/>
  <c r="U1091" i="8" s="1"/>
  <c r="T1092" i="8"/>
  <c r="U1092" i="8" s="1"/>
  <c r="T1093" i="8"/>
  <c r="U1093" i="8" s="1"/>
  <c r="T1094" i="8"/>
  <c r="U1094" i="8" s="1"/>
  <c r="T1095" i="8"/>
  <c r="U1095" i="8" s="1"/>
  <c r="AU1095" i="8" s="1"/>
  <c r="T1096" i="8"/>
  <c r="U1096" i="8" s="1"/>
  <c r="T1097" i="8"/>
  <c r="U1097" i="8" s="1"/>
  <c r="T1098" i="8"/>
  <c r="U1098" i="8" s="1"/>
  <c r="T1099" i="8"/>
  <c r="U1099" i="8" s="1"/>
  <c r="T1100" i="8"/>
  <c r="U1100" i="8" s="1"/>
  <c r="T1101" i="8"/>
  <c r="U1101" i="8" s="1"/>
  <c r="T1102" i="8"/>
  <c r="U1102" i="8" s="1"/>
  <c r="T1103" i="8"/>
  <c r="U1103" i="8" s="1"/>
  <c r="T1104" i="8"/>
  <c r="U1104" i="8" s="1"/>
  <c r="T1105" i="8"/>
  <c r="U1105" i="8" s="1"/>
  <c r="T1106" i="8"/>
  <c r="U1106" i="8" s="1"/>
  <c r="AU1106" i="8" s="1"/>
  <c r="T1107" i="8"/>
  <c r="U1107" i="8" s="1"/>
  <c r="T1108" i="8"/>
  <c r="U1108" i="8" s="1"/>
  <c r="T1109" i="8"/>
  <c r="U1109" i="8" s="1"/>
  <c r="T1110" i="8"/>
  <c r="U1110" i="8" s="1"/>
  <c r="T1111" i="8"/>
  <c r="U1111" i="8" s="1"/>
  <c r="T1112" i="8"/>
  <c r="U1112" i="8" s="1"/>
  <c r="T1113" i="8"/>
  <c r="U1113" i="8" s="1"/>
  <c r="T1114" i="8"/>
  <c r="U1114" i="8" s="1"/>
  <c r="AU1114" i="8" s="1"/>
  <c r="T1115" i="8"/>
  <c r="U1115" i="8" s="1"/>
  <c r="T1116" i="8"/>
  <c r="U1116" i="8" s="1"/>
  <c r="T1117" i="8"/>
  <c r="U1117" i="8" s="1"/>
  <c r="T1118" i="8"/>
  <c r="U1118" i="8" s="1"/>
  <c r="T1119" i="8"/>
  <c r="U1119" i="8" s="1"/>
  <c r="T1120" i="8"/>
  <c r="U1120" i="8" s="1"/>
  <c r="T1121" i="8"/>
  <c r="U1121" i="8" s="1"/>
  <c r="T1122" i="8"/>
  <c r="U1122" i="8" s="1"/>
  <c r="T1123" i="8"/>
  <c r="U1123" i="8" s="1"/>
  <c r="T1124" i="8"/>
  <c r="U1124" i="8" s="1"/>
  <c r="T1125" i="8"/>
  <c r="U1125" i="8" s="1"/>
  <c r="AU1125" i="8" s="1"/>
  <c r="T1126" i="8"/>
  <c r="U1126" i="8" s="1"/>
  <c r="T1127" i="8"/>
  <c r="U1127" i="8" s="1"/>
  <c r="T1128" i="8"/>
  <c r="U1128" i="8" s="1"/>
  <c r="T1129" i="8"/>
  <c r="U1129" i="8" s="1"/>
  <c r="T1130" i="8"/>
  <c r="U1130" i="8" s="1"/>
  <c r="T1131" i="8"/>
  <c r="U1131" i="8" s="1"/>
  <c r="AU1131" i="8" s="1"/>
  <c r="T1132" i="8"/>
  <c r="U1132" i="8" s="1"/>
  <c r="T1133" i="8"/>
  <c r="U1133" i="8" s="1"/>
  <c r="T1134" i="8"/>
  <c r="U1134" i="8" s="1"/>
  <c r="AU1134" i="8" s="1"/>
  <c r="T1135" i="8"/>
  <c r="U1135" i="8" s="1"/>
  <c r="T1136" i="8"/>
  <c r="U1136" i="8" s="1"/>
  <c r="T1137" i="8"/>
  <c r="U1137" i="8" s="1"/>
  <c r="T1138" i="8"/>
  <c r="U1138" i="8" s="1"/>
  <c r="AU1138" i="8" s="1"/>
  <c r="T1139" i="8"/>
  <c r="U1139" i="8" s="1"/>
  <c r="T1140" i="8"/>
  <c r="U1140" i="8" s="1"/>
  <c r="AU1140" i="8" s="1"/>
  <c r="T1141" i="8"/>
  <c r="U1141" i="8" s="1"/>
  <c r="T1142" i="8"/>
  <c r="U1142" i="8" s="1"/>
  <c r="T1143" i="8"/>
  <c r="U1143" i="8" s="1"/>
  <c r="T1144" i="8"/>
  <c r="U1144" i="8" s="1"/>
  <c r="T1145" i="8"/>
  <c r="U1145" i="8" s="1"/>
  <c r="T1146" i="8"/>
  <c r="U1146" i="8" s="1"/>
  <c r="T1147" i="8"/>
  <c r="U1147" i="8" s="1"/>
  <c r="T1148" i="8"/>
  <c r="U1148" i="8" s="1"/>
  <c r="AU1148" i="8" s="1"/>
  <c r="T1149" i="8"/>
  <c r="U1149" i="8" s="1"/>
  <c r="T1150" i="8"/>
  <c r="U1150" i="8" s="1"/>
  <c r="T1151" i="8"/>
  <c r="U1151" i="8" s="1"/>
  <c r="AU1151" i="8" s="1"/>
  <c r="T1152" i="8"/>
  <c r="U1152" i="8" s="1"/>
  <c r="T1153" i="8"/>
  <c r="U1153" i="8" s="1"/>
  <c r="T1154" i="8"/>
  <c r="U1154" i="8" s="1"/>
  <c r="T1155" i="8"/>
  <c r="U1155" i="8" s="1"/>
  <c r="AU1155" i="8" s="1"/>
  <c r="T1156" i="8"/>
  <c r="U1156" i="8" s="1"/>
  <c r="T1157" i="8"/>
  <c r="U1157" i="8" s="1"/>
  <c r="T1158" i="8"/>
  <c r="U1158" i="8" s="1"/>
  <c r="T1159" i="8"/>
  <c r="U1159" i="8" s="1"/>
  <c r="T1160" i="8"/>
  <c r="U1160" i="8" s="1"/>
  <c r="T1161" i="8"/>
  <c r="U1161" i="8" s="1"/>
  <c r="T1162" i="8"/>
  <c r="U1162" i="8" s="1"/>
  <c r="T1163" i="8"/>
  <c r="U1163" i="8" s="1"/>
  <c r="T1164" i="8"/>
  <c r="U1164" i="8" s="1"/>
  <c r="AU1164" i="8" s="1"/>
  <c r="T1165" i="8"/>
  <c r="U1165" i="8" s="1"/>
  <c r="T1166" i="8"/>
  <c r="U1166" i="8" s="1"/>
  <c r="T1167" i="8"/>
  <c r="U1167" i="8" s="1"/>
  <c r="T1168" i="8"/>
  <c r="U1168" i="8" s="1"/>
  <c r="T1169" i="8"/>
  <c r="U1169" i="8" s="1"/>
  <c r="T1170" i="8"/>
  <c r="U1170" i="8" s="1"/>
  <c r="AU1170" i="8" s="1"/>
  <c r="T1171" i="8"/>
  <c r="U1171" i="8" s="1"/>
  <c r="AU1171" i="8" s="1"/>
  <c r="T1172" i="8"/>
  <c r="U1172" i="8" s="1"/>
  <c r="T1173" i="8"/>
  <c r="U1173" i="8" s="1"/>
  <c r="T1174" i="8"/>
  <c r="U1174" i="8" s="1"/>
  <c r="AU1174" i="8" s="1"/>
  <c r="T1175" i="8"/>
  <c r="U1175" i="8" s="1"/>
  <c r="T1176" i="8"/>
  <c r="U1176" i="8" s="1"/>
  <c r="T1177" i="8"/>
  <c r="U1177" i="8" s="1"/>
  <c r="T1178" i="8"/>
  <c r="U1178" i="8" s="1"/>
  <c r="T1179" i="8"/>
  <c r="U1179" i="8" s="1"/>
  <c r="T1180" i="8"/>
  <c r="U1180" i="8" s="1"/>
  <c r="AU1180" i="8" s="1"/>
  <c r="T1181" i="8"/>
  <c r="U1181" i="8" s="1"/>
  <c r="AU1181" i="8" s="1"/>
  <c r="T1182" i="8"/>
  <c r="U1182" i="8" s="1"/>
  <c r="T1183" i="8"/>
  <c r="U1183" i="8" s="1"/>
  <c r="T1184" i="8"/>
  <c r="U1184" i="8" s="1"/>
  <c r="T1185" i="8"/>
  <c r="U1185" i="8" s="1"/>
  <c r="AU1185" i="8" s="1"/>
  <c r="T1186" i="8"/>
  <c r="U1186" i="8" s="1"/>
  <c r="T1187" i="8"/>
  <c r="U1187" i="8" s="1"/>
  <c r="T1188" i="8"/>
  <c r="U1188" i="8" s="1"/>
  <c r="T1189" i="8"/>
  <c r="U1189" i="8" s="1"/>
  <c r="T1190" i="8"/>
  <c r="U1190" i="8" s="1"/>
  <c r="T1191" i="8"/>
  <c r="U1191" i="8" s="1"/>
  <c r="T1192" i="8"/>
  <c r="U1192" i="8" s="1"/>
  <c r="T1193" i="8"/>
  <c r="U1193" i="8" s="1"/>
  <c r="T1194" i="8"/>
  <c r="U1194" i="8" s="1"/>
  <c r="T1195" i="8"/>
  <c r="U1195" i="8" s="1"/>
  <c r="T1196" i="8"/>
  <c r="U1196" i="8" s="1"/>
  <c r="T1197" i="8"/>
  <c r="U1197" i="8" s="1"/>
  <c r="T1198" i="8"/>
  <c r="U1198" i="8" s="1"/>
  <c r="T1199" i="8"/>
  <c r="U1199" i="8" s="1"/>
  <c r="T1200" i="8"/>
  <c r="U1200" i="8" s="1"/>
  <c r="T1201" i="8"/>
  <c r="U1201" i="8" s="1"/>
  <c r="T1202" i="8"/>
  <c r="U1202" i="8" s="1"/>
  <c r="T1203" i="8"/>
  <c r="U1203" i="8" s="1"/>
  <c r="T1204" i="8"/>
  <c r="U1204" i="8" s="1"/>
  <c r="T1205" i="8"/>
  <c r="U1205" i="8" s="1"/>
  <c r="T1206" i="8"/>
  <c r="U1206" i="8" s="1"/>
  <c r="T1207" i="8"/>
  <c r="U1207" i="8" s="1"/>
  <c r="T1208" i="8"/>
  <c r="U1208" i="8" s="1"/>
  <c r="T1209" i="8"/>
  <c r="U1209" i="8" s="1"/>
  <c r="T1210" i="8"/>
  <c r="U1210" i="8" s="1"/>
  <c r="T1211" i="8"/>
  <c r="U1211" i="8" s="1"/>
  <c r="T1212" i="8"/>
  <c r="U1212" i="8" s="1"/>
  <c r="AU1212" i="8" s="1"/>
  <c r="T1213" i="8"/>
  <c r="U1213" i="8" s="1"/>
  <c r="T1214" i="8"/>
  <c r="U1214" i="8" s="1"/>
  <c r="T1215" i="8"/>
  <c r="U1215" i="8" s="1"/>
  <c r="T1216" i="8"/>
  <c r="U1216" i="8" s="1"/>
  <c r="T1217" i="8"/>
  <c r="U1217" i="8" s="1"/>
  <c r="T1218" i="8"/>
  <c r="U1218" i="8" s="1"/>
  <c r="T1219" i="8"/>
  <c r="U1219" i="8" s="1"/>
  <c r="T1220" i="8"/>
  <c r="U1220" i="8" s="1"/>
  <c r="T1221" i="8"/>
  <c r="U1221" i="8" s="1"/>
  <c r="T1222" i="8"/>
  <c r="U1222" i="8" s="1"/>
  <c r="T1223" i="8"/>
  <c r="U1223" i="8" s="1"/>
  <c r="T1224" i="8"/>
  <c r="U1224" i="8" s="1"/>
  <c r="AU1224" i="8" s="1"/>
  <c r="T1225" i="8"/>
  <c r="U1225" i="8" s="1"/>
  <c r="AU1225" i="8" s="1"/>
  <c r="T1226" i="8"/>
  <c r="U1226" i="8" s="1"/>
  <c r="AU1226" i="8" s="1"/>
  <c r="T1227" i="8"/>
  <c r="U1227" i="8" s="1"/>
  <c r="T1228" i="8"/>
  <c r="U1228" i="8" s="1"/>
  <c r="T1229" i="8"/>
  <c r="U1229" i="8" s="1"/>
  <c r="T1230" i="8"/>
  <c r="U1230" i="8" s="1"/>
  <c r="T1231" i="8"/>
  <c r="U1231" i="8" s="1"/>
  <c r="T1232" i="8"/>
  <c r="U1232" i="8" s="1"/>
  <c r="T1233" i="8"/>
  <c r="U1233" i="8" s="1"/>
  <c r="T1234" i="8"/>
  <c r="U1234" i="8" s="1"/>
  <c r="T1235" i="8"/>
  <c r="U1235" i="8" s="1"/>
  <c r="T1236" i="8"/>
  <c r="U1236" i="8" s="1"/>
  <c r="AU1236" i="8" s="1"/>
  <c r="T1237" i="8"/>
  <c r="U1237" i="8" s="1"/>
  <c r="T1238" i="8"/>
  <c r="U1238" i="8" s="1"/>
  <c r="T1239" i="8"/>
  <c r="U1239" i="8" s="1"/>
  <c r="T1240" i="8"/>
  <c r="U1240" i="8" s="1"/>
  <c r="T1241" i="8"/>
  <c r="U1241" i="8" s="1"/>
  <c r="T1242" i="8"/>
  <c r="U1242" i="8" s="1"/>
  <c r="T1243" i="8"/>
  <c r="U1243" i="8" s="1"/>
  <c r="T1244" i="8"/>
  <c r="U1244" i="8" s="1"/>
  <c r="T1245" i="8"/>
  <c r="U1245" i="8" s="1"/>
  <c r="T1246" i="8"/>
  <c r="U1246" i="8" s="1"/>
  <c r="AU1246" i="8" s="1"/>
  <c r="T1247" i="8"/>
  <c r="U1247" i="8" s="1"/>
  <c r="AU1247" i="8" s="1"/>
  <c r="T1248" i="8"/>
  <c r="U1248" i="8" s="1"/>
  <c r="T1249" i="8"/>
  <c r="U1249" i="8" s="1"/>
  <c r="T1250" i="8"/>
  <c r="U1250" i="8" s="1"/>
  <c r="T1251" i="8"/>
  <c r="U1251" i="8" s="1"/>
  <c r="T1252" i="8"/>
  <c r="U1252" i="8" s="1"/>
  <c r="T1253" i="8"/>
  <c r="U1253" i="8" s="1"/>
  <c r="AU1253" i="8" s="1"/>
  <c r="T1254" i="8"/>
  <c r="U1254" i="8" s="1"/>
  <c r="T1255" i="8"/>
  <c r="U1255" i="8" s="1"/>
  <c r="T1256" i="8"/>
  <c r="U1256" i="8" s="1"/>
  <c r="T1257" i="8"/>
  <c r="U1257" i="8" s="1"/>
  <c r="T1258" i="8"/>
  <c r="U1258" i="8" s="1"/>
  <c r="T1259" i="8"/>
  <c r="U1259" i="8" s="1"/>
  <c r="T1260" i="8"/>
  <c r="U1260" i="8" s="1"/>
  <c r="AU1260" i="8" s="1"/>
  <c r="T1261" i="8"/>
  <c r="U1261" i="8" s="1"/>
  <c r="T1262" i="8"/>
  <c r="U1262" i="8" s="1"/>
  <c r="T1263" i="8"/>
  <c r="U1263" i="8" s="1"/>
  <c r="T1264" i="8"/>
  <c r="U1264" i="8" s="1"/>
  <c r="T1265" i="8"/>
  <c r="U1265" i="8" s="1"/>
  <c r="T1266" i="8"/>
  <c r="U1266" i="8" s="1"/>
  <c r="T1267" i="8"/>
  <c r="U1267" i="8" s="1"/>
  <c r="T1268" i="8"/>
  <c r="U1268" i="8" s="1"/>
  <c r="T1269" i="8"/>
  <c r="U1269" i="8" s="1"/>
  <c r="T1270" i="8"/>
  <c r="U1270" i="8" s="1"/>
  <c r="T1271" i="8"/>
  <c r="U1271" i="8" s="1"/>
  <c r="AU1271" i="8" s="1"/>
  <c r="T1272" i="8"/>
  <c r="U1272" i="8" s="1"/>
  <c r="T1273" i="8"/>
  <c r="U1273" i="8" s="1"/>
  <c r="T1274" i="8"/>
  <c r="U1274" i="8" s="1"/>
  <c r="T1275" i="8"/>
  <c r="U1275" i="8" s="1"/>
  <c r="T1276" i="8"/>
  <c r="U1276" i="8" s="1"/>
  <c r="T1277" i="8"/>
  <c r="U1277" i="8" s="1"/>
  <c r="T1278" i="8"/>
  <c r="U1278" i="8" s="1"/>
  <c r="AU1278" i="8" s="1"/>
  <c r="T1279" i="8"/>
  <c r="U1279" i="8" s="1"/>
  <c r="T1280" i="8"/>
  <c r="U1280" i="8" s="1"/>
  <c r="T1281" i="8"/>
  <c r="U1281" i="8" s="1"/>
  <c r="T1282" i="8"/>
  <c r="U1282" i="8" s="1"/>
  <c r="T1283" i="8"/>
  <c r="U1283" i="8" s="1"/>
  <c r="T1284" i="8"/>
  <c r="U1284" i="8" s="1"/>
  <c r="T1285" i="8"/>
  <c r="U1285" i="8" s="1"/>
  <c r="T1286" i="8"/>
  <c r="U1286" i="8" s="1"/>
  <c r="T1287" i="8"/>
  <c r="U1287" i="8" s="1"/>
  <c r="AU1287" i="8" s="1"/>
  <c r="T1288" i="8"/>
  <c r="U1288" i="8" s="1"/>
  <c r="T1289" i="8"/>
  <c r="U1289" i="8" s="1"/>
  <c r="T1290" i="8"/>
  <c r="U1290" i="8" s="1"/>
  <c r="AU1290" i="8" s="1"/>
  <c r="T1291" i="8"/>
  <c r="U1291" i="8" s="1"/>
  <c r="T1292" i="8"/>
  <c r="U1292" i="8" s="1"/>
  <c r="T1293" i="8"/>
  <c r="U1293" i="8" s="1"/>
  <c r="T1294" i="8"/>
  <c r="U1294" i="8" s="1"/>
  <c r="T1295" i="8"/>
  <c r="U1295" i="8" s="1"/>
  <c r="AU1295" i="8" s="1"/>
  <c r="T1296" i="8"/>
  <c r="U1296" i="8" s="1"/>
  <c r="AU1296" i="8" s="1"/>
  <c r="T1297" i="8"/>
  <c r="U1297" i="8" s="1"/>
  <c r="T1298" i="8"/>
  <c r="U1298" i="8" s="1"/>
  <c r="T1299" i="8"/>
  <c r="U1299" i="8" s="1"/>
  <c r="T1300" i="8"/>
  <c r="U1300" i="8" s="1"/>
  <c r="T1301" i="8"/>
  <c r="U1301" i="8" s="1"/>
  <c r="T1302" i="8"/>
  <c r="U1302" i="8" s="1"/>
  <c r="T1303" i="8"/>
  <c r="U1303" i="8" s="1"/>
  <c r="T1304" i="8"/>
  <c r="U1304" i="8" s="1"/>
  <c r="AU1304" i="8" s="1"/>
  <c r="T1305" i="8"/>
  <c r="U1305" i="8" s="1"/>
  <c r="T1306" i="8"/>
  <c r="U1306" i="8" s="1"/>
  <c r="T1307" i="8"/>
  <c r="U1307" i="8" s="1"/>
  <c r="T1308" i="8"/>
  <c r="U1308" i="8" s="1"/>
  <c r="AU1308" i="8" s="1"/>
  <c r="T1309" i="8"/>
  <c r="U1309" i="8" s="1"/>
  <c r="AU1309" i="8" s="1"/>
  <c r="T1310" i="8"/>
  <c r="U1310" i="8" s="1"/>
  <c r="AU1310" i="8" s="1"/>
  <c r="T1311" i="8"/>
  <c r="U1311" i="8" s="1"/>
  <c r="AU1311" i="8" s="1"/>
  <c r="T1312" i="8"/>
  <c r="U1312" i="8" s="1"/>
  <c r="T1313" i="8"/>
  <c r="U1313" i="8" s="1"/>
  <c r="AU1313" i="8" s="1"/>
  <c r="T1314" i="8"/>
  <c r="U1314" i="8" s="1"/>
  <c r="T1315" i="8"/>
  <c r="U1315" i="8" s="1"/>
  <c r="T1316" i="8"/>
  <c r="U1316" i="8" s="1"/>
  <c r="AU1316" i="8" s="1"/>
  <c r="T1317" i="8"/>
  <c r="U1317" i="8" s="1"/>
  <c r="T1318" i="8"/>
  <c r="U1318" i="8" s="1"/>
  <c r="T1319" i="8"/>
  <c r="U1319" i="8" s="1"/>
  <c r="AU1319" i="8" s="1"/>
  <c r="T1320" i="8"/>
  <c r="U1320" i="8" s="1"/>
  <c r="AU1320" i="8" s="1"/>
  <c r="T1321" i="8"/>
  <c r="U1321" i="8" s="1"/>
  <c r="T1322" i="8"/>
  <c r="U1322" i="8" s="1"/>
  <c r="T1323" i="8"/>
  <c r="U1323" i="8" s="1"/>
  <c r="T1324" i="8"/>
  <c r="U1324" i="8" s="1"/>
  <c r="T1325" i="8"/>
  <c r="U1325" i="8" s="1"/>
  <c r="AU1325" i="8" s="1"/>
  <c r="T1326" i="8"/>
  <c r="U1326" i="8" s="1"/>
  <c r="AU1326" i="8" s="1"/>
  <c r="T1327" i="8"/>
  <c r="U1327" i="8" s="1"/>
  <c r="T1328" i="8"/>
  <c r="U1328" i="8" s="1"/>
  <c r="T1329" i="8"/>
  <c r="U1329" i="8" s="1"/>
  <c r="T1330" i="8"/>
  <c r="U1330" i="8" s="1"/>
  <c r="AU1330" i="8" s="1"/>
  <c r="T1331" i="8"/>
  <c r="U1331" i="8" s="1"/>
  <c r="T1332" i="8"/>
  <c r="U1332" i="8" s="1"/>
  <c r="T1333" i="8"/>
  <c r="U1333" i="8" s="1"/>
  <c r="T1334" i="8"/>
  <c r="U1334" i="8" s="1"/>
  <c r="AU1334" i="8" s="1"/>
  <c r="T1335" i="8"/>
  <c r="U1335" i="8" s="1"/>
  <c r="T1336" i="8"/>
  <c r="U1336" i="8" s="1"/>
  <c r="T1337" i="8"/>
  <c r="U1337" i="8" s="1"/>
  <c r="T1338" i="8"/>
  <c r="U1338" i="8" s="1"/>
  <c r="T1339" i="8"/>
  <c r="U1339" i="8" s="1"/>
  <c r="T1340" i="8"/>
  <c r="U1340" i="8" s="1"/>
  <c r="T1341" i="8"/>
  <c r="U1341" i="8" s="1"/>
  <c r="T1342" i="8"/>
  <c r="U1342" i="8" s="1"/>
  <c r="AU1342" i="8" s="1"/>
  <c r="T1343" i="8"/>
  <c r="U1343" i="8" s="1"/>
  <c r="AU1343" i="8" s="1"/>
  <c r="T1344" i="8"/>
  <c r="U1344" i="8" s="1"/>
  <c r="AU1344" i="8" s="1"/>
  <c r="T1345" i="8"/>
  <c r="U1345" i="8" s="1"/>
  <c r="T1346" i="8"/>
  <c r="U1346" i="8" s="1"/>
  <c r="AU1346" i="8" s="1"/>
  <c r="T1347" i="8"/>
  <c r="U1347" i="8" s="1"/>
  <c r="T1348" i="8"/>
  <c r="U1348" i="8" s="1"/>
  <c r="AU1348" i="8" s="1"/>
  <c r="T1349" i="8"/>
  <c r="U1349" i="8" s="1"/>
  <c r="AU1349" i="8" s="1"/>
  <c r="T1350" i="8"/>
  <c r="U1350" i="8" s="1"/>
  <c r="T1351" i="8"/>
  <c r="U1351" i="8" s="1"/>
  <c r="T1352" i="8"/>
  <c r="U1352" i="8" s="1"/>
  <c r="T1353" i="8"/>
  <c r="U1353" i="8" s="1"/>
  <c r="T1354" i="8"/>
  <c r="U1354" i="8" s="1"/>
  <c r="T1355" i="8"/>
  <c r="U1355" i="8" s="1"/>
  <c r="AU1355" i="8" s="1"/>
  <c r="T1356" i="8"/>
  <c r="U1356" i="8" s="1"/>
  <c r="AU1356" i="8" s="1"/>
  <c r="T1357" i="8"/>
  <c r="U1357" i="8" s="1"/>
  <c r="T1358" i="8"/>
  <c r="U1358" i="8" s="1"/>
  <c r="T1359" i="8"/>
  <c r="U1359" i="8" s="1"/>
  <c r="T1360" i="8"/>
  <c r="U1360" i="8" s="1"/>
  <c r="T1361" i="8"/>
  <c r="U1361" i="8" s="1"/>
  <c r="T1362" i="8"/>
  <c r="U1362" i="8" s="1"/>
  <c r="T1363" i="8"/>
  <c r="U1363" i="8" s="1"/>
  <c r="AU1363" i="8" s="1"/>
  <c r="T1364" i="8"/>
  <c r="U1364" i="8" s="1"/>
  <c r="T1365" i="8"/>
  <c r="U1365" i="8" s="1"/>
  <c r="T1366" i="8"/>
  <c r="U1366" i="8" s="1"/>
  <c r="T1367" i="8"/>
  <c r="U1367" i="8" s="1"/>
  <c r="T1368" i="8"/>
  <c r="U1368" i="8" s="1"/>
  <c r="T1369" i="8"/>
  <c r="U1369" i="8" s="1"/>
  <c r="T1370" i="8"/>
  <c r="U1370" i="8" s="1"/>
  <c r="AU1370" i="8" s="1"/>
  <c r="T1371" i="8"/>
  <c r="U1371" i="8" s="1"/>
  <c r="T1372" i="8"/>
  <c r="U1372" i="8" s="1"/>
  <c r="T1373" i="8"/>
  <c r="U1373" i="8" s="1"/>
  <c r="AU1373" i="8" s="1"/>
  <c r="T1374" i="8"/>
  <c r="U1374" i="8" s="1"/>
  <c r="AU1374" i="8" s="1"/>
  <c r="T1375" i="8"/>
  <c r="U1375" i="8" s="1"/>
  <c r="T1376" i="8"/>
  <c r="U1376" i="8" s="1"/>
  <c r="AU1376" i="8" s="1"/>
  <c r="T1377" i="8"/>
  <c r="U1377" i="8" s="1"/>
  <c r="T1378" i="8"/>
  <c r="U1378" i="8" s="1"/>
  <c r="T1379" i="8"/>
  <c r="U1379" i="8" s="1"/>
  <c r="T1380" i="8"/>
  <c r="U1380" i="8" s="1"/>
  <c r="AU1380" i="8" s="1"/>
  <c r="T1381" i="8"/>
  <c r="U1381" i="8" s="1"/>
  <c r="T1382" i="8"/>
  <c r="U1382" i="8" s="1"/>
  <c r="T1383" i="8"/>
  <c r="U1383" i="8" s="1"/>
  <c r="T1384" i="8"/>
  <c r="U1384" i="8" s="1"/>
  <c r="T1385" i="8"/>
  <c r="U1385" i="8" s="1"/>
  <c r="AU1385" i="8" s="1"/>
  <c r="T1386" i="8"/>
  <c r="U1386" i="8" s="1"/>
  <c r="T1387" i="8"/>
  <c r="U1387" i="8" s="1"/>
  <c r="AU1387" i="8" s="1"/>
  <c r="T1388" i="8"/>
  <c r="U1388" i="8" s="1"/>
  <c r="T1389" i="8"/>
  <c r="U1389" i="8" s="1"/>
  <c r="T1390" i="8"/>
  <c r="U1390" i="8" s="1"/>
  <c r="T1391" i="8"/>
  <c r="U1391" i="8" s="1"/>
  <c r="T1392" i="8"/>
  <c r="U1392" i="8" s="1"/>
  <c r="T1393" i="8"/>
  <c r="U1393" i="8" s="1"/>
  <c r="T1394" i="8"/>
  <c r="U1394" i="8" s="1"/>
  <c r="T1395" i="8"/>
  <c r="U1395" i="8" s="1"/>
  <c r="T1396" i="8"/>
  <c r="U1396" i="8" s="1"/>
  <c r="T1397" i="8"/>
  <c r="U1397" i="8" s="1"/>
  <c r="T1398" i="8"/>
  <c r="U1398" i="8" s="1"/>
  <c r="T1399" i="8"/>
  <c r="U1399" i="8" s="1"/>
  <c r="T1400" i="8"/>
  <c r="U1400" i="8" s="1"/>
  <c r="AU1400" i="8" s="1"/>
  <c r="T1401" i="8"/>
  <c r="U1401" i="8" s="1"/>
  <c r="AU1401" i="8" s="1"/>
  <c r="T1402" i="8"/>
  <c r="U1402" i="8" s="1"/>
  <c r="AU1402" i="8" s="1"/>
  <c r="T1403" i="8"/>
  <c r="U1403" i="8" s="1"/>
  <c r="AU1403" i="8" s="1"/>
  <c r="T1404" i="8"/>
  <c r="U1404" i="8" s="1"/>
  <c r="T1405" i="8"/>
  <c r="U1405" i="8" s="1"/>
  <c r="T1406" i="8"/>
  <c r="U1406" i="8" s="1"/>
  <c r="T1407" i="8"/>
  <c r="U1407" i="8" s="1"/>
  <c r="AU1407" i="8" s="1"/>
  <c r="T1408" i="8"/>
  <c r="U1408" i="8" s="1"/>
  <c r="T1409" i="8"/>
  <c r="U1409" i="8" s="1"/>
  <c r="AU1409" i="8" s="1"/>
  <c r="T1410" i="8"/>
  <c r="U1410" i="8" s="1"/>
  <c r="T1411" i="8"/>
  <c r="U1411" i="8" s="1"/>
  <c r="T1412" i="8"/>
  <c r="U1412" i="8" s="1"/>
  <c r="AU1412" i="8" s="1"/>
  <c r="T1413" i="8"/>
  <c r="U1413" i="8" s="1"/>
  <c r="T1414" i="8"/>
  <c r="U1414" i="8" s="1"/>
  <c r="AU1414" i="8" s="1"/>
  <c r="T1415" i="8"/>
  <c r="U1415" i="8" s="1"/>
  <c r="T1416" i="8"/>
  <c r="U1416" i="8" s="1"/>
  <c r="T1417" i="8"/>
  <c r="U1417" i="8" s="1"/>
  <c r="T1418" i="8"/>
  <c r="U1418" i="8" s="1"/>
  <c r="T1419" i="8"/>
  <c r="U1419" i="8" s="1"/>
  <c r="T1420" i="8"/>
  <c r="U1420" i="8" s="1"/>
  <c r="AU1420" i="8" s="1"/>
  <c r="T1421" i="8"/>
  <c r="U1421" i="8" s="1"/>
  <c r="T1422" i="8"/>
  <c r="U1422" i="8" s="1"/>
  <c r="T1423" i="8"/>
  <c r="U1423" i="8" s="1"/>
  <c r="T1424" i="8"/>
  <c r="U1424" i="8" s="1"/>
  <c r="T1425" i="8"/>
  <c r="U1425" i="8" s="1"/>
  <c r="T1426" i="8"/>
  <c r="U1426" i="8" s="1"/>
  <c r="T1427" i="8"/>
  <c r="U1427" i="8" s="1"/>
  <c r="T1428" i="8"/>
  <c r="U1428" i="8" s="1"/>
  <c r="T1429" i="8"/>
  <c r="U1429" i="8" s="1"/>
  <c r="T1430" i="8"/>
  <c r="U1430" i="8" s="1"/>
  <c r="T1431" i="8"/>
  <c r="U1431" i="8" s="1"/>
  <c r="AU1431" i="8" s="1"/>
  <c r="T1432" i="8"/>
  <c r="U1432" i="8" s="1"/>
  <c r="AU1432" i="8" s="1"/>
  <c r="T1433" i="8"/>
  <c r="U1433" i="8" s="1"/>
  <c r="T1434" i="8"/>
  <c r="U1434" i="8" s="1"/>
  <c r="T1435" i="8"/>
  <c r="U1435" i="8" s="1"/>
  <c r="T1436" i="8"/>
  <c r="U1436" i="8" s="1"/>
  <c r="AU1436" i="8" s="1"/>
  <c r="T1437" i="8"/>
  <c r="U1437" i="8" s="1"/>
  <c r="T1438" i="8"/>
  <c r="U1438" i="8" s="1"/>
  <c r="T1439" i="8"/>
  <c r="U1439" i="8" s="1"/>
  <c r="T1440" i="8"/>
  <c r="U1440" i="8" s="1"/>
  <c r="AU1440" i="8" s="1"/>
  <c r="T1441" i="8"/>
  <c r="U1441" i="8" s="1"/>
  <c r="AU1441" i="8" s="1"/>
  <c r="T1442" i="8"/>
  <c r="U1442" i="8" s="1"/>
  <c r="AU1442" i="8" s="1"/>
  <c r="T1443" i="8"/>
  <c r="U1443" i="8" s="1"/>
  <c r="T1444" i="8"/>
  <c r="U1444" i="8" s="1"/>
  <c r="AU1444" i="8" s="1"/>
  <c r="T1445" i="8"/>
  <c r="U1445" i="8" s="1"/>
  <c r="T1446" i="8"/>
  <c r="U1446" i="8" s="1"/>
  <c r="T1447" i="8"/>
  <c r="U1447" i="8" s="1"/>
  <c r="T1448" i="8"/>
  <c r="U1448" i="8" s="1"/>
  <c r="T1449" i="8"/>
  <c r="U1449" i="8" s="1"/>
  <c r="AU1449" i="8" s="1"/>
  <c r="T1450" i="8"/>
  <c r="U1450" i="8" s="1"/>
  <c r="AU1450" i="8" s="1"/>
  <c r="T1451" i="8"/>
  <c r="U1451" i="8" s="1"/>
  <c r="T1452" i="8"/>
  <c r="U1452" i="8" s="1"/>
  <c r="T1453" i="8"/>
  <c r="U1453" i="8" s="1"/>
  <c r="T1454" i="8"/>
  <c r="U1454" i="8"/>
  <c r="T1455" i="8"/>
  <c r="U1455" i="8" s="1"/>
  <c r="T1456" i="8"/>
  <c r="U1456" i="8" s="1"/>
  <c r="T1457" i="8"/>
  <c r="U1457" i="8" s="1"/>
  <c r="AU1457" i="8" s="1"/>
  <c r="T1458" i="8"/>
  <c r="U1458" i="8" s="1"/>
  <c r="T1459" i="8"/>
  <c r="U1459" i="8" s="1"/>
  <c r="T1460" i="8"/>
  <c r="U1460" i="8" s="1"/>
  <c r="T1461" i="8"/>
  <c r="U1461" i="8" s="1"/>
  <c r="T1462" i="8"/>
  <c r="U1462" i="8" s="1"/>
  <c r="T1463" i="8"/>
  <c r="U1463" i="8" s="1"/>
  <c r="T1464" i="8"/>
  <c r="U1464" i="8" s="1"/>
  <c r="T1465" i="8"/>
  <c r="U1465" i="8" s="1"/>
  <c r="AU1465" i="8" s="1"/>
  <c r="T1466" i="8"/>
  <c r="U1466" i="8" s="1"/>
  <c r="T1467" i="8"/>
  <c r="U1467" i="8" s="1"/>
  <c r="AU1467" i="8" s="1"/>
  <c r="T1468" i="8"/>
  <c r="U1468" i="8" s="1"/>
  <c r="AU1468" i="8" s="1"/>
  <c r="T1469" i="8"/>
  <c r="U1469" i="8" s="1"/>
  <c r="T1470" i="8"/>
  <c r="U1470" i="8" s="1"/>
  <c r="T1471" i="8"/>
  <c r="U1471" i="8" s="1"/>
  <c r="T1472" i="8"/>
  <c r="U1472" i="8" s="1"/>
  <c r="T1473" i="8"/>
  <c r="U1473" i="8" s="1"/>
  <c r="AU1473" i="8" s="1"/>
  <c r="T1474" i="8"/>
  <c r="U1474" i="8" s="1"/>
  <c r="AU1474" i="8" s="1"/>
  <c r="T1475" i="8"/>
  <c r="U1475" i="8" s="1"/>
  <c r="AU1475" i="8" s="1"/>
  <c r="T1476" i="8"/>
  <c r="U1476" i="8" s="1"/>
  <c r="T1477" i="8"/>
  <c r="U1477" i="8" s="1"/>
  <c r="T1478" i="8"/>
  <c r="U1478" i="8" s="1"/>
  <c r="T1479" i="8"/>
  <c r="U1479" i="8" s="1"/>
  <c r="T1480" i="8"/>
  <c r="U1480" i="8" s="1"/>
  <c r="T1481" i="8"/>
  <c r="U1481" i="8" s="1"/>
  <c r="AU1481" i="8" s="1"/>
  <c r="T1482" i="8"/>
  <c r="U1482" i="8" s="1"/>
  <c r="T1483" i="8"/>
  <c r="U1483" i="8" s="1"/>
  <c r="T1484" i="8"/>
  <c r="U1484" i="8" s="1"/>
  <c r="AU1484" i="8" s="1"/>
  <c r="T1485" i="8"/>
  <c r="U1485" i="8" s="1"/>
  <c r="AU1485" i="8" s="1"/>
  <c r="T1486" i="8"/>
  <c r="U1486" i="8" s="1"/>
  <c r="T1487" i="8"/>
  <c r="U1487" i="8" s="1"/>
  <c r="T1488" i="8"/>
  <c r="U1488" i="8" s="1"/>
  <c r="T1489" i="8"/>
  <c r="U1489" i="8" s="1"/>
  <c r="T1490" i="8"/>
  <c r="U1490" i="8" s="1"/>
  <c r="AU1490" i="8" s="1"/>
  <c r="T1491" i="8"/>
  <c r="U1491" i="8" s="1"/>
  <c r="AU1491" i="8" s="1"/>
  <c r="T1492" i="8"/>
  <c r="U1492" i="8" s="1"/>
  <c r="AU1492" i="8" s="1"/>
  <c r="T1493" i="8"/>
  <c r="U1493" i="8"/>
  <c r="AU1493" i="8" s="1"/>
  <c r="T1494" i="8"/>
  <c r="U1494" i="8" s="1"/>
  <c r="AU1494" i="8" s="1"/>
  <c r="T1495" i="8"/>
  <c r="U1495" i="8" s="1"/>
  <c r="T1496" i="8"/>
  <c r="U1496" i="8" s="1"/>
  <c r="T1497" i="8"/>
  <c r="U1497" i="8" s="1"/>
  <c r="AU1497" i="8" s="1"/>
  <c r="T1498" i="8"/>
  <c r="U1498" i="8" s="1"/>
  <c r="T1499" i="8"/>
  <c r="U1499" i="8" s="1"/>
  <c r="T1500" i="8"/>
  <c r="U1500" i="8" s="1"/>
  <c r="AU1500" i="8" s="1"/>
  <c r="T1501" i="8"/>
  <c r="U1501" i="8" s="1"/>
  <c r="T1502" i="8"/>
  <c r="U1502" i="8" s="1"/>
  <c r="T1503" i="8"/>
  <c r="U1503" i="8" s="1"/>
  <c r="T1504" i="8"/>
  <c r="U1504" i="8" s="1"/>
  <c r="T1505" i="8"/>
  <c r="U1505" i="8" s="1"/>
  <c r="T1506" i="8"/>
  <c r="U1506" i="8" s="1"/>
  <c r="T1507" i="8"/>
  <c r="U1507" i="8" s="1"/>
  <c r="T1508" i="8"/>
  <c r="U1508" i="8" s="1"/>
  <c r="T1509" i="8"/>
  <c r="U1509" i="8" s="1"/>
  <c r="T1510" i="8"/>
  <c r="U1510" i="8" s="1"/>
  <c r="AU1510" i="8" s="1"/>
  <c r="T1511" i="8"/>
  <c r="U1511" i="8" s="1"/>
  <c r="T1512" i="8"/>
  <c r="U1512" i="8" s="1"/>
  <c r="T1513" i="8"/>
  <c r="U1513" i="8" s="1"/>
  <c r="T1514" i="8"/>
  <c r="U1514" i="8" s="1"/>
  <c r="AU1514" i="8" s="1"/>
  <c r="T1515" i="8"/>
  <c r="U1515" i="8" s="1"/>
  <c r="T1516" i="8"/>
  <c r="U1516" i="8" s="1"/>
  <c r="T1517" i="8"/>
  <c r="U1517" i="8" s="1"/>
  <c r="T1518" i="8"/>
  <c r="U1518" i="8" s="1"/>
  <c r="AU1518" i="8" s="1"/>
  <c r="T1519" i="8"/>
  <c r="U1519" i="8" s="1"/>
  <c r="T1520" i="8"/>
  <c r="U1520" i="8" s="1"/>
  <c r="T1521" i="8"/>
  <c r="U1521" i="8" s="1"/>
  <c r="T1522" i="8"/>
  <c r="U1522" i="8" s="1"/>
  <c r="T1523" i="8"/>
  <c r="U1523" i="8" s="1"/>
  <c r="AU1523" i="8" s="1"/>
  <c r="T1524" i="8"/>
  <c r="U1524" i="8" s="1"/>
  <c r="AU1524" i="8" s="1"/>
  <c r="T1525" i="8"/>
  <c r="U1525" i="8" s="1"/>
  <c r="T1526" i="8"/>
  <c r="U1526" i="8" s="1"/>
  <c r="AU1526" i="8" s="1"/>
  <c r="T1527" i="8"/>
  <c r="U1527" i="8" s="1"/>
  <c r="T1528" i="8"/>
  <c r="U1528" i="8" s="1"/>
  <c r="T1529" i="8"/>
  <c r="U1529" i="8" s="1"/>
  <c r="AU1529" i="8" s="1"/>
  <c r="T1530" i="8"/>
  <c r="U1530" i="8" s="1"/>
  <c r="T1531" i="8"/>
  <c r="U1531" i="8" s="1"/>
  <c r="T1532" i="8"/>
  <c r="U1532" i="8" s="1"/>
  <c r="AU1532" i="8" s="1"/>
  <c r="T1533" i="8"/>
  <c r="U1533" i="8" s="1"/>
  <c r="T1534" i="8"/>
  <c r="U1534" i="8" s="1"/>
  <c r="T1535" i="8"/>
  <c r="U1535" i="8" s="1"/>
  <c r="AU1535" i="8" s="1"/>
  <c r="T1536" i="8"/>
  <c r="U1536" i="8" s="1"/>
  <c r="T1537" i="8"/>
  <c r="U1537" i="8" s="1"/>
  <c r="T1538" i="8"/>
  <c r="U1538" i="8" s="1"/>
  <c r="T1539" i="8"/>
  <c r="U1539" i="8" s="1"/>
  <c r="AU1539" i="8" s="1"/>
  <c r="T1540" i="8"/>
  <c r="U1540" i="8" s="1"/>
  <c r="T1541" i="8"/>
  <c r="U1541" i="8" s="1"/>
  <c r="T1542" i="8"/>
  <c r="U1542" i="8" s="1"/>
  <c r="T1543" i="8"/>
  <c r="U1543" i="8" s="1"/>
  <c r="T1544" i="8"/>
  <c r="U1544" i="8" s="1"/>
  <c r="T1545" i="8"/>
  <c r="U1545" i="8" s="1"/>
  <c r="T1546" i="8"/>
  <c r="U1546" i="8" s="1"/>
  <c r="T1547" i="8"/>
  <c r="U1547" i="8" s="1"/>
  <c r="T1548" i="8"/>
  <c r="U1548" i="8" s="1"/>
  <c r="T1549" i="8"/>
  <c r="U1549" i="8" s="1"/>
  <c r="T1550" i="8"/>
  <c r="U1550" i="8" s="1"/>
  <c r="AU1550" i="8" s="1"/>
  <c r="T1551" i="8"/>
  <c r="U1551" i="8" s="1"/>
  <c r="T1552" i="8"/>
  <c r="U1552" i="8" s="1"/>
  <c r="AU1552" i="8" s="1"/>
  <c r="T1553" i="8"/>
  <c r="U1553" i="8" s="1"/>
  <c r="T1554" i="8"/>
  <c r="U1554" i="8" s="1"/>
  <c r="T1555" i="8"/>
  <c r="U1555" i="8" s="1"/>
  <c r="T1556" i="8"/>
  <c r="U1556" i="8" s="1"/>
  <c r="T1557" i="8"/>
  <c r="U1557" i="8" s="1"/>
  <c r="AU1557" i="8" s="1"/>
  <c r="T1558" i="8"/>
  <c r="U1558" i="8" s="1"/>
  <c r="T1559" i="8"/>
  <c r="U1559" i="8" s="1"/>
  <c r="T1560" i="8"/>
  <c r="U1560" i="8" s="1"/>
  <c r="T1561" i="8"/>
  <c r="U1561" i="8" s="1"/>
  <c r="T1562" i="8"/>
  <c r="U1562" i="8" s="1"/>
  <c r="T1563" i="8"/>
  <c r="U1563" i="8" s="1"/>
  <c r="T1564" i="8"/>
  <c r="U1564" i="8" s="1"/>
  <c r="T1565" i="8"/>
  <c r="U1565" i="8" s="1"/>
  <c r="AU1565" i="8" s="1"/>
  <c r="T1566" i="8"/>
  <c r="U1566" i="8" s="1"/>
  <c r="T1567" i="8"/>
  <c r="U1567" i="8" s="1"/>
  <c r="AU1567" i="8" s="1"/>
  <c r="T1568" i="8"/>
  <c r="U1568" i="8" s="1"/>
  <c r="T1569" i="8"/>
  <c r="U1569" i="8" s="1"/>
  <c r="T1570" i="8"/>
  <c r="U1570" i="8" s="1"/>
  <c r="AU1570" i="8" s="1"/>
  <c r="T1571" i="8"/>
  <c r="U1571" i="8" s="1"/>
  <c r="T1572" i="8"/>
  <c r="U1572" i="8" s="1"/>
  <c r="AU1572" i="8" s="1"/>
  <c r="T1573" i="8"/>
  <c r="U1573" i="8" s="1"/>
  <c r="AU1573" i="8" s="1"/>
  <c r="T1574" i="8"/>
  <c r="U1574" i="8" s="1"/>
  <c r="AU1574" i="8" s="1"/>
  <c r="T1575" i="8"/>
  <c r="U1575" i="8" s="1"/>
  <c r="AU1575" i="8" s="1"/>
  <c r="T1576" i="8"/>
  <c r="U1576" i="8" s="1"/>
  <c r="T1577" i="8"/>
  <c r="U1577" i="8" s="1"/>
  <c r="T1578" i="8"/>
  <c r="U1578" i="8" s="1"/>
  <c r="T1579" i="8"/>
  <c r="U1579" i="8" s="1"/>
  <c r="T1580" i="8"/>
  <c r="U1580" i="8" s="1"/>
  <c r="T1581" i="8"/>
  <c r="U1581" i="8" s="1"/>
  <c r="T1582" i="8"/>
  <c r="U1582" i="8" s="1"/>
  <c r="T1583" i="8"/>
  <c r="U1583" i="8" s="1"/>
  <c r="AU1583" i="8" s="1"/>
  <c r="T1584" i="8"/>
  <c r="U1584" i="8" s="1"/>
  <c r="T1585" i="8"/>
  <c r="U1585" i="8" s="1"/>
  <c r="AU1585" i="8" s="1"/>
  <c r="T1586" i="8"/>
  <c r="U1586" i="8" s="1"/>
  <c r="T1587" i="8"/>
  <c r="U1587" i="8" s="1"/>
  <c r="T1588" i="8"/>
  <c r="U1588" i="8" s="1"/>
  <c r="T1589" i="8"/>
  <c r="U1589" i="8" s="1"/>
  <c r="T1590" i="8"/>
  <c r="U1590" i="8" s="1"/>
  <c r="T1591" i="8"/>
  <c r="U1591" i="8" s="1"/>
  <c r="AU1591" i="8" s="1"/>
  <c r="T1592" i="8"/>
  <c r="U1592" i="8" s="1"/>
  <c r="T1593" i="8"/>
  <c r="U1593" i="8" s="1"/>
  <c r="AU1593" i="8" s="1"/>
  <c r="T1594" i="8"/>
  <c r="U1594" i="8" s="1"/>
  <c r="AU1594" i="8" s="1"/>
  <c r="T1595" i="8"/>
  <c r="U1595" i="8" s="1"/>
  <c r="AU1595" i="8" s="1"/>
  <c r="T1596" i="8"/>
  <c r="U1596" i="8" s="1"/>
  <c r="T1597" i="8"/>
  <c r="U1597" i="8" s="1"/>
  <c r="T1598" i="8"/>
  <c r="U1598" i="8" s="1"/>
  <c r="T1599" i="8"/>
  <c r="U1599" i="8" s="1"/>
  <c r="T1600" i="8"/>
  <c r="U1600" i="8" s="1"/>
  <c r="T1601" i="8"/>
  <c r="U1601" i="8" s="1"/>
  <c r="T1602" i="8"/>
  <c r="U1602" i="8" s="1"/>
  <c r="T1603" i="8"/>
  <c r="U1603" i="8" s="1"/>
  <c r="AU1603" i="8" s="1"/>
  <c r="T1604" i="8"/>
  <c r="U1604" i="8" s="1"/>
  <c r="T1605" i="8"/>
  <c r="U1605" i="8" s="1"/>
  <c r="T1606" i="8"/>
  <c r="U1606" i="8" s="1"/>
  <c r="AU1606" i="8" s="1"/>
  <c r="T1607" i="8"/>
  <c r="U1607" i="8" s="1"/>
  <c r="T1608" i="8"/>
  <c r="U1608" i="8" s="1"/>
  <c r="T1609" i="8"/>
  <c r="U1609" i="8" s="1"/>
  <c r="T1610" i="8"/>
  <c r="U1610" i="8" s="1"/>
  <c r="T1611" i="8"/>
  <c r="U1611" i="8" s="1"/>
  <c r="T1612" i="8"/>
  <c r="U1612" i="8" s="1"/>
  <c r="AU1612" i="8" s="1"/>
  <c r="T1613" i="8"/>
  <c r="U1613" i="8" s="1"/>
  <c r="AU1613" i="8" s="1"/>
  <c r="T1614" i="8"/>
  <c r="U1614" i="8" s="1"/>
  <c r="AU1614" i="8" s="1"/>
  <c r="T1615" i="8"/>
  <c r="U1615" i="8" s="1"/>
  <c r="T1616" i="8"/>
  <c r="U1616" i="8" s="1"/>
  <c r="T1617" i="8"/>
  <c r="U1617" i="8" s="1"/>
  <c r="T1618" i="8"/>
  <c r="U1618" i="8" s="1"/>
  <c r="T1619" i="8"/>
  <c r="U1619" i="8" s="1"/>
  <c r="T1620" i="8"/>
  <c r="U1620" i="8" s="1"/>
  <c r="T1621" i="8"/>
  <c r="U1621" i="8" s="1"/>
  <c r="T1622" i="8"/>
  <c r="U1622" i="8" s="1"/>
  <c r="T1623" i="8"/>
  <c r="U1623" i="8" s="1"/>
  <c r="AU1623" i="8" s="1"/>
  <c r="T1624" i="8"/>
  <c r="U1624" i="8" s="1"/>
  <c r="T1625" i="8"/>
  <c r="U1625" i="8" s="1"/>
  <c r="AU1625" i="8" s="1"/>
  <c r="T1626" i="8"/>
  <c r="U1626" i="8" s="1"/>
  <c r="T1627" i="8"/>
  <c r="U1627" i="8" s="1"/>
  <c r="T1628" i="8"/>
  <c r="U1628" i="8" s="1"/>
  <c r="AU1628" i="8" s="1"/>
  <c r="T1629" i="8"/>
  <c r="U1629" i="8" s="1"/>
  <c r="T1630" i="8"/>
  <c r="U1630" i="8" s="1"/>
  <c r="AU1630" i="8" s="1"/>
  <c r="T1631" i="8"/>
  <c r="U1631" i="8" s="1"/>
  <c r="T1632" i="8"/>
  <c r="U1632" i="8" s="1"/>
  <c r="AU1632" i="8" s="1"/>
  <c r="T1633" i="8"/>
  <c r="U1633" i="8" s="1"/>
  <c r="AU1633" i="8" s="1"/>
  <c r="T1634" i="8"/>
  <c r="U1634" i="8" s="1"/>
  <c r="T1635" i="8"/>
  <c r="U1635" i="8" s="1"/>
  <c r="AU1635" i="8" s="1"/>
  <c r="T1636" i="8"/>
  <c r="U1636" i="8" s="1"/>
  <c r="AU1636" i="8" s="1"/>
  <c r="T1637" i="8"/>
  <c r="U1637" i="8" s="1"/>
  <c r="AU1637" i="8" s="1"/>
  <c r="T1638" i="8"/>
  <c r="U1638" i="8" s="1"/>
  <c r="T1639" i="8"/>
  <c r="U1639" i="8" s="1"/>
  <c r="T1640" i="8"/>
  <c r="U1640" i="8" s="1"/>
  <c r="AU1640" i="8" s="1"/>
  <c r="T1641" i="8"/>
  <c r="U1641" i="8" s="1"/>
  <c r="T1642" i="8"/>
  <c r="U1642" i="8" s="1"/>
  <c r="T1643" i="8"/>
  <c r="U1643" i="8" s="1"/>
  <c r="T1644" i="8"/>
  <c r="U1644" i="8" s="1"/>
  <c r="T1645" i="8"/>
  <c r="U1645" i="8" s="1"/>
  <c r="T1646" i="8"/>
  <c r="U1646" i="8" s="1"/>
  <c r="T1647" i="8"/>
  <c r="U1647" i="8" s="1"/>
  <c r="T1648" i="8"/>
  <c r="U1648" i="8" s="1"/>
  <c r="AU1648" i="8" s="1"/>
  <c r="T1649" i="8"/>
  <c r="U1649" i="8" s="1"/>
  <c r="T1650" i="8"/>
  <c r="U1650" i="8" s="1"/>
  <c r="AU1650" i="8" s="1"/>
  <c r="T1651" i="8"/>
  <c r="U1651" i="8" s="1"/>
  <c r="T1652" i="8"/>
  <c r="U1652" i="8" s="1"/>
  <c r="AU1652" i="8" s="1"/>
  <c r="T1653" i="8"/>
  <c r="U1653" i="8" s="1"/>
  <c r="T1654" i="8"/>
  <c r="U1654" i="8" s="1"/>
  <c r="AU1654" i="8" s="1"/>
  <c r="T1655" i="8"/>
  <c r="U1655" i="8" s="1"/>
  <c r="T1656" i="8"/>
  <c r="U1656" i="8" s="1"/>
  <c r="T1657" i="8"/>
  <c r="U1657" i="8" s="1"/>
  <c r="AU1657" i="8" s="1"/>
  <c r="T1658" i="8"/>
  <c r="U1658" i="8" s="1"/>
  <c r="T1659" i="8"/>
  <c r="U1659" i="8" s="1"/>
  <c r="T1660" i="8"/>
  <c r="U1660" i="8" s="1"/>
  <c r="T1661" i="8"/>
  <c r="U1661" i="8" s="1"/>
  <c r="T1662" i="8"/>
  <c r="U1662" i="8" s="1"/>
  <c r="T1663" i="8"/>
  <c r="U1663" i="8" s="1"/>
  <c r="AU1663" i="8" s="1"/>
  <c r="T1664" i="8"/>
  <c r="U1664" i="8" s="1"/>
  <c r="AU1664" i="8" s="1"/>
  <c r="T1665" i="8"/>
  <c r="U1665" i="8" s="1"/>
  <c r="T1666" i="8"/>
  <c r="U1666" i="8" s="1"/>
  <c r="T1667" i="8"/>
  <c r="U1667" i="8" s="1"/>
  <c r="AU1667" i="8" s="1"/>
  <c r="T1668" i="8"/>
  <c r="U1668" i="8" s="1"/>
  <c r="T1669" i="8"/>
  <c r="U1669" i="8" s="1"/>
  <c r="T1670" i="8"/>
  <c r="U1670" i="8" s="1"/>
  <c r="AU1670" i="8" s="1"/>
  <c r="T1671" i="8"/>
  <c r="U1671" i="8" s="1"/>
  <c r="BD1671" i="8"/>
  <c r="BC1671" i="8"/>
  <c r="AX1671" i="8"/>
  <c r="AW1671" i="8"/>
  <c r="AV1671" i="8"/>
  <c r="BD1670" i="8"/>
  <c r="BC1670" i="8"/>
  <c r="AX1670" i="8"/>
  <c r="AW1670" i="8"/>
  <c r="AV1670" i="8"/>
  <c r="BD1669" i="8"/>
  <c r="BC1669" i="8"/>
  <c r="AX1669" i="8"/>
  <c r="AW1669" i="8"/>
  <c r="AV1669" i="8"/>
  <c r="BD1668" i="8"/>
  <c r="BC1668" i="8"/>
  <c r="AX1668" i="8"/>
  <c r="AW1668" i="8"/>
  <c r="AV1668" i="8"/>
  <c r="BD1667" i="8"/>
  <c r="BC1667" i="8"/>
  <c r="AX1667" i="8"/>
  <c r="AW1667" i="8"/>
  <c r="AV1667" i="8"/>
  <c r="BD1666" i="8"/>
  <c r="BC1666" i="8"/>
  <c r="AX1666" i="8"/>
  <c r="AW1666" i="8"/>
  <c r="AV1666" i="8"/>
  <c r="BD1665" i="8"/>
  <c r="BC1665" i="8"/>
  <c r="AX1665" i="8"/>
  <c r="AW1665" i="8"/>
  <c r="AV1665" i="8"/>
  <c r="BD1664" i="8"/>
  <c r="BC1664" i="8"/>
  <c r="AX1664" i="8"/>
  <c r="AW1664" i="8"/>
  <c r="AV1664" i="8"/>
  <c r="BD1663" i="8"/>
  <c r="BC1663" i="8"/>
  <c r="AX1663" i="8"/>
  <c r="AW1663" i="8"/>
  <c r="AV1663" i="8"/>
  <c r="BD1662" i="8"/>
  <c r="BC1662" i="8"/>
  <c r="AX1662" i="8"/>
  <c r="AW1662" i="8"/>
  <c r="AV1662" i="8"/>
  <c r="BD1661" i="8"/>
  <c r="BC1661" i="8"/>
  <c r="AX1661" i="8"/>
  <c r="AW1661" i="8"/>
  <c r="AV1661" i="8"/>
  <c r="BD1660" i="8"/>
  <c r="BC1660" i="8"/>
  <c r="AX1660" i="8"/>
  <c r="AW1660" i="8"/>
  <c r="AV1660" i="8"/>
  <c r="BD1659" i="8"/>
  <c r="BC1659" i="8"/>
  <c r="AX1659" i="8"/>
  <c r="AW1659" i="8"/>
  <c r="AV1659" i="8"/>
  <c r="BD1658" i="8"/>
  <c r="BC1658" i="8"/>
  <c r="AX1658" i="8"/>
  <c r="AW1658" i="8"/>
  <c r="AV1658" i="8"/>
  <c r="BD1657" i="8"/>
  <c r="BC1657" i="8"/>
  <c r="AX1657" i="8"/>
  <c r="AW1657" i="8"/>
  <c r="AV1657" i="8"/>
  <c r="BD1656" i="8"/>
  <c r="BC1656" i="8"/>
  <c r="AX1656" i="8"/>
  <c r="AW1656" i="8"/>
  <c r="AV1656" i="8"/>
  <c r="BD1655" i="8"/>
  <c r="BC1655" i="8"/>
  <c r="AX1655" i="8"/>
  <c r="AW1655" i="8"/>
  <c r="AV1655" i="8"/>
  <c r="BD1654" i="8"/>
  <c r="BC1654" i="8"/>
  <c r="AX1654" i="8"/>
  <c r="AW1654" i="8"/>
  <c r="AV1654" i="8"/>
  <c r="BD1653" i="8"/>
  <c r="BC1653" i="8"/>
  <c r="AX1653" i="8"/>
  <c r="AW1653" i="8"/>
  <c r="AV1653" i="8"/>
  <c r="BD1652" i="8"/>
  <c r="BC1652" i="8"/>
  <c r="AX1652" i="8"/>
  <c r="AW1652" i="8"/>
  <c r="AV1652" i="8"/>
  <c r="BD1651" i="8"/>
  <c r="BC1651" i="8"/>
  <c r="AX1651" i="8"/>
  <c r="AW1651" i="8"/>
  <c r="AV1651" i="8"/>
  <c r="BD1650" i="8"/>
  <c r="BC1650" i="8"/>
  <c r="AX1650" i="8"/>
  <c r="AW1650" i="8"/>
  <c r="AV1650" i="8"/>
  <c r="BD1649" i="8"/>
  <c r="BC1649" i="8"/>
  <c r="AX1649" i="8"/>
  <c r="AW1649" i="8"/>
  <c r="AV1649" i="8"/>
  <c r="BD1648" i="8"/>
  <c r="BC1648" i="8"/>
  <c r="AX1648" i="8"/>
  <c r="AW1648" i="8"/>
  <c r="AV1648" i="8"/>
  <c r="BD1647" i="8"/>
  <c r="BC1647" i="8"/>
  <c r="AX1647" i="8"/>
  <c r="AW1647" i="8"/>
  <c r="AV1647" i="8"/>
  <c r="BD1646" i="8"/>
  <c r="BC1646" i="8"/>
  <c r="AX1646" i="8"/>
  <c r="AW1646" i="8"/>
  <c r="AV1646" i="8"/>
  <c r="BD1645" i="8"/>
  <c r="BC1645" i="8"/>
  <c r="AX1645" i="8"/>
  <c r="AW1645" i="8"/>
  <c r="AV1645" i="8"/>
  <c r="BD1644" i="8"/>
  <c r="BC1644" i="8"/>
  <c r="AX1644" i="8"/>
  <c r="AW1644" i="8"/>
  <c r="AV1644" i="8"/>
  <c r="BD1643" i="8"/>
  <c r="BC1643" i="8"/>
  <c r="AX1643" i="8"/>
  <c r="AW1643" i="8"/>
  <c r="AV1643" i="8"/>
  <c r="BD1642" i="8"/>
  <c r="BC1642" i="8"/>
  <c r="AX1642" i="8"/>
  <c r="AW1642" i="8"/>
  <c r="AV1642" i="8"/>
  <c r="BD1641" i="8"/>
  <c r="BC1641" i="8"/>
  <c r="AX1641" i="8"/>
  <c r="AW1641" i="8"/>
  <c r="AV1641" i="8"/>
  <c r="BD1640" i="8"/>
  <c r="BC1640" i="8"/>
  <c r="AX1640" i="8"/>
  <c r="AW1640" i="8"/>
  <c r="AV1640" i="8"/>
  <c r="BD1639" i="8"/>
  <c r="BC1639" i="8"/>
  <c r="AX1639" i="8"/>
  <c r="AW1639" i="8"/>
  <c r="AV1639" i="8"/>
  <c r="BD1638" i="8"/>
  <c r="BC1638" i="8"/>
  <c r="AX1638" i="8"/>
  <c r="AW1638" i="8"/>
  <c r="AV1638" i="8"/>
  <c r="BD1637" i="8"/>
  <c r="BC1637" i="8"/>
  <c r="AX1637" i="8"/>
  <c r="AW1637" i="8"/>
  <c r="AV1637" i="8"/>
  <c r="BD1636" i="8"/>
  <c r="BC1636" i="8"/>
  <c r="AX1636" i="8"/>
  <c r="AW1636" i="8"/>
  <c r="AV1636" i="8"/>
  <c r="BD1635" i="8"/>
  <c r="BC1635" i="8"/>
  <c r="AX1635" i="8"/>
  <c r="AW1635" i="8"/>
  <c r="AV1635" i="8"/>
  <c r="BD1634" i="8"/>
  <c r="BC1634" i="8"/>
  <c r="AX1634" i="8"/>
  <c r="AW1634" i="8"/>
  <c r="AV1634" i="8"/>
  <c r="BD1633" i="8"/>
  <c r="BC1633" i="8"/>
  <c r="AX1633" i="8"/>
  <c r="AW1633" i="8"/>
  <c r="AV1633" i="8"/>
  <c r="BD1632" i="8"/>
  <c r="BC1632" i="8"/>
  <c r="AX1632" i="8"/>
  <c r="AW1632" i="8"/>
  <c r="AV1632" i="8"/>
  <c r="BD1631" i="8"/>
  <c r="BC1631" i="8"/>
  <c r="AX1631" i="8"/>
  <c r="AW1631" i="8"/>
  <c r="AV1631" i="8"/>
  <c r="BD1630" i="8"/>
  <c r="BC1630" i="8"/>
  <c r="AX1630" i="8"/>
  <c r="AW1630" i="8"/>
  <c r="AV1630" i="8"/>
  <c r="BD1629" i="8"/>
  <c r="BC1629" i="8"/>
  <c r="AX1629" i="8"/>
  <c r="AW1629" i="8"/>
  <c r="AV1629" i="8"/>
  <c r="BD1628" i="8"/>
  <c r="BC1628" i="8"/>
  <c r="AX1628" i="8"/>
  <c r="AW1628" i="8"/>
  <c r="AV1628" i="8"/>
  <c r="BD1627" i="8"/>
  <c r="BC1627" i="8"/>
  <c r="AX1627" i="8"/>
  <c r="AW1627" i="8"/>
  <c r="AV1627" i="8"/>
  <c r="BD1626" i="8"/>
  <c r="BC1626" i="8"/>
  <c r="AX1626" i="8"/>
  <c r="AW1626" i="8"/>
  <c r="AV1626" i="8"/>
  <c r="BD1625" i="8"/>
  <c r="BC1625" i="8"/>
  <c r="AX1625" i="8"/>
  <c r="AW1625" i="8"/>
  <c r="AV1625" i="8"/>
  <c r="BD1624" i="8"/>
  <c r="BC1624" i="8"/>
  <c r="AX1624" i="8"/>
  <c r="AW1624" i="8"/>
  <c r="AV1624" i="8"/>
  <c r="BD1623" i="8"/>
  <c r="BC1623" i="8"/>
  <c r="AX1623" i="8"/>
  <c r="AW1623" i="8"/>
  <c r="AV1623" i="8"/>
  <c r="BD1622" i="8"/>
  <c r="BC1622" i="8"/>
  <c r="AX1622" i="8"/>
  <c r="AW1622" i="8"/>
  <c r="AV1622" i="8"/>
  <c r="BD1621" i="8"/>
  <c r="BC1621" i="8"/>
  <c r="AX1621" i="8"/>
  <c r="AW1621" i="8"/>
  <c r="AV1621" i="8"/>
  <c r="BD1620" i="8"/>
  <c r="BC1620" i="8"/>
  <c r="AX1620" i="8"/>
  <c r="AW1620" i="8"/>
  <c r="AV1620" i="8"/>
  <c r="BD1619" i="8"/>
  <c r="BC1619" i="8"/>
  <c r="AX1619" i="8"/>
  <c r="AW1619" i="8"/>
  <c r="AV1619" i="8"/>
  <c r="BD1618" i="8"/>
  <c r="BC1618" i="8"/>
  <c r="AX1618" i="8"/>
  <c r="AW1618" i="8"/>
  <c r="AV1618" i="8"/>
  <c r="BD1617" i="8"/>
  <c r="BC1617" i="8"/>
  <c r="AX1617" i="8"/>
  <c r="AW1617" i="8"/>
  <c r="AV1617" i="8"/>
  <c r="BD1616" i="8"/>
  <c r="BC1616" i="8"/>
  <c r="AX1616" i="8"/>
  <c r="AW1616" i="8"/>
  <c r="AV1616" i="8"/>
  <c r="BD1615" i="8"/>
  <c r="BC1615" i="8"/>
  <c r="AX1615" i="8"/>
  <c r="AW1615" i="8"/>
  <c r="AV1615" i="8"/>
  <c r="BD1614" i="8"/>
  <c r="BC1614" i="8"/>
  <c r="AX1614" i="8"/>
  <c r="AW1614" i="8"/>
  <c r="AV1614" i="8"/>
  <c r="BD1613" i="8"/>
  <c r="BC1613" i="8"/>
  <c r="AX1613" i="8"/>
  <c r="AW1613" i="8"/>
  <c r="AV1613" i="8"/>
  <c r="BD1612" i="8"/>
  <c r="BC1612" i="8"/>
  <c r="AX1612" i="8"/>
  <c r="AW1612" i="8"/>
  <c r="AV1612" i="8"/>
  <c r="BD1611" i="8"/>
  <c r="BC1611" i="8"/>
  <c r="AX1611" i="8"/>
  <c r="AW1611" i="8"/>
  <c r="AV1611" i="8"/>
  <c r="BD1610" i="8"/>
  <c r="BC1610" i="8"/>
  <c r="AX1610" i="8"/>
  <c r="AW1610" i="8"/>
  <c r="AV1610" i="8"/>
  <c r="BD1609" i="8"/>
  <c r="BC1609" i="8"/>
  <c r="AX1609" i="8"/>
  <c r="AW1609" i="8"/>
  <c r="AV1609" i="8"/>
  <c r="BD1608" i="8"/>
  <c r="BC1608" i="8"/>
  <c r="AX1608" i="8"/>
  <c r="AW1608" i="8"/>
  <c r="AV1608" i="8"/>
  <c r="BD1607" i="8"/>
  <c r="BC1607" i="8"/>
  <c r="AX1607" i="8"/>
  <c r="AW1607" i="8"/>
  <c r="AV1607" i="8"/>
  <c r="BD1606" i="8"/>
  <c r="BC1606" i="8"/>
  <c r="AX1606" i="8"/>
  <c r="AW1606" i="8"/>
  <c r="AV1606" i="8"/>
  <c r="BD1605" i="8"/>
  <c r="BC1605" i="8"/>
  <c r="AX1605" i="8"/>
  <c r="AW1605" i="8"/>
  <c r="AV1605" i="8"/>
  <c r="BD1604" i="8"/>
  <c r="BC1604" i="8"/>
  <c r="AX1604" i="8"/>
  <c r="AW1604" i="8"/>
  <c r="AV1604" i="8"/>
  <c r="BD1603" i="8"/>
  <c r="BC1603" i="8"/>
  <c r="AX1603" i="8"/>
  <c r="AW1603" i="8"/>
  <c r="AV1603" i="8"/>
  <c r="BD1602" i="8"/>
  <c r="BC1602" i="8"/>
  <c r="AX1602" i="8"/>
  <c r="AW1602" i="8"/>
  <c r="AV1602" i="8"/>
  <c r="BD1601" i="8"/>
  <c r="BC1601" i="8"/>
  <c r="AX1601" i="8"/>
  <c r="AW1601" i="8"/>
  <c r="AV1601" i="8"/>
  <c r="BD1600" i="8"/>
  <c r="BC1600" i="8"/>
  <c r="AX1600" i="8"/>
  <c r="AW1600" i="8"/>
  <c r="AV1600" i="8"/>
  <c r="BD1599" i="8"/>
  <c r="BC1599" i="8"/>
  <c r="AX1599" i="8"/>
  <c r="AW1599" i="8"/>
  <c r="AV1599" i="8"/>
  <c r="BD1598" i="8"/>
  <c r="BC1598" i="8"/>
  <c r="AX1598" i="8"/>
  <c r="AW1598" i="8"/>
  <c r="AV1598" i="8"/>
  <c r="BD1597" i="8"/>
  <c r="BC1597" i="8"/>
  <c r="AX1597" i="8"/>
  <c r="AW1597" i="8"/>
  <c r="AV1597" i="8"/>
  <c r="BD1596" i="8"/>
  <c r="BC1596" i="8"/>
  <c r="AX1596" i="8"/>
  <c r="AW1596" i="8"/>
  <c r="AV1596" i="8"/>
  <c r="BD1595" i="8"/>
  <c r="BC1595" i="8"/>
  <c r="AX1595" i="8"/>
  <c r="AW1595" i="8"/>
  <c r="AV1595" i="8"/>
  <c r="BD1594" i="8"/>
  <c r="BC1594" i="8"/>
  <c r="AX1594" i="8"/>
  <c r="AW1594" i="8"/>
  <c r="AV1594" i="8"/>
  <c r="BD1593" i="8"/>
  <c r="BC1593" i="8"/>
  <c r="AX1593" i="8"/>
  <c r="AW1593" i="8"/>
  <c r="AV1593" i="8"/>
  <c r="BD1592" i="8"/>
  <c r="BC1592" i="8"/>
  <c r="AX1592" i="8"/>
  <c r="AW1592" i="8"/>
  <c r="AV1592" i="8"/>
  <c r="BD1591" i="8"/>
  <c r="BC1591" i="8"/>
  <c r="AX1591" i="8"/>
  <c r="AW1591" i="8"/>
  <c r="AV1591" i="8"/>
  <c r="BD1590" i="8"/>
  <c r="BC1590" i="8"/>
  <c r="AX1590" i="8"/>
  <c r="AW1590" i="8"/>
  <c r="AV1590" i="8"/>
  <c r="BD1589" i="8"/>
  <c r="BC1589" i="8"/>
  <c r="AX1589" i="8"/>
  <c r="AW1589" i="8"/>
  <c r="AV1589" i="8"/>
  <c r="BD1588" i="8"/>
  <c r="BC1588" i="8"/>
  <c r="AX1588" i="8"/>
  <c r="AW1588" i="8"/>
  <c r="AV1588" i="8"/>
  <c r="BD1587" i="8"/>
  <c r="BC1587" i="8"/>
  <c r="AX1587" i="8"/>
  <c r="AW1587" i="8"/>
  <c r="AV1587" i="8"/>
  <c r="BD1586" i="8"/>
  <c r="BC1586" i="8"/>
  <c r="AX1586" i="8"/>
  <c r="AW1586" i="8"/>
  <c r="AV1586" i="8"/>
  <c r="AU1586" i="8"/>
  <c r="BD1585" i="8"/>
  <c r="BC1585" i="8"/>
  <c r="AX1585" i="8"/>
  <c r="AW1585" i="8"/>
  <c r="AV1585" i="8"/>
  <c r="BD1584" i="8"/>
  <c r="BC1584" i="8"/>
  <c r="AX1584" i="8"/>
  <c r="AW1584" i="8"/>
  <c r="AV1584" i="8"/>
  <c r="BD1583" i="8"/>
  <c r="BC1583" i="8"/>
  <c r="AX1583" i="8"/>
  <c r="AW1583" i="8"/>
  <c r="AV1583" i="8"/>
  <c r="BD1582" i="8"/>
  <c r="BC1582" i="8"/>
  <c r="AX1582" i="8"/>
  <c r="AW1582" i="8"/>
  <c r="AV1582" i="8"/>
  <c r="BD1581" i="8"/>
  <c r="BC1581" i="8"/>
  <c r="AX1581" i="8"/>
  <c r="AW1581" i="8"/>
  <c r="AV1581" i="8"/>
  <c r="BD1580" i="8"/>
  <c r="BC1580" i="8"/>
  <c r="AX1580" i="8"/>
  <c r="AW1580" i="8"/>
  <c r="AV1580" i="8"/>
  <c r="BD1579" i="8"/>
  <c r="BC1579" i="8"/>
  <c r="AX1579" i="8"/>
  <c r="AW1579" i="8"/>
  <c r="AV1579" i="8"/>
  <c r="BD1578" i="8"/>
  <c r="BC1578" i="8"/>
  <c r="AX1578" i="8"/>
  <c r="AW1578" i="8"/>
  <c r="AV1578" i="8"/>
  <c r="BD1577" i="8"/>
  <c r="BC1577" i="8"/>
  <c r="AX1577" i="8"/>
  <c r="AW1577" i="8"/>
  <c r="AV1577" i="8"/>
  <c r="BD1576" i="8"/>
  <c r="BC1576" i="8"/>
  <c r="AX1576" i="8"/>
  <c r="AW1576" i="8"/>
  <c r="AV1576" i="8"/>
  <c r="BD1575" i="8"/>
  <c r="BC1575" i="8"/>
  <c r="AX1575" i="8"/>
  <c r="AW1575" i="8"/>
  <c r="AV1575" i="8"/>
  <c r="BD1574" i="8"/>
  <c r="BC1574" i="8"/>
  <c r="AX1574" i="8"/>
  <c r="AW1574" i="8"/>
  <c r="AV1574" i="8"/>
  <c r="BD1573" i="8"/>
  <c r="BC1573" i="8"/>
  <c r="AX1573" i="8"/>
  <c r="AW1573" i="8"/>
  <c r="AV1573" i="8"/>
  <c r="BD1572" i="8"/>
  <c r="BC1572" i="8"/>
  <c r="AX1572" i="8"/>
  <c r="AW1572" i="8"/>
  <c r="AV1572" i="8"/>
  <c r="BD1571" i="8"/>
  <c r="BC1571" i="8"/>
  <c r="AX1571" i="8"/>
  <c r="AW1571" i="8"/>
  <c r="AV1571" i="8"/>
  <c r="BD1570" i="8"/>
  <c r="BC1570" i="8"/>
  <c r="AX1570" i="8"/>
  <c r="AW1570" i="8"/>
  <c r="AV1570" i="8"/>
  <c r="BD1569" i="8"/>
  <c r="BC1569" i="8"/>
  <c r="AX1569" i="8"/>
  <c r="AW1569" i="8"/>
  <c r="AV1569" i="8"/>
  <c r="BD1568" i="8"/>
  <c r="BC1568" i="8"/>
  <c r="AX1568" i="8"/>
  <c r="AW1568" i="8"/>
  <c r="AV1568" i="8"/>
  <c r="BD1567" i="8"/>
  <c r="BC1567" i="8"/>
  <c r="AX1567" i="8"/>
  <c r="AW1567" i="8"/>
  <c r="AV1567" i="8"/>
  <c r="BD1566" i="8"/>
  <c r="BC1566" i="8"/>
  <c r="AX1566" i="8"/>
  <c r="AW1566" i="8"/>
  <c r="AV1566" i="8"/>
  <c r="BD1565" i="8"/>
  <c r="BC1565" i="8"/>
  <c r="AX1565" i="8"/>
  <c r="AW1565" i="8"/>
  <c r="AV1565" i="8"/>
  <c r="BD1564" i="8"/>
  <c r="BC1564" i="8"/>
  <c r="AX1564" i="8"/>
  <c r="AW1564" i="8"/>
  <c r="AV1564" i="8"/>
  <c r="BD1563" i="8"/>
  <c r="BC1563" i="8"/>
  <c r="AX1563" i="8"/>
  <c r="AW1563" i="8"/>
  <c r="AV1563" i="8"/>
  <c r="BD1562" i="8"/>
  <c r="BC1562" i="8"/>
  <c r="AX1562" i="8"/>
  <c r="AW1562" i="8"/>
  <c r="AV1562" i="8"/>
  <c r="BD1561" i="8"/>
  <c r="BC1561" i="8"/>
  <c r="AX1561" i="8"/>
  <c r="AW1561" i="8"/>
  <c r="AV1561" i="8"/>
  <c r="BD1560" i="8"/>
  <c r="BC1560" i="8"/>
  <c r="AX1560" i="8"/>
  <c r="AW1560" i="8"/>
  <c r="AV1560" i="8"/>
  <c r="AU1560" i="8"/>
  <c r="BD1559" i="8"/>
  <c r="BC1559" i="8"/>
  <c r="AX1559" i="8"/>
  <c r="AW1559" i="8"/>
  <c r="AV1559" i="8"/>
  <c r="BL1558" i="8"/>
  <c r="BM1558" i="8" s="1"/>
  <c r="BG1558" i="8"/>
  <c r="BH1558" i="8" s="1"/>
  <c r="BD1558" i="8"/>
  <c r="BC1558" i="8"/>
  <c r="AX1558" i="8"/>
  <c r="AW1558" i="8"/>
  <c r="AV1558" i="8"/>
  <c r="BL1557" i="8"/>
  <c r="BM1557" i="8" s="1"/>
  <c r="BG1557" i="8"/>
  <c r="BH1557" i="8" s="1"/>
  <c r="BD1557" i="8"/>
  <c r="BC1557" i="8"/>
  <c r="AX1557" i="8"/>
  <c r="AW1557" i="8"/>
  <c r="AV1557" i="8"/>
  <c r="BL1556" i="8"/>
  <c r="BM1556" i="8" s="1"/>
  <c r="BG1556" i="8"/>
  <c r="BH1556" i="8" s="1"/>
  <c r="BD1556" i="8"/>
  <c r="BC1556" i="8"/>
  <c r="AX1556" i="8"/>
  <c r="AW1556" i="8"/>
  <c r="AV1556" i="8"/>
  <c r="BL1555" i="8"/>
  <c r="BM1555" i="8" s="1"/>
  <c r="BG1555" i="8"/>
  <c r="BH1555" i="8" s="1"/>
  <c r="BD1555" i="8"/>
  <c r="BC1555" i="8"/>
  <c r="AX1555" i="8"/>
  <c r="AW1555" i="8"/>
  <c r="AV1555" i="8"/>
  <c r="BL1554" i="8"/>
  <c r="BM1554" i="8" s="1"/>
  <c r="BG1554" i="8"/>
  <c r="BH1554" i="8" s="1"/>
  <c r="BD1554" i="8"/>
  <c r="BC1554" i="8"/>
  <c r="AX1554" i="8"/>
  <c r="AW1554" i="8"/>
  <c r="AV1554" i="8"/>
  <c r="BL1553" i="8"/>
  <c r="BM1553" i="8" s="1"/>
  <c r="BG1553" i="8"/>
  <c r="BH1553" i="8" s="1"/>
  <c r="BD1553" i="8"/>
  <c r="BC1553" i="8"/>
  <c r="AX1553" i="8"/>
  <c r="AW1553" i="8"/>
  <c r="AV1553" i="8"/>
  <c r="BL1552" i="8"/>
  <c r="BM1552" i="8" s="1"/>
  <c r="BG1552" i="8"/>
  <c r="BH1552" i="8" s="1"/>
  <c r="BD1552" i="8"/>
  <c r="BC1552" i="8"/>
  <c r="AX1552" i="8"/>
  <c r="AW1552" i="8"/>
  <c r="AV1552" i="8"/>
  <c r="BL1551" i="8"/>
  <c r="BM1551" i="8" s="1"/>
  <c r="BG1551" i="8"/>
  <c r="BH1551" i="8" s="1"/>
  <c r="BD1551" i="8"/>
  <c r="BC1551" i="8"/>
  <c r="AX1551" i="8"/>
  <c r="AW1551" i="8"/>
  <c r="AV1551" i="8"/>
  <c r="BL1550" i="8"/>
  <c r="BM1550" i="8" s="1"/>
  <c r="BG1550" i="8"/>
  <c r="BH1550" i="8" s="1"/>
  <c r="BD1550" i="8"/>
  <c r="BC1550" i="8"/>
  <c r="AX1550" i="8"/>
  <c r="AW1550" i="8"/>
  <c r="AV1550" i="8"/>
  <c r="BL1549" i="8"/>
  <c r="BM1549" i="8" s="1"/>
  <c r="BG1549" i="8"/>
  <c r="BH1549" i="8" s="1"/>
  <c r="BD1549" i="8"/>
  <c r="BC1549" i="8"/>
  <c r="AX1549" i="8"/>
  <c r="AW1549" i="8"/>
  <c r="AV1549" i="8"/>
  <c r="BL1548" i="8"/>
  <c r="BM1548" i="8" s="1"/>
  <c r="BG1548" i="8"/>
  <c r="BH1548" i="8" s="1"/>
  <c r="BD1548" i="8"/>
  <c r="BC1548" i="8"/>
  <c r="AX1548" i="8"/>
  <c r="AW1548" i="8"/>
  <c r="AV1548" i="8"/>
  <c r="BL1547" i="8"/>
  <c r="BM1547" i="8" s="1"/>
  <c r="BG1547" i="8"/>
  <c r="BH1547" i="8" s="1"/>
  <c r="BD1547" i="8"/>
  <c r="BC1547" i="8"/>
  <c r="AX1547" i="8"/>
  <c r="AW1547" i="8"/>
  <c r="AV1547" i="8"/>
  <c r="BL1546" i="8"/>
  <c r="BM1546" i="8" s="1"/>
  <c r="BG1546" i="8"/>
  <c r="BH1546" i="8" s="1"/>
  <c r="BD1546" i="8"/>
  <c r="BC1546" i="8"/>
  <c r="AY1546" i="8"/>
  <c r="AX1546" i="8"/>
  <c r="AW1546" i="8"/>
  <c r="AV1546" i="8"/>
  <c r="BL1545" i="8"/>
  <c r="BM1545" i="8" s="1"/>
  <c r="BG1545" i="8"/>
  <c r="BH1545" i="8" s="1"/>
  <c r="BD1545" i="8"/>
  <c r="BC1545" i="8"/>
  <c r="AY1545" i="8"/>
  <c r="AX1545" i="8"/>
  <c r="AW1545" i="8"/>
  <c r="AV1545" i="8"/>
  <c r="BL1544" i="8"/>
  <c r="BM1544" i="8" s="1"/>
  <c r="BG1544" i="8"/>
  <c r="BH1544" i="8" s="1"/>
  <c r="BD1544" i="8"/>
  <c r="BC1544" i="8"/>
  <c r="AY1544" i="8"/>
  <c r="AX1544" i="8"/>
  <c r="AW1544" i="8"/>
  <c r="AV1544" i="8"/>
  <c r="BL1543" i="8"/>
  <c r="BM1543" i="8" s="1"/>
  <c r="BG1543" i="8"/>
  <c r="BH1543" i="8" s="1"/>
  <c r="BD1543" i="8"/>
  <c r="BC1543" i="8"/>
  <c r="AY1543" i="8"/>
  <c r="AX1543" i="8"/>
  <c r="AW1543" i="8"/>
  <c r="AV1543" i="8"/>
  <c r="BL1542" i="8"/>
  <c r="BM1542" i="8" s="1"/>
  <c r="BG1542" i="8"/>
  <c r="BH1542" i="8" s="1"/>
  <c r="BD1542" i="8"/>
  <c r="BC1542" i="8"/>
  <c r="AY1542" i="8"/>
  <c r="AX1542" i="8"/>
  <c r="AW1542" i="8"/>
  <c r="AV1542" i="8"/>
  <c r="BL1541" i="8"/>
  <c r="BM1541" i="8" s="1"/>
  <c r="BG1541" i="8"/>
  <c r="BH1541" i="8" s="1"/>
  <c r="BD1541" i="8"/>
  <c r="BC1541" i="8"/>
  <c r="AY1541" i="8"/>
  <c r="AX1541" i="8"/>
  <c r="AW1541" i="8"/>
  <c r="AV1541" i="8"/>
  <c r="BL1540" i="8"/>
  <c r="BM1540" i="8" s="1"/>
  <c r="BG1540" i="8"/>
  <c r="BH1540" i="8" s="1"/>
  <c r="BD1540" i="8"/>
  <c r="BC1540" i="8"/>
  <c r="AY1540" i="8"/>
  <c r="AX1540" i="8"/>
  <c r="AW1540" i="8"/>
  <c r="AV1540" i="8"/>
  <c r="BL1539" i="8"/>
  <c r="BM1539" i="8" s="1"/>
  <c r="BG1539" i="8"/>
  <c r="BH1539" i="8" s="1"/>
  <c r="BD1539" i="8"/>
  <c r="BC1539" i="8"/>
  <c r="AY1539" i="8"/>
  <c r="AX1539" i="8"/>
  <c r="AW1539" i="8"/>
  <c r="AV1539" i="8"/>
  <c r="BL1538" i="8"/>
  <c r="BM1538" i="8" s="1"/>
  <c r="BG1538" i="8"/>
  <c r="BH1538" i="8" s="1"/>
  <c r="BD1538" i="8"/>
  <c r="BC1538" i="8"/>
  <c r="AY1538" i="8"/>
  <c r="AX1538" i="8"/>
  <c r="AW1538" i="8"/>
  <c r="AV1538" i="8"/>
  <c r="BL1537" i="8"/>
  <c r="BM1537" i="8" s="1"/>
  <c r="BG1537" i="8"/>
  <c r="BH1537" i="8" s="1"/>
  <c r="BD1537" i="8"/>
  <c r="BC1537" i="8"/>
  <c r="AY1537" i="8"/>
  <c r="AX1537" i="8"/>
  <c r="AW1537" i="8"/>
  <c r="AV1537" i="8"/>
  <c r="BL1536" i="8"/>
  <c r="BM1536" i="8" s="1"/>
  <c r="BG1536" i="8"/>
  <c r="BH1536" i="8" s="1"/>
  <c r="BD1536" i="8"/>
  <c r="BC1536" i="8"/>
  <c r="AY1536" i="8"/>
  <c r="AX1536" i="8"/>
  <c r="AW1536" i="8"/>
  <c r="AV1536" i="8"/>
  <c r="BL1535" i="8"/>
  <c r="BM1535" i="8" s="1"/>
  <c r="BG1535" i="8"/>
  <c r="BH1535" i="8" s="1"/>
  <c r="BD1535" i="8"/>
  <c r="BC1535" i="8"/>
  <c r="AY1535" i="8"/>
  <c r="AX1535" i="8"/>
  <c r="AW1535" i="8"/>
  <c r="AV1535" i="8"/>
  <c r="BL1534" i="8"/>
  <c r="BM1534" i="8" s="1"/>
  <c r="BG1534" i="8"/>
  <c r="BH1534" i="8" s="1"/>
  <c r="BD1534" i="8"/>
  <c r="BC1534" i="8"/>
  <c r="AY1534" i="8"/>
  <c r="AX1534" i="8"/>
  <c r="AW1534" i="8"/>
  <c r="AV1534" i="8"/>
  <c r="BL1533" i="8"/>
  <c r="BM1533" i="8" s="1"/>
  <c r="BG1533" i="8"/>
  <c r="BH1533" i="8" s="1"/>
  <c r="BD1533" i="8"/>
  <c r="BC1533" i="8"/>
  <c r="AY1533" i="8"/>
  <c r="AX1533" i="8"/>
  <c r="AW1533" i="8"/>
  <c r="AV1533" i="8"/>
  <c r="BL1532" i="8"/>
  <c r="BM1532" i="8" s="1"/>
  <c r="BG1532" i="8"/>
  <c r="BH1532" i="8" s="1"/>
  <c r="BD1532" i="8"/>
  <c r="BC1532" i="8"/>
  <c r="AY1532" i="8"/>
  <c r="AX1532" i="8"/>
  <c r="AW1532" i="8"/>
  <c r="AV1532" i="8"/>
  <c r="BL1531" i="8"/>
  <c r="BM1531" i="8" s="1"/>
  <c r="BG1531" i="8"/>
  <c r="BH1531" i="8" s="1"/>
  <c r="BD1531" i="8"/>
  <c r="BC1531" i="8"/>
  <c r="AY1531" i="8"/>
  <c r="AX1531" i="8"/>
  <c r="AW1531" i="8"/>
  <c r="AV1531" i="8"/>
  <c r="BL1530" i="8"/>
  <c r="BM1530" i="8" s="1"/>
  <c r="BG1530" i="8"/>
  <c r="BH1530" i="8" s="1"/>
  <c r="BD1530" i="8"/>
  <c r="BC1530" i="8"/>
  <c r="AY1530" i="8"/>
  <c r="AX1530" i="8"/>
  <c r="AW1530" i="8"/>
  <c r="AV1530" i="8"/>
  <c r="BL1529" i="8"/>
  <c r="BM1529" i="8" s="1"/>
  <c r="BG1529" i="8"/>
  <c r="BH1529" i="8" s="1"/>
  <c r="BD1529" i="8"/>
  <c r="BC1529" i="8"/>
  <c r="AY1529" i="8"/>
  <c r="AX1529" i="8"/>
  <c r="AW1529" i="8"/>
  <c r="AV1529" i="8"/>
  <c r="BL1528" i="8"/>
  <c r="BM1528" i="8" s="1"/>
  <c r="BG1528" i="8"/>
  <c r="BH1528" i="8" s="1"/>
  <c r="BD1528" i="8"/>
  <c r="BC1528" i="8"/>
  <c r="AY1528" i="8"/>
  <c r="AX1528" i="8"/>
  <c r="AW1528" i="8"/>
  <c r="AV1528" i="8"/>
  <c r="BL1527" i="8"/>
  <c r="BM1527" i="8" s="1"/>
  <c r="BG1527" i="8"/>
  <c r="BH1527" i="8" s="1"/>
  <c r="BD1527" i="8"/>
  <c r="BC1527" i="8"/>
  <c r="AY1527" i="8"/>
  <c r="AX1527" i="8"/>
  <c r="AW1527" i="8"/>
  <c r="AV1527" i="8"/>
  <c r="BL1526" i="8"/>
  <c r="BM1526" i="8" s="1"/>
  <c r="BG1526" i="8"/>
  <c r="BH1526" i="8" s="1"/>
  <c r="BD1526" i="8"/>
  <c r="BC1526" i="8"/>
  <c r="AY1526" i="8"/>
  <c r="AX1526" i="8"/>
  <c r="AW1526" i="8"/>
  <c r="AV1526" i="8"/>
  <c r="BL1525" i="8"/>
  <c r="BM1525" i="8" s="1"/>
  <c r="BG1525" i="8"/>
  <c r="BH1525" i="8" s="1"/>
  <c r="BD1525" i="8"/>
  <c r="BC1525" i="8"/>
  <c r="AY1525" i="8"/>
  <c r="AX1525" i="8"/>
  <c r="AW1525" i="8"/>
  <c r="AV1525" i="8"/>
  <c r="BL1524" i="8"/>
  <c r="BM1524" i="8" s="1"/>
  <c r="BG1524" i="8"/>
  <c r="BH1524" i="8" s="1"/>
  <c r="BD1524" i="8"/>
  <c r="BC1524" i="8"/>
  <c r="AY1524" i="8"/>
  <c r="AX1524" i="8"/>
  <c r="AW1524" i="8"/>
  <c r="AV1524" i="8"/>
  <c r="BL1523" i="8"/>
  <c r="BM1523" i="8" s="1"/>
  <c r="BG1523" i="8"/>
  <c r="BH1523" i="8" s="1"/>
  <c r="BD1523" i="8"/>
  <c r="BC1523" i="8"/>
  <c r="AY1523" i="8"/>
  <c r="AX1523" i="8"/>
  <c r="AW1523" i="8"/>
  <c r="AV1523" i="8"/>
  <c r="BL1522" i="8"/>
  <c r="BM1522" i="8" s="1"/>
  <c r="BG1522" i="8"/>
  <c r="BH1522" i="8" s="1"/>
  <c r="BD1522" i="8"/>
  <c r="BC1522" i="8"/>
  <c r="AY1522" i="8"/>
  <c r="AX1522" i="8"/>
  <c r="AW1522" i="8"/>
  <c r="AV1522" i="8"/>
  <c r="BL1521" i="8"/>
  <c r="BM1521" i="8" s="1"/>
  <c r="BG1521" i="8"/>
  <c r="BH1521" i="8" s="1"/>
  <c r="BD1521" i="8"/>
  <c r="BC1521" i="8"/>
  <c r="AY1521" i="8"/>
  <c r="AX1521" i="8"/>
  <c r="AW1521" i="8"/>
  <c r="AV1521" i="8"/>
  <c r="BL1520" i="8"/>
  <c r="BM1520" i="8" s="1"/>
  <c r="BG1520" i="8"/>
  <c r="BH1520" i="8" s="1"/>
  <c r="BD1520" i="8"/>
  <c r="BC1520" i="8"/>
  <c r="AY1520" i="8"/>
  <c r="AX1520" i="8"/>
  <c r="AW1520" i="8"/>
  <c r="AV1520" i="8"/>
  <c r="BL1519" i="8"/>
  <c r="BM1519" i="8" s="1"/>
  <c r="BG1519" i="8"/>
  <c r="BH1519" i="8" s="1"/>
  <c r="BD1519" i="8"/>
  <c r="BC1519" i="8"/>
  <c r="AY1519" i="8"/>
  <c r="AX1519" i="8"/>
  <c r="AW1519" i="8"/>
  <c r="AV1519" i="8"/>
  <c r="BL1518" i="8"/>
  <c r="BM1518" i="8" s="1"/>
  <c r="BG1518" i="8"/>
  <c r="BH1518" i="8" s="1"/>
  <c r="BD1518" i="8"/>
  <c r="BC1518" i="8"/>
  <c r="AY1518" i="8"/>
  <c r="AX1518" i="8"/>
  <c r="AW1518" i="8"/>
  <c r="AV1518" i="8"/>
  <c r="BL1517" i="8"/>
  <c r="BM1517" i="8" s="1"/>
  <c r="BG1517" i="8"/>
  <c r="BH1517" i="8" s="1"/>
  <c r="BD1517" i="8"/>
  <c r="BC1517" i="8"/>
  <c r="AY1517" i="8"/>
  <c r="AX1517" i="8"/>
  <c r="AW1517" i="8"/>
  <c r="AV1517" i="8"/>
  <c r="BL1516" i="8"/>
  <c r="BM1516" i="8" s="1"/>
  <c r="BG1516" i="8"/>
  <c r="BH1516" i="8" s="1"/>
  <c r="BD1516" i="8"/>
  <c r="BC1516" i="8"/>
  <c r="AY1516" i="8"/>
  <c r="AX1516" i="8"/>
  <c r="AW1516" i="8"/>
  <c r="AV1516" i="8"/>
  <c r="BL1515" i="8"/>
  <c r="BM1515" i="8" s="1"/>
  <c r="BG1515" i="8"/>
  <c r="BH1515" i="8" s="1"/>
  <c r="BD1515" i="8"/>
  <c r="BC1515" i="8"/>
  <c r="AY1515" i="8"/>
  <c r="AX1515" i="8"/>
  <c r="AW1515" i="8"/>
  <c r="AV1515" i="8"/>
  <c r="BL1514" i="8"/>
  <c r="BM1514" i="8" s="1"/>
  <c r="BG1514" i="8"/>
  <c r="BH1514" i="8" s="1"/>
  <c r="BD1514" i="8"/>
  <c r="BC1514" i="8"/>
  <c r="AY1514" i="8"/>
  <c r="AX1514" i="8"/>
  <c r="AW1514" i="8"/>
  <c r="AV1514" i="8"/>
  <c r="BL1513" i="8"/>
  <c r="BM1513" i="8" s="1"/>
  <c r="BG1513" i="8"/>
  <c r="BH1513" i="8" s="1"/>
  <c r="BD1513" i="8"/>
  <c r="BC1513" i="8"/>
  <c r="AY1513" i="8"/>
  <c r="AX1513" i="8"/>
  <c r="AW1513" i="8"/>
  <c r="AV1513" i="8"/>
  <c r="BL1512" i="8"/>
  <c r="BM1512" i="8" s="1"/>
  <c r="BG1512" i="8"/>
  <c r="BH1512" i="8" s="1"/>
  <c r="BD1512" i="8"/>
  <c r="BC1512" i="8"/>
  <c r="AY1512" i="8"/>
  <c r="AX1512" i="8"/>
  <c r="AW1512" i="8"/>
  <c r="AV1512" i="8"/>
  <c r="BL1511" i="8"/>
  <c r="BM1511" i="8" s="1"/>
  <c r="BG1511" i="8"/>
  <c r="BH1511" i="8" s="1"/>
  <c r="BD1511" i="8"/>
  <c r="BC1511" i="8"/>
  <c r="AY1511" i="8"/>
  <c r="AX1511" i="8"/>
  <c r="AW1511" i="8"/>
  <c r="AV1511" i="8"/>
  <c r="BL1510" i="8"/>
  <c r="BM1510" i="8" s="1"/>
  <c r="BG1510" i="8"/>
  <c r="BH1510" i="8" s="1"/>
  <c r="BD1510" i="8"/>
  <c r="BC1510" i="8"/>
  <c r="AY1510" i="8"/>
  <c r="AX1510" i="8"/>
  <c r="AW1510" i="8"/>
  <c r="AV1510" i="8"/>
  <c r="BL1509" i="8"/>
  <c r="BM1509" i="8" s="1"/>
  <c r="BG1509" i="8"/>
  <c r="BH1509" i="8" s="1"/>
  <c r="BD1509" i="8"/>
  <c r="BC1509" i="8"/>
  <c r="AY1509" i="8"/>
  <c r="AX1509" i="8"/>
  <c r="AW1509" i="8"/>
  <c r="AV1509" i="8"/>
  <c r="BL1508" i="8"/>
  <c r="BM1508" i="8" s="1"/>
  <c r="BG1508" i="8"/>
  <c r="BH1508" i="8" s="1"/>
  <c r="BD1508" i="8"/>
  <c r="BC1508" i="8"/>
  <c r="AY1508" i="8"/>
  <c r="AX1508" i="8"/>
  <c r="AW1508" i="8"/>
  <c r="AV1508" i="8"/>
  <c r="BL1507" i="8"/>
  <c r="BM1507" i="8" s="1"/>
  <c r="BG1507" i="8"/>
  <c r="BH1507" i="8" s="1"/>
  <c r="BD1507" i="8"/>
  <c r="BC1507" i="8"/>
  <c r="AY1507" i="8"/>
  <c r="AX1507" i="8"/>
  <c r="AW1507" i="8"/>
  <c r="AV1507" i="8"/>
  <c r="BL1506" i="8"/>
  <c r="BM1506" i="8" s="1"/>
  <c r="BG1506" i="8"/>
  <c r="BH1506" i="8" s="1"/>
  <c r="BD1506" i="8"/>
  <c r="BC1506" i="8"/>
  <c r="AY1506" i="8"/>
  <c r="AX1506" i="8"/>
  <c r="AW1506" i="8"/>
  <c r="AV1506" i="8"/>
  <c r="BL1505" i="8"/>
  <c r="BM1505" i="8" s="1"/>
  <c r="BG1505" i="8"/>
  <c r="BH1505" i="8" s="1"/>
  <c r="BD1505" i="8"/>
  <c r="BC1505" i="8"/>
  <c r="AY1505" i="8"/>
  <c r="AX1505" i="8"/>
  <c r="AW1505" i="8"/>
  <c r="AV1505" i="8"/>
  <c r="BL1504" i="8"/>
  <c r="BM1504" i="8" s="1"/>
  <c r="BG1504" i="8"/>
  <c r="BH1504" i="8" s="1"/>
  <c r="BD1504" i="8"/>
  <c r="BC1504" i="8"/>
  <c r="AY1504" i="8"/>
  <c r="AX1504" i="8"/>
  <c r="AW1504" i="8"/>
  <c r="AV1504" i="8"/>
  <c r="BL1503" i="8"/>
  <c r="BM1503" i="8" s="1"/>
  <c r="BG1503" i="8"/>
  <c r="BH1503" i="8" s="1"/>
  <c r="BD1503" i="8"/>
  <c r="BC1503" i="8"/>
  <c r="AY1503" i="8"/>
  <c r="AX1503" i="8"/>
  <c r="AW1503" i="8"/>
  <c r="AV1503" i="8"/>
  <c r="BL1502" i="8"/>
  <c r="BM1502" i="8" s="1"/>
  <c r="BG1502" i="8"/>
  <c r="BH1502" i="8" s="1"/>
  <c r="BD1502" i="8"/>
  <c r="BC1502" i="8"/>
  <c r="AY1502" i="8"/>
  <c r="AX1502" i="8"/>
  <c r="AW1502" i="8"/>
  <c r="AV1502" i="8"/>
  <c r="BL1501" i="8"/>
  <c r="BM1501" i="8" s="1"/>
  <c r="BG1501" i="8"/>
  <c r="BH1501" i="8" s="1"/>
  <c r="BD1501" i="8"/>
  <c r="BC1501" i="8"/>
  <c r="AY1501" i="8"/>
  <c r="AX1501" i="8"/>
  <c r="AW1501" i="8"/>
  <c r="AV1501" i="8"/>
  <c r="BL1500" i="8"/>
  <c r="BM1500" i="8" s="1"/>
  <c r="BG1500" i="8"/>
  <c r="BH1500" i="8" s="1"/>
  <c r="BD1500" i="8"/>
  <c r="BC1500" i="8"/>
  <c r="AY1500" i="8"/>
  <c r="AX1500" i="8"/>
  <c r="AW1500" i="8"/>
  <c r="AV1500" i="8"/>
  <c r="BL1499" i="8"/>
  <c r="BM1499" i="8" s="1"/>
  <c r="BG1499" i="8"/>
  <c r="BH1499" i="8" s="1"/>
  <c r="BD1499" i="8"/>
  <c r="BC1499" i="8"/>
  <c r="AY1499" i="8"/>
  <c r="AX1499" i="8"/>
  <c r="AW1499" i="8"/>
  <c r="AV1499" i="8"/>
  <c r="BL1498" i="8"/>
  <c r="BM1498" i="8" s="1"/>
  <c r="BG1498" i="8"/>
  <c r="BH1498" i="8" s="1"/>
  <c r="BD1498" i="8"/>
  <c r="BC1498" i="8"/>
  <c r="AY1498" i="8"/>
  <c r="AX1498" i="8"/>
  <c r="AW1498" i="8"/>
  <c r="AV1498" i="8"/>
  <c r="BL1497" i="8"/>
  <c r="BM1497" i="8" s="1"/>
  <c r="BG1497" i="8"/>
  <c r="BH1497" i="8" s="1"/>
  <c r="BD1497" i="8"/>
  <c r="BC1497" i="8"/>
  <c r="AY1497" i="8"/>
  <c r="AX1497" i="8"/>
  <c r="AW1497" i="8"/>
  <c r="AV1497" i="8"/>
  <c r="BL1496" i="8"/>
  <c r="BM1496" i="8" s="1"/>
  <c r="BG1496" i="8"/>
  <c r="BH1496" i="8" s="1"/>
  <c r="BD1496" i="8"/>
  <c r="BC1496" i="8"/>
  <c r="AY1496" i="8"/>
  <c r="AX1496" i="8"/>
  <c r="AW1496" i="8"/>
  <c r="AV1496" i="8"/>
  <c r="BL1495" i="8"/>
  <c r="BM1495" i="8" s="1"/>
  <c r="BG1495" i="8"/>
  <c r="BH1495" i="8" s="1"/>
  <c r="BD1495" i="8"/>
  <c r="BC1495" i="8"/>
  <c r="AY1495" i="8"/>
  <c r="AX1495" i="8"/>
  <c r="AW1495" i="8"/>
  <c r="AV1495" i="8"/>
  <c r="BL1494" i="8"/>
  <c r="BM1494" i="8" s="1"/>
  <c r="BG1494" i="8"/>
  <c r="BH1494" i="8" s="1"/>
  <c r="BD1494" i="8"/>
  <c r="BC1494" i="8"/>
  <c r="AY1494" i="8"/>
  <c r="AX1494" i="8"/>
  <c r="AW1494" i="8"/>
  <c r="AV1494" i="8"/>
  <c r="BL1493" i="8"/>
  <c r="BM1493" i="8" s="1"/>
  <c r="BG1493" i="8"/>
  <c r="BH1493" i="8" s="1"/>
  <c r="BD1493" i="8"/>
  <c r="BC1493" i="8"/>
  <c r="AY1493" i="8"/>
  <c r="AX1493" i="8"/>
  <c r="AW1493" i="8"/>
  <c r="AV1493" i="8"/>
  <c r="BL1492" i="8"/>
  <c r="BM1492" i="8" s="1"/>
  <c r="BG1492" i="8"/>
  <c r="BH1492" i="8" s="1"/>
  <c r="BD1492" i="8"/>
  <c r="BC1492" i="8"/>
  <c r="AY1492" i="8"/>
  <c r="AX1492" i="8"/>
  <c r="AW1492" i="8"/>
  <c r="AV1492" i="8"/>
  <c r="BL1491" i="8"/>
  <c r="BM1491" i="8" s="1"/>
  <c r="BG1491" i="8"/>
  <c r="BH1491" i="8" s="1"/>
  <c r="BD1491" i="8"/>
  <c r="BC1491" i="8"/>
  <c r="AY1491" i="8"/>
  <c r="AX1491" i="8"/>
  <c r="AW1491" i="8"/>
  <c r="AV1491" i="8"/>
  <c r="BL1490" i="8"/>
  <c r="BM1490" i="8" s="1"/>
  <c r="BG1490" i="8"/>
  <c r="BH1490" i="8" s="1"/>
  <c r="BD1490" i="8"/>
  <c r="BC1490" i="8"/>
  <c r="AY1490" i="8"/>
  <c r="AX1490" i="8"/>
  <c r="AW1490" i="8"/>
  <c r="AV1490" i="8"/>
  <c r="BL1489" i="8"/>
  <c r="BM1489" i="8" s="1"/>
  <c r="BG1489" i="8"/>
  <c r="BH1489" i="8" s="1"/>
  <c r="BD1489" i="8"/>
  <c r="BC1489" i="8"/>
  <c r="AY1489" i="8"/>
  <c r="AX1489" i="8"/>
  <c r="AW1489" i="8"/>
  <c r="AV1489" i="8"/>
  <c r="BL1488" i="8"/>
  <c r="BM1488" i="8" s="1"/>
  <c r="BG1488" i="8"/>
  <c r="BH1488" i="8" s="1"/>
  <c r="BD1488" i="8"/>
  <c r="BC1488" i="8"/>
  <c r="AY1488" i="8"/>
  <c r="AX1488" i="8"/>
  <c r="AW1488" i="8"/>
  <c r="AV1488" i="8"/>
  <c r="AU1488" i="8"/>
  <c r="BL1487" i="8"/>
  <c r="BM1487" i="8" s="1"/>
  <c r="BG1487" i="8"/>
  <c r="BH1487" i="8" s="1"/>
  <c r="BD1487" i="8"/>
  <c r="BC1487" i="8"/>
  <c r="AY1487" i="8"/>
  <c r="AX1487" i="8"/>
  <c r="AW1487" i="8"/>
  <c r="AV1487" i="8"/>
  <c r="BL1486" i="8"/>
  <c r="BM1486" i="8" s="1"/>
  <c r="BG1486" i="8"/>
  <c r="BH1486" i="8" s="1"/>
  <c r="BD1486" i="8"/>
  <c r="BC1486" i="8"/>
  <c r="AY1486" i="8"/>
  <c r="AX1486" i="8"/>
  <c r="AW1486" i="8"/>
  <c r="AV1486" i="8"/>
  <c r="BL1485" i="8"/>
  <c r="BM1485" i="8" s="1"/>
  <c r="BG1485" i="8"/>
  <c r="BH1485" i="8" s="1"/>
  <c r="BD1485" i="8"/>
  <c r="BC1485" i="8"/>
  <c r="AY1485" i="8"/>
  <c r="AX1485" i="8"/>
  <c r="AW1485" i="8"/>
  <c r="AV1485" i="8"/>
  <c r="BL1484" i="8"/>
  <c r="BM1484" i="8" s="1"/>
  <c r="BG1484" i="8"/>
  <c r="BH1484" i="8" s="1"/>
  <c r="BD1484" i="8"/>
  <c r="BC1484" i="8"/>
  <c r="AY1484" i="8"/>
  <c r="AX1484" i="8"/>
  <c r="AW1484" i="8"/>
  <c r="AV1484" i="8"/>
  <c r="BL1483" i="8"/>
  <c r="BM1483" i="8" s="1"/>
  <c r="BG1483" i="8"/>
  <c r="BH1483" i="8" s="1"/>
  <c r="BD1483" i="8"/>
  <c r="BC1483" i="8"/>
  <c r="AY1483" i="8"/>
  <c r="AX1483" i="8"/>
  <c r="AW1483" i="8"/>
  <c r="AV1483" i="8"/>
  <c r="BL1482" i="8"/>
  <c r="BM1482" i="8" s="1"/>
  <c r="BG1482" i="8"/>
  <c r="BH1482" i="8" s="1"/>
  <c r="BD1482" i="8"/>
  <c r="BC1482" i="8"/>
  <c r="AY1482" i="8"/>
  <c r="AX1482" i="8"/>
  <c r="AW1482" i="8"/>
  <c r="AV1482" i="8"/>
  <c r="BL1481" i="8"/>
  <c r="BM1481" i="8" s="1"/>
  <c r="BG1481" i="8"/>
  <c r="BH1481" i="8" s="1"/>
  <c r="BD1481" i="8"/>
  <c r="BC1481" i="8"/>
  <c r="AY1481" i="8"/>
  <c r="AX1481" i="8"/>
  <c r="AW1481" i="8"/>
  <c r="AV1481" i="8"/>
  <c r="BL1480" i="8"/>
  <c r="BM1480" i="8" s="1"/>
  <c r="BG1480" i="8"/>
  <c r="BH1480" i="8" s="1"/>
  <c r="BD1480" i="8"/>
  <c r="BC1480" i="8"/>
  <c r="AY1480" i="8"/>
  <c r="AX1480" i="8"/>
  <c r="AW1480" i="8"/>
  <c r="AV1480" i="8"/>
  <c r="BL1479" i="8"/>
  <c r="BM1479" i="8" s="1"/>
  <c r="BG1479" i="8"/>
  <c r="BH1479" i="8" s="1"/>
  <c r="BD1479" i="8"/>
  <c r="BC1479" i="8"/>
  <c r="AY1479" i="8"/>
  <c r="AX1479" i="8"/>
  <c r="AW1479" i="8"/>
  <c r="AV1479" i="8"/>
  <c r="BL1478" i="8"/>
  <c r="BM1478" i="8" s="1"/>
  <c r="BG1478" i="8"/>
  <c r="BH1478" i="8" s="1"/>
  <c r="BD1478" i="8"/>
  <c r="BC1478" i="8"/>
  <c r="AY1478" i="8"/>
  <c r="AX1478" i="8"/>
  <c r="AW1478" i="8"/>
  <c r="AV1478" i="8"/>
  <c r="BL1477" i="8"/>
  <c r="BM1477" i="8" s="1"/>
  <c r="BG1477" i="8"/>
  <c r="BH1477" i="8" s="1"/>
  <c r="BD1477" i="8"/>
  <c r="BC1477" i="8"/>
  <c r="AY1477" i="8"/>
  <c r="AX1477" i="8"/>
  <c r="AW1477" i="8"/>
  <c r="AV1477" i="8"/>
  <c r="BL1476" i="8"/>
  <c r="BM1476" i="8" s="1"/>
  <c r="BG1476" i="8"/>
  <c r="BH1476" i="8" s="1"/>
  <c r="BD1476" i="8"/>
  <c r="BC1476" i="8"/>
  <c r="AY1476" i="8"/>
  <c r="AX1476" i="8"/>
  <c r="AW1476" i="8"/>
  <c r="AV1476" i="8"/>
  <c r="BL1475" i="8"/>
  <c r="BM1475" i="8" s="1"/>
  <c r="BG1475" i="8"/>
  <c r="BH1475" i="8" s="1"/>
  <c r="BD1475" i="8"/>
  <c r="BC1475" i="8"/>
  <c r="AY1475" i="8"/>
  <c r="AX1475" i="8"/>
  <c r="AW1475" i="8"/>
  <c r="AV1475" i="8"/>
  <c r="BL1474" i="8"/>
  <c r="BM1474" i="8" s="1"/>
  <c r="BG1474" i="8"/>
  <c r="BH1474" i="8" s="1"/>
  <c r="BD1474" i="8"/>
  <c r="BC1474" i="8"/>
  <c r="AY1474" i="8"/>
  <c r="AX1474" i="8"/>
  <c r="AW1474" i="8"/>
  <c r="AV1474" i="8"/>
  <c r="BL1473" i="8"/>
  <c r="BM1473" i="8" s="1"/>
  <c r="BG1473" i="8"/>
  <c r="BH1473" i="8" s="1"/>
  <c r="BD1473" i="8"/>
  <c r="BC1473" i="8"/>
  <c r="AY1473" i="8"/>
  <c r="AX1473" i="8"/>
  <c r="AW1473" i="8"/>
  <c r="AV1473" i="8"/>
  <c r="BL1472" i="8"/>
  <c r="BM1472" i="8" s="1"/>
  <c r="BG1472" i="8"/>
  <c r="BH1472" i="8" s="1"/>
  <c r="BD1472" i="8"/>
  <c r="BC1472" i="8"/>
  <c r="AY1472" i="8"/>
  <c r="AX1472" i="8"/>
  <c r="AW1472" i="8"/>
  <c r="AV1472" i="8"/>
  <c r="BL1471" i="8"/>
  <c r="BM1471" i="8" s="1"/>
  <c r="BG1471" i="8"/>
  <c r="BH1471" i="8" s="1"/>
  <c r="BD1471" i="8"/>
  <c r="BC1471" i="8"/>
  <c r="AY1471" i="8"/>
  <c r="AX1471" i="8"/>
  <c r="AW1471" i="8"/>
  <c r="AV1471" i="8"/>
  <c r="BL1470" i="8"/>
  <c r="BM1470" i="8" s="1"/>
  <c r="BG1470" i="8"/>
  <c r="BH1470" i="8" s="1"/>
  <c r="BD1470" i="8"/>
  <c r="BC1470" i="8"/>
  <c r="AY1470" i="8"/>
  <c r="AX1470" i="8"/>
  <c r="AW1470" i="8"/>
  <c r="AV1470" i="8"/>
  <c r="BL1469" i="8"/>
  <c r="BM1469" i="8" s="1"/>
  <c r="BG1469" i="8"/>
  <c r="BH1469" i="8" s="1"/>
  <c r="BD1469" i="8"/>
  <c r="BC1469" i="8"/>
  <c r="AY1469" i="8"/>
  <c r="AX1469" i="8"/>
  <c r="AW1469" i="8"/>
  <c r="AV1469" i="8"/>
  <c r="BL1468" i="8"/>
  <c r="BM1468" i="8" s="1"/>
  <c r="BG1468" i="8"/>
  <c r="BH1468" i="8" s="1"/>
  <c r="BD1468" i="8"/>
  <c r="BC1468" i="8"/>
  <c r="AY1468" i="8"/>
  <c r="AX1468" i="8"/>
  <c r="AW1468" i="8"/>
  <c r="AV1468" i="8"/>
  <c r="BL1467" i="8"/>
  <c r="BM1467" i="8" s="1"/>
  <c r="BG1467" i="8"/>
  <c r="BH1467" i="8" s="1"/>
  <c r="BD1467" i="8"/>
  <c r="BC1467" i="8"/>
  <c r="AY1467" i="8"/>
  <c r="AX1467" i="8"/>
  <c r="AW1467" i="8"/>
  <c r="AV1467" i="8"/>
  <c r="BL1466" i="8"/>
  <c r="BM1466" i="8" s="1"/>
  <c r="BG1466" i="8"/>
  <c r="BH1466" i="8" s="1"/>
  <c r="BD1466" i="8"/>
  <c r="BC1466" i="8"/>
  <c r="AY1466" i="8"/>
  <c r="AX1466" i="8"/>
  <c r="AW1466" i="8"/>
  <c r="AV1466" i="8"/>
  <c r="BL1465" i="8"/>
  <c r="BM1465" i="8" s="1"/>
  <c r="BG1465" i="8"/>
  <c r="BH1465" i="8" s="1"/>
  <c r="BD1465" i="8"/>
  <c r="BC1465" i="8"/>
  <c r="AY1465" i="8"/>
  <c r="AX1465" i="8"/>
  <c r="AW1465" i="8"/>
  <c r="AV1465" i="8"/>
  <c r="BL1464" i="8"/>
  <c r="BM1464" i="8" s="1"/>
  <c r="BG1464" i="8"/>
  <c r="BH1464" i="8" s="1"/>
  <c r="BD1464" i="8"/>
  <c r="BC1464" i="8"/>
  <c r="AY1464" i="8"/>
  <c r="AX1464" i="8"/>
  <c r="AW1464" i="8"/>
  <c r="AV1464" i="8"/>
  <c r="BL1463" i="8"/>
  <c r="BM1463" i="8" s="1"/>
  <c r="BG1463" i="8"/>
  <c r="BH1463" i="8" s="1"/>
  <c r="BD1463" i="8"/>
  <c r="BC1463" i="8"/>
  <c r="AY1463" i="8"/>
  <c r="AX1463" i="8"/>
  <c r="AW1463" i="8"/>
  <c r="AV1463" i="8"/>
  <c r="BL1462" i="8"/>
  <c r="BM1462" i="8" s="1"/>
  <c r="BG1462" i="8"/>
  <c r="BH1462" i="8" s="1"/>
  <c r="BD1462" i="8"/>
  <c r="BC1462" i="8"/>
  <c r="AY1462" i="8"/>
  <c r="AX1462" i="8"/>
  <c r="AW1462" i="8"/>
  <c r="AV1462" i="8"/>
  <c r="BL1461" i="8"/>
  <c r="BM1461" i="8" s="1"/>
  <c r="BG1461" i="8"/>
  <c r="BH1461" i="8" s="1"/>
  <c r="BD1461" i="8"/>
  <c r="BC1461" i="8"/>
  <c r="AY1461" i="8"/>
  <c r="AX1461" i="8"/>
  <c r="AW1461" i="8"/>
  <c r="AV1461" i="8"/>
  <c r="AU1461" i="8"/>
  <c r="BL1460" i="8"/>
  <c r="BM1460" i="8" s="1"/>
  <c r="BG1460" i="8"/>
  <c r="BH1460" i="8" s="1"/>
  <c r="BD1460" i="8"/>
  <c r="BC1460" i="8"/>
  <c r="AY1460" i="8"/>
  <c r="AX1460" i="8"/>
  <c r="AW1460" i="8"/>
  <c r="AV1460" i="8"/>
  <c r="AU1460" i="8"/>
  <c r="BL1459" i="8"/>
  <c r="BM1459" i="8" s="1"/>
  <c r="BG1459" i="8"/>
  <c r="BH1459" i="8" s="1"/>
  <c r="BD1459" i="8"/>
  <c r="BC1459" i="8"/>
  <c r="AY1459" i="8"/>
  <c r="AX1459" i="8"/>
  <c r="AW1459" i="8"/>
  <c r="AV1459" i="8"/>
  <c r="BL1458" i="8"/>
  <c r="BM1458" i="8" s="1"/>
  <c r="BG1458" i="8"/>
  <c r="BH1458" i="8" s="1"/>
  <c r="BD1458" i="8"/>
  <c r="BC1458" i="8"/>
  <c r="AY1458" i="8"/>
  <c r="AX1458" i="8"/>
  <c r="AW1458" i="8"/>
  <c r="AV1458" i="8"/>
  <c r="BL1457" i="8"/>
  <c r="BM1457" i="8" s="1"/>
  <c r="BG1457" i="8"/>
  <c r="BH1457" i="8" s="1"/>
  <c r="BD1457" i="8"/>
  <c r="BC1457" i="8"/>
  <c r="AY1457" i="8"/>
  <c r="AX1457" i="8"/>
  <c r="AW1457" i="8"/>
  <c r="AV1457" i="8"/>
  <c r="BL1456" i="8"/>
  <c r="BM1456" i="8" s="1"/>
  <c r="BG1456" i="8"/>
  <c r="BH1456" i="8" s="1"/>
  <c r="BD1456" i="8"/>
  <c r="BC1456" i="8"/>
  <c r="AY1456" i="8"/>
  <c r="AX1456" i="8"/>
  <c r="AW1456" i="8"/>
  <c r="AV1456" i="8"/>
  <c r="BL1455" i="8"/>
  <c r="BM1455" i="8" s="1"/>
  <c r="BG1455" i="8"/>
  <c r="BH1455" i="8" s="1"/>
  <c r="BD1455" i="8"/>
  <c r="BC1455" i="8"/>
  <c r="AY1455" i="8"/>
  <c r="AX1455" i="8"/>
  <c r="AW1455" i="8"/>
  <c r="AV1455" i="8"/>
  <c r="BL1454" i="8"/>
  <c r="BM1454" i="8" s="1"/>
  <c r="BG1454" i="8"/>
  <c r="BH1454" i="8" s="1"/>
  <c r="BD1454" i="8"/>
  <c r="BC1454" i="8"/>
  <c r="AY1454" i="8"/>
  <c r="AX1454" i="8"/>
  <c r="AW1454" i="8"/>
  <c r="AV1454" i="8"/>
  <c r="BL1453" i="8"/>
  <c r="BM1453" i="8" s="1"/>
  <c r="BG1453" i="8"/>
  <c r="BH1453" i="8" s="1"/>
  <c r="BD1453" i="8"/>
  <c r="BC1453" i="8"/>
  <c r="AY1453" i="8"/>
  <c r="AX1453" i="8"/>
  <c r="AW1453" i="8"/>
  <c r="AV1453" i="8"/>
  <c r="BL1452" i="8"/>
  <c r="BM1452" i="8" s="1"/>
  <c r="BG1452" i="8"/>
  <c r="BH1452" i="8" s="1"/>
  <c r="BD1452" i="8"/>
  <c r="BC1452" i="8"/>
  <c r="AY1452" i="8"/>
  <c r="AX1452" i="8"/>
  <c r="AW1452" i="8"/>
  <c r="AV1452" i="8"/>
  <c r="BL1451" i="8"/>
  <c r="BM1451" i="8" s="1"/>
  <c r="BG1451" i="8"/>
  <c r="BH1451" i="8" s="1"/>
  <c r="BD1451" i="8"/>
  <c r="BC1451" i="8"/>
  <c r="AY1451" i="8"/>
  <c r="AX1451" i="8"/>
  <c r="AW1451" i="8"/>
  <c r="AV1451" i="8"/>
  <c r="BL1450" i="8"/>
  <c r="BM1450" i="8" s="1"/>
  <c r="BG1450" i="8"/>
  <c r="BH1450" i="8" s="1"/>
  <c r="BD1450" i="8"/>
  <c r="BC1450" i="8"/>
  <c r="AY1450" i="8"/>
  <c r="AX1450" i="8"/>
  <c r="AW1450" i="8"/>
  <c r="AV1450" i="8"/>
  <c r="BL1449" i="8"/>
  <c r="BM1449" i="8" s="1"/>
  <c r="BG1449" i="8"/>
  <c r="BH1449" i="8" s="1"/>
  <c r="BD1449" i="8"/>
  <c r="BC1449" i="8"/>
  <c r="AY1449" i="8"/>
  <c r="AX1449" i="8"/>
  <c r="AW1449" i="8"/>
  <c r="AV1449" i="8"/>
  <c r="BL1448" i="8"/>
  <c r="BM1448" i="8" s="1"/>
  <c r="BG1448" i="8"/>
  <c r="BH1448" i="8" s="1"/>
  <c r="BD1448" i="8"/>
  <c r="BC1448" i="8"/>
  <c r="AY1448" i="8"/>
  <c r="AX1448" i="8"/>
  <c r="AW1448" i="8"/>
  <c r="AV1448" i="8"/>
  <c r="BL1447" i="8"/>
  <c r="BM1447" i="8" s="1"/>
  <c r="BG1447" i="8"/>
  <c r="BH1447" i="8" s="1"/>
  <c r="BD1447" i="8"/>
  <c r="BC1447" i="8"/>
  <c r="AY1447" i="8"/>
  <c r="AX1447" i="8"/>
  <c r="AW1447" i="8"/>
  <c r="AV1447" i="8"/>
  <c r="BL1446" i="8"/>
  <c r="BM1446" i="8" s="1"/>
  <c r="BG1446" i="8"/>
  <c r="BH1446" i="8" s="1"/>
  <c r="BD1446" i="8"/>
  <c r="BC1446" i="8"/>
  <c r="AY1446" i="8"/>
  <c r="AX1446" i="8"/>
  <c r="AW1446" i="8"/>
  <c r="AV1446" i="8"/>
  <c r="BL1445" i="8"/>
  <c r="BM1445" i="8" s="1"/>
  <c r="BG1445" i="8"/>
  <c r="BH1445" i="8" s="1"/>
  <c r="BD1445" i="8"/>
  <c r="BC1445" i="8"/>
  <c r="AY1445" i="8"/>
  <c r="AX1445" i="8"/>
  <c r="AW1445" i="8"/>
  <c r="AV1445" i="8"/>
  <c r="BL1444" i="8"/>
  <c r="BM1444" i="8" s="1"/>
  <c r="BG1444" i="8"/>
  <c r="BH1444" i="8" s="1"/>
  <c r="BD1444" i="8"/>
  <c r="BC1444" i="8"/>
  <c r="AY1444" i="8"/>
  <c r="AX1444" i="8"/>
  <c r="AW1444" i="8"/>
  <c r="AV1444" i="8"/>
  <c r="BL1443" i="8"/>
  <c r="BM1443" i="8" s="1"/>
  <c r="BG1443" i="8"/>
  <c r="BH1443" i="8" s="1"/>
  <c r="BD1443" i="8"/>
  <c r="BC1443" i="8"/>
  <c r="AY1443" i="8"/>
  <c r="AX1443" i="8"/>
  <c r="AW1443" i="8"/>
  <c r="AV1443" i="8"/>
  <c r="BL1442" i="8"/>
  <c r="BM1442" i="8" s="1"/>
  <c r="BG1442" i="8"/>
  <c r="BH1442" i="8" s="1"/>
  <c r="BD1442" i="8"/>
  <c r="BC1442" i="8"/>
  <c r="AY1442" i="8"/>
  <c r="AX1442" i="8"/>
  <c r="AW1442" i="8"/>
  <c r="AV1442" i="8"/>
  <c r="BL1441" i="8"/>
  <c r="BM1441" i="8" s="1"/>
  <c r="BG1441" i="8"/>
  <c r="BH1441" i="8" s="1"/>
  <c r="BD1441" i="8"/>
  <c r="BC1441" i="8"/>
  <c r="AY1441" i="8"/>
  <c r="AX1441" i="8"/>
  <c r="AW1441" i="8"/>
  <c r="AV1441" i="8"/>
  <c r="BL1440" i="8"/>
  <c r="BM1440" i="8" s="1"/>
  <c r="BG1440" i="8"/>
  <c r="BH1440" i="8" s="1"/>
  <c r="BD1440" i="8"/>
  <c r="BC1440" i="8"/>
  <c r="AY1440" i="8"/>
  <c r="AX1440" i="8"/>
  <c r="AW1440" i="8"/>
  <c r="AV1440" i="8"/>
  <c r="BL1439" i="8"/>
  <c r="BM1439" i="8" s="1"/>
  <c r="BG1439" i="8"/>
  <c r="BH1439" i="8" s="1"/>
  <c r="BD1439" i="8"/>
  <c r="BC1439" i="8"/>
  <c r="AY1439" i="8"/>
  <c r="AX1439" i="8"/>
  <c r="AW1439" i="8"/>
  <c r="AV1439" i="8"/>
  <c r="BL1438" i="8"/>
  <c r="BM1438" i="8" s="1"/>
  <c r="BG1438" i="8"/>
  <c r="BH1438" i="8" s="1"/>
  <c r="BD1438" i="8"/>
  <c r="BC1438" i="8"/>
  <c r="AY1438" i="8"/>
  <c r="AX1438" i="8"/>
  <c r="AW1438" i="8"/>
  <c r="AV1438" i="8"/>
  <c r="BL1437" i="8"/>
  <c r="BM1437" i="8" s="1"/>
  <c r="BG1437" i="8"/>
  <c r="BH1437" i="8" s="1"/>
  <c r="BD1437" i="8"/>
  <c r="BC1437" i="8"/>
  <c r="AY1437" i="8"/>
  <c r="AX1437" i="8"/>
  <c r="AW1437" i="8"/>
  <c r="AV1437" i="8"/>
  <c r="BL1436" i="8"/>
  <c r="BM1436" i="8" s="1"/>
  <c r="BG1436" i="8"/>
  <c r="BH1436" i="8" s="1"/>
  <c r="BD1436" i="8"/>
  <c r="BC1436" i="8"/>
  <c r="AY1436" i="8"/>
  <c r="AX1436" i="8"/>
  <c r="AW1436" i="8"/>
  <c r="AV1436" i="8"/>
  <c r="BL1435" i="8"/>
  <c r="BM1435" i="8" s="1"/>
  <c r="BG1435" i="8"/>
  <c r="BH1435" i="8" s="1"/>
  <c r="BD1435" i="8"/>
  <c r="BC1435" i="8"/>
  <c r="AY1435" i="8"/>
  <c r="AX1435" i="8"/>
  <c r="AW1435" i="8"/>
  <c r="AV1435" i="8"/>
  <c r="BL1434" i="8"/>
  <c r="BM1434" i="8" s="1"/>
  <c r="BG1434" i="8"/>
  <c r="BH1434" i="8" s="1"/>
  <c r="BD1434" i="8"/>
  <c r="BC1434" i="8"/>
  <c r="AY1434" i="8"/>
  <c r="AX1434" i="8"/>
  <c r="AW1434" i="8"/>
  <c r="AV1434" i="8"/>
  <c r="BL1433" i="8"/>
  <c r="BM1433" i="8" s="1"/>
  <c r="BG1433" i="8"/>
  <c r="BH1433" i="8" s="1"/>
  <c r="BD1433" i="8"/>
  <c r="BC1433" i="8"/>
  <c r="AY1433" i="8"/>
  <c r="AX1433" i="8"/>
  <c r="AW1433" i="8"/>
  <c r="AV1433" i="8"/>
  <c r="AU1433" i="8"/>
  <c r="BL1432" i="8"/>
  <c r="BM1432" i="8" s="1"/>
  <c r="BG1432" i="8"/>
  <c r="BH1432" i="8" s="1"/>
  <c r="BD1432" i="8"/>
  <c r="BC1432" i="8"/>
  <c r="AY1432" i="8"/>
  <c r="AX1432" i="8"/>
  <c r="AW1432" i="8"/>
  <c r="AV1432" i="8"/>
  <c r="BL1431" i="8"/>
  <c r="BM1431" i="8" s="1"/>
  <c r="BG1431" i="8"/>
  <c r="BH1431" i="8" s="1"/>
  <c r="BD1431" i="8"/>
  <c r="BC1431" i="8"/>
  <c r="AY1431" i="8"/>
  <c r="AX1431" i="8"/>
  <c r="AW1431" i="8"/>
  <c r="AV1431" i="8"/>
  <c r="BL1430" i="8"/>
  <c r="BM1430" i="8" s="1"/>
  <c r="BG1430" i="8"/>
  <c r="BH1430" i="8" s="1"/>
  <c r="BD1430" i="8"/>
  <c r="BC1430" i="8"/>
  <c r="AY1430" i="8"/>
  <c r="AX1430" i="8"/>
  <c r="AW1430" i="8"/>
  <c r="AV1430" i="8"/>
  <c r="BL1429" i="8"/>
  <c r="BM1429" i="8" s="1"/>
  <c r="BG1429" i="8"/>
  <c r="BH1429" i="8" s="1"/>
  <c r="BD1429" i="8"/>
  <c r="BC1429" i="8"/>
  <c r="AY1429" i="8"/>
  <c r="AX1429" i="8"/>
  <c r="AW1429" i="8"/>
  <c r="AV1429" i="8"/>
  <c r="BL1428" i="8"/>
  <c r="BM1428" i="8" s="1"/>
  <c r="BG1428" i="8"/>
  <c r="BH1428" i="8" s="1"/>
  <c r="BD1428" i="8"/>
  <c r="BC1428" i="8"/>
  <c r="AY1428" i="8"/>
  <c r="AX1428" i="8"/>
  <c r="AW1428" i="8"/>
  <c r="AV1428" i="8"/>
  <c r="AU1428" i="8"/>
  <c r="BL1427" i="8"/>
  <c r="BM1427" i="8" s="1"/>
  <c r="BG1427" i="8"/>
  <c r="BH1427" i="8" s="1"/>
  <c r="BD1427" i="8"/>
  <c r="BC1427" i="8"/>
  <c r="AY1427" i="8"/>
  <c r="AX1427" i="8"/>
  <c r="AW1427" i="8"/>
  <c r="AV1427" i="8"/>
  <c r="BL1426" i="8"/>
  <c r="BM1426" i="8" s="1"/>
  <c r="BG1426" i="8"/>
  <c r="BH1426" i="8" s="1"/>
  <c r="BD1426" i="8"/>
  <c r="BC1426" i="8"/>
  <c r="AY1426" i="8"/>
  <c r="AX1426" i="8"/>
  <c r="AW1426" i="8"/>
  <c r="AV1426" i="8"/>
  <c r="BL1425" i="8"/>
  <c r="BM1425" i="8" s="1"/>
  <c r="BG1425" i="8"/>
  <c r="BH1425" i="8" s="1"/>
  <c r="BD1425" i="8"/>
  <c r="BC1425" i="8"/>
  <c r="AY1425" i="8"/>
  <c r="AX1425" i="8"/>
  <c r="AW1425" i="8"/>
  <c r="AV1425" i="8"/>
  <c r="BL1424" i="8"/>
  <c r="BM1424" i="8" s="1"/>
  <c r="BG1424" i="8"/>
  <c r="BH1424" i="8" s="1"/>
  <c r="BD1424" i="8"/>
  <c r="BC1424" i="8"/>
  <c r="AY1424" i="8"/>
  <c r="AX1424" i="8"/>
  <c r="AW1424" i="8"/>
  <c r="AV1424" i="8"/>
  <c r="BL1423" i="8"/>
  <c r="BM1423" i="8" s="1"/>
  <c r="BG1423" i="8"/>
  <c r="BH1423" i="8" s="1"/>
  <c r="BD1423" i="8"/>
  <c r="BC1423" i="8"/>
  <c r="AY1423" i="8"/>
  <c r="AX1423" i="8"/>
  <c r="AW1423" i="8"/>
  <c r="AV1423" i="8"/>
  <c r="BL1422" i="8"/>
  <c r="BM1422" i="8" s="1"/>
  <c r="BG1422" i="8"/>
  <c r="BH1422" i="8" s="1"/>
  <c r="BD1422" i="8"/>
  <c r="BC1422" i="8"/>
  <c r="AY1422" i="8"/>
  <c r="AX1422" i="8"/>
  <c r="AW1422" i="8"/>
  <c r="AV1422" i="8"/>
  <c r="BL1421" i="8"/>
  <c r="BM1421" i="8" s="1"/>
  <c r="BG1421" i="8"/>
  <c r="BH1421" i="8" s="1"/>
  <c r="BD1421" i="8"/>
  <c r="BC1421" i="8"/>
  <c r="AY1421" i="8"/>
  <c r="AX1421" i="8"/>
  <c r="AW1421" i="8"/>
  <c r="AV1421" i="8"/>
  <c r="BL1420" i="8"/>
  <c r="BM1420" i="8" s="1"/>
  <c r="BG1420" i="8"/>
  <c r="BH1420" i="8" s="1"/>
  <c r="BD1420" i="8"/>
  <c r="BC1420" i="8"/>
  <c r="AY1420" i="8"/>
  <c r="AX1420" i="8"/>
  <c r="AW1420" i="8"/>
  <c r="AV1420" i="8"/>
  <c r="BL1419" i="8"/>
  <c r="BM1419" i="8" s="1"/>
  <c r="BG1419" i="8"/>
  <c r="BH1419" i="8" s="1"/>
  <c r="BD1419" i="8"/>
  <c r="BC1419" i="8"/>
  <c r="AY1419" i="8"/>
  <c r="AX1419" i="8"/>
  <c r="AW1419" i="8"/>
  <c r="AV1419" i="8"/>
  <c r="AU1419" i="8"/>
  <c r="BL1418" i="8"/>
  <c r="BM1418" i="8" s="1"/>
  <c r="BG1418" i="8"/>
  <c r="BH1418" i="8" s="1"/>
  <c r="BD1418" i="8"/>
  <c r="BC1418" i="8"/>
  <c r="AY1418" i="8"/>
  <c r="AX1418" i="8"/>
  <c r="AW1418" i="8"/>
  <c r="AV1418" i="8"/>
  <c r="BL1417" i="8"/>
  <c r="BM1417" i="8" s="1"/>
  <c r="BG1417" i="8"/>
  <c r="BH1417" i="8" s="1"/>
  <c r="BD1417" i="8"/>
  <c r="BC1417" i="8"/>
  <c r="AY1417" i="8"/>
  <c r="AX1417" i="8"/>
  <c r="AW1417" i="8"/>
  <c r="AV1417" i="8"/>
  <c r="BL1416" i="8"/>
  <c r="BM1416" i="8" s="1"/>
  <c r="BG1416" i="8"/>
  <c r="BH1416" i="8" s="1"/>
  <c r="BD1416" i="8"/>
  <c r="BC1416" i="8"/>
  <c r="AY1416" i="8"/>
  <c r="AX1416" i="8"/>
  <c r="AW1416" i="8"/>
  <c r="AV1416" i="8"/>
  <c r="BL1415" i="8"/>
  <c r="BM1415" i="8" s="1"/>
  <c r="BG1415" i="8"/>
  <c r="BH1415" i="8" s="1"/>
  <c r="BD1415" i="8"/>
  <c r="BC1415" i="8"/>
  <c r="AY1415" i="8"/>
  <c r="AX1415" i="8"/>
  <c r="AW1415" i="8"/>
  <c r="AV1415" i="8"/>
  <c r="BL1414" i="8"/>
  <c r="BM1414" i="8" s="1"/>
  <c r="BG1414" i="8"/>
  <c r="BH1414" i="8" s="1"/>
  <c r="BD1414" i="8"/>
  <c r="BC1414" i="8"/>
  <c r="AY1414" i="8"/>
  <c r="AX1414" i="8"/>
  <c r="AW1414" i="8"/>
  <c r="AV1414" i="8"/>
  <c r="BL1413" i="8"/>
  <c r="BM1413" i="8" s="1"/>
  <c r="BG1413" i="8"/>
  <c r="BH1413" i="8" s="1"/>
  <c r="BD1413" i="8"/>
  <c r="BC1413" i="8"/>
  <c r="AY1413" i="8"/>
  <c r="AX1413" i="8"/>
  <c r="AW1413" i="8"/>
  <c r="AV1413" i="8"/>
  <c r="BL1412" i="8"/>
  <c r="BM1412" i="8" s="1"/>
  <c r="BG1412" i="8"/>
  <c r="BH1412" i="8" s="1"/>
  <c r="BD1412" i="8"/>
  <c r="BC1412" i="8"/>
  <c r="AY1412" i="8"/>
  <c r="AX1412" i="8"/>
  <c r="AW1412" i="8"/>
  <c r="AV1412" i="8"/>
  <c r="BL1411" i="8"/>
  <c r="BM1411" i="8" s="1"/>
  <c r="BG1411" i="8"/>
  <c r="BH1411" i="8" s="1"/>
  <c r="BD1411" i="8"/>
  <c r="BC1411" i="8"/>
  <c r="AY1411" i="8"/>
  <c r="AX1411" i="8"/>
  <c r="AW1411" i="8"/>
  <c r="AV1411" i="8"/>
  <c r="BL1410" i="8"/>
  <c r="BM1410" i="8" s="1"/>
  <c r="BG1410" i="8"/>
  <c r="BH1410" i="8" s="1"/>
  <c r="BD1410" i="8"/>
  <c r="BC1410" i="8"/>
  <c r="AY1410" i="8"/>
  <c r="AX1410" i="8"/>
  <c r="AW1410" i="8"/>
  <c r="AV1410" i="8"/>
  <c r="BL1409" i="8"/>
  <c r="BM1409" i="8" s="1"/>
  <c r="BG1409" i="8"/>
  <c r="BH1409" i="8" s="1"/>
  <c r="BD1409" i="8"/>
  <c r="BC1409" i="8"/>
  <c r="AY1409" i="8"/>
  <c r="AX1409" i="8"/>
  <c r="AW1409" i="8"/>
  <c r="AV1409" i="8"/>
  <c r="BL1408" i="8"/>
  <c r="BM1408" i="8" s="1"/>
  <c r="BG1408" i="8"/>
  <c r="BH1408" i="8" s="1"/>
  <c r="BD1408" i="8"/>
  <c r="BC1408" i="8"/>
  <c r="AY1408" i="8"/>
  <c r="AX1408" i="8"/>
  <c r="AW1408" i="8"/>
  <c r="AV1408" i="8"/>
  <c r="BL1407" i="8"/>
  <c r="BM1407" i="8" s="1"/>
  <c r="BG1407" i="8"/>
  <c r="BH1407" i="8" s="1"/>
  <c r="BD1407" i="8"/>
  <c r="BC1407" i="8"/>
  <c r="AY1407" i="8"/>
  <c r="AX1407" i="8"/>
  <c r="AW1407" i="8"/>
  <c r="AV1407" i="8"/>
  <c r="BL1406" i="8"/>
  <c r="BM1406" i="8" s="1"/>
  <c r="BG1406" i="8"/>
  <c r="BH1406" i="8" s="1"/>
  <c r="BD1406" i="8"/>
  <c r="BC1406" i="8"/>
  <c r="AY1406" i="8"/>
  <c r="AX1406" i="8"/>
  <c r="AW1406" i="8"/>
  <c r="AV1406" i="8"/>
  <c r="BL1405" i="8"/>
  <c r="BM1405" i="8" s="1"/>
  <c r="BG1405" i="8"/>
  <c r="BH1405" i="8" s="1"/>
  <c r="BD1405" i="8"/>
  <c r="BC1405" i="8"/>
  <c r="AY1405" i="8"/>
  <c r="AX1405" i="8"/>
  <c r="AW1405" i="8"/>
  <c r="AV1405" i="8"/>
  <c r="BL1404" i="8"/>
  <c r="BM1404" i="8" s="1"/>
  <c r="BG1404" i="8"/>
  <c r="BH1404" i="8" s="1"/>
  <c r="BD1404" i="8"/>
  <c r="BC1404" i="8"/>
  <c r="AY1404" i="8"/>
  <c r="AX1404" i="8"/>
  <c r="AW1404" i="8"/>
  <c r="AV1404" i="8"/>
  <c r="BL1403" i="8"/>
  <c r="BM1403" i="8" s="1"/>
  <c r="BG1403" i="8"/>
  <c r="BH1403" i="8" s="1"/>
  <c r="BD1403" i="8"/>
  <c r="BC1403" i="8"/>
  <c r="AY1403" i="8"/>
  <c r="AX1403" i="8"/>
  <c r="AW1403" i="8"/>
  <c r="AV1403" i="8"/>
  <c r="BL1402" i="8"/>
  <c r="BM1402" i="8" s="1"/>
  <c r="BG1402" i="8"/>
  <c r="BH1402" i="8" s="1"/>
  <c r="BD1402" i="8"/>
  <c r="BC1402" i="8"/>
  <c r="AY1402" i="8"/>
  <c r="AX1402" i="8"/>
  <c r="AW1402" i="8"/>
  <c r="AV1402" i="8"/>
  <c r="BL1401" i="8"/>
  <c r="BM1401" i="8" s="1"/>
  <c r="BG1401" i="8"/>
  <c r="BH1401" i="8" s="1"/>
  <c r="BD1401" i="8"/>
  <c r="BC1401" i="8"/>
  <c r="AY1401" i="8"/>
  <c r="AX1401" i="8"/>
  <c r="AW1401" i="8"/>
  <c r="AV1401" i="8"/>
  <c r="BL1400" i="8"/>
  <c r="BM1400" i="8" s="1"/>
  <c r="BG1400" i="8"/>
  <c r="BH1400" i="8" s="1"/>
  <c r="BD1400" i="8"/>
  <c r="BC1400" i="8"/>
  <c r="AY1400" i="8"/>
  <c r="AX1400" i="8"/>
  <c r="AW1400" i="8"/>
  <c r="AV1400" i="8"/>
  <c r="BL1399" i="8"/>
  <c r="BM1399" i="8" s="1"/>
  <c r="BG1399" i="8"/>
  <c r="BH1399" i="8" s="1"/>
  <c r="BD1399" i="8"/>
  <c r="BC1399" i="8"/>
  <c r="AY1399" i="8"/>
  <c r="AX1399" i="8"/>
  <c r="AW1399" i="8"/>
  <c r="AV1399" i="8"/>
  <c r="BL1398" i="8"/>
  <c r="BM1398" i="8" s="1"/>
  <c r="BG1398" i="8"/>
  <c r="BH1398" i="8" s="1"/>
  <c r="BD1398" i="8"/>
  <c r="BC1398" i="8"/>
  <c r="AY1398" i="8"/>
  <c r="AX1398" i="8"/>
  <c r="AW1398" i="8"/>
  <c r="AV1398" i="8"/>
  <c r="BL1397" i="8"/>
  <c r="BM1397" i="8" s="1"/>
  <c r="BG1397" i="8"/>
  <c r="BH1397" i="8" s="1"/>
  <c r="BD1397" i="8"/>
  <c r="BC1397" i="8"/>
  <c r="AY1397" i="8"/>
  <c r="AX1397" i="8"/>
  <c r="AW1397" i="8"/>
  <c r="AV1397" i="8"/>
  <c r="BL1396" i="8"/>
  <c r="BM1396" i="8" s="1"/>
  <c r="BG1396" i="8"/>
  <c r="BH1396" i="8" s="1"/>
  <c r="BD1396" i="8"/>
  <c r="BC1396" i="8"/>
  <c r="AY1396" i="8"/>
  <c r="AX1396" i="8"/>
  <c r="AW1396" i="8"/>
  <c r="AV1396" i="8"/>
  <c r="BL1395" i="8"/>
  <c r="BM1395" i="8" s="1"/>
  <c r="BG1395" i="8"/>
  <c r="BH1395" i="8" s="1"/>
  <c r="BD1395" i="8"/>
  <c r="BC1395" i="8"/>
  <c r="AY1395" i="8"/>
  <c r="AX1395" i="8"/>
  <c r="AW1395" i="8"/>
  <c r="AV1395" i="8"/>
  <c r="BL1394" i="8"/>
  <c r="BM1394" i="8" s="1"/>
  <c r="BG1394" i="8"/>
  <c r="BH1394" i="8" s="1"/>
  <c r="BD1394" i="8"/>
  <c r="BC1394" i="8"/>
  <c r="AY1394" i="8"/>
  <c r="AX1394" i="8"/>
  <c r="AW1394" i="8"/>
  <c r="AV1394" i="8"/>
  <c r="BL1393" i="8"/>
  <c r="BM1393" i="8" s="1"/>
  <c r="BG1393" i="8"/>
  <c r="BH1393" i="8" s="1"/>
  <c r="BD1393" i="8"/>
  <c r="BC1393" i="8"/>
  <c r="AY1393" i="8"/>
  <c r="AX1393" i="8"/>
  <c r="AW1393" i="8"/>
  <c r="AV1393" i="8"/>
  <c r="BL1392" i="8"/>
  <c r="BM1392" i="8" s="1"/>
  <c r="BG1392" i="8"/>
  <c r="BH1392" i="8" s="1"/>
  <c r="BD1392" i="8"/>
  <c r="BC1392" i="8"/>
  <c r="AY1392" i="8"/>
  <c r="AX1392" i="8"/>
  <c r="AW1392" i="8"/>
  <c r="AV1392" i="8"/>
  <c r="BL1391" i="8"/>
  <c r="BM1391" i="8" s="1"/>
  <c r="BG1391" i="8"/>
  <c r="BH1391" i="8" s="1"/>
  <c r="BD1391" i="8"/>
  <c r="BC1391" i="8"/>
  <c r="AY1391" i="8"/>
  <c r="AX1391" i="8"/>
  <c r="AW1391" i="8"/>
  <c r="AV1391" i="8"/>
  <c r="AU1391" i="8"/>
  <c r="BL1390" i="8"/>
  <c r="BM1390" i="8" s="1"/>
  <c r="BG1390" i="8"/>
  <c r="BH1390" i="8" s="1"/>
  <c r="BD1390" i="8"/>
  <c r="BC1390" i="8"/>
  <c r="AY1390" i="8"/>
  <c r="AX1390" i="8"/>
  <c r="AW1390" i="8"/>
  <c r="AV1390" i="8"/>
  <c r="BL1389" i="8"/>
  <c r="BM1389" i="8" s="1"/>
  <c r="BG1389" i="8"/>
  <c r="BH1389" i="8" s="1"/>
  <c r="BD1389" i="8"/>
  <c r="BC1389" i="8"/>
  <c r="AY1389" i="8"/>
  <c r="AX1389" i="8"/>
  <c r="AW1389" i="8"/>
  <c r="AV1389" i="8"/>
  <c r="BL1388" i="8"/>
  <c r="BM1388" i="8" s="1"/>
  <c r="BG1388" i="8"/>
  <c r="BH1388" i="8" s="1"/>
  <c r="BD1388" i="8"/>
  <c r="BC1388" i="8"/>
  <c r="AY1388" i="8"/>
  <c r="AX1388" i="8"/>
  <c r="AW1388" i="8"/>
  <c r="AV1388" i="8"/>
  <c r="BL1387" i="8"/>
  <c r="BM1387" i="8" s="1"/>
  <c r="BG1387" i="8"/>
  <c r="BH1387" i="8" s="1"/>
  <c r="BD1387" i="8"/>
  <c r="BC1387" i="8"/>
  <c r="AY1387" i="8"/>
  <c r="AX1387" i="8"/>
  <c r="AW1387" i="8"/>
  <c r="AV1387" i="8"/>
  <c r="BL1386" i="8"/>
  <c r="BM1386" i="8" s="1"/>
  <c r="BG1386" i="8"/>
  <c r="BH1386" i="8" s="1"/>
  <c r="BD1386" i="8"/>
  <c r="BC1386" i="8"/>
  <c r="AY1386" i="8"/>
  <c r="AX1386" i="8"/>
  <c r="AW1386" i="8"/>
  <c r="AV1386" i="8"/>
  <c r="BL1385" i="8"/>
  <c r="BM1385" i="8" s="1"/>
  <c r="BG1385" i="8"/>
  <c r="BH1385" i="8" s="1"/>
  <c r="BD1385" i="8"/>
  <c r="BC1385" i="8"/>
  <c r="AY1385" i="8"/>
  <c r="AX1385" i="8"/>
  <c r="AW1385" i="8"/>
  <c r="AV1385" i="8"/>
  <c r="BL1384" i="8"/>
  <c r="BM1384" i="8" s="1"/>
  <c r="BG1384" i="8"/>
  <c r="BH1384" i="8" s="1"/>
  <c r="BD1384" i="8"/>
  <c r="BC1384" i="8"/>
  <c r="AY1384" i="8"/>
  <c r="AX1384" i="8"/>
  <c r="AW1384" i="8"/>
  <c r="AV1384" i="8"/>
  <c r="BL1383" i="8"/>
  <c r="BM1383" i="8" s="1"/>
  <c r="BG1383" i="8"/>
  <c r="BH1383" i="8" s="1"/>
  <c r="BD1383" i="8"/>
  <c r="BC1383" i="8"/>
  <c r="AY1383" i="8"/>
  <c r="AX1383" i="8"/>
  <c r="AW1383" i="8"/>
  <c r="AV1383" i="8"/>
  <c r="BL1382" i="8"/>
  <c r="BM1382" i="8" s="1"/>
  <c r="BG1382" i="8"/>
  <c r="BH1382" i="8" s="1"/>
  <c r="BD1382" i="8"/>
  <c r="BC1382" i="8"/>
  <c r="AY1382" i="8"/>
  <c r="AX1382" i="8"/>
  <c r="AW1382" i="8"/>
  <c r="AV1382" i="8"/>
  <c r="AU1382" i="8"/>
  <c r="BL1381" i="8"/>
  <c r="BM1381" i="8" s="1"/>
  <c r="BG1381" i="8"/>
  <c r="BH1381" i="8" s="1"/>
  <c r="BD1381" i="8"/>
  <c r="BC1381" i="8"/>
  <c r="AY1381" i="8"/>
  <c r="AX1381" i="8"/>
  <c r="AW1381" i="8"/>
  <c r="AV1381" i="8"/>
  <c r="BL1380" i="8"/>
  <c r="BM1380" i="8" s="1"/>
  <c r="BG1380" i="8"/>
  <c r="BH1380" i="8" s="1"/>
  <c r="BD1380" i="8"/>
  <c r="BC1380" i="8"/>
  <c r="AY1380" i="8"/>
  <c r="AX1380" i="8"/>
  <c r="AW1380" i="8"/>
  <c r="AV1380" i="8"/>
  <c r="BL1379" i="8"/>
  <c r="BM1379" i="8" s="1"/>
  <c r="BG1379" i="8"/>
  <c r="BH1379" i="8" s="1"/>
  <c r="BD1379" i="8"/>
  <c r="BC1379" i="8"/>
  <c r="AY1379" i="8"/>
  <c r="AX1379" i="8"/>
  <c r="AW1379" i="8"/>
  <c r="AV1379" i="8"/>
  <c r="BL1378" i="8"/>
  <c r="BM1378" i="8" s="1"/>
  <c r="BG1378" i="8"/>
  <c r="BH1378" i="8" s="1"/>
  <c r="BD1378" i="8"/>
  <c r="BC1378" i="8"/>
  <c r="AY1378" i="8"/>
  <c r="AX1378" i="8"/>
  <c r="AW1378" i="8"/>
  <c r="AV1378" i="8"/>
  <c r="BL1377" i="8"/>
  <c r="BM1377" i="8" s="1"/>
  <c r="BG1377" i="8"/>
  <c r="BH1377" i="8" s="1"/>
  <c r="BD1377" i="8"/>
  <c r="BC1377" i="8"/>
  <c r="AY1377" i="8"/>
  <c r="AX1377" i="8"/>
  <c r="AW1377" i="8"/>
  <c r="AV1377" i="8"/>
  <c r="BL1376" i="8"/>
  <c r="BM1376" i="8" s="1"/>
  <c r="BG1376" i="8"/>
  <c r="BH1376" i="8" s="1"/>
  <c r="BD1376" i="8"/>
  <c r="BC1376" i="8"/>
  <c r="AY1376" i="8"/>
  <c r="AX1376" i="8"/>
  <c r="AW1376" i="8"/>
  <c r="AV1376" i="8"/>
  <c r="BL1375" i="8"/>
  <c r="BM1375" i="8" s="1"/>
  <c r="BG1375" i="8"/>
  <c r="BH1375" i="8" s="1"/>
  <c r="BD1375" i="8"/>
  <c r="BC1375" i="8"/>
  <c r="AY1375" i="8"/>
  <c r="AX1375" i="8"/>
  <c r="AW1375" i="8"/>
  <c r="AV1375" i="8"/>
  <c r="BL1374" i="8"/>
  <c r="BM1374" i="8" s="1"/>
  <c r="BG1374" i="8"/>
  <c r="BH1374" i="8" s="1"/>
  <c r="BD1374" i="8"/>
  <c r="BC1374" i="8"/>
  <c r="AY1374" i="8"/>
  <c r="AX1374" i="8"/>
  <c r="AW1374" i="8"/>
  <c r="AV1374" i="8"/>
  <c r="BL1373" i="8"/>
  <c r="BM1373" i="8" s="1"/>
  <c r="BG1373" i="8"/>
  <c r="BH1373" i="8" s="1"/>
  <c r="BD1373" i="8"/>
  <c r="BC1373" i="8"/>
  <c r="AY1373" i="8"/>
  <c r="AX1373" i="8"/>
  <c r="AW1373" i="8"/>
  <c r="AV1373" i="8"/>
  <c r="BL1372" i="8"/>
  <c r="BM1372" i="8" s="1"/>
  <c r="BG1372" i="8"/>
  <c r="BH1372" i="8" s="1"/>
  <c r="AY1372" i="8"/>
  <c r="AX1372" i="8"/>
  <c r="AW1372" i="8"/>
  <c r="AV1372" i="8"/>
  <c r="BL1371" i="8"/>
  <c r="BM1371" i="8" s="1"/>
  <c r="BG1371" i="8"/>
  <c r="BH1371" i="8" s="1"/>
  <c r="BD1371" i="8"/>
  <c r="BC1371" i="8"/>
  <c r="AY1371" i="8"/>
  <c r="AR1371" i="8" s="1"/>
  <c r="AS1371" i="8" s="1"/>
  <c r="AX1371" i="8"/>
  <c r="AW1371" i="8"/>
  <c r="AV1371" i="8"/>
  <c r="BL1370" i="8"/>
  <c r="BM1370" i="8" s="1"/>
  <c r="BG1370" i="8"/>
  <c r="BH1370" i="8" s="1"/>
  <c r="BD1370" i="8"/>
  <c r="BC1370" i="8"/>
  <c r="AY1370" i="8"/>
  <c r="AR1370" i="8" s="1"/>
  <c r="AS1370" i="8" s="1"/>
  <c r="AT1370" i="8" s="1"/>
  <c r="AX1370" i="8"/>
  <c r="AW1370" i="8"/>
  <c r="AV1370" i="8"/>
  <c r="BL1369" i="8"/>
  <c r="BM1369" i="8" s="1"/>
  <c r="BG1369" i="8"/>
  <c r="BH1369" i="8" s="1"/>
  <c r="BD1369" i="8"/>
  <c r="BC1369" i="8"/>
  <c r="AY1369" i="8"/>
  <c r="AX1369" i="8"/>
  <c r="AW1369" i="8"/>
  <c r="AV1369" i="8"/>
  <c r="BL1368" i="8"/>
  <c r="BM1368" i="8" s="1"/>
  <c r="BG1368" i="8"/>
  <c r="BH1368" i="8" s="1"/>
  <c r="BD1368" i="8"/>
  <c r="BC1368" i="8"/>
  <c r="AY1368" i="8"/>
  <c r="AX1368" i="8"/>
  <c r="AW1368" i="8"/>
  <c r="AV1368" i="8"/>
  <c r="BL1367" i="8"/>
  <c r="BM1367" i="8" s="1"/>
  <c r="BG1367" i="8"/>
  <c r="BH1367" i="8" s="1"/>
  <c r="BD1367" i="8"/>
  <c r="BC1367" i="8"/>
  <c r="AY1367" i="8"/>
  <c r="AX1367" i="8"/>
  <c r="AW1367" i="8"/>
  <c r="AV1367" i="8"/>
  <c r="BL1366" i="8"/>
  <c r="BM1366" i="8" s="1"/>
  <c r="BG1366" i="8"/>
  <c r="BH1366" i="8" s="1"/>
  <c r="BD1366" i="8"/>
  <c r="BC1366" i="8"/>
  <c r="AY1366" i="8"/>
  <c r="AX1366" i="8"/>
  <c r="AW1366" i="8"/>
  <c r="AV1366" i="8"/>
  <c r="BL1365" i="8"/>
  <c r="BM1365" i="8" s="1"/>
  <c r="BG1365" i="8"/>
  <c r="BH1365" i="8" s="1"/>
  <c r="BD1365" i="8"/>
  <c r="BC1365" i="8"/>
  <c r="AY1365" i="8"/>
  <c r="AX1365" i="8"/>
  <c r="AW1365" i="8"/>
  <c r="AV1365" i="8"/>
  <c r="BL1364" i="8"/>
  <c r="BM1364" i="8" s="1"/>
  <c r="BG1364" i="8"/>
  <c r="BH1364" i="8" s="1"/>
  <c r="BD1364" i="8"/>
  <c r="BC1364" i="8"/>
  <c r="AY1364" i="8"/>
  <c r="AX1364" i="8"/>
  <c r="AW1364" i="8"/>
  <c r="AV1364" i="8"/>
  <c r="BL1363" i="8"/>
  <c r="BM1363" i="8" s="1"/>
  <c r="BG1363" i="8"/>
  <c r="BH1363" i="8" s="1"/>
  <c r="BD1363" i="8"/>
  <c r="BC1363" i="8"/>
  <c r="AY1363" i="8"/>
  <c r="AX1363" i="8"/>
  <c r="AW1363" i="8"/>
  <c r="AV1363" i="8"/>
  <c r="BL1362" i="8"/>
  <c r="BM1362" i="8" s="1"/>
  <c r="BG1362" i="8"/>
  <c r="BH1362" i="8" s="1"/>
  <c r="BD1362" i="8"/>
  <c r="BC1362" i="8"/>
  <c r="AY1362" i="8"/>
  <c r="AX1362" i="8"/>
  <c r="AW1362" i="8"/>
  <c r="AV1362" i="8"/>
  <c r="BL1361" i="8"/>
  <c r="BM1361" i="8" s="1"/>
  <c r="BG1361" i="8"/>
  <c r="BH1361" i="8" s="1"/>
  <c r="BD1361" i="8"/>
  <c r="BC1361" i="8"/>
  <c r="AY1361" i="8"/>
  <c r="AX1361" i="8"/>
  <c r="AW1361" i="8"/>
  <c r="AV1361" i="8"/>
  <c r="BL1360" i="8"/>
  <c r="BM1360" i="8" s="1"/>
  <c r="BG1360" i="8"/>
  <c r="BH1360" i="8" s="1"/>
  <c r="BD1360" i="8"/>
  <c r="BC1360" i="8"/>
  <c r="AY1360" i="8"/>
  <c r="AX1360" i="8"/>
  <c r="AW1360" i="8"/>
  <c r="AV1360" i="8"/>
  <c r="BL1359" i="8"/>
  <c r="BM1359" i="8" s="1"/>
  <c r="BG1359" i="8"/>
  <c r="BH1359" i="8" s="1"/>
  <c r="BD1359" i="8"/>
  <c r="BC1359" i="8"/>
  <c r="AY1359" i="8"/>
  <c r="AX1359" i="8"/>
  <c r="AW1359" i="8"/>
  <c r="AV1359" i="8"/>
  <c r="BL1358" i="8"/>
  <c r="BM1358" i="8" s="1"/>
  <c r="BG1358" i="8"/>
  <c r="BH1358" i="8" s="1"/>
  <c r="BD1358" i="8"/>
  <c r="BC1358" i="8"/>
  <c r="AY1358" i="8"/>
  <c r="AX1358" i="8"/>
  <c r="AW1358" i="8"/>
  <c r="AV1358" i="8"/>
  <c r="BL1357" i="8"/>
  <c r="BM1357" i="8" s="1"/>
  <c r="BG1357" i="8"/>
  <c r="BH1357" i="8" s="1"/>
  <c r="BD1357" i="8"/>
  <c r="BC1357" i="8"/>
  <c r="AY1357" i="8"/>
  <c r="AX1357" i="8"/>
  <c r="AW1357" i="8"/>
  <c r="AV1357" i="8"/>
  <c r="BL1356" i="8"/>
  <c r="BM1356" i="8" s="1"/>
  <c r="BG1356" i="8"/>
  <c r="BH1356" i="8" s="1"/>
  <c r="BD1356" i="8"/>
  <c r="BC1356" i="8"/>
  <c r="AY1356" i="8"/>
  <c r="AX1356" i="8"/>
  <c r="AW1356" i="8"/>
  <c r="AV1356" i="8"/>
  <c r="BL1355" i="8"/>
  <c r="BM1355" i="8" s="1"/>
  <c r="BG1355" i="8"/>
  <c r="BH1355" i="8" s="1"/>
  <c r="BD1355" i="8"/>
  <c r="BC1355" i="8"/>
  <c r="AY1355" i="8"/>
  <c r="AX1355" i="8"/>
  <c r="AW1355" i="8"/>
  <c r="AV1355" i="8"/>
  <c r="BL1354" i="8"/>
  <c r="BM1354" i="8" s="1"/>
  <c r="BG1354" i="8"/>
  <c r="BH1354" i="8" s="1"/>
  <c r="BD1354" i="8"/>
  <c r="BC1354" i="8"/>
  <c r="AY1354" i="8"/>
  <c r="AX1354" i="8"/>
  <c r="AW1354" i="8"/>
  <c r="AV1354" i="8"/>
  <c r="BL1353" i="8"/>
  <c r="BM1353" i="8" s="1"/>
  <c r="BG1353" i="8"/>
  <c r="BH1353" i="8" s="1"/>
  <c r="BD1353" i="8"/>
  <c r="BC1353" i="8"/>
  <c r="AY1353" i="8"/>
  <c r="AX1353" i="8"/>
  <c r="AW1353" i="8"/>
  <c r="AV1353" i="8"/>
  <c r="BL1352" i="8"/>
  <c r="BM1352" i="8" s="1"/>
  <c r="BG1352" i="8"/>
  <c r="BH1352" i="8" s="1"/>
  <c r="BD1352" i="8"/>
  <c r="BC1352" i="8"/>
  <c r="AY1352" i="8"/>
  <c r="AX1352" i="8"/>
  <c r="AW1352" i="8"/>
  <c r="AV1352" i="8"/>
  <c r="BL1351" i="8"/>
  <c r="BM1351" i="8" s="1"/>
  <c r="BG1351" i="8"/>
  <c r="BH1351" i="8" s="1"/>
  <c r="BD1351" i="8"/>
  <c r="BC1351" i="8"/>
  <c r="AY1351" i="8"/>
  <c r="AX1351" i="8"/>
  <c r="AW1351" i="8"/>
  <c r="AV1351" i="8"/>
  <c r="BL1350" i="8"/>
  <c r="BM1350" i="8" s="1"/>
  <c r="BG1350" i="8"/>
  <c r="BH1350" i="8" s="1"/>
  <c r="BD1350" i="8"/>
  <c r="BC1350" i="8"/>
  <c r="AY1350" i="8"/>
  <c r="AX1350" i="8"/>
  <c r="AW1350" i="8"/>
  <c r="AV1350" i="8"/>
  <c r="AU1350" i="8"/>
  <c r="BL1349" i="8"/>
  <c r="BM1349" i="8" s="1"/>
  <c r="BG1349" i="8"/>
  <c r="BH1349" i="8" s="1"/>
  <c r="BD1349" i="8"/>
  <c r="BC1349" i="8"/>
  <c r="AY1349" i="8"/>
  <c r="AX1349" i="8"/>
  <c r="AW1349" i="8"/>
  <c r="AV1349" i="8"/>
  <c r="BL1348" i="8"/>
  <c r="BM1348" i="8" s="1"/>
  <c r="BG1348" i="8"/>
  <c r="BH1348" i="8" s="1"/>
  <c r="BD1348" i="8"/>
  <c r="BC1348" i="8"/>
  <c r="AY1348" i="8"/>
  <c r="AX1348" i="8"/>
  <c r="AW1348" i="8"/>
  <c r="AV1348" i="8"/>
  <c r="BL1347" i="8"/>
  <c r="BM1347" i="8" s="1"/>
  <c r="BG1347" i="8"/>
  <c r="BH1347" i="8" s="1"/>
  <c r="BD1347" i="8"/>
  <c r="BC1347" i="8"/>
  <c r="AY1347" i="8"/>
  <c r="AX1347" i="8"/>
  <c r="AW1347" i="8"/>
  <c r="AV1347" i="8"/>
  <c r="BL1346" i="8"/>
  <c r="BM1346" i="8" s="1"/>
  <c r="BG1346" i="8"/>
  <c r="BH1346" i="8" s="1"/>
  <c r="BD1346" i="8"/>
  <c r="BC1346" i="8"/>
  <c r="AY1346" i="8"/>
  <c r="AX1346" i="8"/>
  <c r="AW1346" i="8"/>
  <c r="AV1346" i="8"/>
  <c r="BL1345" i="8"/>
  <c r="BM1345" i="8" s="1"/>
  <c r="BG1345" i="8"/>
  <c r="BH1345" i="8" s="1"/>
  <c r="BD1345" i="8"/>
  <c r="BC1345" i="8"/>
  <c r="AY1345" i="8"/>
  <c r="AX1345" i="8"/>
  <c r="AW1345" i="8"/>
  <c r="AV1345" i="8"/>
  <c r="BL1344" i="8"/>
  <c r="BM1344" i="8" s="1"/>
  <c r="BG1344" i="8"/>
  <c r="BH1344" i="8" s="1"/>
  <c r="BD1344" i="8"/>
  <c r="BC1344" i="8"/>
  <c r="AY1344" i="8"/>
  <c r="AX1344" i="8"/>
  <c r="AW1344" i="8"/>
  <c r="AV1344" i="8"/>
  <c r="BL1343" i="8"/>
  <c r="BM1343" i="8" s="1"/>
  <c r="BG1343" i="8"/>
  <c r="BH1343" i="8" s="1"/>
  <c r="BD1343" i="8"/>
  <c r="BC1343" i="8"/>
  <c r="AY1343" i="8"/>
  <c r="AX1343" i="8"/>
  <c r="AW1343" i="8"/>
  <c r="AV1343" i="8"/>
  <c r="BL1342" i="8"/>
  <c r="BM1342" i="8" s="1"/>
  <c r="BG1342" i="8"/>
  <c r="BH1342" i="8" s="1"/>
  <c r="BD1342" i="8"/>
  <c r="BC1342" i="8"/>
  <c r="AY1342" i="8"/>
  <c r="AX1342" i="8"/>
  <c r="AW1342" i="8"/>
  <c r="AV1342" i="8"/>
  <c r="BL1341" i="8"/>
  <c r="BM1341" i="8" s="1"/>
  <c r="BG1341" i="8"/>
  <c r="BH1341" i="8" s="1"/>
  <c r="BD1341" i="8"/>
  <c r="BC1341" i="8"/>
  <c r="AY1341" i="8"/>
  <c r="AX1341" i="8"/>
  <c r="AW1341" i="8"/>
  <c r="AV1341" i="8"/>
  <c r="BL1340" i="8"/>
  <c r="BM1340" i="8" s="1"/>
  <c r="BG1340" i="8"/>
  <c r="BH1340" i="8" s="1"/>
  <c r="BD1340" i="8"/>
  <c r="BC1340" i="8"/>
  <c r="AY1340" i="8"/>
  <c r="AX1340" i="8"/>
  <c r="AW1340" i="8"/>
  <c r="AV1340" i="8"/>
  <c r="BL1339" i="8"/>
  <c r="BM1339" i="8" s="1"/>
  <c r="BG1339" i="8"/>
  <c r="BH1339" i="8" s="1"/>
  <c r="BD1339" i="8"/>
  <c r="BC1339" i="8"/>
  <c r="AY1339" i="8"/>
  <c r="AX1339" i="8"/>
  <c r="AW1339" i="8"/>
  <c r="AV1339" i="8"/>
  <c r="BL1338" i="8"/>
  <c r="BM1338" i="8" s="1"/>
  <c r="BG1338" i="8"/>
  <c r="BH1338" i="8" s="1"/>
  <c r="BD1338" i="8"/>
  <c r="BC1338" i="8"/>
  <c r="AY1338" i="8"/>
  <c r="AX1338" i="8"/>
  <c r="AW1338" i="8"/>
  <c r="AV1338" i="8"/>
  <c r="BL1337" i="8"/>
  <c r="BM1337" i="8" s="1"/>
  <c r="BG1337" i="8"/>
  <c r="BH1337" i="8" s="1"/>
  <c r="BD1337" i="8"/>
  <c r="BC1337" i="8"/>
  <c r="AY1337" i="8"/>
  <c r="AX1337" i="8"/>
  <c r="AW1337" i="8"/>
  <c r="AV1337" i="8"/>
  <c r="BL1336" i="8"/>
  <c r="BM1336" i="8" s="1"/>
  <c r="BG1336" i="8"/>
  <c r="BH1336" i="8" s="1"/>
  <c r="BD1336" i="8"/>
  <c r="BC1336" i="8"/>
  <c r="AY1336" i="8"/>
  <c r="AX1336" i="8"/>
  <c r="AW1336" i="8"/>
  <c r="AV1336" i="8"/>
  <c r="BL1335" i="8"/>
  <c r="BM1335" i="8" s="1"/>
  <c r="BG1335" i="8"/>
  <c r="BH1335" i="8" s="1"/>
  <c r="BD1335" i="8"/>
  <c r="BC1335" i="8"/>
  <c r="AY1335" i="8"/>
  <c r="AX1335" i="8"/>
  <c r="AW1335" i="8"/>
  <c r="AV1335" i="8"/>
  <c r="BL1334" i="8"/>
  <c r="BM1334" i="8" s="1"/>
  <c r="BG1334" i="8"/>
  <c r="BH1334" i="8" s="1"/>
  <c r="BD1334" i="8"/>
  <c r="BC1334" i="8"/>
  <c r="AY1334" i="8"/>
  <c r="AX1334" i="8"/>
  <c r="AW1334" i="8"/>
  <c r="AV1334" i="8"/>
  <c r="BL1333" i="8"/>
  <c r="BM1333" i="8" s="1"/>
  <c r="BG1333" i="8"/>
  <c r="BH1333" i="8" s="1"/>
  <c r="BD1333" i="8"/>
  <c r="BC1333" i="8"/>
  <c r="AY1333" i="8"/>
  <c r="AX1333" i="8"/>
  <c r="AW1333" i="8"/>
  <c r="AV1333" i="8"/>
  <c r="BL1332" i="8"/>
  <c r="BM1332" i="8" s="1"/>
  <c r="BG1332" i="8"/>
  <c r="BH1332" i="8" s="1"/>
  <c r="BD1332" i="8"/>
  <c r="BC1332" i="8"/>
  <c r="AY1332" i="8"/>
  <c r="AX1332" i="8"/>
  <c r="AW1332" i="8"/>
  <c r="AV1332" i="8"/>
  <c r="BL1331" i="8"/>
  <c r="BM1331" i="8" s="1"/>
  <c r="BG1331" i="8"/>
  <c r="BH1331" i="8" s="1"/>
  <c r="BD1331" i="8"/>
  <c r="BC1331" i="8"/>
  <c r="AY1331" i="8"/>
  <c r="AX1331" i="8"/>
  <c r="AW1331" i="8"/>
  <c r="AV1331" i="8"/>
  <c r="BL1330" i="8"/>
  <c r="BM1330" i="8" s="1"/>
  <c r="BG1330" i="8"/>
  <c r="BH1330" i="8" s="1"/>
  <c r="BD1330" i="8"/>
  <c r="BC1330" i="8"/>
  <c r="AY1330" i="8"/>
  <c r="AX1330" i="8"/>
  <c r="AW1330" i="8"/>
  <c r="AV1330" i="8"/>
  <c r="BL1329" i="8"/>
  <c r="BM1329" i="8" s="1"/>
  <c r="BG1329" i="8"/>
  <c r="BH1329" i="8" s="1"/>
  <c r="BD1329" i="8"/>
  <c r="BC1329" i="8"/>
  <c r="AY1329" i="8"/>
  <c r="AX1329" i="8"/>
  <c r="AW1329" i="8"/>
  <c r="AV1329" i="8"/>
  <c r="BL1328" i="8"/>
  <c r="BM1328" i="8" s="1"/>
  <c r="BG1328" i="8"/>
  <c r="BH1328" i="8" s="1"/>
  <c r="BD1328" i="8"/>
  <c r="BC1328" i="8"/>
  <c r="AY1328" i="8"/>
  <c r="AX1328" i="8"/>
  <c r="AW1328" i="8"/>
  <c r="AV1328" i="8"/>
  <c r="BL1327" i="8"/>
  <c r="BM1327" i="8" s="1"/>
  <c r="BG1327" i="8"/>
  <c r="BH1327" i="8" s="1"/>
  <c r="BD1327" i="8"/>
  <c r="BC1327" i="8"/>
  <c r="AY1327" i="8"/>
  <c r="AX1327" i="8"/>
  <c r="AW1327" i="8"/>
  <c r="AV1327" i="8"/>
  <c r="BL1326" i="8"/>
  <c r="BM1326" i="8" s="1"/>
  <c r="BG1326" i="8"/>
  <c r="BH1326" i="8" s="1"/>
  <c r="BD1326" i="8"/>
  <c r="BC1326" i="8"/>
  <c r="AY1326" i="8"/>
  <c r="AX1326" i="8"/>
  <c r="AW1326" i="8"/>
  <c r="AV1326" i="8"/>
  <c r="BL1325" i="8"/>
  <c r="BM1325" i="8" s="1"/>
  <c r="BG1325" i="8"/>
  <c r="BH1325" i="8" s="1"/>
  <c r="BD1325" i="8"/>
  <c r="BC1325" i="8"/>
  <c r="AY1325" i="8"/>
  <c r="AX1325" i="8"/>
  <c r="AW1325" i="8"/>
  <c r="AV1325" i="8"/>
  <c r="BL1324" i="8"/>
  <c r="BM1324" i="8" s="1"/>
  <c r="BG1324" i="8"/>
  <c r="BH1324" i="8" s="1"/>
  <c r="BD1324" i="8"/>
  <c r="BC1324" i="8"/>
  <c r="AY1324" i="8"/>
  <c r="AX1324" i="8"/>
  <c r="AW1324" i="8"/>
  <c r="AV1324" i="8"/>
  <c r="BL1323" i="8"/>
  <c r="BM1323" i="8" s="1"/>
  <c r="BG1323" i="8"/>
  <c r="BH1323" i="8" s="1"/>
  <c r="BD1323" i="8"/>
  <c r="BC1323" i="8"/>
  <c r="AY1323" i="8"/>
  <c r="AX1323" i="8"/>
  <c r="AW1323" i="8"/>
  <c r="AV1323" i="8"/>
  <c r="BL1322" i="8"/>
  <c r="BM1322" i="8" s="1"/>
  <c r="BG1322" i="8"/>
  <c r="BH1322" i="8" s="1"/>
  <c r="BD1322" i="8"/>
  <c r="BC1322" i="8"/>
  <c r="AY1322" i="8"/>
  <c r="AX1322" i="8"/>
  <c r="AW1322" i="8"/>
  <c r="AV1322" i="8"/>
  <c r="BL1321" i="8"/>
  <c r="BM1321" i="8" s="1"/>
  <c r="BG1321" i="8"/>
  <c r="BH1321" i="8" s="1"/>
  <c r="BD1321" i="8"/>
  <c r="BC1321" i="8"/>
  <c r="AY1321" i="8"/>
  <c r="AX1321" i="8"/>
  <c r="AW1321" i="8"/>
  <c r="AV1321" i="8"/>
  <c r="BL1320" i="8"/>
  <c r="BM1320" i="8" s="1"/>
  <c r="BG1320" i="8"/>
  <c r="BH1320" i="8" s="1"/>
  <c r="BD1320" i="8"/>
  <c r="BC1320" i="8"/>
  <c r="AY1320" i="8"/>
  <c r="AX1320" i="8"/>
  <c r="AW1320" i="8"/>
  <c r="AV1320" i="8"/>
  <c r="BL1319" i="8"/>
  <c r="BM1319" i="8" s="1"/>
  <c r="BG1319" i="8"/>
  <c r="BH1319" i="8" s="1"/>
  <c r="BD1319" i="8"/>
  <c r="BC1319" i="8"/>
  <c r="AY1319" i="8"/>
  <c r="AX1319" i="8"/>
  <c r="AW1319" i="8"/>
  <c r="AV1319" i="8"/>
  <c r="BL1318" i="8"/>
  <c r="BM1318" i="8" s="1"/>
  <c r="BG1318" i="8"/>
  <c r="BH1318" i="8" s="1"/>
  <c r="BD1318" i="8"/>
  <c r="BC1318" i="8"/>
  <c r="AY1318" i="8"/>
  <c r="AX1318" i="8"/>
  <c r="AW1318" i="8"/>
  <c r="AV1318" i="8"/>
  <c r="BL1317" i="8"/>
  <c r="BM1317" i="8" s="1"/>
  <c r="BG1317" i="8"/>
  <c r="BH1317" i="8" s="1"/>
  <c r="BD1317" i="8"/>
  <c r="BC1317" i="8"/>
  <c r="AY1317" i="8"/>
  <c r="AX1317" i="8"/>
  <c r="AW1317" i="8"/>
  <c r="AV1317" i="8"/>
  <c r="BL1316" i="8"/>
  <c r="BM1316" i="8" s="1"/>
  <c r="BG1316" i="8"/>
  <c r="BH1316" i="8" s="1"/>
  <c r="BD1316" i="8"/>
  <c r="BC1316" i="8"/>
  <c r="AY1316" i="8"/>
  <c r="AX1316" i="8"/>
  <c r="AW1316" i="8"/>
  <c r="AV1316" i="8"/>
  <c r="BL1315" i="8"/>
  <c r="BM1315" i="8" s="1"/>
  <c r="BG1315" i="8"/>
  <c r="BH1315" i="8" s="1"/>
  <c r="BD1315" i="8"/>
  <c r="BC1315" i="8"/>
  <c r="AY1315" i="8"/>
  <c r="AX1315" i="8"/>
  <c r="AW1315" i="8"/>
  <c r="AV1315" i="8"/>
  <c r="BL1314" i="8"/>
  <c r="BM1314" i="8" s="1"/>
  <c r="BG1314" i="8"/>
  <c r="BH1314" i="8" s="1"/>
  <c r="BD1314" i="8"/>
  <c r="BC1314" i="8"/>
  <c r="AY1314" i="8"/>
  <c r="AX1314" i="8"/>
  <c r="AW1314" i="8"/>
  <c r="AV1314" i="8"/>
  <c r="BL1313" i="8"/>
  <c r="BM1313" i="8" s="1"/>
  <c r="BG1313" i="8"/>
  <c r="BH1313" i="8" s="1"/>
  <c r="BD1313" i="8"/>
  <c r="BC1313" i="8"/>
  <c r="AY1313" i="8"/>
  <c r="AX1313" i="8"/>
  <c r="AW1313" i="8"/>
  <c r="AV1313" i="8"/>
  <c r="BL1312" i="8"/>
  <c r="BM1312" i="8" s="1"/>
  <c r="BG1312" i="8"/>
  <c r="BH1312" i="8" s="1"/>
  <c r="BD1312" i="8"/>
  <c r="BC1312" i="8"/>
  <c r="AY1312" i="8"/>
  <c r="AX1312" i="8"/>
  <c r="AW1312" i="8"/>
  <c r="AV1312" i="8"/>
  <c r="BL1311" i="8"/>
  <c r="BM1311" i="8" s="1"/>
  <c r="BG1311" i="8"/>
  <c r="BH1311" i="8" s="1"/>
  <c r="BD1311" i="8"/>
  <c r="BC1311" i="8"/>
  <c r="AY1311" i="8"/>
  <c r="AX1311" i="8"/>
  <c r="AW1311" i="8"/>
  <c r="AV1311" i="8"/>
  <c r="BL1310" i="8"/>
  <c r="BM1310" i="8" s="1"/>
  <c r="BG1310" i="8"/>
  <c r="BH1310" i="8" s="1"/>
  <c r="BD1310" i="8"/>
  <c r="BC1310" i="8"/>
  <c r="AY1310" i="8"/>
  <c r="AX1310" i="8"/>
  <c r="AW1310" i="8"/>
  <c r="AV1310" i="8"/>
  <c r="BL1309" i="8"/>
  <c r="BM1309" i="8" s="1"/>
  <c r="BG1309" i="8"/>
  <c r="BH1309" i="8" s="1"/>
  <c r="BD1309" i="8"/>
  <c r="BC1309" i="8"/>
  <c r="AY1309" i="8"/>
  <c r="AX1309" i="8"/>
  <c r="AW1309" i="8"/>
  <c r="AV1309" i="8"/>
  <c r="BL1308" i="8"/>
  <c r="BM1308" i="8" s="1"/>
  <c r="BG1308" i="8"/>
  <c r="BH1308" i="8" s="1"/>
  <c r="BD1308" i="8"/>
  <c r="BC1308" i="8"/>
  <c r="AY1308" i="8"/>
  <c r="AX1308" i="8"/>
  <c r="AW1308" i="8"/>
  <c r="AV1308" i="8"/>
  <c r="BL1307" i="8"/>
  <c r="BM1307" i="8" s="1"/>
  <c r="BG1307" i="8"/>
  <c r="BH1307" i="8" s="1"/>
  <c r="BD1307" i="8"/>
  <c r="BC1307" i="8"/>
  <c r="AY1307" i="8"/>
  <c r="AX1307" i="8"/>
  <c r="AW1307" i="8"/>
  <c r="AV1307" i="8"/>
  <c r="BL1306" i="8"/>
  <c r="BM1306" i="8" s="1"/>
  <c r="BG1306" i="8"/>
  <c r="BH1306" i="8" s="1"/>
  <c r="BD1306" i="8"/>
  <c r="BC1306" i="8"/>
  <c r="AY1306" i="8"/>
  <c r="AX1306" i="8"/>
  <c r="AW1306" i="8"/>
  <c r="AV1306" i="8"/>
  <c r="BL1305" i="8"/>
  <c r="BM1305" i="8" s="1"/>
  <c r="BG1305" i="8"/>
  <c r="BH1305" i="8" s="1"/>
  <c r="BD1305" i="8"/>
  <c r="BC1305" i="8"/>
  <c r="AY1305" i="8"/>
  <c r="AX1305" i="8"/>
  <c r="AW1305" i="8"/>
  <c r="AV1305" i="8"/>
  <c r="BL1304" i="8"/>
  <c r="BM1304" i="8" s="1"/>
  <c r="BG1304" i="8"/>
  <c r="BH1304" i="8" s="1"/>
  <c r="BD1304" i="8"/>
  <c r="BC1304" i="8"/>
  <c r="AY1304" i="8"/>
  <c r="AX1304" i="8"/>
  <c r="AW1304" i="8"/>
  <c r="AV1304" i="8"/>
  <c r="BL1303" i="8"/>
  <c r="BM1303" i="8" s="1"/>
  <c r="BG1303" i="8"/>
  <c r="BH1303" i="8" s="1"/>
  <c r="BD1303" i="8"/>
  <c r="BC1303" i="8"/>
  <c r="AY1303" i="8"/>
  <c r="AX1303" i="8"/>
  <c r="AW1303" i="8"/>
  <c r="AV1303" i="8"/>
  <c r="BL1302" i="8"/>
  <c r="BM1302" i="8" s="1"/>
  <c r="BG1302" i="8"/>
  <c r="BH1302" i="8" s="1"/>
  <c r="BD1302" i="8"/>
  <c r="BC1302" i="8"/>
  <c r="AY1302" i="8"/>
  <c r="AX1302" i="8"/>
  <c r="AW1302" i="8"/>
  <c r="AV1302" i="8"/>
  <c r="BL1301" i="8"/>
  <c r="BM1301" i="8" s="1"/>
  <c r="BG1301" i="8"/>
  <c r="BH1301" i="8" s="1"/>
  <c r="BD1301" i="8"/>
  <c r="BC1301" i="8"/>
  <c r="AY1301" i="8"/>
  <c r="AX1301" i="8"/>
  <c r="AW1301" i="8"/>
  <c r="AV1301" i="8"/>
  <c r="BL1300" i="8"/>
  <c r="BM1300" i="8" s="1"/>
  <c r="BG1300" i="8"/>
  <c r="BH1300" i="8" s="1"/>
  <c r="BD1300" i="8"/>
  <c r="BC1300" i="8"/>
  <c r="AY1300" i="8"/>
  <c r="AX1300" i="8"/>
  <c r="AW1300" i="8"/>
  <c r="AV1300" i="8"/>
  <c r="BL1299" i="8"/>
  <c r="BM1299" i="8" s="1"/>
  <c r="BG1299" i="8"/>
  <c r="BH1299" i="8" s="1"/>
  <c r="BD1299" i="8"/>
  <c r="BC1299" i="8"/>
  <c r="AY1299" i="8"/>
  <c r="AX1299" i="8"/>
  <c r="AW1299" i="8"/>
  <c r="AV1299" i="8"/>
  <c r="BL1298" i="8"/>
  <c r="BM1298" i="8" s="1"/>
  <c r="BG1298" i="8"/>
  <c r="BH1298" i="8" s="1"/>
  <c r="BD1298" i="8"/>
  <c r="BC1298" i="8"/>
  <c r="AY1298" i="8"/>
  <c r="AR1298" i="8" s="1"/>
  <c r="AS1298" i="8" s="1"/>
  <c r="AT1298" i="8" s="1"/>
  <c r="AX1298" i="8"/>
  <c r="AW1298" i="8"/>
  <c r="AV1298" i="8"/>
  <c r="AJ1298" i="8"/>
  <c r="AK1298" i="8" s="1"/>
  <c r="AL1298" i="8" s="1"/>
  <c r="AB1298" i="8"/>
  <c r="BL1297" i="8"/>
  <c r="BM1297" i="8" s="1"/>
  <c r="BG1297" i="8"/>
  <c r="BH1297" i="8" s="1"/>
  <c r="BD1297" i="8"/>
  <c r="BC1297" i="8"/>
  <c r="AY1297" i="8"/>
  <c r="AX1297" i="8"/>
  <c r="AW1297" i="8"/>
  <c r="AV1297" i="8"/>
  <c r="BL1296" i="8"/>
  <c r="BM1296" i="8" s="1"/>
  <c r="BG1296" i="8"/>
  <c r="BH1296" i="8" s="1"/>
  <c r="BD1296" i="8"/>
  <c r="BC1296" i="8"/>
  <c r="AY1296" i="8"/>
  <c r="AX1296" i="8"/>
  <c r="AW1296" i="8"/>
  <c r="AV1296" i="8"/>
  <c r="BL1295" i="8"/>
  <c r="BM1295" i="8" s="1"/>
  <c r="BG1295" i="8"/>
  <c r="BH1295" i="8" s="1"/>
  <c r="BD1295" i="8"/>
  <c r="BC1295" i="8"/>
  <c r="AY1295" i="8"/>
  <c r="AX1295" i="8"/>
  <c r="AW1295" i="8"/>
  <c r="AV1295" i="8"/>
  <c r="BL1294" i="8"/>
  <c r="BM1294" i="8" s="1"/>
  <c r="BG1294" i="8"/>
  <c r="BH1294" i="8" s="1"/>
  <c r="BD1294" i="8"/>
  <c r="BC1294" i="8"/>
  <c r="AY1294" i="8"/>
  <c r="AX1294" i="8"/>
  <c r="AW1294" i="8"/>
  <c r="AV1294" i="8"/>
  <c r="BL1293" i="8"/>
  <c r="BM1293" i="8" s="1"/>
  <c r="BG1293" i="8"/>
  <c r="BH1293" i="8" s="1"/>
  <c r="BD1293" i="8"/>
  <c r="BC1293" i="8"/>
  <c r="AY1293" i="8"/>
  <c r="AX1293" i="8"/>
  <c r="AW1293" i="8"/>
  <c r="AV1293" i="8"/>
  <c r="BL1292" i="8"/>
  <c r="BM1292" i="8" s="1"/>
  <c r="BG1292" i="8"/>
  <c r="BH1292" i="8" s="1"/>
  <c r="BD1292" i="8"/>
  <c r="BC1292" i="8"/>
  <c r="AY1292" i="8"/>
  <c r="AX1292" i="8"/>
  <c r="AW1292" i="8"/>
  <c r="AV1292" i="8"/>
  <c r="AU1292" i="8"/>
  <c r="BL1291" i="8"/>
  <c r="BM1291" i="8" s="1"/>
  <c r="BG1291" i="8"/>
  <c r="BH1291" i="8" s="1"/>
  <c r="BD1291" i="8"/>
  <c r="BC1291" i="8"/>
  <c r="AY1291" i="8"/>
  <c r="AX1291" i="8"/>
  <c r="AW1291" i="8"/>
  <c r="AV1291" i="8"/>
  <c r="BL1290" i="8"/>
  <c r="BM1290" i="8" s="1"/>
  <c r="BG1290" i="8"/>
  <c r="BH1290" i="8" s="1"/>
  <c r="BD1290" i="8"/>
  <c r="BC1290" i="8"/>
  <c r="AY1290" i="8"/>
  <c r="AX1290" i="8"/>
  <c r="AW1290" i="8"/>
  <c r="AV1290" i="8"/>
  <c r="BL1289" i="8"/>
  <c r="BM1289" i="8" s="1"/>
  <c r="BG1289" i="8"/>
  <c r="BH1289" i="8" s="1"/>
  <c r="BD1289" i="8"/>
  <c r="BC1289" i="8"/>
  <c r="AY1289" i="8"/>
  <c r="AX1289" i="8"/>
  <c r="AW1289" i="8"/>
  <c r="AV1289" i="8"/>
  <c r="BL1288" i="8"/>
  <c r="BM1288" i="8" s="1"/>
  <c r="BG1288" i="8"/>
  <c r="BH1288" i="8" s="1"/>
  <c r="BD1288" i="8"/>
  <c r="BC1288" i="8"/>
  <c r="AY1288" i="8"/>
  <c r="AX1288" i="8"/>
  <c r="AW1288" i="8"/>
  <c r="AV1288" i="8"/>
  <c r="BL1287" i="8"/>
  <c r="BM1287" i="8" s="1"/>
  <c r="BG1287" i="8"/>
  <c r="BH1287" i="8" s="1"/>
  <c r="BD1287" i="8"/>
  <c r="BC1287" i="8"/>
  <c r="AY1287" i="8"/>
  <c r="AX1287" i="8"/>
  <c r="AW1287" i="8"/>
  <c r="AV1287" i="8"/>
  <c r="BL1286" i="8"/>
  <c r="BM1286" i="8" s="1"/>
  <c r="BG1286" i="8"/>
  <c r="BH1286" i="8" s="1"/>
  <c r="BD1286" i="8"/>
  <c r="BC1286" i="8"/>
  <c r="AY1286" i="8"/>
  <c r="AX1286" i="8"/>
  <c r="AW1286" i="8"/>
  <c r="AV1286" i="8"/>
  <c r="BL1285" i="8"/>
  <c r="BM1285" i="8" s="1"/>
  <c r="BG1285" i="8"/>
  <c r="BH1285" i="8" s="1"/>
  <c r="BD1285" i="8"/>
  <c r="BC1285" i="8"/>
  <c r="AY1285" i="8"/>
  <c r="AX1285" i="8"/>
  <c r="AW1285" i="8"/>
  <c r="AV1285" i="8"/>
  <c r="AU1285" i="8"/>
  <c r="BL1284" i="8"/>
  <c r="BM1284" i="8" s="1"/>
  <c r="BG1284" i="8"/>
  <c r="BH1284" i="8" s="1"/>
  <c r="BD1284" i="8"/>
  <c r="BC1284" i="8"/>
  <c r="AY1284" i="8"/>
  <c r="AX1284" i="8"/>
  <c r="AW1284" i="8"/>
  <c r="AV1284" i="8"/>
  <c r="BL1283" i="8"/>
  <c r="BM1283" i="8" s="1"/>
  <c r="BG1283" i="8"/>
  <c r="BH1283" i="8" s="1"/>
  <c r="BD1283" i="8"/>
  <c r="BC1283" i="8"/>
  <c r="AY1283" i="8"/>
  <c r="AX1283" i="8"/>
  <c r="AW1283" i="8"/>
  <c r="AV1283" i="8"/>
  <c r="BL1282" i="8"/>
  <c r="BM1282" i="8" s="1"/>
  <c r="BG1282" i="8"/>
  <c r="BH1282" i="8" s="1"/>
  <c r="BD1282" i="8"/>
  <c r="BC1282" i="8"/>
  <c r="AY1282" i="8"/>
  <c r="AX1282" i="8"/>
  <c r="AW1282" i="8"/>
  <c r="AV1282" i="8"/>
  <c r="BL1281" i="8"/>
  <c r="BM1281" i="8" s="1"/>
  <c r="BG1281" i="8"/>
  <c r="BH1281" i="8" s="1"/>
  <c r="AY1281" i="8"/>
  <c r="AX1281" i="8"/>
  <c r="AW1281" i="8"/>
  <c r="AV1281" i="8"/>
  <c r="BL1280" i="8"/>
  <c r="BM1280" i="8" s="1"/>
  <c r="BG1280" i="8"/>
  <c r="BH1280" i="8" s="1"/>
  <c r="BD1280" i="8"/>
  <c r="BC1280" i="8"/>
  <c r="AY1280" i="8"/>
  <c r="AX1280" i="8"/>
  <c r="AW1280" i="8"/>
  <c r="AV1280" i="8"/>
  <c r="BL1279" i="8"/>
  <c r="BM1279" i="8" s="1"/>
  <c r="BG1279" i="8"/>
  <c r="BH1279" i="8" s="1"/>
  <c r="BD1279" i="8"/>
  <c r="BC1279" i="8"/>
  <c r="AY1279" i="8"/>
  <c r="AX1279" i="8"/>
  <c r="AW1279" i="8"/>
  <c r="AV1279" i="8"/>
  <c r="BL1278" i="8"/>
  <c r="BM1278" i="8" s="1"/>
  <c r="BG1278" i="8"/>
  <c r="BH1278" i="8" s="1"/>
  <c r="BD1278" i="8"/>
  <c r="BC1278" i="8"/>
  <c r="AY1278" i="8"/>
  <c r="AX1278" i="8"/>
  <c r="AW1278" i="8"/>
  <c r="AV1278" i="8"/>
  <c r="BL1277" i="8"/>
  <c r="BM1277" i="8" s="1"/>
  <c r="BG1277" i="8"/>
  <c r="BH1277" i="8" s="1"/>
  <c r="BD1277" i="8"/>
  <c r="BC1277" i="8"/>
  <c r="AY1277" i="8"/>
  <c r="AX1277" i="8"/>
  <c r="AW1277" i="8"/>
  <c r="AV1277" i="8"/>
  <c r="BL1276" i="8"/>
  <c r="BM1276" i="8" s="1"/>
  <c r="BG1276" i="8"/>
  <c r="BH1276" i="8" s="1"/>
  <c r="BD1276" i="8"/>
  <c r="BC1276" i="8"/>
  <c r="AY1276" i="8"/>
  <c r="AX1276" i="8"/>
  <c r="AW1276" i="8"/>
  <c r="AV1276" i="8"/>
  <c r="BL1275" i="8"/>
  <c r="BM1275" i="8" s="1"/>
  <c r="BG1275" i="8"/>
  <c r="BH1275" i="8" s="1"/>
  <c r="BD1275" i="8"/>
  <c r="BC1275" i="8"/>
  <c r="AY1275" i="8"/>
  <c r="AX1275" i="8"/>
  <c r="AW1275" i="8"/>
  <c r="AV1275" i="8"/>
  <c r="AU1275" i="8"/>
  <c r="BL1274" i="8"/>
  <c r="BM1274" i="8" s="1"/>
  <c r="BG1274" i="8"/>
  <c r="BH1274" i="8" s="1"/>
  <c r="BD1274" i="8"/>
  <c r="BC1274" i="8"/>
  <c r="AY1274" i="8"/>
  <c r="AX1274" i="8"/>
  <c r="AW1274" i="8"/>
  <c r="AV1274" i="8"/>
  <c r="AU1274" i="8"/>
  <c r="R1274" i="8"/>
  <c r="BL1273" i="8"/>
  <c r="BM1273" i="8" s="1"/>
  <c r="BG1273" i="8"/>
  <c r="BH1273" i="8" s="1"/>
  <c r="BD1273" i="8"/>
  <c r="BC1273" i="8"/>
  <c r="AY1273" i="8"/>
  <c r="AX1273" i="8"/>
  <c r="AW1273" i="8"/>
  <c r="AV1273" i="8"/>
  <c r="BL1272" i="8"/>
  <c r="BM1272" i="8" s="1"/>
  <c r="BG1272" i="8"/>
  <c r="BH1272" i="8" s="1"/>
  <c r="BD1272" i="8"/>
  <c r="BC1272" i="8"/>
  <c r="AY1272" i="8"/>
  <c r="AX1272" i="8"/>
  <c r="AW1272" i="8"/>
  <c r="AV1272" i="8"/>
  <c r="BL1271" i="8"/>
  <c r="BM1271" i="8" s="1"/>
  <c r="BG1271" i="8"/>
  <c r="BH1271" i="8" s="1"/>
  <c r="BD1271" i="8"/>
  <c r="BC1271" i="8"/>
  <c r="AY1271" i="8"/>
  <c r="AX1271" i="8"/>
  <c r="AW1271" i="8"/>
  <c r="AV1271" i="8"/>
  <c r="BL1270" i="8"/>
  <c r="BM1270" i="8" s="1"/>
  <c r="BG1270" i="8"/>
  <c r="BH1270" i="8" s="1"/>
  <c r="BD1270" i="8"/>
  <c r="BC1270" i="8"/>
  <c r="AY1270" i="8"/>
  <c r="AX1270" i="8"/>
  <c r="AW1270" i="8"/>
  <c r="AV1270" i="8"/>
  <c r="BL1269" i="8"/>
  <c r="BM1269" i="8" s="1"/>
  <c r="BG1269" i="8"/>
  <c r="BH1269" i="8" s="1"/>
  <c r="BD1269" i="8"/>
  <c r="BC1269" i="8"/>
  <c r="AY1269" i="8"/>
  <c r="AX1269" i="8"/>
  <c r="AW1269" i="8"/>
  <c r="AV1269" i="8"/>
  <c r="BL1268" i="8"/>
  <c r="BM1268" i="8" s="1"/>
  <c r="BG1268" i="8"/>
  <c r="BH1268" i="8" s="1"/>
  <c r="BD1268" i="8"/>
  <c r="BC1268" i="8"/>
  <c r="AY1268" i="8"/>
  <c r="AX1268" i="8"/>
  <c r="AW1268" i="8"/>
  <c r="AV1268" i="8"/>
  <c r="BL1267" i="8"/>
  <c r="BM1267" i="8" s="1"/>
  <c r="BG1267" i="8"/>
  <c r="BH1267" i="8" s="1"/>
  <c r="BD1267" i="8"/>
  <c r="BC1267" i="8"/>
  <c r="AY1267" i="8"/>
  <c r="AX1267" i="8"/>
  <c r="AW1267" i="8"/>
  <c r="AV1267" i="8"/>
  <c r="BL1266" i="8"/>
  <c r="BM1266" i="8" s="1"/>
  <c r="BG1266" i="8"/>
  <c r="BH1266" i="8" s="1"/>
  <c r="BD1266" i="8"/>
  <c r="BC1266" i="8"/>
  <c r="AY1266" i="8"/>
  <c r="AX1266" i="8"/>
  <c r="AW1266" i="8"/>
  <c r="AV1266" i="8"/>
  <c r="BL1265" i="8"/>
  <c r="BM1265" i="8" s="1"/>
  <c r="BG1265" i="8"/>
  <c r="BH1265" i="8" s="1"/>
  <c r="BD1265" i="8"/>
  <c r="BC1265" i="8"/>
  <c r="AY1265" i="8"/>
  <c r="AX1265" i="8"/>
  <c r="AW1265" i="8"/>
  <c r="AV1265" i="8"/>
  <c r="BL1264" i="8"/>
  <c r="BM1264" i="8" s="1"/>
  <c r="BG1264" i="8"/>
  <c r="BH1264" i="8" s="1"/>
  <c r="BD1264" i="8"/>
  <c r="BC1264" i="8"/>
  <c r="AY1264" i="8"/>
  <c r="AX1264" i="8"/>
  <c r="AW1264" i="8"/>
  <c r="AV1264" i="8"/>
  <c r="BL1263" i="8"/>
  <c r="BM1263" i="8" s="1"/>
  <c r="BG1263" i="8"/>
  <c r="BH1263" i="8" s="1"/>
  <c r="BD1263" i="8"/>
  <c r="BC1263" i="8"/>
  <c r="AY1263" i="8"/>
  <c r="AX1263" i="8"/>
  <c r="AW1263" i="8"/>
  <c r="AV1263" i="8"/>
  <c r="BL1262" i="8"/>
  <c r="BM1262" i="8" s="1"/>
  <c r="BG1262" i="8"/>
  <c r="BH1262" i="8" s="1"/>
  <c r="BD1262" i="8"/>
  <c r="BC1262" i="8"/>
  <c r="AY1262" i="8"/>
  <c r="AX1262" i="8"/>
  <c r="AW1262" i="8"/>
  <c r="AV1262" i="8"/>
  <c r="BL1261" i="8"/>
  <c r="BM1261" i="8" s="1"/>
  <c r="BG1261" i="8"/>
  <c r="BH1261" i="8" s="1"/>
  <c r="BD1261" i="8"/>
  <c r="BC1261" i="8"/>
  <c r="AY1261" i="8"/>
  <c r="AX1261" i="8"/>
  <c r="AW1261" i="8"/>
  <c r="AV1261" i="8"/>
  <c r="BL1260" i="8"/>
  <c r="BM1260" i="8" s="1"/>
  <c r="BG1260" i="8"/>
  <c r="BH1260" i="8" s="1"/>
  <c r="AY1260" i="8"/>
  <c r="AX1260" i="8"/>
  <c r="AW1260" i="8"/>
  <c r="AV1260" i="8"/>
  <c r="BL1259" i="8"/>
  <c r="BM1259" i="8" s="1"/>
  <c r="BG1259" i="8"/>
  <c r="BH1259" i="8" s="1"/>
  <c r="BD1259" i="8"/>
  <c r="BC1259" i="8"/>
  <c r="AY1259" i="8"/>
  <c r="AX1259" i="8"/>
  <c r="AW1259" i="8"/>
  <c r="AV1259" i="8"/>
  <c r="BL1258" i="8"/>
  <c r="BM1258" i="8" s="1"/>
  <c r="BG1258" i="8"/>
  <c r="BH1258" i="8" s="1"/>
  <c r="BD1258" i="8"/>
  <c r="BC1258" i="8"/>
  <c r="AY1258" i="8"/>
  <c r="AX1258" i="8"/>
  <c r="AW1258" i="8"/>
  <c r="AV1258" i="8"/>
  <c r="BL1257" i="8"/>
  <c r="BM1257" i="8" s="1"/>
  <c r="BG1257" i="8"/>
  <c r="BH1257" i="8" s="1"/>
  <c r="BD1257" i="8"/>
  <c r="BC1257" i="8"/>
  <c r="AY1257" i="8"/>
  <c r="AX1257" i="8"/>
  <c r="AW1257" i="8"/>
  <c r="AV1257" i="8"/>
  <c r="AU1257" i="8"/>
  <c r="BL1256" i="8"/>
  <c r="BM1256" i="8" s="1"/>
  <c r="BG1256" i="8"/>
  <c r="BH1256" i="8" s="1"/>
  <c r="BD1256" i="8"/>
  <c r="BC1256" i="8"/>
  <c r="AY1256" i="8"/>
  <c r="AX1256" i="8"/>
  <c r="AW1256" i="8"/>
  <c r="AV1256" i="8"/>
  <c r="BL1255" i="8"/>
  <c r="BM1255" i="8" s="1"/>
  <c r="BG1255" i="8"/>
  <c r="BH1255" i="8" s="1"/>
  <c r="BD1255" i="8"/>
  <c r="BC1255" i="8"/>
  <c r="AY1255" i="8"/>
  <c r="AX1255" i="8"/>
  <c r="AW1255" i="8"/>
  <c r="AV1255" i="8"/>
  <c r="BL1254" i="8"/>
  <c r="BM1254" i="8" s="1"/>
  <c r="BG1254" i="8"/>
  <c r="BH1254" i="8" s="1"/>
  <c r="BD1254" i="8"/>
  <c r="BC1254" i="8"/>
  <c r="AY1254" i="8"/>
  <c r="AX1254" i="8"/>
  <c r="AW1254" i="8"/>
  <c r="AV1254" i="8"/>
  <c r="BL1253" i="8"/>
  <c r="BM1253" i="8" s="1"/>
  <c r="BG1253" i="8"/>
  <c r="BH1253" i="8" s="1"/>
  <c r="BD1253" i="8"/>
  <c r="BC1253" i="8"/>
  <c r="AY1253" i="8"/>
  <c r="AX1253" i="8"/>
  <c r="AW1253" i="8"/>
  <c r="AV1253" i="8"/>
  <c r="BL1252" i="8"/>
  <c r="BM1252" i="8" s="1"/>
  <c r="BG1252" i="8"/>
  <c r="BH1252" i="8" s="1"/>
  <c r="BD1252" i="8"/>
  <c r="BC1252" i="8"/>
  <c r="AY1252" i="8"/>
  <c r="AX1252" i="8"/>
  <c r="AW1252" i="8"/>
  <c r="AV1252" i="8"/>
  <c r="BL1251" i="8"/>
  <c r="BM1251" i="8" s="1"/>
  <c r="BG1251" i="8"/>
  <c r="BH1251" i="8" s="1"/>
  <c r="BD1251" i="8"/>
  <c r="BC1251" i="8"/>
  <c r="AY1251" i="8"/>
  <c r="AX1251" i="8"/>
  <c r="AW1251" i="8"/>
  <c r="AV1251" i="8"/>
  <c r="AU1251" i="8"/>
  <c r="BL1250" i="8"/>
  <c r="BM1250" i="8" s="1"/>
  <c r="BG1250" i="8"/>
  <c r="BH1250" i="8" s="1"/>
  <c r="BD1250" i="8"/>
  <c r="BC1250" i="8"/>
  <c r="AY1250" i="8"/>
  <c r="AX1250" i="8"/>
  <c r="AW1250" i="8"/>
  <c r="AV1250" i="8"/>
  <c r="BL1249" i="8"/>
  <c r="BM1249" i="8" s="1"/>
  <c r="BG1249" i="8"/>
  <c r="BH1249" i="8" s="1"/>
  <c r="BD1249" i="8"/>
  <c r="BC1249" i="8"/>
  <c r="AY1249" i="8"/>
  <c r="AX1249" i="8"/>
  <c r="AW1249" i="8"/>
  <c r="AV1249" i="8"/>
  <c r="AU1249" i="8"/>
  <c r="BL1248" i="8"/>
  <c r="BM1248" i="8" s="1"/>
  <c r="BG1248" i="8"/>
  <c r="BH1248" i="8" s="1"/>
  <c r="BD1248" i="8"/>
  <c r="BC1248" i="8"/>
  <c r="AY1248" i="8"/>
  <c r="AX1248" i="8"/>
  <c r="AW1248" i="8"/>
  <c r="AV1248" i="8"/>
  <c r="BL1247" i="8"/>
  <c r="BM1247" i="8" s="1"/>
  <c r="BG1247" i="8"/>
  <c r="BH1247" i="8" s="1"/>
  <c r="BD1247" i="8"/>
  <c r="BC1247" i="8"/>
  <c r="AY1247" i="8"/>
  <c r="AX1247" i="8"/>
  <c r="AW1247" i="8"/>
  <c r="AV1247" i="8"/>
  <c r="BL1246" i="8"/>
  <c r="BM1246" i="8" s="1"/>
  <c r="BG1246" i="8"/>
  <c r="BH1246" i="8" s="1"/>
  <c r="BD1246" i="8"/>
  <c r="BC1246" i="8"/>
  <c r="AY1246" i="8"/>
  <c r="AX1246" i="8"/>
  <c r="AW1246" i="8"/>
  <c r="AV1246" i="8"/>
  <c r="BL1245" i="8"/>
  <c r="BM1245" i="8" s="1"/>
  <c r="BG1245" i="8"/>
  <c r="BH1245" i="8" s="1"/>
  <c r="BD1245" i="8"/>
  <c r="BC1245" i="8"/>
  <c r="AY1245" i="8"/>
  <c r="AX1245" i="8"/>
  <c r="AW1245" i="8"/>
  <c r="AV1245" i="8"/>
  <c r="BL1244" i="8"/>
  <c r="BM1244" i="8" s="1"/>
  <c r="BG1244" i="8"/>
  <c r="BH1244" i="8" s="1"/>
  <c r="BD1244" i="8"/>
  <c r="BC1244" i="8"/>
  <c r="AY1244" i="8"/>
  <c r="AX1244" i="8"/>
  <c r="AW1244" i="8"/>
  <c r="AV1244" i="8"/>
  <c r="BL1243" i="8"/>
  <c r="BM1243" i="8" s="1"/>
  <c r="BG1243" i="8"/>
  <c r="BH1243" i="8" s="1"/>
  <c r="BD1243" i="8"/>
  <c r="BC1243" i="8"/>
  <c r="AY1243" i="8"/>
  <c r="AX1243" i="8"/>
  <c r="AW1243" i="8"/>
  <c r="AV1243" i="8"/>
  <c r="BL1242" i="8"/>
  <c r="BM1242" i="8" s="1"/>
  <c r="BG1242" i="8"/>
  <c r="BH1242" i="8" s="1"/>
  <c r="BD1242" i="8"/>
  <c r="BC1242" i="8"/>
  <c r="AY1242" i="8"/>
  <c r="AX1242" i="8"/>
  <c r="AW1242" i="8"/>
  <c r="AV1242" i="8"/>
  <c r="BL1241" i="8"/>
  <c r="BM1241" i="8" s="1"/>
  <c r="BG1241" i="8"/>
  <c r="BH1241" i="8" s="1"/>
  <c r="BD1241" i="8"/>
  <c r="BC1241" i="8"/>
  <c r="AY1241" i="8"/>
  <c r="AX1241" i="8"/>
  <c r="AW1241" i="8"/>
  <c r="AV1241" i="8"/>
  <c r="BL1240" i="8"/>
  <c r="BM1240" i="8" s="1"/>
  <c r="BG1240" i="8"/>
  <c r="BH1240" i="8" s="1"/>
  <c r="BD1240" i="8"/>
  <c r="BC1240" i="8"/>
  <c r="AY1240" i="8"/>
  <c r="AX1240" i="8"/>
  <c r="AW1240" i="8"/>
  <c r="AV1240" i="8"/>
  <c r="BL1239" i="8"/>
  <c r="BM1239" i="8" s="1"/>
  <c r="BG1239" i="8"/>
  <c r="BH1239" i="8" s="1"/>
  <c r="BD1239" i="8"/>
  <c r="BC1239" i="8"/>
  <c r="AY1239" i="8"/>
  <c r="AX1239" i="8"/>
  <c r="AW1239" i="8"/>
  <c r="AV1239" i="8"/>
  <c r="BL1238" i="8"/>
  <c r="BM1238" i="8" s="1"/>
  <c r="BG1238" i="8"/>
  <c r="BH1238" i="8" s="1"/>
  <c r="BD1238" i="8"/>
  <c r="BC1238" i="8"/>
  <c r="AY1238" i="8"/>
  <c r="AX1238" i="8"/>
  <c r="AW1238" i="8"/>
  <c r="AV1238" i="8"/>
  <c r="BL1237" i="8"/>
  <c r="BM1237" i="8" s="1"/>
  <c r="BG1237" i="8"/>
  <c r="BH1237" i="8" s="1"/>
  <c r="AY1237" i="8"/>
  <c r="AX1237" i="8"/>
  <c r="AW1237" i="8"/>
  <c r="AV1237" i="8"/>
  <c r="BL1236" i="8"/>
  <c r="BM1236" i="8" s="1"/>
  <c r="BG1236" i="8"/>
  <c r="BH1236" i="8" s="1"/>
  <c r="BD1236" i="8"/>
  <c r="BC1236" i="8"/>
  <c r="AY1236" i="8"/>
  <c r="AX1236" i="8"/>
  <c r="AW1236" i="8"/>
  <c r="AV1236" i="8"/>
  <c r="BL1235" i="8"/>
  <c r="BM1235" i="8" s="1"/>
  <c r="BG1235" i="8"/>
  <c r="BH1235" i="8" s="1"/>
  <c r="BD1235" i="8"/>
  <c r="BC1235" i="8"/>
  <c r="AY1235" i="8"/>
  <c r="AX1235" i="8"/>
  <c r="AW1235" i="8"/>
  <c r="AV1235" i="8"/>
  <c r="BL1234" i="8"/>
  <c r="BM1234" i="8" s="1"/>
  <c r="BG1234" i="8"/>
  <c r="BH1234" i="8" s="1"/>
  <c r="BD1234" i="8"/>
  <c r="BC1234" i="8"/>
  <c r="AY1234" i="8"/>
  <c r="AX1234" i="8"/>
  <c r="AW1234" i="8"/>
  <c r="AV1234" i="8"/>
  <c r="BL1233" i="8"/>
  <c r="BM1233" i="8" s="1"/>
  <c r="BG1233" i="8"/>
  <c r="BH1233" i="8" s="1"/>
  <c r="BD1233" i="8"/>
  <c r="BC1233" i="8"/>
  <c r="AY1233" i="8"/>
  <c r="AX1233" i="8"/>
  <c r="AW1233" i="8"/>
  <c r="AV1233" i="8"/>
  <c r="BL1232" i="8"/>
  <c r="BM1232" i="8" s="1"/>
  <c r="BG1232" i="8"/>
  <c r="BH1232" i="8" s="1"/>
  <c r="BD1232" i="8"/>
  <c r="BC1232" i="8"/>
  <c r="AY1232" i="8"/>
  <c r="AX1232" i="8"/>
  <c r="AW1232" i="8"/>
  <c r="AV1232" i="8"/>
  <c r="BL1231" i="8"/>
  <c r="BM1231" i="8" s="1"/>
  <c r="BG1231" i="8"/>
  <c r="BH1231" i="8" s="1"/>
  <c r="BD1231" i="8"/>
  <c r="BC1231" i="8"/>
  <c r="AY1231" i="8"/>
  <c r="AX1231" i="8"/>
  <c r="AW1231" i="8"/>
  <c r="AV1231" i="8"/>
  <c r="BL1230" i="8"/>
  <c r="BM1230" i="8" s="1"/>
  <c r="BG1230" i="8"/>
  <c r="BH1230" i="8" s="1"/>
  <c r="BD1230" i="8"/>
  <c r="BC1230" i="8"/>
  <c r="AY1230" i="8"/>
  <c r="AX1230" i="8"/>
  <c r="AW1230" i="8"/>
  <c r="AV1230" i="8"/>
  <c r="BL1229" i="8"/>
  <c r="BM1229" i="8" s="1"/>
  <c r="BG1229" i="8"/>
  <c r="BH1229" i="8" s="1"/>
  <c r="BD1229" i="8"/>
  <c r="BC1229" i="8"/>
  <c r="AY1229" i="8"/>
  <c r="AX1229" i="8"/>
  <c r="AW1229" i="8"/>
  <c r="AV1229" i="8"/>
  <c r="BL1228" i="8"/>
  <c r="BM1228" i="8" s="1"/>
  <c r="BG1228" i="8"/>
  <c r="BH1228" i="8" s="1"/>
  <c r="BD1228" i="8"/>
  <c r="BC1228" i="8"/>
  <c r="AY1228" i="8"/>
  <c r="AX1228" i="8"/>
  <c r="AW1228" i="8"/>
  <c r="AV1228" i="8"/>
  <c r="BL1227" i="8"/>
  <c r="BM1227" i="8" s="1"/>
  <c r="BG1227" i="8"/>
  <c r="BH1227" i="8" s="1"/>
  <c r="BD1227" i="8"/>
  <c r="BC1227" i="8"/>
  <c r="AY1227" i="8"/>
  <c r="AX1227" i="8"/>
  <c r="AW1227" i="8"/>
  <c r="AV1227" i="8"/>
  <c r="BL1226" i="8"/>
  <c r="BM1226" i="8" s="1"/>
  <c r="BG1226" i="8"/>
  <c r="BH1226" i="8" s="1"/>
  <c r="BD1226" i="8"/>
  <c r="BC1226" i="8"/>
  <c r="AY1226" i="8"/>
  <c r="AX1226" i="8"/>
  <c r="AW1226" i="8"/>
  <c r="AV1226" i="8"/>
  <c r="BL1225" i="8"/>
  <c r="BM1225" i="8" s="1"/>
  <c r="BG1225" i="8"/>
  <c r="BH1225" i="8" s="1"/>
  <c r="BD1225" i="8"/>
  <c r="BC1225" i="8"/>
  <c r="AY1225" i="8"/>
  <c r="AX1225" i="8"/>
  <c r="AW1225" i="8"/>
  <c r="AV1225" i="8"/>
  <c r="BL1224" i="8"/>
  <c r="BM1224" i="8" s="1"/>
  <c r="BG1224" i="8"/>
  <c r="BH1224" i="8" s="1"/>
  <c r="BD1224" i="8"/>
  <c r="BC1224" i="8"/>
  <c r="AY1224" i="8"/>
  <c r="AX1224" i="8"/>
  <c r="AW1224" i="8"/>
  <c r="AV1224" i="8"/>
  <c r="BL1223" i="8"/>
  <c r="BM1223" i="8" s="1"/>
  <c r="BG1223" i="8"/>
  <c r="BH1223" i="8" s="1"/>
  <c r="BD1223" i="8"/>
  <c r="BC1223" i="8"/>
  <c r="AY1223" i="8"/>
  <c r="AX1223" i="8"/>
  <c r="AW1223" i="8"/>
  <c r="AV1223" i="8"/>
  <c r="BL1222" i="8"/>
  <c r="BM1222" i="8" s="1"/>
  <c r="BG1222" i="8"/>
  <c r="BH1222" i="8" s="1"/>
  <c r="BD1222" i="8"/>
  <c r="BC1222" i="8"/>
  <c r="AY1222" i="8"/>
  <c r="AX1222" i="8"/>
  <c r="AW1222" i="8"/>
  <c r="AV1222" i="8"/>
  <c r="BL1221" i="8"/>
  <c r="BM1221" i="8" s="1"/>
  <c r="BG1221" i="8"/>
  <c r="BH1221" i="8" s="1"/>
  <c r="BD1221" i="8"/>
  <c r="BC1221" i="8"/>
  <c r="AY1221" i="8"/>
  <c r="AX1221" i="8"/>
  <c r="AW1221" i="8"/>
  <c r="AV1221" i="8"/>
  <c r="BL1220" i="8"/>
  <c r="BM1220" i="8" s="1"/>
  <c r="BG1220" i="8"/>
  <c r="BH1220" i="8" s="1"/>
  <c r="BD1220" i="8"/>
  <c r="BC1220" i="8"/>
  <c r="AY1220" i="8"/>
  <c r="AX1220" i="8"/>
  <c r="AW1220" i="8"/>
  <c r="AV1220" i="8"/>
  <c r="BL1219" i="8"/>
  <c r="BM1219" i="8" s="1"/>
  <c r="BG1219" i="8"/>
  <c r="BH1219" i="8" s="1"/>
  <c r="BD1219" i="8"/>
  <c r="BC1219" i="8"/>
  <c r="AY1219" i="8"/>
  <c r="AX1219" i="8"/>
  <c r="AW1219" i="8"/>
  <c r="AV1219" i="8"/>
  <c r="BL1218" i="8"/>
  <c r="BM1218" i="8" s="1"/>
  <c r="BG1218" i="8"/>
  <c r="BH1218" i="8" s="1"/>
  <c r="BD1218" i="8"/>
  <c r="BC1218" i="8"/>
  <c r="AY1218" i="8"/>
  <c r="AX1218" i="8"/>
  <c r="AW1218" i="8"/>
  <c r="AV1218" i="8"/>
  <c r="BL1217" i="8"/>
  <c r="BM1217" i="8" s="1"/>
  <c r="BG1217" i="8"/>
  <c r="BH1217" i="8" s="1"/>
  <c r="BD1217" i="8"/>
  <c r="BC1217" i="8"/>
  <c r="AY1217" i="8"/>
  <c r="AX1217" i="8"/>
  <c r="AW1217" i="8"/>
  <c r="AV1217" i="8"/>
  <c r="BL1216" i="8"/>
  <c r="BM1216" i="8" s="1"/>
  <c r="BG1216" i="8"/>
  <c r="BH1216" i="8" s="1"/>
  <c r="BD1216" i="8"/>
  <c r="BC1216" i="8"/>
  <c r="AY1216" i="8"/>
  <c r="AX1216" i="8"/>
  <c r="AW1216" i="8"/>
  <c r="AV1216" i="8"/>
  <c r="BL1215" i="8"/>
  <c r="BM1215" i="8" s="1"/>
  <c r="BG1215" i="8"/>
  <c r="BH1215" i="8" s="1"/>
  <c r="BD1215" i="8"/>
  <c r="BC1215" i="8"/>
  <c r="AY1215" i="8"/>
  <c r="AX1215" i="8"/>
  <c r="AW1215" i="8"/>
  <c r="AV1215" i="8"/>
  <c r="AU1215" i="8"/>
  <c r="BL1214" i="8"/>
  <c r="BM1214" i="8" s="1"/>
  <c r="BG1214" i="8"/>
  <c r="BH1214" i="8" s="1"/>
  <c r="BD1214" i="8"/>
  <c r="BC1214" i="8"/>
  <c r="AY1214" i="8"/>
  <c r="AX1214" i="8"/>
  <c r="AW1214" i="8"/>
  <c r="AV1214" i="8"/>
  <c r="BL1213" i="8"/>
  <c r="BM1213" i="8" s="1"/>
  <c r="BG1213" i="8"/>
  <c r="BH1213" i="8" s="1"/>
  <c r="BD1213" i="8"/>
  <c r="BC1213" i="8"/>
  <c r="AY1213" i="8"/>
  <c r="AX1213" i="8"/>
  <c r="AW1213" i="8"/>
  <c r="AV1213" i="8"/>
  <c r="BL1212" i="8"/>
  <c r="BM1212" i="8" s="1"/>
  <c r="BG1212" i="8"/>
  <c r="BH1212" i="8" s="1"/>
  <c r="BD1212" i="8"/>
  <c r="BC1212" i="8"/>
  <c r="AY1212" i="8"/>
  <c r="AX1212" i="8"/>
  <c r="AW1212" i="8"/>
  <c r="AV1212" i="8"/>
  <c r="BL1211" i="8"/>
  <c r="BM1211" i="8" s="1"/>
  <c r="BG1211" i="8"/>
  <c r="BH1211" i="8" s="1"/>
  <c r="BD1211" i="8"/>
  <c r="BC1211" i="8"/>
  <c r="AY1211" i="8"/>
  <c r="AX1211" i="8"/>
  <c r="AW1211" i="8"/>
  <c r="AV1211" i="8"/>
  <c r="BL1210" i="8"/>
  <c r="BM1210" i="8" s="1"/>
  <c r="BG1210" i="8"/>
  <c r="BH1210" i="8" s="1"/>
  <c r="BD1210" i="8"/>
  <c r="BC1210" i="8"/>
  <c r="AY1210" i="8"/>
  <c r="AX1210" i="8"/>
  <c r="AW1210" i="8"/>
  <c r="AV1210" i="8"/>
  <c r="BL1209" i="8"/>
  <c r="BM1209" i="8" s="1"/>
  <c r="BG1209" i="8"/>
  <c r="BH1209" i="8" s="1"/>
  <c r="BD1209" i="8"/>
  <c r="BC1209" i="8"/>
  <c r="AY1209" i="8"/>
  <c r="AX1209" i="8"/>
  <c r="AW1209" i="8"/>
  <c r="AV1209" i="8"/>
  <c r="BL1208" i="8"/>
  <c r="BM1208" i="8" s="1"/>
  <c r="BG1208" i="8"/>
  <c r="BH1208" i="8" s="1"/>
  <c r="AY1208" i="8"/>
  <c r="AX1208" i="8"/>
  <c r="AW1208" i="8"/>
  <c r="AV1208" i="8"/>
  <c r="BL1207" i="8"/>
  <c r="BM1207" i="8" s="1"/>
  <c r="BG1207" i="8"/>
  <c r="BH1207" i="8" s="1"/>
  <c r="AY1207" i="8"/>
  <c r="AX1207" i="8"/>
  <c r="AW1207" i="8"/>
  <c r="AV1207" i="8"/>
  <c r="AU1207" i="8"/>
  <c r="BL1206" i="8"/>
  <c r="BM1206" i="8" s="1"/>
  <c r="BG1206" i="8"/>
  <c r="BH1206" i="8" s="1"/>
  <c r="BD1206" i="8"/>
  <c r="BC1206" i="8"/>
  <c r="AY1206" i="8"/>
  <c r="AX1206" i="8"/>
  <c r="AW1206" i="8"/>
  <c r="AV1206" i="8"/>
  <c r="BL1205" i="8"/>
  <c r="BM1205" i="8" s="1"/>
  <c r="BG1205" i="8"/>
  <c r="BH1205" i="8" s="1"/>
  <c r="BD1205" i="8"/>
  <c r="BC1205" i="8"/>
  <c r="AY1205" i="8"/>
  <c r="AX1205" i="8"/>
  <c r="AW1205" i="8"/>
  <c r="AV1205" i="8"/>
  <c r="BL1204" i="8"/>
  <c r="BM1204" i="8" s="1"/>
  <c r="BG1204" i="8"/>
  <c r="BH1204" i="8" s="1"/>
  <c r="BD1204" i="8"/>
  <c r="BC1204" i="8"/>
  <c r="AY1204" i="8"/>
  <c r="AX1204" i="8"/>
  <c r="AW1204" i="8"/>
  <c r="AV1204" i="8"/>
  <c r="BL1203" i="8"/>
  <c r="BM1203" i="8" s="1"/>
  <c r="BG1203" i="8"/>
  <c r="BH1203" i="8" s="1"/>
  <c r="BD1203" i="8"/>
  <c r="BC1203" i="8"/>
  <c r="AY1203" i="8"/>
  <c r="AX1203" i="8"/>
  <c r="AW1203" i="8"/>
  <c r="AV1203" i="8"/>
  <c r="BL1202" i="8"/>
  <c r="BM1202" i="8" s="1"/>
  <c r="BG1202" i="8"/>
  <c r="BH1202" i="8" s="1"/>
  <c r="BD1202" i="8"/>
  <c r="BC1202" i="8"/>
  <c r="AY1202" i="8"/>
  <c r="AX1202" i="8"/>
  <c r="AW1202" i="8"/>
  <c r="AV1202" i="8"/>
  <c r="BL1201" i="8"/>
  <c r="BM1201" i="8" s="1"/>
  <c r="BG1201" i="8"/>
  <c r="BH1201" i="8" s="1"/>
  <c r="BD1201" i="8"/>
  <c r="BC1201" i="8"/>
  <c r="AY1201" i="8"/>
  <c r="AX1201" i="8"/>
  <c r="AW1201" i="8"/>
  <c r="AV1201" i="8"/>
  <c r="BL1200" i="8"/>
  <c r="BM1200" i="8" s="1"/>
  <c r="BG1200" i="8"/>
  <c r="BH1200" i="8" s="1"/>
  <c r="BD1200" i="8"/>
  <c r="BC1200" i="8"/>
  <c r="AY1200" i="8"/>
  <c r="AX1200" i="8"/>
  <c r="AW1200" i="8"/>
  <c r="AV1200" i="8"/>
  <c r="BL1199" i="8"/>
  <c r="BM1199" i="8" s="1"/>
  <c r="BG1199" i="8"/>
  <c r="BH1199" i="8" s="1"/>
  <c r="BD1199" i="8"/>
  <c r="BC1199" i="8"/>
  <c r="AY1199" i="8"/>
  <c r="AX1199" i="8"/>
  <c r="AW1199" i="8"/>
  <c r="AV1199" i="8"/>
  <c r="BL1198" i="8"/>
  <c r="BM1198" i="8" s="1"/>
  <c r="BG1198" i="8"/>
  <c r="BH1198" i="8" s="1"/>
  <c r="BD1198" i="8"/>
  <c r="BC1198" i="8"/>
  <c r="AY1198" i="8"/>
  <c r="AX1198" i="8"/>
  <c r="AW1198" i="8"/>
  <c r="AV1198" i="8"/>
  <c r="BL1197" i="8"/>
  <c r="BM1197" i="8" s="1"/>
  <c r="BG1197" i="8"/>
  <c r="BH1197" i="8" s="1"/>
  <c r="BD1197" i="8"/>
  <c r="BC1197" i="8"/>
  <c r="AY1197" i="8"/>
  <c r="AX1197" i="8"/>
  <c r="AW1197" i="8"/>
  <c r="AV1197" i="8"/>
  <c r="BL1196" i="8"/>
  <c r="BM1196" i="8" s="1"/>
  <c r="BG1196" i="8"/>
  <c r="BH1196" i="8" s="1"/>
  <c r="BD1196" i="8"/>
  <c r="BC1196" i="8"/>
  <c r="AY1196" i="8"/>
  <c r="AX1196" i="8"/>
  <c r="AW1196" i="8"/>
  <c r="AV1196" i="8"/>
  <c r="BL1195" i="8"/>
  <c r="BM1195" i="8" s="1"/>
  <c r="BG1195" i="8"/>
  <c r="BH1195" i="8" s="1"/>
  <c r="BD1195" i="8"/>
  <c r="BC1195" i="8"/>
  <c r="AY1195" i="8"/>
  <c r="AX1195" i="8"/>
  <c r="AW1195" i="8"/>
  <c r="AV1195" i="8"/>
  <c r="BL1194" i="8"/>
  <c r="BM1194" i="8" s="1"/>
  <c r="BG1194" i="8"/>
  <c r="BH1194" i="8" s="1"/>
  <c r="BD1194" i="8"/>
  <c r="BC1194" i="8"/>
  <c r="AY1194" i="8"/>
  <c r="AX1194" i="8"/>
  <c r="AW1194" i="8"/>
  <c r="AV1194" i="8"/>
  <c r="BL1193" i="8"/>
  <c r="BM1193" i="8" s="1"/>
  <c r="BG1193" i="8"/>
  <c r="BH1193" i="8" s="1"/>
  <c r="BD1193" i="8"/>
  <c r="BC1193" i="8"/>
  <c r="AY1193" i="8"/>
  <c r="AX1193" i="8"/>
  <c r="AW1193" i="8"/>
  <c r="AV1193" i="8"/>
  <c r="BL1192" i="8"/>
  <c r="BM1192" i="8" s="1"/>
  <c r="BG1192" i="8"/>
  <c r="BH1192" i="8" s="1"/>
  <c r="BD1192" i="8"/>
  <c r="BC1192" i="8"/>
  <c r="AY1192" i="8"/>
  <c r="AX1192" i="8"/>
  <c r="AW1192" i="8"/>
  <c r="AV1192" i="8"/>
  <c r="BL1191" i="8"/>
  <c r="BM1191" i="8" s="1"/>
  <c r="BG1191" i="8"/>
  <c r="BH1191" i="8" s="1"/>
  <c r="BD1191" i="8"/>
  <c r="BC1191" i="8"/>
  <c r="AY1191" i="8"/>
  <c r="AX1191" i="8"/>
  <c r="AW1191" i="8"/>
  <c r="AV1191" i="8"/>
  <c r="BL1190" i="8"/>
  <c r="BM1190" i="8" s="1"/>
  <c r="BG1190" i="8"/>
  <c r="BH1190" i="8" s="1"/>
  <c r="BD1190" i="8"/>
  <c r="BC1190" i="8"/>
  <c r="AY1190" i="8"/>
  <c r="AX1190" i="8"/>
  <c r="AW1190" i="8"/>
  <c r="AV1190" i="8"/>
  <c r="BL1189" i="8"/>
  <c r="BM1189" i="8" s="1"/>
  <c r="BG1189" i="8"/>
  <c r="BH1189" i="8" s="1"/>
  <c r="BD1189" i="8"/>
  <c r="BC1189" i="8"/>
  <c r="AY1189" i="8"/>
  <c r="AX1189" i="8"/>
  <c r="AW1189" i="8"/>
  <c r="AV1189" i="8"/>
  <c r="BL1188" i="8"/>
  <c r="BM1188" i="8" s="1"/>
  <c r="BG1188" i="8"/>
  <c r="BH1188" i="8" s="1"/>
  <c r="BD1188" i="8"/>
  <c r="BC1188" i="8"/>
  <c r="AY1188" i="8"/>
  <c r="AX1188" i="8"/>
  <c r="AW1188" i="8"/>
  <c r="AV1188" i="8"/>
  <c r="BL1187" i="8"/>
  <c r="BM1187" i="8" s="1"/>
  <c r="BG1187" i="8"/>
  <c r="BH1187" i="8" s="1"/>
  <c r="BD1187" i="8"/>
  <c r="BC1187" i="8"/>
  <c r="AY1187" i="8"/>
  <c r="AX1187" i="8"/>
  <c r="AW1187" i="8"/>
  <c r="AV1187" i="8"/>
  <c r="BL1186" i="8"/>
  <c r="BM1186" i="8" s="1"/>
  <c r="BG1186" i="8"/>
  <c r="BH1186" i="8" s="1"/>
  <c r="BD1186" i="8"/>
  <c r="BC1186" i="8"/>
  <c r="AY1186" i="8"/>
  <c r="AX1186" i="8"/>
  <c r="AW1186" i="8"/>
  <c r="AV1186" i="8"/>
  <c r="BL1185" i="8"/>
  <c r="BM1185" i="8" s="1"/>
  <c r="BG1185" i="8"/>
  <c r="BH1185" i="8" s="1"/>
  <c r="BD1185" i="8"/>
  <c r="BC1185" i="8"/>
  <c r="AY1185" i="8"/>
  <c r="AX1185" i="8"/>
  <c r="AW1185" i="8"/>
  <c r="AV1185" i="8"/>
  <c r="BL1184" i="8"/>
  <c r="BM1184" i="8" s="1"/>
  <c r="BG1184" i="8"/>
  <c r="BH1184" i="8" s="1"/>
  <c r="BD1184" i="8"/>
  <c r="BC1184" i="8"/>
  <c r="AY1184" i="8"/>
  <c r="AX1184" i="8"/>
  <c r="AW1184" i="8"/>
  <c r="AV1184" i="8"/>
  <c r="BL1183" i="8"/>
  <c r="BM1183" i="8" s="1"/>
  <c r="BG1183" i="8"/>
  <c r="BH1183" i="8" s="1"/>
  <c r="BD1183" i="8"/>
  <c r="BC1183" i="8"/>
  <c r="AY1183" i="8"/>
  <c r="AX1183" i="8"/>
  <c r="AW1183" i="8"/>
  <c r="AV1183" i="8"/>
  <c r="BL1182" i="8"/>
  <c r="BM1182" i="8" s="1"/>
  <c r="BG1182" i="8"/>
  <c r="BH1182" i="8" s="1"/>
  <c r="BD1182" i="8"/>
  <c r="BC1182" i="8"/>
  <c r="AY1182" i="8"/>
  <c r="AX1182" i="8"/>
  <c r="AW1182" i="8"/>
  <c r="AV1182" i="8"/>
  <c r="BL1181" i="8"/>
  <c r="BM1181" i="8" s="1"/>
  <c r="BG1181" i="8"/>
  <c r="BH1181" i="8" s="1"/>
  <c r="BD1181" i="8"/>
  <c r="BC1181" i="8"/>
  <c r="AY1181" i="8"/>
  <c r="AX1181" i="8"/>
  <c r="AW1181" i="8"/>
  <c r="AV1181" i="8"/>
  <c r="BL1180" i="8"/>
  <c r="BM1180" i="8" s="1"/>
  <c r="BG1180" i="8"/>
  <c r="BH1180" i="8" s="1"/>
  <c r="BD1180" i="8"/>
  <c r="BC1180" i="8"/>
  <c r="AY1180" i="8"/>
  <c r="AX1180" i="8"/>
  <c r="AW1180" i="8"/>
  <c r="AV1180" i="8"/>
  <c r="BL1179" i="8"/>
  <c r="BM1179" i="8" s="1"/>
  <c r="BG1179" i="8"/>
  <c r="BH1179" i="8" s="1"/>
  <c r="BD1179" i="8"/>
  <c r="BC1179" i="8"/>
  <c r="AY1179" i="8"/>
  <c r="AX1179" i="8"/>
  <c r="AW1179" i="8"/>
  <c r="AV1179" i="8"/>
  <c r="BL1178" i="8"/>
  <c r="BM1178" i="8" s="1"/>
  <c r="BG1178" i="8"/>
  <c r="BH1178" i="8" s="1"/>
  <c r="BD1178" i="8"/>
  <c r="BC1178" i="8"/>
  <c r="AY1178" i="8"/>
  <c r="AX1178" i="8"/>
  <c r="AW1178" i="8"/>
  <c r="AV1178" i="8"/>
  <c r="BL1177" i="8"/>
  <c r="BM1177" i="8" s="1"/>
  <c r="BG1177" i="8"/>
  <c r="BH1177" i="8" s="1"/>
  <c r="BD1177" i="8"/>
  <c r="BC1177" i="8"/>
  <c r="AY1177" i="8"/>
  <c r="AX1177" i="8"/>
  <c r="AW1177" i="8"/>
  <c r="AV1177" i="8"/>
  <c r="BL1176" i="8"/>
  <c r="BM1176" i="8" s="1"/>
  <c r="BG1176" i="8"/>
  <c r="BH1176" i="8" s="1"/>
  <c r="BD1176" i="8"/>
  <c r="BC1176" i="8"/>
  <c r="AY1176" i="8"/>
  <c r="AX1176" i="8"/>
  <c r="AW1176" i="8"/>
  <c r="AV1176" i="8"/>
  <c r="AU1176" i="8"/>
  <c r="BL1175" i="8"/>
  <c r="BM1175" i="8" s="1"/>
  <c r="BG1175" i="8"/>
  <c r="BH1175" i="8" s="1"/>
  <c r="BD1175" i="8"/>
  <c r="BC1175" i="8"/>
  <c r="AY1175" i="8"/>
  <c r="AX1175" i="8"/>
  <c r="AW1175" i="8"/>
  <c r="AV1175" i="8"/>
  <c r="BL1174" i="8"/>
  <c r="BM1174" i="8" s="1"/>
  <c r="BG1174" i="8"/>
  <c r="BH1174" i="8" s="1"/>
  <c r="BD1174" i="8"/>
  <c r="BC1174" i="8"/>
  <c r="AY1174" i="8"/>
  <c r="AX1174" i="8"/>
  <c r="AW1174" i="8"/>
  <c r="AV1174" i="8"/>
  <c r="BL1173" i="8"/>
  <c r="BM1173" i="8" s="1"/>
  <c r="BG1173" i="8"/>
  <c r="BH1173" i="8" s="1"/>
  <c r="BD1173" i="8"/>
  <c r="BC1173" i="8"/>
  <c r="AY1173" i="8"/>
  <c r="AX1173" i="8"/>
  <c r="AW1173" i="8"/>
  <c r="AV1173" i="8"/>
  <c r="BL1172" i="8"/>
  <c r="BM1172" i="8" s="1"/>
  <c r="BG1172" i="8"/>
  <c r="BH1172" i="8" s="1"/>
  <c r="BD1172" i="8"/>
  <c r="BC1172" i="8"/>
  <c r="AY1172" i="8"/>
  <c r="AX1172" i="8"/>
  <c r="AW1172" i="8"/>
  <c r="AV1172" i="8"/>
  <c r="AU1172" i="8"/>
  <c r="BL1171" i="8"/>
  <c r="BM1171" i="8" s="1"/>
  <c r="BG1171" i="8"/>
  <c r="BH1171" i="8" s="1"/>
  <c r="BD1171" i="8"/>
  <c r="BC1171" i="8"/>
  <c r="AY1171" i="8"/>
  <c r="AX1171" i="8"/>
  <c r="AW1171" i="8"/>
  <c r="AV1171" i="8"/>
  <c r="BL1170" i="8"/>
  <c r="BM1170" i="8" s="1"/>
  <c r="BG1170" i="8"/>
  <c r="BH1170" i="8" s="1"/>
  <c r="BD1170" i="8"/>
  <c r="BC1170" i="8"/>
  <c r="AY1170" i="8"/>
  <c r="AX1170" i="8"/>
  <c r="AW1170" i="8"/>
  <c r="AV1170" i="8"/>
  <c r="BL1169" i="8"/>
  <c r="BM1169" i="8" s="1"/>
  <c r="BG1169" i="8"/>
  <c r="BH1169" i="8" s="1"/>
  <c r="BD1169" i="8"/>
  <c r="BC1169" i="8"/>
  <c r="AY1169" i="8"/>
  <c r="AX1169" i="8"/>
  <c r="AW1169" i="8"/>
  <c r="AV1169" i="8"/>
  <c r="BL1168" i="8"/>
  <c r="BM1168" i="8" s="1"/>
  <c r="BG1168" i="8"/>
  <c r="BH1168" i="8" s="1"/>
  <c r="BD1168" i="8"/>
  <c r="BC1168" i="8"/>
  <c r="AY1168" i="8"/>
  <c r="AX1168" i="8"/>
  <c r="AW1168" i="8"/>
  <c r="AV1168" i="8"/>
  <c r="AU1168" i="8"/>
  <c r="BL1167" i="8"/>
  <c r="BM1167" i="8" s="1"/>
  <c r="BG1167" i="8"/>
  <c r="BH1167" i="8" s="1"/>
  <c r="BD1167" i="8"/>
  <c r="BC1167" i="8"/>
  <c r="AY1167" i="8"/>
  <c r="AX1167" i="8"/>
  <c r="AW1167" i="8"/>
  <c r="AV1167" i="8"/>
  <c r="AU1167" i="8"/>
  <c r="BL1166" i="8"/>
  <c r="BM1166" i="8" s="1"/>
  <c r="BG1166" i="8"/>
  <c r="BH1166" i="8" s="1"/>
  <c r="BD1166" i="8"/>
  <c r="BC1166" i="8"/>
  <c r="AY1166" i="8"/>
  <c r="AX1166" i="8"/>
  <c r="AW1166" i="8"/>
  <c r="AV1166" i="8"/>
  <c r="BL1165" i="8"/>
  <c r="BM1165" i="8" s="1"/>
  <c r="BG1165" i="8"/>
  <c r="BH1165" i="8" s="1"/>
  <c r="BD1165" i="8"/>
  <c r="BC1165" i="8"/>
  <c r="AY1165" i="8"/>
  <c r="AX1165" i="8"/>
  <c r="AW1165" i="8"/>
  <c r="AV1165" i="8"/>
  <c r="BL1164" i="8"/>
  <c r="BM1164" i="8" s="1"/>
  <c r="BG1164" i="8"/>
  <c r="BH1164" i="8" s="1"/>
  <c r="BD1164" i="8"/>
  <c r="BC1164" i="8"/>
  <c r="AY1164" i="8"/>
  <c r="AX1164" i="8"/>
  <c r="AW1164" i="8"/>
  <c r="AV1164" i="8"/>
  <c r="BL1163" i="8"/>
  <c r="BM1163" i="8" s="1"/>
  <c r="BG1163" i="8"/>
  <c r="BH1163" i="8" s="1"/>
  <c r="BD1163" i="8"/>
  <c r="BC1163" i="8"/>
  <c r="AY1163" i="8"/>
  <c r="AX1163" i="8"/>
  <c r="AW1163" i="8"/>
  <c r="AV1163" i="8"/>
  <c r="BL1162" i="8"/>
  <c r="BM1162" i="8" s="1"/>
  <c r="BG1162" i="8"/>
  <c r="BH1162" i="8" s="1"/>
  <c r="BD1162" i="8"/>
  <c r="BC1162" i="8"/>
  <c r="AY1162" i="8"/>
  <c r="AX1162" i="8"/>
  <c r="AW1162" i="8"/>
  <c r="AV1162" i="8"/>
  <c r="BL1161" i="8"/>
  <c r="BM1161" i="8" s="1"/>
  <c r="BG1161" i="8"/>
  <c r="BH1161" i="8" s="1"/>
  <c r="BD1161" i="8"/>
  <c r="BC1161" i="8"/>
  <c r="AY1161" i="8"/>
  <c r="AX1161" i="8"/>
  <c r="AW1161" i="8"/>
  <c r="AV1161" i="8"/>
  <c r="AU1161" i="8"/>
  <c r="BL1160" i="8"/>
  <c r="BM1160" i="8" s="1"/>
  <c r="BG1160" i="8"/>
  <c r="BH1160" i="8" s="1"/>
  <c r="BD1160" i="8"/>
  <c r="BC1160" i="8"/>
  <c r="AY1160" i="8"/>
  <c r="AX1160" i="8"/>
  <c r="AW1160" i="8"/>
  <c r="AV1160" i="8"/>
  <c r="BL1159" i="8"/>
  <c r="BM1159" i="8" s="1"/>
  <c r="BG1159" i="8"/>
  <c r="BH1159" i="8" s="1"/>
  <c r="BD1159" i="8"/>
  <c r="BC1159" i="8"/>
  <c r="AY1159" i="8"/>
  <c r="AX1159" i="8"/>
  <c r="AW1159" i="8"/>
  <c r="AV1159" i="8"/>
  <c r="AU1159" i="8"/>
  <c r="BL1158" i="8"/>
  <c r="BM1158" i="8" s="1"/>
  <c r="BG1158" i="8"/>
  <c r="BH1158" i="8" s="1"/>
  <c r="BD1158" i="8"/>
  <c r="BC1158" i="8"/>
  <c r="AY1158" i="8"/>
  <c r="AX1158" i="8"/>
  <c r="AW1158" i="8"/>
  <c r="AV1158" i="8"/>
  <c r="BL1157" i="8"/>
  <c r="BM1157" i="8" s="1"/>
  <c r="BG1157" i="8"/>
  <c r="BH1157" i="8" s="1"/>
  <c r="BD1157" i="8"/>
  <c r="BC1157" i="8"/>
  <c r="AY1157" i="8"/>
  <c r="AX1157" i="8"/>
  <c r="AW1157" i="8"/>
  <c r="AV1157" i="8"/>
  <c r="BL1156" i="8"/>
  <c r="BM1156" i="8" s="1"/>
  <c r="BG1156" i="8"/>
  <c r="BH1156" i="8" s="1"/>
  <c r="BD1156" i="8"/>
  <c r="BC1156" i="8"/>
  <c r="AY1156" i="8"/>
  <c r="AX1156" i="8"/>
  <c r="AW1156" i="8"/>
  <c r="AV1156" i="8"/>
  <c r="BL1155" i="8"/>
  <c r="BM1155" i="8" s="1"/>
  <c r="BG1155" i="8"/>
  <c r="BH1155" i="8" s="1"/>
  <c r="BD1155" i="8"/>
  <c r="BC1155" i="8"/>
  <c r="AY1155" i="8"/>
  <c r="AX1155" i="8"/>
  <c r="AW1155" i="8"/>
  <c r="AV1155" i="8"/>
  <c r="BL1154" i="8"/>
  <c r="BM1154" i="8" s="1"/>
  <c r="BG1154" i="8"/>
  <c r="BH1154" i="8" s="1"/>
  <c r="BD1154" i="8"/>
  <c r="BC1154" i="8"/>
  <c r="AY1154" i="8"/>
  <c r="AX1154" i="8"/>
  <c r="AW1154" i="8"/>
  <c r="AV1154" i="8"/>
  <c r="AU1154" i="8"/>
  <c r="BL1153" i="8"/>
  <c r="BM1153" i="8" s="1"/>
  <c r="BG1153" i="8"/>
  <c r="BH1153" i="8" s="1"/>
  <c r="BD1153" i="8"/>
  <c r="BC1153" i="8"/>
  <c r="AY1153" i="8"/>
  <c r="AX1153" i="8"/>
  <c r="AW1153" i="8"/>
  <c r="AV1153" i="8"/>
  <c r="AU1153" i="8"/>
  <c r="BL1152" i="8"/>
  <c r="BM1152" i="8" s="1"/>
  <c r="BG1152" i="8"/>
  <c r="BH1152" i="8" s="1"/>
  <c r="BD1152" i="8"/>
  <c r="BC1152" i="8"/>
  <c r="AY1152" i="8"/>
  <c r="AX1152" i="8"/>
  <c r="AW1152" i="8"/>
  <c r="AV1152" i="8"/>
  <c r="BL1151" i="8"/>
  <c r="BM1151" i="8" s="1"/>
  <c r="BG1151" i="8"/>
  <c r="BH1151" i="8" s="1"/>
  <c r="BD1151" i="8"/>
  <c r="BC1151" i="8"/>
  <c r="AY1151" i="8"/>
  <c r="AX1151" i="8"/>
  <c r="AW1151" i="8"/>
  <c r="AV1151" i="8"/>
  <c r="BL1150" i="8"/>
  <c r="BM1150" i="8" s="1"/>
  <c r="BG1150" i="8"/>
  <c r="BH1150" i="8" s="1"/>
  <c r="BD1150" i="8"/>
  <c r="BC1150" i="8"/>
  <c r="AY1150" i="8"/>
  <c r="AX1150" i="8"/>
  <c r="AW1150" i="8"/>
  <c r="AV1150" i="8"/>
  <c r="AU1150" i="8"/>
  <c r="BL1149" i="8"/>
  <c r="BM1149" i="8" s="1"/>
  <c r="BG1149" i="8"/>
  <c r="BH1149" i="8" s="1"/>
  <c r="BD1149" i="8"/>
  <c r="BC1149" i="8"/>
  <c r="AY1149" i="8"/>
  <c r="AX1149" i="8"/>
  <c r="AW1149" i="8"/>
  <c r="AV1149" i="8"/>
  <c r="BL1148" i="8"/>
  <c r="BM1148" i="8" s="1"/>
  <c r="BG1148" i="8"/>
  <c r="BH1148" i="8" s="1"/>
  <c r="BD1148" i="8"/>
  <c r="BC1148" i="8"/>
  <c r="AY1148" i="8"/>
  <c r="AX1148" i="8"/>
  <c r="AW1148" i="8"/>
  <c r="AV1148" i="8"/>
  <c r="BL1147" i="8"/>
  <c r="BM1147" i="8" s="1"/>
  <c r="BG1147" i="8"/>
  <c r="BH1147" i="8" s="1"/>
  <c r="BD1147" i="8"/>
  <c r="BC1147" i="8"/>
  <c r="AY1147" i="8"/>
  <c r="AX1147" i="8"/>
  <c r="AW1147" i="8"/>
  <c r="AV1147" i="8"/>
  <c r="AU1147" i="8"/>
  <c r="BL1146" i="8"/>
  <c r="BM1146" i="8" s="1"/>
  <c r="BG1146" i="8"/>
  <c r="BH1146" i="8" s="1"/>
  <c r="BD1146" i="8"/>
  <c r="BC1146" i="8"/>
  <c r="AY1146" i="8"/>
  <c r="AX1146" i="8"/>
  <c r="AW1146" i="8"/>
  <c r="AV1146" i="8"/>
  <c r="BL1145" i="8"/>
  <c r="BM1145" i="8" s="1"/>
  <c r="BG1145" i="8"/>
  <c r="BH1145" i="8" s="1"/>
  <c r="BD1145" i="8"/>
  <c r="BC1145" i="8"/>
  <c r="AY1145" i="8"/>
  <c r="AX1145" i="8"/>
  <c r="AW1145" i="8"/>
  <c r="AV1145" i="8"/>
  <c r="BL1144" i="8"/>
  <c r="BM1144" i="8" s="1"/>
  <c r="BG1144" i="8"/>
  <c r="BH1144" i="8" s="1"/>
  <c r="BD1144" i="8"/>
  <c r="BC1144" i="8"/>
  <c r="AY1144" i="8"/>
  <c r="AX1144" i="8"/>
  <c r="AW1144" i="8"/>
  <c r="AV1144" i="8"/>
  <c r="BL1143" i="8"/>
  <c r="BM1143" i="8" s="1"/>
  <c r="BG1143" i="8"/>
  <c r="BH1143" i="8" s="1"/>
  <c r="BD1143" i="8"/>
  <c r="BC1143" i="8"/>
  <c r="AY1143" i="8"/>
  <c r="AX1143" i="8"/>
  <c r="AW1143" i="8"/>
  <c r="AV1143" i="8"/>
  <c r="AU1143" i="8"/>
  <c r="BL1142" i="8"/>
  <c r="BM1142" i="8" s="1"/>
  <c r="BG1142" i="8"/>
  <c r="BH1142" i="8" s="1"/>
  <c r="BD1142" i="8"/>
  <c r="BC1142" i="8"/>
  <c r="AY1142" i="8"/>
  <c r="AX1142" i="8"/>
  <c r="AW1142" i="8"/>
  <c r="AV1142" i="8"/>
  <c r="BL1141" i="8"/>
  <c r="BM1141" i="8" s="1"/>
  <c r="BG1141" i="8"/>
  <c r="BH1141" i="8" s="1"/>
  <c r="BD1141" i="8"/>
  <c r="BC1141" i="8"/>
  <c r="AY1141" i="8"/>
  <c r="AX1141" i="8"/>
  <c r="AW1141" i="8"/>
  <c r="AV1141" i="8"/>
  <c r="BL1140" i="8"/>
  <c r="BM1140" i="8" s="1"/>
  <c r="BG1140" i="8"/>
  <c r="BH1140" i="8" s="1"/>
  <c r="BD1140" i="8"/>
  <c r="BC1140" i="8"/>
  <c r="AY1140" i="8"/>
  <c r="AX1140" i="8"/>
  <c r="AW1140" i="8"/>
  <c r="AV1140" i="8"/>
  <c r="BL1139" i="8"/>
  <c r="BM1139" i="8" s="1"/>
  <c r="BG1139" i="8"/>
  <c r="BH1139" i="8" s="1"/>
  <c r="BD1139" i="8"/>
  <c r="BC1139" i="8"/>
  <c r="AY1139" i="8"/>
  <c r="AX1139" i="8"/>
  <c r="AW1139" i="8"/>
  <c r="AV1139" i="8"/>
  <c r="AU1139" i="8"/>
  <c r="BL1138" i="8"/>
  <c r="BM1138" i="8" s="1"/>
  <c r="BG1138" i="8"/>
  <c r="BH1138" i="8" s="1"/>
  <c r="BD1138" i="8"/>
  <c r="BC1138" i="8"/>
  <c r="AY1138" i="8"/>
  <c r="AX1138" i="8"/>
  <c r="AW1138" i="8"/>
  <c r="AV1138" i="8"/>
  <c r="BL1137" i="8"/>
  <c r="BM1137" i="8" s="1"/>
  <c r="BG1137" i="8"/>
  <c r="BH1137" i="8" s="1"/>
  <c r="BD1137" i="8"/>
  <c r="BC1137" i="8"/>
  <c r="AY1137" i="8"/>
  <c r="AX1137" i="8"/>
  <c r="AW1137" i="8"/>
  <c r="AV1137" i="8"/>
  <c r="BL1136" i="8"/>
  <c r="BM1136" i="8" s="1"/>
  <c r="BG1136" i="8"/>
  <c r="BH1136" i="8" s="1"/>
  <c r="BD1136" i="8"/>
  <c r="BC1136" i="8"/>
  <c r="AY1136" i="8"/>
  <c r="AX1136" i="8"/>
  <c r="AW1136" i="8"/>
  <c r="AV1136" i="8"/>
  <c r="BL1135" i="8"/>
  <c r="BM1135" i="8" s="1"/>
  <c r="BG1135" i="8"/>
  <c r="BH1135" i="8" s="1"/>
  <c r="BD1135" i="8"/>
  <c r="BC1135" i="8"/>
  <c r="AY1135" i="8"/>
  <c r="AX1135" i="8"/>
  <c r="AW1135" i="8"/>
  <c r="AV1135" i="8"/>
  <c r="AU1135" i="8"/>
  <c r="BL1134" i="8"/>
  <c r="BM1134" i="8" s="1"/>
  <c r="BG1134" i="8"/>
  <c r="BH1134" i="8" s="1"/>
  <c r="BD1134" i="8"/>
  <c r="BC1134" i="8"/>
  <c r="AY1134" i="8"/>
  <c r="AX1134" i="8"/>
  <c r="AW1134" i="8"/>
  <c r="AV1134" i="8"/>
  <c r="BL1133" i="8"/>
  <c r="BM1133" i="8" s="1"/>
  <c r="BG1133" i="8"/>
  <c r="BH1133" i="8" s="1"/>
  <c r="BD1133" i="8"/>
  <c r="BC1133" i="8"/>
  <c r="AY1133" i="8"/>
  <c r="AX1133" i="8"/>
  <c r="AW1133" i="8"/>
  <c r="AV1133" i="8"/>
  <c r="AU1133" i="8"/>
  <c r="BL1132" i="8"/>
  <c r="BM1132" i="8" s="1"/>
  <c r="BG1132" i="8"/>
  <c r="BH1132" i="8" s="1"/>
  <c r="BD1132" i="8"/>
  <c r="BC1132" i="8"/>
  <c r="AY1132" i="8"/>
  <c r="AX1132" i="8"/>
  <c r="AW1132" i="8"/>
  <c r="AV1132" i="8"/>
  <c r="BL1131" i="8"/>
  <c r="BM1131" i="8" s="1"/>
  <c r="BG1131" i="8"/>
  <c r="BH1131" i="8" s="1"/>
  <c r="BD1131" i="8"/>
  <c r="BC1131" i="8"/>
  <c r="AY1131" i="8"/>
  <c r="AX1131" i="8"/>
  <c r="AW1131" i="8"/>
  <c r="AV1131" i="8"/>
  <c r="BL1130" i="8"/>
  <c r="BM1130" i="8" s="1"/>
  <c r="BG1130" i="8"/>
  <c r="BH1130" i="8" s="1"/>
  <c r="BD1130" i="8"/>
  <c r="BC1130" i="8"/>
  <c r="AY1130" i="8"/>
  <c r="AX1130" i="8"/>
  <c r="AW1130" i="8"/>
  <c r="AV1130" i="8"/>
  <c r="BL1129" i="8"/>
  <c r="BM1129" i="8" s="1"/>
  <c r="BG1129" i="8"/>
  <c r="BH1129" i="8" s="1"/>
  <c r="BD1129" i="8"/>
  <c r="BC1129" i="8"/>
  <c r="AY1129" i="8"/>
  <c r="AX1129" i="8"/>
  <c r="AW1129" i="8"/>
  <c r="AV1129" i="8"/>
  <c r="AU1129" i="8"/>
  <c r="BL1128" i="8"/>
  <c r="BM1128" i="8" s="1"/>
  <c r="BG1128" i="8"/>
  <c r="BH1128" i="8" s="1"/>
  <c r="BD1128" i="8"/>
  <c r="BC1128" i="8"/>
  <c r="AY1128" i="8"/>
  <c r="AX1128" i="8"/>
  <c r="AW1128" i="8"/>
  <c r="AV1128" i="8"/>
  <c r="BL1127" i="8"/>
  <c r="BM1127" i="8" s="1"/>
  <c r="BG1127" i="8"/>
  <c r="BH1127" i="8" s="1"/>
  <c r="BD1127" i="8"/>
  <c r="BC1127" i="8"/>
  <c r="AY1127" i="8"/>
  <c r="AX1127" i="8"/>
  <c r="AW1127" i="8"/>
  <c r="AV1127" i="8"/>
  <c r="BL1126" i="8"/>
  <c r="BM1126" i="8" s="1"/>
  <c r="BG1126" i="8"/>
  <c r="BH1126" i="8" s="1"/>
  <c r="BD1126" i="8"/>
  <c r="BC1126" i="8"/>
  <c r="AY1126" i="8"/>
  <c r="AX1126" i="8"/>
  <c r="AW1126" i="8"/>
  <c r="AV1126" i="8"/>
  <c r="BL1125" i="8"/>
  <c r="BM1125" i="8" s="1"/>
  <c r="BG1125" i="8"/>
  <c r="BH1125" i="8" s="1"/>
  <c r="BD1125" i="8"/>
  <c r="BC1125" i="8"/>
  <c r="AY1125" i="8"/>
  <c r="AX1125" i="8"/>
  <c r="AW1125" i="8"/>
  <c r="AV1125" i="8"/>
  <c r="BL1124" i="8"/>
  <c r="BM1124" i="8" s="1"/>
  <c r="BG1124" i="8"/>
  <c r="BH1124" i="8" s="1"/>
  <c r="BD1124" i="8"/>
  <c r="BC1124" i="8"/>
  <c r="AY1124" i="8"/>
  <c r="AX1124" i="8"/>
  <c r="AW1124" i="8"/>
  <c r="AV1124" i="8"/>
  <c r="BL1123" i="8"/>
  <c r="BM1123" i="8" s="1"/>
  <c r="BG1123" i="8"/>
  <c r="BH1123" i="8" s="1"/>
  <c r="BD1123" i="8"/>
  <c r="BC1123" i="8"/>
  <c r="AY1123" i="8"/>
  <c r="AX1123" i="8"/>
  <c r="AW1123" i="8"/>
  <c r="AV1123" i="8"/>
  <c r="BL1122" i="8"/>
  <c r="BM1122" i="8" s="1"/>
  <c r="BG1122" i="8"/>
  <c r="BH1122" i="8" s="1"/>
  <c r="BD1122" i="8"/>
  <c r="BC1122" i="8"/>
  <c r="AY1122" i="8"/>
  <c r="AX1122" i="8"/>
  <c r="AW1122" i="8"/>
  <c r="AV1122" i="8"/>
  <c r="BL1121" i="8"/>
  <c r="BM1121" i="8" s="1"/>
  <c r="BG1121" i="8"/>
  <c r="BH1121" i="8" s="1"/>
  <c r="BD1121" i="8"/>
  <c r="BC1121" i="8"/>
  <c r="AY1121" i="8"/>
  <c r="AX1121" i="8"/>
  <c r="AW1121" i="8"/>
  <c r="AV1121" i="8"/>
  <c r="BL1120" i="8"/>
  <c r="BM1120" i="8" s="1"/>
  <c r="BG1120" i="8"/>
  <c r="BH1120" i="8" s="1"/>
  <c r="BD1120" i="8"/>
  <c r="BC1120" i="8"/>
  <c r="AY1120" i="8"/>
  <c r="AX1120" i="8"/>
  <c r="AW1120" i="8"/>
  <c r="AV1120" i="8"/>
  <c r="BL1119" i="8"/>
  <c r="BM1119" i="8" s="1"/>
  <c r="BG1119" i="8"/>
  <c r="BH1119" i="8" s="1"/>
  <c r="BD1119" i="8"/>
  <c r="BC1119" i="8"/>
  <c r="AY1119" i="8"/>
  <c r="AX1119" i="8"/>
  <c r="AW1119" i="8"/>
  <c r="AV1119" i="8"/>
  <c r="AU1119" i="8"/>
  <c r="BL1118" i="8"/>
  <c r="BM1118" i="8" s="1"/>
  <c r="BG1118" i="8"/>
  <c r="BH1118" i="8" s="1"/>
  <c r="BD1118" i="8"/>
  <c r="BC1118" i="8"/>
  <c r="AY1118" i="8"/>
  <c r="AX1118" i="8"/>
  <c r="AW1118" i="8"/>
  <c r="AV1118" i="8"/>
  <c r="BL1117" i="8"/>
  <c r="BM1117" i="8" s="1"/>
  <c r="BG1117" i="8"/>
  <c r="BH1117" i="8" s="1"/>
  <c r="BD1117" i="8"/>
  <c r="BC1117" i="8"/>
  <c r="AY1117" i="8"/>
  <c r="AX1117" i="8"/>
  <c r="AW1117" i="8"/>
  <c r="AV1117" i="8"/>
  <c r="BL1116" i="8"/>
  <c r="BM1116" i="8" s="1"/>
  <c r="BG1116" i="8"/>
  <c r="BH1116" i="8" s="1"/>
  <c r="BD1116" i="8"/>
  <c r="BC1116" i="8"/>
  <c r="AY1116" i="8"/>
  <c r="AX1116" i="8"/>
  <c r="AW1116" i="8"/>
  <c r="AV1116" i="8"/>
  <c r="BL1115" i="8"/>
  <c r="BM1115" i="8" s="1"/>
  <c r="BG1115" i="8"/>
  <c r="BH1115" i="8" s="1"/>
  <c r="BD1115" i="8"/>
  <c r="BC1115" i="8"/>
  <c r="AY1115" i="8"/>
  <c r="AX1115" i="8"/>
  <c r="AW1115" i="8"/>
  <c r="AV1115" i="8"/>
  <c r="BL1114" i="8"/>
  <c r="BM1114" i="8" s="1"/>
  <c r="BG1114" i="8"/>
  <c r="BH1114" i="8" s="1"/>
  <c r="BD1114" i="8"/>
  <c r="BC1114" i="8"/>
  <c r="AY1114" i="8"/>
  <c r="AX1114" i="8"/>
  <c r="AW1114" i="8"/>
  <c r="AV1114" i="8"/>
  <c r="BL1113" i="8"/>
  <c r="BM1113" i="8" s="1"/>
  <c r="BG1113" i="8"/>
  <c r="BH1113" i="8" s="1"/>
  <c r="BD1113" i="8"/>
  <c r="BC1113" i="8"/>
  <c r="AY1113" i="8"/>
  <c r="AX1113" i="8"/>
  <c r="AW1113" i="8"/>
  <c r="AV1113" i="8"/>
  <c r="BL1112" i="8"/>
  <c r="BM1112" i="8" s="1"/>
  <c r="BG1112" i="8"/>
  <c r="BH1112" i="8" s="1"/>
  <c r="BD1112" i="8"/>
  <c r="BC1112" i="8"/>
  <c r="AY1112" i="8"/>
  <c r="AX1112" i="8"/>
  <c r="AW1112" i="8"/>
  <c r="AV1112" i="8"/>
  <c r="BL1111" i="8"/>
  <c r="BM1111" i="8" s="1"/>
  <c r="BG1111" i="8"/>
  <c r="BH1111" i="8" s="1"/>
  <c r="BD1111" i="8"/>
  <c r="BC1111" i="8"/>
  <c r="AY1111" i="8"/>
  <c r="AX1111" i="8"/>
  <c r="AW1111" i="8"/>
  <c r="AV1111" i="8"/>
  <c r="BL1110" i="8"/>
  <c r="BM1110" i="8" s="1"/>
  <c r="BG1110" i="8"/>
  <c r="BH1110" i="8" s="1"/>
  <c r="BD1110" i="8"/>
  <c r="BC1110" i="8"/>
  <c r="AY1110" i="8"/>
  <c r="AX1110" i="8"/>
  <c r="AW1110" i="8"/>
  <c r="AV1110" i="8"/>
  <c r="BL1109" i="8"/>
  <c r="BM1109" i="8" s="1"/>
  <c r="BG1109" i="8"/>
  <c r="BH1109" i="8" s="1"/>
  <c r="BD1109" i="8"/>
  <c r="BC1109" i="8"/>
  <c r="AY1109" i="8"/>
  <c r="AX1109" i="8"/>
  <c r="AW1109" i="8"/>
  <c r="AV1109" i="8"/>
  <c r="BL1108" i="8"/>
  <c r="BM1108" i="8" s="1"/>
  <c r="BG1108" i="8"/>
  <c r="BH1108" i="8" s="1"/>
  <c r="BD1108" i="8"/>
  <c r="BC1108" i="8"/>
  <c r="AY1108" i="8"/>
  <c r="AX1108" i="8"/>
  <c r="AW1108" i="8"/>
  <c r="AV1108" i="8"/>
  <c r="BL1107" i="8"/>
  <c r="BM1107" i="8" s="1"/>
  <c r="BG1107" i="8"/>
  <c r="BH1107" i="8" s="1"/>
  <c r="BD1107" i="8"/>
  <c r="BC1107" i="8"/>
  <c r="AY1107" i="8"/>
  <c r="AX1107" i="8"/>
  <c r="AW1107" i="8"/>
  <c r="AV1107" i="8"/>
  <c r="BL1106" i="8"/>
  <c r="BM1106" i="8" s="1"/>
  <c r="BG1106" i="8"/>
  <c r="BH1106" i="8" s="1"/>
  <c r="BD1106" i="8"/>
  <c r="BC1106" i="8"/>
  <c r="AY1106" i="8"/>
  <c r="AX1106" i="8"/>
  <c r="AW1106" i="8"/>
  <c r="AV1106" i="8"/>
  <c r="BL1105" i="8"/>
  <c r="BM1105" i="8" s="1"/>
  <c r="BG1105" i="8"/>
  <c r="BH1105" i="8" s="1"/>
  <c r="BD1105" i="8"/>
  <c r="BC1105" i="8"/>
  <c r="AY1105" i="8"/>
  <c r="AX1105" i="8"/>
  <c r="AW1105" i="8"/>
  <c r="AV1105" i="8"/>
  <c r="BL1104" i="8"/>
  <c r="BM1104" i="8" s="1"/>
  <c r="BG1104" i="8"/>
  <c r="BH1104" i="8" s="1"/>
  <c r="BD1104" i="8"/>
  <c r="BC1104" i="8"/>
  <c r="AY1104" i="8"/>
  <c r="AX1104" i="8"/>
  <c r="AW1104" i="8"/>
  <c r="AV1104" i="8"/>
  <c r="BL1103" i="8"/>
  <c r="BM1103" i="8" s="1"/>
  <c r="BG1103" i="8"/>
  <c r="BH1103" i="8" s="1"/>
  <c r="BD1103" i="8"/>
  <c r="BC1103" i="8"/>
  <c r="AY1103" i="8"/>
  <c r="AX1103" i="8"/>
  <c r="AW1103" i="8"/>
  <c r="AV1103" i="8"/>
  <c r="AU1103" i="8"/>
  <c r="BL1102" i="8"/>
  <c r="BM1102" i="8" s="1"/>
  <c r="BG1102" i="8"/>
  <c r="BH1102" i="8" s="1"/>
  <c r="BD1102" i="8"/>
  <c r="BC1102" i="8"/>
  <c r="AY1102" i="8"/>
  <c r="AX1102" i="8"/>
  <c r="AW1102" i="8"/>
  <c r="AV1102" i="8"/>
  <c r="BL1101" i="8"/>
  <c r="BM1101" i="8" s="1"/>
  <c r="BG1101" i="8"/>
  <c r="BH1101" i="8" s="1"/>
  <c r="BD1101" i="8"/>
  <c r="BC1101" i="8"/>
  <c r="AY1101" i="8"/>
  <c r="AX1101" i="8"/>
  <c r="AW1101" i="8"/>
  <c r="AV1101" i="8"/>
  <c r="BL1100" i="8"/>
  <c r="BM1100" i="8" s="1"/>
  <c r="BG1100" i="8"/>
  <c r="BH1100" i="8" s="1"/>
  <c r="BD1100" i="8"/>
  <c r="BC1100" i="8"/>
  <c r="AY1100" i="8"/>
  <c r="AX1100" i="8"/>
  <c r="AW1100" i="8"/>
  <c r="AV1100" i="8"/>
  <c r="BL1099" i="8"/>
  <c r="BM1099" i="8" s="1"/>
  <c r="BG1099" i="8"/>
  <c r="BH1099" i="8" s="1"/>
  <c r="BD1099" i="8"/>
  <c r="BC1099" i="8"/>
  <c r="AY1099" i="8"/>
  <c r="AX1099" i="8"/>
  <c r="AW1099" i="8"/>
  <c r="AV1099" i="8"/>
  <c r="AU1099" i="8"/>
  <c r="BL1098" i="8"/>
  <c r="BM1098" i="8" s="1"/>
  <c r="BG1098" i="8"/>
  <c r="BH1098" i="8" s="1"/>
  <c r="BD1098" i="8"/>
  <c r="BC1098" i="8"/>
  <c r="AY1098" i="8"/>
  <c r="AX1098" i="8"/>
  <c r="AW1098" i="8"/>
  <c r="AV1098" i="8"/>
  <c r="BL1097" i="8"/>
  <c r="BM1097" i="8" s="1"/>
  <c r="BG1097" i="8"/>
  <c r="BH1097" i="8" s="1"/>
  <c r="BD1097" i="8"/>
  <c r="BC1097" i="8"/>
  <c r="AY1097" i="8"/>
  <c r="AX1097" i="8"/>
  <c r="AW1097" i="8"/>
  <c r="AV1097" i="8"/>
  <c r="BL1096" i="8"/>
  <c r="BM1096" i="8" s="1"/>
  <c r="BG1096" i="8"/>
  <c r="BH1096" i="8" s="1"/>
  <c r="BD1096" i="8"/>
  <c r="BC1096" i="8"/>
  <c r="AY1096" i="8"/>
  <c r="AX1096" i="8"/>
  <c r="AW1096" i="8"/>
  <c r="AV1096" i="8"/>
  <c r="BL1095" i="8"/>
  <c r="BM1095" i="8" s="1"/>
  <c r="BG1095" i="8"/>
  <c r="BH1095" i="8" s="1"/>
  <c r="BD1095" i="8"/>
  <c r="BC1095" i="8"/>
  <c r="AY1095" i="8"/>
  <c r="AX1095" i="8"/>
  <c r="AW1095" i="8"/>
  <c r="AV1095" i="8"/>
  <c r="BL1094" i="8"/>
  <c r="BM1094" i="8" s="1"/>
  <c r="BG1094" i="8"/>
  <c r="BH1094" i="8" s="1"/>
  <c r="BD1094" i="8"/>
  <c r="BC1094" i="8"/>
  <c r="AY1094" i="8"/>
  <c r="AX1094" i="8"/>
  <c r="AW1094" i="8"/>
  <c r="AV1094" i="8"/>
  <c r="AU1094" i="8"/>
  <c r="BL1093" i="8"/>
  <c r="BM1093" i="8" s="1"/>
  <c r="BG1093" i="8"/>
  <c r="BH1093" i="8" s="1"/>
  <c r="BD1093" i="8"/>
  <c r="BC1093" i="8"/>
  <c r="AY1093" i="8"/>
  <c r="AX1093" i="8"/>
  <c r="AW1093" i="8"/>
  <c r="AV1093" i="8"/>
  <c r="AU1093" i="8"/>
  <c r="BL1092" i="8"/>
  <c r="BM1092" i="8" s="1"/>
  <c r="BG1092" i="8"/>
  <c r="BH1092" i="8" s="1"/>
  <c r="BD1092" i="8"/>
  <c r="BC1092" i="8"/>
  <c r="AY1092" i="8"/>
  <c r="AX1092" i="8"/>
  <c r="AW1092" i="8"/>
  <c r="AV1092" i="8"/>
  <c r="BL1091" i="8"/>
  <c r="BM1091" i="8" s="1"/>
  <c r="BG1091" i="8"/>
  <c r="BH1091" i="8" s="1"/>
  <c r="BD1091" i="8"/>
  <c r="BC1091" i="8"/>
  <c r="AY1091" i="8"/>
  <c r="AX1091" i="8"/>
  <c r="AW1091" i="8"/>
  <c r="AV1091" i="8"/>
  <c r="BL1090" i="8"/>
  <c r="BM1090" i="8" s="1"/>
  <c r="BG1090" i="8"/>
  <c r="BH1090" i="8" s="1"/>
  <c r="BD1090" i="8"/>
  <c r="BC1090" i="8"/>
  <c r="AY1090" i="8"/>
  <c r="AX1090" i="8"/>
  <c r="AW1090" i="8"/>
  <c r="AV1090" i="8"/>
  <c r="BL1089" i="8"/>
  <c r="BM1089" i="8" s="1"/>
  <c r="BG1089" i="8"/>
  <c r="BH1089" i="8" s="1"/>
  <c r="BD1089" i="8"/>
  <c r="BC1089" i="8"/>
  <c r="AY1089" i="8"/>
  <c r="AX1089" i="8"/>
  <c r="AW1089" i="8"/>
  <c r="AV1089" i="8"/>
  <c r="BL1088" i="8"/>
  <c r="BM1088" i="8" s="1"/>
  <c r="BG1088" i="8"/>
  <c r="BH1088" i="8" s="1"/>
  <c r="BD1088" i="8"/>
  <c r="BC1088" i="8"/>
  <c r="AY1088" i="8"/>
  <c r="AX1088" i="8"/>
  <c r="AW1088" i="8"/>
  <c r="AV1088" i="8"/>
  <c r="AU1088" i="8"/>
  <c r="BL1087" i="8"/>
  <c r="BM1087" i="8" s="1"/>
  <c r="BG1087" i="8"/>
  <c r="BH1087" i="8" s="1"/>
  <c r="BD1087" i="8"/>
  <c r="BC1087" i="8"/>
  <c r="AY1087" i="8"/>
  <c r="AX1087" i="8"/>
  <c r="AW1087" i="8"/>
  <c r="AV1087" i="8"/>
  <c r="BL1086" i="8"/>
  <c r="BM1086" i="8" s="1"/>
  <c r="BG1086" i="8"/>
  <c r="BH1086" i="8" s="1"/>
  <c r="BD1086" i="8"/>
  <c r="BC1086" i="8"/>
  <c r="AY1086" i="8"/>
  <c r="AX1086" i="8"/>
  <c r="AW1086" i="8"/>
  <c r="AV1086" i="8"/>
  <c r="BL1085" i="8"/>
  <c r="BM1085" i="8" s="1"/>
  <c r="BG1085" i="8"/>
  <c r="BH1085" i="8" s="1"/>
  <c r="BD1085" i="8"/>
  <c r="BC1085" i="8"/>
  <c r="AY1085" i="8"/>
  <c r="AX1085" i="8"/>
  <c r="AW1085" i="8"/>
  <c r="AV1085" i="8"/>
  <c r="BL1084" i="8"/>
  <c r="BM1084" i="8" s="1"/>
  <c r="BG1084" i="8"/>
  <c r="BH1084" i="8" s="1"/>
  <c r="BD1084" i="8"/>
  <c r="BC1084" i="8"/>
  <c r="AY1084" i="8"/>
  <c r="AX1084" i="8"/>
  <c r="AW1084" i="8"/>
  <c r="AV1084" i="8"/>
  <c r="AU1084" i="8"/>
  <c r="BL1083" i="8"/>
  <c r="BM1083" i="8" s="1"/>
  <c r="BG1083" i="8"/>
  <c r="BH1083" i="8" s="1"/>
  <c r="BD1083" i="8"/>
  <c r="BC1083" i="8"/>
  <c r="AY1083" i="8"/>
  <c r="AX1083" i="8"/>
  <c r="AW1083" i="8"/>
  <c r="AV1083" i="8"/>
  <c r="BL1082" i="8"/>
  <c r="BM1082" i="8" s="1"/>
  <c r="BG1082" i="8"/>
  <c r="BH1082" i="8" s="1"/>
  <c r="BD1082" i="8"/>
  <c r="BC1082" i="8"/>
  <c r="AY1082" i="8"/>
  <c r="AX1082" i="8"/>
  <c r="AW1082" i="8"/>
  <c r="AV1082" i="8"/>
  <c r="AU1082" i="8"/>
  <c r="BL1081" i="8"/>
  <c r="BM1081" i="8" s="1"/>
  <c r="BG1081" i="8"/>
  <c r="BH1081" i="8" s="1"/>
  <c r="BD1081" i="8"/>
  <c r="BC1081" i="8"/>
  <c r="AY1081" i="8"/>
  <c r="AX1081" i="8"/>
  <c r="AW1081" i="8"/>
  <c r="AV1081" i="8"/>
  <c r="BL1080" i="8"/>
  <c r="BM1080" i="8" s="1"/>
  <c r="BG1080" i="8"/>
  <c r="BH1080" i="8" s="1"/>
  <c r="BD1080" i="8"/>
  <c r="BC1080" i="8"/>
  <c r="AY1080" i="8"/>
  <c r="AX1080" i="8"/>
  <c r="AW1080" i="8"/>
  <c r="AV1080" i="8"/>
  <c r="BL1079" i="8"/>
  <c r="BM1079" i="8" s="1"/>
  <c r="BG1079" i="8"/>
  <c r="BH1079" i="8" s="1"/>
  <c r="BD1079" i="8"/>
  <c r="BC1079" i="8"/>
  <c r="AY1079" i="8"/>
  <c r="AX1079" i="8"/>
  <c r="AW1079" i="8"/>
  <c r="AV1079" i="8"/>
  <c r="BL1078" i="8"/>
  <c r="BM1078" i="8" s="1"/>
  <c r="BG1078" i="8"/>
  <c r="BH1078" i="8" s="1"/>
  <c r="BD1078" i="8"/>
  <c r="BC1078" i="8"/>
  <c r="AY1078" i="8"/>
  <c r="AX1078" i="8"/>
  <c r="AW1078" i="8"/>
  <c r="AV1078" i="8"/>
  <c r="BL1077" i="8"/>
  <c r="BM1077" i="8" s="1"/>
  <c r="BG1077" i="8"/>
  <c r="BH1077" i="8" s="1"/>
  <c r="BD1077" i="8"/>
  <c r="BC1077" i="8"/>
  <c r="AY1077" i="8"/>
  <c r="AX1077" i="8"/>
  <c r="AW1077" i="8"/>
  <c r="AV1077" i="8"/>
  <c r="BL1076" i="8"/>
  <c r="BM1076" i="8" s="1"/>
  <c r="BG1076" i="8"/>
  <c r="BH1076" i="8" s="1"/>
  <c r="BD1076" i="8"/>
  <c r="BC1076" i="8"/>
  <c r="AY1076" i="8"/>
  <c r="AX1076" i="8"/>
  <c r="AW1076" i="8"/>
  <c r="AV1076" i="8"/>
  <c r="BL1075" i="8"/>
  <c r="BM1075" i="8" s="1"/>
  <c r="BG1075" i="8"/>
  <c r="BH1075" i="8" s="1"/>
  <c r="BD1075" i="8"/>
  <c r="BC1075" i="8"/>
  <c r="AY1075" i="8"/>
  <c r="AX1075" i="8"/>
  <c r="AW1075" i="8"/>
  <c r="AV1075" i="8"/>
  <c r="BL1074" i="8"/>
  <c r="BM1074" i="8" s="1"/>
  <c r="BG1074" i="8"/>
  <c r="BH1074" i="8" s="1"/>
  <c r="BD1074" i="8"/>
  <c r="BC1074" i="8"/>
  <c r="AY1074" i="8"/>
  <c r="AX1074" i="8"/>
  <c r="AW1074" i="8"/>
  <c r="AV1074" i="8"/>
  <c r="BL1073" i="8"/>
  <c r="BM1073" i="8" s="1"/>
  <c r="BG1073" i="8"/>
  <c r="BH1073" i="8" s="1"/>
  <c r="BD1073" i="8"/>
  <c r="BC1073" i="8"/>
  <c r="AY1073" i="8"/>
  <c r="AX1073" i="8"/>
  <c r="AW1073" i="8"/>
  <c r="AV1073" i="8"/>
  <c r="BL1072" i="8"/>
  <c r="BM1072" i="8" s="1"/>
  <c r="BG1072" i="8"/>
  <c r="BH1072" i="8" s="1"/>
  <c r="BD1072" i="8"/>
  <c r="BC1072" i="8"/>
  <c r="AY1072" i="8"/>
  <c r="AX1072" i="8"/>
  <c r="AW1072" i="8"/>
  <c r="AV1072" i="8"/>
  <c r="BL1071" i="8"/>
  <c r="BM1071" i="8" s="1"/>
  <c r="BG1071" i="8"/>
  <c r="BH1071" i="8" s="1"/>
  <c r="BD1071" i="8"/>
  <c r="BC1071" i="8"/>
  <c r="AY1071" i="8"/>
  <c r="AX1071" i="8"/>
  <c r="AW1071" i="8"/>
  <c r="AV1071" i="8"/>
  <c r="BL1070" i="8"/>
  <c r="BM1070" i="8" s="1"/>
  <c r="BG1070" i="8"/>
  <c r="BH1070" i="8" s="1"/>
  <c r="BD1070" i="8"/>
  <c r="BC1070" i="8"/>
  <c r="AY1070" i="8"/>
  <c r="AX1070" i="8"/>
  <c r="AW1070" i="8"/>
  <c r="AV1070" i="8"/>
  <c r="AU1070" i="8"/>
  <c r="BL1069" i="8"/>
  <c r="BM1069" i="8" s="1"/>
  <c r="BG1069" i="8"/>
  <c r="BH1069" i="8" s="1"/>
  <c r="BD1069" i="8"/>
  <c r="BC1069" i="8"/>
  <c r="AY1069" i="8"/>
  <c r="AX1069" i="8"/>
  <c r="AW1069" i="8"/>
  <c r="AV1069" i="8"/>
  <c r="BL1068" i="8"/>
  <c r="BM1068" i="8" s="1"/>
  <c r="BG1068" i="8"/>
  <c r="BH1068" i="8" s="1"/>
  <c r="BD1068" i="8"/>
  <c r="BC1068" i="8"/>
  <c r="AY1068" i="8"/>
  <c r="AX1068" i="8"/>
  <c r="AW1068" i="8"/>
  <c r="AV1068" i="8"/>
  <c r="AU1068" i="8"/>
  <c r="BL1067" i="8"/>
  <c r="BM1067" i="8" s="1"/>
  <c r="BG1067" i="8"/>
  <c r="BH1067" i="8" s="1"/>
  <c r="BD1067" i="8"/>
  <c r="BC1067" i="8"/>
  <c r="AY1067" i="8"/>
  <c r="AX1067" i="8"/>
  <c r="AW1067" i="8"/>
  <c r="AV1067" i="8"/>
  <c r="BL1066" i="8"/>
  <c r="BM1066" i="8" s="1"/>
  <c r="BG1066" i="8"/>
  <c r="BH1066" i="8" s="1"/>
  <c r="BD1066" i="8"/>
  <c r="BC1066" i="8"/>
  <c r="AY1066" i="8"/>
  <c r="AX1066" i="8"/>
  <c r="AW1066" i="8"/>
  <c r="AV1066" i="8"/>
  <c r="BL1065" i="8"/>
  <c r="BM1065" i="8" s="1"/>
  <c r="BG1065" i="8"/>
  <c r="BH1065" i="8" s="1"/>
  <c r="BD1065" i="8"/>
  <c r="BC1065" i="8"/>
  <c r="AY1065" i="8"/>
  <c r="AX1065" i="8"/>
  <c r="AW1065" i="8"/>
  <c r="AV1065" i="8"/>
  <c r="BL1064" i="8"/>
  <c r="BM1064" i="8" s="1"/>
  <c r="BG1064" i="8"/>
  <c r="BH1064" i="8" s="1"/>
  <c r="BD1064" i="8"/>
  <c r="BC1064" i="8"/>
  <c r="AY1064" i="8"/>
  <c r="AX1064" i="8"/>
  <c r="AW1064" i="8"/>
  <c r="AV1064" i="8"/>
  <c r="BL1063" i="8"/>
  <c r="BM1063" i="8" s="1"/>
  <c r="BG1063" i="8"/>
  <c r="BH1063" i="8" s="1"/>
  <c r="BD1063" i="8"/>
  <c r="BC1063" i="8"/>
  <c r="AY1063" i="8"/>
  <c r="AX1063" i="8"/>
  <c r="AW1063" i="8"/>
  <c r="AV1063" i="8"/>
  <c r="BL1062" i="8"/>
  <c r="BM1062" i="8" s="1"/>
  <c r="BG1062" i="8"/>
  <c r="BH1062" i="8" s="1"/>
  <c r="BD1062" i="8"/>
  <c r="BC1062" i="8"/>
  <c r="AY1062" i="8"/>
  <c r="AX1062" i="8"/>
  <c r="AW1062" i="8"/>
  <c r="AV1062" i="8"/>
  <c r="BL1061" i="8"/>
  <c r="BM1061" i="8" s="1"/>
  <c r="BG1061" i="8"/>
  <c r="BH1061" i="8" s="1"/>
  <c r="BD1061" i="8"/>
  <c r="BC1061" i="8"/>
  <c r="AY1061" i="8"/>
  <c r="AX1061" i="8"/>
  <c r="AW1061" i="8"/>
  <c r="AV1061" i="8"/>
  <c r="BO1061" i="8"/>
  <c r="BO1062" i="8" s="1"/>
  <c r="BO1063" i="8" s="1"/>
  <c r="BO1064" i="8" s="1"/>
  <c r="BO1065" i="8" s="1"/>
  <c r="BO1066" i="8" s="1"/>
  <c r="BO1067" i="8" s="1"/>
  <c r="BO1068" i="8" s="1"/>
  <c r="BO1069" i="8" s="1"/>
  <c r="BO1070" i="8" s="1"/>
  <c r="BO1071" i="8" s="1"/>
  <c r="BO1072" i="8" s="1"/>
  <c r="BO1073" i="8" s="1"/>
  <c r="BO1074" i="8" s="1"/>
  <c r="BO1075" i="8" s="1"/>
  <c r="BO1076" i="8" s="1"/>
  <c r="BO1077" i="8" s="1"/>
  <c r="BO1078" i="8" s="1"/>
  <c r="BO1079" i="8" s="1"/>
  <c r="BO1080" i="8" s="1"/>
  <c r="BO1081" i="8" s="1"/>
  <c r="BO1082" i="8" s="1"/>
  <c r="BO1083" i="8" s="1"/>
  <c r="BO1084" i="8" s="1"/>
  <c r="BO1085" i="8" s="1"/>
  <c r="BO1086" i="8" s="1"/>
  <c r="BO1087" i="8" s="1"/>
  <c r="BO1088" i="8" s="1"/>
  <c r="BO1089" i="8" s="1"/>
  <c r="BO1090" i="8" s="1"/>
  <c r="BO1091" i="8" s="1"/>
  <c r="BO1092" i="8" s="1"/>
  <c r="BO1093" i="8" s="1"/>
  <c r="BO1094" i="8" s="1"/>
  <c r="BO1095" i="8" s="1"/>
  <c r="BO1096" i="8" s="1"/>
  <c r="BO1097" i="8" s="1"/>
  <c r="BO1098" i="8" s="1"/>
  <c r="BO1099" i="8" s="1"/>
  <c r="BO1100" i="8" s="1"/>
  <c r="BO1101" i="8" s="1"/>
  <c r="BO1102" i="8" s="1"/>
  <c r="BO1103" i="8" s="1"/>
  <c r="BO1104" i="8" s="1"/>
  <c r="BO1105" i="8" s="1"/>
  <c r="BO1106" i="8" s="1"/>
  <c r="BO1107" i="8" s="1"/>
  <c r="BO1108" i="8" s="1"/>
  <c r="BO1109" i="8" s="1"/>
  <c r="BO1110" i="8" s="1"/>
  <c r="BO1111" i="8" s="1"/>
  <c r="BO1112" i="8" s="1"/>
  <c r="BO1113" i="8" s="1"/>
  <c r="BO1114" i="8" s="1"/>
  <c r="BO1115" i="8" s="1"/>
  <c r="BO1116" i="8" s="1"/>
  <c r="BO1117" i="8" s="1"/>
  <c r="BO1118" i="8" s="1"/>
  <c r="BO1119" i="8" s="1"/>
  <c r="BO1120" i="8" s="1"/>
  <c r="BO1121" i="8" s="1"/>
  <c r="BO1122" i="8" s="1"/>
  <c r="BO1123" i="8" s="1"/>
  <c r="BO1124" i="8" s="1"/>
  <c r="BO1125" i="8" s="1"/>
  <c r="BO1126" i="8" s="1"/>
  <c r="BO1127" i="8" s="1"/>
  <c r="BO1128" i="8" s="1"/>
  <c r="BO1129" i="8" s="1"/>
  <c r="BO1130" i="8" s="1"/>
  <c r="BO1131" i="8" s="1"/>
  <c r="BO1132" i="8" s="1"/>
  <c r="BO1133" i="8" s="1"/>
  <c r="BO1134" i="8" s="1"/>
  <c r="BO1135" i="8" s="1"/>
  <c r="BO1136" i="8" s="1"/>
  <c r="BO1137" i="8" s="1"/>
  <c r="BO1138" i="8" s="1"/>
  <c r="BO1139" i="8" s="1"/>
  <c r="BO1140" i="8" s="1"/>
  <c r="BO1141" i="8" s="1"/>
  <c r="BO1142" i="8" s="1"/>
  <c r="BO1143" i="8" s="1"/>
  <c r="BO1144" i="8" s="1"/>
  <c r="BO1145" i="8" s="1"/>
  <c r="BO1146" i="8" s="1"/>
  <c r="BO1147" i="8" s="1"/>
  <c r="BO1148" i="8" s="1"/>
  <c r="BO1149" i="8" s="1"/>
  <c r="BO1150" i="8" s="1"/>
  <c r="BO1151" i="8" s="1"/>
  <c r="BO1152" i="8" s="1"/>
  <c r="BO1153" i="8" s="1"/>
  <c r="BO1154" i="8" s="1"/>
  <c r="BO1155" i="8" s="1"/>
  <c r="BO1156" i="8" s="1"/>
  <c r="BO1157" i="8" s="1"/>
  <c r="BO1158" i="8" s="1"/>
  <c r="BO1159" i="8" s="1"/>
  <c r="BO1160" i="8" s="1"/>
  <c r="BO1161" i="8" s="1"/>
  <c r="BO1162" i="8" s="1"/>
  <c r="BO1163" i="8" s="1"/>
  <c r="BO1164" i="8" s="1"/>
  <c r="BO1165" i="8" s="1"/>
  <c r="BO1166" i="8" s="1"/>
  <c r="BO1167" i="8" s="1"/>
  <c r="BO1168" i="8" s="1"/>
  <c r="BO1169" i="8" s="1"/>
  <c r="BO1170" i="8" s="1"/>
  <c r="BO1171" i="8" s="1"/>
  <c r="BO1172" i="8" s="1"/>
  <c r="BO1173" i="8" s="1"/>
  <c r="BO1174" i="8" s="1"/>
  <c r="BO1175" i="8" s="1"/>
  <c r="BO1176" i="8" s="1"/>
  <c r="BO1177" i="8" s="1"/>
  <c r="BO1178" i="8" s="1"/>
  <c r="BO1179" i="8" s="1"/>
  <c r="BO1180" i="8" s="1"/>
  <c r="BO1181" i="8" s="1"/>
  <c r="BO1182" i="8" s="1"/>
  <c r="BO1183" i="8" s="1"/>
  <c r="BO1184" i="8" s="1"/>
  <c r="BO1185" i="8" s="1"/>
  <c r="BO1186" i="8" s="1"/>
  <c r="BO1187" i="8" s="1"/>
  <c r="BO1188" i="8" s="1"/>
  <c r="BO1189" i="8" s="1"/>
  <c r="BO1190" i="8" s="1"/>
  <c r="BO1191" i="8" s="1"/>
  <c r="BO1192" i="8" s="1"/>
  <c r="BO1193" i="8" s="1"/>
  <c r="BO1194" i="8" s="1"/>
  <c r="BO1195" i="8" s="1"/>
  <c r="BO1196" i="8" s="1"/>
  <c r="BO1197" i="8" s="1"/>
  <c r="BO1198" i="8" s="1"/>
  <c r="BO1199" i="8" s="1"/>
  <c r="BO1200" i="8" s="1"/>
  <c r="BO1201" i="8" s="1"/>
  <c r="BO1202" i="8" s="1"/>
  <c r="BO1203" i="8" s="1"/>
  <c r="BO1204" i="8" s="1"/>
  <c r="BO1205" i="8" s="1"/>
  <c r="BO1206" i="8" s="1"/>
  <c r="BO1207" i="8" s="1"/>
  <c r="BO1208" i="8" s="1"/>
  <c r="BO1209" i="8" s="1"/>
  <c r="BO1210" i="8" s="1"/>
  <c r="BO1211" i="8" s="1"/>
  <c r="BO1212" i="8" s="1"/>
  <c r="BO1213" i="8" s="1"/>
  <c r="BO1214" i="8" s="1"/>
  <c r="BO1215" i="8" s="1"/>
  <c r="BO1216" i="8" s="1"/>
  <c r="BO1217" i="8" s="1"/>
  <c r="BO1218" i="8" s="1"/>
  <c r="BO1219" i="8" s="1"/>
  <c r="BO1220" i="8" s="1"/>
  <c r="BO1221" i="8" s="1"/>
  <c r="BO1222" i="8" s="1"/>
  <c r="BO1223" i="8" s="1"/>
  <c r="BO1224" i="8" s="1"/>
  <c r="BO1225" i="8" s="1"/>
  <c r="BO1226" i="8" s="1"/>
  <c r="BO1227" i="8" s="1"/>
  <c r="BO1228" i="8" s="1"/>
  <c r="BO1229" i="8" s="1"/>
  <c r="BO1230" i="8" s="1"/>
  <c r="BO1231" i="8" s="1"/>
  <c r="BO1232" i="8" s="1"/>
  <c r="BO1233" i="8" s="1"/>
  <c r="BO1234" i="8" s="1"/>
  <c r="BO1235" i="8" s="1"/>
  <c r="BO1236" i="8" s="1"/>
  <c r="BO1237" i="8" s="1"/>
  <c r="BO1238" i="8" s="1"/>
  <c r="BO1239" i="8" s="1"/>
  <c r="BO1240" i="8" s="1"/>
  <c r="BO1241" i="8" s="1"/>
  <c r="BO1242" i="8" s="1"/>
  <c r="BO1243" i="8" s="1"/>
  <c r="BO1244" i="8" s="1"/>
  <c r="BO1245" i="8" s="1"/>
  <c r="BO1246" i="8" s="1"/>
  <c r="BO1247" i="8" s="1"/>
  <c r="BO1248" i="8" s="1"/>
  <c r="BO1249" i="8" s="1"/>
  <c r="BO1250" i="8" s="1"/>
  <c r="BO1251" i="8" s="1"/>
  <c r="BO1252" i="8" s="1"/>
  <c r="BO1253" i="8" s="1"/>
  <c r="BO1254" i="8" s="1"/>
  <c r="BO1255" i="8" s="1"/>
  <c r="BO1256" i="8" s="1"/>
  <c r="BO1257" i="8" s="1"/>
  <c r="BO1258" i="8" s="1"/>
  <c r="BO1259" i="8" s="1"/>
  <c r="BO1260" i="8" s="1"/>
  <c r="BO1261" i="8" s="1"/>
  <c r="BO1262" i="8" s="1"/>
  <c r="BO1263" i="8" s="1"/>
  <c r="BO1264" i="8" s="1"/>
  <c r="BO1265" i="8" s="1"/>
  <c r="BO1266" i="8" s="1"/>
  <c r="BO1267" i="8" s="1"/>
  <c r="BO1268" i="8" s="1"/>
  <c r="BO1269" i="8" s="1"/>
  <c r="BO1270" i="8" s="1"/>
  <c r="BO1271" i="8" s="1"/>
  <c r="BO1272" i="8" s="1"/>
  <c r="BO1273" i="8" s="1"/>
  <c r="BO1274" i="8" s="1"/>
  <c r="BO1275" i="8" s="1"/>
  <c r="BO1276" i="8" s="1"/>
  <c r="BO1277" i="8" s="1"/>
  <c r="BO1278" i="8" s="1"/>
  <c r="BO1279" i="8" s="1"/>
  <c r="BO1280" i="8" s="1"/>
  <c r="BO1281" i="8" s="1"/>
  <c r="BO1282" i="8" s="1"/>
  <c r="BO1283" i="8" s="1"/>
  <c r="BO1284" i="8" s="1"/>
  <c r="BO1285" i="8" s="1"/>
  <c r="BO1286" i="8" s="1"/>
  <c r="BO1287" i="8" s="1"/>
  <c r="BO1288" i="8" s="1"/>
  <c r="BO1289" i="8" s="1"/>
  <c r="BO1290" i="8" s="1"/>
  <c r="BO1291" i="8" s="1"/>
  <c r="BO1292" i="8" s="1"/>
  <c r="BO1293" i="8" s="1"/>
  <c r="BO1294" i="8" s="1"/>
  <c r="BO1295" i="8" s="1"/>
  <c r="BO1296" i="8" s="1"/>
  <c r="BO1297" i="8" s="1"/>
  <c r="BO1298" i="8" s="1"/>
  <c r="BO1299" i="8" s="1"/>
  <c r="BO1300" i="8" s="1"/>
  <c r="BO1301" i="8" s="1"/>
  <c r="BO1302" i="8" s="1"/>
  <c r="BO1303" i="8" s="1"/>
  <c r="BO1304" i="8" s="1"/>
  <c r="BO1305" i="8" s="1"/>
  <c r="BO1306" i="8" s="1"/>
  <c r="BO1307" i="8" s="1"/>
  <c r="BO1308" i="8" s="1"/>
  <c r="BO1309" i="8" s="1"/>
  <c r="BO1310" i="8" s="1"/>
  <c r="BO1311" i="8" s="1"/>
  <c r="BO1312" i="8" s="1"/>
  <c r="BO1313" i="8" s="1"/>
  <c r="BO1314" i="8" s="1"/>
  <c r="BO1315" i="8" s="1"/>
  <c r="BO1316" i="8" s="1"/>
  <c r="BO1317" i="8" s="1"/>
  <c r="BO1318" i="8" s="1"/>
  <c r="BO1319" i="8" s="1"/>
  <c r="BO1320" i="8" s="1"/>
  <c r="BO1321" i="8" s="1"/>
  <c r="BO1322" i="8" s="1"/>
  <c r="BO1323" i="8" s="1"/>
  <c r="BO1324" i="8" s="1"/>
  <c r="BO1325" i="8" s="1"/>
  <c r="BO1326" i="8" s="1"/>
  <c r="BO1327" i="8" s="1"/>
  <c r="BO1328" i="8" s="1"/>
  <c r="BO1329" i="8" s="1"/>
  <c r="BO1330" i="8" s="1"/>
  <c r="BO1331" i="8" s="1"/>
  <c r="BO1332" i="8" s="1"/>
  <c r="BO1333" i="8" s="1"/>
  <c r="BO1334" i="8" s="1"/>
  <c r="BO1335" i="8" s="1"/>
  <c r="BO1336" i="8" s="1"/>
  <c r="BO1337" i="8" s="1"/>
  <c r="BO1338" i="8" s="1"/>
  <c r="BO1339" i="8" s="1"/>
  <c r="BO1340" i="8" s="1"/>
  <c r="BO1341" i="8" s="1"/>
  <c r="BO1342" i="8" s="1"/>
  <c r="BO1343" i="8" s="1"/>
  <c r="BO1344" i="8" s="1"/>
  <c r="BO1345" i="8" s="1"/>
  <c r="BO1346" i="8" s="1"/>
  <c r="BO1347" i="8" s="1"/>
  <c r="BO1348" i="8" s="1"/>
  <c r="BO1349" i="8" s="1"/>
  <c r="BO1350" i="8" s="1"/>
  <c r="BO1351" i="8" s="1"/>
  <c r="BO1352" i="8" s="1"/>
  <c r="BO1353" i="8" s="1"/>
  <c r="BO1354" i="8" s="1"/>
  <c r="BO1355" i="8" s="1"/>
  <c r="BO1356" i="8" s="1"/>
  <c r="BO1357" i="8" s="1"/>
  <c r="BO1358" i="8" s="1"/>
  <c r="BO1359" i="8" s="1"/>
  <c r="BO1360" i="8" s="1"/>
  <c r="BO1361" i="8" s="1"/>
  <c r="BO1362" i="8" s="1"/>
  <c r="BO1363" i="8" s="1"/>
  <c r="BO1364" i="8" s="1"/>
  <c r="BO1365" i="8" s="1"/>
  <c r="BO1366" i="8" s="1"/>
  <c r="BO1367" i="8" s="1"/>
  <c r="BO1368" i="8" s="1"/>
  <c r="BO1369" i="8" s="1"/>
  <c r="BO1370" i="8" s="1"/>
  <c r="BO1371" i="8" s="1"/>
  <c r="BO1372" i="8" s="1"/>
  <c r="BO1373" i="8" s="1"/>
  <c r="BO1374" i="8" s="1"/>
  <c r="BO1375" i="8" s="1"/>
  <c r="BO1376" i="8" s="1"/>
  <c r="BO1377" i="8" s="1"/>
  <c r="BO1378" i="8" s="1"/>
  <c r="BO1379" i="8" s="1"/>
  <c r="BO1380" i="8" s="1"/>
  <c r="BO1381" i="8" s="1"/>
  <c r="BO1382" i="8" s="1"/>
  <c r="BO1383" i="8" s="1"/>
  <c r="BO1384" i="8" s="1"/>
  <c r="BO1385" i="8" s="1"/>
  <c r="BO1386" i="8" s="1"/>
  <c r="BO1387" i="8" s="1"/>
  <c r="BO1388" i="8" s="1"/>
  <c r="BO1389" i="8" s="1"/>
  <c r="BO1390" i="8" s="1"/>
  <c r="BO1391" i="8" s="1"/>
  <c r="BO1392" i="8" s="1"/>
  <c r="BO1393" i="8" s="1"/>
  <c r="BO1394" i="8" s="1"/>
  <c r="BO1395" i="8" s="1"/>
  <c r="BO1396" i="8" s="1"/>
  <c r="BO1397" i="8" s="1"/>
  <c r="BO1398" i="8" s="1"/>
  <c r="BO1399" i="8" s="1"/>
  <c r="BO1400" i="8" s="1"/>
  <c r="BO1401" i="8" s="1"/>
  <c r="BO1402" i="8" s="1"/>
  <c r="BO1403" i="8" s="1"/>
  <c r="BO1404" i="8" s="1"/>
  <c r="BO1405" i="8" s="1"/>
  <c r="BO1406" i="8" s="1"/>
  <c r="BO1407" i="8" s="1"/>
  <c r="BO1408" i="8" s="1"/>
  <c r="BO1409" i="8" s="1"/>
  <c r="BO1410" i="8" s="1"/>
  <c r="BO1411" i="8" s="1"/>
  <c r="BO1412" i="8" s="1"/>
  <c r="BO1413" i="8" s="1"/>
  <c r="BO1414" i="8" s="1"/>
  <c r="BO1415" i="8" s="1"/>
  <c r="BO1416" i="8" s="1"/>
  <c r="BO1417" i="8" s="1"/>
  <c r="BO1418" i="8" s="1"/>
  <c r="BO1419" i="8" s="1"/>
  <c r="BO1420" i="8" s="1"/>
  <c r="BO1421" i="8" s="1"/>
  <c r="BO1422" i="8" s="1"/>
  <c r="BO1423" i="8" s="1"/>
  <c r="BO1424" i="8" s="1"/>
  <c r="BO1425" i="8" s="1"/>
  <c r="BO1426" i="8" s="1"/>
  <c r="BO1427" i="8" s="1"/>
  <c r="BO1428" i="8" s="1"/>
  <c r="BO1429" i="8" s="1"/>
  <c r="BO1430" i="8" s="1"/>
  <c r="BO1431" i="8" s="1"/>
  <c r="BO1432" i="8" s="1"/>
  <c r="BO1433" i="8" s="1"/>
  <c r="BO1434" i="8" s="1"/>
  <c r="BO1435" i="8" s="1"/>
  <c r="BO1436" i="8" s="1"/>
  <c r="BO1437" i="8" s="1"/>
  <c r="BO1438" i="8" s="1"/>
  <c r="BO1439" i="8" s="1"/>
  <c r="BO1440" i="8" s="1"/>
  <c r="BO1441" i="8" s="1"/>
  <c r="BO1442" i="8" s="1"/>
  <c r="BO1443" i="8" s="1"/>
  <c r="BO1444" i="8" s="1"/>
  <c r="BO1445" i="8" s="1"/>
  <c r="BO1446" i="8" s="1"/>
  <c r="BO1447" i="8" s="1"/>
  <c r="BO1448" i="8" s="1"/>
  <c r="BO1449" i="8" s="1"/>
  <c r="BO1450" i="8" s="1"/>
  <c r="BO1451" i="8" s="1"/>
  <c r="BO1452" i="8" s="1"/>
  <c r="BO1453" i="8" s="1"/>
  <c r="BO1454" i="8" s="1"/>
  <c r="BO1455" i="8" s="1"/>
  <c r="BO1456" i="8" s="1"/>
  <c r="BO1457" i="8" s="1"/>
  <c r="BO1458" i="8" s="1"/>
  <c r="BO1459" i="8" s="1"/>
  <c r="BO1460" i="8" s="1"/>
  <c r="BO1461" i="8" s="1"/>
  <c r="BO1462" i="8" s="1"/>
  <c r="BO1463" i="8" s="1"/>
  <c r="BO1464" i="8" s="1"/>
  <c r="BO1465" i="8" s="1"/>
  <c r="BO1466" i="8" s="1"/>
  <c r="BO1467" i="8" s="1"/>
  <c r="BO1468" i="8" s="1"/>
  <c r="BO1469" i="8" s="1"/>
  <c r="BO1470" i="8" s="1"/>
  <c r="BO1471" i="8" s="1"/>
  <c r="BO1472" i="8" s="1"/>
  <c r="BO1473" i="8" s="1"/>
  <c r="BO1474" i="8" s="1"/>
  <c r="BO1475" i="8" s="1"/>
  <c r="BO1476" i="8" s="1"/>
  <c r="BO1477" i="8" s="1"/>
  <c r="BO1478" i="8" s="1"/>
  <c r="BO1479" i="8" s="1"/>
  <c r="BO1480" i="8" s="1"/>
  <c r="BO1481" i="8" s="1"/>
  <c r="BO1482" i="8" s="1"/>
  <c r="BO1483" i="8" s="1"/>
  <c r="BO1484" i="8" s="1"/>
  <c r="BO1485" i="8" s="1"/>
  <c r="BO1486" i="8" s="1"/>
  <c r="BO1487" i="8" s="1"/>
  <c r="BO1488" i="8" s="1"/>
  <c r="BO1489" i="8" s="1"/>
  <c r="BO1490" i="8" s="1"/>
  <c r="BO1491" i="8" s="1"/>
  <c r="BO1492" i="8" s="1"/>
  <c r="BO1493" i="8" s="1"/>
  <c r="BO1494" i="8" s="1"/>
  <c r="BO1495" i="8" s="1"/>
  <c r="BO1496" i="8" s="1"/>
  <c r="BO1497" i="8" s="1"/>
  <c r="BO1498" i="8" s="1"/>
  <c r="BO1499" i="8" s="1"/>
  <c r="BO1500" i="8" s="1"/>
  <c r="BO1501" i="8" s="1"/>
  <c r="BO1502" i="8" s="1"/>
  <c r="BO1503" i="8" s="1"/>
  <c r="BO1504" i="8" s="1"/>
  <c r="BO1505" i="8" s="1"/>
  <c r="BO1506" i="8" s="1"/>
  <c r="BO1507" i="8" s="1"/>
  <c r="BO1508" i="8" s="1"/>
  <c r="BO1509" i="8" s="1"/>
  <c r="BO1510" i="8" s="1"/>
  <c r="BO1511" i="8" s="1"/>
  <c r="BO1512" i="8" s="1"/>
  <c r="BO1513" i="8" s="1"/>
  <c r="BO1514" i="8" s="1"/>
  <c r="BO1515" i="8" s="1"/>
  <c r="BO1516" i="8" s="1"/>
  <c r="BO1517" i="8" s="1"/>
  <c r="BO1518" i="8" s="1"/>
  <c r="BO1519" i="8" s="1"/>
  <c r="BO1520" i="8" s="1"/>
  <c r="BO1521" i="8" s="1"/>
  <c r="BO1522" i="8" s="1"/>
  <c r="BO1523" i="8" s="1"/>
  <c r="BO1524" i="8" s="1"/>
  <c r="BO1525" i="8" s="1"/>
  <c r="BO1526" i="8" s="1"/>
  <c r="BO1527" i="8" s="1"/>
  <c r="BO1528" i="8" s="1"/>
  <c r="BO1529" i="8" s="1"/>
  <c r="BO1530" i="8" s="1"/>
  <c r="BO1531" i="8" s="1"/>
  <c r="BO1532" i="8" s="1"/>
  <c r="BO1533" i="8" s="1"/>
  <c r="BO1534" i="8" s="1"/>
  <c r="BO1535" i="8" s="1"/>
  <c r="BO1536" i="8" s="1"/>
  <c r="BO1537" i="8" s="1"/>
  <c r="BO1538" i="8" s="1"/>
  <c r="BO1539" i="8" s="1"/>
  <c r="BO1540" i="8" s="1"/>
  <c r="BO1541" i="8" s="1"/>
  <c r="BO1542" i="8" s="1"/>
  <c r="BO1543" i="8" s="1"/>
  <c r="BO1544" i="8" s="1"/>
  <c r="BO1545" i="8" s="1"/>
  <c r="BO1546" i="8" s="1"/>
  <c r="BO1547" i="8" s="1"/>
  <c r="BO1548" i="8" s="1"/>
  <c r="BO1549" i="8" s="1"/>
  <c r="BO1550" i="8" s="1"/>
  <c r="BO1551" i="8" s="1"/>
  <c r="BO1552" i="8" s="1"/>
  <c r="BO1553" i="8" s="1"/>
  <c r="BO1554" i="8" s="1"/>
  <c r="BO1555" i="8" s="1"/>
  <c r="BO1556" i="8" s="1"/>
  <c r="BO1557" i="8" s="1"/>
  <c r="BO1558" i="8" s="1"/>
  <c r="BD1060" i="8"/>
  <c r="BC1060" i="8"/>
  <c r="AY1060" i="8"/>
  <c r="AX1060" i="8"/>
  <c r="AW1060" i="8"/>
  <c r="AV1060" i="8"/>
  <c r="BD1059" i="8"/>
  <c r="BC1059" i="8"/>
  <c r="AY1059" i="8"/>
  <c r="AX1059" i="8"/>
  <c r="AW1059" i="8"/>
  <c r="AV1059" i="8"/>
  <c r="BD1058" i="8"/>
  <c r="BC1058" i="8"/>
  <c r="AY1058" i="8"/>
  <c r="AX1058" i="8"/>
  <c r="AW1058" i="8"/>
  <c r="AV1058" i="8"/>
  <c r="BD1057" i="8"/>
  <c r="BC1057" i="8"/>
  <c r="AY1057" i="8"/>
  <c r="AX1057" i="8"/>
  <c r="AW1057" i="8"/>
  <c r="AV1057" i="8"/>
  <c r="BD1056" i="8"/>
  <c r="BC1056" i="8"/>
  <c r="AY1056" i="8"/>
  <c r="AX1056" i="8"/>
  <c r="AW1056" i="8"/>
  <c r="AV1056" i="8"/>
  <c r="BD1055" i="8"/>
  <c r="BC1055" i="8"/>
  <c r="AY1055" i="8"/>
  <c r="AX1055" i="8"/>
  <c r="AW1055" i="8"/>
  <c r="AV1055" i="8"/>
  <c r="BD1054" i="8"/>
  <c r="BC1054" i="8"/>
  <c r="AY1054" i="8"/>
  <c r="AX1054" i="8"/>
  <c r="AW1054" i="8"/>
  <c r="AV1054" i="8"/>
  <c r="BD1053" i="8"/>
  <c r="BC1053" i="8"/>
  <c r="AY1053" i="8"/>
  <c r="AX1053" i="8"/>
  <c r="AW1053" i="8"/>
  <c r="AV1053" i="8"/>
  <c r="BD1052" i="8"/>
  <c r="BC1052" i="8"/>
  <c r="AY1052" i="8"/>
  <c r="AX1052" i="8"/>
  <c r="AW1052" i="8"/>
  <c r="AV1052" i="8"/>
  <c r="AU1052" i="8"/>
  <c r="BD1051" i="8"/>
  <c r="BC1051" i="8"/>
  <c r="AY1051" i="8"/>
  <c r="AX1051" i="8"/>
  <c r="AW1051" i="8"/>
  <c r="AV1051" i="8"/>
  <c r="BD1050" i="8"/>
  <c r="BC1050" i="8"/>
  <c r="AY1050" i="8"/>
  <c r="AX1050" i="8"/>
  <c r="AW1050" i="8"/>
  <c r="AV1050" i="8"/>
  <c r="BD1049" i="8"/>
  <c r="BC1049" i="8"/>
  <c r="AY1049" i="8"/>
  <c r="AX1049" i="8"/>
  <c r="AW1049" i="8"/>
  <c r="AV1049" i="8"/>
  <c r="BD1048" i="8"/>
  <c r="BC1048" i="8"/>
  <c r="AY1048" i="8"/>
  <c r="AX1048" i="8"/>
  <c r="AW1048" i="8"/>
  <c r="AV1048" i="8"/>
  <c r="BD1047" i="8"/>
  <c r="BC1047" i="8"/>
  <c r="AY1047" i="8"/>
  <c r="AX1047" i="8"/>
  <c r="AW1047" i="8"/>
  <c r="AV1047" i="8"/>
  <c r="BD1046" i="8"/>
  <c r="BC1046" i="8"/>
  <c r="AY1046" i="8"/>
  <c r="AX1046" i="8"/>
  <c r="AW1046" i="8"/>
  <c r="AV1046" i="8"/>
  <c r="BD1045" i="8"/>
  <c r="BC1045" i="8"/>
  <c r="AY1045" i="8"/>
  <c r="AX1045" i="8"/>
  <c r="AW1045" i="8"/>
  <c r="AV1045" i="8"/>
  <c r="BD1044" i="8"/>
  <c r="BC1044" i="8"/>
  <c r="AY1044" i="8"/>
  <c r="AX1044" i="8"/>
  <c r="AW1044" i="8"/>
  <c r="AV1044" i="8"/>
  <c r="BD1043" i="8"/>
  <c r="BC1043" i="8"/>
  <c r="AY1043" i="8"/>
  <c r="AX1043" i="8"/>
  <c r="AW1043" i="8"/>
  <c r="AV1043" i="8"/>
  <c r="AU1043" i="8"/>
  <c r="BD1042" i="8"/>
  <c r="BC1042" i="8"/>
  <c r="AY1042" i="8"/>
  <c r="AX1042" i="8"/>
  <c r="AW1042" i="8"/>
  <c r="AV1042" i="8"/>
  <c r="BD1041" i="8"/>
  <c r="BC1041" i="8"/>
  <c r="AY1041" i="8"/>
  <c r="AX1041" i="8"/>
  <c r="AW1041" i="8"/>
  <c r="AV1041" i="8"/>
  <c r="AU1041" i="8"/>
  <c r="BD1040" i="8"/>
  <c r="BC1040" i="8"/>
  <c r="AY1040" i="8"/>
  <c r="AX1040" i="8"/>
  <c r="AW1040" i="8"/>
  <c r="AV1040" i="8"/>
  <c r="BD1039" i="8"/>
  <c r="BC1039" i="8"/>
  <c r="AY1039" i="8"/>
  <c r="AX1039" i="8"/>
  <c r="AW1039" i="8"/>
  <c r="AV1039" i="8"/>
  <c r="BD1038" i="8"/>
  <c r="BC1038" i="8"/>
  <c r="AY1038" i="8"/>
  <c r="AX1038" i="8"/>
  <c r="AW1038" i="8"/>
  <c r="AV1038" i="8"/>
  <c r="BD1037" i="8"/>
  <c r="BC1037" i="8"/>
  <c r="AY1037" i="8"/>
  <c r="AX1037" i="8"/>
  <c r="AW1037" i="8"/>
  <c r="AV1037" i="8"/>
  <c r="BD1036" i="8"/>
  <c r="BC1036" i="8"/>
  <c r="AY1036" i="8"/>
  <c r="AX1036" i="8"/>
  <c r="AW1036" i="8"/>
  <c r="AV1036" i="8"/>
  <c r="BD1035" i="8"/>
  <c r="BC1035" i="8"/>
  <c r="AY1035" i="8"/>
  <c r="AX1035" i="8"/>
  <c r="AW1035" i="8"/>
  <c r="AV1035" i="8"/>
  <c r="AU1035" i="8"/>
  <c r="BD1034" i="8"/>
  <c r="BC1034" i="8"/>
  <c r="AY1034" i="8"/>
  <c r="AX1034" i="8"/>
  <c r="AW1034" i="8"/>
  <c r="AV1034" i="8"/>
  <c r="BD1033" i="8"/>
  <c r="BC1033" i="8"/>
  <c r="AY1033" i="8"/>
  <c r="AX1033" i="8"/>
  <c r="AW1033" i="8"/>
  <c r="AV1033" i="8"/>
  <c r="AU1033" i="8"/>
  <c r="BD1032" i="8"/>
  <c r="BC1032" i="8"/>
  <c r="AY1032" i="8"/>
  <c r="AX1032" i="8"/>
  <c r="AW1032" i="8"/>
  <c r="AV1032" i="8"/>
  <c r="BD1031" i="8"/>
  <c r="BC1031" i="8"/>
  <c r="AY1031" i="8"/>
  <c r="AX1031" i="8"/>
  <c r="AW1031" i="8"/>
  <c r="AV1031" i="8"/>
  <c r="BD1030" i="8"/>
  <c r="BC1030" i="8"/>
  <c r="AY1030" i="8"/>
  <c r="AX1030" i="8"/>
  <c r="AW1030" i="8"/>
  <c r="AV1030" i="8"/>
  <c r="BD1029" i="8"/>
  <c r="BC1029" i="8"/>
  <c r="AY1029" i="8"/>
  <c r="AX1029" i="8"/>
  <c r="AW1029" i="8"/>
  <c r="AV1029" i="8"/>
  <c r="BD1028" i="8"/>
  <c r="BC1028" i="8"/>
  <c r="AY1028" i="8"/>
  <c r="AX1028" i="8"/>
  <c r="AW1028" i="8"/>
  <c r="AV1028" i="8"/>
  <c r="AU1028" i="8"/>
  <c r="BD1027" i="8"/>
  <c r="BC1027" i="8"/>
  <c r="AY1027" i="8"/>
  <c r="AX1027" i="8"/>
  <c r="AW1027" i="8"/>
  <c r="AV1027" i="8"/>
  <c r="BD1026" i="8"/>
  <c r="BC1026" i="8"/>
  <c r="AY1026" i="8"/>
  <c r="AX1026" i="8"/>
  <c r="AW1026" i="8"/>
  <c r="AV1026" i="8"/>
  <c r="BD1025" i="8"/>
  <c r="BC1025" i="8"/>
  <c r="AY1025" i="8"/>
  <c r="AX1025" i="8"/>
  <c r="AW1025" i="8"/>
  <c r="AV1025" i="8"/>
  <c r="BD1024" i="8"/>
  <c r="BC1024" i="8"/>
  <c r="AY1024" i="8"/>
  <c r="AX1024" i="8"/>
  <c r="AW1024" i="8"/>
  <c r="AV1024" i="8"/>
  <c r="AU1024" i="8"/>
  <c r="BD1023" i="8"/>
  <c r="BC1023" i="8"/>
  <c r="AY1023" i="8"/>
  <c r="AX1023" i="8"/>
  <c r="AW1023" i="8"/>
  <c r="AV1023" i="8"/>
  <c r="BD1022" i="8"/>
  <c r="BC1022" i="8"/>
  <c r="AY1022" i="8"/>
  <c r="AX1022" i="8"/>
  <c r="AW1022" i="8"/>
  <c r="AV1022" i="8"/>
  <c r="BD1021" i="8"/>
  <c r="BC1021" i="8"/>
  <c r="AY1021" i="8"/>
  <c r="AX1021" i="8"/>
  <c r="AW1021" i="8"/>
  <c r="AV1021" i="8"/>
  <c r="AU1021" i="8"/>
  <c r="BD1020" i="8"/>
  <c r="BC1020" i="8"/>
  <c r="AY1020" i="8"/>
  <c r="AX1020" i="8"/>
  <c r="AW1020" i="8"/>
  <c r="AV1020" i="8"/>
  <c r="AU1020" i="8"/>
  <c r="BD1019" i="8"/>
  <c r="BC1019" i="8"/>
  <c r="AY1019" i="8"/>
  <c r="AX1019" i="8"/>
  <c r="AW1019" i="8"/>
  <c r="AV1019" i="8"/>
  <c r="BD1018" i="8"/>
  <c r="BC1018" i="8"/>
  <c r="AY1018" i="8"/>
  <c r="AX1018" i="8"/>
  <c r="AW1018" i="8"/>
  <c r="AV1018" i="8"/>
  <c r="BD1017" i="8"/>
  <c r="BC1017" i="8"/>
  <c r="AY1017" i="8"/>
  <c r="AX1017" i="8"/>
  <c r="AW1017" i="8"/>
  <c r="AV1017" i="8"/>
  <c r="AU1017" i="8"/>
  <c r="BD1016" i="8"/>
  <c r="BC1016" i="8"/>
  <c r="AY1016" i="8"/>
  <c r="AX1016" i="8"/>
  <c r="AW1016" i="8"/>
  <c r="AV1016" i="8"/>
  <c r="BD1015" i="8"/>
  <c r="BC1015" i="8"/>
  <c r="AY1015" i="8"/>
  <c r="AX1015" i="8"/>
  <c r="AW1015" i="8"/>
  <c r="AV1015" i="8"/>
  <c r="BD1014" i="8"/>
  <c r="BC1014" i="8"/>
  <c r="AY1014" i="8"/>
  <c r="AX1014" i="8"/>
  <c r="AW1014" i="8"/>
  <c r="AV1014" i="8"/>
  <c r="BD1013" i="8"/>
  <c r="BC1013" i="8"/>
  <c r="AY1013" i="8"/>
  <c r="AX1013" i="8"/>
  <c r="AW1013" i="8"/>
  <c r="AV1013" i="8"/>
  <c r="BD1012" i="8"/>
  <c r="BC1012" i="8"/>
  <c r="AY1012" i="8"/>
  <c r="AX1012" i="8"/>
  <c r="AW1012" i="8"/>
  <c r="AV1012" i="8"/>
  <c r="AU1012" i="8"/>
  <c r="BD1011" i="8"/>
  <c r="BC1011" i="8"/>
  <c r="AY1011" i="8"/>
  <c r="AX1011" i="8"/>
  <c r="AW1011" i="8"/>
  <c r="AV1011" i="8"/>
  <c r="BD1010" i="8"/>
  <c r="BC1010" i="8"/>
  <c r="AY1010" i="8"/>
  <c r="AX1010" i="8"/>
  <c r="AW1010" i="8"/>
  <c r="AV1010" i="8"/>
  <c r="BD1009" i="8"/>
  <c r="BC1009" i="8"/>
  <c r="AY1009" i="8"/>
  <c r="AX1009" i="8"/>
  <c r="AW1009" i="8"/>
  <c r="AV1009" i="8"/>
  <c r="BD1008" i="8"/>
  <c r="BC1008" i="8"/>
  <c r="AY1008" i="8"/>
  <c r="AX1008" i="8"/>
  <c r="AW1008" i="8"/>
  <c r="AV1008" i="8"/>
  <c r="BD1007" i="8"/>
  <c r="BC1007" i="8"/>
  <c r="AY1007" i="8"/>
  <c r="AX1007" i="8"/>
  <c r="AW1007" i="8"/>
  <c r="AV1007" i="8"/>
  <c r="BD1006" i="8"/>
  <c r="BC1006" i="8"/>
  <c r="AY1006" i="8"/>
  <c r="AX1006" i="8"/>
  <c r="AW1006" i="8"/>
  <c r="AV1006" i="8"/>
  <c r="AU1006" i="8"/>
  <c r="BD1005" i="8"/>
  <c r="BC1005" i="8"/>
  <c r="AY1005" i="8"/>
  <c r="AX1005" i="8"/>
  <c r="AW1005" i="8"/>
  <c r="AV1005" i="8"/>
  <c r="BD1004" i="8"/>
  <c r="BC1004" i="8"/>
  <c r="AY1004" i="8"/>
  <c r="AX1004" i="8"/>
  <c r="AW1004" i="8"/>
  <c r="AV1004" i="8"/>
  <c r="BD1003" i="8"/>
  <c r="BC1003" i="8"/>
  <c r="AY1003" i="8"/>
  <c r="AX1003" i="8"/>
  <c r="AW1003" i="8"/>
  <c r="AV1003" i="8"/>
  <c r="AU1003" i="8"/>
  <c r="BD1002" i="8"/>
  <c r="BC1002" i="8"/>
  <c r="AY1002" i="8"/>
  <c r="AX1002" i="8"/>
  <c r="AW1002" i="8"/>
  <c r="AV1002" i="8"/>
  <c r="BD1001" i="8"/>
  <c r="BC1001" i="8"/>
  <c r="AY1001" i="8"/>
  <c r="AX1001" i="8"/>
  <c r="AW1001" i="8"/>
  <c r="AV1001" i="8"/>
  <c r="BD1000" i="8"/>
  <c r="BC1000" i="8"/>
  <c r="AY1000" i="8"/>
  <c r="AX1000" i="8"/>
  <c r="AW1000" i="8"/>
  <c r="AV1000" i="8"/>
  <c r="BD999" i="8"/>
  <c r="BC999" i="8"/>
  <c r="AY999" i="8"/>
  <c r="AX999" i="8"/>
  <c r="AW999" i="8"/>
  <c r="AV999" i="8"/>
  <c r="BD998" i="8"/>
  <c r="BC998" i="8"/>
  <c r="AY998" i="8"/>
  <c r="AX998" i="8"/>
  <c r="AW998" i="8"/>
  <c r="AV998" i="8"/>
  <c r="BD997" i="8"/>
  <c r="BC997" i="8"/>
  <c r="AY997" i="8"/>
  <c r="AX997" i="8"/>
  <c r="AW997" i="8"/>
  <c r="AV997" i="8"/>
  <c r="BD996" i="8"/>
  <c r="BC996" i="8"/>
  <c r="AY996" i="8"/>
  <c r="AX996" i="8"/>
  <c r="AW996" i="8"/>
  <c r="AV996" i="8"/>
  <c r="BD995" i="8"/>
  <c r="BC995" i="8"/>
  <c r="AY995" i="8"/>
  <c r="AX995" i="8"/>
  <c r="AW995" i="8"/>
  <c r="AV995" i="8"/>
  <c r="AU995" i="8"/>
  <c r="BD994" i="8"/>
  <c r="BC994" i="8"/>
  <c r="AY994" i="8"/>
  <c r="AX994" i="8"/>
  <c r="AW994" i="8"/>
  <c r="AV994" i="8"/>
  <c r="BD993" i="8"/>
  <c r="BC993" i="8"/>
  <c r="AY993" i="8"/>
  <c r="AX993" i="8"/>
  <c r="AW993" i="8"/>
  <c r="AV993" i="8"/>
  <c r="BD992" i="8"/>
  <c r="BC992" i="8"/>
  <c r="AY992" i="8"/>
  <c r="AX992" i="8"/>
  <c r="AW992" i="8"/>
  <c r="AV992" i="8"/>
  <c r="BD991" i="8"/>
  <c r="BC991" i="8"/>
  <c r="AY991" i="8"/>
  <c r="AX991" i="8"/>
  <c r="AW991" i="8"/>
  <c r="AV991" i="8"/>
  <c r="BD990" i="8"/>
  <c r="BC990" i="8"/>
  <c r="AY990" i="8"/>
  <c r="AX990" i="8"/>
  <c r="AW990" i="8"/>
  <c r="AV990" i="8"/>
  <c r="AU990" i="8"/>
  <c r="BD989" i="8"/>
  <c r="BC989" i="8"/>
  <c r="AY989" i="8"/>
  <c r="AX989" i="8"/>
  <c r="AW989" i="8"/>
  <c r="AV989" i="8"/>
  <c r="BD988" i="8"/>
  <c r="BC988" i="8"/>
  <c r="AY988" i="8"/>
  <c r="AX988" i="8"/>
  <c r="AW988" i="8"/>
  <c r="AV988" i="8"/>
  <c r="BD987" i="8"/>
  <c r="BC987" i="8"/>
  <c r="AY987" i="8"/>
  <c r="AX987" i="8"/>
  <c r="AW987" i="8"/>
  <c r="AV987" i="8"/>
  <c r="BD986" i="8"/>
  <c r="BC986" i="8"/>
  <c r="AY986" i="8"/>
  <c r="AX986" i="8"/>
  <c r="AW986" i="8"/>
  <c r="AV986" i="8"/>
  <c r="BD985" i="8"/>
  <c r="BC985" i="8"/>
  <c r="AY985" i="8"/>
  <c r="AX985" i="8"/>
  <c r="AW985" i="8"/>
  <c r="AV985" i="8"/>
  <c r="BD984" i="8"/>
  <c r="BC984" i="8"/>
  <c r="AY984" i="8"/>
  <c r="AX984" i="8"/>
  <c r="AW984" i="8"/>
  <c r="AV984" i="8"/>
  <c r="AU984" i="8"/>
  <c r="BD983" i="8"/>
  <c r="BC983" i="8"/>
  <c r="AY983" i="8"/>
  <c r="AX983" i="8"/>
  <c r="AW983" i="8"/>
  <c r="AV983" i="8"/>
  <c r="BD982" i="8"/>
  <c r="BC982" i="8"/>
  <c r="AY982" i="8"/>
  <c r="AX982" i="8"/>
  <c r="AW982" i="8"/>
  <c r="AV982" i="8"/>
  <c r="BD981" i="8"/>
  <c r="BC981" i="8"/>
  <c r="AY981" i="8"/>
  <c r="AX981" i="8"/>
  <c r="AW981" i="8"/>
  <c r="AV981" i="8"/>
  <c r="BD980" i="8"/>
  <c r="BC980" i="8"/>
  <c r="AY980" i="8"/>
  <c r="AX980" i="8"/>
  <c r="AW980" i="8"/>
  <c r="AV980" i="8"/>
  <c r="BD979" i="8"/>
  <c r="BC979" i="8"/>
  <c r="AY979" i="8"/>
  <c r="AX979" i="8"/>
  <c r="AW979" i="8"/>
  <c r="AV979" i="8"/>
  <c r="AU979" i="8"/>
  <c r="BD978" i="8"/>
  <c r="BC978" i="8"/>
  <c r="AY978" i="8"/>
  <c r="AX978" i="8"/>
  <c r="AW978" i="8"/>
  <c r="AV978" i="8"/>
  <c r="BD977" i="8"/>
  <c r="BC977" i="8"/>
  <c r="AY977" i="8"/>
  <c r="AX977" i="8"/>
  <c r="AW977" i="8"/>
  <c r="AV977" i="8"/>
  <c r="AU977" i="8"/>
  <c r="BD976" i="8"/>
  <c r="BC976" i="8"/>
  <c r="AY976" i="8"/>
  <c r="AX976" i="8"/>
  <c r="AW976" i="8"/>
  <c r="AV976" i="8"/>
  <c r="BD975" i="8"/>
  <c r="BC975" i="8"/>
  <c r="AY975" i="8"/>
  <c r="AX975" i="8"/>
  <c r="AW975" i="8"/>
  <c r="AV975" i="8"/>
  <c r="AU975" i="8"/>
  <c r="BD974" i="8"/>
  <c r="BC974" i="8"/>
  <c r="AY974" i="8"/>
  <c r="AX974" i="8"/>
  <c r="AW974" i="8"/>
  <c r="AV974" i="8"/>
  <c r="BD973" i="8"/>
  <c r="BC973" i="8"/>
  <c r="AY973" i="8"/>
  <c r="AX973" i="8"/>
  <c r="AW973" i="8"/>
  <c r="AV973" i="8"/>
  <c r="BD972" i="8"/>
  <c r="BC972" i="8"/>
  <c r="AY972" i="8"/>
  <c r="AX972" i="8"/>
  <c r="AW972" i="8"/>
  <c r="AV972" i="8"/>
  <c r="BD971" i="8"/>
  <c r="BC971" i="8"/>
  <c r="AY971" i="8"/>
  <c r="AX971" i="8"/>
  <c r="AW971" i="8"/>
  <c r="AV971" i="8"/>
  <c r="BD970" i="8"/>
  <c r="BC970" i="8"/>
  <c r="AY970" i="8"/>
  <c r="AX970" i="8"/>
  <c r="AW970" i="8"/>
  <c r="AV970" i="8"/>
  <c r="BD969" i="8"/>
  <c r="BC969" i="8"/>
  <c r="AY969" i="8"/>
  <c r="AX969" i="8"/>
  <c r="AW969" i="8"/>
  <c r="AV969" i="8"/>
  <c r="BD968" i="8"/>
  <c r="BC968" i="8"/>
  <c r="AY968" i="8"/>
  <c r="AX968" i="8"/>
  <c r="AW968" i="8"/>
  <c r="AV968" i="8"/>
  <c r="BD967" i="8"/>
  <c r="BC967" i="8"/>
  <c r="AY967" i="8"/>
  <c r="AX967" i="8"/>
  <c r="AW967" i="8"/>
  <c r="AV967" i="8"/>
  <c r="BD966" i="8"/>
  <c r="BC966" i="8"/>
  <c r="AY966" i="8"/>
  <c r="AX966" i="8"/>
  <c r="AW966" i="8"/>
  <c r="AV966" i="8"/>
  <c r="BD965" i="8"/>
  <c r="BC965" i="8"/>
  <c r="AY965" i="8"/>
  <c r="AX965" i="8"/>
  <c r="AW965" i="8"/>
  <c r="AV965" i="8"/>
  <c r="AU965" i="8"/>
  <c r="BD964" i="8"/>
  <c r="BC964" i="8"/>
  <c r="AY964" i="8"/>
  <c r="AX964" i="8"/>
  <c r="AW964" i="8"/>
  <c r="AV964" i="8"/>
  <c r="AU964" i="8"/>
  <c r="BD963" i="8"/>
  <c r="BC963" i="8"/>
  <c r="AY963" i="8"/>
  <c r="AX963" i="8"/>
  <c r="AW963" i="8"/>
  <c r="AV963" i="8"/>
  <c r="AU963" i="8"/>
  <c r="BD962" i="8"/>
  <c r="BC962" i="8"/>
  <c r="AY962" i="8"/>
  <c r="AX962" i="8"/>
  <c r="AW962" i="8"/>
  <c r="AV962" i="8"/>
  <c r="BD961" i="8"/>
  <c r="BC961" i="8"/>
  <c r="AY961" i="8"/>
  <c r="AX961" i="8"/>
  <c r="AW961" i="8"/>
  <c r="AV961" i="8"/>
  <c r="BD960" i="8"/>
  <c r="BC960" i="8"/>
  <c r="AY960" i="8"/>
  <c r="AX960" i="8"/>
  <c r="AW960" i="8"/>
  <c r="AV960" i="8"/>
  <c r="BD959" i="8"/>
  <c r="BC959" i="8"/>
  <c r="AY959" i="8"/>
  <c r="AX959" i="8"/>
  <c r="AW959" i="8"/>
  <c r="AV959" i="8"/>
  <c r="AU959" i="8"/>
  <c r="BD958" i="8"/>
  <c r="BC958" i="8"/>
  <c r="AY958" i="8"/>
  <c r="AX958" i="8"/>
  <c r="AW958" i="8"/>
  <c r="AV958" i="8"/>
  <c r="BD957" i="8"/>
  <c r="BC957" i="8"/>
  <c r="AY957" i="8"/>
  <c r="AX957" i="8"/>
  <c r="AW957" i="8"/>
  <c r="AV957" i="8"/>
  <c r="BD956" i="8"/>
  <c r="BC956" i="8"/>
  <c r="AY956" i="8"/>
  <c r="AX956" i="8"/>
  <c r="AW956" i="8"/>
  <c r="AV956" i="8"/>
  <c r="BD955" i="8"/>
  <c r="BC955" i="8"/>
  <c r="AY955" i="8"/>
  <c r="AX955" i="8"/>
  <c r="AW955" i="8"/>
  <c r="AV955" i="8"/>
  <c r="BD954" i="8"/>
  <c r="BC954" i="8"/>
  <c r="AY954" i="8"/>
  <c r="AX954" i="8"/>
  <c r="AW954" i="8"/>
  <c r="AV954" i="8"/>
  <c r="BD953" i="8"/>
  <c r="BC953" i="8"/>
  <c r="AY953" i="8"/>
  <c r="AX953" i="8"/>
  <c r="AW953" i="8"/>
  <c r="AV953" i="8"/>
  <c r="BD952" i="8"/>
  <c r="BC952" i="8"/>
  <c r="AY952" i="8"/>
  <c r="AX952" i="8"/>
  <c r="AW952" i="8"/>
  <c r="AV952" i="8"/>
  <c r="BD951" i="8"/>
  <c r="BC951" i="8"/>
  <c r="AY951" i="8"/>
  <c r="AX951" i="8"/>
  <c r="AW951" i="8"/>
  <c r="AV951" i="8"/>
  <c r="BD950" i="8"/>
  <c r="BC950" i="8"/>
  <c r="AY950" i="8"/>
  <c r="AX950" i="8"/>
  <c r="AW950" i="8"/>
  <c r="AV950" i="8"/>
  <c r="AU950" i="8"/>
  <c r="BD949" i="8"/>
  <c r="BC949" i="8"/>
  <c r="AY949" i="8"/>
  <c r="AX949" i="8"/>
  <c r="AW949" i="8"/>
  <c r="AV949" i="8"/>
  <c r="AU949" i="8"/>
  <c r="BD948" i="8"/>
  <c r="BC948" i="8"/>
  <c r="AY948" i="8"/>
  <c r="AX948" i="8"/>
  <c r="AW948" i="8"/>
  <c r="AV948" i="8"/>
  <c r="BD947" i="8"/>
  <c r="BC947" i="8"/>
  <c r="AY947" i="8"/>
  <c r="AX947" i="8"/>
  <c r="AW947" i="8"/>
  <c r="AV947" i="8"/>
  <c r="BD946" i="8"/>
  <c r="BC946" i="8"/>
  <c r="AY946" i="8"/>
  <c r="AX946" i="8"/>
  <c r="AW946" i="8"/>
  <c r="AV946" i="8"/>
  <c r="AU946" i="8"/>
  <c r="BD945" i="8"/>
  <c r="BC945" i="8"/>
  <c r="AY945" i="8"/>
  <c r="AX945" i="8"/>
  <c r="AW945" i="8"/>
  <c r="AV945" i="8"/>
  <c r="AU945" i="8"/>
  <c r="BD944" i="8"/>
  <c r="BC944" i="8"/>
  <c r="AY944" i="8"/>
  <c r="AX944" i="8"/>
  <c r="AW944" i="8"/>
  <c r="AV944" i="8"/>
  <c r="BD943" i="8"/>
  <c r="BC943" i="8"/>
  <c r="AY943" i="8"/>
  <c r="AX943" i="8"/>
  <c r="AW943" i="8"/>
  <c r="AV943" i="8"/>
  <c r="BD942" i="8"/>
  <c r="BC942" i="8"/>
  <c r="AY942" i="8"/>
  <c r="AX942" i="8"/>
  <c r="AW942" i="8"/>
  <c r="AV942" i="8"/>
  <c r="BD941" i="8"/>
  <c r="BC941" i="8"/>
  <c r="AY941" i="8"/>
  <c r="AX941" i="8"/>
  <c r="AW941" i="8"/>
  <c r="AV941" i="8"/>
  <c r="BD940" i="8"/>
  <c r="BC940" i="8"/>
  <c r="AY940" i="8"/>
  <c r="AX940" i="8"/>
  <c r="AW940" i="8"/>
  <c r="AV940" i="8"/>
  <c r="AU940" i="8"/>
  <c r="BD939" i="8"/>
  <c r="BC939" i="8"/>
  <c r="AY939" i="8"/>
  <c r="AX939" i="8"/>
  <c r="AW939" i="8"/>
  <c r="AV939" i="8"/>
  <c r="BD938" i="8"/>
  <c r="BC938" i="8"/>
  <c r="AY938" i="8"/>
  <c r="AX938" i="8"/>
  <c r="AW938" i="8"/>
  <c r="AV938" i="8"/>
  <c r="BD937" i="8"/>
  <c r="BC937" i="8"/>
  <c r="AY937" i="8"/>
  <c r="AX937" i="8"/>
  <c r="AW937" i="8"/>
  <c r="AV937" i="8"/>
  <c r="AU937" i="8"/>
  <c r="BD936" i="8"/>
  <c r="BC936" i="8"/>
  <c r="AY936" i="8"/>
  <c r="AX936" i="8"/>
  <c r="AW936" i="8"/>
  <c r="AV936" i="8"/>
  <c r="BD935" i="8"/>
  <c r="BC935" i="8"/>
  <c r="AY935" i="8"/>
  <c r="AX935" i="8"/>
  <c r="AW935" i="8"/>
  <c r="AV935" i="8"/>
  <c r="BD934" i="8"/>
  <c r="BC934" i="8"/>
  <c r="AY934" i="8"/>
  <c r="AX934" i="8"/>
  <c r="AW934" i="8"/>
  <c r="AV934" i="8"/>
  <c r="AU934" i="8"/>
  <c r="BD933" i="8"/>
  <c r="BC933" i="8"/>
  <c r="AY933" i="8"/>
  <c r="AX933" i="8"/>
  <c r="AW933" i="8"/>
  <c r="AV933" i="8"/>
  <c r="BD932" i="8"/>
  <c r="BC932" i="8"/>
  <c r="AY932" i="8"/>
  <c r="AX932" i="8"/>
  <c r="AW932" i="8"/>
  <c r="AV932" i="8"/>
  <c r="AU932" i="8"/>
  <c r="BD931" i="8"/>
  <c r="BC931" i="8"/>
  <c r="AY931" i="8"/>
  <c r="AX931" i="8"/>
  <c r="AW931" i="8"/>
  <c r="AV931" i="8"/>
  <c r="BD930" i="8"/>
  <c r="BC930" i="8"/>
  <c r="AY930" i="8"/>
  <c r="AX930" i="8"/>
  <c r="AW930" i="8"/>
  <c r="AV930" i="8"/>
  <c r="BD929" i="8"/>
  <c r="BC929" i="8"/>
  <c r="AY929" i="8"/>
  <c r="AX929" i="8"/>
  <c r="AW929" i="8"/>
  <c r="AV929" i="8"/>
  <c r="BD928" i="8"/>
  <c r="BC928" i="8"/>
  <c r="AY928" i="8"/>
  <c r="AX928" i="8"/>
  <c r="AW928" i="8"/>
  <c r="AV928" i="8"/>
  <c r="BD927" i="8"/>
  <c r="BC927" i="8"/>
  <c r="AY927" i="8"/>
  <c r="AX927" i="8"/>
  <c r="AW927" i="8"/>
  <c r="AV927" i="8"/>
  <c r="BD926" i="8"/>
  <c r="BC926" i="8"/>
  <c r="AY926" i="8"/>
  <c r="AX926" i="8"/>
  <c r="AW926" i="8"/>
  <c r="AV926" i="8"/>
  <c r="BD925" i="8"/>
  <c r="BC925" i="8"/>
  <c r="AY925" i="8"/>
  <c r="AX925" i="8"/>
  <c r="AW925" i="8"/>
  <c r="AV925" i="8"/>
  <c r="BD924" i="8"/>
  <c r="BC924" i="8"/>
  <c r="AY924" i="8"/>
  <c r="AX924" i="8"/>
  <c r="AW924" i="8"/>
  <c r="AV924" i="8"/>
  <c r="AU924" i="8"/>
  <c r="BD923" i="8"/>
  <c r="BC923" i="8"/>
  <c r="AY923" i="8"/>
  <c r="AX923" i="8"/>
  <c r="AW923" i="8"/>
  <c r="AV923" i="8"/>
  <c r="AU923" i="8"/>
  <c r="BD922" i="8"/>
  <c r="BC922" i="8"/>
  <c r="AY922" i="8"/>
  <c r="AX922" i="8"/>
  <c r="AW922" i="8"/>
  <c r="AV922" i="8"/>
  <c r="BD921" i="8"/>
  <c r="BC921" i="8"/>
  <c r="AY921" i="8"/>
  <c r="AX921" i="8"/>
  <c r="AW921" i="8"/>
  <c r="AV921" i="8"/>
  <c r="BD920" i="8"/>
  <c r="BC920" i="8"/>
  <c r="AY920" i="8"/>
  <c r="AX920" i="8"/>
  <c r="AW920" i="8"/>
  <c r="AV920" i="8"/>
  <c r="BD919" i="8"/>
  <c r="BC919" i="8"/>
  <c r="AY919" i="8"/>
  <c r="AX919" i="8"/>
  <c r="AW919" i="8"/>
  <c r="AV919" i="8"/>
  <c r="AU919" i="8"/>
  <c r="BD918" i="8"/>
  <c r="BC918" i="8"/>
  <c r="AY918" i="8"/>
  <c r="AX918" i="8"/>
  <c r="AW918" i="8"/>
  <c r="AV918" i="8"/>
  <c r="BD917" i="8"/>
  <c r="BC917" i="8"/>
  <c r="AY917" i="8"/>
  <c r="AX917" i="8"/>
  <c r="AW917" i="8"/>
  <c r="AV917" i="8"/>
  <c r="AU917" i="8"/>
  <c r="BD916" i="8"/>
  <c r="BC916" i="8"/>
  <c r="AY916" i="8"/>
  <c r="AX916" i="8"/>
  <c r="AW916" i="8"/>
  <c r="AV916" i="8"/>
  <c r="BD915" i="8"/>
  <c r="BC915" i="8"/>
  <c r="AY915" i="8"/>
  <c r="AX915" i="8"/>
  <c r="AW915" i="8"/>
  <c r="AV915" i="8"/>
  <c r="BD914" i="8"/>
  <c r="BC914" i="8"/>
  <c r="AY914" i="8"/>
  <c r="AX914" i="8"/>
  <c r="AW914" i="8"/>
  <c r="AV914" i="8"/>
  <c r="BD913" i="8"/>
  <c r="BC913" i="8"/>
  <c r="AY913" i="8"/>
  <c r="AX913" i="8"/>
  <c r="AW913" i="8"/>
  <c r="AV913" i="8"/>
  <c r="AU913" i="8"/>
  <c r="BD912" i="8"/>
  <c r="BC912" i="8"/>
  <c r="AY912" i="8"/>
  <c r="AX912" i="8"/>
  <c r="AW912" i="8"/>
  <c r="AV912" i="8"/>
  <c r="BD911" i="8"/>
  <c r="BC911" i="8"/>
  <c r="AY911" i="8"/>
  <c r="AX911" i="8"/>
  <c r="AW911" i="8"/>
  <c r="AV911" i="8"/>
  <c r="BD910" i="8"/>
  <c r="BC910" i="8"/>
  <c r="AY910" i="8"/>
  <c r="AX910" i="8"/>
  <c r="AW910" i="8"/>
  <c r="AV910" i="8"/>
  <c r="AU910" i="8"/>
  <c r="BD909" i="8"/>
  <c r="BC909" i="8"/>
  <c r="AY909" i="8"/>
  <c r="AX909" i="8"/>
  <c r="AW909" i="8"/>
  <c r="AV909" i="8"/>
  <c r="AU909" i="8"/>
  <c r="BD908" i="8"/>
  <c r="BC908" i="8"/>
  <c r="AY908" i="8"/>
  <c r="AX908" i="8"/>
  <c r="AW908" i="8"/>
  <c r="AV908" i="8"/>
  <c r="BD907" i="8"/>
  <c r="BC907" i="8"/>
  <c r="AY907" i="8"/>
  <c r="AX907" i="8"/>
  <c r="AW907" i="8"/>
  <c r="AV907" i="8"/>
  <c r="BD906" i="8"/>
  <c r="BC906" i="8"/>
  <c r="AY906" i="8"/>
  <c r="AX906" i="8"/>
  <c r="AW906" i="8"/>
  <c r="AV906" i="8"/>
  <c r="AU906" i="8"/>
  <c r="BD905" i="8"/>
  <c r="BC905" i="8"/>
  <c r="AY905" i="8"/>
  <c r="AX905" i="8"/>
  <c r="AW905" i="8"/>
  <c r="AV905" i="8"/>
  <c r="BD904" i="8"/>
  <c r="BC904" i="8"/>
  <c r="AY904" i="8"/>
  <c r="AX904" i="8"/>
  <c r="AW904" i="8"/>
  <c r="AV904" i="8"/>
  <c r="AU904" i="8"/>
  <c r="BD903" i="8"/>
  <c r="BC903" i="8"/>
  <c r="AY903" i="8"/>
  <c r="AX903" i="8"/>
  <c r="AW903" i="8"/>
  <c r="AV903" i="8"/>
  <c r="BD902" i="8"/>
  <c r="BC902" i="8"/>
  <c r="AY902" i="8"/>
  <c r="AX902" i="8"/>
  <c r="AW902" i="8"/>
  <c r="AV902" i="8"/>
  <c r="BD901" i="8"/>
  <c r="BC901" i="8"/>
  <c r="AY901" i="8"/>
  <c r="AX901" i="8"/>
  <c r="AW901" i="8"/>
  <c r="AV901" i="8"/>
  <c r="BD900" i="8"/>
  <c r="BC900" i="8"/>
  <c r="AY900" i="8"/>
  <c r="AX900" i="8"/>
  <c r="AW900" i="8"/>
  <c r="AV900" i="8"/>
  <c r="BD899" i="8"/>
  <c r="BC899" i="8"/>
  <c r="AY899" i="8"/>
  <c r="AX899" i="8"/>
  <c r="AW899" i="8"/>
  <c r="AV899" i="8"/>
  <c r="BD898" i="8"/>
  <c r="BC898" i="8"/>
  <c r="AY898" i="8"/>
  <c r="AX898" i="8"/>
  <c r="AW898" i="8"/>
  <c r="AV898" i="8"/>
  <c r="BD897" i="8"/>
  <c r="BC897" i="8"/>
  <c r="AY897" i="8"/>
  <c r="AX897" i="8"/>
  <c r="AW897" i="8"/>
  <c r="AV897" i="8"/>
  <c r="BD896" i="8"/>
  <c r="BC896" i="8"/>
  <c r="AY896" i="8"/>
  <c r="AX896" i="8"/>
  <c r="AW896" i="8"/>
  <c r="AV896" i="8"/>
  <c r="BD895" i="8"/>
  <c r="BC895" i="8"/>
  <c r="AY895" i="8"/>
  <c r="AX895" i="8"/>
  <c r="AW895" i="8"/>
  <c r="AV895" i="8"/>
  <c r="BD894" i="8"/>
  <c r="BC894" i="8"/>
  <c r="AY894" i="8"/>
  <c r="AX894" i="8"/>
  <c r="AW894" i="8"/>
  <c r="AV894" i="8"/>
  <c r="BD893" i="8"/>
  <c r="BC893" i="8"/>
  <c r="AY893" i="8"/>
  <c r="AX893" i="8"/>
  <c r="AW893" i="8"/>
  <c r="AV893" i="8"/>
  <c r="BD892" i="8"/>
  <c r="BC892" i="8"/>
  <c r="AY892" i="8"/>
  <c r="AX892" i="8"/>
  <c r="AW892" i="8"/>
  <c r="AV892" i="8"/>
  <c r="AU892" i="8"/>
  <c r="BD891" i="8"/>
  <c r="BC891" i="8"/>
  <c r="AY891" i="8"/>
  <c r="AX891" i="8"/>
  <c r="AW891" i="8"/>
  <c r="AV891" i="8"/>
  <c r="BD890" i="8"/>
  <c r="BC890" i="8"/>
  <c r="AY890" i="8"/>
  <c r="AX890" i="8"/>
  <c r="AW890" i="8"/>
  <c r="AV890" i="8"/>
  <c r="AU890" i="8"/>
  <c r="BD889" i="8"/>
  <c r="BC889" i="8"/>
  <c r="AY889" i="8"/>
  <c r="AX889" i="8"/>
  <c r="AW889" i="8"/>
  <c r="AV889" i="8"/>
  <c r="BD888" i="8"/>
  <c r="BC888" i="8"/>
  <c r="AY888" i="8"/>
  <c r="AX888" i="8"/>
  <c r="AW888" i="8"/>
  <c r="AV888" i="8"/>
  <c r="BD887" i="8"/>
  <c r="BC887" i="8"/>
  <c r="AY887" i="8"/>
  <c r="AX887" i="8"/>
  <c r="AW887" i="8"/>
  <c r="AV887" i="8"/>
  <c r="BD886" i="8"/>
  <c r="BC886" i="8"/>
  <c r="AY886" i="8"/>
  <c r="AX886" i="8"/>
  <c r="AW886" i="8"/>
  <c r="AV886" i="8"/>
  <c r="BD885" i="8"/>
  <c r="BC885" i="8"/>
  <c r="AY885" i="8"/>
  <c r="AX885" i="8"/>
  <c r="AW885" i="8"/>
  <c r="AV885" i="8"/>
  <c r="BD884" i="8"/>
  <c r="BC884" i="8"/>
  <c r="AY884" i="8"/>
  <c r="AX884" i="8"/>
  <c r="AW884" i="8"/>
  <c r="AV884" i="8"/>
  <c r="BD883" i="8"/>
  <c r="BC883" i="8"/>
  <c r="AY883" i="8"/>
  <c r="AX883" i="8"/>
  <c r="AW883" i="8"/>
  <c r="AV883" i="8"/>
  <c r="BD882" i="8"/>
  <c r="BC882" i="8"/>
  <c r="AY882" i="8"/>
  <c r="AX882" i="8"/>
  <c r="AW882" i="8"/>
  <c r="AV882" i="8"/>
  <c r="BD881" i="8"/>
  <c r="BC881" i="8"/>
  <c r="AY881" i="8"/>
  <c r="AX881" i="8"/>
  <c r="AW881" i="8"/>
  <c r="AV881" i="8"/>
  <c r="BD880" i="8"/>
  <c r="BC880" i="8"/>
  <c r="AY880" i="8"/>
  <c r="AX880" i="8"/>
  <c r="AW880" i="8"/>
  <c r="AV880" i="8"/>
  <c r="AU880" i="8"/>
  <c r="BD879" i="8"/>
  <c r="BC879" i="8"/>
  <c r="AY879" i="8"/>
  <c r="AX879" i="8"/>
  <c r="AW879" i="8"/>
  <c r="AV879" i="8"/>
  <c r="BD878" i="8"/>
  <c r="BC878" i="8"/>
  <c r="AY878" i="8"/>
  <c r="AX878" i="8"/>
  <c r="AW878" i="8"/>
  <c r="AV878" i="8"/>
  <c r="BD877" i="8"/>
  <c r="BC877" i="8"/>
  <c r="AY877" i="8"/>
  <c r="AX877" i="8"/>
  <c r="AW877" i="8"/>
  <c r="AV877" i="8"/>
  <c r="BD876" i="8"/>
  <c r="BC876" i="8"/>
  <c r="AY876" i="8"/>
  <c r="AX876" i="8"/>
  <c r="AW876" i="8"/>
  <c r="AV876" i="8"/>
  <c r="AU876" i="8"/>
  <c r="BD875" i="8"/>
  <c r="BC875" i="8"/>
  <c r="AY875" i="8"/>
  <c r="AX875" i="8"/>
  <c r="AW875" i="8"/>
  <c r="AV875" i="8"/>
  <c r="BD874" i="8"/>
  <c r="BC874" i="8"/>
  <c r="AY874" i="8"/>
  <c r="AX874" i="8"/>
  <c r="AW874" i="8"/>
  <c r="AV874" i="8"/>
  <c r="AU874" i="8"/>
  <c r="BD873" i="8"/>
  <c r="BC873" i="8"/>
  <c r="AY873" i="8"/>
  <c r="AX873" i="8"/>
  <c r="AW873" i="8"/>
  <c r="AV873" i="8"/>
  <c r="BD872" i="8"/>
  <c r="BC872" i="8"/>
  <c r="AY872" i="8"/>
  <c r="AX872" i="8"/>
  <c r="AW872" i="8"/>
  <c r="AV872" i="8"/>
  <c r="BD871" i="8"/>
  <c r="BC871" i="8"/>
  <c r="AY871" i="8"/>
  <c r="AX871" i="8"/>
  <c r="AW871" i="8"/>
  <c r="AV871" i="8"/>
  <c r="AU871" i="8"/>
  <c r="BD870" i="8"/>
  <c r="BC870" i="8"/>
  <c r="AY870" i="8"/>
  <c r="AX870" i="8"/>
  <c r="AW870" i="8"/>
  <c r="AV870" i="8"/>
  <c r="BD869" i="8"/>
  <c r="BC869" i="8"/>
  <c r="AY869" i="8"/>
  <c r="AX869" i="8"/>
  <c r="AW869" i="8"/>
  <c r="AV869" i="8"/>
  <c r="BD868" i="8"/>
  <c r="BC868" i="8"/>
  <c r="AY868" i="8"/>
  <c r="AX868" i="8"/>
  <c r="AW868" i="8"/>
  <c r="AV868" i="8"/>
  <c r="BD867" i="8"/>
  <c r="BC867" i="8"/>
  <c r="AY867" i="8"/>
  <c r="AX867" i="8"/>
  <c r="AW867" i="8"/>
  <c r="AV867" i="8"/>
  <c r="AU867" i="8"/>
  <c r="BD866" i="8"/>
  <c r="BC866" i="8"/>
  <c r="AY866" i="8"/>
  <c r="AX866" i="8"/>
  <c r="AW866" i="8"/>
  <c r="AV866" i="8"/>
  <c r="BD865" i="8"/>
  <c r="BC865" i="8"/>
  <c r="AY865" i="8"/>
  <c r="AX865" i="8"/>
  <c r="AW865" i="8"/>
  <c r="AV865" i="8"/>
  <c r="AU865" i="8"/>
  <c r="BD864" i="8"/>
  <c r="BC864" i="8"/>
  <c r="AY864" i="8"/>
  <c r="AX864" i="8"/>
  <c r="AW864" i="8"/>
  <c r="AV864" i="8"/>
  <c r="BD863" i="8"/>
  <c r="BC863" i="8"/>
  <c r="AY863" i="8"/>
  <c r="AX863" i="8"/>
  <c r="AW863" i="8"/>
  <c r="AV863" i="8"/>
  <c r="BD862" i="8"/>
  <c r="BC862" i="8"/>
  <c r="AY862" i="8"/>
  <c r="AX862" i="8"/>
  <c r="AW862" i="8"/>
  <c r="AV862" i="8"/>
  <c r="BD861" i="8"/>
  <c r="BC861" i="8"/>
  <c r="AY861" i="8"/>
  <c r="AX861" i="8"/>
  <c r="AW861" i="8"/>
  <c r="AV861" i="8"/>
  <c r="BD860" i="8"/>
  <c r="BC860" i="8"/>
  <c r="AY860" i="8"/>
  <c r="AX860" i="8"/>
  <c r="AW860" i="8"/>
  <c r="AV860" i="8"/>
  <c r="BD859" i="8"/>
  <c r="BC859" i="8"/>
  <c r="AY859" i="8"/>
  <c r="AX859" i="8"/>
  <c r="AW859" i="8"/>
  <c r="AV859" i="8"/>
  <c r="AU859" i="8"/>
  <c r="BD858" i="8"/>
  <c r="BC858" i="8"/>
  <c r="AY858" i="8"/>
  <c r="AX858" i="8"/>
  <c r="AW858" i="8"/>
  <c r="AV858" i="8"/>
  <c r="BD857" i="8"/>
  <c r="BC857" i="8"/>
  <c r="AY857" i="8"/>
  <c r="AX857" i="8"/>
  <c r="AW857" i="8"/>
  <c r="AV857" i="8"/>
  <c r="BD856" i="8"/>
  <c r="BC856" i="8"/>
  <c r="AY856" i="8"/>
  <c r="AX856" i="8"/>
  <c r="AW856" i="8"/>
  <c r="AV856" i="8"/>
  <c r="BD855" i="8"/>
  <c r="BC855" i="8"/>
  <c r="AY855" i="8"/>
  <c r="AX855" i="8"/>
  <c r="AW855" i="8"/>
  <c r="AV855" i="8"/>
  <c r="AU855" i="8"/>
  <c r="BD854" i="8"/>
  <c r="BC854" i="8"/>
  <c r="AY854" i="8"/>
  <c r="AX854" i="8"/>
  <c r="AW854" i="8"/>
  <c r="AV854" i="8"/>
  <c r="AU854" i="8"/>
  <c r="BD853" i="8"/>
  <c r="BC853" i="8"/>
  <c r="AY853" i="8"/>
  <c r="AX853" i="8"/>
  <c r="AW853" i="8"/>
  <c r="AV853" i="8"/>
  <c r="AU853" i="8"/>
  <c r="BD852" i="8"/>
  <c r="BC852" i="8"/>
  <c r="AY852" i="8"/>
  <c r="AX852" i="8"/>
  <c r="AW852" i="8"/>
  <c r="AV852" i="8"/>
  <c r="BD851" i="8"/>
  <c r="BC851" i="8"/>
  <c r="AY851" i="8"/>
  <c r="AX851" i="8"/>
  <c r="AW851" i="8"/>
  <c r="AV851" i="8"/>
  <c r="BD850" i="8"/>
  <c r="BC850" i="8"/>
  <c r="AY850" i="8"/>
  <c r="AX850" i="8"/>
  <c r="AW850" i="8"/>
  <c r="AV850" i="8"/>
  <c r="BD849" i="8"/>
  <c r="BC849" i="8"/>
  <c r="AY849" i="8"/>
  <c r="AX849" i="8"/>
  <c r="AW849" i="8"/>
  <c r="AV849" i="8"/>
  <c r="AU849" i="8"/>
  <c r="BD848" i="8"/>
  <c r="BC848" i="8"/>
  <c r="AY848" i="8"/>
  <c r="AX848" i="8"/>
  <c r="AW848" i="8"/>
  <c r="AV848" i="8"/>
  <c r="BD847" i="8"/>
  <c r="BC847" i="8"/>
  <c r="AY847" i="8"/>
  <c r="AX847" i="8"/>
  <c r="AW847" i="8"/>
  <c r="AV847" i="8"/>
  <c r="BD846" i="8"/>
  <c r="BC846" i="8"/>
  <c r="AY846" i="8"/>
  <c r="AX846" i="8"/>
  <c r="AW846" i="8"/>
  <c r="AV846" i="8"/>
  <c r="BD845" i="8"/>
  <c r="BC845" i="8"/>
  <c r="AY845" i="8"/>
  <c r="AX845" i="8"/>
  <c r="AW845" i="8"/>
  <c r="AV845" i="8"/>
  <c r="AU845" i="8"/>
  <c r="BD844" i="8"/>
  <c r="BC844" i="8"/>
  <c r="AY844" i="8"/>
  <c r="AX844" i="8"/>
  <c r="AW844" i="8"/>
  <c r="AV844" i="8"/>
  <c r="BD843" i="8"/>
  <c r="BC843" i="8"/>
  <c r="AY843" i="8"/>
  <c r="AX843" i="8"/>
  <c r="AW843" i="8"/>
  <c r="AV843" i="8"/>
  <c r="BD842" i="8"/>
  <c r="BC842" i="8"/>
  <c r="AY842" i="8"/>
  <c r="AX842" i="8"/>
  <c r="AW842" i="8"/>
  <c r="AV842" i="8"/>
  <c r="BD841" i="8"/>
  <c r="BC841" i="8"/>
  <c r="AY841" i="8"/>
  <c r="AX841" i="8"/>
  <c r="AW841" i="8"/>
  <c r="AV841" i="8"/>
  <c r="BD840" i="8"/>
  <c r="BC840" i="8"/>
  <c r="AY840" i="8"/>
  <c r="AR840" i="8" s="1"/>
  <c r="AS840" i="8" s="1"/>
  <c r="AT840" i="8" s="1"/>
  <c r="AX840" i="8"/>
  <c r="AW840" i="8"/>
  <c r="AV840" i="8"/>
  <c r="AJ840" i="8"/>
  <c r="AK840" i="8" s="1"/>
  <c r="AL840" i="8" s="1"/>
  <c r="AB840" i="8"/>
  <c r="AC840" i="8" s="1"/>
  <c r="AD840" i="8" s="1"/>
  <c r="AG840" i="8" s="1"/>
  <c r="AE840" i="8"/>
  <c r="BD839" i="8"/>
  <c r="BC839" i="8"/>
  <c r="AY839" i="8"/>
  <c r="AX839" i="8"/>
  <c r="AW839" i="8"/>
  <c r="AV839" i="8"/>
  <c r="BD838" i="8"/>
  <c r="BC838" i="8"/>
  <c r="AY838" i="8"/>
  <c r="AX838" i="8"/>
  <c r="AW838" i="8"/>
  <c r="AV838" i="8"/>
  <c r="BD837" i="8"/>
  <c r="BC837" i="8"/>
  <c r="AY837" i="8"/>
  <c r="AX837" i="8"/>
  <c r="AW837" i="8"/>
  <c r="AV837" i="8"/>
  <c r="BD836" i="8"/>
  <c r="BC836" i="8"/>
  <c r="AY836" i="8"/>
  <c r="AX836" i="8"/>
  <c r="AW836" i="8"/>
  <c r="AV836" i="8"/>
  <c r="BD835" i="8"/>
  <c r="BC835" i="8"/>
  <c r="AY835" i="8"/>
  <c r="AX835" i="8"/>
  <c r="AW835" i="8"/>
  <c r="AV835" i="8"/>
  <c r="BD834" i="8"/>
  <c r="BC834" i="8"/>
  <c r="AY834" i="8"/>
  <c r="AX834" i="8"/>
  <c r="AW834" i="8"/>
  <c r="AV834" i="8"/>
  <c r="BD833" i="8"/>
  <c r="BC833" i="8"/>
  <c r="AY833" i="8"/>
  <c r="AR833" i="8" s="1"/>
  <c r="AS833" i="8" s="1"/>
  <c r="AT833" i="8" s="1"/>
  <c r="AX833" i="8"/>
  <c r="AW833" i="8"/>
  <c r="AV833" i="8"/>
  <c r="AJ833" i="8"/>
  <c r="AK833" i="8" s="1"/>
  <c r="AL833" i="8" s="1"/>
  <c r="AB833" i="8"/>
  <c r="AM833" i="8" s="1"/>
  <c r="BD832" i="8"/>
  <c r="BC832" i="8"/>
  <c r="AY832" i="8"/>
  <c r="AX832" i="8"/>
  <c r="AW832" i="8"/>
  <c r="AV832" i="8"/>
  <c r="AU832" i="8"/>
  <c r="BD831" i="8"/>
  <c r="BC831" i="8"/>
  <c r="AY831" i="8"/>
  <c r="AX831" i="8"/>
  <c r="AW831" i="8"/>
  <c r="AV831" i="8"/>
  <c r="BD830" i="8"/>
  <c r="BC830" i="8"/>
  <c r="AY830" i="8"/>
  <c r="AX830" i="8"/>
  <c r="AW830" i="8"/>
  <c r="AV830" i="8"/>
  <c r="BD829" i="8"/>
  <c r="BC829" i="8"/>
  <c r="AY829" i="8"/>
  <c r="AX829" i="8"/>
  <c r="AW829" i="8"/>
  <c r="AV829" i="8"/>
  <c r="BD828" i="8"/>
  <c r="BC828" i="8"/>
  <c r="AY828" i="8"/>
  <c r="AX828" i="8"/>
  <c r="AW828" i="8"/>
  <c r="AV828" i="8"/>
  <c r="AU828" i="8"/>
  <c r="BD827" i="8"/>
  <c r="BC827" i="8"/>
  <c r="AY827" i="8"/>
  <c r="AX827" i="8"/>
  <c r="AW827" i="8"/>
  <c r="AV827" i="8"/>
  <c r="BD826" i="8"/>
  <c r="BC826" i="8"/>
  <c r="AY826" i="8"/>
  <c r="AX826" i="8"/>
  <c r="AW826" i="8"/>
  <c r="AV826" i="8"/>
  <c r="BD825" i="8"/>
  <c r="BC825" i="8"/>
  <c r="AY825" i="8"/>
  <c r="AX825" i="8"/>
  <c r="AW825" i="8"/>
  <c r="AV825" i="8"/>
  <c r="BD824" i="8"/>
  <c r="BC824" i="8"/>
  <c r="AY824" i="8"/>
  <c r="AX824" i="8"/>
  <c r="AW824" i="8"/>
  <c r="AV824" i="8"/>
  <c r="BD823" i="8"/>
  <c r="BC823" i="8"/>
  <c r="AY823" i="8"/>
  <c r="AX823" i="8"/>
  <c r="AW823" i="8"/>
  <c r="AV823" i="8"/>
  <c r="BD822" i="8"/>
  <c r="BC822" i="8"/>
  <c r="AY822" i="8"/>
  <c r="AX822" i="8"/>
  <c r="AW822" i="8"/>
  <c r="AV822" i="8"/>
  <c r="BD821" i="8"/>
  <c r="BC821" i="8"/>
  <c r="AY821" i="8"/>
  <c r="AX821" i="8"/>
  <c r="AW821" i="8"/>
  <c r="AV821" i="8"/>
  <c r="BD820" i="8"/>
  <c r="BC820" i="8"/>
  <c r="AY820" i="8"/>
  <c r="AX820" i="8"/>
  <c r="AW820" i="8"/>
  <c r="AV820" i="8"/>
  <c r="AU820" i="8"/>
  <c r="BD819" i="8"/>
  <c r="BC819" i="8"/>
  <c r="AY819" i="8"/>
  <c r="AX819" i="8"/>
  <c r="AW819" i="8"/>
  <c r="AV819" i="8"/>
  <c r="BD818" i="8"/>
  <c r="BC818" i="8"/>
  <c r="AY818" i="8"/>
  <c r="AX818" i="8"/>
  <c r="AW818" i="8"/>
  <c r="AV818" i="8"/>
  <c r="BD817" i="8"/>
  <c r="BC817" i="8"/>
  <c r="AY817" i="8"/>
  <c r="AX817" i="8"/>
  <c r="AW817" i="8"/>
  <c r="AV817" i="8"/>
  <c r="BD816" i="8"/>
  <c r="BC816" i="8"/>
  <c r="AY816" i="8"/>
  <c r="AX816" i="8"/>
  <c r="AW816" i="8"/>
  <c r="AV816" i="8"/>
  <c r="BD815" i="8"/>
  <c r="BC815" i="8"/>
  <c r="AY815" i="8"/>
  <c r="AX815" i="8"/>
  <c r="AW815" i="8"/>
  <c r="AV815" i="8"/>
  <c r="BD814" i="8"/>
  <c r="BC814" i="8"/>
  <c r="AY814" i="8"/>
  <c r="AX814" i="8"/>
  <c r="AW814" i="8"/>
  <c r="AV814" i="8"/>
  <c r="AU814" i="8"/>
  <c r="BD813" i="8"/>
  <c r="BC813" i="8"/>
  <c r="AY813" i="8"/>
  <c r="AX813" i="8"/>
  <c r="AW813" i="8"/>
  <c r="AV813" i="8"/>
  <c r="BD812" i="8"/>
  <c r="BC812" i="8"/>
  <c r="AY812" i="8"/>
  <c r="AX812" i="8"/>
  <c r="AW812" i="8"/>
  <c r="AV812" i="8"/>
  <c r="BD811" i="8"/>
  <c r="BC811" i="8"/>
  <c r="AY811" i="8"/>
  <c r="AX811" i="8"/>
  <c r="AW811" i="8"/>
  <c r="AV811" i="8"/>
  <c r="BD810" i="8"/>
  <c r="BC810" i="8"/>
  <c r="AY810" i="8"/>
  <c r="AX810" i="8"/>
  <c r="AW810" i="8"/>
  <c r="AV810" i="8"/>
  <c r="BD809" i="8"/>
  <c r="BC809" i="8"/>
  <c r="AY809" i="8"/>
  <c r="AX809" i="8"/>
  <c r="AW809" i="8"/>
  <c r="AV809" i="8"/>
  <c r="AU809" i="8"/>
  <c r="BD808" i="8"/>
  <c r="BC808" i="8"/>
  <c r="AY808" i="8"/>
  <c r="AX808" i="8"/>
  <c r="AW808" i="8"/>
  <c r="AV808" i="8"/>
  <c r="BD807" i="8"/>
  <c r="BC807" i="8"/>
  <c r="AY807" i="8"/>
  <c r="AX807" i="8"/>
  <c r="AW807" i="8"/>
  <c r="AV807" i="8"/>
  <c r="BD806" i="8"/>
  <c r="BC806" i="8"/>
  <c r="AY806" i="8"/>
  <c r="AX806" i="8"/>
  <c r="AW806" i="8"/>
  <c r="AV806" i="8"/>
  <c r="BD805" i="8"/>
  <c r="BC805" i="8"/>
  <c r="AY805" i="8"/>
  <c r="AX805" i="8"/>
  <c r="AW805" i="8"/>
  <c r="AV805" i="8"/>
  <c r="AU805" i="8"/>
  <c r="BD804" i="8"/>
  <c r="BC804" i="8"/>
  <c r="AY804" i="8"/>
  <c r="AX804" i="8"/>
  <c r="AW804" i="8"/>
  <c r="AV804" i="8"/>
  <c r="BD803" i="8"/>
  <c r="BC803" i="8"/>
  <c r="AY803" i="8"/>
  <c r="AX803" i="8"/>
  <c r="AW803" i="8"/>
  <c r="AV803" i="8"/>
  <c r="BD802" i="8"/>
  <c r="BC802" i="8"/>
  <c r="AY802" i="8"/>
  <c r="AX802" i="8"/>
  <c r="AW802" i="8"/>
  <c r="AV802" i="8"/>
  <c r="BD801" i="8"/>
  <c r="BC801" i="8"/>
  <c r="AY801" i="8"/>
  <c r="AX801" i="8"/>
  <c r="AW801" i="8"/>
  <c r="AV801" i="8"/>
  <c r="BD800" i="8"/>
  <c r="BC800" i="8"/>
  <c r="AY800" i="8"/>
  <c r="AX800" i="8"/>
  <c r="AW800" i="8"/>
  <c r="AV800" i="8"/>
  <c r="BD799" i="8"/>
  <c r="BC799" i="8"/>
  <c r="AY799" i="8"/>
  <c r="AX799" i="8"/>
  <c r="AW799" i="8"/>
  <c r="AV799" i="8"/>
  <c r="BD798" i="8"/>
  <c r="BC798" i="8"/>
  <c r="AY798" i="8"/>
  <c r="AX798" i="8"/>
  <c r="AW798" i="8"/>
  <c r="AV798" i="8"/>
  <c r="BD797" i="8"/>
  <c r="BC797" i="8"/>
  <c r="AY797" i="8"/>
  <c r="AX797" i="8"/>
  <c r="AW797" i="8"/>
  <c r="AV797" i="8"/>
  <c r="BD796" i="8"/>
  <c r="BC796" i="8"/>
  <c r="AY796" i="8"/>
  <c r="AX796" i="8"/>
  <c r="AW796" i="8"/>
  <c r="AV796" i="8"/>
  <c r="BD795" i="8"/>
  <c r="BC795" i="8"/>
  <c r="AY795" i="8"/>
  <c r="AX795" i="8"/>
  <c r="AW795" i="8"/>
  <c r="AV795" i="8"/>
  <c r="BD794" i="8"/>
  <c r="BC794" i="8"/>
  <c r="AY794" i="8"/>
  <c r="AX794" i="8"/>
  <c r="AW794" i="8"/>
  <c r="AV794" i="8"/>
  <c r="AU794" i="8"/>
  <c r="BD793" i="8"/>
  <c r="BC793" i="8"/>
  <c r="AY793" i="8"/>
  <c r="AX793" i="8"/>
  <c r="AW793" i="8"/>
  <c r="AV793" i="8"/>
  <c r="AU793" i="8"/>
  <c r="BD792" i="8"/>
  <c r="BC792" i="8"/>
  <c r="AY792" i="8"/>
  <c r="AX792" i="8"/>
  <c r="AW792" i="8"/>
  <c r="AV792" i="8"/>
  <c r="BD791" i="8"/>
  <c r="BC791" i="8"/>
  <c r="AY791" i="8"/>
  <c r="AX791" i="8"/>
  <c r="AW791" i="8"/>
  <c r="AV791" i="8"/>
  <c r="BD790" i="8"/>
  <c r="BC790" i="8"/>
  <c r="AY790" i="8"/>
  <c r="AX790" i="8"/>
  <c r="AW790" i="8"/>
  <c r="AV790" i="8"/>
  <c r="BD789" i="8"/>
  <c r="BC789" i="8"/>
  <c r="AY789" i="8"/>
  <c r="AX789" i="8"/>
  <c r="AW789" i="8"/>
  <c r="AV789" i="8"/>
  <c r="BD788" i="8"/>
  <c r="BC788" i="8"/>
  <c r="AY788" i="8"/>
  <c r="AX788" i="8"/>
  <c r="AW788" i="8"/>
  <c r="AV788" i="8"/>
  <c r="BD787" i="8"/>
  <c r="BC787" i="8"/>
  <c r="AY787" i="8"/>
  <c r="AX787" i="8"/>
  <c r="AW787" i="8"/>
  <c r="AV787" i="8"/>
  <c r="AU787" i="8"/>
  <c r="BD786" i="8"/>
  <c r="BC786" i="8"/>
  <c r="AY786" i="8"/>
  <c r="AX786" i="8"/>
  <c r="AW786" i="8"/>
  <c r="AV786" i="8"/>
  <c r="BD785" i="8"/>
  <c r="BC785" i="8"/>
  <c r="AY785" i="8"/>
  <c r="AX785" i="8"/>
  <c r="AW785" i="8"/>
  <c r="AV785" i="8"/>
  <c r="BD784" i="8"/>
  <c r="BC784" i="8"/>
  <c r="AY784" i="8"/>
  <c r="AX784" i="8"/>
  <c r="AW784" i="8"/>
  <c r="AV784" i="8"/>
  <c r="BD783" i="8"/>
  <c r="BC783" i="8"/>
  <c r="AY783" i="8"/>
  <c r="AX783" i="8"/>
  <c r="AW783" i="8"/>
  <c r="AV783" i="8"/>
  <c r="BD782" i="8"/>
  <c r="BC782" i="8"/>
  <c r="AY782" i="8"/>
  <c r="AX782" i="8"/>
  <c r="AW782" i="8"/>
  <c r="AV782" i="8"/>
  <c r="AU782" i="8"/>
  <c r="BD781" i="8"/>
  <c r="BC781" i="8"/>
  <c r="AY781" i="8"/>
  <c r="AX781" i="8"/>
  <c r="AW781" i="8"/>
  <c r="AV781" i="8"/>
  <c r="AU781" i="8"/>
  <c r="BD780" i="8"/>
  <c r="BC780" i="8"/>
  <c r="AY780" i="8"/>
  <c r="AX780" i="8"/>
  <c r="AW780" i="8"/>
  <c r="AV780" i="8"/>
  <c r="BD779" i="8"/>
  <c r="BC779" i="8"/>
  <c r="AY779" i="8"/>
  <c r="AX779" i="8"/>
  <c r="AW779" i="8"/>
  <c r="AV779" i="8"/>
  <c r="BD778" i="8"/>
  <c r="BC778" i="8"/>
  <c r="AY778" i="8"/>
  <c r="AX778" i="8"/>
  <c r="AW778" i="8"/>
  <c r="AV778" i="8"/>
  <c r="BD777" i="8"/>
  <c r="BC777" i="8"/>
  <c r="AY777" i="8"/>
  <c r="AX777" i="8"/>
  <c r="AW777" i="8"/>
  <c r="AV777" i="8"/>
  <c r="BD776" i="8"/>
  <c r="BC776" i="8"/>
  <c r="AY776" i="8"/>
  <c r="AX776" i="8"/>
  <c r="AW776" i="8"/>
  <c r="AV776" i="8"/>
  <c r="BD775" i="8"/>
  <c r="BC775" i="8"/>
  <c r="AY775" i="8"/>
  <c r="AX775" i="8"/>
  <c r="AW775" i="8"/>
  <c r="AV775" i="8"/>
  <c r="BD774" i="8"/>
  <c r="BC774" i="8"/>
  <c r="AY774" i="8"/>
  <c r="AX774" i="8"/>
  <c r="AW774" i="8"/>
  <c r="AV774" i="8"/>
  <c r="BD773" i="8"/>
  <c r="BC773" i="8"/>
  <c r="AY773" i="8"/>
  <c r="AX773" i="8"/>
  <c r="AW773" i="8"/>
  <c r="AV773" i="8"/>
  <c r="BD772" i="8"/>
  <c r="BC772" i="8"/>
  <c r="AY772" i="8"/>
  <c r="AX772" i="8"/>
  <c r="AW772" i="8"/>
  <c r="AV772" i="8"/>
  <c r="BD771" i="8"/>
  <c r="BC771" i="8"/>
  <c r="AY771" i="8"/>
  <c r="AX771" i="8"/>
  <c r="AW771" i="8"/>
  <c r="AV771" i="8"/>
  <c r="BD770" i="8"/>
  <c r="BC770" i="8"/>
  <c r="AY770" i="8"/>
  <c r="AX770" i="8"/>
  <c r="AW770" i="8"/>
  <c r="AV770" i="8"/>
  <c r="BD769" i="8"/>
  <c r="BC769" i="8"/>
  <c r="AY769" i="8"/>
  <c r="AX769" i="8"/>
  <c r="AW769" i="8"/>
  <c r="AV769" i="8"/>
  <c r="BD768" i="8"/>
  <c r="BC768" i="8"/>
  <c r="AY768" i="8"/>
  <c r="AX768" i="8"/>
  <c r="AW768" i="8"/>
  <c r="AV768" i="8"/>
  <c r="AU768" i="8"/>
  <c r="BD767" i="8"/>
  <c r="BC767" i="8"/>
  <c r="AY767" i="8"/>
  <c r="AX767" i="8"/>
  <c r="AW767" i="8"/>
  <c r="AV767" i="8"/>
  <c r="BD766" i="8"/>
  <c r="BC766" i="8"/>
  <c r="AY766" i="8"/>
  <c r="AX766" i="8"/>
  <c r="AW766" i="8"/>
  <c r="AV766" i="8"/>
  <c r="BD765" i="8"/>
  <c r="BC765" i="8"/>
  <c r="AY765" i="8"/>
  <c r="AX765" i="8"/>
  <c r="AW765" i="8"/>
  <c r="AV765" i="8"/>
  <c r="BD764" i="8"/>
  <c r="BC764" i="8"/>
  <c r="AY764" i="8"/>
  <c r="AX764" i="8"/>
  <c r="AW764" i="8"/>
  <c r="AV764" i="8"/>
  <c r="BD763" i="8"/>
  <c r="BC763" i="8"/>
  <c r="AY763" i="8"/>
  <c r="AX763" i="8"/>
  <c r="AW763" i="8"/>
  <c r="AV763" i="8"/>
  <c r="BD762" i="8"/>
  <c r="BC762" i="8"/>
  <c r="AY762" i="8"/>
  <c r="AX762" i="8"/>
  <c r="AW762" i="8"/>
  <c r="AV762" i="8"/>
  <c r="AU762" i="8"/>
  <c r="BD761" i="8"/>
  <c r="BC761" i="8"/>
  <c r="AY761" i="8"/>
  <c r="AX761" i="8"/>
  <c r="AW761" i="8"/>
  <c r="AV761" i="8"/>
  <c r="AU761" i="8"/>
  <c r="BD760" i="8"/>
  <c r="BC760" i="8"/>
  <c r="AY760" i="8"/>
  <c r="AX760" i="8"/>
  <c r="AW760" i="8"/>
  <c r="AV760" i="8"/>
  <c r="BD759" i="8"/>
  <c r="BC759" i="8"/>
  <c r="AY759" i="8"/>
  <c r="AX759" i="8"/>
  <c r="AW759" i="8"/>
  <c r="AV759" i="8"/>
  <c r="BD758" i="8"/>
  <c r="BC758" i="8"/>
  <c r="AY758" i="8"/>
  <c r="AX758" i="8"/>
  <c r="AW758" i="8"/>
  <c r="AV758" i="8"/>
  <c r="BD757" i="8"/>
  <c r="BC757" i="8"/>
  <c r="AY757" i="8"/>
  <c r="AX757" i="8"/>
  <c r="AW757" i="8"/>
  <c r="AV757" i="8"/>
  <c r="BD756" i="8"/>
  <c r="BC756" i="8"/>
  <c r="AY756" i="8"/>
  <c r="AX756" i="8"/>
  <c r="AW756" i="8"/>
  <c r="AV756" i="8"/>
  <c r="BD755" i="8"/>
  <c r="BC755" i="8"/>
  <c r="AY755" i="8"/>
  <c r="AX755" i="8"/>
  <c r="AW755" i="8"/>
  <c r="AV755" i="8"/>
  <c r="BD754" i="8"/>
  <c r="BC754" i="8"/>
  <c r="AY754" i="8"/>
  <c r="AX754" i="8"/>
  <c r="AW754" i="8"/>
  <c r="AV754" i="8"/>
  <c r="BD753" i="8"/>
  <c r="BC753" i="8"/>
  <c r="AY753" i="8"/>
  <c r="AX753" i="8"/>
  <c r="AW753" i="8"/>
  <c r="AV753" i="8"/>
  <c r="AU753" i="8"/>
  <c r="BD752" i="8"/>
  <c r="BC752" i="8"/>
  <c r="AY752" i="8"/>
  <c r="AX752" i="8"/>
  <c r="AW752" i="8"/>
  <c r="AV752" i="8"/>
  <c r="BD751" i="8"/>
  <c r="BC751" i="8"/>
  <c r="AY751" i="8"/>
  <c r="AX751" i="8"/>
  <c r="AW751" i="8"/>
  <c r="AV751" i="8"/>
  <c r="BD750" i="8"/>
  <c r="BC750" i="8"/>
  <c r="AY750" i="8"/>
  <c r="AX750" i="8"/>
  <c r="AW750" i="8"/>
  <c r="AV750" i="8"/>
  <c r="AU750" i="8"/>
  <c r="BD749" i="8"/>
  <c r="BC749" i="8"/>
  <c r="AY749" i="8"/>
  <c r="AX749" i="8"/>
  <c r="AW749" i="8"/>
  <c r="AV749" i="8"/>
  <c r="BD748" i="8"/>
  <c r="BC748" i="8"/>
  <c r="AY748" i="8"/>
  <c r="AX748" i="8"/>
  <c r="AW748" i="8"/>
  <c r="AV748" i="8"/>
  <c r="AU748" i="8"/>
  <c r="BD747" i="8"/>
  <c r="BC747" i="8"/>
  <c r="AY747" i="8"/>
  <c r="AX747" i="8"/>
  <c r="AW747" i="8"/>
  <c r="AV747" i="8"/>
  <c r="AU747" i="8"/>
  <c r="BD746" i="8"/>
  <c r="BC746" i="8"/>
  <c r="AY746" i="8"/>
  <c r="AX746" i="8"/>
  <c r="AW746" i="8"/>
  <c r="AV746" i="8"/>
  <c r="BD745" i="8"/>
  <c r="BC745" i="8"/>
  <c r="AY745" i="8"/>
  <c r="AX745" i="8"/>
  <c r="AW745" i="8"/>
  <c r="AV745" i="8"/>
  <c r="BD744" i="8"/>
  <c r="BC744" i="8"/>
  <c r="AY744" i="8"/>
  <c r="AX744" i="8"/>
  <c r="AW744" i="8"/>
  <c r="AV744" i="8"/>
  <c r="BD743" i="8"/>
  <c r="BC743" i="8"/>
  <c r="AY743" i="8"/>
  <c r="AX743" i="8"/>
  <c r="AW743" i="8"/>
  <c r="AV743" i="8"/>
  <c r="BD742" i="8"/>
  <c r="BC742" i="8"/>
  <c r="AY742" i="8"/>
  <c r="AX742" i="8"/>
  <c r="AW742" i="8"/>
  <c r="AV742" i="8"/>
  <c r="BD741" i="8"/>
  <c r="BC741" i="8"/>
  <c r="AY741" i="8"/>
  <c r="AX741" i="8"/>
  <c r="AW741" i="8"/>
  <c r="AV741" i="8"/>
  <c r="BD740" i="8"/>
  <c r="BC740" i="8"/>
  <c r="AY740" i="8"/>
  <c r="AX740" i="8"/>
  <c r="AW740" i="8"/>
  <c r="AV740" i="8"/>
  <c r="BD739" i="8"/>
  <c r="BC739" i="8"/>
  <c r="AY739" i="8"/>
  <c r="AX739" i="8"/>
  <c r="AW739" i="8"/>
  <c r="AV739" i="8"/>
  <c r="BD738" i="8"/>
  <c r="BC738" i="8"/>
  <c r="AY738" i="8"/>
  <c r="AX738" i="8"/>
  <c r="AW738" i="8"/>
  <c r="AV738" i="8"/>
  <c r="BD737" i="8"/>
  <c r="BC737" i="8"/>
  <c r="AY737" i="8"/>
  <c r="AX737" i="8"/>
  <c r="AW737" i="8"/>
  <c r="AV737" i="8"/>
  <c r="BD736" i="8"/>
  <c r="BC736" i="8"/>
  <c r="AY736" i="8"/>
  <c r="AX736" i="8"/>
  <c r="AW736" i="8"/>
  <c r="AV736" i="8"/>
  <c r="AU736" i="8"/>
  <c r="BD735" i="8"/>
  <c r="BC735" i="8"/>
  <c r="AY735" i="8"/>
  <c r="AX735" i="8"/>
  <c r="AW735" i="8"/>
  <c r="AV735" i="8"/>
  <c r="BD734" i="8"/>
  <c r="BC734" i="8"/>
  <c r="AY734" i="8"/>
  <c r="AX734" i="8"/>
  <c r="AW734" i="8"/>
  <c r="AV734" i="8"/>
  <c r="BD733" i="8"/>
  <c r="BC733" i="8"/>
  <c r="AY733" i="8"/>
  <c r="AX733" i="8"/>
  <c r="AW733" i="8"/>
  <c r="AV733" i="8"/>
  <c r="BD732" i="8"/>
  <c r="BC732" i="8"/>
  <c r="AY732" i="8"/>
  <c r="AX732" i="8"/>
  <c r="AW732" i="8"/>
  <c r="AV732" i="8"/>
  <c r="AU732" i="8"/>
  <c r="BD731" i="8"/>
  <c r="BC731" i="8"/>
  <c r="AY731" i="8"/>
  <c r="AX731" i="8"/>
  <c r="AW731" i="8"/>
  <c r="AV731" i="8"/>
  <c r="BD730" i="8"/>
  <c r="BC730" i="8"/>
  <c r="AY730" i="8"/>
  <c r="AX730" i="8"/>
  <c r="AW730" i="8"/>
  <c r="AV730" i="8"/>
  <c r="AU730" i="8"/>
  <c r="BD729" i="8"/>
  <c r="BC729" i="8"/>
  <c r="AY729" i="8"/>
  <c r="AX729" i="8"/>
  <c r="AW729" i="8"/>
  <c r="AV729" i="8"/>
  <c r="BD728" i="8"/>
  <c r="BC728" i="8"/>
  <c r="AY728" i="8"/>
  <c r="AX728" i="8"/>
  <c r="AW728" i="8"/>
  <c r="AV728" i="8"/>
  <c r="BD727" i="8"/>
  <c r="BC727" i="8"/>
  <c r="AY727" i="8"/>
  <c r="AX727" i="8"/>
  <c r="AW727" i="8"/>
  <c r="AV727" i="8"/>
  <c r="BD726" i="8"/>
  <c r="BC726" i="8"/>
  <c r="AY726" i="8"/>
  <c r="AX726" i="8"/>
  <c r="AW726" i="8"/>
  <c r="AV726" i="8"/>
  <c r="BD725" i="8"/>
  <c r="BC725" i="8"/>
  <c r="AY725" i="8"/>
  <c r="AX725" i="8"/>
  <c r="AW725" i="8"/>
  <c r="AV725" i="8"/>
  <c r="BD724" i="8"/>
  <c r="BC724" i="8"/>
  <c r="AY724" i="8"/>
  <c r="AX724" i="8"/>
  <c r="AW724" i="8"/>
  <c r="AV724" i="8"/>
  <c r="AU724" i="8"/>
  <c r="BD723" i="8"/>
  <c r="BC723" i="8"/>
  <c r="AY723" i="8"/>
  <c r="AX723" i="8"/>
  <c r="AW723" i="8"/>
  <c r="AV723" i="8"/>
  <c r="AU723" i="8"/>
  <c r="BD722" i="8"/>
  <c r="BC722" i="8"/>
  <c r="AY722" i="8"/>
  <c r="AX722" i="8"/>
  <c r="AW722" i="8"/>
  <c r="AV722" i="8"/>
  <c r="AU722" i="8"/>
  <c r="BD721" i="8"/>
  <c r="BC721" i="8"/>
  <c r="AY721" i="8"/>
  <c r="AX721" i="8"/>
  <c r="AW721" i="8"/>
  <c r="AV721" i="8"/>
  <c r="AU721" i="8"/>
  <c r="BD720" i="8"/>
  <c r="BC720" i="8"/>
  <c r="AY720" i="8"/>
  <c r="AX720" i="8"/>
  <c r="AW720" i="8"/>
  <c r="AV720" i="8"/>
  <c r="BD719" i="8"/>
  <c r="BC719" i="8"/>
  <c r="AY719" i="8"/>
  <c r="AX719" i="8"/>
  <c r="AW719" i="8"/>
  <c r="AV719" i="8"/>
  <c r="BD718" i="8"/>
  <c r="BC718" i="8"/>
  <c r="AY718" i="8"/>
  <c r="AX718" i="8"/>
  <c r="AW718" i="8"/>
  <c r="AV718" i="8"/>
  <c r="AU718" i="8"/>
  <c r="BD717" i="8"/>
  <c r="BC717" i="8"/>
  <c r="AY717" i="8"/>
  <c r="AX717" i="8"/>
  <c r="AW717" i="8"/>
  <c r="AV717" i="8"/>
  <c r="BD716" i="8"/>
  <c r="BC716" i="8"/>
  <c r="AY716" i="8"/>
  <c r="AX716" i="8"/>
  <c r="AW716" i="8"/>
  <c r="AV716" i="8"/>
  <c r="BD715" i="8"/>
  <c r="BC715" i="8"/>
  <c r="AY715" i="8"/>
  <c r="AX715" i="8"/>
  <c r="AW715" i="8"/>
  <c r="AV715" i="8"/>
  <c r="BD714" i="8"/>
  <c r="BC714" i="8"/>
  <c r="AY714" i="8"/>
  <c r="AX714" i="8"/>
  <c r="AW714" i="8"/>
  <c r="AV714" i="8"/>
  <c r="BD713" i="8"/>
  <c r="BC713" i="8"/>
  <c r="AY713" i="8"/>
  <c r="AX713" i="8"/>
  <c r="AW713" i="8"/>
  <c r="AV713" i="8"/>
  <c r="AU713" i="8"/>
  <c r="BD712" i="8"/>
  <c r="BC712" i="8"/>
  <c r="AY712" i="8"/>
  <c r="AX712" i="8"/>
  <c r="AW712" i="8"/>
  <c r="AV712" i="8"/>
  <c r="BD711" i="8"/>
  <c r="BC711" i="8"/>
  <c r="AY711" i="8"/>
  <c r="AX711" i="8"/>
  <c r="AW711" i="8"/>
  <c r="AV711" i="8"/>
  <c r="AU711" i="8"/>
  <c r="BD710" i="8"/>
  <c r="BC710" i="8"/>
  <c r="AY710" i="8"/>
  <c r="AX710" i="8"/>
  <c r="AW710" i="8"/>
  <c r="AV710" i="8"/>
  <c r="BD709" i="8"/>
  <c r="BC709" i="8"/>
  <c r="AY709" i="8"/>
  <c r="AX709" i="8"/>
  <c r="AW709" i="8"/>
  <c r="AV709" i="8"/>
  <c r="BD708" i="8"/>
  <c r="BC708" i="8"/>
  <c r="AY708" i="8"/>
  <c r="AX708" i="8"/>
  <c r="AW708" i="8"/>
  <c r="AV708" i="8"/>
  <c r="AU708" i="8"/>
  <c r="BD707" i="8"/>
  <c r="BC707" i="8"/>
  <c r="AY707" i="8"/>
  <c r="AX707" i="8"/>
  <c r="AW707" i="8"/>
  <c r="AV707" i="8"/>
  <c r="BD706" i="8"/>
  <c r="BC706" i="8"/>
  <c r="AY706" i="8"/>
  <c r="AX706" i="8"/>
  <c r="AW706" i="8"/>
  <c r="AV706" i="8"/>
  <c r="BD705" i="8"/>
  <c r="BC705" i="8"/>
  <c r="AY705" i="8"/>
  <c r="AX705" i="8"/>
  <c r="AW705" i="8"/>
  <c r="AV705" i="8"/>
  <c r="BD704" i="8"/>
  <c r="BC704" i="8"/>
  <c r="AY704" i="8"/>
  <c r="AX704" i="8"/>
  <c r="AW704" i="8"/>
  <c r="AV704" i="8"/>
  <c r="BD703" i="8"/>
  <c r="BC703" i="8"/>
  <c r="AY703" i="8"/>
  <c r="AX703" i="8"/>
  <c r="AW703" i="8"/>
  <c r="AV703" i="8"/>
  <c r="BD702" i="8"/>
  <c r="BC702" i="8"/>
  <c r="AY702" i="8"/>
  <c r="AX702" i="8"/>
  <c r="AW702" i="8"/>
  <c r="AV702" i="8"/>
  <c r="BD701" i="8"/>
  <c r="BC701" i="8"/>
  <c r="AY701" i="8"/>
  <c r="AX701" i="8"/>
  <c r="AW701" i="8"/>
  <c r="AV701" i="8"/>
  <c r="BD700" i="8"/>
  <c r="BC700" i="8"/>
  <c r="AY700" i="8"/>
  <c r="AX700" i="8"/>
  <c r="AW700" i="8"/>
  <c r="AV700" i="8"/>
  <c r="AU700" i="8"/>
  <c r="BD699" i="8"/>
  <c r="BC699" i="8"/>
  <c r="AY699" i="8"/>
  <c r="AX699" i="8"/>
  <c r="AW699" i="8"/>
  <c r="AV699" i="8"/>
  <c r="AU699" i="8"/>
  <c r="BD698" i="8"/>
  <c r="BC698" i="8"/>
  <c r="AY698" i="8"/>
  <c r="AX698" i="8"/>
  <c r="AW698" i="8"/>
  <c r="AV698" i="8"/>
  <c r="BD697" i="8"/>
  <c r="BC697" i="8"/>
  <c r="AY697" i="8"/>
  <c r="AX697" i="8"/>
  <c r="AW697" i="8"/>
  <c r="AV697" i="8"/>
  <c r="BD696" i="8"/>
  <c r="BC696" i="8"/>
  <c r="AY696" i="8"/>
  <c r="AX696" i="8"/>
  <c r="AW696" i="8"/>
  <c r="AV696" i="8"/>
  <c r="BD695" i="8"/>
  <c r="BC695" i="8"/>
  <c r="AY695" i="8"/>
  <c r="AX695" i="8"/>
  <c r="AW695" i="8"/>
  <c r="AV695" i="8"/>
  <c r="AU695" i="8"/>
  <c r="BD694" i="8"/>
  <c r="BC694" i="8"/>
  <c r="AY694" i="8"/>
  <c r="AX694" i="8"/>
  <c r="AW694" i="8"/>
  <c r="AV694" i="8"/>
  <c r="BD693" i="8"/>
  <c r="BC693" i="8"/>
  <c r="AY693" i="8"/>
  <c r="AX693" i="8"/>
  <c r="AW693" i="8"/>
  <c r="AV693" i="8"/>
  <c r="BD692" i="8"/>
  <c r="BC692" i="8"/>
  <c r="AY692" i="8"/>
  <c r="AX692" i="8"/>
  <c r="AW692" i="8"/>
  <c r="AV692" i="8"/>
  <c r="AU692" i="8"/>
  <c r="BD691" i="8"/>
  <c r="BC691" i="8"/>
  <c r="AY691" i="8"/>
  <c r="AX691" i="8"/>
  <c r="AW691" i="8"/>
  <c r="AV691" i="8"/>
  <c r="AU691" i="8"/>
  <c r="BD690" i="8"/>
  <c r="BC690" i="8"/>
  <c r="AY690" i="8"/>
  <c r="AX690" i="8"/>
  <c r="AW690" i="8"/>
  <c r="AV690" i="8"/>
  <c r="BD689" i="8"/>
  <c r="BC689" i="8"/>
  <c r="AY689" i="8"/>
  <c r="AX689" i="8"/>
  <c r="AW689" i="8"/>
  <c r="AV689" i="8"/>
  <c r="BD688" i="8"/>
  <c r="BC688" i="8"/>
  <c r="AY688" i="8"/>
  <c r="AX688" i="8"/>
  <c r="AW688" i="8"/>
  <c r="AV688" i="8"/>
  <c r="BD687" i="8"/>
  <c r="BC687" i="8"/>
  <c r="AY687" i="8"/>
  <c r="AX687" i="8"/>
  <c r="AW687" i="8"/>
  <c r="AV687" i="8"/>
  <c r="AU687" i="8"/>
  <c r="BD686" i="8"/>
  <c r="BC686" i="8"/>
  <c r="AY686" i="8"/>
  <c r="AX686" i="8"/>
  <c r="AW686" i="8"/>
  <c r="AV686" i="8"/>
  <c r="AU686" i="8"/>
  <c r="BD685" i="8"/>
  <c r="BC685" i="8"/>
  <c r="AY685" i="8"/>
  <c r="AX685" i="8"/>
  <c r="AW685" i="8"/>
  <c r="AV685" i="8"/>
  <c r="AU685" i="8"/>
  <c r="BD684" i="8"/>
  <c r="BC684" i="8"/>
  <c r="AY684" i="8"/>
  <c r="AX684" i="8"/>
  <c r="AW684" i="8"/>
  <c r="AV684" i="8"/>
  <c r="AU684" i="8"/>
  <c r="BD683" i="8"/>
  <c r="BC683" i="8"/>
  <c r="AY683" i="8"/>
  <c r="AX683" i="8"/>
  <c r="AW683" i="8"/>
  <c r="AV683" i="8"/>
  <c r="BD682" i="8"/>
  <c r="BC682" i="8"/>
  <c r="AY682" i="8"/>
  <c r="AX682" i="8"/>
  <c r="AW682" i="8"/>
  <c r="AV682" i="8"/>
  <c r="BD681" i="8"/>
  <c r="BC681" i="8"/>
  <c r="AY681" i="8"/>
  <c r="AX681" i="8"/>
  <c r="AW681" i="8"/>
  <c r="AV681" i="8"/>
  <c r="BD680" i="8"/>
  <c r="BC680" i="8"/>
  <c r="AY680" i="8"/>
  <c r="AX680" i="8"/>
  <c r="AW680" i="8"/>
  <c r="AV680" i="8"/>
  <c r="AU680" i="8"/>
  <c r="BD679" i="8"/>
  <c r="BC679" i="8"/>
  <c r="AY679" i="8"/>
  <c r="AX679" i="8"/>
  <c r="AW679" i="8"/>
  <c r="AV679" i="8"/>
  <c r="BD678" i="8"/>
  <c r="BC678" i="8"/>
  <c r="AY678" i="8"/>
  <c r="AX678" i="8"/>
  <c r="AW678" i="8"/>
  <c r="AV678" i="8"/>
  <c r="AU678" i="8"/>
  <c r="BD677" i="8"/>
  <c r="BC677" i="8"/>
  <c r="AY677" i="8"/>
  <c r="AX677" i="8"/>
  <c r="AW677" i="8"/>
  <c r="AV677" i="8"/>
  <c r="AU677" i="8"/>
  <c r="BD676" i="8"/>
  <c r="BC676" i="8"/>
  <c r="AY676" i="8"/>
  <c r="AX676" i="8"/>
  <c r="AW676" i="8"/>
  <c r="AV676" i="8"/>
  <c r="AU676" i="8"/>
  <c r="BD675" i="8"/>
  <c r="BC675" i="8"/>
  <c r="AY675" i="8"/>
  <c r="AX675" i="8"/>
  <c r="AW675" i="8"/>
  <c r="AV675" i="8"/>
  <c r="BD674" i="8"/>
  <c r="BC674" i="8"/>
  <c r="AY674" i="8"/>
  <c r="AX674" i="8"/>
  <c r="AW674" i="8"/>
  <c r="AV674" i="8"/>
  <c r="BD673" i="8"/>
  <c r="BC673" i="8"/>
  <c r="AY673" i="8"/>
  <c r="AX673" i="8"/>
  <c r="AW673" i="8"/>
  <c r="AV673" i="8"/>
  <c r="BD672" i="8"/>
  <c r="BC672" i="8"/>
  <c r="AY672" i="8"/>
  <c r="AX672" i="8"/>
  <c r="AW672" i="8"/>
  <c r="AV672" i="8"/>
  <c r="BD671" i="8"/>
  <c r="BC671" i="8"/>
  <c r="AY671" i="8"/>
  <c r="AX671" i="8"/>
  <c r="AW671" i="8"/>
  <c r="AV671" i="8"/>
  <c r="AU671" i="8"/>
  <c r="BD670" i="8"/>
  <c r="BC670" i="8"/>
  <c r="AY670" i="8"/>
  <c r="AX670" i="8"/>
  <c r="AW670" i="8"/>
  <c r="AV670" i="8"/>
  <c r="BD669" i="8"/>
  <c r="BC669" i="8"/>
  <c r="AY669" i="8"/>
  <c r="AX669" i="8"/>
  <c r="AW669" i="8"/>
  <c r="AV669" i="8"/>
  <c r="BD668" i="8"/>
  <c r="BC668" i="8"/>
  <c r="AY668" i="8"/>
  <c r="AX668" i="8"/>
  <c r="AW668" i="8"/>
  <c r="AV668" i="8"/>
  <c r="BD667" i="8"/>
  <c r="BC667" i="8"/>
  <c r="AY667" i="8"/>
  <c r="AX667" i="8"/>
  <c r="AW667" i="8"/>
  <c r="AV667" i="8"/>
  <c r="AU667" i="8"/>
  <c r="BD666" i="8"/>
  <c r="BC666" i="8"/>
  <c r="AY666" i="8"/>
  <c r="AX666" i="8"/>
  <c r="AW666" i="8"/>
  <c r="AV666" i="8"/>
  <c r="BD665" i="8"/>
  <c r="BC665" i="8"/>
  <c r="AY665" i="8"/>
  <c r="AX665" i="8"/>
  <c r="AW665" i="8"/>
  <c r="AV665" i="8"/>
  <c r="BD664" i="8"/>
  <c r="BC664" i="8"/>
  <c r="AY664" i="8"/>
  <c r="AX664" i="8"/>
  <c r="AW664" i="8"/>
  <c r="AV664" i="8"/>
  <c r="BD663" i="8"/>
  <c r="BC663" i="8"/>
  <c r="AY663" i="8"/>
  <c r="AX663" i="8"/>
  <c r="AW663" i="8"/>
  <c r="AV663" i="8"/>
  <c r="AU663" i="8"/>
  <c r="BD662" i="8"/>
  <c r="BC662" i="8"/>
  <c r="AY662" i="8"/>
  <c r="AX662" i="8"/>
  <c r="AW662" i="8"/>
  <c r="AV662" i="8"/>
  <c r="BD661" i="8"/>
  <c r="BC661" i="8"/>
  <c r="AY661" i="8"/>
  <c r="AX661" i="8"/>
  <c r="AW661" i="8"/>
  <c r="AV661" i="8"/>
  <c r="BD660" i="8"/>
  <c r="BC660" i="8"/>
  <c r="AY660" i="8"/>
  <c r="AX660" i="8"/>
  <c r="AW660" i="8"/>
  <c r="AV660" i="8"/>
  <c r="BD659" i="8"/>
  <c r="BC659" i="8"/>
  <c r="AY659" i="8"/>
  <c r="AX659" i="8"/>
  <c r="AW659" i="8"/>
  <c r="AV659" i="8"/>
  <c r="BD658" i="8"/>
  <c r="BC658" i="8"/>
  <c r="AY658" i="8"/>
  <c r="AX658" i="8"/>
  <c r="AW658" i="8"/>
  <c r="AV658" i="8"/>
  <c r="AU658" i="8"/>
  <c r="BD657" i="8"/>
  <c r="BC657" i="8"/>
  <c r="AY657" i="8"/>
  <c r="AX657" i="8"/>
  <c r="AW657" i="8"/>
  <c r="AV657" i="8"/>
  <c r="AU657" i="8"/>
  <c r="BD656" i="8"/>
  <c r="BC656" i="8"/>
  <c r="AY656" i="8"/>
  <c r="AX656" i="8"/>
  <c r="AW656" i="8"/>
  <c r="AV656" i="8"/>
  <c r="BD655" i="8"/>
  <c r="BC655" i="8"/>
  <c r="AY655" i="8"/>
  <c r="AX655" i="8"/>
  <c r="AW655" i="8"/>
  <c r="AV655" i="8"/>
  <c r="BD654" i="8"/>
  <c r="BC654" i="8"/>
  <c r="AY654" i="8"/>
  <c r="AX654" i="8"/>
  <c r="AW654" i="8"/>
  <c r="AV654" i="8"/>
  <c r="AU654" i="8"/>
  <c r="BD653" i="8"/>
  <c r="BC653" i="8"/>
  <c r="AY653" i="8"/>
  <c r="AX653" i="8"/>
  <c r="AW653" i="8"/>
  <c r="AV653" i="8"/>
  <c r="BD652" i="8"/>
  <c r="BC652" i="8"/>
  <c r="AY652" i="8"/>
  <c r="AX652" i="8"/>
  <c r="AW652" i="8"/>
  <c r="AV652" i="8"/>
  <c r="BD651" i="8"/>
  <c r="BC651" i="8"/>
  <c r="AY651" i="8"/>
  <c r="AX651" i="8"/>
  <c r="AW651" i="8"/>
  <c r="AV651" i="8"/>
  <c r="AU651" i="8"/>
  <c r="BD650" i="8"/>
  <c r="BC650" i="8"/>
  <c r="AY650" i="8"/>
  <c r="AX650" i="8"/>
  <c r="AW650" i="8"/>
  <c r="AV650" i="8"/>
  <c r="AU650" i="8"/>
  <c r="BD649" i="8"/>
  <c r="BC649" i="8"/>
  <c r="AY649" i="8"/>
  <c r="AX649" i="8"/>
  <c r="AW649" i="8"/>
  <c r="AV649" i="8"/>
  <c r="BD648" i="8"/>
  <c r="BC648" i="8"/>
  <c r="AY648" i="8"/>
  <c r="AX648" i="8"/>
  <c r="AW648" i="8"/>
  <c r="AV648" i="8"/>
  <c r="BD647" i="8"/>
  <c r="BC647" i="8"/>
  <c r="AY647" i="8"/>
  <c r="AX647" i="8"/>
  <c r="AW647" i="8"/>
  <c r="AV647" i="8"/>
  <c r="BD646" i="8"/>
  <c r="BC646" i="8"/>
  <c r="AY646" i="8"/>
  <c r="AX646" i="8"/>
  <c r="AW646" i="8"/>
  <c r="AV646" i="8"/>
  <c r="BD645" i="8"/>
  <c r="BC645" i="8"/>
  <c r="AY645" i="8"/>
  <c r="AX645" i="8"/>
  <c r="AW645" i="8"/>
  <c r="AV645" i="8"/>
  <c r="BD644" i="8"/>
  <c r="BC644" i="8"/>
  <c r="AY644" i="8"/>
  <c r="AX644" i="8"/>
  <c r="AW644" i="8"/>
  <c r="AV644" i="8"/>
  <c r="BD643" i="8"/>
  <c r="BC643" i="8"/>
  <c r="AY643" i="8"/>
  <c r="AX643" i="8"/>
  <c r="AW643" i="8"/>
  <c r="AV643" i="8"/>
  <c r="BD642" i="8"/>
  <c r="BC642" i="8"/>
  <c r="AY642" i="8"/>
  <c r="AX642" i="8"/>
  <c r="AW642" i="8"/>
  <c r="AV642" i="8"/>
  <c r="BD641" i="8"/>
  <c r="BC641" i="8"/>
  <c r="AY641" i="8"/>
  <c r="AX641" i="8"/>
  <c r="AW641" i="8"/>
  <c r="AV641" i="8"/>
  <c r="BD640" i="8"/>
  <c r="BC640" i="8"/>
  <c r="AY640" i="8"/>
  <c r="AX640" i="8"/>
  <c r="AW640" i="8"/>
  <c r="AV640" i="8"/>
  <c r="BD639" i="8"/>
  <c r="BC639" i="8"/>
  <c r="AY639" i="8"/>
  <c r="AX639" i="8"/>
  <c r="AW639" i="8"/>
  <c r="AV639" i="8"/>
  <c r="BD638" i="8"/>
  <c r="BC638" i="8"/>
  <c r="AY638" i="8"/>
  <c r="AX638" i="8"/>
  <c r="AW638" i="8"/>
  <c r="AV638" i="8"/>
  <c r="AU638" i="8"/>
  <c r="BD637" i="8"/>
  <c r="BC637" i="8"/>
  <c r="AY637" i="8"/>
  <c r="AX637" i="8"/>
  <c r="AW637" i="8"/>
  <c r="AV637" i="8"/>
  <c r="BD636" i="8"/>
  <c r="BC636" i="8"/>
  <c r="AY636" i="8"/>
  <c r="AX636" i="8"/>
  <c r="AW636" i="8"/>
  <c r="AV636" i="8"/>
  <c r="BD635" i="8"/>
  <c r="BC635" i="8"/>
  <c r="AY635" i="8"/>
  <c r="AX635" i="8"/>
  <c r="AW635" i="8"/>
  <c r="AV635" i="8"/>
  <c r="BD634" i="8"/>
  <c r="BC634" i="8"/>
  <c r="AY634" i="8"/>
  <c r="AX634" i="8"/>
  <c r="AW634" i="8"/>
  <c r="AV634" i="8"/>
  <c r="BD633" i="8"/>
  <c r="BC633" i="8"/>
  <c r="AY633" i="8"/>
  <c r="AX633" i="8"/>
  <c r="AW633" i="8"/>
  <c r="AV633" i="8"/>
  <c r="BD632" i="8"/>
  <c r="BC632" i="8"/>
  <c r="AY632" i="8"/>
  <c r="AX632" i="8"/>
  <c r="AW632" i="8"/>
  <c r="AV632" i="8"/>
  <c r="AU632" i="8"/>
  <c r="BD631" i="8"/>
  <c r="BC631" i="8"/>
  <c r="AY631" i="8"/>
  <c r="AX631" i="8"/>
  <c r="AW631" i="8"/>
  <c r="AV631" i="8"/>
  <c r="BD630" i="8"/>
  <c r="BC630" i="8"/>
  <c r="AY630" i="8"/>
  <c r="AX630" i="8"/>
  <c r="AW630" i="8"/>
  <c r="AV630" i="8"/>
  <c r="BD629" i="8"/>
  <c r="BC629" i="8"/>
  <c r="AY629" i="8"/>
  <c r="AX629" i="8"/>
  <c r="AW629" i="8"/>
  <c r="AV629" i="8"/>
  <c r="BD628" i="8"/>
  <c r="BC628" i="8"/>
  <c r="AY628" i="8"/>
  <c r="AX628" i="8"/>
  <c r="AW628" i="8"/>
  <c r="AV628" i="8"/>
  <c r="BD627" i="8"/>
  <c r="BC627" i="8"/>
  <c r="AY627" i="8"/>
  <c r="AX627" i="8"/>
  <c r="AW627" i="8"/>
  <c r="AV627" i="8"/>
  <c r="AU627" i="8"/>
  <c r="BD626" i="8"/>
  <c r="BC626" i="8"/>
  <c r="AY626" i="8"/>
  <c r="AX626" i="8"/>
  <c r="AW626" i="8"/>
  <c r="AV626" i="8"/>
  <c r="BD625" i="8"/>
  <c r="BC625" i="8"/>
  <c r="AY625" i="8"/>
  <c r="AX625" i="8"/>
  <c r="AW625" i="8"/>
  <c r="AV625" i="8"/>
  <c r="AU625" i="8"/>
  <c r="BD624" i="8"/>
  <c r="BC624" i="8"/>
  <c r="AY624" i="8"/>
  <c r="AX624" i="8"/>
  <c r="AW624" i="8"/>
  <c r="AV624" i="8"/>
  <c r="BD623" i="8"/>
  <c r="BC623" i="8"/>
  <c r="AY623" i="8"/>
  <c r="AX623" i="8"/>
  <c r="AW623" i="8"/>
  <c r="AV623" i="8"/>
  <c r="BD622" i="8"/>
  <c r="BC622" i="8"/>
  <c r="AY622" i="8"/>
  <c r="AX622" i="8"/>
  <c r="AW622" i="8"/>
  <c r="AV622" i="8"/>
  <c r="BD621" i="8"/>
  <c r="BC621" i="8"/>
  <c r="AY621" i="8"/>
  <c r="AX621" i="8"/>
  <c r="AW621" i="8"/>
  <c r="AV621" i="8"/>
  <c r="BD620" i="8"/>
  <c r="BC620" i="8"/>
  <c r="AY620" i="8"/>
  <c r="AX620" i="8"/>
  <c r="AW620" i="8"/>
  <c r="AV620" i="8"/>
  <c r="AU620" i="8"/>
  <c r="BD619" i="8"/>
  <c r="BC619" i="8"/>
  <c r="AY619" i="8"/>
  <c r="AX619" i="8"/>
  <c r="AW619" i="8"/>
  <c r="AV619" i="8"/>
  <c r="AU619" i="8"/>
  <c r="BD618" i="8"/>
  <c r="BC618" i="8"/>
  <c r="AY618" i="8"/>
  <c r="AX618" i="8"/>
  <c r="AW618" i="8"/>
  <c r="AV618" i="8"/>
  <c r="BD617" i="8"/>
  <c r="BC617" i="8"/>
  <c r="AY617" i="8"/>
  <c r="AX617" i="8"/>
  <c r="AW617" i="8"/>
  <c r="AV617" i="8"/>
  <c r="BD616" i="8"/>
  <c r="BC616" i="8"/>
  <c r="AY616" i="8"/>
  <c r="AX616" i="8"/>
  <c r="AW616" i="8"/>
  <c r="AV616" i="8"/>
  <c r="BD615" i="8"/>
  <c r="BC615" i="8"/>
  <c r="AY615" i="8"/>
  <c r="AX615" i="8"/>
  <c r="AW615" i="8"/>
  <c r="AV615" i="8"/>
  <c r="AU615" i="8"/>
  <c r="BD614" i="8"/>
  <c r="BC614" i="8"/>
  <c r="AY614" i="8"/>
  <c r="AX614" i="8"/>
  <c r="AW614" i="8"/>
  <c r="AV614" i="8"/>
  <c r="BD613" i="8"/>
  <c r="BC613" i="8"/>
  <c r="AY613" i="8"/>
  <c r="AX613" i="8"/>
  <c r="AW613" i="8"/>
  <c r="AV613" i="8"/>
  <c r="BD612" i="8"/>
  <c r="BC612" i="8"/>
  <c r="AY612" i="8"/>
  <c r="AX612" i="8"/>
  <c r="AW612" i="8"/>
  <c r="AV612" i="8"/>
  <c r="AU612" i="8"/>
  <c r="BD611" i="8"/>
  <c r="BC611" i="8"/>
  <c r="AY611" i="8"/>
  <c r="AX611" i="8"/>
  <c r="AW611" i="8"/>
  <c r="AV611" i="8"/>
  <c r="BD610" i="8"/>
  <c r="BC610" i="8"/>
  <c r="AY610" i="8"/>
  <c r="AX610" i="8"/>
  <c r="AW610" i="8"/>
  <c r="AV610" i="8"/>
  <c r="AU610" i="8"/>
  <c r="BD609" i="8"/>
  <c r="BC609" i="8"/>
  <c r="AY609" i="8"/>
  <c r="AX609" i="8"/>
  <c r="AW609" i="8"/>
  <c r="AV609" i="8"/>
  <c r="BD608" i="8"/>
  <c r="BC608" i="8"/>
  <c r="AY608" i="8"/>
  <c r="AX608" i="8"/>
  <c r="AW608" i="8"/>
  <c r="AV608" i="8"/>
  <c r="BD607" i="8"/>
  <c r="BC607" i="8"/>
  <c r="AY607" i="8"/>
  <c r="AX607" i="8"/>
  <c r="AW607" i="8"/>
  <c r="AV607" i="8"/>
  <c r="BD606" i="8"/>
  <c r="BC606" i="8"/>
  <c r="AY606" i="8"/>
  <c r="AX606" i="8"/>
  <c r="AW606" i="8"/>
  <c r="AV606" i="8"/>
  <c r="BD605" i="8"/>
  <c r="BC605" i="8"/>
  <c r="AY605" i="8"/>
  <c r="AX605" i="8"/>
  <c r="AW605" i="8"/>
  <c r="AV605" i="8"/>
  <c r="AU605" i="8"/>
  <c r="BD604" i="8"/>
  <c r="BC604" i="8"/>
  <c r="AY604" i="8"/>
  <c r="AX604" i="8"/>
  <c r="AW604" i="8"/>
  <c r="AV604" i="8"/>
  <c r="BD603" i="8"/>
  <c r="BC603" i="8"/>
  <c r="AY603" i="8"/>
  <c r="AX603" i="8"/>
  <c r="AW603" i="8"/>
  <c r="AV603" i="8"/>
  <c r="BD602" i="8"/>
  <c r="BC602" i="8"/>
  <c r="AY602" i="8"/>
  <c r="AX602" i="8"/>
  <c r="AW602" i="8"/>
  <c r="AV602" i="8"/>
  <c r="AU602" i="8"/>
  <c r="BD601" i="8"/>
  <c r="BC601" i="8"/>
  <c r="AY601" i="8"/>
  <c r="AX601" i="8"/>
  <c r="AW601" i="8"/>
  <c r="AV601" i="8"/>
  <c r="BD600" i="8"/>
  <c r="BC600" i="8"/>
  <c r="AY600" i="8"/>
  <c r="AX600" i="8"/>
  <c r="AW600" i="8"/>
  <c r="AV600" i="8"/>
  <c r="BD599" i="8"/>
  <c r="BC599" i="8"/>
  <c r="AY599" i="8"/>
  <c r="AX599" i="8"/>
  <c r="AW599" i="8"/>
  <c r="AV599" i="8"/>
  <c r="BD598" i="8"/>
  <c r="BC598" i="8"/>
  <c r="AY598" i="8"/>
  <c r="AX598" i="8"/>
  <c r="AW598" i="8"/>
  <c r="AV598" i="8"/>
  <c r="BD597" i="8"/>
  <c r="BC597" i="8"/>
  <c r="AY597" i="8"/>
  <c r="AX597" i="8"/>
  <c r="AW597" i="8"/>
  <c r="AV597" i="8"/>
  <c r="AU597" i="8"/>
  <c r="BD596" i="8"/>
  <c r="BC596" i="8"/>
  <c r="AY596" i="8"/>
  <c r="AX596" i="8"/>
  <c r="AW596" i="8"/>
  <c r="AV596" i="8"/>
  <c r="AU596" i="8"/>
  <c r="BD595" i="8"/>
  <c r="BC595" i="8"/>
  <c r="AY595" i="8"/>
  <c r="AX595" i="8"/>
  <c r="AW595" i="8"/>
  <c r="AV595" i="8"/>
  <c r="BD594" i="8"/>
  <c r="BC594" i="8"/>
  <c r="AY594" i="8"/>
  <c r="AX594" i="8"/>
  <c r="AW594" i="8"/>
  <c r="AV594" i="8"/>
  <c r="AU594" i="8"/>
  <c r="BD593" i="8"/>
  <c r="BC593" i="8"/>
  <c r="AY593" i="8"/>
  <c r="AX593" i="8"/>
  <c r="AW593" i="8"/>
  <c r="AV593" i="8"/>
  <c r="BD592" i="8"/>
  <c r="BC592" i="8"/>
  <c r="AY592" i="8"/>
  <c r="AX592" i="8"/>
  <c r="AW592" i="8"/>
  <c r="AV592" i="8"/>
  <c r="AU592" i="8"/>
  <c r="BD591" i="8"/>
  <c r="BC591" i="8"/>
  <c r="AY591" i="8"/>
  <c r="AX591" i="8"/>
  <c r="AW591" i="8"/>
  <c r="AV591" i="8"/>
  <c r="AU591" i="8"/>
  <c r="BD590" i="8"/>
  <c r="BC590" i="8"/>
  <c r="AY590" i="8"/>
  <c r="AX590" i="8"/>
  <c r="AW590" i="8"/>
  <c r="AV590" i="8"/>
  <c r="AU590" i="8"/>
  <c r="BD589" i="8"/>
  <c r="BC589" i="8"/>
  <c r="AY589" i="8"/>
  <c r="AX589" i="8"/>
  <c r="AW589" i="8"/>
  <c r="AV589" i="8"/>
  <c r="BD588" i="8"/>
  <c r="BC588" i="8"/>
  <c r="AY588" i="8"/>
  <c r="AX588" i="8"/>
  <c r="AW588" i="8"/>
  <c r="AV588" i="8"/>
  <c r="BD587" i="8"/>
  <c r="BC587" i="8"/>
  <c r="AY587" i="8"/>
  <c r="AX587" i="8"/>
  <c r="AW587" i="8"/>
  <c r="AV587" i="8"/>
  <c r="BD586" i="8"/>
  <c r="BC586" i="8"/>
  <c r="AY586" i="8"/>
  <c r="AX586" i="8"/>
  <c r="AW586" i="8"/>
  <c r="AV586" i="8"/>
  <c r="AU586" i="8"/>
  <c r="BD585" i="8"/>
  <c r="BC585" i="8"/>
  <c r="AY585" i="8"/>
  <c r="AX585" i="8"/>
  <c r="AW585" i="8"/>
  <c r="AV585" i="8"/>
  <c r="BD584" i="8"/>
  <c r="BC584" i="8"/>
  <c r="AY584" i="8"/>
  <c r="AX584" i="8"/>
  <c r="AW584" i="8"/>
  <c r="AV584" i="8"/>
  <c r="BD583" i="8"/>
  <c r="BC583" i="8"/>
  <c r="AY583" i="8"/>
  <c r="AX583" i="8"/>
  <c r="AW583" i="8"/>
  <c r="AV583" i="8"/>
  <c r="BD582" i="8"/>
  <c r="BC582" i="8"/>
  <c r="AY582" i="8"/>
  <c r="AX582" i="8"/>
  <c r="AW582" i="8"/>
  <c r="AV582" i="8"/>
  <c r="AU582" i="8"/>
  <c r="BD581" i="8"/>
  <c r="BC581" i="8"/>
  <c r="AY581" i="8"/>
  <c r="AX581" i="8"/>
  <c r="AW581" i="8"/>
  <c r="AV581" i="8"/>
  <c r="BD580" i="8"/>
  <c r="BC580" i="8"/>
  <c r="AY580" i="8"/>
  <c r="AX580" i="8"/>
  <c r="AW580" i="8"/>
  <c r="AV580" i="8"/>
  <c r="BD579" i="8"/>
  <c r="BC579" i="8"/>
  <c r="AY579" i="8"/>
  <c r="AX579" i="8"/>
  <c r="AW579" i="8"/>
  <c r="AV579" i="8"/>
  <c r="BD578" i="8"/>
  <c r="BC578" i="8"/>
  <c r="AY578" i="8"/>
  <c r="AX578" i="8"/>
  <c r="AW578" i="8"/>
  <c r="AV578" i="8"/>
  <c r="BD577" i="8"/>
  <c r="BC577" i="8"/>
  <c r="AY577" i="8"/>
  <c r="AX577" i="8"/>
  <c r="AW577" i="8"/>
  <c r="AV577" i="8"/>
  <c r="BD576" i="8"/>
  <c r="BC576" i="8"/>
  <c r="AY576" i="8"/>
  <c r="AX576" i="8"/>
  <c r="AW576" i="8"/>
  <c r="AV576" i="8"/>
  <c r="AU576" i="8"/>
  <c r="BD575" i="8"/>
  <c r="BC575" i="8"/>
  <c r="AY575" i="8"/>
  <c r="AX575" i="8"/>
  <c r="AW575" i="8"/>
  <c r="AV575" i="8"/>
  <c r="BD574" i="8"/>
  <c r="BC574" i="8"/>
  <c r="AY574" i="8"/>
  <c r="AX574" i="8"/>
  <c r="AW574" i="8"/>
  <c r="AV574" i="8"/>
  <c r="BD573" i="8"/>
  <c r="BC573" i="8"/>
  <c r="AY573" i="8"/>
  <c r="AX573" i="8"/>
  <c r="AW573" i="8"/>
  <c r="AV573" i="8"/>
  <c r="BD572" i="8"/>
  <c r="BC572" i="8"/>
  <c r="AY572" i="8"/>
  <c r="AX572" i="8"/>
  <c r="AW572" i="8"/>
  <c r="AV572" i="8"/>
  <c r="BD571" i="8"/>
  <c r="BC571" i="8"/>
  <c r="AY571" i="8"/>
  <c r="AX571" i="8"/>
  <c r="AW571" i="8"/>
  <c r="AV571" i="8"/>
  <c r="BD570" i="8"/>
  <c r="BC570" i="8"/>
  <c r="AY570" i="8"/>
  <c r="AX570" i="8"/>
  <c r="AW570" i="8"/>
  <c r="AV570" i="8"/>
  <c r="BD569" i="8"/>
  <c r="BC569" i="8"/>
  <c r="AY569" i="8"/>
  <c r="AX569" i="8"/>
  <c r="AW569" i="8"/>
  <c r="AV569" i="8"/>
  <c r="BD568" i="8"/>
  <c r="BC568" i="8"/>
  <c r="AY568" i="8"/>
  <c r="AX568" i="8"/>
  <c r="AW568" i="8"/>
  <c r="AV568" i="8"/>
  <c r="BD567" i="8"/>
  <c r="BC567" i="8"/>
  <c r="AY567" i="8"/>
  <c r="AX567" i="8"/>
  <c r="AW567" i="8"/>
  <c r="AV567" i="8"/>
  <c r="AU567" i="8"/>
  <c r="BD566" i="8"/>
  <c r="BC566" i="8"/>
  <c r="AY566" i="8"/>
  <c r="AX566" i="8"/>
  <c r="AW566" i="8"/>
  <c r="AV566" i="8"/>
  <c r="BD565" i="8"/>
  <c r="BC565" i="8"/>
  <c r="AY565" i="8"/>
  <c r="AX565" i="8"/>
  <c r="AW565" i="8"/>
  <c r="AV565" i="8"/>
  <c r="AU565" i="8"/>
  <c r="BD564" i="8"/>
  <c r="BC564" i="8"/>
  <c r="AY564" i="8"/>
  <c r="AX564" i="8"/>
  <c r="AW564" i="8"/>
  <c r="AV564" i="8"/>
  <c r="BD563" i="8"/>
  <c r="BC563" i="8"/>
  <c r="AY563" i="8"/>
  <c r="AX563" i="8"/>
  <c r="AW563" i="8"/>
  <c r="AV563" i="8"/>
  <c r="BD562" i="8"/>
  <c r="BC562" i="8"/>
  <c r="AY562" i="8"/>
  <c r="AX562" i="8"/>
  <c r="AW562" i="8"/>
  <c r="AV562" i="8"/>
  <c r="AU562" i="8"/>
  <c r="BD561" i="8"/>
  <c r="BC561" i="8"/>
  <c r="AY561" i="8"/>
  <c r="AX561" i="8"/>
  <c r="AW561" i="8"/>
  <c r="AV561" i="8"/>
  <c r="BD560" i="8"/>
  <c r="BC560" i="8"/>
  <c r="AY560" i="8"/>
  <c r="AX560" i="8"/>
  <c r="AW560" i="8"/>
  <c r="AV560" i="8"/>
  <c r="AU560" i="8"/>
  <c r="BD559" i="8"/>
  <c r="BC559" i="8"/>
  <c r="AY559" i="8"/>
  <c r="AX559" i="8"/>
  <c r="AW559" i="8"/>
  <c r="AV559" i="8"/>
  <c r="BD558" i="8"/>
  <c r="BC558" i="8"/>
  <c r="AY558" i="8"/>
  <c r="AX558" i="8"/>
  <c r="AW558" i="8"/>
  <c r="AV558" i="8"/>
  <c r="BD557" i="8"/>
  <c r="BC557" i="8"/>
  <c r="AY557" i="8"/>
  <c r="AX557" i="8"/>
  <c r="AW557" i="8"/>
  <c r="AV557" i="8"/>
  <c r="BD556" i="8"/>
  <c r="BC556" i="8"/>
  <c r="AY556" i="8"/>
  <c r="AX556" i="8"/>
  <c r="AW556" i="8"/>
  <c r="AV556" i="8"/>
  <c r="BD555" i="8"/>
  <c r="BC555" i="8"/>
  <c r="AY555" i="8"/>
  <c r="AX555" i="8"/>
  <c r="AW555" i="8"/>
  <c r="AV555" i="8"/>
  <c r="BD554" i="8"/>
  <c r="BC554" i="8"/>
  <c r="AY554" i="8"/>
  <c r="AX554" i="8"/>
  <c r="AW554" i="8"/>
  <c r="AV554" i="8"/>
  <c r="AU554" i="8"/>
  <c r="BD553" i="8"/>
  <c r="BC553" i="8"/>
  <c r="AY553" i="8"/>
  <c r="AX553" i="8"/>
  <c r="AW553" i="8"/>
  <c r="AV553" i="8"/>
  <c r="BD552" i="8"/>
  <c r="BC552" i="8"/>
  <c r="AY552" i="8"/>
  <c r="AX552" i="8"/>
  <c r="AW552" i="8"/>
  <c r="AV552" i="8"/>
  <c r="AU552" i="8"/>
  <c r="BD551" i="8"/>
  <c r="BC551" i="8"/>
  <c r="AY551" i="8"/>
  <c r="AX551" i="8"/>
  <c r="AW551" i="8"/>
  <c r="AV551" i="8"/>
  <c r="BD550" i="8"/>
  <c r="BC550" i="8"/>
  <c r="AY550" i="8"/>
  <c r="AX550" i="8"/>
  <c r="AW550" i="8"/>
  <c r="AV550" i="8"/>
  <c r="BD549" i="8"/>
  <c r="BC549" i="8"/>
  <c r="AY549" i="8"/>
  <c r="AX549" i="8"/>
  <c r="AW549" i="8"/>
  <c r="AV549" i="8"/>
  <c r="AU549" i="8"/>
  <c r="BD548" i="8"/>
  <c r="BC548" i="8"/>
  <c r="AY548" i="8"/>
  <c r="AX548" i="8"/>
  <c r="AW548" i="8"/>
  <c r="AV548" i="8"/>
  <c r="BD547" i="8"/>
  <c r="BC547" i="8"/>
  <c r="AY547" i="8"/>
  <c r="AX547" i="8"/>
  <c r="AW547" i="8"/>
  <c r="AV547" i="8"/>
  <c r="AU547" i="8"/>
  <c r="BD546" i="8"/>
  <c r="BC546" i="8"/>
  <c r="AY546" i="8"/>
  <c r="AX546" i="8"/>
  <c r="AW546" i="8"/>
  <c r="AV546" i="8"/>
  <c r="AU546" i="8"/>
  <c r="BD545" i="8"/>
  <c r="BC545" i="8"/>
  <c r="AY545" i="8"/>
  <c r="AX545" i="8"/>
  <c r="AW545" i="8"/>
  <c r="AV545" i="8"/>
  <c r="AU545" i="8"/>
  <c r="BD544" i="8"/>
  <c r="BC544" i="8"/>
  <c r="AY544" i="8"/>
  <c r="AX544" i="8"/>
  <c r="AW544" i="8"/>
  <c r="AV544" i="8"/>
  <c r="AU544" i="8"/>
  <c r="BD543" i="8"/>
  <c r="BC543" i="8"/>
  <c r="AY543" i="8"/>
  <c r="AX543" i="8"/>
  <c r="AW543" i="8"/>
  <c r="AV543" i="8"/>
  <c r="BD542" i="8"/>
  <c r="BC542" i="8"/>
  <c r="AY542" i="8"/>
  <c r="AX542" i="8"/>
  <c r="AW542" i="8"/>
  <c r="AV542" i="8"/>
  <c r="AU542" i="8"/>
  <c r="BD541" i="8"/>
  <c r="BC541" i="8"/>
  <c r="AY541" i="8"/>
  <c r="AX541" i="8"/>
  <c r="AW541" i="8"/>
  <c r="AV541" i="8"/>
  <c r="BD540" i="8"/>
  <c r="BC540" i="8"/>
  <c r="AY540" i="8"/>
  <c r="AX540" i="8"/>
  <c r="AW540" i="8"/>
  <c r="AV540" i="8"/>
  <c r="BD539" i="8"/>
  <c r="BC539" i="8"/>
  <c r="AY539" i="8"/>
  <c r="AX539" i="8"/>
  <c r="AW539" i="8"/>
  <c r="AV539" i="8"/>
  <c r="AU539" i="8"/>
  <c r="BD538" i="8"/>
  <c r="BC538" i="8"/>
  <c r="AY538" i="8"/>
  <c r="AX538" i="8"/>
  <c r="AW538" i="8"/>
  <c r="AV538" i="8"/>
  <c r="AU538" i="8"/>
  <c r="BD537" i="8"/>
  <c r="BC537" i="8"/>
  <c r="AY537" i="8"/>
  <c r="AX537" i="8"/>
  <c r="AW537" i="8"/>
  <c r="AV537" i="8"/>
  <c r="BD536" i="8"/>
  <c r="BC536" i="8"/>
  <c r="AY536" i="8"/>
  <c r="AX536" i="8"/>
  <c r="AW536" i="8"/>
  <c r="AV536" i="8"/>
  <c r="BD535" i="8"/>
  <c r="BC535" i="8"/>
  <c r="AY535" i="8"/>
  <c r="AX535" i="8"/>
  <c r="AW535" i="8"/>
  <c r="AV535" i="8"/>
  <c r="BD534" i="8"/>
  <c r="BC534" i="8"/>
  <c r="AY534" i="8"/>
  <c r="AX534" i="8"/>
  <c r="AW534" i="8"/>
  <c r="AV534" i="8"/>
  <c r="BD533" i="8"/>
  <c r="BC533" i="8"/>
  <c r="AY533" i="8"/>
  <c r="AX533" i="8"/>
  <c r="AW533" i="8"/>
  <c r="AV533" i="8"/>
  <c r="AU533" i="8"/>
  <c r="BD532" i="8"/>
  <c r="BC532" i="8"/>
  <c r="AY532" i="8"/>
  <c r="AX532" i="8"/>
  <c r="AW532" i="8"/>
  <c r="AV532" i="8"/>
  <c r="BD531" i="8"/>
  <c r="BC531" i="8"/>
  <c r="AY531" i="8"/>
  <c r="AX531" i="8"/>
  <c r="AW531" i="8"/>
  <c r="AV531" i="8"/>
  <c r="AU531" i="8"/>
  <c r="BD530" i="8"/>
  <c r="BC530" i="8"/>
  <c r="AY530" i="8"/>
  <c r="AX530" i="8"/>
  <c r="AW530" i="8"/>
  <c r="AV530" i="8"/>
  <c r="BD529" i="8"/>
  <c r="BC529" i="8"/>
  <c r="AY529" i="8"/>
  <c r="AX529" i="8"/>
  <c r="AW529" i="8"/>
  <c r="AV529" i="8"/>
  <c r="BD528" i="8"/>
  <c r="BC528" i="8"/>
  <c r="AY528" i="8"/>
  <c r="AX528" i="8"/>
  <c r="AW528" i="8"/>
  <c r="AV528" i="8"/>
  <c r="BD527" i="8"/>
  <c r="BC527" i="8"/>
  <c r="AY527" i="8"/>
  <c r="AX527" i="8"/>
  <c r="AW527" i="8"/>
  <c r="AV527" i="8"/>
  <c r="AU527" i="8"/>
  <c r="BD526" i="8"/>
  <c r="BC526" i="8"/>
  <c r="AY526" i="8"/>
  <c r="AX526" i="8"/>
  <c r="AW526" i="8"/>
  <c r="AV526" i="8"/>
  <c r="BD525" i="8"/>
  <c r="BC525" i="8"/>
  <c r="AY525" i="8"/>
  <c r="AX525" i="8"/>
  <c r="AW525" i="8"/>
  <c r="AV525" i="8"/>
  <c r="BD524" i="8"/>
  <c r="BC524" i="8"/>
  <c r="AY524" i="8"/>
  <c r="AX524" i="8"/>
  <c r="AW524" i="8"/>
  <c r="AV524" i="8"/>
  <c r="AU524" i="8"/>
  <c r="BD523" i="8"/>
  <c r="BC523" i="8"/>
  <c r="AY523" i="8"/>
  <c r="AX523" i="8"/>
  <c r="AW523" i="8"/>
  <c r="AV523" i="8"/>
  <c r="AU523" i="8"/>
  <c r="BD522" i="8"/>
  <c r="BC522" i="8"/>
  <c r="AY522" i="8"/>
  <c r="AX522" i="8"/>
  <c r="AW522" i="8"/>
  <c r="AV522" i="8"/>
  <c r="BD521" i="8"/>
  <c r="BC521" i="8"/>
  <c r="AY521" i="8"/>
  <c r="AX521" i="8"/>
  <c r="AW521" i="8"/>
  <c r="AV521" i="8"/>
  <c r="BD520" i="8"/>
  <c r="BC520" i="8"/>
  <c r="AY520" i="8"/>
  <c r="AX520" i="8"/>
  <c r="AW520" i="8"/>
  <c r="AV520" i="8"/>
  <c r="R520" i="8"/>
  <c r="BD519" i="8"/>
  <c r="BC519" i="8"/>
  <c r="AY519" i="8"/>
  <c r="AX519" i="8"/>
  <c r="AW519" i="8"/>
  <c r="AV519" i="8"/>
  <c r="R519" i="8"/>
  <c r="BD518" i="8"/>
  <c r="BC518" i="8"/>
  <c r="AY518" i="8"/>
  <c r="AX518" i="8"/>
  <c r="AW518" i="8"/>
  <c r="AV518" i="8"/>
  <c r="AU518" i="8"/>
  <c r="BD517" i="8"/>
  <c r="BC517" i="8"/>
  <c r="AY517" i="8"/>
  <c r="AX517" i="8"/>
  <c r="AW517" i="8"/>
  <c r="AV517" i="8"/>
  <c r="BD516" i="8"/>
  <c r="BC516" i="8"/>
  <c r="AY516" i="8"/>
  <c r="AX516" i="8"/>
  <c r="AW516" i="8"/>
  <c r="AV516" i="8"/>
  <c r="BD515" i="8"/>
  <c r="BC515" i="8"/>
  <c r="AY515" i="8"/>
  <c r="AX515" i="8"/>
  <c r="AW515" i="8"/>
  <c r="AV515" i="8"/>
  <c r="BD514" i="8"/>
  <c r="BC514" i="8"/>
  <c r="AY514" i="8"/>
  <c r="AX514" i="8"/>
  <c r="AW514" i="8"/>
  <c r="AV514" i="8"/>
  <c r="BD513" i="8"/>
  <c r="BC513" i="8"/>
  <c r="AY513" i="8"/>
  <c r="AX513" i="8"/>
  <c r="AW513" i="8"/>
  <c r="AV513" i="8"/>
  <c r="BD512" i="8"/>
  <c r="BC512" i="8"/>
  <c r="AY512" i="8"/>
  <c r="AX512" i="8"/>
  <c r="AW512" i="8"/>
  <c r="AV512" i="8"/>
  <c r="BD511" i="8"/>
  <c r="BC511" i="8"/>
  <c r="AY511" i="8"/>
  <c r="AX511" i="8"/>
  <c r="AW511" i="8"/>
  <c r="AV511" i="8"/>
  <c r="AU511" i="8"/>
  <c r="BD510" i="8"/>
  <c r="BC510" i="8"/>
  <c r="AY510" i="8"/>
  <c r="AX510" i="8"/>
  <c r="AW510" i="8"/>
  <c r="AV510" i="8"/>
  <c r="AU510" i="8"/>
  <c r="BD509" i="8"/>
  <c r="BC509" i="8"/>
  <c r="AY509" i="8"/>
  <c r="AX509" i="8"/>
  <c r="AW509" i="8"/>
  <c r="AV509" i="8"/>
  <c r="BD508" i="8"/>
  <c r="BC508" i="8"/>
  <c r="AY508" i="8"/>
  <c r="AX508" i="8"/>
  <c r="AW508" i="8"/>
  <c r="AV508" i="8"/>
  <c r="BD507" i="8"/>
  <c r="BC507" i="8"/>
  <c r="AY507" i="8"/>
  <c r="AX507" i="8"/>
  <c r="AW507" i="8"/>
  <c r="AV507" i="8"/>
  <c r="AU507" i="8"/>
  <c r="BD506" i="8"/>
  <c r="BC506" i="8"/>
  <c r="AY506" i="8"/>
  <c r="AX506" i="8"/>
  <c r="AW506" i="8"/>
  <c r="AV506" i="8"/>
  <c r="BD505" i="8"/>
  <c r="BC505" i="8"/>
  <c r="AY505" i="8"/>
  <c r="AX505" i="8"/>
  <c r="AW505" i="8"/>
  <c r="AV505" i="8"/>
  <c r="BD504" i="8"/>
  <c r="BC504" i="8"/>
  <c r="AY504" i="8"/>
  <c r="AX504" i="8"/>
  <c r="AW504" i="8"/>
  <c r="AV504" i="8"/>
  <c r="BD503" i="8"/>
  <c r="BC503" i="8"/>
  <c r="AY503" i="8"/>
  <c r="AX503" i="8"/>
  <c r="AW503" i="8"/>
  <c r="AV503" i="8"/>
  <c r="BD502" i="8"/>
  <c r="BC502" i="8"/>
  <c r="AY502" i="8"/>
  <c r="AX502" i="8"/>
  <c r="AW502" i="8"/>
  <c r="AV502" i="8"/>
  <c r="BD501" i="8"/>
  <c r="BC501" i="8"/>
  <c r="AY501" i="8"/>
  <c r="AX501" i="8"/>
  <c r="AW501" i="8"/>
  <c r="AV501" i="8"/>
  <c r="BD500" i="8"/>
  <c r="BC500" i="8"/>
  <c r="AY500" i="8"/>
  <c r="AX500" i="8"/>
  <c r="AW500" i="8"/>
  <c r="AV500" i="8"/>
  <c r="AU500" i="8"/>
  <c r="BD499" i="8"/>
  <c r="BC499" i="8"/>
  <c r="AY499" i="8"/>
  <c r="AX499" i="8"/>
  <c r="AW499" i="8"/>
  <c r="AV499" i="8"/>
  <c r="BD498" i="8"/>
  <c r="BC498" i="8"/>
  <c r="AY498" i="8"/>
  <c r="AX498" i="8"/>
  <c r="AW498" i="8"/>
  <c r="AV498" i="8"/>
  <c r="BD497" i="8"/>
  <c r="BC497" i="8"/>
  <c r="AY497" i="8"/>
  <c r="AX497" i="8"/>
  <c r="AW497" i="8"/>
  <c r="AV497" i="8"/>
  <c r="BD496" i="8"/>
  <c r="BC496" i="8"/>
  <c r="AY496" i="8"/>
  <c r="AX496" i="8"/>
  <c r="AW496" i="8"/>
  <c r="AV496" i="8"/>
  <c r="BD495" i="8"/>
  <c r="BC495" i="8"/>
  <c r="AY495" i="8"/>
  <c r="AX495" i="8"/>
  <c r="AW495" i="8"/>
  <c r="AV495" i="8"/>
  <c r="BD494" i="8"/>
  <c r="BC494" i="8"/>
  <c r="AY494" i="8"/>
  <c r="AX494" i="8"/>
  <c r="AW494" i="8"/>
  <c r="AV494" i="8"/>
  <c r="AU494" i="8"/>
  <c r="BD493" i="8"/>
  <c r="BC493" i="8"/>
  <c r="AY493" i="8"/>
  <c r="AX493" i="8"/>
  <c r="AW493" i="8"/>
  <c r="AV493" i="8"/>
  <c r="BD492" i="8"/>
  <c r="BC492" i="8"/>
  <c r="AY492" i="8"/>
  <c r="AX492" i="8"/>
  <c r="AW492" i="8"/>
  <c r="AV492" i="8"/>
  <c r="BD491" i="8"/>
  <c r="BC491" i="8"/>
  <c r="AY491" i="8"/>
  <c r="AX491" i="8"/>
  <c r="AW491" i="8"/>
  <c r="AV491" i="8"/>
  <c r="BD490" i="8"/>
  <c r="BC490" i="8"/>
  <c r="AY490" i="8"/>
  <c r="AX490" i="8"/>
  <c r="AW490" i="8"/>
  <c r="AV490" i="8"/>
  <c r="BD489" i="8"/>
  <c r="BC489" i="8"/>
  <c r="AY489" i="8"/>
  <c r="AX489" i="8"/>
  <c r="AW489" i="8"/>
  <c r="AV489" i="8"/>
  <c r="BD488" i="8"/>
  <c r="BC488" i="8"/>
  <c r="AY488" i="8"/>
  <c r="AX488" i="8"/>
  <c r="AW488" i="8"/>
  <c r="AV488" i="8"/>
  <c r="AU488" i="8"/>
  <c r="BD487" i="8"/>
  <c r="BC487" i="8"/>
  <c r="AY487" i="8"/>
  <c r="AX487" i="8"/>
  <c r="AW487" i="8"/>
  <c r="AV487" i="8"/>
  <c r="AU487" i="8"/>
  <c r="BD486" i="8"/>
  <c r="BC486" i="8"/>
  <c r="AY486" i="8"/>
  <c r="AX486" i="8"/>
  <c r="AW486" i="8"/>
  <c r="AV486" i="8"/>
  <c r="BD485" i="8"/>
  <c r="BC485" i="8"/>
  <c r="AY485" i="8"/>
  <c r="AX485" i="8"/>
  <c r="AW485" i="8"/>
  <c r="AV485" i="8"/>
  <c r="BD484" i="8"/>
  <c r="BC484" i="8"/>
  <c r="AY484" i="8"/>
  <c r="AX484" i="8"/>
  <c r="AW484" i="8"/>
  <c r="AV484" i="8"/>
  <c r="BD483" i="8"/>
  <c r="BC483" i="8"/>
  <c r="AY483" i="8"/>
  <c r="AX483" i="8"/>
  <c r="AW483" i="8"/>
  <c r="AV483" i="8"/>
  <c r="BD482" i="8"/>
  <c r="BC482" i="8"/>
  <c r="AY482" i="8"/>
  <c r="AX482" i="8"/>
  <c r="AW482" i="8"/>
  <c r="AV482" i="8"/>
  <c r="BD481" i="8"/>
  <c r="BC481" i="8"/>
  <c r="AY481" i="8"/>
  <c r="AX481" i="8"/>
  <c r="AW481" i="8"/>
  <c r="AV481" i="8"/>
  <c r="BD480" i="8"/>
  <c r="BC480" i="8"/>
  <c r="AY480" i="8"/>
  <c r="AX480" i="8"/>
  <c r="AW480" i="8"/>
  <c r="AV480" i="8"/>
  <c r="AU480" i="8"/>
  <c r="BD479" i="8"/>
  <c r="BC479" i="8"/>
  <c r="AY479" i="8"/>
  <c r="AX479" i="8"/>
  <c r="AW479" i="8"/>
  <c r="AV479" i="8"/>
  <c r="BD478" i="8"/>
  <c r="BC478" i="8"/>
  <c r="AY478" i="8"/>
  <c r="AX478" i="8"/>
  <c r="AW478" i="8"/>
  <c r="AV478" i="8"/>
  <c r="BD477" i="8"/>
  <c r="BC477" i="8"/>
  <c r="AY477" i="8"/>
  <c r="AX477" i="8"/>
  <c r="AW477" i="8"/>
  <c r="AV477" i="8"/>
  <c r="BD476" i="8"/>
  <c r="BC476" i="8"/>
  <c r="AY476" i="8"/>
  <c r="AX476" i="8"/>
  <c r="AW476" i="8"/>
  <c r="AV476" i="8"/>
  <c r="AU476" i="8"/>
  <c r="BD475" i="8"/>
  <c r="BC475" i="8"/>
  <c r="AY475" i="8"/>
  <c r="AX475" i="8"/>
  <c r="AW475" i="8"/>
  <c r="AV475" i="8"/>
  <c r="AU475" i="8"/>
  <c r="BD474" i="8"/>
  <c r="BC474" i="8"/>
  <c r="AY474" i="8"/>
  <c r="AX474" i="8"/>
  <c r="AW474" i="8"/>
  <c r="AV474" i="8"/>
  <c r="AU474" i="8"/>
  <c r="BD473" i="8"/>
  <c r="BC473" i="8"/>
  <c r="AY473" i="8"/>
  <c r="AX473" i="8"/>
  <c r="AW473" i="8"/>
  <c r="AV473" i="8"/>
  <c r="BD472" i="8"/>
  <c r="BC472" i="8"/>
  <c r="AY472" i="8"/>
  <c r="AX472" i="8"/>
  <c r="AW472" i="8"/>
  <c r="AV472" i="8"/>
  <c r="BD471" i="8"/>
  <c r="BC471" i="8"/>
  <c r="AY471" i="8"/>
  <c r="AX471" i="8"/>
  <c r="AW471" i="8"/>
  <c r="AV471" i="8"/>
  <c r="AU471" i="8"/>
  <c r="BD470" i="8"/>
  <c r="BC470" i="8"/>
  <c r="AY470" i="8"/>
  <c r="AX470" i="8"/>
  <c r="AW470" i="8"/>
  <c r="AV470" i="8"/>
  <c r="AU470" i="8"/>
  <c r="BD469" i="8"/>
  <c r="BC469" i="8"/>
  <c r="AY469" i="8"/>
  <c r="AX469" i="8"/>
  <c r="AW469" i="8"/>
  <c r="AV469" i="8"/>
  <c r="BD468" i="8"/>
  <c r="BC468" i="8"/>
  <c r="AY468" i="8"/>
  <c r="AX468" i="8"/>
  <c r="AW468" i="8"/>
  <c r="AV468" i="8"/>
  <c r="BD467" i="8"/>
  <c r="BC467" i="8"/>
  <c r="AY467" i="8"/>
  <c r="AX467" i="8"/>
  <c r="AW467" i="8"/>
  <c r="AV467" i="8"/>
  <c r="BD466" i="8"/>
  <c r="BC466" i="8"/>
  <c r="AY466" i="8"/>
  <c r="AX466" i="8"/>
  <c r="AW466" i="8"/>
  <c r="AV466" i="8"/>
  <c r="BD465" i="8"/>
  <c r="BC465" i="8"/>
  <c r="AY465" i="8"/>
  <c r="AX465" i="8"/>
  <c r="AW465" i="8"/>
  <c r="AV465" i="8"/>
  <c r="AU465" i="8"/>
  <c r="BD464" i="8"/>
  <c r="BC464" i="8"/>
  <c r="AY464" i="8"/>
  <c r="AX464" i="8"/>
  <c r="AW464" i="8"/>
  <c r="AV464" i="8"/>
  <c r="BD463" i="8"/>
  <c r="BC463" i="8"/>
  <c r="AY463" i="8"/>
  <c r="AX463" i="8"/>
  <c r="AW463" i="8"/>
  <c r="AV463" i="8"/>
  <c r="BD462" i="8"/>
  <c r="BC462" i="8"/>
  <c r="AY462" i="8"/>
  <c r="AX462" i="8"/>
  <c r="AW462" i="8"/>
  <c r="AV462" i="8"/>
  <c r="BD461" i="8"/>
  <c r="BC461" i="8"/>
  <c r="AY461" i="8"/>
  <c r="AX461" i="8"/>
  <c r="AW461" i="8"/>
  <c r="AV461" i="8"/>
  <c r="BD460" i="8"/>
  <c r="BC460" i="8"/>
  <c r="AY460" i="8"/>
  <c r="AX460" i="8"/>
  <c r="AW460" i="8"/>
  <c r="AV460" i="8"/>
  <c r="BD459" i="8"/>
  <c r="BC459" i="8"/>
  <c r="AY459" i="8"/>
  <c r="AX459" i="8"/>
  <c r="AW459" i="8"/>
  <c r="AV459" i="8"/>
  <c r="BD458" i="8"/>
  <c r="BC458" i="8"/>
  <c r="AY458" i="8"/>
  <c r="AX458" i="8"/>
  <c r="AW458" i="8"/>
  <c r="AV458" i="8"/>
  <c r="BD457" i="8"/>
  <c r="BC457" i="8"/>
  <c r="AY457" i="8"/>
  <c r="AX457" i="8"/>
  <c r="AW457" i="8"/>
  <c r="AV457" i="8"/>
  <c r="BD456" i="8"/>
  <c r="BC456" i="8"/>
  <c r="AY456" i="8"/>
  <c r="AX456" i="8"/>
  <c r="AW456" i="8"/>
  <c r="AV456" i="8"/>
  <c r="AU456" i="8"/>
  <c r="BD455" i="8"/>
  <c r="BC455" i="8"/>
  <c r="AY455" i="8"/>
  <c r="AX455" i="8"/>
  <c r="AW455" i="8"/>
  <c r="AV455" i="8"/>
  <c r="BD454" i="8"/>
  <c r="BC454" i="8"/>
  <c r="AY454" i="8"/>
  <c r="AX454" i="8"/>
  <c r="AW454" i="8"/>
  <c r="AV454" i="8"/>
  <c r="BD453" i="8"/>
  <c r="BC453" i="8"/>
  <c r="AY453" i="8"/>
  <c r="AX453" i="8"/>
  <c r="AW453" i="8"/>
  <c r="AV453" i="8"/>
  <c r="BD452" i="8"/>
  <c r="BC452" i="8"/>
  <c r="AY452" i="8"/>
  <c r="AX452" i="8"/>
  <c r="AW452" i="8"/>
  <c r="AV452" i="8"/>
  <c r="AU452" i="8"/>
  <c r="BD451" i="8"/>
  <c r="BC451" i="8"/>
  <c r="AY451" i="8"/>
  <c r="AX451" i="8"/>
  <c r="AW451" i="8"/>
  <c r="AV451" i="8"/>
  <c r="BD450" i="8"/>
  <c r="BC450" i="8"/>
  <c r="AY450" i="8"/>
  <c r="AX450" i="8"/>
  <c r="AW450" i="8"/>
  <c r="AV450" i="8"/>
  <c r="AU450" i="8"/>
  <c r="BD449" i="8"/>
  <c r="BC449" i="8"/>
  <c r="AY449" i="8"/>
  <c r="AX449" i="8"/>
  <c r="AW449" i="8"/>
  <c r="AV449" i="8"/>
  <c r="BD448" i="8"/>
  <c r="BC448" i="8"/>
  <c r="AY448" i="8"/>
  <c r="AX448" i="8"/>
  <c r="AW448" i="8"/>
  <c r="AV448" i="8"/>
  <c r="BD447" i="8"/>
  <c r="BC447" i="8"/>
  <c r="AY447" i="8"/>
  <c r="AX447" i="8"/>
  <c r="AW447" i="8"/>
  <c r="AV447" i="8"/>
  <c r="AU447" i="8"/>
  <c r="BD446" i="8"/>
  <c r="BC446" i="8"/>
  <c r="AY446" i="8"/>
  <c r="AX446" i="8"/>
  <c r="AW446" i="8"/>
  <c r="AV446" i="8"/>
  <c r="BD445" i="8"/>
  <c r="BC445" i="8"/>
  <c r="AY445" i="8"/>
  <c r="AX445" i="8"/>
  <c r="AW445" i="8"/>
  <c r="AV445" i="8"/>
  <c r="BD444" i="8"/>
  <c r="BC444" i="8"/>
  <c r="AY444" i="8"/>
  <c r="AX444" i="8"/>
  <c r="AW444" i="8"/>
  <c r="AV444" i="8"/>
  <c r="BD443" i="8"/>
  <c r="BC443" i="8"/>
  <c r="AY443" i="8"/>
  <c r="AX443" i="8"/>
  <c r="AW443" i="8"/>
  <c r="AV443" i="8"/>
  <c r="BD442" i="8"/>
  <c r="BC442" i="8"/>
  <c r="AY442" i="8"/>
  <c r="AX442" i="8"/>
  <c r="AW442" i="8"/>
  <c r="AV442" i="8"/>
  <c r="BD441" i="8"/>
  <c r="BC441" i="8"/>
  <c r="AY441" i="8"/>
  <c r="AX441" i="8"/>
  <c r="AW441" i="8"/>
  <c r="AV441" i="8"/>
  <c r="BD440" i="8"/>
  <c r="BC440" i="8"/>
  <c r="AY440" i="8"/>
  <c r="AX440" i="8"/>
  <c r="AW440" i="8"/>
  <c r="AV440" i="8"/>
  <c r="BD439" i="8"/>
  <c r="BC439" i="8"/>
  <c r="AY439" i="8"/>
  <c r="AX439" i="8"/>
  <c r="AW439" i="8"/>
  <c r="AV439" i="8"/>
  <c r="AU439" i="8"/>
  <c r="BD438" i="8"/>
  <c r="BC438" i="8"/>
  <c r="AY438" i="8"/>
  <c r="AX438" i="8"/>
  <c r="AW438" i="8"/>
  <c r="AV438" i="8"/>
  <c r="BD437" i="8"/>
  <c r="BC437" i="8"/>
  <c r="AY437" i="8"/>
  <c r="AX437" i="8"/>
  <c r="AW437" i="8"/>
  <c r="AV437" i="8"/>
  <c r="BD436" i="8"/>
  <c r="BC436" i="8"/>
  <c r="AY436" i="8"/>
  <c r="AX436" i="8"/>
  <c r="AW436" i="8"/>
  <c r="AV436" i="8"/>
  <c r="BD435" i="8"/>
  <c r="BC435" i="8"/>
  <c r="AY435" i="8"/>
  <c r="AX435" i="8"/>
  <c r="AW435" i="8"/>
  <c r="AV435" i="8"/>
  <c r="AU435" i="8"/>
  <c r="BD434" i="8"/>
  <c r="BC434" i="8"/>
  <c r="AY434" i="8"/>
  <c r="AX434" i="8"/>
  <c r="AW434" i="8"/>
  <c r="AV434" i="8"/>
  <c r="BD433" i="8"/>
  <c r="BC433" i="8"/>
  <c r="AY433" i="8"/>
  <c r="AX433" i="8"/>
  <c r="AW433" i="8"/>
  <c r="AV433" i="8"/>
  <c r="AU433" i="8"/>
  <c r="BD432" i="8"/>
  <c r="BC432" i="8"/>
  <c r="AY432" i="8"/>
  <c r="AX432" i="8"/>
  <c r="AW432" i="8"/>
  <c r="AV432" i="8"/>
  <c r="BD431" i="8"/>
  <c r="BC431" i="8"/>
  <c r="AY431" i="8"/>
  <c r="AX431" i="8"/>
  <c r="AW431" i="8"/>
  <c r="AV431" i="8"/>
  <c r="BD430" i="8"/>
  <c r="BC430" i="8"/>
  <c r="AY430" i="8"/>
  <c r="AX430" i="8"/>
  <c r="AW430" i="8"/>
  <c r="AV430" i="8"/>
  <c r="BD429" i="8"/>
  <c r="BC429" i="8"/>
  <c r="AY429" i="8"/>
  <c r="AX429" i="8"/>
  <c r="AW429" i="8"/>
  <c r="AV429" i="8"/>
  <c r="BD428" i="8"/>
  <c r="BC428" i="8"/>
  <c r="AY428" i="8"/>
  <c r="AX428" i="8"/>
  <c r="AW428" i="8"/>
  <c r="AV428" i="8"/>
  <c r="BD427" i="8"/>
  <c r="BC427" i="8"/>
  <c r="AY427" i="8"/>
  <c r="AX427" i="8"/>
  <c r="AW427" i="8"/>
  <c r="AV427" i="8"/>
  <c r="BD426" i="8"/>
  <c r="BC426" i="8"/>
  <c r="AY426" i="8"/>
  <c r="AX426" i="8"/>
  <c r="AW426" i="8"/>
  <c r="AV426" i="8"/>
  <c r="AU426" i="8"/>
  <c r="BD425" i="8"/>
  <c r="BC425" i="8"/>
  <c r="AY425" i="8"/>
  <c r="AX425" i="8"/>
  <c r="AW425" i="8"/>
  <c r="AV425" i="8"/>
  <c r="BD424" i="8"/>
  <c r="BC424" i="8"/>
  <c r="AY424" i="8"/>
  <c r="AX424" i="8"/>
  <c r="AW424" i="8"/>
  <c r="AV424" i="8"/>
  <c r="AU424" i="8"/>
  <c r="BD423" i="8"/>
  <c r="BC423" i="8"/>
  <c r="AY423" i="8"/>
  <c r="AX423" i="8"/>
  <c r="AW423" i="8"/>
  <c r="AV423" i="8"/>
  <c r="BD422" i="8"/>
  <c r="BC422" i="8"/>
  <c r="AY422" i="8"/>
  <c r="AX422" i="8"/>
  <c r="AW422" i="8"/>
  <c r="AV422" i="8"/>
  <c r="BD421" i="8"/>
  <c r="BC421" i="8"/>
  <c r="AY421" i="8"/>
  <c r="AX421" i="8"/>
  <c r="AW421" i="8"/>
  <c r="AV421" i="8"/>
  <c r="BD420" i="8"/>
  <c r="BC420" i="8"/>
  <c r="AY420" i="8"/>
  <c r="AX420" i="8"/>
  <c r="AW420" i="8"/>
  <c r="AV420" i="8"/>
  <c r="BD419" i="8"/>
  <c r="BC419" i="8"/>
  <c r="AY419" i="8"/>
  <c r="AX419" i="8"/>
  <c r="AW419" i="8"/>
  <c r="AV419" i="8"/>
  <c r="BD418" i="8"/>
  <c r="BC418" i="8"/>
  <c r="AY418" i="8"/>
  <c r="AX418" i="8"/>
  <c r="AW418" i="8"/>
  <c r="AV418" i="8"/>
  <c r="AU418" i="8"/>
  <c r="BD417" i="8"/>
  <c r="BC417" i="8"/>
  <c r="AY417" i="8"/>
  <c r="AX417" i="8"/>
  <c r="AW417" i="8"/>
  <c r="AV417" i="8"/>
  <c r="BD416" i="8"/>
  <c r="BC416" i="8"/>
  <c r="AY416" i="8"/>
  <c r="AX416" i="8"/>
  <c r="AW416" i="8"/>
  <c r="AV416" i="8"/>
  <c r="BD415" i="8"/>
  <c r="BC415" i="8"/>
  <c r="AY415" i="8"/>
  <c r="AX415" i="8"/>
  <c r="AW415" i="8"/>
  <c r="AV415" i="8"/>
  <c r="BD414" i="8"/>
  <c r="BC414" i="8"/>
  <c r="AY414" i="8"/>
  <c r="AX414" i="8"/>
  <c r="AW414" i="8"/>
  <c r="AV414" i="8"/>
  <c r="BD413" i="8"/>
  <c r="BC413" i="8"/>
  <c r="AY413" i="8"/>
  <c r="AX413" i="8"/>
  <c r="AW413" i="8"/>
  <c r="AV413" i="8"/>
  <c r="AU413" i="8"/>
  <c r="BD412" i="8"/>
  <c r="BC412" i="8"/>
  <c r="AY412" i="8"/>
  <c r="AX412" i="8"/>
  <c r="AW412" i="8"/>
  <c r="AV412" i="8"/>
  <c r="AU412" i="8"/>
  <c r="BD411" i="8"/>
  <c r="BC411" i="8"/>
  <c r="AY411" i="8"/>
  <c r="AX411" i="8"/>
  <c r="AW411" i="8"/>
  <c r="AV411" i="8"/>
  <c r="BD410" i="8"/>
  <c r="BC410" i="8"/>
  <c r="AY410" i="8"/>
  <c r="AX410" i="8"/>
  <c r="AW410" i="8"/>
  <c r="AV410" i="8"/>
  <c r="BD409" i="8"/>
  <c r="BC409" i="8"/>
  <c r="AY409" i="8"/>
  <c r="AX409" i="8"/>
  <c r="AW409" i="8"/>
  <c r="AV409" i="8"/>
  <c r="BD408" i="8"/>
  <c r="BC408" i="8"/>
  <c r="AY408" i="8"/>
  <c r="AX408" i="8"/>
  <c r="AW408" i="8"/>
  <c r="AV408" i="8"/>
  <c r="BD407" i="8"/>
  <c r="BC407" i="8"/>
  <c r="AY407" i="8"/>
  <c r="AX407" i="8"/>
  <c r="AW407" i="8"/>
  <c r="AV407" i="8"/>
  <c r="BD406" i="8"/>
  <c r="BC406" i="8"/>
  <c r="AY406" i="8"/>
  <c r="AX406" i="8"/>
  <c r="AW406" i="8"/>
  <c r="AV406" i="8"/>
  <c r="AU406" i="8"/>
  <c r="BD405" i="8"/>
  <c r="BC405" i="8"/>
  <c r="AY405" i="8"/>
  <c r="AX405" i="8"/>
  <c r="AW405" i="8"/>
  <c r="AV405" i="8"/>
  <c r="AU405" i="8"/>
  <c r="BD404" i="8"/>
  <c r="BC404" i="8"/>
  <c r="AY404" i="8"/>
  <c r="AX404" i="8"/>
  <c r="AW404" i="8"/>
  <c r="AV404" i="8"/>
  <c r="BD403" i="8"/>
  <c r="BC403" i="8"/>
  <c r="AY403" i="8"/>
  <c r="AX403" i="8"/>
  <c r="AW403" i="8"/>
  <c r="AV403" i="8"/>
  <c r="BD402" i="8"/>
  <c r="BC402" i="8"/>
  <c r="AY402" i="8"/>
  <c r="AX402" i="8"/>
  <c r="AW402" i="8"/>
  <c r="AV402" i="8"/>
  <c r="AU402" i="8"/>
  <c r="BD401" i="8"/>
  <c r="BC401" i="8"/>
  <c r="AY401" i="8"/>
  <c r="AX401" i="8"/>
  <c r="AW401" i="8"/>
  <c r="AV401" i="8"/>
  <c r="BD400" i="8"/>
  <c r="BC400" i="8"/>
  <c r="AY400" i="8"/>
  <c r="AX400" i="8"/>
  <c r="AW400" i="8"/>
  <c r="AV400" i="8"/>
  <c r="BD399" i="8"/>
  <c r="BC399" i="8"/>
  <c r="AY399" i="8"/>
  <c r="AX399" i="8"/>
  <c r="AW399" i="8"/>
  <c r="AV399" i="8"/>
  <c r="BD398" i="8"/>
  <c r="BC398" i="8"/>
  <c r="AY398" i="8"/>
  <c r="AX398" i="8"/>
  <c r="AW398" i="8"/>
  <c r="AV398" i="8"/>
  <c r="BD397" i="8"/>
  <c r="BC397" i="8"/>
  <c r="AY397" i="8"/>
  <c r="AX397" i="8"/>
  <c r="AW397" i="8"/>
  <c r="AV397" i="8"/>
  <c r="BD396" i="8"/>
  <c r="BC396" i="8"/>
  <c r="AY396" i="8"/>
  <c r="AX396" i="8"/>
  <c r="AW396" i="8"/>
  <c r="AV396" i="8"/>
  <c r="AU396" i="8"/>
  <c r="BD395" i="8"/>
  <c r="BC395" i="8"/>
  <c r="AY395" i="8"/>
  <c r="AX395" i="8"/>
  <c r="AW395" i="8"/>
  <c r="AV395" i="8"/>
  <c r="BD394" i="8"/>
  <c r="BC394" i="8"/>
  <c r="AY394" i="8"/>
  <c r="AX394" i="8"/>
  <c r="AW394" i="8"/>
  <c r="AV394" i="8"/>
  <c r="BD393" i="8"/>
  <c r="BC393" i="8"/>
  <c r="AY393" i="8"/>
  <c r="AX393" i="8"/>
  <c r="AW393" i="8"/>
  <c r="AV393" i="8"/>
  <c r="BD392" i="8"/>
  <c r="BC392" i="8"/>
  <c r="AY392" i="8"/>
  <c r="AX392" i="8"/>
  <c r="AW392" i="8"/>
  <c r="AV392" i="8"/>
  <c r="AU392" i="8"/>
  <c r="BD391" i="8"/>
  <c r="BC391" i="8"/>
  <c r="AY391" i="8"/>
  <c r="AX391" i="8"/>
  <c r="AW391" i="8"/>
  <c r="AV391" i="8"/>
  <c r="BD390" i="8"/>
  <c r="BC390" i="8"/>
  <c r="AY390" i="8"/>
  <c r="AX390" i="8"/>
  <c r="AW390" i="8"/>
  <c r="AV390" i="8"/>
  <c r="BD389" i="8"/>
  <c r="BC389" i="8"/>
  <c r="AY389" i="8"/>
  <c r="AX389" i="8"/>
  <c r="AW389" i="8"/>
  <c r="AV389" i="8"/>
  <c r="AU389" i="8"/>
  <c r="BD388" i="8"/>
  <c r="BC388" i="8"/>
  <c r="AY388" i="8"/>
  <c r="AX388" i="8"/>
  <c r="AW388" i="8"/>
  <c r="AV388" i="8"/>
  <c r="AU388" i="8"/>
  <c r="BD387" i="8"/>
  <c r="BC387" i="8"/>
  <c r="AY387" i="8"/>
  <c r="AX387" i="8"/>
  <c r="AW387" i="8"/>
  <c r="AV387" i="8"/>
  <c r="BD386" i="8"/>
  <c r="BC386" i="8"/>
  <c r="AY386" i="8"/>
  <c r="AX386" i="8"/>
  <c r="AW386" i="8"/>
  <c r="AV386" i="8"/>
  <c r="BD385" i="8"/>
  <c r="BC385" i="8"/>
  <c r="AY385" i="8"/>
  <c r="AX385" i="8"/>
  <c r="AW385" i="8"/>
  <c r="AV385" i="8"/>
  <c r="AU385" i="8"/>
  <c r="BD384" i="8"/>
  <c r="BC384" i="8"/>
  <c r="AY384" i="8"/>
  <c r="AX384" i="8"/>
  <c r="AW384" i="8"/>
  <c r="AV384" i="8"/>
  <c r="BD383" i="8"/>
  <c r="BC383" i="8"/>
  <c r="AY383" i="8"/>
  <c r="AX383" i="8"/>
  <c r="AW383" i="8"/>
  <c r="AV383" i="8"/>
  <c r="BD382" i="8"/>
  <c r="BC382" i="8"/>
  <c r="AY382" i="8"/>
  <c r="AX382" i="8"/>
  <c r="AW382" i="8"/>
  <c r="AV382" i="8"/>
  <c r="BD381" i="8"/>
  <c r="BC381" i="8"/>
  <c r="AY381" i="8"/>
  <c r="AX381" i="8"/>
  <c r="AW381" i="8"/>
  <c r="AV381" i="8"/>
  <c r="AU381" i="8"/>
  <c r="BD380" i="8"/>
  <c r="BC380" i="8"/>
  <c r="AY380" i="8"/>
  <c r="AX380" i="8"/>
  <c r="AW380" i="8"/>
  <c r="AV380" i="8"/>
  <c r="AU380" i="8"/>
  <c r="BD379" i="8"/>
  <c r="BC379" i="8"/>
  <c r="AY379" i="8"/>
  <c r="AX379" i="8"/>
  <c r="AW379" i="8"/>
  <c r="AV379" i="8"/>
  <c r="BD378" i="8"/>
  <c r="BC378" i="8"/>
  <c r="AY378" i="8"/>
  <c r="AX378" i="8"/>
  <c r="AW378" i="8"/>
  <c r="AV378" i="8"/>
  <c r="BD377" i="8"/>
  <c r="BC377" i="8"/>
  <c r="AY377" i="8"/>
  <c r="AX377" i="8"/>
  <c r="AW377" i="8"/>
  <c r="AV377" i="8"/>
  <c r="AU377" i="8"/>
  <c r="BD376" i="8"/>
  <c r="BC376" i="8"/>
  <c r="AY376" i="8"/>
  <c r="AX376" i="8"/>
  <c r="AW376" i="8"/>
  <c r="AV376" i="8"/>
  <c r="BD375" i="8"/>
  <c r="BC375" i="8"/>
  <c r="AY375" i="8"/>
  <c r="AX375" i="8"/>
  <c r="AW375" i="8"/>
  <c r="AV375" i="8"/>
  <c r="BD374" i="8"/>
  <c r="BC374" i="8"/>
  <c r="AY374" i="8"/>
  <c r="AX374" i="8"/>
  <c r="AW374" i="8"/>
  <c r="AV374" i="8"/>
  <c r="BD373" i="8"/>
  <c r="BC373" i="8"/>
  <c r="AY373" i="8"/>
  <c r="AX373" i="8"/>
  <c r="AW373" i="8"/>
  <c r="AV373" i="8"/>
  <c r="BD372" i="8"/>
  <c r="BC372" i="8"/>
  <c r="AY372" i="8"/>
  <c r="AX372" i="8"/>
  <c r="AW372" i="8"/>
  <c r="AV372" i="8"/>
  <c r="AU372" i="8"/>
  <c r="BD371" i="8"/>
  <c r="BC371" i="8"/>
  <c r="AY371" i="8"/>
  <c r="AX371" i="8"/>
  <c r="AW371" i="8"/>
  <c r="AV371" i="8"/>
  <c r="BD370" i="8"/>
  <c r="BC370" i="8"/>
  <c r="AY370" i="8"/>
  <c r="AX370" i="8"/>
  <c r="AW370" i="8"/>
  <c r="AV370" i="8"/>
  <c r="BD369" i="8"/>
  <c r="BC369" i="8"/>
  <c r="AY369" i="8"/>
  <c r="AX369" i="8"/>
  <c r="AW369" i="8"/>
  <c r="AV369" i="8"/>
  <c r="BD368" i="8"/>
  <c r="BC368" i="8"/>
  <c r="AY368" i="8"/>
  <c r="AX368" i="8"/>
  <c r="AW368" i="8"/>
  <c r="AV368" i="8"/>
  <c r="AU368" i="8"/>
  <c r="BD367" i="8"/>
  <c r="BC367" i="8"/>
  <c r="AY367" i="8"/>
  <c r="AX367" i="8"/>
  <c r="AW367" i="8"/>
  <c r="AV367" i="8"/>
  <c r="BD366" i="8"/>
  <c r="BC366" i="8"/>
  <c r="AY366" i="8"/>
  <c r="AX366" i="8"/>
  <c r="AW366" i="8"/>
  <c r="AV366" i="8"/>
  <c r="BD365" i="8"/>
  <c r="BC365" i="8"/>
  <c r="AY365" i="8"/>
  <c r="AX365" i="8"/>
  <c r="AW365" i="8"/>
  <c r="AV365" i="8"/>
  <c r="BD364" i="8"/>
  <c r="BC364" i="8"/>
  <c r="AY364" i="8"/>
  <c r="AX364" i="8"/>
  <c r="AW364" i="8"/>
  <c r="AV364" i="8"/>
  <c r="BD363" i="8"/>
  <c r="BC363" i="8"/>
  <c r="AY363" i="8"/>
  <c r="AX363" i="8"/>
  <c r="AW363" i="8"/>
  <c r="AV363" i="8"/>
  <c r="BD362" i="8"/>
  <c r="BC362" i="8"/>
  <c r="AY362" i="8"/>
  <c r="AX362" i="8"/>
  <c r="AW362" i="8"/>
  <c r="AV362" i="8"/>
  <c r="BD361" i="8"/>
  <c r="BC361" i="8"/>
  <c r="AY361" i="8"/>
  <c r="AX361" i="8"/>
  <c r="AW361" i="8"/>
  <c r="AV361" i="8"/>
  <c r="AU361" i="8"/>
  <c r="BD360" i="8"/>
  <c r="BC360" i="8"/>
  <c r="AY360" i="8"/>
  <c r="AX360" i="8"/>
  <c r="AW360" i="8"/>
  <c r="AV360" i="8"/>
  <c r="BD359" i="8"/>
  <c r="BC359" i="8"/>
  <c r="AY359" i="8"/>
  <c r="AX359" i="8"/>
  <c r="AW359" i="8"/>
  <c r="AV359" i="8"/>
  <c r="BD358" i="8"/>
  <c r="BC358" i="8"/>
  <c r="AY358" i="8"/>
  <c r="AX358" i="8"/>
  <c r="AW358" i="8"/>
  <c r="AV358" i="8"/>
  <c r="BD357" i="8"/>
  <c r="BC357" i="8"/>
  <c r="AY357" i="8"/>
  <c r="AX357" i="8"/>
  <c r="AW357" i="8"/>
  <c r="AV357" i="8"/>
  <c r="BD356" i="8"/>
  <c r="BC356" i="8"/>
  <c r="AY356" i="8"/>
  <c r="AX356" i="8"/>
  <c r="AW356" i="8"/>
  <c r="AV356" i="8"/>
  <c r="D356" i="8"/>
  <c r="BD355" i="8"/>
  <c r="BC355" i="8"/>
  <c r="AY355" i="8"/>
  <c r="AX355" i="8"/>
  <c r="AW355" i="8"/>
  <c r="AV355" i="8"/>
  <c r="D355" i="8"/>
  <c r="BD354" i="8"/>
  <c r="BC354" i="8"/>
  <c r="AY354" i="8"/>
  <c r="AX354" i="8"/>
  <c r="AW354" i="8"/>
  <c r="AV354" i="8"/>
  <c r="D354" i="8"/>
  <c r="BD353" i="8"/>
  <c r="BC353" i="8"/>
  <c r="AY353" i="8"/>
  <c r="AX353" i="8"/>
  <c r="AW353" i="8"/>
  <c r="AV353" i="8"/>
  <c r="AU353" i="8"/>
  <c r="D353" i="8"/>
  <c r="BD352" i="8"/>
  <c r="BC352" i="8"/>
  <c r="AY352" i="8"/>
  <c r="AX352" i="8"/>
  <c r="AW352" i="8"/>
  <c r="AV352" i="8"/>
  <c r="D352" i="8"/>
  <c r="BD351" i="8"/>
  <c r="BC351" i="8"/>
  <c r="AY351" i="8"/>
  <c r="AX351" i="8"/>
  <c r="AW351" i="8"/>
  <c r="AV351" i="8"/>
  <c r="D351" i="8"/>
  <c r="BD350" i="8"/>
  <c r="BC350" i="8"/>
  <c r="AY350" i="8"/>
  <c r="AX350" i="8"/>
  <c r="AW350" i="8"/>
  <c r="AV350" i="8"/>
  <c r="AU350" i="8"/>
  <c r="D350" i="8"/>
  <c r="BD349" i="8"/>
  <c r="BC349" i="8"/>
  <c r="AY349" i="8"/>
  <c r="AX349" i="8"/>
  <c r="AW349" i="8"/>
  <c r="AV349" i="8"/>
  <c r="D349" i="8"/>
  <c r="BD348" i="8"/>
  <c r="BC348" i="8"/>
  <c r="AY348" i="8"/>
  <c r="AX348" i="8"/>
  <c r="AW348" i="8"/>
  <c r="AV348" i="8"/>
  <c r="D348" i="8"/>
  <c r="BD347" i="8"/>
  <c r="BC347" i="8"/>
  <c r="AY347" i="8"/>
  <c r="AX347" i="8"/>
  <c r="AW347" i="8"/>
  <c r="AV347" i="8"/>
  <c r="AU347" i="8"/>
  <c r="D347" i="8"/>
  <c r="BD346" i="8"/>
  <c r="BC346" i="8"/>
  <c r="AY346" i="8"/>
  <c r="AX346" i="8"/>
  <c r="AW346" i="8"/>
  <c r="AV346" i="8"/>
  <c r="AU346" i="8"/>
  <c r="D346" i="8"/>
  <c r="BD345" i="8"/>
  <c r="BC345" i="8"/>
  <c r="AY345" i="8"/>
  <c r="AX345" i="8"/>
  <c r="AW345" i="8"/>
  <c r="AV345" i="8"/>
  <c r="D345" i="8"/>
  <c r="BD344" i="8"/>
  <c r="BC344" i="8"/>
  <c r="AY344" i="8"/>
  <c r="AX344" i="8"/>
  <c r="AW344" i="8"/>
  <c r="AV344" i="8"/>
  <c r="AU344" i="8"/>
  <c r="D344" i="8"/>
  <c r="BD343" i="8"/>
  <c r="BC343" i="8"/>
  <c r="AY343" i="8"/>
  <c r="AX343" i="8"/>
  <c r="AW343" i="8"/>
  <c r="AV343" i="8"/>
  <c r="D343" i="8"/>
  <c r="BD342" i="8"/>
  <c r="BC342" i="8"/>
  <c r="AY342" i="8"/>
  <c r="AX342" i="8"/>
  <c r="AW342" i="8"/>
  <c r="AV342" i="8"/>
  <c r="D342" i="8"/>
  <c r="BD341" i="8"/>
  <c r="BC341" i="8"/>
  <c r="AY341" i="8"/>
  <c r="AX341" i="8"/>
  <c r="AW341" i="8"/>
  <c r="AV341" i="8"/>
  <c r="D341" i="8"/>
  <c r="BD340" i="8"/>
  <c r="BC340" i="8"/>
  <c r="AY340" i="8"/>
  <c r="AX340" i="8"/>
  <c r="AW340" i="8"/>
  <c r="AV340" i="8"/>
  <c r="AU340" i="8"/>
  <c r="D340" i="8"/>
  <c r="BD339" i="8"/>
  <c r="BC339" i="8"/>
  <c r="AY339" i="8"/>
  <c r="AX339" i="8"/>
  <c r="AW339" i="8"/>
  <c r="AV339" i="8"/>
  <c r="AU339" i="8"/>
  <c r="D339" i="8"/>
  <c r="BD338" i="8"/>
  <c r="BC338" i="8"/>
  <c r="AY338" i="8"/>
  <c r="AX338" i="8"/>
  <c r="AW338" i="8"/>
  <c r="AV338" i="8"/>
  <c r="AU338" i="8"/>
  <c r="D338" i="8"/>
  <c r="BD337" i="8"/>
  <c r="BC337" i="8"/>
  <c r="AY337" i="8"/>
  <c r="AX337" i="8"/>
  <c r="AW337" i="8"/>
  <c r="AV337" i="8"/>
  <c r="D337" i="8"/>
  <c r="BD336" i="8"/>
  <c r="BC336" i="8"/>
  <c r="AY336" i="8"/>
  <c r="AX336" i="8"/>
  <c r="AW336" i="8"/>
  <c r="AV336" i="8"/>
  <c r="D336" i="8"/>
  <c r="BD335" i="8"/>
  <c r="BC335" i="8"/>
  <c r="AY335" i="8"/>
  <c r="AX335" i="8"/>
  <c r="AW335" i="8"/>
  <c r="AV335" i="8"/>
  <c r="AU335" i="8"/>
  <c r="D335" i="8"/>
  <c r="BD334" i="8"/>
  <c r="BC334" i="8"/>
  <c r="AY334" i="8"/>
  <c r="AX334" i="8"/>
  <c r="AW334" i="8"/>
  <c r="AV334" i="8"/>
  <c r="D334" i="8"/>
  <c r="BD333" i="8"/>
  <c r="BC333" i="8"/>
  <c r="AY333" i="8"/>
  <c r="AX333" i="8"/>
  <c r="AW333" i="8"/>
  <c r="AV333" i="8"/>
  <c r="AU333" i="8"/>
  <c r="D333" i="8"/>
  <c r="BD332" i="8"/>
  <c r="BC332" i="8"/>
  <c r="AY332" i="8"/>
  <c r="AX332" i="8"/>
  <c r="AW332" i="8"/>
  <c r="AV332" i="8"/>
  <c r="D332" i="8"/>
  <c r="BD331" i="8"/>
  <c r="BC331" i="8"/>
  <c r="AY331" i="8"/>
  <c r="AX331" i="8"/>
  <c r="AW331" i="8"/>
  <c r="AV331" i="8"/>
  <c r="AU331" i="8"/>
  <c r="D331" i="8"/>
  <c r="BD330" i="8"/>
  <c r="BC330" i="8"/>
  <c r="AY330" i="8"/>
  <c r="AX330" i="8"/>
  <c r="AW330" i="8"/>
  <c r="AV330" i="8"/>
  <c r="AU330" i="8"/>
  <c r="D330" i="8"/>
  <c r="BD329" i="8"/>
  <c r="BC329" i="8"/>
  <c r="AY329" i="8"/>
  <c r="AX329" i="8"/>
  <c r="AW329" i="8"/>
  <c r="AV329" i="8"/>
  <c r="D329" i="8"/>
  <c r="BD328" i="8"/>
  <c r="BC328" i="8"/>
  <c r="AY328" i="8"/>
  <c r="AX328" i="8"/>
  <c r="AW328" i="8"/>
  <c r="AV328" i="8"/>
  <c r="D328" i="8"/>
  <c r="BD327" i="8"/>
  <c r="BC327" i="8"/>
  <c r="AY327" i="8"/>
  <c r="AX327" i="8"/>
  <c r="AW327" i="8"/>
  <c r="AV327" i="8"/>
  <c r="D327" i="8"/>
  <c r="BD326" i="8"/>
  <c r="BC326" i="8"/>
  <c r="AY326" i="8"/>
  <c r="AX326" i="8"/>
  <c r="AW326" i="8"/>
  <c r="AV326" i="8"/>
  <c r="D326" i="8"/>
  <c r="BD325" i="8"/>
  <c r="BC325" i="8"/>
  <c r="AY325" i="8"/>
  <c r="AX325" i="8"/>
  <c r="AW325" i="8"/>
  <c r="AV325" i="8"/>
  <c r="D325" i="8"/>
  <c r="BD324" i="8"/>
  <c r="BC324" i="8"/>
  <c r="AY324" i="8"/>
  <c r="AX324" i="8"/>
  <c r="AW324" i="8"/>
  <c r="AV324" i="8"/>
  <c r="D324" i="8"/>
  <c r="BD323" i="8"/>
  <c r="BC323" i="8"/>
  <c r="AY323" i="8"/>
  <c r="AX323" i="8"/>
  <c r="AW323" i="8"/>
  <c r="AV323" i="8"/>
  <c r="D323" i="8"/>
  <c r="BD322" i="8"/>
  <c r="BC322" i="8"/>
  <c r="AY322" i="8"/>
  <c r="AX322" i="8"/>
  <c r="AW322" i="8"/>
  <c r="AV322" i="8"/>
  <c r="AU322" i="8"/>
  <c r="D322" i="8"/>
  <c r="BD321" i="8"/>
  <c r="BC321" i="8"/>
  <c r="AY321" i="8"/>
  <c r="AX321" i="8"/>
  <c r="AW321" i="8"/>
  <c r="AV321" i="8"/>
  <c r="D321" i="8"/>
  <c r="BD320" i="8"/>
  <c r="BC320" i="8"/>
  <c r="AY320" i="8"/>
  <c r="AX320" i="8"/>
  <c r="AW320" i="8"/>
  <c r="AV320" i="8"/>
  <c r="D320" i="8"/>
  <c r="BD319" i="8"/>
  <c r="BC319" i="8"/>
  <c r="AY319" i="8"/>
  <c r="AX319" i="8"/>
  <c r="AW319" i="8"/>
  <c r="AV319" i="8"/>
  <c r="D319" i="8"/>
  <c r="BD318" i="8"/>
  <c r="BC318" i="8"/>
  <c r="AY318" i="8"/>
  <c r="AX318" i="8"/>
  <c r="AW318" i="8"/>
  <c r="AV318" i="8"/>
  <c r="D318" i="8"/>
  <c r="BD317" i="8"/>
  <c r="BC317" i="8"/>
  <c r="AY317" i="8"/>
  <c r="AX317" i="8"/>
  <c r="AW317" i="8"/>
  <c r="AV317" i="8"/>
  <c r="D317" i="8"/>
  <c r="BD316" i="8"/>
  <c r="BC316" i="8"/>
  <c r="AY316" i="8"/>
  <c r="AX316" i="8"/>
  <c r="AW316" i="8"/>
  <c r="AV316" i="8"/>
  <c r="D316" i="8"/>
  <c r="BD315" i="8"/>
  <c r="BC315" i="8"/>
  <c r="AY315" i="8"/>
  <c r="AX315" i="8"/>
  <c r="AW315" i="8"/>
  <c r="AV315" i="8"/>
  <c r="AU315" i="8"/>
  <c r="D315" i="8"/>
  <c r="BD314" i="8"/>
  <c r="BC314" i="8"/>
  <c r="AY314" i="8"/>
  <c r="AX314" i="8"/>
  <c r="AW314" i="8"/>
  <c r="AV314" i="8"/>
  <c r="AU314" i="8"/>
  <c r="D314" i="8"/>
  <c r="BD313" i="8"/>
  <c r="BC313" i="8"/>
  <c r="AY313" i="8"/>
  <c r="AX313" i="8"/>
  <c r="AW313" i="8"/>
  <c r="AV313" i="8"/>
  <c r="D313" i="8"/>
  <c r="BD312" i="8"/>
  <c r="BC312" i="8"/>
  <c r="AY312" i="8"/>
  <c r="AX312" i="8"/>
  <c r="AW312" i="8"/>
  <c r="AV312" i="8"/>
  <c r="D312" i="8"/>
  <c r="BD311" i="8"/>
  <c r="BC311" i="8"/>
  <c r="AY311" i="8"/>
  <c r="AX311" i="8"/>
  <c r="AW311" i="8"/>
  <c r="AV311" i="8"/>
  <c r="D311" i="8"/>
  <c r="BD310" i="8"/>
  <c r="BC310" i="8"/>
  <c r="AY310" i="8"/>
  <c r="AX310" i="8"/>
  <c r="AW310" i="8"/>
  <c r="AV310" i="8"/>
  <c r="AU310" i="8"/>
  <c r="D310" i="8"/>
  <c r="BD309" i="8"/>
  <c r="BC309" i="8"/>
  <c r="AY309" i="8"/>
  <c r="AX309" i="8"/>
  <c r="AW309" i="8"/>
  <c r="AV309" i="8"/>
  <c r="D309" i="8"/>
  <c r="BD308" i="8"/>
  <c r="BC308" i="8"/>
  <c r="AY308" i="8"/>
  <c r="AX308" i="8"/>
  <c r="AW308" i="8"/>
  <c r="AV308" i="8"/>
  <c r="D308" i="8"/>
  <c r="BD307" i="8"/>
  <c r="BC307" i="8"/>
  <c r="AY307" i="8"/>
  <c r="AX307" i="8"/>
  <c r="AW307" i="8"/>
  <c r="AV307" i="8"/>
  <c r="D307" i="8"/>
  <c r="BD306" i="8"/>
  <c r="BC306" i="8"/>
  <c r="AY306" i="8"/>
  <c r="AX306" i="8"/>
  <c r="AW306" i="8"/>
  <c r="AV306" i="8"/>
  <c r="D306" i="8"/>
  <c r="BD305" i="8"/>
  <c r="BC305" i="8"/>
  <c r="AY305" i="8"/>
  <c r="AX305" i="8"/>
  <c r="AW305" i="8"/>
  <c r="AV305" i="8"/>
  <c r="D305" i="8"/>
  <c r="BD304" i="8"/>
  <c r="BC304" i="8"/>
  <c r="AY304" i="8"/>
  <c r="AX304" i="8"/>
  <c r="AW304" i="8"/>
  <c r="AV304" i="8"/>
  <c r="D304" i="8"/>
  <c r="BD303" i="8"/>
  <c r="BC303" i="8"/>
  <c r="AY303" i="8"/>
  <c r="AX303" i="8"/>
  <c r="AW303" i="8"/>
  <c r="AV303" i="8"/>
  <c r="AU303" i="8"/>
  <c r="D303" i="8"/>
  <c r="BD302" i="8"/>
  <c r="BC302" i="8"/>
  <c r="AY302" i="8"/>
  <c r="AX302" i="8"/>
  <c r="AW302" i="8"/>
  <c r="AV302" i="8"/>
  <c r="D302" i="8"/>
  <c r="BD301" i="8"/>
  <c r="BC301" i="8"/>
  <c r="AY301" i="8"/>
  <c r="AX301" i="8"/>
  <c r="AW301" i="8"/>
  <c r="AV301" i="8"/>
  <c r="AU301" i="8"/>
  <c r="D301" i="8"/>
  <c r="BD300" i="8"/>
  <c r="BC300" i="8"/>
  <c r="AY300" i="8"/>
  <c r="AX300" i="8"/>
  <c r="AW300" i="8"/>
  <c r="AV300" i="8"/>
  <c r="AU300" i="8"/>
  <c r="D300" i="8"/>
  <c r="BD299" i="8"/>
  <c r="BC299" i="8"/>
  <c r="AY299" i="8"/>
  <c r="AX299" i="8"/>
  <c r="AW299" i="8"/>
  <c r="AV299" i="8"/>
  <c r="D299" i="8"/>
  <c r="BD298" i="8"/>
  <c r="BC298" i="8"/>
  <c r="AY298" i="8"/>
  <c r="AX298" i="8"/>
  <c r="AW298" i="8"/>
  <c r="AV298" i="8"/>
  <c r="D298" i="8"/>
  <c r="BD297" i="8"/>
  <c r="BC297" i="8"/>
  <c r="AY297" i="8"/>
  <c r="AX297" i="8"/>
  <c r="AW297" i="8"/>
  <c r="AV297" i="8"/>
  <c r="D297" i="8"/>
  <c r="BD296" i="8"/>
  <c r="BC296" i="8"/>
  <c r="AY296" i="8"/>
  <c r="AX296" i="8"/>
  <c r="AW296" i="8"/>
  <c r="AV296" i="8"/>
  <c r="D296" i="8"/>
  <c r="BD295" i="8"/>
  <c r="BC295" i="8"/>
  <c r="AY295" i="8"/>
  <c r="AX295" i="8"/>
  <c r="AW295" i="8"/>
  <c r="AV295" i="8"/>
  <c r="D295" i="8"/>
  <c r="BD294" i="8"/>
  <c r="BC294" i="8"/>
  <c r="AY294" i="8"/>
  <c r="AX294" i="8"/>
  <c r="AW294" i="8"/>
  <c r="AV294" i="8"/>
  <c r="D294" i="8"/>
  <c r="BD293" i="8"/>
  <c r="BC293" i="8"/>
  <c r="AY293" i="8"/>
  <c r="AX293" i="8"/>
  <c r="AW293" i="8"/>
  <c r="AV293" i="8"/>
  <c r="D293" i="8"/>
  <c r="BD292" i="8"/>
  <c r="BC292" i="8"/>
  <c r="AY292" i="8"/>
  <c r="AX292" i="8"/>
  <c r="AW292" i="8"/>
  <c r="AV292" i="8"/>
  <c r="D292" i="8"/>
  <c r="BD291" i="8"/>
  <c r="BC291" i="8"/>
  <c r="AY291" i="8"/>
  <c r="AX291" i="8"/>
  <c r="AW291" i="8"/>
  <c r="AV291" i="8"/>
  <c r="D291" i="8"/>
  <c r="BD290" i="8"/>
  <c r="BC290" i="8"/>
  <c r="AY290" i="8"/>
  <c r="AX290" i="8"/>
  <c r="AW290" i="8"/>
  <c r="AV290" i="8"/>
  <c r="AU290" i="8"/>
  <c r="D290" i="8"/>
  <c r="BD289" i="8"/>
  <c r="BC289" i="8"/>
  <c r="AY289" i="8"/>
  <c r="AX289" i="8"/>
  <c r="AW289" i="8"/>
  <c r="AV289" i="8"/>
  <c r="D289" i="8"/>
  <c r="BD288" i="8"/>
  <c r="BC288" i="8"/>
  <c r="AY288" i="8"/>
  <c r="AX288" i="8"/>
  <c r="AW288" i="8"/>
  <c r="AV288" i="8"/>
  <c r="D288" i="8"/>
  <c r="BD287" i="8"/>
  <c r="BC287" i="8"/>
  <c r="AY287" i="8"/>
  <c r="AX287" i="8"/>
  <c r="AW287" i="8"/>
  <c r="AV287" i="8"/>
  <c r="AU287" i="8"/>
  <c r="D287" i="8"/>
  <c r="BD286" i="8"/>
  <c r="BC286" i="8"/>
  <c r="AY286" i="8"/>
  <c r="AX286" i="8"/>
  <c r="AW286" i="8"/>
  <c r="AV286" i="8"/>
  <c r="D286" i="8"/>
  <c r="BD285" i="8"/>
  <c r="BC285" i="8"/>
  <c r="AY285" i="8"/>
  <c r="AX285" i="8"/>
  <c r="AW285" i="8"/>
  <c r="AV285" i="8"/>
  <c r="D285" i="8"/>
  <c r="BD284" i="8"/>
  <c r="BC284" i="8"/>
  <c r="AY284" i="8"/>
  <c r="AX284" i="8"/>
  <c r="AW284" i="8"/>
  <c r="AV284" i="8"/>
  <c r="D284" i="8"/>
  <c r="BD283" i="8"/>
  <c r="BC283" i="8"/>
  <c r="AY283" i="8"/>
  <c r="AX283" i="8"/>
  <c r="AW283" i="8"/>
  <c r="AV283" i="8"/>
  <c r="D283" i="8"/>
  <c r="BD282" i="8"/>
  <c r="BC282" i="8"/>
  <c r="AY282" i="8"/>
  <c r="AX282" i="8"/>
  <c r="AW282" i="8"/>
  <c r="AV282" i="8"/>
  <c r="AU282" i="8"/>
  <c r="D282" i="8"/>
  <c r="BD281" i="8"/>
  <c r="BC281" i="8"/>
  <c r="AY281" i="8"/>
  <c r="AX281" i="8"/>
  <c r="AW281" i="8"/>
  <c r="AV281" i="8"/>
  <c r="D281" i="8"/>
  <c r="BD280" i="8"/>
  <c r="BC280" i="8"/>
  <c r="AY280" i="8"/>
  <c r="AX280" i="8"/>
  <c r="AW280" i="8"/>
  <c r="AV280" i="8"/>
  <c r="D280" i="8"/>
  <c r="BD279" i="8"/>
  <c r="BC279" i="8"/>
  <c r="AY279" i="8"/>
  <c r="AX279" i="8"/>
  <c r="AW279" i="8"/>
  <c r="AV279" i="8"/>
  <c r="D279" i="8"/>
  <c r="BD278" i="8"/>
  <c r="BC278" i="8"/>
  <c r="AY278" i="8"/>
  <c r="AX278" i="8"/>
  <c r="AW278" i="8"/>
  <c r="AV278" i="8"/>
  <c r="D278" i="8"/>
  <c r="BD277" i="8"/>
  <c r="BC277" i="8"/>
  <c r="AY277" i="8"/>
  <c r="AX277" i="8"/>
  <c r="AW277" i="8"/>
  <c r="AV277" i="8"/>
  <c r="D277" i="8"/>
  <c r="BD276" i="8"/>
  <c r="BC276" i="8"/>
  <c r="AY276" i="8"/>
  <c r="AX276" i="8"/>
  <c r="AW276" i="8"/>
  <c r="AV276" i="8"/>
  <c r="D276" i="8"/>
  <c r="BD275" i="8"/>
  <c r="BC275" i="8"/>
  <c r="AY275" i="8"/>
  <c r="AX275" i="8"/>
  <c r="AW275" i="8"/>
  <c r="AV275" i="8"/>
  <c r="AU275" i="8"/>
  <c r="D275" i="8"/>
  <c r="BD274" i="8"/>
  <c r="BC274" i="8"/>
  <c r="AY274" i="8"/>
  <c r="AX274" i="8"/>
  <c r="AW274" i="8"/>
  <c r="AV274" i="8"/>
  <c r="D274" i="8"/>
  <c r="BD273" i="8"/>
  <c r="BC273" i="8"/>
  <c r="AY273" i="8"/>
  <c r="AX273" i="8"/>
  <c r="AW273" i="8"/>
  <c r="AV273" i="8"/>
  <c r="D273" i="8"/>
  <c r="BD272" i="8"/>
  <c r="BC272" i="8"/>
  <c r="AY272" i="8"/>
  <c r="AX272" i="8"/>
  <c r="AW272" i="8"/>
  <c r="AV272" i="8"/>
  <c r="D272" i="8"/>
  <c r="BD271" i="8"/>
  <c r="BC271" i="8"/>
  <c r="AY271" i="8"/>
  <c r="AX271" i="8"/>
  <c r="AW271" i="8"/>
  <c r="AV271" i="8"/>
  <c r="D271" i="8"/>
  <c r="BD270" i="8"/>
  <c r="BC270" i="8"/>
  <c r="AY270" i="8"/>
  <c r="AX270" i="8"/>
  <c r="AW270" i="8"/>
  <c r="AV270" i="8"/>
  <c r="AU270" i="8"/>
  <c r="D270" i="8"/>
  <c r="BD269" i="8"/>
  <c r="BC269" i="8"/>
  <c r="AY269" i="8"/>
  <c r="AX269" i="8"/>
  <c r="AW269" i="8"/>
  <c r="AV269" i="8"/>
  <c r="D269" i="8"/>
  <c r="BD268" i="8"/>
  <c r="BC268" i="8"/>
  <c r="AY268" i="8"/>
  <c r="AX268" i="8"/>
  <c r="AW268" i="8"/>
  <c r="AV268" i="8"/>
  <c r="D268" i="8"/>
  <c r="BD267" i="8"/>
  <c r="BC267" i="8"/>
  <c r="AY267" i="8"/>
  <c r="AX267" i="8"/>
  <c r="AW267" i="8"/>
  <c r="AV267" i="8"/>
  <c r="D267" i="8"/>
  <c r="BD266" i="8"/>
  <c r="BC266" i="8"/>
  <c r="AY266" i="8"/>
  <c r="AX266" i="8"/>
  <c r="AW266" i="8"/>
  <c r="AV266" i="8"/>
  <c r="D266" i="8"/>
  <c r="BD265" i="8"/>
  <c r="BC265" i="8"/>
  <c r="AY265" i="8"/>
  <c r="AX265" i="8"/>
  <c r="AW265" i="8"/>
  <c r="AV265" i="8"/>
  <c r="D265" i="8"/>
  <c r="BD264" i="8"/>
  <c r="BC264" i="8"/>
  <c r="AY264" i="8"/>
  <c r="AX264" i="8"/>
  <c r="AW264" i="8"/>
  <c r="AV264" i="8"/>
  <c r="AU264" i="8"/>
  <c r="D264" i="8"/>
  <c r="BD263" i="8"/>
  <c r="BC263" i="8"/>
  <c r="AY263" i="8"/>
  <c r="AX263" i="8"/>
  <c r="AW263" i="8"/>
  <c r="AV263" i="8"/>
  <c r="D263" i="8"/>
  <c r="BD262" i="8"/>
  <c r="BC262" i="8"/>
  <c r="AY262" i="8"/>
  <c r="AX262" i="8"/>
  <c r="AW262" i="8"/>
  <c r="AV262" i="8"/>
  <c r="D262" i="8"/>
  <c r="BD261" i="8"/>
  <c r="BC261" i="8"/>
  <c r="AY261" i="8"/>
  <c r="AX261" i="8"/>
  <c r="AW261" i="8"/>
  <c r="AV261" i="8"/>
  <c r="AU261" i="8"/>
  <c r="D261" i="8"/>
  <c r="BD260" i="8"/>
  <c r="BC260" i="8"/>
  <c r="AY260" i="8"/>
  <c r="AX260" i="8"/>
  <c r="AW260" i="8"/>
  <c r="AV260" i="8"/>
  <c r="AU260" i="8"/>
  <c r="D260" i="8"/>
  <c r="BD259" i="8"/>
  <c r="BC259" i="8"/>
  <c r="AY259" i="8"/>
  <c r="AX259" i="8"/>
  <c r="AW259" i="8"/>
  <c r="AV259" i="8"/>
  <c r="D259" i="8"/>
  <c r="BD258" i="8"/>
  <c r="BC258" i="8"/>
  <c r="AY258" i="8"/>
  <c r="AX258" i="8"/>
  <c r="AW258" i="8"/>
  <c r="AV258" i="8"/>
  <c r="AU258" i="8"/>
  <c r="D258" i="8"/>
  <c r="BD257" i="8"/>
  <c r="BC257" i="8"/>
  <c r="AY257" i="8"/>
  <c r="AX257" i="8"/>
  <c r="AW257" i="8"/>
  <c r="AV257" i="8"/>
  <c r="D257" i="8"/>
  <c r="BD256" i="8"/>
  <c r="BC256" i="8"/>
  <c r="AY256" i="8"/>
  <c r="AX256" i="8"/>
  <c r="AW256" i="8"/>
  <c r="AV256" i="8"/>
  <c r="D256" i="8"/>
  <c r="BD255" i="8"/>
  <c r="BC255" i="8"/>
  <c r="AY255" i="8"/>
  <c r="AX255" i="8"/>
  <c r="AW255" i="8"/>
  <c r="AV255" i="8"/>
  <c r="D255" i="8"/>
  <c r="BD254" i="8"/>
  <c r="BC254" i="8"/>
  <c r="AY254" i="8"/>
  <c r="AX254" i="8"/>
  <c r="AW254" i="8"/>
  <c r="AV254" i="8"/>
  <c r="D254" i="8"/>
  <c r="BD253" i="8"/>
  <c r="BC253" i="8"/>
  <c r="AY253" i="8"/>
  <c r="AX253" i="8"/>
  <c r="AW253" i="8"/>
  <c r="AV253" i="8"/>
  <c r="D253" i="8"/>
  <c r="BD252" i="8"/>
  <c r="BC252" i="8"/>
  <c r="AY252" i="8"/>
  <c r="AX252" i="8"/>
  <c r="AW252" i="8"/>
  <c r="AV252" i="8"/>
  <c r="D252" i="8"/>
  <c r="BD251" i="8"/>
  <c r="BC251" i="8"/>
  <c r="AY251" i="8"/>
  <c r="AX251" i="8"/>
  <c r="AW251" i="8"/>
  <c r="AV251" i="8"/>
  <c r="D251" i="8"/>
  <c r="BD250" i="8"/>
  <c r="BC250" i="8"/>
  <c r="AY250" i="8"/>
  <c r="AX250" i="8"/>
  <c r="AW250" i="8"/>
  <c r="AV250" i="8"/>
  <c r="AU250" i="8"/>
  <c r="D250" i="8"/>
  <c r="BD249" i="8"/>
  <c r="BC249" i="8"/>
  <c r="AY249" i="8"/>
  <c r="AX249" i="8"/>
  <c r="AW249" i="8"/>
  <c r="AV249" i="8"/>
  <c r="AU249" i="8"/>
  <c r="D249" i="8"/>
  <c r="BD248" i="8"/>
  <c r="BC248" i="8"/>
  <c r="AY248" i="8"/>
  <c r="AX248" i="8"/>
  <c r="AW248" i="8"/>
  <c r="AV248" i="8"/>
  <c r="D248" i="8"/>
  <c r="BD247" i="8"/>
  <c r="BC247" i="8"/>
  <c r="AY247" i="8"/>
  <c r="AX247" i="8"/>
  <c r="AW247" i="8"/>
  <c r="AV247" i="8"/>
  <c r="D247" i="8"/>
  <c r="BD246" i="8"/>
  <c r="BC246" i="8"/>
  <c r="AY246" i="8"/>
  <c r="AX246" i="8"/>
  <c r="AW246" i="8"/>
  <c r="AV246" i="8"/>
  <c r="D246" i="8"/>
  <c r="BD245" i="8"/>
  <c r="BC245" i="8"/>
  <c r="AY245" i="8"/>
  <c r="AX245" i="8"/>
  <c r="AW245" i="8"/>
  <c r="AV245" i="8"/>
  <c r="D245" i="8"/>
  <c r="BD244" i="8"/>
  <c r="BC244" i="8"/>
  <c r="AY244" i="8"/>
  <c r="AX244" i="8"/>
  <c r="AW244" i="8"/>
  <c r="AV244" i="8"/>
  <c r="AU244" i="8"/>
  <c r="D244" i="8"/>
  <c r="BD243" i="8"/>
  <c r="BC243" i="8"/>
  <c r="AY243" i="8"/>
  <c r="AX243" i="8"/>
  <c r="AW243" i="8"/>
  <c r="AV243" i="8"/>
  <c r="AU243" i="8"/>
  <c r="D243" i="8"/>
  <c r="BD242" i="8"/>
  <c r="BC242" i="8"/>
  <c r="AY242" i="8"/>
  <c r="AX242" i="8"/>
  <c r="AW242" i="8"/>
  <c r="AV242" i="8"/>
  <c r="D242" i="8"/>
  <c r="BD241" i="8"/>
  <c r="BC241" i="8"/>
  <c r="AY241" i="8"/>
  <c r="AX241" i="8"/>
  <c r="AW241" i="8"/>
  <c r="AV241" i="8"/>
  <c r="D241" i="8"/>
  <c r="BD240" i="8"/>
  <c r="BC240" i="8"/>
  <c r="AY240" i="8"/>
  <c r="AX240" i="8"/>
  <c r="AW240" i="8"/>
  <c r="AV240" i="8"/>
  <c r="D240" i="8"/>
  <c r="BD239" i="8"/>
  <c r="BC239" i="8"/>
  <c r="AY239" i="8"/>
  <c r="AX239" i="8"/>
  <c r="AW239" i="8"/>
  <c r="AV239" i="8"/>
  <c r="AU239" i="8"/>
  <c r="D239" i="8"/>
  <c r="BD238" i="8"/>
  <c r="BC238" i="8"/>
  <c r="AY238" i="8"/>
  <c r="AX238" i="8"/>
  <c r="AW238" i="8"/>
  <c r="AV238" i="8"/>
  <c r="D238" i="8"/>
  <c r="BD237" i="8"/>
  <c r="BC237" i="8"/>
  <c r="AY237" i="8"/>
  <c r="AX237" i="8"/>
  <c r="AW237" i="8"/>
  <c r="AV237" i="8"/>
  <c r="D237" i="8"/>
  <c r="BD236" i="8"/>
  <c r="BC236" i="8"/>
  <c r="AY236" i="8"/>
  <c r="AX236" i="8"/>
  <c r="AW236" i="8"/>
  <c r="AV236" i="8"/>
  <c r="AU236" i="8"/>
  <c r="D236" i="8"/>
  <c r="BD235" i="8"/>
  <c r="BC235" i="8"/>
  <c r="AY235" i="8"/>
  <c r="AX235" i="8"/>
  <c r="AW235" i="8"/>
  <c r="AV235" i="8"/>
  <c r="D235" i="8"/>
  <c r="BD234" i="8"/>
  <c r="BC234" i="8"/>
  <c r="AY234" i="8"/>
  <c r="AX234" i="8"/>
  <c r="AW234" i="8"/>
  <c r="AV234" i="8"/>
  <c r="D234" i="8"/>
  <c r="BD233" i="8"/>
  <c r="BC233" i="8"/>
  <c r="AY233" i="8"/>
  <c r="AX233" i="8"/>
  <c r="AW233" i="8"/>
  <c r="AV233" i="8"/>
  <c r="D233" i="8"/>
  <c r="BD232" i="8"/>
  <c r="BC232" i="8"/>
  <c r="AY232" i="8"/>
  <c r="AX232" i="8"/>
  <c r="AW232" i="8"/>
  <c r="AV232" i="8"/>
  <c r="D232" i="8"/>
  <c r="BD231" i="8"/>
  <c r="BC231" i="8"/>
  <c r="AY231" i="8"/>
  <c r="AX231" i="8"/>
  <c r="AW231" i="8"/>
  <c r="AV231" i="8"/>
  <c r="D231" i="8"/>
  <c r="BD230" i="8"/>
  <c r="BC230" i="8"/>
  <c r="AY230" i="8"/>
  <c r="AX230" i="8"/>
  <c r="AW230" i="8"/>
  <c r="AV230" i="8"/>
  <c r="D230" i="8"/>
  <c r="BD229" i="8"/>
  <c r="BC229" i="8"/>
  <c r="AY229" i="8"/>
  <c r="AX229" i="8"/>
  <c r="AW229" i="8"/>
  <c r="AV229" i="8"/>
  <c r="D229" i="8"/>
  <c r="BD228" i="8"/>
  <c r="BC228" i="8"/>
  <c r="AY228" i="8"/>
  <c r="AX228" i="8"/>
  <c r="AW228" i="8"/>
  <c r="AV228" i="8"/>
  <c r="D228" i="8"/>
  <c r="BD227" i="8"/>
  <c r="BC227" i="8"/>
  <c r="AY227" i="8"/>
  <c r="AX227" i="8"/>
  <c r="AW227" i="8"/>
  <c r="AV227" i="8"/>
  <c r="D227" i="8"/>
  <c r="BD226" i="8"/>
  <c r="BC226" i="8"/>
  <c r="AY226" i="8"/>
  <c r="AX226" i="8"/>
  <c r="AW226" i="8"/>
  <c r="AV226" i="8"/>
  <c r="D226" i="8"/>
  <c r="BD225" i="8"/>
  <c r="BC225" i="8"/>
  <c r="AY225" i="8"/>
  <c r="AX225" i="8"/>
  <c r="AW225" i="8"/>
  <c r="AV225" i="8"/>
  <c r="AU225" i="8"/>
  <c r="D225" i="8"/>
  <c r="BD224" i="8"/>
  <c r="BC224" i="8"/>
  <c r="AY224" i="8"/>
  <c r="AX224" i="8"/>
  <c r="AW224" i="8"/>
  <c r="AV224" i="8"/>
  <c r="D224" i="8"/>
  <c r="BD223" i="8"/>
  <c r="BC223" i="8"/>
  <c r="AY223" i="8"/>
  <c r="AX223" i="8"/>
  <c r="AW223" i="8"/>
  <c r="AV223" i="8"/>
  <c r="D223" i="8"/>
  <c r="BD222" i="8"/>
  <c r="BC222" i="8"/>
  <c r="AY222" i="8"/>
  <c r="AX222" i="8"/>
  <c r="AW222" i="8"/>
  <c r="AV222" i="8"/>
  <c r="D222" i="8"/>
  <c r="BD221" i="8"/>
  <c r="BC221" i="8"/>
  <c r="AY221" i="8"/>
  <c r="AX221" i="8"/>
  <c r="AW221" i="8"/>
  <c r="AV221" i="8"/>
  <c r="AU221" i="8"/>
  <c r="D221" i="8"/>
  <c r="BD220" i="8"/>
  <c r="BC220" i="8"/>
  <c r="AY220" i="8"/>
  <c r="AX220" i="8"/>
  <c r="AW220" i="8"/>
  <c r="AV220" i="8"/>
  <c r="D220" i="8"/>
  <c r="BD219" i="8"/>
  <c r="BC219" i="8"/>
  <c r="AY219" i="8"/>
  <c r="AX219" i="8"/>
  <c r="AW219" i="8"/>
  <c r="AV219" i="8"/>
  <c r="D219" i="8"/>
  <c r="BD218" i="8"/>
  <c r="BC218" i="8"/>
  <c r="AY218" i="8"/>
  <c r="AX218" i="8"/>
  <c r="AW218" i="8"/>
  <c r="AV218" i="8"/>
  <c r="AU218" i="8"/>
  <c r="D218" i="8"/>
  <c r="BD217" i="8"/>
  <c r="BC217" i="8"/>
  <c r="AY217" i="8"/>
  <c r="AX217" i="8"/>
  <c r="AW217" i="8"/>
  <c r="AV217" i="8"/>
  <c r="AU217" i="8"/>
  <c r="D217" i="8"/>
  <c r="BD216" i="8"/>
  <c r="BC216" i="8"/>
  <c r="AY216" i="8"/>
  <c r="AX216" i="8"/>
  <c r="AW216" i="8"/>
  <c r="AV216" i="8"/>
  <c r="D216" i="8"/>
  <c r="BD215" i="8"/>
  <c r="BC215" i="8"/>
  <c r="AY215" i="8"/>
  <c r="AX215" i="8"/>
  <c r="AW215" i="8"/>
  <c r="AV215" i="8"/>
  <c r="D215" i="8"/>
  <c r="BD214" i="8"/>
  <c r="BC214" i="8"/>
  <c r="AY214" i="8"/>
  <c r="AX214" i="8"/>
  <c r="AW214" i="8"/>
  <c r="AV214" i="8"/>
  <c r="D214" i="8"/>
  <c r="BD213" i="8"/>
  <c r="BC213" i="8"/>
  <c r="AY213" i="8"/>
  <c r="AX213" i="8"/>
  <c r="AW213" i="8"/>
  <c r="AV213" i="8"/>
  <c r="D213" i="8"/>
  <c r="BD212" i="8"/>
  <c r="BC212" i="8"/>
  <c r="AY212" i="8"/>
  <c r="AX212" i="8"/>
  <c r="AW212" i="8"/>
  <c r="AV212" i="8"/>
  <c r="D212" i="8"/>
  <c r="BD211" i="8"/>
  <c r="BC211" i="8"/>
  <c r="AY211" i="8"/>
  <c r="AX211" i="8"/>
  <c r="AW211" i="8"/>
  <c r="AV211" i="8"/>
  <c r="D211" i="8"/>
  <c r="BD210" i="8"/>
  <c r="BC210" i="8"/>
  <c r="AY210" i="8"/>
  <c r="AX210" i="8"/>
  <c r="AW210" i="8"/>
  <c r="AV210" i="8"/>
  <c r="D210" i="8"/>
  <c r="BD209" i="8"/>
  <c r="BC209" i="8"/>
  <c r="AY209" i="8"/>
  <c r="AX209" i="8"/>
  <c r="AW209" i="8"/>
  <c r="AV209" i="8"/>
  <c r="D209" i="8"/>
  <c r="BD208" i="8"/>
  <c r="BC208" i="8"/>
  <c r="AY208" i="8"/>
  <c r="AX208" i="8"/>
  <c r="AW208" i="8"/>
  <c r="AV208" i="8"/>
  <c r="D208" i="8"/>
  <c r="BD207" i="8"/>
  <c r="BC207" i="8"/>
  <c r="AY207" i="8"/>
  <c r="AX207" i="8"/>
  <c r="AW207" i="8"/>
  <c r="AV207" i="8"/>
  <c r="AU207" i="8"/>
  <c r="D207" i="8"/>
  <c r="BD206" i="8"/>
  <c r="BC206" i="8"/>
  <c r="AY206" i="8"/>
  <c r="AX206" i="8"/>
  <c r="AW206" i="8"/>
  <c r="AV206" i="8"/>
  <c r="D206" i="8"/>
  <c r="BD205" i="8"/>
  <c r="BC205" i="8"/>
  <c r="AY205" i="8"/>
  <c r="AX205" i="8"/>
  <c r="AW205" i="8"/>
  <c r="AV205" i="8"/>
  <c r="AU205" i="8"/>
  <c r="D205" i="8"/>
  <c r="BD204" i="8"/>
  <c r="BC204" i="8"/>
  <c r="AY204" i="8"/>
  <c r="AX204" i="8"/>
  <c r="AW204" i="8"/>
  <c r="AV204" i="8"/>
  <c r="D204" i="8"/>
  <c r="BD203" i="8"/>
  <c r="BC203" i="8"/>
  <c r="AY203" i="8"/>
  <c r="AX203" i="8"/>
  <c r="AV203" i="8"/>
  <c r="D203" i="8"/>
  <c r="BD202" i="8"/>
  <c r="BC202" i="8"/>
  <c r="AY202" i="8"/>
  <c r="AX202" i="8"/>
  <c r="AV202" i="8"/>
  <c r="D202" i="8"/>
  <c r="BD201" i="8"/>
  <c r="BC201" i="8"/>
  <c r="AY201" i="8"/>
  <c r="AX201" i="8"/>
  <c r="AV201" i="8"/>
  <c r="D201" i="8"/>
  <c r="BD200" i="8"/>
  <c r="BC200" i="8"/>
  <c r="AY200" i="8"/>
  <c r="AX200" i="8"/>
  <c r="AV200" i="8"/>
  <c r="D200" i="8"/>
  <c r="BD199" i="8"/>
  <c r="BC199" i="8"/>
  <c r="AY199" i="8"/>
  <c r="AX199" i="8"/>
  <c r="AV199" i="8"/>
  <c r="D199" i="8"/>
  <c r="BD198" i="8"/>
  <c r="BC198" i="8"/>
  <c r="AY198" i="8"/>
  <c r="AX198" i="8"/>
  <c r="AV198" i="8"/>
  <c r="D198" i="8"/>
  <c r="BD197" i="8"/>
  <c r="BC197" i="8"/>
  <c r="AY197" i="8"/>
  <c r="AX197" i="8"/>
  <c r="AV197" i="8"/>
  <c r="D197" i="8"/>
  <c r="BD196" i="8"/>
  <c r="BC196" i="8"/>
  <c r="AY196" i="8"/>
  <c r="AX196" i="8"/>
  <c r="AV196" i="8"/>
  <c r="D196" i="8"/>
  <c r="BD195" i="8"/>
  <c r="BC195" i="8"/>
  <c r="AY195" i="8"/>
  <c r="AX195" i="8"/>
  <c r="AV195" i="8"/>
  <c r="AU195" i="8"/>
  <c r="D195" i="8"/>
  <c r="BD194" i="8"/>
  <c r="BC194" i="8"/>
  <c r="AY194" i="8"/>
  <c r="AX194" i="8"/>
  <c r="AV194" i="8"/>
  <c r="AU194" i="8"/>
  <c r="D194" i="8"/>
  <c r="BD193" i="8"/>
  <c r="BC193" i="8"/>
  <c r="AY193" i="8"/>
  <c r="AX193" i="8"/>
  <c r="AV193" i="8"/>
  <c r="D193" i="8"/>
  <c r="BD192" i="8"/>
  <c r="BC192" i="8"/>
  <c r="AY192" i="8"/>
  <c r="AX192" i="8"/>
  <c r="AV192" i="8"/>
  <c r="D192" i="8"/>
  <c r="BD191" i="8"/>
  <c r="BC191" i="8"/>
  <c r="AY191" i="8"/>
  <c r="AX191" i="8"/>
  <c r="AV191" i="8"/>
  <c r="D191" i="8"/>
  <c r="BD190" i="8"/>
  <c r="BC190" i="8"/>
  <c r="AY190" i="8"/>
  <c r="AX190" i="8"/>
  <c r="AV190" i="8"/>
  <c r="D190" i="8"/>
  <c r="BD189" i="8"/>
  <c r="BC189" i="8"/>
  <c r="AY189" i="8"/>
  <c r="AX189" i="8"/>
  <c r="AW189" i="8"/>
  <c r="AV189" i="8"/>
  <c r="AU189" i="8"/>
  <c r="D189" i="8"/>
  <c r="BD188" i="8"/>
  <c r="BC188" i="8"/>
  <c r="AY188" i="8"/>
  <c r="AX188" i="8"/>
  <c r="AW188" i="8"/>
  <c r="AV188" i="8"/>
  <c r="AU188" i="8"/>
  <c r="D188" i="8"/>
  <c r="BD187" i="8"/>
  <c r="BC187" i="8"/>
  <c r="AY187" i="8"/>
  <c r="AX187" i="8"/>
  <c r="AW187" i="8"/>
  <c r="AV187" i="8"/>
  <c r="D187" i="8"/>
  <c r="BD186" i="8"/>
  <c r="BC186" i="8"/>
  <c r="AY186" i="8"/>
  <c r="AX186" i="8"/>
  <c r="AW186" i="8"/>
  <c r="AV186" i="8"/>
  <c r="AU186" i="8"/>
  <c r="D186" i="8"/>
  <c r="BD185" i="8"/>
  <c r="BC185" i="8"/>
  <c r="AY185" i="8"/>
  <c r="AX185" i="8"/>
  <c r="AW185" i="8"/>
  <c r="AV185" i="8"/>
  <c r="D185" i="8"/>
  <c r="BD184" i="8"/>
  <c r="BC184" i="8"/>
  <c r="AY184" i="8"/>
  <c r="AX184" i="8"/>
  <c r="AW184" i="8"/>
  <c r="AV184" i="8"/>
  <c r="D184" i="8"/>
  <c r="BD183" i="8"/>
  <c r="BC183" i="8"/>
  <c r="AY183" i="8"/>
  <c r="AX183" i="8"/>
  <c r="AW183" i="8"/>
  <c r="AV183" i="8"/>
  <c r="D183" i="8"/>
  <c r="BD182" i="8"/>
  <c r="BC182" i="8"/>
  <c r="AY182" i="8"/>
  <c r="AX182" i="8"/>
  <c r="AW182" i="8"/>
  <c r="AV182" i="8"/>
  <c r="AU182" i="8"/>
  <c r="D182" i="8"/>
  <c r="BD181" i="8"/>
  <c r="BC181" i="8"/>
  <c r="AY181" i="8"/>
  <c r="AX181" i="8"/>
  <c r="AW181" i="8"/>
  <c r="AV181" i="8"/>
  <c r="D181" i="8"/>
  <c r="BD180" i="8"/>
  <c r="BC180" i="8"/>
  <c r="AY180" i="8"/>
  <c r="AX180" i="8"/>
  <c r="AW180" i="8"/>
  <c r="AV180" i="8"/>
  <c r="D180" i="8"/>
  <c r="BD179" i="8"/>
  <c r="BC179" i="8"/>
  <c r="AY179" i="8"/>
  <c r="AX179" i="8"/>
  <c r="AW179" i="8"/>
  <c r="AV179" i="8"/>
  <c r="D179" i="8"/>
  <c r="BD178" i="8"/>
  <c r="BC178" i="8"/>
  <c r="AY178" i="8"/>
  <c r="AX178" i="8"/>
  <c r="AW178" i="8"/>
  <c r="AV178" i="8"/>
  <c r="D178" i="8"/>
  <c r="BD177" i="8"/>
  <c r="BC177" i="8"/>
  <c r="AY177" i="8"/>
  <c r="AX177" i="8"/>
  <c r="AW177" i="8"/>
  <c r="AV177" i="8"/>
  <c r="D177" i="8"/>
  <c r="BD176" i="8"/>
  <c r="BC176" i="8"/>
  <c r="AY176" i="8"/>
  <c r="AX176" i="8"/>
  <c r="AW176" i="8"/>
  <c r="AV176" i="8"/>
  <c r="D176" i="8"/>
  <c r="BD175" i="8"/>
  <c r="BC175" i="8"/>
  <c r="AY175" i="8"/>
  <c r="AX175" i="8"/>
  <c r="AW175" i="8"/>
  <c r="AV175" i="8"/>
  <c r="D175" i="8"/>
  <c r="BD174" i="8"/>
  <c r="BC174" i="8"/>
  <c r="AY174" i="8"/>
  <c r="AX174" i="8"/>
  <c r="AW174" i="8"/>
  <c r="AV174" i="8"/>
  <c r="AU174" i="8"/>
  <c r="D174" i="8"/>
  <c r="BD173" i="8"/>
  <c r="BC173" i="8"/>
  <c r="AY173" i="8"/>
  <c r="AX173" i="8"/>
  <c r="AW173" i="8"/>
  <c r="AV173" i="8"/>
  <c r="D173" i="8"/>
  <c r="BD172" i="8"/>
  <c r="BC172" i="8"/>
  <c r="AY172" i="8"/>
  <c r="AX172" i="8"/>
  <c r="AW172" i="8"/>
  <c r="AV172" i="8"/>
  <c r="AU172" i="8"/>
  <c r="D172" i="8"/>
  <c r="BD171" i="8"/>
  <c r="BC171" i="8"/>
  <c r="AY171" i="8"/>
  <c r="AX171" i="8"/>
  <c r="AW171" i="8"/>
  <c r="AV171" i="8"/>
  <c r="D171" i="8"/>
  <c r="BD170" i="8"/>
  <c r="BC170" i="8"/>
  <c r="AY170" i="8"/>
  <c r="AX170" i="8"/>
  <c r="AW170" i="8"/>
  <c r="AV170" i="8"/>
  <c r="D170" i="8"/>
  <c r="BD169" i="8"/>
  <c r="BC169" i="8"/>
  <c r="AY169" i="8"/>
  <c r="AX169" i="8"/>
  <c r="AW169" i="8"/>
  <c r="AV169" i="8"/>
  <c r="D169" i="8"/>
  <c r="BD168" i="8"/>
  <c r="BC168" i="8"/>
  <c r="AY168" i="8"/>
  <c r="AX168" i="8"/>
  <c r="AW168" i="8"/>
  <c r="AV168" i="8"/>
  <c r="AU168" i="8"/>
  <c r="D168" i="8"/>
  <c r="BD167" i="8"/>
  <c r="BC167" i="8"/>
  <c r="AY167" i="8"/>
  <c r="AX167" i="8"/>
  <c r="AW167" i="8"/>
  <c r="AV167" i="8"/>
  <c r="D167" i="8"/>
  <c r="BD166" i="8"/>
  <c r="BC166" i="8"/>
  <c r="AY166" i="8"/>
  <c r="AX166" i="8"/>
  <c r="AW166" i="8"/>
  <c r="AV166" i="8"/>
  <c r="AU166" i="8"/>
  <c r="D166" i="8"/>
  <c r="BD165" i="8"/>
  <c r="BC165" i="8"/>
  <c r="AY165" i="8"/>
  <c r="AX165" i="8"/>
  <c r="AW165" i="8"/>
  <c r="AV165" i="8"/>
  <c r="AU165" i="8"/>
  <c r="D165" i="8"/>
  <c r="BD164" i="8"/>
  <c r="BC164" i="8"/>
  <c r="AY164" i="8"/>
  <c r="AX164" i="8"/>
  <c r="AW164" i="8"/>
  <c r="AV164" i="8"/>
  <c r="AU164" i="8"/>
  <c r="D164" i="8"/>
  <c r="BD163" i="8"/>
  <c r="BC163" i="8"/>
  <c r="AY163" i="8"/>
  <c r="AX163" i="8"/>
  <c r="AW163" i="8"/>
  <c r="AV163" i="8"/>
  <c r="AF163" i="8"/>
  <c r="AE163" i="8"/>
  <c r="AD163" i="8"/>
  <c r="AC163" i="8"/>
  <c r="AB163" i="8"/>
  <c r="D163" i="8"/>
  <c r="BD162" i="8"/>
  <c r="BC162" i="8"/>
  <c r="AY162" i="8"/>
  <c r="AX162" i="8"/>
  <c r="AW162" i="8"/>
  <c r="AV162" i="8"/>
  <c r="AF162" i="8"/>
  <c r="AE162" i="8"/>
  <c r="AD162" i="8"/>
  <c r="AC162" i="8"/>
  <c r="AB162" i="8"/>
  <c r="D162" i="8"/>
  <c r="BD161" i="8"/>
  <c r="BC161" i="8"/>
  <c r="AY161" i="8"/>
  <c r="AX161" i="8"/>
  <c r="AW161" i="8"/>
  <c r="AV161" i="8"/>
  <c r="AF161" i="8"/>
  <c r="AE161" i="8"/>
  <c r="AD161" i="8"/>
  <c r="AC161" i="8"/>
  <c r="AB161" i="8"/>
  <c r="D161" i="8"/>
  <c r="BD160" i="8"/>
  <c r="BC160" i="8"/>
  <c r="AY160" i="8"/>
  <c r="AX160" i="8"/>
  <c r="AW160" i="8"/>
  <c r="AV160" i="8"/>
  <c r="AF160" i="8"/>
  <c r="AE160" i="8"/>
  <c r="AD160" i="8"/>
  <c r="AC160" i="8"/>
  <c r="AB160" i="8"/>
  <c r="D160" i="8"/>
  <c r="BD159" i="8"/>
  <c r="BC159" i="8"/>
  <c r="AY159" i="8"/>
  <c r="AX159" i="8"/>
  <c r="AW159" i="8"/>
  <c r="AV159" i="8"/>
  <c r="AF159" i="8"/>
  <c r="AE159" i="8"/>
  <c r="AD159" i="8"/>
  <c r="AC159" i="8"/>
  <c r="AB159" i="8"/>
  <c r="D159" i="8"/>
  <c r="BD158" i="8"/>
  <c r="BC158" i="8"/>
  <c r="AY158" i="8"/>
  <c r="AX158" i="8"/>
  <c r="AW158" i="8"/>
  <c r="AV158" i="8"/>
  <c r="AF158" i="8"/>
  <c r="AE158" i="8"/>
  <c r="AD158" i="8"/>
  <c r="AC158" i="8"/>
  <c r="AB158" i="8"/>
  <c r="D158" i="8"/>
  <c r="BD157" i="8"/>
  <c r="BC157" i="8"/>
  <c r="AY157" i="8"/>
  <c r="AX157" i="8"/>
  <c r="AW157" i="8"/>
  <c r="AV157" i="8"/>
  <c r="AF157" i="8"/>
  <c r="AE157" i="8"/>
  <c r="AD157" i="8"/>
  <c r="AC157" i="8"/>
  <c r="AB157" i="8"/>
  <c r="D157" i="8"/>
  <c r="BD156" i="8"/>
  <c r="BC156" i="8"/>
  <c r="AY156" i="8"/>
  <c r="AX156" i="8"/>
  <c r="AW156" i="8"/>
  <c r="AV156" i="8"/>
  <c r="AF156" i="8"/>
  <c r="AE156" i="8"/>
  <c r="AD156" i="8"/>
  <c r="AC156" i="8"/>
  <c r="AB156" i="8"/>
  <c r="D156" i="8"/>
  <c r="BD155" i="8"/>
  <c r="BC155" i="8"/>
  <c r="AY155" i="8"/>
  <c r="AX155" i="8"/>
  <c r="AW155" i="8"/>
  <c r="AV155" i="8"/>
  <c r="AF155" i="8"/>
  <c r="AE155" i="8"/>
  <c r="AD155" i="8"/>
  <c r="AC155" i="8"/>
  <c r="AB155" i="8"/>
  <c r="D155" i="8"/>
  <c r="BD154" i="8"/>
  <c r="BC154" i="8"/>
  <c r="AY154" i="8"/>
  <c r="AX154" i="8"/>
  <c r="AW154" i="8"/>
  <c r="AV154" i="8"/>
  <c r="AF154" i="8"/>
  <c r="AE154" i="8"/>
  <c r="AD154" i="8"/>
  <c r="AC154" i="8"/>
  <c r="AB154" i="8"/>
  <c r="D154" i="8"/>
  <c r="BD153" i="8"/>
  <c r="BC153" i="8"/>
  <c r="AY153" i="8"/>
  <c r="AX153" i="8"/>
  <c r="AW153" i="8"/>
  <c r="AV153" i="8"/>
  <c r="AF153" i="8"/>
  <c r="AE153" i="8"/>
  <c r="AD153" i="8"/>
  <c r="AC153" i="8"/>
  <c r="AB153" i="8"/>
  <c r="D153" i="8"/>
  <c r="BD152" i="8"/>
  <c r="BC152" i="8"/>
  <c r="AY152" i="8"/>
  <c r="AX152" i="8"/>
  <c r="AW152" i="8"/>
  <c r="AV152" i="8"/>
  <c r="AF152" i="8"/>
  <c r="AE152" i="8"/>
  <c r="AD152" i="8"/>
  <c r="AC152" i="8"/>
  <c r="AB152" i="8"/>
  <c r="D152" i="8"/>
  <c r="BD151" i="8"/>
  <c r="BC151" i="8"/>
  <c r="AY151" i="8"/>
  <c r="AX151" i="8"/>
  <c r="AW151" i="8"/>
  <c r="AV151" i="8"/>
  <c r="AF151" i="8"/>
  <c r="AE151" i="8"/>
  <c r="AD151" i="8"/>
  <c r="AC151" i="8"/>
  <c r="AB151" i="8"/>
  <c r="D151" i="8"/>
  <c r="BD150" i="8"/>
  <c r="BC150" i="8"/>
  <c r="AY150" i="8"/>
  <c r="AX150" i="8"/>
  <c r="AW150" i="8"/>
  <c r="AV150" i="8"/>
  <c r="AF150" i="8"/>
  <c r="AE150" i="8"/>
  <c r="AD150" i="8"/>
  <c r="AC150" i="8"/>
  <c r="AB150" i="8"/>
  <c r="D150" i="8"/>
  <c r="BD149" i="8"/>
  <c r="BC149" i="8"/>
  <c r="AY149" i="8"/>
  <c r="AX149" i="8"/>
  <c r="AW149" i="8"/>
  <c r="AV149" i="8"/>
  <c r="AF149" i="8"/>
  <c r="AE149" i="8"/>
  <c r="AD149" i="8"/>
  <c r="AC149" i="8"/>
  <c r="AB149" i="8"/>
  <c r="AU149" i="8"/>
  <c r="D149" i="8"/>
  <c r="BD148" i="8"/>
  <c r="BC148" i="8"/>
  <c r="AY148" i="8"/>
  <c r="AX148" i="8"/>
  <c r="AW148" i="8"/>
  <c r="AV148" i="8"/>
  <c r="AF148" i="8"/>
  <c r="AE148" i="8"/>
  <c r="AD148" i="8"/>
  <c r="AC148" i="8"/>
  <c r="AB148" i="8"/>
  <c r="D148" i="8"/>
  <c r="BD147" i="8"/>
  <c r="BC147" i="8"/>
  <c r="AY147" i="8"/>
  <c r="AX147" i="8"/>
  <c r="AW147" i="8"/>
  <c r="AV147" i="8"/>
  <c r="AF147" i="8"/>
  <c r="AE147" i="8"/>
  <c r="AD147" i="8"/>
  <c r="AC147" i="8"/>
  <c r="AB147" i="8"/>
  <c r="D147" i="8"/>
  <c r="BD146" i="8"/>
  <c r="BC146" i="8"/>
  <c r="AY146" i="8"/>
  <c r="AX146" i="8"/>
  <c r="AW146" i="8"/>
  <c r="AV146" i="8"/>
  <c r="AF146" i="8"/>
  <c r="AE146" i="8"/>
  <c r="AD146" i="8"/>
  <c r="AC146" i="8"/>
  <c r="AB146" i="8"/>
  <c r="D146" i="8"/>
  <c r="BD145" i="8"/>
  <c r="BC145" i="8"/>
  <c r="AY145" i="8"/>
  <c r="AX145" i="8"/>
  <c r="AW145" i="8"/>
  <c r="AV145" i="8"/>
  <c r="AF145" i="8"/>
  <c r="AE145" i="8"/>
  <c r="AD145" i="8"/>
  <c r="AC145" i="8"/>
  <c r="AB145" i="8"/>
  <c r="D145" i="8"/>
  <c r="BD144" i="8"/>
  <c r="BC144" i="8"/>
  <c r="AY144" i="8"/>
  <c r="AX144" i="8"/>
  <c r="AW144" i="8"/>
  <c r="AV144" i="8"/>
  <c r="AF144" i="8"/>
  <c r="AE144" i="8"/>
  <c r="AD144" i="8"/>
  <c r="AC144" i="8"/>
  <c r="AB144" i="8"/>
  <c r="D144" i="8"/>
  <c r="BD143" i="8"/>
  <c r="BC143" i="8"/>
  <c r="AY143" i="8"/>
  <c r="AX143" i="8"/>
  <c r="AW143" i="8"/>
  <c r="AV143" i="8"/>
  <c r="AF143" i="8"/>
  <c r="AE143" i="8"/>
  <c r="AD143" i="8"/>
  <c r="AC143" i="8"/>
  <c r="AB143" i="8"/>
  <c r="D143" i="8"/>
  <c r="BD142" i="8"/>
  <c r="BC142" i="8"/>
  <c r="AY142" i="8"/>
  <c r="AX142" i="8"/>
  <c r="AW142" i="8"/>
  <c r="AV142" i="8"/>
  <c r="AF142" i="8"/>
  <c r="AE142" i="8"/>
  <c r="AD142" i="8"/>
  <c r="AC142" i="8"/>
  <c r="AB142" i="8"/>
  <c r="D142" i="8"/>
  <c r="BD141" i="8"/>
  <c r="BC141" i="8"/>
  <c r="AY141" i="8"/>
  <c r="AX141" i="8"/>
  <c r="AW141" i="8"/>
  <c r="AV141" i="8"/>
  <c r="AF141" i="8"/>
  <c r="AE141" i="8"/>
  <c r="AD141" i="8"/>
  <c r="AC141" i="8"/>
  <c r="AB141" i="8"/>
  <c r="AU141" i="8"/>
  <c r="D141" i="8"/>
  <c r="BD140" i="8"/>
  <c r="BC140" i="8"/>
  <c r="AY140" i="8"/>
  <c r="AX140" i="8"/>
  <c r="AW140" i="8"/>
  <c r="AV140" i="8"/>
  <c r="AF140" i="8"/>
  <c r="AE140" i="8"/>
  <c r="AD140" i="8"/>
  <c r="AC140" i="8"/>
  <c r="AB140" i="8"/>
  <c r="D140" i="8"/>
  <c r="BD139" i="8"/>
  <c r="BC139" i="8"/>
  <c r="AY139" i="8"/>
  <c r="AX139" i="8"/>
  <c r="AW139" i="8"/>
  <c r="AV139" i="8"/>
  <c r="AU139" i="8"/>
  <c r="AF139" i="8"/>
  <c r="AE139" i="8"/>
  <c r="AD139" i="8"/>
  <c r="AC139" i="8"/>
  <c r="AB139" i="8"/>
  <c r="D139" i="8"/>
  <c r="BD138" i="8"/>
  <c r="BC138" i="8"/>
  <c r="AY138" i="8"/>
  <c r="AX138" i="8"/>
  <c r="AW138" i="8"/>
  <c r="AV138" i="8"/>
  <c r="AF138" i="8"/>
  <c r="AE138" i="8"/>
  <c r="AD138" i="8"/>
  <c r="AC138" i="8"/>
  <c r="AB138" i="8"/>
  <c r="D138" i="8"/>
  <c r="BD137" i="8"/>
  <c r="BC137" i="8"/>
  <c r="AY137" i="8"/>
  <c r="AX137" i="8"/>
  <c r="AW137" i="8"/>
  <c r="AV137" i="8"/>
  <c r="AF137" i="8"/>
  <c r="AE137" i="8"/>
  <c r="AD137" i="8"/>
  <c r="AC137" i="8"/>
  <c r="AB137" i="8"/>
  <c r="AU137" i="8"/>
  <c r="D137" i="8"/>
  <c r="BD136" i="8"/>
  <c r="BC136" i="8"/>
  <c r="AY136" i="8"/>
  <c r="AX136" i="8"/>
  <c r="AW136" i="8"/>
  <c r="AV136" i="8"/>
  <c r="AF136" i="8"/>
  <c r="AE136" i="8"/>
  <c r="AD136" i="8"/>
  <c r="AC136" i="8"/>
  <c r="AB136" i="8"/>
  <c r="D136" i="8"/>
  <c r="BD135" i="8"/>
  <c r="BC135" i="8"/>
  <c r="AY135" i="8"/>
  <c r="AX135" i="8"/>
  <c r="AW135" i="8"/>
  <c r="AV135" i="8"/>
  <c r="AF135" i="8"/>
  <c r="AE135" i="8"/>
  <c r="AD135" i="8"/>
  <c r="AC135" i="8"/>
  <c r="AB135" i="8"/>
  <c r="D135" i="8"/>
  <c r="BD134" i="8"/>
  <c r="BC134" i="8"/>
  <c r="AY134" i="8"/>
  <c r="AX134" i="8"/>
  <c r="AW134" i="8"/>
  <c r="AV134" i="8"/>
  <c r="AF134" i="8"/>
  <c r="AE134" i="8"/>
  <c r="AD134" i="8"/>
  <c r="AC134" i="8"/>
  <c r="AB134" i="8"/>
  <c r="D134" i="8"/>
  <c r="BD133" i="8"/>
  <c r="BC133" i="8"/>
  <c r="AY133" i="8"/>
  <c r="AX133" i="8"/>
  <c r="AW133" i="8"/>
  <c r="AV133" i="8"/>
  <c r="AF133" i="8"/>
  <c r="AE133" i="8"/>
  <c r="AD133" i="8"/>
  <c r="AC133" i="8"/>
  <c r="AB133" i="8"/>
  <c r="D133" i="8"/>
  <c r="BD132" i="8"/>
  <c r="BC132" i="8"/>
  <c r="AY132" i="8"/>
  <c r="AX132" i="8"/>
  <c r="AW132" i="8"/>
  <c r="AV132" i="8"/>
  <c r="AF132" i="8"/>
  <c r="AE132" i="8"/>
  <c r="AD132" i="8"/>
  <c r="AC132" i="8"/>
  <c r="AB132" i="8"/>
  <c r="D132" i="8"/>
  <c r="BD131" i="8"/>
  <c r="BC131" i="8"/>
  <c r="AY131" i="8"/>
  <c r="AX131" i="8"/>
  <c r="AW131" i="8"/>
  <c r="AV131" i="8"/>
  <c r="AF131" i="8"/>
  <c r="AE131" i="8"/>
  <c r="AD131" i="8"/>
  <c r="AC131" i="8"/>
  <c r="AB131" i="8"/>
  <c r="D131" i="8"/>
  <c r="BD130" i="8"/>
  <c r="BC130" i="8"/>
  <c r="AY130" i="8"/>
  <c r="AX130" i="8"/>
  <c r="AW130" i="8"/>
  <c r="AV130" i="8"/>
  <c r="AF130" i="8"/>
  <c r="AE130" i="8"/>
  <c r="AD130" i="8"/>
  <c r="AC130" i="8"/>
  <c r="AB130" i="8"/>
  <c r="AU130" i="8"/>
  <c r="D130" i="8"/>
  <c r="BD129" i="8"/>
  <c r="BC129" i="8"/>
  <c r="AY129" i="8"/>
  <c r="AX129" i="8"/>
  <c r="AW129" i="8"/>
  <c r="AV129" i="8"/>
  <c r="AF129" i="8"/>
  <c r="AE129" i="8"/>
  <c r="AD129" i="8"/>
  <c r="AC129" i="8"/>
  <c r="AB129" i="8"/>
  <c r="D129" i="8"/>
  <c r="BD128" i="8"/>
  <c r="BC128" i="8"/>
  <c r="AY128" i="8"/>
  <c r="AX128" i="8"/>
  <c r="AW128" i="8"/>
  <c r="AV128" i="8"/>
  <c r="AF128" i="8"/>
  <c r="AE128" i="8"/>
  <c r="AD128" i="8"/>
  <c r="AC128" i="8"/>
  <c r="AB128" i="8"/>
  <c r="D128" i="8"/>
  <c r="BD127" i="8"/>
  <c r="BC127" i="8"/>
  <c r="AY127" i="8"/>
  <c r="AX127" i="8"/>
  <c r="AW127" i="8"/>
  <c r="AV127" i="8"/>
  <c r="AF127" i="8"/>
  <c r="AE127" i="8"/>
  <c r="AD127" i="8"/>
  <c r="AC127" i="8"/>
  <c r="AB127" i="8"/>
  <c r="AU127" i="8"/>
  <c r="D127" i="8"/>
  <c r="BD126" i="8"/>
  <c r="BC126" i="8"/>
  <c r="AY126" i="8"/>
  <c r="AX126" i="8"/>
  <c r="AW126" i="8"/>
  <c r="AV126" i="8"/>
  <c r="AF126" i="8"/>
  <c r="AE126" i="8"/>
  <c r="AD126" i="8"/>
  <c r="AC126" i="8"/>
  <c r="AB126" i="8"/>
  <c r="D126" i="8"/>
  <c r="BD125" i="8"/>
  <c r="BC125" i="8"/>
  <c r="AY125" i="8"/>
  <c r="AX125" i="8"/>
  <c r="AW125" i="8"/>
  <c r="AV125" i="8"/>
  <c r="AF125" i="8"/>
  <c r="AE125" i="8"/>
  <c r="AD125" i="8"/>
  <c r="AC125" i="8"/>
  <c r="AB125" i="8"/>
  <c r="D125" i="8"/>
  <c r="BD124" i="8"/>
  <c r="BC124" i="8"/>
  <c r="AY124" i="8"/>
  <c r="AX124" i="8"/>
  <c r="AW124" i="8"/>
  <c r="AV124" i="8"/>
  <c r="AF124" i="8"/>
  <c r="AE124" i="8"/>
  <c r="AD124" i="8"/>
  <c r="AC124" i="8"/>
  <c r="AB124" i="8"/>
  <c r="D124" i="8"/>
  <c r="BD123" i="8"/>
  <c r="BC123" i="8"/>
  <c r="AY123" i="8"/>
  <c r="AX123" i="8"/>
  <c r="AW123" i="8"/>
  <c r="AV123" i="8"/>
  <c r="AF123" i="8"/>
  <c r="AE123" i="8"/>
  <c r="AD123" i="8"/>
  <c r="AC123" i="8"/>
  <c r="AB123" i="8"/>
  <c r="D123" i="8"/>
  <c r="BD122" i="8"/>
  <c r="BC122" i="8"/>
  <c r="AY122" i="8"/>
  <c r="AX122" i="8"/>
  <c r="AW122" i="8"/>
  <c r="AV122" i="8"/>
  <c r="AF122" i="8"/>
  <c r="AE122" i="8"/>
  <c r="AD122" i="8"/>
  <c r="AC122" i="8"/>
  <c r="AB122" i="8"/>
  <c r="AU122" i="8"/>
  <c r="D122" i="8"/>
  <c r="BD121" i="8"/>
  <c r="BC121" i="8"/>
  <c r="AY121" i="8"/>
  <c r="AX121" i="8"/>
  <c r="AW121" i="8"/>
  <c r="AV121" i="8"/>
  <c r="AF121" i="8"/>
  <c r="AE121" i="8"/>
  <c r="AD121" i="8"/>
  <c r="AC121" i="8"/>
  <c r="AB121" i="8"/>
  <c r="D121" i="8"/>
  <c r="BD120" i="8"/>
  <c r="BC120" i="8"/>
  <c r="AY120" i="8"/>
  <c r="AX120" i="8"/>
  <c r="AW120" i="8"/>
  <c r="AV120" i="8"/>
  <c r="AF120" i="8"/>
  <c r="AE120" i="8"/>
  <c r="AD120" i="8"/>
  <c r="AC120" i="8"/>
  <c r="AB120" i="8"/>
  <c r="D120" i="8"/>
  <c r="BD119" i="8"/>
  <c r="BC119" i="8"/>
  <c r="AY119" i="8"/>
  <c r="AX119" i="8"/>
  <c r="AW119" i="8"/>
  <c r="AV119" i="8"/>
  <c r="AF119" i="8"/>
  <c r="AE119" i="8"/>
  <c r="AD119" i="8"/>
  <c r="AC119" i="8"/>
  <c r="AB119" i="8"/>
  <c r="D119" i="8"/>
  <c r="BD118" i="8"/>
  <c r="BC118" i="8"/>
  <c r="AY118" i="8"/>
  <c r="AX118" i="8"/>
  <c r="AW118" i="8"/>
  <c r="AV118" i="8"/>
  <c r="AF118" i="8"/>
  <c r="AE118" i="8"/>
  <c r="AD118" i="8"/>
  <c r="AC118" i="8"/>
  <c r="AB118" i="8"/>
  <c r="D118" i="8"/>
  <c r="BD117" i="8"/>
  <c r="BC117" i="8"/>
  <c r="AY117" i="8"/>
  <c r="AX117" i="8"/>
  <c r="AW117" i="8"/>
  <c r="AV117" i="8"/>
  <c r="AF117" i="8"/>
  <c r="AE117" i="8"/>
  <c r="AD117" i="8"/>
  <c r="AC117" i="8"/>
  <c r="AB117" i="8"/>
  <c r="D117" i="8"/>
  <c r="BD116" i="8"/>
  <c r="BC116" i="8"/>
  <c r="AY116" i="8"/>
  <c r="AX116" i="8"/>
  <c r="AW116" i="8"/>
  <c r="AV116" i="8"/>
  <c r="AF116" i="8"/>
  <c r="AE116" i="8"/>
  <c r="AD116" i="8"/>
  <c r="AC116" i="8"/>
  <c r="AB116" i="8"/>
  <c r="D116" i="8"/>
  <c r="BD115" i="8"/>
  <c r="BC115" i="8"/>
  <c r="AY115" i="8"/>
  <c r="AX115" i="8"/>
  <c r="AW115" i="8"/>
  <c r="AV115" i="8"/>
  <c r="AF115" i="8"/>
  <c r="AE115" i="8"/>
  <c r="AD115" i="8"/>
  <c r="AC115" i="8"/>
  <c r="AB115" i="8"/>
  <c r="D115" i="8"/>
  <c r="BD114" i="8"/>
  <c r="BC114" i="8"/>
  <c r="AY114" i="8"/>
  <c r="AX114" i="8"/>
  <c r="AW114" i="8"/>
  <c r="AV114" i="8"/>
  <c r="AF114" i="8"/>
  <c r="AE114" i="8"/>
  <c r="AD114" i="8"/>
  <c r="AC114" i="8"/>
  <c r="AB114" i="8"/>
  <c r="D114" i="8"/>
  <c r="BD113" i="8"/>
  <c r="BC113" i="8"/>
  <c r="AY113" i="8"/>
  <c r="AX113" i="8"/>
  <c r="AW113" i="8"/>
  <c r="AV113" i="8"/>
  <c r="AF113" i="8"/>
  <c r="AE113" i="8"/>
  <c r="AD113" i="8"/>
  <c r="AC113" i="8"/>
  <c r="AB113" i="8"/>
  <c r="D113" i="8"/>
  <c r="BD112" i="8"/>
  <c r="BC112" i="8"/>
  <c r="AY112" i="8"/>
  <c r="AX112" i="8"/>
  <c r="AW112" i="8"/>
  <c r="AV112" i="8"/>
  <c r="AF112" i="8"/>
  <c r="AE112" i="8"/>
  <c r="AD112" i="8"/>
  <c r="AC112" i="8"/>
  <c r="AB112" i="8"/>
  <c r="AU112" i="8"/>
  <c r="D112" i="8"/>
  <c r="BD111" i="8"/>
  <c r="BC111" i="8"/>
  <c r="AY111" i="8"/>
  <c r="AX111" i="8"/>
  <c r="AW111" i="8"/>
  <c r="AV111" i="8"/>
  <c r="AF111" i="8"/>
  <c r="AE111" i="8"/>
  <c r="AD111" i="8"/>
  <c r="AC111" i="8"/>
  <c r="AB111" i="8"/>
  <c r="D111" i="8"/>
  <c r="BD110" i="8"/>
  <c r="BC110" i="8"/>
  <c r="AY110" i="8"/>
  <c r="AX110" i="8"/>
  <c r="AW110" i="8"/>
  <c r="AV110" i="8"/>
  <c r="AF110" i="8"/>
  <c r="AE110" i="8"/>
  <c r="AD110" i="8"/>
  <c r="AC110" i="8"/>
  <c r="AB110" i="8"/>
  <c r="D110" i="8"/>
  <c r="BD109" i="8"/>
  <c r="BC109" i="8"/>
  <c r="AY109" i="8"/>
  <c r="AX109" i="8"/>
  <c r="AW109" i="8"/>
  <c r="AV109" i="8"/>
  <c r="AF109" i="8"/>
  <c r="AE109" i="8"/>
  <c r="AD109" i="8"/>
  <c r="AC109" i="8"/>
  <c r="AB109" i="8"/>
  <c r="D109" i="8"/>
  <c r="BD108" i="8"/>
  <c r="BC108" i="8"/>
  <c r="AY108" i="8"/>
  <c r="AX108" i="8"/>
  <c r="AW108" i="8"/>
  <c r="AV108" i="8"/>
  <c r="AF108" i="8"/>
  <c r="AE108" i="8"/>
  <c r="AD108" i="8"/>
  <c r="AC108" i="8"/>
  <c r="AB108" i="8"/>
  <c r="D108" i="8"/>
  <c r="BD107" i="8"/>
  <c r="BC107" i="8"/>
  <c r="AY107" i="8"/>
  <c r="AX107" i="8"/>
  <c r="AW107" i="8"/>
  <c r="AV107" i="8"/>
  <c r="AF107" i="8"/>
  <c r="AE107" i="8"/>
  <c r="AD107" i="8"/>
  <c r="AC107" i="8"/>
  <c r="AB107" i="8"/>
  <c r="D107" i="8"/>
  <c r="BD106" i="8"/>
  <c r="BC106" i="8"/>
  <c r="AY106" i="8"/>
  <c r="AX106" i="8"/>
  <c r="AW106" i="8"/>
  <c r="AV106" i="8"/>
  <c r="AF106" i="8"/>
  <c r="AE106" i="8"/>
  <c r="AD106" i="8"/>
  <c r="AC106" i="8"/>
  <c r="AB106" i="8"/>
  <c r="D106" i="8"/>
  <c r="BD105" i="8"/>
  <c r="BC105" i="8"/>
  <c r="AY105" i="8"/>
  <c r="AX105" i="8"/>
  <c r="AW105" i="8"/>
  <c r="AV105" i="8"/>
  <c r="AF105" i="8"/>
  <c r="AE105" i="8"/>
  <c r="AD105" i="8"/>
  <c r="AC105" i="8"/>
  <c r="AB105" i="8"/>
  <c r="D105" i="8"/>
  <c r="BD104" i="8"/>
  <c r="BC104" i="8"/>
  <c r="AY104" i="8"/>
  <c r="AX104" i="8"/>
  <c r="AW104" i="8"/>
  <c r="AV104" i="8"/>
  <c r="AF104" i="8"/>
  <c r="AE104" i="8"/>
  <c r="AD104" i="8"/>
  <c r="AC104" i="8"/>
  <c r="AB104" i="8"/>
  <c r="D104" i="8"/>
  <c r="BD103" i="8"/>
  <c r="BC103" i="8"/>
  <c r="AY103" i="8"/>
  <c r="AX103" i="8"/>
  <c r="AW103" i="8"/>
  <c r="AV103" i="8"/>
  <c r="AF103" i="8"/>
  <c r="AE103" i="8"/>
  <c r="AD103" i="8"/>
  <c r="AC103" i="8"/>
  <c r="AB103" i="8"/>
  <c r="D103" i="8"/>
  <c r="BD102" i="8"/>
  <c r="BC102" i="8"/>
  <c r="AY102" i="8"/>
  <c r="AX102" i="8"/>
  <c r="AW102" i="8"/>
  <c r="AV102" i="8"/>
  <c r="AF102" i="8"/>
  <c r="AE102" i="8"/>
  <c r="AD102" i="8"/>
  <c r="AC102" i="8"/>
  <c r="AB102" i="8"/>
  <c r="AU102" i="8"/>
  <c r="D102" i="8"/>
  <c r="BD101" i="8"/>
  <c r="BC101" i="8"/>
  <c r="AY101" i="8"/>
  <c r="AX101" i="8"/>
  <c r="AW101" i="8"/>
  <c r="AV101" i="8"/>
  <c r="AF101" i="8"/>
  <c r="AE101" i="8"/>
  <c r="AD101" i="8"/>
  <c r="AC101" i="8"/>
  <c r="AB101" i="8"/>
  <c r="D101" i="8"/>
  <c r="BD100" i="8"/>
  <c r="BC100" i="8"/>
  <c r="AY100" i="8"/>
  <c r="AX100" i="8"/>
  <c r="AW100" i="8"/>
  <c r="AV100" i="8"/>
  <c r="AU100" i="8"/>
  <c r="D100" i="8"/>
  <c r="BD99" i="8"/>
  <c r="BC99" i="8"/>
  <c r="AY99" i="8"/>
  <c r="AX99" i="8"/>
  <c r="AW99" i="8"/>
  <c r="AV99" i="8"/>
  <c r="D99" i="8"/>
  <c r="BD98" i="8"/>
  <c r="BC98" i="8"/>
  <c r="AY98" i="8"/>
  <c r="AX98" i="8"/>
  <c r="AW98" i="8"/>
  <c r="AV98" i="8"/>
  <c r="AU98" i="8"/>
  <c r="D98" i="8"/>
  <c r="BD97" i="8"/>
  <c r="BC97" i="8"/>
  <c r="AY97" i="8"/>
  <c r="AX97" i="8"/>
  <c r="AW97" i="8"/>
  <c r="AV97" i="8"/>
  <c r="AF97" i="8"/>
  <c r="AE97" i="8"/>
  <c r="AD97" i="8"/>
  <c r="AC97" i="8"/>
  <c r="AB97" i="8"/>
  <c r="D97" i="8"/>
  <c r="BD96" i="8"/>
  <c r="BC96" i="8"/>
  <c r="AY96" i="8"/>
  <c r="AX96" i="8"/>
  <c r="AW96" i="8"/>
  <c r="AV96" i="8"/>
  <c r="AF96" i="8"/>
  <c r="AE96" i="8"/>
  <c r="AD96" i="8"/>
  <c r="AC96" i="8"/>
  <c r="AB96" i="8"/>
  <c r="D96" i="8"/>
  <c r="BD95" i="8"/>
  <c r="BC95" i="8"/>
  <c r="AY95" i="8"/>
  <c r="AX95" i="8"/>
  <c r="AW95" i="8"/>
  <c r="AV95" i="8"/>
  <c r="AF95" i="8"/>
  <c r="AE95" i="8"/>
  <c r="AD95" i="8"/>
  <c r="AC95" i="8"/>
  <c r="AB95" i="8"/>
  <c r="D95" i="8"/>
  <c r="BD94" i="8"/>
  <c r="BC94" i="8"/>
  <c r="AY94" i="8"/>
  <c r="AX94" i="8"/>
  <c r="AW94" i="8"/>
  <c r="AV94" i="8"/>
  <c r="AF94" i="8"/>
  <c r="AE94" i="8"/>
  <c r="AD94" i="8"/>
  <c r="AC94" i="8"/>
  <c r="AB94" i="8"/>
  <c r="D94" i="8"/>
  <c r="BD93" i="8"/>
  <c r="BC93" i="8"/>
  <c r="AY93" i="8"/>
  <c r="AX93" i="8"/>
  <c r="AW93" i="8"/>
  <c r="AV93" i="8"/>
  <c r="AF93" i="8"/>
  <c r="AE93" i="8"/>
  <c r="AD93" i="8"/>
  <c r="AC93" i="8"/>
  <c r="AB93" i="8"/>
  <c r="D93" i="8"/>
  <c r="BD92" i="8"/>
  <c r="BC92" i="8"/>
  <c r="AY92" i="8"/>
  <c r="AX92" i="8"/>
  <c r="AW92" i="8"/>
  <c r="AV92" i="8"/>
  <c r="AF92" i="8"/>
  <c r="AE92" i="8"/>
  <c r="AD92" i="8"/>
  <c r="AC92" i="8"/>
  <c r="AB92" i="8"/>
  <c r="D92" i="8"/>
  <c r="BD91" i="8"/>
  <c r="BC91" i="8"/>
  <c r="AY91" i="8"/>
  <c r="AX91" i="8"/>
  <c r="AW91" i="8"/>
  <c r="AV91" i="8"/>
  <c r="AF91" i="8"/>
  <c r="AE91" i="8"/>
  <c r="AD91" i="8"/>
  <c r="AC91" i="8"/>
  <c r="AB91" i="8"/>
  <c r="D91" i="8"/>
  <c r="BD90" i="8"/>
  <c r="BC90" i="8"/>
  <c r="AY90" i="8"/>
  <c r="AX90" i="8"/>
  <c r="AW90" i="8"/>
  <c r="AV90" i="8"/>
  <c r="AF90" i="8"/>
  <c r="AE90" i="8"/>
  <c r="AD90" i="8"/>
  <c r="AC90" i="8"/>
  <c r="AB90" i="8"/>
  <c r="D90" i="8"/>
  <c r="BD89" i="8"/>
  <c r="BC89" i="8"/>
  <c r="AY89" i="8"/>
  <c r="AX89" i="8"/>
  <c r="AW89" i="8"/>
  <c r="AV89" i="8"/>
  <c r="AF89" i="8"/>
  <c r="AE89" i="8"/>
  <c r="AD89" i="8"/>
  <c r="AC89" i="8"/>
  <c r="AB89" i="8"/>
  <c r="D89" i="8"/>
  <c r="BD88" i="8"/>
  <c r="BC88" i="8"/>
  <c r="AY88" i="8"/>
  <c r="AX88" i="8"/>
  <c r="AW88" i="8"/>
  <c r="AV88" i="8"/>
  <c r="AF88" i="8"/>
  <c r="AE88" i="8"/>
  <c r="AD88" i="8"/>
  <c r="AC88" i="8"/>
  <c r="AB88" i="8"/>
  <c r="D88" i="8"/>
  <c r="BD87" i="8"/>
  <c r="BC87" i="8"/>
  <c r="AY87" i="8"/>
  <c r="AX87" i="8"/>
  <c r="AW87" i="8"/>
  <c r="AV87" i="8"/>
  <c r="AF87" i="8"/>
  <c r="AE87" i="8"/>
  <c r="AD87" i="8"/>
  <c r="AC87" i="8"/>
  <c r="AB87" i="8"/>
  <c r="D87" i="8"/>
  <c r="BD86" i="8"/>
  <c r="BC86" i="8"/>
  <c r="AY86" i="8"/>
  <c r="AX86" i="8"/>
  <c r="AW86" i="8"/>
  <c r="AV86" i="8"/>
  <c r="AF86" i="8"/>
  <c r="AE86" i="8"/>
  <c r="AD86" i="8"/>
  <c r="AC86" i="8"/>
  <c r="AB86" i="8"/>
  <c r="D86" i="8"/>
  <c r="BD85" i="8"/>
  <c r="BC85" i="8"/>
  <c r="AY85" i="8"/>
  <c r="AX85" i="8"/>
  <c r="AW85" i="8"/>
  <c r="AV85" i="8"/>
  <c r="AF85" i="8"/>
  <c r="AE85" i="8"/>
  <c r="AD85" i="8"/>
  <c r="AC85" i="8"/>
  <c r="AB85" i="8"/>
  <c r="AU85" i="8"/>
  <c r="D85" i="8"/>
  <c r="BD84" i="8"/>
  <c r="BC84" i="8"/>
  <c r="AY84" i="8"/>
  <c r="AX84" i="8"/>
  <c r="AW84" i="8"/>
  <c r="AV84" i="8"/>
  <c r="AF84" i="8"/>
  <c r="AE84" i="8"/>
  <c r="AD84" i="8"/>
  <c r="AC84" i="8"/>
  <c r="AB84" i="8"/>
  <c r="D84" i="8"/>
  <c r="AY83" i="8"/>
  <c r="AX83" i="8"/>
  <c r="AW83" i="8"/>
  <c r="AV83" i="8"/>
  <c r="AF83" i="8"/>
  <c r="AE83" i="8"/>
  <c r="AD83" i="8"/>
  <c r="AC83" i="8"/>
  <c r="AB83" i="8"/>
  <c r="D83" i="8"/>
  <c r="AY82" i="8"/>
  <c r="AX82" i="8"/>
  <c r="AW82" i="8"/>
  <c r="AV82" i="8"/>
  <c r="AF82" i="8"/>
  <c r="AE82" i="8"/>
  <c r="AD82" i="8"/>
  <c r="AC82" i="8"/>
  <c r="AB82" i="8"/>
  <c r="D82" i="8"/>
  <c r="BD81" i="8"/>
  <c r="BC81" i="8"/>
  <c r="AY81" i="8"/>
  <c r="AX81" i="8"/>
  <c r="AW81" i="8"/>
  <c r="AV81" i="8"/>
  <c r="AF81" i="8"/>
  <c r="AE81" i="8"/>
  <c r="AD81" i="8"/>
  <c r="AC81" i="8"/>
  <c r="AB81" i="8"/>
  <c r="AU81" i="8"/>
  <c r="D81" i="8"/>
  <c r="BD80" i="8"/>
  <c r="BC80" i="8"/>
  <c r="AY80" i="8"/>
  <c r="AX80" i="8"/>
  <c r="AW80" i="8"/>
  <c r="AV80" i="8"/>
  <c r="AF80" i="8"/>
  <c r="AE80" i="8"/>
  <c r="AD80" i="8"/>
  <c r="AC80" i="8"/>
  <c r="AB80" i="8"/>
  <c r="D80" i="8"/>
  <c r="BD79" i="8"/>
  <c r="BC79" i="8"/>
  <c r="AY79" i="8"/>
  <c r="AX79" i="8"/>
  <c r="AW79" i="8"/>
  <c r="AV79" i="8"/>
  <c r="AF79" i="8"/>
  <c r="AE79" i="8"/>
  <c r="AD79" i="8"/>
  <c r="AC79" i="8"/>
  <c r="AB79" i="8"/>
  <c r="AU79" i="8"/>
  <c r="D79" i="8"/>
  <c r="BD78" i="8"/>
  <c r="BC78" i="8"/>
  <c r="AY78" i="8"/>
  <c r="AX78" i="8"/>
  <c r="AW78" i="8"/>
  <c r="AV78" i="8"/>
  <c r="AF78" i="8"/>
  <c r="AE78" i="8"/>
  <c r="AD78" i="8"/>
  <c r="AC78" i="8"/>
  <c r="AB78" i="8"/>
  <c r="AU78" i="8"/>
  <c r="D78" i="8"/>
  <c r="BD77" i="8"/>
  <c r="BC77" i="8"/>
  <c r="AY77" i="8"/>
  <c r="AX77" i="8"/>
  <c r="AW77" i="8"/>
  <c r="AV77" i="8"/>
  <c r="AF77" i="8"/>
  <c r="AE77" i="8"/>
  <c r="AD77" i="8"/>
  <c r="AC77" i="8"/>
  <c r="AB77" i="8"/>
  <c r="D77" i="8"/>
  <c r="BD76" i="8"/>
  <c r="BC76" i="8"/>
  <c r="AY76" i="8"/>
  <c r="AX76" i="8"/>
  <c r="AW76" i="8"/>
  <c r="AV76" i="8"/>
  <c r="AF76" i="8"/>
  <c r="AE76" i="8"/>
  <c r="AD76" i="8"/>
  <c r="AC76" i="8"/>
  <c r="AB76" i="8"/>
  <c r="D76" i="8"/>
  <c r="BD75" i="8"/>
  <c r="BC75" i="8"/>
  <c r="AY75" i="8"/>
  <c r="AX75" i="8"/>
  <c r="AW75" i="8"/>
  <c r="AV75" i="8"/>
  <c r="AF75" i="8"/>
  <c r="AE75" i="8"/>
  <c r="AD75" i="8"/>
  <c r="AC75" i="8"/>
  <c r="AB75" i="8"/>
  <c r="D75" i="8"/>
  <c r="BD74" i="8"/>
  <c r="BC74" i="8"/>
  <c r="AY74" i="8"/>
  <c r="AX74" i="8"/>
  <c r="AW74" i="8"/>
  <c r="AV74" i="8"/>
  <c r="AF74" i="8"/>
  <c r="AE74" i="8"/>
  <c r="AD74" i="8"/>
  <c r="AC74" i="8"/>
  <c r="AB74" i="8"/>
  <c r="AU74" i="8"/>
  <c r="D74" i="8"/>
  <c r="BD73" i="8"/>
  <c r="BC73" i="8"/>
  <c r="AY73" i="8"/>
  <c r="AX73" i="8"/>
  <c r="AW73" i="8"/>
  <c r="AV73" i="8"/>
  <c r="AF73" i="8"/>
  <c r="AE73" i="8"/>
  <c r="AD73" i="8"/>
  <c r="AC73" i="8"/>
  <c r="AB73" i="8"/>
  <c r="D73" i="8"/>
  <c r="BD72" i="8"/>
  <c r="BC72" i="8"/>
  <c r="AY72" i="8"/>
  <c r="AX72" i="8"/>
  <c r="AW72" i="8"/>
  <c r="AV72" i="8"/>
  <c r="AF72" i="8"/>
  <c r="AE72" i="8"/>
  <c r="AD72" i="8"/>
  <c r="AC72" i="8"/>
  <c r="AB72" i="8"/>
  <c r="D72" i="8"/>
  <c r="BD71" i="8"/>
  <c r="BC71" i="8"/>
  <c r="AY71" i="8"/>
  <c r="AX71" i="8"/>
  <c r="AW71" i="8"/>
  <c r="AV71" i="8"/>
  <c r="AF71" i="8"/>
  <c r="AE71" i="8"/>
  <c r="AD71" i="8"/>
  <c r="AC71" i="8"/>
  <c r="AB71" i="8"/>
  <c r="AU71" i="8"/>
  <c r="D71" i="8"/>
  <c r="BD70" i="8"/>
  <c r="BC70" i="8"/>
  <c r="AY70" i="8"/>
  <c r="AX70" i="8"/>
  <c r="AW70" i="8"/>
  <c r="AV70" i="8"/>
  <c r="AF70" i="8"/>
  <c r="AE70" i="8"/>
  <c r="AD70" i="8"/>
  <c r="AC70" i="8"/>
  <c r="AB70" i="8"/>
  <c r="D70" i="8"/>
  <c r="BD69" i="8"/>
  <c r="BC69" i="8"/>
  <c r="AY69" i="8"/>
  <c r="AX69" i="8"/>
  <c r="AW69" i="8"/>
  <c r="AV69" i="8"/>
  <c r="AF69" i="8"/>
  <c r="AE69" i="8"/>
  <c r="AD69" i="8"/>
  <c r="AC69" i="8"/>
  <c r="AB69" i="8"/>
  <c r="D69" i="8"/>
  <c r="BD68" i="8"/>
  <c r="BC68" i="8"/>
  <c r="AY68" i="8"/>
  <c r="AX68" i="8"/>
  <c r="AW68" i="8"/>
  <c r="AV68" i="8"/>
  <c r="AF68" i="8"/>
  <c r="AE68" i="8"/>
  <c r="AD68" i="8"/>
  <c r="AC68" i="8"/>
  <c r="AB68" i="8"/>
  <c r="D68" i="8"/>
  <c r="BD67" i="8"/>
  <c r="BC67" i="8"/>
  <c r="AY67" i="8"/>
  <c r="AX67" i="8"/>
  <c r="AW67" i="8"/>
  <c r="AV67" i="8"/>
  <c r="AF67" i="8"/>
  <c r="AE67" i="8"/>
  <c r="AD67" i="8"/>
  <c r="AC67" i="8"/>
  <c r="AB67" i="8"/>
  <c r="D67" i="8"/>
  <c r="BD66" i="8"/>
  <c r="BC66" i="8"/>
  <c r="AY66" i="8"/>
  <c r="AX66" i="8"/>
  <c r="AW66" i="8"/>
  <c r="AV66" i="8"/>
  <c r="AF66" i="8"/>
  <c r="AE66" i="8"/>
  <c r="AD66" i="8"/>
  <c r="AC66" i="8"/>
  <c r="AB66" i="8"/>
  <c r="AU66" i="8"/>
  <c r="D66" i="8"/>
  <c r="BD65" i="8"/>
  <c r="BC65" i="8"/>
  <c r="AY65" i="8"/>
  <c r="AX65" i="8"/>
  <c r="AW65" i="8"/>
  <c r="AV65" i="8"/>
  <c r="AF65" i="8"/>
  <c r="AE65" i="8"/>
  <c r="AD65" i="8"/>
  <c r="AC65" i="8"/>
  <c r="AB65" i="8"/>
  <c r="D65" i="8"/>
  <c r="AY64" i="8"/>
  <c r="AX64" i="8"/>
  <c r="AW64" i="8"/>
  <c r="AV64" i="8"/>
  <c r="AF64" i="8"/>
  <c r="AE64" i="8"/>
  <c r="AD64" i="8"/>
  <c r="AC64" i="8"/>
  <c r="AB64" i="8"/>
  <c r="D64" i="8"/>
  <c r="BD63" i="8"/>
  <c r="BC63" i="8"/>
  <c r="AY63" i="8"/>
  <c r="AX63" i="8"/>
  <c r="AW63" i="8"/>
  <c r="AV63" i="8"/>
  <c r="AF63" i="8"/>
  <c r="AE63" i="8"/>
  <c r="AD63" i="8"/>
  <c r="AC63" i="8"/>
  <c r="AB63" i="8"/>
  <c r="D63" i="8"/>
  <c r="AY62" i="8"/>
  <c r="AX62" i="8"/>
  <c r="AW62" i="8"/>
  <c r="AV62" i="8"/>
  <c r="AF62" i="8"/>
  <c r="AE62" i="8"/>
  <c r="AD62" i="8"/>
  <c r="AC62" i="8"/>
  <c r="AB62" i="8"/>
  <c r="AU62" i="8"/>
  <c r="D62" i="8"/>
  <c r="AY61" i="8"/>
  <c r="AX61" i="8"/>
  <c r="AW61" i="8"/>
  <c r="AV61" i="8"/>
  <c r="AF61" i="8"/>
  <c r="AE61" i="8"/>
  <c r="AD61" i="8"/>
  <c r="AC61" i="8"/>
  <c r="AB61" i="8"/>
  <c r="D61" i="8"/>
  <c r="AY60" i="8"/>
  <c r="AX60" i="8"/>
  <c r="AW60" i="8"/>
  <c r="AV60" i="8"/>
  <c r="AF60" i="8"/>
  <c r="AE60" i="8"/>
  <c r="AD60" i="8"/>
  <c r="AC60" i="8"/>
  <c r="AB60" i="8"/>
  <c r="D60" i="8"/>
  <c r="AY59" i="8"/>
  <c r="AX59" i="8"/>
  <c r="AW59" i="8"/>
  <c r="AV59" i="8"/>
  <c r="AF59" i="8"/>
  <c r="AE59" i="8"/>
  <c r="AD59" i="8"/>
  <c r="AC59" i="8"/>
  <c r="AB59" i="8"/>
  <c r="D59" i="8"/>
  <c r="AY58" i="8"/>
  <c r="AX58" i="8"/>
  <c r="AW58" i="8"/>
  <c r="AV58" i="8"/>
  <c r="AF58" i="8"/>
  <c r="AE58" i="8"/>
  <c r="AD58" i="8"/>
  <c r="AC58" i="8"/>
  <c r="AB58" i="8"/>
  <c r="D58" i="8"/>
  <c r="BD57" i="8"/>
  <c r="BC57" i="8"/>
  <c r="AY57" i="8"/>
  <c r="AX57" i="8"/>
  <c r="AW57" i="8"/>
  <c r="AV57" i="8"/>
  <c r="AF57" i="8"/>
  <c r="AE57" i="8"/>
  <c r="AD57" i="8"/>
  <c r="AC57" i="8"/>
  <c r="AB57" i="8"/>
  <c r="D57" i="8"/>
  <c r="BD56" i="8"/>
  <c r="BC56" i="8"/>
  <c r="AY56" i="8"/>
  <c r="AX56" i="8"/>
  <c r="AW56" i="8"/>
  <c r="AV56" i="8"/>
  <c r="AF56" i="8"/>
  <c r="AE56" i="8"/>
  <c r="AD56" i="8"/>
  <c r="AC56" i="8"/>
  <c r="AB56" i="8"/>
  <c r="D56" i="8"/>
  <c r="BD55" i="8"/>
  <c r="BC55" i="8"/>
  <c r="AY55" i="8"/>
  <c r="AX55" i="8"/>
  <c r="AW55" i="8"/>
  <c r="AV55" i="8"/>
  <c r="AF55" i="8"/>
  <c r="AE55" i="8"/>
  <c r="AD55" i="8"/>
  <c r="AC55" i="8"/>
  <c r="AB55" i="8"/>
  <c r="D55" i="8"/>
  <c r="BD54" i="8"/>
  <c r="BC54" i="8"/>
  <c r="AY54" i="8"/>
  <c r="AX54" i="8"/>
  <c r="AW54" i="8"/>
  <c r="AV54" i="8"/>
  <c r="AF54" i="8"/>
  <c r="AE54" i="8"/>
  <c r="AD54" i="8"/>
  <c r="AC54" i="8"/>
  <c r="AB54" i="8"/>
  <c r="D54" i="8"/>
  <c r="BD53" i="8"/>
  <c r="BC53" i="8"/>
  <c r="AY53" i="8"/>
  <c r="AX53" i="8"/>
  <c r="AW53" i="8"/>
  <c r="AV53" i="8"/>
  <c r="AF53" i="8"/>
  <c r="AE53" i="8"/>
  <c r="AD53" i="8"/>
  <c r="AC53" i="8"/>
  <c r="AB53" i="8"/>
  <c r="D53" i="8"/>
  <c r="BD52" i="8"/>
  <c r="BC52" i="8"/>
  <c r="AY52" i="8"/>
  <c r="AX52" i="8"/>
  <c r="AW52" i="8"/>
  <c r="AV52" i="8"/>
  <c r="AF52" i="8"/>
  <c r="AE52" i="8"/>
  <c r="AD52" i="8"/>
  <c r="AC52" i="8"/>
  <c r="AB52" i="8"/>
  <c r="D52" i="8"/>
  <c r="BD51" i="8"/>
  <c r="BC51" i="8"/>
  <c r="AY51" i="8"/>
  <c r="AX51" i="8"/>
  <c r="AW51" i="8"/>
  <c r="AV51" i="8"/>
  <c r="AF51" i="8"/>
  <c r="AE51" i="8"/>
  <c r="AD51" i="8"/>
  <c r="AC51" i="8"/>
  <c r="AB51" i="8"/>
  <c r="AU51" i="8"/>
  <c r="D51" i="8"/>
  <c r="BD50" i="8"/>
  <c r="BC50" i="8"/>
  <c r="AY50" i="8"/>
  <c r="AX50" i="8"/>
  <c r="AW50" i="8"/>
  <c r="AV50" i="8"/>
  <c r="AF50" i="8"/>
  <c r="AE50" i="8"/>
  <c r="AD50" i="8"/>
  <c r="AC50" i="8"/>
  <c r="AB50" i="8"/>
  <c r="D50" i="8"/>
  <c r="BD49" i="8"/>
  <c r="BC49" i="8"/>
  <c r="AY49" i="8"/>
  <c r="AX49" i="8"/>
  <c r="AW49" i="8"/>
  <c r="AV49" i="8"/>
  <c r="AF49" i="8"/>
  <c r="AE49" i="8"/>
  <c r="AD49" i="8"/>
  <c r="AC49" i="8"/>
  <c r="AB49" i="8"/>
  <c r="D49" i="8"/>
  <c r="BD48" i="8"/>
  <c r="BC48" i="8"/>
  <c r="AY48" i="8"/>
  <c r="AX48" i="8"/>
  <c r="AW48" i="8"/>
  <c r="AV48" i="8"/>
  <c r="AF48" i="8"/>
  <c r="AE48" i="8"/>
  <c r="AD48" i="8"/>
  <c r="AC48" i="8"/>
  <c r="AB48" i="8"/>
  <c r="D48" i="8"/>
  <c r="BD47" i="8"/>
  <c r="BC47" i="8"/>
  <c r="AY47" i="8"/>
  <c r="AX47" i="8"/>
  <c r="AW47" i="8"/>
  <c r="AV47" i="8"/>
  <c r="AF47" i="8"/>
  <c r="AE47" i="8"/>
  <c r="AD47" i="8"/>
  <c r="AC47" i="8"/>
  <c r="AB47" i="8"/>
  <c r="D47" i="8"/>
  <c r="BD46" i="8"/>
  <c r="BC46" i="8"/>
  <c r="AY46" i="8"/>
  <c r="AX46" i="8"/>
  <c r="AW46" i="8"/>
  <c r="AV46" i="8"/>
  <c r="AF46" i="8"/>
  <c r="AE46" i="8"/>
  <c r="AD46" i="8"/>
  <c r="AC46" i="8"/>
  <c r="AB46" i="8"/>
  <c r="D46" i="8"/>
  <c r="BD45" i="8"/>
  <c r="BC45" i="8"/>
  <c r="AY45" i="8"/>
  <c r="AX45" i="8"/>
  <c r="AW45" i="8"/>
  <c r="AV45" i="8"/>
  <c r="AF45" i="8"/>
  <c r="AE45" i="8"/>
  <c r="AD45" i="8"/>
  <c r="AC45" i="8"/>
  <c r="AB45" i="8"/>
  <c r="D45" i="8"/>
  <c r="AY44" i="8"/>
  <c r="AX44" i="8"/>
  <c r="AW44" i="8"/>
  <c r="AV44" i="8"/>
  <c r="AF44" i="8"/>
  <c r="AE44" i="8"/>
  <c r="AD44" i="8"/>
  <c r="AC44" i="8"/>
  <c r="AB44" i="8"/>
  <c r="D44" i="8"/>
  <c r="BD43" i="8"/>
  <c r="BC43" i="8"/>
  <c r="AY43" i="8"/>
  <c r="AX43" i="8"/>
  <c r="AW43" i="8"/>
  <c r="AV43" i="8"/>
  <c r="AF43" i="8"/>
  <c r="AE43" i="8"/>
  <c r="AD43" i="8"/>
  <c r="AC43" i="8"/>
  <c r="AB43" i="8"/>
  <c r="D43" i="8"/>
  <c r="BD42" i="8"/>
  <c r="BC42" i="8"/>
  <c r="AY42" i="8"/>
  <c r="AX42" i="8"/>
  <c r="AW42" i="8"/>
  <c r="AV42" i="8"/>
  <c r="AF42" i="8"/>
  <c r="AE42" i="8"/>
  <c r="AD42" i="8"/>
  <c r="AC42" i="8"/>
  <c r="AB42" i="8"/>
  <c r="AU42" i="8"/>
  <c r="D42" i="8"/>
  <c r="BD41" i="8"/>
  <c r="BC41" i="8"/>
  <c r="AY41" i="8"/>
  <c r="AX41" i="8"/>
  <c r="AW41" i="8"/>
  <c r="AV41" i="8"/>
  <c r="AF41" i="8"/>
  <c r="AE41" i="8"/>
  <c r="AD41" i="8"/>
  <c r="AC41" i="8"/>
  <c r="AB41" i="8"/>
  <c r="D41" i="8"/>
  <c r="BD40" i="8"/>
  <c r="BC40" i="8"/>
  <c r="AY40" i="8"/>
  <c r="AX40" i="8"/>
  <c r="AW40" i="8"/>
  <c r="AV40" i="8"/>
  <c r="AF40" i="8"/>
  <c r="AE40" i="8"/>
  <c r="AD40" i="8"/>
  <c r="AC40" i="8"/>
  <c r="AB40" i="8"/>
  <c r="D40" i="8"/>
  <c r="BD39" i="8"/>
  <c r="BC39" i="8"/>
  <c r="AY39" i="8"/>
  <c r="AX39" i="8"/>
  <c r="AW39" i="8"/>
  <c r="AV39" i="8"/>
  <c r="AF39" i="8"/>
  <c r="AE39" i="8"/>
  <c r="AD39" i="8"/>
  <c r="AC39" i="8"/>
  <c r="AB39" i="8"/>
  <c r="AU39" i="8"/>
  <c r="D39" i="8"/>
  <c r="AY38" i="8"/>
  <c r="AX38" i="8"/>
  <c r="AW38" i="8"/>
  <c r="AV38" i="8"/>
  <c r="AF38" i="8"/>
  <c r="AE38" i="8"/>
  <c r="AD38" i="8"/>
  <c r="AC38" i="8"/>
  <c r="AB38" i="8"/>
  <c r="AU38" i="8"/>
  <c r="D38" i="8"/>
  <c r="BD37" i="8"/>
  <c r="BC37" i="8"/>
  <c r="AY37" i="8"/>
  <c r="AX37" i="8"/>
  <c r="AW37" i="8"/>
  <c r="AV37" i="8"/>
  <c r="AF37" i="8"/>
  <c r="AE37" i="8"/>
  <c r="AD37" i="8"/>
  <c r="AC37" i="8"/>
  <c r="AB37" i="8"/>
  <c r="AU37" i="8"/>
  <c r="D37" i="8"/>
  <c r="AY36" i="8"/>
  <c r="AX36" i="8"/>
  <c r="AW36" i="8"/>
  <c r="AV36" i="8"/>
  <c r="AF36" i="8"/>
  <c r="AE36" i="8"/>
  <c r="AD36" i="8"/>
  <c r="AC36" i="8"/>
  <c r="AB36" i="8"/>
  <c r="D36" i="8"/>
  <c r="BD35" i="8"/>
  <c r="BC35" i="8"/>
  <c r="AY35" i="8"/>
  <c r="AX35" i="8"/>
  <c r="AW35" i="8"/>
  <c r="AV35" i="8"/>
  <c r="AF35" i="8"/>
  <c r="AE35" i="8"/>
  <c r="AD35" i="8"/>
  <c r="AC35" i="8"/>
  <c r="AB35" i="8"/>
  <c r="D35" i="8"/>
  <c r="BD34" i="8"/>
  <c r="BC34" i="8"/>
  <c r="AY34" i="8"/>
  <c r="AX34" i="8"/>
  <c r="AW34" i="8"/>
  <c r="AV34" i="8"/>
  <c r="AF34" i="8"/>
  <c r="AE34" i="8"/>
  <c r="AD34" i="8"/>
  <c r="AC34" i="8"/>
  <c r="AB34" i="8"/>
  <c r="D34" i="8"/>
  <c r="BD33" i="8"/>
  <c r="BC33" i="8"/>
  <c r="AY33" i="8"/>
  <c r="AX33" i="8"/>
  <c r="AW33" i="8"/>
  <c r="AV33" i="8"/>
  <c r="AF33" i="8"/>
  <c r="AE33" i="8"/>
  <c r="AD33" i="8"/>
  <c r="AC33" i="8"/>
  <c r="AB33" i="8"/>
  <c r="D33" i="8"/>
  <c r="BD32" i="8"/>
  <c r="BC32" i="8"/>
  <c r="AY32" i="8"/>
  <c r="AX32" i="8"/>
  <c r="AW32" i="8"/>
  <c r="AV32" i="8"/>
  <c r="AF32" i="8"/>
  <c r="AE32" i="8"/>
  <c r="AD32" i="8"/>
  <c r="AC32" i="8"/>
  <c r="AB32" i="8"/>
  <c r="AU32" i="8"/>
  <c r="D32" i="8"/>
  <c r="BD31" i="8"/>
  <c r="BC31" i="8"/>
  <c r="AY31" i="8"/>
  <c r="AX31" i="8"/>
  <c r="AW31" i="8"/>
  <c r="AV31" i="8"/>
  <c r="AF31" i="8"/>
  <c r="AE31" i="8"/>
  <c r="AD31" i="8"/>
  <c r="AC31" i="8"/>
  <c r="AB31" i="8"/>
  <c r="AU31" i="8"/>
  <c r="D31" i="8"/>
  <c r="BD30" i="8"/>
  <c r="BC30" i="8"/>
  <c r="AY30" i="8"/>
  <c r="AX30" i="8"/>
  <c r="AW30" i="8"/>
  <c r="AV30" i="8"/>
  <c r="AF30" i="8"/>
  <c r="AE30" i="8"/>
  <c r="AD30" i="8"/>
  <c r="AC30" i="8"/>
  <c r="AB30" i="8"/>
  <c r="D30" i="8"/>
  <c r="BD29" i="8"/>
  <c r="BC29" i="8"/>
  <c r="AY29" i="8"/>
  <c r="AX29" i="8"/>
  <c r="AW29" i="8"/>
  <c r="AV29" i="8"/>
  <c r="AF29" i="8"/>
  <c r="AE29" i="8"/>
  <c r="AD29" i="8"/>
  <c r="AC29" i="8"/>
  <c r="AB29" i="8"/>
  <c r="D29" i="8"/>
  <c r="BD28" i="8"/>
  <c r="BC28" i="8"/>
  <c r="AY28" i="8"/>
  <c r="AX28" i="8"/>
  <c r="AW28" i="8"/>
  <c r="AV28" i="8"/>
  <c r="AF28" i="8"/>
  <c r="AE28" i="8"/>
  <c r="AD28" i="8"/>
  <c r="AC28" i="8"/>
  <c r="AB28" i="8"/>
  <c r="D28" i="8"/>
  <c r="BD27" i="8"/>
  <c r="BC27" i="8"/>
  <c r="AY27" i="8"/>
  <c r="AX27" i="8"/>
  <c r="AW27" i="8"/>
  <c r="AV27" i="8"/>
  <c r="AF27" i="8"/>
  <c r="AE27" i="8"/>
  <c r="AD27" i="8"/>
  <c r="AC27" i="8"/>
  <c r="AB27" i="8"/>
  <c r="D27" i="8"/>
  <c r="BD26" i="8"/>
  <c r="BC26" i="8"/>
  <c r="AY26" i="8"/>
  <c r="AX26" i="8"/>
  <c r="AW26" i="8"/>
  <c r="AV26" i="8"/>
  <c r="AF26" i="8"/>
  <c r="AE26" i="8"/>
  <c r="AD26" i="8"/>
  <c r="AC26" i="8"/>
  <c r="AB26" i="8"/>
  <c r="D26" i="8"/>
  <c r="BD25" i="8"/>
  <c r="BC25" i="8"/>
  <c r="AY25" i="8"/>
  <c r="AX25" i="8"/>
  <c r="AW25" i="8"/>
  <c r="AV25" i="8"/>
  <c r="AF25" i="8"/>
  <c r="AE25" i="8"/>
  <c r="AD25" i="8"/>
  <c r="AC25" i="8"/>
  <c r="AB25" i="8"/>
  <c r="D25" i="8"/>
  <c r="AY24" i="8"/>
  <c r="AX24" i="8"/>
  <c r="AW24" i="8"/>
  <c r="AV24" i="8"/>
  <c r="AF24" i="8"/>
  <c r="AE24" i="8"/>
  <c r="AD24" i="8"/>
  <c r="AC24" i="8"/>
  <c r="AB24" i="8"/>
  <c r="D24" i="8"/>
  <c r="BD23" i="8"/>
  <c r="BC23" i="8"/>
  <c r="AY23" i="8"/>
  <c r="AX23" i="8"/>
  <c r="AW23" i="8"/>
  <c r="AV23" i="8"/>
  <c r="AF23" i="8"/>
  <c r="AE23" i="8"/>
  <c r="AD23" i="8"/>
  <c r="AC23" i="8"/>
  <c r="AB23" i="8"/>
  <c r="D23" i="8"/>
  <c r="BD22" i="8"/>
  <c r="BC22" i="8"/>
  <c r="AY22" i="8"/>
  <c r="AX22" i="8"/>
  <c r="AW22" i="8"/>
  <c r="AV22" i="8"/>
  <c r="AF22" i="8"/>
  <c r="AE22" i="8"/>
  <c r="AD22" i="8"/>
  <c r="AC22" i="8"/>
  <c r="AB22" i="8"/>
  <c r="T22" i="8"/>
  <c r="U22" i="8" s="1"/>
  <c r="D22" i="8"/>
  <c r="BD21" i="8"/>
  <c r="BC21" i="8"/>
  <c r="AY21" i="8"/>
  <c r="AX21" i="8"/>
  <c r="AW21" i="8"/>
  <c r="AV21" i="8"/>
  <c r="AF21" i="8"/>
  <c r="AE21" i="8"/>
  <c r="AD21" i="8"/>
  <c r="AC21" i="8"/>
  <c r="AB21" i="8"/>
  <c r="T21" i="8"/>
  <c r="U21" i="8" s="1"/>
  <c r="D21" i="8"/>
  <c r="BD20" i="8"/>
  <c r="BC20" i="8"/>
  <c r="AY20" i="8"/>
  <c r="AX20" i="8"/>
  <c r="AW20" i="8"/>
  <c r="AV20" i="8"/>
  <c r="AF20" i="8"/>
  <c r="AE20" i="8"/>
  <c r="AD20" i="8"/>
  <c r="AC20" i="8"/>
  <c r="AB20" i="8"/>
  <c r="T20" i="8"/>
  <c r="U20" i="8" s="1"/>
  <c r="D20" i="8"/>
  <c r="BD19" i="8"/>
  <c r="BC19" i="8"/>
  <c r="AY19" i="8"/>
  <c r="AX19" i="8"/>
  <c r="AW19" i="8"/>
  <c r="AV19" i="8"/>
  <c r="AF19" i="8"/>
  <c r="AE19" i="8"/>
  <c r="AD19" i="8"/>
  <c r="AC19" i="8"/>
  <c r="AB19" i="8"/>
  <c r="T19" i="8"/>
  <c r="U19" i="8" s="1"/>
  <c r="AU19" i="8" s="1"/>
  <c r="D19" i="8"/>
  <c r="BD18" i="8"/>
  <c r="BC18" i="8"/>
  <c r="AY18" i="8"/>
  <c r="AX18" i="8"/>
  <c r="AW18" i="8"/>
  <c r="AV18" i="8"/>
  <c r="AF18" i="8"/>
  <c r="AE18" i="8"/>
  <c r="AD18" i="8"/>
  <c r="AC18" i="8"/>
  <c r="AB18" i="8"/>
  <c r="T18" i="8"/>
  <c r="U18" i="8" s="1"/>
  <c r="AU18" i="8" s="1"/>
  <c r="D18" i="8"/>
  <c r="BD17" i="8"/>
  <c r="BC17" i="8"/>
  <c r="AY17" i="8"/>
  <c r="AX17" i="8"/>
  <c r="AW17" i="8"/>
  <c r="AV17" i="8"/>
  <c r="AF17" i="8"/>
  <c r="AE17" i="8"/>
  <c r="AD17" i="8"/>
  <c r="AC17" i="8"/>
  <c r="AB17" i="8"/>
  <c r="T17" i="8"/>
  <c r="U17" i="8" s="1"/>
  <c r="D17" i="8"/>
  <c r="BD16" i="8"/>
  <c r="BC16" i="8"/>
  <c r="AY16" i="8"/>
  <c r="AX16" i="8"/>
  <c r="AW16" i="8"/>
  <c r="AV16" i="8"/>
  <c r="AF16" i="8"/>
  <c r="AE16" i="8"/>
  <c r="AD16" i="8"/>
  <c r="AC16" i="8"/>
  <c r="AB16" i="8"/>
  <c r="T16" i="8"/>
  <c r="U16" i="8" s="1"/>
  <c r="AU16" i="8" s="1"/>
  <c r="D16" i="8"/>
  <c r="BD15" i="8"/>
  <c r="BC15" i="8"/>
  <c r="AY15" i="8"/>
  <c r="AX15" i="8"/>
  <c r="AW15" i="8"/>
  <c r="AV15" i="8"/>
  <c r="T15" i="8"/>
  <c r="U15" i="8" s="1"/>
  <c r="AU15" i="8" s="1"/>
  <c r="D15" i="8"/>
  <c r="BD14" i="8"/>
  <c r="BC14" i="8"/>
  <c r="AY14" i="8"/>
  <c r="AX14" i="8"/>
  <c r="AW14" i="8"/>
  <c r="AV14" i="8"/>
  <c r="AF14" i="8"/>
  <c r="AE14" i="8"/>
  <c r="AD14" i="8"/>
  <c r="AC14" i="8"/>
  <c r="AB14" i="8"/>
  <c r="T14" i="8"/>
  <c r="U14" i="8" s="1"/>
  <c r="D14" i="8"/>
  <c r="BD13" i="8"/>
  <c r="BC13" i="8"/>
  <c r="AY13" i="8"/>
  <c r="AX13" i="8"/>
  <c r="AW13" i="8"/>
  <c r="AV13" i="8"/>
  <c r="AF13" i="8"/>
  <c r="AE13" i="8"/>
  <c r="AD13" i="8"/>
  <c r="AC13" i="8"/>
  <c r="AB13" i="8"/>
  <c r="T13" i="8"/>
  <c r="U13" i="8" s="1"/>
  <c r="D13" i="8"/>
  <c r="BD12" i="8"/>
  <c r="BC12" i="8"/>
  <c r="AY12" i="8"/>
  <c r="AX12" i="8"/>
  <c r="AW12" i="8"/>
  <c r="AV12" i="8"/>
  <c r="AF12" i="8"/>
  <c r="AE12" i="8"/>
  <c r="AD12" i="8"/>
  <c r="AC12" i="8"/>
  <c r="AB12" i="8"/>
  <c r="T12" i="8"/>
  <c r="U12" i="8" s="1"/>
  <c r="D12" i="8"/>
  <c r="BD11" i="8"/>
  <c r="BC11" i="8"/>
  <c r="AY11" i="8"/>
  <c r="AX11" i="8"/>
  <c r="AW11" i="8"/>
  <c r="AV11" i="8"/>
  <c r="AF11" i="8"/>
  <c r="AE11" i="8"/>
  <c r="AD11" i="8"/>
  <c r="AC11" i="8"/>
  <c r="AB11" i="8"/>
  <c r="T11" i="8"/>
  <c r="U11" i="8" s="1"/>
  <c r="AU11" i="8" s="1"/>
  <c r="D11" i="8"/>
  <c r="BD10" i="8"/>
  <c r="BC10" i="8"/>
  <c r="AY10" i="8"/>
  <c r="AX10" i="8"/>
  <c r="AW10" i="8"/>
  <c r="AV10" i="8"/>
  <c r="AF10" i="8"/>
  <c r="AE10" i="8"/>
  <c r="AD10" i="8"/>
  <c r="AC10" i="8"/>
  <c r="AB10" i="8"/>
  <c r="T10" i="8"/>
  <c r="U10" i="8" s="1"/>
  <c r="D10" i="8"/>
  <c r="BD9" i="8"/>
  <c r="BC9" i="8"/>
  <c r="AY9" i="8"/>
  <c r="AX9" i="8"/>
  <c r="AW9" i="8"/>
  <c r="AV9" i="8"/>
  <c r="AF9" i="8"/>
  <c r="AE9" i="8"/>
  <c r="AD9" i="8"/>
  <c r="AC9" i="8"/>
  <c r="AB9" i="8"/>
  <c r="T9" i="8"/>
  <c r="U9" i="8" s="1"/>
  <c r="D9" i="8"/>
  <c r="BD8" i="8"/>
  <c r="BC8" i="8"/>
  <c r="AY8" i="8"/>
  <c r="AX8" i="8"/>
  <c r="AW8" i="8"/>
  <c r="AV8" i="8"/>
  <c r="AF8" i="8"/>
  <c r="AE8" i="8"/>
  <c r="AD8" i="8"/>
  <c r="AC8" i="8"/>
  <c r="AB8" i="8"/>
  <c r="T8" i="8"/>
  <c r="U8" i="8" s="1"/>
  <c r="D8" i="8"/>
  <c r="BD7" i="8"/>
  <c r="BC7" i="8"/>
  <c r="AY7" i="8"/>
  <c r="AX7" i="8"/>
  <c r="AW7" i="8"/>
  <c r="AV7" i="8"/>
  <c r="AF7" i="8"/>
  <c r="AE7" i="8"/>
  <c r="AD7" i="8"/>
  <c r="AC7" i="8"/>
  <c r="AB7" i="8"/>
  <c r="T7" i="8"/>
  <c r="U7" i="8" s="1"/>
  <c r="AU7" i="8" s="1"/>
  <c r="D7" i="8"/>
  <c r="BD6" i="8"/>
  <c r="BC6" i="8"/>
  <c r="AY6" i="8"/>
  <c r="AX6" i="8"/>
  <c r="AW6" i="8"/>
  <c r="AV6" i="8"/>
  <c r="AF6" i="8"/>
  <c r="AE6" i="8"/>
  <c r="AD6" i="8"/>
  <c r="AC6" i="8"/>
  <c r="AB6" i="8"/>
  <c r="T6" i="8"/>
  <c r="U6" i="8" s="1"/>
  <c r="D6" i="8"/>
  <c r="BD5" i="8"/>
  <c r="BC5" i="8"/>
  <c r="AY5" i="8"/>
  <c r="AX5" i="8"/>
  <c r="AW5" i="8"/>
  <c r="AV5" i="8"/>
  <c r="AF5" i="8"/>
  <c r="AE5" i="8"/>
  <c r="AD5" i="8"/>
  <c r="AC5" i="8"/>
  <c r="AB5" i="8"/>
  <c r="T5" i="8"/>
  <c r="U5" i="8" s="1"/>
  <c r="D5" i="8"/>
  <c r="BD4" i="8"/>
  <c r="BC4" i="8"/>
  <c r="AY4" i="8"/>
  <c r="AX4" i="8"/>
  <c r="AW4" i="8"/>
  <c r="AV4" i="8"/>
  <c r="AF4" i="8"/>
  <c r="AE4" i="8"/>
  <c r="AD4" i="8"/>
  <c r="AC4" i="8"/>
  <c r="AB4" i="8"/>
  <c r="T4" i="8"/>
  <c r="U4" i="8" s="1"/>
  <c r="D4" i="8"/>
  <c r="BD3" i="8"/>
  <c r="BC3" i="8"/>
  <c r="AY3" i="8"/>
  <c r="AX3" i="8"/>
  <c r="AW3" i="8"/>
  <c r="AV3" i="8"/>
  <c r="AF3" i="8"/>
  <c r="AE3" i="8"/>
  <c r="AD3" i="8"/>
  <c r="AC3" i="8"/>
  <c r="AB3" i="8"/>
  <c r="W3" i="8"/>
  <c r="W4" i="8" s="1"/>
  <c r="W5" i="8" s="1"/>
  <c r="W6" i="8" s="1"/>
  <c r="W7" i="8" s="1"/>
  <c r="W8" i="8" s="1"/>
  <c r="W9" i="8" s="1"/>
  <c r="W10" i="8" s="1"/>
  <c r="W11" i="8" s="1"/>
  <c r="W12" i="8" s="1"/>
  <c r="W13" i="8" s="1"/>
  <c r="W14" i="8" s="1"/>
  <c r="W15" i="8" s="1"/>
  <c r="W16" i="8" s="1"/>
  <c r="W17" i="8" s="1"/>
  <c r="W18" i="8" s="1"/>
  <c r="W19" i="8" s="1"/>
  <c r="W20" i="8" s="1"/>
  <c r="W21" i="8" s="1"/>
  <c r="W22" i="8" s="1"/>
  <c r="W23" i="8" s="1"/>
  <c r="W24" i="8" s="1"/>
  <c r="W25" i="8" s="1"/>
  <c r="W26" i="8" s="1"/>
  <c r="W27" i="8" s="1"/>
  <c r="W28" i="8" s="1"/>
  <c r="W29" i="8" s="1"/>
  <c r="W30" i="8" s="1"/>
  <c r="W31" i="8" s="1"/>
  <c r="W32" i="8" s="1"/>
  <c r="W33" i="8" s="1"/>
  <c r="W34" i="8" s="1"/>
  <c r="W35" i="8" s="1"/>
  <c r="W36" i="8" s="1"/>
  <c r="W37" i="8" s="1"/>
  <c r="W38" i="8" s="1"/>
  <c r="W39" i="8" s="1"/>
  <c r="W40" i="8" s="1"/>
  <c r="W41" i="8" s="1"/>
  <c r="W42" i="8" s="1"/>
  <c r="W43" i="8" s="1"/>
  <c r="W44" i="8" s="1"/>
  <c r="W45" i="8" s="1"/>
  <c r="W46" i="8" s="1"/>
  <c r="W47" i="8" s="1"/>
  <c r="W48" i="8" s="1"/>
  <c r="W49" i="8" s="1"/>
  <c r="W50" i="8" s="1"/>
  <c r="W51" i="8" s="1"/>
  <c r="W52" i="8" s="1"/>
  <c r="W53" i="8" s="1"/>
  <c r="W54" i="8" s="1"/>
  <c r="W55" i="8" s="1"/>
  <c r="W56" i="8" s="1"/>
  <c r="W57" i="8" s="1"/>
  <c r="W58" i="8" s="1"/>
  <c r="W59" i="8" s="1"/>
  <c r="W60" i="8" s="1"/>
  <c r="W61" i="8" s="1"/>
  <c r="W62" i="8" s="1"/>
  <c r="W63" i="8" s="1"/>
  <c r="W64" i="8" s="1"/>
  <c r="W65" i="8" s="1"/>
  <c r="W66" i="8" s="1"/>
  <c r="W67" i="8" s="1"/>
  <c r="W68" i="8" s="1"/>
  <c r="W69" i="8" s="1"/>
  <c r="W70" i="8" s="1"/>
  <c r="W71" i="8" s="1"/>
  <c r="W72" i="8" s="1"/>
  <c r="W73" i="8" s="1"/>
  <c r="W74" i="8" s="1"/>
  <c r="W75" i="8" s="1"/>
  <c r="W76" i="8" s="1"/>
  <c r="W77" i="8" s="1"/>
  <c r="W78" i="8" s="1"/>
  <c r="W79" i="8" s="1"/>
  <c r="W80" i="8" s="1"/>
  <c r="W81" i="8" s="1"/>
  <c r="W82" i="8" s="1"/>
  <c r="W83" i="8" s="1"/>
  <c r="W84" i="8" s="1"/>
  <c r="W85" i="8" s="1"/>
  <c r="W86" i="8" s="1"/>
  <c r="W87" i="8" s="1"/>
  <c r="W88" i="8" s="1"/>
  <c r="W89" i="8" s="1"/>
  <c r="W90" i="8" s="1"/>
  <c r="W91" i="8" s="1"/>
  <c r="W92" i="8" s="1"/>
  <c r="W93" i="8" s="1"/>
  <c r="W94" i="8" s="1"/>
  <c r="W95" i="8" s="1"/>
  <c r="W96" i="8" s="1"/>
  <c r="W97" i="8" s="1"/>
  <c r="W98" i="8" s="1"/>
  <c r="W99" i="8" s="1"/>
  <c r="W100" i="8" s="1"/>
  <c r="W101" i="8" s="1"/>
  <c r="W102" i="8" s="1"/>
  <c r="W103" i="8" s="1"/>
  <c r="W104" i="8" s="1"/>
  <c r="W105" i="8" s="1"/>
  <c r="W106" i="8" s="1"/>
  <c r="W107" i="8" s="1"/>
  <c r="W108" i="8" s="1"/>
  <c r="W109" i="8" s="1"/>
  <c r="W110" i="8" s="1"/>
  <c r="W111" i="8" s="1"/>
  <c r="W112" i="8" s="1"/>
  <c r="W113" i="8" s="1"/>
  <c r="W114" i="8" s="1"/>
  <c r="W115" i="8" s="1"/>
  <c r="W116" i="8" s="1"/>
  <c r="W117" i="8" s="1"/>
  <c r="W118" i="8" s="1"/>
  <c r="W119" i="8" s="1"/>
  <c r="W120" i="8" s="1"/>
  <c r="W121" i="8" s="1"/>
  <c r="W122" i="8" s="1"/>
  <c r="W123" i="8" s="1"/>
  <c r="W124" i="8" s="1"/>
  <c r="W125" i="8" s="1"/>
  <c r="W126" i="8" s="1"/>
  <c r="W127" i="8" s="1"/>
  <c r="W128" i="8" s="1"/>
  <c r="W129" i="8" s="1"/>
  <c r="W130" i="8" s="1"/>
  <c r="W131" i="8" s="1"/>
  <c r="W132" i="8" s="1"/>
  <c r="W133" i="8" s="1"/>
  <c r="W134" i="8" s="1"/>
  <c r="W135" i="8" s="1"/>
  <c r="W136" i="8" s="1"/>
  <c r="W137" i="8" s="1"/>
  <c r="W138" i="8" s="1"/>
  <c r="W139" i="8" s="1"/>
  <c r="W140" i="8" s="1"/>
  <c r="W141" i="8" s="1"/>
  <c r="W142" i="8" s="1"/>
  <c r="W143" i="8" s="1"/>
  <c r="W144" i="8" s="1"/>
  <c r="W145" i="8" s="1"/>
  <c r="W146" i="8" s="1"/>
  <c r="W147" i="8" s="1"/>
  <c r="W148" i="8" s="1"/>
  <c r="W149" i="8" s="1"/>
  <c r="W150" i="8" s="1"/>
  <c r="W151" i="8" s="1"/>
  <c r="W152" i="8" s="1"/>
  <c r="W153" i="8" s="1"/>
  <c r="W154" i="8" s="1"/>
  <c r="W155" i="8" s="1"/>
  <c r="W156" i="8" s="1"/>
  <c r="W157" i="8" s="1"/>
  <c r="W158" i="8" s="1"/>
  <c r="W159" i="8" s="1"/>
  <c r="W160" i="8" s="1"/>
  <c r="W161" i="8" s="1"/>
  <c r="W162" i="8" s="1"/>
  <c r="W163" i="8" s="1"/>
  <c r="W164" i="8" s="1"/>
  <c r="W165" i="8" s="1"/>
  <c r="W166" i="8" s="1"/>
  <c r="W167" i="8" s="1"/>
  <c r="W168" i="8" s="1"/>
  <c r="W169" i="8" s="1"/>
  <c r="W170" i="8" s="1"/>
  <c r="W171" i="8" s="1"/>
  <c r="W172" i="8" s="1"/>
  <c r="W173" i="8" s="1"/>
  <c r="W174" i="8" s="1"/>
  <c r="W175" i="8" s="1"/>
  <c r="W176" i="8" s="1"/>
  <c r="W177" i="8" s="1"/>
  <c r="W178" i="8" s="1"/>
  <c r="W179" i="8" s="1"/>
  <c r="W180" i="8" s="1"/>
  <c r="W181" i="8" s="1"/>
  <c r="W182" i="8" s="1"/>
  <c r="W183" i="8" s="1"/>
  <c r="W184" i="8" s="1"/>
  <c r="W185" i="8" s="1"/>
  <c r="W186" i="8" s="1"/>
  <c r="W187" i="8" s="1"/>
  <c r="W188" i="8" s="1"/>
  <c r="W189" i="8" s="1"/>
  <c r="W190" i="8" s="1"/>
  <c r="W191" i="8" s="1"/>
  <c r="W192" i="8" s="1"/>
  <c r="W193" i="8" s="1"/>
  <c r="W194" i="8" s="1"/>
  <c r="W195" i="8" s="1"/>
  <c r="W196" i="8" s="1"/>
  <c r="W197" i="8" s="1"/>
  <c r="W198" i="8" s="1"/>
  <c r="W199" i="8" s="1"/>
  <c r="W200" i="8" s="1"/>
  <c r="W201" i="8" s="1"/>
  <c r="W202" i="8" s="1"/>
  <c r="W203" i="8" s="1"/>
  <c r="W204" i="8" s="1"/>
  <c r="W205" i="8" s="1"/>
  <c r="W206" i="8" s="1"/>
  <c r="W207" i="8" s="1"/>
  <c r="W208" i="8" s="1"/>
  <c r="W209" i="8" s="1"/>
  <c r="W210" i="8" s="1"/>
  <c r="W211" i="8" s="1"/>
  <c r="W212" i="8" s="1"/>
  <c r="W213" i="8" s="1"/>
  <c r="W214" i="8" s="1"/>
  <c r="W215" i="8" s="1"/>
  <c r="W216" i="8" s="1"/>
  <c r="W217" i="8" s="1"/>
  <c r="W218" i="8" s="1"/>
  <c r="W219" i="8" s="1"/>
  <c r="W220" i="8" s="1"/>
  <c r="W221" i="8" s="1"/>
  <c r="W222" i="8" s="1"/>
  <c r="W223" i="8" s="1"/>
  <c r="W224" i="8" s="1"/>
  <c r="W225" i="8" s="1"/>
  <c r="W226" i="8" s="1"/>
  <c r="W227" i="8" s="1"/>
  <c r="W228" i="8" s="1"/>
  <c r="W229" i="8" s="1"/>
  <c r="W230" i="8" s="1"/>
  <c r="W231" i="8" s="1"/>
  <c r="W232" i="8" s="1"/>
  <c r="W233" i="8" s="1"/>
  <c r="W234" i="8" s="1"/>
  <c r="W235" i="8" s="1"/>
  <c r="W236" i="8" s="1"/>
  <c r="W237" i="8" s="1"/>
  <c r="W238" i="8" s="1"/>
  <c r="W239" i="8" s="1"/>
  <c r="W240" i="8" s="1"/>
  <c r="W241" i="8" s="1"/>
  <c r="W242" i="8" s="1"/>
  <c r="W243" i="8" s="1"/>
  <c r="W244" i="8" s="1"/>
  <c r="W245" i="8" s="1"/>
  <c r="W246" i="8" s="1"/>
  <c r="W247" i="8" s="1"/>
  <c r="W248" i="8" s="1"/>
  <c r="W249" i="8" s="1"/>
  <c r="W250" i="8" s="1"/>
  <c r="W251" i="8" s="1"/>
  <c r="W252" i="8" s="1"/>
  <c r="W253" i="8" s="1"/>
  <c r="W254" i="8" s="1"/>
  <c r="W255" i="8" s="1"/>
  <c r="W256" i="8" s="1"/>
  <c r="W257" i="8" s="1"/>
  <c r="W258" i="8" s="1"/>
  <c r="W259" i="8" s="1"/>
  <c r="W260" i="8" s="1"/>
  <c r="W261" i="8" s="1"/>
  <c r="W262" i="8" s="1"/>
  <c r="W263" i="8" s="1"/>
  <c r="W264" i="8" s="1"/>
  <c r="W265" i="8" s="1"/>
  <c r="W266" i="8" s="1"/>
  <c r="W267" i="8" s="1"/>
  <c r="W268" i="8" s="1"/>
  <c r="W269" i="8" s="1"/>
  <c r="W270" i="8" s="1"/>
  <c r="W271" i="8" s="1"/>
  <c r="W272" i="8" s="1"/>
  <c r="W273" i="8" s="1"/>
  <c r="W274" i="8" s="1"/>
  <c r="W275" i="8" s="1"/>
  <c r="W276" i="8" s="1"/>
  <c r="W277" i="8" s="1"/>
  <c r="W278" i="8" s="1"/>
  <c r="W279" i="8" s="1"/>
  <c r="W280" i="8" s="1"/>
  <c r="W281" i="8" s="1"/>
  <c r="W282" i="8" s="1"/>
  <c r="W283" i="8" s="1"/>
  <c r="W284" i="8" s="1"/>
  <c r="W285" i="8" s="1"/>
  <c r="W286" i="8" s="1"/>
  <c r="W287" i="8" s="1"/>
  <c r="W288" i="8" s="1"/>
  <c r="W289" i="8" s="1"/>
  <c r="W290" i="8" s="1"/>
  <c r="W291" i="8" s="1"/>
  <c r="W292" i="8" s="1"/>
  <c r="W293" i="8" s="1"/>
  <c r="W294" i="8" s="1"/>
  <c r="W295" i="8" s="1"/>
  <c r="W296" i="8" s="1"/>
  <c r="W297" i="8" s="1"/>
  <c r="W298" i="8" s="1"/>
  <c r="W299" i="8" s="1"/>
  <c r="W300" i="8" s="1"/>
  <c r="W301" i="8" s="1"/>
  <c r="W302" i="8" s="1"/>
  <c r="W303" i="8" s="1"/>
  <c r="W304" i="8" s="1"/>
  <c r="W305" i="8" s="1"/>
  <c r="W306" i="8" s="1"/>
  <c r="W307" i="8" s="1"/>
  <c r="W308" i="8" s="1"/>
  <c r="W309" i="8" s="1"/>
  <c r="W310" i="8" s="1"/>
  <c r="W311" i="8" s="1"/>
  <c r="W312" i="8" s="1"/>
  <c r="W313" i="8" s="1"/>
  <c r="W314" i="8" s="1"/>
  <c r="W315" i="8" s="1"/>
  <c r="W316" i="8" s="1"/>
  <c r="W317" i="8" s="1"/>
  <c r="W318" i="8" s="1"/>
  <c r="W319" i="8" s="1"/>
  <c r="W320" i="8" s="1"/>
  <c r="W321" i="8" s="1"/>
  <c r="W322" i="8" s="1"/>
  <c r="W323" i="8" s="1"/>
  <c r="W324" i="8" s="1"/>
  <c r="W325" i="8" s="1"/>
  <c r="W326" i="8" s="1"/>
  <c r="W327" i="8" s="1"/>
  <c r="W328" i="8" s="1"/>
  <c r="W329" i="8" s="1"/>
  <c r="W330" i="8" s="1"/>
  <c r="W331" i="8" s="1"/>
  <c r="W332" i="8" s="1"/>
  <c r="W333" i="8" s="1"/>
  <c r="W334" i="8" s="1"/>
  <c r="W335" i="8" s="1"/>
  <c r="W336" i="8" s="1"/>
  <c r="W337" i="8" s="1"/>
  <c r="W338" i="8" s="1"/>
  <c r="W339" i="8" s="1"/>
  <c r="W340" i="8" s="1"/>
  <c r="W341" i="8" s="1"/>
  <c r="W342" i="8" s="1"/>
  <c r="W343" i="8" s="1"/>
  <c r="W344" i="8" s="1"/>
  <c r="W345" i="8" s="1"/>
  <c r="W346" i="8" s="1"/>
  <c r="W347" i="8" s="1"/>
  <c r="W348" i="8" s="1"/>
  <c r="W349" i="8" s="1"/>
  <c r="W350" i="8" s="1"/>
  <c r="W351" i="8" s="1"/>
  <c r="W352" i="8" s="1"/>
  <c r="W353" i="8" s="1"/>
  <c r="W354" i="8" s="1"/>
  <c r="W355" i="8" s="1"/>
  <c r="W356" i="8" s="1"/>
  <c r="W357" i="8" s="1"/>
  <c r="W358" i="8" s="1"/>
  <c r="W359" i="8" s="1"/>
  <c r="W360" i="8" s="1"/>
  <c r="W361" i="8" s="1"/>
  <c r="W362" i="8" s="1"/>
  <c r="W363" i="8" s="1"/>
  <c r="W364" i="8" s="1"/>
  <c r="W365" i="8" s="1"/>
  <c r="W366" i="8" s="1"/>
  <c r="W367" i="8" s="1"/>
  <c r="W368" i="8" s="1"/>
  <c r="W369" i="8" s="1"/>
  <c r="W370" i="8" s="1"/>
  <c r="W371" i="8" s="1"/>
  <c r="W372" i="8" s="1"/>
  <c r="W373" i="8" s="1"/>
  <c r="W374" i="8" s="1"/>
  <c r="W375" i="8" s="1"/>
  <c r="W376" i="8" s="1"/>
  <c r="W377" i="8" s="1"/>
  <c r="W378" i="8" s="1"/>
  <c r="W379" i="8" s="1"/>
  <c r="W380" i="8" s="1"/>
  <c r="W381" i="8" s="1"/>
  <c r="W382" i="8" s="1"/>
  <c r="W383" i="8" s="1"/>
  <c r="W384" i="8" s="1"/>
  <c r="W385" i="8" s="1"/>
  <c r="W386" i="8" s="1"/>
  <c r="W387" i="8" s="1"/>
  <c r="W388" i="8" s="1"/>
  <c r="W389" i="8" s="1"/>
  <c r="W390" i="8" s="1"/>
  <c r="W391" i="8" s="1"/>
  <c r="W392" i="8" s="1"/>
  <c r="W393" i="8" s="1"/>
  <c r="W394" i="8" s="1"/>
  <c r="W395" i="8" s="1"/>
  <c r="W396" i="8" s="1"/>
  <c r="W397" i="8" s="1"/>
  <c r="W398" i="8" s="1"/>
  <c r="W399" i="8" s="1"/>
  <c r="W400" i="8" s="1"/>
  <c r="W401" i="8" s="1"/>
  <c r="W402" i="8" s="1"/>
  <c r="W403" i="8" s="1"/>
  <c r="W404" i="8" s="1"/>
  <c r="W405" i="8" s="1"/>
  <c r="W406" i="8" s="1"/>
  <c r="W407" i="8" s="1"/>
  <c r="W408" i="8" s="1"/>
  <c r="W409" i="8" s="1"/>
  <c r="W410" i="8" s="1"/>
  <c r="W411" i="8" s="1"/>
  <c r="W412" i="8" s="1"/>
  <c r="W413" i="8" s="1"/>
  <c r="W414" i="8" s="1"/>
  <c r="W415" i="8" s="1"/>
  <c r="W416" i="8" s="1"/>
  <c r="W417" i="8" s="1"/>
  <c r="W418" i="8" s="1"/>
  <c r="W419" i="8" s="1"/>
  <c r="W420" i="8" s="1"/>
  <c r="W421" i="8" s="1"/>
  <c r="W422" i="8" s="1"/>
  <c r="W423" i="8" s="1"/>
  <c r="W424" i="8" s="1"/>
  <c r="W425" i="8" s="1"/>
  <c r="W426" i="8" s="1"/>
  <c r="W427" i="8" s="1"/>
  <c r="W428" i="8" s="1"/>
  <c r="W429" i="8" s="1"/>
  <c r="W430" i="8" s="1"/>
  <c r="W431" i="8" s="1"/>
  <c r="W432" i="8" s="1"/>
  <c r="W433" i="8" s="1"/>
  <c r="W434" i="8" s="1"/>
  <c r="W435" i="8" s="1"/>
  <c r="W436" i="8" s="1"/>
  <c r="W437" i="8" s="1"/>
  <c r="W438" i="8" s="1"/>
  <c r="W439" i="8" s="1"/>
  <c r="W440" i="8" s="1"/>
  <c r="W441" i="8" s="1"/>
  <c r="W442" i="8" s="1"/>
  <c r="W443" i="8" s="1"/>
  <c r="W444" i="8" s="1"/>
  <c r="W445" i="8" s="1"/>
  <c r="W446" i="8" s="1"/>
  <c r="W447" i="8" s="1"/>
  <c r="W448" i="8" s="1"/>
  <c r="W449" i="8" s="1"/>
  <c r="W450" i="8" s="1"/>
  <c r="W451" i="8" s="1"/>
  <c r="W452" i="8" s="1"/>
  <c r="W453" i="8" s="1"/>
  <c r="W454" i="8" s="1"/>
  <c r="W455" i="8" s="1"/>
  <c r="W456" i="8" s="1"/>
  <c r="W457" i="8" s="1"/>
  <c r="W458" i="8" s="1"/>
  <c r="W459" i="8" s="1"/>
  <c r="W460" i="8" s="1"/>
  <c r="W461" i="8" s="1"/>
  <c r="W462" i="8" s="1"/>
  <c r="W463" i="8" s="1"/>
  <c r="W464" i="8" s="1"/>
  <c r="W465" i="8" s="1"/>
  <c r="W466" i="8" s="1"/>
  <c r="W467" i="8" s="1"/>
  <c r="W468" i="8" s="1"/>
  <c r="W469" i="8" s="1"/>
  <c r="W470" i="8" s="1"/>
  <c r="W471" i="8" s="1"/>
  <c r="W472" i="8" s="1"/>
  <c r="W473" i="8" s="1"/>
  <c r="W474" i="8" s="1"/>
  <c r="W475" i="8" s="1"/>
  <c r="W476" i="8" s="1"/>
  <c r="W477" i="8" s="1"/>
  <c r="W478" i="8" s="1"/>
  <c r="W479" i="8" s="1"/>
  <c r="W480" i="8" s="1"/>
  <c r="W481" i="8" s="1"/>
  <c r="W482" i="8" s="1"/>
  <c r="W483" i="8" s="1"/>
  <c r="W484" i="8" s="1"/>
  <c r="W485" i="8" s="1"/>
  <c r="W486" i="8" s="1"/>
  <c r="W487" i="8" s="1"/>
  <c r="W488" i="8" s="1"/>
  <c r="W489" i="8" s="1"/>
  <c r="W490" i="8" s="1"/>
  <c r="W491" i="8" s="1"/>
  <c r="W492" i="8" s="1"/>
  <c r="W493" i="8" s="1"/>
  <c r="W494" i="8" s="1"/>
  <c r="W495" i="8" s="1"/>
  <c r="W496" i="8" s="1"/>
  <c r="W497" i="8" s="1"/>
  <c r="W498" i="8" s="1"/>
  <c r="W499" i="8" s="1"/>
  <c r="W500" i="8" s="1"/>
  <c r="W501" i="8" s="1"/>
  <c r="W502" i="8" s="1"/>
  <c r="W503" i="8" s="1"/>
  <c r="W504" i="8" s="1"/>
  <c r="W505" i="8" s="1"/>
  <c r="W506" i="8" s="1"/>
  <c r="W507" i="8" s="1"/>
  <c r="W508" i="8" s="1"/>
  <c r="W509" i="8" s="1"/>
  <c r="W510" i="8" s="1"/>
  <c r="W511" i="8" s="1"/>
  <c r="W512" i="8" s="1"/>
  <c r="W513" i="8" s="1"/>
  <c r="W514" i="8" s="1"/>
  <c r="W515" i="8" s="1"/>
  <c r="W516" i="8" s="1"/>
  <c r="W517" i="8" s="1"/>
  <c r="W518" i="8" s="1"/>
  <c r="W519" i="8" s="1"/>
  <c r="W520" i="8" s="1"/>
  <c r="W521" i="8" s="1"/>
  <c r="W522" i="8" s="1"/>
  <c r="W523" i="8" s="1"/>
  <c r="W524" i="8" s="1"/>
  <c r="W525" i="8" s="1"/>
  <c r="W526" i="8" s="1"/>
  <c r="W527" i="8" s="1"/>
  <c r="W528" i="8" s="1"/>
  <c r="W529" i="8" s="1"/>
  <c r="W530" i="8" s="1"/>
  <c r="W531" i="8" s="1"/>
  <c r="W532" i="8" s="1"/>
  <c r="W533" i="8" s="1"/>
  <c r="W534" i="8" s="1"/>
  <c r="W535" i="8" s="1"/>
  <c r="W536" i="8" s="1"/>
  <c r="W537" i="8" s="1"/>
  <c r="W538" i="8" s="1"/>
  <c r="W539" i="8" s="1"/>
  <c r="W540" i="8" s="1"/>
  <c r="W541" i="8" s="1"/>
  <c r="W542" i="8" s="1"/>
  <c r="W543" i="8" s="1"/>
  <c r="W544" i="8" s="1"/>
  <c r="W545" i="8" s="1"/>
  <c r="W546" i="8" s="1"/>
  <c r="W547" i="8" s="1"/>
  <c r="W548" i="8" s="1"/>
  <c r="W549" i="8" s="1"/>
  <c r="W550" i="8" s="1"/>
  <c r="W551" i="8" s="1"/>
  <c r="W552" i="8" s="1"/>
  <c r="W553" i="8" s="1"/>
  <c r="W554" i="8" s="1"/>
  <c r="W555" i="8" s="1"/>
  <c r="W556" i="8" s="1"/>
  <c r="W557" i="8" s="1"/>
  <c r="W558" i="8" s="1"/>
  <c r="W559" i="8" s="1"/>
  <c r="W560" i="8" s="1"/>
  <c r="W561" i="8" s="1"/>
  <c r="W562" i="8" s="1"/>
  <c r="W563" i="8" s="1"/>
  <c r="W564" i="8" s="1"/>
  <c r="W565" i="8" s="1"/>
  <c r="W566" i="8" s="1"/>
  <c r="W567" i="8" s="1"/>
  <c r="W568" i="8" s="1"/>
  <c r="W569" i="8" s="1"/>
  <c r="W570" i="8" s="1"/>
  <c r="W571" i="8" s="1"/>
  <c r="W572" i="8" s="1"/>
  <c r="W573" i="8" s="1"/>
  <c r="W574" i="8" s="1"/>
  <c r="W575" i="8" s="1"/>
  <c r="W576" i="8" s="1"/>
  <c r="W577" i="8" s="1"/>
  <c r="W578" i="8" s="1"/>
  <c r="W579" i="8" s="1"/>
  <c r="W580" i="8" s="1"/>
  <c r="W581" i="8" s="1"/>
  <c r="W582" i="8" s="1"/>
  <c r="W583" i="8" s="1"/>
  <c r="W584" i="8" s="1"/>
  <c r="W585" i="8" s="1"/>
  <c r="W586" i="8" s="1"/>
  <c r="W587" i="8" s="1"/>
  <c r="W588" i="8" s="1"/>
  <c r="W589" i="8" s="1"/>
  <c r="W590" i="8" s="1"/>
  <c r="W591" i="8" s="1"/>
  <c r="W592" i="8" s="1"/>
  <c r="W593" i="8" s="1"/>
  <c r="W594" i="8" s="1"/>
  <c r="W595" i="8" s="1"/>
  <c r="W596" i="8" s="1"/>
  <c r="W597" i="8" s="1"/>
  <c r="W598" i="8" s="1"/>
  <c r="W599" i="8" s="1"/>
  <c r="W600" i="8" s="1"/>
  <c r="W601" i="8" s="1"/>
  <c r="W602" i="8" s="1"/>
  <c r="W603" i="8" s="1"/>
  <c r="W604" i="8" s="1"/>
  <c r="W605" i="8" s="1"/>
  <c r="W606" i="8" s="1"/>
  <c r="W607" i="8" s="1"/>
  <c r="W608" i="8" s="1"/>
  <c r="W609" i="8" s="1"/>
  <c r="W610" i="8" s="1"/>
  <c r="W611" i="8" s="1"/>
  <c r="W612" i="8" s="1"/>
  <c r="W613" i="8" s="1"/>
  <c r="W614" i="8" s="1"/>
  <c r="W615" i="8" s="1"/>
  <c r="W616" i="8" s="1"/>
  <c r="W617" i="8" s="1"/>
  <c r="W618" i="8" s="1"/>
  <c r="W619" i="8" s="1"/>
  <c r="W620" i="8" s="1"/>
  <c r="W621" i="8" s="1"/>
  <c r="W622" i="8" s="1"/>
  <c r="W623" i="8" s="1"/>
  <c r="W624" i="8" s="1"/>
  <c r="W625" i="8" s="1"/>
  <c r="W626" i="8" s="1"/>
  <c r="W627" i="8" s="1"/>
  <c r="W628" i="8" s="1"/>
  <c r="W629" i="8" s="1"/>
  <c r="W630" i="8" s="1"/>
  <c r="W631" i="8" s="1"/>
  <c r="W632" i="8" s="1"/>
  <c r="W633" i="8" s="1"/>
  <c r="W634" i="8" s="1"/>
  <c r="W635" i="8" s="1"/>
  <c r="W636" i="8" s="1"/>
  <c r="W637" i="8" s="1"/>
  <c r="W638" i="8" s="1"/>
  <c r="W639" i="8" s="1"/>
  <c r="W640" i="8" s="1"/>
  <c r="W641" i="8" s="1"/>
  <c r="W642" i="8" s="1"/>
  <c r="W643" i="8" s="1"/>
  <c r="W644" i="8" s="1"/>
  <c r="W645" i="8" s="1"/>
  <c r="W646" i="8" s="1"/>
  <c r="W647" i="8" s="1"/>
  <c r="W648" i="8" s="1"/>
  <c r="W649" i="8" s="1"/>
  <c r="W650" i="8" s="1"/>
  <c r="W651" i="8" s="1"/>
  <c r="W652" i="8" s="1"/>
  <c r="W653" i="8" s="1"/>
  <c r="W654" i="8" s="1"/>
  <c r="W655" i="8" s="1"/>
  <c r="W656" i="8" s="1"/>
  <c r="W657" i="8" s="1"/>
  <c r="W658" i="8" s="1"/>
  <c r="W659" i="8" s="1"/>
  <c r="W660" i="8" s="1"/>
  <c r="W661" i="8" s="1"/>
  <c r="W662" i="8" s="1"/>
  <c r="W663" i="8" s="1"/>
  <c r="W664" i="8" s="1"/>
  <c r="W665" i="8" s="1"/>
  <c r="W666" i="8" s="1"/>
  <c r="W667" i="8" s="1"/>
  <c r="W668" i="8" s="1"/>
  <c r="W669" i="8" s="1"/>
  <c r="W670" i="8" s="1"/>
  <c r="W671" i="8" s="1"/>
  <c r="W672" i="8" s="1"/>
  <c r="W673" i="8" s="1"/>
  <c r="W674" i="8" s="1"/>
  <c r="W675" i="8" s="1"/>
  <c r="W676" i="8" s="1"/>
  <c r="W677" i="8" s="1"/>
  <c r="W678" i="8" s="1"/>
  <c r="W679" i="8" s="1"/>
  <c r="W680" i="8" s="1"/>
  <c r="W681" i="8" s="1"/>
  <c r="W682" i="8" s="1"/>
  <c r="W683" i="8" s="1"/>
  <c r="W684" i="8" s="1"/>
  <c r="W685" i="8" s="1"/>
  <c r="W686" i="8" s="1"/>
  <c r="W687" i="8" s="1"/>
  <c r="W688" i="8" s="1"/>
  <c r="W689" i="8" s="1"/>
  <c r="W690" i="8" s="1"/>
  <c r="W691" i="8" s="1"/>
  <c r="W692" i="8" s="1"/>
  <c r="W693" i="8" s="1"/>
  <c r="W694" i="8" s="1"/>
  <c r="W695" i="8" s="1"/>
  <c r="W696" i="8" s="1"/>
  <c r="W697" i="8" s="1"/>
  <c r="W698" i="8" s="1"/>
  <c r="W699" i="8" s="1"/>
  <c r="W700" i="8" s="1"/>
  <c r="W701" i="8" s="1"/>
  <c r="W702" i="8" s="1"/>
  <c r="W703" i="8" s="1"/>
  <c r="W704" i="8" s="1"/>
  <c r="W705" i="8" s="1"/>
  <c r="W706" i="8" s="1"/>
  <c r="W707" i="8" s="1"/>
  <c r="W708" i="8" s="1"/>
  <c r="W709" i="8" s="1"/>
  <c r="W710" i="8" s="1"/>
  <c r="W711" i="8" s="1"/>
  <c r="W712" i="8" s="1"/>
  <c r="W713" i="8" s="1"/>
  <c r="W714" i="8" s="1"/>
  <c r="W715" i="8" s="1"/>
  <c r="W716" i="8" s="1"/>
  <c r="W717" i="8" s="1"/>
  <c r="W718" i="8" s="1"/>
  <c r="W719" i="8" s="1"/>
  <c r="W720" i="8" s="1"/>
  <c r="W721" i="8" s="1"/>
  <c r="W722" i="8" s="1"/>
  <c r="W723" i="8" s="1"/>
  <c r="W724" i="8" s="1"/>
  <c r="W725" i="8" s="1"/>
  <c r="W726" i="8" s="1"/>
  <c r="W727" i="8" s="1"/>
  <c r="W728" i="8" s="1"/>
  <c r="W729" i="8" s="1"/>
  <c r="W730" i="8" s="1"/>
  <c r="W731" i="8" s="1"/>
  <c r="W732" i="8" s="1"/>
  <c r="W733" i="8" s="1"/>
  <c r="W734" i="8" s="1"/>
  <c r="W735" i="8" s="1"/>
  <c r="W736" i="8" s="1"/>
  <c r="W737" i="8" s="1"/>
  <c r="W738" i="8" s="1"/>
  <c r="W739" i="8" s="1"/>
  <c r="W740" i="8" s="1"/>
  <c r="W741" i="8" s="1"/>
  <c r="W742" i="8" s="1"/>
  <c r="W743" i="8" s="1"/>
  <c r="W744" i="8" s="1"/>
  <c r="W745" i="8" s="1"/>
  <c r="W746" i="8" s="1"/>
  <c r="W747" i="8" s="1"/>
  <c r="W748" i="8" s="1"/>
  <c r="W749" i="8" s="1"/>
  <c r="W750" i="8" s="1"/>
  <c r="W751" i="8" s="1"/>
  <c r="W752" i="8" s="1"/>
  <c r="W753" i="8" s="1"/>
  <c r="W754" i="8" s="1"/>
  <c r="W755" i="8" s="1"/>
  <c r="W756" i="8" s="1"/>
  <c r="W757" i="8" s="1"/>
  <c r="W758" i="8" s="1"/>
  <c r="W759" i="8" s="1"/>
  <c r="W760" i="8" s="1"/>
  <c r="W761" i="8" s="1"/>
  <c r="W762" i="8" s="1"/>
  <c r="W763" i="8" s="1"/>
  <c r="W764" i="8" s="1"/>
  <c r="W765" i="8" s="1"/>
  <c r="W766" i="8" s="1"/>
  <c r="W767" i="8" s="1"/>
  <c r="W768" i="8" s="1"/>
  <c r="W769" i="8" s="1"/>
  <c r="W770" i="8" s="1"/>
  <c r="W771" i="8" s="1"/>
  <c r="W772" i="8" s="1"/>
  <c r="W773" i="8" s="1"/>
  <c r="W774" i="8" s="1"/>
  <c r="W775" i="8" s="1"/>
  <c r="W776" i="8" s="1"/>
  <c r="W777" i="8" s="1"/>
  <c r="W778" i="8" s="1"/>
  <c r="W779" i="8" s="1"/>
  <c r="W780" i="8" s="1"/>
  <c r="W781" i="8" s="1"/>
  <c r="W782" i="8" s="1"/>
  <c r="W783" i="8" s="1"/>
  <c r="W784" i="8" s="1"/>
  <c r="W785" i="8" s="1"/>
  <c r="W786" i="8" s="1"/>
  <c r="W787" i="8" s="1"/>
  <c r="W788" i="8" s="1"/>
  <c r="W789" i="8" s="1"/>
  <c r="W790" i="8" s="1"/>
  <c r="W791" i="8" s="1"/>
  <c r="W792" i="8" s="1"/>
  <c r="W793" i="8" s="1"/>
  <c r="W794" i="8" s="1"/>
  <c r="W795" i="8" s="1"/>
  <c r="W796" i="8" s="1"/>
  <c r="W797" i="8" s="1"/>
  <c r="W798" i="8" s="1"/>
  <c r="W799" i="8" s="1"/>
  <c r="W800" i="8" s="1"/>
  <c r="W801" i="8" s="1"/>
  <c r="W802" i="8" s="1"/>
  <c r="W803" i="8" s="1"/>
  <c r="W804" i="8" s="1"/>
  <c r="W805" i="8" s="1"/>
  <c r="W806" i="8" s="1"/>
  <c r="W807" i="8" s="1"/>
  <c r="W808" i="8" s="1"/>
  <c r="W809" i="8" s="1"/>
  <c r="W810" i="8" s="1"/>
  <c r="W811" i="8" s="1"/>
  <c r="W812" i="8" s="1"/>
  <c r="W813" i="8" s="1"/>
  <c r="W814" i="8" s="1"/>
  <c r="W815" i="8" s="1"/>
  <c r="W816" i="8" s="1"/>
  <c r="W817" i="8" s="1"/>
  <c r="W818" i="8" s="1"/>
  <c r="W819" i="8" s="1"/>
  <c r="W820" i="8" s="1"/>
  <c r="W821" i="8" s="1"/>
  <c r="W822" i="8" s="1"/>
  <c r="W823" i="8" s="1"/>
  <c r="W824" i="8" s="1"/>
  <c r="W825" i="8" s="1"/>
  <c r="W826" i="8" s="1"/>
  <c r="W827" i="8" s="1"/>
  <c r="W828" i="8" s="1"/>
  <c r="W829" i="8" s="1"/>
  <c r="W830" i="8" s="1"/>
  <c r="W831" i="8" s="1"/>
  <c r="W832" i="8" s="1"/>
  <c r="W833" i="8" s="1"/>
  <c r="W834" i="8" s="1"/>
  <c r="W835" i="8" s="1"/>
  <c r="W836" i="8" s="1"/>
  <c r="W837" i="8" s="1"/>
  <c r="W838" i="8" s="1"/>
  <c r="W839" i="8" s="1"/>
  <c r="W840" i="8" s="1"/>
  <c r="W841" i="8" s="1"/>
  <c r="W842" i="8" s="1"/>
  <c r="W843" i="8" s="1"/>
  <c r="W844" i="8" s="1"/>
  <c r="W845" i="8" s="1"/>
  <c r="W846" i="8" s="1"/>
  <c r="W847" i="8" s="1"/>
  <c r="W848" i="8" s="1"/>
  <c r="W849" i="8" s="1"/>
  <c r="W850" i="8" s="1"/>
  <c r="W851" i="8" s="1"/>
  <c r="W852" i="8" s="1"/>
  <c r="W853" i="8" s="1"/>
  <c r="W854" i="8" s="1"/>
  <c r="W855" i="8" s="1"/>
  <c r="W856" i="8" s="1"/>
  <c r="W857" i="8" s="1"/>
  <c r="W858" i="8" s="1"/>
  <c r="W859" i="8" s="1"/>
  <c r="W860" i="8" s="1"/>
  <c r="W861" i="8" s="1"/>
  <c r="W862" i="8" s="1"/>
  <c r="W863" i="8" s="1"/>
  <c r="W864" i="8" s="1"/>
  <c r="W865" i="8" s="1"/>
  <c r="W866" i="8" s="1"/>
  <c r="W867" i="8" s="1"/>
  <c r="W868" i="8" s="1"/>
  <c r="W869" i="8" s="1"/>
  <c r="W870" i="8" s="1"/>
  <c r="W871" i="8" s="1"/>
  <c r="W872" i="8" s="1"/>
  <c r="W873" i="8" s="1"/>
  <c r="W874" i="8" s="1"/>
  <c r="W875" i="8" s="1"/>
  <c r="W876" i="8" s="1"/>
  <c r="W877" i="8" s="1"/>
  <c r="W878" i="8" s="1"/>
  <c r="W879" i="8" s="1"/>
  <c r="W880" i="8" s="1"/>
  <c r="W881" i="8" s="1"/>
  <c r="W882" i="8" s="1"/>
  <c r="W883" i="8" s="1"/>
  <c r="W884" i="8" s="1"/>
  <c r="W885" i="8" s="1"/>
  <c r="W886" i="8" s="1"/>
  <c r="W887" i="8" s="1"/>
  <c r="W888" i="8" s="1"/>
  <c r="W889" i="8" s="1"/>
  <c r="W890" i="8" s="1"/>
  <c r="W891" i="8" s="1"/>
  <c r="W892" i="8" s="1"/>
  <c r="W893" i="8" s="1"/>
  <c r="W894" i="8" s="1"/>
  <c r="W895" i="8" s="1"/>
  <c r="W896" i="8" s="1"/>
  <c r="W897" i="8" s="1"/>
  <c r="W898" i="8" s="1"/>
  <c r="W899" i="8" s="1"/>
  <c r="W900" i="8" s="1"/>
  <c r="W901" i="8" s="1"/>
  <c r="W902" i="8" s="1"/>
  <c r="W903" i="8" s="1"/>
  <c r="W904" i="8" s="1"/>
  <c r="W905" i="8" s="1"/>
  <c r="W906" i="8" s="1"/>
  <c r="W907" i="8" s="1"/>
  <c r="W908" i="8" s="1"/>
  <c r="W909" i="8" s="1"/>
  <c r="W910" i="8" s="1"/>
  <c r="W911" i="8" s="1"/>
  <c r="W912" i="8" s="1"/>
  <c r="W913" i="8" s="1"/>
  <c r="W914" i="8" s="1"/>
  <c r="W915" i="8" s="1"/>
  <c r="W916" i="8" s="1"/>
  <c r="W917" i="8" s="1"/>
  <c r="W918" i="8" s="1"/>
  <c r="W919" i="8" s="1"/>
  <c r="W920" i="8" s="1"/>
  <c r="W921" i="8" s="1"/>
  <c r="W922" i="8" s="1"/>
  <c r="W923" i="8" s="1"/>
  <c r="W924" i="8" s="1"/>
  <c r="W925" i="8" s="1"/>
  <c r="W926" i="8" s="1"/>
  <c r="W927" i="8" s="1"/>
  <c r="W928" i="8" s="1"/>
  <c r="W929" i="8" s="1"/>
  <c r="W930" i="8" s="1"/>
  <c r="W931" i="8" s="1"/>
  <c r="W932" i="8" s="1"/>
  <c r="W933" i="8" s="1"/>
  <c r="W934" i="8" s="1"/>
  <c r="W935" i="8" s="1"/>
  <c r="W936" i="8" s="1"/>
  <c r="W937" i="8" s="1"/>
  <c r="W938" i="8" s="1"/>
  <c r="W939" i="8" s="1"/>
  <c r="W940" i="8" s="1"/>
  <c r="W941" i="8" s="1"/>
  <c r="W942" i="8" s="1"/>
  <c r="W943" i="8" s="1"/>
  <c r="W944" i="8" s="1"/>
  <c r="W945" i="8" s="1"/>
  <c r="W946" i="8" s="1"/>
  <c r="W947" i="8" s="1"/>
  <c r="W948" i="8" s="1"/>
  <c r="W949" i="8" s="1"/>
  <c r="W950" i="8" s="1"/>
  <c r="W951" i="8" s="1"/>
  <c r="W952" i="8" s="1"/>
  <c r="W953" i="8" s="1"/>
  <c r="W954" i="8" s="1"/>
  <c r="W955" i="8" s="1"/>
  <c r="W956" i="8" s="1"/>
  <c r="W957" i="8" s="1"/>
  <c r="W958" i="8" s="1"/>
  <c r="W959" i="8" s="1"/>
  <c r="W960" i="8" s="1"/>
  <c r="W961" i="8" s="1"/>
  <c r="W962" i="8" s="1"/>
  <c r="W963" i="8" s="1"/>
  <c r="W964" i="8" s="1"/>
  <c r="W965" i="8" s="1"/>
  <c r="W966" i="8" s="1"/>
  <c r="W967" i="8" s="1"/>
  <c r="W968" i="8" s="1"/>
  <c r="W969" i="8" s="1"/>
  <c r="W970" i="8" s="1"/>
  <c r="W971" i="8" s="1"/>
  <c r="W972" i="8" s="1"/>
  <c r="W973" i="8" s="1"/>
  <c r="W974" i="8" s="1"/>
  <c r="W975" i="8" s="1"/>
  <c r="W976" i="8" s="1"/>
  <c r="W977" i="8" s="1"/>
  <c r="W978" i="8" s="1"/>
  <c r="W979" i="8" s="1"/>
  <c r="W980" i="8" s="1"/>
  <c r="W981" i="8" s="1"/>
  <c r="W982" i="8" s="1"/>
  <c r="W983" i="8" s="1"/>
  <c r="W984" i="8" s="1"/>
  <c r="W985" i="8" s="1"/>
  <c r="W986" i="8" s="1"/>
  <c r="W987" i="8" s="1"/>
  <c r="W988" i="8" s="1"/>
  <c r="W989" i="8" s="1"/>
  <c r="W990" i="8" s="1"/>
  <c r="W991" i="8" s="1"/>
  <c r="W992" i="8" s="1"/>
  <c r="W993" i="8" s="1"/>
  <c r="W994" i="8" s="1"/>
  <c r="W995" i="8" s="1"/>
  <c r="W996" i="8" s="1"/>
  <c r="W997" i="8" s="1"/>
  <c r="W998" i="8" s="1"/>
  <c r="W999" i="8" s="1"/>
  <c r="W1000" i="8" s="1"/>
  <c r="W1001" i="8" s="1"/>
  <c r="W1002" i="8" s="1"/>
  <c r="W1003" i="8" s="1"/>
  <c r="W1004" i="8" s="1"/>
  <c r="W1005" i="8" s="1"/>
  <c r="W1006" i="8" s="1"/>
  <c r="W1007" i="8" s="1"/>
  <c r="W1008" i="8" s="1"/>
  <c r="W1009" i="8" s="1"/>
  <c r="W1010" i="8" s="1"/>
  <c r="W1011" i="8" s="1"/>
  <c r="W1012" i="8" s="1"/>
  <c r="W1013" i="8" s="1"/>
  <c r="W1014" i="8" s="1"/>
  <c r="W1015" i="8" s="1"/>
  <c r="W1016" i="8" s="1"/>
  <c r="W1017" i="8" s="1"/>
  <c r="W1018" i="8" s="1"/>
  <c r="W1019" i="8" s="1"/>
  <c r="W1020" i="8" s="1"/>
  <c r="W1021" i="8" s="1"/>
  <c r="W1022" i="8" s="1"/>
  <c r="W1023" i="8" s="1"/>
  <c r="W1024" i="8" s="1"/>
  <c r="W1025" i="8" s="1"/>
  <c r="W1026" i="8" s="1"/>
  <c r="W1027" i="8" s="1"/>
  <c r="W1028" i="8" s="1"/>
  <c r="W1029" i="8" s="1"/>
  <c r="W1030" i="8" s="1"/>
  <c r="W1031" i="8" s="1"/>
  <c r="W1032" i="8" s="1"/>
  <c r="W1033" i="8" s="1"/>
  <c r="W1034" i="8" s="1"/>
  <c r="W1035" i="8" s="1"/>
  <c r="W1036" i="8" s="1"/>
  <c r="W1037" i="8" s="1"/>
  <c r="W1038" i="8" s="1"/>
  <c r="W1039" i="8" s="1"/>
  <c r="W1040" i="8" s="1"/>
  <c r="W1041" i="8" s="1"/>
  <c r="W1042" i="8" s="1"/>
  <c r="W1043" i="8" s="1"/>
  <c r="W1044" i="8" s="1"/>
  <c r="W1045" i="8" s="1"/>
  <c r="W1046" i="8" s="1"/>
  <c r="W1047" i="8" s="1"/>
  <c r="W1048" i="8" s="1"/>
  <c r="W1049" i="8" s="1"/>
  <c r="W1050" i="8" s="1"/>
  <c r="W1051" i="8" s="1"/>
  <c r="W1052" i="8" s="1"/>
  <c r="W1053" i="8" s="1"/>
  <c r="W1054" i="8" s="1"/>
  <c r="W1055" i="8" s="1"/>
  <c r="W1056" i="8" s="1"/>
  <c r="W1057" i="8" s="1"/>
  <c r="W1058" i="8" s="1"/>
  <c r="W1059" i="8" s="1"/>
  <c r="W1060" i="8" s="1"/>
  <c r="W1061" i="8" s="1"/>
  <c r="W1062" i="8" s="1"/>
  <c r="W1063" i="8" s="1"/>
  <c r="W1064" i="8" s="1"/>
  <c r="W1065" i="8" s="1"/>
  <c r="W1066" i="8" s="1"/>
  <c r="W1067" i="8" s="1"/>
  <c r="W1068" i="8" s="1"/>
  <c r="W1069" i="8" s="1"/>
  <c r="W1070" i="8" s="1"/>
  <c r="W1071" i="8" s="1"/>
  <c r="W1072" i="8" s="1"/>
  <c r="W1073" i="8" s="1"/>
  <c r="W1074" i="8" s="1"/>
  <c r="W1075" i="8" s="1"/>
  <c r="W1076" i="8" s="1"/>
  <c r="W1077" i="8" s="1"/>
  <c r="W1078" i="8" s="1"/>
  <c r="W1079" i="8" s="1"/>
  <c r="W1080" i="8" s="1"/>
  <c r="W1081" i="8" s="1"/>
  <c r="W1082" i="8" s="1"/>
  <c r="W1083" i="8" s="1"/>
  <c r="W1084" i="8" s="1"/>
  <c r="W1085" i="8" s="1"/>
  <c r="W1086" i="8" s="1"/>
  <c r="W1087" i="8" s="1"/>
  <c r="W1088" i="8" s="1"/>
  <c r="W1089" i="8" s="1"/>
  <c r="W1090" i="8" s="1"/>
  <c r="W1091" i="8" s="1"/>
  <c r="W1092" i="8" s="1"/>
  <c r="W1093" i="8" s="1"/>
  <c r="W1094" i="8" s="1"/>
  <c r="W1095" i="8" s="1"/>
  <c r="W1096" i="8" s="1"/>
  <c r="W1097" i="8" s="1"/>
  <c r="W1098" i="8" s="1"/>
  <c r="W1099" i="8" s="1"/>
  <c r="W1100" i="8" s="1"/>
  <c r="W1101" i="8" s="1"/>
  <c r="W1102" i="8" s="1"/>
  <c r="W1103" i="8" s="1"/>
  <c r="W1104" i="8" s="1"/>
  <c r="W1105" i="8" s="1"/>
  <c r="W1106" i="8" s="1"/>
  <c r="W1107" i="8" s="1"/>
  <c r="W1108" i="8" s="1"/>
  <c r="W1109" i="8" s="1"/>
  <c r="W1110" i="8" s="1"/>
  <c r="W1111" i="8" s="1"/>
  <c r="W1112" i="8" s="1"/>
  <c r="W1113" i="8" s="1"/>
  <c r="W1114" i="8" s="1"/>
  <c r="W1115" i="8" s="1"/>
  <c r="W1116" i="8" s="1"/>
  <c r="W1117" i="8" s="1"/>
  <c r="W1118" i="8" s="1"/>
  <c r="W1119" i="8" s="1"/>
  <c r="W1120" i="8" s="1"/>
  <c r="W1121" i="8" s="1"/>
  <c r="W1122" i="8" s="1"/>
  <c r="W1123" i="8" s="1"/>
  <c r="W1124" i="8" s="1"/>
  <c r="W1125" i="8" s="1"/>
  <c r="W1126" i="8" s="1"/>
  <c r="W1127" i="8" s="1"/>
  <c r="W1128" i="8" s="1"/>
  <c r="W1129" i="8" s="1"/>
  <c r="W1130" i="8" s="1"/>
  <c r="W1131" i="8" s="1"/>
  <c r="W1132" i="8" s="1"/>
  <c r="W1133" i="8" s="1"/>
  <c r="W1134" i="8" s="1"/>
  <c r="W1135" i="8" s="1"/>
  <c r="W1136" i="8" s="1"/>
  <c r="W1137" i="8" s="1"/>
  <c r="W1138" i="8" s="1"/>
  <c r="W1139" i="8" s="1"/>
  <c r="W1140" i="8" s="1"/>
  <c r="W1141" i="8" s="1"/>
  <c r="W1142" i="8" s="1"/>
  <c r="W1143" i="8" s="1"/>
  <c r="W1144" i="8" s="1"/>
  <c r="W1145" i="8" s="1"/>
  <c r="W1146" i="8" s="1"/>
  <c r="W1147" i="8" s="1"/>
  <c r="W1148" i="8" s="1"/>
  <c r="W1149" i="8" s="1"/>
  <c r="W1150" i="8" s="1"/>
  <c r="W1151" i="8" s="1"/>
  <c r="W1152" i="8" s="1"/>
  <c r="W1153" i="8" s="1"/>
  <c r="W1154" i="8" s="1"/>
  <c r="W1155" i="8" s="1"/>
  <c r="W1156" i="8" s="1"/>
  <c r="W1157" i="8" s="1"/>
  <c r="W1158" i="8" s="1"/>
  <c r="W1159" i="8" s="1"/>
  <c r="W1160" i="8" s="1"/>
  <c r="W1161" i="8" s="1"/>
  <c r="W1162" i="8" s="1"/>
  <c r="W1163" i="8" s="1"/>
  <c r="W1164" i="8" s="1"/>
  <c r="W1165" i="8" s="1"/>
  <c r="W1166" i="8" s="1"/>
  <c r="W1167" i="8" s="1"/>
  <c r="W1168" i="8" s="1"/>
  <c r="W1169" i="8" s="1"/>
  <c r="W1170" i="8" s="1"/>
  <c r="W1171" i="8" s="1"/>
  <c r="W1172" i="8" s="1"/>
  <c r="W1173" i="8" s="1"/>
  <c r="W1174" i="8" s="1"/>
  <c r="W1175" i="8" s="1"/>
  <c r="W1176" i="8" s="1"/>
  <c r="W1177" i="8" s="1"/>
  <c r="W1178" i="8" s="1"/>
  <c r="W1179" i="8" s="1"/>
  <c r="W1180" i="8" s="1"/>
  <c r="W1181" i="8" s="1"/>
  <c r="W1182" i="8" s="1"/>
  <c r="W1183" i="8" s="1"/>
  <c r="W1184" i="8" s="1"/>
  <c r="W1185" i="8" s="1"/>
  <c r="W1186" i="8" s="1"/>
  <c r="W1187" i="8" s="1"/>
  <c r="W1188" i="8" s="1"/>
  <c r="W1189" i="8" s="1"/>
  <c r="W1190" i="8" s="1"/>
  <c r="W1191" i="8" s="1"/>
  <c r="W1192" i="8" s="1"/>
  <c r="W1193" i="8" s="1"/>
  <c r="W1194" i="8" s="1"/>
  <c r="W1195" i="8" s="1"/>
  <c r="W1196" i="8" s="1"/>
  <c r="W1197" i="8" s="1"/>
  <c r="W1198" i="8" s="1"/>
  <c r="W1199" i="8" s="1"/>
  <c r="W1200" i="8" s="1"/>
  <c r="W1201" i="8" s="1"/>
  <c r="W1202" i="8" s="1"/>
  <c r="W1203" i="8" s="1"/>
  <c r="W1204" i="8" s="1"/>
  <c r="W1205" i="8" s="1"/>
  <c r="W1206" i="8" s="1"/>
  <c r="W1207" i="8" s="1"/>
  <c r="W1208" i="8" s="1"/>
  <c r="W1209" i="8" s="1"/>
  <c r="W1210" i="8" s="1"/>
  <c r="W1211" i="8" s="1"/>
  <c r="W1212" i="8" s="1"/>
  <c r="W1213" i="8" s="1"/>
  <c r="W1214" i="8" s="1"/>
  <c r="W1215" i="8" s="1"/>
  <c r="W1216" i="8" s="1"/>
  <c r="W1217" i="8" s="1"/>
  <c r="W1218" i="8" s="1"/>
  <c r="W1219" i="8" s="1"/>
  <c r="W1220" i="8" s="1"/>
  <c r="W1221" i="8" s="1"/>
  <c r="W1222" i="8" s="1"/>
  <c r="W1223" i="8" s="1"/>
  <c r="W1224" i="8" s="1"/>
  <c r="W1225" i="8" s="1"/>
  <c r="W1226" i="8" s="1"/>
  <c r="W1227" i="8" s="1"/>
  <c r="W1228" i="8" s="1"/>
  <c r="W1229" i="8" s="1"/>
  <c r="W1230" i="8" s="1"/>
  <c r="W1231" i="8" s="1"/>
  <c r="W1232" i="8" s="1"/>
  <c r="W1233" i="8" s="1"/>
  <c r="W1234" i="8" s="1"/>
  <c r="W1235" i="8" s="1"/>
  <c r="W1236" i="8" s="1"/>
  <c r="W1237" i="8" s="1"/>
  <c r="W1238" i="8" s="1"/>
  <c r="W1239" i="8" s="1"/>
  <c r="W1240" i="8" s="1"/>
  <c r="W1241" i="8" s="1"/>
  <c r="W1242" i="8" s="1"/>
  <c r="W1243" i="8" s="1"/>
  <c r="W1244" i="8" s="1"/>
  <c r="W1245" i="8" s="1"/>
  <c r="W1246" i="8" s="1"/>
  <c r="W1247" i="8" s="1"/>
  <c r="W1248" i="8" s="1"/>
  <c r="W1249" i="8" s="1"/>
  <c r="W1250" i="8" s="1"/>
  <c r="W1251" i="8" s="1"/>
  <c r="W1252" i="8" s="1"/>
  <c r="W1253" i="8" s="1"/>
  <c r="W1254" i="8" s="1"/>
  <c r="W1255" i="8" s="1"/>
  <c r="W1256" i="8" s="1"/>
  <c r="W1257" i="8" s="1"/>
  <c r="W1258" i="8" s="1"/>
  <c r="W1259" i="8" s="1"/>
  <c r="W1260" i="8" s="1"/>
  <c r="W1261" i="8" s="1"/>
  <c r="W1262" i="8" s="1"/>
  <c r="W1263" i="8" s="1"/>
  <c r="W1264" i="8" s="1"/>
  <c r="W1265" i="8" s="1"/>
  <c r="W1266" i="8" s="1"/>
  <c r="W1267" i="8" s="1"/>
  <c r="W1268" i="8" s="1"/>
  <c r="W1269" i="8" s="1"/>
  <c r="W1270" i="8" s="1"/>
  <c r="W1271" i="8" s="1"/>
  <c r="W1272" i="8" s="1"/>
  <c r="W1273" i="8" s="1"/>
  <c r="W1274" i="8" s="1"/>
  <c r="W1275" i="8" s="1"/>
  <c r="W1276" i="8" s="1"/>
  <c r="W1277" i="8" s="1"/>
  <c r="W1278" i="8" s="1"/>
  <c r="W1279" i="8" s="1"/>
  <c r="W1280" i="8" s="1"/>
  <c r="W1281" i="8" s="1"/>
  <c r="W1282" i="8" s="1"/>
  <c r="W1283" i="8" s="1"/>
  <c r="W1284" i="8" s="1"/>
  <c r="W1285" i="8" s="1"/>
  <c r="W1286" i="8" s="1"/>
  <c r="W1287" i="8" s="1"/>
  <c r="W1288" i="8" s="1"/>
  <c r="W1289" i="8" s="1"/>
  <c r="W1290" i="8" s="1"/>
  <c r="W1291" i="8" s="1"/>
  <c r="W1292" i="8" s="1"/>
  <c r="W1293" i="8" s="1"/>
  <c r="W1294" i="8" s="1"/>
  <c r="W1295" i="8" s="1"/>
  <c r="W1296" i="8" s="1"/>
  <c r="W1297" i="8" s="1"/>
  <c r="W1298" i="8" s="1"/>
  <c r="W1299" i="8" s="1"/>
  <c r="W1300" i="8" s="1"/>
  <c r="W1301" i="8" s="1"/>
  <c r="W1302" i="8" s="1"/>
  <c r="W1303" i="8" s="1"/>
  <c r="W1304" i="8" s="1"/>
  <c r="W1305" i="8" s="1"/>
  <c r="W1306" i="8" s="1"/>
  <c r="W1307" i="8" s="1"/>
  <c r="W1308" i="8" s="1"/>
  <c r="W1309" i="8" s="1"/>
  <c r="W1310" i="8" s="1"/>
  <c r="W1311" i="8" s="1"/>
  <c r="W1312" i="8" s="1"/>
  <c r="W1313" i="8" s="1"/>
  <c r="W1314" i="8" s="1"/>
  <c r="W1315" i="8" s="1"/>
  <c r="W1316" i="8" s="1"/>
  <c r="W1317" i="8" s="1"/>
  <c r="W1318" i="8" s="1"/>
  <c r="W1319" i="8" s="1"/>
  <c r="W1320" i="8" s="1"/>
  <c r="W1321" i="8" s="1"/>
  <c r="W1322" i="8" s="1"/>
  <c r="W1323" i="8" s="1"/>
  <c r="W1324" i="8" s="1"/>
  <c r="W1325" i="8" s="1"/>
  <c r="W1326" i="8" s="1"/>
  <c r="W1327" i="8" s="1"/>
  <c r="W1328" i="8" s="1"/>
  <c r="W1329" i="8" s="1"/>
  <c r="W1330" i="8" s="1"/>
  <c r="W1331" i="8" s="1"/>
  <c r="W1332" i="8" s="1"/>
  <c r="W1333" i="8" s="1"/>
  <c r="W1334" i="8" s="1"/>
  <c r="W1335" i="8" s="1"/>
  <c r="W1336" i="8" s="1"/>
  <c r="W1337" i="8" s="1"/>
  <c r="W1338" i="8" s="1"/>
  <c r="W1339" i="8" s="1"/>
  <c r="W1340" i="8" s="1"/>
  <c r="W1341" i="8" s="1"/>
  <c r="W1342" i="8" s="1"/>
  <c r="W1343" i="8" s="1"/>
  <c r="W1344" i="8" s="1"/>
  <c r="W1345" i="8" s="1"/>
  <c r="W1346" i="8" s="1"/>
  <c r="W1347" i="8" s="1"/>
  <c r="W1348" i="8" s="1"/>
  <c r="W1349" i="8" s="1"/>
  <c r="W1350" i="8" s="1"/>
  <c r="W1351" i="8" s="1"/>
  <c r="W1352" i="8" s="1"/>
  <c r="W1353" i="8" s="1"/>
  <c r="W1354" i="8" s="1"/>
  <c r="W1355" i="8" s="1"/>
  <c r="W1356" i="8" s="1"/>
  <c r="W1357" i="8" s="1"/>
  <c r="W1358" i="8" s="1"/>
  <c r="W1359" i="8" s="1"/>
  <c r="W1360" i="8" s="1"/>
  <c r="W1361" i="8" s="1"/>
  <c r="W1362" i="8" s="1"/>
  <c r="W1363" i="8" s="1"/>
  <c r="W1364" i="8" s="1"/>
  <c r="W1365" i="8" s="1"/>
  <c r="W1366" i="8" s="1"/>
  <c r="W1367" i="8" s="1"/>
  <c r="W1368" i="8" s="1"/>
  <c r="W1369" i="8" s="1"/>
  <c r="W1370" i="8" s="1"/>
  <c r="W1371" i="8" s="1"/>
  <c r="W1372" i="8" s="1"/>
  <c r="W1373" i="8" s="1"/>
  <c r="W1374" i="8" s="1"/>
  <c r="W1375" i="8" s="1"/>
  <c r="W1376" i="8" s="1"/>
  <c r="W1377" i="8" s="1"/>
  <c r="W1378" i="8" s="1"/>
  <c r="W1379" i="8" s="1"/>
  <c r="W1380" i="8" s="1"/>
  <c r="W1381" i="8" s="1"/>
  <c r="W1382" i="8" s="1"/>
  <c r="W1383" i="8" s="1"/>
  <c r="W1384" i="8" s="1"/>
  <c r="W1385" i="8" s="1"/>
  <c r="W1386" i="8" s="1"/>
  <c r="W1387" i="8" s="1"/>
  <c r="W1388" i="8" s="1"/>
  <c r="W1389" i="8" s="1"/>
  <c r="W1390" i="8" s="1"/>
  <c r="W1391" i="8" s="1"/>
  <c r="W1392" i="8" s="1"/>
  <c r="W1393" i="8" s="1"/>
  <c r="W1394" i="8" s="1"/>
  <c r="W1395" i="8" s="1"/>
  <c r="W1396" i="8" s="1"/>
  <c r="W1397" i="8" s="1"/>
  <c r="W1398" i="8" s="1"/>
  <c r="W1399" i="8" s="1"/>
  <c r="W1400" i="8" s="1"/>
  <c r="W1401" i="8" s="1"/>
  <c r="W1402" i="8" s="1"/>
  <c r="W1403" i="8" s="1"/>
  <c r="W1404" i="8" s="1"/>
  <c r="W1405" i="8" s="1"/>
  <c r="W1406" i="8" s="1"/>
  <c r="W1407" i="8" s="1"/>
  <c r="W1408" i="8" s="1"/>
  <c r="W1409" i="8" s="1"/>
  <c r="W1410" i="8" s="1"/>
  <c r="W1411" i="8" s="1"/>
  <c r="W1412" i="8" s="1"/>
  <c r="W1413" i="8" s="1"/>
  <c r="W1414" i="8" s="1"/>
  <c r="W1415" i="8" s="1"/>
  <c r="W1416" i="8" s="1"/>
  <c r="W1417" i="8" s="1"/>
  <c r="W1418" i="8" s="1"/>
  <c r="W1419" i="8" s="1"/>
  <c r="W1420" i="8" s="1"/>
  <c r="W1421" i="8" s="1"/>
  <c r="W1422" i="8" s="1"/>
  <c r="W1423" i="8" s="1"/>
  <c r="W1424" i="8" s="1"/>
  <c r="W1425" i="8" s="1"/>
  <c r="W1426" i="8" s="1"/>
  <c r="W1427" i="8" s="1"/>
  <c r="W1428" i="8" s="1"/>
  <c r="W1429" i="8" s="1"/>
  <c r="W1430" i="8" s="1"/>
  <c r="W1431" i="8" s="1"/>
  <c r="W1432" i="8" s="1"/>
  <c r="W1433" i="8" s="1"/>
  <c r="W1434" i="8" s="1"/>
  <c r="W1435" i="8" s="1"/>
  <c r="W1436" i="8" s="1"/>
  <c r="W1437" i="8" s="1"/>
  <c r="W1438" i="8" s="1"/>
  <c r="W1439" i="8" s="1"/>
  <c r="W1440" i="8" s="1"/>
  <c r="W1441" i="8" s="1"/>
  <c r="W1442" i="8" s="1"/>
  <c r="W1443" i="8" s="1"/>
  <c r="W1444" i="8" s="1"/>
  <c r="W1445" i="8" s="1"/>
  <c r="W1446" i="8" s="1"/>
  <c r="W1447" i="8" s="1"/>
  <c r="W1448" i="8" s="1"/>
  <c r="W1449" i="8" s="1"/>
  <c r="W1450" i="8" s="1"/>
  <c r="W1451" i="8" s="1"/>
  <c r="W1452" i="8" s="1"/>
  <c r="W1453" i="8" s="1"/>
  <c r="W1454" i="8" s="1"/>
  <c r="W1455" i="8" s="1"/>
  <c r="W1456" i="8" s="1"/>
  <c r="W1457" i="8" s="1"/>
  <c r="W1458" i="8" s="1"/>
  <c r="W1459" i="8" s="1"/>
  <c r="W1460" i="8" s="1"/>
  <c r="W1461" i="8" s="1"/>
  <c r="W1462" i="8" s="1"/>
  <c r="W1463" i="8" s="1"/>
  <c r="W1464" i="8" s="1"/>
  <c r="W1465" i="8" s="1"/>
  <c r="W1466" i="8" s="1"/>
  <c r="W1467" i="8" s="1"/>
  <c r="W1468" i="8" s="1"/>
  <c r="W1469" i="8" s="1"/>
  <c r="W1470" i="8" s="1"/>
  <c r="W1471" i="8" s="1"/>
  <c r="W1472" i="8" s="1"/>
  <c r="W1473" i="8" s="1"/>
  <c r="W1474" i="8" s="1"/>
  <c r="W1475" i="8" s="1"/>
  <c r="W1476" i="8" s="1"/>
  <c r="W1477" i="8" s="1"/>
  <c r="W1478" i="8" s="1"/>
  <c r="W1479" i="8" s="1"/>
  <c r="W1480" i="8" s="1"/>
  <c r="W1481" i="8" s="1"/>
  <c r="W1482" i="8" s="1"/>
  <c r="W1483" i="8" s="1"/>
  <c r="W1484" i="8" s="1"/>
  <c r="W1485" i="8" s="1"/>
  <c r="W1486" i="8" s="1"/>
  <c r="W1487" i="8" s="1"/>
  <c r="W1488" i="8" s="1"/>
  <c r="W1489" i="8" s="1"/>
  <c r="W1490" i="8" s="1"/>
  <c r="W1491" i="8" s="1"/>
  <c r="W1492" i="8" s="1"/>
  <c r="W1493" i="8" s="1"/>
  <c r="W1494" i="8" s="1"/>
  <c r="W1495" i="8" s="1"/>
  <c r="W1496" i="8" s="1"/>
  <c r="W1497" i="8" s="1"/>
  <c r="W1498" i="8" s="1"/>
  <c r="W1499" i="8" s="1"/>
  <c r="W1500" i="8" s="1"/>
  <c r="W1501" i="8" s="1"/>
  <c r="W1502" i="8" s="1"/>
  <c r="W1503" i="8" s="1"/>
  <c r="W1504" i="8" s="1"/>
  <c r="W1505" i="8" s="1"/>
  <c r="W1506" i="8" s="1"/>
  <c r="W1507" i="8" s="1"/>
  <c r="W1508" i="8" s="1"/>
  <c r="W1509" i="8" s="1"/>
  <c r="W1510" i="8" s="1"/>
  <c r="W1511" i="8" s="1"/>
  <c r="W1512" i="8" s="1"/>
  <c r="W1513" i="8" s="1"/>
  <c r="W1514" i="8" s="1"/>
  <c r="W1515" i="8" s="1"/>
  <c r="W1516" i="8" s="1"/>
  <c r="W1517" i="8" s="1"/>
  <c r="W1518" i="8" s="1"/>
  <c r="W1519" i="8" s="1"/>
  <c r="W1520" i="8" s="1"/>
  <c r="W1521" i="8" s="1"/>
  <c r="W1522" i="8" s="1"/>
  <c r="W1523" i="8" s="1"/>
  <c r="W1524" i="8" s="1"/>
  <c r="W1525" i="8" s="1"/>
  <c r="W1526" i="8" s="1"/>
  <c r="W1527" i="8" s="1"/>
  <c r="W1528" i="8" s="1"/>
  <c r="W1529" i="8" s="1"/>
  <c r="W1530" i="8" s="1"/>
  <c r="W1531" i="8" s="1"/>
  <c r="W1532" i="8" s="1"/>
  <c r="W1533" i="8" s="1"/>
  <c r="W1534" i="8" s="1"/>
  <c r="W1535" i="8" s="1"/>
  <c r="W1536" i="8" s="1"/>
  <c r="W1537" i="8" s="1"/>
  <c r="W1538" i="8" s="1"/>
  <c r="W1539" i="8" s="1"/>
  <c r="W1540" i="8" s="1"/>
  <c r="W1541" i="8" s="1"/>
  <c r="W1542" i="8" s="1"/>
  <c r="W1543" i="8" s="1"/>
  <c r="W1544" i="8" s="1"/>
  <c r="W1545" i="8" s="1"/>
  <c r="W1546" i="8" s="1"/>
  <c r="W1547" i="8" s="1"/>
  <c r="W1548" i="8" s="1"/>
  <c r="W1549" i="8" s="1"/>
  <c r="W1550" i="8" s="1"/>
  <c r="W1551" i="8" s="1"/>
  <c r="W1552" i="8" s="1"/>
  <c r="W1553" i="8" s="1"/>
  <c r="W1554" i="8" s="1"/>
  <c r="W1555" i="8" s="1"/>
  <c r="W1556" i="8" s="1"/>
  <c r="W1557" i="8" s="1"/>
  <c r="W1558" i="8" s="1"/>
  <c r="W1559" i="8" s="1"/>
  <c r="W1560" i="8" s="1"/>
  <c r="W1561" i="8" s="1"/>
  <c r="W1562" i="8" s="1"/>
  <c r="W1563" i="8" s="1"/>
  <c r="W1564" i="8" s="1"/>
  <c r="W1565" i="8" s="1"/>
  <c r="W1566" i="8" s="1"/>
  <c r="W1567" i="8" s="1"/>
  <c r="W1568" i="8" s="1"/>
  <c r="W1569" i="8" s="1"/>
  <c r="W1570" i="8" s="1"/>
  <c r="W1571" i="8" s="1"/>
  <c r="W1572" i="8" s="1"/>
  <c r="W1573" i="8" s="1"/>
  <c r="W1574" i="8" s="1"/>
  <c r="W1575" i="8" s="1"/>
  <c r="W1576" i="8" s="1"/>
  <c r="W1577" i="8" s="1"/>
  <c r="W1578" i="8" s="1"/>
  <c r="W1579" i="8" s="1"/>
  <c r="W1580" i="8" s="1"/>
  <c r="W1581" i="8" s="1"/>
  <c r="W1582" i="8" s="1"/>
  <c r="W1583" i="8" s="1"/>
  <c r="W1584" i="8" s="1"/>
  <c r="W1585" i="8" s="1"/>
  <c r="W1586" i="8" s="1"/>
  <c r="W1587" i="8" s="1"/>
  <c r="W1588" i="8" s="1"/>
  <c r="W1589" i="8" s="1"/>
  <c r="W1590" i="8" s="1"/>
  <c r="W1591" i="8" s="1"/>
  <c r="W1592" i="8" s="1"/>
  <c r="W1593" i="8" s="1"/>
  <c r="W1594" i="8" s="1"/>
  <c r="W1595" i="8" s="1"/>
  <c r="W1596" i="8" s="1"/>
  <c r="W1597" i="8" s="1"/>
  <c r="W1598" i="8" s="1"/>
  <c r="W1599" i="8" s="1"/>
  <c r="W1600" i="8" s="1"/>
  <c r="W1601" i="8" s="1"/>
  <c r="W1602" i="8" s="1"/>
  <c r="W1603" i="8" s="1"/>
  <c r="W1604" i="8" s="1"/>
  <c r="W1605" i="8" s="1"/>
  <c r="W1606" i="8" s="1"/>
  <c r="W1607" i="8" s="1"/>
  <c r="W1608" i="8" s="1"/>
  <c r="W1609" i="8" s="1"/>
  <c r="W1610" i="8" s="1"/>
  <c r="W1611" i="8" s="1"/>
  <c r="W1612" i="8" s="1"/>
  <c r="W1613" i="8" s="1"/>
  <c r="W1614" i="8" s="1"/>
  <c r="W1615" i="8" s="1"/>
  <c r="W1616" i="8" s="1"/>
  <c r="W1617" i="8" s="1"/>
  <c r="W1618" i="8" s="1"/>
  <c r="W1619" i="8" s="1"/>
  <c r="W1620" i="8" s="1"/>
  <c r="W1621" i="8" s="1"/>
  <c r="W1622" i="8" s="1"/>
  <c r="W1623" i="8" s="1"/>
  <c r="W1624" i="8" s="1"/>
  <c r="W1625" i="8" s="1"/>
  <c r="W1626" i="8" s="1"/>
  <c r="W1627" i="8" s="1"/>
  <c r="W1628" i="8" s="1"/>
  <c r="W1629" i="8" s="1"/>
  <c r="W1630" i="8" s="1"/>
  <c r="W1631" i="8" s="1"/>
  <c r="W1632" i="8" s="1"/>
  <c r="W1633" i="8" s="1"/>
  <c r="W1634" i="8" s="1"/>
  <c r="W1635" i="8" s="1"/>
  <c r="W1636" i="8" s="1"/>
  <c r="W1637" i="8" s="1"/>
  <c r="W1638" i="8" s="1"/>
  <c r="W1639" i="8" s="1"/>
  <c r="W1640" i="8" s="1"/>
  <c r="W1641" i="8" s="1"/>
  <c r="W1642" i="8" s="1"/>
  <c r="W1643" i="8" s="1"/>
  <c r="W1644" i="8" s="1"/>
  <c r="W1645" i="8" s="1"/>
  <c r="W1646" i="8" s="1"/>
  <c r="W1647" i="8" s="1"/>
  <c r="W1648" i="8" s="1"/>
  <c r="W1649" i="8" s="1"/>
  <c r="W1650" i="8" s="1"/>
  <c r="W1651" i="8" s="1"/>
  <c r="W1652" i="8" s="1"/>
  <c r="W1653" i="8" s="1"/>
  <c r="W1654" i="8" s="1"/>
  <c r="W1655" i="8" s="1"/>
  <c r="W1656" i="8" s="1"/>
  <c r="W1657" i="8" s="1"/>
  <c r="W1658" i="8" s="1"/>
  <c r="W1659" i="8" s="1"/>
  <c r="W1660" i="8" s="1"/>
  <c r="W1661" i="8" s="1"/>
  <c r="W1662" i="8" s="1"/>
  <c r="W1663" i="8" s="1"/>
  <c r="W1664" i="8" s="1"/>
  <c r="W1665" i="8" s="1"/>
  <c r="W1666" i="8" s="1"/>
  <c r="W1667" i="8" s="1"/>
  <c r="W1668" i="8" s="1"/>
  <c r="W1669" i="8" s="1"/>
  <c r="W1670" i="8" s="1"/>
  <c r="W1671" i="8" s="1"/>
  <c r="W1672" i="8" s="1"/>
  <c r="W1673" i="8" s="1"/>
  <c r="W1674" i="8" s="1"/>
  <c r="W1675" i="8" s="1"/>
  <c r="W1676" i="8" s="1"/>
  <c r="W1677" i="8" s="1"/>
  <c r="W1678" i="8" s="1"/>
  <c r="W1679" i="8" s="1"/>
  <c r="W1680" i="8" s="1"/>
  <c r="W1681" i="8" s="1"/>
  <c r="W1682" i="8" s="1"/>
  <c r="W1683" i="8" s="1"/>
  <c r="W1684" i="8" s="1"/>
  <c r="W1685" i="8" s="1"/>
  <c r="W1686" i="8" s="1"/>
  <c r="W1687" i="8" s="1"/>
  <c r="W1688" i="8" s="1"/>
  <c r="W1689" i="8" s="1"/>
  <c r="W1690" i="8" s="1"/>
  <c r="W1691" i="8" s="1"/>
  <c r="W1692" i="8" s="1"/>
  <c r="W1693" i="8" s="1"/>
  <c r="W1694" i="8" s="1"/>
  <c r="W1695" i="8" s="1"/>
  <c r="W1696" i="8" s="1"/>
  <c r="T3" i="8"/>
  <c r="U3" i="8" s="1"/>
  <c r="D3" i="8"/>
  <c r="T5" i="7"/>
  <c r="U5" i="7" s="1"/>
  <c r="T6" i="7"/>
  <c r="U6" i="7" s="1"/>
  <c r="AV6" i="7" s="1"/>
  <c r="T7" i="7"/>
  <c r="U7" i="7" s="1"/>
  <c r="AV7" i="7" s="1"/>
  <c r="T8" i="7"/>
  <c r="U8" i="7" s="1"/>
  <c r="AV8" i="7" s="1"/>
  <c r="T9" i="7"/>
  <c r="U9" i="7" s="1"/>
  <c r="AV9" i="7" s="1"/>
  <c r="T10" i="7"/>
  <c r="U10" i="7" s="1"/>
  <c r="AV10" i="7" s="1"/>
  <c r="T11" i="7"/>
  <c r="U11" i="7" s="1"/>
  <c r="AV11" i="7" s="1"/>
  <c r="T12" i="7"/>
  <c r="U12" i="7" s="1"/>
  <c r="AV12" i="7" s="1"/>
  <c r="T13" i="7"/>
  <c r="U13" i="7" s="1"/>
  <c r="AV13" i="7" s="1"/>
  <c r="T14" i="7"/>
  <c r="U14" i="7" s="1"/>
  <c r="AV14" i="7" s="1"/>
  <c r="T15" i="7"/>
  <c r="U15" i="7" s="1"/>
  <c r="AV15" i="7" s="1"/>
  <c r="T16" i="7"/>
  <c r="U16" i="7" s="1"/>
  <c r="AV16" i="7" s="1"/>
  <c r="T17" i="7"/>
  <c r="U17" i="7" s="1"/>
  <c r="AV17" i="7" s="1"/>
  <c r="T18" i="7"/>
  <c r="U18" i="7" s="1"/>
  <c r="AV18" i="7" s="1"/>
  <c r="T19" i="7"/>
  <c r="U19" i="7" s="1"/>
  <c r="AV19" i="7" s="1"/>
  <c r="T20" i="7"/>
  <c r="U20" i="7" s="1"/>
  <c r="AV20" i="7" s="1"/>
  <c r="T21" i="7"/>
  <c r="U21" i="7" s="1"/>
  <c r="AV21" i="7" s="1"/>
  <c r="T22" i="7"/>
  <c r="U22" i="7" s="1"/>
  <c r="AV22" i="7" s="1"/>
  <c r="T23" i="7"/>
  <c r="U23" i="7" s="1"/>
  <c r="AV23" i="7" s="1"/>
  <c r="T24" i="7"/>
  <c r="U24" i="7" s="1"/>
  <c r="AV24" i="7" s="1"/>
  <c r="T25" i="7"/>
  <c r="U25" i="7" s="1"/>
  <c r="AV25" i="7" s="1"/>
  <c r="T26" i="7"/>
  <c r="U26" i="7" s="1"/>
  <c r="AV26" i="7" s="1"/>
  <c r="T27" i="7"/>
  <c r="U27" i="7" s="1"/>
  <c r="AV27" i="7" s="1"/>
  <c r="T28" i="7"/>
  <c r="U28" i="7" s="1"/>
  <c r="AV28" i="7" s="1"/>
  <c r="T29" i="7"/>
  <c r="U29" i="7" s="1"/>
  <c r="AV29" i="7" s="1"/>
  <c r="T30" i="7"/>
  <c r="U30" i="7" s="1"/>
  <c r="AV30" i="7" s="1"/>
  <c r="T31" i="7"/>
  <c r="U31" i="7" s="1"/>
  <c r="AV31" i="7" s="1"/>
  <c r="T32" i="7"/>
  <c r="U32" i="7" s="1"/>
  <c r="AV32" i="7" s="1"/>
  <c r="T33" i="7"/>
  <c r="U33" i="7" s="1"/>
  <c r="AV33" i="7" s="1"/>
  <c r="T34" i="7"/>
  <c r="U34" i="7" s="1"/>
  <c r="AV34" i="7" s="1"/>
  <c r="T35" i="7"/>
  <c r="U35" i="7" s="1"/>
  <c r="AV35" i="7" s="1"/>
  <c r="T36" i="7"/>
  <c r="U36" i="7" s="1"/>
  <c r="AV36" i="7" s="1"/>
  <c r="T37" i="7"/>
  <c r="U37" i="7" s="1"/>
  <c r="AV37" i="7" s="1"/>
  <c r="T38" i="7"/>
  <c r="U38" i="7" s="1"/>
  <c r="AV38" i="7" s="1"/>
  <c r="T39" i="7"/>
  <c r="U39" i="7" s="1"/>
  <c r="AV39" i="7" s="1"/>
  <c r="T40" i="7"/>
  <c r="U40" i="7" s="1"/>
  <c r="AV40" i="7" s="1"/>
  <c r="T41" i="7"/>
  <c r="U41" i="7" s="1"/>
  <c r="AV41" i="7" s="1"/>
  <c r="T42" i="7"/>
  <c r="U42" i="7" s="1"/>
  <c r="AV42" i="7" s="1"/>
  <c r="T43" i="7"/>
  <c r="U43" i="7" s="1"/>
  <c r="AV43" i="7" s="1"/>
  <c r="T44" i="7"/>
  <c r="U44" i="7" s="1"/>
  <c r="AV44" i="7" s="1"/>
  <c r="T45" i="7"/>
  <c r="U45" i="7" s="1"/>
  <c r="AV45" i="7" s="1"/>
  <c r="T46" i="7"/>
  <c r="U46" i="7" s="1"/>
  <c r="AV46" i="7" s="1"/>
  <c r="T47" i="7"/>
  <c r="U47" i="7" s="1"/>
  <c r="AV47" i="7" s="1"/>
  <c r="T48" i="7"/>
  <c r="U48" i="7" s="1"/>
  <c r="AV48" i="7" s="1"/>
  <c r="T49" i="7"/>
  <c r="U49" i="7" s="1"/>
  <c r="AV49" i="7" s="1"/>
  <c r="T50" i="7"/>
  <c r="U50" i="7" s="1"/>
  <c r="AV50" i="7" s="1"/>
  <c r="T51" i="7"/>
  <c r="U51" i="7" s="1"/>
  <c r="AV51" i="7" s="1"/>
  <c r="T52" i="7"/>
  <c r="U52" i="7" s="1"/>
  <c r="AV52" i="7" s="1"/>
  <c r="T53" i="7"/>
  <c r="U53" i="7" s="1"/>
  <c r="AV53" i="7" s="1"/>
  <c r="T54" i="7"/>
  <c r="U54" i="7" s="1"/>
  <c r="AV54" i="7" s="1"/>
  <c r="T55" i="7"/>
  <c r="U55" i="7" s="1"/>
  <c r="AV55" i="7" s="1"/>
  <c r="T56" i="7"/>
  <c r="U56" i="7" s="1"/>
  <c r="AV56" i="7" s="1"/>
  <c r="T57" i="7"/>
  <c r="U57" i="7" s="1"/>
  <c r="AV57" i="7" s="1"/>
  <c r="T58" i="7"/>
  <c r="U58" i="7" s="1"/>
  <c r="AV58" i="7" s="1"/>
  <c r="T59" i="7"/>
  <c r="U59" i="7" s="1"/>
  <c r="AV59" i="7" s="1"/>
  <c r="T60" i="7"/>
  <c r="U60" i="7" s="1"/>
  <c r="AV60" i="7" s="1"/>
  <c r="T61" i="7"/>
  <c r="U61" i="7" s="1"/>
  <c r="AV61" i="7" s="1"/>
  <c r="T62" i="7"/>
  <c r="U62" i="7" s="1"/>
  <c r="AV62" i="7" s="1"/>
  <c r="T63" i="7"/>
  <c r="U63" i="7" s="1"/>
  <c r="AV63" i="7" s="1"/>
  <c r="T64" i="7"/>
  <c r="U64" i="7" s="1"/>
  <c r="AV64" i="7" s="1"/>
  <c r="T65" i="7"/>
  <c r="U65" i="7" s="1"/>
  <c r="AV65" i="7" s="1"/>
  <c r="T66" i="7"/>
  <c r="U66" i="7" s="1"/>
  <c r="AV66" i="7" s="1"/>
  <c r="T67" i="7"/>
  <c r="U67" i="7" s="1"/>
  <c r="AV67" i="7" s="1"/>
  <c r="T68" i="7"/>
  <c r="U68" i="7" s="1"/>
  <c r="AV68" i="7" s="1"/>
  <c r="T69" i="7"/>
  <c r="U69" i="7" s="1"/>
  <c r="AV69" i="7" s="1"/>
  <c r="T70" i="7"/>
  <c r="U70" i="7" s="1"/>
  <c r="AV70" i="7" s="1"/>
  <c r="T71" i="7"/>
  <c r="U71" i="7" s="1"/>
  <c r="AV71" i="7" s="1"/>
  <c r="T72" i="7"/>
  <c r="U72" i="7" s="1"/>
  <c r="AV72" i="7" s="1"/>
  <c r="T73" i="7"/>
  <c r="U73" i="7" s="1"/>
  <c r="AV73" i="7" s="1"/>
  <c r="T74" i="7"/>
  <c r="U74" i="7" s="1"/>
  <c r="AV74" i="7" s="1"/>
  <c r="T75" i="7"/>
  <c r="U75" i="7" s="1"/>
  <c r="AV75" i="7" s="1"/>
  <c r="T76" i="7"/>
  <c r="U76" i="7" s="1"/>
  <c r="AV76" i="7" s="1"/>
  <c r="T77" i="7"/>
  <c r="U77" i="7" s="1"/>
  <c r="AV77" i="7" s="1"/>
  <c r="T78" i="7"/>
  <c r="U78" i="7" s="1"/>
  <c r="AV78" i="7" s="1"/>
  <c r="T79" i="7"/>
  <c r="U79" i="7" s="1"/>
  <c r="AV79" i="7" s="1"/>
  <c r="T80" i="7"/>
  <c r="U80" i="7" s="1"/>
  <c r="AV80" i="7" s="1"/>
  <c r="T81" i="7"/>
  <c r="U81" i="7" s="1"/>
  <c r="AV81" i="7" s="1"/>
  <c r="T82" i="7"/>
  <c r="U82" i="7" s="1"/>
  <c r="AV82" i="7" s="1"/>
  <c r="T83" i="7"/>
  <c r="U83" i="7" s="1"/>
  <c r="AV83" i="7" s="1"/>
  <c r="T84" i="7"/>
  <c r="U84" i="7" s="1"/>
  <c r="AV84" i="7" s="1"/>
  <c r="T85" i="7"/>
  <c r="U85" i="7" s="1"/>
  <c r="AV85" i="7" s="1"/>
  <c r="T86" i="7"/>
  <c r="U86" i="7" s="1"/>
  <c r="AV86" i="7" s="1"/>
  <c r="T87" i="7"/>
  <c r="U87" i="7" s="1"/>
  <c r="AV87" i="7" s="1"/>
  <c r="T88" i="7"/>
  <c r="U88" i="7" s="1"/>
  <c r="AV88" i="7" s="1"/>
  <c r="T89" i="7"/>
  <c r="U89" i="7" s="1"/>
  <c r="AV89" i="7" s="1"/>
  <c r="T90" i="7"/>
  <c r="U90" i="7" s="1"/>
  <c r="AV90" i="7" s="1"/>
  <c r="T91" i="7"/>
  <c r="U91" i="7" s="1"/>
  <c r="AV91" i="7" s="1"/>
  <c r="T92" i="7"/>
  <c r="U92" i="7" s="1"/>
  <c r="AV92" i="7" s="1"/>
  <c r="T93" i="7"/>
  <c r="U93" i="7" s="1"/>
  <c r="AV93" i="7" s="1"/>
  <c r="T94" i="7"/>
  <c r="U94" i="7" s="1"/>
  <c r="AV94" i="7" s="1"/>
  <c r="T95" i="7"/>
  <c r="U95" i="7" s="1"/>
  <c r="AV95" i="7" s="1"/>
  <c r="T96" i="7"/>
  <c r="U96" i="7" s="1"/>
  <c r="AV96" i="7" s="1"/>
  <c r="T97" i="7"/>
  <c r="U97" i="7" s="1"/>
  <c r="AV97" i="7" s="1"/>
  <c r="T98" i="7"/>
  <c r="U98" i="7" s="1"/>
  <c r="AV98" i="7" s="1"/>
  <c r="T99" i="7"/>
  <c r="U99" i="7" s="1"/>
  <c r="AV99" i="7" s="1"/>
  <c r="T100" i="7"/>
  <c r="U100" i="7" s="1"/>
  <c r="AV100" i="7" s="1"/>
  <c r="T101" i="7"/>
  <c r="U101" i="7" s="1"/>
  <c r="AV101" i="7" s="1"/>
  <c r="T102" i="7"/>
  <c r="U102" i="7" s="1"/>
  <c r="AV102" i="7" s="1"/>
  <c r="T103" i="7"/>
  <c r="U103" i="7" s="1"/>
  <c r="AV103" i="7" s="1"/>
  <c r="T104" i="7"/>
  <c r="U104" i="7" s="1"/>
  <c r="AV104" i="7" s="1"/>
  <c r="T105" i="7"/>
  <c r="U105" i="7" s="1"/>
  <c r="AV105" i="7" s="1"/>
  <c r="T106" i="7"/>
  <c r="U106" i="7" s="1"/>
  <c r="AV106" i="7" s="1"/>
  <c r="T107" i="7"/>
  <c r="U107" i="7" s="1"/>
  <c r="AV107" i="7" s="1"/>
  <c r="T108" i="7"/>
  <c r="U108" i="7" s="1"/>
  <c r="AV108" i="7" s="1"/>
  <c r="T109" i="7"/>
  <c r="U109" i="7" s="1"/>
  <c r="AV109" i="7" s="1"/>
  <c r="T110" i="7"/>
  <c r="U110" i="7" s="1"/>
  <c r="AV110" i="7" s="1"/>
  <c r="T111" i="7"/>
  <c r="U111" i="7" s="1"/>
  <c r="AV111" i="7" s="1"/>
  <c r="T112" i="7"/>
  <c r="U112" i="7" s="1"/>
  <c r="AV112" i="7" s="1"/>
  <c r="T113" i="7"/>
  <c r="U113" i="7" s="1"/>
  <c r="AV113" i="7" s="1"/>
  <c r="T114" i="7"/>
  <c r="U114" i="7" s="1"/>
  <c r="AV114" i="7" s="1"/>
  <c r="T115" i="7"/>
  <c r="U115" i="7" s="1"/>
  <c r="AV115" i="7" s="1"/>
  <c r="T116" i="7"/>
  <c r="U116" i="7" s="1"/>
  <c r="AV116" i="7" s="1"/>
  <c r="T117" i="7"/>
  <c r="U117" i="7" s="1"/>
  <c r="AV117" i="7" s="1"/>
  <c r="T118" i="7"/>
  <c r="U118" i="7" s="1"/>
  <c r="AV118" i="7" s="1"/>
  <c r="T119" i="7"/>
  <c r="U119" i="7" s="1"/>
  <c r="AV119" i="7" s="1"/>
  <c r="T120" i="7"/>
  <c r="U120" i="7" s="1"/>
  <c r="AV120" i="7" s="1"/>
  <c r="T121" i="7"/>
  <c r="U121" i="7" s="1"/>
  <c r="AV121" i="7" s="1"/>
  <c r="T122" i="7"/>
  <c r="U122" i="7" s="1"/>
  <c r="AV122" i="7" s="1"/>
  <c r="T123" i="7"/>
  <c r="U123" i="7" s="1"/>
  <c r="AV123" i="7" s="1"/>
  <c r="T124" i="7"/>
  <c r="U124" i="7" s="1"/>
  <c r="AV124" i="7" s="1"/>
  <c r="T125" i="7"/>
  <c r="U125" i="7" s="1"/>
  <c r="AV125" i="7" s="1"/>
  <c r="T126" i="7"/>
  <c r="U126" i="7" s="1"/>
  <c r="AV126" i="7" s="1"/>
  <c r="T127" i="7"/>
  <c r="U127" i="7" s="1"/>
  <c r="AV127" i="7" s="1"/>
  <c r="T128" i="7"/>
  <c r="U128" i="7" s="1"/>
  <c r="AV128" i="7" s="1"/>
  <c r="T129" i="7"/>
  <c r="U129" i="7" s="1"/>
  <c r="AV129" i="7" s="1"/>
  <c r="T130" i="7"/>
  <c r="U130" i="7" s="1"/>
  <c r="AV130" i="7" s="1"/>
  <c r="T131" i="7"/>
  <c r="U131" i="7" s="1"/>
  <c r="AV131" i="7" s="1"/>
  <c r="T132" i="7"/>
  <c r="U132" i="7" s="1"/>
  <c r="AV132" i="7" s="1"/>
  <c r="T133" i="7"/>
  <c r="U133" i="7" s="1"/>
  <c r="AV133" i="7" s="1"/>
  <c r="T134" i="7"/>
  <c r="U134" i="7" s="1"/>
  <c r="AV134" i="7" s="1"/>
  <c r="T135" i="7"/>
  <c r="U135" i="7" s="1"/>
  <c r="AV135" i="7" s="1"/>
  <c r="T136" i="7"/>
  <c r="U136" i="7" s="1"/>
  <c r="AV136" i="7" s="1"/>
  <c r="T137" i="7"/>
  <c r="U137" i="7" s="1"/>
  <c r="AV137" i="7" s="1"/>
  <c r="T138" i="7"/>
  <c r="U138" i="7" s="1"/>
  <c r="AV138" i="7" s="1"/>
  <c r="T139" i="7"/>
  <c r="U139" i="7" s="1"/>
  <c r="AV139" i="7" s="1"/>
  <c r="T140" i="7"/>
  <c r="U140" i="7" s="1"/>
  <c r="AV140" i="7" s="1"/>
  <c r="T141" i="7"/>
  <c r="U141" i="7" s="1"/>
  <c r="AV141" i="7" s="1"/>
  <c r="T142" i="7"/>
  <c r="U142" i="7" s="1"/>
  <c r="AV142" i="7" s="1"/>
  <c r="T143" i="7"/>
  <c r="U143" i="7" s="1"/>
  <c r="AV143" i="7" s="1"/>
  <c r="T144" i="7"/>
  <c r="U144" i="7" s="1"/>
  <c r="AV144" i="7" s="1"/>
  <c r="T145" i="7"/>
  <c r="U145" i="7" s="1"/>
  <c r="AV145" i="7" s="1"/>
  <c r="T146" i="7"/>
  <c r="U146" i="7" s="1"/>
  <c r="AV146" i="7" s="1"/>
  <c r="T147" i="7"/>
  <c r="U147" i="7" s="1"/>
  <c r="AV147" i="7" s="1"/>
  <c r="T148" i="7"/>
  <c r="U148" i="7" s="1"/>
  <c r="AV148" i="7" s="1"/>
  <c r="T149" i="7"/>
  <c r="U149" i="7" s="1"/>
  <c r="AV149" i="7" s="1"/>
  <c r="T150" i="7"/>
  <c r="U150" i="7" s="1"/>
  <c r="AV150" i="7" s="1"/>
  <c r="T151" i="7"/>
  <c r="U151" i="7" s="1"/>
  <c r="AV151" i="7" s="1"/>
  <c r="T152" i="7"/>
  <c r="U152" i="7" s="1"/>
  <c r="AV152" i="7" s="1"/>
  <c r="T153" i="7"/>
  <c r="U153" i="7" s="1"/>
  <c r="AV153" i="7" s="1"/>
  <c r="T154" i="7"/>
  <c r="U154" i="7" s="1"/>
  <c r="AV154" i="7" s="1"/>
  <c r="T155" i="7"/>
  <c r="U155" i="7" s="1"/>
  <c r="AV155" i="7" s="1"/>
  <c r="T156" i="7"/>
  <c r="U156" i="7" s="1"/>
  <c r="AV156" i="7" s="1"/>
  <c r="T157" i="7"/>
  <c r="U157" i="7" s="1"/>
  <c r="AV157" i="7" s="1"/>
  <c r="T158" i="7"/>
  <c r="U158" i="7" s="1"/>
  <c r="AV158" i="7" s="1"/>
  <c r="T159" i="7"/>
  <c r="U159" i="7" s="1"/>
  <c r="AV159" i="7" s="1"/>
  <c r="T160" i="7"/>
  <c r="U160" i="7" s="1"/>
  <c r="AV160" i="7" s="1"/>
  <c r="T161" i="7"/>
  <c r="U161" i="7" s="1"/>
  <c r="AV161" i="7" s="1"/>
  <c r="T162" i="7"/>
  <c r="U162" i="7" s="1"/>
  <c r="AV162" i="7" s="1"/>
  <c r="T163" i="7"/>
  <c r="U163" i="7" s="1"/>
  <c r="AV163" i="7" s="1"/>
  <c r="T164" i="7"/>
  <c r="U164" i="7" s="1"/>
  <c r="AV164" i="7" s="1"/>
  <c r="T165" i="7"/>
  <c r="U165" i="7" s="1"/>
  <c r="AV165" i="7" s="1"/>
  <c r="T166" i="7"/>
  <c r="U166" i="7" s="1"/>
  <c r="AV166" i="7" s="1"/>
  <c r="T167" i="7"/>
  <c r="U167" i="7" s="1"/>
  <c r="AV167" i="7" s="1"/>
  <c r="T168" i="7"/>
  <c r="U168" i="7" s="1"/>
  <c r="AV168" i="7" s="1"/>
  <c r="T169" i="7"/>
  <c r="U169" i="7" s="1"/>
  <c r="AV169" i="7" s="1"/>
  <c r="T170" i="7"/>
  <c r="U170" i="7" s="1"/>
  <c r="AV170" i="7" s="1"/>
  <c r="T171" i="7"/>
  <c r="U171" i="7" s="1"/>
  <c r="AV171" i="7" s="1"/>
  <c r="T172" i="7"/>
  <c r="U172" i="7" s="1"/>
  <c r="AV172" i="7" s="1"/>
  <c r="T173" i="7"/>
  <c r="U173" i="7" s="1"/>
  <c r="AV173" i="7" s="1"/>
  <c r="T174" i="7"/>
  <c r="U174" i="7" s="1"/>
  <c r="AV174" i="7" s="1"/>
  <c r="T175" i="7"/>
  <c r="U175" i="7" s="1"/>
  <c r="AV175" i="7" s="1"/>
  <c r="T176" i="7"/>
  <c r="U176" i="7" s="1"/>
  <c r="AV176" i="7" s="1"/>
  <c r="T177" i="7"/>
  <c r="U177" i="7" s="1"/>
  <c r="AV177" i="7" s="1"/>
  <c r="T178" i="7"/>
  <c r="U178" i="7" s="1"/>
  <c r="AV178" i="7" s="1"/>
  <c r="T179" i="7"/>
  <c r="U179" i="7" s="1"/>
  <c r="AV179" i="7" s="1"/>
  <c r="T180" i="7"/>
  <c r="U180" i="7" s="1"/>
  <c r="AV180" i="7" s="1"/>
  <c r="T181" i="7"/>
  <c r="U181" i="7" s="1"/>
  <c r="AV181" i="7" s="1"/>
  <c r="T182" i="7"/>
  <c r="U182" i="7" s="1"/>
  <c r="AV182" i="7" s="1"/>
  <c r="T183" i="7"/>
  <c r="U183" i="7" s="1"/>
  <c r="AV183" i="7" s="1"/>
  <c r="T184" i="7"/>
  <c r="U184" i="7" s="1"/>
  <c r="AV184" i="7" s="1"/>
  <c r="T185" i="7"/>
  <c r="U185" i="7" s="1"/>
  <c r="AV185" i="7" s="1"/>
  <c r="T186" i="7"/>
  <c r="U186" i="7" s="1"/>
  <c r="AV186" i="7" s="1"/>
  <c r="T187" i="7"/>
  <c r="U187" i="7" s="1"/>
  <c r="AV187" i="7" s="1"/>
  <c r="T188" i="7"/>
  <c r="U188" i="7" s="1"/>
  <c r="AV188" i="7" s="1"/>
  <c r="T189" i="7"/>
  <c r="U189" i="7" s="1"/>
  <c r="AV189" i="7" s="1"/>
  <c r="T190" i="7"/>
  <c r="U190" i="7" s="1"/>
  <c r="AV190" i="7" s="1"/>
  <c r="T191" i="7"/>
  <c r="U191" i="7" s="1"/>
  <c r="AV191" i="7" s="1"/>
  <c r="T192" i="7"/>
  <c r="U192" i="7" s="1"/>
  <c r="AV192" i="7" s="1"/>
  <c r="T193" i="7"/>
  <c r="U193" i="7" s="1"/>
  <c r="AV193" i="7" s="1"/>
  <c r="T194" i="7"/>
  <c r="U194" i="7" s="1"/>
  <c r="AV194" i="7" s="1"/>
  <c r="T195" i="7"/>
  <c r="U195" i="7" s="1"/>
  <c r="AV195" i="7" s="1"/>
  <c r="T196" i="7"/>
  <c r="U196" i="7" s="1"/>
  <c r="AV196" i="7" s="1"/>
  <c r="T197" i="7"/>
  <c r="U197" i="7" s="1"/>
  <c r="AV197" i="7" s="1"/>
  <c r="T198" i="7"/>
  <c r="U198" i="7" s="1"/>
  <c r="AV198" i="7" s="1"/>
  <c r="T199" i="7"/>
  <c r="U199" i="7" s="1"/>
  <c r="AV199" i="7" s="1"/>
  <c r="T200" i="7"/>
  <c r="U200" i="7" s="1"/>
  <c r="AV200" i="7" s="1"/>
  <c r="T201" i="7"/>
  <c r="U201" i="7" s="1"/>
  <c r="AV201" i="7" s="1"/>
  <c r="T202" i="7"/>
  <c r="U202" i="7" s="1"/>
  <c r="AV202" i="7" s="1"/>
  <c r="T203" i="7"/>
  <c r="U203" i="7" s="1"/>
  <c r="AV203" i="7" s="1"/>
  <c r="T204" i="7"/>
  <c r="U204" i="7" s="1"/>
  <c r="AV204" i="7" s="1"/>
  <c r="T205" i="7"/>
  <c r="U205" i="7" s="1"/>
  <c r="AV205" i="7" s="1"/>
  <c r="T206" i="7"/>
  <c r="U206" i="7" s="1"/>
  <c r="AV206" i="7" s="1"/>
  <c r="T207" i="7"/>
  <c r="U207" i="7" s="1"/>
  <c r="AV207" i="7" s="1"/>
  <c r="T208" i="7"/>
  <c r="U208" i="7" s="1"/>
  <c r="AV208" i="7" s="1"/>
  <c r="T209" i="7"/>
  <c r="U209" i="7" s="1"/>
  <c r="AV209" i="7" s="1"/>
  <c r="T210" i="7"/>
  <c r="U210" i="7" s="1"/>
  <c r="AV210" i="7" s="1"/>
  <c r="T211" i="7"/>
  <c r="U211" i="7" s="1"/>
  <c r="AV211" i="7" s="1"/>
  <c r="T212" i="7"/>
  <c r="U212" i="7" s="1"/>
  <c r="AV212" i="7" s="1"/>
  <c r="T213" i="7"/>
  <c r="U213" i="7" s="1"/>
  <c r="AV213" i="7" s="1"/>
  <c r="T214" i="7"/>
  <c r="U214" i="7" s="1"/>
  <c r="AV214" i="7" s="1"/>
  <c r="T215" i="7"/>
  <c r="U215" i="7" s="1"/>
  <c r="AV215" i="7" s="1"/>
  <c r="T216" i="7"/>
  <c r="U216" i="7" s="1"/>
  <c r="AV216" i="7" s="1"/>
  <c r="T217" i="7"/>
  <c r="U217" i="7" s="1"/>
  <c r="AV217" i="7" s="1"/>
  <c r="T218" i="7"/>
  <c r="U218" i="7" s="1"/>
  <c r="AV218" i="7" s="1"/>
  <c r="T219" i="7"/>
  <c r="U219" i="7" s="1"/>
  <c r="AV219" i="7" s="1"/>
  <c r="T220" i="7"/>
  <c r="U220" i="7" s="1"/>
  <c r="AV220" i="7" s="1"/>
  <c r="T221" i="7"/>
  <c r="U221" i="7" s="1"/>
  <c r="AV221" i="7" s="1"/>
  <c r="T222" i="7"/>
  <c r="U222" i="7" s="1"/>
  <c r="AV222" i="7" s="1"/>
  <c r="T223" i="7"/>
  <c r="U223" i="7" s="1"/>
  <c r="AV223" i="7" s="1"/>
  <c r="T224" i="7"/>
  <c r="U224" i="7" s="1"/>
  <c r="AV224" i="7" s="1"/>
  <c r="T225" i="7"/>
  <c r="U225" i="7" s="1"/>
  <c r="AV225" i="7" s="1"/>
  <c r="T226" i="7"/>
  <c r="U226" i="7" s="1"/>
  <c r="AV226" i="7" s="1"/>
  <c r="T227" i="7"/>
  <c r="U227" i="7" s="1"/>
  <c r="AV227" i="7" s="1"/>
  <c r="T228" i="7"/>
  <c r="U228" i="7" s="1"/>
  <c r="AV228" i="7" s="1"/>
  <c r="T229" i="7"/>
  <c r="U229" i="7" s="1"/>
  <c r="AV229" i="7" s="1"/>
  <c r="T230" i="7"/>
  <c r="U230" i="7" s="1"/>
  <c r="AV230" i="7" s="1"/>
  <c r="T231" i="7"/>
  <c r="U231" i="7" s="1"/>
  <c r="AV231" i="7" s="1"/>
  <c r="T232" i="7"/>
  <c r="U232" i="7" s="1"/>
  <c r="AV232" i="7" s="1"/>
  <c r="T233" i="7"/>
  <c r="U233" i="7" s="1"/>
  <c r="AV233" i="7" s="1"/>
  <c r="T234" i="7"/>
  <c r="U234" i="7" s="1"/>
  <c r="AV234" i="7" s="1"/>
  <c r="T235" i="7"/>
  <c r="U235" i="7" s="1"/>
  <c r="AV235" i="7" s="1"/>
  <c r="T236" i="7"/>
  <c r="U236" i="7" s="1"/>
  <c r="AV236" i="7" s="1"/>
  <c r="T237" i="7"/>
  <c r="U237" i="7" s="1"/>
  <c r="AV237" i="7" s="1"/>
  <c r="T238" i="7"/>
  <c r="U238" i="7" s="1"/>
  <c r="AV238" i="7" s="1"/>
  <c r="T239" i="7"/>
  <c r="U239" i="7" s="1"/>
  <c r="AV239" i="7" s="1"/>
  <c r="T240" i="7"/>
  <c r="U240" i="7" s="1"/>
  <c r="AV240" i="7" s="1"/>
  <c r="T241" i="7"/>
  <c r="U241" i="7" s="1"/>
  <c r="AV241" i="7" s="1"/>
  <c r="T242" i="7"/>
  <c r="U242" i="7" s="1"/>
  <c r="AV242" i="7" s="1"/>
  <c r="T243" i="7"/>
  <c r="U243" i="7" s="1"/>
  <c r="AV243" i="7" s="1"/>
  <c r="T244" i="7"/>
  <c r="U244" i="7" s="1"/>
  <c r="AV244" i="7" s="1"/>
  <c r="T245" i="7"/>
  <c r="U245" i="7" s="1"/>
  <c r="AV245" i="7" s="1"/>
  <c r="T246" i="7"/>
  <c r="U246" i="7" s="1"/>
  <c r="AV246" i="7" s="1"/>
  <c r="T247" i="7"/>
  <c r="U247" i="7" s="1"/>
  <c r="AV247" i="7" s="1"/>
  <c r="T248" i="7"/>
  <c r="U248" i="7" s="1"/>
  <c r="AV248" i="7" s="1"/>
  <c r="T249" i="7"/>
  <c r="U249" i="7" s="1"/>
  <c r="AV249" i="7" s="1"/>
  <c r="T250" i="7"/>
  <c r="U250" i="7" s="1"/>
  <c r="AV250" i="7" s="1"/>
  <c r="T251" i="7"/>
  <c r="U251" i="7" s="1"/>
  <c r="AV251" i="7" s="1"/>
  <c r="T252" i="7"/>
  <c r="U252" i="7" s="1"/>
  <c r="AV252" i="7" s="1"/>
  <c r="T253" i="7"/>
  <c r="U253" i="7" s="1"/>
  <c r="AV253" i="7" s="1"/>
  <c r="T254" i="7"/>
  <c r="U254" i="7" s="1"/>
  <c r="AV254" i="7" s="1"/>
  <c r="T255" i="7"/>
  <c r="U255" i="7" s="1"/>
  <c r="AV255" i="7" s="1"/>
  <c r="T256" i="7"/>
  <c r="U256" i="7" s="1"/>
  <c r="AV256" i="7" s="1"/>
  <c r="T257" i="7"/>
  <c r="U257" i="7" s="1"/>
  <c r="AV257" i="7" s="1"/>
  <c r="T258" i="7"/>
  <c r="U258" i="7" s="1"/>
  <c r="AV258" i="7" s="1"/>
  <c r="T259" i="7"/>
  <c r="U259" i="7" s="1"/>
  <c r="AV259" i="7" s="1"/>
  <c r="T260" i="7"/>
  <c r="U260" i="7" s="1"/>
  <c r="AV260" i="7" s="1"/>
  <c r="T261" i="7"/>
  <c r="U261" i="7" s="1"/>
  <c r="AV261" i="7" s="1"/>
  <c r="T262" i="7"/>
  <c r="U262" i="7" s="1"/>
  <c r="AV262" i="7" s="1"/>
  <c r="T263" i="7"/>
  <c r="U263" i="7" s="1"/>
  <c r="AV263" i="7" s="1"/>
  <c r="T264" i="7"/>
  <c r="U264" i="7" s="1"/>
  <c r="AV264" i="7" s="1"/>
  <c r="T265" i="7"/>
  <c r="U265" i="7" s="1"/>
  <c r="AV265" i="7" s="1"/>
  <c r="T266" i="7"/>
  <c r="U266" i="7" s="1"/>
  <c r="AV266" i="7" s="1"/>
  <c r="T267" i="7"/>
  <c r="U267" i="7" s="1"/>
  <c r="AV267" i="7" s="1"/>
  <c r="T268" i="7"/>
  <c r="U268" i="7" s="1"/>
  <c r="AV268" i="7" s="1"/>
  <c r="T269" i="7"/>
  <c r="U269" i="7" s="1"/>
  <c r="AV269" i="7" s="1"/>
  <c r="T270" i="7"/>
  <c r="U270" i="7" s="1"/>
  <c r="AV270" i="7" s="1"/>
  <c r="T271" i="7"/>
  <c r="U271" i="7" s="1"/>
  <c r="AV271" i="7" s="1"/>
  <c r="T272" i="7"/>
  <c r="U272" i="7" s="1"/>
  <c r="AV272" i="7" s="1"/>
  <c r="T273" i="7"/>
  <c r="U273" i="7" s="1"/>
  <c r="AV273" i="7" s="1"/>
  <c r="T274" i="7"/>
  <c r="U274" i="7" s="1"/>
  <c r="AV274" i="7" s="1"/>
  <c r="T275" i="7"/>
  <c r="U275" i="7" s="1"/>
  <c r="AV275" i="7" s="1"/>
  <c r="T276" i="7"/>
  <c r="U276" i="7" s="1"/>
  <c r="AV276" i="7" s="1"/>
  <c r="T277" i="7"/>
  <c r="U277" i="7" s="1"/>
  <c r="AV277" i="7" s="1"/>
  <c r="T278" i="7"/>
  <c r="U278" i="7" s="1"/>
  <c r="AV278" i="7" s="1"/>
  <c r="T279" i="7"/>
  <c r="U279" i="7" s="1"/>
  <c r="AV279" i="7" s="1"/>
  <c r="T280" i="7"/>
  <c r="U280" i="7" s="1"/>
  <c r="AV280" i="7" s="1"/>
  <c r="T281" i="7"/>
  <c r="U281" i="7" s="1"/>
  <c r="AV281" i="7" s="1"/>
  <c r="T282" i="7"/>
  <c r="U282" i="7" s="1"/>
  <c r="AV282" i="7" s="1"/>
  <c r="T283" i="7"/>
  <c r="U283" i="7" s="1"/>
  <c r="AV283" i="7" s="1"/>
  <c r="T284" i="7"/>
  <c r="U284" i="7" s="1"/>
  <c r="AV284" i="7" s="1"/>
  <c r="T285" i="7"/>
  <c r="U285" i="7" s="1"/>
  <c r="AV285" i="7" s="1"/>
  <c r="T286" i="7"/>
  <c r="U286" i="7" s="1"/>
  <c r="AV286" i="7" s="1"/>
  <c r="T287" i="7"/>
  <c r="U287" i="7" s="1"/>
  <c r="AV287" i="7" s="1"/>
  <c r="T288" i="7"/>
  <c r="U288" i="7" s="1"/>
  <c r="AV288" i="7" s="1"/>
  <c r="T289" i="7"/>
  <c r="U289" i="7" s="1"/>
  <c r="AV289" i="7" s="1"/>
  <c r="T290" i="7"/>
  <c r="U290" i="7" s="1"/>
  <c r="AV290" i="7" s="1"/>
  <c r="T291" i="7"/>
  <c r="U291" i="7" s="1"/>
  <c r="AV291" i="7" s="1"/>
  <c r="T292" i="7"/>
  <c r="U292" i="7" s="1"/>
  <c r="AV292" i="7" s="1"/>
  <c r="T293" i="7"/>
  <c r="U293" i="7" s="1"/>
  <c r="AV293" i="7" s="1"/>
  <c r="T294" i="7"/>
  <c r="U294" i="7" s="1"/>
  <c r="AV294" i="7" s="1"/>
  <c r="T295" i="7"/>
  <c r="U295" i="7" s="1"/>
  <c r="AV295" i="7" s="1"/>
  <c r="T296" i="7"/>
  <c r="U296" i="7" s="1"/>
  <c r="AV296" i="7" s="1"/>
  <c r="T297" i="7"/>
  <c r="U297" i="7" s="1"/>
  <c r="AV297" i="7" s="1"/>
  <c r="T298" i="7"/>
  <c r="U298" i="7" s="1"/>
  <c r="AV298" i="7" s="1"/>
  <c r="T299" i="7"/>
  <c r="U299" i="7" s="1"/>
  <c r="AV299" i="7" s="1"/>
  <c r="T300" i="7"/>
  <c r="U300" i="7" s="1"/>
  <c r="AV300" i="7" s="1"/>
  <c r="T301" i="7"/>
  <c r="U301" i="7" s="1"/>
  <c r="AV301" i="7" s="1"/>
  <c r="T302" i="7"/>
  <c r="U302" i="7" s="1"/>
  <c r="AV302" i="7" s="1"/>
  <c r="T303" i="7"/>
  <c r="U303" i="7" s="1"/>
  <c r="AV303" i="7" s="1"/>
  <c r="T304" i="7"/>
  <c r="U304" i="7" s="1"/>
  <c r="AV304" i="7" s="1"/>
  <c r="T305" i="7"/>
  <c r="U305" i="7" s="1"/>
  <c r="AV305" i="7" s="1"/>
  <c r="T306" i="7"/>
  <c r="U306" i="7" s="1"/>
  <c r="AV306" i="7" s="1"/>
  <c r="T307" i="7"/>
  <c r="U307" i="7" s="1"/>
  <c r="AV307" i="7" s="1"/>
  <c r="T308" i="7"/>
  <c r="U308" i="7" s="1"/>
  <c r="AV308" i="7" s="1"/>
  <c r="T309" i="7"/>
  <c r="U309" i="7" s="1"/>
  <c r="AV309" i="7" s="1"/>
  <c r="T310" i="7"/>
  <c r="U310" i="7" s="1"/>
  <c r="AV310" i="7" s="1"/>
  <c r="T311" i="7"/>
  <c r="U311" i="7" s="1"/>
  <c r="AV311" i="7" s="1"/>
  <c r="T312" i="7"/>
  <c r="U312" i="7" s="1"/>
  <c r="AV312" i="7" s="1"/>
  <c r="T313" i="7"/>
  <c r="U313" i="7" s="1"/>
  <c r="AV313" i="7" s="1"/>
  <c r="T314" i="7"/>
  <c r="U314" i="7" s="1"/>
  <c r="AV314" i="7" s="1"/>
  <c r="T315" i="7"/>
  <c r="U315" i="7" s="1"/>
  <c r="AV315" i="7" s="1"/>
  <c r="T316" i="7"/>
  <c r="U316" i="7" s="1"/>
  <c r="AV316" i="7" s="1"/>
  <c r="T317" i="7"/>
  <c r="U317" i="7" s="1"/>
  <c r="AV317" i="7" s="1"/>
  <c r="T318" i="7"/>
  <c r="U318" i="7" s="1"/>
  <c r="AV318" i="7" s="1"/>
  <c r="T319" i="7"/>
  <c r="U319" i="7" s="1"/>
  <c r="AV319" i="7" s="1"/>
  <c r="T320" i="7"/>
  <c r="U320" i="7" s="1"/>
  <c r="AV320" i="7" s="1"/>
  <c r="T321" i="7"/>
  <c r="U321" i="7" s="1"/>
  <c r="AV321" i="7" s="1"/>
  <c r="T322" i="7"/>
  <c r="U322" i="7" s="1"/>
  <c r="AV322" i="7" s="1"/>
  <c r="T323" i="7"/>
  <c r="U323" i="7" s="1"/>
  <c r="AV323" i="7" s="1"/>
  <c r="T324" i="7"/>
  <c r="U324" i="7" s="1"/>
  <c r="AV324" i="7" s="1"/>
  <c r="T325" i="7"/>
  <c r="U325" i="7" s="1"/>
  <c r="AV325" i="7" s="1"/>
  <c r="T326" i="7"/>
  <c r="U326" i="7" s="1"/>
  <c r="AV326" i="7" s="1"/>
  <c r="T327" i="7"/>
  <c r="U327" i="7" s="1"/>
  <c r="AV327" i="7" s="1"/>
  <c r="T328" i="7"/>
  <c r="U328" i="7" s="1"/>
  <c r="AV328" i="7" s="1"/>
  <c r="T329" i="7"/>
  <c r="U329" i="7" s="1"/>
  <c r="AV329" i="7" s="1"/>
  <c r="T330" i="7"/>
  <c r="U330" i="7" s="1"/>
  <c r="AV330" i="7" s="1"/>
  <c r="T331" i="7"/>
  <c r="U331" i="7" s="1"/>
  <c r="AV331" i="7" s="1"/>
  <c r="T332" i="7"/>
  <c r="U332" i="7" s="1"/>
  <c r="AV332" i="7" s="1"/>
  <c r="T333" i="7"/>
  <c r="U333" i="7" s="1"/>
  <c r="AV333" i="7" s="1"/>
  <c r="T334" i="7"/>
  <c r="U334" i="7" s="1"/>
  <c r="AV334" i="7" s="1"/>
  <c r="T335" i="7"/>
  <c r="U335" i="7" s="1"/>
  <c r="AV335" i="7" s="1"/>
  <c r="T336" i="7"/>
  <c r="U336" i="7" s="1"/>
  <c r="AV336" i="7" s="1"/>
  <c r="T337" i="7"/>
  <c r="U337" i="7" s="1"/>
  <c r="AV337" i="7" s="1"/>
  <c r="T338" i="7"/>
  <c r="U338" i="7" s="1"/>
  <c r="AV338" i="7" s="1"/>
  <c r="T339" i="7"/>
  <c r="U339" i="7" s="1"/>
  <c r="AV339" i="7" s="1"/>
  <c r="T340" i="7"/>
  <c r="U340" i="7" s="1"/>
  <c r="AV340" i="7" s="1"/>
  <c r="T341" i="7"/>
  <c r="U341" i="7" s="1"/>
  <c r="AV341" i="7" s="1"/>
  <c r="T342" i="7"/>
  <c r="U342" i="7" s="1"/>
  <c r="AV342" i="7" s="1"/>
  <c r="T343" i="7"/>
  <c r="U343" i="7" s="1"/>
  <c r="AV343" i="7" s="1"/>
  <c r="T344" i="7"/>
  <c r="U344" i="7" s="1"/>
  <c r="AV344" i="7" s="1"/>
  <c r="T345" i="7"/>
  <c r="U345" i="7" s="1"/>
  <c r="AV345" i="7" s="1"/>
  <c r="T346" i="7"/>
  <c r="U346" i="7" s="1"/>
  <c r="AV346" i="7" s="1"/>
  <c r="T347" i="7"/>
  <c r="U347" i="7" s="1"/>
  <c r="AV347" i="7" s="1"/>
  <c r="T348" i="7"/>
  <c r="U348" i="7" s="1"/>
  <c r="AV348" i="7" s="1"/>
  <c r="T349" i="7"/>
  <c r="U349" i="7" s="1"/>
  <c r="AV349" i="7" s="1"/>
  <c r="T350" i="7"/>
  <c r="U350" i="7" s="1"/>
  <c r="AV350" i="7" s="1"/>
  <c r="T351" i="7"/>
  <c r="U351" i="7" s="1"/>
  <c r="AV351" i="7" s="1"/>
  <c r="T352" i="7"/>
  <c r="U352" i="7" s="1"/>
  <c r="AV352" i="7" s="1"/>
  <c r="T353" i="7"/>
  <c r="U353" i="7" s="1"/>
  <c r="AV353" i="7" s="1"/>
  <c r="T354" i="7"/>
  <c r="U354" i="7" s="1"/>
  <c r="AV354" i="7" s="1"/>
  <c r="T355" i="7"/>
  <c r="U355" i="7" s="1"/>
  <c r="AV355" i="7" s="1"/>
  <c r="T356" i="7"/>
  <c r="U356" i="7" s="1"/>
  <c r="AV356" i="7" s="1"/>
  <c r="T357" i="7"/>
  <c r="U357" i="7" s="1"/>
  <c r="AV357" i="7" s="1"/>
  <c r="T358" i="7"/>
  <c r="U358" i="7" s="1"/>
  <c r="AV358" i="7" s="1"/>
  <c r="T359" i="7"/>
  <c r="U359" i="7" s="1"/>
  <c r="AV359" i="7" s="1"/>
  <c r="T360" i="7"/>
  <c r="U360" i="7" s="1"/>
  <c r="AV360" i="7" s="1"/>
  <c r="T361" i="7"/>
  <c r="U361" i="7" s="1"/>
  <c r="AV361" i="7" s="1"/>
  <c r="T362" i="7"/>
  <c r="U362" i="7" s="1"/>
  <c r="AV362" i="7" s="1"/>
  <c r="T363" i="7"/>
  <c r="U363" i="7" s="1"/>
  <c r="AV363" i="7" s="1"/>
  <c r="T364" i="7"/>
  <c r="U364" i="7" s="1"/>
  <c r="AV364" i="7" s="1"/>
  <c r="T365" i="7"/>
  <c r="U365" i="7" s="1"/>
  <c r="AV365" i="7" s="1"/>
  <c r="T366" i="7"/>
  <c r="U366" i="7" s="1"/>
  <c r="AV366" i="7" s="1"/>
  <c r="T367" i="7"/>
  <c r="U367" i="7" s="1"/>
  <c r="AV367" i="7" s="1"/>
  <c r="T368" i="7"/>
  <c r="U368" i="7" s="1"/>
  <c r="AV368" i="7" s="1"/>
  <c r="T369" i="7"/>
  <c r="U369" i="7" s="1"/>
  <c r="AV369" i="7" s="1"/>
  <c r="T370" i="7"/>
  <c r="U370" i="7" s="1"/>
  <c r="AV370" i="7" s="1"/>
  <c r="T371" i="7"/>
  <c r="U371" i="7" s="1"/>
  <c r="AV371" i="7" s="1"/>
  <c r="T372" i="7"/>
  <c r="U372" i="7" s="1"/>
  <c r="AV372" i="7" s="1"/>
  <c r="T373" i="7"/>
  <c r="U373" i="7" s="1"/>
  <c r="AV373" i="7" s="1"/>
  <c r="T374" i="7"/>
  <c r="U374" i="7" s="1"/>
  <c r="AV374" i="7" s="1"/>
  <c r="T375" i="7"/>
  <c r="U375" i="7" s="1"/>
  <c r="AV375" i="7" s="1"/>
  <c r="T376" i="7"/>
  <c r="U376" i="7" s="1"/>
  <c r="AV376" i="7" s="1"/>
  <c r="T377" i="7"/>
  <c r="U377" i="7" s="1"/>
  <c r="AV377" i="7" s="1"/>
  <c r="T378" i="7"/>
  <c r="U378" i="7" s="1"/>
  <c r="AV378" i="7" s="1"/>
  <c r="T379" i="7"/>
  <c r="U379" i="7" s="1"/>
  <c r="AV379" i="7" s="1"/>
  <c r="T380" i="7"/>
  <c r="U380" i="7" s="1"/>
  <c r="AV380" i="7" s="1"/>
  <c r="T381" i="7"/>
  <c r="U381" i="7" s="1"/>
  <c r="AV381" i="7" s="1"/>
  <c r="T382" i="7"/>
  <c r="U382" i="7" s="1"/>
  <c r="AV382" i="7" s="1"/>
  <c r="T383" i="7"/>
  <c r="U383" i="7" s="1"/>
  <c r="AV383" i="7" s="1"/>
  <c r="T384" i="7"/>
  <c r="U384" i="7" s="1"/>
  <c r="AV384" i="7" s="1"/>
  <c r="T385" i="7"/>
  <c r="U385" i="7" s="1"/>
  <c r="AV385" i="7" s="1"/>
  <c r="T386" i="7"/>
  <c r="U386" i="7" s="1"/>
  <c r="AV386" i="7" s="1"/>
  <c r="T387" i="7"/>
  <c r="U387" i="7" s="1"/>
  <c r="AV387" i="7" s="1"/>
  <c r="T388" i="7"/>
  <c r="U388" i="7" s="1"/>
  <c r="AV388" i="7" s="1"/>
  <c r="T389" i="7"/>
  <c r="U389" i="7" s="1"/>
  <c r="AV389" i="7" s="1"/>
  <c r="T390" i="7"/>
  <c r="U390" i="7" s="1"/>
  <c r="AV390" i="7" s="1"/>
  <c r="T391" i="7"/>
  <c r="U391" i="7" s="1"/>
  <c r="AV391" i="7" s="1"/>
  <c r="T392" i="7"/>
  <c r="U392" i="7" s="1"/>
  <c r="AV392" i="7" s="1"/>
  <c r="T393" i="7"/>
  <c r="U393" i="7" s="1"/>
  <c r="AV393" i="7" s="1"/>
  <c r="T394" i="7"/>
  <c r="U394" i="7" s="1"/>
  <c r="AV394" i="7" s="1"/>
  <c r="T395" i="7"/>
  <c r="U395" i="7" s="1"/>
  <c r="AV395" i="7" s="1"/>
  <c r="T396" i="7"/>
  <c r="U396" i="7" s="1"/>
  <c r="AV396" i="7" s="1"/>
  <c r="T397" i="7"/>
  <c r="U397" i="7" s="1"/>
  <c r="AV397" i="7" s="1"/>
  <c r="T398" i="7"/>
  <c r="U398" i="7" s="1"/>
  <c r="AV398" i="7" s="1"/>
  <c r="T399" i="7"/>
  <c r="U399" i="7" s="1"/>
  <c r="AV399" i="7" s="1"/>
  <c r="T400" i="7"/>
  <c r="U400" i="7" s="1"/>
  <c r="AV400" i="7" s="1"/>
  <c r="T401" i="7"/>
  <c r="U401" i="7" s="1"/>
  <c r="AV401" i="7" s="1"/>
  <c r="T402" i="7"/>
  <c r="U402" i="7" s="1"/>
  <c r="AV402" i="7" s="1"/>
  <c r="T403" i="7"/>
  <c r="U403" i="7" s="1"/>
  <c r="AV403" i="7" s="1"/>
  <c r="T404" i="7"/>
  <c r="U404" i="7" s="1"/>
  <c r="AV404" i="7" s="1"/>
  <c r="T405" i="7"/>
  <c r="U405" i="7" s="1"/>
  <c r="AV405" i="7" s="1"/>
  <c r="T406" i="7"/>
  <c r="U406" i="7" s="1"/>
  <c r="AV406" i="7" s="1"/>
  <c r="T407" i="7"/>
  <c r="U407" i="7" s="1"/>
  <c r="AV407" i="7" s="1"/>
  <c r="T408" i="7"/>
  <c r="U408" i="7" s="1"/>
  <c r="AV408" i="7" s="1"/>
  <c r="T409" i="7"/>
  <c r="U409" i="7" s="1"/>
  <c r="AV409" i="7" s="1"/>
  <c r="T410" i="7"/>
  <c r="U410" i="7" s="1"/>
  <c r="AV410" i="7" s="1"/>
  <c r="T411" i="7"/>
  <c r="U411" i="7" s="1"/>
  <c r="AV411" i="7" s="1"/>
  <c r="T412" i="7"/>
  <c r="U412" i="7" s="1"/>
  <c r="AV412" i="7" s="1"/>
  <c r="T413" i="7"/>
  <c r="U413" i="7" s="1"/>
  <c r="AV413" i="7" s="1"/>
  <c r="T414" i="7"/>
  <c r="U414" i="7" s="1"/>
  <c r="AV414" i="7" s="1"/>
  <c r="T415" i="7"/>
  <c r="U415" i="7" s="1"/>
  <c r="AV415" i="7" s="1"/>
  <c r="T416" i="7"/>
  <c r="U416" i="7" s="1"/>
  <c r="AV416" i="7" s="1"/>
  <c r="T417" i="7"/>
  <c r="U417" i="7" s="1"/>
  <c r="AV417" i="7" s="1"/>
  <c r="T418" i="7"/>
  <c r="U418" i="7" s="1"/>
  <c r="AV418" i="7" s="1"/>
  <c r="T419" i="7"/>
  <c r="U419" i="7" s="1"/>
  <c r="AV419" i="7" s="1"/>
  <c r="T420" i="7"/>
  <c r="U420" i="7" s="1"/>
  <c r="AV420" i="7" s="1"/>
  <c r="T421" i="7"/>
  <c r="U421" i="7" s="1"/>
  <c r="AV421" i="7" s="1"/>
  <c r="T422" i="7"/>
  <c r="U422" i="7" s="1"/>
  <c r="AV422" i="7" s="1"/>
  <c r="T423" i="7"/>
  <c r="U423" i="7" s="1"/>
  <c r="AV423" i="7" s="1"/>
  <c r="T424" i="7"/>
  <c r="U424" i="7" s="1"/>
  <c r="AV424" i="7" s="1"/>
  <c r="T425" i="7"/>
  <c r="U425" i="7" s="1"/>
  <c r="AV425" i="7" s="1"/>
  <c r="T426" i="7"/>
  <c r="U426" i="7" s="1"/>
  <c r="AV426" i="7" s="1"/>
  <c r="T427" i="7"/>
  <c r="U427" i="7" s="1"/>
  <c r="AV427" i="7" s="1"/>
  <c r="T428" i="7"/>
  <c r="U428" i="7" s="1"/>
  <c r="AV428" i="7" s="1"/>
  <c r="T429" i="7"/>
  <c r="U429" i="7" s="1"/>
  <c r="AV429" i="7" s="1"/>
  <c r="T430" i="7"/>
  <c r="U430" i="7" s="1"/>
  <c r="AV430" i="7" s="1"/>
  <c r="T431" i="7"/>
  <c r="U431" i="7" s="1"/>
  <c r="AV431" i="7" s="1"/>
  <c r="T432" i="7"/>
  <c r="U432" i="7" s="1"/>
  <c r="AV432" i="7" s="1"/>
  <c r="T433" i="7"/>
  <c r="U433" i="7" s="1"/>
  <c r="AV433" i="7" s="1"/>
  <c r="T434" i="7"/>
  <c r="U434" i="7" s="1"/>
  <c r="AV434" i="7" s="1"/>
  <c r="T435" i="7"/>
  <c r="U435" i="7" s="1"/>
  <c r="AV435" i="7" s="1"/>
  <c r="T436" i="7"/>
  <c r="U436" i="7" s="1"/>
  <c r="AV436" i="7" s="1"/>
  <c r="T437" i="7"/>
  <c r="U437" i="7" s="1"/>
  <c r="AV437" i="7" s="1"/>
  <c r="T438" i="7"/>
  <c r="U438" i="7" s="1"/>
  <c r="AV438" i="7" s="1"/>
  <c r="T439" i="7"/>
  <c r="U439" i="7" s="1"/>
  <c r="AV439" i="7" s="1"/>
  <c r="T440" i="7"/>
  <c r="U440" i="7" s="1"/>
  <c r="AV440" i="7" s="1"/>
  <c r="T441" i="7"/>
  <c r="U441" i="7" s="1"/>
  <c r="AV441" i="7" s="1"/>
  <c r="T442" i="7"/>
  <c r="U442" i="7" s="1"/>
  <c r="AV442" i="7" s="1"/>
  <c r="T443" i="7"/>
  <c r="U443" i="7" s="1"/>
  <c r="AV443" i="7" s="1"/>
  <c r="T444" i="7"/>
  <c r="U444" i="7" s="1"/>
  <c r="AV444" i="7" s="1"/>
  <c r="T445" i="7"/>
  <c r="U445" i="7" s="1"/>
  <c r="AV445" i="7" s="1"/>
  <c r="T446" i="7"/>
  <c r="U446" i="7" s="1"/>
  <c r="AV446" i="7" s="1"/>
  <c r="T447" i="7"/>
  <c r="U447" i="7" s="1"/>
  <c r="AV447" i="7" s="1"/>
  <c r="T448" i="7"/>
  <c r="U448" i="7" s="1"/>
  <c r="AV448" i="7" s="1"/>
  <c r="T449" i="7"/>
  <c r="U449" i="7" s="1"/>
  <c r="AV449" i="7" s="1"/>
  <c r="T450" i="7"/>
  <c r="U450" i="7" s="1"/>
  <c r="AV450" i="7" s="1"/>
  <c r="T451" i="7"/>
  <c r="U451" i="7" s="1"/>
  <c r="AV451" i="7" s="1"/>
  <c r="T452" i="7"/>
  <c r="U452" i="7" s="1"/>
  <c r="AV452" i="7" s="1"/>
  <c r="T453" i="7"/>
  <c r="U453" i="7" s="1"/>
  <c r="AV453" i="7" s="1"/>
  <c r="T454" i="7"/>
  <c r="U454" i="7" s="1"/>
  <c r="AV454" i="7" s="1"/>
  <c r="T455" i="7"/>
  <c r="U455" i="7" s="1"/>
  <c r="AV455" i="7" s="1"/>
  <c r="T456" i="7"/>
  <c r="U456" i="7" s="1"/>
  <c r="AV456" i="7" s="1"/>
  <c r="T457" i="7"/>
  <c r="U457" i="7" s="1"/>
  <c r="AV457" i="7" s="1"/>
  <c r="T458" i="7"/>
  <c r="U458" i="7" s="1"/>
  <c r="AV458" i="7" s="1"/>
  <c r="T459" i="7"/>
  <c r="U459" i="7" s="1"/>
  <c r="AV459" i="7" s="1"/>
  <c r="T460" i="7"/>
  <c r="U460" i="7" s="1"/>
  <c r="AV460" i="7" s="1"/>
  <c r="T461" i="7"/>
  <c r="U461" i="7" s="1"/>
  <c r="AV461" i="7" s="1"/>
  <c r="T462" i="7"/>
  <c r="U462" i="7" s="1"/>
  <c r="AV462" i="7" s="1"/>
  <c r="T463" i="7"/>
  <c r="U463" i="7" s="1"/>
  <c r="AV463" i="7" s="1"/>
  <c r="T464" i="7"/>
  <c r="U464" i="7" s="1"/>
  <c r="AV464" i="7" s="1"/>
  <c r="T465" i="7"/>
  <c r="U465" i="7" s="1"/>
  <c r="AV465" i="7" s="1"/>
  <c r="T466" i="7"/>
  <c r="U466" i="7" s="1"/>
  <c r="AV466" i="7" s="1"/>
  <c r="T467" i="7"/>
  <c r="U467" i="7" s="1"/>
  <c r="AV467" i="7" s="1"/>
  <c r="T468" i="7"/>
  <c r="U468" i="7" s="1"/>
  <c r="AV468" i="7" s="1"/>
  <c r="T469" i="7"/>
  <c r="U469" i="7" s="1"/>
  <c r="AV469" i="7" s="1"/>
  <c r="T470" i="7"/>
  <c r="U470" i="7" s="1"/>
  <c r="AV470" i="7" s="1"/>
  <c r="T471" i="7"/>
  <c r="U471" i="7" s="1"/>
  <c r="AV471" i="7" s="1"/>
  <c r="T472" i="7"/>
  <c r="U472" i="7" s="1"/>
  <c r="AV472" i="7" s="1"/>
  <c r="T473" i="7"/>
  <c r="U473" i="7" s="1"/>
  <c r="AV473" i="7" s="1"/>
  <c r="T474" i="7"/>
  <c r="U474" i="7" s="1"/>
  <c r="AV474" i="7" s="1"/>
  <c r="T475" i="7"/>
  <c r="U475" i="7" s="1"/>
  <c r="AV475" i="7" s="1"/>
  <c r="T476" i="7"/>
  <c r="U476" i="7" s="1"/>
  <c r="AV476" i="7" s="1"/>
  <c r="T477" i="7"/>
  <c r="U477" i="7" s="1"/>
  <c r="AV477" i="7" s="1"/>
  <c r="T478" i="7"/>
  <c r="U478" i="7" s="1"/>
  <c r="AV478" i="7" s="1"/>
  <c r="T479" i="7"/>
  <c r="U479" i="7" s="1"/>
  <c r="AV479" i="7" s="1"/>
  <c r="T480" i="7"/>
  <c r="U480" i="7" s="1"/>
  <c r="AV480" i="7" s="1"/>
  <c r="T481" i="7"/>
  <c r="U481" i="7" s="1"/>
  <c r="AV481" i="7" s="1"/>
  <c r="T482" i="7"/>
  <c r="U482" i="7" s="1"/>
  <c r="AV482" i="7" s="1"/>
  <c r="T483" i="7"/>
  <c r="U483" i="7" s="1"/>
  <c r="AV483" i="7" s="1"/>
  <c r="T484" i="7"/>
  <c r="U484" i="7" s="1"/>
  <c r="AV484" i="7" s="1"/>
  <c r="T485" i="7"/>
  <c r="U485" i="7" s="1"/>
  <c r="AV485" i="7" s="1"/>
  <c r="T486" i="7"/>
  <c r="U486" i="7" s="1"/>
  <c r="AV486" i="7" s="1"/>
  <c r="T487" i="7"/>
  <c r="U487" i="7" s="1"/>
  <c r="AV487" i="7" s="1"/>
  <c r="T488" i="7"/>
  <c r="U488" i="7" s="1"/>
  <c r="AV488" i="7" s="1"/>
  <c r="T489" i="7"/>
  <c r="U489" i="7" s="1"/>
  <c r="AV489" i="7" s="1"/>
  <c r="T490" i="7"/>
  <c r="U490" i="7" s="1"/>
  <c r="AV490" i="7" s="1"/>
  <c r="T491" i="7"/>
  <c r="U491" i="7" s="1"/>
  <c r="AV491" i="7" s="1"/>
  <c r="T492" i="7"/>
  <c r="U492" i="7" s="1"/>
  <c r="AV492" i="7" s="1"/>
  <c r="T493" i="7"/>
  <c r="U493" i="7" s="1"/>
  <c r="AV493" i="7" s="1"/>
  <c r="T494" i="7"/>
  <c r="U494" i="7" s="1"/>
  <c r="AV494" i="7" s="1"/>
  <c r="T495" i="7"/>
  <c r="U495" i="7" s="1"/>
  <c r="AV495" i="7" s="1"/>
  <c r="T496" i="7"/>
  <c r="U496" i="7" s="1"/>
  <c r="AV496" i="7" s="1"/>
  <c r="T497" i="7"/>
  <c r="U497" i="7" s="1"/>
  <c r="AV497" i="7" s="1"/>
  <c r="T498" i="7"/>
  <c r="U498" i="7" s="1"/>
  <c r="AV498" i="7" s="1"/>
  <c r="T499" i="7"/>
  <c r="U499" i="7" s="1"/>
  <c r="AV499" i="7" s="1"/>
  <c r="T500" i="7"/>
  <c r="U500" i="7" s="1"/>
  <c r="AV500" i="7" s="1"/>
  <c r="T501" i="7"/>
  <c r="U501" i="7" s="1"/>
  <c r="AV501" i="7" s="1"/>
  <c r="T502" i="7"/>
  <c r="U502" i="7" s="1"/>
  <c r="AV502" i="7" s="1"/>
  <c r="T503" i="7"/>
  <c r="U503" i="7" s="1"/>
  <c r="AV503" i="7" s="1"/>
  <c r="T504" i="7"/>
  <c r="U504" i="7" s="1"/>
  <c r="AV504" i="7" s="1"/>
  <c r="T505" i="7"/>
  <c r="U505" i="7" s="1"/>
  <c r="AV505" i="7" s="1"/>
  <c r="T506" i="7"/>
  <c r="U506" i="7" s="1"/>
  <c r="AV506" i="7" s="1"/>
  <c r="T507" i="7"/>
  <c r="U507" i="7" s="1"/>
  <c r="AV507" i="7" s="1"/>
  <c r="T4" i="7"/>
  <c r="U4" i="7" s="1"/>
  <c r="W3" i="7"/>
  <c r="W4" i="7" s="1"/>
  <c r="W5" i="7" s="1"/>
  <c r="W6" i="7" s="1"/>
  <c r="W7" i="7" s="1"/>
  <c r="W8" i="7" s="1"/>
  <c r="W9" i="7" s="1"/>
  <c r="W10" i="7" s="1"/>
  <c r="W11" i="7" s="1"/>
  <c r="W12" i="7" s="1"/>
  <c r="W13" i="7" s="1"/>
  <c r="W14" i="7" s="1"/>
  <c r="W15" i="7" s="1"/>
  <c r="W16" i="7" s="1"/>
  <c r="W17" i="7" s="1"/>
  <c r="W18" i="7" s="1"/>
  <c r="W19" i="7" s="1"/>
  <c r="W20" i="7" s="1"/>
  <c r="W21" i="7" s="1"/>
  <c r="W22" i="7" s="1"/>
  <c r="W23" i="7" s="1"/>
  <c r="W24" i="7" s="1"/>
  <c r="W25" i="7" s="1"/>
  <c r="W26" i="7" s="1"/>
  <c r="W27" i="7" s="1"/>
  <c r="W28" i="7" s="1"/>
  <c r="W29" i="7" s="1"/>
  <c r="W30" i="7" s="1"/>
  <c r="W31" i="7" s="1"/>
  <c r="W32" i="7" s="1"/>
  <c r="W33" i="7" s="1"/>
  <c r="W34" i="7" s="1"/>
  <c r="W35" i="7" s="1"/>
  <c r="W36" i="7" s="1"/>
  <c r="W37" i="7" s="1"/>
  <c r="W38" i="7" s="1"/>
  <c r="W39" i="7" s="1"/>
  <c r="W40" i="7" s="1"/>
  <c r="W41" i="7" s="1"/>
  <c r="W42" i="7" s="1"/>
  <c r="W43" i="7" s="1"/>
  <c r="W44" i="7" s="1"/>
  <c r="W45" i="7" s="1"/>
  <c r="W46" i="7" s="1"/>
  <c r="W47" i="7" s="1"/>
  <c r="W48" i="7" s="1"/>
  <c r="W49" i="7" s="1"/>
  <c r="W50" i="7" s="1"/>
  <c r="W51" i="7" s="1"/>
  <c r="W52" i="7" s="1"/>
  <c r="W53" i="7" s="1"/>
  <c r="W54" i="7" s="1"/>
  <c r="W55" i="7" s="1"/>
  <c r="W56" i="7" s="1"/>
  <c r="W57" i="7" s="1"/>
  <c r="W58" i="7" s="1"/>
  <c r="W59" i="7" s="1"/>
  <c r="W60" i="7" s="1"/>
  <c r="W61" i="7" s="1"/>
  <c r="W62" i="7" s="1"/>
  <c r="W63" i="7" s="1"/>
  <c r="W64" i="7" s="1"/>
  <c r="W65" i="7" s="1"/>
  <c r="W66" i="7" s="1"/>
  <c r="W67" i="7" s="1"/>
  <c r="W68" i="7" s="1"/>
  <c r="W69" i="7" s="1"/>
  <c r="W70" i="7" s="1"/>
  <c r="W71" i="7" s="1"/>
  <c r="W72" i="7" s="1"/>
  <c r="W73" i="7" s="1"/>
  <c r="W74" i="7" s="1"/>
  <c r="W75" i="7" s="1"/>
  <c r="W76" i="7" s="1"/>
  <c r="W77" i="7" s="1"/>
  <c r="W78" i="7" s="1"/>
  <c r="W79" i="7" s="1"/>
  <c r="W80" i="7" s="1"/>
  <c r="W81" i="7" s="1"/>
  <c r="W82" i="7" s="1"/>
  <c r="W83" i="7" s="1"/>
  <c r="W84" i="7" s="1"/>
  <c r="W85" i="7" s="1"/>
  <c r="W86" i="7" s="1"/>
  <c r="W87" i="7" s="1"/>
  <c r="W88" i="7" s="1"/>
  <c r="W89" i="7" s="1"/>
  <c r="W90" i="7" s="1"/>
  <c r="W91" i="7" s="1"/>
  <c r="W92" i="7" s="1"/>
  <c r="W93" i="7" s="1"/>
  <c r="W94" i="7" s="1"/>
  <c r="W95" i="7" s="1"/>
  <c r="W96" i="7" s="1"/>
  <c r="W97" i="7" s="1"/>
  <c r="W98" i="7" s="1"/>
  <c r="W99" i="7" s="1"/>
  <c r="W100" i="7" s="1"/>
  <c r="W101" i="7" s="1"/>
  <c r="W102" i="7" s="1"/>
  <c r="W103" i="7" s="1"/>
  <c r="W104" i="7" s="1"/>
  <c r="W105" i="7" s="1"/>
  <c r="W106" i="7" s="1"/>
  <c r="W107" i="7" s="1"/>
  <c r="W108" i="7" s="1"/>
  <c r="W109" i="7" s="1"/>
  <c r="W110" i="7" s="1"/>
  <c r="W111" i="7" s="1"/>
  <c r="W112" i="7" s="1"/>
  <c r="W113" i="7" s="1"/>
  <c r="W114" i="7" s="1"/>
  <c r="W115" i="7" s="1"/>
  <c r="W116" i="7" s="1"/>
  <c r="W117" i="7" s="1"/>
  <c r="W118" i="7" s="1"/>
  <c r="W119" i="7" s="1"/>
  <c r="W120" i="7" s="1"/>
  <c r="W121" i="7" s="1"/>
  <c r="W122" i="7" s="1"/>
  <c r="W123" i="7" s="1"/>
  <c r="W124" i="7" s="1"/>
  <c r="W125" i="7" s="1"/>
  <c r="W126" i="7" s="1"/>
  <c r="W127" i="7" s="1"/>
  <c r="W128" i="7" s="1"/>
  <c r="W129" i="7" s="1"/>
  <c r="W130" i="7" s="1"/>
  <c r="W131" i="7" s="1"/>
  <c r="W132" i="7" s="1"/>
  <c r="W133" i="7" s="1"/>
  <c r="W134" i="7" s="1"/>
  <c r="W135" i="7" s="1"/>
  <c r="W136" i="7" s="1"/>
  <c r="W137" i="7" s="1"/>
  <c r="W138" i="7" s="1"/>
  <c r="W139" i="7" s="1"/>
  <c r="W140" i="7" s="1"/>
  <c r="W141" i="7" s="1"/>
  <c r="W142" i="7" s="1"/>
  <c r="W143" i="7" s="1"/>
  <c r="W144" i="7" s="1"/>
  <c r="W145" i="7" s="1"/>
  <c r="W146" i="7" s="1"/>
  <c r="W147" i="7" s="1"/>
  <c r="W148" i="7" s="1"/>
  <c r="W149" i="7" s="1"/>
  <c r="W150" i="7" s="1"/>
  <c r="W151" i="7" s="1"/>
  <c r="W152" i="7" s="1"/>
  <c r="W153" i="7" s="1"/>
  <c r="W154" i="7" s="1"/>
  <c r="W155" i="7" s="1"/>
  <c r="W156" i="7" s="1"/>
  <c r="W157" i="7" s="1"/>
  <c r="W158" i="7" s="1"/>
  <c r="W159" i="7" s="1"/>
  <c r="W160" i="7" s="1"/>
  <c r="W161" i="7" s="1"/>
  <c r="W162" i="7" s="1"/>
  <c r="W163" i="7" s="1"/>
  <c r="W164" i="7" s="1"/>
  <c r="W165" i="7" s="1"/>
  <c r="W166" i="7" s="1"/>
  <c r="W167" i="7" s="1"/>
  <c r="W168" i="7" s="1"/>
  <c r="W169" i="7" s="1"/>
  <c r="W170" i="7" s="1"/>
  <c r="W171" i="7" s="1"/>
  <c r="W172" i="7" s="1"/>
  <c r="W173" i="7" s="1"/>
  <c r="W174" i="7" s="1"/>
  <c r="W175" i="7" s="1"/>
  <c r="W176" i="7" s="1"/>
  <c r="W177" i="7" s="1"/>
  <c r="W178" i="7" s="1"/>
  <c r="W179" i="7" s="1"/>
  <c r="W180" i="7" s="1"/>
  <c r="W181" i="7" s="1"/>
  <c r="W182" i="7" s="1"/>
  <c r="W183" i="7" s="1"/>
  <c r="W184" i="7" s="1"/>
  <c r="W185" i="7" s="1"/>
  <c r="W186" i="7" s="1"/>
  <c r="W187" i="7" s="1"/>
  <c r="W188" i="7" s="1"/>
  <c r="W189" i="7" s="1"/>
  <c r="W190" i="7" s="1"/>
  <c r="W191" i="7" s="1"/>
  <c r="W192" i="7" s="1"/>
  <c r="W193" i="7" s="1"/>
  <c r="W194" i="7" s="1"/>
  <c r="W195" i="7" s="1"/>
  <c r="W196" i="7" s="1"/>
  <c r="W197" i="7" s="1"/>
  <c r="W198" i="7" s="1"/>
  <c r="W199" i="7" s="1"/>
  <c r="W200" i="7" s="1"/>
  <c r="W201" i="7" s="1"/>
  <c r="W202" i="7" s="1"/>
  <c r="W203" i="7" s="1"/>
  <c r="W204" i="7" s="1"/>
  <c r="W205" i="7" s="1"/>
  <c r="W206" i="7" s="1"/>
  <c r="W207" i="7" s="1"/>
  <c r="W208" i="7" s="1"/>
  <c r="W209" i="7" s="1"/>
  <c r="W210" i="7" s="1"/>
  <c r="W211" i="7" s="1"/>
  <c r="W212" i="7" s="1"/>
  <c r="W213" i="7" s="1"/>
  <c r="W214" i="7" s="1"/>
  <c r="W215" i="7" s="1"/>
  <c r="W216" i="7" s="1"/>
  <c r="W217" i="7" s="1"/>
  <c r="W218" i="7" s="1"/>
  <c r="W219" i="7" s="1"/>
  <c r="W220" i="7" s="1"/>
  <c r="W221" i="7" s="1"/>
  <c r="W222" i="7" s="1"/>
  <c r="W223" i="7" s="1"/>
  <c r="W224" i="7" s="1"/>
  <c r="W225" i="7" s="1"/>
  <c r="W226" i="7" s="1"/>
  <c r="W227" i="7" s="1"/>
  <c r="W228" i="7" s="1"/>
  <c r="W229" i="7" s="1"/>
  <c r="W230" i="7" s="1"/>
  <c r="W231" i="7" s="1"/>
  <c r="W232" i="7" s="1"/>
  <c r="W233" i="7" s="1"/>
  <c r="W234" i="7" s="1"/>
  <c r="W235" i="7" s="1"/>
  <c r="W236" i="7" s="1"/>
  <c r="W237" i="7" s="1"/>
  <c r="W238" i="7" s="1"/>
  <c r="W239" i="7" s="1"/>
  <c r="W240" i="7" s="1"/>
  <c r="W241" i="7" s="1"/>
  <c r="W242" i="7" s="1"/>
  <c r="W243" i="7" s="1"/>
  <c r="W244" i="7" s="1"/>
  <c r="W245" i="7" s="1"/>
  <c r="W246" i="7" s="1"/>
  <c r="W247" i="7" s="1"/>
  <c r="W248" i="7" s="1"/>
  <c r="W249" i="7" s="1"/>
  <c r="W250" i="7" s="1"/>
  <c r="W251" i="7" s="1"/>
  <c r="W252" i="7" s="1"/>
  <c r="W253" i="7" s="1"/>
  <c r="W254" i="7" s="1"/>
  <c r="W255" i="7" s="1"/>
  <c r="W256" i="7" s="1"/>
  <c r="W257" i="7" s="1"/>
  <c r="W258" i="7" s="1"/>
  <c r="W259" i="7" s="1"/>
  <c r="W260" i="7" s="1"/>
  <c r="W261" i="7" s="1"/>
  <c r="W262" i="7" s="1"/>
  <c r="W263" i="7" s="1"/>
  <c r="W264" i="7" s="1"/>
  <c r="W265" i="7" s="1"/>
  <c r="W266" i="7" s="1"/>
  <c r="W267" i="7" s="1"/>
  <c r="W268" i="7" s="1"/>
  <c r="W269" i="7" s="1"/>
  <c r="W270" i="7" s="1"/>
  <c r="W271" i="7" s="1"/>
  <c r="W272" i="7" s="1"/>
  <c r="W273" i="7" s="1"/>
  <c r="W274" i="7" s="1"/>
  <c r="W275" i="7" s="1"/>
  <c r="W276" i="7" s="1"/>
  <c r="W277" i="7" s="1"/>
  <c r="W278" i="7" s="1"/>
  <c r="W279" i="7" s="1"/>
  <c r="W280" i="7" s="1"/>
  <c r="W281" i="7" s="1"/>
  <c r="W282" i="7" s="1"/>
  <c r="W283" i="7" s="1"/>
  <c r="W284" i="7" s="1"/>
  <c r="W285" i="7" s="1"/>
  <c r="W286" i="7" s="1"/>
  <c r="W287" i="7" s="1"/>
  <c r="W288" i="7" s="1"/>
  <c r="W289" i="7" s="1"/>
  <c r="W290" i="7" s="1"/>
  <c r="W291" i="7" s="1"/>
  <c r="W292" i="7" s="1"/>
  <c r="W293" i="7" s="1"/>
  <c r="W294" i="7" s="1"/>
  <c r="W295" i="7" s="1"/>
  <c r="W296" i="7" s="1"/>
  <c r="W297" i="7" s="1"/>
  <c r="W298" i="7" s="1"/>
  <c r="W299" i="7" s="1"/>
  <c r="W300" i="7" s="1"/>
  <c r="W301" i="7" s="1"/>
  <c r="W302" i="7" s="1"/>
  <c r="W303" i="7" s="1"/>
  <c r="W304" i="7" s="1"/>
  <c r="W305" i="7" s="1"/>
  <c r="W306" i="7" s="1"/>
  <c r="W307" i="7" s="1"/>
  <c r="W308" i="7" s="1"/>
  <c r="W309" i="7" s="1"/>
  <c r="W310" i="7" s="1"/>
  <c r="W311" i="7" s="1"/>
  <c r="W312" i="7" s="1"/>
  <c r="W313" i="7" s="1"/>
  <c r="W314" i="7" s="1"/>
  <c r="W315" i="7" s="1"/>
  <c r="W316" i="7" s="1"/>
  <c r="W317" i="7" s="1"/>
  <c r="W318" i="7" s="1"/>
  <c r="W319" i="7" s="1"/>
  <c r="W320" i="7" s="1"/>
  <c r="W321" i="7" s="1"/>
  <c r="W322" i="7" s="1"/>
  <c r="W323" i="7" s="1"/>
  <c r="W324" i="7" s="1"/>
  <c r="W325" i="7" s="1"/>
  <c r="W326" i="7" s="1"/>
  <c r="W327" i="7" s="1"/>
  <c r="W328" i="7" s="1"/>
  <c r="W329" i="7" s="1"/>
  <c r="W330" i="7" s="1"/>
  <c r="W331" i="7" s="1"/>
  <c r="W332" i="7" s="1"/>
  <c r="W333" i="7" s="1"/>
  <c r="W334" i="7" s="1"/>
  <c r="W335" i="7" s="1"/>
  <c r="W336" i="7" s="1"/>
  <c r="W337" i="7" s="1"/>
  <c r="W338" i="7" s="1"/>
  <c r="W339" i="7" s="1"/>
  <c r="W340" i="7" s="1"/>
  <c r="W341" i="7" s="1"/>
  <c r="W342" i="7" s="1"/>
  <c r="W343" i="7" s="1"/>
  <c r="W344" i="7" s="1"/>
  <c r="W345" i="7" s="1"/>
  <c r="W346" i="7" s="1"/>
  <c r="W347" i="7" s="1"/>
  <c r="W348" i="7" s="1"/>
  <c r="W349" i="7" s="1"/>
  <c r="W350" i="7" s="1"/>
  <c r="W351" i="7" s="1"/>
  <c r="W352" i="7" s="1"/>
  <c r="W353" i="7" s="1"/>
  <c r="W354" i="7" s="1"/>
  <c r="W355" i="7" s="1"/>
  <c r="W356" i="7" s="1"/>
  <c r="W357" i="7" s="1"/>
  <c r="W358" i="7" s="1"/>
  <c r="W359" i="7" s="1"/>
  <c r="W360" i="7" s="1"/>
  <c r="W361" i="7" s="1"/>
  <c r="W362" i="7" s="1"/>
  <c r="W363" i="7" s="1"/>
  <c r="W364" i="7" s="1"/>
  <c r="W365" i="7" s="1"/>
  <c r="W366" i="7" s="1"/>
  <c r="W367" i="7" s="1"/>
  <c r="W368" i="7" s="1"/>
  <c r="W369" i="7" s="1"/>
  <c r="W370" i="7" s="1"/>
  <c r="W371" i="7" s="1"/>
  <c r="W372" i="7" s="1"/>
  <c r="W373" i="7" s="1"/>
  <c r="W374" i="7" s="1"/>
  <c r="W375" i="7" s="1"/>
  <c r="W376" i="7" s="1"/>
  <c r="W377" i="7" s="1"/>
  <c r="W378" i="7" s="1"/>
  <c r="W379" i="7" s="1"/>
  <c r="W380" i="7" s="1"/>
  <c r="W381" i="7" s="1"/>
  <c r="W382" i="7" s="1"/>
  <c r="W383" i="7" s="1"/>
  <c r="W384" i="7" s="1"/>
  <c r="W385" i="7" s="1"/>
  <c r="W386" i="7" s="1"/>
  <c r="W387" i="7" s="1"/>
  <c r="W388" i="7" s="1"/>
  <c r="W389" i="7" s="1"/>
  <c r="W390" i="7" s="1"/>
  <c r="W391" i="7" s="1"/>
  <c r="W392" i="7" s="1"/>
  <c r="W393" i="7" s="1"/>
  <c r="W394" i="7" s="1"/>
  <c r="W395" i="7" s="1"/>
  <c r="W396" i="7" s="1"/>
  <c r="W397" i="7" s="1"/>
  <c r="W398" i="7" s="1"/>
  <c r="W399" i="7" s="1"/>
  <c r="W400" i="7" s="1"/>
  <c r="W401" i="7" s="1"/>
  <c r="W402" i="7" s="1"/>
  <c r="W403" i="7" s="1"/>
  <c r="W404" i="7" s="1"/>
  <c r="W405" i="7" s="1"/>
  <c r="W406" i="7" s="1"/>
  <c r="W407" i="7" s="1"/>
  <c r="W408" i="7" s="1"/>
  <c r="W409" i="7" s="1"/>
  <c r="W410" i="7" s="1"/>
  <c r="W411" i="7" s="1"/>
  <c r="W412" i="7" s="1"/>
  <c r="W413" i="7" s="1"/>
  <c r="W414" i="7" s="1"/>
  <c r="W415" i="7" s="1"/>
  <c r="W416" i="7" s="1"/>
  <c r="W417" i="7" s="1"/>
  <c r="W418" i="7" s="1"/>
  <c r="W419" i="7" s="1"/>
  <c r="W420" i="7" s="1"/>
  <c r="W421" i="7" s="1"/>
  <c r="W422" i="7" s="1"/>
  <c r="W423" i="7" s="1"/>
  <c r="W424" i="7" s="1"/>
  <c r="W425" i="7" s="1"/>
  <c r="W426" i="7" s="1"/>
  <c r="W427" i="7" s="1"/>
  <c r="W428" i="7" s="1"/>
  <c r="W429" i="7" s="1"/>
  <c r="W430" i="7" s="1"/>
  <c r="W431" i="7" s="1"/>
  <c r="W432" i="7" s="1"/>
  <c r="W433" i="7" s="1"/>
  <c r="W434" i="7" s="1"/>
  <c r="W435" i="7" s="1"/>
  <c r="W436" i="7" s="1"/>
  <c r="W437" i="7" s="1"/>
  <c r="W438" i="7" s="1"/>
  <c r="W439" i="7" s="1"/>
  <c r="W440" i="7" s="1"/>
  <c r="W441" i="7" s="1"/>
  <c r="W442" i="7" s="1"/>
  <c r="W443" i="7" s="1"/>
  <c r="W444" i="7" s="1"/>
  <c r="W445" i="7" s="1"/>
  <c r="W446" i="7" s="1"/>
  <c r="W447" i="7" s="1"/>
  <c r="W448" i="7" s="1"/>
  <c r="W449" i="7" s="1"/>
  <c r="W450" i="7" s="1"/>
  <c r="W451" i="7" s="1"/>
  <c r="W452" i="7" s="1"/>
  <c r="W453" i="7" s="1"/>
  <c r="W454" i="7" s="1"/>
  <c r="W455" i="7" s="1"/>
  <c r="W456" i="7" s="1"/>
  <c r="W457" i="7" s="1"/>
  <c r="W458" i="7" s="1"/>
  <c r="W459" i="7" s="1"/>
  <c r="W460" i="7" s="1"/>
  <c r="W461" i="7" s="1"/>
  <c r="W462" i="7" s="1"/>
  <c r="W463" i="7" s="1"/>
  <c r="W464" i="7" s="1"/>
  <c r="W465" i="7" s="1"/>
  <c r="W466" i="7" s="1"/>
  <c r="W467" i="7" s="1"/>
  <c r="W468" i="7" s="1"/>
  <c r="W469" i="7" s="1"/>
  <c r="W470" i="7" s="1"/>
  <c r="W471" i="7" s="1"/>
  <c r="W472" i="7" s="1"/>
  <c r="W473" i="7" s="1"/>
  <c r="W474" i="7" s="1"/>
  <c r="W475" i="7" s="1"/>
  <c r="W476" i="7" s="1"/>
  <c r="W477" i="7" s="1"/>
  <c r="W478" i="7" s="1"/>
  <c r="W479" i="7" s="1"/>
  <c r="W480" i="7" s="1"/>
  <c r="W481" i="7" s="1"/>
  <c r="W482" i="7" s="1"/>
  <c r="W483" i="7" s="1"/>
  <c r="W484" i="7" s="1"/>
  <c r="W485" i="7" s="1"/>
  <c r="W486" i="7" s="1"/>
  <c r="W487" i="7" s="1"/>
  <c r="W488" i="7" s="1"/>
  <c r="W489" i="7" s="1"/>
  <c r="W490" i="7" s="1"/>
  <c r="W491" i="7" s="1"/>
  <c r="W492" i="7" s="1"/>
  <c r="W493" i="7" s="1"/>
  <c r="W494" i="7" s="1"/>
  <c r="W495" i="7" s="1"/>
  <c r="W496" i="7" s="1"/>
  <c r="W497" i="7" s="1"/>
  <c r="W498" i="7" s="1"/>
  <c r="W499" i="7" s="1"/>
  <c r="W500" i="7" s="1"/>
  <c r="W501" i="7" s="1"/>
  <c r="W502" i="7" s="1"/>
  <c r="W503" i="7" s="1"/>
  <c r="W504" i="7" s="1"/>
  <c r="W505" i="7" s="1"/>
  <c r="W506" i="7" s="1"/>
  <c r="W507" i="7" s="1"/>
  <c r="W508" i="7" s="1"/>
  <c r="W509" i="7" s="1"/>
  <c r="W510" i="7" s="1"/>
  <c r="W511" i="7" s="1"/>
  <c r="W512" i="7" s="1"/>
  <c r="W513" i="7" s="1"/>
  <c r="W514" i="7" s="1"/>
  <c r="W515" i="7" s="1"/>
  <c r="W516" i="7" s="1"/>
  <c r="W517" i="7" s="1"/>
  <c r="W518" i="7" s="1"/>
  <c r="W519" i="7" s="1"/>
  <c r="W520" i="7" s="1"/>
  <c r="W521" i="7" s="1"/>
  <c r="W522" i="7" s="1"/>
  <c r="W523" i="7" s="1"/>
  <c r="W524" i="7" s="1"/>
  <c r="W525" i="7" s="1"/>
  <c r="W526" i="7" s="1"/>
  <c r="W527" i="7" s="1"/>
  <c r="W528" i="7" s="1"/>
  <c r="W529" i="7" s="1"/>
  <c r="W530" i="7" s="1"/>
  <c r="W531" i="7" s="1"/>
  <c r="W532" i="7" s="1"/>
  <c r="W533" i="7" s="1"/>
  <c r="W534" i="7" s="1"/>
  <c r="W535" i="7" s="1"/>
  <c r="W536" i="7" s="1"/>
  <c r="W537" i="7" s="1"/>
  <c r="W538" i="7" s="1"/>
  <c r="W539" i="7" s="1"/>
  <c r="W540" i="7" s="1"/>
  <c r="W541" i="7" s="1"/>
  <c r="W542" i="7" s="1"/>
  <c r="W543" i="7" s="1"/>
  <c r="W544" i="7" s="1"/>
  <c r="T3" i="7"/>
  <c r="U3" i="7" s="1"/>
  <c r="V3" i="7" s="1"/>
  <c r="T3" i="1"/>
  <c r="BD507" i="7"/>
  <c r="BC507" i="7"/>
  <c r="AX507" i="7"/>
  <c r="AW507" i="7"/>
  <c r="AU507" i="7"/>
  <c r="BD506" i="7"/>
  <c r="BC506" i="7"/>
  <c r="AX506" i="7"/>
  <c r="AW506" i="7"/>
  <c r="AU506" i="7"/>
  <c r="BD505" i="7"/>
  <c r="BC505" i="7"/>
  <c r="AX505" i="7"/>
  <c r="AW505" i="7"/>
  <c r="AU505" i="7"/>
  <c r="BD504" i="7"/>
  <c r="BC504" i="7"/>
  <c r="AX504" i="7"/>
  <c r="AW504" i="7"/>
  <c r="AU504" i="7"/>
  <c r="BD503" i="7"/>
  <c r="BC503" i="7"/>
  <c r="AX503" i="7"/>
  <c r="AW503" i="7"/>
  <c r="AU503" i="7"/>
  <c r="BD502" i="7"/>
  <c r="BC502" i="7"/>
  <c r="AX502" i="7"/>
  <c r="AW502" i="7"/>
  <c r="AU502" i="7"/>
  <c r="BD501" i="7"/>
  <c r="BC501" i="7"/>
  <c r="AX501" i="7"/>
  <c r="AW501" i="7"/>
  <c r="AU501" i="7"/>
  <c r="BD500" i="7"/>
  <c r="BC500" i="7"/>
  <c r="AX500" i="7"/>
  <c r="AW500" i="7"/>
  <c r="AU500" i="7"/>
  <c r="BD499" i="7"/>
  <c r="BC499" i="7"/>
  <c r="AX499" i="7"/>
  <c r="AW499" i="7"/>
  <c r="AU499" i="7"/>
  <c r="BD498" i="7"/>
  <c r="BC498" i="7"/>
  <c r="AX498" i="7"/>
  <c r="AW498" i="7"/>
  <c r="AU498" i="7"/>
  <c r="BD497" i="7"/>
  <c r="BC497" i="7"/>
  <c r="AX497" i="7"/>
  <c r="AW497" i="7"/>
  <c r="AU497" i="7"/>
  <c r="BD496" i="7"/>
  <c r="BC496" i="7"/>
  <c r="AX496" i="7"/>
  <c r="AW496" i="7"/>
  <c r="AU496" i="7"/>
  <c r="BD495" i="7"/>
  <c r="BC495" i="7"/>
  <c r="AX495" i="7"/>
  <c r="AW495" i="7"/>
  <c r="AU495" i="7"/>
  <c r="BD494" i="7"/>
  <c r="BC494" i="7"/>
  <c r="AX494" i="7"/>
  <c r="AW494" i="7"/>
  <c r="AU494" i="7"/>
  <c r="BD493" i="7"/>
  <c r="BC493" i="7"/>
  <c r="AX493" i="7"/>
  <c r="AW493" i="7"/>
  <c r="AU493" i="7"/>
  <c r="BD492" i="7"/>
  <c r="BC492" i="7"/>
  <c r="AX492" i="7"/>
  <c r="AW492" i="7"/>
  <c r="AU492" i="7"/>
  <c r="BD491" i="7"/>
  <c r="BC491" i="7"/>
  <c r="AX491" i="7"/>
  <c r="AW491" i="7"/>
  <c r="AU491" i="7"/>
  <c r="BD490" i="7"/>
  <c r="BC490" i="7"/>
  <c r="AX490" i="7"/>
  <c r="AW490" i="7"/>
  <c r="AU490" i="7"/>
  <c r="BD489" i="7"/>
  <c r="BC489" i="7"/>
  <c r="AX489" i="7"/>
  <c r="AW489" i="7"/>
  <c r="AU489" i="7"/>
  <c r="BD488" i="7"/>
  <c r="BC488" i="7"/>
  <c r="AX488" i="7"/>
  <c r="AW488" i="7"/>
  <c r="AU488" i="7"/>
  <c r="BD487" i="7"/>
  <c r="BC487" i="7"/>
  <c r="AX487" i="7"/>
  <c r="AW487" i="7"/>
  <c r="AU487" i="7"/>
  <c r="BD486" i="7"/>
  <c r="BC486" i="7"/>
  <c r="AX486" i="7"/>
  <c r="AW486" i="7"/>
  <c r="AU486" i="7"/>
  <c r="BD485" i="7"/>
  <c r="BC485" i="7"/>
  <c r="AX485" i="7"/>
  <c r="AW485" i="7"/>
  <c r="AU485" i="7"/>
  <c r="BD484" i="7"/>
  <c r="BC484" i="7"/>
  <c r="AX484" i="7"/>
  <c r="AW484" i="7"/>
  <c r="AU484" i="7"/>
  <c r="BD483" i="7"/>
  <c r="BC483" i="7"/>
  <c r="AX483" i="7"/>
  <c r="AW483" i="7"/>
  <c r="AU483" i="7"/>
  <c r="BD482" i="7"/>
  <c r="BC482" i="7"/>
  <c r="AX482" i="7"/>
  <c r="AW482" i="7"/>
  <c r="AU482" i="7"/>
  <c r="BD481" i="7"/>
  <c r="BC481" i="7"/>
  <c r="AX481" i="7"/>
  <c r="AW481" i="7"/>
  <c r="AU481" i="7"/>
  <c r="BD480" i="7"/>
  <c r="BC480" i="7"/>
  <c r="AX480" i="7"/>
  <c r="AW480" i="7"/>
  <c r="AU480" i="7"/>
  <c r="BD479" i="7"/>
  <c r="BC479" i="7"/>
  <c r="AX479" i="7"/>
  <c r="AW479" i="7"/>
  <c r="AU479" i="7"/>
  <c r="BD478" i="7"/>
  <c r="BC478" i="7"/>
  <c r="AX478" i="7"/>
  <c r="AW478" i="7"/>
  <c r="AU478" i="7"/>
  <c r="BD477" i="7"/>
  <c r="BC477" i="7"/>
  <c r="AX477" i="7"/>
  <c r="AW477" i="7"/>
  <c r="AU477" i="7"/>
  <c r="BD476" i="7"/>
  <c r="BC476" i="7"/>
  <c r="AX476" i="7"/>
  <c r="AW476" i="7"/>
  <c r="AU476" i="7"/>
  <c r="BD475" i="7"/>
  <c r="BC475" i="7"/>
  <c r="AX475" i="7"/>
  <c r="AW475" i="7"/>
  <c r="AU475" i="7"/>
  <c r="BD474" i="7"/>
  <c r="BC474" i="7"/>
  <c r="AX474" i="7"/>
  <c r="AW474" i="7"/>
  <c r="AU474" i="7"/>
  <c r="BD473" i="7"/>
  <c r="BC473" i="7"/>
  <c r="AX473" i="7"/>
  <c r="AW473" i="7"/>
  <c r="AU473" i="7"/>
  <c r="BD472" i="7"/>
  <c r="BC472" i="7"/>
  <c r="AX472" i="7"/>
  <c r="AW472" i="7"/>
  <c r="AU472" i="7"/>
  <c r="BD471" i="7"/>
  <c r="BC471" i="7"/>
  <c r="AX471" i="7"/>
  <c r="AW471" i="7"/>
  <c r="AU471" i="7"/>
  <c r="BD470" i="7"/>
  <c r="BC470" i="7"/>
  <c r="AX470" i="7"/>
  <c r="AW470" i="7"/>
  <c r="AU470" i="7"/>
  <c r="BD469" i="7"/>
  <c r="BC469" i="7"/>
  <c r="AX469" i="7"/>
  <c r="AW469" i="7"/>
  <c r="AU469" i="7"/>
  <c r="BD468" i="7"/>
  <c r="BC468" i="7"/>
  <c r="AX468" i="7"/>
  <c r="AW468" i="7"/>
  <c r="AU468" i="7"/>
  <c r="BD467" i="7"/>
  <c r="BC467" i="7"/>
  <c r="AX467" i="7"/>
  <c r="AW467" i="7"/>
  <c r="AU467" i="7"/>
  <c r="BD466" i="7"/>
  <c r="BC466" i="7"/>
  <c r="AX466" i="7"/>
  <c r="AW466" i="7"/>
  <c r="AU466" i="7"/>
  <c r="BD465" i="7"/>
  <c r="BC465" i="7"/>
  <c r="AX465" i="7"/>
  <c r="AW465" i="7"/>
  <c r="AU465" i="7"/>
  <c r="BD464" i="7"/>
  <c r="BC464" i="7"/>
  <c r="AX464" i="7"/>
  <c r="AW464" i="7"/>
  <c r="AU464" i="7"/>
  <c r="BD463" i="7"/>
  <c r="BC463" i="7"/>
  <c r="AX463" i="7"/>
  <c r="AW463" i="7"/>
  <c r="AU463" i="7"/>
  <c r="BD462" i="7"/>
  <c r="BC462" i="7"/>
  <c r="AX462" i="7"/>
  <c r="AW462" i="7"/>
  <c r="AU462" i="7"/>
  <c r="BD461" i="7"/>
  <c r="BC461" i="7"/>
  <c r="AX461" i="7"/>
  <c r="AW461" i="7"/>
  <c r="AU461" i="7"/>
  <c r="BD460" i="7"/>
  <c r="BC460" i="7"/>
  <c r="AX460" i="7"/>
  <c r="AW460" i="7"/>
  <c r="AU460" i="7"/>
  <c r="BD459" i="7"/>
  <c r="BC459" i="7"/>
  <c r="AX459" i="7"/>
  <c r="AW459" i="7"/>
  <c r="AU459" i="7"/>
  <c r="BD458" i="7"/>
  <c r="BC458" i="7"/>
  <c r="AX458" i="7"/>
  <c r="AW458" i="7"/>
  <c r="AU458" i="7"/>
  <c r="BD457" i="7"/>
  <c r="BC457" i="7"/>
  <c r="AX457" i="7"/>
  <c r="AW457" i="7"/>
  <c r="AU457" i="7"/>
  <c r="BD456" i="7"/>
  <c r="BC456" i="7"/>
  <c r="AX456" i="7"/>
  <c r="AW456" i="7"/>
  <c r="AU456" i="7"/>
  <c r="BD455" i="7"/>
  <c r="BC455" i="7"/>
  <c r="AX455" i="7"/>
  <c r="AW455" i="7"/>
  <c r="AU455" i="7"/>
  <c r="BD454" i="7"/>
  <c r="BC454" i="7"/>
  <c r="AX454" i="7"/>
  <c r="AW454" i="7"/>
  <c r="AU454" i="7"/>
  <c r="BD453" i="7"/>
  <c r="BC453" i="7"/>
  <c r="AX453" i="7"/>
  <c r="AW453" i="7"/>
  <c r="AU453" i="7"/>
  <c r="BD452" i="7"/>
  <c r="BC452" i="7"/>
  <c r="AX452" i="7"/>
  <c r="AW452" i="7"/>
  <c r="AU452" i="7"/>
  <c r="BD451" i="7"/>
  <c r="BC451" i="7"/>
  <c r="AX451" i="7"/>
  <c r="AW451" i="7"/>
  <c r="AU451" i="7"/>
  <c r="BD450" i="7"/>
  <c r="BC450" i="7"/>
  <c r="AX450" i="7"/>
  <c r="AW450" i="7"/>
  <c r="AU450" i="7"/>
  <c r="BD449" i="7"/>
  <c r="BC449" i="7"/>
  <c r="AX449" i="7"/>
  <c r="AW449" i="7"/>
  <c r="AU449" i="7"/>
  <c r="BD448" i="7"/>
  <c r="BC448" i="7"/>
  <c r="AX448" i="7"/>
  <c r="AW448" i="7"/>
  <c r="AU448" i="7"/>
  <c r="BD447" i="7"/>
  <c r="BC447" i="7"/>
  <c r="AX447" i="7"/>
  <c r="AW447" i="7"/>
  <c r="AU447" i="7"/>
  <c r="BD446" i="7"/>
  <c r="BC446" i="7"/>
  <c r="AX446" i="7"/>
  <c r="AW446" i="7"/>
  <c r="AU446" i="7"/>
  <c r="BD445" i="7"/>
  <c r="BC445" i="7"/>
  <c r="AX445" i="7"/>
  <c r="AW445" i="7"/>
  <c r="AU445" i="7"/>
  <c r="BD444" i="7"/>
  <c r="BC444" i="7"/>
  <c r="AX444" i="7"/>
  <c r="AW444" i="7"/>
  <c r="AU444" i="7"/>
  <c r="BD443" i="7"/>
  <c r="BC443" i="7"/>
  <c r="AX443" i="7"/>
  <c r="AW443" i="7"/>
  <c r="AU443" i="7"/>
  <c r="BD442" i="7"/>
  <c r="BC442" i="7"/>
  <c r="AX442" i="7"/>
  <c r="AW442" i="7"/>
  <c r="AU442" i="7"/>
  <c r="BD441" i="7"/>
  <c r="BC441" i="7"/>
  <c r="AX441" i="7"/>
  <c r="AW441" i="7"/>
  <c r="AU441" i="7"/>
  <c r="BD440" i="7"/>
  <c r="BC440" i="7"/>
  <c r="AX440" i="7"/>
  <c r="AW440" i="7"/>
  <c r="AU440" i="7"/>
  <c r="BD439" i="7"/>
  <c r="BC439" i="7"/>
  <c r="AX439" i="7"/>
  <c r="AW439" i="7"/>
  <c r="AU439" i="7"/>
  <c r="BD438" i="7"/>
  <c r="BC438" i="7"/>
  <c r="AX438" i="7"/>
  <c r="AW438" i="7"/>
  <c r="AU438" i="7"/>
  <c r="BD437" i="7"/>
  <c r="BC437" i="7"/>
  <c r="AX437" i="7"/>
  <c r="AW437" i="7"/>
  <c r="AU437" i="7"/>
  <c r="BD436" i="7"/>
  <c r="BC436" i="7"/>
  <c r="AX436" i="7"/>
  <c r="AW436" i="7"/>
  <c r="AU436" i="7"/>
  <c r="BD435" i="7"/>
  <c r="BC435" i="7"/>
  <c r="AX435" i="7"/>
  <c r="AW435" i="7"/>
  <c r="AU435" i="7"/>
  <c r="BD434" i="7"/>
  <c r="BC434" i="7"/>
  <c r="AX434" i="7"/>
  <c r="AW434" i="7"/>
  <c r="AU434" i="7"/>
  <c r="BD433" i="7"/>
  <c r="BC433" i="7"/>
  <c r="AX433" i="7"/>
  <c r="AW433" i="7"/>
  <c r="AU433" i="7"/>
  <c r="BD432" i="7"/>
  <c r="BC432" i="7"/>
  <c r="AX432" i="7"/>
  <c r="AW432" i="7"/>
  <c r="AU432" i="7"/>
  <c r="BD431" i="7"/>
  <c r="BC431" i="7"/>
  <c r="AX431" i="7"/>
  <c r="AW431" i="7"/>
  <c r="AU431" i="7"/>
  <c r="BD430" i="7"/>
  <c r="BC430" i="7"/>
  <c r="AX430" i="7"/>
  <c r="AW430" i="7"/>
  <c r="AU430" i="7"/>
  <c r="BD429" i="7"/>
  <c r="BC429" i="7"/>
  <c r="AX429" i="7"/>
  <c r="AW429" i="7"/>
  <c r="AU429" i="7"/>
  <c r="BD428" i="7"/>
  <c r="BC428" i="7"/>
  <c r="AX428" i="7"/>
  <c r="AW428" i="7"/>
  <c r="AU428" i="7"/>
  <c r="BD427" i="7"/>
  <c r="BC427" i="7"/>
  <c r="AX427" i="7"/>
  <c r="AW427" i="7"/>
  <c r="AU427" i="7"/>
  <c r="BD426" i="7"/>
  <c r="BC426" i="7"/>
  <c r="AX426" i="7"/>
  <c r="AW426" i="7"/>
  <c r="AU426" i="7"/>
  <c r="BD425" i="7"/>
  <c r="BC425" i="7"/>
  <c r="AX425" i="7"/>
  <c r="AW425" i="7"/>
  <c r="AU425" i="7"/>
  <c r="BD424" i="7"/>
  <c r="BC424" i="7"/>
  <c r="AX424" i="7"/>
  <c r="AW424" i="7"/>
  <c r="AU424" i="7"/>
  <c r="BD423" i="7"/>
  <c r="BC423" i="7"/>
  <c r="AX423" i="7"/>
  <c r="AW423" i="7"/>
  <c r="AU423" i="7"/>
  <c r="BD422" i="7"/>
  <c r="BC422" i="7"/>
  <c r="AX422" i="7"/>
  <c r="AW422" i="7"/>
  <c r="AU422" i="7"/>
  <c r="BD421" i="7"/>
  <c r="BC421" i="7"/>
  <c r="AX421" i="7"/>
  <c r="AW421" i="7"/>
  <c r="AU421" i="7"/>
  <c r="BD420" i="7"/>
  <c r="BC420" i="7"/>
  <c r="AX420" i="7"/>
  <c r="AW420" i="7"/>
  <c r="AU420" i="7"/>
  <c r="BD419" i="7"/>
  <c r="BC419" i="7"/>
  <c r="AX419" i="7"/>
  <c r="AW419" i="7"/>
  <c r="AU419" i="7"/>
  <c r="BD418" i="7"/>
  <c r="BC418" i="7"/>
  <c r="AX418" i="7"/>
  <c r="AW418" i="7"/>
  <c r="AU418" i="7"/>
  <c r="BD417" i="7"/>
  <c r="BC417" i="7"/>
  <c r="AX417" i="7"/>
  <c r="AW417" i="7"/>
  <c r="AU417" i="7"/>
  <c r="BD416" i="7"/>
  <c r="BC416" i="7"/>
  <c r="AX416" i="7"/>
  <c r="AW416" i="7"/>
  <c r="AU416" i="7"/>
  <c r="BD415" i="7"/>
  <c r="BC415" i="7"/>
  <c r="AX415" i="7"/>
  <c r="AW415" i="7"/>
  <c r="AU415" i="7"/>
  <c r="BD414" i="7"/>
  <c r="BC414" i="7"/>
  <c r="AX414" i="7"/>
  <c r="AW414" i="7"/>
  <c r="AU414" i="7"/>
  <c r="BD413" i="7"/>
  <c r="BC413" i="7"/>
  <c r="AX413" i="7"/>
  <c r="AW413" i="7"/>
  <c r="AU413" i="7"/>
  <c r="BD412" i="7"/>
  <c r="BC412" i="7"/>
  <c r="AX412" i="7"/>
  <c r="AW412" i="7"/>
  <c r="AU412" i="7"/>
  <c r="BD411" i="7"/>
  <c r="BC411" i="7"/>
  <c r="AX411" i="7"/>
  <c r="AW411" i="7"/>
  <c r="AU411" i="7"/>
  <c r="BD410" i="7"/>
  <c r="BC410" i="7"/>
  <c r="AX410" i="7"/>
  <c r="AW410" i="7"/>
  <c r="AU410" i="7"/>
  <c r="BD409" i="7"/>
  <c r="BC409" i="7"/>
  <c r="AX409" i="7"/>
  <c r="AW409" i="7"/>
  <c r="AU409" i="7"/>
  <c r="BD408" i="7"/>
  <c r="BC408" i="7"/>
  <c r="AX408" i="7"/>
  <c r="AW408" i="7"/>
  <c r="AU408" i="7"/>
  <c r="BD407" i="7"/>
  <c r="BC407" i="7"/>
  <c r="AX407" i="7"/>
  <c r="AW407" i="7"/>
  <c r="AU407" i="7"/>
  <c r="BD406" i="7"/>
  <c r="BC406" i="7"/>
  <c r="AX406" i="7"/>
  <c r="AW406" i="7"/>
  <c r="AU406" i="7"/>
  <c r="BD405" i="7"/>
  <c r="BC405" i="7"/>
  <c r="AX405" i="7"/>
  <c r="AW405" i="7"/>
  <c r="AU405" i="7"/>
  <c r="BD404" i="7"/>
  <c r="BC404" i="7"/>
  <c r="AX404" i="7"/>
  <c r="AW404" i="7"/>
  <c r="AU404" i="7"/>
  <c r="BD403" i="7"/>
  <c r="BC403" i="7"/>
  <c r="AX403" i="7"/>
  <c r="AW403" i="7"/>
  <c r="AU403" i="7"/>
  <c r="BD402" i="7"/>
  <c r="BC402" i="7"/>
  <c r="AX402" i="7"/>
  <c r="AW402" i="7"/>
  <c r="AU402" i="7"/>
  <c r="BD401" i="7"/>
  <c r="BC401" i="7"/>
  <c r="AX401" i="7"/>
  <c r="AW401" i="7"/>
  <c r="AU401" i="7"/>
  <c r="BD400" i="7"/>
  <c r="BC400" i="7"/>
  <c r="AX400" i="7"/>
  <c r="AW400" i="7"/>
  <c r="AU400" i="7"/>
  <c r="BD399" i="7"/>
  <c r="BC399" i="7"/>
  <c r="AX399" i="7"/>
  <c r="AW399" i="7"/>
  <c r="AU399" i="7"/>
  <c r="BD398" i="7"/>
  <c r="BC398" i="7"/>
  <c r="AX398" i="7"/>
  <c r="AW398" i="7"/>
  <c r="AU398" i="7"/>
  <c r="BD397" i="7"/>
  <c r="BC397" i="7"/>
  <c r="AX397" i="7"/>
  <c r="AW397" i="7"/>
  <c r="AU397" i="7"/>
  <c r="BD396" i="7"/>
  <c r="BC396" i="7"/>
  <c r="AX396" i="7"/>
  <c r="AW396" i="7"/>
  <c r="AU396" i="7"/>
  <c r="BD395" i="7"/>
  <c r="BC395" i="7"/>
  <c r="AX395" i="7"/>
  <c r="AW395" i="7"/>
  <c r="AU395" i="7"/>
  <c r="BD394" i="7"/>
  <c r="BC394" i="7"/>
  <c r="AX394" i="7"/>
  <c r="AW394" i="7"/>
  <c r="AU394" i="7"/>
  <c r="BD393" i="7"/>
  <c r="BC393" i="7"/>
  <c r="AX393" i="7"/>
  <c r="AW393" i="7"/>
  <c r="AU393" i="7"/>
  <c r="BD392" i="7"/>
  <c r="BC392" i="7"/>
  <c r="AX392" i="7"/>
  <c r="AW392" i="7"/>
  <c r="AU392" i="7"/>
  <c r="BL391" i="7"/>
  <c r="BM391" i="7" s="1"/>
  <c r="BD391" i="7"/>
  <c r="BC391" i="7"/>
  <c r="AX391" i="7"/>
  <c r="AW391" i="7"/>
  <c r="AU391" i="7"/>
  <c r="BL390" i="7"/>
  <c r="BM390" i="7" s="1"/>
  <c r="BD390" i="7"/>
  <c r="BC390" i="7"/>
  <c r="AX390" i="7"/>
  <c r="AW390" i="7"/>
  <c r="AU390" i="7"/>
  <c r="BL389" i="7"/>
  <c r="BM389" i="7" s="1"/>
  <c r="BD389" i="7"/>
  <c r="BC389" i="7"/>
  <c r="AX389" i="7"/>
  <c r="AW389" i="7"/>
  <c r="AU389" i="7"/>
  <c r="BL388" i="7"/>
  <c r="BM388" i="7" s="1"/>
  <c r="BD388" i="7"/>
  <c r="BC388" i="7"/>
  <c r="AX388" i="7"/>
  <c r="AW388" i="7"/>
  <c r="AU388" i="7"/>
  <c r="BL387" i="7"/>
  <c r="BM387" i="7" s="1"/>
  <c r="BG387" i="7"/>
  <c r="BH387" i="7" s="1"/>
  <c r="BD387" i="7"/>
  <c r="BC387" i="7"/>
  <c r="AX387" i="7"/>
  <c r="AW387" i="7"/>
  <c r="AU387" i="7"/>
  <c r="BL386" i="7"/>
  <c r="BM386" i="7" s="1"/>
  <c r="BG386" i="7"/>
  <c r="BH386" i="7" s="1"/>
  <c r="BD386" i="7"/>
  <c r="BC386" i="7"/>
  <c r="AX386" i="7"/>
  <c r="AW386" i="7"/>
  <c r="AU386" i="7"/>
  <c r="BL385" i="7"/>
  <c r="BM385" i="7" s="1"/>
  <c r="BG385" i="7"/>
  <c r="BH385" i="7" s="1"/>
  <c r="BD385" i="7"/>
  <c r="BC385" i="7"/>
  <c r="AX385" i="7"/>
  <c r="AW385" i="7"/>
  <c r="AU385" i="7"/>
  <c r="BL384" i="7"/>
  <c r="BM384" i="7" s="1"/>
  <c r="BG384" i="7"/>
  <c r="BH384" i="7" s="1"/>
  <c r="BD384" i="7"/>
  <c r="BC384" i="7"/>
  <c r="AX384" i="7"/>
  <c r="AW384" i="7"/>
  <c r="AU384" i="7"/>
  <c r="BL383" i="7"/>
  <c r="BM383" i="7" s="1"/>
  <c r="BG383" i="7"/>
  <c r="BH383" i="7" s="1"/>
  <c r="BD383" i="7"/>
  <c r="BC383" i="7"/>
  <c r="AX383" i="7"/>
  <c r="AW383" i="7"/>
  <c r="AU383" i="7"/>
  <c r="BL382" i="7"/>
  <c r="BM382" i="7" s="1"/>
  <c r="BG382" i="7"/>
  <c r="BH382" i="7" s="1"/>
  <c r="BD382" i="7"/>
  <c r="BC382" i="7"/>
  <c r="AX382" i="7"/>
  <c r="AW382" i="7"/>
  <c r="AU382" i="7"/>
  <c r="BL381" i="7"/>
  <c r="BM381" i="7" s="1"/>
  <c r="BG381" i="7"/>
  <c r="BH381" i="7" s="1"/>
  <c r="BD381" i="7"/>
  <c r="BC381" i="7"/>
  <c r="AX381" i="7"/>
  <c r="AW381" i="7"/>
  <c r="AU381" i="7"/>
  <c r="BL380" i="7"/>
  <c r="BM380" i="7" s="1"/>
  <c r="BG380" i="7"/>
  <c r="BH380" i="7" s="1"/>
  <c r="BD380" i="7"/>
  <c r="BC380" i="7"/>
  <c r="AX380" i="7"/>
  <c r="AW380" i="7"/>
  <c r="AU380" i="7"/>
  <c r="BL379" i="7"/>
  <c r="BM379" i="7" s="1"/>
  <c r="BG379" i="7"/>
  <c r="BH379" i="7" s="1"/>
  <c r="BD379" i="7"/>
  <c r="BC379" i="7"/>
  <c r="AX379" i="7"/>
  <c r="AW379" i="7"/>
  <c r="AU379" i="7"/>
  <c r="BL378" i="7"/>
  <c r="BM378" i="7" s="1"/>
  <c r="BG378" i="7"/>
  <c r="BH378" i="7" s="1"/>
  <c r="BD378" i="7"/>
  <c r="BC378" i="7"/>
  <c r="AX378" i="7"/>
  <c r="AW378" i="7"/>
  <c r="AU378" i="7"/>
  <c r="BL377" i="7"/>
  <c r="BM377" i="7" s="1"/>
  <c r="BG377" i="7"/>
  <c r="BH377" i="7" s="1"/>
  <c r="BD377" i="7"/>
  <c r="BC377" i="7"/>
  <c r="AX377" i="7"/>
  <c r="AW377" i="7"/>
  <c r="AU377" i="7"/>
  <c r="BL376" i="7"/>
  <c r="BM376" i="7" s="1"/>
  <c r="BG376" i="7"/>
  <c r="BH376" i="7" s="1"/>
  <c r="BD376" i="7"/>
  <c r="BC376" i="7"/>
  <c r="AY376" i="7"/>
  <c r="AX376" i="7"/>
  <c r="AW376" i="7"/>
  <c r="AU376" i="7"/>
  <c r="BL375" i="7"/>
  <c r="BM375" i="7" s="1"/>
  <c r="BG375" i="7"/>
  <c r="BH375" i="7" s="1"/>
  <c r="BD375" i="7"/>
  <c r="BC375" i="7"/>
  <c r="AY375" i="7"/>
  <c r="AX375" i="7"/>
  <c r="AW375" i="7"/>
  <c r="AU375" i="7"/>
  <c r="BL374" i="7"/>
  <c r="BM374" i="7" s="1"/>
  <c r="BG374" i="7"/>
  <c r="BH374" i="7" s="1"/>
  <c r="BD374" i="7"/>
  <c r="BC374" i="7"/>
  <c r="AY374" i="7"/>
  <c r="AX374" i="7"/>
  <c r="AW374" i="7"/>
  <c r="AU374" i="7"/>
  <c r="BL373" i="7"/>
  <c r="BM373" i="7" s="1"/>
  <c r="BG373" i="7"/>
  <c r="BH373" i="7" s="1"/>
  <c r="BD373" i="7"/>
  <c r="BC373" i="7"/>
  <c r="AY373" i="7"/>
  <c r="AX373" i="7"/>
  <c r="AW373" i="7"/>
  <c r="AU373" i="7"/>
  <c r="BL372" i="7"/>
  <c r="BM372" i="7" s="1"/>
  <c r="BG372" i="7"/>
  <c r="BH372" i="7" s="1"/>
  <c r="BD372" i="7"/>
  <c r="BC372" i="7"/>
  <c r="AY372" i="7"/>
  <c r="AX372" i="7"/>
  <c r="AW372" i="7"/>
  <c r="AU372" i="7"/>
  <c r="BL371" i="7"/>
  <c r="BM371" i="7" s="1"/>
  <c r="BG371" i="7"/>
  <c r="BH371" i="7" s="1"/>
  <c r="BD371" i="7"/>
  <c r="BC371" i="7"/>
  <c r="AY371" i="7"/>
  <c r="AX371" i="7"/>
  <c r="AW371" i="7"/>
  <c r="AU371" i="7"/>
  <c r="BL370" i="7"/>
  <c r="BM370" i="7" s="1"/>
  <c r="BG370" i="7"/>
  <c r="BH370" i="7" s="1"/>
  <c r="BD370" i="7"/>
  <c r="BC370" i="7"/>
  <c r="AY370" i="7"/>
  <c r="AX370" i="7"/>
  <c r="AW370" i="7"/>
  <c r="AU370" i="7"/>
  <c r="BL369" i="7"/>
  <c r="BM369" i="7" s="1"/>
  <c r="BG369" i="7"/>
  <c r="BH369" i="7" s="1"/>
  <c r="BD369" i="7"/>
  <c r="BC369" i="7"/>
  <c r="AY369" i="7"/>
  <c r="AX369" i="7"/>
  <c r="AW369" i="7"/>
  <c r="AU369" i="7"/>
  <c r="BL368" i="7"/>
  <c r="BM368" i="7" s="1"/>
  <c r="BG368" i="7"/>
  <c r="BH368" i="7" s="1"/>
  <c r="BD368" i="7"/>
  <c r="BC368" i="7"/>
  <c r="AY368" i="7"/>
  <c r="AX368" i="7"/>
  <c r="AW368" i="7"/>
  <c r="AU368" i="7"/>
  <c r="BL367" i="7"/>
  <c r="BM367" i="7" s="1"/>
  <c r="BG367" i="7"/>
  <c r="BH367" i="7" s="1"/>
  <c r="BD367" i="7"/>
  <c r="BC367" i="7"/>
  <c r="AY367" i="7"/>
  <c r="AX367" i="7"/>
  <c r="AW367" i="7"/>
  <c r="AU367" i="7"/>
  <c r="BL366" i="7"/>
  <c r="BM366" i="7" s="1"/>
  <c r="BG366" i="7"/>
  <c r="BH366" i="7" s="1"/>
  <c r="BD366" i="7"/>
  <c r="BC366" i="7"/>
  <c r="AY366" i="7"/>
  <c r="AX366" i="7"/>
  <c r="AW366" i="7"/>
  <c r="AU366" i="7"/>
  <c r="BL365" i="7"/>
  <c r="BM365" i="7" s="1"/>
  <c r="BG365" i="7"/>
  <c r="BH365" i="7" s="1"/>
  <c r="BD365" i="7"/>
  <c r="BC365" i="7"/>
  <c r="AY365" i="7"/>
  <c r="AX365" i="7"/>
  <c r="AW365" i="7"/>
  <c r="AU365" i="7"/>
  <c r="BL364" i="7"/>
  <c r="BM364" i="7" s="1"/>
  <c r="BG364" i="7"/>
  <c r="BH364" i="7" s="1"/>
  <c r="BD364" i="7"/>
  <c r="BC364" i="7"/>
  <c r="AY364" i="7"/>
  <c r="AX364" i="7"/>
  <c r="AW364" i="7"/>
  <c r="AU364" i="7"/>
  <c r="BL363" i="7"/>
  <c r="BM363" i="7" s="1"/>
  <c r="BG363" i="7"/>
  <c r="BH363" i="7" s="1"/>
  <c r="BD363" i="7"/>
  <c r="BC363" i="7"/>
  <c r="AY363" i="7"/>
  <c r="AX363" i="7"/>
  <c r="AW363" i="7"/>
  <c r="AU363" i="7"/>
  <c r="BL362" i="7"/>
  <c r="BM362" i="7" s="1"/>
  <c r="BG362" i="7"/>
  <c r="BH362" i="7" s="1"/>
  <c r="BD362" i="7"/>
  <c r="BC362" i="7"/>
  <c r="AY362" i="7"/>
  <c r="AX362" i="7"/>
  <c r="AW362" i="7"/>
  <c r="AU362" i="7"/>
  <c r="BL361" i="7"/>
  <c r="BM361" i="7" s="1"/>
  <c r="BG361" i="7"/>
  <c r="BH361" i="7" s="1"/>
  <c r="BD361" i="7"/>
  <c r="BC361" i="7"/>
  <c r="AY361" i="7"/>
  <c r="AX361" i="7"/>
  <c r="AW361" i="7"/>
  <c r="AU361" i="7"/>
  <c r="BL360" i="7"/>
  <c r="BM360" i="7" s="1"/>
  <c r="BG360" i="7"/>
  <c r="BH360" i="7" s="1"/>
  <c r="BD360" i="7"/>
  <c r="BC360" i="7"/>
  <c r="AY360" i="7"/>
  <c r="AX360" i="7"/>
  <c r="AW360" i="7"/>
  <c r="AU360" i="7"/>
  <c r="BL359" i="7"/>
  <c r="BM359" i="7" s="1"/>
  <c r="BG359" i="7"/>
  <c r="BH359" i="7" s="1"/>
  <c r="BD359" i="7"/>
  <c r="BC359" i="7"/>
  <c r="AY359" i="7"/>
  <c r="AX359" i="7"/>
  <c r="AW359" i="7"/>
  <c r="AU359" i="7"/>
  <c r="BL358" i="7"/>
  <c r="BM358" i="7" s="1"/>
  <c r="BG358" i="7"/>
  <c r="BH358" i="7" s="1"/>
  <c r="BD358" i="7"/>
  <c r="BC358" i="7"/>
  <c r="AY358" i="7"/>
  <c r="AX358" i="7"/>
  <c r="AW358" i="7"/>
  <c r="AU358" i="7"/>
  <c r="BL357" i="7"/>
  <c r="BM357" i="7" s="1"/>
  <c r="BG357" i="7"/>
  <c r="BH357" i="7" s="1"/>
  <c r="BD357" i="7"/>
  <c r="BC357" i="7"/>
  <c r="AY357" i="7"/>
  <c r="AX357" i="7"/>
  <c r="AW357" i="7"/>
  <c r="AU357" i="7"/>
  <c r="BL356" i="7"/>
  <c r="BM356" i="7" s="1"/>
  <c r="BG356" i="7"/>
  <c r="BH356" i="7" s="1"/>
  <c r="BD356" i="7"/>
  <c r="BC356" i="7"/>
  <c r="AY356" i="7"/>
  <c r="AX356" i="7"/>
  <c r="AW356" i="7"/>
  <c r="AU356" i="7"/>
  <c r="BL355" i="7"/>
  <c r="BM355" i="7" s="1"/>
  <c r="BG355" i="7"/>
  <c r="BH355" i="7" s="1"/>
  <c r="BD355" i="7"/>
  <c r="BC355" i="7"/>
  <c r="AY355" i="7"/>
  <c r="AX355" i="7"/>
  <c r="AW355" i="7"/>
  <c r="AU355" i="7"/>
  <c r="BL354" i="7"/>
  <c r="BM354" i="7" s="1"/>
  <c r="BG354" i="7"/>
  <c r="BH354" i="7" s="1"/>
  <c r="BD354" i="7"/>
  <c r="BC354" i="7"/>
  <c r="AY354" i="7"/>
  <c r="AX354" i="7"/>
  <c r="AW354" i="7"/>
  <c r="AU354" i="7"/>
  <c r="BL353" i="7"/>
  <c r="BM353" i="7" s="1"/>
  <c r="BG353" i="7"/>
  <c r="BH353" i="7" s="1"/>
  <c r="BD353" i="7"/>
  <c r="BC353" i="7"/>
  <c r="AY353" i="7"/>
  <c r="AX353" i="7"/>
  <c r="AW353" i="7"/>
  <c r="AU353" i="7"/>
  <c r="BL352" i="7"/>
  <c r="BM352" i="7" s="1"/>
  <c r="BG352" i="7"/>
  <c r="BH352" i="7" s="1"/>
  <c r="BD352" i="7"/>
  <c r="BC352" i="7"/>
  <c r="AY352" i="7"/>
  <c r="AX352" i="7"/>
  <c r="AW352" i="7"/>
  <c r="AU352" i="7"/>
  <c r="BL351" i="7"/>
  <c r="BM351" i="7" s="1"/>
  <c r="BG351" i="7"/>
  <c r="BH351" i="7" s="1"/>
  <c r="BD351" i="7"/>
  <c r="BC351" i="7"/>
  <c r="AY351" i="7"/>
  <c r="AX351" i="7"/>
  <c r="AW351" i="7"/>
  <c r="AU351" i="7"/>
  <c r="BL350" i="7"/>
  <c r="BM350" i="7" s="1"/>
  <c r="BG350" i="7"/>
  <c r="BH350" i="7" s="1"/>
  <c r="BD350" i="7"/>
  <c r="BC350" i="7"/>
  <c r="AY350" i="7"/>
  <c r="AX350" i="7"/>
  <c r="AW350" i="7"/>
  <c r="AU350" i="7"/>
  <c r="BL349" i="7"/>
  <c r="BM349" i="7" s="1"/>
  <c r="BG349" i="7"/>
  <c r="BH349" i="7" s="1"/>
  <c r="BD349" i="7"/>
  <c r="BC349" i="7"/>
  <c r="AY349" i="7"/>
  <c r="AX349" i="7"/>
  <c r="AW349" i="7"/>
  <c r="AU349" i="7"/>
  <c r="BL348" i="7"/>
  <c r="BM348" i="7" s="1"/>
  <c r="BG348" i="7"/>
  <c r="BH348" i="7" s="1"/>
  <c r="BD348" i="7"/>
  <c r="BC348" i="7"/>
  <c r="AY348" i="7"/>
  <c r="AX348" i="7"/>
  <c r="AW348" i="7"/>
  <c r="AU348" i="7"/>
  <c r="BL347" i="7"/>
  <c r="BM347" i="7" s="1"/>
  <c r="BG347" i="7"/>
  <c r="BH347" i="7" s="1"/>
  <c r="BD347" i="7"/>
  <c r="BC347" i="7"/>
  <c r="AY347" i="7"/>
  <c r="AX347" i="7"/>
  <c r="AW347" i="7"/>
  <c r="AU347" i="7"/>
  <c r="BL346" i="7"/>
  <c r="BM346" i="7" s="1"/>
  <c r="BG346" i="7"/>
  <c r="BH346" i="7" s="1"/>
  <c r="BD346" i="7"/>
  <c r="BC346" i="7"/>
  <c r="AY346" i="7"/>
  <c r="AX346" i="7"/>
  <c r="AW346" i="7"/>
  <c r="AU346" i="7"/>
  <c r="BL345" i="7"/>
  <c r="BM345" i="7" s="1"/>
  <c r="BG345" i="7"/>
  <c r="BH345" i="7" s="1"/>
  <c r="BD345" i="7"/>
  <c r="BC345" i="7"/>
  <c r="AY345" i="7"/>
  <c r="AX345" i="7"/>
  <c r="AW345" i="7"/>
  <c r="AU345" i="7"/>
  <c r="BL344" i="7"/>
  <c r="BM344" i="7" s="1"/>
  <c r="BG344" i="7"/>
  <c r="BH344" i="7" s="1"/>
  <c r="BD344" i="7"/>
  <c r="BC344" i="7"/>
  <c r="AY344" i="7"/>
  <c r="AX344" i="7"/>
  <c r="AW344" i="7"/>
  <c r="AU344" i="7"/>
  <c r="BL343" i="7"/>
  <c r="BM343" i="7" s="1"/>
  <c r="BG343" i="7"/>
  <c r="BH343" i="7" s="1"/>
  <c r="BD343" i="7"/>
  <c r="BC343" i="7"/>
  <c r="AY343" i="7"/>
  <c r="AX343" i="7"/>
  <c r="AW343" i="7"/>
  <c r="AU343" i="7"/>
  <c r="BL342" i="7"/>
  <c r="BM342" i="7" s="1"/>
  <c r="BG342" i="7"/>
  <c r="BH342" i="7" s="1"/>
  <c r="BD342" i="7"/>
  <c r="BC342" i="7"/>
  <c r="AY342" i="7"/>
  <c r="AX342" i="7"/>
  <c r="AW342" i="7"/>
  <c r="AU342" i="7"/>
  <c r="BL341" i="7"/>
  <c r="BM341" i="7" s="1"/>
  <c r="BG341" i="7"/>
  <c r="BH341" i="7" s="1"/>
  <c r="BD341" i="7"/>
  <c r="BC341" i="7"/>
  <c r="AY341" i="7"/>
  <c r="AX341" i="7"/>
  <c r="AW341" i="7"/>
  <c r="AU341" i="7"/>
  <c r="BL340" i="7"/>
  <c r="BM340" i="7" s="1"/>
  <c r="BG340" i="7"/>
  <c r="BH340" i="7" s="1"/>
  <c r="BD340" i="7"/>
  <c r="BC340" i="7"/>
  <c r="AY340" i="7"/>
  <c r="AX340" i="7"/>
  <c r="AW340" i="7"/>
  <c r="AU340" i="7"/>
  <c r="BL339" i="7"/>
  <c r="BM339" i="7" s="1"/>
  <c r="BG339" i="7"/>
  <c r="BH339" i="7" s="1"/>
  <c r="BD339" i="7"/>
  <c r="BC339" i="7"/>
  <c r="AY339" i="7"/>
  <c r="AX339" i="7"/>
  <c r="AW339" i="7"/>
  <c r="AU339" i="7"/>
  <c r="BL338" i="7"/>
  <c r="BM338" i="7" s="1"/>
  <c r="BG338" i="7"/>
  <c r="BH338" i="7" s="1"/>
  <c r="BD338" i="7"/>
  <c r="BC338" i="7"/>
  <c r="AY338" i="7"/>
  <c r="AX338" i="7"/>
  <c r="AW338" i="7"/>
  <c r="AU338" i="7"/>
  <c r="BL337" i="7"/>
  <c r="BM337" i="7" s="1"/>
  <c r="BG337" i="7"/>
  <c r="BH337" i="7" s="1"/>
  <c r="BD337" i="7"/>
  <c r="BC337" i="7"/>
  <c r="AY337" i="7"/>
  <c r="AX337" i="7"/>
  <c r="AW337" i="7"/>
  <c r="AU337" i="7"/>
  <c r="BL336" i="7"/>
  <c r="BM336" i="7" s="1"/>
  <c r="BG336" i="7"/>
  <c r="BH336" i="7" s="1"/>
  <c r="BD336" i="7"/>
  <c r="BC336" i="7"/>
  <c r="AY336" i="7"/>
  <c r="AX336" i="7"/>
  <c r="AW336" i="7"/>
  <c r="AU336" i="7"/>
  <c r="BL335" i="7"/>
  <c r="BM335" i="7" s="1"/>
  <c r="BG335" i="7"/>
  <c r="BH335" i="7" s="1"/>
  <c r="BD335" i="7"/>
  <c r="BC335" i="7"/>
  <c r="AY335" i="7"/>
  <c r="AX335" i="7"/>
  <c r="AW335" i="7"/>
  <c r="AU335" i="7"/>
  <c r="BL334" i="7"/>
  <c r="BM334" i="7" s="1"/>
  <c r="BG334" i="7"/>
  <c r="BH334" i="7" s="1"/>
  <c r="BD334" i="7"/>
  <c r="BC334" i="7"/>
  <c r="AY334" i="7"/>
  <c r="AX334" i="7"/>
  <c r="AW334" i="7"/>
  <c r="AU334" i="7"/>
  <c r="BL333" i="7"/>
  <c r="BM333" i="7" s="1"/>
  <c r="BG333" i="7"/>
  <c r="BH333" i="7" s="1"/>
  <c r="BD333" i="7"/>
  <c r="BC333" i="7"/>
  <c r="AY333" i="7"/>
  <c r="AX333" i="7"/>
  <c r="AW333" i="7"/>
  <c r="AU333" i="7"/>
  <c r="BL332" i="7"/>
  <c r="BM332" i="7" s="1"/>
  <c r="BG332" i="7"/>
  <c r="BH332" i="7" s="1"/>
  <c r="BD332" i="7"/>
  <c r="BC332" i="7"/>
  <c r="AY332" i="7"/>
  <c r="AX332" i="7"/>
  <c r="AW332" i="7"/>
  <c r="AU332" i="7"/>
  <c r="BL331" i="7"/>
  <c r="BM331" i="7" s="1"/>
  <c r="BG331" i="7"/>
  <c r="BH331" i="7" s="1"/>
  <c r="BD331" i="7"/>
  <c r="BC331" i="7"/>
  <c r="AY331" i="7"/>
  <c r="AX331" i="7"/>
  <c r="AW331" i="7"/>
  <c r="AU331" i="7"/>
  <c r="BL330" i="7"/>
  <c r="BM330" i="7" s="1"/>
  <c r="BG330" i="7"/>
  <c r="BH330" i="7" s="1"/>
  <c r="BD330" i="7"/>
  <c r="BC330" i="7"/>
  <c r="AY330" i="7"/>
  <c r="AX330" i="7"/>
  <c r="AW330" i="7"/>
  <c r="AU330" i="7"/>
  <c r="BL329" i="7"/>
  <c r="BM329" i="7" s="1"/>
  <c r="BG329" i="7"/>
  <c r="BH329" i="7" s="1"/>
  <c r="BD329" i="7"/>
  <c r="BC329" i="7"/>
  <c r="AY329" i="7"/>
  <c r="AX329" i="7"/>
  <c r="AW329" i="7"/>
  <c r="AU329" i="7"/>
  <c r="BL328" i="7"/>
  <c r="BM328" i="7" s="1"/>
  <c r="BG328" i="7"/>
  <c r="BH328" i="7" s="1"/>
  <c r="BD328" i="7"/>
  <c r="BC328" i="7"/>
  <c r="AY328" i="7"/>
  <c r="AX328" i="7"/>
  <c r="AW328" i="7"/>
  <c r="AU328" i="7"/>
  <c r="BL327" i="7"/>
  <c r="BM327" i="7" s="1"/>
  <c r="BG327" i="7"/>
  <c r="BH327" i="7" s="1"/>
  <c r="BD327" i="7"/>
  <c r="BC327" i="7"/>
  <c r="AY327" i="7"/>
  <c r="AX327" i="7"/>
  <c r="AW327" i="7"/>
  <c r="AU327" i="7"/>
  <c r="BL326" i="7"/>
  <c r="BM326" i="7" s="1"/>
  <c r="BG326" i="7"/>
  <c r="BH326" i="7" s="1"/>
  <c r="BD326" i="7"/>
  <c r="BC326" i="7"/>
  <c r="AY326" i="7"/>
  <c r="AX326" i="7"/>
  <c r="AW326" i="7"/>
  <c r="AU326" i="7"/>
  <c r="BL325" i="7"/>
  <c r="BM325" i="7" s="1"/>
  <c r="BG325" i="7"/>
  <c r="BH325" i="7" s="1"/>
  <c r="BD325" i="7"/>
  <c r="BC325" i="7"/>
  <c r="AY325" i="7"/>
  <c r="AX325" i="7"/>
  <c r="AW325" i="7"/>
  <c r="AU325" i="7"/>
  <c r="BL324" i="7"/>
  <c r="BM324" i="7" s="1"/>
  <c r="BG324" i="7"/>
  <c r="BH324" i="7" s="1"/>
  <c r="BD324" i="7"/>
  <c r="BC324" i="7"/>
  <c r="AY324" i="7"/>
  <c r="AX324" i="7"/>
  <c r="AW324" i="7"/>
  <c r="AU324" i="7"/>
  <c r="BL323" i="7"/>
  <c r="BM323" i="7" s="1"/>
  <c r="BG323" i="7"/>
  <c r="BH323" i="7" s="1"/>
  <c r="BD323" i="7"/>
  <c r="BC323" i="7"/>
  <c r="AY323" i="7"/>
  <c r="AX323" i="7"/>
  <c r="AW323" i="7"/>
  <c r="AU323" i="7"/>
  <c r="BL322" i="7"/>
  <c r="BM322" i="7" s="1"/>
  <c r="BG322" i="7"/>
  <c r="BH322" i="7" s="1"/>
  <c r="BD322" i="7"/>
  <c r="BC322" i="7"/>
  <c r="AY322" i="7"/>
  <c r="AX322" i="7"/>
  <c r="AW322" i="7"/>
  <c r="AU322" i="7"/>
  <c r="BL321" i="7"/>
  <c r="BM321" i="7" s="1"/>
  <c r="BG321" i="7"/>
  <c r="BH321" i="7" s="1"/>
  <c r="BD321" i="7"/>
  <c r="BC321" i="7"/>
  <c r="AY321" i="7"/>
  <c r="AX321" i="7"/>
  <c r="AW321" i="7"/>
  <c r="AU321" i="7"/>
  <c r="BL320" i="7"/>
  <c r="BM320" i="7" s="1"/>
  <c r="BG320" i="7"/>
  <c r="BH320" i="7" s="1"/>
  <c r="BD320" i="7"/>
  <c r="BC320" i="7"/>
  <c r="AY320" i="7"/>
  <c r="AX320" i="7"/>
  <c r="AW320" i="7"/>
  <c r="AU320" i="7"/>
  <c r="BL319" i="7"/>
  <c r="BM319" i="7" s="1"/>
  <c r="BG319" i="7"/>
  <c r="BH319" i="7" s="1"/>
  <c r="BD319" i="7"/>
  <c r="BC319" i="7"/>
  <c r="AY319" i="7"/>
  <c r="AX319" i="7"/>
  <c r="AW319" i="7"/>
  <c r="AU319" i="7"/>
  <c r="BL318" i="7"/>
  <c r="BM318" i="7" s="1"/>
  <c r="BG318" i="7"/>
  <c r="BH318" i="7" s="1"/>
  <c r="BD318" i="7"/>
  <c r="BC318" i="7"/>
  <c r="AY318" i="7"/>
  <c r="AX318" i="7"/>
  <c r="AW318" i="7"/>
  <c r="AU318" i="7"/>
  <c r="BL317" i="7"/>
  <c r="BM317" i="7" s="1"/>
  <c r="BG317" i="7"/>
  <c r="BH317" i="7" s="1"/>
  <c r="BD317" i="7"/>
  <c r="BC317" i="7"/>
  <c r="AY317" i="7"/>
  <c r="AX317" i="7"/>
  <c r="AW317" i="7"/>
  <c r="AU317" i="7"/>
  <c r="BL316" i="7"/>
  <c r="BM316" i="7" s="1"/>
  <c r="BG316" i="7"/>
  <c r="BH316" i="7" s="1"/>
  <c r="BD316" i="7"/>
  <c r="BC316" i="7"/>
  <c r="AY316" i="7"/>
  <c r="AX316" i="7"/>
  <c r="AW316" i="7"/>
  <c r="AU316" i="7"/>
  <c r="BL315" i="7"/>
  <c r="BM315" i="7" s="1"/>
  <c r="BG315" i="7"/>
  <c r="BH315" i="7" s="1"/>
  <c r="BD315" i="7"/>
  <c r="BC315" i="7"/>
  <c r="AY315" i="7"/>
  <c r="AX315" i="7"/>
  <c r="AW315" i="7"/>
  <c r="AU315" i="7"/>
  <c r="BL314" i="7"/>
  <c r="BM314" i="7" s="1"/>
  <c r="BG314" i="7"/>
  <c r="BH314" i="7" s="1"/>
  <c r="BD314" i="7"/>
  <c r="BC314" i="7"/>
  <c r="AY314" i="7"/>
  <c r="AX314" i="7"/>
  <c r="AW314" i="7"/>
  <c r="AU314" i="7"/>
  <c r="BL313" i="7"/>
  <c r="BM313" i="7" s="1"/>
  <c r="BG313" i="7"/>
  <c r="BH313" i="7" s="1"/>
  <c r="BD313" i="7"/>
  <c r="BC313" i="7"/>
  <c r="AY313" i="7"/>
  <c r="AX313" i="7"/>
  <c r="AW313" i="7"/>
  <c r="AU313" i="7"/>
  <c r="BL312" i="7"/>
  <c r="BM312" i="7" s="1"/>
  <c r="BG312" i="7"/>
  <c r="BH312" i="7" s="1"/>
  <c r="BD312" i="7"/>
  <c r="BC312" i="7"/>
  <c r="AY312" i="7"/>
  <c r="AX312" i="7"/>
  <c r="AW312" i="7"/>
  <c r="AU312" i="7"/>
  <c r="BL311" i="7"/>
  <c r="BM311" i="7" s="1"/>
  <c r="BG311" i="7"/>
  <c r="BH311" i="7" s="1"/>
  <c r="BD311" i="7"/>
  <c r="BC311" i="7"/>
  <c r="AY311" i="7"/>
  <c r="AX311" i="7"/>
  <c r="AW311" i="7"/>
  <c r="AU311" i="7"/>
  <c r="BL310" i="7"/>
  <c r="BM310" i="7" s="1"/>
  <c r="BG310" i="7"/>
  <c r="BH310" i="7" s="1"/>
  <c r="BD310" i="7"/>
  <c r="BC310" i="7"/>
  <c r="AY310" i="7"/>
  <c r="AX310" i="7"/>
  <c r="AW310" i="7"/>
  <c r="AU310" i="7"/>
  <c r="BL309" i="7"/>
  <c r="BM309" i="7" s="1"/>
  <c r="BG309" i="7"/>
  <c r="BH309" i="7" s="1"/>
  <c r="BD309" i="7"/>
  <c r="BC309" i="7"/>
  <c r="AY309" i="7"/>
  <c r="AX309" i="7"/>
  <c r="AW309" i="7"/>
  <c r="AU309" i="7"/>
  <c r="BL308" i="7"/>
  <c r="BM308" i="7" s="1"/>
  <c r="BG308" i="7"/>
  <c r="BH308" i="7" s="1"/>
  <c r="BD308" i="7"/>
  <c r="BC308" i="7"/>
  <c r="AY308" i="7"/>
  <c r="AX308" i="7"/>
  <c r="AW308" i="7"/>
  <c r="AU308" i="7"/>
  <c r="BL307" i="7"/>
  <c r="BM307" i="7" s="1"/>
  <c r="BG307" i="7"/>
  <c r="BH307" i="7" s="1"/>
  <c r="BD307" i="7"/>
  <c r="BC307" i="7"/>
  <c r="AY307" i="7"/>
  <c r="AX307" i="7"/>
  <c r="AW307" i="7"/>
  <c r="AU307" i="7"/>
  <c r="BL306" i="7"/>
  <c r="BM306" i="7" s="1"/>
  <c r="BG306" i="7"/>
  <c r="BH306" i="7" s="1"/>
  <c r="BD306" i="7"/>
  <c r="BC306" i="7"/>
  <c r="AY306" i="7"/>
  <c r="AX306" i="7"/>
  <c r="AW306" i="7"/>
  <c r="AU306" i="7"/>
  <c r="BL305" i="7"/>
  <c r="BM305" i="7" s="1"/>
  <c r="BG305" i="7"/>
  <c r="BH305" i="7" s="1"/>
  <c r="BD305" i="7"/>
  <c r="BC305" i="7"/>
  <c r="AY305" i="7"/>
  <c r="AX305" i="7"/>
  <c r="AW305" i="7"/>
  <c r="AU305" i="7"/>
  <c r="BL304" i="7"/>
  <c r="BM304" i="7" s="1"/>
  <c r="BG304" i="7"/>
  <c r="BH304" i="7" s="1"/>
  <c r="BD304" i="7"/>
  <c r="BC304" i="7"/>
  <c r="AY304" i="7"/>
  <c r="AX304" i="7"/>
  <c r="AW304" i="7"/>
  <c r="AU304" i="7"/>
  <c r="BL303" i="7"/>
  <c r="BM303" i="7" s="1"/>
  <c r="BG303" i="7"/>
  <c r="BH303" i="7" s="1"/>
  <c r="BD303" i="7"/>
  <c r="BC303" i="7"/>
  <c r="AY303" i="7"/>
  <c r="AX303" i="7"/>
  <c r="AW303" i="7"/>
  <c r="AU303" i="7"/>
  <c r="BL302" i="7"/>
  <c r="BM302" i="7" s="1"/>
  <c r="BG302" i="7"/>
  <c r="BH302" i="7" s="1"/>
  <c r="BD302" i="7"/>
  <c r="BC302" i="7"/>
  <c r="AY302" i="7"/>
  <c r="AX302" i="7"/>
  <c r="AW302" i="7"/>
  <c r="AU302" i="7"/>
  <c r="BL301" i="7"/>
  <c r="BM301" i="7" s="1"/>
  <c r="BG301" i="7"/>
  <c r="BH301" i="7" s="1"/>
  <c r="BD301" i="7"/>
  <c r="BC301" i="7"/>
  <c r="AY301" i="7"/>
  <c r="AX301" i="7"/>
  <c r="AW301" i="7"/>
  <c r="AU301" i="7"/>
  <c r="BL300" i="7"/>
  <c r="BM300" i="7" s="1"/>
  <c r="BG300" i="7"/>
  <c r="BH300" i="7" s="1"/>
  <c r="BD300" i="7"/>
  <c r="BC300" i="7"/>
  <c r="AY300" i="7"/>
  <c r="AX300" i="7"/>
  <c r="AW300" i="7"/>
  <c r="AU300" i="7"/>
  <c r="BL299" i="7"/>
  <c r="BM299" i="7" s="1"/>
  <c r="BG299" i="7"/>
  <c r="BH299" i="7" s="1"/>
  <c r="BD299" i="7"/>
  <c r="BC299" i="7"/>
  <c r="AY299" i="7"/>
  <c r="AX299" i="7"/>
  <c r="AW299" i="7"/>
  <c r="AU299" i="7"/>
  <c r="BL298" i="7"/>
  <c r="BM298" i="7" s="1"/>
  <c r="BG298" i="7"/>
  <c r="BH298" i="7" s="1"/>
  <c r="BD298" i="7"/>
  <c r="BC298" i="7"/>
  <c r="AY298" i="7"/>
  <c r="AX298" i="7"/>
  <c r="AW298" i="7"/>
  <c r="AU298" i="7"/>
  <c r="BL297" i="7"/>
  <c r="BM297" i="7" s="1"/>
  <c r="BG297" i="7"/>
  <c r="BH297" i="7" s="1"/>
  <c r="BD297" i="7"/>
  <c r="BC297" i="7"/>
  <c r="AY297" i="7"/>
  <c r="AX297" i="7"/>
  <c r="AW297" i="7"/>
  <c r="AU297" i="7"/>
  <c r="BL296" i="7"/>
  <c r="BM296" i="7" s="1"/>
  <c r="BG296" i="7"/>
  <c r="BH296" i="7" s="1"/>
  <c r="BD296" i="7"/>
  <c r="BC296" i="7"/>
  <c r="AY296" i="7"/>
  <c r="AX296" i="7"/>
  <c r="AW296" i="7"/>
  <c r="AU296" i="7"/>
  <c r="BL295" i="7"/>
  <c r="BM295" i="7" s="1"/>
  <c r="BG295" i="7"/>
  <c r="BH295" i="7" s="1"/>
  <c r="BD295" i="7"/>
  <c r="BC295" i="7"/>
  <c r="AY295" i="7"/>
  <c r="AX295" i="7"/>
  <c r="AW295" i="7"/>
  <c r="AU295" i="7"/>
  <c r="BL294" i="7"/>
  <c r="BM294" i="7" s="1"/>
  <c r="BG294" i="7"/>
  <c r="BH294" i="7" s="1"/>
  <c r="BD294" i="7"/>
  <c r="BC294" i="7"/>
  <c r="AY294" i="7"/>
  <c r="AX294" i="7"/>
  <c r="AW294" i="7"/>
  <c r="AU294" i="7"/>
  <c r="BL293" i="7"/>
  <c r="BM293" i="7" s="1"/>
  <c r="BG293" i="7"/>
  <c r="BH293" i="7" s="1"/>
  <c r="BD293" i="7"/>
  <c r="BC293" i="7"/>
  <c r="AY293" i="7"/>
  <c r="AX293" i="7"/>
  <c r="AW293" i="7"/>
  <c r="AU293" i="7"/>
  <c r="BL292" i="7"/>
  <c r="BM292" i="7" s="1"/>
  <c r="BG292" i="7"/>
  <c r="BH292" i="7" s="1"/>
  <c r="BD292" i="7"/>
  <c r="BC292" i="7"/>
  <c r="AY292" i="7"/>
  <c r="AX292" i="7"/>
  <c r="AW292" i="7"/>
  <c r="AU292" i="7"/>
  <c r="BL291" i="7"/>
  <c r="BM291" i="7" s="1"/>
  <c r="BG291" i="7"/>
  <c r="BH291" i="7" s="1"/>
  <c r="BD291" i="7"/>
  <c r="BC291" i="7"/>
  <c r="AY291" i="7"/>
  <c r="AX291" i="7"/>
  <c r="AW291" i="7"/>
  <c r="AU291" i="7"/>
  <c r="BL290" i="7"/>
  <c r="BM290" i="7" s="1"/>
  <c r="BG290" i="7"/>
  <c r="BH290" i="7" s="1"/>
  <c r="BD290" i="7"/>
  <c r="BC290" i="7"/>
  <c r="AY290" i="7"/>
  <c r="AX290" i="7"/>
  <c r="AW290" i="7"/>
  <c r="AU290" i="7"/>
  <c r="BL289" i="7"/>
  <c r="BM289" i="7" s="1"/>
  <c r="BG289" i="7"/>
  <c r="BH289" i="7" s="1"/>
  <c r="BD289" i="7"/>
  <c r="BC289" i="7"/>
  <c r="AY289" i="7"/>
  <c r="AX289" i="7"/>
  <c r="AW289" i="7"/>
  <c r="AU289" i="7"/>
  <c r="BL288" i="7"/>
  <c r="BM288" i="7" s="1"/>
  <c r="BG288" i="7"/>
  <c r="BH288" i="7" s="1"/>
  <c r="BD288" i="7"/>
  <c r="BC288" i="7"/>
  <c r="AY288" i="7"/>
  <c r="AX288" i="7"/>
  <c r="AW288" i="7"/>
  <c r="AU288" i="7"/>
  <c r="BL287" i="7"/>
  <c r="BM287" i="7" s="1"/>
  <c r="BG287" i="7"/>
  <c r="BH287" i="7" s="1"/>
  <c r="BD287" i="7"/>
  <c r="BC287" i="7"/>
  <c r="AY287" i="7"/>
  <c r="AX287" i="7"/>
  <c r="AW287" i="7"/>
  <c r="AU287" i="7"/>
  <c r="BL286" i="7"/>
  <c r="BM286" i="7" s="1"/>
  <c r="BG286" i="7"/>
  <c r="BH286" i="7" s="1"/>
  <c r="BD286" i="7"/>
  <c r="BC286" i="7"/>
  <c r="AY286" i="7"/>
  <c r="AX286" i="7"/>
  <c r="AW286" i="7"/>
  <c r="AU286" i="7"/>
  <c r="BL285" i="7"/>
  <c r="BM285" i="7" s="1"/>
  <c r="BG285" i="7"/>
  <c r="BH285" i="7" s="1"/>
  <c r="BD285" i="7"/>
  <c r="BC285" i="7"/>
  <c r="AY285" i="7"/>
  <c r="AX285" i="7"/>
  <c r="AW285" i="7"/>
  <c r="AU285" i="7"/>
  <c r="BL284" i="7"/>
  <c r="BM284" i="7" s="1"/>
  <c r="BG284" i="7"/>
  <c r="BH284" i="7" s="1"/>
  <c r="BD284" i="7"/>
  <c r="BC284" i="7"/>
  <c r="AY284" i="7"/>
  <c r="AX284" i="7"/>
  <c r="AW284" i="7"/>
  <c r="AU284" i="7"/>
  <c r="BL283" i="7"/>
  <c r="BM283" i="7" s="1"/>
  <c r="BG283" i="7"/>
  <c r="BH283" i="7" s="1"/>
  <c r="BD283" i="7"/>
  <c r="BC283" i="7"/>
  <c r="AY283" i="7"/>
  <c r="AX283" i="7"/>
  <c r="AW283" i="7"/>
  <c r="AU283" i="7"/>
  <c r="BL282" i="7"/>
  <c r="BM282" i="7" s="1"/>
  <c r="BG282" i="7"/>
  <c r="BH282" i="7" s="1"/>
  <c r="BD282" i="7"/>
  <c r="BC282" i="7"/>
  <c r="AY282" i="7"/>
  <c r="AX282" i="7"/>
  <c r="AW282" i="7"/>
  <c r="AU282" i="7"/>
  <c r="BL281" i="7"/>
  <c r="BM281" i="7" s="1"/>
  <c r="BG281" i="7"/>
  <c r="BH281" i="7" s="1"/>
  <c r="BD281" i="7"/>
  <c r="BC281" i="7"/>
  <c r="AY281" i="7"/>
  <c r="AX281" i="7"/>
  <c r="AW281" i="7"/>
  <c r="AU281" i="7"/>
  <c r="BL280" i="7"/>
  <c r="BM280" i="7" s="1"/>
  <c r="BG280" i="7"/>
  <c r="BH280" i="7" s="1"/>
  <c r="BD280" i="7"/>
  <c r="BC280" i="7"/>
  <c r="AY280" i="7"/>
  <c r="AX280" i="7"/>
  <c r="AW280" i="7"/>
  <c r="AU280" i="7"/>
  <c r="BL279" i="7"/>
  <c r="BM279" i="7" s="1"/>
  <c r="BG279" i="7"/>
  <c r="BH279" i="7" s="1"/>
  <c r="BD279" i="7"/>
  <c r="BC279" i="7"/>
  <c r="AY279" i="7"/>
  <c r="AX279" i="7"/>
  <c r="AW279" i="7"/>
  <c r="AU279" i="7"/>
  <c r="BL278" i="7"/>
  <c r="BM278" i="7" s="1"/>
  <c r="BG278" i="7"/>
  <c r="BH278" i="7" s="1"/>
  <c r="BD278" i="7"/>
  <c r="BC278" i="7"/>
  <c r="AY278" i="7"/>
  <c r="AX278" i="7"/>
  <c r="AW278" i="7"/>
  <c r="AU278" i="7"/>
  <c r="BL277" i="7"/>
  <c r="BM277" i="7" s="1"/>
  <c r="BG277" i="7"/>
  <c r="BH277" i="7" s="1"/>
  <c r="BD277" i="7"/>
  <c r="BC277" i="7"/>
  <c r="AY277" i="7"/>
  <c r="AX277" i="7"/>
  <c r="AW277" i="7"/>
  <c r="AU277" i="7"/>
  <c r="BL276" i="7"/>
  <c r="BM276" i="7" s="1"/>
  <c r="BG276" i="7"/>
  <c r="BH276" i="7" s="1"/>
  <c r="BD276" i="7"/>
  <c r="BC276" i="7"/>
  <c r="AY276" i="7"/>
  <c r="AX276" i="7"/>
  <c r="AW276" i="7"/>
  <c r="AU276" i="7"/>
  <c r="BL275" i="7"/>
  <c r="BM275" i="7" s="1"/>
  <c r="BG275" i="7"/>
  <c r="BH275" i="7" s="1"/>
  <c r="BD275" i="7"/>
  <c r="BC275" i="7"/>
  <c r="AY275" i="7"/>
  <c r="AX275" i="7"/>
  <c r="AW275" i="7"/>
  <c r="AU275" i="7"/>
  <c r="BL274" i="7"/>
  <c r="BM274" i="7" s="1"/>
  <c r="BG274" i="7"/>
  <c r="BH274" i="7" s="1"/>
  <c r="BD274" i="7"/>
  <c r="BC274" i="7"/>
  <c r="AY274" i="7"/>
  <c r="AX274" i="7"/>
  <c r="AW274" i="7"/>
  <c r="AU274" i="7"/>
  <c r="BL273" i="7"/>
  <c r="BM273" i="7" s="1"/>
  <c r="BG273" i="7"/>
  <c r="BH273" i="7" s="1"/>
  <c r="BD273" i="7"/>
  <c r="BC273" i="7"/>
  <c r="AY273" i="7"/>
  <c r="AX273" i="7"/>
  <c r="AW273" i="7"/>
  <c r="AU273" i="7"/>
  <c r="BL272" i="7"/>
  <c r="BM272" i="7" s="1"/>
  <c r="BG272" i="7"/>
  <c r="BH272" i="7" s="1"/>
  <c r="BD272" i="7"/>
  <c r="BC272" i="7"/>
  <c r="AY272" i="7"/>
  <c r="AX272" i="7"/>
  <c r="AW272" i="7"/>
  <c r="AU272" i="7"/>
  <c r="BL271" i="7"/>
  <c r="BM271" i="7" s="1"/>
  <c r="BG271" i="7"/>
  <c r="BH271" i="7" s="1"/>
  <c r="BD271" i="7"/>
  <c r="BC271" i="7"/>
  <c r="AY271" i="7"/>
  <c r="AX271" i="7"/>
  <c r="AW271" i="7"/>
  <c r="AU271" i="7"/>
  <c r="BL270" i="7"/>
  <c r="BM270" i="7" s="1"/>
  <c r="BG270" i="7"/>
  <c r="BH270" i="7" s="1"/>
  <c r="BD270" i="7"/>
  <c r="BC270" i="7"/>
  <c r="AY270" i="7"/>
  <c r="AX270" i="7"/>
  <c r="AW270" i="7"/>
  <c r="AU270" i="7"/>
  <c r="BL269" i="7"/>
  <c r="BM269" i="7" s="1"/>
  <c r="BG269" i="7"/>
  <c r="BH269" i="7" s="1"/>
  <c r="BD269" i="7"/>
  <c r="BC269" i="7"/>
  <c r="AY269" i="7"/>
  <c r="AX269" i="7"/>
  <c r="AW269" i="7"/>
  <c r="AU269" i="7"/>
  <c r="BL268" i="7"/>
  <c r="BM268" i="7" s="1"/>
  <c r="BG268" i="7"/>
  <c r="BH268" i="7" s="1"/>
  <c r="AY268" i="7"/>
  <c r="AX268" i="7"/>
  <c r="AW268" i="7"/>
  <c r="AU268" i="7"/>
  <c r="BL267" i="7"/>
  <c r="BM267" i="7" s="1"/>
  <c r="BG267" i="7"/>
  <c r="BH267" i="7" s="1"/>
  <c r="BD267" i="7"/>
  <c r="BC267" i="7"/>
  <c r="AY267" i="7"/>
  <c r="AX267" i="7"/>
  <c r="AW267" i="7"/>
  <c r="AU267" i="7"/>
  <c r="BL266" i="7"/>
  <c r="BM266" i="7" s="1"/>
  <c r="BG266" i="7"/>
  <c r="BH266" i="7" s="1"/>
  <c r="BD266" i="7"/>
  <c r="BC266" i="7"/>
  <c r="AY266" i="7"/>
  <c r="AX266" i="7"/>
  <c r="AW266" i="7"/>
  <c r="AU266" i="7"/>
  <c r="BL265" i="7"/>
  <c r="BM265" i="7" s="1"/>
  <c r="BG265" i="7"/>
  <c r="BH265" i="7" s="1"/>
  <c r="BD265" i="7"/>
  <c r="BC265" i="7"/>
  <c r="AY265" i="7"/>
  <c r="AX265" i="7"/>
  <c r="AW265" i="7"/>
  <c r="AU265" i="7"/>
  <c r="BL264" i="7"/>
  <c r="BM264" i="7" s="1"/>
  <c r="BG264" i="7"/>
  <c r="BH264" i="7" s="1"/>
  <c r="BD264" i="7"/>
  <c r="BC264" i="7"/>
  <c r="AY264" i="7"/>
  <c r="AX264" i="7"/>
  <c r="AW264" i="7"/>
  <c r="AU264" i="7"/>
  <c r="BL263" i="7"/>
  <c r="BM263" i="7" s="1"/>
  <c r="BG263" i="7"/>
  <c r="BH263" i="7" s="1"/>
  <c r="BD263" i="7"/>
  <c r="BC263" i="7"/>
  <c r="AY263" i="7"/>
  <c r="AX263" i="7"/>
  <c r="AW263" i="7"/>
  <c r="AU263" i="7"/>
  <c r="BL262" i="7"/>
  <c r="BM262" i="7" s="1"/>
  <c r="BG262" i="7"/>
  <c r="BH262" i="7" s="1"/>
  <c r="BD262" i="7"/>
  <c r="BC262" i="7"/>
  <c r="AY262" i="7"/>
  <c r="AX262" i="7"/>
  <c r="AW262" i="7"/>
  <c r="AU262" i="7"/>
  <c r="BL261" i="7"/>
  <c r="BM261" i="7" s="1"/>
  <c r="BG261" i="7"/>
  <c r="BH261" i="7" s="1"/>
  <c r="BD261" i="7"/>
  <c r="BC261" i="7"/>
  <c r="AY261" i="7"/>
  <c r="AX261" i="7"/>
  <c r="AW261" i="7"/>
  <c r="AU261" i="7"/>
  <c r="BL260" i="7"/>
  <c r="BM260" i="7" s="1"/>
  <c r="BG260" i="7"/>
  <c r="BH260" i="7" s="1"/>
  <c r="BD260" i="7"/>
  <c r="BC260" i="7"/>
  <c r="AY260" i="7"/>
  <c r="AX260" i="7"/>
  <c r="AW260" i="7"/>
  <c r="AU260" i="7"/>
  <c r="BL259" i="7"/>
  <c r="BM259" i="7" s="1"/>
  <c r="BG259" i="7"/>
  <c r="BH259" i="7" s="1"/>
  <c r="BD259" i="7"/>
  <c r="BC259" i="7"/>
  <c r="AY259" i="7"/>
  <c r="AX259" i="7"/>
  <c r="AW259" i="7"/>
  <c r="AU259" i="7"/>
  <c r="BL258" i="7"/>
  <c r="BM258" i="7" s="1"/>
  <c r="BG258" i="7"/>
  <c r="BH258" i="7" s="1"/>
  <c r="BD258" i="7"/>
  <c r="BC258" i="7"/>
  <c r="AY258" i="7"/>
  <c r="AX258" i="7"/>
  <c r="AW258" i="7"/>
  <c r="AU258" i="7"/>
  <c r="BL257" i="7"/>
  <c r="BM257" i="7" s="1"/>
  <c r="BG257" i="7"/>
  <c r="BH257" i="7" s="1"/>
  <c r="BD257" i="7"/>
  <c r="BC257" i="7"/>
  <c r="AY257" i="7"/>
  <c r="AX257" i="7"/>
  <c r="AW257" i="7"/>
  <c r="AU257" i="7"/>
  <c r="BL256" i="7"/>
  <c r="BM256" i="7" s="1"/>
  <c r="BG256" i="7"/>
  <c r="BH256" i="7" s="1"/>
  <c r="BD256" i="7"/>
  <c r="BC256" i="7"/>
  <c r="AY256" i="7"/>
  <c r="AX256" i="7"/>
  <c r="AW256" i="7"/>
  <c r="AU256" i="7"/>
  <c r="BL255" i="7"/>
  <c r="BM255" i="7" s="1"/>
  <c r="BG255" i="7"/>
  <c r="BH255" i="7" s="1"/>
  <c r="BD255" i="7"/>
  <c r="BC255" i="7"/>
  <c r="AY255" i="7"/>
  <c r="AX255" i="7"/>
  <c r="AW255" i="7"/>
  <c r="AU255" i="7"/>
  <c r="BL254" i="7"/>
  <c r="BM254" i="7" s="1"/>
  <c r="BG254" i="7"/>
  <c r="BH254" i="7" s="1"/>
  <c r="AY254" i="7"/>
  <c r="AX254" i="7"/>
  <c r="AW254" i="7"/>
  <c r="AU254" i="7"/>
  <c r="BL253" i="7"/>
  <c r="BM253" i="7" s="1"/>
  <c r="BG253" i="7"/>
  <c r="BH253" i="7" s="1"/>
  <c r="BD253" i="7"/>
  <c r="BC253" i="7"/>
  <c r="AY253" i="7"/>
  <c r="AX253" i="7"/>
  <c r="AW253" i="7"/>
  <c r="AU253" i="7"/>
  <c r="BL252" i="7"/>
  <c r="BM252" i="7" s="1"/>
  <c r="BG252" i="7"/>
  <c r="BH252" i="7" s="1"/>
  <c r="BD252" i="7"/>
  <c r="BC252" i="7"/>
  <c r="AY252" i="7"/>
  <c r="AX252" i="7"/>
  <c r="AW252" i="7"/>
  <c r="AU252" i="7"/>
  <c r="BL251" i="7"/>
  <c r="BM251" i="7" s="1"/>
  <c r="BG251" i="7"/>
  <c r="BH251" i="7" s="1"/>
  <c r="BD251" i="7"/>
  <c r="BC251" i="7"/>
  <c r="AY251" i="7"/>
  <c r="AX251" i="7"/>
  <c r="AW251" i="7"/>
  <c r="AU251" i="7"/>
  <c r="BL250" i="7"/>
  <c r="BM250" i="7" s="1"/>
  <c r="BG250" i="7"/>
  <c r="BH250" i="7" s="1"/>
  <c r="BD250" i="7"/>
  <c r="BC250" i="7"/>
  <c r="AY250" i="7"/>
  <c r="AX250" i="7"/>
  <c r="AW250" i="7"/>
  <c r="AU250" i="7"/>
  <c r="BL249" i="7"/>
  <c r="BM249" i="7" s="1"/>
  <c r="BG249" i="7"/>
  <c r="BH249" i="7" s="1"/>
  <c r="BD249" i="7"/>
  <c r="BC249" i="7"/>
  <c r="AY249" i="7"/>
  <c r="AX249" i="7"/>
  <c r="AW249" i="7"/>
  <c r="AU249" i="7"/>
  <c r="BL248" i="7"/>
  <c r="BM248" i="7" s="1"/>
  <c r="BG248" i="7"/>
  <c r="BH248" i="7" s="1"/>
  <c r="BD248" i="7"/>
  <c r="BC248" i="7"/>
  <c r="AY248" i="7"/>
  <c r="AX248" i="7"/>
  <c r="AW248" i="7"/>
  <c r="AU248" i="7"/>
  <c r="BL247" i="7"/>
  <c r="BM247" i="7" s="1"/>
  <c r="BG247" i="7"/>
  <c r="BH247" i="7" s="1"/>
  <c r="BD247" i="7"/>
  <c r="BC247" i="7"/>
  <c r="AY247" i="7"/>
  <c r="AX247" i="7"/>
  <c r="AW247" i="7"/>
  <c r="AU247" i="7"/>
  <c r="BL246" i="7"/>
  <c r="BM246" i="7" s="1"/>
  <c r="BG246" i="7"/>
  <c r="BH246" i="7" s="1"/>
  <c r="BD246" i="7"/>
  <c r="BC246" i="7"/>
  <c r="AY246" i="7"/>
  <c r="AX246" i="7"/>
  <c r="AW246" i="7"/>
  <c r="AU246" i="7"/>
  <c r="BL245" i="7"/>
  <c r="BM245" i="7" s="1"/>
  <c r="BG245" i="7"/>
  <c r="BH245" i="7" s="1"/>
  <c r="BD245" i="7"/>
  <c r="BC245" i="7"/>
  <c r="AY245" i="7"/>
  <c r="AX245" i="7"/>
  <c r="AW245" i="7"/>
  <c r="AU245" i="7"/>
  <c r="BO244" i="7"/>
  <c r="BO245" i="7" s="1"/>
  <c r="BO246" i="7" s="1"/>
  <c r="BO247" i="7" s="1"/>
  <c r="BO248" i="7" s="1"/>
  <c r="BO249" i="7" s="1"/>
  <c r="BO250" i="7" s="1"/>
  <c r="BO251" i="7" s="1"/>
  <c r="BO252" i="7" s="1"/>
  <c r="BO253" i="7" s="1"/>
  <c r="BO254" i="7" s="1"/>
  <c r="BO255" i="7" s="1"/>
  <c r="BO256" i="7" s="1"/>
  <c r="BO257" i="7" s="1"/>
  <c r="BO258" i="7" s="1"/>
  <c r="BO259" i="7" s="1"/>
  <c r="BO260" i="7" s="1"/>
  <c r="BO261" i="7" s="1"/>
  <c r="BO262" i="7" s="1"/>
  <c r="BO263" i="7" s="1"/>
  <c r="BO264" i="7" s="1"/>
  <c r="BO265" i="7" s="1"/>
  <c r="BO266" i="7" s="1"/>
  <c r="BO267" i="7" s="1"/>
  <c r="BO268" i="7" s="1"/>
  <c r="BO269" i="7" s="1"/>
  <c r="BO270" i="7" s="1"/>
  <c r="BO271" i="7" s="1"/>
  <c r="BO272" i="7" s="1"/>
  <c r="BO273" i="7" s="1"/>
  <c r="BO274" i="7" s="1"/>
  <c r="BO275" i="7" s="1"/>
  <c r="BO276" i="7" s="1"/>
  <c r="BO277" i="7" s="1"/>
  <c r="BO278" i="7" s="1"/>
  <c r="BO279" i="7" s="1"/>
  <c r="BO280" i="7" s="1"/>
  <c r="BO281" i="7" s="1"/>
  <c r="BO282" i="7" s="1"/>
  <c r="BO283" i="7" s="1"/>
  <c r="BO284" i="7" s="1"/>
  <c r="BO285" i="7" s="1"/>
  <c r="BO286" i="7" s="1"/>
  <c r="BO287" i="7" s="1"/>
  <c r="BO288" i="7" s="1"/>
  <c r="BO289" i="7" s="1"/>
  <c r="BO290" i="7" s="1"/>
  <c r="BO291" i="7" s="1"/>
  <c r="BO292" i="7" s="1"/>
  <c r="BO293" i="7" s="1"/>
  <c r="BO294" i="7" s="1"/>
  <c r="BO295" i="7" s="1"/>
  <c r="BO296" i="7" s="1"/>
  <c r="BO297" i="7" s="1"/>
  <c r="BO298" i="7" s="1"/>
  <c r="BO299" i="7" s="1"/>
  <c r="BO300" i="7" s="1"/>
  <c r="BO301" i="7" s="1"/>
  <c r="BO302" i="7" s="1"/>
  <c r="BO303" i="7" s="1"/>
  <c r="BO304" i="7" s="1"/>
  <c r="BO305" i="7" s="1"/>
  <c r="BO306" i="7" s="1"/>
  <c r="BO307" i="7" s="1"/>
  <c r="BO308" i="7" s="1"/>
  <c r="BO309" i="7" s="1"/>
  <c r="BO310" i="7" s="1"/>
  <c r="BO311" i="7" s="1"/>
  <c r="BO312" i="7" s="1"/>
  <c r="BO313" i="7" s="1"/>
  <c r="BO314" i="7" s="1"/>
  <c r="BO315" i="7" s="1"/>
  <c r="BO316" i="7" s="1"/>
  <c r="BO317" i="7" s="1"/>
  <c r="BO318" i="7" s="1"/>
  <c r="BO319" i="7" s="1"/>
  <c r="BO320" i="7" s="1"/>
  <c r="BO321" i="7" s="1"/>
  <c r="BO322" i="7" s="1"/>
  <c r="BO323" i="7" s="1"/>
  <c r="BO324" i="7" s="1"/>
  <c r="BO325" i="7" s="1"/>
  <c r="BO326" i="7" s="1"/>
  <c r="BO327" i="7" s="1"/>
  <c r="BO328" i="7" s="1"/>
  <c r="BO329" i="7" s="1"/>
  <c r="BO330" i="7" s="1"/>
  <c r="BO331" i="7" s="1"/>
  <c r="BO332" i="7" s="1"/>
  <c r="BO333" i="7" s="1"/>
  <c r="BO334" i="7" s="1"/>
  <c r="BO335" i="7" s="1"/>
  <c r="BO336" i="7" s="1"/>
  <c r="BO337" i="7" s="1"/>
  <c r="BO338" i="7" s="1"/>
  <c r="BO339" i="7" s="1"/>
  <c r="BO340" i="7" s="1"/>
  <c r="BO341" i="7" s="1"/>
  <c r="BO342" i="7" s="1"/>
  <c r="BO343" i="7" s="1"/>
  <c r="BO344" i="7" s="1"/>
  <c r="BO345" i="7" s="1"/>
  <c r="BO346" i="7" s="1"/>
  <c r="BO347" i="7" s="1"/>
  <c r="BO348" i="7" s="1"/>
  <c r="BO349" i="7" s="1"/>
  <c r="BO350" i="7" s="1"/>
  <c r="BO351" i="7" s="1"/>
  <c r="BO352" i="7" s="1"/>
  <c r="BO353" i="7" s="1"/>
  <c r="BO354" i="7" s="1"/>
  <c r="BO355" i="7" s="1"/>
  <c r="BO356" i="7" s="1"/>
  <c r="BO357" i="7" s="1"/>
  <c r="BO358" i="7" s="1"/>
  <c r="BO359" i="7" s="1"/>
  <c r="BO360" i="7" s="1"/>
  <c r="BO361" i="7" s="1"/>
  <c r="BO362" i="7" s="1"/>
  <c r="BO363" i="7" s="1"/>
  <c r="BO364" i="7" s="1"/>
  <c r="BO365" i="7" s="1"/>
  <c r="BO366" i="7" s="1"/>
  <c r="BO367" i="7" s="1"/>
  <c r="BO368" i="7" s="1"/>
  <c r="BO369" i="7" s="1"/>
  <c r="BO370" i="7" s="1"/>
  <c r="BO371" i="7" s="1"/>
  <c r="BO372" i="7" s="1"/>
  <c r="BO373" i="7" s="1"/>
  <c r="BO374" i="7" s="1"/>
  <c r="BO375" i="7" s="1"/>
  <c r="BO376" i="7" s="1"/>
  <c r="BO377" i="7" s="1"/>
  <c r="BO378" i="7" s="1"/>
  <c r="BO379" i="7" s="1"/>
  <c r="BO380" i="7" s="1"/>
  <c r="BO381" i="7" s="1"/>
  <c r="BO382" i="7" s="1"/>
  <c r="BO383" i="7" s="1"/>
  <c r="BO384" i="7" s="1"/>
  <c r="BO385" i="7" s="1"/>
  <c r="BO386" i="7" s="1"/>
  <c r="BO387" i="7" s="1"/>
  <c r="BL244" i="7"/>
  <c r="BM244" i="7" s="1"/>
  <c r="BN244" i="7" s="1"/>
  <c r="BJ244" i="7"/>
  <c r="BG244" i="7"/>
  <c r="BH244" i="7" s="1"/>
  <c r="BI244" i="7" s="1"/>
  <c r="BD244" i="7"/>
  <c r="BC244" i="7"/>
  <c r="AY244" i="7"/>
  <c r="AX244" i="7"/>
  <c r="AW244" i="7"/>
  <c r="AU244" i="7"/>
  <c r="BD243" i="7"/>
  <c r="BC243" i="7"/>
  <c r="AY243" i="7"/>
  <c r="AX243" i="7"/>
  <c r="AW243" i="7"/>
  <c r="AU243" i="7"/>
  <c r="BD242" i="7"/>
  <c r="BC242" i="7"/>
  <c r="AY242" i="7"/>
  <c r="AX242" i="7"/>
  <c r="AW242" i="7"/>
  <c r="AU242" i="7"/>
  <c r="BD241" i="7"/>
  <c r="BC241" i="7"/>
  <c r="AY241" i="7"/>
  <c r="AX241" i="7"/>
  <c r="AW241" i="7"/>
  <c r="AU241" i="7"/>
  <c r="BD240" i="7"/>
  <c r="BC240" i="7"/>
  <c r="AY240" i="7"/>
  <c r="AX240" i="7"/>
  <c r="AW240" i="7"/>
  <c r="AU240" i="7"/>
  <c r="BD239" i="7"/>
  <c r="BC239" i="7"/>
  <c r="AY239" i="7"/>
  <c r="AX239" i="7"/>
  <c r="AW239" i="7"/>
  <c r="AU239" i="7"/>
  <c r="BD238" i="7"/>
  <c r="BC238" i="7"/>
  <c r="AY238" i="7"/>
  <c r="AX238" i="7"/>
  <c r="AW238" i="7"/>
  <c r="AU238" i="7"/>
  <c r="BD237" i="7"/>
  <c r="BC237" i="7"/>
  <c r="AY237" i="7"/>
  <c r="AX237" i="7"/>
  <c r="AW237" i="7"/>
  <c r="AU237" i="7"/>
  <c r="BD236" i="7"/>
  <c r="BC236" i="7"/>
  <c r="AY236" i="7"/>
  <c r="AX236" i="7"/>
  <c r="AW236" i="7"/>
  <c r="AU236" i="7"/>
  <c r="BD235" i="7"/>
  <c r="BC235" i="7"/>
  <c r="AY235" i="7"/>
  <c r="AX235" i="7"/>
  <c r="AW235" i="7"/>
  <c r="AU235" i="7"/>
  <c r="BD234" i="7"/>
  <c r="BC234" i="7"/>
  <c r="AY234" i="7"/>
  <c r="AX234" i="7"/>
  <c r="AW234" i="7"/>
  <c r="AU234" i="7"/>
  <c r="BD233" i="7"/>
  <c r="BC233" i="7"/>
  <c r="AY233" i="7"/>
  <c r="AX233" i="7"/>
  <c r="AW233" i="7"/>
  <c r="AU233" i="7"/>
  <c r="BD232" i="7"/>
  <c r="BC232" i="7"/>
  <c r="AY232" i="7"/>
  <c r="AX232" i="7"/>
  <c r="AW232" i="7"/>
  <c r="AU232" i="7"/>
  <c r="BD231" i="7"/>
  <c r="BC231" i="7"/>
  <c r="AY231" i="7"/>
  <c r="AX231" i="7"/>
  <c r="AW231" i="7"/>
  <c r="AU231" i="7"/>
  <c r="BD230" i="7"/>
  <c r="BC230" i="7"/>
  <c r="AY230" i="7"/>
  <c r="AX230" i="7"/>
  <c r="AW230" i="7"/>
  <c r="AU230" i="7"/>
  <c r="BD229" i="7"/>
  <c r="BC229" i="7"/>
  <c r="AY229" i="7"/>
  <c r="AX229" i="7"/>
  <c r="AW229" i="7"/>
  <c r="AU229" i="7"/>
  <c r="BD228" i="7"/>
  <c r="BC228" i="7"/>
  <c r="AY228" i="7"/>
  <c r="AX228" i="7"/>
  <c r="AW228" i="7"/>
  <c r="AU228" i="7"/>
  <c r="BD227" i="7"/>
  <c r="BC227" i="7"/>
  <c r="AY227" i="7"/>
  <c r="AX227" i="7"/>
  <c r="AW227" i="7"/>
  <c r="AU227" i="7"/>
  <c r="BD226" i="7"/>
  <c r="BC226" i="7"/>
  <c r="AY226" i="7"/>
  <c r="AX226" i="7"/>
  <c r="AW226" i="7"/>
  <c r="AU226" i="7"/>
  <c r="BD225" i="7"/>
  <c r="BC225" i="7"/>
  <c r="AY225" i="7"/>
  <c r="AX225" i="7"/>
  <c r="AW225" i="7"/>
  <c r="AU225" i="7"/>
  <c r="BD224" i="7"/>
  <c r="BC224" i="7"/>
  <c r="AY224" i="7"/>
  <c r="AX224" i="7"/>
  <c r="AW224" i="7"/>
  <c r="AU224" i="7"/>
  <c r="BD223" i="7"/>
  <c r="BC223" i="7"/>
  <c r="AY223" i="7"/>
  <c r="AX223" i="7"/>
  <c r="AW223" i="7"/>
  <c r="AU223" i="7"/>
  <c r="BD222" i="7"/>
  <c r="BC222" i="7"/>
  <c r="AY222" i="7"/>
  <c r="AX222" i="7"/>
  <c r="AW222" i="7"/>
  <c r="AU222" i="7"/>
  <c r="BD221" i="7"/>
  <c r="BC221" i="7"/>
  <c r="AY221" i="7"/>
  <c r="AX221" i="7"/>
  <c r="AW221" i="7"/>
  <c r="AU221" i="7"/>
  <c r="BD220" i="7"/>
  <c r="BC220" i="7"/>
  <c r="AY220" i="7"/>
  <c r="AX220" i="7"/>
  <c r="AW220" i="7"/>
  <c r="AU220" i="7"/>
  <c r="BD219" i="7"/>
  <c r="BC219" i="7"/>
  <c r="AY219" i="7"/>
  <c r="AX219" i="7"/>
  <c r="AW219" i="7"/>
  <c r="AU219" i="7"/>
  <c r="BD218" i="7"/>
  <c r="BC218" i="7"/>
  <c r="AY218" i="7"/>
  <c r="AX218" i="7"/>
  <c r="AW218" i="7"/>
  <c r="AU218" i="7"/>
  <c r="BD217" i="7"/>
  <c r="BC217" i="7"/>
  <c r="AY217" i="7"/>
  <c r="AX217" i="7"/>
  <c r="AW217" i="7"/>
  <c r="AU217" i="7"/>
  <c r="BD216" i="7"/>
  <c r="BC216" i="7"/>
  <c r="AY216" i="7"/>
  <c r="AX216" i="7"/>
  <c r="AW216" i="7"/>
  <c r="AU216" i="7"/>
  <c r="BD215" i="7"/>
  <c r="BC215" i="7"/>
  <c r="AY215" i="7"/>
  <c r="AX215" i="7"/>
  <c r="AW215" i="7"/>
  <c r="AU215" i="7"/>
  <c r="BD214" i="7"/>
  <c r="BC214" i="7"/>
  <c r="AY214" i="7"/>
  <c r="AX214" i="7"/>
  <c r="AW214" i="7"/>
  <c r="AU214" i="7"/>
  <c r="BD213" i="7"/>
  <c r="BC213" i="7"/>
  <c r="AY213" i="7"/>
  <c r="AX213" i="7"/>
  <c r="AW213" i="7"/>
  <c r="AU213" i="7"/>
  <c r="BD212" i="7"/>
  <c r="BC212" i="7"/>
  <c r="AY212" i="7"/>
  <c r="AX212" i="7"/>
  <c r="AW212" i="7"/>
  <c r="AU212" i="7"/>
  <c r="BD211" i="7"/>
  <c r="BC211" i="7"/>
  <c r="AY211" i="7"/>
  <c r="AX211" i="7"/>
  <c r="AW211" i="7"/>
  <c r="AU211" i="7"/>
  <c r="BD210" i="7"/>
  <c r="BC210" i="7"/>
  <c r="AY210" i="7"/>
  <c r="AX210" i="7"/>
  <c r="AW210" i="7"/>
  <c r="AU210" i="7"/>
  <c r="BD209" i="7"/>
  <c r="BC209" i="7"/>
  <c r="AY209" i="7"/>
  <c r="AX209" i="7"/>
  <c r="AW209" i="7"/>
  <c r="AU209" i="7"/>
  <c r="BD208" i="7"/>
  <c r="BC208" i="7"/>
  <c r="AY208" i="7"/>
  <c r="AX208" i="7"/>
  <c r="AW208" i="7"/>
  <c r="AU208" i="7"/>
  <c r="BD207" i="7"/>
  <c r="BC207" i="7"/>
  <c r="AY207" i="7"/>
  <c r="AX207" i="7"/>
  <c r="AW207" i="7"/>
  <c r="AU207" i="7"/>
  <c r="BD206" i="7"/>
  <c r="BC206" i="7"/>
  <c r="AY206" i="7"/>
  <c r="AX206" i="7"/>
  <c r="AW206" i="7"/>
  <c r="AU206" i="7"/>
  <c r="BD205" i="7"/>
  <c r="BC205" i="7"/>
  <c r="AY205" i="7"/>
  <c r="AX205" i="7"/>
  <c r="AW205" i="7"/>
  <c r="AU205" i="7"/>
  <c r="BD204" i="7"/>
  <c r="BC204" i="7"/>
  <c r="AY204" i="7"/>
  <c r="AX204" i="7"/>
  <c r="AW204" i="7"/>
  <c r="AU204" i="7"/>
  <c r="BD203" i="7"/>
  <c r="BC203" i="7"/>
  <c r="AY203" i="7"/>
  <c r="AX203" i="7"/>
  <c r="AW203" i="7"/>
  <c r="AU203" i="7"/>
  <c r="BD202" i="7"/>
  <c r="BC202" i="7"/>
  <c r="AY202" i="7"/>
  <c r="AX202" i="7"/>
  <c r="AW202" i="7"/>
  <c r="AU202" i="7"/>
  <c r="BD201" i="7"/>
  <c r="BC201" i="7"/>
  <c r="AY201" i="7"/>
  <c r="AX201" i="7"/>
  <c r="AW201" i="7"/>
  <c r="AU201" i="7"/>
  <c r="BD200" i="7"/>
  <c r="BC200" i="7"/>
  <c r="AY200" i="7"/>
  <c r="AX200" i="7"/>
  <c r="AW200" i="7"/>
  <c r="AU200" i="7"/>
  <c r="BD199" i="7"/>
  <c r="BC199" i="7"/>
  <c r="AY199" i="7"/>
  <c r="AX199" i="7"/>
  <c r="AW199" i="7"/>
  <c r="AU199" i="7"/>
  <c r="BD198" i="7"/>
  <c r="BC198" i="7"/>
  <c r="AY198" i="7"/>
  <c r="AX198" i="7"/>
  <c r="AW198" i="7"/>
  <c r="AU198" i="7"/>
  <c r="BD197" i="7"/>
  <c r="BC197" i="7"/>
  <c r="AY197" i="7"/>
  <c r="AX197" i="7"/>
  <c r="AW197" i="7"/>
  <c r="AU197" i="7"/>
  <c r="BD196" i="7"/>
  <c r="BC196" i="7"/>
  <c r="AY196" i="7"/>
  <c r="AX196" i="7"/>
  <c r="AW196" i="7"/>
  <c r="AU196" i="7"/>
  <c r="BD195" i="7"/>
  <c r="BC195" i="7"/>
  <c r="AY195" i="7"/>
  <c r="AX195" i="7"/>
  <c r="AW195" i="7"/>
  <c r="AU195" i="7"/>
  <c r="BD194" i="7"/>
  <c r="BC194" i="7"/>
  <c r="AY194" i="7"/>
  <c r="AX194" i="7"/>
  <c r="AW194" i="7"/>
  <c r="AU194" i="7"/>
  <c r="BD193" i="7"/>
  <c r="BC193" i="7"/>
  <c r="AY193" i="7"/>
  <c r="AX193" i="7"/>
  <c r="AW193" i="7"/>
  <c r="AU193" i="7"/>
  <c r="BD192" i="7"/>
  <c r="BC192" i="7"/>
  <c r="AY192" i="7"/>
  <c r="AX192" i="7"/>
  <c r="AW192" i="7"/>
  <c r="AU192" i="7"/>
  <c r="BD191" i="7"/>
  <c r="BC191" i="7"/>
  <c r="AY191" i="7"/>
  <c r="AX191" i="7"/>
  <c r="AW191" i="7"/>
  <c r="AU191" i="7"/>
  <c r="BD190" i="7"/>
  <c r="BC190" i="7"/>
  <c r="AY190" i="7"/>
  <c r="AX190" i="7"/>
  <c r="AW190" i="7"/>
  <c r="AU190" i="7"/>
  <c r="BD189" i="7"/>
  <c r="BC189" i="7"/>
  <c r="AY189" i="7"/>
  <c r="AX189" i="7"/>
  <c r="AW189" i="7"/>
  <c r="AU189" i="7"/>
  <c r="BD188" i="7"/>
  <c r="BC188" i="7"/>
  <c r="AY188" i="7"/>
  <c r="AX188" i="7"/>
  <c r="AW188" i="7"/>
  <c r="AU188" i="7"/>
  <c r="BD187" i="7"/>
  <c r="BC187" i="7"/>
  <c r="AY187" i="7"/>
  <c r="AX187" i="7"/>
  <c r="AW187" i="7"/>
  <c r="AU187" i="7"/>
  <c r="BD186" i="7"/>
  <c r="BC186" i="7"/>
  <c r="AY186" i="7"/>
  <c r="AX186" i="7"/>
  <c r="AW186" i="7"/>
  <c r="AU186" i="7"/>
  <c r="BD185" i="7"/>
  <c r="BC185" i="7"/>
  <c r="AY185" i="7"/>
  <c r="AX185" i="7"/>
  <c r="AW185" i="7"/>
  <c r="AU185" i="7"/>
  <c r="BD184" i="7"/>
  <c r="BC184" i="7"/>
  <c r="AY184" i="7"/>
  <c r="AX184" i="7"/>
  <c r="AW184" i="7"/>
  <c r="AU184" i="7"/>
  <c r="BD183" i="7"/>
  <c r="BC183" i="7"/>
  <c r="AY183" i="7"/>
  <c r="AX183" i="7"/>
  <c r="AW183" i="7"/>
  <c r="AU183" i="7"/>
  <c r="BD182" i="7"/>
  <c r="BC182" i="7"/>
  <c r="AY182" i="7"/>
  <c r="AX182" i="7"/>
  <c r="AW182" i="7"/>
  <c r="AU182" i="7"/>
  <c r="BD181" i="7"/>
  <c r="BC181" i="7"/>
  <c r="AY181" i="7"/>
  <c r="AX181" i="7"/>
  <c r="AW181" i="7"/>
  <c r="AU181" i="7"/>
  <c r="BD180" i="7"/>
  <c r="BC180" i="7"/>
  <c r="AY180" i="7"/>
  <c r="AX180" i="7"/>
  <c r="AW180" i="7"/>
  <c r="AU180" i="7"/>
  <c r="BD179" i="7"/>
  <c r="BC179" i="7"/>
  <c r="AY179" i="7"/>
  <c r="AX179" i="7"/>
  <c r="AW179" i="7"/>
  <c r="AU179" i="7"/>
  <c r="BD178" i="7"/>
  <c r="BC178" i="7"/>
  <c r="AY178" i="7"/>
  <c r="AX178" i="7"/>
  <c r="AW178" i="7"/>
  <c r="AU178" i="7"/>
  <c r="BD177" i="7"/>
  <c r="BC177" i="7"/>
  <c r="AY177" i="7"/>
  <c r="AX177" i="7"/>
  <c r="AW177" i="7"/>
  <c r="AU177" i="7"/>
  <c r="BD176" i="7"/>
  <c r="BC176" i="7"/>
  <c r="AY176" i="7"/>
  <c r="AX176" i="7"/>
  <c r="AW176" i="7"/>
  <c r="AU176" i="7"/>
  <c r="BD175" i="7"/>
  <c r="BC175" i="7"/>
  <c r="AY175" i="7"/>
  <c r="AX175" i="7"/>
  <c r="AW175" i="7"/>
  <c r="AU175" i="7"/>
  <c r="BD174" i="7"/>
  <c r="BC174" i="7"/>
  <c r="AY174" i="7"/>
  <c r="AX174" i="7"/>
  <c r="AW174" i="7"/>
  <c r="AU174" i="7"/>
  <c r="BD173" i="7"/>
  <c r="BC173" i="7"/>
  <c r="AY173" i="7"/>
  <c r="AX173" i="7"/>
  <c r="AW173" i="7"/>
  <c r="AU173" i="7"/>
  <c r="BD172" i="7"/>
  <c r="BC172" i="7"/>
  <c r="AY172" i="7"/>
  <c r="AX172" i="7"/>
  <c r="AW172" i="7"/>
  <c r="AU172" i="7"/>
  <c r="BD171" i="7"/>
  <c r="BC171" i="7"/>
  <c r="AY171" i="7"/>
  <c r="AX171" i="7"/>
  <c r="AW171" i="7"/>
  <c r="AU171" i="7"/>
  <c r="BD170" i="7"/>
  <c r="BC170" i="7"/>
  <c r="AY170" i="7"/>
  <c r="AX170" i="7"/>
  <c r="AW170" i="7"/>
  <c r="AU170" i="7"/>
  <c r="BD169" i="7"/>
  <c r="BC169" i="7"/>
  <c r="AY169" i="7"/>
  <c r="AX169" i="7"/>
  <c r="AW169" i="7"/>
  <c r="AU169" i="7"/>
  <c r="BD168" i="7"/>
  <c r="BC168" i="7"/>
  <c r="AY168" i="7"/>
  <c r="AX168" i="7"/>
  <c r="AW168" i="7"/>
  <c r="AU168" i="7"/>
  <c r="BD167" i="7"/>
  <c r="BC167" i="7"/>
  <c r="AY167" i="7"/>
  <c r="AX167" i="7"/>
  <c r="AW167" i="7"/>
  <c r="AU167" i="7"/>
  <c r="BD166" i="7"/>
  <c r="BC166" i="7"/>
  <c r="AY166" i="7"/>
  <c r="AX166" i="7"/>
  <c r="AW166" i="7"/>
  <c r="AU166" i="7"/>
  <c r="BD165" i="7"/>
  <c r="BC165" i="7"/>
  <c r="AY165" i="7"/>
  <c r="AX165" i="7"/>
  <c r="AW165" i="7"/>
  <c r="AU165" i="7"/>
  <c r="BD164" i="7"/>
  <c r="BC164" i="7"/>
  <c r="AY164" i="7"/>
  <c r="AX164" i="7"/>
  <c r="AW164" i="7"/>
  <c r="AU164" i="7"/>
  <c r="BD163" i="7"/>
  <c r="BC163" i="7"/>
  <c r="AY163" i="7"/>
  <c r="AX163" i="7"/>
  <c r="AW163" i="7"/>
  <c r="AU163" i="7"/>
  <c r="BD162" i="7"/>
  <c r="BC162" i="7"/>
  <c r="AY162" i="7"/>
  <c r="AX162" i="7"/>
  <c r="AW162" i="7"/>
  <c r="AU162" i="7"/>
  <c r="BD161" i="7"/>
  <c r="BC161" i="7"/>
  <c r="AY161" i="7"/>
  <c r="AX161" i="7"/>
  <c r="AW161" i="7"/>
  <c r="AU161" i="7"/>
  <c r="BD160" i="7"/>
  <c r="BC160" i="7"/>
  <c r="AY160" i="7"/>
  <c r="AX160" i="7"/>
  <c r="AW160" i="7"/>
  <c r="AU160" i="7"/>
  <c r="BD159" i="7"/>
  <c r="BC159" i="7"/>
  <c r="AY159" i="7"/>
  <c r="AX159" i="7"/>
  <c r="AW159" i="7"/>
  <c r="AU159" i="7"/>
  <c r="BD158" i="7"/>
  <c r="BC158" i="7"/>
  <c r="AY158" i="7"/>
  <c r="AX158" i="7"/>
  <c r="AW158" i="7"/>
  <c r="AU158" i="7"/>
  <c r="BD157" i="7"/>
  <c r="BC157" i="7"/>
  <c r="AY157" i="7"/>
  <c r="AX157" i="7"/>
  <c r="AW157" i="7"/>
  <c r="AU157" i="7"/>
  <c r="BD156" i="7"/>
  <c r="BC156" i="7"/>
  <c r="AY156" i="7"/>
  <c r="AX156" i="7"/>
  <c r="AW156" i="7"/>
  <c r="AU156" i="7"/>
  <c r="BD155" i="7"/>
  <c r="BC155" i="7"/>
  <c r="AY155" i="7"/>
  <c r="AX155" i="7"/>
  <c r="AW155" i="7"/>
  <c r="AU155" i="7"/>
  <c r="BD154" i="7"/>
  <c r="BC154" i="7"/>
  <c r="AY154" i="7"/>
  <c r="AX154" i="7"/>
  <c r="AW154" i="7"/>
  <c r="AU154" i="7"/>
  <c r="BD153" i="7"/>
  <c r="BC153" i="7"/>
  <c r="AY153" i="7"/>
  <c r="AX153" i="7"/>
  <c r="AW153" i="7"/>
  <c r="AU153" i="7"/>
  <c r="BD152" i="7"/>
  <c r="BC152" i="7"/>
  <c r="AY152" i="7"/>
  <c r="AX152" i="7"/>
  <c r="AW152" i="7"/>
  <c r="AU152" i="7"/>
  <c r="BD151" i="7"/>
  <c r="BC151" i="7"/>
  <c r="AY151" i="7"/>
  <c r="AX151" i="7"/>
  <c r="AW151" i="7"/>
  <c r="AU151" i="7"/>
  <c r="BD150" i="7"/>
  <c r="BC150" i="7"/>
  <c r="AY150" i="7"/>
  <c r="AX150" i="7"/>
  <c r="AW150" i="7"/>
  <c r="AU150" i="7"/>
  <c r="BD149" i="7"/>
  <c r="BC149" i="7"/>
  <c r="AY149" i="7"/>
  <c r="AX149" i="7"/>
  <c r="AW149" i="7"/>
  <c r="AU149" i="7"/>
  <c r="BD148" i="7"/>
  <c r="BC148" i="7"/>
  <c r="AY148" i="7"/>
  <c r="AX148" i="7"/>
  <c r="AW148" i="7"/>
  <c r="AU148" i="7"/>
  <c r="BD147" i="7"/>
  <c r="BC147" i="7"/>
  <c r="AY147" i="7"/>
  <c r="AX147" i="7"/>
  <c r="AW147" i="7"/>
  <c r="AU147" i="7"/>
  <c r="BD146" i="7"/>
  <c r="BC146" i="7"/>
  <c r="AY146" i="7"/>
  <c r="AX146" i="7"/>
  <c r="AW146" i="7"/>
  <c r="AU146" i="7"/>
  <c r="BD145" i="7"/>
  <c r="BC145" i="7"/>
  <c r="AY145" i="7"/>
  <c r="AX145" i="7"/>
  <c r="AW145" i="7"/>
  <c r="AU145" i="7"/>
  <c r="BD144" i="7"/>
  <c r="BC144" i="7"/>
  <c r="AY144" i="7"/>
  <c r="AX144" i="7"/>
  <c r="AW144" i="7"/>
  <c r="AU144" i="7"/>
  <c r="BD143" i="7"/>
  <c r="BC143" i="7"/>
  <c r="AY143" i="7"/>
  <c r="AX143" i="7"/>
  <c r="AW143" i="7"/>
  <c r="AU143" i="7"/>
  <c r="BD142" i="7"/>
  <c r="BC142" i="7"/>
  <c r="AY142" i="7"/>
  <c r="AX142" i="7"/>
  <c r="AW142" i="7"/>
  <c r="AU142" i="7"/>
  <c r="BD141" i="7"/>
  <c r="BC141" i="7"/>
  <c r="AY141" i="7"/>
  <c r="AX141" i="7"/>
  <c r="AW141" i="7"/>
  <c r="AU141" i="7"/>
  <c r="BD140" i="7"/>
  <c r="BC140" i="7"/>
  <c r="AY140" i="7"/>
  <c r="AX140" i="7"/>
  <c r="AW140" i="7"/>
  <c r="AU140" i="7"/>
  <c r="BD139" i="7"/>
  <c r="BC139" i="7"/>
  <c r="AY139" i="7"/>
  <c r="AX139" i="7"/>
  <c r="AW139" i="7"/>
  <c r="AU139" i="7"/>
  <c r="BD138" i="7"/>
  <c r="BC138" i="7"/>
  <c r="AY138" i="7"/>
  <c r="AX138" i="7"/>
  <c r="AW138" i="7"/>
  <c r="AU138" i="7"/>
  <c r="BD137" i="7"/>
  <c r="BC137" i="7"/>
  <c r="AY137" i="7"/>
  <c r="AX137" i="7"/>
  <c r="AW137" i="7"/>
  <c r="AU137" i="7"/>
  <c r="BD136" i="7"/>
  <c r="BC136" i="7"/>
  <c r="AY136" i="7"/>
  <c r="AX136" i="7"/>
  <c r="AW136" i="7"/>
  <c r="AU136" i="7"/>
  <c r="BD135" i="7"/>
  <c r="BC135" i="7"/>
  <c r="AY135" i="7"/>
  <c r="AX135" i="7"/>
  <c r="AW135" i="7"/>
  <c r="AU135" i="7"/>
  <c r="BD134" i="7"/>
  <c r="BC134" i="7"/>
  <c r="AY134" i="7"/>
  <c r="AX134" i="7"/>
  <c r="AW134" i="7"/>
  <c r="AU134" i="7"/>
  <c r="BD133" i="7"/>
  <c r="BC133" i="7"/>
  <c r="AY133" i="7"/>
  <c r="AX133" i="7"/>
  <c r="AW133" i="7"/>
  <c r="AU133" i="7"/>
  <c r="BD132" i="7"/>
  <c r="BC132" i="7"/>
  <c r="AY132" i="7"/>
  <c r="AX132" i="7"/>
  <c r="AW132" i="7"/>
  <c r="AU132" i="7"/>
  <c r="BD131" i="7"/>
  <c r="BC131" i="7"/>
  <c r="AY131" i="7"/>
  <c r="AX131" i="7"/>
  <c r="AW131" i="7"/>
  <c r="AU131" i="7"/>
  <c r="BD130" i="7"/>
  <c r="BC130" i="7"/>
  <c r="AY130" i="7"/>
  <c r="AX130" i="7"/>
  <c r="AW130" i="7"/>
  <c r="AU130" i="7"/>
  <c r="BD129" i="7"/>
  <c r="BC129" i="7"/>
  <c r="AY129" i="7"/>
  <c r="AX129" i="7"/>
  <c r="AW129" i="7"/>
  <c r="AU129" i="7"/>
  <c r="BD128" i="7"/>
  <c r="BC128" i="7"/>
  <c r="AY128" i="7"/>
  <c r="AX128" i="7"/>
  <c r="AW128" i="7"/>
  <c r="AU128" i="7"/>
  <c r="BD127" i="7"/>
  <c r="BC127" i="7"/>
  <c r="AY127" i="7"/>
  <c r="AX127" i="7"/>
  <c r="AW127" i="7"/>
  <c r="AU127" i="7"/>
  <c r="BD126" i="7"/>
  <c r="BC126" i="7"/>
  <c r="AY126" i="7"/>
  <c r="AX126" i="7"/>
  <c r="AW126" i="7"/>
  <c r="AU126" i="7"/>
  <c r="BD125" i="7"/>
  <c r="BC125" i="7"/>
  <c r="AY125" i="7"/>
  <c r="AX125" i="7"/>
  <c r="AW125" i="7"/>
  <c r="AU125" i="7"/>
  <c r="BD124" i="7"/>
  <c r="BC124" i="7"/>
  <c r="AY124" i="7"/>
  <c r="AX124" i="7"/>
  <c r="AW124" i="7"/>
  <c r="AU124" i="7"/>
  <c r="BD123" i="7"/>
  <c r="BC123" i="7"/>
  <c r="AY123" i="7"/>
  <c r="AX123" i="7"/>
  <c r="AW123" i="7"/>
  <c r="AU123" i="7"/>
  <c r="BD122" i="7"/>
  <c r="BC122" i="7"/>
  <c r="AY122" i="7"/>
  <c r="AX122" i="7"/>
  <c r="AW122" i="7"/>
  <c r="AU122" i="7"/>
  <c r="BD121" i="7"/>
  <c r="BC121" i="7"/>
  <c r="AY121" i="7"/>
  <c r="AX121" i="7"/>
  <c r="AW121" i="7"/>
  <c r="AU121" i="7"/>
  <c r="BD120" i="7"/>
  <c r="BC120" i="7"/>
  <c r="AY120" i="7"/>
  <c r="AX120" i="7"/>
  <c r="AW120" i="7"/>
  <c r="AU120" i="7"/>
  <c r="BD119" i="7"/>
  <c r="BC119" i="7"/>
  <c r="AY119" i="7"/>
  <c r="AX119" i="7"/>
  <c r="AW119" i="7"/>
  <c r="AU119" i="7"/>
  <c r="BD118" i="7"/>
  <c r="BC118" i="7"/>
  <c r="AY118" i="7"/>
  <c r="AX118" i="7"/>
  <c r="AW118" i="7"/>
  <c r="AU118" i="7"/>
  <c r="BD117" i="7"/>
  <c r="BC117" i="7"/>
  <c r="AY117" i="7"/>
  <c r="AX117" i="7"/>
  <c r="AW117" i="7"/>
  <c r="AU117" i="7"/>
  <c r="BD116" i="7"/>
  <c r="BC116" i="7"/>
  <c r="AY116" i="7"/>
  <c r="AX116" i="7"/>
  <c r="AW116" i="7"/>
  <c r="AU116" i="7"/>
  <c r="BD115" i="7"/>
  <c r="BC115" i="7"/>
  <c r="AY115" i="7"/>
  <c r="AX115" i="7"/>
  <c r="AW115" i="7"/>
  <c r="AU115" i="7"/>
  <c r="BD114" i="7"/>
  <c r="BC114" i="7"/>
  <c r="AY114" i="7"/>
  <c r="AX114" i="7"/>
  <c r="AW114" i="7"/>
  <c r="AU114" i="7"/>
  <c r="BD113" i="7"/>
  <c r="BC113" i="7"/>
  <c r="AY113" i="7"/>
  <c r="AX113" i="7"/>
  <c r="AW113" i="7"/>
  <c r="AU113" i="7"/>
  <c r="BD112" i="7"/>
  <c r="BC112" i="7"/>
  <c r="AY112" i="7"/>
  <c r="AX112" i="7"/>
  <c r="AW112" i="7"/>
  <c r="AU112" i="7"/>
  <c r="BD111" i="7"/>
  <c r="BC111" i="7"/>
  <c r="AY111" i="7"/>
  <c r="AX111" i="7"/>
  <c r="AW111" i="7"/>
  <c r="AU111" i="7"/>
  <c r="BD110" i="7"/>
  <c r="BC110" i="7"/>
  <c r="AY110" i="7"/>
  <c r="AX110" i="7"/>
  <c r="AW110" i="7"/>
  <c r="AU110" i="7"/>
  <c r="BD109" i="7"/>
  <c r="BC109" i="7"/>
  <c r="AY109" i="7"/>
  <c r="AX109" i="7"/>
  <c r="AW109" i="7"/>
  <c r="AU109" i="7"/>
  <c r="BD108" i="7"/>
  <c r="BC108" i="7"/>
  <c r="AY108" i="7"/>
  <c r="AX108" i="7"/>
  <c r="AW108" i="7"/>
  <c r="AU108" i="7"/>
  <c r="BD107" i="7"/>
  <c r="BC107" i="7"/>
  <c r="AY107" i="7"/>
  <c r="AX107" i="7"/>
  <c r="AW107" i="7"/>
  <c r="AU107" i="7"/>
  <c r="BD106" i="7"/>
  <c r="BC106" i="7"/>
  <c r="AY106" i="7"/>
  <c r="AX106" i="7"/>
  <c r="AW106" i="7"/>
  <c r="AU106" i="7"/>
  <c r="BD105" i="7"/>
  <c r="BC105" i="7"/>
  <c r="AY105" i="7"/>
  <c r="AX105" i="7"/>
  <c r="AW105" i="7"/>
  <c r="AU105" i="7"/>
  <c r="BD104" i="7"/>
  <c r="BC104" i="7"/>
  <c r="AY104" i="7"/>
  <c r="AX104" i="7"/>
  <c r="AW104" i="7"/>
  <c r="AU104" i="7"/>
  <c r="BD103" i="7"/>
  <c r="BC103" i="7"/>
  <c r="AY103" i="7"/>
  <c r="AX103" i="7"/>
  <c r="AW103" i="7"/>
  <c r="AU103" i="7"/>
  <c r="BD102" i="7"/>
  <c r="BC102" i="7"/>
  <c r="AY102" i="7"/>
  <c r="AX102" i="7"/>
  <c r="AW102" i="7"/>
  <c r="AU102" i="7"/>
  <c r="BD101" i="7"/>
  <c r="BC101" i="7"/>
  <c r="AY101" i="7"/>
  <c r="AX101" i="7"/>
  <c r="AW101" i="7"/>
  <c r="AU101" i="7"/>
  <c r="BD100" i="7"/>
  <c r="BC100" i="7"/>
  <c r="AY100" i="7"/>
  <c r="AX100" i="7"/>
  <c r="AW100" i="7"/>
  <c r="AU100" i="7"/>
  <c r="BD99" i="7"/>
  <c r="BC99" i="7"/>
  <c r="AY99" i="7"/>
  <c r="AX99" i="7"/>
  <c r="AW99" i="7"/>
  <c r="AU99" i="7"/>
  <c r="BD98" i="7"/>
  <c r="BC98" i="7"/>
  <c r="AY98" i="7"/>
  <c r="AX98" i="7"/>
  <c r="AW98" i="7"/>
  <c r="AU98" i="7"/>
  <c r="BD97" i="7"/>
  <c r="BC97" i="7"/>
  <c r="AY97" i="7"/>
  <c r="AX97" i="7"/>
  <c r="AW97" i="7"/>
  <c r="AU97" i="7"/>
  <c r="BD96" i="7"/>
  <c r="BC96" i="7"/>
  <c r="AY96" i="7"/>
  <c r="AX96" i="7"/>
  <c r="AW96" i="7"/>
  <c r="AU96" i="7"/>
  <c r="BD95" i="7"/>
  <c r="BC95" i="7"/>
  <c r="AY95" i="7"/>
  <c r="AX95" i="7"/>
  <c r="AW95" i="7"/>
  <c r="AU95" i="7"/>
  <c r="BD94" i="7"/>
  <c r="BC94" i="7"/>
  <c r="AY94" i="7"/>
  <c r="AX94" i="7"/>
  <c r="AW94" i="7"/>
  <c r="AU94" i="7"/>
  <c r="BD93" i="7"/>
  <c r="BC93" i="7"/>
  <c r="AY93" i="7"/>
  <c r="AX93" i="7"/>
  <c r="AW93" i="7"/>
  <c r="AU93" i="7"/>
  <c r="BD92" i="7"/>
  <c r="BC92" i="7"/>
  <c r="AY92" i="7"/>
  <c r="AX92" i="7"/>
  <c r="AW92" i="7"/>
  <c r="AU92" i="7"/>
  <c r="BD91" i="7"/>
  <c r="BC91" i="7"/>
  <c r="AY91" i="7"/>
  <c r="AX91" i="7"/>
  <c r="AW91" i="7"/>
  <c r="AU91" i="7"/>
  <c r="BD90" i="7"/>
  <c r="BC90" i="7"/>
  <c r="AY90" i="7"/>
  <c r="AX90" i="7"/>
  <c r="AW90" i="7"/>
  <c r="AU90" i="7"/>
  <c r="BD89" i="7"/>
  <c r="BC89" i="7"/>
  <c r="AY89" i="7"/>
  <c r="AX89" i="7"/>
  <c r="AW89" i="7"/>
  <c r="AU89" i="7"/>
  <c r="BD88" i="7"/>
  <c r="BC88" i="7"/>
  <c r="AY88" i="7"/>
  <c r="AX88" i="7"/>
  <c r="AW88" i="7"/>
  <c r="AU88" i="7"/>
  <c r="BD87" i="7"/>
  <c r="BC87" i="7"/>
  <c r="AY87" i="7"/>
  <c r="AX87" i="7"/>
  <c r="AW87" i="7"/>
  <c r="AU87" i="7"/>
  <c r="BD86" i="7"/>
  <c r="BC86" i="7"/>
  <c r="AY86" i="7"/>
  <c r="AX86" i="7"/>
  <c r="AW86" i="7"/>
  <c r="AU86" i="7"/>
  <c r="BD85" i="7"/>
  <c r="BC85" i="7"/>
  <c r="AY85" i="7"/>
  <c r="AX85" i="7"/>
  <c r="AW85" i="7"/>
  <c r="AU85" i="7"/>
  <c r="BD84" i="7"/>
  <c r="BC84" i="7"/>
  <c r="AY84" i="7"/>
  <c r="AX84" i="7"/>
  <c r="AW84" i="7"/>
  <c r="AU84" i="7"/>
  <c r="BD83" i="7"/>
  <c r="BC83" i="7"/>
  <c r="AY83" i="7"/>
  <c r="AX83" i="7"/>
  <c r="AW83" i="7"/>
  <c r="AU83" i="7"/>
  <c r="BD82" i="7"/>
  <c r="BC82" i="7"/>
  <c r="AY82" i="7"/>
  <c r="AX82" i="7"/>
  <c r="AW82" i="7"/>
  <c r="AU82" i="7"/>
  <c r="BD81" i="7"/>
  <c r="BC81" i="7"/>
  <c r="AY81" i="7"/>
  <c r="AX81" i="7"/>
  <c r="AW81" i="7"/>
  <c r="AU81" i="7"/>
  <c r="BD80" i="7"/>
  <c r="BC80" i="7"/>
  <c r="AY80" i="7"/>
  <c r="AX80" i="7"/>
  <c r="AW80" i="7"/>
  <c r="AU80" i="7"/>
  <c r="BD79" i="7"/>
  <c r="BC79" i="7"/>
  <c r="AY79" i="7"/>
  <c r="AX79" i="7"/>
  <c r="AW79" i="7"/>
  <c r="AU79" i="7"/>
  <c r="BD78" i="7"/>
  <c r="BC78" i="7"/>
  <c r="AY78" i="7"/>
  <c r="AX78" i="7"/>
  <c r="AW78" i="7"/>
  <c r="AU78" i="7"/>
  <c r="BD77" i="7"/>
  <c r="BC77" i="7"/>
  <c r="AY77" i="7"/>
  <c r="AX77" i="7"/>
  <c r="AW77" i="7"/>
  <c r="AU77" i="7"/>
  <c r="BD76" i="7"/>
  <c r="BC76" i="7"/>
  <c r="AY76" i="7"/>
  <c r="AX76" i="7"/>
  <c r="AW76" i="7"/>
  <c r="AU76" i="7"/>
  <c r="BD75" i="7"/>
  <c r="BC75" i="7"/>
  <c r="AY75" i="7"/>
  <c r="AX75" i="7"/>
  <c r="AW75" i="7"/>
  <c r="AU75" i="7"/>
  <c r="BD74" i="7"/>
  <c r="BC74" i="7"/>
  <c r="AY74" i="7"/>
  <c r="AX74" i="7"/>
  <c r="AW74" i="7"/>
  <c r="AU74" i="7"/>
  <c r="BD73" i="7"/>
  <c r="BC73" i="7"/>
  <c r="AY73" i="7"/>
  <c r="AX73" i="7"/>
  <c r="AW73" i="7"/>
  <c r="AU73" i="7"/>
  <c r="BD72" i="7"/>
  <c r="BC72" i="7"/>
  <c r="AY72" i="7"/>
  <c r="AX72" i="7"/>
  <c r="AW72" i="7"/>
  <c r="AU72" i="7"/>
  <c r="BD71" i="7"/>
  <c r="BC71" i="7"/>
  <c r="AY71" i="7"/>
  <c r="AX71" i="7"/>
  <c r="AW71" i="7"/>
  <c r="AU71" i="7"/>
  <c r="BD70" i="7"/>
  <c r="BC70" i="7"/>
  <c r="AY70" i="7"/>
  <c r="AX70" i="7"/>
  <c r="AW70" i="7"/>
  <c r="AU70" i="7"/>
  <c r="BD69" i="7"/>
  <c r="BC69" i="7"/>
  <c r="AY69" i="7"/>
  <c r="AX69" i="7"/>
  <c r="AW69" i="7"/>
  <c r="AU69" i="7"/>
  <c r="BD68" i="7"/>
  <c r="BC68" i="7"/>
  <c r="AY68" i="7"/>
  <c r="AX68" i="7"/>
  <c r="AW68" i="7"/>
  <c r="AU68" i="7"/>
  <c r="BD67" i="7"/>
  <c r="BC67" i="7"/>
  <c r="AY67" i="7"/>
  <c r="AX67" i="7"/>
  <c r="AW67" i="7"/>
  <c r="AU67" i="7"/>
  <c r="BD66" i="7"/>
  <c r="BC66" i="7"/>
  <c r="AY66" i="7"/>
  <c r="AX66" i="7"/>
  <c r="AW66" i="7"/>
  <c r="AU66" i="7"/>
  <c r="BD65" i="7"/>
  <c r="BC65" i="7"/>
  <c r="AY65" i="7"/>
  <c r="AX65" i="7"/>
  <c r="AW65" i="7"/>
  <c r="AU65" i="7"/>
  <c r="BD64" i="7"/>
  <c r="BC64" i="7"/>
  <c r="AY64" i="7"/>
  <c r="AX64" i="7"/>
  <c r="AW64" i="7"/>
  <c r="AU64" i="7"/>
  <c r="BD63" i="7"/>
  <c r="BC63" i="7"/>
  <c r="AY63" i="7"/>
  <c r="AX63" i="7"/>
  <c r="AW63" i="7"/>
  <c r="AU63" i="7"/>
  <c r="BD62" i="7"/>
  <c r="BC62" i="7"/>
  <c r="AY62" i="7"/>
  <c r="AX62" i="7"/>
  <c r="AW62" i="7"/>
  <c r="AU62" i="7"/>
  <c r="BD61" i="7"/>
  <c r="BC61" i="7"/>
  <c r="AY61" i="7"/>
  <c r="AX61" i="7"/>
  <c r="AW61" i="7"/>
  <c r="AU61" i="7"/>
  <c r="BD60" i="7"/>
  <c r="BC60" i="7"/>
  <c r="AY60" i="7"/>
  <c r="AX60" i="7"/>
  <c r="AW60" i="7"/>
  <c r="AU60" i="7"/>
  <c r="BD59" i="7"/>
  <c r="BC59" i="7"/>
  <c r="AY59" i="7"/>
  <c r="AX59" i="7"/>
  <c r="AW59" i="7"/>
  <c r="AU59" i="7"/>
  <c r="BD58" i="7"/>
  <c r="BC58" i="7"/>
  <c r="AY58" i="7"/>
  <c r="AX58" i="7"/>
  <c r="AW58" i="7"/>
  <c r="AU58" i="7"/>
  <c r="BD57" i="7"/>
  <c r="BC57" i="7"/>
  <c r="AY57" i="7"/>
  <c r="AX57" i="7"/>
  <c r="AW57" i="7"/>
  <c r="AU57" i="7"/>
  <c r="BD56" i="7"/>
  <c r="BC56" i="7"/>
  <c r="AY56" i="7"/>
  <c r="AX56" i="7"/>
  <c r="AW56" i="7"/>
  <c r="AU56" i="7"/>
  <c r="BD55" i="7"/>
  <c r="BC55" i="7"/>
  <c r="AY55" i="7"/>
  <c r="AX55" i="7"/>
  <c r="AW55" i="7"/>
  <c r="AU55" i="7"/>
  <c r="BD54" i="7"/>
  <c r="BC54" i="7"/>
  <c r="AY54" i="7"/>
  <c r="AX54" i="7"/>
  <c r="AW54" i="7"/>
  <c r="AU54" i="7"/>
  <c r="BD53" i="7"/>
  <c r="BC53" i="7"/>
  <c r="AY53" i="7"/>
  <c r="AX53" i="7"/>
  <c r="AW53" i="7"/>
  <c r="AU53" i="7"/>
  <c r="BD52" i="7"/>
  <c r="BC52" i="7"/>
  <c r="AY52" i="7"/>
  <c r="AX52" i="7"/>
  <c r="AW52" i="7"/>
  <c r="AU52" i="7"/>
  <c r="BD51" i="7"/>
  <c r="BC51" i="7"/>
  <c r="AY51" i="7"/>
  <c r="AX51" i="7"/>
  <c r="AW51" i="7"/>
  <c r="AU51" i="7"/>
  <c r="BD50" i="7"/>
  <c r="BC50" i="7"/>
  <c r="AY50" i="7"/>
  <c r="AX50" i="7"/>
  <c r="AW50" i="7"/>
  <c r="AU50" i="7"/>
  <c r="BD49" i="7"/>
  <c r="BC49" i="7"/>
  <c r="AY49" i="7"/>
  <c r="AX49" i="7"/>
  <c r="AW49" i="7"/>
  <c r="AU49" i="7"/>
  <c r="BD48" i="7"/>
  <c r="BC48" i="7"/>
  <c r="AY48" i="7"/>
  <c r="AX48" i="7"/>
  <c r="AW48" i="7"/>
  <c r="AU48" i="7"/>
  <c r="BD47" i="7"/>
  <c r="BC47" i="7"/>
  <c r="AY47" i="7"/>
  <c r="AX47" i="7"/>
  <c r="AW47" i="7"/>
  <c r="AU47" i="7"/>
  <c r="BD46" i="7"/>
  <c r="BC46" i="7"/>
  <c r="AY46" i="7"/>
  <c r="AX46" i="7"/>
  <c r="AW46" i="7"/>
  <c r="AU46" i="7"/>
  <c r="BD45" i="7"/>
  <c r="BC45" i="7"/>
  <c r="AY45" i="7"/>
  <c r="AX45" i="7"/>
  <c r="AW45" i="7"/>
  <c r="AU45" i="7"/>
  <c r="BD44" i="7"/>
  <c r="BC44" i="7"/>
  <c r="AY44" i="7"/>
  <c r="AX44" i="7"/>
  <c r="AW44" i="7"/>
  <c r="AU44" i="7"/>
  <c r="BD43" i="7"/>
  <c r="BC43" i="7"/>
  <c r="AY43" i="7"/>
  <c r="AX43" i="7"/>
  <c r="AW43" i="7"/>
  <c r="AU43" i="7"/>
  <c r="BD42" i="7"/>
  <c r="BC42" i="7"/>
  <c r="AY42" i="7"/>
  <c r="AX42" i="7"/>
  <c r="AW42" i="7"/>
  <c r="AU42" i="7"/>
  <c r="BD41" i="7"/>
  <c r="BC41" i="7"/>
  <c r="AY41" i="7"/>
  <c r="AX41" i="7"/>
  <c r="AW41" i="7"/>
  <c r="AU41" i="7"/>
  <c r="BD40" i="7"/>
  <c r="BC40" i="7"/>
  <c r="AY40" i="7"/>
  <c r="AX40" i="7"/>
  <c r="AW40" i="7"/>
  <c r="AU40" i="7"/>
  <c r="BD39" i="7"/>
  <c r="BC39" i="7"/>
  <c r="AY39" i="7"/>
  <c r="AX39" i="7"/>
  <c r="AW39" i="7"/>
  <c r="AU39" i="7"/>
  <c r="BD38" i="7"/>
  <c r="BC38" i="7"/>
  <c r="AY38" i="7"/>
  <c r="AX38" i="7"/>
  <c r="AW38" i="7"/>
  <c r="AU38" i="7"/>
  <c r="BD37" i="7"/>
  <c r="BC37" i="7"/>
  <c r="AY37" i="7"/>
  <c r="AX37" i="7"/>
  <c r="AW37" i="7"/>
  <c r="AU37" i="7"/>
  <c r="BD36" i="7"/>
  <c r="BC36" i="7"/>
  <c r="AY36" i="7"/>
  <c r="AX36" i="7"/>
  <c r="AW36" i="7"/>
  <c r="AU36" i="7"/>
  <c r="BD35" i="7"/>
  <c r="BC35" i="7"/>
  <c r="AY35" i="7"/>
  <c r="AX35" i="7"/>
  <c r="AW35" i="7"/>
  <c r="AU35" i="7"/>
  <c r="BD34" i="7"/>
  <c r="BC34" i="7"/>
  <c r="AY34" i="7"/>
  <c r="AX34" i="7"/>
  <c r="AW34" i="7"/>
  <c r="AU34" i="7"/>
  <c r="BD33" i="7"/>
  <c r="BC33" i="7"/>
  <c r="AY33" i="7"/>
  <c r="AX33" i="7"/>
  <c r="AW33" i="7"/>
  <c r="AU33" i="7"/>
  <c r="BD32" i="7"/>
  <c r="BC32" i="7"/>
  <c r="AY32" i="7"/>
  <c r="AX32" i="7"/>
  <c r="AW32" i="7"/>
  <c r="AU32" i="7"/>
  <c r="BD31" i="7"/>
  <c r="BC31" i="7"/>
  <c r="AY31" i="7"/>
  <c r="AX31" i="7"/>
  <c r="AW31" i="7"/>
  <c r="AU31" i="7"/>
  <c r="BD30" i="7"/>
  <c r="BC30" i="7"/>
  <c r="AY30" i="7"/>
  <c r="AX30" i="7"/>
  <c r="AW30" i="7"/>
  <c r="AU30" i="7"/>
  <c r="BD29" i="7"/>
  <c r="BC29" i="7"/>
  <c r="AY29" i="7"/>
  <c r="AX29" i="7"/>
  <c r="AW29" i="7"/>
  <c r="AU29" i="7"/>
  <c r="BD28" i="7"/>
  <c r="BC28" i="7"/>
  <c r="AY28" i="7"/>
  <c r="AX28" i="7"/>
  <c r="AW28" i="7"/>
  <c r="AU28" i="7"/>
  <c r="D28" i="7"/>
  <c r="BD27" i="7"/>
  <c r="BC27" i="7"/>
  <c r="AY27" i="7"/>
  <c r="AX27" i="7"/>
  <c r="AW27" i="7"/>
  <c r="AU27" i="7"/>
  <c r="D27" i="7"/>
  <c r="BD26" i="7"/>
  <c r="BC26" i="7"/>
  <c r="AY26" i="7"/>
  <c r="AX26" i="7"/>
  <c r="AW26" i="7"/>
  <c r="AU26" i="7"/>
  <c r="D26" i="7"/>
  <c r="BD25" i="7"/>
  <c r="BC25" i="7"/>
  <c r="AY25" i="7"/>
  <c r="AX25" i="7"/>
  <c r="AW25" i="7"/>
  <c r="AU25" i="7"/>
  <c r="D25" i="7"/>
  <c r="BD24" i="7"/>
  <c r="BC24" i="7"/>
  <c r="AY24" i="7"/>
  <c r="AX24" i="7"/>
  <c r="AW24" i="7"/>
  <c r="AU24" i="7"/>
  <c r="D24" i="7"/>
  <c r="BD23" i="7"/>
  <c r="BC23" i="7"/>
  <c r="AY23" i="7"/>
  <c r="AX23" i="7"/>
  <c r="AW23" i="7"/>
  <c r="AU23" i="7"/>
  <c r="D23" i="7"/>
  <c r="BD22" i="7"/>
  <c r="BC22" i="7"/>
  <c r="AY22" i="7"/>
  <c r="AX22" i="7"/>
  <c r="AW22" i="7"/>
  <c r="AU22" i="7"/>
  <c r="D22" i="7"/>
  <c r="BD21" i="7"/>
  <c r="BC21" i="7"/>
  <c r="AY21" i="7"/>
  <c r="AX21" i="7"/>
  <c r="AW21" i="7"/>
  <c r="AU21" i="7"/>
  <c r="D21" i="7"/>
  <c r="BD20" i="7"/>
  <c r="BC20" i="7"/>
  <c r="AY20" i="7"/>
  <c r="AX20" i="7"/>
  <c r="AW20" i="7"/>
  <c r="AU20" i="7"/>
  <c r="D20" i="7"/>
  <c r="BD19" i="7"/>
  <c r="BC19" i="7"/>
  <c r="AY19" i="7"/>
  <c r="AX19" i="7"/>
  <c r="AW19" i="7"/>
  <c r="AU19" i="7"/>
  <c r="D19" i="7"/>
  <c r="BD18" i="7"/>
  <c r="BC18" i="7"/>
  <c r="AY18" i="7"/>
  <c r="AX18" i="7"/>
  <c r="AW18" i="7"/>
  <c r="AU18" i="7"/>
  <c r="D18" i="7"/>
  <c r="BD17" i="7"/>
  <c r="BC17" i="7"/>
  <c r="AY17" i="7"/>
  <c r="AX17" i="7"/>
  <c r="AW17" i="7"/>
  <c r="AU17" i="7"/>
  <c r="AF17" i="7"/>
  <c r="AE17" i="7"/>
  <c r="AD17" i="7"/>
  <c r="AC17" i="7"/>
  <c r="AB17" i="7"/>
  <c r="D17" i="7"/>
  <c r="BD16" i="7"/>
  <c r="BC16" i="7"/>
  <c r="AY16" i="7"/>
  <c r="AX16" i="7"/>
  <c r="AW16" i="7"/>
  <c r="AU16" i="7"/>
  <c r="AF16" i="7"/>
  <c r="AE16" i="7"/>
  <c r="AD16" i="7"/>
  <c r="AC16" i="7"/>
  <c r="AB16" i="7"/>
  <c r="D16" i="7"/>
  <c r="BD15" i="7"/>
  <c r="BC15" i="7"/>
  <c r="AY15" i="7"/>
  <c r="AX15" i="7"/>
  <c r="AW15" i="7"/>
  <c r="AU15" i="7"/>
  <c r="AF15" i="7"/>
  <c r="AE15" i="7"/>
  <c r="AD15" i="7"/>
  <c r="AC15" i="7"/>
  <c r="AB15" i="7"/>
  <c r="D15" i="7"/>
  <c r="BD14" i="7"/>
  <c r="BC14" i="7"/>
  <c r="AY14" i="7"/>
  <c r="AX14" i="7"/>
  <c r="AW14" i="7"/>
  <c r="AU14" i="7"/>
  <c r="AF14" i="7"/>
  <c r="AE14" i="7"/>
  <c r="AD14" i="7"/>
  <c r="AC14" i="7"/>
  <c r="AB14" i="7"/>
  <c r="D14" i="7"/>
  <c r="BD13" i="7"/>
  <c r="BC13" i="7"/>
  <c r="AY13" i="7"/>
  <c r="AX13" i="7"/>
  <c r="AW13" i="7"/>
  <c r="AU13" i="7"/>
  <c r="AF13" i="7"/>
  <c r="AE13" i="7"/>
  <c r="AD13" i="7"/>
  <c r="AC13" i="7"/>
  <c r="AB13" i="7"/>
  <c r="D13" i="7"/>
  <c r="BD12" i="7"/>
  <c r="BC12" i="7"/>
  <c r="AY12" i="7"/>
  <c r="AX12" i="7"/>
  <c r="AW12" i="7"/>
  <c r="AU12" i="7"/>
  <c r="AF12" i="7"/>
  <c r="AE12" i="7"/>
  <c r="AD12" i="7"/>
  <c r="AC12" i="7"/>
  <c r="AB12" i="7"/>
  <c r="D12" i="7"/>
  <c r="BD11" i="7"/>
  <c r="BC11" i="7"/>
  <c r="AY11" i="7"/>
  <c r="AX11" i="7"/>
  <c r="AW11" i="7"/>
  <c r="AU11" i="7"/>
  <c r="AF11" i="7"/>
  <c r="AE11" i="7"/>
  <c r="AD11" i="7"/>
  <c r="AC11" i="7"/>
  <c r="AB11" i="7"/>
  <c r="D11" i="7"/>
  <c r="BD10" i="7"/>
  <c r="BC10" i="7"/>
  <c r="AY10" i="7"/>
  <c r="AX10" i="7"/>
  <c r="AW10" i="7"/>
  <c r="AU10" i="7"/>
  <c r="AF10" i="7"/>
  <c r="AE10" i="7"/>
  <c r="AD10" i="7"/>
  <c r="AC10" i="7"/>
  <c r="AB10" i="7"/>
  <c r="D10" i="7"/>
  <c r="BD9" i="7"/>
  <c r="BC9" i="7"/>
  <c r="AY9" i="7"/>
  <c r="AX9" i="7"/>
  <c r="AW9" i="7"/>
  <c r="AU9" i="7"/>
  <c r="AF9" i="7"/>
  <c r="AE9" i="7"/>
  <c r="AD9" i="7"/>
  <c r="AC9" i="7"/>
  <c r="AB9" i="7"/>
  <c r="D9" i="7"/>
  <c r="BD8" i="7"/>
  <c r="BC8" i="7"/>
  <c r="AY8" i="7"/>
  <c r="AX8" i="7"/>
  <c r="AW8" i="7"/>
  <c r="AU8" i="7"/>
  <c r="AF8" i="7"/>
  <c r="AE8" i="7"/>
  <c r="AD8" i="7"/>
  <c r="AC8" i="7"/>
  <c r="AB8" i="7"/>
  <c r="D8" i="7"/>
  <c r="BD7" i="7"/>
  <c r="BC7" i="7"/>
  <c r="AY7" i="7"/>
  <c r="AX7" i="7"/>
  <c r="AW7" i="7"/>
  <c r="AU7" i="7"/>
  <c r="AF7" i="7"/>
  <c r="AE7" i="7"/>
  <c r="AD7" i="7"/>
  <c r="AC7" i="7"/>
  <c r="AB7" i="7"/>
  <c r="D7" i="7"/>
  <c r="AY6" i="7"/>
  <c r="AX6" i="7"/>
  <c r="AW6" i="7"/>
  <c r="AU6" i="7"/>
  <c r="AF6" i="7"/>
  <c r="AE6" i="7"/>
  <c r="AD6" i="7"/>
  <c r="AC6" i="7"/>
  <c r="AB6" i="7"/>
  <c r="D6" i="7"/>
  <c r="BD5" i="7"/>
  <c r="BC5" i="7"/>
  <c r="AY5" i="7"/>
  <c r="AX5" i="7"/>
  <c r="AW5" i="7"/>
  <c r="AU5" i="7"/>
  <c r="AF5" i="7"/>
  <c r="AE5" i="7"/>
  <c r="AD5" i="7"/>
  <c r="AC5" i="7"/>
  <c r="AB5" i="7"/>
  <c r="D5" i="7"/>
  <c r="BD4" i="7"/>
  <c r="BC4" i="7"/>
  <c r="AY4" i="7"/>
  <c r="AX4" i="7"/>
  <c r="AW4" i="7"/>
  <c r="AU4" i="7"/>
  <c r="AF4" i="7"/>
  <c r="AE4" i="7"/>
  <c r="AD4" i="7"/>
  <c r="AC4" i="7"/>
  <c r="AB4" i="7"/>
  <c r="D4" i="7"/>
  <c r="BD3" i="7"/>
  <c r="BC3" i="7"/>
  <c r="AY3" i="7"/>
  <c r="AX3" i="7"/>
  <c r="AW3" i="7"/>
  <c r="AU3" i="7"/>
  <c r="AF3" i="7"/>
  <c r="AE3" i="7"/>
  <c r="AD3" i="7"/>
  <c r="AC3" i="7"/>
  <c r="AB3" i="7"/>
  <c r="D3" i="7"/>
  <c r="BC2428" i="1"/>
  <c r="BD2428" i="1"/>
  <c r="T2428" i="1"/>
  <c r="U2428" i="1" s="1"/>
  <c r="AV2428" i="1" s="1"/>
  <c r="T2427" i="1"/>
  <c r="U2427" i="1" s="1"/>
  <c r="AU2427" i="1" s="1"/>
  <c r="BC2427" i="1"/>
  <c r="BD2427" i="1"/>
  <c r="BC2426" i="1"/>
  <c r="BD2426" i="1"/>
  <c r="T2426" i="1"/>
  <c r="U2426" i="1" s="1"/>
  <c r="AU2426" i="1" s="1"/>
  <c r="BC2425" i="1"/>
  <c r="BD2425" i="1"/>
  <c r="T2425" i="1"/>
  <c r="U2425" i="1" s="1"/>
  <c r="AV2425" i="1" s="1"/>
  <c r="BC2424" i="1"/>
  <c r="BD2424" i="1"/>
  <c r="T2424" i="1"/>
  <c r="U2424" i="1" s="1"/>
  <c r="AV2424" i="1" s="1"/>
  <c r="BF1376" i="8" l="1"/>
  <c r="AE1298" i="8"/>
  <c r="BF856" i="8"/>
  <c r="AU1665" i="8"/>
  <c r="AU1599" i="8"/>
  <c r="AU1642" i="8"/>
  <c r="AU1639" i="8"/>
  <c r="AU1463" i="8"/>
  <c r="BF1463" i="8" s="1"/>
  <c r="AU1392" i="8"/>
  <c r="BF1392" i="8" s="1"/>
  <c r="BF114" i="8"/>
  <c r="AU1422" i="8"/>
  <c r="AU1669" i="8"/>
  <c r="AU1587" i="8"/>
  <c r="AU1477" i="8"/>
  <c r="AU1269" i="8"/>
  <c r="BF1269" i="8" s="1"/>
  <c r="BF137" i="8"/>
  <c r="AU1611" i="8"/>
  <c r="AU1559" i="8"/>
  <c r="AU1315" i="8"/>
  <c r="BF1315" i="8" s="1"/>
  <c r="AU1647" i="8"/>
  <c r="AU1641" i="8"/>
  <c r="AU1598" i="8"/>
  <c r="AU1466" i="8"/>
  <c r="BF1466" i="8" s="1"/>
  <c r="AU1368" i="8"/>
  <c r="AU1250" i="8"/>
  <c r="BF1250" i="8" s="1"/>
  <c r="AU1671" i="8"/>
  <c r="AU1555" i="8"/>
  <c r="BF1555" i="8" s="1"/>
  <c r="AU1288" i="8"/>
  <c r="BF1288" i="8" s="1"/>
  <c r="AU1662" i="8"/>
  <c r="AU1607" i="8"/>
  <c r="AU1486" i="8"/>
  <c r="AU1357" i="8"/>
  <c r="BF1357" i="8" s="1"/>
  <c r="AU1200" i="8"/>
  <c r="AU1643" i="8"/>
  <c r="AU1464" i="8"/>
  <c r="BF1464" i="8" s="1"/>
  <c r="AU1205" i="8"/>
  <c r="BF1205" i="8" s="1"/>
  <c r="AU1091" i="8"/>
  <c r="BF1091" i="8" s="1"/>
  <c r="AU1214" i="8"/>
  <c r="BF1214" i="8" s="1"/>
  <c r="AU1329" i="8"/>
  <c r="BF1329" i="8" s="1"/>
  <c r="AU1624" i="8"/>
  <c r="AU1618" i="8"/>
  <c r="AU1397" i="8"/>
  <c r="AU1371" i="8"/>
  <c r="BF1371" i="8" s="1"/>
  <c r="AU1332" i="8"/>
  <c r="BF1332" i="8" s="1"/>
  <c r="AU1282" i="8"/>
  <c r="BF1282" i="8" s="1"/>
  <c r="AU1188" i="8"/>
  <c r="BF1188" i="8" s="1"/>
  <c r="AT1371" i="8"/>
  <c r="AU1527" i="8"/>
  <c r="BF1527" i="8" s="1"/>
  <c r="AU1097" i="8"/>
  <c r="BF1097" i="8" s="1"/>
  <c r="AU1289" i="8"/>
  <c r="AU1410" i="8"/>
  <c r="BF1410" i="8" s="1"/>
  <c r="AU1452" i="8"/>
  <c r="BF1452" i="8" s="1"/>
  <c r="AU1305" i="8"/>
  <c r="BF1305" i="8" s="1"/>
  <c r="AU1245" i="8"/>
  <c r="AU1163" i="8"/>
  <c r="BF1163" i="8" s="1"/>
  <c r="AU1513" i="8"/>
  <c r="BF1513" i="8" s="1"/>
  <c r="AU1429" i="8"/>
  <c r="BF1429" i="8" s="1"/>
  <c r="AU1314" i="8"/>
  <c r="BF1314" i="8" s="1"/>
  <c r="AU1281" i="8"/>
  <c r="BF1281" i="8" s="1"/>
  <c r="AU1184" i="8"/>
  <c r="BF1184" i="8" s="1"/>
  <c r="AU1338" i="8"/>
  <c r="BF1338" i="8" s="1"/>
  <c r="AU1651" i="8"/>
  <c r="AU1177" i="8"/>
  <c r="AU1399" i="8"/>
  <c r="AU1631" i="8"/>
  <c r="AU1610" i="8"/>
  <c r="AU1617" i="8"/>
  <c r="BF1342" i="8"/>
  <c r="BF562" i="8"/>
  <c r="BF1170" i="8"/>
  <c r="BF174" i="8"/>
  <c r="AU1298" i="8"/>
  <c r="BF1298" i="8" s="1"/>
  <c r="BF264" i="8"/>
  <c r="BF671" i="8"/>
  <c r="BF98" i="8"/>
  <c r="BF937" i="8"/>
  <c r="BF1006" i="8"/>
  <c r="BF1274" i="8"/>
  <c r="BF409" i="8"/>
  <c r="BF287" i="8"/>
  <c r="AE1370" i="8"/>
  <c r="AE1371" i="8" s="1"/>
  <c r="BF53" i="8"/>
  <c r="BF480" i="8"/>
  <c r="BF1246" i="8"/>
  <c r="BF207" i="8"/>
  <c r="BF431" i="8"/>
  <c r="BF597" i="8"/>
  <c r="AU840" i="8"/>
  <c r="BF177" i="8"/>
  <c r="BF487" i="8"/>
  <c r="BF1143" i="8"/>
  <c r="BF385" i="8"/>
  <c r="BF447" i="8"/>
  <c r="BF582" i="8"/>
  <c r="BF54" i="8"/>
  <c r="BF64" i="8"/>
  <c r="BF266" i="8"/>
  <c r="BF547" i="8"/>
  <c r="BF871" i="8"/>
  <c r="BF944" i="8"/>
  <c r="BF1133" i="8"/>
  <c r="BF1271" i="8"/>
  <c r="BF350" i="8"/>
  <c r="BF533" i="8"/>
  <c r="BF622" i="8"/>
  <c r="BF638" i="8"/>
  <c r="BF1035" i="8"/>
  <c r="BF1044" i="8"/>
  <c r="BF1441" i="8"/>
  <c r="BF1313" i="8"/>
  <c r="BF32" i="8"/>
  <c r="AU94" i="8"/>
  <c r="BF94" i="8" s="1"/>
  <c r="BF66" i="8"/>
  <c r="BF366" i="8"/>
  <c r="BF641" i="8"/>
  <c r="BF721" i="8"/>
  <c r="BF1026" i="8"/>
  <c r="BF1043" i="8"/>
  <c r="BF239" i="8"/>
  <c r="BF305" i="8"/>
  <c r="BF579" i="8"/>
  <c r="BF919" i="8"/>
  <c r="BF178" i="8"/>
  <c r="BF375" i="8"/>
  <c r="BF883" i="8"/>
  <c r="BF1017" i="8"/>
  <c r="BF1348" i="8"/>
  <c r="BF476" i="8"/>
  <c r="BF1131" i="8"/>
  <c r="BF1225" i="8"/>
  <c r="AU1516" i="8"/>
  <c r="BF1516" i="8" s="1"/>
  <c r="AU1264" i="8"/>
  <c r="BF1264" i="8" s="1"/>
  <c r="BF663" i="8"/>
  <c r="BF664" i="8"/>
  <c r="BF818" i="8"/>
  <c r="AE833" i="8"/>
  <c r="BF194" i="8"/>
  <c r="BF285" i="8"/>
  <c r="BF301" i="8"/>
  <c r="BF651" i="8"/>
  <c r="BF753" i="8"/>
  <c r="AU769" i="8"/>
  <c r="BF769" i="8"/>
  <c r="BF130" i="8"/>
  <c r="BF322" i="8"/>
  <c r="BF338" i="8"/>
  <c r="BF344" i="8"/>
  <c r="BF573" i="8"/>
  <c r="BF592" i="8"/>
  <c r="BF229" i="8"/>
  <c r="BF265" i="8"/>
  <c r="BF348" i="8"/>
  <c r="BF411" i="8"/>
  <c r="BF854" i="8"/>
  <c r="BF1290" i="8"/>
  <c r="BF1475" i="8"/>
  <c r="BF859" i="8"/>
  <c r="BF975" i="8"/>
  <c r="BF1147" i="8"/>
  <c r="BF1153" i="8"/>
  <c r="BF1535" i="8"/>
  <c r="BF1373" i="8"/>
  <c r="BF612" i="8"/>
  <c r="BF627" i="8"/>
  <c r="BF773" i="8"/>
  <c r="BF808" i="8"/>
  <c r="BF965" i="8"/>
  <c r="BF1008" i="8"/>
  <c r="BF1402" i="8"/>
  <c r="BF524" i="8"/>
  <c r="BF805" i="8"/>
  <c r="BF824" i="8"/>
  <c r="BF828" i="8"/>
  <c r="BF877" i="8"/>
  <c r="BF964" i="8"/>
  <c r="BF1257" i="8"/>
  <c r="BF1215" i="8"/>
  <c r="BF1308" i="8"/>
  <c r="BF1325" i="8"/>
  <c r="BF1114" i="8"/>
  <c r="BF1467" i="8"/>
  <c r="BI1061" i="8"/>
  <c r="BI1062" i="8" s="1"/>
  <c r="AU183" i="8"/>
  <c r="BF183" i="8" s="1"/>
  <c r="AU604" i="8"/>
  <c r="BF604" i="8" s="1"/>
  <c r="AU80" i="8"/>
  <c r="BF80" i="8" s="1"/>
  <c r="AU61" i="8"/>
  <c r="BF61" i="8" s="1"/>
  <c r="AU1000" i="8"/>
  <c r="BF1000" i="8" s="1"/>
  <c r="AU24" i="8"/>
  <c r="BF24" i="8" s="1"/>
  <c r="AU327" i="8"/>
  <c r="BF327" i="8" s="1"/>
  <c r="AU357" i="8"/>
  <c r="BF357" i="8" s="1"/>
  <c r="AU95" i="8"/>
  <c r="BF95" i="8" s="1"/>
  <c r="AU513" i="8"/>
  <c r="BF513" i="8" s="1"/>
  <c r="AU631" i="8"/>
  <c r="BF631" i="8" s="1"/>
  <c r="AU175" i="8"/>
  <c r="BF175" i="8" s="1"/>
  <c r="AU96" i="8"/>
  <c r="BF96" i="8" s="1"/>
  <c r="AU125" i="8"/>
  <c r="BF125" i="8" s="1"/>
  <c r="AU159" i="8"/>
  <c r="BF159" i="8" s="1"/>
  <c r="AU283" i="8"/>
  <c r="BF283" i="8" s="1"/>
  <c r="AU570" i="8"/>
  <c r="BF570" i="8" s="1"/>
  <c r="BF62" i="8"/>
  <c r="AU93" i="8"/>
  <c r="BF93" i="8" s="1"/>
  <c r="BF102" i="8"/>
  <c r="BF149" i="8"/>
  <c r="BF250" i="8"/>
  <c r="BF270" i="8"/>
  <c r="BF307" i="8"/>
  <c r="AU443" i="8"/>
  <c r="BF443" i="8" s="1"/>
  <c r="BF706" i="8"/>
  <c r="AU860" i="8"/>
  <c r="BF860" i="8" s="1"/>
  <c r="AU884" i="8"/>
  <c r="BF884" i="8" s="1"/>
  <c r="AU1548" i="8"/>
  <c r="BF1548" i="8" s="1"/>
  <c r="AU63" i="8"/>
  <c r="BF63" i="8" s="1"/>
  <c r="AU106" i="8"/>
  <c r="BF106" i="8" s="1"/>
  <c r="BF314" i="8"/>
  <c r="AU319" i="8"/>
  <c r="BF319" i="8" s="1"/>
  <c r="BF568" i="8"/>
  <c r="AU575" i="8"/>
  <c r="BF575" i="8" s="1"/>
  <c r="BF602" i="8"/>
  <c r="BF676" i="8"/>
  <c r="AU801" i="8"/>
  <c r="BF801" i="8" s="1"/>
  <c r="AC833" i="8"/>
  <c r="AD833" i="8" s="1"/>
  <c r="AH833" i="8" s="1"/>
  <c r="AU889" i="8"/>
  <c r="BF889" i="8" s="1"/>
  <c r="AU953" i="8"/>
  <c r="BF953" i="8" s="1"/>
  <c r="BF340" i="8"/>
  <c r="BF346" i="8"/>
  <c r="BF420" i="8"/>
  <c r="BF465" i="8"/>
  <c r="AU473" i="8"/>
  <c r="BF473" i="8" s="1"/>
  <c r="AU788" i="8"/>
  <c r="BF788" i="8" s="1"/>
  <c r="AU850" i="8"/>
  <c r="BF850" i="8" s="1"/>
  <c r="AU920" i="8"/>
  <c r="BF920" i="8" s="1"/>
  <c r="AU202" i="8"/>
  <c r="BF202" i="8" s="1"/>
  <c r="BF253" i="8"/>
  <c r="BF310" i="8"/>
  <c r="BF363" i="8"/>
  <c r="BF368" i="8"/>
  <c r="BF372" i="8"/>
  <c r="BF395" i="8"/>
  <c r="BF397" i="8"/>
  <c r="BF435" i="8"/>
  <c r="AU564" i="8"/>
  <c r="BF564" i="8" s="1"/>
  <c r="BF643" i="8"/>
  <c r="BF806" i="8"/>
  <c r="BF923" i="8"/>
  <c r="BF243" i="8"/>
  <c r="BF315" i="8"/>
  <c r="BF389" i="8"/>
  <c r="AU503" i="8"/>
  <c r="BF503" i="8" s="1"/>
  <c r="AU583" i="8"/>
  <c r="BF583" i="8" s="1"/>
  <c r="BF747" i="8"/>
  <c r="BF867" i="8"/>
  <c r="BF972" i="8"/>
  <c r="BF995" i="8"/>
  <c r="BJ1061" i="8"/>
  <c r="BJ1062" i="8" s="1"/>
  <c r="BJ1063" i="8" s="1"/>
  <c r="BJ1064" i="8" s="1"/>
  <c r="BJ1065" i="8" s="1"/>
  <c r="BJ1066" i="8" s="1"/>
  <c r="BJ1067" i="8" s="1"/>
  <c r="BJ1068" i="8" s="1"/>
  <c r="BJ1069" i="8" s="1"/>
  <c r="BJ1070" i="8" s="1"/>
  <c r="BJ1071" i="8" s="1"/>
  <c r="BJ1072" i="8" s="1"/>
  <c r="BJ1073" i="8" s="1"/>
  <c r="BJ1074" i="8" s="1"/>
  <c r="BJ1075" i="8" s="1"/>
  <c r="BJ1076" i="8" s="1"/>
  <c r="BJ1077" i="8" s="1"/>
  <c r="BJ1078" i="8" s="1"/>
  <c r="BJ1079" i="8" s="1"/>
  <c r="BJ1080" i="8" s="1"/>
  <c r="BJ1081" i="8" s="1"/>
  <c r="BJ1082" i="8" s="1"/>
  <c r="BJ1083" i="8" s="1"/>
  <c r="BJ1084" i="8" s="1"/>
  <c r="BJ1085" i="8" s="1"/>
  <c r="BJ1086" i="8" s="1"/>
  <c r="BJ1087" i="8" s="1"/>
  <c r="BJ1088" i="8" s="1"/>
  <c r="BJ1089" i="8" s="1"/>
  <c r="BJ1090" i="8" s="1"/>
  <c r="BJ1091" i="8" s="1"/>
  <c r="BJ1092" i="8" s="1"/>
  <c r="BJ1093" i="8" s="1"/>
  <c r="BJ1094" i="8" s="1"/>
  <c r="BJ1095" i="8" s="1"/>
  <c r="BJ1096" i="8" s="1"/>
  <c r="BJ1097" i="8" s="1"/>
  <c r="BJ1098" i="8" s="1"/>
  <c r="BJ1099" i="8" s="1"/>
  <c r="BJ1100" i="8" s="1"/>
  <c r="BJ1101" i="8" s="1"/>
  <c r="BJ1102" i="8" s="1"/>
  <c r="BJ1103" i="8" s="1"/>
  <c r="BJ1104" i="8" s="1"/>
  <c r="BJ1105" i="8" s="1"/>
  <c r="BJ1106" i="8" s="1"/>
  <c r="BJ1107" i="8" s="1"/>
  <c r="BJ1108" i="8" s="1"/>
  <c r="BJ1109" i="8" s="1"/>
  <c r="BJ1110" i="8" s="1"/>
  <c r="BJ1111" i="8" s="1"/>
  <c r="BJ1112" i="8" s="1"/>
  <c r="BJ1113" i="8" s="1"/>
  <c r="BJ1114" i="8" s="1"/>
  <c r="BJ1115" i="8" s="1"/>
  <c r="BJ1116" i="8" s="1"/>
  <c r="BJ1117" i="8" s="1"/>
  <c r="BJ1118" i="8" s="1"/>
  <c r="BJ1119" i="8" s="1"/>
  <c r="BJ1120" i="8" s="1"/>
  <c r="BJ1121" i="8" s="1"/>
  <c r="BJ1122" i="8" s="1"/>
  <c r="BJ1123" i="8" s="1"/>
  <c r="BJ1124" i="8" s="1"/>
  <c r="BJ1125" i="8" s="1"/>
  <c r="BJ1126" i="8" s="1"/>
  <c r="BJ1127" i="8" s="1"/>
  <c r="BJ1128" i="8" s="1"/>
  <c r="BJ1129" i="8" s="1"/>
  <c r="BJ1130" i="8" s="1"/>
  <c r="BJ1131" i="8" s="1"/>
  <c r="BJ1132" i="8" s="1"/>
  <c r="BJ1133" i="8" s="1"/>
  <c r="BJ1134" i="8" s="1"/>
  <c r="BJ1135" i="8" s="1"/>
  <c r="BJ1136" i="8" s="1"/>
  <c r="BJ1137" i="8" s="1"/>
  <c r="BJ1138" i="8" s="1"/>
  <c r="BJ1139" i="8" s="1"/>
  <c r="BJ1140" i="8" s="1"/>
  <c r="BJ1141" i="8" s="1"/>
  <c r="BJ1142" i="8" s="1"/>
  <c r="BJ1143" i="8" s="1"/>
  <c r="BJ1144" i="8" s="1"/>
  <c r="BJ1145" i="8" s="1"/>
  <c r="BJ1146" i="8" s="1"/>
  <c r="BJ1147" i="8" s="1"/>
  <c r="BJ1148" i="8" s="1"/>
  <c r="BJ1149" i="8" s="1"/>
  <c r="BJ1150" i="8" s="1"/>
  <c r="BJ1151" i="8" s="1"/>
  <c r="BJ1152" i="8" s="1"/>
  <c r="BJ1153" i="8" s="1"/>
  <c r="BJ1154" i="8" s="1"/>
  <c r="BJ1155" i="8" s="1"/>
  <c r="BJ1156" i="8" s="1"/>
  <c r="BJ1157" i="8" s="1"/>
  <c r="BJ1158" i="8" s="1"/>
  <c r="BJ1159" i="8" s="1"/>
  <c r="BJ1160" i="8" s="1"/>
  <c r="BJ1161" i="8" s="1"/>
  <c r="BJ1162" i="8" s="1"/>
  <c r="BJ1163" i="8" s="1"/>
  <c r="BJ1164" i="8" s="1"/>
  <c r="BJ1165" i="8" s="1"/>
  <c r="BJ1166" i="8" s="1"/>
  <c r="BJ1167" i="8" s="1"/>
  <c r="BJ1168" i="8" s="1"/>
  <c r="BJ1169" i="8" s="1"/>
  <c r="BJ1170" i="8" s="1"/>
  <c r="BJ1171" i="8" s="1"/>
  <c r="BJ1172" i="8" s="1"/>
  <c r="BJ1173" i="8" s="1"/>
  <c r="BJ1174" i="8" s="1"/>
  <c r="BJ1175" i="8" s="1"/>
  <c r="BJ1176" i="8" s="1"/>
  <c r="BJ1177" i="8" s="1"/>
  <c r="BJ1178" i="8" s="1"/>
  <c r="BJ1179" i="8" s="1"/>
  <c r="BJ1180" i="8" s="1"/>
  <c r="BJ1181" i="8" s="1"/>
  <c r="BJ1182" i="8" s="1"/>
  <c r="BJ1183" i="8" s="1"/>
  <c r="BJ1184" i="8" s="1"/>
  <c r="BJ1185" i="8" s="1"/>
  <c r="BJ1186" i="8" s="1"/>
  <c r="BJ1187" i="8" s="1"/>
  <c r="BJ1188" i="8" s="1"/>
  <c r="BJ1189" i="8" s="1"/>
  <c r="BJ1190" i="8" s="1"/>
  <c r="BJ1191" i="8" s="1"/>
  <c r="BJ1192" i="8" s="1"/>
  <c r="BJ1193" i="8" s="1"/>
  <c r="BJ1194" i="8" s="1"/>
  <c r="BJ1195" i="8" s="1"/>
  <c r="BJ1196" i="8" s="1"/>
  <c r="BJ1197" i="8" s="1"/>
  <c r="BJ1198" i="8" s="1"/>
  <c r="BJ1199" i="8" s="1"/>
  <c r="BJ1200" i="8" s="1"/>
  <c r="BJ1201" i="8" s="1"/>
  <c r="BJ1202" i="8" s="1"/>
  <c r="BJ1203" i="8" s="1"/>
  <c r="BJ1204" i="8" s="1"/>
  <c r="BJ1205" i="8" s="1"/>
  <c r="BJ1206" i="8" s="1"/>
  <c r="BJ1207" i="8" s="1"/>
  <c r="BJ1208" i="8" s="1"/>
  <c r="BJ1209" i="8" s="1"/>
  <c r="BJ1210" i="8" s="1"/>
  <c r="BJ1211" i="8" s="1"/>
  <c r="BJ1212" i="8" s="1"/>
  <c r="BJ1213" i="8" s="1"/>
  <c r="BJ1214" i="8" s="1"/>
  <c r="BJ1215" i="8" s="1"/>
  <c r="BJ1216" i="8" s="1"/>
  <c r="BJ1217" i="8" s="1"/>
  <c r="BJ1218" i="8" s="1"/>
  <c r="BJ1219" i="8" s="1"/>
  <c r="BJ1220" i="8" s="1"/>
  <c r="BJ1221" i="8" s="1"/>
  <c r="BJ1222" i="8" s="1"/>
  <c r="BJ1223" i="8" s="1"/>
  <c r="BJ1224" i="8" s="1"/>
  <c r="BJ1225" i="8" s="1"/>
  <c r="BJ1226" i="8" s="1"/>
  <c r="BJ1227" i="8" s="1"/>
  <c r="BJ1228" i="8" s="1"/>
  <c r="BJ1229" i="8" s="1"/>
  <c r="BJ1230" i="8" s="1"/>
  <c r="BJ1231" i="8" s="1"/>
  <c r="BJ1232" i="8" s="1"/>
  <c r="BJ1233" i="8" s="1"/>
  <c r="BJ1234" i="8" s="1"/>
  <c r="BJ1235" i="8" s="1"/>
  <c r="BJ1236" i="8" s="1"/>
  <c r="BJ1237" i="8" s="1"/>
  <c r="BJ1238" i="8" s="1"/>
  <c r="BJ1239" i="8" s="1"/>
  <c r="BJ1240" i="8" s="1"/>
  <c r="BJ1241" i="8" s="1"/>
  <c r="BJ1242" i="8" s="1"/>
  <c r="BJ1243" i="8" s="1"/>
  <c r="BJ1244" i="8" s="1"/>
  <c r="BJ1245" i="8" s="1"/>
  <c r="BJ1246" i="8" s="1"/>
  <c r="BJ1247" i="8" s="1"/>
  <c r="BJ1248" i="8" s="1"/>
  <c r="BJ1249" i="8" s="1"/>
  <c r="BJ1250" i="8" s="1"/>
  <c r="BJ1251" i="8" s="1"/>
  <c r="BJ1252" i="8" s="1"/>
  <c r="BJ1253" i="8" s="1"/>
  <c r="BJ1254" i="8" s="1"/>
  <c r="BJ1255" i="8" s="1"/>
  <c r="BJ1256" i="8" s="1"/>
  <c r="BJ1257" i="8" s="1"/>
  <c r="BJ1258" i="8" s="1"/>
  <c r="BJ1259" i="8" s="1"/>
  <c r="BJ1260" i="8" s="1"/>
  <c r="BJ1261" i="8" s="1"/>
  <c r="BJ1262" i="8" s="1"/>
  <c r="BJ1263" i="8" s="1"/>
  <c r="BJ1264" i="8" s="1"/>
  <c r="BJ1265" i="8" s="1"/>
  <c r="BJ1266" i="8" s="1"/>
  <c r="BJ1267" i="8" s="1"/>
  <c r="BJ1268" i="8" s="1"/>
  <c r="BJ1269" i="8" s="1"/>
  <c r="BJ1270" i="8" s="1"/>
  <c r="BJ1271" i="8" s="1"/>
  <c r="BJ1272" i="8" s="1"/>
  <c r="BJ1273" i="8" s="1"/>
  <c r="BJ1274" i="8" s="1"/>
  <c r="BJ1275" i="8" s="1"/>
  <c r="BJ1276" i="8" s="1"/>
  <c r="BJ1277" i="8" s="1"/>
  <c r="BJ1278" i="8" s="1"/>
  <c r="BJ1279" i="8" s="1"/>
  <c r="BJ1280" i="8" s="1"/>
  <c r="BJ1281" i="8" s="1"/>
  <c r="BJ1282" i="8" s="1"/>
  <c r="BJ1283" i="8" s="1"/>
  <c r="BJ1284" i="8" s="1"/>
  <c r="BJ1285" i="8" s="1"/>
  <c r="BJ1286" i="8" s="1"/>
  <c r="BJ1287" i="8" s="1"/>
  <c r="BJ1288" i="8" s="1"/>
  <c r="BJ1289" i="8" s="1"/>
  <c r="BJ1290" i="8" s="1"/>
  <c r="BJ1291" i="8" s="1"/>
  <c r="BJ1292" i="8" s="1"/>
  <c r="BJ1293" i="8" s="1"/>
  <c r="BJ1294" i="8" s="1"/>
  <c r="BJ1295" i="8" s="1"/>
  <c r="BJ1296" i="8" s="1"/>
  <c r="BJ1297" i="8" s="1"/>
  <c r="BJ1298" i="8" s="1"/>
  <c r="BJ1299" i="8" s="1"/>
  <c r="BJ1300" i="8" s="1"/>
  <c r="BJ1301" i="8" s="1"/>
  <c r="BJ1302" i="8" s="1"/>
  <c r="BJ1303" i="8" s="1"/>
  <c r="BJ1304" i="8" s="1"/>
  <c r="BJ1305" i="8" s="1"/>
  <c r="BJ1306" i="8" s="1"/>
  <c r="BJ1307" i="8" s="1"/>
  <c r="BJ1308" i="8" s="1"/>
  <c r="BJ1309" i="8" s="1"/>
  <c r="BJ1310" i="8" s="1"/>
  <c r="BJ1311" i="8" s="1"/>
  <c r="BJ1312" i="8" s="1"/>
  <c r="BJ1313" i="8" s="1"/>
  <c r="BJ1314" i="8" s="1"/>
  <c r="BJ1315" i="8" s="1"/>
  <c r="BJ1316" i="8" s="1"/>
  <c r="BJ1317" i="8" s="1"/>
  <c r="BJ1318" i="8" s="1"/>
  <c r="BJ1319" i="8" s="1"/>
  <c r="BJ1320" i="8" s="1"/>
  <c r="BJ1321" i="8" s="1"/>
  <c r="BJ1322" i="8" s="1"/>
  <c r="BJ1323" i="8" s="1"/>
  <c r="BJ1324" i="8" s="1"/>
  <c r="BJ1325" i="8" s="1"/>
  <c r="BJ1326" i="8" s="1"/>
  <c r="BJ1327" i="8" s="1"/>
  <c r="BJ1328" i="8" s="1"/>
  <c r="BJ1329" i="8" s="1"/>
  <c r="BJ1330" i="8" s="1"/>
  <c r="BJ1331" i="8" s="1"/>
  <c r="BJ1332" i="8" s="1"/>
  <c r="BJ1333" i="8" s="1"/>
  <c r="BJ1334" i="8" s="1"/>
  <c r="BJ1335" i="8" s="1"/>
  <c r="BJ1336" i="8" s="1"/>
  <c r="BJ1337" i="8" s="1"/>
  <c r="BJ1338" i="8" s="1"/>
  <c r="BJ1339" i="8" s="1"/>
  <c r="BJ1340" i="8" s="1"/>
  <c r="BJ1341" i="8" s="1"/>
  <c r="BJ1342" i="8" s="1"/>
  <c r="BJ1343" i="8" s="1"/>
  <c r="BJ1344" i="8" s="1"/>
  <c r="BJ1345" i="8" s="1"/>
  <c r="BJ1346" i="8" s="1"/>
  <c r="BJ1347" i="8" s="1"/>
  <c r="BJ1348" i="8" s="1"/>
  <c r="BJ1349" i="8" s="1"/>
  <c r="BJ1350" i="8" s="1"/>
  <c r="BJ1351" i="8" s="1"/>
  <c r="BJ1352" i="8" s="1"/>
  <c r="BJ1353" i="8" s="1"/>
  <c r="BJ1354" i="8" s="1"/>
  <c r="BJ1355" i="8" s="1"/>
  <c r="BJ1356" i="8" s="1"/>
  <c r="BJ1357" i="8" s="1"/>
  <c r="BJ1358" i="8" s="1"/>
  <c r="BJ1359" i="8" s="1"/>
  <c r="BJ1360" i="8" s="1"/>
  <c r="BJ1361" i="8" s="1"/>
  <c r="BJ1362" i="8" s="1"/>
  <c r="BJ1363" i="8" s="1"/>
  <c r="BJ1364" i="8" s="1"/>
  <c r="BJ1365" i="8" s="1"/>
  <c r="BJ1366" i="8" s="1"/>
  <c r="BJ1367" i="8" s="1"/>
  <c r="BJ1368" i="8" s="1"/>
  <c r="BJ1369" i="8" s="1"/>
  <c r="BJ1370" i="8" s="1"/>
  <c r="BJ1371" i="8" s="1"/>
  <c r="BJ1372" i="8" s="1"/>
  <c r="BJ1373" i="8" s="1"/>
  <c r="BJ1374" i="8" s="1"/>
  <c r="BJ1375" i="8" s="1"/>
  <c r="BJ1376" i="8" s="1"/>
  <c r="BJ1377" i="8" s="1"/>
  <c r="BJ1378" i="8" s="1"/>
  <c r="BJ1379" i="8" s="1"/>
  <c r="BJ1380" i="8" s="1"/>
  <c r="BJ1381" i="8" s="1"/>
  <c r="BJ1382" i="8" s="1"/>
  <c r="BJ1383" i="8" s="1"/>
  <c r="BJ1384" i="8" s="1"/>
  <c r="BJ1385" i="8" s="1"/>
  <c r="BJ1386" i="8" s="1"/>
  <c r="BJ1387" i="8" s="1"/>
  <c r="BJ1388" i="8" s="1"/>
  <c r="BJ1389" i="8" s="1"/>
  <c r="BJ1390" i="8" s="1"/>
  <c r="BJ1391" i="8" s="1"/>
  <c r="BJ1392" i="8" s="1"/>
  <c r="BJ1393" i="8" s="1"/>
  <c r="BJ1394" i="8" s="1"/>
  <c r="BJ1395" i="8" s="1"/>
  <c r="BJ1396" i="8" s="1"/>
  <c r="BJ1397" i="8" s="1"/>
  <c r="BJ1398" i="8" s="1"/>
  <c r="BJ1399" i="8" s="1"/>
  <c r="BJ1400" i="8" s="1"/>
  <c r="BJ1401" i="8" s="1"/>
  <c r="BJ1402" i="8" s="1"/>
  <c r="BJ1403" i="8" s="1"/>
  <c r="BJ1404" i="8" s="1"/>
  <c r="BJ1405" i="8" s="1"/>
  <c r="BJ1406" i="8" s="1"/>
  <c r="BJ1407" i="8" s="1"/>
  <c r="BJ1408" i="8" s="1"/>
  <c r="BJ1409" i="8" s="1"/>
  <c r="BJ1410" i="8" s="1"/>
  <c r="BJ1411" i="8" s="1"/>
  <c r="BJ1412" i="8" s="1"/>
  <c r="BJ1413" i="8" s="1"/>
  <c r="BJ1414" i="8" s="1"/>
  <c r="BJ1415" i="8" s="1"/>
  <c r="BJ1416" i="8" s="1"/>
  <c r="BJ1417" i="8" s="1"/>
  <c r="BJ1418" i="8" s="1"/>
  <c r="BJ1419" i="8" s="1"/>
  <c r="BJ1420" i="8" s="1"/>
  <c r="BJ1421" i="8" s="1"/>
  <c r="BJ1422" i="8" s="1"/>
  <c r="BJ1423" i="8" s="1"/>
  <c r="BJ1424" i="8" s="1"/>
  <c r="BJ1425" i="8" s="1"/>
  <c r="BJ1426" i="8" s="1"/>
  <c r="BJ1427" i="8" s="1"/>
  <c r="BJ1428" i="8" s="1"/>
  <c r="BJ1429" i="8" s="1"/>
  <c r="BJ1430" i="8" s="1"/>
  <c r="BJ1431" i="8" s="1"/>
  <c r="BJ1432" i="8" s="1"/>
  <c r="BJ1433" i="8" s="1"/>
  <c r="BJ1434" i="8" s="1"/>
  <c r="BJ1435" i="8" s="1"/>
  <c r="BJ1436" i="8" s="1"/>
  <c r="BJ1437" i="8" s="1"/>
  <c r="BJ1438" i="8" s="1"/>
  <c r="BJ1439" i="8" s="1"/>
  <c r="BJ1440" i="8" s="1"/>
  <c r="BJ1441" i="8" s="1"/>
  <c r="BJ1442" i="8" s="1"/>
  <c r="BJ1443" i="8" s="1"/>
  <c r="BJ1444" i="8" s="1"/>
  <c r="BJ1445" i="8" s="1"/>
  <c r="BJ1446" i="8" s="1"/>
  <c r="BJ1447" i="8" s="1"/>
  <c r="BJ1448" i="8" s="1"/>
  <c r="BJ1449" i="8" s="1"/>
  <c r="BJ1450" i="8" s="1"/>
  <c r="BJ1451" i="8" s="1"/>
  <c r="BJ1452" i="8" s="1"/>
  <c r="BJ1453" i="8" s="1"/>
  <c r="BJ1454" i="8" s="1"/>
  <c r="BJ1455" i="8" s="1"/>
  <c r="BJ1456" i="8" s="1"/>
  <c r="BJ1457" i="8" s="1"/>
  <c r="BJ1458" i="8" s="1"/>
  <c r="BJ1459" i="8" s="1"/>
  <c r="BJ1460" i="8" s="1"/>
  <c r="BJ1461" i="8" s="1"/>
  <c r="BJ1462" i="8" s="1"/>
  <c r="BJ1463" i="8" s="1"/>
  <c r="BJ1464" i="8" s="1"/>
  <c r="BJ1465" i="8" s="1"/>
  <c r="BJ1466" i="8" s="1"/>
  <c r="BJ1467" i="8" s="1"/>
  <c r="BJ1468" i="8" s="1"/>
  <c r="BJ1469" i="8" s="1"/>
  <c r="BJ1470" i="8" s="1"/>
  <c r="BJ1471" i="8" s="1"/>
  <c r="BJ1472" i="8" s="1"/>
  <c r="BJ1473" i="8" s="1"/>
  <c r="BJ1474" i="8" s="1"/>
  <c r="BJ1475" i="8" s="1"/>
  <c r="BJ1476" i="8" s="1"/>
  <c r="BJ1477" i="8" s="1"/>
  <c r="BJ1478" i="8" s="1"/>
  <c r="BJ1479" i="8" s="1"/>
  <c r="BJ1480" i="8" s="1"/>
  <c r="BJ1481" i="8" s="1"/>
  <c r="BJ1482" i="8" s="1"/>
  <c r="BJ1483" i="8" s="1"/>
  <c r="BJ1484" i="8" s="1"/>
  <c r="BJ1485" i="8" s="1"/>
  <c r="BJ1486" i="8" s="1"/>
  <c r="BJ1487" i="8" s="1"/>
  <c r="BJ1488" i="8" s="1"/>
  <c r="BJ1489" i="8" s="1"/>
  <c r="BJ1490" i="8" s="1"/>
  <c r="BJ1491" i="8" s="1"/>
  <c r="BJ1492" i="8" s="1"/>
  <c r="BJ1493" i="8" s="1"/>
  <c r="BJ1494" i="8" s="1"/>
  <c r="BJ1495" i="8" s="1"/>
  <c r="BJ1496" i="8" s="1"/>
  <c r="BJ1497" i="8" s="1"/>
  <c r="BJ1498" i="8" s="1"/>
  <c r="BJ1499" i="8" s="1"/>
  <c r="BJ1500" i="8" s="1"/>
  <c r="BJ1501" i="8" s="1"/>
  <c r="BJ1502" i="8" s="1"/>
  <c r="BJ1503" i="8" s="1"/>
  <c r="BJ1504" i="8" s="1"/>
  <c r="BJ1505" i="8" s="1"/>
  <c r="BJ1506" i="8" s="1"/>
  <c r="BJ1507" i="8" s="1"/>
  <c r="BJ1508" i="8" s="1"/>
  <c r="BJ1509" i="8" s="1"/>
  <c r="BJ1510" i="8" s="1"/>
  <c r="BJ1511" i="8" s="1"/>
  <c r="BJ1512" i="8" s="1"/>
  <c r="BJ1513" i="8" s="1"/>
  <c r="BJ1514" i="8" s="1"/>
  <c r="BJ1515" i="8" s="1"/>
  <c r="BJ1516" i="8" s="1"/>
  <c r="BJ1517" i="8" s="1"/>
  <c r="BJ1518" i="8" s="1"/>
  <c r="BJ1519" i="8" s="1"/>
  <c r="BJ1520" i="8" s="1"/>
  <c r="BJ1521" i="8" s="1"/>
  <c r="BJ1522" i="8" s="1"/>
  <c r="BJ1523" i="8" s="1"/>
  <c r="BJ1524" i="8" s="1"/>
  <c r="BJ1525" i="8" s="1"/>
  <c r="BJ1526" i="8" s="1"/>
  <c r="BJ1527" i="8" s="1"/>
  <c r="BJ1528" i="8" s="1"/>
  <c r="BJ1529" i="8" s="1"/>
  <c r="BJ1530" i="8" s="1"/>
  <c r="BJ1531" i="8" s="1"/>
  <c r="BJ1532" i="8" s="1"/>
  <c r="BJ1533" i="8" s="1"/>
  <c r="BJ1534" i="8" s="1"/>
  <c r="BJ1535" i="8" s="1"/>
  <c r="BJ1536" i="8" s="1"/>
  <c r="BJ1537" i="8" s="1"/>
  <c r="BJ1538" i="8" s="1"/>
  <c r="BJ1539" i="8" s="1"/>
  <c r="BJ1540" i="8" s="1"/>
  <c r="BJ1541" i="8" s="1"/>
  <c r="BJ1542" i="8" s="1"/>
  <c r="BJ1543" i="8" s="1"/>
  <c r="BJ1544" i="8" s="1"/>
  <c r="BJ1545" i="8" s="1"/>
  <c r="BJ1546" i="8" s="1"/>
  <c r="BJ1547" i="8" s="1"/>
  <c r="BJ1548" i="8" s="1"/>
  <c r="BJ1549" i="8" s="1"/>
  <c r="BJ1550" i="8" s="1"/>
  <c r="BJ1551" i="8" s="1"/>
  <c r="BJ1552" i="8" s="1"/>
  <c r="BJ1553" i="8" s="1"/>
  <c r="BJ1554" i="8" s="1"/>
  <c r="BJ1555" i="8" s="1"/>
  <c r="BJ1556" i="8" s="1"/>
  <c r="BJ1557" i="8" s="1"/>
  <c r="BJ1558" i="8" s="1"/>
  <c r="BF333" i="8"/>
  <c r="AU403" i="8"/>
  <c r="BF403" i="8" s="1"/>
  <c r="AU472" i="8"/>
  <c r="BF472" i="8" s="1"/>
  <c r="BF552" i="8"/>
  <c r="BF605" i="8"/>
  <c r="BF655" i="8"/>
  <c r="BF864" i="8"/>
  <c r="BF974" i="8"/>
  <c r="AU1014" i="8"/>
  <c r="BF1014" i="8" s="1"/>
  <c r="BF761" i="8"/>
  <c r="AH840" i="8"/>
  <c r="BF379" i="8"/>
  <c r="AU551" i="8"/>
  <c r="BF551" i="8" s="1"/>
  <c r="BF554" i="8"/>
  <c r="BF650" i="8"/>
  <c r="BF97" i="8"/>
  <c r="BF112" i="8"/>
  <c r="BF139" i="8"/>
  <c r="AU391" i="8"/>
  <c r="BF391" i="8" s="1"/>
  <c r="BF402" i="8"/>
  <c r="BF522" i="8"/>
  <c r="BF1106" i="8"/>
  <c r="BF122" i="8"/>
  <c r="BF37" i="8"/>
  <c r="BF85" i="8"/>
  <c r="AU223" i="8"/>
  <c r="BF223" i="8" s="1"/>
  <c r="AU515" i="8"/>
  <c r="BF515" i="8" s="1"/>
  <c r="AU617" i="8"/>
  <c r="BF617" i="8" s="1"/>
  <c r="BF42" i="8"/>
  <c r="BF290" i="8"/>
  <c r="BF381" i="8"/>
  <c r="BF452" i="8"/>
  <c r="BF74" i="8"/>
  <c r="BF518" i="8"/>
  <c r="BF576" i="8"/>
  <c r="AU659" i="8"/>
  <c r="BF659" i="8" s="1"/>
  <c r="AU670" i="8"/>
  <c r="BF670" i="8" s="1"/>
  <c r="BF962" i="8"/>
  <c r="BF500" i="8"/>
  <c r="BF565" i="8"/>
  <c r="BF569" i="8"/>
  <c r="BF691" i="8"/>
  <c r="BF924" i="8"/>
  <c r="BF928" i="8"/>
  <c r="BF1176" i="8"/>
  <c r="AU427" i="8"/>
  <c r="BF427" i="8" s="1"/>
  <c r="BF507" i="8"/>
  <c r="BF511" i="8"/>
  <c r="BF560" i="8"/>
  <c r="BF637" i="8"/>
  <c r="AU868" i="8"/>
  <c r="BF868" i="8" s="1"/>
  <c r="BF909" i="8"/>
  <c r="BF913" i="8"/>
  <c r="AU978" i="8"/>
  <c r="BF978" i="8" s="1"/>
  <c r="AU1110" i="8"/>
  <c r="BF1110" i="8" s="1"/>
  <c r="AU1254" i="8"/>
  <c r="BF1254" i="8" s="1"/>
  <c r="BF876" i="8"/>
  <c r="BF890" i="8"/>
  <c r="BF1119" i="8"/>
  <c r="BF832" i="8"/>
  <c r="BF900" i="8"/>
  <c r="BF1052" i="8"/>
  <c r="BF1099" i="8"/>
  <c r="AU1102" i="8"/>
  <c r="BF1102" i="8" s="1"/>
  <c r="BF488" i="8"/>
  <c r="BF674" i="8"/>
  <c r="BF682" i="8"/>
  <c r="AU720" i="8"/>
  <c r="BF720" i="8" s="1"/>
  <c r="BF984" i="8"/>
  <c r="BN1061" i="8"/>
  <c r="BN1062" i="8" s="1"/>
  <c r="BP1062" i="8" s="1"/>
  <c r="AU1158" i="8"/>
  <c r="BF1158" i="8" s="1"/>
  <c r="BF1174" i="8"/>
  <c r="BF1236" i="8"/>
  <c r="AU1165" i="8"/>
  <c r="BF1165" i="8" s="1"/>
  <c r="AU1471" i="8"/>
  <c r="BF1471" i="8" s="1"/>
  <c r="AU1453" i="8"/>
  <c r="BF1453" i="8" s="1"/>
  <c r="BF1260" i="8"/>
  <c r="AU1388" i="8"/>
  <c r="BF1388" i="8" s="1"/>
  <c r="BF1440" i="8"/>
  <c r="AU1438" i="8"/>
  <c r="BF1438" i="8" s="1"/>
  <c r="BF1094" i="8"/>
  <c r="BF1161" i="8"/>
  <c r="AU1286" i="8"/>
  <c r="BF1286" i="8" s="1"/>
  <c r="AU1418" i="8"/>
  <c r="BF1418" i="8" s="1"/>
  <c r="BF910" i="8"/>
  <c r="BF1350" i="8"/>
  <c r="BF1468" i="8"/>
  <c r="AU1511" i="8"/>
  <c r="BF1511" i="8" s="1"/>
  <c r="AU1509" i="8"/>
  <c r="BF1509" i="8" s="1"/>
  <c r="BF1316" i="8"/>
  <c r="BF1374" i="8"/>
  <c r="BF1403" i="8"/>
  <c r="AU1528" i="8"/>
  <c r="BF1528" i="8" s="1"/>
  <c r="BF1484" i="8"/>
  <c r="AM1298" i="8"/>
  <c r="AN1298" i="8" s="1"/>
  <c r="AC1298" i="8"/>
  <c r="AD1298" i="8" s="1"/>
  <c r="AH1298" i="8" s="1"/>
  <c r="BF841" i="8"/>
  <c r="BF874" i="8"/>
  <c r="BF893" i="8"/>
  <c r="BF942" i="8"/>
  <c r="BF946" i="8"/>
  <c r="BF1168" i="8"/>
  <c r="BF1385" i="8"/>
  <c r="BF1461" i="8"/>
  <c r="BF847" i="8"/>
  <c r="BF1422" i="8"/>
  <c r="BF1492" i="8"/>
  <c r="BF1500" i="8"/>
  <c r="BF1510" i="8"/>
  <c r="BF1557" i="8"/>
  <c r="BF1532" i="8"/>
  <c r="BF1550" i="8"/>
  <c r="AU46" i="8"/>
  <c r="BF46" i="8" s="1"/>
  <c r="AU49" i="8"/>
  <c r="BF49" i="8" s="1"/>
  <c r="AU59" i="8"/>
  <c r="BF59" i="8" s="1"/>
  <c r="AU5" i="8"/>
  <c r="BF5" i="8" s="1"/>
  <c r="AU8" i="8"/>
  <c r="BF8" i="8" s="1"/>
  <c r="AU27" i="8"/>
  <c r="BF27" i="8" s="1"/>
  <c r="AU30" i="8"/>
  <c r="BF30" i="8" s="1"/>
  <c r="AU47" i="8"/>
  <c r="BF47" i="8" s="1"/>
  <c r="AU33" i="8"/>
  <c r="BF33" i="8" s="1"/>
  <c r="V3" i="8"/>
  <c r="AU3" i="8"/>
  <c r="AU6" i="8"/>
  <c r="BF6" i="8" s="1"/>
  <c r="AU9" i="8"/>
  <c r="BF9" i="8" s="1"/>
  <c r="AU73" i="8"/>
  <c r="BF73" i="8" s="1"/>
  <c r="BF16" i="8"/>
  <c r="AU21" i="8"/>
  <c r="BF21" i="8" s="1"/>
  <c r="AU28" i="8"/>
  <c r="BF28" i="8" s="1"/>
  <c r="BF44" i="8"/>
  <c r="AU48" i="8"/>
  <c r="BF48" i="8" s="1"/>
  <c r="AU55" i="8"/>
  <c r="BF55" i="8" s="1"/>
  <c r="AU57" i="8"/>
  <c r="BF57" i="8" s="1"/>
  <c r="AU99" i="8"/>
  <c r="BF99" i="8" s="1"/>
  <c r="BF127" i="8"/>
  <c r="AU143" i="8"/>
  <c r="BF143" i="8" s="1"/>
  <c r="AU151" i="8"/>
  <c r="BF151" i="8" s="1"/>
  <c r="AU238" i="8"/>
  <c r="BF238" i="8" s="1"/>
  <c r="AU302" i="8"/>
  <c r="BF302" i="8" s="1"/>
  <c r="AU364" i="8"/>
  <c r="BF364" i="8" s="1"/>
  <c r="AU404" i="8"/>
  <c r="BF404" i="8" s="1"/>
  <c r="AU23" i="8"/>
  <c r="BF23" i="8" s="1"/>
  <c r="AU25" i="8"/>
  <c r="BF25" i="8" s="1"/>
  <c r="BF34" i="8"/>
  <c r="AU52" i="8"/>
  <c r="BF52" i="8" s="1"/>
  <c r="AU60" i="8"/>
  <c r="BF60" i="8" s="1"/>
  <c r="AU179" i="8"/>
  <c r="BF179" i="8" s="1"/>
  <c r="AU203" i="8"/>
  <c r="BF203" i="8" s="1"/>
  <c r="AU237" i="8"/>
  <c r="BF237" i="8" s="1"/>
  <c r="AU299" i="8"/>
  <c r="BF299" i="8" s="1"/>
  <c r="AU4" i="8"/>
  <c r="BF4" i="8" s="1"/>
  <c r="AU12" i="8"/>
  <c r="BF12" i="8" s="1"/>
  <c r="AU20" i="8"/>
  <c r="BF20" i="8" s="1"/>
  <c r="AU128" i="8"/>
  <c r="BF128" i="8" s="1"/>
  <c r="AU155" i="8"/>
  <c r="BF155" i="8" s="1"/>
  <c r="AU161" i="8"/>
  <c r="BF161" i="8" s="1"/>
  <c r="AU215" i="8"/>
  <c r="BF215" i="8" s="1"/>
  <c r="AU332" i="8"/>
  <c r="BF332" i="8" s="1"/>
  <c r="AU502" i="8"/>
  <c r="BF502" i="8" s="1"/>
  <c r="BF19" i="8"/>
  <c r="BF45" i="8"/>
  <c r="BF51" i="8"/>
  <c r="AU65" i="8"/>
  <c r="BF65" i="8" s="1"/>
  <c r="BF71" i="8"/>
  <c r="BF79" i="8"/>
  <c r="BF81" i="8"/>
  <c r="AU152" i="8"/>
  <c r="BF152" i="8" s="1"/>
  <c r="AU176" i="8"/>
  <c r="BF176" i="8" s="1"/>
  <c r="AU267" i="8"/>
  <c r="BF267" i="8" s="1"/>
  <c r="AU278" i="8"/>
  <c r="BF278" i="8" s="1"/>
  <c r="BF11" i="8"/>
  <c r="BF31" i="8"/>
  <c r="AU43" i="8"/>
  <c r="BF43" i="8" s="1"/>
  <c r="AU67" i="8"/>
  <c r="BF67" i="8" s="1"/>
  <c r="AU69" i="8"/>
  <c r="BF69" i="8" s="1"/>
  <c r="AU118" i="8"/>
  <c r="BF118" i="8" s="1"/>
  <c r="AU201" i="8"/>
  <c r="BF201" i="8" s="1"/>
  <c r="AU212" i="8"/>
  <c r="BF212" i="8" s="1"/>
  <c r="AU214" i="8"/>
  <c r="BF214" i="8" s="1"/>
  <c r="AU288" i="8"/>
  <c r="BF288" i="8" s="1"/>
  <c r="AU337" i="8"/>
  <c r="BF337" i="8" s="1"/>
  <c r="AU613" i="8"/>
  <c r="BF613" i="8" s="1"/>
  <c r="BF7" i="8"/>
  <c r="AU56" i="8"/>
  <c r="BF56" i="8" s="1"/>
  <c r="AU58" i="8"/>
  <c r="BF58" i="8" s="1"/>
  <c r="AU82" i="8"/>
  <c r="BF82" i="8" s="1"/>
  <c r="AU84" i="8"/>
  <c r="BF84" i="8" s="1"/>
  <c r="AU138" i="8"/>
  <c r="BF138" i="8" s="1"/>
  <c r="AU233" i="8"/>
  <c r="BF233" i="8" s="1"/>
  <c r="AU286" i="8"/>
  <c r="BF286" i="8" s="1"/>
  <c r="AU329" i="8"/>
  <c r="BF329" i="8" s="1"/>
  <c r="AU153" i="8"/>
  <c r="BF153" i="8" s="1"/>
  <c r="AU173" i="8"/>
  <c r="BF173" i="8" s="1"/>
  <c r="AU206" i="8"/>
  <c r="BF206" i="8" s="1"/>
  <c r="AU230" i="8"/>
  <c r="BF230" i="8" s="1"/>
  <c r="AU294" i="8"/>
  <c r="BF294" i="8" s="1"/>
  <c r="AU410" i="8"/>
  <c r="BF410" i="8" s="1"/>
  <c r="AU448" i="8"/>
  <c r="BF448" i="8" s="1"/>
  <c r="AU22" i="8"/>
  <c r="BF22" i="8" s="1"/>
  <c r="BF36" i="8"/>
  <c r="AU41" i="8"/>
  <c r="BF41" i="8" s="1"/>
  <c r="AU50" i="8"/>
  <c r="BF50" i="8" s="1"/>
  <c r="AU72" i="8"/>
  <c r="BF72" i="8" s="1"/>
  <c r="BF78" i="8"/>
  <c r="AU83" i="8"/>
  <c r="BF83" i="8" s="1"/>
  <c r="AU103" i="8"/>
  <c r="BF103" i="8" s="1"/>
  <c r="AU126" i="8"/>
  <c r="BF126" i="8" s="1"/>
  <c r="AU228" i="8"/>
  <c r="BF228" i="8" s="1"/>
  <c r="AU263" i="8"/>
  <c r="BF263" i="8" s="1"/>
  <c r="AU317" i="8"/>
  <c r="BF317" i="8" s="1"/>
  <c r="AU328" i="8"/>
  <c r="BF328" i="8" s="1"/>
  <c r="BF15" i="8"/>
  <c r="BF39" i="8"/>
  <c r="AU68" i="8"/>
  <c r="BF68" i="8" s="1"/>
  <c r="AU154" i="8"/>
  <c r="BF154" i="8" s="1"/>
  <c r="AU273" i="8"/>
  <c r="BF273" i="8" s="1"/>
  <c r="AU26" i="8"/>
  <c r="BF26" i="8" s="1"/>
  <c r="AU40" i="8"/>
  <c r="BF40" i="8" s="1"/>
  <c r="AU10" i="8"/>
  <c r="BF10" i="8" s="1"/>
  <c r="AU17" i="8"/>
  <c r="BF17" i="8" s="1"/>
  <c r="AU29" i="8"/>
  <c r="BF29" i="8" s="1"/>
  <c r="AU35" i="8"/>
  <c r="BF35" i="8" s="1"/>
  <c r="BF38" i="8"/>
  <c r="AU70" i="8"/>
  <c r="BF70" i="8" s="1"/>
  <c r="AU87" i="8"/>
  <c r="BF87" i="8" s="1"/>
  <c r="BF92" i="8"/>
  <c r="AU101" i="8"/>
  <c r="BF101" i="8" s="1"/>
  <c r="BF76" i="8"/>
  <c r="AU90" i="8"/>
  <c r="BF90" i="8" s="1"/>
  <c r="AU129" i="8"/>
  <c r="BF129" i="8" s="1"/>
  <c r="AU134" i="8"/>
  <c r="BF134" i="8" s="1"/>
  <c r="AU142" i="8"/>
  <c r="BF142" i="8" s="1"/>
  <c r="BF165" i="8"/>
  <c r="AU171" i="8"/>
  <c r="BF171" i="8" s="1"/>
  <c r="BF172" i="8"/>
  <c r="BF188" i="8"/>
  <c r="BF213" i="8"/>
  <c r="AU216" i="8"/>
  <c r="BF216" i="8" s="1"/>
  <c r="AU219" i="8"/>
  <c r="BF219" i="8" s="1"/>
  <c r="BF225" i="8"/>
  <c r="AU234" i="8"/>
  <c r="BF234" i="8" s="1"/>
  <c r="AU245" i="8"/>
  <c r="BF245" i="8" s="1"/>
  <c r="BF246" i="8"/>
  <c r="BF276" i="8"/>
  <c r="BF296" i="8"/>
  <c r="AU312" i="8"/>
  <c r="BF312" i="8" s="1"/>
  <c r="BF356" i="8"/>
  <c r="BF362" i="8"/>
  <c r="BF376" i="8"/>
  <c r="AU382" i="8"/>
  <c r="BF382" i="8" s="1"/>
  <c r="AU401" i="8"/>
  <c r="BF401" i="8" s="1"/>
  <c r="BF418" i="8"/>
  <c r="AU430" i="8"/>
  <c r="BF430" i="8" s="1"/>
  <c r="AU436" i="8"/>
  <c r="BF436" i="8" s="1"/>
  <c r="AU440" i="8"/>
  <c r="BF440" i="8" s="1"/>
  <c r="AU460" i="8"/>
  <c r="BF460" i="8" s="1"/>
  <c r="AU464" i="8"/>
  <c r="BF464" i="8" s="1"/>
  <c r="AU550" i="8"/>
  <c r="BF550" i="8" s="1"/>
  <c r="AU566" i="8"/>
  <c r="BF566" i="8" s="1"/>
  <c r="AU88" i="8"/>
  <c r="BF88" i="8" s="1"/>
  <c r="AU89" i="8"/>
  <c r="BF89" i="8" s="1"/>
  <c r="AU104" i="8"/>
  <c r="BF104" i="8" s="1"/>
  <c r="AU117" i="8"/>
  <c r="BF117" i="8" s="1"/>
  <c r="AU163" i="8"/>
  <c r="BF163" i="8" s="1"/>
  <c r="AU224" i="8"/>
  <c r="BF224" i="8" s="1"/>
  <c r="BF235" i="8"/>
  <c r="AU289" i="8"/>
  <c r="BF289" i="8" s="1"/>
  <c r="BF295" i="8"/>
  <c r="AU323" i="8"/>
  <c r="BF323" i="8" s="1"/>
  <c r="BF324" i="8"/>
  <c r="AU326" i="8"/>
  <c r="BF326" i="8" s="1"/>
  <c r="BF339" i="8"/>
  <c r="BF351" i="8"/>
  <c r="AU354" i="8"/>
  <c r="BF354" i="8" s="1"/>
  <c r="AU359" i="8"/>
  <c r="BF359" i="8" s="1"/>
  <c r="AU393" i="8"/>
  <c r="BF393" i="8" s="1"/>
  <c r="AU417" i="8"/>
  <c r="BF417" i="8" s="1"/>
  <c r="AU423" i="8"/>
  <c r="BF423" i="8" s="1"/>
  <c r="AU467" i="8"/>
  <c r="BF467" i="8" s="1"/>
  <c r="AU481" i="8"/>
  <c r="BF481" i="8" s="1"/>
  <c r="AU580" i="8"/>
  <c r="BF580" i="8" s="1"/>
  <c r="AU652" i="8"/>
  <c r="BF652" i="8" s="1"/>
  <c r="AU660" i="8"/>
  <c r="BF660" i="8" s="1"/>
  <c r="AU997" i="8"/>
  <c r="BF997" i="8" s="1"/>
  <c r="AU86" i="8"/>
  <c r="BF86" i="8" s="1"/>
  <c r="AU91" i="8"/>
  <c r="BF91" i="8" s="1"/>
  <c r="AU116" i="8"/>
  <c r="BF116" i="8" s="1"/>
  <c r="AU121" i="8"/>
  <c r="AU136" i="8"/>
  <c r="BF136" i="8" s="1"/>
  <c r="AU184" i="8"/>
  <c r="BF184" i="8" s="1"/>
  <c r="BF197" i="8"/>
  <c r="AU247" i="8"/>
  <c r="BF247" i="8" s="1"/>
  <c r="BF251" i="8"/>
  <c r="AU271" i="8"/>
  <c r="BF271" i="8" s="1"/>
  <c r="AU284" i="8"/>
  <c r="BF284" i="8" s="1"/>
  <c r="BF303" i="8"/>
  <c r="AU309" i="8"/>
  <c r="BF309" i="8" s="1"/>
  <c r="BF313" i="8"/>
  <c r="AU349" i="8"/>
  <c r="BF349" i="8" s="1"/>
  <c r="AU360" i="8"/>
  <c r="BF360" i="8" s="1"/>
  <c r="AU371" i="8"/>
  <c r="BF371" i="8" s="1"/>
  <c r="AU378" i="8"/>
  <c r="BF378" i="8" s="1"/>
  <c r="AU434" i="8"/>
  <c r="BF434" i="8" s="1"/>
  <c r="AU446" i="8"/>
  <c r="BF446" i="8" s="1"/>
  <c r="AU454" i="8"/>
  <c r="BF454" i="8" s="1"/>
  <c r="AU501" i="8"/>
  <c r="BF501" i="8" s="1"/>
  <c r="AU519" i="8"/>
  <c r="BF519" i="8" s="1"/>
  <c r="AU525" i="8"/>
  <c r="BF525" i="8" s="1"/>
  <c r="AU530" i="8"/>
  <c r="BF530" i="8" s="1"/>
  <c r="AU623" i="8"/>
  <c r="BF623" i="8" s="1"/>
  <c r="AU688" i="8"/>
  <c r="BF688" i="8" s="1"/>
  <c r="AU725" i="8"/>
  <c r="BF725" i="8" s="1"/>
  <c r="AU77" i="8"/>
  <c r="BF77" i="8" s="1"/>
  <c r="AU115" i="8"/>
  <c r="BF115" i="8" s="1"/>
  <c r="AU145" i="8"/>
  <c r="BF145" i="8" s="1"/>
  <c r="AU160" i="8"/>
  <c r="BF160" i="8" s="1"/>
  <c r="BF166" i="8"/>
  <c r="BF189" i="8"/>
  <c r="BF249" i="8"/>
  <c r="BF259" i="8"/>
  <c r="AU308" i="8"/>
  <c r="BF308" i="8" s="1"/>
  <c r="AU358" i="8"/>
  <c r="BF358" i="8" s="1"/>
  <c r="AU370" i="8"/>
  <c r="BF370" i="8" s="1"/>
  <c r="AU374" i="8"/>
  <c r="BF374" i="8" s="1"/>
  <c r="AU387" i="8"/>
  <c r="BF387" i="8" s="1"/>
  <c r="AU400" i="8"/>
  <c r="BF400" i="8" s="1"/>
  <c r="AU416" i="8"/>
  <c r="BF416" i="8" s="1"/>
  <c r="AU429" i="8"/>
  <c r="BF429" i="8" s="1"/>
  <c r="AU451" i="8"/>
  <c r="BF451" i="8" s="1"/>
  <c r="AU459" i="8"/>
  <c r="BF459" i="8" s="1"/>
  <c r="AU462" i="8"/>
  <c r="BF462" i="8" s="1"/>
  <c r="AU489" i="8"/>
  <c r="BF489" i="8" s="1"/>
  <c r="AU495" i="8"/>
  <c r="BF495" i="8" s="1"/>
  <c r="AU598" i="8"/>
  <c r="BF598" i="8" s="1"/>
  <c r="AU719" i="8"/>
  <c r="BF719" i="8" s="1"/>
  <c r="AU133" i="8"/>
  <c r="BF133" i="8" s="1"/>
  <c r="AU169" i="8"/>
  <c r="BF169" i="8" s="1"/>
  <c r="AU204" i="8"/>
  <c r="BF204" i="8" s="1"/>
  <c r="AU220" i="8"/>
  <c r="BF220" i="8" s="1"/>
  <c r="BF221" i="8"/>
  <c r="AU241" i="8"/>
  <c r="BF241" i="8" s="1"/>
  <c r="AU280" i="8"/>
  <c r="BF280" i="8" s="1"/>
  <c r="BF291" i="8"/>
  <c r="AU304" i="8"/>
  <c r="BF304" i="8" s="1"/>
  <c r="BF316" i="8"/>
  <c r="AU320" i="8"/>
  <c r="BF320" i="8" s="1"/>
  <c r="BF325" i="8"/>
  <c r="AU334" i="8"/>
  <c r="BF334" i="8" s="1"/>
  <c r="AU373" i="8"/>
  <c r="BF373" i="8" s="1"/>
  <c r="AU386" i="8"/>
  <c r="BF386" i="8" s="1"/>
  <c r="AU408" i="8"/>
  <c r="BF408" i="8" s="1"/>
  <c r="AU422" i="8"/>
  <c r="BF422" i="8" s="1"/>
  <c r="BF439" i="8"/>
  <c r="BF474" i="8"/>
  <c r="AU479" i="8"/>
  <c r="BF479" i="8" s="1"/>
  <c r="AU595" i="8"/>
  <c r="BF595" i="8" s="1"/>
  <c r="AU608" i="8"/>
  <c r="BF608" i="8" s="1"/>
  <c r="AU800" i="8"/>
  <c r="BF800" i="8" s="1"/>
  <c r="BF144" i="8"/>
  <c r="AU180" i="8"/>
  <c r="BF180" i="8" s="1"/>
  <c r="AU181" i="8"/>
  <c r="BF181" i="8" s="1"/>
  <c r="AU191" i="8"/>
  <c r="BF191" i="8" s="1"/>
  <c r="AU199" i="8"/>
  <c r="BF199" i="8" s="1"/>
  <c r="AU208" i="8"/>
  <c r="BF208" i="8" s="1"/>
  <c r="AU240" i="8"/>
  <c r="BF240" i="8" s="1"/>
  <c r="AU248" i="8"/>
  <c r="BF248" i="8" s="1"/>
  <c r="AU277" i="8"/>
  <c r="BF277" i="8" s="1"/>
  <c r="AU297" i="8"/>
  <c r="BF297" i="8" s="1"/>
  <c r="AU342" i="8"/>
  <c r="BF342" i="8" s="1"/>
  <c r="AU369" i="8"/>
  <c r="BF369" i="8" s="1"/>
  <c r="AU407" i="8"/>
  <c r="BF407" i="8" s="1"/>
  <c r="AU414" i="8"/>
  <c r="BF414" i="8" s="1"/>
  <c r="AU421" i="8"/>
  <c r="BF421" i="8" s="1"/>
  <c r="AU428" i="8"/>
  <c r="BF428" i="8" s="1"/>
  <c r="AU438" i="8"/>
  <c r="BF438" i="8" s="1"/>
  <c r="AU445" i="8"/>
  <c r="BF445" i="8" s="1"/>
  <c r="AU453" i="8"/>
  <c r="BF453" i="8" s="1"/>
  <c r="AU689" i="8"/>
  <c r="BF689" i="8" s="1"/>
  <c r="AU716" i="8"/>
  <c r="BF716" i="8" s="1"/>
  <c r="AU811" i="8"/>
  <c r="BF811" i="8" s="1"/>
  <c r="AU150" i="8"/>
  <c r="BF150" i="8" s="1"/>
  <c r="AU162" i="8"/>
  <c r="BF162" i="8" s="1"/>
  <c r="AU13" i="8"/>
  <c r="BF13" i="8" s="1"/>
  <c r="AU14" i="8"/>
  <c r="BF14" i="8" s="1"/>
  <c r="AU120" i="8"/>
  <c r="BF120" i="8" s="1"/>
  <c r="BF121" i="8"/>
  <c r="AU135" i="8"/>
  <c r="BF135" i="8" s="1"/>
  <c r="AU140" i="8"/>
  <c r="BF140" i="8" s="1"/>
  <c r="BF186" i="8"/>
  <c r="AU200" i="8"/>
  <c r="BF200" i="8" s="1"/>
  <c r="AU211" i="8"/>
  <c r="BF211" i="8" s="1"/>
  <c r="AU226" i="8"/>
  <c r="BF226" i="8" s="1"/>
  <c r="BF232" i="8"/>
  <c r="AU252" i="8"/>
  <c r="BF252" i="8" s="1"/>
  <c r="BF256" i="8"/>
  <c r="BF261" i="8"/>
  <c r="AU274" i="8"/>
  <c r="BF274" i="8" s="1"/>
  <c r="AU292" i="8"/>
  <c r="BF292" i="8" s="1"/>
  <c r="AU298" i="8"/>
  <c r="BF298" i="8" s="1"/>
  <c r="AU321" i="8"/>
  <c r="BF321" i="8" s="1"/>
  <c r="BF330" i="8"/>
  <c r="AU341" i="8"/>
  <c r="BF341" i="8" s="1"/>
  <c r="AU343" i="8"/>
  <c r="BF343" i="8" s="1"/>
  <c r="AU457" i="8"/>
  <c r="BF457" i="8" s="1"/>
  <c r="AU486" i="8"/>
  <c r="BF486" i="8" s="1"/>
  <c r="AU499" i="8"/>
  <c r="BF499" i="8" s="1"/>
  <c r="AU571" i="8"/>
  <c r="BF571" i="8" s="1"/>
  <c r="BF695" i="8"/>
  <c r="AU75" i="8"/>
  <c r="BF75" i="8" s="1"/>
  <c r="AU111" i="8"/>
  <c r="BF111" i="8" s="1"/>
  <c r="AU123" i="8"/>
  <c r="BF123" i="8" s="1"/>
  <c r="BF100" i="8"/>
  <c r="AU105" i="8"/>
  <c r="BF105" i="8" s="1"/>
  <c r="BF168" i="8"/>
  <c r="BF170" i="8"/>
  <c r="BF182" i="8"/>
  <c r="AU185" i="8"/>
  <c r="BF185" i="8" s="1"/>
  <c r="AU192" i="8"/>
  <c r="BF192" i="8" s="1"/>
  <c r="AU193" i="8"/>
  <c r="BF193" i="8" s="1"/>
  <c r="AU198" i="8"/>
  <c r="BF198" i="8" s="1"/>
  <c r="BF205" i="8"/>
  <c r="BF209" i="8"/>
  <c r="BF218" i="8"/>
  <c r="AU231" i="8"/>
  <c r="BF231" i="8" s="1"/>
  <c r="AU242" i="8"/>
  <c r="BF242" i="8" s="1"/>
  <c r="AU254" i="8"/>
  <c r="BF254" i="8" s="1"/>
  <c r="AU255" i="8"/>
  <c r="BF255" i="8" s="1"/>
  <c r="BF260" i="8"/>
  <c r="AU269" i="8"/>
  <c r="BF269" i="8" s="1"/>
  <c r="AU272" i="8"/>
  <c r="BF272" i="8" s="1"/>
  <c r="AU281" i="8"/>
  <c r="BF281" i="8" s="1"/>
  <c r="BF282" i="8"/>
  <c r="BF293" i="8"/>
  <c r="BF331" i="8"/>
  <c r="AU365" i="8"/>
  <c r="BF365" i="8" s="1"/>
  <c r="AU384" i="8"/>
  <c r="BF384" i="8" s="1"/>
  <c r="AU390" i="8"/>
  <c r="BF390" i="8" s="1"/>
  <c r="BF413" i="8"/>
  <c r="AU432" i="8"/>
  <c r="BF432" i="8" s="1"/>
  <c r="BF437" i="8"/>
  <c r="AU444" i="8"/>
  <c r="BF444" i="8" s="1"/>
  <c r="AU449" i="8"/>
  <c r="BF449" i="8" s="1"/>
  <c r="AU516" i="8"/>
  <c r="BF516" i="8" s="1"/>
  <c r="AY1" i="8"/>
  <c r="BF18" i="8"/>
  <c r="BF119" i="8"/>
  <c r="AU124" i="8"/>
  <c r="BF124" i="8" s="1"/>
  <c r="AU148" i="8"/>
  <c r="BF148" i="8" s="1"/>
  <c r="BF164" i="8"/>
  <c r="BF187" i="8"/>
  <c r="BF195" i="8"/>
  <c r="BF210" i="8"/>
  <c r="BF217" i="8"/>
  <c r="AU222" i="8"/>
  <c r="BF222" i="8" s="1"/>
  <c r="AU227" i="8"/>
  <c r="BF227" i="8" s="1"/>
  <c r="BF244" i="8"/>
  <c r="BF257" i="8"/>
  <c r="AU262" i="8"/>
  <c r="BF262" i="8" s="1"/>
  <c r="AU268" i="8"/>
  <c r="BF268" i="8" s="1"/>
  <c r="BF275" i="8"/>
  <c r="BF300" i="8"/>
  <c r="AU311" i="8"/>
  <c r="BF311" i="8" s="1"/>
  <c r="AU318" i="8"/>
  <c r="BF318" i="8" s="1"/>
  <c r="BF347" i="8"/>
  <c r="BF377" i="8"/>
  <c r="AU383" i="8"/>
  <c r="BF383" i="8" s="1"/>
  <c r="BF388" i="8"/>
  <c r="AU419" i="8"/>
  <c r="BF419" i="8" s="1"/>
  <c r="AU425" i="8"/>
  <c r="BF425" i="8" s="1"/>
  <c r="AU442" i="8"/>
  <c r="BF442" i="8" s="1"/>
  <c r="BF455" i="8"/>
  <c r="AU491" i="8"/>
  <c r="BF491" i="8" s="1"/>
  <c r="AU508" i="8"/>
  <c r="BF508" i="8" s="1"/>
  <c r="AU514" i="8"/>
  <c r="BF514" i="8" s="1"/>
  <c r="AU535" i="8"/>
  <c r="BF535" i="8" s="1"/>
  <c r="AU537" i="8"/>
  <c r="BF537" i="8" s="1"/>
  <c r="AU593" i="8"/>
  <c r="BF593" i="8" s="1"/>
  <c r="AU707" i="8"/>
  <c r="BF707" i="8" s="1"/>
  <c r="BF141" i="8"/>
  <c r="AU156" i="8"/>
  <c r="BF156" i="8" s="1"/>
  <c r="AU157" i="8"/>
  <c r="BF157" i="8" s="1"/>
  <c r="BF336" i="8"/>
  <c r="BF463" i="8"/>
  <c r="BF470" i="8"/>
  <c r="BF548" i="8"/>
  <c r="BF556" i="8"/>
  <c r="AU558" i="8"/>
  <c r="BF558" i="8" s="1"/>
  <c r="BF584" i="8"/>
  <c r="AU585" i="8"/>
  <c r="BF585" i="8" s="1"/>
  <c r="AU633" i="8"/>
  <c r="BF633" i="8" s="1"/>
  <c r="BF661" i="8"/>
  <c r="AU668" i="8"/>
  <c r="BF668" i="8" s="1"/>
  <c r="AU752" i="8"/>
  <c r="BF752" i="8" s="1"/>
  <c r="BF367" i="8"/>
  <c r="BF380" i="8"/>
  <c r="BF392" i="8"/>
  <c r="BF396" i="8"/>
  <c r="BF412" i="8"/>
  <c r="BF466" i="8"/>
  <c r="BF510" i="8"/>
  <c r="BF549" i="8"/>
  <c r="BF567" i="8"/>
  <c r="AU640" i="8"/>
  <c r="BF640" i="8" s="1"/>
  <c r="AU646" i="8"/>
  <c r="BF646" i="8" s="1"/>
  <c r="AU653" i="8"/>
  <c r="BF653" i="8" s="1"/>
  <c r="AU681" i="8"/>
  <c r="BF681" i="8" s="1"/>
  <c r="AU741" i="8"/>
  <c r="BF741" i="8" s="1"/>
  <c r="AU802" i="8"/>
  <c r="BF802" i="8" s="1"/>
  <c r="AU852" i="8"/>
  <c r="BF852" i="8" s="1"/>
  <c r="AU941" i="8"/>
  <c r="BF941" i="8" s="1"/>
  <c r="AU345" i="8"/>
  <c r="BF345" i="8" s="1"/>
  <c r="BF355" i="8"/>
  <c r="BF426" i="8"/>
  <c r="AU468" i="8"/>
  <c r="BF468" i="8" s="1"/>
  <c r="AU509" i="8"/>
  <c r="BF509" i="8" s="1"/>
  <c r="AU517" i="8"/>
  <c r="BF517" i="8" s="1"/>
  <c r="AU581" i="8"/>
  <c r="BF581" i="8" s="1"/>
  <c r="BF591" i="8"/>
  <c r="AU606" i="8"/>
  <c r="BF606" i="8" s="1"/>
  <c r="AU607" i="8"/>
  <c r="BF607" i="8" s="1"/>
  <c r="AU751" i="8"/>
  <c r="BF751" i="8" s="1"/>
  <c r="AU756" i="8"/>
  <c r="BF756" i="8" s="1"/>
  <c r="AU797" i="8"/>
  <c r="BF797" i="8" s="1"/>
  <c r="AU985" i="8"/>
  <c r="BF985" i="8" s="1"/>
  <c r="AU831" i="8"/>
  <c r="BF831" i="8" s="1"/>
  <c r="AP840" i="8"/>
  <c r="AO840" i="8"/>
  <c r="BF352" i="8"/>
  <c r="AU458" i="8"/>
  <c r="BF458" i="8" s="1"/>
  <c r="AU484" i="8"/>
  <c r="BF484" i="8" s="1"/>
  <c r="AU490" i="8"/>
  <c r="BF490" i="8" s="1"/>
  <c r="BF527" i="8"/>
  <c r="AU534" i="8"/>
  <c r="BF534" i="8" s="1"/>
  <c r="AU600" i="8"/>
  <c r="BF600" i="8" s="1"/>
  <c r="AU601" i="8"/>
  <c r="BF601" i="8" s="1"/>
  <c r="BF620" i="8"/>
  <c r="BF636" i="8"/>
  <c r="AU656" i="8"/>
  <c r="BF656" i="8" s="1"/>
  <c r="AU698" i="8"/>
  <c r="BF698" i="8" s="1"/>
  <c r="AU704" i="8"/>
  <c r="BF704" i="8" s="1"/>
  <c r="AU779" i="8"/>
  <c r="BF779" i="8" s="1"/>
  <c r="AU796" i="8"/>
  <c r="BF796" i="8" s="1"/>
  <c r="AU799" i="8"/>
  <c r="BF799" i="8" s="1"/>
  <c r="AU895" i="8"/>
  <c r="BF895" i="8" s="1"/>
  <c r="AU398" i="8"/>
  <c r="BF398" i="8" s="1"/>
  <c r="AU485" i="8"/>
  <c r="BF485" i="8" s="1"/>
  <c r="AU504" i="8"/>
  <c r="BF504" i="8" s="1"/>
  <c r="AU528" i="8"/>
  <c r="BF528" i="8" s="1"/>
  <c r="BF542" i="8"/>
  <c r="AU630" i="8"/>
  <c r="BF630" i="8" s="1"/>
  <c r="AU683" i="8"/>
  <c r="BF683" i="8" s="1"/>
  <c r="AU715" i="8"/>
  <c r="BF715" i="8" s="1"/>
  <c r="AU737" i="8"/>
  <c r="BF737" i="8" s="1"/>
  <c r="AU763" i="8"/>
  <c r="BF763" i="8" s="1"/>
  <c r="AU790" i="8"/>
  <c r="BF790" i="8" s="1"/>
  <c r="AU815" i="8"/>
  <c r="BF815" i="8" s="1"/>
  <c r="AU823" i="8"/>
  <c r="BF823" i="8" s="1"/>
  <c r="AU838" i="8"/>
  <c r="BF838" i="8" s="1"/>
  <c r="AU146" i="8"/>
  <c r="BF146" i="8" s="1"/>
  <c r="AU147" i="8"/>
  <c r="BF147" i="8" s="1"/>
  <c r="BF353" i="8"/>
  <c r="BF405" i="8"/>
  <c r="BF433" i="8"/>
  <c r="BF450" i="8"/>
  <c r="BF477" i="8"/>
  <c r="AU520" i="8"/>
  <c r="BF520" i="8" s="1"/>
  <c r="BF521" i="8"/>
  <c r="AU536" i="8"/>
  <c r="BF536" i="8" s="1"/>
  <c r="BF539" i="8"/>
  <c r="AU540" i="8"/>
  <c r="BF540" i="8" s="1"/>
  <c r="BF544" i="8"/>
  <c r="AU553" i="8"/>
  <c r="BF553" i="8" s="1"/>
  <c r="AU561" i="8"/>
  <c r="BF561" i="8" s="1"/>
  <c r="AU578" i="8"/>
  <c r="BF578" i="8" s="1"/>
  <c r="AU587" i="8"/>
  <c r="BF587" i="8" s="1"/>
  <c r="AU589" i="8"/>
  <c r="BF589" i="8" s="1"/>
  <c r="AU628" i="8"/>
  <c r="BF628" i="8" s="1"/>
  <c r="AU662" i="8"/>
  <c r="BF662" i="8" s="1"/>
  <c r="AU697" i="8"/>
  <c r="BF697" i="8" s="1"/>
  <c r="AU703" i="8"/>
  <c r="BF703" i="8" s="1"/>
  <c r="AU714" i="8"/>
  <c r="BF714" i="8" s="1"/>
  <c r="AU911" i="8"/>
  <c r="BF911" i="8" s="1"/>
  <c r="AU952" i="8"/>
  <c r="BF952" i="8" s="1"/>
  <c r="AU132" i="8"/>
  <c r="BF132" i="8" s="1"/>
  <c r="AU158" i="8"/>
  <c r="BF158" i="8" s="1"/>
  <c r="BF190" i="8"/>
  <c r="AU279" i="8"/>
  <c r="BF279" i="8" s="1"/>
  <c r="BF306" i="8"/>
  <c r="BF361" i="8"/>
  <c r="BF399" i="8"/>
  <c r="BF406" i="8"/>
  <c r="BF415" i="8"/>
  <c r="BF441" i="8"/>
  <c r="BF456" i="8"/>
  <c r="BF471" i="8"/>
  <c r="BF475" i="8"/>
  <c r="AU483" i="8"/>
  <c r="BF483" i="8" s="1"/>
  <c r="BF493" i="8"/>
  <c r="AU497" i="8"/>
  <c r="BF497" i="8" s="1"/>
  <c r="BF545" i="8"/>
  <c r="AU559" i="8"/>
  <c r="BF559" i="8" s="1"/>
  <c r="AU572" i="8"/>
  <c r="BF572" i="8" s="1"/>
  <c r="AU588" i="8"/>
  <c r="BF588" i="8" s="1"/>
  <c r="AU618" i="8"/>
  <c r="BF618" i="8" s="1"/>
  <c r="AU644" i="8"/>
  <c r="BF644" i="8" s="1"/>
  <c r="AU675" i="8"/>
  <c r="BF675" i="8" s="1"/>
  <c r="AU702" i="8"/>
  <c r="BF702" i="8" s="1"/>
  <c r="AU798" i="8"/>
  <c r="BF798" i="8" s="1"/>
  <c r="AU886" i="8"/>
  <c r="BF886" i="8" s="1"/>
  <c r="AU107" i="8"/>
  <c r="BF107" i="8" s="1"/>
  <c r="AU108" i="8"/>
  <c r="BF108" i="8" s="1"/>
  <c r="AU109" i="8"/>
  <c r="BF109" i="8" s="1"/>
  <c r="AU110" i="8"/>
  <c r="BF110" i="8" s="1"/>
  <c r="AU113" i="8"/>
  <c r="BF113" i="8" s="1"/>
  <c r="AU131" i="8"/>
  <c r="BF131" i="8" s="1"/>
  <c r="BF167" i="8"/>
  <c r="BF196" i="8"/>
  <c r="BF236" i="8"/>
  <c r="BF258" i="8"/>
  <c r="BF335" i="8"/>
  <c r="AU394" i="8"/>
  <c r="BF394" i="8" s="1"/>
  <c r="BF424" i="8"/>
  <c r="BF461" i="8"/>
  <c r="AU469" i="8"/>
  <c r="BF469" i="8" s="1"/>
  <c r="BF478" i="8"/>
  <c r="BF494" i="8"/>
  <c r="AU498" i="8"/>
  <c r="BF498" i="8" s="1"/>
  <c r="AU506" i="8"/>
  <c r="BF506" i="8" s="1"/>
  <c r="BF512" i="8"/>
  <c r="BF523" i="8"/>
  <c r="AU529" i="8"/>
  <c r="BF529" i="8" s="1"/>
  <c r="BF531" i="8"/>
  <c r="BF538" i="8"/>
  <c r="AU541" i="8"/>
  <c r="BF541" i="8" s="1"/>
  <c r="BF546" i="8"/>
  <c r="AU555" i="8"/>
  <c r="BF555" i="8" s="1"/>
  <c r="BF557" i="8"/>
  <c r="AU574" i="8"/>
  <c r="BF574" i="8" s="1"/>
  <c r="AU577" i="8"/>
  <c r="BF577" i="8" s="1"/>
  <c r="AU634" i="8"/>
  <c r="BF634" i="8" s="1"/>
  <c r="AU709" i="8"/>
  <c r="BF709" i="8" s="1"/>
  <c r="AU754" i="8"/>
  <c r="BF754" i="8" s="1"/>
  <c r="AU765" i="8"/>
  <c r="BF765" i="8" s="1"/>
  <c r="AU770" i="8"/>
  <c r="BF770" i="8" s="1"/>
  <c r="AU789" i="8"/>
  <c r="BF789" i="8" s="1"/>
  <c r="AU795" i="8"/>
  <c r="BF795" i="8" s="1"/>
  <c r="AU807" i="8"/>
  <c r="BF807" i="8" s="1"/>
  <c r="AU532" i="8"/>
  <c r="BF532" i="8" s="1"/>
  <c r="AU543" i="8"/>
  <c r="BF543" i="8" s="1"/>
  <c r="BF596" i="8"/>
  <c r="BF680" i="8"/>
  <c r="BF687" i="8"/>
  <c r="BF690" i="8"/>
  <c r="AU693" i="8"/>
  <c r="BF693" i="8" s="1"/>
  <c r="BF724" i="8"/>
  <c r="AU738" i="8"/>
  <c r="BF738" i="8" s="1"/>
  <c r="BF740" i="8"/>
  <c r="AU786" i="8"/>
  <c r="BF786" i="8" s="1"/>
  <c r="BF787" i="8"/>
  <c r="AU792" i="8"/>
  <c r="BF792" i="8" s="1"/>
  <c r="BF793" i="8"/>
  <c r="AU803" i="8"/>
  <c r="BF803" i="8" s="1"/>
  <c r="BF809" i="8"/>
  <c r="AU817" i="8"/>
  <c r="BF817" i="8" s="1"/>
  <c r="AU827" i="8"/>
  <c r="BF827" i="8" s="1"/>
  <c r="AU830" i="8"/>
  <c r="BF830" i="8" s="1"/>
  <c r="AU857" i="8"/>
  <c r="BF857" i="8" s="1"/>
  <c r="AU891" i="8"/>
  <c r="BF891" i="8" s="1"/>
  <c r="AU901" i="8"/>
  <c r="BF901" i="8" s="1"/>
  <c r="AU929" i="8"/>
  <c r="BF929" i="8" s="1"/>
  <c r="AU629" i="8"/>
  <c r="BF629" i="8" s="1"/>
  <c r="AU726" i="8"/>
  <c r="BF726" i="8" s="1"/>
  <c r="AU755" i="8"/>
  <c r="BF755" i="8" s="1"/>
  <c r="AU771" i="8"/>
  <c r="BF771" i="8" s="1"/>
  <c r="AU778" i="8"/>
  <c r="BF778" i="8" s="1"/>
  <c r="AU785" i="8"/>
  <c r="BF785" i="8" s="1"/>
  <c r="AU812" i="8"/>
  <c r="BF812" i="8" s="1"/>
  <c r="AG833" i="8"/>
  <c r="AU837" i="8"/>
  <c r="BF837" i="8" s="1"/>
  <c r="AU839" i="8"/>
  <c r="BF839" i="8" s="1"/>
  <c r="AU851" i="8"/>
  <c r="BF851" i="8" s="1"/>
  <c r="AU861" i="8"/>
  <c r="BF861" i="8" s="1"/>
  <c r="AU873" i="8"/>
  <c r="BF873" i="8" s="1"/>
  <c r="AU956" i="8"/>
  <c r="BF956" i="8" s="1"/>
  <c r="AU989" i="8"/>
  <c r="BF989" i="8" s="1"/>
  <c r="AU639" i="8"/>
  <c r="BF639" i="8" s="1"/>
  <c r="BF657" i="8"/>
  <c r="BF699" i="8"/>
  <c r="BF708" i="8"/>
  <c r="AU728" i="8"/>
  <c r="BF728" i="8" s="1"/>
  <c r="AU742" i="8"/>
  <c r="BF742" i="8" s="1"/>
  <c r="BF745" i="8"/>
  <c r="AU757" i="8"/>
  <c r="BF757" i="8" s="1"/>
  <c r="AU774" i="8"/>
  <c r="BF774" i="8" s="1"/>
  <c r="BF775" i="8"/>
  <c r="AU777" i="8"/>
  <c r="BF777" i="8" s="1"/>
  <c r="BF781" i="8"/>
  <c r="BF782" i="8"/>
  <c r="BF794" i="8"/>
  <c r="AU813" i="8"/>
  <c r="BF813" i="8" s="1"/>
  <c r="AU819" i="8"/>
  <c r="BF819" i="8" s="1"/>
  <c r="BF820" i="8"/>
  <c r="AU826" i="8"/>
  <c r="BF826" i="8" s="1"/>
  <c r="AU836" i="8"/>
  <c r="BF836" i="8" s="1"/>
  <c r="AU927" i="8"/>
  <c r="BF927" i="8" s="1"/>
  <c r="AU999" i="8"/>
  <c r="BF999" i="8" s="1"/>
  <c r="AU1005" i="8"/>
  <c r="BF1005" i="8" s="1"/>
  <c r="BF590" i="8"/>
  <c r="BF654" i="8"/>
  <c r="BF666" i="8"/>
  <c r="BF694" i="8"/>
  <c r="BF700" i="8"/>
  <c r="AU758" i="8"/>
  <c r="BF758" i="8" s="1"/>
  <c r="AU772" i="8"/>
  <c r="BF772" i="8" s="1"/>
  <c r="AU784" i="8"/>
  <c r="BF784" i="8" s="1"/>
  <c r="AU825" i="8"/>
  <c r="BF825" i="8" s="1"/>
  <c r="AU894" i="8"/>
  <c r="BF894" i="8" s="1"/>
  <c r="BF563" i="8"/>
  <c r="BF594" i="8"/>
  <c r="BF599" i="8"/>
  <c r="BF615" i="8"/>
  <c r="BF625" i="8"/>
  <c r="AU673" i="8"/>
  <c r="BF673" i="8" s="1"/>
  <c r="BF677" i="8"/>
  <c r="BF684" i="8"/>
  <c r="AU705" i="8"/>
  <c r="BF705" i="8" s="1"/>
  <c r="BF711" i="8"/>
  <c r="AU717" i="8"/>
  <c r="BF717" i="8" s="1"/>
  <c r="AU743" i="8"/>
  <c r="BF743" i="8" s="1"/>
  <c r="AU744" i="8"/>
  <c r="BF744" i="8" s="1"/>
  <c r="AU746" i="8"/>
  <c r="BF746" i="8" s="1"/>
  <c r="AU780" i="8"/>
  <c r="BF780" i="8" s="1"/>
  <c r="AN833" i="8"/>
  <c r="AP833" i="8"/>
  <c r="AU881" i="8"/>
  <c r="BF881" i="8" s="1"/>
  <c r="AU921" i="8"/>
  <c r="BF921" i="8" s="1"/>
  <c r="AU933" i="8"/>
  <c r="BF933" i="8" s="1"/>
  <c r="BF586" i="8"/>
  <c r="AU614" i="8"/>
  <c r="BF614" i="8" s="1"/>
  <c r="AU624" i="8"/>
  <c r="BF624" i="8" s="1"/>
  <c r="AU635" i="8"/>
  <c r="BF635" i="8" s="1"/>
  <c r="BF658" i="8"/>
  <c r="AU665" i="8"/>
  <c r="BF665" i="8" s="1"/>
  <c r="BF667" i="8"/>
  <c r="AU672" i="8"/>
  <c r="BF672" i="8" s="1"/>
  <c r="AU727" i="8"/>
  <c r="BF727" i="8" s="1"/>
  <c r="AU729" i="8"/>
  <c r="BF729" i="8" s="1"/>
  <c r="AU731" i="8"/>
  <c r="BF731" i="8" s="1"/>
  <c r="BF732" i="8"/>
  <c r="AU760" i="8"/>
  <c r="BF760" i="8" s="1"/>
  <c r="AU783" i="8"/>
  <c r="BF783" i="8" s="1"/>
  <c r="AO833" i="8"/>
  <c r="BF844" i="8"/>
  <c r="BF845" i="8"/>
  <c r="AU846" i="8"/>
  <c r="BF846" i="8" s="1"/>
  <c r="AU888" i="8"/>
  <c r="BF888" i="8" s="1"/>
  <c r="AU939" i="8"/>
  <c r="BF939" i="8" s="1"/>
  <c r="AU987" i="8"/>
  <c r="BF987" i="8" s="1"/>
  <c r="AU482" i="8"/>
  <c r="BF482" i="8" s="1"/>
  <c r="AU492" i="8"/>
  <c r="BF492" i="8" s="1"/>
  <c r="BF505" i="8"/>
  <c r="BF609" i="8"/>
  <c r="BF611" i="8"/>
  <c r="BF616" i="8"/>
  <c r="BF619" i="8"/>
  <c r="BF626" i="8"/>
  <c r="BF632" i="8"/>
  <c r="AU648" i="8"/>
  <c r="BF648" i="8" s="1"/>
  <c r="BF678" i="8"/>
  <c r="BF685" i="8"/>
  <c r="BF696" i="8"/>
  <c r="BF701" i="8"/>
  <c r="AU710" i="8"/>
  <c r="BF710" i="8" s="1"/>
  <c r="BF712" i="8"/>
  <c r="BF718" i="8"/>
  <c r="AU734" i="8"/>
  <c r="BF734" i="8" s="1"/>
  <c r="AU735" i="8"/>
  <c r="BF735" i="8" s="1"/>
  <c r="BF736" i="8"/>
  <c r="BF748" i="8"/>
  <c r="BF750" i="8"/>
  <c r="BF762" i="8"/>
  <c r="AU875" i="8"/>
  <c r="BF875" i="8" s="1"/>
  <c r="AU925" i="8"/>
  <c r="BF925" i="8" s="1"/>
  <c r="AU931" i="8"/>
  <c r="BF931" i="8" s="1"/>
  <c r="AU935" i="8"/>
  <c r="BF935" i="8" s="1"/>
  <c r="AU1009" i="8"/>
  <c r="BF1009" i="8" s="1"/>
  <c r="BF496" i="8"/>
  <c r="BF526" i="8"/>
  <c r="BF603" i="8"/>
  <c r="BF610" i="8"/>
  <c r="BF621" i="8"/>
  <c r="BF642" i="8"/>
  <c r="BF645" i="8"/>
  <c r="AU647" i="8"/>
  <c r="BF647" i="8" s="1"/>
  <c r="BF649" i="8"/>
  <c r="AU669" i="8"/>
  <c r="BF669" i="8" s="1"/>
  <c r="BF679" i="8"/>
  <c r="BF686" i="8"/>
  <c r="BF692" i="8"/>
  <c r="BF713" i="8"/>
  <c r="BF723" i="8"/>
  <c r="AU733" i="8"/>
  <c r="BF733" i="8" s="1"/>
  <c r="BF739" i="8"/>
  <c r="AU749" i="8"/>
  <c r="BF749" i="8" s="1"/>
  <c r="AU764" i="8"/>
  <c r="BF764" i="8" s="1"/>
  <c r="AU766" i="8"/>
  <c r="BF766" i="8" s="1"/>
  <c r="AU767" i="8"/>
  <c r="BF767" i="8" s="1"/>
  <c r="BF768" i="8"/>
  <c r="AU842" i="8"/>
  <c r="BF842" i="8" s="1"/>
  <c r="AU858" i="8"/>
  <c r="BF858" i="8" s="1"/>
  <c r="BF879" i="8"/>
  <c r="AU903" i="8"/>
  <c r="BF903" i="8" s="1"/>
  <c r="AU943" i="8"/>
  <c r="BF943" i="8" s="1"/>
  <c r="BF722" i="8"/>
  <c r="AU759" i="8"/>
  <c r="BF759" i="8" s="1"/>
  <c r="AU829" i="8"/>
  <c r="BF829" i="8" s="1"/>
  <c r="AU863" i="8"/>
  <c r="BF863" i="8" s="1"/>
  <c r="AU908" i="8"/>
  <c r="BF908" i="8" s="1"/>
  <c r="AU918" i="8"/>
  <c r="BF918" i="8" s="1"/>
  <c r="AU947" i="8"/>
  <c r="BF947" i="8" s="1"/>
  <c r="AU951" i="8"/>
  <c r="BF951" i="8" s="1"/>
  <c r="AU957" i="8"/>
  <c r="BF957" i="8" s="1"/>
  <c r="BF963" i="8"/>
  <c r="AU976" i="8"/>
  <c r="BF976" i="8" s="1"/>
  <c r="BF977" i="8"/>
  <c r="BF1010" i="8"/>
  <c r="AU1032" i="8"/>
  <c r="BF1032" i="8" s="1"/>
  <c r="AU1073" i="8"/>
  <c r="BF1073" i="8" s="1"/>
  <c r="AU1074" i="8"/>
  <c r="BF1074" i="8" s="1"/>
  <c r="BF848" i="8"/>
  <c r="BF849" i="8"/>
  <c r="AU882" i="8"/>
  <c r="BF882" i="8" s="1"/>
  <c r="BF897" i="8"/>
  <c r="BF914" i="8"/>
  <c r="BF958" i="8"/>
  <c r="AU966" i="8"/>
  <c r="BF966" i="8" s="1"/>
  <c r="AU1126" i="8"/>
  <c r="BF1126" i="8" s="1"/>
  <c r="BF904" i="8"/>
  <c r="BF912" i="8"/>
  <c r="AU915" i="8"/>
  <c r="BF915" i="8" s="1"/>
  <c r="BF934" i="8"/>
  <c r="AU981" i="8"/>
  <c r="BF981" i="8" s="1"/>
  <c r="AU1001" i="8"/>
  <c r="BF1001" i="8" s="1"/>
  <c r="BF1012" i="8"/>
  <c r="AU1023" i="8"/>
  <c r="BF1023" i="8" s="1"/>
  <c r="AU1055" i="8"/>
  <c r="BF1055" i="8" s="1"/>
  <c r="AU1076" i="8"/>
  <c r="BF1076" i="8" s="1"/>
  <c r="AU1085" i="8"/>
  <c r="BF1085" i="8" s="1"/>
  <c r="BF855" i="8"/>
  <c r="AU869" i="8"/>
  <c r="BF869" i="8" s="1"/>
  <c r="AU872" i="8"/>
  <c r="BF872" i="8" s="1"/>
  <c r="BF945" i="8"/>
  <c r="AU960" i="8"/>
  <c r="BF960" i="8" s="1"/>
  <c r="AU982" i="8"/>
  <c r="BF982" i="8" s="1"/>
  <c r="AU1031" i="8"/>
  <c r="BF1031" i="8" s="1"/>
  <c r="AU1042" i="8"/>
  <c r="BF1042" i="8" s="1"/>
  <c r="BF896" i="8"/>
  <c r="BF899" i="8"/>
  <c r="AU938" i="8"/>
  <c r="BF938" i="8" s="1"/>
  <c r="AU954" i="8"/>
  <c r="BF954" i="8" s="1"/>
  <c r="AU968" i="8"/>
  <c r="BF968" i="8" s="1"/>
  <c r="BF969" i="8"/>
  <c r="AU983" i="8"/>
  <c r="BF983" i="8" s="1"/>
  <c r="AU986" i="8"/>
  <c r="BF986" i="8" s="1"/>
  <c r="AU1016" i="8"/>
  <c r="BF1016" i="8" s="1"/>
  <c r="AU1022" i="8"/>
  <c r="BF1022" i="8" s="1"/>
  <c r="AU1045" i="8"/>
  <c r="BF1045" i="8" s="1"/>
  <c r="AU1115" i="8"/>
  <c r="BF1115" i="8" s="1"/>
  <c r="BF870" i="8"/>
  <c r="BF878" i="8"/>
  <c r="AU898" i="8"/>
  <c r="BF898" i="8" s="1"/>
  <c r="AU907" i="8"/>
  <c r="BF907" i="8" s="1"/>
  <c r="BF917" i="8"/>
  <c r="BF930" i="8"/>
  <c r="AU936" i="8"/>
  <c r="BF936" i="8" s="1"/>
  <c r="BF994" i="8"/>
  <c r="AU1002" i="8"/>
  <c r="BF1002" i="8" s="1"/>
  <c r="AU1004" i="8"/>
  <c r="BF1004" i="8" s="1"/>
  <c r="AU1013" i="8"/>
  <c r="BF1013" i="8" s="1"/>
  <c r="AU1077" i="8"/>
  <c r="BF1077" i="8" s="1"/>
  <c r="AU1107" i="8"/>
  <c r="BF1107" i="8" s="1"/>
  <c r="AU1208" i="8"/>
  <c r="BF1208" i="8" s="1"/>
  <c r="AU821" i="8"/>
  <c r="BF821" i="8" s="1"/>
  <c r="BF853" i="8"/>
  <c r="BF865" i="8"/>
  <c r="BF892" i="8"/>
  <c r="BF906" i="8"/>
  <c r="AU916" i="8"/>
  <c r="BF916" i="8" s="1"/>
  <c r="AU926" i="8"/>
  <c r="BF926" i="8" s="1"/>
  <c r="AU970" i="8"/>
  <c r="BF970" i="8" s="1"/>
  <c r="AU971" i="8"/>
  <c r="BF971" i="8" s="1"/>
  <c r="BF973" i="8"/>
  <c r="AU992" i="8"/>
  <c r="BF992" i="8" s="1"/>
  <c r="AU1007" i="8"/>
  <c r="BF1007" i="8" s="1"/>
  <c r="AU1027" i="8"/>
  <c r="BF1027" i="8" s="1"/>
  <c r="AU1036" i="8"/>
  <c r="BF1036" i="8" s="1"/>
  <c r="BF791" i="8"/>
  <c r="BF810" i="8"/>
  <c r="BF814" i="8"/>
  <c r="AU822" i="8"/>
  <c r="BF822" i="8" s="1"/>
  <c r="AU834" i="8"/>
  <c r="BF834" i="8" s="1"/>
  <c r="AF840" i="8"/>
  <c r="BF843" i="8"/>
  <c r="BF866" i="8"/>
  <c r="BF885" i="8"/>
  <c r="AU887" i="8"/>
  <c r="BF887" i="8" s="1"/>
  <c r="BF902" i="8"/>
  <c r="AU905" i="8"/>
  <c r="BF905" i="8" s="1"/>
  <c r="BF932" i="8"/>
  <c r="AU955" i="8"/>
  <c r="BF955" i="8" s="1"/>
  <c r="AU961" i="8"/>
  <c r="BF961" i="8" s="1"/>
  <c r="AU993" i="8"/>
  <c r="BF993" i="8" s="1"/>
  <c r="AU1048" i="8"/>
  <c r="BF1048" i="8" s="1"/>
  <c r="AU1053" i="8"/>
  <c r="BF1053" i="8" s="1"/>
  <c r="AU1057" i="8"/>
  <c r="BF1057" i="8" s="1"/>
  <c r="BF730" i="8"/>
  <c r="AU776" i="8"/>
  <c r="BF776" i="8" s="1"/>
  <c r="BF804" i="8"/>
  <c r="BF816" i="8"/>
  <c r="BF835" i="8"/>
  <c r="AU862" i="8"/>
  <c r="BF862" i="8" s="1"/>
  <c r="BF880" i="8"/>
  <c r="AU922" i="8"/>
  <c r="BF922" i="8" s="1"/>
  <c r="BF940" i="8"/>
  <c r="AU948" i="8"/>
  <c r="BF948" i="8" s="1"/>
  <c r="BF949" i="8"/>
  <c r="BF988" i="8"/>
  <c r="AU991" i="8"/>
  <c r="BF991" i="8" s="1"/>
  <c r="AU996" i="8"/>
  <c r="BF996" i="8" s="1"/>
  <c r="BF998" i="8"/>
  <c r="AU1060" i="8"/>
  <c r="BF1060" i="8" s="1"/>
  <c r="AU1072" i="8"/>
  <c r="BF1072" i="8" s="1"/>
  <c r="AU1117" i="8"/>
  <c r="BF1117" i="8" s="1"/>
  <c r="AU967" i="8"/>
  <c r="BF967" i="8" s="1"/>
  <c r="AU1054" i="8"/>
  <c r="BF1054" i="8" s="1"/>
  <c r="AU1071" i="8"/>
  <c r="BF1071" i="8" s="1"/>
  <c r="AU1079" i="8"/>
  <c r="BF1079" i="8" s="1"/>
  <c r="AU1089" i="8"/>
  <c r="BF1089" i="8" s="1"/>
  <c r="AU1109" i="8"/>
  <c r="BF1109" i="8" s="1"/>
  <c r="BF959" i="8"/>
  <c r="BF980" i="8"/>
  <c r="BF1003" i="8"/>
  <c r="AU1062" i="8"/>
  <c r="BF1062" i="8" s="1"/>
  <c r="BF1069" i="8"/>
  <c r="AU1113" i="8"/>
  <c r="BF1113" i="8" s="1"/>
  <c r="AU1120" i="8"/>
  <c r="BF1120" i="8" s="1"/>
  <c r="AU1132" i="8"/>
  <c r="BF1132" i="8" s="1"/>
  <c r="BF1135" i="8"/>
  <c r="AU1175" i="8"/>
  <c r="BF1175" i="8" s="1"/>
  <c r="BF1024" i="8"/>
  <c r="BF1039" i="8"/>
  <c r="AU1056" i="8"/>
  <c r="BF1056" i="8" s="1"/>
  <c r="AU1065" i="8"/>
  <c r="BF1065" i="8" s="1"/>
  <c r="BF1068" i="8"/>
  <c r="AU1098" i="8"/>
  <c r="BF1098" i="8" s="1"/>
  <c r="AU1111" i="8"/>
  <c r="BF1111" i="8" s="1"/>
  <c r="AU1128" i="8"/>
  <c r="BF1128" i="8" s="1"/>
  <c r="AU1144" i="8"/>
  <c r="BF1144" i="8" s="1"/>
  <c r="AU1037" i="8"/>
  <c r="BF1037" i="8" s="1"/>
  <c r="AU1047" i="8"/>
  <c r="BF1047" i="8" s="1"/>
  <c r="AU1058" i="8"/>
  <c r="BF1058" i="8" s="1"/>
  <c r="AU1080" i="8"/>
  <c r="BF1080" i="8" s="1"/>
  <c r="AU1118" i="8"/>
  <c r="BF1118" i="8" s="1"/>
  <c r="AU1182" i="8"/>
  <c r="BF1182" i="8" s="1"/>
  <c r="AU1183" i="8"/>
  <c r="BF1183" i="8" s="1"/>
  <c r="AU1018" i="8"/>
  <c r="BF1018" i="8" s="1"/>
  <c r="BF1028" i="8"/>
  <c r="BF1033" i="8"/>
  <c r="BF1070" i="8"/>
  <c r="AU1100" i="8"/>
  <c r="BF1100" i="8" s="1"/>
  <c r="AU1101" i="8"/>
  <c r="BF1101" i="8" s="1"/>
  <c r="AU1156" i="8"/>
  <c r="BF1156" i="8" s="1"/>
  <c r="AU1197" i="8"/>
  <c r="BF1197" i="8" s="1"/>
  <c r="AU1217" i="8"/>
  <c r="BF1217" i="8" s="1"/>
  <c r="AU1015" i="8"/>
  <c r="BF1015" i="8" s="1"/>
  <c r="AU1049" i="8"/>
  <c r="BF1049" i="8" s="1"/>
  <c r="AU1078" i="8"/>
  <c r="BF1078" i="8" s="1"/>
  <c r="AU1121" i="8"/>
  <c r="BF1121" i="8" s="1"/>
  <c r="AU1141" i="8"/>
  <c r="BF1141" i="8" s="1"/>
  <c r="AU1189" i="8"/>
  <c r="BF1189" i="8" s="1"/>
  <c r="AU1191" i="8"/>
  <c r="BF1191" i="8" s="1"/>
  <c r="AU1195" i="8"/>
  <c r="BF1195" i="8" s="1"/>
  <c r="AU1025" i="8"/>
  <c r="BF1025" i="8" s="1"/>
  <c r="BF1029" i="8"/>
  <c r="AU1050" i="8"/>
  <c r="BF1050" i="8" s="1"/>
  <c r="AU1059" i="8"/>
  <c r="BF1059" i="8" s="1"/>
  <c r="AU1067" i="8"/>
  <c r="BF1067" i="8" s="1"/>
  <c r="AU1075" i="8"/>
  <c r="BF1075" i="8" s="1"/>
  <c r="BF1093" i="8"/>
  <c r="AU1145" i="8"/>
  <c r="BF1145" i="8" s="1"/>
  <c r="AU1192" i="8"/>
  <c r="BF1192" i="8" s="1"/>
  <c r="AU1273" i="8"/>
  <c r="BF1273" i="8" s="1"/>
  <c r="BF1020" i="8"/>
  <c r="BF1030" i="8"/>
  <c r="AU1038" i="8"/>
  <c r="BF1038" i="8" s="1"/>
  <c r="BF1041" i="8"/>
  <c r="AU1061" i="8"/>
  <c r="BF1061" i="8" s="1"/>
  <c r="AU1066" i="8"/>
  <c r="BF1066" i="8" s="1"/>
  <c r="AU1081" i="8"/>
  <c r="BF1081" i="8" s="1"/>
  <c r="AU1105" i="8"/>
  <c r="BF1105" i="8" s="1"/>
  <c r="AU1108" i="8"/>
  <c r="BF1108" i="8" s="1"/>
  <c r="AU1122" i="8"/>
  <c r="BF1122" i="8" s="1"/>
  <c r="AU1179" i="8"/>
  <c r="BF1179" i="8" s="1"/>
  <c r="AU1209" i="8"/>
  <c r="BF1209" i="8" s="1"/>
  <c r="BF950" i="8"/>
  <c r="BF979" i="8"/>
  <c r="AU1019" i="8"/>
  <c r="BF1019" i="8" s="1"/>
  <c r="BF1021" i="8"/>
  <c r="BF1034" i="8"/>
  <c r="BF1040" i="8"/>
  <c r="AU1063" i="8"/>
  <c r="BF1063" i="8" s="1"/>
  <c r="AU1112" i="8"/>
  <c r="BF1112" i="8" s="1"/>
  <c r="AU1123" i="8"/>
  <c r="BF1123" i="8" s="1"/>
  <c r="AU1162" i="8"/>
  <c r="BF1162" i="8" s="1"/>
  <c r="AU1211" i="8"/>
  <c r="BF1211" i="8" s="1"/>
  <c r="AU1262" i="8"/>
  <c r="BF1262" i="8" s="1"/>
  <c r="BF990" i="8"/>
  <c r="BF1011" i="8"/>
  <c r="BF1051" i="8"/>
  <c r="BF1064" i="8"/>
  <c r="BF1103" i="8"/>
  <c r="AU1104" i="8"/>
  <c r="BF1104" i="8" s="1"/>
  <c r="AU1124" i="8"/>
  <c r="BF1124" i="8" s="1"/>
  <c r="BF1138" i="8"/>
  <c r="AU1198" i="8"/>
  <c r="BF1198" i="8" s="1"/>
  <c r="AU1201" i="8"/>
  <c r="BF1201" i="8" s="1"/>
  <c r="AU1206" i="8"/>
  <c r="BF1206" i="8" s="1"/>
  <c r="BF1207" i="8"/>
  <c r="AU1210" i="8"/>
  <c r="BF1210" i="8" s="1"/>
  <c r="AU1228" i="8"/>
  <c r="BF1228" i="8" s="1"/>
  <c r="AU1239" i="8"/>
  <c r="BF1239" i="8" s="1"/>
  <c r="AU1178" i="8"/>
  <c r="BF1178" i="8" s="1"/>
  <c r="AU1194" i="8"/>
  <c r="BF1194" i="8" s="1"/>
  <c r="AU1203" i="8"/>
  <c r="BF1203" i="8" s="1"/>
  <c r="AU1223" i="8"/>
  <c r="BF1223" i="8" s="1"/>
  <c r="AU1232" i="8"/>
  <c r="BF1232" i="8" s="1"/>
  <c r="AU1284" i="8"/>
  <c r="BF1284" i="8" s="1"/>
  <c r="AU1293" i="8"/>
  <c r="BF1293" i="8" s="1"/>
  <c r="AU1157" i="8"/>
  <c r="BF1157" i="8" s="1"/>
  <c r="AU1173" i="8"/>
  <c r="BF1173" i="8" s="1"/>
  <c r="AU1196" i="8"/>
  <c r="BF1196" i="8" s="1"/>
  <c r="AU1218" i="8"/>
  <c r="BF1218" i="8" s="1"/>
  <c r="AU1265" i="8"/>
  <c r="BF1265" i="8" s="1"/>
  <c r="AU1142" i="8"/>
  <c r="BF1142" i="8" s="1"/>
  <c r="BF1185" i="8"/>
  <c r="AU1190" i="8"/>
  <c r="BF1190" i="8" s="1"/>
  <c r="AU1204" i="8"/>
  <c r="BF1204" i="8" s="1"/>
  <c r="AU1231" i="8"/>
  <c r="BF1231" i="8" s="1"/>
  <c r="AO1298" i="8"/>
  <c r="AP1298" i="8"/>
  <c r="AU1130" i="8"/>
  <c r="BF1130" i="8" s="1"/>
  <c r="AU1149" i="8"/>
  <c r="BF1149" i="8" s="1"/>
  <c r="AU1152" i="8"/>
  <c r="BF1152" i="8" s="1"/>
  <c r="BF1177" i="8"/>
  <c r="AU1229" i="8"/>
  <c r="BF1229" i="8" s="1"/>
  <c r="AU1234" i="8"/>
  <c r="BF1234" i="8" s="1"/>
  <c r="AU1235" i="8"/>
  <c r="BF1235" i="8" s="1"/>
  <c r="AU1244" i="8"/>
  <c r="BF1244" i="8" s="1"/>
  <c r="AU1267" i="8"/>
  <c r="BF1267" i="8" s="1"/>
  <c r="AU1276" i="8"/>
  <c r="BF1276" i="8" s="1"/>
  <c r="AU1187" i="8"/>
  <c r="BF1187" i="8" s="1"/>
  <c r="AU1222" i="8"/>
  <c r="BF1222" i="8" s="1"/>
  <c r="AU1279" i="8"/>
  <c r="BF1279" i="8" s="1"/>
  <c r="AU1086" i="8"/>
  <c r="BF1086" i="8" s="1"/>
  <c r="AU1116" i="8"/>
  <c r="BF1116" i="8" s="1"/>
  <c r="BF1139" i="8"/>
  <c r="BF1148" i="8"/>
  <c r="BF1151" i="8"/>
  <c r="BF1154" i="8"/>
  <c r="BF1155" i="8"/>
  <c r="BF1180" i="8"/>
  <c r="AU1219" i="8"/>
  <c r="BF1219" i="8" s="1"/>
  <c r="AU1221" i="8"/>
  <c r="BF1221" i="8" s="1"/>
  <c r="AU1297" i="8"/>
  <c r="BF1297" i="8" s="1"/>
  <c r="AM840" i="8"/>
  <c r="AN840" i="8" s="1"/>
  <c r="AU1046" i="8"/>
  <c r="BF1046" i="8" s="1"/>
  <c r="BF1082" i="8"/>
  <c r="BF1087" i="8"/>
  <c r="BF1088" i="8"/>
  <c r="AU1092" i="8"/>
  <c r="BF1092" i="8" s="1"/>
  <c r="BF1129" i="8"/>
  <c r="AU1137" i="8"/>
  <c r="BF1137" i="8" s="1"/>
  <c r="AU1216" i="8"/>
  <c r="BF1216" i="8" s="1"/>
  <c r="BF1224" i="8"/>
  <c r="BF1083" i="8"/>
  <c r="BF1084" i="8"/>
  <c r="BF1090" i="8"/>
  <c r="BF1095" i="8"/>
  <c r="AU1096" i="8"/>
  <c r="BF1096" i="8" s="1"/>
  <c r="BF1125" i="8"/>
  <c r="AU1127" i="8"/>
  <c r="BF1127" i="8" s="1"/>
  <c r="AU1136" i="8"/>
  <c r="BF1136" i="8" s="1"/>
  <c r="AU1146" i="8"/>
  <c r="BF1146" i="8" s="1"/>
  <c r="BF1150" i="8"/>
  <c r="AU1160" i="8"/>
  <c r="BF1160" i="8" s="1"/>
  <c r="BF1164" i="8"/>
  <c r="AU1169" i="8"/>
  <c r="BF1169" i="8" s="1"/>
  <c r="AU1193" i="8"/>
  <c r="BF1193" i="8" s="1"/>
  <c r="AU1199" i="8"/>
  <c r="BF1199" i="8" s="1"/>
  <c r="AU1202" i="8"/>
  <c r="BF1202" i="8" s="1"/>
  <c r="BF1212" i="8"/>
  <c r="AU1220" i="8"/>
  <c r="BF1220" i="8" s="1"/>
  <c r="AU1230" i="8"/>
  <c r="BF1230" i="8" s="1"/>
  <c r="AU1237" i="8"/>
  <c r="BF1237" i="8" s="1"/>
  <c r="AU1238" i="8"/>
  <c r="BF1238" i="8" s="1"/>
  <c r="AU1301" i="8"/>
  <c r="BF1301" i="8" s="1"/>
  <c r="BF1134" i="8"/>
  <c r="AU1166" i="8"/>
  <c r="BF1166" i="8" s="1"/>
  <c r="BF1200" i="8"/>
  <c r="BF1226" i="8"/>
  <c r="AU1266" i="8"/>
  <c r="BF1266" i="8" s="1"/>
  <c r="AU1448" i="8"/>
  <c r="BF1448" i="8" s="1"/>
  <c r="AU1240" i="8"/>
  <c r="BF1240" i="8" s="1"/>
  <c r="AU1256" i="8"/>
  <c r="BF1256" i="8" s="1"/>
  <c r="AU1277" i="8"/>
  <c r="BF1277" i="8" s="1"/>
  <c r="AU1233" i="8"/>
  <c r="BF1233" i="8" s="1"/>
  <c r="AU1243" i="8"/>
  <c r="BF1243" i="8" s="1"/>
  <c r="AU1300" i="8"/>
  <c r="BF1300" i="8" s="1"/>
  <c r="AU1306" i="8"/>
  <c r="BF1306" i="8" s="1"/>
  <c r="AU1242" i="8"/>
  <c r="BF1242" i="8" s="1"/>
  <c r="AU1258" i="8"/>
  <c r="BF1258" i="8" s="1"/>
  <c r="BF1295" i="8"/>
  <c r="AU1323" i="8"/>
  <c r="BF1323" i="8" s="1"/>
  <c r="AU1252" i="8"/>
  <c r="BF1252" i="8" s="1"/>
  <c r="BF1278" i="8"/>
  <c r="AU1291" i="8"/>
  <c r="BF1291" i="8" s="1"/>
  <c r="AU1303" i="8"/>
  <c r="BF1303" i="8" s="1"/>
  <c r="AU1317" i="8"/>
  <c r="BF1317" i="8" s="1"/>
  <c r="AU1324" i="8"/>
  <c r="BF1324" i="8" s="1"/>
  <c r="AU1328" i="8"/>
  <c r="BF1328" i="8" s="1"/>
  <c r="AU1272" i="8"/>
  <c r="BF1272" i="8" s="1"/>
  <c r="AU1280" i="8"/>
  <c r="BF1280" i="8" s="1"/>
  <c r="AU1359" i="8"/>
  <c r="BF1359" i="8" s="1"/>
  <c r="AU1360" i="8"/>
  <c r="BF1360" i="8" s="1"/>
  <c r="AU1268" i="8"/>
  <c r="BF1268" i="8" s="1"/>
  <c r="AU1283" i="8"/>
  <c r="BF1283" i="8" s="1"/>
  <c r="BF1140" i="8"/>
  <c r="BF1159" i="8"/>
  <c r="BF1171" i="8"/>
  <c r="BF1181" i="8"/>
  <c r="AU1186" i="8"/>
  <c r="BF1186" i="8" s="1"/>
  <c r="AU1213" i="8"/>
  <c r="BF1213" i="8" s="1"/>
  <c r="AU1227" i="8"/>
  <c r="BF1227" i="8" s="1"/>
  <c r="AU1259" i="8"/>
  <c r="BF1259" i="8" s="1"/>
  <c r="AU1270" i="8"/>
  <c r="BF1270" i="8" s="1"/>
  <c r="AU1294" i="8"/>
  <c r="BF1294" i="8" s="1"/>
  <c r="AU1299" i="8"/>
  <c r="BF1299" i="8" s="1"/>
  <c r="AU1312" i="8"/>
  <c r="BF1312" i="8" s="1"/>
  <c r="BF1167" i="8"/>
  <c r="BF1172" i="8"/>
  <c r="AU1241" i="8"/>
  <c r="BF1241" i="8" s="1"/>
  <c r="BF1245" i="8"/>
  <c r="AU1248" i="8"/>
  <c r="BF1248" i="8" s="1"/>
  <c r="BF1251" i="8"/>
  <c r="AU1255" i="8"/>
  <c r="BF1255" i="8" s="1"/>
  <c r="AU1261" i="8"/>
  <c r="BF1261" i="8" s="1"/>
  <c r="AU1263" i="8"/>
  <c r="BF1263" i="8" s="1"/>
  <c r="BF1275" i="8"/>
  <c r="BF1289" i="8"/>
  <c r="AU1321" i="8"/>
  <c r="BF1321" i="8" s="1"/>
  <c r="AU1333" i="8"/>
  <c r="BF1333" i="8" s="1"/>
  <c r="AU1340" i="8"/>
  <c r="BF1340" i="8" s="1"/>
  <c r="BF1253" i="8"/>
  <c r="BF1285" i="8"/>
  <c r="BF1320" i="8"/>
  <c r="AU1331" i="8"/>
  <c r="BF1331" i="8" s="1"/>
  <c r="AU1361" i="8"/>
  <c r="BF1361" i="8" s="1"/>
  <c r="AU1366" i="8"/>
  <c r="BF1366" i="8" s="1"/>
  <c r="BF1287" i="8"/>
  <c r="BF1349" i="8"/>
  <c r="BF1330" i="8"/>
  <c r="AU1336" i="8"/>
  <c r="BF1336" i="8" s="1"/>
  <c r="AU1327" i="8"/>
  <c r="BF1327" i="8" s="1"/>
  <c r="AU1341" i="8"/>
  <c r="BF1341" i="8" s="1"/>
  <c r="AU1352" i="8"/>
  <c r="BF1352" i="8" s="1"/>
  <c r="AU1353" i="8"/>
  <c r="BF1353" i="8" s="1"/>
  <c r="AU1393" i="8"/>
  <c r="BF1393" i="8" s="1"/>
  <c r="AU1322" i="8"/>
  <c r="BF1322" i="8" s="1"/>
  <c r="AU1345" i="8"/>
  <c r="BF1345" i="8" s="1"/>
  <c r="AU1347" i="8"/>
  <c r="BF1347" i="8" s="1"/>
  <c r="AU1354" i="8"/>
  <c r="BF1354" i="8" s="1"/>
  <c r="BF1355" i="8"/>
  <c r="AU1404" i="8"/>
  <c r="BF1404" i="8" s="1"/>
  <c r="BF1247" i="8"/>
  <c r="AU1307" i="8"/>
  <c r="BF1307" i="8" s="1"/>
  <c r="BF1311" i="8"/>
  <c r="AU1318" i="8"/>
  <c r="BF1318" i="8" s="1"/>
  <c r="BF1326" i="8"/>
  <c r="AU1337" i="8"/>
  <c r="BF1337" i="8" s="1"/>
  <c r="AU1339" i="8"/>
  <c r="BF1339" i="8" s="1"/>
  <c r="AU1358" i="8"/>
  <c r="BF1358" i="8" s="1"/>
  <c r="AU1413" i="8"/>
  <c r="BF1413" i="8" s="1"/>
  <c r="AU1427" i="8"/>
  <c r="BF1427" i="8" s="1"/>
  <c r="BF1249" i="8"/>
  <c r="BF1296" i="8"/>
  <c r="BF1309" i="8"/>
  <c r="BF1319" i="8"/>
  <c r="BF1292" i="8"/>
  <c r="AU1302" i="8"/>
  <c r="BF1302" i="8" s="1"/>
  <c r="BF1334" i="8"/>
  <c r="AU1335" i="8"/>
  <c r="BF1335" i="8" s="1"/>
  <c r="BF1343" i="8"/>
  <c r="AU1375" i="8"/>
  <c r="BF1375" i="8" s="1"/>
  <c r="AU1369" i="8"/>
  <c r="BF1369" i="8" s="1"/>
  <c r="AU1383" i="8"/>
  <c r="BF1383" i="8" s="1"/>
  <c r="AU1394" i="8"/>
  <c r="BF1394" i="8" s="1"/>
  <c r="AU1424" i="8"/>
  <c r="BF1424" i="8" s="1"/>
  <c r="AU1462" i="8"/>
  <c r="BF1462" i="8" s="1"/>
  <c r="AU1377" i="8"/>
  <c r="BF1377" i="8" s="1"/>
  <c r="AU1390" i="8"/>
  <c r="BF1390" i="8" s="1"/>
  <c r="AU1406" i="8"/>
  <c r="BF1406" i="8" s="1"/>
  <c r="AU1434" i="8"/>
  <c r="BF1434" i="8" s="1"/>
  <c r="AU1367" i="8"/>
  <c r="BF1367" i="8" s="1"/>
  <c r="AU1378" i="8"/>
  <c r="BF1378" i="8" s="1"/>
  <c r="AU1362" i="8"/>
  <c r="BF1362" i="8" s="1"/>
  <c r="AU1435" i="8"/>
  <c r="BF1435" i="8" s="1"/>
  <c r="AU1365" i="8"/>
  <c r="BF1365" i="8" s="1"/>
  <c r="AU1379" i="8"/>
  <c r="BF1379" i="8" s="1"/>
  <c r="AU1386" i="8"/>
  <c r="BF1386" i="8" s="1"/>
  <c r="AU1372" i="8"/>
  <c r="BF1372" i="8" s="1"/>
  <c r="AU1411" i="8"/>
  <c r="BF1411" i="8" s="1"/>
  <c r="AU1415" i="8"/>
  <c r="BF1415" i="8" s="1"/>
  <c r="BF1344" i="8"/>
  <c r="BF1368" i="8"/>
  <c r="AU1398" i="8"/>
  <c r="BF1398" i="8" s="1"/>
  <c r="AU1421" i="8"/>
  <c r="BF1421" i="8" s="1"/>
  <c r="AU1454" i="8"/>
  <c r="BF1454" i="8" s="1"/>
  <c r="BF1304" i="8"/>
  <c r="BF1310" i="8"/>
  <c r="BF1363" i="8"/>
  <c r="AU1384" i="8"/>
  <c r="BF1384" i="8" s="1"/>
  <c r="AU1408" i="8"/>
  <c r="BF1408" i="8" s="1"/>
  <c r="AU1416" i="8"/>
  <c r="BF1416" i="8" s="1"/>
  <c r="AU1381" i="8"/>
  <c r="BF1381" i="8" s="1"/>
  <c r="AU1389" i="8"/>
  <c r="BF1389" i="8" s="1"/>
  <c r="BF1428" i="8"/>
  <c r="AU1469" i="8"/>
  <c r="BF1469" i="8" s="1"/>
  <c r="AU1506" i="8"/>
  <c r="BF1506" i="8" s="1"/>
  <c r="BF1346" i="8"/>
  <c r="AU1351" i="8"/>
  <c r="BF1351" i="8" s="1"/>
  <c r="BF1370" i="8"/>
  <c r="BF1391" i="8"/>
  <c r="BF1419" i="8"/>
  <c r="AU1439" i="8"/>
  <c r="BF1439" i="8" s="1"/>
  <c r="BF1449" i="8"/>
  <c r="AU1470" i="8"/>
  <c r="BF1470" i="8" s="1"/>
  <c r="AU1476" i="8"/>
  <c r="BF1476" i="8" s="1"/>
  <c r="AU1479" i="8"/>
  <c r="BF1479" i="8" s="1"/>
  <c r="AU1498" i="8"/>
  <c r="BF1498" i="8" s="1"/>
  <c r="AU1501" i="8"/>
  <c r="BF1501" i="8" s="1"/>
  <c r="BF1457" i="8"/>
  <c r="AU1496" i="8"/>
  <c r="BF1496" i="8" s="1"/>
  <c r="AU1499" i="8"/>
  <c r="BF1499" i="8" s="1"/>
  <c r="AU1455" i="8"/>
  <c r="BF1455" i="8" s="1"/>
  <c r="AU1458" i="8"/>
  <c r="BF1458" i="8" s="1"/>
  <c r="AU1459" i="8"/>
  <c r="BF1459" i="8" s="1"/>
  <c r="AU1512" i="8"/>
  <c r="BF1512" i="8" s="1"/>
  <c r="BF1431" i="8"/>
  <c r="BF1436" i="8"/>
  <c r="AU1487" i="8"/>
  <c r="BF1487" i="8" s="1"/>
  <c r="AU1445" i="8"/>
  <c r="BF1445" i="8" s="1"/>
  <c r="AU1482" i="8"/>
  <c r="BF1482" i="8" s="1"/>
  <c r="AU1395" i="8"/>
  <c r="BF1395" i="8" s="1"/>
  <c r="AU1396" i="8"/>
  <c r="BF1396" i="8" s="1"/>
  <c r="BF1401" i="8"/>
  <c r="BF1407" i="8"/>
  <c r="AU1425" i="8"/>
  <c r="BF1425" i="8" s="1"/>
  <c r="AU1437" i="8"/>
  <c r="BF1437" i="8" s="1"/>
  <c r="BF1356" i="8"/>
  <c r="AU1364" i="8"/>
  <c r="BF1364" i="8" s="1"/>
  <c r="BF1382" i="8"/>
  <c r="AU1417" i="8"/>
  <c r="BF1417" i="8" s="1"/>
  <c r="BF1420" i="8"/>
  <c r="AU1423" i="8"/>
  <c r="BF1423" i="8" s="1"/>
  <c r="AU1426" i="8"/>
  <c r="BF1426" i="8" s="1"/>
  <c r="AU1456" i="8"/>
  <c r="BF1456" i="8" s="1"/>
  <c r="BF1399" i="8"/>
  <c r="BF1409" i="8"/>
  <c r="AU1443" i="8"/>
  <c r="BF1443" i="8" s="1"/>
  <c r="AU1447" i="8"/>
  <c r="BF1447" i="8" s="1"/>
  <c r="AU1495" i="8"/>
  <c r="BF1495" i="8" s="1"/>
  <c r="AU1520" i="8"/>
  <c r="BF1520" i="8" s="1"/>
  <c r="AU1581" i="8"/>
  <c r="AU1521" i="8"/>
  <c r="BF1521" i="8" s="1"/>
  <c r="BF1400" i="8"/>
  <c r="BF1414" i="8"/>
  <c r="AU1451" i="8"/>
  <c r="BF1451" i="8" s="1"/>
  <c r="BF1380" i="8"/>
  <c r="BF1387" i="8"/>
  <c r="BF1397" i="8"/>
  <c r="AU1405" i="8"/>
  <c r="BF1405" i="8" s="1"/>
  <c r="BF1412" i="8"/>
  <c r="AU1430" i="8"/>
  <c r="BF1430" i="8" s="1"/>
  <c r="BF1432" i="8"/>
  <c r="AU1472" i="8"/>
  <c r="BF1472" i="8" s="1"/>
  <c r="BF1474" i="8"/>
  <c r="BF1481" i="8"/>
  <c r="BF1442" i="8"/>
  <c r="AU1480" i="8"/>
  <c r="BF1480" i="8" s="1"/>
  <c r="BF1485" i="8"/>
  <c r="BF1490" i="8"/>
  <c r="AU1505" i="8"/>
  <c r="BF1505" i="8" s="1"/>
  <c r="AU1553" i="8"/>
  <c r="BF1553" i="8" s="1"/>
  <c r="AU1554" i="8"/>
  <c r="BF1554" i="8" s="1"/>
  <c r="AU1578" i="8"/>
  <c r="AU1571" i="8"/>
  <c r="AU1446" i="8"/>
  <c r="BF1446" i="8" s="1"/>
  <c r="AU1478" i="8"/>
  <c r="BF1478" i="8" s="1"/>
  <c r="AU1489" i="8"/>
  <c r="BF1489" i="8" s="1"/>
  <c r="AU1504" i="8"/>
  <c r="BF1504" i="8" s="1"/>
  <c r="AU1537" i="8"/>
  <c r="BF1537" i="8" s="1"/>
  <c r="AU1556" i="8"/>
  <c r="BF1556" i="8" s="1"/>
  <c r="BF1433" i="8"/>
  <c r="BF1444" i="8"/>
  <c r="BF1450" i="8"/>
  <c r="BF1465" i="8"/>
  <c r="BF1486" i="8"/>
  <c r="AU1533" i="8"/>
  <c r="BF1533" i="8" s="1"/>
  <c r="BF1460" i="8"/>
  <c r="AU1483" i="8"/>
  <c r="BF1483" i="8" s="1"/>
  <c r="AU1517" i="8"/>
  <c r="BF1517" i="8" s="1"/>
  <c r="BF1523" i="8"/>
  <c r="AU1543" i="8"/>
  <c r="BF1543" i="8" s="1"/>
  <c r="BF1473" i="8"/>
  <c r="AU1507" i="8"/>
  <c r="BF1507" i="8" s="1"/>
  <c r="AU1597" i="8"/>
  <c r="AU1608" i="8"/>
  <c r="BF1477" i="8"/>
  <c r="AU1508" i="8"/>
  <c r="BF1508" i="8" s="1"/>
  <c r="AU1525" i="8"/>
  <c r="BF1525" i="8" s="1"/>
  <c r="BF1488" i="8"/>
  <c r="BF1493" i="8"/>
  <c r="BF1494" i="8"/>
  <c r="AU1502" i="8"/>
  <c r="BF1502" i="8" s="1"/>
  <c r="BF1526" i="8"/>
  <c r="AU1561" i="8"/>
  <c r="AU1609" i="8"/>
  <c r="BF1497" i="8"/>
  <c r="AU1534" i="8"/>
  <c r="BF1534" i="8" s="1"/>
  <c r="AU1541" i="8"/>
  <c r="BF1541" i="8" s="1"/>
  <c r="AU1538" i="8"/>
  <c r="BF1538" i="8" s="1"/>
  <c r="AU1629" i="8"/>
  <c r="AU1530" i="8"/>
  <c r="BF1530" i="8" s="1"/>
  <c r="AU1540" i="8"/>
  <c r="BF1540" i="8" s="1"/>
  <c r="AU1562" i="8"/>
  <c r="AU1619" i="8"/>
  <c r="AU1626" i="8"/>
  <c r="AU1519" i="8"/>
  <c r="BF1519" i="8" s="1"/>
  <c r="BF1491" i="8"/>
  <c r="AU1503" i="8"/>
  <c r="BF1503" i="8" s="1"/>
  <c r="BF1514" i="8"/>
  <c r="AU1536" i="8"/>
  <c r="BF1536" i="8" s="1"/>
  <c r="AU1542" i="8"/>
  <c r="BF1542" i="8" s="1"/>
  <c r="BF1518" i="8"/>
  <c r="AU1549" i="8"/>
  <c r="BF1549" i="8" s="1"/>
  <c r="AU1569" i="8"/>
  <c r="AU1589" i="8"/>
  <c r="BF1529" i="8"/>
  <c r="AU1531" i="8"/>
  <c r="BF1531" i="8" s="1"/>
  <c r="BF1539" i="8"/>
  <c r="AU1544" i="8"/>
  <c r="BF1544" i="8" s="1"/>
  <c r="AU1592" i="8"/>
  <c r="AU1649" i="8"/>
  <c r="AU1515" i="8"/>
  <c r="BF1515" i="8" s="1"/>
  <c r="AU1522" i="8"/>
  <c r="BF1522" i="8" s="1"/>
  <c r="BF1524" i="8"/>
  <c r="AU1580" i="8"/>
  <c r="AU1547" i="8"/>
  <c r="BF1547" i="8" s="1"/>
  <c r="AU1601" i="8"/>
  <c r="AU1655" i="8"/>
  <c r="AU1546" i="8"/>
  <c r="BF1546" i="8" s="1"/>
  <c r="AU1545" i="8"/>
  <c r="BF1545" i="8" s="1"/>
  <c r="AU1558" i="8"/>
  <c r="BF1558" i="8" s="1"/>
  <c r="AU1564" i="8"/>
  <c r="AU1577" i="8"/>
  <c r="AU1576" i="8"/>
  <c r="AU1602" i="8"/>
  <c r="AU1579" i="8"/>
  <c r="AU1600" i="8"/>
  <c r="AU1551" i="8"/>
  <c r="BF1551" i="8" s="1"/>
  <c r="AU1634" i="8"/>
  <c r="AU1590" i="8"/>
  <c r="AU1638" i="8"/>
  <c r="AU1644" i="8"/>
  <c r="AU1566" i="8"/>
  <c r="AU1661" i="8"/>
  <c r="AU1568" i="8"/>
  <c r="AU1596" i="8"/>
  <c r="AU1604" i="8"/>
  <c r="AU1605" i="8"/>
  <c r="AU1563" i="8"/>
  <c r="AU1582" i="8"/>
  <c r="AU1584" i="8"/>
  <c r="AU1588" i="8"/>
  <c r="AU1615" i="8"/>
  <c r="AU1621" i="8"/>
  <c r="AU1627" i="8"/>
  <c r="AU1653" i="8"/>
  <c r="AU1656" i="8"/>
  <c r="BF1552" i="8"/>
  <c r="AU1616" i="8"/>
  <c r="AU1620" i="8"/>
  <c r="AU1646" i="8"/>
  <c r="AU1660" i="8"/>
  <c r="AU1668" i="8"/>
  <c r="AU1622" i="8"/>
  <c r="AU1658" i="8"/>
  <c r="AU1666" i="8"/>
  <c r="AU1645" i="8"/>
  <c r="AU1659" i="8"/>
  <c r="BF97" i="7"/>
  <c r="BF364" i="7"/>
  <c r="BF277" i="7"/>
  <c r="BF331" i="7"/>
  <c r="BF357" i="7"/>
  <c r="BF223" i="7"/>
  <c r="BF229" i="7"/>
  <c r="BF358" i="7"/>
  <c r="Z3" i="7"/>
  <c r="Y3" i="7"/>
  <c r="X3" i="7"/>
  <c r="V4" i="7"/>
  <c r="V5" i="7" s="1"/>
  <c r="BF268" i="7"/>
  <c r="BF83" i="7"/>
  <c r="BF113" i="7"/>
  <c r="BF339" i="7"/>
  <c r="BF232" i="7"/>
  <c r="BF255" i="7"/>
  <c r="BF142" i="7"/>
  <c r="BF167" i="7"/>
  <c r="BF182" i="7"/>
  <c r="BF62" i="7"/>
  <c r="BF343" i="7"/>
  <c r="BF351" i="7"/>
  <c r="BF328" i="7"/>
  <c r="BF48" i="7"/>
  <c r="BF150" i="7"/>
  <c r="BF90" i="7"/>
  <c r="BF188" i="7"/>
  <c r="BF247" i="7"/>
  <c r="BF38" i="7"/>
  <c r="BF71" i="7"/>
  <c r="BF67" i="7"/>
  <c r="BF85" i="7"/>
  <c r="BF100" i="7"/>
  <c r="BF106" i="7"/>
  <c r="BF237" i="7"/>
  <c r="BF16" i="7"/>
  <c r="BF80" i="7"/>
  <c r="BF138" i="7"/>
  <c r="BF187" i="7"/>
  <c r="BF265" i="7"/>
  <c r="BF65" i="7"/>
  <c r="BF79" i="7"/>
  <c r="BF53" i="7"/>
  <c r="BF116" i="7"/>
  <c r="BF98" i="7"/>
  <c r="BF102" i="7"/>
  <c r="BI245" i="7"/>
  <c r="BF122" i="7"/>
  <c r="BF54" i="7"/>
  <c r="BF227" i="7"/>
  <c r="BF18" i="7"/>
  <c r="BF135" i="7"/>
  <c r="BF192" i="7"/>
  <c r="BF203" i="7"/>
  <c r="BF251" i="7"/>
  <c r="BF88" i="7"/>
  <c r="BF236" i="7"/>
  <c r="BF284" i="7"/>
  <c r="BF302" i="7"/>
  <c r="BF269" i="7"/>
  <c r="BF273" i="7"/>
  <c r="BF279" i="7"/>
  <c r="BF56" i="7"/>
  <c r="BF104" i="7"/>
  <c r="BF334" i="7"/>
  <c r="BF125" i="7"/>
  <c r="BF127" i="7"/>
  <c r="BF144" i="7"/>
  <c r="BF154" i="7"/>
  <c r="BF253" i="7"/>
  <c r="BF365" i="7"/>
  <c r="BF309" i="7"/>
  <c r="BF311" i="7"/>
  <c r="BF344" i="7"/>
  <c r="BF345" i="7"/>
  <c r="BF373" i="7"/>
  <c r="BF374" i="7"/>
  <c r="BF346" i="7"/>
  <c r="BF382" i="7"/>
  <c r="BF233" i="7"/>
  <c r="BF250" i="7"/>
  <c r="BF387" i="7"/>
  <c r="BF308" i="7"/>
  <c r="BF341" i="7"/>
  <c r="BF352" i="7"/>
  <c r="BF315" i="7"/>
  <c r="BF10" i="7"/>
  <c r="BF12" i="7"/>
  <c r="BF13" i="7"/>
  <c r="BF7" i="7"/>
  <c r="AV5" i="7"/>
  <c r="BF5" i="7" s="1"/>
  <c r="BF9" i="7"/>
  <c r="BF14" i="7"/>
  <c r="BF17" i="7"/>
  <c r="BF24" i="7"/>
  <c r="BF22" i="7"/>
  <c r="BF11" i="7"/>
  <c r="BF31" i="7"/>
  <c r="BF8" i="7"/>
  <c r="AV4" i="7"/>
  <c r="BF4" i="7" s="1"/>
  <c r="BF6" i="7"/>
  <c r="BF36" i="7"/>
  <c r="BF52" i="7"/>
  <c r="BF21" i="7"/>
  <c r="AV3" i="7"/>
  <c r="BF20" i="7"/>
  <c r="BF19" i="7"/>
  <c r="BF15" i="7"/>
  <c r="BF23" i="7"/>
  <c r="BF30" i="7"/>
  <c r="BF46" i="7"/>
  <c r="BF105" i="7"/>
  <c r="BF32" i="7"/>
  <c r="BF33" i="7"/>
  <c r="BF51" i="7"/>
  <c r="BF57" i="7"/>
  <c r="BF99" i="7"/>
  <c r="BF37" i="7"/>
  <c r="BF42" i="7"/>
  <c r="BF47" i="7"/>
  <c r="BF66" i="7"/>
  <c r="BF82" i="7"/>
  <c r="BF86" i="7"/>
  <c r="BF96" i="7"/>
  <c r="BF131" i="7"/>
  <c r="BF34" i="7"/>
  <c r="BF59" i="7"/>
  <c r="BF61" i="7"/>
  <c r="BF68" i="7"/>
  <c r="BF77" i="7"/>
  <c r="BF126" i="7"/>
  <c r="BF25" i="7"/>
  <c r="BF26" i="7"/>
  <c r="BF28" i="7"/>
  <c r="BF58" i="7"/>
  <c r="BF69" i="7"/>
  <c r="BF75" i="7"/>
  <c r="BF41" i="7"/>
  <c r="BF49" i="7"/>
  <c r="BF81" i="7"/>
  <c r="BF94" i="7"/>
  <c r="BF27" i="7"/>
  <c r="BF35" i="7"/>
  <c r="BF39" i="7"/>
  <c r="BF44" i="7"/>
  <c r="BF50" i="7"/>
  <c r="BF55" i="7"/>
  <c r="BF91" i="7"/>
  <c r="BF93" i="7"/>
  <c r="BF139" i="7"/>
  <c r="BF40" i="7"/>
  <c r="BF29" i="7"/>
  <c r="BF43" i="7"/>
  <c r="BF45" i="7"/>
  <c r="BF63" i="7"/>
  <c r="BF108" i="7"/>
  <c r="BF120" i="7"/>
  <c r="BF115" i="7"/>
  <c r="BF180" i="7"/>
  <c r="BF111" i="7"/>
  <c r="BF137" i="7"/>
  <c r="BF101" i="7"/>
  <c r="BF117" i="7"/>
  <c r="BF133" i="7"/>
  <c r="BF252" i="7"/>
  <c r="BF73" i="7"/>
  <c r="BF76" i="7"/>
  <c r="BF146" i="7"/>
  <c r="BF92" i="7"/>
  <c r="BF114" i="7"/>
  <c r="BF119" i="7"/>
  <c r="BF145" i="7"/>
  <c r="BF149" i="7"/>
  <c r="BF161" i="7"/>
  <c r="BF181" i="7"/>
  <c r="BF74" i="7"/>
  <c r="BF84" i="7"/>
  <c r="BF103" i="7"/>
  <c r="BF107" i="7"/>
  <c r="BF130" i="7"/>
  <c r="BF158" i="7"/>
  <c r="BF60" i="7"/>
  <c r="BF70" i="7"/>
  <c r="BF87" i="7"/>
  <c r="BF128" i="7"/>
  <c r="BF169" i="7"/>
  <c r="BF95" i="7"/>
  <c r="BF109" i="7"/>
  <c r="BF123" i="7"/>
  <c r="BF124" i="7"/>
  <c r="BF134" i="7"/>
  <c r="BF136" i="7"/>
  <c r="BF143" i="7"/>
  <c r="BF64" i="7"/>
  <c r="BF72" i="7"/>
  <c r="BF78" i="7"/>
  <c r="BF89" i="7"/>
  <c r="BF110" i="7"/>
  <c r="BF112" i="7"/>
  <c r="BF141" i="7"/>
  <c r="BF231" i="7"/>
  <c r="BF242" i="7"/>
  <c r="BF155" i="7"/>
  <c r="BF159" i="7"/>
  <c r="BF177" i="7"/>
  <c r="BF200" i="7"/>
  <c r="BF207" i="7"/>
  <c r="BF210" i="7"/>
  <c r="BF224" i="7"/>
  <c r="BF170" i="7"/>
  <c r="BF178" i="7"/>
  <c r="BF195" i="7"/>
  <c r="BF196" i="7"/>
  <c r="BF205" i="7"/>
  <c r="BF166" i="7"/>
  <c r="BF172" i="7"/>
  <c r="BF174" i="7"/>
  <c r="BF198" i="7"/>
  <c r="BF209" i="7"/>
  <c r="BJ245" i="7"/>
  <c r="BJ246" i="7" s="1"/>
  <c r="BJ247" i="7" s="1"/>
  <c r="BJ248" i="7" s="1"/>
  <c r="BJ249" i="7" s="1"/>
  <c r="BJ250" i="7" s="1"/>
  <c r="BJ251" i="7" s="1"/>
  <c r="BJ252" i="7" s="1"/>
  <c r="BJ253" i="7" s="1"/>
  <c r="BJ254" i="7" s="1"/>
  <c r="BJ255" i="7" s="1"/>
  <c r="BJ256" i="7" s="1"/>
  <c r="BJ257" i="7" s="1"/>
  <c r="BJ258" i="7" s="1"/>
  <c r="BJ259" i="7" s="1"/>
  <c r="BJ260" i="7" s="1"/>
  <c r="BJ261" i="7" s="1"/>
  <c r="BJ262" i="7" s="1"/>
  <c r="BJ263" i="7" s="1"/>
  <c r="BJ264" i="7" s="1"/>
  <c r="BJ265" i="7" s="1"/>
  <c r="BJ266" i="7" s="1"/>
  <c r="BJ267" i="7" s="1"/>
  <c r="BJ268" i="7" s="1"/>
  <c r="BJ269" i="7" s="1"/>
  <c r="BJ270" i="7" s="1"/>
  <c r="BJ271" i="7" s="1"/>
  <c r="BJ272" i="7" s="1"/>
  <c r="BJ273" i="7" s="1"/>
  <c r="BJ274" i="7" s="1"/>
  <c r="BJ275" i="7" s="1"/>
  <c r="BJ276" i="7" s="1"/>
  <c r="BJ277" i="7" s="1"/>
  <c r="BJ278" i="7" s="1"/>
  <c r="BJ279" i="7" s="1"/>
  <c r="BJ280" i="7" s="1"/>
  <c r="BJ281" i="7" s="1"/>
  <c r="BJ282" i="7" s="1"/>
  <c r="BJ283" i="7" s="1"/>
  <c r="BJ284" i="7" s="1"/>
  <c r="BJ285" i="7" s="1"/>
  <c r="BJ286" i="7" s="1"/>
  <c r="BJ287" i="7" s="1"/>
  <c r="BJ288" i="7" s="1"/>
  <c r="BJ289" i="7" s="1"/>
  <c r="BJ290" i="7" s="1"/>
  <c r="BJ291" i="7" s="1"/>
  <c r="BJ292" i="7" s="1"/>
  <c r="BJ293" i="7" s="1"/>
  <c r="BJ294" i="7" s="1"/>
  <c r="BJ295" i="7" s="1"/>
  <c r="BJ296" i="7" s="1"/>
  <c r="BJ297" i="7" s="1"/>
  <c r="BJ298" i="7" s="1"/>
  <c r="BJ299" i="7" s="1"/>
  <c r="BJ300" i="7" s="1"/>
  <c r="BJ301" i="7" s="1"/>
  <c r="BJ302" i="7" s="1"/>
  <c r="BJ303" i="7" s="1"/>
  <c r="BJ304" i="7" s="1"/>
  <c r="BJ305" i="7" s="1"/>
  <c r="BJ306" i="7" s="1"/>
  <c r="BJ307" i="7" s="1"/>
  <c r="BJ308" i="7" s="1"/>
  <c r="BJ309" i="7" s="1"/>
  <c r="BJ310" i="7" s="1"/>
  <c r="BJ311" i="7" s="1"/>
  <c r="BJ312" i="7" s="1"/>
  <c r="BJ313" i="7" s="1"/>
  <c r="BJ314" i="7" s="1"/>
  <c r="BJ315" i="7" s="1"/>
  <c r="BJ316" i="7" s="1"/>
  <c r="BJ317" i="7" s="1"/>
  <c r="BJ318" i="7" s="1"/>
  <c r="BJ319" i="7" s="1"/>
  <c r="BJ320" i="7" s="1"/>
  <c r="BJ321" i="7" s="1"/>
  <c r="BJ322" i="7" s="1"/>
  <c r="BJ323" i="7" s="1"/>
  <c r="BJ324" i="7" s="1"/>
  <c r="BJ325" i="7" s="1"/>
  <c r="BJ326" i="7" s="1"/>
  <c r="BJ327" i="7" s="1"/>
  <c r="BJ328" i="7" s="1"/>
  <c r="BJ329" i="7" s="1"/>
  <c r="BJ330" i="7" s="1"/>
  <c r="BJ331" i="7" s="1"/>
  <c r="BJ332" i="7" s="1"/>
  <c r="BJ333" i="7" s="1"/>
  <c r="BJ334" i="7" s="1"/>
  <c r="BJ335" i="7" s="1"/>
  <c r="BJ336" i="7" s="1"/>
  <c r="BJ337" i="7" s="1"/>
  <c r="BJ338" i="7" s="1"/>
  <c r="BJ339" i="7" s="1"/>
  <c r="BJ340" i="7" s="1"/>
  <c r="BJ341" i="7" s="1"/>
  <c r="BJ342" i="7" s="1"/>
  <c r="BJ343" i="7" s="1"/>
  <c r="BJ344" i="7" s="1"/>
  <c r="BJ345" i="7" s="1"/>
  <c r="BJ346" i="7" s="1"/>
  <c r="BJ347" i="7" s="1"/>
  <c r="BJ348" i="7" s="1"/>
  <c r="BJ349" i="7" s="1"/>
  <c r="BJ350" i="7" s="1"/>
  <c r="BJ351" i="7" s="1"/>
  <c r="BJ352" i="7" s="1"/>
  <c r="BJ353" i="7" s="1"/>
  <c r="BJ354" i="7" s="1"/>
  <c r="BJ355" i="7" s="1"/>
  <c r="BJ356" i="7" s="1"/>
  <c r="BJ357" i="7" s="1"/>
  <c r="BJ358" i="7" s="1"/>
  <c r="BJ359" i="7" s="1"/>
  <c r="BJ360" i="7" s="1"/>
  <c r="BJ361" i="7" s="1"/>
  <c r="BJ362" i="7" s="1"/>
  <c r="BJ363" i="7" s="1"/>
  <c r="BJ364" i="7" s="1"/>
  <c r="BJ365" i="7" s="1"/>
  <c r="BJ366" i="7" s="1"/>
  <c r="BJ367" i="7" s="1"/>
  <c r="BJ368" i="7" s="1"/>
  <c r="BJ369" i="7" s="1"/>
  <c r="BJ370" i="7" s="1"/>
  <c r="BJ371" i="7" s="1"/>
  <c r="BJ372" i="7" s="1"/>
  <c r="BJ373" i="7" s="1"/>
  <c r="BJ374" i="7" s="1"/>
  <c r="BJ375" i="7" s="1"/>
  <c r="BJ376" i="7" s="1"/>
  <c r="BJ377" i="7" s="1"/>
  <c r="BJ378" i="7" s="1"/>
  <c r="BJ379" i="7" s="1"/>
  <c r="BJ380" i="7" s="1"/>
  <c r="BJ381" i="7" s="1"/>
  <c r="BJ382" i="7" s="1"/>
  <c r="BJ383" i="7" s="1"/>
  <c r="BJ384" i="7" s="1"/>
  <c r="BJ385" i="7" s="1"/>
  <c r="BJ386" i="7" s="1"/>
  <c r="BJ387" i="7" s="1"/>
  <c r="BF171" i="7"/>
  <c r="BF206" i="7"/>
  <c r="BF241" i="7"/>
  <c r="BP244" i="7"/>
  <c r="BF261" i="7"/>
  <c r="BF151" i="7"/>
  <c r="BF190" i="7"/>
  <c r="BF199" i="7"/>
  <c r="BF215" i="7"/>
  <c r="BF240" i="7"/>
  <c r="BF246" i="7"/>
  <c r="BF140" i="7"/>
  <c r="BF148" i="7"/>
  <c r="BF152" i="7"/>
  <c r="BF163" i="7"/>
  <c r="BF183" i="7"/>
  <c r="BF193" i="7"/>
  <c r="BF213" i="7"/>
  <c r="BF118" i="7"/>
  <c r="BF132" i="7"/>
  <c r="BF153" i="7"/>
  <c r="BF157" i="7"/>
  <c r="BF164" i="7"/>
  <c r="BF168" i="7"/>
  <c r="BF173" i="7"/>
  <c r="BF179" i="7"/>
  <c r="BF184" i="7"/>
  <c r="BF189" i="7"/>
  <c r="BF191" i="7"/>
  <c r="BF121" i="7"/>
  <c r="BF129" i="7"/>
  <c r="BF156" i="7"/>
  <c r="BF162" i="7"/>
  <c r="BF165" i="7"/>
  <c r="BF175" i="7"/>
  <c r="BF176" i="7"/>
  <c r="BF185" i="7"/>
  <c r="BF186" i="7"/>
  <c r="BF211" i="7"/>
  <c r="BF160" i="7"/>
  <c r="BK244" i="7"/>
  <c r="BF256" i="7"/>
  <c r="BF275" i="7"/>
  <c r="BF201" i="7"/>
  <c r="BF221" i="7"/>
  <c r="BF226" i="7"/>
  <c r="BF194" i="7"/>
  <c r="BF208" i="7"/>
  <c r="BF235" i="7"/>
  <c r="BF258" i="7"/>
  <c r="BF262" i="7"/>
  <c r="BF214" i="7"/>
  <c r="BF216" i="7"/>
  <c r="BF219" i="7"/>
  <c r="BF222" i="7"/>
  <c r="BF225" i="7"/>
  <c r="BF249" i="7"/>
  <c r="BF197" i="7"/>
  <c r="BF202" i="7"/>
  <c r="BF212" i="7"/>
  <c r="BF217" i="7"/>
  <c r="BF234" i="7"/>
  <c r="BF245" i="7"/>
  <c r="BF147" i="7"/>
  <c r="BF204" i="7"/>
  <c r="BF218" i="7"/>
  <c r="BF220" i="7"/>
  <c r="BF228" i="7"/>
  <c r="BF230" i="7"/>
  <c r="BF244" i="7"/>
  <c r="BF257" i="7"/>
  <c r="BF260" i="7"/>
  <c r="BF267" i="7"/>
  <c r="BF239" i="7"/>
  <c r="BF278" i="7"/>
  <c r="BF280" i="7"/>
  <c r="BF263" i="7"/>
  <c r="BF264" i="7"/>
  <c r="BF274" i="7"/>
  <c r="BF238" i="7"/>
  <c r="BF259" i="7"/>
  <c r="BF271" i="7"/>
  <c r="BF282" i="7"/>
  <c r="BF286" i="7"/>
  <c r="BF254" i="7"/>
  <c r="BF270" i="7"/>
  <c r="BF276" i="7"/>
  <c r="BF283" i="7"/>
  <c r="BF287" i="7"/>
  <c r="BF243" i="7"/>
  <c r="BF248" i="7"/>
  <c r="BF272" i="7"/>
  <c r="BF294" i="7"/>
  <c r="BF266" i="7"/>
  <c r="BF295" i="7"/>
  <c r="BF300" i="7"/>
  <c r="BF304" i="7"/>
  <c r="BF306" i="7"/>
  <c r="BF297" i="7"/>
  <c r="BF320" i="7"/>
  <c r="BF301" i="7"/>
  <c r="BF312" i="7"/>
  <c r="BF289" i="7"/>
  <c r="BF293" i="7"/>
  <c r="BF285" i="7"/>
  <c r="BF290" i="7"/>
  <c r="BF298" i="7"/>
  <c r="BF313" i="7"/>
  <c r="BF281" i="7"/>
  <c r="BF292" i="7"/>
  <c r="BF288" i="7"/>
  <c r="BF291" i="7"/>
  <c r="BF305" i="7"/>
  <c r="BF310" i="7"/>
  <c r="BF319" i="7"/>
  <c r="BF296" i="7"/>
  <c r="BF307" i="7"/>
  <c r="BF314" i="7"/>
  <c r="BF332" i="7"/>
  <c r="BF342" i="7"/>
  <c r="BF325" i="7"/>
  <c r="BF317" i="7"/>
  <c r="BF322" i="7"/>
  <c r="BF318" i="7"/>
  <c r="BF327" i="7"/>
  <c r="BF299" i="7"/>
  <c r="BF329" i="7"/>
  <c r="BF330" i="7"/>
  <c r="BF333" i="7"/>
  <c r="BF336" i="7"/>
  <c r="BF347" i="7"/>
  <c r="BF324" i="7"/>
  <c r="BF337" i="7"/>
  <c r="BF316" i="7"/>
  <c r="BF326" i="7"/>
  <c r="BF303" i="7"/>
  <c r="BF321" i="7"/>
  <c r="BF323" i="7"/>
  <c r="BF350" i="7"/>
  <c r="BF348" i="7"/>
  <c r="BF335" i="7"/>
  <c r="BF354" i="7"/>
  <c r="BF356" i="7"/>
  <c r="BF360" i="7"/>
  <c r="BF361" i="7"/>
  <c r="BF384" i="7"/>
  <c r="BF362" i="7"/>
  <c r="BF353" i="7"/>
  <c r="BF363" i="7"/>
  <c r="BF375" i="7"/>
  <c r="BF369" i="7"/>
  <c r="BF372" i="7"/>
  <c r="BF338" i="7"/>
  <c r="BF340" i="7"/>
  <c r="BF349" i="7"/>
  <c r="BF371" i="7"/>
  <c r="BF379" i="7"/>
  <c r="BF380" i="7"/>
  <c r="BF381" i="7"/>
  <c r="BF367" i="7"/>
  <c r="BF355" i="7"/>
  <c r="BF377" i="7"/>
  <c r="BF385" i="7"/>
  <c r="BF378" i="7"/>
  <c r="BF359" i="7"/>
  <c r="BF366" i="7"/>
  <c r="BF376" i="7"/>
  <c r="BF368" i="7"/>
  <c r="BF370" i="7"/>
  <c r="BF383" i="7"/>
  <c r="BF386" i="7"/>
  <c r="BP1061" i="8" l="1"/>
  <c r="BF3" i="8"/>
  <c r="AU1" i="8"/>
  <c r="BF3" i="7"/>
  <c r="AV1" i="7"/>
  <c r="BK245" i="7"/>
  <c r="X5" i="7"/>
  <c r="Y5" i="7"/>
  <c r="Z5" i="7"/>
  <c r="V6" i="7"/>
  <c r="AF833" i="8"/>
  <c r="BF840" i="8"/>
  <c r="AU833" i="8"/>
  <c r="BF833" i="8" s="1"/>
  <c r="BF2" i="8" s="1"/>
  <c r="BK1061" i="8"/>
  <c r="AF1298" i="8"/>
  <c r="AG1298" i="8"/>
  <c r="BK1062" i="8"/>
  <c r="BI1063" i="8"/>
  <c r="AW1" i="8"/>
  <c r="AV1" i="8"/>
  <c r="AX1" i="8"/>
  <c r="Z3" i="8"/>
  <c r="Y3" i="8"/>
  <c r="X3" i="8"/>
  <c r="V4" i="8"/>
  <c r="Z4" i="7"/>
  <c r="Y4" i="7"/>
  <c r="X4" i="7"/>
  <c r="BN245" i="7"/>
  <c r="V7" i="7" l="1"/>
  <c r="X6" i="7"/>
  <c r="Y6" i="7"/>
  <c r="Z6" i="7"/>
  <c r="Z4" i="8"/>
  <c r="Y4" i="8"/>
  <c r="X4" i="8"/>
  <c r="V5" i="8"/>
  <c r="BN1063" i="8"/>
  <c r="BK1063" i="8"/>
  <c r="BI1064" i="8"/>
  <c r="BF2" i="7"/>
  <c r="BP245" i="7"/>
  <c r="T2423" i="1"/>
  <c r="U2423" i="1" s="1"/>
  <c r="AU2423" i="1" s="1"/>
  <c r="BD2423" i="1"/>
  <c r="BD2422" i="1"/>
  <c r="BC2423" i="1"/>
  <c r="T2422" i="1"/>
  <c r="U2422" i="1" s="1"/>
  <c r="AV2422" i="1" s="1"/>
  <c r="BC2422" i="1"/>
  <c r="Z7" i="7" l="1"/>
  <c r="X7" i="7"/>
  <c r="Y7" i="7"/>
  <c r="V8" i="7"/>
  <c r="BK1064" i="8"/>
  <c r="BP1063" i="8"/>
  <c r="BN1064" i="8"/>
  <c r="Y5" i="8"/>
  <c r="Z5" i="8"/>
  <c r="X5" i="8"/>
  <c r="V6" i="8"/>
  <c r="T2421" i="1"/>
  <c r="U2421" i="1" s="1"/>
  <c r="AU2421" i="1" s="1"/>
  <c r="T2418" i="1"/>
  <c r="U2418" i="1" s="1"/>
  <c r="AU2418" i="1" s="1"/>
  <c r="T2419" i="1"/>
  <c r="U2419" i="1" s="1"/>
  <c r="AU2419" i="1" s="1"/>
  <c r="T2420" i="1"/>
  <c r="U2420" i="1" s="1"/>
  <c r="AU2420" i="1" s="1"/>
  <c r="BC2418" i="1"/>
  <c r="BD2418" i="1"/>
  <c r="BC2419" i="1"/>
  <c r="BD2419" i="1"/>
  <c r="BC2420" i="1"/>
  <c r="BD2420" i="1"/>
  <c r="BC2421" i="1"/>
  <c r="BD2421" i="1"/>
  <c r="Z8" i="7" l="1"/>
  <c r="X8" i="7"/>
  <c r="V9" i="7"/>
  <c r="Y8" i="7"/>
  <c r="Y6" i="8"/>
  <c r="Z6" i="8"/>
  <c r="X6" i="8"/>
  <c r="V7" i="8"/>
  <c r="BP1064" i="8"/>
  <c r="BI1065" i="8"/>
  <c r="BI246" i="7"/>
  <c r="X9" i="7" l="1"/>
  <c r="Y9" i="7"/>
  <c r="V10" i="7"/>
  <c r="Z9" i="7"/>
  <c r="BK1065" i="8"/>
  <c r="BN1065" i="8"/>
  <c r="X7" i="8"/>
  <c r="Z7" i="8"/>
  <c r="Y7" i="8"/>
  <c r="V8" i="8"/>
  <c r="BK246" i="7"/>
  <c r="Y10" i="7" l="1"/>
  <c r="Z10" i="7"/>
  <c r="X10" i="7"/>
  <c r="V11" i="7"/>
  <c r="Z8" i="8"/>
  <c r="Y8" i="8"/>
  <c r="X8" i="8"/>
  <c r="V9" i="8"/>
  <c r="BP1065" i="8"/>
  <c r="BI1066" i="8"/>
  <c r="BN246" i="7"/>
  <c r="Y11" i="7" l="1"/>
  <c r="X11" i="7"/>
  <c r="Z11" i="7"/>
  <c r="V12" i="7"/>
  <c r="BK1066" i="8"/>
  <c r="BI1067" i="8"/>
  <c r="BN1066" i="8"/>
  <c r="Y9" i="8"/>
  <c r="V10" i="8"/>
  <c r="Z9" i="8"/>
  <c r="X9" i="8"/>
  <c r="BP246" i="7"/>
  <c r="Z12" i="7" l="1"/>
  <c r="V13" i="7"/>
  <c r="X12" i="7"/>
  <c r="Y12" i="7"/>
  <c r="X10" i="8"/>
  <c r="V11" i="8"/>
  <c r="Z10" i="8"/>
  <c r="Y10" i="8"/>
  <c r="BK1067" i="8"/>
  <c r="BI1068" i="8"/>
  <c r="BP1066" i="8"/>
  <c r="BN1067" i="8"/>
  <c r="BC2417" i="1"/>
  <c r="BD2417" i="1"/>
  <c r="BC2416" i="1"/>
  <c r="BD2416" i="1"/>
  <c r="BC2415" i="1"/>
  <c r="BD2415" i="1"/>
  <c r="BC2414" i="1"/>
  <c r="BD2414" i="1"/>
  <c r="T2414" i="1"/>
  <c r="U2414" i="1" s="1"/>
  <c r="AV2414" i="1" s="1"/>
  <c r="T2415" i="1"/>
  <c r="U2415" i="1" s="1"/>
  <c r="AV2415" i="1" s="1"/>
  <c r="T2416" i="1"/>
  <c r="U2416" i="1" s="1"/>
  <c r="AV2416" i="1" s="1"/>
  <c r="T2417" i="1"/>
  <c r="U2417" i="1" s="1"/>
  <c r="AV2417" i="1" s="1"/>
  <c r="BC2413" i="1"/>
  <c r="BD2413" i="1"/>
  <c r="T2413" i="1"/>
  <c r="U2413" i="1" s="1"/>
  <c r="AV2413" i="1" s="1"/>
  <c r="BC2412" i="1"/>
  <c r="BD2412" i="1"/>
  <c r="T2412" i="1"/>
  <c r="U2412" i="1" s="1"/>
  <c r="AU2412" i="1" s="1"/>
  <c r="BC2411" i="1"/>
  <c r="BD2411" i="1"/>
  <c r="T2411" i="1"/>
  <c r="U2411" i="1" s="1"/>
  <c r="AV2411" i="1" s="1"/>
  <c r="BC2408" i="1"/>
  <c r="BD2408" i="1"/>
  <c r="BC2409" i="1"/>
  <c r="BD2409" i="1"/>
  <c r="BC2410" i="1"/>
  <c r="BD2410" i="1"/>
  <c r="BC2407" i="1"/>
  <c r="BD2407" i="1"/>
  <c r="T2409" i="1"/>
  <c r="U2409" i="1" s="1"/>
  <c r="AV2409" i="1" s="1"/>
  <c r="T2410" i="1"/>
  <c r="U2410" i="1" s="1"/>
  <c r="AV2410" i="1" s="1"/>
  <c r="T2408" i="1"/>
  <c r="U2408" i="1" s="1"/>
  <c r="AV2408" i="1" s="1"/>
  <c r="T2407" i="1"/>
  <c r="U2407" i="1" s="1"/>
  <c r="AV2407" i="1" s="1"/>
  <c r="X13" i="7" l="1"/>
  <c r="Y13" i="7"/>
  <c r="Z13" i="7"/>
  <c r="V14" i="7"/>
  <c r="X11" i="8"/>
  <c r="Z11" i="8"/>
  <c r="Y11" i="8"/>
  <c r="V12" i="8"/>
  <c r="BP1067" i="8"/>
  <c r="BN1068" i="8"/>
  <c r="BK1068" i="8"/>
  <c r="BI1069" i="8"/>
  <c r="BI247" i="7"/>
  <c r="BC2406" i="1"/>
  <c r="BD2406" i="1"/>
  <c r="BC2405" i="1"/>
  <c r="BD2405" i="1"/>
  <c r="BC2404" i="1"/>
  <c r="BD2404" i="1"/>
  <c r="T2404" i="1"/>
  <c r="U2404" i="1" s="1"/>
  <c r="AU2404" i="1" s="1"/>
  <c r="T2405" i="1"/>
  <c r="U2405" i="1" s="1"/>
  <c r="AU2405" i="1" s="1"/>
  <c r="T2406" i="1"/>
  <c r="U2406" i="1" s="1"/>
  <c r="AU2406" i="1" s="1"/>
  <c r="BC2403" i="1"/>
  <c r="BD2403" i="1"/>
  <c r="T2403" i="1"/>
  <c r="U2403" i="1" s="1"/>
  <c r="AU2403" i="1" s="1"/>
  <c r="X14" i="7" l="1"/>
  <c r="Z14" i="7"/>
  <c r="V15" i="7"/>
  <c r="Y14" i="7"/>
  <c r="BK1069" i="8"/>
  <c r="BP1068" i="8"/>
  <c r="BN1069" i="8"/>
  <c r="X12" i="8"/>
  <c r="Z12" i="8"/>
  <c r="Y12" i="8"/>
  <c r="V13" i="8"/>
  <c r="BK247" i="7"/>
  <c r="BC2402" i="1"/>
  <c r="BD2402" i="1"/>
  <c r="X15" i="7" l="1"/>
  <c r="Y15" i="7"/>
  <c r="Z15" i="7"/>
  <c r="V16" i="7"/>
  <c r="Y13" i="8"/>
  <c r="Z13" i="8"/>
  <c r="X13" i="8"/>
  <c r="V14" i="8"/>
  <c r="BP1069" i="8"/>
  <c r="BI1070" i="8"/>
  <c r="BN247" i="7"/>
  <c r="X16" i="7" l="1"/>
  <c r="Y16" i="7"/>
  <c r="Z16" i="7"/>
  <c r="V17" i="7"/>
  <c r="BN1070" i="8"/>
  <c r="X14" i="8"/>
  <c r="Z14" i="8"/>
  <c r="Y14" i="8"/>
  <c r="V15" i="8"/>
  <c r="BK1070" i="8"/>
  <c r="BI1071" i="8"/>
  <c r="BP247" i="7"/>
  <c r="AV55" i="2"/>
  <c r="AW55" i="2"/>
  <c r="AX55" i="2"/>
  <c r="T55" i="2"/>
  <c r="U55" i="2" s="1"/>
  <c r="V55" i="2" s="1"/>
  <c r="W55" i="2"/>
  <c r="T2401" i="1"/>
  <c r="U2401" i="1" s="1"/>
  <c r="AU2401" i="1" s="1"/>
  <c r="T2402" i="1"/>
  <c r="U2402" i="1" s="1"/>
  <c r="AU2402" i="1" s="1"/>
  <c r="BB55" i="2"/>
  <c r="BC55" i="2"/>
  <c r="BC2401" i="1"/>
  <c r="BD2401" i="1"/>
  <c r="T2399" i="1"/>
  <c r="U2399" i="1" s="1"/>
  <c r="AV2399" i="1" s="1"/>
  <c r="T2400" i="1"/>
  <c r="U2400" i="1" s="1"/>
  <c r="AV2400" i="1" s="1"/>
  <c r="BC2400" i="1"/>
  <c r="BD2400" i="1"/>
  <c r="BC2399" i="1"/>
  <c r="BD2399" i="1"/>
  <c r="BC2398" i="1"/>
  <c r="BD2398" i="1"/>
  <c r="BC2397" i="1"/>
  <c r="BD2397" i="1"/>
  <c r="T2397" i="1"/>
  <c r="U2397" i="1" s="1"/>
  <c r="AV2397" i="1" s="1"/>
  <c r="T2398" i="1"/>
  <c r="U2398" i="1" s="1"/>
  <c r="AV2398" i="1" s="1"/>
  <c r="Z17" i="7" l="1"/>
  <c r="X17" i="7"/>
  <c r="V18" i="7"/>
  <c r="Y17" i="7"/>
  <c r="BK1071" i="8"/>
  <c r="BI1072" i="8"/>
  <c r="X15" i="8"/>
  <c r="Z15" i="8"/>
  <c r="V16" i="8"/>
  <c r="Y15" i="8"/>
  <c r="BP1070" i="8"/>
  <c r="BN1071" i="8"/>
  <c r="AU55" i="2"/>
  <c r="X55" i="2"/>
  <c r="Y55" i="2"/>
  <c r="Z55" i="2"/>
  <c r="Z18" i="7" l="1"/>
  <c r="X18" i="7"/>
  <c r="Y18" i="7"/>
  <c r="V19" i="7"/>
  <c r="BP1071" i="8"/>
  <c r="BN1072" i="8"/>
  <c r="Z16" i="8"/>
  <c r="Y16" i="8"/>
  <c r="X16" i="8"/>
  <c r="V17" i="8"/>
  <c r="BK1072" i="8"/>
  <c r="BI1073" i="8"/>
  <c r="BC2396" i="1"/>
  <c r="BD2396" i="1"/>
  <c r="T2396" i="1"/>
  <c r="U2396" i="1" s="1"/>
  <c r="AV2396" i="1" s="1"/>
  <c r="BC2395" i="1"/>
  <c r="BD2395" i="1"/>
  <c r="T2395" i="1"/>
  <c r="U2395" i="1" s="1"/>
  <c r="AU2395" i="1" s="1"/>
  <c r="X19" i="7" l="1"/>
  <c r="Y19" i="7"/>
  <c r="Z19" i="7"/>
  <c r="V20" i="7"/>
  <c r="BK1073" i="8"/>
  <c r="BI1074" i="8"/>
  <c r="Z17" i="8"/>
  <c r="V18" i="8"/>
  <c r="Y17" i="8"/>
  <c r="X17" i="8"/>
  <c r="BP1072" i="8"/>
  <c r="BN1073" i="8"/>
  <c r="Y20" i="7" l="1"/>
  <c r="Z20" i="7"/>
  <c r="X20" i="7"/>
  <c r="V21" i="7"/>
  <c r="BP1073" i="8"/>
  <c r="BN1074" i="8"/>
  <c r="Z18" i="8"/>
  <c r="Y18" i="8"/>
  <c r="X18" i="8"/>
  <c r="V19" i="8"/>
  <c r="BK1074" i="8"/>
  <c r="BI1075" i="8"/>
  <c r="BC2394" i="1"/>
  <c r="BD2394" i="1"/>
  <c r="BC2393" i="1"/>
  <c r="BD2393" i="1"/>
  <c r="T2393" i="1"/>
  <c r="U2393" i="1" s="1"/>
  <c r="AV2393" i="1" s="1"/>
  <c r="T2394" i="1"/>
  <c r="U2394" i="1" s="1"/>
  <c r="AV2394" i="1" s="1"/>
  <c r="BC2392" i="1"/>
  <c r="BD2392" i="1"/>
  <c r="T2392" i="1"/>
  <c r="U2392" i="1" s="1"/>
  <c r="AU2392" i="1" s="1"/>
  <c r="Y21" i="7" l="1"/>
  <c r="Z21" i="7"/>
  <c r="X21" i="7"/>
  <c r="V22" i="7"/>
  <c r="BK1075" i="8"/>
  <c r="BI1076" i="8"/>
  <c r="Z19" i="8"/>
  <c r="Y19" i="8"/>
  <c r="X19" i="8"/>
  <c r="V20" i="8"/>
  <c r="BP1074" i="8"/>
  <c r="BN1075" i="8"/>
  <c r="BI248" i="7"/>
  <c r="BC2391" i="1"/>
  <c r="BD2391" i="1"/>
  <c r="BC2390" i="1"/>
  <c r="BD2390" i="1"/>
  <c r="T2391" i="1"/>
  <c r="U2391" i="1" s="1"/>
  <c r="AV2391" i="1" s="1"/>
  <c r="T2390" i="1"/>
  <c r="U2390" i="1" s="1"/>
  <c r="AV2390" i="1" s="1"/>
  <c r="BC2389" i="1"/>
  <c r="BD2389" i="1"/>
  <c r="BC2388" i="1"/>
  <c r="BD2388" i="1"/>
  <c r="T2388" i="1"/>
  <c r="U2388" i="1" s="1"/>
  <c r="AV2388" i="1" s="1"/>
  <c r="T2389" i="1"/>
  <c r="U2389" i="1" s="1"/>
  <c r="AV2389" i="1" s="1"/>
  <c r="BC2387" i="1"/>
  <c r="BD2387" i="1"/>
  <c r="T2387" i="1"/>
  <c r="U2387" i="1" s="1"/>
  <c r="AV2387" i="1" s="1"/>
  <c r="BC2385" i="1"/>
  <c r="BD2385" i="1"/>
  <c r="BC2386" i="1"/>
  <c r="BD2386" i="1"/>
  <c r="T2385" i="1"/>
  <c r="U2385" i="1" s="1"/>
  <c r="AU2385" i="1" s="1"/>
  <c r="T2386" i="1"/>
  <c r="U2386" i="1" s="1"/>
  <c r="AU2386" i="1" s="1"/>
  <c r="X22" i="7" l="1"/>
  <c r="Y22" i="7"/>
  <c r="Z22" i="7"/>
  <c r="V23" i="7"/>
  <c r="BK1076" i="8"/>
  <c r="BP1075" i="8"/>
  <c r="BN1076" i="8"/>
  <c r="Z20" i="8"/>
  <c r="Y20" i="8"/>
  <c r="X20" i="8"/>
  <c r="V21" i="8"/>
  <c r="BI249" i="7"/>
  <c r="BK248" i="7"/>
  <c r="X23" i="7" l="1"/>
  <c r="Y23" i="7"/>
  <c r="Z23" i="7"/>
  <c r="V24" i="7"/>
  <c r="Z21" i="8"/>
  <c r="Y21" i="8"/>
  <c r="X21" i="8"/>
  <c r="V22" i="8"/>
  <c r="V23" i="8" s="1"/>
  <c r="BP1076" i="8"/>
  <c r="BK249" i="7"/>
  <c r="BN248" i="7"/>
  <c r="BC2384" i="1"/>
  <c r="BD2384" i="1"/>
  <c r="T2384" i="1"/>
  <c r="U2384" i="1" s="1"/>
  <c r="AU2384" i="1" s="1"/>
  <c r="BC2383" i="1"/>
  <c r="BD2383" i="1"/>
  <c r="T2383" i="1"/>
  <c r="U2383" i="1" s="1"/>
  <c r="AV2383" i="1" s="1"/>
  <c r="BC2382" i="1"/>
  <c r="BD2382" i="1"/>
  <c r="BC2381" i="1"/>
  <c r="BD2381" i="1"/>
  <c r="T2381" i="1"/>
  <c r="U2381" i="1" s="1"/>
  <c r="AV2381" i="1" s="1"/>
  <c r="T2382" i="1"/>
  <c r="U2382" i="1" s="1"/>
  <c r="AV2382" i="1" s="1"/>
  <c r="X24" i="7" l="1"/>
  <c r="Y24" i="7"/>
  <c r="Z24" i="7"/>
  <c r="V25" i="7"/>
  <c r="X23" i="8"/>
  <c r="Y23" i="8"/>
  <c r="Z23" i="8"/>
  <c r="V24" i="8"/>
  <c r="BI1077" i="8"/>
  <c r="Z22" i="8"/>
  <c r="Y22" i="8"/>
  <c r="X22" i="8"/>
  <c r="BP248" i="7"/>
  <c r="BN249" i="7"/>
  <c r="Z25" i="7" l="1"/>
  <c r="X25" i="7"/>
  <c r="Y25" i="7"/>
  <c r="V26" i="7"/>
  <c r="Y24" i="8"/>
  <c r="Z24" i="8"/>
  <c r="V25" i="8"/>
  <c r="X24" i="8"/>
  <c r="BN1077" i="8"/>
  <c r="BK1077" i="8"/>
  <c r="BI1078" i="8"/>
  <c r="BP249" i="7"/>
  <c r="BC2380" i="1"/>
  <c r="BD2380" i="1"/>
  <c r="T2380" i="1"/>
  <c r="U2380" i="1" s="1"/>
  <c r="AV2380" i="1" s="1"/>
  <c r="BC2379" i="1"/>
  <c r="BD2379" i="1"/>
  <c r="BC2378" i="1"/>
  <c r="BD2378" i="1"/>
  <c r="T2378" i="1"/>
  <c r="U2378" i="1" s="1"/>
  <c r="AV2378" i="1" s="1"/>
  <c r="T2379" i="1"/>
  <c r="U2379" i="1" s="1"/>
  <c r="AV2379" i="1" s="1"/>
  <c r="BC2377" i="1"/>
  <c r="BD2377" i="1"/>
  <c r="T2377" i="1"/>
  <c r="U2377" i="1" s="1"/>
  <c r="AV2377" i="1" s="1"/>
  <c r="BC2376" i="1"/>
  <c r="BD2376" i="1"/>
  <c r="T2376" i="1"/>
  <c r="U2376" i="1" s="1"/>
  <c r="AV2376" i="1" s="1"/>
  <c r="BC2375" i="1"/>
  <c r="BD2375" i="1"/>
  <c r="BC2374" i="1"/>
  <c r="BD2374" i="1"/>
  <c r="T2374" i="1"/>
  <c r="U2374" i="1" s="1"/>
  <c r="AV2374" i="1" s="1"/>
  <c r="T2375" i="1"/>
  <c r="U2375" i="1" s="1"/>
  <c r="AV2375" i="1" s="1"/>
  <c r="BC2373" i="1"/>
  <c r="BD2373" i="1"/>
  <c r="T2373" i="1"/>
  <c r="U2373" i="1" s="1"/>
  <c r="AU2373" i="1" s="1"/>
  <c r="BC2372" i="1"/>
  <c r="BD2372" i="1"/>
  <c r="BC2371" i="1"/>
  <c r="BD2371" i="1"/>
  <c r="T2371" i="1"/>
  <c r="U2371" i="1" s="1"/>
  <c r="AV2371" i="1" s="1"/>
  <c r="T2372" i="1"/>
  <c r="U2372" i="1" s="1"/>
  <c r="AU2372" i="1" s="1"/>
  <c r="BC2370" i="1"/>
  <c r="BD2370" i="1"/>
  <c r="BC2369" i="1"/>
  <c r="BD2369" i="1"/>
  <c r="T2369" i="1"/>
  <c r="U2369" i="1" s="1"/>
  <c r="AV2369" i="1" s="1"/>
  <c r="T2370" i="1"/>
  <c r="U2370" i="1" s="1"/>
  <c r="AV2370" i="1" s="1"/>
  <c r="BC2368" i="1"/>
  <c r="BD2368" i="1"/>
  <c r="BC2367" i="1"/>
  <c r="BD2367" i="1"/>
  <c r="T2367" i="1"/>
  <c r="U2367" i="1" s="1"/>
  <c r="AV2367" i="1" s="1"/>
  <c r="T2368" i="1"/>
  <c r="U2368" i="1" s="1"/>
  <c r="AV2368" i="1" s="1"/>
  <c r="BC2366" i="1"/>
  <c r="BD2366" i="1"/>
  <c r="BC2365" i="1"/>
  <c r="BD2365" i="1"/>
  <c r="T2366" i="1"/>
  <c r="U2366" i="1" s="1"/>
  <c r="AU2366" i="1" s="1"/>
  <c r="T2365" i="1"/>
  <c r="U2365" i="1" s="1"/>
  <c r="AV2365" i="1" s="1"/>
  <c r="BC2364" i="1"/>
  <c r="BD2364" i="1"/>
  <c r="T2364" i="1"/>
  <c r="U2364" i="1" s="1"/>
  <c r="AV2364" i="1" s="1"/>
  <c r="BC2363" i="1"/>
  <c r="BD2363" i="1"/>
  <c r="T2363" i="1"/>
  <c r="U2363" i="1" s="1"/>
  <c r="AU2363" i="1" s="1"/>
  <c r="X26" i="7" l="1"/>
  <c r="Y26" i="7"/>
  <c r="Z26" i="7"/>
  <c r="V27" i="7"/>
  <c r="Z25" i="8"/>
  <c r="X25" i="8"/>
  <c r="Y25" i="8"/>
  <c r="V26" i="8"/>
  <c r="BK1078" i="8"/>
  <c r="BI1079" i="8"/>
  <c r="BP1077" i="8"/>
  <c r="BN1078" i="8"/>
  <c r="BI250" i="7"/>
  <c r="Y27" i="7" l="1"/>
  <c r="V28" i="7"/>
  <c r="Z27" i="7"/>
  <c r="X27" i="7"/>
  <c r="Z26" i="8"/>
  <c r="X26" i="8"/>
  <c r="Y26" i="8"/>
  <c r="V27" i="8"/>
  <c r="BK1079" i="8"/>
  <c r="BP1078" i="8"/>
  <c r="BN1079" i="8"/>
  <c r="BK250" i="7"/>
  <c r="BI251" i="7"/>
  <c r="BC2362" i="1"/>
  <c r="BD2362" i="1"/>
  <c r="T2362" i="1"/>
  <c r="U2362" i="1" s="1"/>
  <c r="AV2362" i="1" s="1"/>
  <c r="BC2361" i="1"/>
  <c r="BD2361" i="1"/>
  <c r="T2361" i="1"/>
  <c r="U2361" i="1" s="1"/>
  <c r="AU2361" i="1" s="1"/>
  <c r="BC2360" i="1"/>
  <c r="BD2360" i="1"/>
  <c r="T2360" i="1"/>
  <c r="U2360" i="1" s="1"/>
  <c r="AU2360" i="1" s="1"/>
  <c r="BC2359" i="1"/>
  <c r="BD2359" i="1"/>
  <c r="T2359" i="1"/>
  <c r="U2359" i="1" s="1"/>
  <c r="AV2359" i="1" s="1"/>
  <c r="BC2358" i="1"/>
  <c r="BD2358" i="1"/>
  <c r="T2358" i="1"/>
  <c r="U2358" i="1" s="1"/>
  <c r="AV2358" i="1" s="1"/>
  <c r="Z28" i="7" l="1"/>
  <c r="X28" i="7"/>
  <c r="Y28" i="7"/>
  <c r="V29" i="7"/>
  <c r="X27" i="8"/>
  <c r="Z27" i="8"/>
  <c r="Y27" i="8"/>
  <c r="V28" i="8"/>
  <c r="BP1079" i="8"/>
  <c r="BN250" i="7"/>
  <c r="BK251" i="7"/>
  <c r="BC2357" i="1"/>
  <c r="BD2357" i="1"/>
  <c r="T2357" i="1"/>
  <c r="U2357" i="1" s="1"/>
  <c r="AV2357" i="1" s="1"/>
  <c r="BC2356" i="1"/>
  <c r="BD2356" i="1"/>
  <c r="BC2355" i="1"/>
  <c r="BD2355" i="1"/>
  <c r="T2355" i="1"/>
  <c r="U2355" i="1" s="1"/>
  <c r="AU2355" i="1" s="1"/>
  <c r="T2356" i="1"/>
  <c r="U2356" i="1" s="1"/>
  <c r="AU2356" i="1" s="1"/>
  <c r="Y29" i="7" l="1"/>
  <c r="X29" i="7"/>
  <c r="Z29" i="7"/>
  <c r="V30" i="7"/>
  <c r="Y28" i="8"/>
  <c r="Z28" i="8"/>
  <c r="X28" i="8"/>
  <c r="V29" i="8"/>
  <c r="BI1080" i="8"/>
  <c r="BP250" i="7"/>
  <c r="BN251" i="7"/>
  <c r="Z30" i="7" l="1"/>
  <c r="X30" i="7"/>
  <c r="V31" i="7"/>
  <c r="Y30" i="7"/>
  <c r="Y29" i="8"/>
  <c r="Z29" i="8"/>
  <c r="X29" i="8"/>
  <c r="V30" i="8"/>
  <c r="BN1080" i="8"/>
  <c r="BK1080" i="8"/>
  <c r="BI1081" i="8"/>
  <c r="BP251" i="7"/>
  <c r="X31" i="7" l="1"/>
  <c r="Z31" i="7"/>
  <c r="V32" i="7"/>
  <c r="Y31" i="7"/>
  <c r="Z30" i="8"/>
  <c r="X30" i="8"/>
  <c r="V31" i="8"/>
  <c r="Y30" i="8"/>
  <c r="BK1081" i="8"/>
  <c r="BI1082" i="8"/>
  <c r="BP1080" i="8"/>
  <c r="BN1081" i="8"/>
  <c r="X32" i="7" l="1"/>
  <c r="Y32" i="7"/>
  <c r="Z32" i="7"/>
  <c r="V33" i="7"/>
  <c r="X31" i="8"/>
  <c r="Y31" i="8"/>
  <c r="Z31" i="8"/>
  <c r="V32" i="8"/>
  <c r="BP1081" i="8"/>
  <c r="BN1082" i="8"/>
  <c r="BI1083" i="8"/>
  <c r="BK1082" i="8"/>
  <c r="BD2354" i="1"/>
  <c r="BC2354" i="1"/>
  <c r="T2354" i="1"/>
  <c r="U2354" i="1" s="1"/>
  <c r="AV2354" i="1" s="1"/>
  <c r="X33" i="7" l="1"/>
  <c r="Y33" i="7"/>
  <c r="Z33" i="7"/>
  <c r="V34" i="7"/>
  <c r="X32" i="8"/>
  <c r="Z32" i="8"/>
  <c r="V33" i="8"/>
  <c r="Y32" i="8"/>
  <c r="BK1083" i="8"/>
  <c r="BI1084" i="8"/>
  <c r="BP1082" i="8"/>
  <c r="BN1083" i="8"/>
  <c r="BC2353" i="1"/>
  <c r="BD2353" i="1"/>
  <c r="BC2352" i="1"/>
  <c r="BD2352" i="1"/>
  <c r="T2353" i="1"/>
  <c r="U2353" i="1" s="1"/>
  <c r="AV2353" i="1" s="1"/>
  <c r="T2352" i="1"/>
  <c r="U2352" i="1" s="1"/>
  <c r="AV2352" i="1" s="1"/>
  <c r="T5" i="1"/>
  <c r="U5" i="1" s="1"/>
  <c r="T6" i="1"/>
  <c r="U6" i="1" s="1"/>
  <c r="T7" i="1"/>
  <c r="U7" i="1" s="1"/>
  <c r="T8" i="1"/>
  <c r="U8" i="1" s="1"/>
  <c r="T9" i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U32" i="1" s="1"/>
  <c r="T33" i="1"/>
  <c r="U33" i="1" s="1"/>
  <c r="T34" i="1"/>
  <c r="U34" i="1" s="1"/>
  <c r="T35" i="1"/>
  <c r="U35" i="1" s="1"/>
  <c r="T36" i="1"/>
  <c r="U36" i="1" s="1"/>
  <c r="T37" i="1"/>
  <c r="U37" i="1" s="1"/>
  <c r="T38" i="1"/>
  <c r="U38" i="1" s="1"/>
  <c r="T39" i="1"/>
  <c r="U39" i="1" s="1"/>
  <c r="T40" i="1"/>
  <c r="U40" i="1" s="1"/>
  <c r="T41" i="1"/>
  <c r="U41" i="1" s="1"/>
  <c r="T42" i="1"/>
  <c r="U42" i="1" s="1"/>
  <c r="T43" i="1"/>
  <c r="U43" i="1" s="1"/>
  <c r="T44" i="1"/>
  <c r="U44" i="1" s="1"/>
  <c r="T45" i="1"/>
  <c r="U45" i="1" s="1"/>
  <c r="T46" i="1"/>
  <c r="U46" i="1" s="1"/>
  <c r="T47" i="1"/>
  <c r="U47" i="1" s="1"/>
  <c r="T48" i="1"/>
  <c r="U48" i="1" s="1"/>
  <c r="T49" i="1"/>
  <c r="U49" i="1" s="1"/>
  <c r="T50" i="1"/>
  <c r="U50" i="1" s="1"/>
  <c r="T51" i="1"/>
  <c r="U51" i="1" s="1"/>
  <c r="T52" i="1"/>
  <c r="U52" i="1" s="1"/>
  <c r="T53" i="1"/>
  <c r="U53" i="1" s="1"/>
  <c r="T54" i="1"/>
  <c r="U54" i="1" s="1"/>
  <c r="T55" i="1"/>
  <c r="U55" i="1" s="1"/>
  <c r="T56" i="1"/>
  <c r="U56" i="1" s="1"/>
  <c r="T57" i="1"/>
  <c r="U57" i="1" s="1"/>
  <c r="T58" i="1"/>
  <c r="U58" i="1" s="1"/>
  <c r="T59" i="1"/>
  <c r="U59" i="1" s="1"/>
  <c r="T60" i="1"/>
  <c r="U60" i="1" s="1"/>
  <c r="T61" i="1"/>
  <c r="U61" i="1" s="1"/>
  <c r="T62" i="1"/>
  <c r="U62" i="1" s="1"/>
  <c r="T63" i="1"/>
  <c r="U63" i="1" s="1"/>
  <c r="T64" i="1"/>
  <c r="U64" i="1" s="1"/>
  <c r="T65" i="1"/>
  <c r="U65" i="1" s="1"/>
  <c r="T66" i="1"/>
  <c r="U66" i="1" s="1"/>
  <c r="T67" i="1"/>
  <c r="U67" i="1" s="1"/>
  <c r="T68" i="1"/>
  <c r="U68" i="1" s="1"/>
  <c r="T69" i="1"/>
  <c r="U69" i="1" s="1"/>
  <c r="T70" i="1"/>
  <c r="U70" i="1" s="1"/>
  <c r="T71" i="1"/>
  <c r="U71" i="1" s="1"/>
  <c r="T72" i="1"/>
  <c r="U72" i="1" s="1"/>
  <c r="T73" i="1"/>
  <c r="U73" i="1" s="1"/>
  <c r="T74" i="1"/>
  <c r="U74" i="1" s="1"/>
  <c r="T75" i="1"/>
  <c r="U75" i="1" s="1"/>
  <c r="T76" i="1"/>
  <c r="U76" i="1" s="1"/>
  <c r="T77" i="1"/>
  <c r="U77" i="1" s="1"/>
  <c r="T78" i="1"/>
  <c r="U78" i="1" s="1"/>
  <c r="T79" i="1"/>
  <c r="U79" i="1" s="1"/>
  <c r="T80" i="1"/>
  <c r="U80" i="1" s="1"/>
  <c r="T81" i="1"/>
  <c r="U81" i="1" s="1"/>
  <c r="T82" i="1"/>
  <c r="U82" i="1" s="1"/>
  <c r="T83" i="1"/>
  <c r="U83" i="1" s="1"/>
  <c r="T84" i="1"/>
  <c r="U84" i="1" s="1"/>
  <c r="T85" i="1"/>
  <c r="U85" i="1" s="1"/>
  <c r="T86" i="1"/>
  <c r="U86" i="1" s="1"/>
  <c r="T87" i="1"/>
  <c r="U87" i="1" s="1"/>
  <c r="T88" i="1"/>
  <c r="U88" i="1" s="1"/>
  <c r="T89" i="1"/>
  <c r="U89" i="1" s="1"/>
  <c r="T90" i="1"/>
  <c r="U90" i="1" s="1"/>
  <c r="T91" i="1"/>
  <c r="U91" i="1" s="1"/>
  <c r="T92" i="1"/>
  <c r="U92" i="1" s="1"/>
  <c r="T93" i="1"/>
  <c r="U93" i="1" s="1"/>
  <c r="T94" i="1"/>
  <c r="U94" i="1" s="1"/>
  <c r="T95" i="1"/>
  <c r="U95" i="1" s="1"/>
  <c r="T96" i="1"/>
  <c r="U96" i="1" s="1"/>
  <c r="T97" i="1"/>
  <c r="U97" i="1" s="1"/>
  <c r="T98" i="1"/>
  <c r="U98" i="1" s="1"/>
  <c r="T99" i="1"/>
  <c r="U99" i="1" s="1"/>
  <c r="T100" i="1"/>
  <c r="U100" i="1" s="1"/>
  <c r="T101" i="1"/>
  <c r="U101" i="1" s="1"/>
  <c r="T102" i="1"/>
  <c r="U102" i="1" s="1"/>
  <c r="T103" i="1"/>
  <c r="U103" i="1" s="1"/>
  <c r="T104" i="1"/>
  <c r="U104" i="1" s="1"/>
  <c r="T105" i="1"/>
  <c r="U105" i="1" s="1"/>
  <c r="T106" i="1"/>
  <c r="U106" i="1" s="1"/>
  <c r="T107" i="1"/>
  <c r="U107" i="1" s="1"/>
  <c r="T108" i="1"/>
  <c r="U108" i="1" s="1"/>
  <c r="T109" i="1"/>
  <c r="U109" i="1" s="1"/>
  <c r="T110" i="1"/>
  <c r="U110" i="1" s="1"/>
  <c r="T111" i="1"/>
  <c r="U111" i="1" s="1"/>
  <c r="T112" i="1"/>
  <c r="U112" i="1" s="1"/>
  <c r="T113" i="1"/>
  <c r="U113" i="1" s="1"/>
  <c r="T114" i="1"/>
  <c r="U114" i="1" s="1"/>
  <c r="T115" i="1"/>
  <c r="U115" i="1" s="1"/>
  <c r="T116" i="1"/>
  <c r="U116" i="1" s="1"/>
  <c r="T117" i="1"/>
  <c r="U117" i="1" s="1"/>
  <c r="T118" i="1"/>
  <c r="U118" i="1" s="1"/>
  <c r="T119" i="1"/>
  <c r="U119" i="1" s="1"/>
  <c r="T120" i="1"/>
  <c r="U120" i="1" s="1"/>
  <c r="T121" i="1"/>
  <c r="U121" i="1" s="1"/>
  <c r="T122" i="1"/>
  <c r="U122" i="1" s="1"/>
  <c r="T123" i="1"/>
  <c r="U123" i="1" s="1"/>
  <c r="T124" i="1"/>
  <c r="U124" i="1" s="1"/>
  <c r="T125" i="1"/>
  <c r="U125" i="1" s="1"/>
  <c r="T126" i="1"/>
  <c r="U126" i="1" s="1"/>
  <c r="T127" i="1"/>
  <c r="U127" i="1" s="1"/>
  <c r="T128" i="1"/>
  <c r="U128" i="1" s="1"/>
  <c r="T129" i="1"/>
  <c r="U129" i="1" s="1"/>
  <c r="T130" i="1"/>
  <c r="U130" i="1" s="1"/>
  <c r="T131" i="1"/>
  <c r="U131" i="1" s="1"/>
  <c r="T132" i="1"/>
  <c r="U132" i="1" s="1"/>
  <c r="T133" i="1"/>
  <c r="U133" i="1" s="1"/>
  <c r="T134" i="1"/>
  <c r="U134" i="1" s="1"/>
  <c r="T135" i="1"/>
  <c r="U135" i="1" s="1"/>
  <c r="T136" i="1"/>
  <c r="U136" i="1" s="1"/>
  <c r="T137" i="1"/>
  <c r="U137" i="1" s="1"/>
  <c r="T138" i="1"/>
  <c r="U138" i="1" s="1"/>
  <c r="T139" i="1"/>
  <c r="U139" i="1" s="1"/>
  <c r="T140" i="1"/>
  <c r="U140" i="1" s="1"/>
  <c r="T141" i="1"/>
  <c r="U141" i="1" s="1"/>
  <c r="T142" i="1"/>
  <c r="U142" i="1" s="1"/>
  <c r="T143" i="1"/>
  <c r="U143" i="1" s="1"/>
  <c r="T144" i="1"/>
  <c r="U144" i="1" s="1"/>
  <c r="T145" i="1"/>
  <c r="U145" i="1" s="1"/>
  <c r="T146" i="1"/>
  <c r="U146" i="1" s="1"/>
  <c r="T147" i="1"/>
  <c r="U147" i="1" s="1"/>
  <c r="T148" i="1"/>
  <c r="U148" i="1" s="1"/>
  <c r="T149" i="1"/>
  <c r="U149" i="1" s="1"/>
  <c r="T150" i="1"/>
  <c r="U150" i="1" s="1"/>
  <c r="T151" i="1"/>
  <c r="U151" i="1" s="1"/>
  <c r="T152" i="1"/>
  <c r="U152" i="1" s="1"/>
  <c r="T153" i="1"/>
  <c r="U153" i="1" s="1"/>
  <c r="T154" i="1"/>
  <c r="U154" i="1" s="1"/>
  <c r="T155" i="1"/>
  <c r="U155" i="1" s="1"/>
  <c r="T156" i="1"/>
  <c r="U156" i="1" s="1"/>
  <c r="T157" i="1"/>
  <c r="U157" i="1" s="1"/>
  <c r="T158" i="1"/>
  <c r="U158" i="1" s="1"/>
  <c r="T159" i="1"/>
  <c r="U159" i="1" s="1"/>
  <c r="T160" i="1"/>
  <c r="U160" i="1" s="1"/>
  <c r="T161" i="1"/>
  <c r="U161" i="1" s="1"/>
  <c r="T162" i="1"/>
  <c r="U162" i="1" s="1"/>
  <c r="T163" i="1"/>
  <c r="U163" i="1" s="1"/>
  <c r="T164" i="1"/>
  <c r="U164" i="1" s="1"/>
  <c r="T165" i="1"/>
  <c r="U165" i="1" s="1"/>
  <c r="T166" i="1"/>
  <c r="U166" i="1" s="1"/>
  <c r="T167" i="1"/>
  <c r="U167" i="1" s="1"/>
  <c r="T168" i="1"/>
  <c r="U168" i="1" s="1"/>
  <c r="T169" i="1"/>
  <c r="U169" i="1" s="1"/>
  <c r="T170" i="1"/>
  <c r="U170" i="1" s="1"/>
  <c r="T171" i="1"/>
  <c r="U171" i="1" s="1"/>
  <c r="T172" i="1"/>
  <c r="U172" i="1" s="1"/>
  <c r="T173" i="1"/>
  <c r="U173" i="1" s="1"/>
  <c r="T174" i="1"/>
  <c r="U174" i="1" s="1"/>
  <c r="T175" i="1"/>
  <c r="U175" i="1" s="1"/>
  <c r="T176" i="1"/>
  <c r="U176" i="1" s="1"/>
  <c r="T177" i="1"/>
  <c r="U177" i="1" s="1"/>
  <c r="T178" i="1"/>
  <c r="U178" i="1" s="1"/>
  <c r="T179" i="1"/>
  <c r="U179" i="1" s="1"/>
  <c r="T180" i="1"/>
  <c r="U180" i="1" s="1"/>
  <c r="T181" i="1"/>
  <c r="U181" i="1" s="1"/>
  <c r="T182" i="1"/>
  <c r="U182" i="1" s="1"/>
  <c r="T183" i="1"/>
  <c r="U183" i="1" s="1"/>
  <c r="T184" i="1"/>
  <c r="U184" i="1" s="1"/>
  <c r="T185" i="1"/>
  <c r="U185" i="1" s="1"/>
  <c r="T186" i="1"/>
  <c r="U186" i="1" s="1"/>
  <c r="T187" i="1"/>
  <c r="U187" i="1" s="1"/>
  <c r="T188" i="1"/>
  <c r="U188" i="1" s="1"/>
  <c r="T189" i="1"/>
  <c r="U189" i="1" s="1"/>
  <c r="T190" i="1"/>
  <c r="U190" i="1" s="1"/>
  <c r="T191" i="1"/>
  <c r="U191" i="1" s="1"/>
  <c r="T192" i="1"/>
  <c r="U192" i="1" s="1"/>
  <c r="T193" i="1"/>
  <c r="U193" i="1" s="1"/>
  <c r="T194" i="1"/>
  <c r="U194" i="1" s="1"/>
  <c r="T195" i="1"/>
  <c r="U195" i="1" s="1"/>
  <c r="T196" i="1"/>
  <c r="U196" i="1" s="1"/>
  <c r="T197" i="1"/>
  <c r="U197" i="1" s="1"/>
  <c r="T198" i="1"/>
  <c r="U198" i="1" s="1"/>
  <c r="T199" i="1"/>
  <c r="U199" i="1" s="1"/>
  <c r="T200" i="1"/>
  <c r="U200" i="1" s="1"/>
  <c r="T201" i="1"/>
  <c r="U201" i="1" s="1"/>
  <c r="T202" i="1"/>
  <c r="U202" i="1" s="1"/>
  <c r="T203" i="1"/>
  <c r="U203" i="1" s="1"/>
  <c r="T204" i="1"/>
  <c r="U204" i="1" s="1"/>
  <c r="T205" i="1"/>
  <c r="U205" i="1" s="1"/>
  <c r="T206" i="1"/>
  <c r="U206" i="1" s="1"/>
  <c r="T207" i="1"/>
  <c r="U207" i="1" s="1"/>
  <c r="T208" i="1"/>
  <c r="U208" i="1" s="1"/>
  <c r="T209" i="1"/>
  <c r="U209" i="1" s="1"/>
  <c r="T210" i="1"/>
  <c r="U210" i="1" s="1"/>
  <c r="T211" i="1"/>
  <c r="U211" i="1" s="1"/>
  <c r="T212" i="1"/>
  <c r="U212" i="1" s="1"/>
  <c r="T213" i="1"/>
  <c r="U213" i="1" s="1"/>
  <c r="T214" i="1"/>
  <c r="U214" i="1" s="1"/>
  <c r="T215" i="1"/>
  <c r="U215" i="1" s="1"/>
  <c r="T216" i="1"/>
  <c r="U216" i="1" s="1"/>
  <c r="T217" i="1"/>
  <c r="U217" i="1" s="1"/>
  <c r="T218" i="1"/>
  <c r="U218" i="1" s="1"/>
  <c r="T219" i="1"/>
  <c r="U219" i="1" s="1"/>
  <c r="T220" i="1"/>
  <c r="U220" i="1" s="1"/>
  <c r="T221" i="1"/>
  <c r="U221" i="1" s="1"/>
  <c r="T222" i="1"/>
  <c r="U222" i="1" s="1"/>
  <c r="T223" i="1"/>
  <c r="U223" i="1" s="1"/>
  <c r="T224" i="1"/>
  <c r="U224" i="1" s="1"/>
  <c r="T225" i="1"/>
  <c r="U225" i="1" s="1"/>
  <c r="T226" i="1"/>
  <c r="U226" i="1" s="1"/>
  <c r="T227" i="1"/>
  <c r="U227" i="1" s="1"/>
  <c r="T228" i="1"/>
  <c r="U228" i="1" s="1"/>
  <c r="T229" i="1"/>
  <c r="U229" i="1" s="1"/>
  <c r="T230" i="1"/>
  <c r="U230" i="1" s="1"/>
  <c r="T231" i="1"/>
  <c r="U231" i="1" s="1"/>
  <c r="T232" i="1"/>
  <c r="U232" i="1" s="1"/>
  <c r="T233" i="1"/>
  <c r="U233" i="1" s="1"/>
  <c r="T234" i="1"/>
  <c r="U234" i="1" s="1"/>
  <c r="T235" i="1"/>
  <c r="U235" i="1" s="1"/>
  <c r="T236" i="1"/>
  <c r="U236" i="1" s="1"/>
  <c r="T237" i="1"/>
  <c r="U237" i="1" s="1"/>
  <c r="T238" i="1"/>
  <c r="U238" i="1" s="1"/>
  <c r="T239" i="1"/>
  <c r="U239" i="1" s="1"/>
  <c r="T240" i="1"/>
  <c r="U240" i="1" s="1"/>
  <c r="T241" i="1"/>
  <c r="U241" i="1" s="1"/>
  <c r="T242" i="1"/>
  <c r="U242" i="1" s="1"/>
  <c r="T243" i="1"/>
  <c r="U243" i="1" s="1"/>
  <c r="T244" i="1"/>
  <c r="U244" i="1" s="1"/>
  <c r="T245" i="1"/>
  <c r="U245" i="1" s="1"/>
  <c r="T246" i="1"/>
  <c r="U246" i="1" s="1"/>
  <c r="T247" i="1"/>
  <c r="U247" i="1" s="1"/>
  <c r="T248" i="1"/>
  <c r="U248" i="1" s="1"/>
  <c r="T249" i="1"/>
  <c r="U249" i="1" s="1"/>
  <c r="T250" i="1"/>
  <c r="U250" i="1" s="1"/>
  <c r="T251" i="1"/>
  <c r="U251" i="1" s="1"/>
  <c r="T252" i="1"/>
  <c r="U252" i="1" s="1"/>
  <c r="T253" i="1"/>
  <c r="U253" i="1" s="1"/>
  <c r="T254" i="1"/>
  <c r="U254" i="1" s="1"/>
  <c r="T255" i="1"/>
  <c r="U255" i="1" s="1"/>
  <c r="T256" i="1"/>
  <c r="U256" i="1" s="1"/>
  <c r="T257" i="1"/>
  <c r="U257" i="1" s="1"/>
  <c r="T258" i="1"/>
  <c r="U258" i="1" s="1"/>
  <c r="T259" i="1"/>
  <c r="U259" i="1" s="1"/>
  <c r="T260" i="1"/>
  <c r="U260" i="1" s="1"/>
  <c r="T261" i="1"/>
  <c r="U261" i="1" s="1"/>
  <c r="T262" i="1"/>
  <c r="U262" i="1" s="1"/>
  <c r="T263" i="1"/>
  <c r="U263" i="1" s="1"/>
  <c r="T264" i="1"/>
  <c r="U264" i="1" s="1"/>
  <c r="T265" i="1"/>
  <c r="U265" i="1" s="1"/>
  <c r="T266" i="1"/>
  <c r="U266" i="1" s="1"/>
  <c r="T267" i="1"/>
  <c r="U267" i="1" s="1"/>
  <c r="T268" i="1"/>
  <c r="U268" i="1" s="1"/>
  <c r="T269" i="1"/>
  <c r="U269" i="1" s="1"/>
  <c r="T270" i="1"/>
  <c r="U270" i="1" s="1"/>
  <c r="T271" i="1"/>
  <c r="U271" i="1" s="1"/>
  <c r="T272" i="1"/>
  <c r="U272" i="1" s="1"/>
  <c r="T273" i="1"/>
  <c r="U273" i="1" s="1"/>
  <c r="T274" i="1"/>
  <c r="U274" i="1" s="1"/>
  <c r="T275" i="1"/>
  <c r="U275" i="1" s="1"/>
  <c r="T276" i="1"/>
  <c r="U276" i="1" s="1"/>
  <c r="T277" i="1"/>
  <c r="U277" i="1" s="1"/>
  <c r="T278" i="1"/>
  <c r="U278" i="1" s="1"/>
  <c r="T279" i="1"/>
  <c r="U279" i="1" s="1"/>
  <c r="T280" i="1"/>
  <c r="U280" i="1" s="1"/>
  <c r="T281" i="1"/>
  <c r="U281" i="1" s="1"/>
  <c r="T282" i="1"/>
  <c r="U282" i="1" s="1"/>
  <c r="T283" i="1"/>
  <c r="U283" i="1" s="1"/>
  <c r="T284" i="1"/>
  <c r="U284" i="1" s="1"/>
  <c r="T285" i="1"/>
  <c r="U285" i="1" s="1"/>
  <c r="T286" i="1"/>
  <c r="U286" i="1" s="1"/>
  <c r="T287" i="1"/>
  <c r="U287" i="1" s="1"/>
  <c r="T288" i="1"/>
  <c r="U288" i="1" s="1"/>
  <c r="T289" i="1"/>
  <c r="U289" i="1" s="1"/>
  <c r="T290" i="1"/>
  <c r="U290" i="1" s="1"/>
  <c r="T291" i="1"/>
  <c r="U291" i="1" s="1"/>
  <c r="T292" i="1"/>
  <c r="U292" i="1" s="1"/>
  <c r="T293" i="1"/>
  <c r="U293" i="1" s="1"/>
  <c r="T294" i="1"/>
  <c r="U294" i="1" s="1"/>
  <c r="T295" i="1"/>
  <c r="U295" i="1" s="1"/>
  <c r="T296" i="1"/>
  <c r="U296" i="1" s="1"/>
  <c r="T297" i="1"/>
  <c r="U297" i="1" s="1"/>
  <c r="T298" i="1"/>
  <c r="U298" i="1" s="1"/>
  <c r="T299" i="1"/>
  <c r="U299" i="1" s="1"/>
  <c r="T300" i="1"/>
  <c r="U300" i="1" s="1"/>
  <c r="T301" i="1"/>
  <c r="U301" i="1" s="1"/>
  <c r="T302" i="1"/>
  <c r="U302" i="1" s="1"/>
  <c r="T303" i="1"/>
  <c r="U303" i="1" s="1"/>
  <c r="T304" i="1"/>
  <c r="U304" i="1" s="1"/>
  <c r="T305" i="1"/>
  <c r="U305" i="1" s="1"/>
  <c r="T306" i="1"/>
  <c r="U306" i="1" s="1"/>
  <c r="T307" i="1"/>
  <c r="U307" i="1" s="1"/>
  <c r="T308" i="1"/>
  <c r="U308" i="1" s="1"/>
  <c r="T309" i="1"/>
  <c r="U309" i="1" s="1"/>
  <c r="T310" i="1"/>
  <c r="U310" i="1" s="1"/>
  <c r="T311" i="1"/>
  <c r="U311" i="1" s="1"/>
  <c r="T312" i="1"/>
  <c r="U312" i="1" s="1"/>
  <c r="T313" i="1"/>
  <c r="U313" i="1" s="1"/>
  <c r="T314" i="1"/>
  <c r="U314" i="1" s="1"/>
  <c r="T315" i="1"/>
  <c r="U315" i="1" s="1"/>
  <c r="T316" i="1"/>
  <c r="U316" i="1" s="1"/>
  <c r="T317" i="1"/>
  <c r="U317" i="1" s="1"/>
  <c r="T318" i="1"/>
  <c r="U318" i="1" s="1"/>
  <c r="T319" i="1"/>
  <c r="U319" i="1" s="1"/>
  <c r="T320" i="1"/>
  <c r="U320" i="1" s="1"/>
  <c r="T321" i="1"/>
  <c r="U321" i="1" s="1"/>
  <c r="T322" i="1"/>
  <c r="U322" i="1" s="1"/>
  <c r="T323" i="1"/>
  <c r="U323" i="1" s="1"/>
  <c r="T324" i="1"/>
  <c r="U324" i="1" s="1"/>
  <c r="T325" i="1"/>
  <c r="U325" i="1" s="1"/>
  <c r="T326" i="1"/>
  <c r="U326" i="1" s="1"/>
  <c r="T327" i="1"/>
  <c r="U327" i="1" s="1"/>
  <c r="T328" i="1"/>
  <c r="U328" i="1" s="1"/>
  <c r="T329" i="1"/>
  <c r="U329" i="1" s="1"/>
  <c r="T330" i="1"/>
  <c r="U330" i="1" s="1"/>
  <c r="T331" i="1"/>
  <c r="U331" i="1" s="1"/>
  <c r="T332" i="1"/>
  <c r="U332" i="1" s="1"/>
  <c r="T333" i="1"/>
  <c r="U333" i="1" s="1"/>
  <c r="T334" i="1"/>
  <c r="U334" i="1" s="1"/>
  <c r="T335" i="1"/>
  <c r="U335" i="1" s="1"/>
  <c r="T336" i="1"/>
  <c r="U336" i="1" s="1"/>
  <c r="T337" i="1"/>
  <c r="U337" i="1" s="1"/>
  <c r="T338" i="1"/>
  <c r="U338" i="1" s="1"/>
  <c r="T339" i="1"/>
  <c r="U339" i="1" s="1"/>
  <c r="T340" i="1"/>
  <c r="U340" i="1" s="1"/>
  <c r="T341" i="1"/>
  <c r="U341" i="1" s="1"/>
  <c r="T342" i="1"/>
  <c r="U342" i="1" s="1"/>
  <c r="T343" i="1"/>
  <c r="U343" i="1" s="1"/>
  <c r="T344" i="1"/>
  <c r="U344" i="1" s="1"/>
  <c r="T345" i="1"/>
  <c r="U345" i="1" s="1"/>
  <c r="T346" i="1"/>
  <c r="U346" i="1" s="1"/>
  <c r="T347" i="1"/>
  <c r="U347" i="1" s="1"/>
  <c r="T348" i="1"/>
  <c r="U348" i="1" s="1"/>
  <c r="T349" i="1"/>
  <c r="U349" i="1" s="1"/>
  <c r="T350" i="1"/>
  <c r="U350" i="1" s="1"/>
  <c r="T351" i="1"/>
  <c r="U351" i="1" s="1"/>
  <c r="T352" i="1"/>
  <c r="U352" i="1" s="1"/>
  <c r="T353" i="1"/>
  <c r="U353" i="1" s="1"/>
  <c r="T354" i="1"/>
  <c r="U354" i="1" s="1"/>
  <c r="T355" i="1"/>
  <c r="U355" i="1" s="1"/>
  <c r="T356" i="1"/>
  <c r="U356" i="1" s="1"/>
  <c r="T357" i="1"/>
  <c r="U357" i="1" s="1"/>
  <c r="T358" i="1"/>
  <c r="U358" i="1" s="1"/>
  <c r="T359" i="1"/>
  <c r="U359" i="1" s="1"/>
  <c r="T360" i="1"/>
  <c r="U360" i="1" s="1"/>
  <c r="T361" i="1"/>
  <c r="U361" i="1" s="1"/>
  <c r="T362" i="1"/>
  <c r="U362" i="1" s="1"/>
  <c r="T363" i="1"/>
  <c r="U363" i="1" s="1"/>
  <c r="T364" i="1"/>
  <c r="U364" i="1" s="1"/>
  <c r="T365" i="1"/>
  <c r="U365" i="1" s="1"/>
  <c r="T366" i="1"/>
  <c r="U366" i="1" s="1"/>
  <c r="T367" i="1"/>
  <c r="U367" i="1" s="1"/>
  <c r="T368" i="1"/>
  <c r="U368" i="1" s="1"/>
  <c r="T369" i="1"/>
  <c r="U369" i="1" s="1"/>
  <c r="T370" i="1"/>
  <c r="U370" i="1" s="1"/>
  <c r="T371" i="1"/>
  <c r="U371" i="1" s="1"/>
  <c r="T372" i="1"/>
  <c r="U372" i="1" s="1"/>
  <c r="T373" i="1"/>
  <c r="U373" i="1" s="1"/>
  <c r="T374" i="1"/>
  <c r="U374" i="1" s="1"/>
  <c r="T375" i="1"/>
  <c r="U375" i="1" s="1"/>
  <c r="T376" i="1"/>
  <c r="U376" i="1" s="1"/>
  <c r="T377" i="1"/>
  <c r="U377" i="1" s="1"/>
  <c r="T378" i="1"/>
  <c r="U378" i="1" s="1"/>
  <c r="T379" i="1"/>
  <c r="U379" i="1" s="1"/>
  <c r="T380" i="1"/>
  <c r="U380" i="1" s="1"/>
  <c r="T381" i="1"/>
  <c r="U381" i="1" s="1"/>
  <c r="T382" i="1"/>
  <c r="U382" i="1" s="1"/>
  <c r="T383" i="1"/>
  <c r="U383" i="1" s="1"/>
  <c r="T384" i="1"/>
  <c r="U384" i="1" s="1"/>
  <c r="T385" i="1"/>
  <c r="U385" i="1" s="1"/>
  <c r="T386" i="1"/>
  <c r="U386" i="1" s="1"/>
  <c r="T387" i="1"/>
  <c r="U387" i="1" s="1"/>
  <c r="T388" i="1"/>
  <c r="U388" i="1" s="1"/>
  <c r="T389" i="1"/>
  <c r="U389" i="1" s="1"/>
  <c r="T390" i="1"/>
  <c r="U390" i="1" s="1"/>
  <c r="T391" i="1"/>
  <c r="U391" i="1" s="1"/>
  <c r="T392" i="1"/>
  <c r="U392" i="1" s="1"/>
  <c r="T393" i="1"/>
  <c r="U393" i="1" s="1"/>
  <c r="T394" i="1"/>
  <c r="U394" i="1" s="1"/>
  <c r="T395" i="1"/>
  <c r="U395" i="1" s="1"/>
  <c r="T396" i="1"/>
  <c r="U396" i="1" s="1"/>
  <c r="T397" i="1"/>
  <c r="U397" i="1" s="1"/>
  <c r="T398" i="1"/>
  <c r="U398" i="1" s="1"/>
  <c r="T399" i="1"/>
  <c r="U399" i="1" s="1"/>
  <c r="T400" i="1"/>
  <c r="U400" i="1" s="1"/>
  <c r="T401" i="1"/>
  <c r="U401" i="1" s="1"/>
  <c r="T402" i="1"/>
  <c r="U402" i="1" s="1"/>
  <c r="T403" i="1"/>
  <c r="U403" i="1" s="1"/>
  <c r="T404" i="1"/>
  <c r="U404" i="1" s="1"/>
  <c r="T405" i="1"/>
  <c r="U405" i="1" s="1"/>
  <c r="T406" i="1"/>
  <c r="U406" i="1" s="1"/>
  <c r="T407" i="1"/>
  <c r="U407" i="1" s="1"/>
  <c r="T408" i="1"/>
  <c r="U408" i="1" s="1"/>
  <c r="T409" i="1"/>
  <c r="U409" i="1" s="1"/>
  <c r="T410" i="1"/>
  <c r="U410" i="1" s="1"/>
  <c r="T411" i="1"/>
  <c r="U411" i="1" s="1"/>
  <c r="T412" i="1"/>
  <c r="U412" i="1" s="1"/>
  <c r="T413" i="1"/>
  <c r="U413" i="1" s="1"/>
  <c r="T414" i="1"/>
  <c r="U414" i="1" s="1"/>
  <c r="T415" i="1"/>
  <c r="U415" i="1" s="1"/>
  <c r="T416" i="1"/>
  <c r="U416" i="1" s="1"/>
  <c r="T417" i="1"/>
  <c r="U417" i="1" s="1"/>
  <c r="T418" i="1"/>
  <c r="U418" i="1" s="1"/>
  <c r="T419" i="1"/>
  <c r="U419" i="1" s="1"/>
  <c r="T420" i="1"/>
  <c r="U420" i="1" s="1"/>
  <c r="T421" i="1"/>
  <c r="U421" i="1" s="1"/>
  <c r="T422" i="1"/>
  <c r="U422" i="1" s="1"/>
  <c r="T423" i="1"/>
  <c r="U423" i="1" s="1"/>
  <c r="T424" i="1"/>
  <c r="U424" i="1" s="1"/>
  <c r="T425" i="1"/>
  <c r="U425" i="1" s="1"/>
  <c r="T426" i="1"/>
  <c r="U426" i="1" s="1"/>
  <c r="T427" i="1"/>
  <c r="U427" i="1" s="1"/>
  <c r="T428" i="1"/>
  <c r="U428" i="1" s="1"/>
  <c r="T429" i="1"/>
  <c r="U429" i="1" s="1"/>
  <c r="T430" i="1"/>
  <c r="U430" i="1" s="1"/>
  <c r="T431" i="1"/>
  <c r="U431" i="1" s="1"/>
  <c r="T432" i="1"/>
  <c r="U432" i="1" s="1"/>
  <c r="T433" i="1"/>
  <c r="U433" i="1" s="1"/>
  <c r="T434" i="1"/>
  <c r="U434" i="1" s="1"/>
  <c r="T435" i="1"/>
  <c r="U435" i="1" s="1"/>
  <c r="T436" i="1"/>
  <c r="U436" i="1" s="1"/>
  <c r="T437" i="1"/>
  <c r="U437" i="1" s="1"/>
  <c r="T438" i="1"/>
  <c r="U438" i="1" s="1"/>
  <c r="T439" i="1"/>
  <c r="U439" i="1" s="1"/>
  <c r="T440" i="1"/>
  <c r="U440" i="1" s="1"/>
  <c r="T441" i="1"/>
  <c r="U441" i="1" s="1"/>
  <c r="T442" i="1"/>
  <c r="U442" i="1" s="1"/>
  <c r="T443" i="1"/>
  <c r="U443" i="1" s="1"/>
  <c r="T444" i="1"/>
  <c r="U444" i="1" s="1"/>
  <c r="T445" i="1"/>
  <c r="U445" i="1" s="1"/>
  <c r="T446" i="1"/>
  <c r="U446" i="1" s="1"/>
  <c r="T447" i="1"/>
  <c r="U447" i="1" s="1"/>
  <c r="T448" i="1"/>
  <c r="U448" i="1" s="1"/>
  <c r="T449" i="1"/>
  <c r="U449" i="1" s="1"/>
  <c r="T450" i="1"/>
  <c r="U450" i="1" s="1"/>
  <c r="T451" i="1"/>
  <c r="U451" i="1" s="1"/>
  <c r="T452" i="1"/>
  <c r="U452" i="1" s="1"/>
  <c r="T453" i="1"/>
  <c r="U453" i="1" s="1"/>
  <c r="T454" i="1"/>
  <c r="U454" i="1" s="1"/>
  <c r="T455" i="1"/>
  <c r="U455" i="1" s="1"/>
  <c r="T456" i="1"/>
  <c r="U456" i="1" s="1"/>
  <c r="T457" i="1"/>
  <c r="U457" i="1" s="1"/>
  <c r="T458" i="1"/>
  <c r="U458" i="1" s="1"/>
  <c r="T459" i="1"/>
  <c r="U459" i="1" s="1"/>
  <c r="T460" i="1"/>
  <c r="U460" i="1" s="1"/>
  <c r="T461" i="1"/>
  <c r="U461" i="1" s="1"/>
  <c r="T462" i="1"/>
  <c r="U462" i="1" s="1"/>
  <c r="T463" i="1"/>
  <c r="U463" i="1" s="1"/>
  <c r="T464" i="1"/>
  <c r="U464" i="1" s="1"/>
  <c r="T465" i="1"/>
  <c r="U465" i="1" s="1"/>
  <c r="T466" i="1"/>
  <c r="U466" i="1" s="1"/>
  <c r="T467" i="1"/>
  <c r="U467" i="1" s="1"/>
  <c r="T468" i="1"/>
  <c r="U468" i="1" s="1"/>
  <c r="T469" i="1"/>
  <c r="U469" i="1" s="1"/>
  <c r="T470" i="1"/>
  <c r="U470" i="1" s="1"/>
  <c r="T471" i="1"/>
  <c r="U471" i="1" s="1"/>
  <c r="T472" i="1"/>
  <c r="U472" i="1" s="1"/>
  <c r="T473" i="1"/>
  <c r="U473" i="1" s="1"/>
  <c r="T474" i="1"/>
  <c r="U474" i="1" s="1"/>
  <c r="T475" i="1"/>
  <c r="U475" i="1" s="1"/>
  <c r="T476" i="1"/>
  <c r="U476" i="1" s="1"/>
  <c r="T477" i="1"/>
  <c r="U477" i="1" s="1"/>
  <c r="T478" i="1"/>
  <c r="U478" i="1" s="1"/>
  <c r="T479" i="1"/>
  <c r="U479" i="1" s="1"/>
  <c r="T480" i="1"/>
  <c r="U480" i="1" s="1"/>
  <c r="T481" i="1"/>
  <c r="U481" i="1" s="1"/>
  <c r="T482" i="1"/>
  <c r="U482" i="1" s="1"/>
  <c r="T483" i="1"/>
  <c r="U483" i="1" s="1"/>
  <c r="T484" i="1"/>
  <c r="U484" i="1" s="1"/>
  <c r="T485" i="1"/>
  <c r="U485" i="1" s="1"/>
  <c r="T486" i="1"/>
  <c r="U486" i="1" s="1"/>
  <c r="T487" i="1"/>
  <c r="U487" i="1" s="1"/>
  <c r="T488" i="1"/>
  <c r="U488" i="1" s="1"/>
  <c r="T489" i="1"/>
  <c r="U489" i="1" s="1"/>
  <c r="T490" i="1"/>
  <c r="U490" i="1" s="1"/>
  <c r="T491" i="1"/>
  <c r="U491" i="1" s="1"/>
  <c r="T492" i="1"/>
  <c r="U492" i="1" s="1"/>
  <c r="T493" i="1"/>
  <c r="U493" i="1" s="1"/>
  <c r="T494" i="1"/>
  <c r="U494" i="1" s="1"/>
  <c r="T495" i="1"/>
  <c r="U495" i="1" s="1"/>
  <c r="T496" i="1"/>
  <c r="U496" i="1" s="1"/>
  <c r="T497" i="1"/>
  <c r="U497" i="1" s="1"/>
  <c r="T498" i="1"/>
  <c r="U498" i="1" s="1"/>
  <c r="T499" i="1"/>
  <c r="U499" i="1" s="1"/>
  <c r="T500" i="1"/>
  <c r="U500" i="1" s="1"/>
  <c r="T501" i="1"/>
  <c r="U501" i="1" s="1"/>
  <c r="T502" i="1"/>
  <c r="U502" i="1" s="1"/>
  <c r="T503" i="1"/>
  <c r="U503" i="1" s="1"/>
  <c r="T504" i="1"/>
  <c r="U504" i="1" s="1"/>
  <c r="T505" i="1"/>
  <c r="U505" i="1" s="1"/>
  <c r="T506" i="1"/>
  <c r="U506" i="1" s="1"/>
  <c r="T507" i="1"/>
  <c r="U507" i="1" s="1"/>
  <c r="T508" i="1"/>
  <c r="U508" i="1" s="1"/>
  <c r="T509" i="1"/>
  <c r="U509" i="1" s="1"/>
  <c r="T510" i="1"/>
  <c r="U510" i="1" s="1"/>
  <c r="T511" i="1"/>
  <c r="U511" i="1" s="1"/>
  <c r="T512" i="1"/>
  <c r="U512" i="1" s="1"/>
  <c r="T513" i="1"/>
  <c r="U513" i="1" s="1"/>
  <c r="T514" i="1"/>
  <c r="U514" i="1" s="1"/>
  <c r="T515" i="1"/>
  <c r="U515" i="1" s="1"/>
  <c r="T516" i="1"/>
  <c r="U516" i="1" s="1"/>
  <c r="T517" i="1"/>
  <c r="U517" i="1" s="1"/>
  <c r="T518" i="1"/>
  <c r="U518" i="1" s="1"/>
  <c r="T519" i="1"/>
  <c r="U519" i="1" s="1"/>
  <c r="T520" i="1"/>
  <c r="U520" i="1" s="1"/>
  <c r="T521" i="1"/>
  <c r="U521" i="1" s="1"/>
  <c r="T522" i="1"/>
  <c r="U522" i="1" s="1"/>
  <c r="T523" i="1"/>
  <c r="U523" i="1" s="1"/>
  <c r="T524" i="1"/>
  <c r="U524" i="1" s="1"/>
  <c r="T525" i="1"/>
  <c r="U525" i="1" s="1"/>
  <c r="T526" i="1"/>
  <c r="U526" i="1" s="1"/>
  <c r="T527" i="1"/>
  <c r="U527" i="1" s="1"/>
  <c r="T528" i="1"/>
  <c r="U528" i="1" s="1"/>
  <c r="T529" i="1"/>
  <c r="U529" i="1" s="1"/>
  <c r="T530" i="1"/>
  <c r="U530" i="1" s="1"/>
  <c r="T531" i="1"/>
  <c r="U531" i="1" s="1"/>
  <c r="T532" i="1"/>
  <c r="U532" i="1" s="1"/>
  <c r="T533" i="1"/>
  <c r="U533" i="1" s="1"/>
  <c r="T534" i="1"/>
  <c r="U534" i="1" s="1"/>
  <c r="T535" i="1"/>
  <c r="U535" i="1" s="1"/>
  <c r="T536" i="1"/>
  <c r="U536" i="1" s="1"/>
  <c r="T537" i="1"/>
  <c r="U537" i="1" s="1"/>
  <c r="T538" i="1"/>
  <c r="U538" i="1" s="1"/>
  <c r="T539" i="1"/>
  <c r="U539" i="1" s="1"/>
  <c r="T540" i="1"/>
  <c r="U540" i="1" s="1"/>
  <c r="T541" i="1"/>
  <c r="U541" i="1" s="1"/>
  <c r="T542" i="1"/>
  <c r="U542" i="1" s="1"/>
  <c r="T543" i="1"/>
  <c r="U543" i="1" s="1"/>
  <c r="T544" i="1"/>
  <c r="U544" i="1" s="1"/>
  <c r="T545" i="1"/>
  <c r="U545" i="1" s="1"/>
  <c r="T546" i="1"/>
  <c r="U546" i="1" s="1"/>
  <c r="T547" i="1"/>
  <c r="U547" i="1" s="1"/>
  <c r="T548" i="1"/>
  <c r="U548" i="1" s="1"/>
  <c r="T549" i="1"/>
  <c r="U549" i="1" s="1"/>
  <c r="T550" i="1"/>
  <c r="U550" i="1" s="1"/>
  <c r="T551" i="1"/>
  <c r="U551" i="1" s="1"/>
  <c r="T552" i="1"/>
  <c r="U552" i="1" s="1"/>
  <c r="T553" i="1"/>
  <c r="U553" i="1" s="1"/>
  <c r="T554" i="1"/>
  <c r="U554" i="1" s="1"/>
  <c r="T555" i="1"/>
  <c r="U555" i="1" s="1"/>
  <c r="T556" i="1"/>
  <c r="U556" i="1" s="1"/>
  <c r="T557" i="1"/>
  <c r="U557" i="1" s="1"/>
  <c r="T558" i="1"/>
  <c r="U558" i="1" s="1"/>
  <c r="T559" i="1"/>
  <c r="U559" i="1" s="1"/>
  <c r="T560" i="1"/>
  <c r="U560" i="1" s="1"/>
  <c r="T561" i="1"/>
  <c r="U561" i="1" s="1"/>
  <c r="T562" i="1"/>
  <c r="U562" i="1" s="1"/>
  <c r="T563" i="1"/>
  <c r="U563" i="1" s="1"/>
  <c r="T564" i="1"/>
  <c r="U564" i="1" s="1"/>
  <c r="T565" i="1"/>
  <c r="U565" i="1" s="1"/>
  <c r="T566" i="1"/>
  <c r="U566" i="1" s="1"/>
  <c r="T567" i="1"/>
  <c r="U567" i="1" s="1"/>
  <c r="T568" i="1"/>
  <c r="U568" i="1" s="1"/>
  <c r="T569" i="1"/>
  <c r="U569" i="1" s="1"/>
  <c r="T570" i="1"/>
  <c r="U570" i="1" s="1"/>
  <c r="T571" i="1"/>
  <c r="U571" i="1" s="1"/>
  <c r="T572" i="1"/>
  <c r="U572" i="1" s="1"/>
  <c r="T573" i="1"/>
  <c r="U573" i="1" s="1"/>
  <c r="T574" i="1"/>
  <c r="U574" i="1" s="1"/>
  <c r="T575" i="1"/>
  <c r="U575" i="1" s="1"/>
  <c r="T576" i="1"/>
  <c r="U576" i="1" s="1"/>
  <c r="T577" i="1"/>
  <c r="U577" i="1" s="1"/>
  <c r="T578" i="1"/>
  <c r="U578" i="1" s="1"/>
  <c r="T579" i="1"/>
  <c r="U579" i="1" s="1"/>
  <c r="T580" i="1"/>
  <c r="U580" i="1" s="1"/>
  <c r="T581" i="1"/>
  <c r="U581" i="1" s="1"/>
  <c r="T582" i="1"/>
  <c r="U582" i="1" s="1"/>
  <c r="T583" i="1"/>
  <c r="U583" i="1" s="1"/>
  <c r="T584" i="1"/>
  <c r="U584" i="1" s="1"/>
  <c r="T585" i="1"/>
  <c r="U585" i="1" s="1"/>
  <c r="T586" i="1"/>
  <c r="U586" i="1" s="1"/>
  <c r="T587" i="1"/>
  <c r="U587" i="1" s="1"/>
  <c r="T588" i="1"/>
  <c r="U588" i="1" s="1"/>
  <c r="T589" i="1"/>
  <c r="U589" i="1" s="1"/>
  <c r="T590" i="1"/>
  <c r="U590" i="1" s="1"/>
  <c r="T591" i="1"/>
  <c r="U591" i="1" s="1"/>
  <c r="T592" i="1"/>
  <c r="U592" i="1" s="1"/>
  <c r="T593" i="1"/>
  <c r="U593" i="1" s="1"/>
  <c r="T594" i="1"/>
  <c r="U594" i="1" s="1"/>
  <c r="T595" i="1"/>
  <c r="U595" i="1" s="1"/>
  <c r="T596" i="1"/>
  <c r="U596" i="1" s="1"/>
  <c r="T597" i="1"/>
  <c r="U597" i="1" s="1"/>
  <c r="T598" i="1"/>
  <c r="U598" i="1" s="1"/>
  <c r="T599" i="1"/>
  <c r="U599" i="1" s="1"/>
  <c r="T600" i="1"/>
  <c r="U600" i="1" s="1"/>
  <c r="T601" i="1"/>
  <c r="U601" i="1" s="1"/>
  <c r="T602" i="1"/>
  <c r="U602" i="1" s="1"/>
  <c r="T603" i="1"/>
  <c r="U603" i="1" s="1"/>
  <c r="T604" i="1"/>
  <c r="U604" i="1" s="1"/>
  <c r="T605" i="1"/>
  <c r="U605" i="1" s="1"/>
  <c r="T606" i="1"/>
  <c r="U606" i="1" s="1"/>
  <c r="T607" i="1"/>
  <c r="U607" i="1" s="1"/>
  <c r="T608" i="1"/>
  <c r="U608" i="1" s="1"/>
  <c r="T609" i="1"/>
  <c r="U609" i="1" s="1"/>
  <c r="T610" i="1"/>
  <c r="U610" i="1" s="1"/>
  <c r="T611" i="1"/>
  <c r="U611" i="1" s="1"/>
  <c r="T612" i="1"/>
  <c r="U612" i="1" s="1"/>
  <c r="T613" i="1"/>
  <c r="U613" i="1" s="1"/>
  <c r="T614" i="1"/>
  <c r="U614" i="1" s="1"/>
  <c r="T615" i="1"/>
  <c r="U615" i="1" s="1"/>
  <c r="T616" i="1"/>
  <c r="U616" i="1" s="1"/>
  <c r="T617" i="1"/>
  <c r="U617" i="1" s="1"/>
  <c r="T618" i="1"/>
  <c r="U618" i="1" s="1"/>
  <c r="T619" i="1"/>
  <c r="U619" i="1" s="1"/>
  <c r="T620" i="1"/>
  <c r="U620" i="1" s="1"/>
  <c r="T621" i="1"/>
  <c r="U621" i="1" s="1"/>
  <c r="T622" i="1"/>
  <c r="U622" i="1" s="1"/>
  <c r="T623" i="1"/>
  <c r="U623" i="1" s="1"/>
  <c r="T624" i="1"/>
  <c r="U624" i="1" s="1"/>
  <c r="T625" i="1"/>
  <c r="U625" i="1" s="1"/>
  <c r="T626" i="1"/>
  <c r="U626" i="1" s="1"/>
  <c r="T627" i="1"/>
  <c r="U627" i="1" s="1"/>
  <c r="T628" i="1"/>
  <c r="U628" i="1" s="1"/>
  <c r="T629" i="1"/>
  <c r="U629" i="1" s="1"/>
  <c r="T630" i="1"/>
  <c r="U630" i="1" s="1"/>
  <c r="T631" i="1"/>
  <c r="U631" i="1" s="1"/>
  <c r="T632" i="1"/>
  <c r="U632" i="1" s="1"/>
  <c r="T633" i="1"/>
  <c r="U633" i="1" s="1"/>
  <c r="T634" i="1"/>
  <c r="U634" i="1" s="1"/>
  <c r="T635" i="1"/>
  <c r="U635" i="1" s="1"/>
  <c r="T636" i="1"/>
  <c r="U636" i="1" s="1"/>
  <c r="T637" i="1"/>
  <c r="U637" i="1" s="1"/>
  <c r="T638" i="1"/>
  <c r="U638" i="1" s="1"/>
  <c r="T639" i="1"/>
  <c r="U639" i="1" s="1"/>
  <c r="T640" i="1"/>
  <c r="U640" i="1" s="1"/>
  <c r="T641" i="1"/>
  <c r="U641" i="1" s="1"/>
  <c r="T642" i="1"/>
  <c r="U642" i="1" s="1"/>
  <c r="T643" i="1"/>
  <c r="U643" i="1" s="1"/>
  <c r="T644" i="1"/>
  <c r="U644" i="1" s="1"/>
  <c r="T645" i="1"/>
  <c r="U645" i="1" s="1"/>
  <c r="T646" i="1"/>
  <c r="U646" i="1" s="1"/>
  <c r="T647" i="1"/>
  <c r="U647" i="1" s="1"/>
  <c r="T648" i="1"/>
  <c r="U648" i="1" s="1"/>
  <c r="T649" i="1"/>
  <c r="U649" i="1" s="1"/>
  <c r="T650" i="1"/>
  <c r="U650" i="1" s="1"/>
  <c r="T651" i="1"/>
  <c r="U651" i="1" s="1"/>
  <c r="T652" i="1"/>
  <c r="U652" i="1" s="1"/>
  <c r="T653" i="1"/>
  <c r="U653" i="1" s="1"/>
  <c r="T654" i="1"/>
  <c r="U654" i="1" s="1"/>
  <c r="T655" i="1"/>
  <c r="U655" i="1" s="1"/>
  <c r="T656" i="1"/>
  <c r="U656" i="1" s="1"/>
  <c r="T657" i="1"/>
  <c r="U657" i="1" s="1"/>
  <c r="T658" i="1"/>
  <c r="U658" i="1" s="1"/>
  <c r="T659" i="1"/>
  <c r="U659" i="1" s="1"/>
  <c r="T660" i="1"/>
  <c r="U660" i="1" s="1"/>
  <c r="T661" i="1"/>
  <c r="U661" i="1" s="1"/>
  <c r="T662" i="1"/>
  <c r="U662" i="1" s="1"/>
  <c r="T663" i="1"/>
  <c r="U663" i="1" s="1"/>
  <c r="T664" i="1"/>
  <c r="U664" i="1" s="1"/>
  <c r="T665" i="1"/>
  <c r="U665" i="1" s="1"/>
  <c r="T666" i="1"/>
  <c r="U666" i="1" s="1"/>
  <c r="T667" i="1"/>
  <c r="U667" i="1" s="1"/>
  <c r="T668" i="1"/>
  <c r="U668" i="1" s="1"/>
  <c r="T669" i="1"/>
  <c r="U669" i="1" s="1"/>
  <c r="T670" i="1"/>
  <c r="U670" i="1" s="1"/>
  <c r="T671" i="1"/>
  <c r="U671" i="1" s="1"/>
  <c r="T672" i="1"/>
  <c r="U672" i="1" s="1"/>
  <c r="T673" i="1"/>
  <c r="U673" i="1" s="1"/>
  <c r="T674" i="1"/>
  <c r="U674" i="1" s="1"/>
  <c r="T675" i="1"/>
  <c r="U675" i="1" s="1"/>
  <c r="T676" i="1"/>
  <c r="U676" i="1" s="1"/>
  <c r="T677" i="1"/>
  <c r="U677" i="1" s="1"/>
  <c r="T678" i="1"/>
  <c r="U678" i="1" s="1"/>
  <c r="T679" i="1"/>
  <c r="U679" i="1" s="1"/>
  <c r="T680" i="1"/>
  <c r="U680" i="1" s="1"/>
  <c r="T681" i="1"/>
  <c r="U681" i="1" s="1"/>
  <c r="T682" i="1"/>
  <c r="U682" i="1" s="1"/>
  <c r="T683" i="1"/>
  <c r="U683" i="1" s="1"/>
  <c r="T684" i="1"/>
  <c r="U684" i="1" s="1"/>
  <c r="T685" i="1"/>
  <c r="U685" i="1" s="1"/>
  <c r="T686" i="1"/>
  <c r="U686" i="1" s="1"/>
  <c r="T687" i="1"/>
  <c r="U687" i="1" s="1"/>
  <c r="T688" i="1"/>
  <c r="U688" i="1" s="1"/>
  <c r="T689" i="1"/>
  <c r="U689" i="1" s="1"/>
  <c r="T690" i="1"/>
  <c r="U690" i="1" s="1"/>
  <c r="T691" i="1"/>
  <c r="U691" i="1" s="1"/>
  <c r="T692" i="1"/>
  <c r="U692" i="1" s="1"/>
  <c r="T693" i="1"/>
  <c r="U693" i="1" s="1"/>
  <c r="T694" i="1"/>
  <c r="U694" i="1" s="1"/>
  <c r="T695" i="1"/>
  <c r="U695" i="1" s="1"/>
  <c r="T696" i="1"/>
  <c r="U696" i="1" s="1"/>
  <c r="T697" i="1"/>
  <c r="U697" i="1" s="1"/>
  <c r="T698" i="1"/>
  <c r="U698" i="1" s="1"/>
  <c r="T699" i="1"/>
  <c r="U699" i="1" s="1"/>
  <c r="T700" i="1"/>
  <c r="U700" i="1" s="1"/>
  <c r="T701" i="1"/>
  <c r="U701" i="1" s="1"/>
  <c r="T702" i="1"/>
  <c r="U702" i="1" s="1"/>
  <c r="T703" i="1"/>
  <c r="U703" i="1" s="1"/>
  <c r="T704" i="1"/>
  <c r="U704" i="1" s="1"/>
  <c r="T705" i="1"/>
  <c r="U705" i="1" s="1"/>
  <c r="T706" i="1"/>
  <c r="U706" i="1" s="1"/>
  <c r="T707" i="1"/>
  <c r="U707" i="1" s="1"/>
  <c r="T708" i="1"/>
  <c r="U708" i="1" s="1"/>
  <c r="T709" i="1"/>
  <c r="U709" i="1" s="1"/>
  <c r="T710" i="1"/>
  <c r="U710" i="1" s="1"/>
  <c r="T711" i="1"/>
  <c r="U711" i="1" s="1"/>
  <c r="T712" i="1"/>
  <c r="U712" i="1" s="1"/>
  <c r="T713" i="1"/>
  <c r="U713" i="1" s="1"/>
  <c r="T714" i="1"/>
  <c r="U714" i="1" s="1"/>
  <c r="T715" i="1"/>
  <c r="U715" i="1" s="1"/>
  <c r="T716" i="1"/>
  <c r="U716" i="1" s="1"/>
  <c r="T717" i="1"/>
  <c r="U717" i="1" s="1"/>
  <c r="T718" i="1"/>
  <c r="U718" i="1" s="1"/>
  <c r="T719" i="1"/>
  <c r="U719" i="1" s="1"/>
  <c r="T720" i="1"/>
  <c r="U720" i="1" s="1"/>
  <c r="T721" i="1"/>
  <c r="U721" i="1" s="1"/>
  <c r="T722" i="1"/>
  <c r="U722" i="1" s="1"/>
  <c r="T723" i="1"/>
  <c r="U723" i="1" s="1"/>
  <c r="T724" i="1"/>
  <c r="U724" i="1" s="1"/>
  <c r="T725" i="1"/>
  <c r="U725" i="1" s="1"/>
  <c r="T726" i="1"/>
  <c r="U726" i="1" s="1"/>
  <c r="T727" i="1"/>
  <c r="U727" i="1" s="1"/>
  <c r="T728" i="1"/>
  <c r="U728" i="1" s="1"/>
  <c r="T729" i="1"/>
  <c r="U729" i="1" s="1"/>
  <c r="T730" i="1"/>
  <c r="U730" i="1" s="1"/>
  <c r="T731" i="1"/>
  <c r="U731" i="1" s="1"/>
  <c r="T732" i="1"/>
  <c r="U732" i="1" s="1"/>
  <c r="T733" i="1"/>
  <c r="U733" i="1" s="1"/>
  <c r="T734" i="1"/>
  <c r="U734" i="1" s="1"/>
  <c r="T735" i="1"/>
  <c r="U735" i="1" s="1"/>
  <c r="T736" i="1"/>
  <c r="U736" i="1" s="1"/>
  <c r="T737" i="1"/>
  <c r="U737" i="1" s="1"/>
  <c r="T738" i="1"/>
  <c r="U738" i="1" s="1"/>
  <c r="T739" i="1"/>
  <c r="U739" i="1" s="1"/>
  <c r="T740" i="1"/>
  <c r="U740" i="1" s="1"/>
  <c r="T741" i="1"/>
  <c r="U741" i="1" s="1"/>
  <c r="T742" i="1"/>
  <c r="U742" i="1" s="1"/>
  <c r="T743" i="1"/>
  <c r="U743" i="1" s="1"/>
  <c r="T744" i="1"/>
  <c r="U744" i="1" s="1"/>
  <c r="T745" i="1"/>
  <c r="U745" i="1" s="1"/>
  <c r="T746" i="1"/>
  <c r="U746" i="1" s="1"/>
  <c r="T747" i="1"/>
  <c r="U747" i="1" s="1"/>
  <c r="T748" i="1"/>
  <c r="U748" i="1" s="1"/>
  <c r="T749" i="1"/>
  <c r="U749" i="1" s="1"/>
  <c r="T750" i="1"/>
  <c r="U750" i="1" s="1"/>
  <c r="T751" i="1"/>
  <c r="U751" i="1" s="1"/>
  <c r="T752" i="1"/>
  <c r="U752" i="1" s="1"/>
  <c r="T753" i="1"/>
  <c r="U753" i="1" s="1"/>
  <c r="T754" i="1"/>
  <c r="U754" i="1" s="1"/>
  <c r="T755" i="1"/>
  <c r="U755" i="1" s="1"/>
  <c r="T756" i="1"/>
  <c r="U756" i="1" s="1"/>
  <c r="T757" i="1"/>
  <c r="U757" i="1" s="1"/>
  <c r="T758" i="1"/>
  <c r="U758" i="1" s="1"/>
  <c r="T759" i="1"/>
  <c r="U759" i="1" s="1"/>
  <c r="T760" i="1"/>
  <c r="U760" i="1" s="1"/>
  <c r="T761" i="1"/>
  <c r="U761" i="1" s="1"/>
  <c r="T762" i="1"/>
  <c r="U762" i="1" s="1"/>
  <c r="T763" i="1"/>
  <c r="U763" i="1" s="1"/>
  <c r="T764" i="1"/>
  <c r="U764" i="1" s="1"/>
  <c r="T765" i="1"/>
  <c r="U765" i="1" s="1"/>
  <c r="T766" i="1"/>
  <c r="U766" i="1" s="1"/>
  <c r="T767" i="1"/>
  <c r="U767" i="1" s="1"/>
  <c r="T768" i="1"/>
  <c r="U768" i="1" s="1"/>
  <c r="T769" i="1"/>
  <c r="U769" i="1" s="1"/>
  <c r="T770" i="1"/>
  <c r="U770" i="1" s="1"/>
  <c r="T771" i="1"/>
  <c r="U771" i="1" s="1"/>
  <c r="T772" i="1"/>
  <c r="U772" i="1" s="1"/>
  <c r="T773" i="1"/>
  <c r="U773" i="1" s="1"/>
  <c r="T774" i="1"/>
  <c r="U774" i="1" s="1"/>
  <c r="T775" i="1"/>
  <c r="U775" i="1" s="1"/>
  <c r="T776" i="1"/>
  <c r="U776" i="1" s="1"/>
  <c r="T777" i="1"/>
  <c r="U777" i="1" s="1"/>
  <c r="T778" i="1"/>
  <c r="U778" i="1" s="1"/>
  <c r="T779" i="1"/>
  <c r="U779" i="1" s="1"/>
  <c r="T780" i="1"/>
  <c r="U780" i="1" s="1"/>
  <c r="T781" i="1"/>
  <c r="U781" i="1" s="1"/>
  <c r="T782" i="1"/>
  <c r="U782" i="1" s="1"/>
  <c r="T783" i="1"/>
  <c r="U783" i="1" s="1"/>
  <c r="T784" i="1"/>
  <c r="U784" i="1" s="1"/>
  <c r="T785" i="1"/>
  <c r="U785" i="1" s="1"/>
  <c r="T786" i="1"/>
  <c r="U786" i="1" s="1"/>
  <c r="T787" i="1"/>
  <c r="U787" i="1" s="1"/>
  <c r="T788" i="1"/>
  <c r="U788" i="1" s="1"/>
  <c r="T789" i="1"/>
  <c r="U789" i="1" s="1"/>
  <c r="T790" i="1"/>
  <c r="U790" i="1" s="1"/>
  <c r="T791" i="1"/>
  <c r="U791" i="1" s="1"/>
  <c r="T792" i="1"/>
  <c r="U792" i="1" s="1"/>
  <c r="T793" i="1"/>
  <c r="U793" i="1" s="1"/>
  <c r="T794" i="1"/>
  <c r="U794" i="1" s="1"/>
  <c r="T795" i="1"/>
  <c r="U795" i="1" s="1"/>
  <c r="T796" i="1"/>
  <c r="U796" i="1" s="1"/>
  <c r="T797" i="1"/>
  <c r="U797" i="1" s="1"/>
  <c r="T798" i="1"/>
  <c r="U798" i="1" s="1"/>
  <c r="T799" i="1"/>
  <c r="U799" i="1" s="1"/>
  <c r="T800" i="1"/>
  <c r="U800" i="1" s="1"/>
  <c r="T801" i="1"/>
  <c r="U801" i="1" s="1"/>
  <c r="T802" i="1"/>
  <c r="U802" i="1" s="1"/>
  <c r="T803" i="1"/>
  <c r="U803" i="1" s="1"/>
  <c r="T804" i="1"/>
  <c r="U804" i="1" s="1"/>
  <c r="T805" i="1"/>
  <c r="U805" i="1" s="1"/>
  <c r="T806" i="1"/>
  <c r="U806" i="1" s="1"/>
  <c r="T807" i="1"/>
  <c r="U807" i="1" s="1"/>
  <c r="T808" i="1"/>
  <c r="U808" i="1" s="1"/>
  <c r="T809" i="1"/>
  <c r="U809" i="1" s="1"/>
  <c r="T810" i="1"/>
  <c r="U810" i="1" s="1"/>
  <c r="T811" i="1"/>
  <c r="U811" i="1" s="1"/>
  <c r="T812" i="1"/>
  <c r="U812" i="1" s="1"/>
  <c r="T813" i="1"/>
  <c r="U813" i="1" s="1"/>
  <c r="T814" i="1"/>
  <c r="U814" i="1" s="1"/>
  <c r="T815" i="1"/>
  <c r="U815" i="1" s="1"/>
  <c r="T816" i="1"/>
  <c r="U816" i="1" s="1"/>
  <c r="T817" i="1"/>
  <c r="U817" i="1" s="1"/>
  <c r="T818" i="1"/>
  <c r="U818" i="1" s="1"/>
  <c r="T819" i="1"/>
  <c r="U819" i="1" s="1"/>
  <c r="T820" i="1"/>
  <c r="U820" i="1" s="1"/>
  <c r="T821" i="1"/>
  <c r="U821" i="1" s="1"/>
  <c r="T822" i="1"/>
  <c r="U822" i="1" s="1"/>
  <c r="T823" i="1"/>
  <c r="U823" i="1" s="1"/>
  <c r="T824" i="1"/>
  <c r="U824" i="1" s="1"/>
  <c r="T825" i="1"/>
  <c r="U825" i="1" s="1"/>
  <c r="T826" i="1"/>
  <c r="U826" i="1" s="1"/>
  <c r="T827" i="1"/>
  <c r="U827" i="1" s="1"/>
  <c r="T828" i="1"/>
  <c r="U828" i="1" s="1"/>
  <c r="T829" i="1"/>
  <c r="U829" i="1" s="1"/>
  <c r="T830" i="1"/>
  <c r="U830" i="1" s="1"/>
  <c r="T831" i="1"/>
  <c r="U831" i="1" s="1"/>
  <c r="T832" i="1"/>
  <c r="U832" i="1" s="1"/>
  <c r="T833" i="1"/>
  <c r="U833" i="1" s="1"/>
  <c r="T834" i="1"/>
  <c r="U834" i="1" s="1"/>
  <c r="T835" i="1"/>
  <c r="U835" i="1" s="1"/>
  <c r="T836" i="1"/>
  <c r="U836" i="1" s="1"/>
  <c r="T837" i="1"/>
  <c r="U837" i="1" s="1"/>
  <c r="T838" i="1"/>
  <c r="U838" i="1" s="1"/>
  <c r="T839" i="1"/>
  <c r="U839" i="1" s="1"/>
  <c r="T840" i="1"/>
  <c r="U840" i="1" s="1"/>
  <c r="T841" i="1"/>
  <c r="U841" i="1" s="1"/>
  <c r="T842" i="1"/>
  <c r="U842" i="1" s="1"/>
  <c r="T843" i="1"/>
  <c r="U843" i="1" s="1"/>
  <c r="T844" i="1"/>
  <c r="U844" i="1" s="1"/>
  <c r="T845" i="1"/>
  <c r="U845" i="1" s="1"/>
  <c r="T846" i="1"/>
  <c r="U846" i="1" s="1"/>
  <c r="T847" i="1"/>
  <c r="U847" i="1" s="1"/>
  <c r="T848" i="1"/>
  <c r="U848" i="1" s="1"/>
  <c r="T849" i="1"/>
  <c r="U849" i="1" s="1"/>
  <c r="T850" i="1"/>
  <c r="U850" i="1" s="1"/>
  <c r="T851" i="1"/>
  <c r="U851" i="1" s="1"/>
  <c r="T852" i="1"/>
  <c r="U852" i="1" s="1"/>
  <c r="T853" i="1"/>
  <c r="U853" i="1" s="1"/>
  <c r="T854" i="1"/>
  <c r="U854" i="1" s="1"/>
  <c r="T855" i="1"/>
  <c r="U855" i="1" s="1"/>
  <c r="T856" i="1"/>
  <c r="U856" i="1" s="1"/>
  <c r="T857" i="1"/>
  <c r="U857" i="1" s="1"/>
  <c r="T858" i="1"/>
  <c r="U858" i="1" s="1"/>
  <c r="T859" i="1"/>
  <c r="U859" i="1" s="1"/>
  <c r="T860" i="1"/>
  <c r="U860" i="1" s="1"/>
  <c r="T861" i="1"/>
  <c r="U861" i="1" s="1"/>
  <c r="T862" i="1"/>
  <c r="U862" i="1" s="1"/>
  <c r="T863" i="1"/>
  <c r="U863" i="1" s="1"/>
  <c r="T864" i="1"/>
  <c r="U864" i="1" s="1"/>
  <c r="T865" i="1"/>
  <c r="U865" i="1" s="1"/>
  <c r="T866" i="1"/>
  <c r="U866" i="1" s="1"/>
  <c r="T867" i="1"/>
  <c r="U867" i="1" s="1"/>
  <c r="T868" i="1"/>
  <c r="U868" i="1" s="1"/>
  <c r="T869" i="1"/>
  <c r="U869" i="1" s="1"/>
  <c r="T870" i="1"/>
  <c r="U870" i="1" s="1"/>
  <c r="T871" i="1"/>
  <c r="U871" i="1" s="1"/>
  <c r="T872" i="1"/>
  <c r="U872" i="1" s="1"/>
  <c r="T873" i="1"/>
  <c r="U873" i="1" s="1"/>
  <c r="T874" i="1"/>
  <c r="U874" i="1" s="1"/>
  <c r="T875" i="1"/>
  <c r="U875" i="1" s="1"/>
  <c r="T876" i="1"/>
  <c r="U876" i="1" s="1"/>
  <c r="T877" i="1"/>
  <c r="U877" i="1" s="1"/>
  <c r="T878" i="1"/>
  <c r="U878" i="1" s="1"/>
  <c r="T879" i="1"/>
  <c r="U879" i="1" s="1"/>
  <c r="T880" i="1"/>
  <c r="U880" i="1" s="1"/>
  <c r="T881" i="1"/>
  <c r="U881" i="1" s="1"/>
  <c r="T882" i="1"/>
  <c r="U882" i="1" s="1"/>
  <c r="T883" i="1"/>
  <c r="U883" i="1" s="1"/>
  <c r="T884" i="1"/>
  <c r="U884" i="1" s="1"/>
  <c r="T885" i="1"/>
  <c r="U885" i="1" s="1"/>
  <c r="T886" i="1"/>
  <c r="U886" i="1" s="1"/>
  <c r="T887" i="1"/>
  <c r="U887" i="1" s="1"/>
  <c r="T888" i="1"/>
  <c r="U888" i="1" s="1"/>
  <c r="T889" i="1"/>
  <c r="U889" i="1" s="1"/>
  <c r="T890" i="1"/>
  <c r="U890" i="1" s="1"/>
  <c r="T891" i="1"/>
  <c r="U891" i="1" s="1"/>
  <c r="T892" i="1"/>
  <c r="U892" i="1" s="1"/>
  <c r="T893" i="1"/>
  <c r="U893" i="1" s="1"/>
  <c r="T894" i="1"/>
  <c r="U894" i="1" s="1"/>
  <c r="T895" i="1"/>
  <c r="U895" i="1" s="1"/>
  <c r="T896" i="1"/>
  <c r="U896" i="1" s="1"/>
  <c r="T897" i="1"/>
  <c r="U897" i="1" s="1"/>
  <c r="T898" i="1"/>
  <c r="U898" i="1" s="1"/>
  <c r="T899" i="1"/>
  <c r="U899" i="1" s="1"/>
  <c r="T900" i="1"/>
  <c r="U900" i="1" s="1"/>
  <c r="T901" i="1"/>
  <c r="U901" i="1" s="1"/>
  <c r="T902" i="1"/>
  <c r="U902" i="1" s="1"/>
  <c r="T903" i="1"/>
  <c r="U903" i="1" s="1"/>
  <c r="T904" i="1"/>
  <c r="U904" i="1" s="1"/>
  <c r="T905" i="1"/>
  <c r="U905" i="1" s="1"/>
  <c r="T906" i="1"/>
  <c r="U906" i="1" s="1"/>
  <c r="T907" i="1"/>
  <c r="U907" i="1" s="1"/>
  <c r="T908" i="1"/>
  <c r="U908" i="1" s="1"/>
  <c r="T909" i="1"/>
  <c r="U909" i="1" s="1"/>
  <c r="T910" i="1"/>
  <c r="U910" i="1" s="1"/>
  <c r="T911" i="1"/>
  <c r="U911" i="1" s="1"/>
  <c r="T912" i="1"/>
  <c r="U912" i="1" s="1"/>
  <c r="T913" i="1"/>
  <c r="U913" i="1" s="1"/>
  <c r="T914" i="1"/>
  <c r="U914" i="1" s="1"/>
  <c r="T915" i="1"/>
  <c r="U915" i="1" s="1"/>
  <c r="T916" i="1"/>
  <c r="U916" i="1" s="1"/>
  <c r="T917" i="1"/>
  <c r="U917" i="1" s="1"/>
  <c r="T918" i="1"/>
  <c r="U918" i="1" s="1"/>
  <c r="T919" i="1"/>
  <c r="U919" i="1" s="1"/>
  <c r="T920" i="1"/>
  <c r="U920" i="1" s="1"/>
  <c r="T921" i="1"/>
  <c r="U921" i="1" s="1"/>
  <c r="T922" i="1"/>
  <c r="U922" i="1" s="1"/>
  <c r="T923" i="1"/>
  <c r="U923" i="1" s="1"/>
  <c r="T924" i="1"/>
  <c r="U924" i="1" s="1"/>
  <c r="T925" i="1"/>
  <c r="U925" i="1" s="1"/>
  <c r="T926" i="1"/>
  <c r="U926" i="1" s="1"/>
  <c r="T927" i="1"/>
  <c r="U927" i="1" s="1"/>
  <c r="T928" i="1"/>
  <c r="U928" i="1" s="1"/>
  <c r="T929" i="1"/>
  <c r="U929" i="1" s="1"/>
  <c r="T930" i="1"/>
  <c r="U930" i="1" s="1"/>
  <c r="T931" i="1"/>
  <c r="U931" i="1" s="1"/>
  <c r="T932" i="1"/>
  <c r="U932" i="1" s="1"/>
  <c r="T933" i="1"/>
  <c r="U933" i="1" s="1"/>
  <c r="T934" i="1"/>
  <c r="U934" i="1" s="1"/>
  <c r="T935" i="1"/>
  <c r="U935" i="1" s="1"/>
  <c r="T936" i="1"/>
  <c r="U936" i="1" s="1"/>
  <c r="T937" i="1"/>
  <c r="U937" i="1" s="1"/>
  <c r="T938" i="1"/>
  <c r="U938" i="1" s="1"/>
  <c r="T939" i="1"/>
  <c r="U939" i="1" s="1"/>
  <c r="T940" i="1"/>
  <c r="U940" i="1" s="1"/>
  <c r="T941" i="1"/>
  <c r="U941" i="1" s="1"/>
  <c r="T942" i="1"/>
  <c r="U942" i="1" s="1"/>
  <c r="T943" i="1"/>
  <c r="U943" i="1" s="1"/>
  <c r="T944" i="1"/>
  <c r="U944" i="1" s="1"/>
  <c r="T945" i="1"/>
  <c r="U945" i="1" s="1"/>
  <c r="T946" i="1"/>
  <c r="U946" i="1" s="1"/>
  <c r="T947" i="1"/>
  <c r="U947" i="1" s="1"/>
  <c r="T948" i="1"/>
  <c r="U948" i="1" s="1"/>
  <c r="T949" i="1"/>
  <c r="U949" i="1" s="1"/>
  <c r="T950" i="1"/>
  <c r="U950" i="1" s="1"/>
  <c r="T951" i="1"/>
  <c r="U951" i="1" s="1"/>
  <c r="T952" i="1"/>
  <c r="U952" i="1" s="1"/>
  <c r="T953" i="1"/>
  <c r="U953" i="1" s="1"/>
  <c r="T954" i="1"/>
  <c r="U954" i="1" s="1"/>
  <c r="T955" i="1"/>
  <c r="U955" i="1" s="1"/>
  <c r="T956" i="1"/>
  <c r="U956" i="1" s="1"/>
  <c r="T957" i="1"/>
  <c r="U957" i="1" s="1"/>
  <c r="T958" i="1"/>
  <c r="U958" i="1" s="1"/>
  <c r="T959" i="1"/>
  <c r="U959" i="1" s="1"/>
  <c r="T960" i="1"/>
  <c r="U960" i="1" s="1"/>
  <c r="T961" i="1"/>
  <c r="U961" i="1" s="1"/>
  <c r="T962" i="1"/>
  <c r="U962" i="1" s="1"/>
  <c r="T963" i="1"/>
  <c r="U963" i="1" s="1"/>
  <c r="T964" i="1"/>
  <c r="U964" i="1" s="1"/>
  <c r="T965" i="1"/>
  <c r="U965" i="1" s="1"/>
  <c r="T966" i="1"/>
  <c r="U966" i="1" s="1"/>
  <c r="T967" i="1"/>
  <c r="U967" i="1" s="1"/>
  <c r="T968" i="1"/>
  <c r="U968" i="1" s="1"/>
  <c r="T969" i="1"/>
  <c r="U969" i="1" s="1"/>
  <c r="T970" i="1"/>
  <c r="U970" i="1" s="1"/>
  <c r="T971" i="1"/>
  <c r="U971" i="1" s="1"/>
  <c r="T972" i="1"/>
  <c r="U972" i="1" s="1"/>
  <c r="T973" i="1"/>
  <c r="U973" i="1" s="1"/>
  <c r="T974" i="1"/>
  <c r="U974" i="1" s="1"/>
  <c r="T975" i="1"/>
  <c r="U975" i="1" s="1"/>
  <c r="T976" i="1"/>
  <c r="U976" i="1" s="1"/>
  <c r="T977" i="1"/>
  <c r="U977" i="1" s="1"/>
  <c r="T978" i="1"/>
  <c r="U978" i="1" s="1"/>
  <c r="T979" i="1"/>
  <c r="U979" i="1" s="1"/>
  <c r="T980" i="1"/>
  <c r="U980" i="1" s="1"/>
  <c r="T981" i="1"/>
  <c r="U981" i="1" s="1"/>
  <c r="T982" i="1"/>
  <c r="U982" i="1" s="1"/>
  <c r="T983" i="1"/>
  <c r="U983" i="1" s="1"/>
  <c r="T984" i="1"/>
  <c r="U984" i="1" s="1"/>
  <c r="T985" i="1"/>
  <c r="U985" i="1" s="1"/>
  <c r="T986" i="1"/>
  <c r="U986" i="1" s="1"/>
  <c r="T987" i="1"/>
  <c r="U987" i="1" s="1"/>
  <c r="T988" i="1"/>
  <c r="U988" i="1" s="1"/>
  <c r="T989" i="1"/>
  <c r="U989" i="1" s="1"/>
  <c r="T990" i="1"/>
  <c r="U990" i="1" s="1"/>
  <c r="T991" i="1"/>
  <c r="U991" i="1" s="1"/>
  <c r="T992" i="1"/>
  <c r="U992" i="1" s="1"/>
  <c r="T993" i="1"/>
  <c r="U993" i="1" s="1"/>
  <c r="T994" i="1"/>
  <c r="U994" i="1" s="1"/>
  <c r="T995" i="1"/>
  <c r="U995" i="1" s="1"/>
  <c r="T996" i="1"/>
  <c r="U996" i="1" s="1"/>
  <c r="T997" i="1"/>
  <c r="U997" i="1" s="1"/>
  <c r="T998" i="1"/>
  <c r="U998" i="1" s="1"/>
  <c r="T999" i="1"/>
  <c r="U999" i="1" s="1"/>
  <c r="T1000" i="1"/>
  <c r="U1000" i="1" s="1"/>
  <c r="T1001" i="1"/>
  <c r="U1001" i="1" s="1"/>
  <c r="T1002" i="1"/>
  <c r="U1002" i="1" s="1"/>
  <c r="T1003" i="1"/>
  <c r="U1003" i="1" s="1"/>
  <c r="T1004" i="1"/>
  <c r="U1004" i="1" s="1"/>
  <c r="T1005" i="1"/>
  <c r="U1005" i="1" s="1"/>
  <c r="T1006" i="1"/>
  <c r="U1006" i="1" s="1"/>
  <c r="T1007" i="1"/>
  <c r="U1007" i="1" s="1"/>
  <c r="T1008" i="1"/>
  <c r="U1008" i="1" s="1"/>
  <c r="T1009" i="1"/>
  <c r="U1009" i="1" s="1"/>
  <c r="T1010" i="1"/>
  <c r="U1010" i="1" s="1"/>
  <c r="T1011" i="1"/>
  <c r="U1011" i="1" s="1"/>
  <c r="T1012" i="1"/>
  <c r="U1012" i="1" s="1"/>
  <c r="T1013" i="1"/>
  <c r="U1013" i="1" s="1"/>
  <c r="T1014" i="1"/>
  <c r="U1014" i="1" s="1"/>
  <c r="T1015" i="1"/>
  <c r="U1015" i="1" s="1"/>
  <c r="T1016" i="1"/>
  <c r="U1016" i="1" s="1"/>
  <c r="T1017" i="1"/>
  <c r="U1017" i="1" s="1"/>
  <c r="T1018" i="1"/>
  <c r="U1018" i="1" s="1"/>
  <c r="T1019" i="1"/>
  <c r="U1019" i="1" s="1"/>
  <c r="T1020" i="1"/>
  <c r="U1020" i="1" s="1"/>
  <c r="T1021" i="1"/>
  <c r="U1021" i="1" s="1"/>
  <c r="T1022" i="1"/>
  <c r="U1022" i="1" s="1"/>
  <c r="T1023" i="1"/>
  <c r="U1023" i="1" s="1"/>
  <c r="T1024" i="1"/>
  <c r="U1024" i="1" s="1"/>
  <c r="T1025" i="1"/>
  <c r="U1025" i="1" s="1"/>
  <c r="T1026" i="1"/>
  <c r="U1026" i="1" s="1"/>
  <c r="T1027" i="1"/>
  <c r="U1027" i="1" s="1"/>
  <c r="T1028" i="1"/>
  <c r="U1028" i="1" s="1"/>
  <c r="T1029" i="1"/>
  <c r="U1029" i="1" s="1"/>
  <c r="T1030" i="1"/>
  <c r="U1030" i="1" s="1"/>
  <c r="T1031" i="1"/>
  <c r="U1031" i="1" s="1"/>
  <c r="T1032" i="1"/>
  <c r="U1032" i="1" s="1"/>
  <c r="T1033" i="1"/>
  <c r="U1033" i="1" s="1"/>
  <c r="T1034" i="1"/>
  <c r="U1034" i="1" s="1"/>
  <c r="T1035" i="1"/>
  <c r="U1035" i="1" s="1"/>
  <c r="T1036" i="1"/>
  <c r="U1036" i="1" s="1"/>
  <c r="T1037" i="1"/>
  <c r="U1037" i="1" s="1"/>
  <c r="T1038" i="1"/>
  <c r="U1038" i="1" s="1"/>
  <c r="T1039" i="1"/>
  <c r="U1039" i="1" s="1"/>
  <c r="T1040" i="1"/>
  <c r="U1040" i="1" s="1"/>
  <c r="T1041" i="1"/>
  <c r="U1041" i="1" s="1"/>
  <c r="T1042" i="1"/>
  <c r="U1042" i="1" s="1"/>
  <c r="T1043" i="1"/>
  <c r="U1043" i="1" s="1"/>
  <c r="T1044" i="1"/>
  <c r="U1044" i="1" s="1"/>
  <c r="T1045" i="1"/>
  <c r="U1045" i="1" s="1"/>
  <c r="T1046" i="1"/>
  <c r="U1046" i="1" s="1"/>
  <c r="T1047" i="1"/>
  <c r="U1047" i="1" s="1"/>
  <c r="T1048" i="1"/>
  <c r="U1048" i="1" s="1"/>
  <c r="T1049" i="1"/>
  <c r="U1049" i="1" s="1"/>
  <c r="T1050" i="1"/>
  <c r="U1050" i="1" s="1"/>
  <c r="T1051" i="1"/>
  <c r="U1051" i="1" s="1"/>
  <c r="T1052" i="1"/>
  <c r="U1052" i="1" s="1"/>
  <c r="T1053" i="1"/>
  <c r="U1053" i="1" s="1"/>
  <c r="T1054" i="1"/>
  <c r="U1054" i="1" s="1"/>
  <c r="T1055" i="1"/>
  <c r="U1055" i="1" s="1"/>
  <c r="T1056" i="1"/>
  <c r="U1056" i="1" s="1"/>
  <c r="T1057" i="1"/>
  <c r="U1057" i="1" s="1"/>
  <c r="T1058" i="1"/>
  <c r="U1058" i="1" s="1"/>
  <c r="T1059" i="1"/>
  <c r="U1059" i="1" s="1"/>
  <c r="T1060" i="1"/>
  <c r="U1060" i="1" s="1"/>
  <c r="T1061" i="1"/>
  <c r="U1061" i="1" s="1"/>
  <c r="T1062" i="1"/>
  <c r="U1062" i="1" s="1"/>
  <c r="T1063" i="1"/>
  <c r="U1063" i="1" s="1"/>
  <c r="T1064" i="1"/>
  <c r="U1064" i="1" s="1"/>
  <c r="T1065" i="1"/>
  <c r="U1065" i="1" s="1"/>
  <c r="T1066" i="1"/>
  <c r="U1066" i="1" s="1"/>
  <c r="T1067" i="1"/>
  <c r="U1067" i="1" s="1"/>
  <c r="T1068" i="1"/>
  <c r="U1068" i="1" s="1"/>
  <c r="T1069" i="1"/>
  <c r="U1069" i="1" s="1"/>
  <c r="T1070" i="1"/>
  <c r="U1070" i="1" s="1"/>
  <c r="T1071" i="1"/>
  <c r="U1071" i="1" s="1"/>
  <c r="T1072" i="1"/>
  <c r="U1072" i="1" s="1"/>
  <c r="T1073" i="1"/>
  <c r="U1073" i="1" s="1"/>
  <c r="T1074" i="1"/>
  <c r="U1074" i="1" s="1"/>
  <c r="T1075" i="1"/>
  <c r="U1075" i="1" s="1"/>
  <c r="T1076" i="1"/>
  <c r="U1076" i="1" s="1"/>
  <c r="T1077" i="1"/>
  <c r="U1077" i="1" s="1"/>
  <c r="T1078" i="1"/>
  <c r="U1078" i="1" s="1"/>
  <c r="T1079" i="1"/>
  <c r="U1079" i="1" s="1"/>
  <c r="T1080" i="1"/>
  <c r="U1080" i="1" s="1"/>
  <c r="T1081" i="1"/>
  <c r="U1081" i="1" s="1"/>
  <c r="T1082" i="1"/>
  <c r="U1082" i="1" s="1"/>
  <c r="T1083" i="1"/>
  <c r="U1083" i="1" s="1"/>
  <c r="T1084" i="1"/>
  <c r="U1084" i="1" s="1"/>
  <c r="T1085" i="1"/>
  <c r="U1085" i="1" s="1"/>
  <c r="T1086" i="1"/>
  <c r="U1086" i="1" s="1"/>
  <c r="T1087" i="1"/>
  <c r="U1087" i="1" s="1"/>
  <c r="T1088" i="1"/>
  <c r="U1088" i="1" s="1"/>
  <c r="T1089" i="1"/>
  <c r="U1089" i="1" s="1"/>
  <c r="T1090" i="1"/>
  <c r="U1090" i="1" s="1"/>
  <c r="T1091" i="1"/>
  <c r="U1091" i="1" s="1"/>
  <c r="T1092" i="1"/>
  <c r="U1092" i="1" s="1"/>
  <c r="T1093" i="1"/>
  <c r="U1093" i="1" s="1"/>
  <c r="T1094" i="1"/>
  <c r="U1094" i="1" s="1"/>
  <c r="T1095" i="1"/>
  <c r="U1095" i="1" s="1"/>
  <c r="T1096" i="1"/>
  <c r="U1096" i="1" s="1"/>
  <c r="T1097" i="1"/>
  <c r="U1097" i="1" s="1"/>
  <c r="T1098" i="1"/>
  <c r="U1098" i="1" s="1"/>
  <c r="T1099" i="1"/>
  <c r="U1099" i="1" s="1"/>
  <c r="T1100" i="1"/>
  <c r="U1100" i="1" s="1"/>
  <c r="T1101" i="1"/>
  <c r="U1101" i="1" s="1"/>
  <c r="T1102" i="1"/>
  <c r="U1102" i="1" s="1"/>
  <c r="T1103" i="1"/>
  <c r="U1103" i="1" s="1"/>
  <c r="T1104" i="1"/>
  <c r="U1104" i="1" s="1"/>
  <c r="T1105" i="1"/>
  <c r="U1105" i="1" s="1"/>
  <c r="T1106" i="1"/>
  <c r="U1106" i="1" s="1"/>
  <c r="T1107" i="1"/>
  <c r="U1107" i="1" s="1"/>
  <c r="T1108" i="1"/>
  <c r="U1108" i="1" s="1"/>
  <c r="T1109" i="1"/>
  <c r="U1109" i="1" s="1"/>
  <c r="T1110" i="1"/>
  <c r="U1110" i="1" s="1"/>
  <c r="T1111" i="1"/>
  <c r="U1111" i="1" s="1"/>
  <c r="T1112" i="1"/>
  <c r="U1112" i="1" s="1"/>
  <c r="T1113" i="1"/>
  <c r="U1113" i="1" s="1"/>
  <c r="T1114" i="1"/>
  <c r="U1114" i="1" s="1"/>
  <c r="T1115" i="1"/>
  <c r="U1115" i="1" s="1"/>
  <c r="T1116" i="1"/>
  <c r="U1116" i="1" s="1"/>
  <c r="T1117" i="1"/>
  <c r="U1117" i="1" s="1"/>
  <c r="T1118" i="1"/>
  <c r="U1118" i="1" s="1"/>
  <c r="T1119" i="1"/>
  <c r="U1119" i="1" s="1"/>
  <c r="T1120" i="1"/>
  <c r="U1120" i="1" s="1"/>
  <c r="T1121" i="1"/>
  <c r="U1121" i="1" s="1"/>
  <c r="T1122" i="1"/>
  <c r="U1122" i="1" s="1"/>
  <c r="T1123" i="1"/>
  <c r="U1123" i="1" s="1"/>
  <c r="T1124" i="1"/>
  <c r="U1124" i="1" s="1"/>
  <c r="T1125" i="1"/>
  <c r="U1125" i="1" s="1"/>
  <c r="T1126" i="1"/>
  <c r="U1126" i="1" s="1"/>
  <c r="T1127" i="1"/>
  <c r="U1127" i="1" s="1"/>
  <c r="T1128" i="1"/>
  <c r="U1128" i="1" s="1"/>
  <c r="T1129" i="1"/>
  <c r="U1129" i="1" s="1"/>
  <c r="T1130" i="1"/>
  <c r="U1130" i="1" s="1"/>
  <c r="T1131" i="1"/>
  <c r="U1131" i="1" s="1"/>
  <c r="T1132" i="1"/>
  <c r="U1132" i="1" s="1"/>
  <c r="T1133" i="1"/>
  <c r="U1133" i="1" s="1"/>
  <c r="T1134" i="1"/>
  <c r="U1134" i="1" s="1"/>
  <c r="T1135" i="1"/>
  <c r="U1135" i="1" s="1"/>
  <c r="T1136" i="1"/>
  <c r="U1136" i="1" s="1"/>
  <c r="T1137" i="1"/>
  <c r="U1137" i="1" s="1"/>
  <c r="T1138" i="1"/>
  <c r="U1138" i="1" s="1"/>
  <c r="T1139" i="1"/>
  <c r="U1139" i="1" s="1"/>
  <c r="T1140" i="1"/>
  <c r="U1140" i="1" s="1"/>
  <c r="T1141" i="1"/>
  <c r="U1141" i="1" s="1"/>
  <c r="T1142" i="1"/>
  <c r="U1142" i="1" s="1"/>
  <c r="T1143" i="1"/>
  <c r="U1143" i="1" s="1"/>
  <c r="T1144" i="1"/>
  <c r="U1144" i="1" s="1"/>
  <c r="T1145" i="1"/>
  <c r="U1145" i="1" s="1"/>
  <c r="T1146" i="1"/>
  <c r="U1146" i="1" s="1"/>
  <c r="T1147" i="1"/>
  <c r="U1147" i="1" s="1"/>
  <c r="T1148" i="1"/>
  <c r="U1148" i="1" s="1"/>
  <c r="T1149" i="1"/>
  <c r="U1149" i="1" s="1"/>
  <c r="T1150" i="1"/>
  <c r="U1150" i="1" s="1"/>
  <c r="T1151" i="1"/>
  <c r="U1151" i="1" s="1"/>
  <c r="T1152" i="1"/>
  <c r="U1152" i="1" s="1"/>
  <c r="T1153" i="1"/>
  <c r="U1153" i="1" s="1"/>
  <c r="T1154" i="1"/>
  <c r="U1154" i="1" s="1"/>
  <c r="T1155" i="1"/>
  <c r="U1155" i="1" s="1"/>
  <c r="T1156" i="1"/>
  <c r="U1156" i="1" s="1"/>
  <c r="T1157" i="1"/>
  <c r="U1157" i="1" s="1"/>
  <c r="T1158" i="1"/>
  <c r="U1158" i="1" s="1"/>
  <c r="T1159" i="1"/>
  <c r="U1159" i="1" s="1"/>
  <c r="T1160" i="1"/>
  <c r="U1160" i="1" s="1"/>
  <c r="T1161" i="1"/>
  <c r="U1161" i="1" s="1"/>
  <c r="T1162" i="1"/>
  <c r="U1162" i="1" s="1"/>
  <c r="T1163" i="1"/>
  <c r="U1163" i="1" s="1"/>
  <c r="T1164" i="1"/>
  <c r="U1164" i="1" s="1"/>
  <c r="T1165" i="1"/>
  <c r="U1165" i="1" s="1"/>
  <c r="T1166" i="1"/>
  <c r="U1166" i="1" s="1"/>
  <c r="T1167" i="1"/>
  <c r="U1167" i="1" s="1"/>
  <c r="T1168" i="1"/>
  <c r="U1168" i="1" s="1"/>
  <c r="T1169" i="1"/>
  <c r="U1169" i="1" s="1"/>
  <c r="T1170" i="1"/>
  <c r="U1170" i="1" s="1"/>
  <c r="T1171" i="1"/>
  <c r="U1171" i="1" s="1"/>
  <c r="T1172" i="1"/>
  <c r="U1172" i="1" s="1"/>
  <c r="T1173" i="1"/>
  <c r="U1173" i="1" s="1"/>
  <c r="T1174" i="1"/>
  <c r="U1174" i="1" s="1"/>
  <c r="T1175" i="1"/>
  <c r="U1175" i="1" s="1"/>
  <c r="T1176" i="1"/>
  <c r="U1176" i="1" s="1"/>
  <c r="T1177" i="1"/>
  <c r="U1177" i="1" s="1"/>
  <c r="T1178" i="1"/>
  <c r="U1178" i="1" s="1"/>
  <c r="T1179" i="1"/>
  <c r="U1179" i="1" s="1"/>
  <c r="T1180" i="1"/>
  <c r="U1180" i="1" s="1"/>
  <c r="T1181" i="1"/>
  <c r="U1181" i="1" s="1"/>
  <c r="T1182" i="1"/>
  <c r="U1182" i="1" s="1"/>
  <c r="T1183" i="1"/>
  <c r="U1183" i="1" s="1"/>
  <c r="T1184" i="1"/>
  <c r="U1184" i="1" s="1"/>
  <c r="T1185" i="1"/>
  <c r="U1185" i="1" s="1"/>
  <c r="T1186" i="1"/>
  <c r="U1186" i="1" s="1"/>
  <c r="T1187" i="1"/>
  <c r="U1187" i="1" s="1"/>
  <c r="T1188" i="1"/>
  <c r="U1188" i="1" s="1"/>
  <c r="T1189" i="1"/>
  <c r="U1189" i="1" s="1"/>
  <c r="T1190" i="1"/>
  <c r="U1190" i="1" s="1"/>
  <c r="T1191" i="1"/>
  <c r="U1191" i="1" s="1"/>
  <c r="T1192" i="1"/>
  <c r="U1192" i="1" s="1"/>
  <c r="T1193" i="1"/>
  <c r="U1193" i="1" s="1"/>
  <c r="T1194" i="1"/>
  <c r="U1194" i="1" s="1"/>
  <c r="T1195" i="1"/>
  <c r="U1195" i="1" s="1"/>
  <c r="T1196" i="1"/>
  <c r="U1196" i="1" s="1"/>
  <c r="T1197" i="1"/>
  <c r="U1197" i="1" s="1"/>
  <c r="T1198" i="1"/>
  <c r="U1198" i="1" s="1"/>
  <c r="T1199" i="1"/>
  <c r="U1199" i="1" s="1"/>
  <c r="T1200" i="1"/>
  <c r="U1200" i="1" s="1"/>
  <c r="T1201" i="1"/>
  <c r="U1201" i="1" s="1"/>
  <c r="T1202" i="1"/>
  <c r="U1202" i="1" s="1"/>
  <c r="T1203" i="1"/>
  <c r="U1203" i="1" s="1"/>
  <c r="T1204" i="1"/>
  <c r="U1204" i="1" s="1"/>
  <c r="T1205" i="1"/>
  <c r="U1205" i="1" s="1"/>
  <c r="T1206" i="1"/>
  <c r="U1206" i="1" s="1"/>
  <c r="T1207" i="1"/>
  <c r="U1207" i="1" s="1"/>
  <c r="T1208" i="1"/>
  <c r="U1208" i="1" s="1"/>
  <c r="T1209" i="1"/>
  <c r="U1209" i="1" s="1"/>
  <c r="T1210" i="1"/>
  <c r="U1210" i="1" s="1"/>
  <c r="T1211" i="1"/>
  <c r="U1211" i="1" s="1"/>
  <c r="T1212" i="1"/>
  <c r="U1212" i="1" s="1"/>
  <c r="T1213" i="1"/>
  <c r="U1213" i="1" s="1"/>
  <c r="T1214" i="1"/>
  <c r="U1214" i="1" s="1"/>
  <c r="T1215" i="1"/>
  <c r="U1215" i="1" s="1"/>
  <c r="T1216" i="1"/>
  <c r="U1216" i="1" s="1"/>
  <c r="T1217" i="1"/>
  <c r="U1217" i="1" s="1"/>
  <c r="T1218" i="1"/>
  <c r="U1218" i="1" s="1"/>
  <c r="T1219" i="1"/>
  <c r="U1219" i="1" s="1"/>
  <c r="T1220" i="1"/>
  <c r="U1220" i="1" s="1"/>
  <c r="T1221" i="1"/>
  <c r="U1221" i="1" s="1"/>
  <c r="T1222" i="1"/>
  <c r="U1222" i="1" s="1"/>
  <c r="T1223" i="1"/>
  <c r="U1223" i="1" s="1"/>
  <c r="T1224" i="1"/>
  <c r="U1224" i="1" s="1"/>
  <c r="T1225" i="1"/>
  <c r="U1225" i="1" s="1"/>
  <c r="T1226" i="1"/>
  <c r="U1226" i="1" s="1"/>
  <c r="T1227" i="1"/>
  <c r="U1227" i="1" s="1"/>
  <c r="T1228" i="1"/>
  <c r="U1228" i="1" s="1"/>
  <c r="T1229" i="1"/>
  <c r="U1229" i="1" s="1"/>
  <c r="T1230" i="1"/>
  <c r="U1230" i="1" s="1"/>
  <c r="T1231" i="1"/>
  <c r="U1231" i="1" s="1"/>
  <c r="T1232" i="1"/>
  <c r="U1232" i="1" s="1"/>
  <c r="T1233" i="1"/>
  <c r="U1233" i="1" s="1"/>
  <c r="T1234" i="1"/>
  <c r="U1234" i="1" s="1"/>
  <c r="T1235" i="1"/>
  <c r="U1235" i="1" s="1"/>
  <c r="T1236" i="1"/>
  <c r="U1236" i="1" s="1"/>
  <c r="T1237" i="1"/>
  <c r="U1237" i="1" s="1"/>
  <c r="T1238" i="1"/>
  <c r="U1238" i="1" s="1"/>
  <c r="T1239" i="1"/>
  <c r="U1239" i="1" s="1"/>
  <c r="T1240" i="1"/>
  <c r="U1240" i="1" s="1"/>
  <c r="T1241" i="1"/>
  <c r="U1241" i="1" s="1"/>
  <c r="T1242" i="1"/>
  <c r="U1242" i="1" s="1"/>
  <c r="T1243" i="1"/>
  <c r="U1243" i="1" s="1"/>
  <c r="T1244" i="1"/>
  <c r="U1244" i="1" s="1"/>
  <c r="T1245" i="1"/>
  <c r="U1245" i="1" s="1"/>
  <c r="T1246" i="1"/>
  <c r="U1246" i="1" s="1"/>
  <c r="T1247" i="1"/>
  <c r="U1247" i="1" s="1"/>
  <c r="T1248" i="1"/>
  <c r="U1248" i="1" s="1"/>
  <c r="T1249" i="1"/>
  <c r="U1249" i="1" s="1"/>
  <c r="T1250" i="1"/>
  <c r="U1250" i="1" s="1"/>
  <c r="T1251" i="1"/>
  <c r="U1251" i="1" s="1"/>
  <c r="T1252" i="1"/>
  <c r="U1252" i="1" s="1"/>
  <c r="T1253" i="1"/>
  <c r="U1253" i="1" s="1"/>
  <c r="T1254" i="1"/>
  <c r="U1254" i="1" s="1"/>
  <c r="T1255" i="1"/>
  <c r="U1255" i="1" s="1"/>
  <c r="T1256" i="1"/>
  <c r="U1256" i="1" s="1"/>
  <c r="T1257" i="1"/>
  <c r="U1257" i="1" s="1"/>
  <c r="T1258" i="1"/>
  <c r="U1258" i="1" s="1"/>
  <c r="T1259" i="1"/>
  <c r="U1259" i="1" s="1"/>
  <c r="T1260" i="1"/>
  <c r="U1260" i="1" s="1"/>
  <c r="T1261" i="1"/>
  <c r="U1261" i="1" s="1"/>
  <c r="T1262" i="1"/>
  <c r="U1262" i="1" s="1"/>
  <c r="T1263" i="1"/>
  <c r="U1263" i="1" s="1"/>
  <c r="T1264" i="1"/>
  <c r="U1264" i="1" s="1"/>
  <c r="T1265" i="1"/>
  <c r="U1265" i="1" s="1"/>
  <c r="T1266" i="1"/>
  <c r="U1266" i="1" s="1"/>
  <c r="T1267" i="1"/>
  <c r="U1267" i="1" s="1"/>
  <c r="T1268" i="1"/>
  <c r="U1268" i="1" s="1"/>
  <c r="T1269" i="1"/>
  <c r="U1269" i="1" s="1"/>
  <c r="T1270" i="1"/>
  <c r="U1270" i="1" s="1"/>
  <c r="T1271" i="1"/>
  <c r="U1271" i="1" s="1"/>
  <c r="T1272" i="1"/>
  <c r="U1272" i="1" s="1"/>
  <c r="T1273" i="1"/>
  <c r="U1273" i="1" s="1"/>
  <c r="T1274" i="1"/>
  <c r="U1274" i="1" s="1"/>
  <c r="T1275" i="1"/>
  <c r="U1275" i="1" s="1"/>
  <c r="T1276" i="1"/>
  <c r="U1276" i="1" s="1"/>
  <c r="T1277" i="1"/>
  <c r="U1277" i="1" s="1"/>
  <c r="T1278" i="1"/>
  <c r="U1278" i="1" s="1"/>
  <c r="T1279" i="1"/>
  <c r="U1279" i="1" s="1"/>
  <c r="T1280" i="1"/>
  <c r="U1280" i="1" s="1"/>
  <c r="T1281" i="1"/>
  <c r="U1281" i="1" s="1"/>
  <c r="T1282" i="1"/>
  <c r="U1282" i="1" s="1"/>
  <c r="T1283" i="1"/>
  <c r="U1283" i="1" s="1"/>
  <c r="T1284" i="1"/>
  <c r="U1284" i="1" s="1"/>
  <c r="T1285" i="1"/>
  <c r="U1285" i="1" s="1"/>
  <c r="T1286" i="1"/>
  <c r="U1286" i="1" s="1"/>
  <c r="T1287" i="1"/>
  <c r="U1287" i="1" s="1"/>
  <c r="T1288" i="1"/>
  <c r="U1288" i="1" s="1"/>
  <c r="T1289" i="1"/>
  <c r="U1289" i="1" s="1"/>
  <c r="T1290" i="1"/>
  <c r="U1290" i="1" s="1"/>
  <c r="T1291" i="1"/>
  <c r="U1291" i="1" s="1"/>
  <c r="T1292" i="1"/>
  <c r="U1292" i="1" s="1"/>
  <c r="T1293" i="1"/>
  <c r="U1293" i="1" s="1"/>
  <c r="T1294" i="1"/>
  <c r="U1294" i="1" s="1"/>
  <c r="T1295" i="1"/>
  <c r="U1295" i="1" s="1"/>
  <c r="T1296" i="1"/>
  <c r="U1296" i="1" s="1"/>
  <c r="T1297" i="1"/>
  <c r="U1297" i="1" s="1"/>
  <c r="T1298" i="1"/>
  <c r="U1298" i="1" s="1"/>
  <c r="T1299" i="1"/>
  <c r="U1299" i="1" s="1"/>
  <c r="T1300" i="1"/>
  <c r="U1300" i="1" s="1"/>
  <c r="T1301" i="1"/>
  <c r="U1301" i="1" s="1"/>
  <c r="T1302" i="1"/>
  <c r="U1302" i="1" s="1"/>
  <c r="T1303" i="1"/>
  <c r="U1303" i="1" s="1"/>
  <c r="T1304" i="1"/>
  <c r="U1304" i="1" s="1"/>
  <c r="T1305" i="1"/>
  <c r="U1305" i="1" s="1"/>
  <c r="T1306" i="1"/>
  <c r="U1306" i="1" s="1"/>
  <c r="T1307" i="1"/>
  <c r="U1307" i="1" s="1"/>
  <c r="T1308" i="1"/>
  <c r="U1308" i="1" s="1"/>
  <c r="T1309" i="1"/>
  <c r="U1309" i="1" s="1"/>
  <c r="T1310" i="1"/>
  <c r="U1310" i="1" s="1"/>
  <c r="T1311" i="1"/>
  <c r="U1311" i="1" s="1"/>
  <c r="T1312" i="1"/>
  <c r="U1312" i="1" s="1"/>
  <c r="T1313" i="1"/>
  <c r="U1313" i="1" s="1"/>
  <c r="T1314" i="1"/>
  <c r="U1314" i="1" s="1"/>
  <c r="T1315" i="1"/>
  <c r="U1315" i="1" s="1"/>
  <c r="T1316" i="1"/>
  <c r="U1316" i="1" s="1"/>
  <c r="T1317" i="1"/>
  <c r="U1317" i="1" s="1"/>
  <c r="T1318" i="1"/>
  <c r="U1318" i="1" s="1"/>
  <c r="T1319" i="1"/>
  <c r="U1319" i="1" s="1"/>
  <c r="T1320" i="1"/>
  <c r="U1320" i="1" s="1"/>
  <c r="T1321" i="1"/>
  <c r="U1321" i="1" s="1"/>
  <c r="T1322" i="1"/>
  <c r="U1322" i="1" s="1"/>
  <c r="T1323" i="1"/>
  <c r="U1323" i="1" s="1"/>
  <c r="T1324" i="1"/>
  <c r="U1324" i="1" s="1"/>
  <c r="T1325" i="1"/>
  <c r="U1325" i="1" s="1"/>
  <c r="T1326" i="1"/>
  <c r="U1326" i="1" s="1"/>
  <c r="T1327" i="1"/>
  <c r="U1327" i="1" s="1"/>
  <c r="T1328" i="1"/>
  <c r="U1328" i="1" s="1"/>
  <c r="T1329" i="1"/>
  <c r="U1329" i="1" s="1"/>
  <c r="T1330" i="1"/>
  <c r="U1330" i="1" s="1"/>
  <c r="T1331" i="1"/>
  <c r="U1331" i="1" s="1"/>
  <c r="T1332" i="1"/>
  <c r="U1332" i="1" s="1"/>
  <c r="T1333" i="1"/>
  <c r="U1333" i="1" s="1"/>
  <c r="T1334" i="1"/>
  <c r="U1334" i="1" s="1"/>
  <c r="T1335" i="1"/>
  <c r="U1335" i="1" s="1"/>
  <c r="T1336" i="1"/>
  <c r="U1336" i="1" s="1"/>
  <c r="T1337" i="1"/>
  <c r="U1337" i="1" s="1"/>
  <c r="T1338" i="1"/>
  <c r="U1338" i="1" s="1"/>
  <c r="T1339" i="1"/>
  <c r="U1339" i="1" s="1"/>
  <c r="T1340" i="1"/>
  <c r="U1340" i="1" s="1"/>
  <c r="T1341" i="1"/>
  <c r="U1341" i="1" s="1"/>
  <c r="T1342" i="1"/>
  <c r="U1342" i="1" s="1"/>
  <c r="T1343" i="1"/>
  <c r="U1343" i="1" s="1"/>
  <c r="T1344" i="1"/>
  <c r="U1344" i="1" s="1"/>
  <c r="T1345" i="1"/>
  <c r="U1345" i="1" s="1"/>
  <c r="T1346" i="1"/>
  <c r="U1346" i="1" s="1"/>
  <c r="T1347" i="1"/>
  <c r="U1347" i="1" s="1"/>
  <c r="T1348" i="1"/>
  <c r="U1348" i="1" s="1"/>
  <c r="T1349" i="1"/>
  <c r="U1349" i="1" s="1"/>
  <c r="T1350" i="1"/>
  <c r="U1350" i="1" s="1"/>
  <c r="T1351" i="1"/>
  <c r="U1351" i="1" s="1"/>
  <c r="T1352" i="1"/>
  <c r="U1352" i="1" s="1"/>
  <c r="T1353" i="1"/>
  <c r="U1353" i="1" s="1"/>
  <c r="T1354" i="1"/>
  <c r="U1354" i="1" s="1"/>
  <c r="T1355" i="1"/>
  <c r="U1355" i="1" s="1"/>
  <c r="T1356" i="1"/>
  <c r="U1356" i="1" s="1"/>
  <c r="T1357" i="1"/>
  <c r="U1357" i="1" s="1"/>
  <c r="T1358" i="1"/>
  <c r="U1358" i="1" s="1"/>
  <c r="T1359" i="1"/>
  <c r="U1359" i="1" s="1"/>
  <c r="T1360" i="1"/>
  <c r="U1360" i="1" s="1"/>
  <c r="T1361" i="1"/>
  <c r="U1361" i="1" s="1"/>
  <c r="T1362" i="1"/>
  <c r="U1362" i="1" s="1"/>
  <c r="T1363" i="1"/>
  <c r="U1363" i="1" s="1"/>
  <c r="T1364" i="1"/>
  <c r="U1364" i="1" s="1"/>
  <c r="T1365" i="1"/>
  <c r="U1365" i="1" s="1"/>
  <c r="T1366" i="1"/>
  <c r="U1366" i="1" s="1"/>
  <c r="T1367" i="1"/>
  <c r="U1367" i="1" s="1"/>
  <c r="T1368" i="1"/>
  <c r="U1368" i="1" s="1"/>
  <c r="T1369" i="1"/>
  <c r="U1369" i="1" s="1"/>
  <c r="T1370" i="1"/>
  <c r="U1370" i="1" s="1"/>
  <c r="T1371" i="1"/>
  <c r="U1371" i="1" s="1"/>
  <c r="T1372" i="1"/>
  <c r="U1372" i="1" s="1"/>
  <c r="T1373" i="1"/>
  <c r="U1373" i="1" s="1"/>
  <c r="T1374" i="1"/>
  <c r="U1374" i="1" s="1"/>
  <c r="T1375" i="1"/>
  <c r="U1375" i="1" s="1"/>
  <c r="T1376" i="1"/>
  <c r="U1376" i="1" s="1"/>
  <c r="T1377" i="1"/>
  <c r="U1377" i="1" s="1"/>
  <c r="T1378" i="1"/>
  <c r="U1378" i="1" s="1"/>
  <c r="T1379" i="1"/>
  <c r="U1379" i="1" s="1"/>
  <c r="T1380" i="1"/>
  <c r="U1380" i="1" s="1"/>
  <c r="T1381" i="1"/>
  <c r="U1381" i="1" s="1"/>
  <c r="T1382" i="1"/>
  <c r="U1382" i="1" s="1"/>
  <c r="T1383" i="1"/>
  <c r="U1383" i="1" s="1"/>
  <c r="T1384" i="1"/>
  <c r="U1384" i="1" s="1"/>
  <c r="T1385" i="1"/>
  <c r="U1385" i="1" s="1"/>
  <c r="T1386" i="1"/>
  <c r="U1386" i="1" s="1"/>
  <c r="T1387" i="1"/>
  <c r="U1387" i="1" s="1"/>
  <c r="T1388" i="1"/>
  <c r="U1388" i="1" s="1"/>
  <c r="T1389" i="1"/>
  <c r="U1389" i="1" s="1"/>
  <c r="T1390" i="1"/>
  <c r="U1390" i="1" s="1"/>
  <c r="T1391" i="1"/>
  <c r="U1391" i="1" s="1"/>
  <c r="T1392" i="1"/>
  <c r="U1392" i="1" s="1"/>
  <c r="T1393" i="1"/>
  <c r="U1393" i="1" s="1"/>
  <c r="T1394" i="1"/>
  <c r="U1394" i="1" s="1"/>
  <c r="T1395" i="1"/>
  <c r="U1395" i="1" s="1"/>
  <c r="T1396" i="1"/>
  <c r="U1396" i="1" s="1"/>
  <c r="T1397" i="1"/>
  <c r="U1397" i="1" s="1"/>
  <c r="T1398" i="1"/>
  <c r="U1398" i="1" s="1"/>
  <c r="T1399" i="1"/>
  <c r="U1399" i="1" s="1"/>
  <c r="T1400" i="1"/>
  <c r="U1400" i="1" s="1"/>
  <c r="T1401" i="1"/>
  <c r="U1401" i="1" s="1"/>
  <c r="T1402" i="1"/>
  <c r="U1402" i="1" s="1"/>
  <c r="T1403" i="1"/>
  <c r="U1403" i="1" s="1"/>
  <c r="T1404" i="1"/>
  <c r="U1404" i="1" s="1"/>
  <c r="T1405" i="1"/>
  <c r="U1405" i="1" s="1"/>
  <c r="T1406" i="1"/>
  <c r="U1406" i="1" s="1"/>
  <c r="T1407" i="1"/>
  <c r="U1407" i="1" s="1"/>
  <c r="T1408" i="1"/>
  <c r="U1408" i="1" s="1"/>
  <c r="T1409" i="1"/>
  <c r="U1409" i="1" s="1"/>
  <c r="T1410" i="1"/>
  <c r="U1410" i="1" s="1"/>
  <c r="T1411" i="1"/>
  <c r="U1411" i="1" s="1"/>
  <c r="T1412" i="1"/>
  <c r="U1412" i="1" s="1"/>
  <c r="T1413" i="1"/>
  <c r="U1413" i="1" s="1"/>
  <c r="T1414" i="1"/>
  <c r="U1414" i="1" s="1"/>
  <c r="T1415" i="1"/>
  <c r="U1415" i="1" s="1"/>
  <c r="T1416" i="1"/>
  <c r="U1416" i="1" s="1"/>
  <c r="T1417" i="1"/>
  <c r="U1417" i="1" s="1"/>
  <c r="T1418" i="1"/>
  <c r="U1418" i="1" s="1"/>
  <c r="T1419" i="1"/>
  <c r="U1419" i="1" s="1"/>
  <c r="T1420" i="1"/>
  <c r="U1420" i="1" s="1"/>
  <c r="T1421" i="1"/>
  <c r="U1421" i="1" s="1"/>
  <c r="T1422" i="1"/>
  <c r="U1422" i="1" s="1"/>
  <c r="T1423" i="1"/>
  <c r="U1423" i="1" s="1"/>
  <c r="T1424" i="1"/>
  <c r="U1424" i="1" s="1"/>
  <c r="T1425" i="1"/>
  <c r="U1425" i="1" s="1"/>
  <c r="T1426" i="1"/>
  <c r="U1426" i="1" s="1"/>
  <c r="T1427" i="1"/>
  <c r="U1427" i="1" s="1"/>
  <c r="T1428" i="1"/>
  <c r="U1428" i="1" s="1"/>
  <c r="T1429" i="1"/>
  <c r="U1429" i="1" s="1"/>
  <c r="T1430" i="1"/>
  <c r="U1430" i="1" s="1"/>
  <c r="T1431" i="1"/>
  <c r="U1431" i="1" s="1"/>
  <c r="T1432" i="1"/>
  <c r="U1432" i="1" s="1"/>
  <c r="T1433" i="1"/>
  <c r="U1433" i="1" s="1"/>
  <c r="T1434" i="1"/>
  <c r="U1434" i="1" s="1"/>
  <c r="T1435" i="1"/>
  <c r="U1435" i="1" s="1"/>
  <c r="T1436" i="1"/>
  <c r="U1436" i="1" s="1"/>
  <c r="T1437" i="1"/>
  <c r="U1437" i="1" s="1"/>
  <c r="T1438" i="1"/>
  <c r="U1438" i="1" s="1"/>
  <c r="T1439" i="1"/>
  <c r="U1439" i="1" s="1"/>
  <c r="T1440" i="1"/>
  <c r="U1440" i="1" s="1"/>
  <c r="T1441" i="1"/>
  <c r="U1441" i="1" s="1"/>
  <c r="T1442" i="1"/>
  <c r="U1442" i="1" s="1"/>
  <c r="T1443" i="1"/>
  <c r="U1443" i="1" s="1"/>
  <c r="T1444" i="1"/>
  <c r="U1444" i="1" s="1"/>
  <c r="T1445" i="1"/>
  <c r="U1445" i="1" s="1"/>
  <c r="T1446" i="1"/>
  <c r="U1446" i="1" s="1"/>
  <c r="T1447" i="1"/>
  <c r="U1447" i="1" s="1"/>
  <c r="T1448" i="1"/>
  <c r="U1448" i="1" s="1"/>
  <c r="T1449" i="1"/>
  <c r="U1449" i="1" s="1"/>
  <c r="T1450" i="1"/>
  <c r="U1450" i="1" s="1"/>
  <c r="T1451" i="1"/>
  <c r="U1451" i="1" s="1"/>
  <c r="T1452" i="1"/>
  <c r="U1452" i="1" s="1"/>
  <c r="T1453" i="1"/>
  <c r="U1453" i="1" s="1"/>
  <c r="T1454" i="1"/>
  <c r="U1454" i="1" s="1"/>
  <c r="T1455" i="1"/>
  <c r="U1455" i="1" s="1"/>
  <c r="T1456" i="1"/>
  <c r="U1456" i="1" s="1"/>
  <c r="T1457" i="1"/>
  <c r="U1457" i="1" s="1"/>
  <c r="T1458" i="1"/>
  <c r="U1458" i="1" s="1"/>
  <c r="T1459" i="1"/>
  <c r="U1459" i="1" s="1"/>
  <c r="T1460" i="1"/>
  <c r="U1460" i="1" s="1"/>
  <c r="T1461" i="1"/>
  <c r="U1461" i="1" s="1"/>
  <c r="T1462" i="1"/>
  <c r="U1462" i="1" s="1"/>
  <c r="T1463" i="1"/>
  <c r="U1463" i="1" s="1"/>
  <c r="T1464" i="1"/>
  <c r="U1464" i="1" s="1"/>
  <c r="T1465" i="1"/>
  <c r="U1465" i="1" s="1"/>
  <c r="T1466" i="1"/>
  <c r="U1466" i="1" s="1"/>
  <c r="T1467" i="1"/>
  <c r="U1467" i="1" s="1"/>
  <c r="T1468" i="1"/>
  <c r="U1468" i="1" s="1"/>
  <c r="T1469" i="1"/>
  <c r="U1469" i="1" s="1"/>
  <c r="T1470" i="1"/>
  <c r="U1470" i="1" s="1"/>
  <c r="T1471" i="1"/>
  <c r="U1471" i="1" s="1"/>
  <c r="T1472" i="1"/>
  <c r="U1472" i="1" s="1"/>
  <c r="T1473" i="1"/>
  <c r="U1473" i="1" s="1"/>
  <c r="T1474" i="1"/>
  <c r="U1474" i="1" s="1"/>
  <c r="T1475" i="1"/>
  <c r="U1475" i="1" s="1"/>
  <c r="T1476" i="1"/>
  <c r="U1476" i="1" s="1"/>
  <c r="T1477" i="1"/>
  <c r="U1477" i="1" s="1"/>
  <c r="T1478" i="1"/>
  <c r="U1478" i="1" s="1"/>
  <c r="T1479" i="1"/>
  <c r="U1479" i="1" s="1"/>
  <c r="T1480" i="1"/>
  <c r="U1480" i="1" s="1"/>
  <c r="T1481" i="1"/>
  <c r="U1481" i="1" s="1"/>
  <c r="T1482" i="1"/>
  <c r="U1482" i="1" s="1"/>
  <c r="T1483" i="1"/>
  <c r="U1483" i="1" s="1"/>
  <c r="T1484" i="1"/>
  <c r="U1484" i="1" s="1"/>
  <c r="T1485" i="1"/>
  <c r="U1485" i="1" s="1"/>
  <c r="T1486" i="1"/>
  <c r="U1486" i="1" s="1"/>
  <c r="T1487" i="1"/>
  <c r="U1487" i="1" s="1"/>
  <c r="T1488" i="1"/>
  <c r="U1488" i="1" s="1"/>
  <c r="T1489" i="1"/>
  <c r="U1489" i="1" s="1"/>
  <c r="T1490" i="1"/>
  <c r="U1490" i="1" s="1"/>
  <c r="T1491" i="1"/>
  <c r="U1491" i="1" s="1"/>
  <c r="T1492" i="1"/>
  <c r="U1492" i="1" s="1"/>
  <c r="T1493" i="1"/>
  <c r="U1493" i="1" s="1"/>
  <c r="T1494" i="1"/>
  <c r="U1494" i="1" s="1"/>
  <c r="T1495" i="1"/>
  <c r="U1495" i="1" s="1"/>
  <c r="T1496" i="1"/>
  <c r="U1496" i="1" s="1"/>
  <c r="T1497" i="1"/>
  <c r="U1497" i="1" s="1"/>
  <c r="T1498" i="1"/>
  <c r="U1498" i="1" s="1"/>
  <c r="T1499" i="1"/>
  <c r="U1499" i="1" s="1"/>
  <c r="T1500" i="1"/>
  <c r="U1500" i="1" s="1"/>
  <c r="T1501" i="1"/>
  <c r="U1501" i="1" s="1"/>
  <c r="T1502" i="1"/>
  <c r="U1502" i="1" s="1"/>
  <c r="T1503" i="1"/>
  <c r="U1503" i="1" s="1"/>
  <c r="T1504" i="1"/>
  <c r="U1504" i="1" s="1"/>
  <c r="T1505" i="1"/>
  <c r="U1505" i="1" s="1"/>
  <c r="T1506" i="1"/>
  <c r="U1506" i="1" s="1"/>
  <c r="T1507" i="1"/>
  <c r="U1507" i="1" s="1"/>
  <c r="T1508" i="1"/>
  <c r="U1508" i="1" s="1"/>
  <c r="T1509" i="1"/>
  <c r="U1509" i="1" s="1"/>
  <c r="T1510" i="1"/>
  <c r="U1510" i="1" s="1"/>
  <c r="T1511" i="1"/>
  <c r="U1511" i="1" s="1"/>
  <c r="T1512" i="1"/>
  <c r="U1512" i="1" s="1"/>
  <c r="T1513" i="1"/>
  <c r="U1513" i="1" s="1"/>
  <c r="T1514" i="1"/>
  <c r="U1514" i="1" s="1"/>
  <c r="T1515" i="1"/>
  <c r="U1515" i="1" s="1"/>
  <c r="T1516" i="1"/>
  <c r="U1516" i="1" s="1"/>
  <c r="T1517" i="1"/>
  <c r="U1517" i="1" s="1"/>
  <c r="T1518" i="1"/>
  <c r="U1518" i="1" s="1"/>
  <c r="T1519" i="1"/>
  <c r="U1519" i="1" s="1"/>
  <c r="T1520" i="1"/>
  <c r="U1520" i="1" s="1"/>
  <c r="T1521" i="1"/>
  <c r="U1521" i="1" s="1"/>
  <c r="T1522" i="1"/>
  <c r="U1522" i="1" s="1"/>
  <c r="T1523" i="1"/>
  <c r="U1523" i="1" s="1"/>
  <c r="T1524" i="1"/>
  <c r="U1524" i="1" s="1"/>
  <c r="T1525" i="1"/>
  <c r="U1525" i="1" s="1"/>
  <c r="T1526" i="1"/>
  <c r="U1526" i="1" s="1"/>
  <c r="T1527" i="1"/>
  <c r="U1527" i="1" s="1"/>
  <c r="T1528" i="1"/>
  <c r="U1528" i="1" s="1"/>
  <c r="T1529" i="1"/>
  <c r="U1529" i="1" s="1"/>
  <c r="T1530" i="1"/>
  <c r="U1530" i="1" s="1"/>
  <c r="T1531" i="1"/>
  <c r="U1531" i="1" s="1"/>
  <c r="T1532" i="1"/>
  <c r="U1532" i="1" s="1"/>
  <c r="T1533" i="1"/>
  <c r="U1533" i="1" s="1"/>
  <c r="T1534" i="1"/>
  <c r="U1534" i="1" s="1"/>
  <c r="T1535" i="1"/>
  <c r="U1535" i="1" s="1"/>
  <c r="T1536" i="1"/>
  <c r="U1536" i="1" s="1"/>
  <c r="T1537" i="1"/>
  <c r="U1537" i="1" s="1"/>
  <c r="T1538" i="1"/>
  <c r="U1538" i="1" s="1"/>
  <c r="T1539" i="1"/>
  <c r="U1539" i="1" s="1"/>
  <c r="T1540" i="1"/>
  <c r="U1540" i="1" s="1"/>
  <c r="T1541" i="1"/>
  <c r="U1541" i="1" s="1"/>
  <c r="T1542" i="1"/>
  <c r="U1542" i="1" s="1"/>
  <c r="T1543" i="1"/>
  <c r="U1543" i="1" s="1"/>
  <c r="T1544" i="1"/>
  <c r="U1544" i="1" s="1"/>
  <c r="T1545" i="1"/>
  <c r="U1545" i="1" s="1"/>
  <c r="T1546" i="1"/>
  <c r="U1546" i="1" s="1"/>
  <c r="T1547" i="1"/>
  <c r="U1547" i="1" s="1"/>
  <c r="T1548" i="1"/>
  <c r="U1548" i="1" s="1"/>
  <c r="T1549" i="1"/>
  <c r="U1549" i="1" s="1"/>
  <c r="T1550" i="1"/>
  <c r="U1550" i="1" s="1"/>
  <c r="T1551" i="1"/>
  <c r="U1551" i="1" s="1"/>
  <c r="T1552" i="1"/>
  <c r="U1552" i="1" s="1"/>
  <c r="T1553" i="1"/>
  <c r="U1553" i="1" s="1"/>
  <c r="T1554" i="1"/>
  <c r="U1554" i="1" s="1"/>
  <c r="T1555" i="1"/>
  <c r="U1555" i="1" s="1"/>
  <c r="T1556" i="1"/>
  <c r="U1556" i="1" s="1"/>
  <c r="T1557" i="1"/>
  <c r="U1557" i="1" s="1"/>
  <c r="T1558" i="1"/>
  <c r="U1558" i="1" s="1"/>
  <c r="T1559" i="1"/>
  <c r="U1559" i="1" s="1"/>
  <c r="T1560" i="1"/>
  <c r="U1560" i="1" s="1"/>
  <c r="T1561" i="1"/>
  <c r="U1561" i="1" s="1"/>
  <c r="T1562" i="1"/>
  <c r="U1562" i="1" s="1"/>
  <c r="T1563" i="1"/>
  <c r="U1563" i="1" s="1"/>
  <c r="T1564" i="1"/>
  <c r="U1564" i="1" s="1"/>
  <c r="T1565" i="1"/>
  <c r="U1565" i="1" s="1"/>
  <c r="T1566" i="1"/>
  <c r="U1566" i="1" s="1"/>
  <c r="T1567" i="1"/>
  <c r="U1567" i="1" s="1"/>
  <c r="T1568" i="1"/>
  <c r="U1568" i="1" s="1"/>
  <c r="T1569" i="1"/>
  <c r="U1569" i="1" s="1"/>
  <c r="T1570" i="1"/>
  <c r="U1570" i="1" s="1"/>
  <c r="T1571" i="1"/>
  <c r="U1571" i="1" s="1"/>
  <c r="T1572" i="1"/>
  <c r="U1572" i="1" s="1"/>
  <c r="T1573" i="1"/>
  <c r="U1573" i="1" s="1"/>
  <c r="T1574" i="1"/>
  <c r="U1574" i="1" s="1"/>
  <c r="T1575" i="1"/>
  <c r="U1575" i="1" s="1"/>
  <c r="T1576" i="1"/>
  <c r="U1576" i="1" s="1"/>
  <c r="T1577" i="1"/>
  <c r="U1577" i="1" s="1"/>
  <c r="T1578" i="1"/>
  <c r="U1578" i="1" s="1"/>
  <c r="T1579" i="1"/>
  <c r="U1579" i="1" s="1"/>
  <c r="T1580" i="1"/>
  <c r="U1580" i="1" s="1"/>
  <c r="T1581" i="1"/>
  <c r="U1581" i="1" s="1"/>
  <c r="T1582" i="1"/>
  <c r="U1582" i="1" s="1"/>
  <c r="T1583" i="1"/>
  <c r="U1583" i="1" s="1"/>
  <c r="T1584" i="1"/>
  <c r="U1584" i="1" s="1"/>
  <c r="T1585" i="1"/>
  <c r="U1585" i="1" s="1"/>
  <c r="T1586" i="1"/>
  <c r="U1586" i="1" s="1"/>
  <c r="T1587" i="1"/>
  <c r="U1587" i="1" s="1"/>
  <c r="T1588" i="1"/>
  <c r="U1588" i="1" s="1"/>
  <c r="T1589" i="1"/>
  <c r="U1589" i="1" s="1"/>
  <c r="T1590" i="1"/>
  <c r="U1590" i="1" s="1"/>
  <c r="T1591" i="1"/>
  <c r="U1591" i="1" s="1"/>
  <c r="T1592" i="1"/>
  <c r="U1592" i="1" s="1"/>
  <c r="T1593" i="1"/>
  <c r="U1593" i="1" s="1"/>
  <c r="T1594" i="1"/>
  <c r="U1594" i="1" s="1"/>
  <c r="T1595" i="1"/>
  <c r="U1595" i="1" s="1"/>
  <c r="T1596" i="1"/>
  <c r="U1596" i="1" s="1"/>
  <c r="T1597" i="1"/>
  <c r="U1597" i="1" s="1"/>
  <c r="T1598" i="1"/>
  <c r="U1598" i="1" s="1"/>
  <c r="T1599" i="1"/>
  <c r="U1599" i="1" s="1"/>
  <c r="T1600" i="1"/>
  <c r="U1600" i="1" s="1"/>
  <c r="T1601" i="1"/>
  <c r="U1601" i="1" s="1"/>
  <c r="T1602" i="1"/>
  <c r="U1602" i="1" s="1"/>
  <c r="T1603" i="1"/>
  <c r="U1603" i="1" s="1"/>
  <c r="T1604" i="1"/>
  <c r="U1604" i="1" s="1"/>
  <c r="T1605" i="1"/>
  <c r="U1605" i="1" s="1"/>
  <c r="T1606" i="1"/>
  <c r="U1606" i="1" s="1"/>
  <c r="T1607" i="1"/>
  <c r="U1607" i="1" s="1"/>
  <c r="T1608" i="1"/>
  <c r="U1608" i="1" s="1"/>
  <c r="T1609" i="1"/>
  <c r="U1609" i="1" s="1"/>
  <c r="T1610" i="1"/>
  <c r="U1610" i="1" s="1"/>
  <c r="T1611" i="1"/>
  <c r="U1611" i="1" s="1"/>
  <c r="T1612" i="1"/>
  <c r="U1612" i="1" s="1"/>
  <c r="T1613" i="1"/>
  <c r="U1613" i="1" s="1"/>
  <c r="T1614" i="1"/>
  <c r="U1614" i="1" s="1"/>
  <c r="T1615" i="1"/>
  <c r="U1615" i="1" s="1"/>
  <c r="T1616" i="1"/>
  <c r="U1616" i="1" s="1"/>
  <c r="T1617" i="1"/>
  <c r="U1617" i="1" s="1"/>
  <c r="T1618" i="1"/>
  <c r="U1618" i="1" s="1"/>
  <c r="T1619" i="1"/>
  <c r="U1619" i="1" s="1"/>
  <c r="T1620" i="1"/>
  <c r="U1620" i="1" s="1"/>
  <c r="T1621" i="1"/>
  <c r="U1621" i="1" s="1"/>
  <c r="T1622" i="1"/>
  <c r="U1622" i="1" s="1"/>
  <c r="T1623" i="1"/>
  <c r="U1623" i="1" s="1"/>
  <c r="T1624" i="1"/>
  <c r="U1624" i="1" s="1"/>
  <c r="T1625" i="1"/>
  <c r="U1625" i="1" s="1"/>
  <c r="T1626" i="1"/>
  <c r="U1626" i="1" s="1"/>
  <c r="T1627" i="1"/>
  <c r="U1627" i="1" s="1"/>
  <c r="T1628" i="1"/>
  <c r="U1628" i="1" s="1"/>
  <c r="T1629" i="1"/>
  <c r="U1629" i="1" s="1"/>
  <c r="T1630" i="1"/>
  <c r="U1630" i="1" s="1"/>
  <c r="T1631" i="1"/>
  <c r="U1631" i="1" s="1"/>
  <c r="T1632" i="1"/>
  <c r="U1632" i="1" s="1"/>
  <c r="T1633" i="1"/>
  <c r="U1633" i="1" s="1"/>
  <c r="T1634" i="1"/>
  <c r="U1634" i="1" s="1"/>
  <c r="T1635" i="1"/>
  <c r="U1635" i="1" s="1"/>
  <c r="T1636" i="1"/>
  <c r="U1636" i="1" s="1"/>
  <c r="T1637" i="1"/>
  <c r="U1637" i="1" s="1"/>
  <c r="T1638" i="1"/>
  <c r="U1638" i="1" s="1"/>
  <c r="T1639" i="1"/>
  <c r="U1639" i="1" s="1"/>
  <c r="T1640" i="1"/>
  <c r="U1640" i="1" s="1"/>
  <c r="T1641" i="1"/>
  <c r="U1641" i="1" s="1"/>
  <c r="T1642" i="1"/>
  <c r="U1642" i="1" s="1"/>
  <c r="T1643" i="1"/>
  <c r="U1643" i="1" s="1"/>
  <c r="T1644" i="1"/>
  <c r="U1644" i="1" s="1"/>
  <c r="T1645" i="1"/>
  <c r="U1645" i="1" s="1"/>
  <c r="T1646" i="1"/>
  <c r="U1646" i="1" s="1"/>
  <c r="T1647" i="1"/>
  <c r="U1647" i="1" s="1"/>
  <c r="T1648" i="1"/>
  <c r="U1648" i="1" s="1"/>
  <c r="T1649" i="1"/>
  <c r="U1649" i="1" s="1"/>
  <c r="T1650" i="1"/>
  <c r="U1650" i="1" s="1"/>
  <c r="T1651" i="1"/>
  <c r="U1651" i="1" s="1"/>
  <c r="T1652" i="1"/>
  <c r="U1652" i="1" s="1"/>
  <c r="T1653" i="1"/>
  <c r="U1653" i="1" s="1"/>
  <c r="T1654" i="1"/>
  <c r="U1654" i="1" s="1"/>
  <c r="T1655" i="1"/>
  <c r="U1655" i="1" s="1"/>
  <c r="T1656" i="1"/>
  <c r="U1656" i="1" s="1"/>
  <c r="T1657" i="1"/>
  <c r="U1657" i="1" s="1"/>
  <c r="T1658" i="1"/>
  <c r="U1658" i="1" s="1"/>
  <c r="T1659" i="1"/>
  <c r="U1659" i="1" s="1"/>
  <c r="T1660" i="1"/>
  <c r="U1660" i="1" s="1"/>
  <c r="T1661" i="1"/>
  <c r="U1661" i="1" s="1"/>
  <c r="T1662" i="1"/>
  <c r="U1662" i="1" s="1"/>
  <c r="T1663" i="1"/>
  <c r="U1663" i="1" s="1"/>
  <c r="T1664" i="1"/>
  <c r="U1664" i="1" s="1"/>
  <c r="T1665" i="1"/>
  <c r="U1665" i="1" s="1"/>
  <c r="T1666" i="1"/>
  <c r="U1666" i="1" s="1"/>
  <c r="T1667" i="1"/>
  <c r="U1667" i="1" s="1"/>
  <c r="T1668" i="1"/>
  <c r="U1668" i="1" s="1"/>
  <c r="T1669" i="1"/>
  <c r="U1669" i="1" s="1"/>
  <c r="T1670" i="1"/>
  <c r="U1670" i="1" s="1"/>
  <c r="T1671" i="1"/>
  <c r="U1671" i="1" s="1"/>
  <c r="T1672" i="1"/>
  <c r="U1672" i="1" s="1"/>
  <c r="T1673" i="1"/>
  <c r="U1673" i="1" s="1"/>
  <c r="T1674" i="1"/>
  <c r="U1674" i="1" s="1"/>
  <c r="T1675" i="1"/>
  <c r="U1675" i="1" s="1"/>
  <c r="T1676" i="1"/>
  <c r="U1676" i="1" s="1"/>
  <c r="T1677" i="1"/>
  <c r="U1677" i="1" s="1"/>
  <c r="T1678" i="1"/>
  <c r="U1678" i="1" s="1"/>
  <c r="T1679" i="1"/>
  <c r="U1679" i="1" s="1"/>
  <c r="T1680" i="1"/>
  <c r="U1680" i="1" s="1"/>
  <c r="T1681" i="1"/>
  <c r="U1681" i="1" s="1"/>
  <c r="T1682" i="1"/>
  <c r="U1682" i="1" s="1"/>
  <c r="T1683" i="1"/>
  <c r="U1683" i="1" s="1"/>
  <c r="T1684" i="1"/>
  <c r="U1684" i="1" s="1"/>
  <c r="T1685" i="1"/>
  <c r="U1685" i="1" s="1"/>
  <c r="T1686" i="1"/>
  <c r="U1686" i="1" s="1"/>
  <c r="T1687" i="1"/>
  <c r="U1687" i="1" s="1"/>
  <c r="T1688" i="1"/>
  <c r="U1688" i="1" s="1"/>
  <c r="T1689" i="1"/>
  <c r="U1689" i="1" s="1"/>
  <c r="T1690" i="1"/>
  <c r="U1690" i="1" s="1"/>
  <c r="T1691" i="1"/>
  <c r="U1691" i="1" s="1"/>
  <c r="T1692" i="1"/>
  <c r="U1692" i="1" s="1"/>
  <c r="T1693" i="1"/>
  <c r="U1693" i="1" s="1"/>
  <c r="T1694" i="1"/>
  <c r="U1694" i="1" s="1"/>
  <c r="T1695" i="1"/>
  <c r="U1695" i="1" s="1"/>
  <c r="T1696" i="1"/>
  <c r="U1696" i="1" s="1"/>
  <c r="T1697" i="1"/>
  <c r="U1697" i="1" s="1"/>
  <c r="T1698" i="1"/>
  <c r="U1698" i="1" s="1"/>
  <c r="T1699" i="1"/>
  <c r="U1699" i="1" s="1"/>
  <c r="T1700" i="1"/>
  <c r="U1700" i="1" s="1"/>
  <c r="T1701" i="1"/>
  <c r="U1701" i="1" s="1"/>
  <c r="T1702" i="1"/>
  <c r="U1702" i="1" s="1"/>
  <c r="T1703" i="1"/>
  <c r="U1703" i="1" s="1"/>
  <c r="T1704" i="1"/>
  <c r="U1704" i="1" s="1"/>
  <c r="T1705" i="1"/>
  <c r="U1705" i="1" s="1"/>
  <c r="T1706" i="1"/>
  <c r="U1706" i="1" s="1"/>
  <c r="T1707" i="1"/>
  <c r="U1707" i="1" s="1"/>
  <c r="T1708" i="1"/>
  <c r="U1708" i="1" s="1"/>
  <c r="T1709" i="1"/>
  <c r="U1709" i="1" s="1"/>
  <c r="T1710" i="1"/>
  <c r="U1710" i="1" s="1"/>
  <c r="T1711" i="1"/>
  <c r="U1711" i="1" s="1"/>
  <c r="T1713" i="1"/>
  <c r="U1713" i="1" s="1"/>
  <c r="T1714" i="1"/>
  <c r="U1714" i="1" s="1"/>
  <c r="T1715" i="1"/>
  <c r="U1715" i="1" s="1"/>
  <c r="T1716" i="1"/>
  <c r="U1716" i="1" s="1"/>
  <c r="T1717" i="1"/>
  <c r="U1717" i="1" s="1"/>
  <c r="T1718" i="1"/>
  <c r="U1718" i="1" s="1"/>
  <c r="T1719" i="1"/>
  <c r="U1719" i="1" s="1"/>
  <c r="T1720" i="1"/>
  <c r="U1720" i="1" s="1"/>
  <c r="T1721" i="1"/>
  <c r="U1721" i="1" s="1"/>
  <c r="T1722" i="1"/>
  <c r="U1722" i="1" s="1"/>
  <c r="T1723" i="1"/>
  <c r="U1723" i="1" s="1"/>
  <c r="T1724" i="1"/>
  <c r="U1724" i="1" s="1"/>
  <c r="T1725" i="1"/>
  <c r="U1725" i="1" s="1"/>
  <c r="T1726" i="1"/>
  <c r="U1726" i="1" s="1"/>
  <c r="T1727" i="1"/>
  <c r="U1727" i="1" s="1"/>
  <c r="T1728" i="1"/>
  <c r="U1728" i="1" s="1"/>
  <c r="T1729" i="1"/>
  <c r="U1729" i="1" s="1"/>
  <c r="T1730" i="1"/>
  <c r="U1730" i="1" s="1"/>
  <c r="T1731" i="1"/>
  <c r="U1731" i="1" s="1"/>
  <c r="T1732" i="1"/>
  <c r="U1732" i="1" s="1"/>
  <c r="T1733" i="1"/>
  <c r="U1733" i="1" s="1"/>
  <c r="T1734" i="1"/>
  <c r="U1734" i="1" s="1"/>
  <c r="T1735" i="1"/>
  <c r="U1735" i="1" s="1"/>
  <c r="T1736" i="1"/>
  <c r="U1736" i="1" s="1"/>
  <c r="T1737" i="1"/>
  <c r="U1737" i="1" s="1"/>
  <c r="T1738" i="1"/>
  <c r="U1738" i="1" s="1"/>
  <c r="T1739" i="1"/>
  <c r="U1739" i="1" s="1"/>
  <c r="T1740" i="1"/>
  <c r="U1740" i="1" s="1"/>
  <c r="T1741" i="1"/>
  <c r="U1741" i="1" s="1"/>
  <c r="T1742" i="1"/>
  <c r="U1742" i="1" s="1"/>
  <c r="T1743" i="1"/>
  <c r="U1743" i="1" s="1"/>
  <c r="T1744" i="1"/>
  <c r="U1744" i="1" s="1"/>
  <c r="T1745" i="1"/>
  <c r="U1745" i="1" s="1"/>
  <c r="T1746" i="1"/>
  <c r="U1746" i="1" s="1"/>
  <c r="T1747" i="1"/>
  <c r="U1747" i="1" s="1"/>
  <c r="T1748" i="1"/>
  <c r="U1748" i="1" s="1"/>
  <c r="T1749" i="1"/>
  <c r="U1749" i="1" s="1"/>
  <c r="T1750" i="1"/>
  <c r="U1750" i="1" s="1"/>
  <c r="T1751" i="1"/>
  <c r="U1751" i="1" s="1"/>
  <c r="T1752" i="1"/>
  <c r="U1752" i="1" s="1"/>
  <c r="T1753" i="1"/>
  <c r="U1753" i="1" s="1"/>
  <c r="T1754" i="1"/>
  <c r="U1754" i="1" s="1"/>
  <c r="T1755" i="1"/>
  <c r="U1755" i="1" s="1"/>
  <c r="T1756" i="1"/>
  <c r="U1756" i="1" s="1"/>
  <c r="T1757" i="1"/>
  <c r="U1757" i="1" s="1"/>
  <c r="T1758" i="1"/>
  <c r="U1758" i="1" s="1"/>
  <c r="T1759" i="1"/>
  <c r="U1759" i="1" s="1"/>
  <c r="T1760" i="1"/>
  <c r="U1760" i="1" s="1"/>
  <c r="T1761" i="1"/>
  <c r="U1761" i="1" s="1"/>
  <c r="T1762" i="1"/>
  <c r="U1762" i="1" s="1"/>
  <c r="T1763" i="1"/>
  <c r="U1763" i="1" s="1"/>
  <c r="T1764" i="1"/>
  <c r="U1764" i="1" s="1"/>
  <c r="T1765" i="1"/>
  <c r="U1765" i="1" s="1"/>
  <c r="T1766" i="1"/>
  <c r="U1766" i="1" s="1"/>
  <c r="T1767" i="1"/>
  <c r="U1767" i="1" s="1"/>
  <c r="T1768" i="1"/>
  <c r="U1768" i="1" s="1"/>
  <c r="T1769" i="1"/>
  <c r="U1769" i="1" s="1"/>
  <c r="T1770" i="1"/>
  <c r="U1770" i="1" s="1"/>
  <c r="T1771" i="1"/>
  <c r="U1771" i="1" s="1"/>
  <c r="T1772" i="1"/>
  <c r="U1772" i="1" s="1"/>
  <c r="T1773" i="1"/>
  <c r="U1773" i="1" s="1"/>
  <c r="T1774" i="1"/>
  <c r="U1774" i="1" s="1"/>
  <c r="T1775" i="1"/>
  <c r="U1775" i="1" s="1"/>
  <c r="T1776" i="1"/>
  <c r="U1776" i="1" s="1"/>
  <c r="T1777" i="1"/>
  <c r="U1777" i="1" s="1"/>
  <c r="T1778" i="1"/>
  <c r="U1778" i="1" s="1"/>
  <c r="T1779" i="1"/>
  <c r="U1779" i="1" s="1"/>
  <c r="T1780" i="1"/>
  <c r="U1780" i="1" s="1"/>
  <c r="T1781" i="1"/>
  <c r="U1781" i="1" s="1"/>
  <c r="T1782" i="1"/>
  <c r="U1782" i="1" s="1"/>
  <c r="T1783" i="1"/>
  <c r="U1783" i="1" s="1"/>
  <c r="T1784" i="1"/>
  <c r="U1784" i="1" s="1"/>
  <c r="T1785" i="1"/>
  <c r="U1785" i="1" s="1"/>
  <c r="T1786" i="1"/>
  <c r="U1786" i="1" s="1"/>
  <c r="T1787" i="1"/>
  <c r="U1787" i="1" s="1"/>
  <c r="T1788" i="1"/>
  <c r="U1788" i="1" s="1"/>
  <c r="T1789" i="1"/>
  <c r="U1789" i="1" s="1"/>
  <c r="T1790" i="1"/>
  <c r="U1790" i="1" s="1"/>
  <c r="T1791" i="1"/>
  <c r="U1791" i="1" s="1"/>
  <c r="T1792" i="1"/>
  <c r="U1792" i="1" s="1"/>
  <c r="T1793" i="1"/>
  <c r="U1793" i="1" s="1"/>
  <c r="T1794" i="1"/>
  <c r="U1794" i="1" s="1"/>
  <c r="T1795" i="1"/>
  <c r="U1795" i="1" s="1"/>
  <c r="T1796" i="1"/>
  <c r="U1796" i="1" s="1"/>
  <c r="T1797" i="1"/>
  <c r="U1797" i="1" s="1"/>
  <c r="T1798" i="1"/>
  <c r="U1798" i="1" s="1"/>
  <c r="T1799" i="1"/>
  <c r="U1799" i="1" s="1"/>
  <c r="T1800" i="1"/>
  <c r="U1800" i="1" s="1"/>
  <c r="T1801" i="1"/>
  <c r="U1801" i="1" s="1"/>
  <c r="T1802" i="1"/>
  <c r="U1802" i="1" s="1"/>
  <c r="T1803" i="1"/>
  <c r="U1803" i="1" s="1"/>
  <c r="T1804" i="1"/>
  <c r="U1804" i="1" s="1"/>
  <c r="T1805" i="1"/>
  <c r="U1805" i="1" s="1"/>
  <c r="T1806" i="1"/>
  <c r="U1806" i="1" s="1"/>
  <c r="T1807" i="1"/>
  <c r="U1807" i="1" s="1"/>
  <c r="T1808" i="1"/>
  <c r="U1808" i="1" s="1"/>
  <c r="T1809" i="1"/>
  <c r="U1809" i="1" s="1"/>
  <c r="T1810" i="1"/>
  <c r="U1810" i="1" s="1"/>
  <c r="T1811" i="1"/>
  <c r="U1811" i="1" s="1"/>
  <c r="T1812" i="1"/>
  <c r="U1812" i="1" s="1"/>
  <c r="T1813" i="1"/>
  <c r="U1813" i="1" s="1"/>
  <c r="T1814" i="1"/>
  <c r="U1814" i="1" s="1"/>
  <c r="T1815" i="1"/>
  <c r="U1815" i="1" s="1"/>
  <c r="T1816" i="1"/>
  <c r="U1816" i="1" s="1"/>
  <c r="T1817" i="1"/>
  <c r="U1817" i="1" s="1"/>
  <c r="T1818" i="1"/>
  <c r="U1818" i="1" s="1"/>
  <c r="T1819" i="1"/>
  <c r="U1819" i="1" s="1"/>
  <c r="T1820" i="1"/>
  <c r="U1820" i="1" s="1"/>
  <c r="T1821" i="1"/>
  <c r="U1821" i="1" s="1"/>
  <c r="T1822" i="1"/>
  <c r="U1822" i="1" s="1"/>
  <c r="T1823" i="1"/>
  <c r="U1823" i="1" s="1"/>
  <c r="T1824" i="1"/>
  <c r="U1824" i="1" s="1"/>
  <c r="T1825" i="1"/>
  <c r="U1825" i="1" s="1"/>
  <c r="T1826" i="1"/>
  <c r="U1826" i="1" s="1"/>
  <c r="T1827" i="1"/>
  <c r="U1827" i="1" s="1"/>
  <c r="T1828" i="1"/>
  <c r="U1828" i="1" s="1"/>
  <c r="T1829" i="1"/>
  <c r="U1829" i="1" s="1"/>
  <c r="T1830" i="1"/>
  <c r="U1830" i="1" s="1"/>
  <c r="T1831" i="1"/>
  <c r="U1831" i="1" s="1"/>
  <c r="T1832" i="1"/>
  <c r="U1832" i="1" s="1"/>
  <c r="T1833" i="1"/>
  <c r="U1833" i="1" s="1"/>
  <c r="T1834" i="1"/>
  <c r="U1834" i="1" s="1"/>
  <c r="T1835" i="1"/>
  <c r="U1835" i="1" s="1"/>
  <c r="T1836" i="1"/>
  <c r="U1836" i="1" s="1"/>
  <c r="T1837" i="1"/>
  <c r="U1837" i="1" s="1"/>
  <c r="T1838" i="1"/>
  <c r="U1838" i="1" s="1"/>
  <c r="T1839" i="1"/>
  <c r="U1839" i="1" s="1"/>
  <c r="T1840" i="1"/>
  <c r="U1840" i="1" s="1"/>
  <c r="T1841" i="1"/>
  <c r="U1841" i="1" s="1"/>
  <c r="T1842" i="1"/>
  <c r="U1842" i="1" s="1"/>
  <c r="T1843" i="1"/>
  <c r="U1843" i="1" s="1"/>
  <c r="T1844" i="1"/>
  <c r="U1844" i="1" s="1"/>
  <c r="T1845" i="1"/>
  <c r="U1845" i="1" s="1"/>
  <c r="T1846" i="1"/>
  <c r="U1846" i="1" s="1"/>
  <c r="T1847" i="1"/>
  <c r="U1847" i="1" s="1"/>
  <c r="T1848" i="1"/>
  <c r="U1848" i="1" s="1"/>
  <c r="T1849" i="1"/>
  <c r="U1849" i="1" s="1"/>
  <c r="T1850" i="1"/>
  <c r="U1850" i="1" s="1"/>
  <c r="T1851" i="1"/>
  <c r="U1851" i="1" s="1"/>
  <c r="T1852" i="1"/>
  <c r="U1852" i="1" s="1"/>
  <c r="T1853" i="1"/>
  <c r="U1853" i="1" s="1"/>
  <c r="T1854" i="1"/>
  <c r="U1854" i="1" s="1"/>
  <c r="T1855" i="1"/>
  <c r="U1855" i="1" s="1"/>
  <c r="T1856" i="1"/>
  <c r="U1856" i="1" s="1"/>
  <c r="T1857" i="1"/>
  <c r="U1857" i="1" s="1"/>
  <c r="T1858" i="1"/>
  <c r="U1858" i="1" s="1"/>
  <c r="T1859" i="1"/>
  <c r="U1859" i="1" s="1"/>
  <c r="T1860" i="1"/>
  <c r="U1860" i="1" s="1"/>
  <c r="T1861" i="1"/>
  <c r="U1861" i="1" s="1"/>
  <c r="T1862" i="1"/>
  <c r="U1862" i="1" s="1"/>
  <c r="T1863" i="1"/>
  <c r="U1863" i="1" s="1"/>
  <c r="T1864" i="1"/>
  <c r="U1864" i="1" s="1"/>
  <c r="T1865" i="1"/>
  <c r="U1865" i="1" s="1"/>
  <c r="T1866" i="1"/>
  <c r="U1866" i="1" s="1"/>
  <c r="T1867" i="1"/>
  <c r="U1867" i="1" s="1"/>
  <c r="T1868" i="1"/>
  <c r="U1868" i="1" s="1"/>
  <c r="T1869" i="1"/>
  <c r="U1869" i="1" s="1"/>
  <c r="T1870" i="1"/>
  <c r="U1870" i="1" s="1"/>
  <c r="T1871" i="1"/>
  <c r="U1871" i="1" s="1"/>
  <c r="T1872" i="1"/>
  <c r="U1872" i="1" s="1"/>
  <c r="T1873" i="1"/>
  <c r="U1873" i="1" s="1"/>
  <c r="T1874" i="1"/>
  <c r="U1874" i="1" s="1"/>
  <c r="T1875" i="1"/>
  <c r="U1875" i="1" s="1"/>
  <c r="T1876" i="1"/>
  <c r="U1876" i="1" s="1"/>
  <c r="T1877" i="1"/>
  <c r="U1877" i="1" s="1"/>
  <c r="T1878" i="1"/>
  <c r="U1878" i="1" s="1"/>
  <c r="T1879" i="1"/>
  <c r="U1879" i="1" s="1"/>
  <c r="T1880" i="1"/>
  <c r="U1880" i="1" s="1"/>
  <c r="T1881" i="1"/>
  <c r="U1881" i="1" s="1"/>
  <c r="T1882" i="1"/>
  <c r="U1882" i="1" s="1"/>
  <c r="T1883" i="1"/>
  <c r="U1883" i="1" s="1"/>
  <c r="T1884" i="1"/>
  <c r="U1884" i="1" s="1"/>
  <c r="T1885" i="1"/>
  <c r="U1885" i="1" s="1"/>
  <c r="T1886" i="1"/>
  <c r="U1886" i="1" s="1"/>
  <c r="T1887" i="1"/>
  <c r="U1887" i="1" s="1"/>
  <c r="T1888" i="1"/>
  <c r="U1888" i="1" s="1"/>
  <c r="T1889" i="1"/>
  <c r="U1889" i="1" s="1"/>
  <c r="T1890" i="1"/>
  <c r="U1890" i="1" s="1"/>
  <c r="T1891" i="1"/>
  <c r="U1891" i="1" s="1"/>
  <c r="T1892" i="1"/>
  <c r="U1892" i="1" s="1"/>
  <c r="T1893" i="1"/>
  <c r="U1893" i="1" s="1"/>
  <c r="T1894" i="1"/>
  <c r="U1894" i="1" s="1"/>
  <c r="T1895" i="1"/>
  <c r="U1895" i="1" s="1"/>
  <c r="T1896" i="1"/>
  <c r="U1896" i="1" s="1"/>
  <c r="T1897" i="1"/>
  <c r="U1897" i="1" s="1"/>
  <c r="T1898" i="1"/>
  <c r="U1898" i="1" s="1"/>
  <c r="T1899" i="1"/>
  <c r="U1899" i="1" s="1"/>
  <c r="T1900" i="1"/>
  <c r="U1900" i="1" s="1"/>
  <c r="T1901" i="1"/>
  <c r="U1901" i="1" s="1"/>
  <c r="T1902" i="1"/>
  <c r="U1902" i="1" s="1"/>
  <c r="T1903" i="1"/>
  <c r="U1903" i="1" s="1"/>
  <c r="T1904" i="1"/>
  <c r="U1904" i="1" s="1"/>
  <c r="T1905" i="1"/>
  <c r="U1905" i="1" s="1"/>
  <c r="T1906" i="1"/>
  <c r="U1906" i="1" s="1"/>
  <c r="T1907" i="1"/>
  <c r="U1907" i="1" s="1"/>
  <c r="T1908" i="1"/>
  <c r="U1908" i="1" s="1"/>
  <c r="T1909" i="1"/>
  <c r="U1909" i="1" s="1"/>
  <c r="T1910" i="1"/>
  <c r="U1910" i="1" s="1"/>
  <c r="T1911" i="1"/>
  <c r="U1911" i="1" s="1"/>
  <c r="T1912" i="1"/>
  <c r="U1912" i="1" s="1"/>
  <c r="T1913" i="1"/>
  <c r="U1913" i="1" s="1"/>
  <c r="T1914" i="1"/>
  <c r="U1914" i="1" s="1"/>
  <c r="T1915" i="1"/>
  <c r="U1915" i="1" s="1"/>
  <c r="T1916" i="1"/>
  <c r="U1916" i="1" s="1"/>
  <c r="T1917" i="1"/>
  <c r="U1917" i="1" s="1"/>
  <c r="T1918" i="1"/>
  <c r="U1918" i="1" s="1"/>
  <c r="T1919" i="1"/>
  <c r="U1919" i="1" s="1"/>
  <c r="T1920" i="1"/>
  <c r="U1920" i="1" s="1"/>
  <c r="T1921" i="1"/>
  <c r="U1921" i="1" s="1"/>
  <c r="T1922" i="1"/>
  <c r="U1922" i="1" s="1"/>
  <c r="T1923" i="1"/>
  <c r="U1923" i="1" s="1"/>
  <c r="T1924" i="1"/>
  <c r="U1924" i="1" s="1"/>
  <c r="T1925" i="1"/>
  <c r="U1925" i="1" s="1"/>
  <c r="T1926" i="1"/>
  <c r="U1926" i="1" s="1"/>
  <c r="T1927" i="1"/>
  <c r="U1927" i="1" s="1"/>
  <c r="T1928" i="1"/>
  <c r="U1928" i="1" s="1"/>
  <c r="T1929" i="1"/>
  <c r="U1929" i="1" s="1"/>
  <c r="T1930" i="1"/>
  <c r="U1930" i="1" s="1"/>
  <c r="T1931" i="1"/>
  <c r="U1931" i="1" s="1"/>
  <c r="T1932" i="1"/>
  <c r="U1932" i="1" s="1"/>
  <c r="T1933" i="1"/>
  <c r="U1933" i="1" s="1"/>
  <c r="T1934" i="1"/>
  <c r="U1934" i="1" s="1"/>
  <c r="T1935" i="1"/>
  <c r="U1935" i="1" s="1"/>
  <c r="T1936" i="1"/>
  <c r="U1936" i="1" s="1"/>
  <c r="T1937" i="1"/>
  <c r="U1937" i="1" s="1"/>
  <c r="T1938" i="1"/>
  <c r="U1938" i="1" s="1"/>
  <c r="T1939" i="1"/>
  <c r="U1939" i="1" s="1"/>
  <c r="T1940" i="1"/>
  <c r="U1940" i="1" s="1"/>
  <c r="T1941" i="1"/>
  <c r="U1941" i="1" s="1"/>
  <c r="T1942" i="1"/>
  <c r="U1942" i="1" s="1"/>
  <c r="T1943" i="1"/>
  <c r="U1943" i="1" s="1"/>
  <c r="T1944" i="1"/>
  <c r="U1944" i="1" s="1"/>
  <c r="T1945" i="1"/>
  <c r="U1945" i="1" s="1"/>
  <c r="T1946" i="1"/>
  <c r="U1946" i="1" s="1"/>
  <c r="T1947" i="1"/>
  <c r="U1947" i="1" s="1"/>
  <c r="T1948" i="1"/>
  <c r="U1948" i="1" s="1"/>
  <c r="T1949" i="1"/>
  <c r="U1949" i="1" s="1"/>
  <c r="T1950" i="1"/>
  <c r="U1950" i="1" s="1"/>
  <c r="T1951" i="1"/>
  <c r="U1951" i="1" s="1"/>
  <c r="T1952" i="1"/>
  <c r="U1952" i="1" s="1"/>
  <c r="T1953" i="1"/>
  <c r="U1953" i="1" s="1"/>
  <c r="T1954" i="1"/>
  <c r="U1954" i="1" s="1"/>
  <c r="T1955" i="1"/>
  <c r="U1955" i="1" s="1"/>
  <c r="T1956" i="1"/>
  <c r="U1956" i="1" s="1"/>
  <c r="T1957" i="1"/>
  <c r="U1957" i="1" s="1"/>
  <c r="T1958" i="1"/>
  <c r="U1958" i="1" s="1"/>
  <c r="T1959" i="1"/>
  <c r="U1959" i="1" s="1"/>
  <c r="T1960" i="1"/>
  <c r="U1960" i="1" s="1"/>
  <c r="T1961" i="1"/>
  <c r="U1961" i="1" s="1"/>
  <c r="T1962" i="1"/>
  <c r="U1962" i="1" s="1"/>
  <c r="T1963" i="1"/>
  <c r="U1963" i="1" s="1"/>
  <c r="T1964" i="1"/>
  <c r="U1964" i="1" s="1"/>
  <c r="T1965" i="1"/>
  <c r="U1965" i="1" s="1"/>
  <c r="T1966" i="1"/>
  <c r="U1966" i="1" s="1"/>
  <c r="T1967" i="1"/>
  <c r="U1967" i="1" s="1"/>
  <c r="T1968" i="1"/>
  <c r="U1968" i="1" s="1"/>
  <c r="T1969" i="1"/>
  <c r="U1969" i="1" s="1"/>
  <c r="T1970" i="1"/>
  <c r="U1970" i="1" s="1"/>
  <c r="T1971" i="1"/>
  <c r="U1971" i="1" s="1"/>
  <c r="T1972" i="1"/>
  <c r="U1972" i="1" s="1"/>
  <c r="T1973" i="1"/>
  <c r="U1973" i="1" s="1"/>
  <c r="T1974" i="1"/>
  <c r="U1974" i="1" s="1"/>
  <c r="T1975" i="1"/>
  <c r="U1975" i="1" s="1"/>
  <c r="T1976" i="1"/>
  <c r="U1976" i="1" s="1"/>
  <c r="T1977" i="1"/>
  <c r="U1977" i="1" s="1"/>
  <c r="T1978" i="1"/>
  <c r="U1978" i="1" s="1"/>
  <c r="T1979" i="1"/>
  <c r="U1979" i="1" s="1"/>
  <c r="T1980" i="1"/>
  <c r="U1980" i="1" s="1"/>
  <c r="T1981" i="1"/>
  <c r="U1981" i="1" s="1"/>
  <c r="T1982" i="1"/>
  <c r="U1982" i="1" s="1"/>
  <c r="T1983" i="1"/>
  <c r="U1983" i="1" s="1"/>
  <c r="T1984" i="1"/>
  <c r="U1984" i="1" s="1"/>
  <c r="T1985" i="1"/>
  <c r="U1985" i="1" s="1"/>
  <c r="T1986" i="1"/>
  <c r="U1986" i="1" s="1"/>
  <c r="T1987" i="1"/>
  <c r="U1987" i="1" s="1"/>
  <c r="T1988" i="1"/>
  <c r="U1988" i="1" s="1"/>
  <c r="T1989" i="1"/>
  <c r="U1989" i="1" s="1"/>
  <c r="T1990" i="1"/>
  <c r="U1990" i="1" s="1"/>
  <c r="T1991" i="1"/>
  <c r="U1991" i="1" s="1"/>
  <c r="T1992" i="1"/>
  <c r="U1992" i="1" s="1"/>
  <c r="T1993" i="1"/>
  <c r="U1993" i="1" s="1"/>
  <c r="T1994" i="1"/>
  <c r="U1994" i="1" s="1"/>
  <c r="T1995" i="1"/>
  <c r="U1995" i="1" s="1"/>
  <c r="T1996" i="1"/>
  <c r="U1996" i="1" s="1"/>
  <c r="T1997" i="1"/>
  <c r="U1997" i="1" s="1"/>
  <c r="T1998" i="1"/>
  <c r="U1998" i="1" s="1"/>
  <c r="T1999" i="1"/>
  <c r="U1999" i="1" s="1"/>
  <c r="T2000" i="1"/>
  <c r="U2000" i="1" s="1"/>
  <c r="T2001" i="1"/>
  <c r="U2001" i="1" s="1"/>
  <c r="T2002" i="1"/>
  <c r="U2002" i="1" s="1"/>
  <c r="T2003" i="1"/>
  <c r="U2003" i="1" s="1"/>
  <c r="T2004" i="1"/>
  <c r="U2004" i="1" s="1"/>
  <c r="T2005" i="1"/>
  <c r="U2005" i="1" s="1"/>
  <c r="T2006" i="1"/>
  <c r="U2006" i="1" s="1"/>
  <c r="T2007" i="1"/>
  <c r="U2007" i="1" s="1"/>
  <c r="T2008" i="1"/>
  <c r="U2008" i="1" s="1"/>
  <c r="T2009" i="1"/>
  <c r="U2009" i="1" s="1"/>
  <c r="T2010" i="1"/>
  <c r="U2010" i="1" s="1"/>
  <c r="T2011" i="1"/>
  <c r="U2011" i="1" s="1"/>
  <c r="T2012" i="1"/>
  <c r="U2012" i="1" s="1"/>
  <c r="T2013" i="1"/>
  <c r="U2013" i="1" s="1"/>
  <c r="T2014" i="1"/>
  <c r="U2014" i="1" s="1"/>
  <c r="T2015" i="1"/>
  <c r="U2015" i="1" s="1"/>
  <c r="T2016" i="1"/>
  <c r="U2016" i="1" s="1"/>
  <c r="T2017" i="1"/>
  <c r="U2017" i="1" s="1"/>
  <c r="T2018" i="1"/>
  <c r="U2018" i="1" s="1"/>
  <c r="T2019" i="1"/>
  <c r="U2019" i="1" s="1"/>
  <c r="T2020" i="1"/>
  <c r="U2020" i="1" s="1"/>
  <c r="T2021" i="1"/>
  <c r="U2021" i="1" s="1"/>
  <c r="T2022" i="1"/>
  <c r="U2022" i="1" s="1"/>
  <c r="T2023" i="1"/>
  <c r="U2023" i="1" s="1"/>
  <c r="T2024" i="1"/>
  <c r="U2024" i="1" s="1"/>
  <c r="T2025" i="1"/>
  <c r="U2025" i="1" s="1"/>
  <c r="T2026" i="1"/>
  <c r="U2026" i="1" s="1"/>
  <c r="T2027" i="1"/>
  <c r="U2027" i="1" s="1"/>
  <c r="T2028" i="1"/>
  <c r="U2028" i="1" s="1"/>
  <c r="T2029" i="1"/>
  <c r="U2029" i="1" s="1"/>
  <c r="T2030" i="1"/>
  <c r="U2030" i="1" s="1"/>
  <c r="T2031" i="1"/>
  <c r="U2031" i="1" s="1"/>
  <c r="T2032" i="1"/>
  <c r="U2032" i="1" s="1"/>
  <c r="T2033" i="1"/>
  <c r="U2033" i="1" s="1"/>
  <c r="T2034" i="1"/>
  <c r="U2034" i="1" s="1"/>
  <c r="T2035" i="1"/>
  <c r="U2035" i="1" s="1"/>
  <c r="T2036" i="1"/>
  <c r="U2036" i="1" s="1"/>
  <c r="T2037" i="1"/>
  <c r="U2037" i="1" s="1"/>
  <c r="T2038" i="1"/>
  <c r="U2038" i="1" s="1"/>
  <c r="T2039" i="1"/>
  <c r="U2039" i="1" s="1"/>
  <c r="T2040" i="1"/>
  <c r="U2040" i="1" s="1"/>
  <c r="T2041" i="1"/>
  <c r="U2041" i="1" s="1"/>
  <c r="T2042" i="1"/>
  <c r="U2042" i="1" s="1"/>
  <c r="T2043" i="1"/>
  <c r="U2043" i="1" s="1"/>
  <c r="T2044" i="1"/>
  <c r="U2044" i="1" s="1"/>
  <c r="T2045" i="1"/>
  <c r="U2045" i="1" s="1"/>
  <c r="T2046" i="1"/>
  <c r="U2046" i="1" s="1"/>
  <c r="T2047" i="1"/>
  <c r="U2047" i="1" s="1"/>
  <c r="T2048" i="1"/>
  <c r="U2048" i="1" s="1"/>
  <c r="T2049" i="1"/>
  <c r="U2049" i="1" s="1"/>
  <c r="T2050" i="1"/>
  <c r="U2050" i="1" s="1"/>
  <c r="T2051" i="1"/>
  <c r="U2051" i="1" s="1"/>
  <c r="T2052" i="1"/>
  <c r="U2052" i="1" s="1"/>
  <c r="T2053" i="1"/>
  <c r="U2053" i="1" s="1"/>
  <c r="T2054" i="1"/>
  <c r="U2054" i="1" s="1"/>
  <c r="T2055" i="1"/>
  <c r="U2055" i="1" s="1"/>
  <c r="T2056" i="1"/>
  <c r="U2056" i="1" s="1"/>
  <c r="T2057" i="1"/>
  <c r="U2057" i="1" s="1"/>
  <c r="T2058" i="1"/>
  <c r="U2058" i="1" s="1"/>
  <c r="T2059" i="1"/>
  <c r="U2059" i="1" s="1"/>
  <c r="T2060" i="1"/>
  <c r="U2060" i="1" s="1"/>
  <c r="T2061" i="1"/>
  <c r="U2061" i="1" s="1"/>
  <c r="T2062" i="1"/>
  <c r="U2062" i="1" s="1"/>
  <c r="T2063" i="1"/>
  <c r="U2063" i="1" s="1"/>
  <c r="T2064" i="1"/>
  <c r="U2064" i="1" s="1"/>
  <c r="T2065" i="1"/>
  <c r="U2065" i="1" s="1"/>
  <c r="T2066" i="1"/>
  <c r="U2066" i="1" s="1"/>
  <c r="T2067" i="1"/>
  <c r="U2067" i="1" s="1"/>
  <c r="T2068" i="1"/>
  <c r="U2068" i="1" s="1"/>
  <c r="T2069" i="1"/>
  <c r="U2069" i="1" s="1"/>
  <c r="T2070" i="1"/>
  <c r="U2070" i="1" s="1"/>
  <c r="T2071" i="1"/>
  <c r="U2071" i="1" s="1"/>
  <c r="T2072" i="1"/>
  <c r="U2072" i="1" s="1"/>
  <c r="T2073" i="1"/>
  <c r="U2073" i="1" s="1"/>
  <c r="T2074" i="1"/>
  <c r="U2074" i="1" s="1"/>
  <c r="T2075" i="1"/>
  <c r="U2075" i="1" s="1"/>
  <c r="T2076" i="1"/>
  <c r="U2076" i="1" s="1"/>
  <c r="T2077" i="1"/>
  <c r="U2077" i="1" s="1"/>
  <c r="T2078" i="1"/>
  <c r="U2078" i="1" s="1"/>
  <c r="T2079" i="1"/>
  <c r="U2079" i="1" s="1"/>
  <c r="T2080" i="1"/>
  <c r="U2080" i="1" s="1"/>
  <c r="T2081" i="1"/>
  <c r="U2081" i="1" s="1"/>
  <c r="T2082" i="1"/>
  <c r="U2082" i="1" s="1"/>
  <c r="T2083" i="1"/>
  <c r="U2083" i="1" s="1"/>
  <c r="T2084" i="1"/>
  <c r="U2084" i="1" s="1"/>
  <c r="T2085" i="1"/>
  <c r="U2085" i="1" s="1"/>
  <c r="T2086" i="1"/>
  <c r="U2086" i="1" s="1"/>
  <c r="T2087" i="1"/>
  <c r="U2087" i="1" s="1"/>
  <c r="T2088" i="1"/>
  <c r="U2088" i="1" s="1"/>
  <c r="T2089" i="1"/>
  <c r="U2089" i="1" s="1"/>
  <c r="T2090" i="1"/>
  <c r="U2090" i="1" s="1"/>
  <c r="T2091" i="1"/>
  <c r="U2091" i="1" s="1"/>
  <c r="T2092" i="1"/>
  <c r="U2092" i="1" s="1"/>
  <c r="T2093" i="1"/>
  <c r="U2093" i="1" s="1"/>
  <c r="T2094" i="1"/>
  <c r="U2094" i="1" s="1"/>
  <c r="T2095" i="1"/>
  <c r="U2095" i="1" s="1"/>
  <c r="T2096" i="1"/>
  <c r="U2096" i="1" s="1"/>
  <c r="T2097" i="1"/>
  <c r="U2097" i="1" s="1"/>
  <c r="T2098" i="1"/>
  <c r="U2098" i="1" s="1"/>
  <c r="T2099" i="1"/>
  <c r="U2099" i="1" s="1"/>
  <c r="T2100" i="1"/>
  <c r="U2100" i="1" s="1"/>
  <c r="T2101" i="1"/>
  <c r="U2101" i="1" s="1"/>
  <c r="T2102" i="1"/>
  <c r="U2102" i="1" s="1"/>
  <c r="T2103" i="1"/>
  <c r="U2103" i="1" s="1"/>
  <c r="T2104" i="1"/>
  <c r="U2104" i="1" s="1"/>
  <c r="T2105" i="1"/>
  <c r="U2105" i="1" s="1"/>
  <c r="T2106" i="1"/>
  <c r="U2106" i="1" s="1"/>
  <c r="T2107" i="1"/>
  <c r="U2107" i="1" s="1"/>
  <c r="T2108" i="1"/>
  <c r="U2108" i="1" s="1"/>
  <c r="T2109" i="1"/>
  <c r="U2109" i="1" s="1"/>
  <c r="T2110" i="1"/>
  <c r="U2110" i="1" s="1"/>
  <c r="T2111" i="1"/>
  <c r="U2111" i="1" s="1"/>
  <c r="T2112" i="1"/>
  <c r="U2112" i="1" s="1"/>
  <c r="T2113" i="1"/>
  <c r="U2113" i="1" s="1"/>
  <c r="T2114" i="1"/>
  <c r="U2114" i="1" s="1"/>
  <c r="T2115" i="1"/>
  <c r="U2115" i="1" s="1"/>
  <c r="T2116" i="1"/>
  <c r="U2116" i="1" s="1"/>
  <c r="T2117" i="1"/>
  <c r="U2117" i="1" s="1"/>
  <c r="T2118" i="1"/>
  <c r="U2118" i="1" s="1"/>
  <c r="T2119" i="1"/>
  <c r="U2119" i="1" s="1"/>
  <c r="T2120" i="1"/>
  <c r="U2120" i="1" s="1"/>
  <c r="T2121" i="1"/>
  <c r="U2121" i="1" s="1"/>
  <c r="T2122" i="1"/>
  <c r="U2122" i="1" s="1"/>
  <c r="T2123" i="1"/>
  <c r="U2123" i="1" s="1"/>
  <c r="T2124" i="1"/>
  <c r="U2124" i="1" s="1"/>
  <c r="T2125" i="1"/>
  <c r="U2125" i="1" s="1"/>
  <c r="T2126" i="1"/>
  <c r="U2126" i="1" s="1"/>
  <c r="T2127" i="1"/>
  <c r="U2127" i="1" s="1"/>
  <c r="T2128" i="1"/>
  <c r="U2128" i="1" s="1"/>
  <c r="T2129" i="1"/>
  <c r="U2129" i="1" s="1"/>
  <c r="T2130" i="1"/>
  <c r="U2130" i="1" s="1"/>
  <c r="T2131" i="1"/>
  <c r="U2131" i="1" s="1"/>
  <c r="T2132" i="1"/>
  <c r="U2132" i="1" s="1"/>
  <c r="T2133" i="1"/>
  <c r="U2133" i="1" s="1"/>
  <c r="T2134" i="1"/>
  <c r="U2134" i="1" s="1"/>
  <c r="T2135" i="1"/>
  <c r="U2135" i="1" s="1"/>
  <c r="T2136" i="1"/>
  <c r="U2136" i="1" s="1"/>
  <c r="T2137" i="1"/>
  <c r="U2137" i="1" s="1"/>
  <c r="T2138" i="1"/>
  <c r="U2138" i="1" s="1"/>
  <c r="T2139" i="1"/>
  <c r="U2139" i="1" s="1"/>
  <c r="T2140" i="1"/>
  <c r="U2140" i="1" s="1"/>
  <c r="T2141" i="1"/>
  <c r="U2141" i="1" s="1"/>
  <c r="T2142" i="1"/>
  <c r="U2142" i="1" s="1"/>
  <c r="T2143" i="1"/>
  <c r="U2143" i="1" s="1"/>
  <c r="T2144" i="1"/>
  <c r="U2144" i="1" s="1"/>
  <c r="T2145" i="1"/>
  <c r="U2145" i="1" s="1"/>
  <c r="T2146" i="1"/>
  <c r="U2146" i="1" s="1"/>
  <c r="T2147" i="1"/>
  <c r="U2147" i="1" s="1"/>
  <c r="T2148" i="1"/>
  <c r="U2148" i="1" s="1"/>
  <c r="T2149" i="1"/>
  <c r="U2149" i="1" s="1"/>
  <c r="T2150" i="1"/>
  <c r="U2150" i="1" s="1"/>
  <c r="T2151" i="1"/>
  <c r="U2151" i="1" s="1"/>
  <c r="T2152" i="1"/>
  <c r="U2152" i="1" s="1"/>
  <c r="T2153" i="1"/>
  <c r="U2153" i="1" s="1"/>
  <c r="T2154" i="1"/>
  <c r="U2154" i="1" s="1"/>
  <c r="T2155" i="1"/>
  <c r="U2155" i="1" s="1"/>
  <c r="T2156" i="1"/>
  <c r="U2156" i="1" s="1"/>
  <c r="T2157" i="1"/>
  <c r="U2157" i="1" s="1"/>
  <c r="T2158" i="1"/>
  <c r="U2158" i="1" s="1"/>
  <c r="T2159" i="1"/>
  <c r="U2159" i="1" s="1"/>
  <c r="T2160" i="1"/>
  <c r="U2160" i="1" s="1"/>
  <c r="T2161" i="1"/>
  <c r="U2161" i="1" s="1"/>
  <c r="T2162" i="1"/>
  <c r="U2162" i="1" s="1"/>
  <c r="T2163" i="1"/>
  <c r="U2163" i="1" s="1"/>
  <c r="T2164" i="1"/>
  <c r="U2164" i="1" s="1"/>
  <c r="T2165" i="1"/>
  <c r="U2165" i="1" s="1"/>
  <c r="T2166" i="1"/>
  <c r="U2166" i="1" s="1"/>
  <c r="T2167" i="1"/>
  <c r="U2167" i="1" s="1"/>
  <c r="T2168" i="1"/>
  <c r="U2168" i="1" s="1"/>
  <c r="T2169" i="1"/>
  <c r="U2169" i="1" s="1"/>
  <c r="T2170" i="1"/>
  <c r="U2170" i="1" s="1"/>
  <c r="T2171" i="1"/>
  <c r="U2171" i="1" s="1"/>
  <c r="T2172" i="1"/>
  <c r="U2172" i="1" s="1"/>
  <c r="T2173" i="1"/>
  <c r="U2173" i="1" s="1"/>
  <c r="T2174" i="1"/>
  <c r="U2174" i="1" s="1"/>
  <c r="T2175" i="1"/>
  <c r="U2175" i="1" s="1"/>
  <c r="T2176" i="1"/>
  <c r="U2176" i="1" s="1"/>
  <c r="T2177" i="1"/>
  <c r="U2177" i="1" s="1"/>
  <c r="T2178" i="1"/>
  <c r="U2178" i="1" s="1"/>
  <c r="T2179" i="1"/>
  <c r="U2179" i="1" s="1"/>
  <c r="T2180" i="1"/>
  <c r="U2180" i="1" s="1"/>
  <c r="T2181" i="1"/>
  <c r="U2181" i="1" s="1"/>
  <c r="T2182" i="1"/>
  <c r="U2182" i="1" s="1"/>
  <c r="T2183" i="1"/>
  <c r="U2183" i="1" s="1"/>
  <c r="T2184" i="1"/>
  <c r="U2184" i="1" s="1"/>
  <c r="T2185" i="1"/>
  <c r="U2185" i="1" s="1"/>
  <c r="T2186" i="1"/>
  <c r="U2186" i="1" s="1"/>
  <c r="T2187" i="1"/>
  <c r="U2187" i="1" s="1"/>
  <c r="T2188" i="1"/>
  <c r="U2188" i="1" s="1"/>
  <c r="T2189" i="1"/>
  <c r="U2189" i="1" s="1"/>
  <c r="T2190" i="1"/>
  <c r="U2190" i="1" s="1"/>
  <c r="T2191" i="1"/>
  <c r="U2191" i="1" s="1"/>
  <c r="T2192" i="1"/>
  <c r="U2192" i="1" s="1"/>
  <c r="T2193" i="1"/>
  <c r="U2193" i="1" s="1"/>
  <c r="T2194" i="1"/>
  <c r="U2194" i="1" s="1"/>
  <c r="T2195" i="1"/>
  <c r="U2195" i="1" s="1"/>
  <c r="T2196" i="1"/>
  <c r="U2196" i="1" s="1"/>
  <c r="T2197" i="1"/>
  <c r="U2197" i="1" s="1"/>
  <c r="T2198" i="1"/>
  <c r="U2198" i="1" s="1"/>
  <c r="T2199" i="1"/>
  <c r="U2199" i="1" s="1"/>
  <c r="T2200" i="1"/>
  <c r="U2200" i="1" s="1"/>
  <c r="T2201" i="1"/>
  <c r="U2201" i="1" s="1"/>
  <c r="T2202" i="1"/>
  <c r="U2202" i="1" s="1"/>
  <c r="T2203" i="1"/>
  <c r="U2203" i="1" s="1"/>
  <c r="T2204" i="1"/>
  <c r="U2204" i="1" s="1"/>
  <c r="T2205" i="1"/>
  <c r="U2205" i="1" s="1"/>
  <c r="T2206" i="1"/>
  <c r="U2206" i="1" s="1"/>
  <c r="T2207" i="1"/>
  <c r="U2207" i="1" s="1"/>
  <c r="T2208" i="1"/>
  <c r="U2208" i="1" s="1"/>
  <c r="T2209" i="1"/>
  <c r="U2209" i="1" s="1"/>
  <c r="T2210" i="1"/>
  <c r="U2210" i="1" s="1"/>
  <c r="T2211" i="1"/>
  <c r="U2211" i="1" s="1"/>
  <c r="T2212" i="1"/>
  <c r="U2212" i="1" s="1"/>
  <c r="T2213" i="1"/>
  <c r="U2213" i="1" s="1"/>
  <c r="T2214" i="1"/>
  <c r="U2214" i="1" s="1"/>
  <c r="T2215" i="1"/>
  <c r="U2215" i="1" s="1"/>
  <c r="T2216" i="1"/>
  <c r="U2216" i="1" s="1"/>
  <c r="T2217" i="1"/>
  <c r="U2217" i="1" s="1"/>
  <c r="T2218" i="1"/>
  <c r="U2218" i="1" s="1"/>
  <c r="T2219" i="1"/>
  <c r="U2219" i="1" s="1"/>
  <c r="T2220" i="1"/>
  <c r="U2220" i="1" s="1"/>
  <c r="T2221" i="1"/>
  <c r="U2221" i="1" s="1"/>
  <c r="T2222" i="1"/>
  <c r="U2222" i="1" s="1"/>
  <c r="T2223" i="1"/>
  <c r="U2223" i="1" s="1"/>
  <c r="T2224" i="1"/>
  <c r="U2224" i="1" s="1"/>
  <c r="T2225" i="1"/>
  <c r="U2225" i="1" s="1"/>
  <c r="T2226" i="1"/>
  <c r="U2226" i="1" s="1"/>
  <c r="T2227" i="1"/>
  <c r="U2227" i="1" s="1"/>
  <c r="T2228" i="1"/>
  <c r="U2228" i="1" s="1"/>
  <c r="T2229" i="1"/>
  <c r="U2229" i="1" s="1"/>
  <c r="T2230" i="1"/>
  <c r="U2230" i="1" s="1"/>
  <c r="T2231" i="1"/>
  <c r="U2231" i="1" s="1"/>
  <c r="T2232" i="1"/>
  <c r="U2232" i="1" s="1"/>
  <c r="T2233" i="1"/>
  <c r="U2233" i="1" s="1"/>
  <c r="T2234" i="1"/>
  <c r="U2234" i="1" s="1"/>
  <c r="T2235" i="1"/>
  <c r="U2235" i="1" s="1"/>
  <c r="T2236" i="1"/>
  <c r="U2236" i="1" s="1"/>
  <c r="T2237" i="1"/>
  <c r="U2237" i="1" s="1"/>
  <c r="T2238" i="1"/>
  <c r="U2238" i="1" s="1"/>
  <c r="T2239" i="1"/>
  <c r="U2239" i="1" s="1"/>
  <c r="T2240" i="1"/>
  <c r="U2240" i="1" s="1"/>
  <c r="T2241" i="1"/>
  <c r="U2241" i="1" s="1"/>
  <c r="T2242" i="1"/>
  <c r="U2242" i="1" s="1"/>
  <c r="T2243" i="1"/>
  <c r="U2243" i="1" s="1"/>
  <c r="T2244" i="1"/>
  <c r="U2244" i="1" s="1"/>
  <c r="T2245" i="1"/>
  <c r="U2245" i="1" s="1"/>
  <c r="T2246" i="1"/>
  <c r="U2246" i="1" s="1"/>
  <c r="T2247" i="1"/>
  <c r="U2247" i="1" s="1"/>
  <c r="T2248" i="1"/>
  <c r="U2248" i="1" s="1"/>
  <c r="T2249" i="1"/>
  <c r="U2249" i="1" s="1"/>
  <c r="T2250" i="1"/>
  <c r="U2250" i="1" s="1"/>
  <c r="T2251" i="1"/>
  <c r="U2251" i="1" s="1"/>
  <c r="T2252" i="1"/>
  <c r="U2252" i="1" s="1"/>
  <c r="T2253" i="1"/>
  <c r="U2253" i="1" s="1"/>
  <c r="T2254" i="1"/>
  <c r="U2254" i="1" s="1"/>
  <c r="T2255" i="1"/>
  <c r="U2255" i="1" s="1"/>
  <c r="T2256" i="1"/>
  <c r="U2256" i="1" s="1"/>
  <c r="T2257" i="1"/>
  <c r="U2257" i="1" s="1"/>
  <c r="T2258" i="1"/>
  <c r="U2258" i="1" s="1"/>
  <c r="T2259" i="1"/>
  <c r="U2259" i="1" s="1"/>
  <c r="T2260" i="1"/>
  <c r="U2260" i="1" s="1"/>
  <c r="T2261" i="1"/>
  <c r="U2261" i="1" s="1"/>
  <c r="T2262" i="1"/>
  <c r="U2262" i="1" s="1"/>
  <c r="T2263" i="1"/>
  <c r="U2263" i="1" s="1"/>
  <c r="T2264" i="1"/>
  <c r="U2264" i="1" s="1"/>
  <c r="T2265" i="1"/>
  <c r="U2265" i="1" s="1"/>
  <c r="T2266" i="1"/>
  <c r="U2266" i="1" s="1"/>
  <c r="T2267" i="1"/>
  <c r="U2267" i="1" s="1"/>
  <c r="T2268" i="1"/>
  <c r="U2268" i="1" s="1"/>
  <c r="T2269" i="1"/>
  <c r="U2269" i="1" s="1"/>
  <c r="T2270" i="1"/>
  <c r="U2270" i="1" s="1"/>
  <c r="T2271" i="1"/>
  <c r="U2271" i="1" s="1"/>
  <c r="T2272" i="1"/>
  <c r="U2272" i="1" s="1"/>
  <c r="T2273" i="1"/>
  <c r="U2273" i="1" s="1"/>
  <c r="T2274" i="1"/>
  <c r="U2274" i="1" s="1"/>
  <c r="T2275" i="1"/>
  <c r="U2275" i="1" s="1"/>
  <c r="T2276" i="1"/>
  <c r="U2276" i="1" s="1"/>
  <c r="T2277" i="1"/>
  <c r="U2277" i="1" s="1"/>
  <c r="T2278" i="1"/>
  <c r="U2278" i="1" s="1"/>
  <c r="T2279" i="1"/>
  <c r="U2279" i="1" s="1"/>
  <c r="T2280" i="1"/>
  <c r="U2280" i="1" s="1"/>
  <c r="T2281" i="1"/>
  <c r="U2281" i="1" s="1"/>
  <c r="T2282" i="1"/>
  <c r="U2282" i="1" s="1"/>
  <c r="T2283" i="1"/>
  <c r="U2283" i="1" s="1"/>
  <c r="T2284" i="1"/>
  <c r="U2284" i="1" s="1"/>
  <c r="T2285" i="1"/>
  <c r="U2285" i="1" s="1"/>
  <c r="T2286" i="1"/>
  <c r="U2286" i="1" s="1"/>
  <c r="T2287" i="1"/>
  <c r="U2287" i="1" s="1"/>
  <c r="T2288" i="1"/>
  <c r="U2288" i="1" s="1"/>
  <c r="T2289" i="1"/>
  <c r="U2289" i="1" s="1"/>
  <c r="T2290" i="1"/>
  <c r="U2290" i="1" s="1"/>
  <c r="T2291" i="1"/>
  <c r="U2291" i="1" s="1"/>
  <c r="T2292" i="1"/>
  <c r="U2292" i="1" s="1"/>
  <c r="T2293" i="1"/>
  <c r="U2293" i="1" s="1"/>
  <c r="T2294" i="1"/>
  <c r="U2294" i="1" s="1"/>
  <c r="T2295" i="1"/>
  <c r="U2295" i="1" s="1"/>
  <c r="T2296" i="1"/>
  <c r="U2296" i="1" s="1"/>
  <c r="T2297" i="1"/>
  <c r="U2297" i="1" s="1"/>
  <c r="T2298" i="1"/>
  <c r="U2298" i="1" s="1"/>
  <c r="T2299" i="1"/>
  <c r="U2299" i="1" s="1"/>
  <c r="T2300" i="1"/>
  <c r="U2300" i="1" s="1"/>
  <c r="T2301" i="1"/>
  <c r="U2301" i="1" s="1"/>
  <c r="T2302" i="1"/>
  <c r="U2302" i="1" s="1"/>
  <c r="T2303" i="1"/>
  <c r="U2303" i="1" s="1"/>
  <c r="T2304" i="1"/>
  <c r="U2304" i="1" s="1"/>
  <c r="T2305" i="1"/>
  <c r="U2305" i="1" s="1"/>
  <c r="T2306" i="1"/>
  <c r="U2306" i="1" s="1"/>
  <c r="T2307" i="1"/>
  <c r="U2307" i="1" s="1"/>
  <c r="T2308" i="1"/>
  <c r="U2308" i="1" s="1"/>
  <c r="T2309" i="1"/>
  <c r="U2309" i="1" s="1"/>
  <c r="T2310" i="1"/>
  <c r="U2310" i="1" s="1"/>
  <c r="T2311" i="1"/>
  <c r="U2311" i="1" s="1"/>
  <c r="T2312" i="1"/>
  <c r="U2312" i="1" s="1"/>
  <c r="T2313" i="1"/>
  <c r="U2313" i="1" s="1"/>
  <c r="T2314" i="1"/>
  <c r="U2314" i="1" s="1"/>
  <c r="T2315" i="1"/>
  <c r="U2315" i="1" s="1"/>
  <c r="T2316" i="1"/>
  <c r="U2316" i="1" s="1"/>
  <c r="T2317" i="1"/>
  <c r="U2317" i="1" s="1"/>
  <c r="T2318" i="1"/>
  <c r="U2318" i="1" s="1"/>
  <c r="AU2318" i="1" s="1"/>
  <c r="T2319" i="1"/>
  <c r="U2319" i="1" s="1"/>
  <c r="AU2319" i="1" s="1"/>
  <c r="T2320" i="1"/>
  <c r="U2320" i="1" s="1"/>
  <c r="AU2320" i="1" s="1"/>
  <c r="T2321" i="1"/>
  <c r="U2321" i="1" s="1"/>
  <c r="AV2321" i="1" s="1"/>
  <c r="T2322" i="1"/>
  <c r="U2322" i="1" s="1"/>
  <c r="AU2322" i="1" s="1"/>
  <c r="T2323" i="1"/>
  <c r="U2323" i="1" s="1"/>
  <c r="AU2323" i="1" s="1"/>
  <c r="T2324" i="1"/>
  <c r="U2324" i="1" s="1"/>
  <c r="AU2324" i="1" s="1"/>
  <c r="T2325" i="1"/>
  <c r="U2325" i="1" s="1"/>
  <c r="AU2325" i="1" s="1"/>
  <c r="T2326" i="1"/>
  <c r="U2326" i="1" s="1"/>
  <c r="AU2326" i="1" s="1"/>
  <c r="T2327" i="1"/>
  <c r="U2327" i="1" s="1"/>
  <c r="AU2327" i="1" s="1"/>
  <c r="T2328" i="1"/>
  <c r="U2328" i="1" s="1"/>
  <c r="AU2328" i="1" s="1"/>
  <c r="T2329" i="1"/>
  <c r="U2329" i="1" s="1"/>
  <c r="AU2329" i="1" s="1"/>
  <c r="T2330" i="1"/>
  <c r="U2330" i="1" s="1"/>
  <c r="AU2330" i="1" s="1"/>
  <c r="T2331" i="1"/>
  <c r="U2331" i="1" s="1"/>
  <c r="AU2331" i="1" s="1"/>
  <c r="T2332" i="1"/>
  <c r="U2332" i="1" s="1"/>
  <c r="AU2332" i="1" s="1"/>
  <c r="T2333" i="1"/>
  <c r="U2333" i="1" s="1"/>
  <c r="AV2333" i="1" s="1"/>
  <c r="T2334" i="1"/>
  <c r="U2334" i="1" s="1"/>
  <c r="AU2334" i="1" s="1"/>
  <c r="T2335" i="1"/>
  <c r="U2335" i="1" s="1"/>
  <c r="AU2335" i="1" s="1"/>
  <c r="T2336" i="1"/>
  <c r="U2336" i="1" s="1"/>
  <c r="AV2336" i="1" s="1"/>
  <c r="T2337" i="1"/>
  <c r="U2337" i="1" s="1"/>
  <c r="AU2337" i="1" s="1"/>
  <c r="T2338" i="1"/>
  <c r="U2338" i="1" s="1"/>
  <c r="AU2338" i="1" s="1"/>
  <c r="T2339" i="1"/>
  <c r="U2339" i="1" s="1"/>
  <c r="AU2339" i="1" s="1"/>
  <c r="T2340" i="1"/>
  <c r="U2340" i="1" s="1"/>
  <c r="AV2340" i="1" s="1"/>
  <c r="T2341" i="1"/>
  <c r="U2341" i="1" s="1"/>
  <c r="AV2341" i="1" s="1"/>
  <c r="T2342" i="1"/>
  <c r="U2342" i="1" s="1"/>
  <c r="AV2342" i="1" s="1"/>
  <c r="T2343" i="1"/>
  <c r="U2343" i="1" s="1"/>
  <c r="AV2343" i="1" s="1"/>
  <c r="T2344" i="1"/>
  <c r="U2344" i="1" s="1"/>
  <c r="AV2344" i="1" s="1"/>
  <c r="T2345" i="1"/>
  <c r="U2345" i="1" s="1"/>
  <c r="AU2345" i="1" s="1"/>
  <c r="T2346" i="1"/>
  <c r="U2346" i="1" s="1"/>
  <c r="AU2346" i="1" s="1"/>
  <c r="T2347" i="1"/>
  <c r="U2347" i="1" s="1"/>
  <c r="AV2347" i="1" s="1"/>
  <c r="T2348" i="1"/>
  <c r="U2348" i="1" s="1"/>
  <c r="AV2348" i="1" s="1"/>
  <c r="T2349" i="1"/>
  <c r="U2349" i="1" s="1"/>
  <c r="AV2349" i="1" s="1"/>
  <c r="T2350" i="1"/>
  <c r="U2350" i="1" s="1"/>
  <c r="AV2350" i="1" s="1"/>
  <c r="T2351" i="1"/>
  <c r="U2351" i="1" s="1"/>
  <c r="AV2351" i="1" s="1"/>
  <c r="BC2351" i="1"/>
  <c r="BD2351" i="1"/>
  <c r="BC2350" i="1"/>
  <c r="BD2350" i="1"/>
  <c r="BC2349" i="1"/>
  <c r="BD2349" i="1"/>
  <c r="BC2348" i="1"/>
  <c r="BD2348" i="1"/>
  <c r="X34" i="7" l="1"/>
  <c r="Z34" i="7"/>
  <c r="Y34" i="7"/>
  <c r="V35" i="7"/>
  <c r="Y33" i="8"/>
  <c r="Z33" i="8"/>
  <c r="X33" i="8"/>
  <c r="V34" i="8"/>
  <c r="BP1083" i="8"/>
  <c r="BN1084" i="8"/>
  <c r="BK1084" i="8"/>
  <c r="BI1085" i="8"/>
  <c r="Z35" i="7" l="1"/>
  <c r="X35" i="7"/>
  <c r="V36" i="7"/>
  <c r="Y35" i="7"/>
  <c r="X34" i="8"/>
  <c r="Y34" i="8"/>
  <c r="Z34" i="8"/>
  <c r="V35" i="8"/>
  <c r="BK1085" i="8"/>
  <c r="BI1086" i="8"/>
  <c r="BP1084" i="8"/>
  <c r="BN1085" i="8"/>
  <c r="BC2347" i="1"/>
  <c r="BD2347" i="1"/>
  <c r="BC2346" i="1"/>
  <c r="BD2346" i="1"/>
  <c r="X36" i="7" l="1"/>
  <c r="Y36" i="7"/>
  <c r="Z36" i="7"/>
  <c r="V37" i="7"/>
  <c r="Z35" i="8"/>
  <c r="X35" i="8"/>
  <c r="Y35" i="8"/>
  <c r="V36" i="8"/>
  <c r="BP1085" i="8"/>
  <c r="BN1086" i="8"/>
  <c r="BK1086" i="8"/>
  <c r="BI1087" i="8"/>
  <c r="Z37" i="7" l="1"/>
  <c r="Y37" i="7"/>
  <c r="X37" i="7"/>
  <c r="V38" i="7"/>
  <c r="Z36" i="8"/>
  <c r="Y36" i="8"/>
  <c r="V37" i="8"/>
  <c r="X36" i="8"/>
  <c r="BK1087" i="8"/>
  <c r="BI1088" i="8"/>
  <c r="BP1086" i="8"/>
  <c r="BN1087" i="8"/>
  <c r="Z38" i="7" l="1"/>
  <c r="Y38" i="7"/>
  <c r="X38" i="7"/>
  <c r="V39" i="7"/>
  <c r="Z37" i="8"/>
  <c r="X37" i="8"/>
  <c r="Y37" i="8"/>
  <c r="V38" i="8"/>
  <c r="BP1087" i="8"/>
  <c r="BN1088" i="8"/>
  <c r="BK1088" i="8"/>
  <c r="BI1089" i="8"/>
  <c r="BC2345" i="1"/>
  <c r="BD2345" i="1"/>
  <c r="BC2344" i="1"/>
  <c r="BD2344" i="1"/>
  <c r="BC2343" i="1"/>
  <c r="BD2343" i="1"/>
  <c r="BC2342" i="1"/>
  <c r="BD2342" i="1"/>
  <c r="BC2339" i="1"/>
  <c r="BD2339" i="1"/>
  <c r="BC2341" i="1"/>
  <c r="BD2341" i="1"/>
  <c r="BC2340" i="1"/>
  <c r="BD2340" i="1"/>
  <c r="Y39" i="7" l="1"/>
  <c r="Z39" i="7"/>
  <c r="X39" i="7"/>
  <c r="V40" i="7"/>
  <c r="Y38" i="8"/>
  <c r="Z38" i="8"/>
  <c r="V39" i="8"/>
  <c r="X38" i="8"/>
  <c r="BK1089" i="8"/>
  <c r="BP1088" i="8"/>
  <c r="BN1089" i="8"/>
  <c r="BC2338" i="1"/>
  <c r="BD2338" i="1"/>
  <c r="BC2337" i="1"/>
  <c r="BD2337" i="1"/>
  <c r="BC2336" i="1"/>
  <c r="BD2336" i="1"/>
  <c r="BC2329" i="1"/>
  <c r="BD2329" i="1"/>
  <c r="BC2328" i="1"/>
  <c r="BD2328" i="1"/>
  <c r="AU2312" i="1"/>
  <c r="AW2312" i="1"/>
  <c r="AX2312" i="1"/>
  <c r="AU2313" i="1"/>
  <c r="AW2313" i="1"/>
  <c r="AX2313" i="1"/>
  <c r="AU2314" i="1"/>
  <c r="AW2314" i="1"/>
  <c r="AX2314" i="1"/>
  <c r="AU2315" i="1"/>
  <c r="AW2315" i="1"/>
  <c r="AX2315" i="1"/>
  <c r="AU2316" i="1"/>
  <c r="AW2316" i="1"/>
  <c r="AX2316" i="1"/>
  <c r="AV2317" i="1"/>
  <c r="AW2317" i="1"/>
  <c r="AX2317" i="1"/>
  <c r="BC2335" i="1"/>
  <c r="BD2335" i="1"/>
  <c r="BC2334" i="1"/>
  <c r="BD2334" i="1"/>
  <c r="Y40" i="7" l="1"/>
  <c r="Z40" i="7"/>
  <c r="X40" i="7"/>
  <c r="V41" i="7"/>
  <c r="Y39" i="8"/>
  <c r="Z39" i="8"/>
  <c r="X39" i="8"/>
  <c r="V40" i="8"/>
  <c r="BP1089" i="8"/>
  <c r="BC2333" i="1"/>
  <c r="BD2333" i="1"/>
  <c r="BC2332" i="1"/>
  <c r="BD2332" i="1"/>
  <c r="BC2331" i="1"/>
  <c r="BD2331" i="1"/>
  <c r="BC2330" i="1"/>
  <c r="BD2330" i="1"/>
  <c r="BC2327" i="1"/>
  <c r="BD2327" i="1"/>
  <c r="BC2326" i="1"/>
  <c r="BD2326" i="1"/>
  <c r="BC2325" i="1"/>
  <c r="BD2325" i="1"/>
  <c r="BC2324" i="1"/>
  <c r="BD2324" i="1"/>
  <c r="BC2323" i="1"/>
  <c r="BD2323" i="1"/>
  <c r="BC2322" i="1"/>
  <c r="BD2322" i="1"/>
  <c r="BC2321" i="1"/>
  <c r="BD2321" i="1"/>
  <c r="BC2320" i="1"/>
  <c r="BD2320" i="1"/>
  <c r="BC2319" i="1"/>
  <c r="BD2319" i="1"/>
  <c r="AU2317" i="1"/>
  <c r="BC2318" i="1"/>
  <c r="BD2318" i="1"/>
  <c r="BC2317" i="1"/>
  <c r="BD2317" i="1"/>
  <c r="BC2316" i="1"/>
  <c r="BD2316" i="1"/>
  <c r="BC2315" i="1"/>
  <c r="BD2315" i="1"/>
  <c r="BC2314" i="1"/>
  <c r="BD2314" i="1"/>
  <c r="Z41" i="7" l="1"/>
  <c r="V42" i="7"/>
  <c r="Y41" i="7"/>
  <c r="X41" i="7"/>
  <c r="X40" i="8"/>
  <c r="Y40" i="8"/>
  <c r="Z40" i="8"/>
  <c r="V41" i="8"/>
  <c r="BI1090" i="8"/>
  <c r="AV2315" i="1"/>
  <c r="AV2316" i="1"/>
  <c r="AV2314" i="1"/>
  <c r="BC2313" i="1"/>
  <c r="BD2313" i="1"/>
  <c r="BC2312" i="1"/>
  <c r="BD2312" i="1"/>
  <c r="BC2311" i="1"/>
  <c r="BD2311" i="1"/>
  <c r="AU2311" i="1"/>
  <c r="AW2311" i="1"/>
  <c r="AX2311" i="1"/>
  <c r="Y42" i="7" l="1"/>
  <c r="Z42" i="7"/>
  <c r="V43" i="7"/>
  <c r="X42" i="7"/>
  <c r="X41" i="8"/>
  <c r="Z41" i="8"/>
  <c r="V42" i="8"/>
  <c r="Y41" i="8"/>
  <c r="BK1090" i="8"/>
  <c r="BI1091" i="8"/>
  <c r="BN1090" i="8"/>
  <c r="AV2313" i="1"/>
  <c r="AV2312" i="1"/>
  <c r="AV2311" i="1"/>
  <c r="Y43" i="7" l="1"/>
  <c r="Z43" i="7"/>
  <c r="V44" i="7"/>
  <c r="X43" i="7"/>
  <c r="X42" i="8"/>
  <c r="V43" i="8"/>
  <c r="Y42" i="8"/>
  <c r="Z42" i="8"/>
  <c r="BP1090" i="8"/>
  <c r="BN1091" i="8"/>
  <c r="BK1091" i="8"/>
  <c r="BI1092" i="8"/>
  <c r="X44" i="7" l="1"/>
  <c r="Y44" i="7"/>
  <c r="Z44" i="7"/>
  <c r="V45" i="7"/>
  <c r="Z43" i="8"/>
  <c r="X43" i="8"/>
  <c r="Y43" i="8"/>
  <c r="V44" i="8"/>
  <c r="BK1092" i="8"/>
  <c r="BI1093" i="8"/>
  <c r="BP1091" i="8"/>
  <c r="BN1092" i="8"/>
  <c r="X45" i="7" l="1"/>
  <c r="Y45" i="7"/>
  <c r="V46" i="7"/>
  <c r="Z45" i="7"/>
  <c r="X44" i="8"/>
  <c r="Y44" i="8"/>
  <c r="Z44" i="8"/>
  <c r="V45" i="8"/>
  <c r="BP1092" i="8"/>
  <c r="BN1093" i="8"/>
  <c r="BK1093" i="8"/>
  <c r="BI1094" i="8"/>
  <c r="BC2310" i="1"/>
  <c r="BD2310" i="1"/>
  <c r="BC2309" i="1"/>
  <c r="BD2309" i="1"/>
  <c r="AU2309" i="1"/>
  <c r="AV2309" i="1"/>
  <c r="AW2309" i="1"/>
  <c r="AX2309" i="1"/>
  <c r="AV2310" i="1"/>
  <c r="AW2310" i="1"/>
  <c r="AX2310" i="1"/>
  <c r="BC2308" i="1"/>
  <c r="BD2308" i="1"/>
  <c r="AV2308" i="1"/>
  <c r="AW2308" i="1"/>
  <c r="AX2308" i="1"/>
  <c r="BC2307" i="1"/>
  <c r="BD2307" i="1"/>
  <c r="AU2307" i="1"/>
  <c r="AW2307" i="1"/>
  <c r="AX2307" i="1"/>
  <c r="T54" i="2"/>
  <c r="U54" i="2" s="1"/>
  <c r="AV54" i="2"/>
  <c r="AW54" i="2"/>
  <c r="AX54" i="2"/>
  <c r="BB54" i="2"/>
  <c r="BC54" i="2"/>
  <c r="BC2306" i="1"/>
  <c r="BD2306" i="1"/>
  <c r="AU2306" i="1"/>
  <c r="AW2306" i="1"/>
  <c r="AX2306" i="1"/>
  <c r="BC2305" i="1"/>
  <c r="BD2305" i="1"/>
  <c r="AU2305" i="1"/>
  <c r="AW2305" i="1"/>
  <c r="AX2305" i="1"/>
  <c r="BC53" i="2"/>
  <c r="BB53" i="2"/>
  <c r="T53" i="2"/>
  <c r="U53" i="2" s="1"/>
  <c r="AV53" i="2"/>
  <c r="AW53" i="2"/>
  <c r="AX53" i="2"/>
  <c r="AV2304" i="1"/>
  <c r="AW2304" i="1"/>
  <c r="AX2304" i="1"/>
  <c r="BC2304" i="1"/>
  <c r="BD2304" i="1"/>
  <c r="BC52" i="2"/>
  <c r="BB52" i="2"/>
  <c r="T52" i="2"/>
  <c r="U52" i="2" s="1"/>
  <c r="AV52" i="2"/>
  <c r="AW52" i="2"/>
  <c r="AX52" i="2"/>
  <c r="AV2303" i="1"/>
  <c r="AW2303" i="1"/>
  <c r="AX2303" i="1"/>
  <c r="BC2303" i="1"/>
  <c r="BD2303" i="1"/>
  <c r="BC2302" i="1"/>
  <c r="BD2302" i="1"/>
  <c r="BC2301" i="1"/>
  <c r="BD2301" i="1"/>
  <c r="AV2301" i="1"/>
  <c r="AW2301" i="1"/>
  <c r="AX2301" i="1"/>
  <c r="AV2302" i="1"/>
  <c r="AW2302" i="1"/>
  <c r="AX2302" i="1"/>
  <c r="BC2300" i="1"/>
  <c r="BD2300" i="1"/>
  <c r="AU2300" i="1"/>
  <c r="AW2300" i="1"/>
  <c r="AX2300" i="1"/>
  <c r="BC2299" i="1"/>
  <c r="BD2299" i="1"/>
  <c r="X46" i="7" l="1"/>
  <c r="Y46" i="7"/>
  <c r="Z46" i="7"/>
  <c r="V47" i="7"/>
  <c r="V46" i="8"/>
  <c r="Z45" i="8"/>
  <c r="Y45" i="8"/>
  <c r="X45" i="8"/>
  <c r="BK1094" i="8"/>
  <c r="BI1095" i="8"/>
  <c r="BP1093" i="8"/>
  <c r="BN1094" i="8"/>
  <c r="AU2310" i="1"/>
  <c r="AU2308" i="1"/>
  <c r="AV2307" i="1"/>
  <c r="AU54" i="2"/>
  <c r="AV2306" i="1"/>
  <c r="AV2305" i="1"/>
  <c r="AU53" i="2"/>
  <c r="AU2304" i="1"/>
  <c r="AU52" i="2"/>
  <c r="AU2303" i="1"/>
  <c r="AU2302" i="1"/>
  <c r="AU2301" i="1"/>
  <c r="AV2300" i="1"/>
  <c r="Z47" i="7" l="1"/>
  <c r="X47" i="7"/>
  <c r="Y47" i="7"/>
  <c r="V48" i="7"/>
  <c r="Z46" i="8"/>
  <c r="Y46" i="8"/>
  <c r="V47" i="8"/>
  <c r="X46" i="8"/>
  <c r="BP1094" i="8"/>
  <c r="BN1095" i="8"/>
  <c r="BK1095" i="8"/>
  <c r="BI1096" i="8"/>
  <c r="Z48" i="7" l="1"/>
  <c r="Y48" i="7"/>
  <c r="X48" i="7"/>
  <c r="V49" i="7"/>
  <c r="Z47" i="8"/>
  <c r="X47" i="8"/>
  <c r="V48" i="8"/>
  <c r="Y47" i="8"/>
  <c r="BK1096" i="8"/>
  <c r="BI1097" i="8"/>
  <c r="BP1095" i="8"/>
  <c r="BN1096" i="8"/>
  <c r="AV2299" i="1"/>
  <c r="AW2299" i="1"/>
  <c r="AX2299" i="1"/>
  <c r="BC2298" i="1"/>
  <c r="BD2298" i="1"/>
  <c r="BC2297" i="1"/>
  <c r="BD2297" i="1"/>
  <c r="AU2297" i="1"/>
  <c r="AW2297" i="1"/>
  <c r="AX2297" i="1"/>
  <c r="AU2298" i="1"/>
  <c r="AW2298" i="1"/>
  <c r="AX2298" i="1"/>
  <c r="BC2296" i="1"/>
  <c r="BD2296" i="1"/>
  <c r="AU2296" i="1"/>
  <c r="AW2296" i="1"/>
  <c r="AX2296" i="1"/>
  <c r="T51" i="2"/>
  <c r="U51" i="2" s="1"/>
  <c r="AV51" i="2"/>
  <c r="AW51" i="2"/>
  <c r="AX51" i="2"/>
  <c r="BB51" i="2"/>
  <c r="BC51" i="2"/>
  <c r="T50" i="2"/>
  <c r="U50" i="2" s="1"/>
  <c r="AV50" i="2"/>
  <c r="AW50" i="2"/>
  <c r="AX50" i="2"/>
  <c r="BB50" i="2"/>
  <c r="BC50" i="2"/>
  <c r="T49" i="2"/>
  <c r="U49" i="2" s="1"/>
  <c r="AV49" i="2"/>
  <c r="AW49" i="2"/>
  <c r="AX49" i="2"/>
  <c r="AU2295" i="1"/>
  <c r="AV2295" i="1"/>
  <c r="AW2295" i="1"/>
  <c r="AX2295" i="1"/>
  <c r="BC2295" i="1"/>
  <c r="BD2295" i="1"/>
  <c r="AV2294" i="1"/>
  <c r="AW2294" i="1"/>
  <c r="AX2294" i="1"/>
  <c r="BC2294" i="1"/>
  <c r="BD2294" i="1"/>
  <c r="BB49" i="2"/>
  <c r="BC49" i="2"/>
  <c r="BC48" i="2"/>
  <c r="BB48" i="2"/>
  <c r="T48" i="2"/>
  <c r="U48" i="2" s="1"/>
  <c r="AV48" i="2"/>
  <c r="AW48" i="2"/>
  <c r="AX48" i="2"/>
  <c r="AV2293" i="1"/>
  <c r="AW2293" i="1"/>
  <c r="AX2293" i="1"/>
  <c r="BC2293" i="1"/>
  <c r="BD2293" i="1"/>
  <c r="AV2292" i="1"/>
  <c r="AW2292" i="1"/>
  <c r="AX2292" i="1"/>
  <c r="BC2292" i="1"/>
  <c r="BD2292" i="1"/>
  <c r="BC2291" i="1"/>
  <c r="BD2291" i="1"/>
  <c r="AU2291" i="1"/>
  <c r="AW2291" i="1"/>
  <c r="AX2291" i="1"/>
  <c r="BC2290" i="1"/>
  <c r="BD2290" i="1"/>
  <c r="AU2290" i="1"/>
  <c r="AW2290" i="1"/>
  <c r="AX2290" i="1"/>
  <c r="BC47" i="2"/>
  <c r="BB47" i="2"/>
  <c r="T47" i="2"/>
  <c r="U47" i="2" s="1"/>
  <c r="AV47" i="2"/>
  <c r="AW47" i="2"/>
  <c r="AX47" i="2"/>
  <c r="AV2289" i="1"/>
  <c r="AW2289" i="1"/>
  <c r="AX2289" i="1"/>
  <c r="BC2289" i="1"/>
  <c r="BD2289" i="1"/>
  <c r="X49" i="7" l="1"/>
  <c r="Y49" i="7"/>
  <c r="Z49" i="7"/>
  <c r="V50" i="7"/>
  <c r="Y48" i="8"/>
  <c r="Z48" i="8"/>
  <c r="X48" i="8"/>
  <c r="V49" i="8"/>
  <c r="BK1097" i="8"/>
  <c r="BI1098" i="8"/>
  <c r="BP1096" i="8"/>
  <c r="BN1097" i="8"/>
  <c r="AU2299" i="1"/>
  <c r="AV2297" i="1"/>
  <c r="AV2298" i="1"/>
  <c r="AV2296" i="1"/>
  <c r="AU51" i="2"/>
  <c r="AU50" i="2"/>
  <c r="AU49" i="2"/>
  <c r="AU2294" i="1"/>
  <c r="AU48" i="2"/>
  <c r="AU2293" i="1"/>
  <c r="AU2292" i="1"/>
  <c r="AV2291" i="1"/>
  <c r="AV2290" i="1"/>
  <c r="AU47" i="2"/>
  <c r="AU2289" i="1"/>
  <c r="BC2288" i="1"/>
  <c r="BD2288" i="1"/>
  <c r="AU2288" i="1"/>
  <c r="AW2288" i="1"/>
  <c r="AX2288" i="1"/>
  <c r="AV2286" i="1"/>
  <c r="AW2286" i="1"/>
  <c r="AX2286" i="1"/>
  <c r="AV2287" i="1"/>
  <c r="AW2287" i="1"/>
  <c r="AX2287" i="1"/>
  <c r="BC2287" i="1"/>
  <c r="BD2287" i="1"/>
  <c r="BC2286" i="1"/>
  <c r="BD2286" i="1"/>
  <c r="T45" i="2"/>
  <c r="U45" i="2" s="1"/>
  <c r="AV45" i="2"/>
  <c r="AW45" i="2"/>
  <c r="AX45" i="2"/>
  <c r="T46" i="2"/>
  <c r="U46" i="2" s="1"/>
  <c r="AV46" i="2"/>
  <c r="AW46" i="2"/>
  <c r="AX46" i="2"/>
  <c r="BB46" i="2"/>
  <c r="BC46" i="2"/>
  <c r="BB45" i="2"/>
  <c r="BC45" i="2"/>
  <c r="Z50" i="7" l="1"/>
  <c r="V51" i="7"/>
  <c r="Y50" i="7"/>
  <c r="X50" i="7"/>
  <c r="Y49" i="8"/>
  <c r="X49" i="8"/>
  <c r="Z49" i="8"/>
  <c r="V50" i="8"/>
  <c r="BP1097" i="8"/>
  <c r="BN1098" i="8"/>
  <c r="BK1098" i="8"/>
  <c r="BI1099" i="8"/>
  <c r="AV2288" i="1"/>
  <c r="AU2286" i="1"/>
  <c r="AU2287" i="1"/>
  <c r="AU46" i="2"/>
  <c r="AU45" i="2"/>
  <c r="AV2284" i="1"/>
  <c r="AW2284" i="1"/>
  <c r="AX2284" i="1"/>
  <c r="AU2285" i="1"/>
  <c r="AV2285" i="1"/>
  <c r="AW2285" i="1"/>
  <c r="AX2285" i="1"/>
  <c r="BC2285" i="1"/>
  <c r="BD2285" i="1"/>
  <c r="BC2284" i="1"/>
  <c r="BD2284" i="1"/>
  <c r="BC2283" i="1"/>
  <c r="BD2283" i="1"/>
  <c r="AV2283" i="1"/>
  <c r="AW2283" i="1"/>
  <c r="AX2283" i="1"/>
  <c r="BC2282" i="1"/>
  <c r="BD2282" i="1"/>
  <c r="BC2281" i="1"/>
  <c r="BD2281" i="1"/>
  <c r="AU2281" i="1"/>
  <c r="AW2281" i="1"/>
  <c r="AX2281" i="1"/>
  <c r="AU2282" i="1"/>
  <c r="AW2282" i="1"/>
  <c r="AX2282" i="1"/>
  <c r="AU2277" i="1"/>
  <c r="AW2277" i="1"/>
  <c r="AX2277" i="1"/>
  <c r="AV2278" i="1"/>
  <c r="AW2278" i="1"/>
  <c r="AX2278" i="1"/>
  <c r="AU2279" i="1"/>
  <c r="AW2279" i="1"/>
  <c r="AX2279" i="1"/>
  <c r="AU2280" i="1"/>
  <c r="AW2280" i="1"/>
  <c r="AX2280" i="1"/>
  <c r="BC2280" i="1"/>
  <c r="BD2280" i="1"/>
  <c r="BC2279" i="1"/>
  <c r="BD2279" i="1"/>
  <c r="BC2278" i="1"/>
  <c r="BD2278" i="1"/>
  <c r="AU2278" i="1"/>
  <c r="BC2277" i="1"/>
  <c r="BD2277" i="1"/>
  <c r="Y51" i="7" l="1"/>
  <c r="X51" i="7"/>
  <c r="V52" i="7"/>
  <c r="Z51" i="7"/>
  <c r="Z50" i="8"/>
  <c r="X50" i="8"/>
  <c r="V51" i="8"/>
  <c r="Y50" i="8"/>
  <c r="BK1099" i="8"/>
  <c r="BI1100" i="8"/>
  <c r="BP1098" i="8"/>
  <c r="BN1099" i="8"/>
  <c r="AV2279" i="1"/>
  <c r="AV2280" i="1"/>
  <c r="AU2284" i="1"/>
  <c r="AU2283" i="1"/>
  <c r="AV2282" i="1"/>
  <c r="AV2281" i="1"/>
  <c r="Z52" i="7" l="1"/>
  <c r="X52" i="7"/>
  <c r="Y52" i="7"/>
  <c r="V53" i="7"/>
  <c r="X51" i="8"/>
  <c r="Y51" i="8"/>
  <c r="Z51" i="8"/>
  <c r="V52" i="8"/>
  <c r="BP1099" i="8"/>
  <c r="BN1100" i="8"/>
  <c r="BK1100" i="8"/>
  <c r="BI1101" i="8"/>
  <c r="BC2276" i="1"/>
  <c r="BD2276" i="1"/>
  <c r="BC2275" i="1"/>
  <c r="BD2275" i="1"/>
  <c r="AU2275" i="1"/>
  <c r="AW2275" i="1"/>
  <c r="AX2275" i="1"/>
  <c r="AU2276" i="1"/>
  <c r="AW2276" i="1"/>
  <c r="AX2276" i="1"/>
  <c r="BC2274" i="1"/>
  <c r="BD2274" i="1"/>
  <c r="AU2274" i="1"/>
  <c r="AW2274" i="1"/>
  <c r="AX2274" i="1"/>
  <c r="BC2273" i="1"/>
  <c r="BD2273" i="1"/>
  <c r="BC2272" i="1"/>
  <c r="BD2272" i="1"/>
  <c r="AU2272" i="1"/>
  <c r="AW2272" i="1"/>
  <c r="AX2272" i="1"/>
  <c r="AU2273" i="1"/>
  <c r="AW2273" i="1"/>
  <c r="AX2273" i="1"/>
  <c r="BC2271" i="1"/>
  <c r="BD2271" i="1"/>
  <c r="AU2271" i="1"/>
  <c r="AW2271" i="1"/>
  <c r="AX2271" i="1"/>
  <c r="BC44" i="2"/>
  <c r="BB44" i="2"/>
  <c r="T44" i="2"/>
  <c r="U44" i="2" s="1"/>
  <c r="AV44" i="2"/>
  <c r="AW44" i="2"/>
  <c r="AX44" i="2"/>
  <c r="AV2270" i="1"/>
  <c r="AW2270" i="1"/>
  <c r="AX2270" i="1"/>
  <c r="BC2270" i="1"/>
  <c r="BD2270" i="1"/>
  <c r="X53" i="7" l="1"/>
  <c r="Y53" i="7"/>
  <c r="Z53" i="7"/>
  <c r="V54" i="7"/>
  <c r="X52" i="8"/>
  <c r="Y52" i="8"/>
  <c r="V53" i="8"/>
  <c r="Z52" i="8"/>
  <c r="BK1101" i="8"/>
  <c r="BI1102" i="8"/>
  <c r="BP1100" i="8"/>
  <c r="BN1101" i="8"/>
  <c r="AV2275" i="1"/>
  <c r="AV2277" i="1"/>
  <c r="AV2276" i="1"/>
  <c r="AV2274" i="1"/>
  <c r="AV2273" i="1"/>
  <c r="AV2272" i="1"/>
  <c r="AV2271" i="1"/>
  <c r="AU44" i="2"/>
  <c r="AU2270" i="1"/>
  <c r="X54" i="7" l="1"/>
  <c r="Z54" i="7"/>
  <c r="Y54" i="7"/>
  <c r="V55" i="7"/>
  <c r="X53" i="8"/>
  <c r="Y53" i="8"/>
  <c r="Z53" i="8"/>
  <c r="V54" i="8"/>
  <c r="BP1101" i="8"/>
  <c r="BN1102" i="8"/>
  <c r="BK1102" i="8"/>
  <c r="BI1103" i="8"/>
  <c r="AV2268" i="1"/>
  <c r="AW2268" i="1"/>
  <c r="AX2268" i="1"/>
  <c r="AU2269" i="1"/>
  <c r="AV2269" i="1"/>
  <c r="AW2269" i="1"/>
  <c r="AX2269" i="1"/>
  <c r="BC2269" i="1"/>
  <c r="BD2269" i="1"/>
  <c r="BC2268" i="1"/>
  <c r="BD2268" i="1"/>
  <c r="Z55" i="7" l="1"/>
  <c r="X55" i="7"/>
  <c r="Y55" i="7"/>
  <c r="V56" i="7"/>
  <c r="X54" i="8"/>
  <c r="Z54" i="8"/>
  <c r="Y54" i="8"/>
  <c r="V55" i="8"/>
  <c r="BK1103" i="8"/>
  <c r="BI1104" i="8"/>
  <c r="BP1102" i="8"/>
  <c r="BN1103" i="8"/>
  <c r="AU2268" i="1"/>
  <c r="AU2267" i="1"/>
  <c r="AV2267" i="1"/>
  <c r="AW2267" i="1"/>
  <c r="AX2267" i="1"/>
  <c r="BC2267" i="1"/>
  <c r="BD2267" i="1"/>
  <c r="X56" i="7" l="1"/>
  <c r="Y56" i="7"/>
  <c r="Z56" i="7"/>
  <c r="V57" i="7"/>
  <c r="Z55" i="8"/>
  <c r="V56" i="8"/>
  <c r="Y55" i="8"/>
  <c r="X55" i="8"/>
  <c r="BP1103" i="8"/>
  <c r="BN1104" i="8"/>
  <c r="BK1104" i="8"/>
  <c r="BI1105" i="8"/>
  <c r="BC2266" i="1"/>
  <c r="BD2266" i="1"/>
  <c r="BC2265" i="1"/>
  <c r="BD2265" i="1"/>
  <c r="AU2265" i="1"/>
  <c r="AW2265" i="1"/>
  <c r="AX2265" i="1"/>
  <c r="AU2266" i="1"/>
  <c r="AW2266" i="1"/>
  <c r="AX2266" i="1"/>
  <c r="BC2264" i="1"/>
  <c r="BD2264" i="1"/>
  <c r="AU2264" i="1"/>
  <c r="AW2264" i="1"/>
  <c r="AX2264" i="1"/>
  <c r="BC2263" i="1"/>
  <c r="BD2263" i="1"/>
  <c r="BC2262" i="1"/>
  <c r="BD2262" i="1"/>
  <c r="AV2262" i="1"/>
  <c r="AW2262" i="1"/>
  <c r="AX2262" i="1"/>
  <c r="AV2263" i="1"/>
  <c r="AW2263" i="1"/>
  <c r="AX2263" i="1"/>
  <c r="BC2261" i="1"/>
  <c r="BD2261" i="1"/>
  <c r="BC2260" i="1"/>
  <c r="BD2260" i="1"/>
  <c r="AU2260" i="1"/>
  <c r="AW2260" i="1"/>
  <c r="AX2260" i="1"/>
  <c r="AU2261" i="1"/>
  <c r="AW2261" i="1"/>
  <c r="AX2261" i="1"/>
  <c r="Z57" i="7" l="1"/>
  <c r="X57" i="7"/>
  <c r="Y57" i="7"/>
  <c r="V58" i="7"/>
  <c r="Z56" i="8"/>
  <c r="X56" i="8"/>
  <c r="Y56" i="8"/>
  <c r="V57" i="8"/>
  <c r="BK1105" i="8"/>
  <c r="BI1106" i="8"/>
  <c r="BP1104" i="8"/>
  <c r="BN1105" i="8"/>
  <c r="AV2266" i="1"/>
  <c r="AV2265" i="1"/>
  <c r="AV2264" i="1"/>
  <c r="AU2263" i="1"/>
  <c r="AU2262" i="1"/>
  <c r="AV2261" i="1"/>
  <c r="AV2260" i="1"/>
  <c r="Z58" i="7" l="1"/>
  <c r="Y58" i="7"/>
  <c r="X58" i="7"/>
  <c r="V59" i="7"/>
  <c r="Z57" i="8"/>
  <c r="X57" i="8"/>
  <c r="Y57" i="8"/>
  <c r="V58" i="8"/>
  <c r="BP1105" i="8"/>
  <c r="BN1106" i="8"/>
  <c r="BK1106" i="8"/>
  <c r="BI1107" i="8"/>
  <c r="BC2259" i="1"/>
  <c r="BD2259" i="1"/>
  <c r="AU2259" i="1"/>
  <c r="AW2259" i="1"/>
  <c r="AX2259" i="1"/>
  <c r="BC2258" i="1"/>
  <c r="BD2258" i="1"/>
  <c r="AU2258" i="1"/>
  <c r="AW2258" i="1"/>
  <c r="AX2258" i="1"/>
  <c r="BC2257" i="1"/>
  <c r="BD2257" i="1"/>
  <c r="AV2257" i="1"/>
  <c r="AW2257" i="1"/>
  <c r="AX2257" i="1"/>
  <c r="BC2256" i="1"/>
  <c r="BD2256" i="1"/>
  <c r="BC2255" i="1"/>
  <c r="BD2255" i="1"/>
  <c r="AU2255" i="1"/>
  <c r="AW2255" i="1"/>
  <c r="AX2255" i="1"/>
  <c r="AU2256" i="1"/>
  <c r="AW2256" i="1"/>
  <c r="AX2256" i="1"/>
  <c r="BC2254" i="1"/>
  <c r="BD2254" i="1"/>
  <c r="BC2253" i="1"/>
  <c r="BD2253" i="1"/>
  <c r="AU2253" i="1"/>
  <c r="AW2253" i="1"/>
  <c r="AX2253" i="1"/>
  <c r="AU2254" i="1"/>
  <c r="AW2254" i="1"/>
  <c r="AX2254" i="1"/>
  <c r="T43" i="2"/>
  <c r="U43" i="2" s="1"/>
  <c r="AV43" i="2"/>
  <c r="AW43" i="2"/>
  <c r="AX43" i="2"/>
  <c r="BB43" i="2"/>
  <c r="BC43" i="2"/>
  <c r="BC2252" i="1"/>
  <c r="BD2252" i="1"/>
  <c r="BC2251" i="1"/>
  <c r="BD2251" i="1"/>
  <c r="AV2251" i="1"/>
  <c r="AW2251" i="1"/>
  <c r="AX2251" i="1"/>
  <c r="AV2252" i="1"/>
  <c r="AW2252" i="1"/>
  <c r="AX2252" i="1"/>
  <c r="AV2249" i="1"/>
  <c r="AW2249" i="1"/>
  <c r="AX2249" i="1"/>
  <c r="AV2250" i="1"/>
  <c r="AW2250" i="1"/>
  <c r="AX2250" i="1"/>
  <c r="BC2250" i="1"/>
  <c r="BD2250" i="1"/>
  <c r="BC2249" i="1"/>
  <c r="BD2249" i="1"/>
  <c r="T42" i="2"/>
  <c r="U42" i="2" s="1"/>
  <c r="AV42" i="2"/>
  <c r="AW42" i="2"/>
  <c r="AX42" i="2"/>
  <c r="BB42" i="2"/>
  <c r="BC42" i="2"/>
  <c r="T41" i="2"/>
  <c r="U41" i="2" s="1"/>
  <c r="AV41" i="2"/>
  <c r="AW41" i="2"/>
  <c r="AX41" i="2"/>
  <c r="BB41" i="2"/>
  <c r="BC41" i="2"/>
  <c r="BC2248" i="1"/>
  <c r="BD2248" i="1"/>
  <c r="BC2247" i="1"/>
  <c r="BD2247" i="1"/>
  <c r="AU2247" i="1"/>
  <c r="AW2247" i="1"/>
  <c r="AX2247" i="1"/>
  <c r="AU2248" i="1"/>
  <c r="AW2248" i="1"/>
  <c r="AX2248" i="1"/>
  <c r="BC2246" i="1"/>
  <c r="BD2246" i="1"/>
  <c r="BC2245" i="1"/>
  <c r="BD2245" i="1"/>
  <c r="AU2245" i="1"/>
  <c r="AW2245" i="1"/>
  <c r="AX2245" i="1"/>
  <c r="AU2246" i="1"/>
  <c r="AW2246" i="1"/>
  <c r="AX2246" i="1"/>
  <c r="BC2244" i="1"/>
  <c r="BD2244" i="1"/>
  <c r="BC2243" i="1"/>
  <c r="BD2243" i="1"/>
  <c r="AU2243" i="1"/>
  <c r="AW2243" i="1"/>
  <c r="AX2243" i="1"/>
  <c r="AU2244" i="1"/>
  <c r="AW2244" i="1"/>
  <c r="AX2244" i="1"/>
  <c r="Y59" i="7" l="1"/>
  <c r="Z59" i="7"/>
  <c r="X59" i="7"/>
  <c r="V60" i="7"/>
  <c r="Y58" i="8"/>
  <c r="X58" i="8"/>
  <c r="Z58" i="8"/>
  <c r="V59" i="8"/>
  <c r="BK1107" i="8"/>
  <c r="BI1108" i="8"/>
  <c r="BP1106" i="8"/>
  <c r="BN1107" i="8"/>
  <c r="AV2244" i="1"/>
  <c r="AV2243" i="1"/>
  <c r="AV2259" i="1"/>
  <c r="AV2258" i="1"/>
  <c r="AU2257" i="1"/>
  <c r="AV2256" i="1"/>
  <c r="AV2255" i="1"/>
  <c r="AV2254" i="1"/>
  <c r="AV2253" i="1"/>
  <c r="AU43" i="2"/>
  <c r="AU2252" i="1"/>
  <c r="AU2251" i="1"/>
  <c r="AU2249" i="1"/>
  <c r="AU2250" i="1"/>
  <c r="AU42" i="2"/>
  <c r="AU41" i="2"/>
  <c r="AV2248" i="1"/>
  <c r="AV2247" i="1"/>
  <c r="AV2245" i="1"/>
  <c r="AV2246" i="1"/>
  <c r="BC2242" i="1"/>
  <c r="BD2242" i="1"/>
  <c r="AU2242" i="1"/>
  <c r="AW2242" i="1"/>
  <c r="AX2242" i="1"/>
  <c r="AV2240" i="1"/>
  <c r="AW2240" i="1"/>
  <c r="AX2240" i="1"/>
  <c r="AU2241" i="1"/>
  <c r="AV2241" i="1"/>
  <c r="AW2241" i="1"/>
  <c r="AX2241" i="1"/>
  <c r="BC2241" i="1"/>
  <c r="BD2241" i="1"/>
  <c r="BC2240" i="1"/>
  <c r="BD2240" i="1"/>
  <c r="BC40" i="2"/>
  <c r="BB40" i="2"/>
  <c r="AX40" i="2"/>
  <c r="AW40" i="2"/>
  <c r="AV40" i="2"/>
  <c r="T40" i="2"/>
  <c r="U40" i="2" s="1"/>
  <c r="AV2239" i="1"/>
  <c r="AW2239" i="1"/>
  <c r="AX2239" i="1"/>
  <c r="BC2239" i="1"/>
  <c r="BD2239" i="1"/>
  <c r="AV2237" i="1"/>
  <c r="AW2237" i="1"/>
  <c r="AX2237" i="1"/>
  <c r="AU2238" i="1"/>
  <c r="AV2238" i="1"/>
  <c r="AW2238" i="1"/>
  <c r="AX2238" i="1"/>
  <c r="BC2238" i="1"/>
  <c r="BD2238" i="1"/>
  <c r="BC2237" i="1"/>
  <c r="BD2237" i="1"/>
  <c r="BC2236" i="1"/>
  <c r="BD2236" i="1"/>
  <c r="AW2236" i="1"/>
  <c r="AX2236" i="1"/>
  <c r="Y60" i="7" l="1"/>
  <c r="Z60" i="7"/>
  <c r="X60" i="7"/>
  <c r="V61" i="7"/>
  <c r="X59" i="8"/>
  <c r="V60" i="8"/>
  <c r="Y59" i="8"/>
  <c r="Z59" i="8"/>
  <c r="BK1108" i="8"/>
  <c r="BP1107" i="8"/>
  <c r="BN1108" i="8"/>
  <c r="AV2236" i="1"/>
  <c r="AV2242" i="1"/>
  <c r="AU2240" i="1"/>
  <c r="AU40" i="2"/>
  <c r="AU2239" i="1"/>
  <c r="AU2237" i="1"/>
  <c r="AU2236" i="1"/>
  <c r="BC2235" i="1"/>
  <c r="BD2235" i="1"/>
  <c r="AW2235" i="1"/>
  <c r="AX2235" i="1"/>
  <c r="AV2234" i="1"/>
  <c r="AW2234" i="1"/>
  <c r="AX2234" i="1"/>
  <c r="BC2234" i="1"/>
  <c r="BD2234" i="1"/>
  <c r="BC2233" i="1"/>
  <c r="BD2233" i="1"/>
  <c r="BC2232" i="1"/>
  <c r="BD2232" i="1"/>
  <c r="AV2232" i="1"/>
  <c r="AW2232" i="1"/>
  <c r="AX2232" i="1"/>
  <c r="AU2233" i="1"/>
  <c r="AV2233" i="1"/>
  <c r="AW2233" i="1"/>
  <c r="AX2233" i="1"/>
  <c r="BC39" i="2"/>
  <c r="BB39" i="2"/>
  <c r="BC38" i="2"/>
  <c r="BB38" i="2"/>
  <c r="T38" i="2"/>
  <c r="U38" i="2" s="1"/>
  <c r="T39" i="2"/>
  <c r="U39" i="2" s="1"/>
  <c r="AV2230" i="1"/>
  <c r="AW2230" i="1"/>
  <c r="AX2230" i="1"/>
  <c r="AV2231" i="1"/>
  <c r="AW2231" i="1"/>
  <c r="AX2231" i="1"/>
  <c r="BC2231" i="1"/>
  <c r="BD2231" i="1"/>
  <c r="BC2230" i="1"/>
  <c r="BD2230" i="1"/>
  <c r="BC2229" i="1"/>
  <c r="BD2229" i="1"/>
  <c r="BC2228" i="1"/>
  <c r="BD2228" i="1"/>
  <c r="AV2228" i="1"/>
  <c r="AW2228" i="1"/>
  <c r="AX2228" i="1"/>
  <c r="AV2229" i="1"/>
  <c r="AW2229" i="1"/>
  <c r="AX2229" i="1"/>
  <c r="BC2227" i="1"/>
  <c r="BD2227" i="1"/>
  <c r="BC2226" i="1"/>
  <c r="BD2226" i="1"/>
  <c r="AV2226" i="1"/>
  <c r="AW2226" i="1"/>
  <c r="AX2226" i="1"/>
  <c r="AV2227" i="1"/>
  <c r="AW2227" i="1"/>
  <c r="AX2227" i="1"/>
  <c r="Y61" i="7" l="1"/>
  <c r="Z61" i="7"/>
  <c r="X61" i="7"/>
  <c r="V62" i="7"/>
  <c r="V61" i="8"/>
  <c r="X60" i="8"/>
  <c r="Z60" i="8"/>
  <c r="Y60" i="8"/>
  <c r="BP1108" i="8"/>
  <c r="AV2235" i="1"/>
  <c r="AU2235" i="1"/>
  <c r="AU2234" i="1"/>
  <c r="AU2232" i="1"/>
  <c r="AU39" i="2"/>
  <c r="AU38" i="2"/>
  <c r="AU2230" i="1"/>
  <c r="AU2231" i="1"/>
  <c r="AU2229" i="1"/>
  <c r="AU2228" i="1"/>
  <c r="AU2226" i="1"/>
  <c r="AU2227" i="1"/>
  <c r="V63" i="7" l="1"/>
  <c r="Z62" i="7"/>
  <c r="X62" i="7"/>
  <c r="Y62" i="7"/>
  <c r="X61" i="8"/>
  <c r="Y61" i="8"/>
  <c r="Z61" i="8"/>
  <c r="V62" i="8"/>
  <c r="BI1109" i="8"/>
  <c r="BC2225" i="1"/>
  <c r="BD2225" i="1"/>
  <c r="BC2224" i="1"/>
  <c r="BD2224" i="1"/>
  <c r="AU2224" i="1"/>
  <c r="AW2224" i="1"/>
  <c r="AX2224" i="1"/>
  <c r="AU2225" i="1"/>
  <c r="AW2225" i="1"/>
  <c r="AX2225" i="1"/>
  <c r="AV2202" i="1"/>
  <c r="AW2202" i="1"/>
  <c r="AX2202" i="1"/>
  <c r="AV2203" i="1"/>
  <c r="AW2203" i="1"/>
  <c r="AX2203" i="1"/>
  <c r="AV2204" i="1"/>
  <c r="AW2204" i="1"/>
  <c r="AX2204" i="1"/>
  <c r="AV2205" i="1"/>
  <c r="AW2205" i="1"/>
  <c r="AX2205" i="1"/>
  <c r="AV2206" i="1"/>
  <c r="AW2206" i="1"/>
  <c r="AX2206" i="1"/>
  <c r="AV2207" i="1"/>
  <c r="AW2207" i="1"/>
  <c r="AX2207" i="1"/>
  <c r="AU2208" i="1"/>
  <c r="AW2208" i="1"/>
  <c r="AX2208" i="1"/>
  <c r="AU2209" i="1"/>
  <c r="AW2209" i="1"/>
  <c r="AX2209" i="1"/>
  <c r="AV2210" i="1"/>
  <c r="AW2210" i="1"/>
  <c r="AX2210" i="1"/>
  <c r="AV2211" i="1"/>
  <c r="AW2211" i="1"/>
  <c r="AX2211" i="1"/>
  <c r="AV2212" i="1"/>
  <c r="AW2212" i="1"/>
  <c r="AX2212" i="1"/>
  <c r="AV2213" i="1"/>
  <c r="AW2213" i="1"/>
  <c r="AX2213" i="1"/>
  <c r="AV2214" i="1"/>
  <c r="AW2214" i="1"/>
  <c r="AX2214" i="1"/>
  <c r="AV2215" i="1"/>
  <c r="AW2215" i="1"/>
  <c r="AX2215" i="1"/>
  <c r="AV2216" i="1"/>
  <c r="AW2216" i="1"/>
  <c r="AX2216" i="1"/>
  <c r="AU2217" i="1"/>
  <c r="AW2217" i="1"/>
  <c r="AX2217" i="1"/>
  <c r="AU2218" i="1"/>
  <c r="AW2218" i="1"/>
  <c r="AX2218" i="1"/>
  <c r="AU2219" i="1"/>
  <c r="AW2219" i="1"/>
  <c r="AX2219" i="1"/>
  <c r="AV2220" i="1"/>
  <c r="AW2220" i="1"/>
  <c r="AX2220" i="1"/>
  <c r="AV2221" i="1"/>
  <c r="AW2221" i="1"/>
  <c r="AX2221" i="1"/>
  <c r="AU2222" i="1"/>
  <c r="AW2222" i="1"/>
  <c r="AX2222" i="1"/>
  <c r="AU2223" i="1"/>
  <c r="AW2223" i="1"/>
  <c r="AX2223" i="1"/>
  <c r="BC2223" i="1"/>
  <c r="BD2223" i="1"/>
  <c r="BC2222" i="1"/>
  <c r="BD2222" i="1"/>
  <c r="AU2221" i="1"/>
  <c r="BC2221" i="1"/>
  <c r="BD2221" i="1"/>
  <c r="BC2220" i="1"/>
  <c r="BD2220" i="1"/>
  <c r="BC2219" i="1"/>
  <c r="BD2219" i="1"/>
  <c r="BC2218" i="1"/>
  <c r="BD2218" i="1"/>
  <c r="BC2217" i="1"/>
  <c r="BD2217" i="1"/>
  <c r="BC2216" i="1"/>
  <c r="BD2216" i="1"/>
  <c r="BC2215" i="1"/>
  <c r="BD2215" i="1"/>
  <c r="AU2215" i="1"/>
  <c r="AU2216" i="1"/>
  <c r="AU2213" i="1"/>
  <c r="AU2214" i="1"/>
  <c r="BC2214" i="1"/>
  <c r="BD2214" i="1"/>
  <c r="BC2213" i="1"/>
  <c r="BD2213" i="1"/>
  <c r="BC2212" i="1"/>
  <c r="BD2212" i="1"/>
  <c r="AU2211" i="1"/>
  <c r="BC2211" i="1"/>
  <c r="BD2211" i="1"/>
  <c r="BC2210" i="1"/>
  <c r="BD2210" i="1"/>
  <c r="BC2209" i="1"/>
  <c r="BD2209" i="1"/>
  <c r="BC2208" i="1"/>
  <c r="BD2208" i="1"/>
  <c r="BC2207" i="1"/>
  <c r="BD2207" i="1"/>
  <c r="BC2206" i="1"/>
  <c r="BD2206" i="1"/>
  <c r="AU2206" i="1"/>
  <c r="BC2205" i="1"/>
  <c r="BD2205" i="1"/>
  <c r="BC2204" i="1"/>
  <c r="BD2204" i="1"/>
  <c r="AU2204" i="1"/>
  <c r="AU2205" i="1"/>
  <c r="AU2202" i="1"/>
  <c r="AU2203" i="1"/>
  <c r="BC2200" i="1"/>
  <c r="BD2200" i="1"/>
  <c r="BC2201" i="1"/>
  <c r="BD2201" i="1"/>
  <c r="BC2202" i="1"/>
  <c r="BD2202" i="1"/>
  <c r="BC2203" i="1"/>
  <c r="BD2203" i="1"/>
  <c r="BC2199" i="1"/>
  <c r="BD2199" i="1"/>
  <c r="AV2200" i="1"/>
  <c r="AW2200" i="1"/>
  <c r="AX2200" i="1"/>
  <c r="AV2201" i="1"/>
  <c r="AW2201" i="1"/>
  <c r="AX2201" i="1"/>
  <c r="AV2199" i="1"/>
  <c r="AW2199" i="1"/>
  <c r="AX2199" i="1"/>
  <c r="BB37" i="2"/>
  <c r="BC37" i="2"/>
  <c r="T37" i="2"/>
  <c r="U37" i="2" s="1"/>
  <c r="AX2198" i="1"/>
  <c r="AW2198" i="1"/>
  <c r="AV2198" i="1"/>
  <c r="AX2197" i="1"/>
  <c r="AW2197" i="1"/>
  <c r="AV2197" i="1"/>
  <c r="BC2198" i="1"/>
  <c r="BD2198" i="1"/>
  <c r="BC2197" i="1"/>
  <c r="BD2197" i="1"/>
  <c r="BC2196" i="1"/>
  <c r="BD2196" i="1"/>
  <c r="BL2196" i="1"/>
  <c r="BM2196" i="1" s="1"/>
  <c r="AX2196" i="1"/>
  <c r="AW2196" i="1"/>
  <c r="AU2196" i="1"/>
  <c r="BC2195" i="1"/>
  <c r="BD2195" i="1"/>
  <c r="BL2195" i="1"/>
  <c r="BM2195" i="1" s="1"/>
  <c r="AX2195" i="1"/>
  <c r="AW2195" i="1"/>
  <c r="AU2195" i="1"/>
  <c r="Y63" i="7" l="1"/>
  <c r="Z63" i="7"/>
  <c r="V64" i="7"/>
  <c r="X63" i="7"/>
  <c r="X62" i="8"/>
  <c r="Y62" i="8"/>
  <c r="V63" i="8"/>
  <c r="Z62" i="8"/>
  <c r="BN1109" i="8"/>
  <c r="BK1109" i="8"/>
  <c r="BI1110" i="8"/>
  <c r="AV2223" i="1"/>
  <c r="AV2222" i="1"/>
  <c r="AV2209" i="1"/>
  <c r="AV2208" i="1"/>
  <c r="AV2225" i="1"/>
  <c r="AV2219" i="1"/>
  <c r="AV2224" i="1"/>
  <c r="AV2218" i="1"/>
  <c r="AV2217" i="1"/>
  <c r="AU2220" i="1"/>
  <c r="AU2210" i="1"/>
  <c r="AU2212" i="1"/>
  <c r="AU2207" i="1"/>
  <c r="AU2199" i="1"/>
  <c r="AU2201" i="1"/>
  <c r="AU2200" i="1"/>
  <c r="AU37" i="2"/>
  <c r="AU2198" i="1"/>
  <c r="AU2197" i="1"/>
  <c r="AV2196" i="1"/>
  <c r="AV2195" i="1"/>
  <c r="BC2194" i="1"/>
  <c r="BD2194" i="1"/>
  <c r="BL2194" i="1"/>
  <c r="BM2194" i="1" s="1"/>
  <c r="AX2194" i="1"/>
  <c r="AW2194" i="1"/>
  <c r="AU2194" i="1"/>
  <c r="BC2193" i="1"/>
  <c r="BD2193" i="1"/>
  <c r="BL2193" i="1"/>
  <c r="BM2193" i="1" s="1"/>
  <c r="AU2193" i="1"/>
  <c r="AW2193" i="1"/>
  <c r="AX2193" i="1"/>
  <c r="BG1477" i="1"/>
  <c r="BH1477" i="1" s="1"/>
  <c r="BI1477" i="1" s="1"/>
  <c r="BO1477" i="1"/>
  <c r="BO1478" i="1" s="1"/>
  <c r="BO1479" i="1" s="1"/>
  <c r="BO1480" i="1" s="1"/>
  <c r="BO1481" i="1" s="1"/>
  <c r="BO1482" i="1" s="1"/>
  <c r="BO1483" i="1" s="1"/>
  <c r="BO1484" i="1" s="1"/>
  <c r="BO1485" i="1" s="1"/>
  <c r="BO1486" i="1" s="1"/>
  <c r="BO1487" i="1" s="1"/>
  <c r="BO1488" i="1" s="1"/>
  <c r="BO1489" i="1" s="1"/>
  <c r="BO1490" i="1" s="1"/>
  <c r="BO1491" i="1" s="1"/>
  <c r="BO1492" i="1" s="1"/>
  <c r="BO1493" i="1" s="1"/>
  <c r="BO1494" i="1" s="1"/>
  <c r="BO1495" i="1" s="1"/>
  <c r="BO1496" i="1" s="1"/>
  <c r="BO1497" i="1" s="1"/>
  <c r="BO1498" i="1" s="1"/>
  <c r="BO1499" i="1" s="1"/>
  <c r="BO1500" i="1" s="1"/>
  <c r="BO1501" i="1" s="1"/>
  <c r="BO1502" i="1" s="1"/>
  <c r="BO1503" i="1" s="1"/>
  <c r="BO1504" i="1" s="1"/>
  <c r="BO1505" i="1" s="1"/>
  <c r="BO1506" i="1" s="1"/>
  <c r="BO1507" i="1" s="1"/>
  <c r="BO1508" i="1" s="1"/>
  <c r="BO1509" i="1" s="1"/>
  <c r="BO1510" i="1" s="1"/>
  <c r="BO1511" i="1" s="1"/>
  <c r="BO1512" i="1" s="1"/>
  <c r="BO1513" i="1" s="1"/>
  <c r="BO1514" i="1" s="1"/>
  <c r="BO1515" i="1" s="1"/>
  <c r="BO1516" i="1" s="1"/>
  <c r="BO1517" i="1" s="1"/>
  <c r="BO1518" i="1" s="1"/>
  <c r="BO1519" i="1" s="1"/>
  <c r="BO1520" i="1" s="1"/>
  <c r="BO1521" i="1" s="1"/>
  <c r="BO1522" i="1" s="1"/>
  <c r="BO1523" i="1" s="1"/>
  <c r="BO1524" i="1" s="1"/>
  <c r="BO1525" i="1" s="1"/>
  <c r="BO1526" i="1" s="1"/>
  <c r="BO1527" i="1" s="1"/>
  <c r="BO1528" i="1" s="1"/>
  <c r="BO1529" i="1" s="1"/>
  <c r="BO1530" i="1" s="1"/>
  <c r="BO1531" i="1" s="1"/>
  <c r="BO1532" i="1" s="1"/>
  <c r="BO1533" i="1" s="1"/>
  <c r="BO1534" i="1" s="1"/>
  <c r="BO1535" i="1" s="1"/>
  <c r="BO1536" i="1" s="1"/>
  <c r="BO1537" i="1" s="1"/>
  <c r="BO1538" i="1" s="1"/>
  <c r="BO1539" i="1" s="1"/>
  <c r="BO1540" i="1" s="1"/>
  <c r="BO1541" i="1" s="1"/>
  <c r="BO1542" i="1" s="1"/>
  <c r="BO1543" i="1" s="1"/>
  <c r="BO1544" i="1" s="1"/>
  <c r="BO1545" i="1" s="1"/>
  <c r="BO1546" i="1" s="1"/>
  <c r="BO1547" i="1" s="1"/>
  <c r="BO1548" i="1" s="1"/>
  <c r="BO1549" i="1" s="1"/>
  <c r="BO1550" i="1" s="1"/>
  <c r="BO1551" i="1" s="1"/>
  <c r="BO1552" i="1" s="1"/>
  <c r="BO1553" i="1" s="1"/>
  <c r="BO1554" i="1" s="1"/>
  <c r="BO1555" i="1" s="1"/>
  <c r="BO1556" i="1" s="1"/>
  <c r="BO1557" i="1" s="1"/>
  <c r="BO1558" i="1" s="1"/>
  <c r="BO1559" i="1" s="1"/>
  <c r="BO1560" i="1" s="1"/>
  <c r="BO1561" i="1" s="1"/>
  <c r="BO1562" i="1" s="1"/>
  <c r="BO1563" i="1" s="1"/>
  <c r="BO1564" i="1" s="1"/>
  <c r="BO1565" i="1" s="1"/>
  <c r="BO1566" i="1" s="1"/>
  <c r="BO1567" i="1" s="1"/>
  <c r="BO1568" i="1" s="1"/>
  <c r="BO1569" i="1" s="1"/>
  <c r="BO1570" i="1" s="1"/>
  <c r="BO1571" i="1" s="1"/>
  <c r="BO1572" i="1" s="1"/>
  <c r="BO1573" i="1" s="1"/>
  <c r="BO1574" i="1" s="1"/>
  <c r="BO1575" i="1" s="1"/>
  <c r="BO1576" i="1" s="1"/>
  <c r="BO1577" i="1" s="1"/>
  <c r="BO1578" i="1" s="1"/>
  <c r="BO1579" i="1" s="1"/>
  <c r="BO1580" i="1" s="1"/>
  <c r="BO1581" i="1" s="1"/>
  <c r="BO1582" i="1" s="1"/>
  <c r="BO1583" i="1" s="1"/>
  <c r="BO1584" i="1" s="1"/>
  <c r="BO1585" i="1" s="1"/>
  <c r="BO1586" i="1" s="1"/>
  <c r="BO1587" i="1" s="1"/>
  <c r="BO1588" i="1" s="1"/>
  <c r="BO1589" i="1" s="1"/>
  <c r="BO1590" i="1" s="1"/>
  <c r="BO1591" i="1" s="1"/>
  <c r="BO1592" i="1" s="1"/>
  <c r="BO1593" i="1" s="1"/>
  <c r="BO1594" i="1" s="1"/>
  <c r="BO1595" i="1" s="1"/>
  <c r="BO1596" i="1" s="1"/>
  <c r="BO1597" i="1" s="1"/>
  <c r="BO1598" i="1" s="1"/>
  <c r="BO1599" i="1" s="1"/>
  <c r="BO1600" i="1" s="1"/>
  <c r="BO1601" i="1" s="1"/>
  <c r="BO1602" i="1" s="1"/>
  <c r="BO1603" i="1" s="1"/>
  <c r="BO1604" i="1" s="1"/>
  <c r="BO1605" i="1" s="1"/>
  <c r="BO1606" i="1" s="1"/>
  <c r="BO1607" i="1" s="1"/>
  <c r="BO1608" i="1" s="1"/>
  <c r="BO1609" i="1" s="1"/>
  <c r="BO1610" i="1" s="1"/>
  <c r="BO1611" i="1" s="1"/>
  <c r="BO1612" i="1" s="1"/>
  <c r="BO1613" i="1" s="1"/>
  <c r="BO1614" i="1" s="1"/>
  <c r="BO1615" i="1" s="1"/>
  <c r="BO1616" i="1" s="1"/>
  <c r="BO1617" i="1" s="1"/>
  <c r="BO1618" i="1" s="1"/>
  <c r="BO1619" i="1" s="1"/>
  <c r="BO1620" i="1" s="1"/>
  <c r="BO1621" i="1" s="1"/>
  <c r="BO1622" i="1" s="1"/>
  <c r="BO1623" i="1" s="1"/>
  <c r="BO1624" i="1" s="1"/>
  <c r="BO1625" i="1" s="1"/>
  <c r="BO1626" i="1" s="1"/>
  <c r="BO1627" i="1" s="1"/>
  <c r="BO1628" i="1" s="1"/>
  <c r="BO1629" i="1" s="1"/>
  <c r="BO1630" i="1" s="1"/>
  <c r="BO1631" i="1" s="1"/>
  <c r="BO1632" i="1" s="1"/>
  <c r="BO1633" i="1" s="1"/>
  <c r="BO1634" i="1" s="1"/>
  <c r="BO1635" i="1" s="1"/>
  <c r="BO1636" i="1" s="1"/>
  <c r="BO1637" i="1" s="1"/>
  <c r="BO1638" i="1" s="1"/>
  <c r="BO1639" i="1" s="1"/>
  <c r="BO1640" i="1" s="1"/>
  <c r="BO1641" i="1" s="1"/>
  <c r="BO1642" i="1" s="1"/>
  <c r="BO1643" i="1" s="1"/>
  <c r="BO1644" i="1" s="1"/>
  <c r="BO1645" i="1" s="1"/>
  <c r="BO1646" i="1" s="1"/>
  <c r="BO1647" i="1" s="1"/>
  <c r="BO1648" i="1" s="1"/>
  <c r="BO1649" i="1" s="1"/>
  <c r="BO1650" i="1" s="1"/>
  <c r="BO1651" i="1" s="1"/>
  <c r="BO1652" i="1" s="1"/>
  <c r="BO1653" i="1" s="1"/>
  <c r="BO1654" i="1" s="1"/>
  <c r="BO1655" i="1" s="1"/>
  <c r="BO1656" i="1" s="1"/>
  <c r="BO1657" i="1" s="1"/>
  <c r="BO1658" i="1" s="1"/>
  <c r="BO1659" i="1" s="1"/>
  <c r="BO1660" i="1" s="1"/>
  <c r="BO1661" i="1" s="1"/>
  <c r="BO1662" i="1" s="1"/>
  <c r="BO1663" i="1" s="1"/>
  <c r="BO1664" i="1" s="1"/>
  <c r="BO1665" i="1" s="1"/>
  <c r="BO1666" i="1" s="1"/>
  <c r="BO1667" i="1" s="1"/>
  <c r="BO1668" i="1" s="1"/>
  <c r="BO1669" i="1" s="1"/>
  <c r="BO1670" i="1" s="1"/>
  <c r="BO1671" i="1" s="1"/>
  <c r="BO1672" i="1" s="1"/>
  <c r="BO1673" i="1" s="1"/>
  <c r="BO1674" i="1" s="1"/>
  <c r="BO1675" i="1" s="1"/>
  <c r="BO1676" i="1" s="1"/>
  <c r="BO1677" i="1" s="1"/>
  <c r="BO1678" i="1" s="1"/>
  <c r="BO1679" i="1" s="1"/>
  <c r="BO1680" i="1" s="1"/>
  <c r="BO1681" i="1" s="1"/>
  <c r="BO1682" i="1" s="1"/>
  <c r="BO1683" i="1" s="1"/>
  <c r="BO1684" i="1" s="1"/>
  <c r="BO1685" i="1" s="1"/>
  <c r="BO1686" i="1" s="1"/>
  <c r="BO1687" i="1" s="1"/>
  <c r="BO1688" i="1" s="1"/>
  <c r="BO1689" i="1" s="1"/>
  <c r="BO1690" i="1" s="1"/>
  <c r="BO1691" i="1" s="1"/>
  <c r="BO1692" i="1" s="1"/>
  <c r="BO1693" i="1" s="1"/>
  <c r="BO1694" i="1" s="1"/>
  <c r="BO1695" i="1" s="1"/>
  <c r="BO1696" i="1" s="1"/>
  <c r="BO1697" i="1" s="1"/>
  <c r="BO1698" i="1" s="1"/>
  <c r="BO1699" i="1" s="1"/>
  <c r="BO1700" i="1" s="1"/>
  <c r="BO1701" i="1" s="1"/>
  <c r="BO1702" i="1" s="1"/>
  <c r="BO1703" i="1" s="1"/>
  <c r="BO1704" i="1" s="1"/>
  <c r="BO1705" i="1" s="1"/>
  <c r="BO1706" i="1" s="1"/>
  <c r="BO1707" i="1" s="1"/>
  <c r="BO1708" i="1" s="1"/>
  <c r="BO1709" i="1" s="1"/>
  <c r="BO1710" i="1" s="1"/>
  <c r="BO1711" i="1" s="1"/>
  <c r="BO1712" i="1" s="1"/>
  <c r="BO1713" i="1" s="1"/>
  <c r="BO1714" i="1" s="1"/>
  <c r="BO1715" i="1" s="1"/>
  <c r="BO1716" i="1" s="1"/>
  <c r="BO1717" i="1" s="1"/>
  <c r="BO1718" i="1" s="1"/>
  <c r="BO1719" i="1" s="1"/>
  <c r="BO1720" i="1" s="1"/>
  <c r="BO1721" i="1" s="1"/>
  <c r="BO1722" i="1" s="1"/>
  <c r="BO1723" i="1" s="1"/>
  <c r="BO1724" i="1" s="1"/>
  <c r="BO1725" i="1" s="1"/>
  <c r="BO1726" i="1" s="1"/>
  <c r="BO1727" i="1" s="1"/>
  <c r="BO1728" i="1" s="1"/>
  <c r="BO1729" i="1" s="1"/>
  <c r="BO1730" i="1" s="1"/>
  <c r="BO1731" i="1" s="1"/>
  <c r="BO1732" i="1" s="1"/>
  <c r="BO1733" i="1" s="1"/>
  <c r="BO1734" i="1" s="1"/>
  <c r="BO1735" i="1" s="1"/>
  <c r="BO1736" i="1" s="1"/>
  <c r="BO1737" i="1" s="1"/>
  <c r="BO1738" i="1" s="1"/>
  <c r="BO1739" i="1" s="1"/>
  <c r="BO1740" i="1" s="1"/>
  <c r="BO1741" i="1" s="1"/>
  <c r="BO1742" i="1" s="1"/>
  <c r="BO1743" i="1" s="1"/>
  <c r="BO1744" i="1" s="1"/>
  <c r="BO1745" i="1" s="1"/>
  <c r="BO1746" i="1" s="1"/>
  <c r="BO1747" i="1" s="1"/>
  <c r="BO1748" i="1" s="1"/>
  <c r="BO1749" i="1" s="1"/>
  <c r="BO1750" i="1" s="1"/>
  <c r="BO1751" i="1" s="1"/>
  <c r="BO1752" i="1" s="1"/>
  <c r="BO1753" i="1" s="1"/>
  <c r="BO1754" i="1" s="1"/>
  <c r="BO1755" i="1" s="1"/>
  <c r="BO1756" i="1" s="1"/>
  <c r="BO1757" i="1" s="1"/>
  <c r="BO1758" i="1" s="1"/>
  <c r="BO1759" i="1" s="1"/>
  <c r="BO1760" i="1" s="1"/>
  <c r="BO1761" i="1" s="1"/>
  <c r="BO1762" i="1" s="1"/>
  <c r="BO1763" i="1" s="1"/>
  <c r="BO1764" i="1" s="1"/>
  <c r="BO1765" i="1" s="1"/>
  <c r="BO1766" i="1" s="1"/>
  <c r="BO1767" i="1" s="1"/>
  <c r="BO1768" i="1" s="1"/>
  <c r="BO1769" i="1" s="1"/>
  <c r="BO1770" i="1" s="1"/>
  <c r="BO1771" i="1" s="1"/>
  <c r="BO1772" i="1" s="1"/>
  <c r="BO1773" i="1" s="1"/>
  <c r="BO1774" i="1" s="1"/>
  <c r="BO1775" i="1" s="1"/>
  <c r="BO1776" i="1" s="1"/>
  <c r="BO1777" i="1" s="1"/>
  <c r="BO1778" i="1" s="1"/>
  <c r="BO1779" i="1" s="1"/>
  <c r="BO1780" i="1" s="1"/>
  <c r="BO1781" i="1" s="1"/>
  <c r="BO1782" i="1" s="1"/>
  <c r="BO1783" i="1" s="1"/>
  <c r="BO1784" i="1" s="1"/>
  <c r="BO1785" i="1" s="1"/>
  <c r="BO1786" i="1" s="1"/>
  <c r="BO1787" i="1" s="1"/>
  <c r="BO1788" i="1" s="1"/>
  <c r="BO1789" i="1" s="1"/>
  <c r="BO1790" i="1" s="1"/>
  <c r="BO1791" i="1" s="1"/>
  <c r="BO1792" i="1" s="1"/>
  <c r="BO1793" i="1" s="1"/>
  <c r="BO1794" i="1" s="1"/>
  <c r="BO1795" i="1" s="1"/>
  <c r="BO1796" i="1" s="1"/>
  <c r="BO1797" i="1" s="1"/>
  <c r="BO1798" i="1" s="1"/>
  <c r="BO1799" i="1" s="1"/>
  <c r="BO1800" i="1" s="1"/>
  <c r="BO1801" i="1" s="1"/>
  <c r="BO1802" i="1" s="1"/>
  <c r="BO1803" i="1" s="1"/>
  <c r="BO1804" i="1" s="1"/>
  <c r="BO1805" i="1" s="1"/>
  <c r="BO1806" i="1" s="1"/>
  <c r="BO1807" i="1" s="1"/>
  <c r="BO1808" i="1" s="1"/>
  <c r="BO1809" i="1" s="1"/>
  <c r="BO1810" i="1" s="1"/>
  <c r="BO1811" i="1" s="1"/>
  <c r="BO1812" i="1" s="1"/>
  <c r="BO1813" i="1" s="1"/>
  <c r="BO1814" i="1" s="1"/>
  <c r="BO1815" i="1" s="1"/>
  <c r="BO1816" i="1" s="1"/>
  <c r="BO1817" i="1" s="1"/>
  <c r="BO1818" i="1" s="1"/>
  <c r="BO1819" i="1" s="1"/>
  <c r="BO1820" i="1" s="1"/>
  <c r="BO1821" i="1" s="1"/>
  <c r="BO1822" i="1" s="1"/>
  <c r="BO1823" i="1" s="1"/>
  <c r="BO1824" i="1" s="1"/>
  <c r="BO1825" i="1" s="1"/>
  <c r="BO1826" i="1" s="1"/>
  <c r="BO1827" i="1" s="1"/>
  <c r="BO1828" i="1" s="1"/>
  <c r="BO1829" i="1" s="1"/>
  <c r="BO1830" i="1" s="1"/>
  <c r="BO1831" i="1" s="1"/>
  <c r="BO1832" i="1" s="1"/>
  <c r="BO1833" i="1" s="1"/>
  <c r="BO1834" i="1" s="1"/>
  <c r="BO1835" i="1" s="1"/>
  <c r="BO1836" i="1" s="1"/>
  <c r="BO1837" i="1" s="1"/>
  <c r="BO1838" i="1" s="1"/>
  <c r="BO1839" i="1" s="1"/>
  <c r="BO1840" i="1" s="1"/>
  <c r="BO1841" i="1" s="1"/>
  <c r="BO1842" i="1" s="1"/>
  <c r="BO1843" i="1" s="1"/>
  <c r="BO1844" i="1" s="1"/>
  <c r="BO1845" i="1" s="1"/>
  <c r="BO1846" i="1" s="1"/>
  <c r="BO1847" i="1" s="1"/>
  <c r="BO1848" i="1" s="1"/>
  <c r="BO1849" i="1" s="1"/>
  <c r="BO1850" i="1" s="1"/>
  <c r="BO1851" i="1" s="1"/>
  <c r="BO1852" i="1" s="1"/>
  <c r="BO1853" i="1" s="1"/>
  <c r="BO1854" i="1" s="1"/>
  <c r="BO1855" i="1" s="1"/>
  <c r="BO1856" i="1" s="1"/>
  <c r="BO1857" i="1" s="1"/>
  <c r="BO1858" i="1" s="1"/>
  <c r="BO1859" i="1" s="1"/>
  <c r="BO1860" i="1" s="1"/>
  <c r="BO1861" i="1" s="1"/>
  <c r="BO1862" i="1" s="1"/>
  <c r="BO1863" i="1" s="1"/>
  <c r="BO1864" i="1" s="1"/>
  <c r="BO1865" i="1" s="1"/>
  <c r="BO1866" i="1" s="1"/>
  <c r="BO1867" i="1" s="1"/>
  <c r="BO1868" i="1" s="1"/>
  <c r="BO1869" i="1" s="1"/>
  <c r="BO1870" i="1" s="1"/>
  <c r="BO1871" i="1" s="1"/>
  <c r="BO1872" i="1" s="1"/>
  <c r="BO1873" i="1" s="1"/>
  <c r="BO1874" i="1" s="1"/>
  <c r="BO1875" i="1" s="1"/>
  <c r="BO1876" i="1" s="1"/>
  <c r="BO1877" i="1" s="1"/>
  <c r="BO1878" i="1" s="1"/>
  <c r="BO1879" i="1" s="1"/>
  <c r="BO1880" i="1" s="1"/>
  <c r="BO1881" i="1" s="1"/>
  <c r="BO1882" i="1" s="1"/>
  <c r="BO1883" i="1" s="1"/>
  <c r="BO1884" i="1" s="1"/>
  <c r="BO1885" i="1" s="1"/>
  <c r="BO1886" i="1" s="1"/>
  <c r="BO1887" i="1" s="1"/>
  <c r="BO1888" i="1" s="1"/>
  <c r="BO1889" i="1" s="1"/>
  <c r="BO1890" i="1" s="1"/>
  <c r="BO1891" i="1" s="1"/>
  <c r="BO1892" i="1" s="1"/>
  <c r="BO1893" i="1" s="1"/>
  <c r="BO1894" i="1" s="1"/>
  <c r="BO1895" i="1" s="1"/>
  <c r="BO1896" i="1" s="1"/>
  <c r="BO1897" i="1" s="1"/>
  <c r="BO1898" i="1" s="1"/>
  <c r="BO1899" i="1" s="1"/>
  <c r="BO1900" i="1" s="1"/>
  <c r="BO1901" i="1" s="1"/>
  <c r="BO1902" i="1" s="1"/>
  <c r="BO1903" i="1" s="1"/>
  <c r="BO1904" i="1" s="1"/>
  <c r="BO1905" i="1" s="1"/>
  <c r="BO1906" i="1" s="1"/>
  <c r="BO1907" i="1" s="1"/>
  <c r="BO1908" i="1" s="1"/>
  <c r="BO1909" i="1" s="1"/>
  <c r="BO1910" i="1" s="1"/>
  <c r="BO1911" i="1" s="1"/>
  <c r="BO1912" i="1" s="1"/>
  <c r="BO1913" i="1" s="1"/>
  <c r="BO1914" i="1" s="1"/>
  <c r="BO1915" i="1" s="1"/>
  <c r="BO1916" i="1" s="1"/>
  <c r="BO1917" i="1" s="1"/>
  <c r="BO1918" i="1" s="1"/>
  <c r="BO1919" i="1" s="1"/>
  <c r="BO1920" i="1" s="1"/>
  <c r="BO1921" i="1" s="1"/>
  <c r="BO1922" i="1" s="1"/>
  <c r="BO1923" i="1" s="1"/>
  <c r="BO1924" i="1" s="1"/>
  <c r="BO1925" i="1" s="1"/>
  <c r="BO1926" i="1" s="1"/>
  <c r="BO1927" i="1" s="1"/>
  <c r="BO1928" i="1" s="1"/>
  <c r="BO1929" i="1" s="1"/>
  <c r="BO1930" i="1" s="1"/>
  <c r="BO1931" i="1" s="1"/>
  <c r="BO1932" i="1" s="1"/>
  <c r="BO1933" i="1" s="1"/>
  <c r="BO1934" i="1" s="1"/>
  <c r="BO1935" i="1" s="1"/>
  <c r="BO1936" i="1" s="1"/>
  <c r="BO1937" i="1" s="1"/>
  <c r="BO1938" i="1" s="1"/>
  <c r="BO1939" i="1" s="1"/>
  <c r="BO1940" i="1" s="1"/>
  <c r="BO1941" i="1" s="1"/>
  <c r="BO1942" i="1" s="1"/>
  <c r="BO1943" i="1" s="1"/>
  <c r="BO1944" i="1" s="1"/>
  <c r="BO1945" i="1" s="1"/>
  <c r="BO1946" i="1" s="1"/>
  <c r="BO1947" i="1" s="1"/>
  <c r="BO1948" i="1" s="1"/>
  <c r="BO1949" i="1" s="1"/>
  <c r="BO1950" i="1" s="1"/>
  <c r="BO1951" i="1" s="1"/>
  <c r="BO1952" i="1" s="1"/>
  <c r="BO1953" i="1" s="1"/>
  <c r="BO1954" i="1" s="1"/>
  <c r="BO1955" i="1" s="1"/>
  <c r="BO1956" i="1" s="1"/>
  <c r="BO1957" i="1" s="1"/>
  <c r="BO1958" i="1" s="1"/>
  <c r="BO1959" i="1" s="1"/>
  <c r="BO1960" i="1" s="1"/>
  <c r="BO1961" i="1" s="1"/>
  <c r="BO1962" i="1" s="1"/>
  <c r="BO1963" i="1" s="1"/>
  <c r="BO1964" i="1" s="1"/>
  <c r="BO1965" i="1" s="1"/>
  <c r="BO1966" i="1" s="1"/>
  <c r="BO1967" i="1" s="1"/>
  <c r="BO1968" i="1" s="1"/>
  <c r="BO1969" i="1" s="1"/>
  <c r="BO1970" i="1" s="1"/>
  <c r="BO1971" i="1" s="1"/>
  <c r="BO1972" i="1" s="1"/>
  <c r="BO1973" i="1" s="1"/>
  <c r="BO1974" i="1" s="1"/>
  <c r="BO1975" i="1" s="1"/>
  <c r="BO1976" i="1" s="1"/>
  <c r="BO1977" i="1" s="1"/>
  <c r="BO1978" i="1" s="1"/>
  <c r="BO1979" i="1" s="1"/>
  <c r="BO1980" i="1" s="1"/>
  <c r="BO1981" i="1" s="1"/>
  <c r="BO1982" i="1" s="1"/>
  <c r="BO1983" i="1" s="1"/>
  <c r="BO1984" i="1" s="1"/>
  <c r="BO1985" i="1" s="1"/>
  <c r="BO1986" i="1" s="1"/>
  <c r="BO1987" i="1" s="1"/>
  <c r="BO1988" i="1" s="1"/>
  <c r="BO1989" i="1" s="1"/>
  <c r="BO1990" i="1" s="1"/>
  <c r="BO1991" i="1" s="1"/>
  <c r="BO1992" i="1" s="1"/>
  <c r="BO1993" i="1" s="1"/>
  <c r="BO1994" i="1" s="1"/>
  <c r="BO1995" i="1" s="1"/>
  <c r="BO1996" i="1" s="1"/>
  <c r="BO1997" i="1" s="1"/>
  <c r="BO1998" i="1" s="1"/>
  <c r="BO1999" i="1" s="1"/>
  <c r="BO2000" i="1" s="1"/>
  <c r="BO2001" i="1" s="1"/>
  <c r="BO2002" i="1" s="1"/>
  <c r="BO2003" i="1" s="1"/>
  <c r="BO2004" i="1" s="1"/>
  <c r="BO2005" i="1" s="1"/>
  <c r="BO2006" i="1" s="1"/>
  <c r="BO2007" i="1" s="1"/>
  <c r="BO2008" i="1" s="1"/>
  <c r="BO2009" i="1" s="1"/>
  <c r="BO2010" i="1" s="1"/>
  <c r="BO2011" i="1" s="1"/>
  <c r="BO2012" i="1" s="1"/>
  <c r="BO2013" i="1" s="1"/>
  <c r="BO2014" i="1" s="1"/>
  <c r="BO2015" i="1" s="1"/>
  <c r="BO2016" i="1" s="1"/>
  <c r="BO2017" i="1" s="1"/>
  <c r="BO2018" i="1" s="1"/>
  <c r="BO2019" i="1" s="1"/>
  <c r="BO2020" i="1" s="1"/>
  <c r="BO2021" i="1" s="1"/>
  <c r="BO2022" i="1" s="1"/>
  <c r="BO2023" i="1" s="1"/>
  <c r="BO2024" i="1" s="1"/>
  <c r="BO2025" i="1" s="1"/>
  <c r="BO2026" i="1" s="1"/>
  <c r="BO2027" i="1" s="1"/>
  <c r="BO2028" i="1" s="1"/>
  <c r="BO2029" i="1" s="1"/>
  <c r="BO2030" i="1" s="1"/>
  <c r="BO2031" i="1" s="1"/>
  <c r="BO2032" i="1" s="1"/>
  <c r="BO2033" i="1" s="1"/>
  <c r="BO2034" i="1" s="1"/>
  <c r="BO2035" i="1" s="1"/>
  <c r="BO2036" i="1" s="1"/>
  <c r="BO2037" i="1" s="1"/>
  <c r="BO2038" i="1" s="1"/>
  <c r="BO2039" i="1" s="1"/>
  <c r="BO2040" i="1" s="1"/>
  <c r="BO2041" i="1" s="1"/>
  <c r="BO2042" i="1" s="1"/>
  <c r="BO2043" i="1" s="1"/>
  <c r="BO2044" i="1" s="1"/>
  <c r="BO2045" i="1" s="1"/>
  <c r="BO2046" i="1" s="1"/>
  <c r="BO2047" i="1" s="1"/>
  <c r="BO2048" i="1" s="1"/>
  <c r="BO2049" i="1" s="1"/>
  <c r="BO2050" i="1" s="1"/>
  <c r="BO2051" i="1" s="1"/>
  <c r="BO2052" i="1" s="1"/>
  <c r="BO2053" i="1" s="1"/>
  <c r="BO2054" i="1" s="1"/>
  <c r="BO2055" i="1" s="1"/>
  <c r="BO2056" i="1" s="1"/>
  <c r="BO2057" i="1" s="1"/>
  <c r="BO2058" i="1" s="1"/>
  <c r="BO2059" i="1" s="1"/>
  <c r="BO2060" i="1" s="1"/>
  <c r="BO2061" i="1" s="1"/>
  <c r="BO2062" i="1" s="1"/>
  <c r="BO2063" i="1" s="1"/>
  <c r="BO2064" i="1" s="1"/>
  <c r="BO2065" i="1" s="1"/>
  <c r="BO2066" i="1" s="1"/>
  <c r="BO2067" i="1" s="1"/>
  <c r="BO2068" i="1" s="1"/>
  <c r="BO2069" i="1" s="1"/>
  <c r="BO2070" i="1" s="1"/>
  <c r="BO2071" i="1" s="1"/>
  <c r="BO2072" i="1" s="1"/>
  <c r="BO2073" i="1" s="1"/>
  <c r="BO2074" i="1" s="1"/>
  <c r="BO2075" i="1" s="1"/>
  <c r="BO2076" i="1" s="1"/>
  <c r="BO2077" i="1" s="1"/>
  <c r="BO2078" i="1" s="1"/>
  <c r="BO2079" i="1" s="1"/>
  <c r="BO2080" i="1" s="1"/>
  <c r="BO2081" i="1" s="1"/>
  <c r="BO2082" i="1" s="1"/>
  <c r="BO2083" i="1" s="1"/>
  <c r="BO2084" i="1" s="1"/>
  <c r="BO2085" i="1" s="1"/>
  <c r="BO2086" i="1" s="1"/>
  <c r="BO2087" i="1" s="1"/>
  <c r="BO2088" i="1" s="1"/>
  <c r="BO2089" i="1" s="1"/>
  <c r="BO2090" i="1" s="1"/>
  <c r="BO2091" i="1" s="1"/>
  <c r="BO2092" i="1" s="1"/>
  <c r="BO2093" i="1" s="1"/>
  <c r="BO2094" i="1" s="1"/>
  <c r="BO2095" i="1" s="1"/>
  <c r="BO2096" i="1" s="1"/>
  <c r="BO2097" i="1" s="1"/>
  <c r="BO2098" i="1" s="1"/>
  <c r="BO2099" i="1" s="1"/>
  <c r="BO2100" i="1" s="1"/>
  <c r="BO2101" i="1" s="1"/>
  <c r="BO2102" i="1" s="1"/>
  <c r="BO2103" i="1" s="1"/>
  <c r="BO2104" i="1" s="1"/>
  <c r="BO2105" i="1" s="1"/>
  <c r="BO2106" i="1" s="1"/>
  <c r="BO2107" i="1" s="1"/>
  <c r="BO2108" i="1" s="1"/>
  <c r="BO2109" i="1" s="1"/>
  <c r="BO2110" i="1" s="1"/>
  <c r="BO2111" i="1" s="1"/>
  <c r="BO2112" i="1" s="1"/>
  <c r="BO2113" i="1" s="1"/>
  <c r="BO2114" i="1" s="1"/>
  <c r="BO2115" i="1" s="1"/>
  <c r="BO2116" i="1" s="1"/>
  <c r="BO2117" i="1" s="1"/>
  <c r="BO2118" i="1" s="1"/>
  <c r="BO2119" i="1" s="1"/>
  <c r="BO2120" i="1" s="1"/>
  <c r="BO2121" i="1" s="1"/>
  <c r="BO2122" i="1" s="1"/>
  <c r="BO2123" i="1" s="1"/>
  <c r="BO2124" i="1" s="1"/>
  <c r="BO2125" i="1" s="1"/>
  <c r="BO2126" i="1" s="1"/>
  <c r="BO2127" i="1" s="1"/>
  <c r="BO2128" i="1" s="1"/>
  <c r="BO2129" i="1" s="1"/>
  <c r="BO2130" i="1" s="1"/>
  <c r="BO2131" i="1" s="1"/>
  <c r="BO2132" i="1" s="1"/>
  <c r="BO2133" i="1" s="1"/>
  <c r="BO2134" i="1" s="1"/>
  <c r="BO2135" i="1" s="1"/>
  <c r="BO2136" i="1" s="1"/>
  <c r="BO2137" i="1" s="1"/>
  <c r="BO2138" i="1" s="1"/>
  <c r="BO2139" i="1" s="1"/>
  <c r="BO2140" i="1" s="1"/>
  <c r="BO2141" i="1" s="1"/>
  <c r="BO2142" i="1" s="1"/>
  <c r="BO2143" i="1" s="1"/>
  <c r="BO2144" i="1" s="1"/>
  <c r="BO2145" i="1" s="1"/>
  <c r="BO2146" i="1" s="1"/>
  <c r="BO2147" i="1" s="1"/>
  <c r="BO2148" i="1" s="1"/>
  <c r="BO2149" i="1" s="1"/>
  <c r="BO2150" i="1" s="1"/>
  <c r="BO2151" i="1" s="1"/>
  <c r="BO2152" i="1" s="1"/>
  <c r="BO2153" i="1" s="1"/>
  <c r="BO2154" i="1" s="1"/>
  <c r="BO2155" i="1" s="1"/>
  <c r="BO2156" i="1" s="1"/>
  <c r="BO2157" i="1" s="1"/>
  <c r="BO2158" i="1" s="1"/>
  <c r="BO2159" i="1" s="1"/>
  <c r="BO2160" i="1" s="1"/>
  <c r="BO2161" i="1" s="1"/>
  <c r="BO2162" i="1" s="1"/>
  <c r="BO2163" i="1" s="1"/>
  <c r="BO2164" i="1" s="1"/>
  <c r="BO2165" i="1" s="1"/>
  <c r="BO2166" i="1" s="1"/>
  <c r="BO2167" i="1" s="1"/>
  <c r="BO2168" i="1" s="1"/>
  <c r="BO2169" i="1" s="1"/>
  <c r="BO2170" i="1" s="1"/>
  <c r="BO2171" i="1" s="1"/>
  <c r="BO2172" i="1" s="1"/>
  <c r="BO2173" i="1" s="1"/>
  <c r="BO2174" i="1" s="1"/>
  <c r="BO2175" i="1" s="1"/>
  <c r="BO2176" i="1" s="1"/>
  <c r="BO2177" i="1" s="1"/>
  <c r="BO2178" i="1" s="1"/>
  <c r="BO2179" i="1" s="1"/>
  <c r="BO2180" i="1" s="1"/>
  <c r="BO2181" i="1" s="1"/>
  <c r="BO2182" i="1" s="1"/>
  <c r="BO2183" i="1" s="1"/>
  <c r="BO2184" i="1" s="1"/>
  <c r="BO2185" i="1" s="1"/>
  <c r="BO2186" i="1" s="1"/>
  <c r="BO2187" i="1" s="1"/>
  <c r="BO2188" i="1" s="1"/>
  <c r="BO2189" i="1" s="1"/>
  <c r="BO2190" i="1" s="1"/>
  <c r="BO2191" i="1" s="1"/>
  <c r="BO2192" i="1" s="1"/>
  <c r="BJ1477" i="1"/>
  <c r="BJ1478" i="1" s="1"/>
  <c r="BJ1479" i="1" s="1"/>
  <c r="BJ1480" i="1" s="1"/>
  <c r="BJ1481" i="1" s="1"/>
  <c r="BJ1482" i="1" s="1"/>
  <c r="BJ1483" i="1" s="1"/>
  <c r="BJ1484" i="1" s="1"/>
  <c r="BJ1485" i="1" s="1"/>
  <c r="BJ1486" i="1" s="1"/>
  <c r="BJ1487" i="1" s="1"/>
  <c r="BJ1488" i="1" s="1"/>
  <c r="BJ1489" i="1" s="1"/>
  <c r="BJ1490" i="1" s="1"/>
  <c r="BJ1491" i="1" s="1"/>
  <c r="BJ1492" i="1" s="1"/>
  <c r="BJ1493" i="1" s="1"/>
  <c r="BJ1494" i="1" s="1"/>
  <c r="BJ1495" i="1" s="1"/>
  <c r="BJ1496" i="1" s="1"/>
  <c r="BJ1497" i="1" s="1"/>
  <c r="BJ1498" i="1" s="1"/>
  <c r="BJ1499" i="1" s="1"/>
  <c r="BJ1500" i="1" s="1"/>
  <c r="BJ1501" i="1" s="1"/>
  <c r="BJ1502" i="1" s="1"/>
  <c r="BJ1503" i="1" s="1"/>
  <c r="BJ1504" i="1" s="1"/>
  <c r="BJ1505" i="1" s="1"/>
  <c r="BJ1506" i="1" s="1"/>
  <c r="BJ1507" i="1" s="1"/>
  <c r="BJ1508" i="1" s="1"/>
  <c r="BJ1509" i="1" s="1"/>
  <c r="BJ1510" i="1" s="1"/>
  <c r="BJ1511" i="1" s="1"/>
  <c r="BJ1512" i="1" s="1"/>
  <c r="BJ1513" i="1" s="1"/>
  <c r="BJ1514" i="1" s="1"/>
  <c r="BJ1515" i="1" s="1"/>
  <c r="BJ1516" i="1" s="1"/>
  <c r="BJ1517" i="1" s="1"/>
  <c r="BJ1518" i="1" s="1"/>
  <c r="BJ1519" i="1" s="1"/>
  <c r="BJ1520" i="1" s="1"/>
  <c r="BJ1521" i="1" s="1"/>
  <c r="BJ1522" i="1" s="1"/>
  <c r="BJ1523" i="1" s="1"/>
  <c r="BJ1524" i="1" s="1"/>
  <c r="BJ1525" i="1" s="1"/>
  <c r="BJ1526" i="1" s="1"/>
  <c r="BJ1527" i="1" s="1"/>
  <c r="BJ1528" i="1" s="1"/>
  <c r="BJ1529" i="1" s="1"/>
  <c r="BJ1530" i="1" s="1"/>
  <c r="BJ1531" i="1" s="1"/>
  <c r="BJ1532" i="1" s="1"/>
  <c r="BJ1533" i="1" s="1"/>
  <c r="BJ1534" i="1" s="1"/>
  <c r="BJ1535" i="1" s="1"/>
  <c r="BJ1536" i="1" s="1"/>
  <c r="BJ1537" i="1" s="1"/>
  <c r="BJ1538" i="1" s="1"/>
  <c r="BJ1539" i="1" s="1"/>
  <c r="BJ1540" i="1" s="1"/>
  <c r="BJ1541" i="1" s="1"/>
  <c r="BJ1542" i="1" s="1"/>
  <c r="BJ1543" i="1" s="1"/>
  <c r="BJ1544" i="1" s="1"/>
  <c r="BJ1545" i="1" s="1"/>
  <c r="BJ1546" i="1" s="1"/>
  <c r="BJ1547" i="1" s="1"/>
  <c r="BJ1548" i="1" s="1"/>
  <c r="BJ1549" i="1" s="1"/>
  <c r="BJ1550" i="1" s="1"/>
  <c r="BJ1551" i="1" s="1"/>
  <c r="BJ1552" i="1" s="1"/>
  <c r="BJ1553" i="1" s="1"/>
  <c r="BJ1554" i="1" s="1"/>
  <c r="BJ1555" i="1" s="1"/>
  <c r="BJ1556" i="1" s="1"/>
  <c r="BJ1557" i="1" s="1"/>
  <c r="BJ1558" i="1" s="1"/>
  <c r="BJ1559" i="1" s="1"/>
  <c r="BJ1560" i="1" s="1"/>
  <c r="BJ1561" i="1" s="1"/>
  <c r="BJ1562" i="1" s="1"/>
  <c r="BJ1563" i="1" s="1"/>
  <c r="BJ1564" i="1" s="1"/>
  <c r="BJ1565" i="1" s="1"/>
  <c r="BJ1566" i="1" s="1"/>
  <c r="BJ1567" i="1" s="1"/>
  <c r="BJ1568" i="1" s="1"/>
  <c r="BJ1569" i="1" s="1"/>
  <c r="BJ1570" i="1" s="1"/>
  <c r="BJ1571" i="1" s="1"/>
  <c r="BJ1572" i="1" s="1"/>
  <c r="BJ1573" i="1" s="1"/>
  <c r="BJ1574" i="1" s="1"/>
  <c r="BJ1575" i="1" s="1"/>
  <c r="BJ1576" i="1" s="1"/>
  <c r="BJ1577" i="1" s="1"/>
  <c r="BJ1578" i="1" s="1"/>
  <c r="BJ1579" i="1" s="1"/>
  <c r="BJ1580" i="1" s="1"/>
  <c r="BJ1581" i="1" s="1"/>
  <c r="BJ1582" i="1" s="1"/>
  <c r="BJ1583" i="1" s="1"/>
  <c r="BJ1584" i="1" s="1"/>
  <c r="BJ1585" i="1" s="1"/>
  <c r="BJ1586" i="1" s="1"/>
  <c r="BJ1587" i="1" s="1"/>
  <c r="BJ1588" i="1" s="1"/>
  <c r="BJ1589" i="1" s="1"/>
  <c r="BJ1590" i="1" s="1"/>
  <c r="BJ1591" i="1" s="1"/>
  <c r="BJ1592" i="1" s="1"/>
  <c r="BJ1593" i="1" s="1"/>
  <c r="BJ1594" i="1" s="1"/>
  <c r="BJ1595" i="1" s="1"/>
  <c r="BJ1596" i="1" s="1"/>
  <c r="BJ1597" i="1" s="1"/>
  <c r="BJ1598" i="1" s="1"/>
  <c r="BJ1599" i="1" s="1"/>
  <c r="BJ1600" i="1" s="1"/>
  <c r="BJ1601" i="1" s="1"/>
  <c r="BJ1602" i="1" s="1"/>
  <c r="BJ1603" i="1" s="1"/>
  <c r="BJ1604" i="1" s="1"/>
  <c r="BJ1605" i="1" s="1"/>
  <c r="BJ1606" i="1" s="1"/>
  <c r="BJ1607" i="1" s="1"/>
  <c r="BJ1608" i="1" s="1"/>
  <c r="BJ1609" i="1" s="1"/>
  <c r="BJ1610" i="1" s="1"/>
  <c r="BJ1611" i="1" s="1"/>
  <c r="BJ1612" i="1" s="1"/>
  <c r="BJ1613" i="1" s="1"/>
  <c r="BJ1614" i="1" s="1"/>
  <c r="BJ1615" i="1" s="1"/>
  <c r="BJ1616" i="1" s="1"/>
  <c r="BJ1617" i="1" s="1"/>
  <c r="BJ1618" i="1" s="1"/>
  <c r="BJ1619" i="1" s="1"/>
  <c r="BJ1620" i="1" s="1"/>
  <c r="BJ1621" i="1" s="1"/>
  <c r="BJ1622" i="1" s="1"/>
  <c r="BJ1623" i="1" s="1"/>
  <c r="BJ1624" i="1" s="1"/>
  <c r="BJ1625" i="1" s="1"/>
  <c r="BJ1626" i="1" s="1"/>
  <c r="BJ1627" i="1" s="1"/>
  <c r="BJ1628" i="1" s="1"/>
  <c r="BJ1629" i="1" s="1"/>
  <c r="BJ1630" i="1" s="1"/>
  <c r="BJ1631" i="1" s="1"/>
  <c r="BJ1632" i="1" s="1"/>
  <c r="BJ1633" i="1" s="1"/>
  <c r="BJ1634" i="1" s="1"/>
  <c r="BJ1635" i="1" s="1"/>
  <c r="BJ1636" i="1" s="1"/>
  <c r="BJ1637" i="1" s="1"/>
  <c r="BJ1638" i="1" s="1"/>
  <c r="BJ1639" i="1" s="1"/>
  <c r="BJ1640" i="1" s="1"/>
  <c r="BJ1641" i="1" s="1"/>
  <c r="BJ1642" i="1" s="1"/>
  <c r="BJ1643" i="1" s="1"/>
  <c r="BJ1644" i="1" s="1"/>
  <c r="BJ1645" i="1" s="1"/>
  <c r="BJ1646" i="1" s="1"/>
  <c r="BJ1647" i="1" s="1"/>
  <c r="BJ1648" i="1" s="1"/>
  <c r="BJ1649" i="1" s="1"/>
  <c r="BJ1650" i="1" s="1"/>
  <c r="BJ1651" i="1" s="1"/>
  <c r="BJ1652" i="1" s="1"/>
  <c r="BJ1653" i="1" s="1"/>
  <c r="BJ1654" i="1" s="1"/>
  <c r="BJ1655" i="1" s="1"/>
  <c r="BJ1656" i="1" s="1"/>
  <c r="BJ1657" i="1" s="1"/>
  <c r="BJ1658" i="1" s="1"/>
  <c r="BJ1659" i="1" s="1"/>
  <c r="BJ1660" i="1" s="1"/>
  <c r="BJ1661" i="1" s="1"/>
  <c r="BJ1662" i="1" s="1"/>
  <c r="BJ1663" i="1" s="1"/>
  <c r="BJ1664" i="1" s="1"/>
  <c r="BJ1665" i="1" s="1"/>
  <c r="BJ1666" i="1" s="1"/>
  <c r="BJ1667" i="1" s="1"/>
  <c r="BJ1668" i="1" s="1"/>
  <c r="BJ1669" i="1" s="1"/>
  <c r="BJ1670" i="1" s="1"/>
  <c r="BJ1671" i="1" s="1"/>
  <c r="BJ1672" i="1" s="1"/>
  <c r="BJ1673" i="1" s="1"/>
  <c r="BJ1674" i="1" s="1"/>
  <c r="BJ1675" i="1" s="1"/>
  <c r="BJ1676" i="1" s="1"/>
  <c r="BJ1677" i="1" s="1"/>
  <c r="BJ1678" i="1" s="1"/>
  <c r="BJ1679" i="1" s="1"/>
  <c r="BJ1680" i="1" s="1"/>
  <c r="BJ1681" i="1" s="1"/>
  <c r="BJ1682" i="1" s="1"/>
  <c r="BJ1683" i="1" s="1"/>
  <c r="BJ1684" i="1" s="1"/>
  <c r="BJ1685" i="1" s="1"/>
  <c r="BJ1686" i="1" s="1"/>
  <c r="BJ1687" i="1" s="1"/>
  <c r="BJ1688" i="1" s="1"/>
  <c r="BJ1689" i="1" s="1"/>
  <c r="BJ1690" i="1" s="1"/>
  <c r="BJ1691" i="1" s="1"/>
  <c r="BJ1692" i="1" s="1"/>
  <c r="BJ1693" i="1" s="1"/>
  <c r="BJ1694" i="1" s="1"/>
  <c r="BJ1695" i="1" s="1"/>
  <c r="BJ1696" i="1" s="1"/>
  <c r="BJ1697" i="1" s="1"/>
  <c r="BJ1698" i="1" s="1"/>
  <c r="BJ1699" i="1" s="1"/>
  <c r="BJ1700" i="1" s="1"/>
  <c r="BJ1701" i="1" s="1"/>
  <c r="BJ1702" i="1" s="1"/>
  <c r="BJ1703" i="1" s="1"/>
  <c r="BJ1704" i="1" s="1"/>
  <c r="BJ1705" i="1" s="1"/>
  <c r="BJ1706" i="1" s="1"/>
  <c r="BJ1707" i="1" s="1"/>
  <c r="BJ1708" i="1" s="1"/>
  <c r="BJ1709" i="1" s="1"/>
  <c r="BJ1710" i="1" s="1"/>
  <c r="BJ1711" i="1" s="1"/>
  <c r="BJ1712" i="1" s="1"/>
  <c r="BJ1713" i="1" s="1"/>
  <c r="BJ1714" i="1" s="1"/>
  <c r="BJ1715" i="1" s="1"/>
  <c r="BJ1716" i="1" s="1"/>
  <c r="BJ1717" i="1" s="1"/>
  <c r="BJ1718" i="1" s="1"/>
  <c r="BJ1719" i="1" s="1"/>
  <c r="BJ1720" i="1" s="1"/>
  <c r="BJ1721" i="1" s="1"/>
  <c r="BJ1722" i="1" s="1"/>
  <c r="BJ1723" i="1" s="1"/>
  <c r="BJ1724" i="1" s="1"/>
  <c r="BJ1725" i="1" s="1"/>
  <c r="BJ1726" i="1" s="1"/>
  <c r="BJ1727" i="1" s="1"/>
  <c r="BJ1728" i="1" s="1"/>
  <c r="BJ1729" i="1" s="1"/>
  <c r="BJ1730" i="1" s="1"/>
  <c r="BJ1731" i="1" s="1"/>
  <c r="BJ1732" i="1" s="1"/>
  <c r="BJ1733" i="1" s="1"/>
  <c r="BJ1734" i="1" s="1"/>
  <c r="BJ1735" i="1" s="1"/>
  <c r="BJ1736" i="1" s="1"/>
  <c r="BJ1737" i="1" s="1"/>
  <c r="BJ1738" i="1" s="1"/>
  <c r="BJ1739" i="1" s="1"/>
  <c r="BJ1740" i="1" s="1"/>
  <c r="BJ1741" i="1" s="1"/>
  <c r="BJ1742" i="1" s="1"/>
  <c r="BJ1743" i="1" s="1"/>
  <c r="BJ1744" i="1" s="1"/>
  <c r="BJ1745" i="1" s="1"/>
  <c r="BJ1746" i="1" s="1"/>
  <c r="BJ1747" i="1" s="1"/>
  <c r="BJ1748" i="1" s="1"/>
  <c r="BJ1749" i="1" s="1"/>
  <c r="BJ1750" i="1" s="1"/>
  <c r="BJ1751" i="1" s="1"/>
  <c r="BJ1752" i="1" s="1"/>
  <c r="BJ1753" i="1" s="1"/>
  <c r="BJ1754" i="1" s="1"/>
  <c r="BJ1755" i="1" s="1"/>
  <c r="BJ1756" i="1" s="1"/>
  <c r="BJ1757" i="1" s="1"/>
  <c r="BJ1758" i="1" s="1"/>
  <c r="BJ1759" i="1" s="1"/>
  <c r="BJ1760" i="1" s="1"/>
  <c r="BJ1761" i="1" s="1"/>
  <c r="BJ1762" i="1" s="1"/>
  <c r="BJ1763" i="1" s="1"/>
  <c r="BJ1764" i="1" s="1"/>
  <c r="BJ1765" i="1" s="1"/>
  <c r="BJ1766" i="1" s="1"/>
  <c r="BJ1767" i="1" s="1"/>
  <c r="BJ1768" i="1" s="1"/>
  <c r="BJ1769" i="1" s="1"/>
  <c r="BJ1770" i="1" s="1"/>
  <c r="BJ1771" i="1" s="1"/>
  <c r="BJ1772" i="1" s="1"/>
  <c r="BJ1773" i="1" s="1"/>
  <c r="BJ1774" i="1" s="1"/>
  <c r="BJ1775" i="1" s="1"/>
  <c r="BJ1776" i="1" s="1"/>
  <c r="BJ1777" i="1" s="1"/>
  <c r="BJ1778" i="1" s="1"/>
  <c r="BJ1779" i="1" s="1"/>
  <c r="BJ1780" i="1" s="1"/>
  <c r="BJ1781" i="1" s="1"/>
  <c r="BJ1782" i="1" s="1"/>
  <c r="BJ1783" i="1" s="1"/>
  <c r="BJ1784" i="1" s="1"/>
  <c r="BJ1785" i="1" s="1"/>
  <c r="BJ1786" i="1" s="1"/>
  <c r="BJ1787" i="1" s="1"/>
  <c r="BJ1788" i="1" s="1"/>
  <c r="BJ1789" i="1" s="1"/>
  <c r="BJ1790" i="1" s="1"/>
  <c r="BJ1791" i="1" s="1"/>
  <c r="BJ1792" i="1" s="1"/>
  <c r="BJ1793" i="1" s="1"/>
  <c r="BJ1794" i="1" s="1"/>
  <c r="BJ1795" i="1" s="1"/>
  <c r="BJ1796" i="1" s="1"/>
  <c r="BJ1797" i="1" s="1"/>
  <c r="BJ1798" i="1" s="1"/>
  <c r="BJ1799" i="1" s="1"/>
  <c r="BJ1800" i="1" s="1"/>
  <c r="BJ1801" i="1" s="1"/>
  <c r="BJ1802" i="1" s="1"/>
  <c r="BJ1803" i="1" s="1"/>
  <c r="BJ1804" i="1" s="1"/>
  <c r="BJ1805" i="1" s="1"/>
  <c r="BJ1806" i="1" s="1"/>
  <c r="BJ1807" i="1" s="1"/>
  <c r="BJ1808" i="1" s="1"/>
  <c r="BJ1809" i="1" s="1"/>
  <c r="BJ1810" i="1" s="1"/>
  <c r="BJ1811" i="1" s="1"/>
  <c r="BJ1812" i="1" s="1"/>
  <c r="BJ1813" i="1" s="1"/>
  <c r="BJ1814" i="1" s="1"/>
  <c r="BJ1815" i="1" s="1"/>
  <c r="BJ1816" i="1" s="1"/>
  <c r="BJ1817" i="1" s="1"/>
  <c r="BJ1818" i="1" s="1"/>
  <c r="BJ1819" i="1" s="1"/>
  <c r="BJ1820" i="1" s="1"/>
  <c r="BJ1821" i="1" s="1"/>
  <c r="BJ1822" i="1" s="1"/>
  <c r="BJ1823" i="1" s="1"/>
  <c r="BJ1824" i="1" s="1"/>
  <c r="BJ1825" i="1" s="1"/>
  <c r="BJ1826" i="1" s="1"/>
  <c r="BJ1827" i="1" s="1"/>
  <c r="BJ1828" i="1" s="1"/>
  <c r="BJ1829" i="1" s="1"/>
  <c r="BJ1830" i="1" s="1"/>
  <c r="BJ1831" i="1" s="1"/>
  <c r="BJ1832" i="1" s="1"/>
  <c r="BJ1833" i="1" s="1"/>
  <c r="BJ1834" i="1" s="1"/>
  <c r="BJ1835" i="1" s="1"/>
  <c r="BJ1836" i="1" s="1"/>
  <c r="BJ1837" i="1" s="1"/>
  <c r="BJ1838" i="1" s="1"/>
  <c r="BJ1839" i="1" s="1"/>
  <c r="BJ1840" i="1" s="1"/>
  <c r="BJ1841" i="1" s="1"/>
  <c r="BJ1842" i="1" s="1"/>
  <c r="BJ1843" i="1" s="1"/>
  <c r="BJ1844" i="1" s="1"/>
  <c r="BJ1845" i="1" s="1"/>
  <c r="BJ1846" i="1" s="1"/>
  <c r="BJ1847" i="1" s="1"/>
  <c r="BJ1848" i="1" s="1"/>
  <c r="BJ1849" i="1" s="1"/>
  <c r="BJ1850" i="1" s="1"/>
  <c r="BJ1851" i="1" s="1"/>
  <c r="BJ1852" i="1" s="1"/>
  <c r="BJ1853" i="1" s="1"/>
  <c r="BJ1854" i="1" s="1"/>
  <c r="BJ1855" i="1" s="1"/>
  <c r="BJ1856" i="1" s="1"/>
  <c r="BJ1857" i="1" s="1"/>
  <c r="BJ1858" i="1" s="1"/>
  <c r="BJ1859" i="1" s="1"/>
  <c r="BJ1860" i="1" s="1"/>
  <c r="BJ1861" i="1" s="1"/>
  <c r="BJ1862" i="1" s="1"/>
  <c r="BJ1863" i="1" s="1"/>
  <c r="BJ1864" i="1" s="1"/>
  <c r="BJ1865" i="1" s="1"/>
  <c r="BJ1866" i="1" s="1"/>
  <c r="BJ1867" i="1" s="1"/>
  <c r="BJ1868" i="1" s="1"/>
  <c r="BJ1869" i="1" s="1"/>
  <c r="BJ1870" i="1" s="1"/>
  <c r="BJ1871" i="1" s="1"/>
  <c r="BJ1872" i="1" s="1"/>
  <c r="BJ1873" i="1" s="1"/>
  <c r="BJ1874" i="1" s="1"/>
  <c r="BJ1875" i="1" s="1"/>
  <c r="BJ1876" i="1" s="1"/>
  <c r="BJ1877" i="1" s="1"/>
  <c r="BJ1878" i="1" s="1"/>
  <c r="BJ1879" i="1" s="1"/>
  <c r="BJ1880" i="1" s="1"/>
  <c r="BJ1881" i="1" s="1"/>
  <c r="BJ1882" i="1" s="1"/>
  <c r="BJ1883" i="1" s="1"/>
  <c r="BJ1884" i="1" s="1"/>
  <c r="BJ1885" i="1" s="1"/>
  <c r="BJ1886" i="1" s="1"/>
  <c r="BJ1887" i="1" s="1"/>
  <c r="BJ1888" i="1" s="1"/>
  <c r="BJ1889" i="1" s="1"/>
  <c r="BJ1890" i="1" s="1"/>
  <c r="BJ1891" i="1" s="1"/>
  <c r="BJ1892" i="1" s="1"/>
  <c r="BJ1893" i="1" s="1"/>
  <c r="BJ1894" i="1" s="1"/>
  <c r="BJ1895" i="1" s="1"/>
  <c r="BJ1896" i="1" s="1"/>
  <c r="BJ1897" i="1" s="1"/>
  <c r="BJ1898" i="1" s="1"/>
  <c r="BJ1899" i="1" s="1"/>
  <c r="BJ1900" i="1" s="1"/>
  <c r="BJ1901" i="1" s="1"/>
  <c r="BJ1902" i="1" s="1"/>
  <c r="BJ1903" i="1" s="1"/>
  <c r="BJ1904" i="1" s="1"/>
  <c r="BJ1905" i="1" s="1"/>
  <c r="BJ1906" i="1" s="1"/>
  <c r="BJ1907" i="1" s="1"/>
  <c r="BJ1908" i="1" s="1"/>
  <c r="BJ1909" i="1" s="1"/>
  <c r="BJ1910" i="1" s="1"/>
  <c r="BJ1911" i="1" s="1"/>
  <c r="BJ1912" i="1" s="1"/>
  <c r="BJ1913" i="1" s="1"/>
  <c r="BJ1914" i="1" s="1"/>
  <c r="BJ1915" i="1" s="1"/>
  <c r="BJ1916" i="1" s="1"/>
  <c r="BJ1917" i="1" s="1"/>
  <c r="BJ1918" i="1" s="1"/>
  <c r="BJ1919" i="1" s="1"/>
  <c r="BJ1920" i="1" s="1"/>
  <c r="BJ1921" i="1" s="1"/>
  <c r="BJ1922" i="1" s="1"/>
  <c r="BJ1923" i="1" s="1"/>
  <c r="BJ1924" i="1" s="1"/>
  <c r="BJ1925" i="1" s="1"/>
  <c r="BJ1926" i="1" s="1"/>
  <c r="BJ1927" i="1" s="1"/>
  <c r="BJ1928" i="1" s="1"/>
  <c r="BJ1929" i="1" s="1"/>
  <c r="BJ1930" i="1" s="1"/>
  <c r="BJ1931" i="1" s="1"/>
  <c r="BJ1932" i="1" s="1"/>
  <c r="BJ1933" i="1" s="1"/>
  <c r="BJ1934" i="1" s="1"/>
  <c r="BJ1935" i="1" s="1"/>
  <c r="BJ1936" i="1" s="1"/>
  <c r="BJ1937" i="1" s="1"/>
  <c r="BJ1938" i="1" s="1"/>
  <c r="BJ1939" i="1" s="1"/>
  <c r="BJ1940" i="1" s="1"/>
  <c r="BJ1941" i="1" s="1"/>
  <c r="BJ1942" i="1" s="1"/>
  <c r="BJ1943" i="1" s="1"/>
  <c r="BJ1944" i="1" s="1"/>
  <c r="BJ1945" i="1" s="1"/>
  <c r="BJ1946" i="1" s="1"/>
  <c r="BJ1947" i="1" s="1"/>
  <c r="BJ1948" i="1" s="1"/>
  <c r="BJ1949" i="1" s="1"/>
  <c r="BJ1950" i="1" s="1"/>
  <c r="BJ1951" i="1" s="1"/>
  <c r="BJ1952" i="1" s="1"/>
  <c r="BJ1953" i="1" s="1"/>
  <c r="BJ1954" i="1" s="1"/>
  <c r="BJ1955" i="1" s="1"/>
  <c r="BJ1956" i="1" s="1"/>
  <c r="BJ1957" i="1" s="1"/>
  <c r="BJ1958" i="1" s="1"/>
  <c r="BJ1959" i="1" s="1"/>
  <c r="BJ1960" i="1" s="1"/>
  <c r="BJ1961" i="1" s="1"/>
  <c r="BJ1962" i="1" s="1"/>
  <c r="BJ1963" i="1" s="1"/>
  <c r="BJ1964" i="1" s="1"/>
  <c r="BJ1965" i="1" s="1"/>
  <c r="BJ1966" i="1" s="1"/>
  <c r="BJ1967" i="1" s="1"/>
  <c r="BJ1968" i="1" s="1"/>
  <c r="BJ1969" i="1" s="1"/>
  <c r="BJ1970" i="1" s="1"/>
  <c r="BJ1971" i="1" s="1"/>
  <c r="BJ1972" i="1" s="1"/>
  <c r="BJ1973" i="1" s="1"/>
  <c r="BJ1974" i="1" s="1"/>
  <c r="BJ1975" i="1" s="1"/>
  <c r="BJ1976" i="1" s="1"/>
  <c r="BJ1977" i="1" s="1"/>
  <c r="BJ1978" i="1" s="1"/>
  <c r="BJ1979" i="1" s="1"/>
  <c r="BJ1980" i="1" s="1"/>
  <c r="BJ1981" i="1" s="1"/>
  <c r="BJ1982" i="1" s="1"/>
  <c r="BJ1983" i="1" s="1"/>
  <c r="BJ1984" i="1" s="1"/>
  <c r="BJ1985" i="1" s="1"/>
  <c r="BJ1986" i="1" s="1"/>
  <c r="BJ1987" i="1" s="1"/>
  <c r="BJ1988" i="1" s="1"/>
  <c r="BJ1989" i="1" s="1"/>
  <c r="BJ1990" i="1" s="1"/>
  <c r="BJ1991" i="1" s="1"/>
  <c r="BJ1992" i="1" s="1"/>
  <c r="BJ1993" i="1" s="1"/>
  <c r="BJ1994" i="1" s="1"/>
  <c r="BJ1995" i="1" s="1"/>
  <c r="BJ1996" i="1" s="1"/>
  <c r="BJ1997" i="1" s="1"/>
  <c r="BJ1998" i="1" s="1"/>
  <c r="BJ1999" i="1" s="1"/>
  <c r="BJ2000" i="1" s="1"/>
  <c r="BJ2001" i="1" s="1"/>
  <c r="BJ2002" i="1" s="1"/>
  <c r="BJ2003" i="1" s="1"/>
  <c r="BJ2004" i="1" s="1"/>
  <c r="BJ2005" i="1" s="1"/>
  <c r="BJ2006" i="1" s="1"/>
  <c r="BJ2007" i="1" s="1"/>
  <c r="BJ2008" i="1" s="1"/>
  <c r="BJ2009" i="1" s="1"/>
  <c r="BJ2010" i="1" s="1"/>
  <c r="BJ2011" i="1" s="1"/>
  <c r="BJ2012" i="1" s="1"/>
  <c r="BJ2013" i="1" s="1"/>
  <c r="BJ2014" i="1" s="1"/>
  <c r="BJ2015" i="1" s="1"/>
  <c r="BJ2016" i="1" s="1"/>
  <c r="BJ2017" i="1" s="1"/>
  <c r="BJ2018" i="1" s="1"/>
  <c r="BJ2019" i="1" s="1"/>
  <c r="BJ2020" i="1" s="1"/>
  <c r="BJ2021" i="1" s="1"/>
  <c r="BJ2022" i="1" s="1"/>
  <c r="BJ2023" i="1" s="1"/>
  <c r="BJ2024" i="1" s="1"/>
  <c r="BJ2025" i="1" s="1"/>
  <c r="BJ2026" i="1" s="1"/>
  <c r="BJ2027" i="1" s="1"/>
  <c r="BJ2028" i="1" s="1"/>
  <c r="BJ2029" i="1" s="1"/>
  <c r="BJ2030" i="1" s="1"/>
  <c r="BJ2031" i="1" s="1"/>
  <c r="BJ2032" i="1" s="1"/>
  <c r="BJ2033" i="1" s="1"/>
  <c r="BJ2034" i="1" s="1"/>
  <c r="BJ2035" i="1" s="1"/>
  <c r="BJ2036" i="1" s="1"/>
  <c r="BJ2037" i="1" s="1"/>
  <c r="BJ2038" i="1" s="1"/>
  <c r="BJ2039" i="1" s="1"/>
  <c r="BJ2040" i="1" s="1"/>
  <c r="BJ2041" i="1" s="1"/>
  <c r="BJ2042" i="1" s="1"/>
  <c r="BJ2043" i="1" s="1"/>
  <c r="BJ2044" i="1" s="1"/>
  <c r="BJ2045" i="1" s="1"/>
  <c r="BJ2046" i="1" s="1"/>
  <c r="BJ2047" i="1" s="1"/>
  <c r="BJ2048" i="1" s="1"/>
  <c r="BJ2049" i="1" s="1"/>
  <c r="BJ2050" i="1" s="1"/>
  <c r="BJ2051" i="1" s="1"/>
  <c r="BJ2052" i="1" s="1"/>
  <c r="BJ2053" i="1" s="1"/>
  <c r="BJ2054" i="1" s="1"/>
  <c r="BJ2055" i="1" s="1"/>
  <c r="BJ2056" i="1" s="1"/>
  <c r="BJ2057" i="1" s="1"/>
  <c r="BJ2058" i="1" s="1"/>
  <c r="BJ2059" i="1" s="1"/>
  <c r="BJ2060" i="1" s="1"/>
  <c r="BJ2061" i="1" s="1"/>
  <c r="BJ2062" i="1" s="1"/>
  <c r="BJ2063" i="1" s="1"/>
  <c r="BJ2064" i="1" s="1"/>
  <c r="BJ2065" i="1" s="1"/>
  <c r="BJ2066" i="1" s="1"/>
  <c r="BJ2067" i="1" s="1"/>
  <c r="BJ2068" i="1" s="1"/>
  <c r="BJ2069" i="1" s="1"/>
  <c r="BJ2070" i="1" s="1"/>
  <c r="BJ2071" i="1" s="1"/>
  <c r="BJ2072" i="1" s="1"/>
  <c r="BJ2073" i="1" s="1"/>
  <c r="BJ2074" i="1" s="1"/>
  <c r="BJ2075" i="1" s="1"/>
  <c r="BJ2076" i="1" s="1"/>
  <c r="BJ2077" i="1" s="1"/>
  <c r="BJ2078" i="1" s="1"/>
  <c r="BJ2079" i="1" s="1"/>
  <c r="BJ2080" i="1" s="1"/>
  <c r="BJ2081" i="1" s="1"/>
  <c r="BJ2082" i="1" s="1"/>
  <c r="BJ2083" i="1" s="1"/>
  <c r="BJ2084" i="1" s="1"/>
  <c r="BJ2085" i="1" s="1"/>
  <c r="BJ2086" i="1" s="1"/>
  <c r="BJ2087" i="1" s="1"/>
  <c r="BJ2088" i="1" s="1"/>
  <c r="BJ2089" i="1" s="1"/>
  <c r="BJ2090" i="1" s="1"/>
  <c r="BJ2091" i="1" s="1"/>
  <c r="BJ2092" i="1" s="1"/>
  <c r="BJ2093" i="1" s="1"/>
  <c r="BJ2094" i="1" s="1"/>
  <c r="BJ2095" i="1" s="1"/>
  <c r="BJ2096" i="1" s="1"/>
  <c r="BJ2097" i="1" s="1"/>
  <c r="BJ2098" i="1" s="1"/>
  <c r="BJ2099" i="1" s="1"/>
  <c r="BJ2100" i="1" s="1"/>
  <c r="BJ2101" i="1" s="1"/>
  <c r="BJ2102" i="1" s="1"/>
  <c r="BJ2103" i="1" s="1"/>
  <c r="BJ2104" i="1" s="1"/>
  <c r="BJ2105" i="1" s="1"/>
  <c r="BJ2106" i="1" s="1"/>
  <c r="BJ2107" i="1" s="1"/>
  <c r="BJ2108" i="1" s="1"/>
  <c r="BJ2109" i="1" s="1"/>
  <c r="BJ2110" i="1" s="1"/>
  <c r="BJ2111" i="1" s="1"/>
  <c r="BJ2112" i="1" s="1"/>
  <c r="BJ2113" i="1" s="1"/>
  <c r="BJ2114" i="1" s="1"/>
  <c r="BJ2115" i="1" s="1"/>
  <c r="BJ2116" i="1" s="1"/>
  <c r="BJ2117" i="1" s="1"/>
  <c r="BJ2118" i="1" s="1"/>
  <c r="BJ2119" i="1" s="1"/>
  <c r="BJ2120" i="1" s="1"/>
  <c r="BJ2121" i="1" s="1"/>
  <c r="BJ2122" i="1" s="1"/>
  <c r="BJ2123" i="1" s="1"/>
  <c r="BJ2124" i="1" s="1"/>
  <c r="BJ2125" i="1" s="1"/>
  <c r="BJ2126" i="1" s="1"/>
  <c r="BJ2127" i="1" s="1"/>
  <c r="BJ2128" i="1" s="1"/>
  <c r="BJ2129" i="1" s="1"/>
  <c r="BJ2130" i="1" s="1"/>
  <c r="BJ2131" i="1" s="1"/>
  <c r="BJ2132" i="1" s="1"/>
  <c r="BJ2133" i="1" s="1"/>
  <c r="BJ2134" i="1" s="1"/>
  <c r="BJ2135" i="1" s="1"/>
  <c r="BJ2136" i="1" s="1"/>
  <c r="BJ2137" i="1" s="1"/>
  <c r="BJ2138" i="1" s="1"/>
  <c r="BJ2139" i="1" s="1"/>
  <c r="BJ2140" i="1" s="1"/>
  <c r="BJ2141" i="1" s="1"/>
  <c r="BJ2142" i="1" s="1"/>
  <c r="BJ2143" i="1" s="1"/>
  <c r="BJ2144" i="1" s="1"/>
  <c r="BJ2145" i="1" s="1"/>
  <c r="BJ2146" i="1" s="1"/>
  <c r="BJ2147" i="1" s="1"/>
  <c r="BJ2148" i="1" s="1"/>
  <c r="BJ2149" i="1" s="1"/>
  <c r="BJ2150" i="1" s="1"/>
  <c r="BJ2151" i="1" s="1"/>
  <c r="BJ2152" i="1" s="1"/>
  <c r="BJ2153" i="1" s="1"/>
  <c r="BJ2154" i="1" s="1"/>
  <c r="BJ2155" i="1" s="1"/>
  <c r="BJ2156" i="1" s="1"/>
  <c r="BJ2157" i="1" s="1"/>
  <c r="BJ2158" i="1" s="1"/>
  <c r="BJ2159" i="1" s="1"/>
  <c r="BJ2160" i="1" s="1"/>
  <c r="BJ2161" i="1" s="1"/>
  <c r="BJ2162" i="1" s="1"/>
  <c r="BJ2163" i="1" s="1"/>
  <c r="BJ2164" i="1" s="1"/>
  <c r="BJ2165" i="1" s="1"/>
  <c r="BJ2166" i="1" s="1"/>
  <c r="BJ2167" i="1" s="1"/>
  <c r="BJ2168" i="1" s="1"/>
  <c r="BJ2169" i="1" s="1"/>
  <c r="BJ2170" i="1" s="1"/>
  <c r="BJ2171" i="1" s="1"/>
  <c r="BJ2172" i="1" s="1"/>
  <c r="BJ2173" i="1" s="1"/>
  <c r="BJ2174" i="1" s="1"/>
  <c r="BJ2175" i="1" s="1"/>
  <c r="BJ2176" i="1" s="1"/>
  <c r="BJ2177" i="1" s="1"/>
  <c r="BJ2178" i="1" s="1"/>
  <c r="BJ2179" i="1" s="1"/>
  <c r="BJ2180" i="1" s="1"/>
  <c r="BJ2181" i="1" s="1"/>
  <c r="BJ2182" i="1" s="1"/>
  <c r="BJ2183" i="1" s="1"/>
  <c r="BJ2184" i="1" s="1"/>
  <c r="BJ2185" i="1" s="1"/>
  <c r="BJ2186" i="1" s="1"/>
  <c r="BJ2187" i="1" s="1"/>
  <c r="BJ2188" i="1" s="1"/>
  <c r="BJ2189" i="1" s="1"/>
  <c r="BJ2190" i="1" s="1"/>
  <c r="BJ2191" i="1" s="1"/>
  <c r="BJ2192" i="1" s="1"/>
  <c r="BL1477" i="1"/>
  <c r="BM1477" i="1" s="1"/>
  <c r="BN1477" i="1" s="1"/>
  <c r="BG1478" i="1"/>
  <c r="BH1478" i="1" s="1"/>
  <c r="BL1478" i="1"/>
  <c r="BM1478" i="1" s="1"/>
  <c r="BG1479" i="1"/>
  <c r="BH1479" i="1" s="1"/>
  <c r="BL1479" i="1"/>
  <c r="BM1479" i="1" s="1"/>
  <c r="BG1480" i="1"/>
  <c r="BH1480" i="1" s="1"/>
  <c r="BL1480" i="1"/>
  <c r="BM1480" i="1" s="1"/>
  <c r="BG1481" i="1"/>
  <c r="BH1481" i="1" s="1"/>
  <c r="BL1481" i="1"/>
  <c r="BM1481" i="1" s="1"/>
  <c r="BG1482" i="1"/>
  <c r="BH1482" i="1" s="1"/>
  <c r="BL1482" i="1"/>
  <c r="BM1482" i="1" s="1"/>
  <c r="BG1483" i="1"/>
  <c r="BH1483" i="1" s="1"/>
  <c r="BL1483" i="1"/>
  <c r="BM1483" i="1" s="1"/>
  <c r="BG1484" i="1"/>
  <c r="BH1484" i="1" s="1"/>
  <c r="BL1484" i="1"/>
  <c r="BM1484" i="1" s="1"/>
  <c r="BG1485" i="1"/>
  <c r="BH1485" i="1" s="1"/>
  <c r="BL1485" i="1"/>
  <c r="BM1485" i="1" s="1"/>
  <c r="BG1486" i="1"/>
  <c r="BH1486" i="1" s="1"/>
  <c r="BL1486" i="1"/>
  <c r="BM1486" i="1" s="1"/>
  <c r="BG1487" i="1"/>
  <c r="BH1487" i="1" s="1"/>
  <c r="BL1487" i="1"/>
  <c r="BM1487" i="1" s="1"/>
  <c r="BG1488" i="1"/>
  <c r="BH1488" i="1" s="1"/>
  <c r="BL1488" i="1"/>
  <c r="BM1488" i="1" s="1"/>
  <c r="BG1489" i="1"/>
  <c r="BH1489" i="1" s="1"/>
  <c r="BL1489" i="1"/>
  <c r="BM1489" i="1" s="1"/>
  <c r="BG1490" i="1"/>
  <c r="BH1490" i="1" s="1"/>
  <c r="BL1490" i="1"/>
  <c r="BM1490" i="1" s="1"/>
  <c r="BG1491" i="1"/>
  <c r="BH1491" i="1" s="1"/>
  <c r="BL1491" i="1"/>
  <c r="BM1491" i="1" s="1"/>
  <c r="BG1492" i="1"/>
  <c r="BH1492" i="1" s="1"/>
  <c r="BL1492" i="1"/>
  <c r="BM1492" i="1" s="1"/>
  <c r="BG1493" i="1"/>
  <c r="BH1493" i="1" s="1"/>
  <c r="BL1493" i="1"/>
  <c r="BM1493" i="1" s="1"/>
  <c r="BG1494" i="1"/>
  <c r="BH1494" i="1" s="1"/>
  <c r="BL1494" i="1"/>
  <c r="BM1494" i="1" s="1"/>
  <c r="BG1495" i="1"/>
  <c r="BH1495" i="1" s="1"/>
  <c r="BL1495" i="1"/>
  <c r="BM1495" i="1" s="1"/>
  <c r="BG1496" i="1"/>
  <c r="BH1496" i="1" s="1"/>
  <c r="BL1496" i="1"/>
  <c r="BM1496" i="1" s="1"/>
  <c r="BG1497" i="1"/>
  <c r="BH1497" i="1" s="1"/>
  <c r="BL1497" i="1"/>
  <c r="BM1497" i="1" s="1"/>
  <c r="BG1498" i="1"/>
  <c r="BH1498" i="1" s="1"/>
  <c r="BL1498" i="1"/>
  <c r="BM1498" i="1" s="1"/>
  <c r="BG1499" i="1"/>
  <c r="BH1499" i="1" s="1"/>
  <c r="BL1499" i="1"/>
  <c r="BM1499" i="1" s="1"/>
  <c r="BG1500" i="1"/>
  <c r="BH1500" i="1" s="1"/>
  <c r="BL1500" i="1"/>
  <c r="BM1500" i="1" s="1"/>
  <c r="BG1501" i="1"/>
  <c r="BH1501" i="1" s="1"/>
  <c r="BL1501" i="1"/>
  <c r="BM1501" i="1" s="1"/>
  <c r="BG1502" i="1"/>
  <c r="BH1502" i="1" s="1"/>
  <c r="BL1502" i="1"/>
  <c r="BM1502" i="1" s="1"/>
  <c r="BG1503" i="1"/>
  <c r="BH1503" i="1" s="1"/>
  <c r="BL1503" i="1"/>
  <c r="BM1503" i="1" s="1"/>
  <c r="BG1504" i="1"/>
  <c r="BH1504" i="1" s="1"/>
  <c r="BL1504" i="1"/>
  <c r="BM1504" i="1" s="1"/>
  <c r="BG1505" i="1"/>
  <c r="BH1505" i="1" s="1"/>
  <c r="BL1505" i="1"/>
  <c r="BM1505" i="1" s="1"/>
  <c r="BG1506" i="1"/>
  <c r="BH1506" i="1" s="1"/>
  <c r="BL1506" i="1"/>
  <c r="BM1506" i="1" s="1"/>
  <c r="BG1507" i="1"/>
  <c r="BH1507" i="1" s="1"/>
  <c r="BL1507" i="1"/>
  <c r="BM1507" i="1" s="1"/>
  <c r="BG1508" i="1"/>
  <c r="BH1508" i="1" s="1"/>
  <c r="BL1508" i="1"/>
  <c r="BM1508" i="1" s="1"/>
  <c r="BG1509" i="1"/>
  <c r="BH1509" i="1" s="1"/>
  <c r="BL1509" i="1"/>
  <c r="BM1509" i="1" s="1"/>
  <c r="BG1510" i="1"/>
  <c r="BH1510" i="1" s="1"/>
  <c r="BL1510" i="1"/>
  <c r="BM1510" i="1" s="1"/>
  <c r="BG1511" i="1"/>
  <c r="BH1511" i="1" s="1"/>
  <c r="BL1511" i="1"/>
  <c r="BM1511" i="1" s="1"/>
  <c r="BG1512" i="1"/>
  <c r="BH1512" i="1" s="1"/>
  <c r="BL1512" i="1"/>
  <c r="BM1512" i="1" s="1"/>
  <c r="BG1513" i="1"/>
  <c r="BH1513" i="1" s="1"/>
  <c r="BL1513" i="1"/>
  <c r="BM1513" i="1" s="1"/>
  <c r="BG1514" i="1"/>
  <c r="BH1514" i="1" s="1"/>
  <c r="BL1514" i="1"/>
  <c r="BM1514" i="1" s="1"/>
  <c r="BG1515" i="1"/>
  <c r="BH1515" i="1" s="1"/>
  <c r="BL1515" i="1"/>
  <c r="BM1515" i="1" s="1"/>
  <c r="BG1516" i="1"/>
  <c r="BH1516" i="1" s="1"/>
  <c r="BL1516" i="1"/>
  <c r="BM1516" i="1" s="1"/>
  <c r="BG1517" i="1"/>
  <c r="BH1517" i="1" s="1"/>
  <c r="BL1517" i="1"/>
  <c r="BM1517" i="1" s="1"/>
  <c r="BG1518" i="1"/>
  <c r="BH1518" i="1" s="1"/>
  <c r="BL1518" i="1"/>
  <c r="BM1518" i="1" s="1"/>
  <c r="BG1519" i="1"/>
  <c r="BH1519" i="1" s="1"/>
  <c r="BL1519" i="1"/>
  <c r="BM1519" i="1" s="1"/>
  <c r="BG1520" i="1"/>
  <c r="BH1520" i="1" s="1"/>
  <c r="BL1520" i="1"/>
  <c r="BM1520" i="1" s="1"/>
  <c r="BG1521" i="1"/>
  <c r="BH1521" i="1" s="1"/>
  <c r="BL1521" i="1"/>
  <c r="BM1521" i="1" s="1"/>
  <c r="BG1522" i="1"/>
  <c r="BH1522" i="1" s="1"/>
  <c r="BL1522" i="1"/>
  <c r="BM1522" i="1" s="1"/>
  <c r="BG1523" i="1"/>
  <c r="BH1523" i="1" s="1"/>
  <c r="BL1523" i="1"/>
  <c r="BM1523" i="1" s="1"/>
  <c r="BG1524" i="1"/>
  <c r="BH1524" i="1" s="1"/>
  <c r="BL1524" i="1"/>
  <c r="BM1524" i="1" s="1"/>
  <c r="BG1525" i="1"/>
  <c r="BH1525" i="1" s="1"/>
  <c r="BL1525" i="1"/>
  <c r="BM1525" i="1" s="1"/>
  <c r="BG1526" i="1"/>
  <c r="BH1526" i="1" s="1"/>
  <c r="BL1526" i="1"/>
  <c r="BM1526" i="1" s="1"/>
  <c r="BG1527" i="1"/>
  <c r="BH1527" i="1" s="1"/>
  <c r="BL1527" i="1"/>
  <c r="BM1527" i="1" s="1"/>
  <c r="BG1528" i="1"/>
  <c r="BH1528" i="1" s="1"/>
  <c r="BL1528" i="1"/>
  <c r="BM1528" i="1" s="1"/>
  <c r="BG1529" i="1"/>
  <c r="BH1529" i="1" s="1"/>
  <c r="BL1529" i="1"/>
  <c r="BM1529" i="1" s="1"/>
  <c r="BG1530" i="1"/>
  <c r="BH1530" i="1" s="1"/>
  <c r="BL1530" i="1"/>
  <c r="BM1530" i="1" s="1"/>
  <c r="BG1531" i="1"/>
  <c r="BH1531" i="1" s="1"/>
  <c r="BL1531" i="1"/>
  <c r="BM1531" i="1" s="1"/>
  <c r="BG1532" i="1"/>
  <c r="BH1532" i="1" s="1"/>
  <c r="BL1532" i="1"/>
  <c r="BM1532" i="1" s="1"/>
  <c r="BG1533" i="1"/>
  <c r="BH1533" i="1" s="1"/>
  <c r="BL1533" i="1"/>
  <c r="BM1533" i="1" s="1"/>
  <c r="BG1534" i="1"/>
  <c r="BH1534" i="1" s="1"/>
  <c r="BL1534" i="1"/>
  <c r="BM1534" i="1" s="1"/>
  <c r="BG1535" i="1"/>
  <c r="BH1535" i="1" s="1"/>
  <c r="BL1535" i="1"/>
  <c r="BM1535" i="1" s="1"/>
  <c r="BG1536" i="1"/>
  <c r="BH1536" i="1" s="1"/>
  <c r="BL1536" i="1"/>
  <c r="BM1536" i="1" s="1"/>
  <c r="BG1537" i="1"/>
  <c r="BH1537" i="1" s="1"/>
  <c r="BL1537" i="1"/>
  <c r="BM1537" i="1" s="1"/>
  <c r="BG1538" i="1"/>
  <c r="BH1538" i="1" s="1"/>
  <c r="BL1538" i="1"/>
  <c r="BM1538" i="1" s="1"/>
  <c r="BG1539" i="1"/>
  <c r="BH1539" i="1" s="1"/>
  <c r="BL1539" i="1"/>
  <c r="BM1539" i="1" s="1"/>
  <c r="BG1540" i="1"/>
  <c r="BH1540" i="1" s="1"/>
  <c r="BL1540" i="1"/>
  <c r="BM1540" i="1" s="1"/>
  <c r="BG1541" i="1"/>
  <c r="BH1541" i="1" s="1"/>
  <c r="BL1541" i="1"/>
  <c r="BM1541" i="1" s="1"/>
  <c r="BG1542" i="1"/>
  <c r="BH1542" i="1" s="1"/>
  <c r="BL1542" i="1"/>
  <c r="BM1542" i="1" s="1"/>
  <c r="BG1543" i="1"/>
  <c r="BH1543" i="1" s="1"/>
  <c r="BL1543" i="1"/>
  <c r="BM1543" i="1" s="1"/>
  <c r="BG1544" i="1"/>
  <c r="BH1544" i="1" s="1"/>
  <c r="BL1544" i="1"/>
  <c r="BM1544" i="1" s="1"/>
  <c r="BG1545" i="1"/>
  <c r="BH1545" i="1" s="1"/>
  <c r="BL1545" i="1"/>
  <c r="BM1545" i="1" s="1"/>
  <c r="BG1546" i="1"/>
  <c r="BH1546" i="1" s="1"/>
  <c r="BL1546" i="1"/>
  <c r="BM1546" i="1" s="1"/>
  <c r="BG1547" i="1"/>
  <c r="BH1547" i="1" s="1"/>
  <c r="BL1547" i="1"/>
  <c r="BM1547" i="1" s="1"/>
  <c r="BG1548" i="1"/>
  <c r="BH1548" i="1" s="1"/>
  <c r="BL1548" i="1"/>
  <c r="BM1548" i="1" s="1"/>
  <c r="BG1549" i="1"/>
  <c r="BH1549" i="1" s="1"/>
  <c r="BL1549" i="1"/>
  <c r="BM1549" i="1" s="1"/>
  <c r="BG1550" i="1"/>
  <c r="BH1550" i="1" s="1"/>
  <c r="BL1550" i="1"/>
  <c r="BM1550" i="1" s="1"/>
  <c r="BG1551" i="1"/>
  <c r="BH1551" i="1" s="1"/>
  <c r="BL1551" i="1"/>
  <c r="BM1551" i="1" s="1"/>
  <c r="BG1552" i="1"/>
  <c r="BH1552" i="1" s="1"/>
  <c r="BL1552" i="1"/>
  <c r="BM1552" i="1" s="1"/>
  <c r="BG1553" i="1"/>
  <c r="BH1553" i="1" s="1"/>
  <c r="BL1553" i="1"/>
  <c r="BM1553" i="1" s="1"/>
  <c r="BG1554" i="1"/>
  <c r="BH1554" i="1" s="1"/>
  <c r="BL1554" i="1"/>
  <c r="BM1554" i="1" s="1"/>
  <c r="BG1555" i="1"/>
  <c r="BH1555" i="1" s="1"/>
  <c r="BL1555" i="1"/>
  <c r="BM1555" i="1" s="1"/>
  <c r="BG1556" i="1"/>
  <c r="BH1556" i="1" s="1"/>
  <c r="BL1556" i="1"/>
  <c r="BM1556" i="1" s="1"/>
  <c r="BG1557" i="1"/>
  <c r="BH1557" i="1" s="1"/>
  <c r="BL1557" i="1"/>
  <c r="BM1557" i="1" s="1"/>
  <c r="BG1558" i="1"/>
  <c r="BH1558" i="1" s="1"/>
  <c r="BL1558" i="1"/>
  <c r="BM1558" i="1" s="1"/>
  <c r="BG1559" i="1"/>
  <c r="BH1559" i="1" s="1"/>
  <c r="BL1559" i="1"/>
  <c r="BM1559" i="1" s="1"/>
  <c r="BG1560" i="1"/>
  <c r="BH1560" i="1" s="1"/>
  <c r="BL1560" i="1"/>
  <c r="BM1560" i="1" s="1"/>
  <c r="BG1561" i="1"/>
  <c r="BH1561" i="1" s="1"/>
  <c r="BL1561" i="1"/>
  <c r="BM1561" i="1" s="1"/>
  <c r="BG1562" i="1"/>
  <c r="BH1562" i="1" s="1"/>
  <c r="BL1562" i="1"/>
  <c r="BM1562" i="1" s="1"/>
  <c r="BG1563" i="1"/>
  <c r="BH1563" i="1" s="1"/>
  <c r="BL1563" i="1"/>
  <c r="BM1563" i="1" s="1"/>
  <c r="BG1564" i="1"/>
  <c r="BH1564" i="1" s="1"/>
  <c r="BL1564" i="1"/>
  <c r="BM1564" i="1" s="1"/>
  <c r="BG1565" i="1"/>
  <c r="BH1565" i="1" s="1"/>
  <c r="BL1565" i="1"/>
  <c r="BM1565" i="1" s="1"/>
  <c r="BG1566" i="1"/>
  <c r="BH1566" i="1" s="1"/>
  <c r="BL1566" i="1"/>
  <c r="BM1566" i="1" s="1"/>
  <c r="BG1567" i="1"/>
  <c r="BH1567" i="1" s="1"/>
  <c r="BL1567" i="1"/>
  <c r="BM1567" i="1" s="1"/>
  <c r="BG1568" i="1"/>
  <c r="BH1568" i="1" s="1"/>
  <c r="BL1568" i="1"/>
  <c r="BM1568" i="1" s="1"/>
  <c r="BG1569" i="1"/>
  <c r="BH1569" i="1" s="1"/>
  <c r="BL1569" i="1"/>
  <c r="BM1569" i="1" s="1"/>
  <c r="BG1570" i="1"/>
  <c r="BH1570" i="1" s="1"/>
  <c r="BL1570" i="1"/>
  <c r="BM1570" i="1" s="1"/>
  <c r="BG1571" i="1"/>
  <c r="BH1571" i="1" s="1"/>
  <c r="BL1571" i="1"/>
  <c r="BM1571" i="1" s="1"/>
  <c r="BG1572" i="1"/>
  <c r="BH1572" i="1" s="1"/>
  <c r="BL1572" i="1"/>
  <c r="BM1572" i="1" s="1"/>
  <c r="BG1573" i="1"/>
  <c r="BH1573" i="1" s="1"/>
  <c r="BL1573" i="1"/>
  <c r="BM1573" i="1" s="1"/>
  <c r="BG1574" i="1"/>
  <c r="BH1574" i="1" s="1"/>
  <c r="BL1574" i="1"/>
  <c r="BM1574" i="1" s="1"/>
  <c r="BG1575" i="1"/>
  <c r="BH1575" i="1" s="1"/>
  <c r="BL1575" i="1"/>
  <c r="BM1575" i="1" s="1"/>
  <c r="BG1576" i="1"/>
  <c r="BH1576" i="1" s="1"/>
  <c r="BL1576" i="1"/>
  <c r="BM1576" i="1" s="1"/>
  <c r="BG1577" i="1"/>
  <c r="BH1577" i="1" s="1"/>
  <c r="BL1577" i="1"/>
  <c r="BM1577" i="1" s="1"/>
  <c r="BG1578" i="1"/>
  <c r="BH1578" i="1" s="1"/>
  <c r="BL1578" i="1"/>
  <c r="BM1578" i="1" s="1"/>
  <c r="BG1579" i="1"/>
  <c r="BH1579" i="1" s="1"/>
  <c r="BL1579" i="1"/>
  <c r="BM1579" i="1" s="1"/>
  <c r="BG1580" i="1"/>
  <c r="BH1580" i="1" s="1"/>
  <c r="BL1580" i="1"/>
  <c r="BM1580" i="1" s="1"/>
  <c r="BG1581" i="1"/>
  <c r="BH1581" i="1" s="1"/>
  <c r="BL1581" i="1"/>
  <c r="BM1581" i="1" s="1"/>
  <c r="BG1582" i="1"/>
  <c r="BH1582" i="1" s="1"/>
  <c r="BL1582" i="1"/>
  <c r="BM1582" i="1" s="1"/>
  <c r="BG1583" i="1"/>
  <c r="BH1583" i="1" s="1"/>
  <c r="BL1583" i="1"/>
  <c r="BM1583" i="1" s="1"/>
  <c r="BG1584" i="1"/>
  <c r="BH1584" i="1" s="1"/>
  <c r="BL1584" i="1"/>
  <c r="BM1584" i="1" s="1"/>
  <c r="BG1585" i="1"/>
  <c r="BH1585" i="1" s="1"/>
  <c r="BL1585" i="1"/>
  <c r="BM1585" i="1" s="1"/>
  <c r="BG1586" i="1"/>
  <c r="BH1586" i="1" s="1"/>
  <c r="BL1586" i="1"/>
  <c r="BM1586" i="1" s="1"/>
  <c r="BG1587" i="1"/>
  <c r="BH1587" i="1" s="1"/>
  <c r="BL1587" i="1"/>
  <c r="BM1587" i="1" s="1"/>
  <c r="BG1588" i="1"/>
  <c r="BH1588" i="1" s="1"/>
  <c r="BL1588" i="1"/>
  <c r="BM1588" i="1" s="1"/>
  <c r="BG1589" i="1"/>
  <c r="BH1589" i="1" s="1"/>
  <c r="BL1589" i="1"/>
  <c r="BM1589" i="1" s="1"/>
  <c r="BG1590" i="1"/>
  <c r="BH1590" i="1" s="1"/>
  <c r="BL1590" i="1"/>
  <c r="BM1590" i="1" s="1"/>
  <c r="BG1591" i="1"/>
  <c r="BH1591" i="1" s="1"/>
  <c r="BL1591" i="1"/>
  <c r="BM1591" i="1" s="1"/>
  <c r="BG1592" i="1"/>
  <c r="BH1592" i="1" s="1"/>
  <c r="BL1592" i="1"/>
  <c r="BM1592" i="1" s="1"/>
  <c r="BG1593" i="1"/>
  <c r="BH1593" i="1" s="1"/>
  <c r="BL1593" i="1"/>
  <c r="BM1593" i="1" s="1"/>
  <c r="BG1594" i="1"/>
  <c r="BH1594" i="1" s="1"/>
  <c r="BL1594" i="1"/>
  <c r="BM1594" i="1" s="1"/>
  <c r="BG1595" i="1"/>
  <c r="BH1595" i="1" s="1"/>
  <c r="BL1595" i="1"/>
  <c r="BM1595" i="1" s="1"/>
  <c r="BG1596" i="1"/>
  <c r="BH1596" i="1" s="1"/>
  <c r="BL1596" i="1"/>
  <c r="BM1596" i="1" s="1"/>
  <c r="BG1597" i="1"/>
  <c r="BH1597" i="1" s="1"/>
  <c r="BL1597" i="1"/>
  <c r="BM1597" i="1" s="1"/>
  <c r="BG1598" i="1"/>
  <c r="BH1598" i="1" s="1"/>
  <c r="BL1598" i="1"/>
  <c r="BM1598" i="1" s="1"/>
  <c r="BG1599" i="1"/>
  <c r="BH1599" i="1" s="1"/>
  <c r="BL1599" i="1"/>
  <c r="BM1599" i="1" s="1"/>
  <c r="BG1600" i="1"/>
  <c r="BH1600" i="1" s="1"/>
  <c r="BL1600" i="1"/>
  <c r="BM1600" i="1" s="1"/>
  <c r="BG1601" i="1"/>
  <c r="BH1601" i="1" s="1"/>
  <c r="BL1601" i="1"/>
  <c r="BM1601" i="1" s="1"/>
  <c r="BG1602" i="1"/>
  <c r="BH1602" i="1" s="1"/>
  <c r="BL1602" i="1"/>
  <c r="BM1602" i="1" s="1"/>
  <c r="BG1603" i="1"/>
  <c r="BH1603" i="1" s="1"/>
  <c r="BL1603" i="1"/>
  <c r="BM1603" i="1" s="1"/>
  <c r="BG1604" i="1"/>
  <c r="BH1604" i="1" s="1"/>
  <c r="BL1604" i="1"/>
  <c r="BM1604" i="1" s="1"/>
  <c r="BG1605" i="1"/>
  <c r="BH1605" i="1" s="1"/>
  <c r="BL1605" i="1"/>
  <c r="BM1605" i="1" s="1"/>
  <c r="BG1606" i="1"/>
  <c r="BH1606" i="1" s="1"/>
  <c r="BL1606" i="1"/>
  <c r="BM1606" i="1" s="1"/>
  <c r="BG1607" i="1"/>
  <c r="BH1607" i="1" s="1"/>
  <c r="BL1607" i="1"/>
  <c r="BM1607" i="1" s="1"/>
  <c r="BG1608" i="1"/>
  <c r="BH1608" i="1" s="1"/>
  <c r="BL1608" i="1"/>
  <c r="BM1608" i="1" s="1"/>
  <c r="BG1609" i="1"/>
  <c r="BH1609" i="1" s="1"/>
  <c r="BL1609" i="1"/>
  <c r="BM1609" i="1" s="1"/>
  <c r="BG1610" i="1"/>
  <c r="BH1610" i="1" s="1"/>
  <c r="BL1610" i="1"/>
  <c r="BM1610" i="1" s="1"/>
  <c r="BG1611" i="1"/>
  <c r="BH1611" i="1" s="1"/>
  <c r="BL1611" i="1"/>
  <c r="BM1611" i="1" s="1"/>
  <c r="BG1612" i="1"/>
  <c r="BH1612" i="1" s="1"/>
  <c r="BL1612" i="1"/>
  <c r="BM1612" i="1" s="1"/>
  <c r="BG1613" i="1"/>
  <c r="BH1613" i="1" s="1"/>
  <c r="BL1613" i="1"/>
  <c r="BM1613" i="1" s="1"/>
  <c r="BG1614" i="1"/>
  <c r="BH1614" i="1" s="1"/>
  <c r="BL1614" i="1"/>
  <c r="BM1614" i="1" s="1"/>
  <c r="BG1615" i="1"/>
  <c r="BH1615" i="1" s="1"/>
  <c r="BL1615" i="1"/>
  <c r="BM1615" i="1" s="1"/>
  <c r="BG1616" i="1"/>
  <c r="BH1616" i="1" s="1"/>
  <c r="BL1616" i="1"/>
  <c r="BM1616" i="1" s="1"/>
  <c r="BG1617" i="1"/>
  <c r="BH1617" i="1" s="1"/>
  <c r="BL1617" i="1"/>
  <c r="BM1617" i="1" s="1"/>
  <c r="BG1618" i="1"/>
  <c r="BH1618" i="1" s="1"/>
  <c r="BL1618" i="1"/>
  <c r="BM1618" i="1" s="1"/>
  <c r="BG1619" i="1"/>
  <c r="BH1619" i="1" s="1"/>
  <c r="BL1619" i="1"/>
  <c r="BM1619" i="1" s="1"/>
  <c r="BG1620" i="1"/>
  <c r="BH1620" i="1" s="1"/>
  <c r="BL1620" i="1"/>
  <c r="BM1620" i="1" s="1"/>
  <c r="BG1621" i="1"/>
  <c r="BH1621" i="1" s="1"/>
  <c r="BL1621" i="1"/>
  <c r="BM1621" i="1" s="1"/>
  <c r="BG1622" i="1"/>
  <c r="BH1622" i="1" s="1"/>
  <c r="BL1622" i="1"/>
  <c r="BM1622" i="1" s="1"/>
  <c r="BG1623" i="1"/>
  <c r="BH1623" i="1" s="1"/>
  <c r="BL1623" i="1"/>
  <c r="BM1623" i="1" s="1"/>
  <c r="BG1624" i="1"/>
  <c r="BH1624" i="1" s="1"/>
  <c r="BL1624" i="1"/>
  <c r="BM1624" i="1" s="1"/>
  <c r="BG1625" i="1"/>
  <c r="BH1625" i="1" s="1"/>
  <c r="BL1625" i="1"/>
  <c r="BM1625" i="1" s="1"/>
  <c r="BG1626" i="1"/>
  <c r="BH1626" i="1" s="1"/>
  <c r="BL1626" i="1"/>
  <c r="BM1626" i="1" s="1"/>
  <c r="BG1627" i="1"/>
  <c r="BH1627" i="1" s="1"/>
  <c r="BL1627" i="1"/>
  <c r="BM1627" i="1" s="1"/>
  <c r="BG1628" i="1"/>
  <c r="BH1628" i="1" s="1"/>
  <c r="BL1628" i="1"/>
  <c r="BM1628" i="1" s="1"/>
  <c r="BG1629" i="1"/>
  <c r="BH1629" i="1" s="1"/>
  <c r="BL1629" i="1"/>
  <c r="BM1629" i="1" s="1"/>
  <c r="BG1630" i="1"/>
  <c r="BH1630" i="1" s="1"/>
  <c r="BL1630" i="1"/>
  <c r="BM1630" i="1" s="1"/>
  <c r="BG1631" i="1"/>
  <c r="BH1631" i="1" s="1"/>
  <c r="BL1631" i="1"/>
  <c r="BM1631" i="1" s="1"/>
  <c r="BG1632" i="1"/>
  <c r="BH1632" i="1" s="1"/>
  <c r="BL1632" i="1"/>
  <c r="BM1632" i="1" s="1"/>
  <c r="BG1633" i="1"/>
  <c r="BH1633" i="1" s="1"/>
  <c r="BL1633" i="1"/>
  <c r="BM1633" i="1" s="1"/>
  <c r="BG1634" i="1"/>
  <c r="BH1634" i="1" s="1"/>
  <c r="BL1634" i="1"/>
  <c r="BM1634" i="1" s="1"/>
  <c r="BG1635" i="1"/>
  <c r="BH1635" i="1" s="1"/>
  <c r="BL1635" i="1"/>
  <c r="BM1635" i="1" s="1"/>
  <c r="BG1636" i="1"/>
  <c r="BH1636" i="1" s="1"/>
  <c r="BL1636" i="1"/>
  <c r="BM1636" i="1" s="1"/>
  <c r="BG1637" i="1"/>
  <c r="BH1637" i="1" s="1"/>
  <c r="BL1637" i="1"/>
  <c r="BM1637" i="1" s="1"/>
  <c r="BG1638" i="1"/>
  <c r="BH1638" i="1" s="1"/>
  <c r="BL1638" i="1"/>
  <c r="BM1638" i="1" s="1"/>
  <c r="BG1639" i="1"/>
  <c r="BH1639" i="1" s="1"/>
  <c r="BL1639" i="1"/>
  <c r="BM1639" i="1" s="1"/>
  <c r="BG1640" i="1"/>
  <c r="BH1640" i="1" s="1"/>
  <c r="BL1640" i="1"/>
  <c r="BM1640" i="1" s="1"/>
  <c r="BG1641" i="1"/>
  <c r="BH1641" i="1" s="1"/>
  <c r="BL1641" i="1"/>
  <c r="BM1641" i="1" s="1"/>
  <c r="BG1642" i="1"/>
  <c r="BH1642" i="1" s="1"/>
  <c r="BL1642" i="1"/>
  <c r="BM1642" i="1" s="1"/>
  <c r="BG1643" i="1"/>
  <c r="BH1643" i="1" s="1"/>
  <c r="BL1643" i="1"/>
  <c r="BM1643" i="1" s="1"/>
  <c r="BG1644" i="1"/>
  <c r="BH1644" i="1" s="1"/>
  <c r="BL1644" i="1"/>
  <c r="BM1644" i="1" s="1"/>
  <c r="BG1645" i="1"/>
  <c r="BH1645" i="1" s="1"/>
  <c r="BL1645" i="1"/>
  <c r="BM1645" i="1" s="1"/>
  <c r="BG1646" i="1"/>
  <c r="BH1646" i="1" s="1"/>
  <c r="BL1646" i="1"/>
  <c r="BM1646" i="1" s="1"/>
  <c r="BG1647" i="1"/>
  <c r="BH1647" i="1" s="1"/>
  <c r="BL1647" i="1"/>
  <c r="BM1647" i="1" s="1"/>
  <c r="BG1648" i="1"/>
  <c r="BH1648" i="1" s="1"/>
  <c r="BL1648" i="1"/>
  <c r="BM1648" i="1" s="1"/>
  <c r="BG1649" i="1"/>
  <c r="BH1649" i="1" s="1"/>
  <c r="BL1649" i="1"/>
  <c r="BM1649" i="1" s="1"/>
  <c r="BG1650" i="1"/>
  <c r="BH1650" i="1" s="1"/>
  <c r="BL1650" i="1"/>
  <c r="BM1650" i="1" s="1"/>
  <c r="BG1651" i="1"/>
  <c r="BH1651" i="1" s="1"/>
  <c r="BL1651" i="1"/>
  <c r="BM1651" i="1" s="1"/>
  <c r="BG1652" i="1"/>
  <c r="BH1652" i="1" s="1"/>
  <c r="BL1652" i="1"/>
  <c r="BM1652" i="1" s="1"/>
  <c r="BG1653" i="1"/>
  <c r="BH1653" i="1" s="1"/>
  <c r="BL1653" i="1"/>
  <c r="BM1653" i="1" s="1"/>
  <c r="BG1654" i="1"/>
  <c r="BH1654" i="1" s="1"/>
  <c r="BL1654" i="1"/>
  <c r="BM1654" i="1" s="1"/>
  <c r="BG1655" i="1"/>
  <c r="BH1655" i="1" s="1"/>
  <c r="BL1655" i="1"/>
  <c r="BM1655" i="1" s="1"/>
  <c r="BG1656" i="1"/>
  <c r="BH1656" i="1" s="1"/>
  <c r="BL1656" i="1"/>
  <c r="BM1656" i="1" s="1"/>
  <c r="BG1657" i="1"/>
  <c r="BH1657" i="1" s="1"/>
  <c r="BL1657" i="1"/>
  <c r="BM1657" i="1" s="1"/>
  <c r="BG1658" i="1"/>
  <c r="BH1658" i="1" s="1"/>
  <c r="BL1658" i="1"/>
  <c r="BM1658" i="1" s="1"/>
  <c r="BG1659" i="1"/>
  <c r="BH1659" i="1" s="1"/>
  <c r="BL1659" i="1"/>
  <c r="BM1659" i="1" s="1"/>
  <c r="BG1660" i="1"/>
  <c r="BH1660" i="1" s="1"/>
  <c r="BL1660" i="1"/>
  <c r="BM1660" i="1" s="1"/>
  <c r="BG1661" i="1"/>
  <c r="BH1661" i="1" s="1"/>
  <c r="BL1661" i="1"/>
  <c r="BM1661" i="1" s="1"/>
  <c r="BG1662" i="1"/>
  <c r="BH1662" i="1" s="1"/>
  <c r="BL1662" i="1"/>
  <c r="BM1662" i="1" s="1"/>
  <c r="BG1663" i="1"/>
  <c r="BH1663" i="1" s="1"/>
  <c r="BL1663" i="1"/>
  <c r="BM1663" i="1" s="1"/>
  <c r="BG1664" i="1"/>
  <c r="BH1664" i="1" s="1"/>
  <c r="BL1664" i="1"/>
  <c r="BM1664" i="1" s="1"/>
  <c r="BG1665" i="1"/>
  <c r="BH1665" i="1" s="1"/>
  <c r="BL1665" i="1"/>
  <c r="BM1665" i="1" s="1"/>
  <c r="BG1666" i="1"/>
  <c r="BH1666" i="1" s="1"/>
  <c r="BL1666" i="1"/>
  <c r="BM1666" i="1" s="1"/>
  <c r="BG1667" i="1"/>
  <c r="BH1667" i="1" s="1"/>
  <c r="BL1667" i="1"/>
  <c r="BM1667" i="1" s="1"/>
  <c r="BG1668" i="1"/>
  <c r="BH1668" i="1" s="1"/>
  <c r="BL1668" i="1"/>
  <c r="BM1668" i="1" s="1"/>
  <c r="BG1669" i="1"/>
  <c r="BH1669" i="1" s="1"/>
  <c r="BL1669" i="1"/>
  <c r="BM1669" i="1" s="1"/>
  <c r="BG1670" i="1"/>
  <c r="BH1670" i="1" s="1"/>
  <c r="BL1670" i="1"/>
  <c r="BM1670" i="1" s="1"/>
  <c r="BG1671" i="1"/>
  <c r="BH1671" i="1" s="1"/>
  <c r="BL1671" i="1"/>
  <c r="BM1671" i="1" s="1"/>
  <c r="BG1672" i="1"/>
  <c r="BH1672" i="1" s="1"/>
  <c r="BL1672" i="1"/>
  <c r="BM1672" i="1" s="1"/>
  <c r="BG1673" i="1"/>
  <c r="BH1673" i="1" s="1"/>
  <c r="BL1673" i="1"/>
  <c r="BM1673" i="1" s="1"/>
  <c r="BG1674" i="1"/>
  <c r="BH1674" i="1" s="1"/>
  <c r="BL1674" i="1"/>
  <c r="BM1674" i="1" s="1"/>
  <c r="BG1675" i="1"/>
  <c r="BH1675" i="1" s="1"/>
  <c r="BL1675" i="1"/>
  <c r="BM1675" i="1" s="1"/>
  <c r="BG1676" i="1"/>
  <c r="BH1676" i="1" s="1"/>
  <c r="BL1676" i="1"/>
  <c r="BM1676" i="1" s="1"/>
  <c r="BG1677" i="1"/>
  <c r="BH1677" i="1" s="1"/>
  <c r="BL1677" i="1"/>
  <c r="BM1677" i="1" s="1"/>
  <c r="BG1678" i="1"/>
  <c r="BH1678" i="1" s="1"/>
  <c r="BL1678" i="1"/>
  <c r="BM1678" i="1" s="1"/>
  <c r="BG1679" i="1"/>
  <c r="BH1679" i="1" s="1"/>
  <c r="BL1679" i="1"/>
  <c r="BM1679" i="1" s="1"/>
  <c r="BG1680" i="1"/>
  <c r="BH1680" i="1" s="1"/>
  <c r="BL1680" i="1"/>
  <c r="BM1680" i="1" s="1"/>
  <c r="BG1681" i="1"/>
  <c r="BH1681" i="1" s="1"/>
  <c r="BL1681" i="1"/>
  <c r="BM1681" i="1" s="1"/>
  <c r="BG1682" i="1"/>
  <c r="BH1682" i="1" s="1"/>
  <c r="BL1682" i="1"/>
  <c r="BM1682" i="1" s="1"/>
  <c r="BG1683" i="1"/>
  <c r="BH1683" i="1" s="1"/>
  <c r="BL1683" i="1"/>
  <c r="BM1683" i="1" s="1"/>
  <c r="BG1684" i="1"/>
  <c r="BH1684" i="1" s="1"/>
  <c r="BL1684" i="1"/>
  <c r="BM1684" i="1" s="1"/>
  <c r="BG1685" i="1"/>
  <c r="BH1685" i="1" s="1"/>
  <c r="BL1685" i="1"/>
  <c r="BM1685" i="1" s="1"/>
  <c r="BG1686" i="1"/>
  <c r="BH1686" i="1" s="1"/>
  <c r="BL1686" i="1"/>
  <c r="BM1686" i="1" s="1"/>
  <c r="BG1687" i="1"/>
  <c r="BH1687" i="1" s="1"/>
  <c r="BL1687" i="1"/>
  <c r="BM1687" i="1" s="1"/>
  <c r="BG1688" i="1"/>
  <c r="BH1688" i="1" s="1"/>
  <c r="BL1688" i="1"/>
  <c r="BM1688" i="1" s="1"/>
  <c r="BG1689" i="1"/>
  <c r="BH1689" i="1" s="1"/>
  <c r="BL1689" i="1"/>
  <c r="BM1689" i="1" s="1"/>
  <c r="BG1690" i="1"/>
  <c r="BH1690" i="1" s="1"/>
  <c r="BL1690" i="1"/>
  <c r="BM1690" i="1" s="1"/>
  <c r="BG1691" i="1"/>
  <c r="BH1691" i="1" s="1"/>
  <c r="BL1691" i="1"/>
  <c r="BM1691" i="1" s="1"/>
  <c r="BG1692" i="1"/>
  <c r="BH1692" i="1" s="1"/>
  <c r="BL1692" i="1"/>
  <c r="BM1692" i="1" s="1"/>
  <c r="BG1693" i="1"/>
  <c r="BH1693" i="1" s="1"/>
  <c r="BL1693" i="1"/>
  <c r="BM1693" i="1" s="1"/>
  <c r="BG1694" i="1"/>
  <c r="BH1694" i="1" s="1"/>
  <c r="BL1694" i="1"/>
  <c r="BM1694" i="1" s="1"/>
  <c r="BG1695" i="1"/>
  <c r="BH1695" i="1" s="1"/>
  <c r="BL1695" i="1"/>
  <c r="BM1695" i="1" s="1"/>
  <c r="BG1696" i="1"/>
  <c r="BH1696" i="1" s="1"/>
  <c r="BL1696" i="1"/>
  <c r="BM1696" i="1" s="1"/>
  <c r="BG1697" i="1"/>
  <c r="BH1697" i="1" s="1"/>
  <c r="BL1697" i="1"/>
  <c r="BM1697" i="1" s="1"/>
  <c r="BG1698" i="1"/>
  <c r="BH1698" i="1" s="1"/>
  <c r="BL1698" i="1"/>
  <c r="BM1698" i="1" s="1"/>
  <c r="BG1699" i="1"/>
  <c r="BH1699" i="1" s="1"/>
  <c r="BL1699" i="1"/>
  <c r="BM1699" i="1" s="1"/>
  <c r="BG1700" i="1"/>
  <c r="BH1700" i="1" s="1"/>
  <c r="BL1700" i="1"/>
  <c r="BM1700" i="1" s="1"/>
  <c r="BG1701" i="1"/>
  <c r="BH1701" i="1" s="1"/>
  <c r="BL1701" i="1"/>
  <c r="BM1701" i="1" s="1"/>
  <c r="BG1702" i="1"/>
  <c r="BH1702" i="1" s="1"/>
  <c r="BL1702" i="1"/>
  <c r="BM1702" i="1" s="1"/>
  <c r="BG1703" i="1"/>
  <c r="BH1703" i="1" s="1"/>
  <c r="BL1703" i="1"/>
  <c r="BM1703" i="1" s="1"/>
  <c r="BG1704" i="1"/>
  <c r="BH1704" i="1" s="1"/>
  <c r="BL1704" i="1"/>
  <c r="BM1704" i="1" s="1"/>
  <c r="BG1705" i="1"/>
  <c r="BH1705" i="1" s="1"/>
  <c r="BL1705" i="1"/>
  <c r="BM1705" i="1" s="1"/>
  <c r="BG1706" i="1"/>
  <c r="BH1706" i="1" s="1"/>
  <c r="BL1706" i="1"/>
  <c r="BM1706" i="1" s="1"/>
  <c r="BG1707" i="1"/>
  <c r="BH1707" i="1" s="1"/>
  <c r="BL1707" i="1"/>
  <c r="BM1707" i="1" s="1"/>
  <c r="BG1708" i="1"/>
  <c r="BH1708" i="1" s="1"/>
  <c r="BL1708" i="1"/>
  <c r="BM1708" i="1" s="1"/>
  <c r="BG1709" i="1"/>
  <c r="BH1709" i="1" s="1"/>
  <c r="BL1709" i="1"/>
  <c r="BM1709" i="1" s="1"/>
  <c r="BG1710" i="1"/>
  <c r="BH1710" i="1" s="1"/>
  <c r="BL1710" i="1"/>
  <c r="BM1710" i="1" s="1"/>
  <c r="BG1711" i="1"/>
  <c r="BH1711" i="1" s="1"/>
  <c r="BL1711" i="1"/>
  <c r="BM1711" i="1" s="1"/>
  <c r="BG1712" i="1"/>
  <c r="BH1712" i="1" s="1"/>
  <c r="BL1712" i="1"/>
  <c r="BM1712" i="1" s="1"/>
  <c r="BG1713" i="1"/>
  <c r="BH1713" i="1" s="1"/>
  <c r="BL1713" i="1"/>
  <c r="BM1713" i="1" s="1"/>
  <c r="BG1714" i="1"/>
  <c r="BH1714" i="1" s="1"/>
  <c r="BL1714" i="1"/>
  <c r="BM1714" i="1" s="1"/>
  <c r="BG1715" i="1"/>
  <c r="BH1715" i="1" s="1"/>
  <c r="BL1715" i="1"/>
  <c r="BM1715" i="1" s="1"/>
  <c r="BG1716" i="1"/>
  <c r="BH1716" i="1" s="1"/>
  <c r="BL1716" i="1"/>
  <c r="BM1716" i="1" s="1"/>
  <c r="BG1717" i="1"/>
  <c r="BH1717" i="1" s="1"/>
  <c r="BL1717" i="1"/>
  <c r="BM1717" i="1" s="1"/>
  <c r="BG1718" i="1"/>
  <c r="BH1718" i="1" s="1"/>
  <c r="BL1718" i="1"/>
  <c r="BM1718" i="1" s="1"/>
  <c r="BG1719" i="1"/>
  <c r="BH1719" i="1" s="1"/>
  <c r="BL1719" i="1"/>
  <c r="BM1719" i="1" s="1"/>
  <c r="BG1720" i="1"/>
  <c r="BH1720" i="1" s="1"/>
  <c r="BL1720" i="1"/>
  <c r="BM1720" i="1" s="1"/>
  <c r="BG1721" i="1"/>
  <c r="BH1721" i="1" s="1"/>
  <c r="BL1721" i="1"/>
  <c r="BM1721" i="1" s="1"/>
  <c r="BG1722" i="1"/>
  <c r="BH1722" i="1" s="1"/>
  <c r="BL1722" i="1"/>
  <c r="BM1722" i="1" s="1"/>
  <c r="BG1723" i="1"/>
  <c r="BH1723" i="1" s="1"/>
  <c r="BL1723" i="1"/>
  <c r="BM1723" i="1" s="1"/>
  <c r="BG1724" i="1"/>
  <c r="BH1724" i="1" s="1"/>
  <c r="BL1724" i="1"/>
  <c r="BM1724" i="1" s="1"/>
  <c r="BG1725" i="1"/>
  <c r="BH1725" i="1" s="1"/>
  <c r="BL1725" i="1"/>
  <c r="BM1725" i="1" s="1"/>
  <c r="BG1726" i="1"/>
  <c r="BH1726" i="1" s="1"/>
  <c r="BL1726" i="1"/>
  <c r="BM1726" i="1" s="1"/>
  <c r="BG1727" i="1"/>
  <c r="BH1727" i="1" s="1"/>
  <c r="BL1727" i="1"/>
  <c r="BM1727" i="1" s="1"/>
  <c r="BG1728" i="1"/>
  <c r="BH1728" i="1" s="1"/>
  <c r="BL1728" i="1"/>
  <c r="BM1728" i="1" s="1"/>
  <c r="BG1729" i="1"/>
  <c r="BH1729" i="1" s="1"/>
  <c r="BL1729" i="1"/>
  <c r="BM1729" i="1" s="1"/>
  <c r="BG1730" i="1"/>
  <c r="BH1730" i="1" s="1"/>
  <c r="BL1730" i="1"/>
  <c r="BM1730" i="1" s="1"/>
  <c r="BG1731" i="1"/>
  <c r="BH1731" i="1" s="1"/>
  <c r="BL1731" i="1"/>
  <c r="BM1731" i="1" s="1"/>
  <c r="BG1732" i="1"/>
  <c r="BH1732" i="1" s="1"/>
  <c r="BL1732" i="1"/>
  <c r="BM1732" i="1" s="1"/>
  <c r="BG1733" i="1"/>
  <c r="BH1733" i="1" s="1"/>
  <c r="BL1733" i="1"/>
  <c r="BM1733" i="1" s="1"/>
  <c r="BG1734" i="1"/>
  <c r="BH1734" i="1" s="1"/>
  <c r="BL1734" i="1"/>
  <c r="BM1734" i="1" s="1"/>
  <c r="BG1735" i="1"/>
  <c r="BH1735" i="1" s="1"/>
  <c r="BL1735" i="1"/>
  <c r="BM1735" i="1" s="1"/>
  <c r="BG1736" i="1"/>
  <c r="BH1736" i="1" s="1"/>
  <c r="BL1736" i="1"/>
  <c r="BM1736" i="1" s="1"/>
  <c r="BG1737" i="1"/>
  <c r="BH1737" i="1" s="1"/>
  <c r="BL1737" i="1"/>
  <c r="BM1737" i="1" s="1"/>
  <c r="BG1738" i="1"/>
  <c r="BH1738" i="1" s="1"/>
  <c r="BL1738" i="1"/>
  <c r="BM1738" i="1" s="1"/>
  <c r="BG1739" i="1"/>
  <c r="BH1739" i="1" s="1"/>
  <c r="BL1739" i="1"/>
  <c r="BM1739" i="1" s="1"/>
  <c r="BG1740" i="1"/>
  <c r="BH1740" i="1" s="1"/>
  <c r="BL1740" i="1"/>
  <c r="BM1740" i="1" s="1"/>
  <c r="BG1741" i="1"/>
  <c r="BH1741" i="1" s="1"/>
  <c r="BL1741" i="1"/>
  <c r="BM1741" i="1" s="1"/>
  <c r="BG1742" i="1"/>
  <c r="BH1742" i="1" s="1"/>
  <c r="BL1742" i="1"/>
  <c r="BM1742" i="1" s="1"/>
  <c r="BG1743" i="1"/>
  <c r="BH1743" i="1" s="1"/>
  <c r="BL1743" i="1"/>
  <c r="BM1743" i="1" s="1"/>
  <c r="BG1744" i="1"/>
  <c r="BH1744" i="1" s="1"/>
  <c r="BL1744" i="1"/>
  <c r="BM1744" i="1" s="1"/>
  <c r="BG1745" i="1"/>
  <c r="BH1745" i="1" s="1"/>
  <c r="BL1745" i="1"/>
  <c r="BM1745" i="1" s="1"/>
  <c r="BG1746" i="1"/>
  <c r="BH1746" i="1" s="1"/>
  <c r="BL1746" i="1"/>
  <c r="BM1746" i="1" s="1"/>
  <c r="BG1747" i="1"/>
  <c r="BH1747" i="1" s="1"/>
  <c r="BL1747" i="1"/>
  <c r="BM1747" i="1" s="1"/>
  <c r="BG1748" i="1"/>
  <c r="BH1748" i="1" s="1"/>
  <c r="BL1748" i="1"/>
  <c r="BM1748" i="1" s="1"/>
  <c r="BG1749" i="1"/>
  <c r="BH1749" i="1" s="1"/>
  <c r="BL1749" i="1"/>
  <c r="BM1749" i="1" s="1"/>
  <c r="BG1750" i="1"/>
  <c r="BH1750" i="1" s="1"/>
  <c r="BL1750" i="1"/>
  <c r="BM1750" i="1" s="1"/>
  <c r="BG1751" i="1"/>
  <c r="BH1751" i="1" s="1"/>
  <c r="BL1751" i="1"/>
  <c r="BM1751" i="1" s="1"/>
  <c r="BG1752" i="1"/>
  <c r="BH1752" i="1" s="1"/>
  <c r="BL1752" i="1"/>
  <c r="BM1752" i="1" s="1"/>
  <c r="BG1753" i="1"/>
  <c r="BH1753" i="1" s="1"/>
  <c r="BL1753" i="1"/>
  <c r="BM1753" i="1" s="1"/>
  <c r="BG1754" i="1"/>
  <c r="BH1754" i="1" s="1"/>
  <c r="BL1754" i="1"/>
  <c r="BM1754" i="1" s="1"/>
  <c r="BG1755" i="1"/>
  <c r="BH1755" i="1" s="1"/>
  <c r="BL1755" i="1"/>
  <c r="BM1755" i="1" s="1"/>
  <c r="BG1756" i="1"/>
  <c r="BH1756" i="1" s="1"/>
  <c r="BL1756" i="1"/>
  <c r="BM1756" i="1" s="1"/>
  <c r="BG1757" i="1"/>
  <c r="BH1757" i="1" s="1"/>
  <c r="BL1757" i="1"/>
  <c r="BM1757" i="1" s="1"/>
  <c r="BG1758" i="1"/>
  <c r="BH1758" i="1" s="1"/>
  <c r="BL1758" i="1"/>
  <c r="BM1758" i="1" s="1"/>
  <c r="BG1759" i="1"/>
  <c r="BH1759" i="1" s="1"/>
  <c r="BL1759" i="1"/>
  <c r="BM1759" i="1" s="1"/>
  <c r="BG1760" i="1"/>
  <c r="BH1760" i="1" s="1"/>
  <c r="BL1760" i="1"/>
  <c r="BM1760" i="1" s="1"/>
  <c r="BG1761" i="1"/>
  <c r="BH1761" i="1" s="1"/>
  <c r="BL1761" i="1"/>
  <c r="BM1761" i="1" s="1"/>
  <c r="BG1762" i="1"/>
  <c r="BH1762" i="1" s="1"/>
  <c r="BL1762" i="1"/>
  <c r="BM1762" i="1" s="1"/>
  <c r="BG1763" i="1"/>
  <c r="BH1763" i="1" s="1"/>
  <c r="BL1763" i="1"/>
  <c r="BM1763" i="1" s="1"/>
  <c r="BG1764" i="1"/>
  <c r="BH1764" i="1" s="1"/>
  <c r="BL1764" i="1"/>
  <c r="BM1764" i="1" s="1"/>
  <c r="BG1765" i="1"/>
  <c r="BH1765" i="1" s="1"/>
  <c r="BL1765" i="1"/>
  <c r="BM1765" i="1" s="1"/>
  <c r="BG1766" i="1"/>
  <c r="BH1766" i="1" s="1"/>
  <c r="BL1766" i="1"/>
  <c r="BM1766" i="1" s="1"/>
  <c r="BG1767" i="1"/>
  <c r="BH1767" i="1" s="1"/>
  <c r="BL1767" i="1"/>
  <c r="BM1767" i="1" s="1"/>
  <c r="BG1768" i="1"/>
  <c r="BH1768" i="1" s="1"/>
  <c r="BL1768" i="1"/>
  <c r="BM1768" i="1" s="1"/>
  <c r="BG1769" i="1"/>
  <c r="BH1769" i="1" s="1"/>
  <c r="BL1769" i="1"/>
  <c r="BM1769" i="1" s="1"/>
  <c r="BG1770" i="1"/>
  <c r="BH1770" i="1" s="1"/>
  <c r="BL1770" i="1"/>
  <c r="BM1770" i="1" s="1"/>
  <c r="BG1771" i="1"/>
  <c r="BH1771" i="1" s="1"/>
  <c r="BL1771" i="1"/>
  <c r="BM1771" i="1" s="1"/>
  <c r="BG1772" i="1"/>
  <c r="BH1772" i="1" s="1"/>
  <c r="BL1772" i="1"/>
  <c r="BM1772" i="1" s="1"/>
  <c r="BG1773" i="1"/>
  <c r="BH1773" i="1" s="1"/>
  <c r="BL1773" i="1"/>
  <c r="BM1773" i="1" s="1"/>
  <c r="BG1774" i="1"/>
  <c r="BH1774" i="1" s="1"/>
  <c r="BL1774" i="1"/>
  <c r="BM1774" i="1" s="1"/>
  <c r="BG1775" i="1"/>
  <c r="BH1775" i="1" s="1"/>
  <c r="BL1775" i="1"/>
  <c r="BM1775" i="1" s="1"/>
  <c r="BG1776" i="1"/>
  <c r="BH1776" i="1" s="1"/>
  <c r="BL1776" i="1"/>
  <c r="BM1776" i="1" s="1"/>
  <c r="BG1777" i="1"/>
  <c r="BH1777" i="1" s="1"/>
  <c r="BL1777" i="1"/>
  <c r="BM1777" i="1" s="1"/>
  <c r="BG1778" i="1"/>
  <c r="BH1778" i="1" s="1"/>
  <c r="BL1778" i="1"/>
  <c r="BM1778" i="1" s="1"/>
  <c r="BG1779" i="1"/>
  <c r="BH1779" i="1" s="1"/>
  <c r="BL1779" i="1"/>
  <c r="BM1779" i="1" s="1"/>
  <c r="BG1780" i="1"/>
  <c r="BH1780" i="1" s="1"/>
  <c r="BL1780" i="1"/>
  <c r="BM1780" i="1" s="1"/>
  <c r="BG1781" i="1"/>
  <c r="BH1781" i="1" s="1"/>
  <c r="BL1781" i="1"/>
  <c r="BM1781" i="1" s="1"/>
  <c r="BG1782" i="1"/>
  <c r="BH1782" i="1" s="1"/>
  <c r="BL1782" i="1"/>
  <c r="BM1782" i="1" s="1"/>
  <c r="BG1783" i="1"/>
  <c r="BH1783" i="1" s="1"/>
  <c r="BL1783" i="1"/>
  <c r="BM1783" i="1" s="1"/>
  <c r="BG1784" i="1"/>
  <c r="BH1784" i="1" s="1"/>
  <c r="BL1784" i="1"/>
  <c r="BM1784" i="1" s="1"/>
  <c r="BG1785" i="1"/>
  <c r="BH1785" i="1" s="1"/>
  <c r="BL1785" i="1"/>
  <c r="BM1785" i="1" s="1"/>
  <c r="BG1786" i="1"/>
  <c r="BH1786" i="1" s="1"/>
  <c r="BL1786" i="1"/>
  <c r="BM1786" i="1" s="1"/>
  <c r="BG1787" i="1"/>
  <c r="BH1787" i="1" s="1"/>
  <c r="BL1787" i="1"/>
  <c r="BM1787" i="1" s="1"/>
  <c r="BG1788" i="1"/>
  <c r="BH1788" i="1" s="1"/>
  <c r="BL1788" i="1"/>
  <c r="BM1788" i="1" s="1"/>
  <c r="BG1789" i="1"/>
  <c r="BH1789" i="1" s="1"/>
  <c r="BL1789" i="1"/>
  <c r="BM1789" i="1" s="1"/>
  <c r="BG1790" i="1"/>
  <c r="BH1790" i="1" s="1"/>
  <c r="BL1790" i="1"/>
  <c r="BM1790" i="1" s="1"/>
  <c r="BG1791" i="1"/>
  <c r="BH1791" i="1" s="1"/>
  <c r="BL1791" i="1"/>
  <c r="BM1791" i="1" s="1"/>
  <c r="BG1792" i="1"/>
  <c r="BH1792" i="1" s="1"/>
  <c r="BL1792" i="1"/>
  <c r="BM1792" i="1" s="1"/>
  <c r="BG1793" i="1"/>
  <c r="BH1793" i="1" s="1"/>
  <c r="BL1793" i="1"/>
  <c r="BM1793" i="1" s="1"/>
  <c r="BG1794" i="1"/>
  <c r="BH1794" i="1" s="1"/>
  <c r="BL1794" i="1"/>
  <c r="BM1794" i="1" s="1"/>
  <c r="BG1795" i="1"/>
  <c r="BH1795" i="1" s="1"/>
  <c r="BL1795" i="1"/>
  <c r="BM1795" i="1" s="1"/>
  <c r="BG1796" i="1"/>
  <c r="BH1796" i="1" s="1"/>
  <c r="BL1796" i="1"/>
  <c r="BM1796" i="1" s="1"/>
  <c r="BG1797" i="1"/>
  <c r="BH1797" i="1" s="1"/>
  <c r="BL1797" i="1"/>
  <c r="BM1797" i="1" s="1"/>
  <c r="BG1798" i="1"/>
  <c r="BH1798" i="1" s="1"/>
  <c r="BL1798" i="1"/>
  <c r="BM1798" i="1" s="1"/>
  <c r="BG1799" i="1"/>
  <c r="BH1799" i="1" s="1"/>
  <c r="BL1799" i="1"/>
  <c r="BM1799" i="1" s="1"/>
  <c r="BG1800" i="1"/>
  <c r="BH1800" i="1" s="1"/>
  <c r="BL1800" i="1"/>
  <c r="BM1800" i="1" s="1"/>
  <c r="BG1801" i="1"/>
  <c r="BH1801" i="1" s="1"/>
  <c r="BL1801" i="1"/>
  <c r="BM1801" i="1" s="1"/>
  <c r="BG1802" i="1"/>
  <c r="BH1802" i="1" s="1"/>
  <c r="BL1802" i="1"/>
  <c r="BM1802" i="1" s="1"/>
  <c r="BG1803" i="1"/>
  <c r="BH1803" i="1" s="1"/>
  <c r="BL1803" i="1"/>
  <c r="BM1803" i="1" s="1"/>
  <c r="BG1804" i="1"/>
  <c r="BH1804" i="1" s="1"/>
  <c r="BL1804" i="1"/>
  <c r="BM1804" i="1" s="1"/>
  <c r="BG1805" i="1"/>
  <c r="BH1805" i="1" s="1"/>
  <c r="BL1805" i="1"/>
  <c r="BM1805" i="1" s="1"/>
  <c r="BG1806" i="1"/>
  <c r="BH1806" i="1" s="1"/>
  <c r="BL1806" i="1"/>
  <c r="BM1806" i="1" s="1"/>
  <c r="BG1807" i="1"/>
  <c r="BH1807" i="1" s="1"/>
  <c r="BL1807" i="1"/>
  <c r="BM1807" i="1" s="1"/>
  <c r="BG1808" i="1"/>
  <c r="BH1808" i="1" s="1"/>
  <c r="BL1808" i="1"/>
  <c r="BM1808" i="1" s="1"/>
  <c r="BG1809" i="1"/>
  <c r="BH1809" i="1" s="1"/>
  <c r="BL1809" i="1"/>
  <c r="BM1809" i="1" s="1"/>
  <c r="BG1810" i="1"/>
  <c r="BH1810" i="1" s="1"/>
  <c r="BL1810" i="1"/>
  <c r="BM1810" i="1" s="1"/>
  <c r="BG1811" i="1"/>
  <c r="BH1811" i="1" s="1"/>
  <c r="BL1811" i="1"/>
  <c r="BM1811" i="1" s="1"/>
  <c r="BG1812" i="1"/>
  <c r="BH1812" i="1" s="1"/>
  <c r="BL1812" i="1"/>
  <c r="BM1812" i="1" s="1"/>
  <c r="BG1813" i="1"/>
  <c r="BH1813" i="1" s="1"/>
  <c r="BL1813" i="1"/>
  <c r="BM1813" i="1" s="1"/>
  <c r="BG1814" i="1"/>
  <c r="BH1814" i="1" s="1"/>
  <c r="BL1814" i="1"/>
  <c r="BM1814" i="1" s="1"/>
  <c r="BG1815" i="1"/>
  <c r="BH1815" i="1" s="1"/>
  <c r="BL1815" i="1"/>
  <c r="BM1815" i="1" s="1"/>
  <c r="BG1816" i="1"/>
  <c r="BH1816" i="1" s="1"/>
  <c r="BL1816" i="1"/>
  <c r="BM1816" i="1" s="1"/>
  <c r="BG1817" i="1"/>
  <c r="BH1817" i="1" s="1"/>
  <c r="BL1817" i="1"/>
  <c r="BM1817" i="1" s="1"/>
  <c r="BG1818" i="1"/>
  <c r="BH1818" i="1" s="1"/>
  <c r="BL1818" i="1"/>
  <c r="BM1818" i="1" s="1"/>
  <c r="BG1819" i="1"/>
  <c r="BH1819" i="1" s="1"/>
  <c r="BL1819" i="1"/>
  <c r="BM1819" i="1" s="1"/>
  <c r="BG1820" i="1"/>
  <c r="BH1820" i="1" s="1"/>
  <c r="BL1820" i="1"/>
  <c r="BM1820" i="1" s="1"/>
  <c r="BG1821" i="1"/>
  <c r="BH1821" i="1" s="1"/>
  <c r="BL1821" i="1"/>
  <c r="BM1821" i="1" s="1"/>
  <c r="BG1822" i="1"/>
  <c r="BH1822" i="1" s="1"/>
  <c r="BL1822" i="1"/>
  <c r="BM1822" i="1" s="1"/>
  <c r="BG1823" i="1"/>
  <c r="BH1823" i="1" s="1"/>
  <c r="BL1823" i="1"/>
  <c r="BM1823" i="1" s="1"/>
  <c r="BG1824" i="1"/>
  <c r="BH1824" i="1" s="1"/>
  <c r="BL1824" i="1"/>
  <c r="BM1824" i="1" s="1"/>
  <c r="BG1825" i="1"/>
  <c r="BH1825" i="1" s="1"/>
  <c r="BL1825" i="1"/>
  <c r="BM1825" i="1" s="1"/>
  <c r="BG1826" i="1"/>
  <c r="BH1826" i="1" s="1"/>
  <c r="BL1826" i="1"/>
  <c r="BM1826" i="1" s="1"/>
  <c r="BG1827" i="1"/>
  <c r="BH1827" i="1" s="1"/>
  <c r="BL1827" i="1"/>
  <c r="BM1827" i="1" s="1"/>
  <c r="BG1828" i="1"/>
  <c r="BH1828" i="1" s="1"/>
  <c r="BL1828" i="1"/>
  <c r="BM1828" i="1" s="1"/>
  <c r="BG1829" i="1"/>
  <c r="BH1829" i="1" s="1"/>
  <c r="BL1829" i="1"/>
  <c r="BM1829" i="1" s="1"/>
  <c r="BG1830" i="1"/>
  <c r="BH1830" i="1" s="1"/>
  <c r="BL1830" i="1"/>
  <c r="BM1830" i="1" s="1"/>
  <c r="BG1831" i="1"/>
  <c r="BH1831" i="1" s="1"/>
  <c r="BL1831" i="1"/>
  <c r="BM1831" i="1" s="1"/>
  <c r="BG1832" i="1"/>
  <c r="BH1832" i="1" s="1"/>
  <c r="BL1832" i="1"/>
  <c r="BM1832" i="1" s="1"/>
  <c r="BG1833" i="1"/>
  <c r="BH1833" i="1" s="1"/>
  <c r="BL1833" i="1"/>
  <c r="BM1833" i="1" s="1"/>
  <c r="BG1834" i="1"/>
  <c r="BH1834" i="1" s="1"/>
  <c r="BL1834" i="1"/>
  <c r="BM1834" i="1" s="1"/>
  <c r="BG1835" i="1"/>
  <c r="BH1835" i="1" s="1"/>
  <c r="BL1835" i="1"/>
  <c r="BM1835" i="1" s="1"/>
  <c r="BG1836" i="1"/>
  <c r="BH1836" i="1" s="1"/>
  <c r="BL1836" i="1"/>
  <c r="BM1836" i="1" s="1"/>
  <c r="BG1837" i="1"/>
  <c r="BH1837" i="1" s="1"/>
  <c r="BL1837" i="1"/>
  <c r="BM1837" i="1" s="1"/>
  <c r="BG1838" i="1"/>
  <c r="BH1838" i="1" s="1"/>
  <c r="BL1838" i="1"/>
  <c r="BM1838" i="1" s="1"/>
  <c r="BG1839" i="1"/>
  <c r="BH1839" i="1" s="1"/>
  <c r="BL1839" i="1"/>
  <c r="BM1839" i="1" s="1"/>
  <c r="BG1840" i="1"/>
  <c r="BH1840" i="1" s="1"/>
  <c r="BL1840" i="1"/>
  <c r="BM1840" i="1" s="1"/>
  <c r="BG1841" i="1"/>
  <c r="BH1841" i="1" s="1"/>
  <c r="BL1841" i="1"/>
  <c r="BM1841" i="1" s="1"/>
  <c r="BG1842" i="1"/>
  <c r="BH1842" i="1" s="1"/>
  <c r="BL1842" i="1"/>
  <c r="BM1842" i="1" s="1"/>
  <c r="BG1843" i="1"/>
  <c r="BH1843" i="1" s="1"/>
  <c r="BL1843" i="1"/>
  <c r="BM1843" i="1" s="1"/>
  <c r="BG1844" i="1"/>
  <c r="BH1844" i="1" s="1"/>
  <c r="BL1844" i="1"/>
  <c r="BM1844" i="1" s="1"/>
  <c r="BG1845" i="1"/>
  <c r="BH1845" i="1" s="1"/>
  <c r="BL1845" i="1"/>
  <c r="BM1845" i="1" s="1"/>
  <c r="BG1846" i="1"/>
  <c r="BH1846" i="1" s="1"/>
  <c r="BL1846" i="1"/>
  <c r="BM1846" i="1" s="1"/>
  <c r="BG1847" i="1"/>
  <c r="BH1847" i="1" s="1"/>
  <c r="BL1847" i="1"/>
  <c r="BM1847" i="1" s="1"/>
  <c r="BG1848" i="1"/>
  <c r="BH1848" i="1" s="1"/>
  <c r="BL1848" i="1"/>
  <c r="BM1848" i="1" s="1"/>
  <c r="BG1849" i="1"/>
  <c r="BH1849" i="1" s="1"/>
  <c r="BL1849" i="1"/>
  <c r="BM1849" i="1" s="1"/>
  <c r="BG1850" i="1"/>
  <c r="BH1850" i="1" s="1"/>
  <c r="BL1850" i="1"/>
  <c r="BM1850" i="1" s="1"/>
  <c r="BG1851" i="1"/>
  <c r="BH1851" i="1" s="1"/>
  <c r="BL1851" i="1"/>
  <c r="BM1851" i="1" s="1"/>
  <c r="BG1852" i="1"/>
  <c r="BH1852" i="1" s="1"/>
  <c r="BL1852" i="1"/>
  <c r="BM1852" i="1" s="1"/>
  <c r="BG1853" i="1"/>
  <c r="BH1853" i="1" s="1"/>
  <c r="BL1853" i="1"/>
  <c r="BM1853" i="1" s="1"/>
  <c r="BG1854" i="1"/>
  <c r="BH1854" i="1" s="1"/>
  <c r="BL1854" i="1"/>
  <c r="BM1854" i="1" s="1"/>
  <c r="BG1855" i="1"/>
  <c r="BH1855" i="1" s="1"/>
  <c r="BL1855" i="1"/>
  <c r="BM1855" i="1" s="1"/>
  <c r="BG1856" i="1"/>
  <c r="BH1856" i="1" s="1"/>
  <c r="BL1856" i="1"/>
  <c r="BM1856" i="1" s="1"/>
  <c r="BG1857" i="1"/>
  <c r="BH1857" i="1" s="1"/>
  <c r="BL1857" i="1"/>
  <c r="BM1857" i="1" s="1"/>
  <c r="BG1858" i="1"/>
  <c r="BH1858" i="1" s="1"/>
  <c r="BL1858" i="1"/>
  <c r="BM1858" i="1" s="1"/>
  <c r="BG1859" i="1"/>
  <c r="BH1859" i="1" s="1"/>
  <c r="BL1859" i="1"/>
  <c r="BM1859" i="1" s="1"/>
  <c r="BG1860" i="1"/>
  <c r="BH1860" i="1" s="1"/>
  <c r="BL1860" i="1"/>
  <c r="BM1860" i="1" s="1"/>
  <c r="BG1861" i="1"/>
  <c r="BH1861" i="1" s="1"/>
  <c r="BL1861" i="1"/>
  <c r="BM1861" i="1" s="1"/>
  <c r="BG1862" i="1"/>
  <c r="BH1862" i="1" s="1"/>
  <c r="BL1862" i="1"/>
  <c r="BM1862" i="1" s="1"/>
  <c r="BG1863" i="1"/>
  <c r="BH1863" i="1" s="1"/>
  <c r="BL1863" i="1"/>
  <c r="BM1863" i="1" s="1"/>
  <c r="BG1864" i="1"/>
  <c r="BH1864" i="1" s="1"/>
  <c r="BL1864" i="1"/>
  <c r="BM1864" i="1" s="1"/>
  <c r="BG1865" i="1"/>
  <c r="BH1865" i="1" s="1"/>
  <c r="BL1865" i="1"/>
  <c r="BM1865" i="1" s="1"/>
  <c r="BG1866" i="1"/>
  <c r="BH1866" i="1" s="1"/>
  <c r="BL1866" i="1"/>
  <c r="BM1866" i="1" s="1"/>
  <c r="BG1867" i="1"/>
  <c r="BH1867" i="1" s="1"/>
  <c r="BL1867" i="1"/>
  <c r="BM1867" i="1" s="1"/>
  <c r="BG1868" i="1"/>
  <c r="BH1868" i="1" s="1"/>
  <c r="BL1868" i="1"/>
  <c r="BM1868" i="1" s="1"/>
  <c r="BG1869" i="1"/>
  <c r="BH1869" i="1" s="1"/>
  <c r="BL1869" i="1"/>
  <c r="BM1869" i="1" s="1"/>
  <c r="BG1870" i="1"/>
  <c r="BH1870" i="1" s="1"/>
  <c r="BL1870" i="1"/>
  <c r="BM1870" i="1" s="1"/>
  <c r="BG1871" i="1"/>
  <c r="BH1871" i="1" s="1"/>
  <c r="BL1871" i="1"/>
  <c r="BM1871" i="1" s="1"/>
  <c r="BG1872" i="1"/>
  <c r="BH1872" i="1" s="1"/>
  <c r="BL1872" i="1"/>
  <c r="BM1872" i="1" s="1"/>
  <c r="BG1873" i="1"/>
  <c r="BH1873" i="1" s="1"/>
  <c r="BL1873" i="1"/>
  <c r="BM1873" i="1" s="1"/>
  <c r="BG1874" i="1"/>
  <c r="BH1874" i="1" s="1"/>
  <c r="BL1874" i="1"/>
  <c r="BM1874" i="1" s="1"/>
  <c r="BG1875" i="1"/>
  <c r="BH1875" i="1" s="1"/>
  <c r="BL1875" i="1"/>
  <c r="BM1875" i="1" s="1"/>
  <c r="BG1876" i="1"/>
  <c r="BH1876" i="1" s="1"/>
  <c r="BL1876" i="1"/>
  <c r="BM1876" i="1" s="1"/>
  <c r="BG1877" i="1"/>
  <c r="BH1877" i="1" s="1"/>
  <c r="BL1877" i="1"/>
  <c r="BM1877" i="1" s="1"/>
  <c r="BG1878" i="1"/>
  <c r="BH1878" i="1" s="1"/>
  <c r="BL1878" i="1"/>
  <c r="BM1878" i="1" s="1"/>
  <c r="BG1879" i="1"/>
  <c r="BH1879" i="1" s="1"/>
  <c r="BL1879" i="1"/>
  <c r="BM1879" i="1" s="1"/>
  <c r="BG1880" i="1"/>
  <c r="BH1880" i="1" s="1"/>
  <c r="BL1880" i="1"/>
  <c r="BM1880" i="1" s="1"/>
  <c r="BG1881" i="1"/>
  <c r="BH1881" i="1" s="1"/>
  <c r="BL1881" i="1"/>
  <c r="BM1881" i="1" s="1"/>
  <c r="BG1882" i="1"/>
  <c r="BH1882" i="1" s="1"/>
  <c r="BL1882" i="1"/>
  <c r="BM1882" i="1" s="1"/>
  <c r="BG1883" i="1"/>
  <c r="BH1883" i="1" s="1"/>
  <c r="BL1883" i="1"/>
  <c r="BM1883" i="1" s="1"/>
  <c r="BG1884" i="1"/>
  <c r="BH1884" i="1" s="1"/>
  <c r="BL1884" i="1"/>
  <c r="BM1884" i="1" s="1"/>
  <c r="BG1885" i="1"/>
  <c r="BH1885" i="1" s="1"/>
  <c r="BL1885" i="1"/>
  <c r="BM1885" i="1" s="1"/>
  <c r="BG1886" i="1"/>
  <c r="BH1886" i="1" s="1"/>
  <c r="BL1886" i="1"/>
  <c r="BM1886" i="1" s="1"/>
  <c r="BG1887" i="1"/>
  <c r="BH1887" i="1" s="1"/>
  <c r="BL1887" i="1"/>
  <c r="BM1887" i="1" s="1"/>
  <c r="BG1888" i="1"/>
  <c r="BH1888" i="1" s="1"/>
  <c r="BL1888" i="1"/>
  <c r="BM1888" i="1" s="1"/>
  <c r="BG1889" i="1"/>
  <c r="BH1889" i="1" s="1"/>
  <c r="BL1889" i="1"/>
  <c r="BM1889" i="1" s="1"/>
  <c r="BG1890" i="1"/>
  <c r="BH1890" i="1" s="1"/>
  <c r="BL1890" i="1"/>
  <c r="BM1890" i="1" s="1"/>
  <c r="BG1891" i="1"/>
  <c r="BH1891" i="1" s="1"/>
  <c r="BL1891" i="1"/>
  <c r="BM1891" i="1" s="1"/>
  <c r="BG1892" i="1"/>
  <c r="BH1892" i="1" s="1"/>
  <c r="BL1892" i="1"/>
  <c r="BM1892" i="1" s="1"/>
  <c r="BG1893" i="1"/>
  <c r="BH1893" i="1" s="1"/>
  <c r="BL1893" i="1"/>
  <c r="BM1893" i="1" s="1"/>
  <c r="BG1894" i="1"/>
  <c r="BH1894" i="1" s="1"/>
  <c r="BL1894" i="1"/>
  <c r="BM1894" i="1" s="1"/>
  <c r="BG1895" i="1"/>
  <c r="BH1895" i="1" s="1"/>
  <c r="BL1895" i="1"/>
  <c r="BM1895" i="1" s="1"/>
  <c r="BG1896" i="1"/>
  <c r="BH1896" i="1" s="1"/>
  <c r="BL1896" i="1"/>
  <c r="BM1896" i="1" s="1"/>
  <c r="BG1897" i="1"/>
  <c r="BH1897" i="1" s="1"/>
  <c r="BL1897" i="1"/>
  <c r="BM1897" i="1" s="1"/>
  <c r="BG1898" i="1"/>
  <c r="BH1898" i="1" s="1"/>
  <c r="BL1898" i="1"/>
  <c r="BM1898" i="1" s="1"/>
  <c r="BG1899" i="1"/>
  <c r="BH1899" i="1" s="1"/>
  <c r="BL1899" i="1"/>
  <c r="BM1899" i="1" s="1"/>
  <c r="BG1900" i="1"/>
  <c r="BH1900" i="1" s="1"/>
  <c r="BL1900" i="1"/>
  <c r="BM1900" i="1" s="1"/>
  <c r="BG1901" i="1"/>
  <c r="BH1901" i="1" s="1"/>
  <c r="BL1901" i="1"/>
  <c r="BM1901" i="1" s="1"/>
  <c r="BG1902" i="1"/>
  <c r="BH1902" i="1" s="1"/>
  <c r="BL1902" i="1"/>
  <c r="BM1902" i="1" s="1"/>
  <c r="BG1903" i="1"/>
  <c r="BH1903" i="1" s="1"/>
  <c r="BL1903" i="1"/>
  <c r="BM1903" i="1" s="1"/>
  <c r="BG1904" i="1"/>
  <c r="BH1904" i="1" s="1"/>
  <c r="BL1904" i="1"/>
  <c r="BM1904" i="1" s="1"/>
  <c r="BG1905" i="1"/>
  <c r="BH1905" i="1" s="1"/>
  <c r="BL1905" i="1"/>
  <c r="BM1905" i="1" s="1"/>
  <c r="BG1906" i="1"/>
  <c r="BH1906" i="1" s="1"/>
  <c r="BL1906" i="1"/>
  <c r="BM1906" i="1" s="1"/>
  <c r="BG1907" i="1"/>
  <c r="BH1907" i="1" s="1"/>
  <c r="BL1907" i="1"/>
  <c r="BM1907" i="1" s="1"/>
  <c r="BG1908" i="1"/>
  <c r="BH1908" i="1" s="1"/>
  <c r="BL1908" i="1"/>
  <c r="BM1908" i="1" s="1"/>
  <c r="BG1909" i="1"/>
  <c r="BH1909" i="1" s="1"/>
  <c r="BL1909" i="1"/>
  <c r="BM1909" i="1" s="1"/>
  <c r="BG1910" i="1"/>
  <c r="BH1910" i="1" s="1"/>
  <c r="BL1910" i="1"/>
  <c r="BM1910" i="1" s="1"/>
  <c r="BG1911" i="1"/>
  <c r="BH1911" i="1" s="1"/>
  <c r="BL1911" i="1"/>
  <c r="BM1911" i="1" s="1"/>
  <c r="BG1912" i="1"/>
  <c r="BH1912" i="1" s="1"/>
  <c r="BL1912" i="1"/>
  <c r="BM1912" i="1" s="1"/>
  <c r="BG1913" i="1"/>
  <c r="BH1913" i="1" s="1"/>
  <c r="BL1913" i="1"/>
  <c r="BM1913" i="1" s="1"/>
  <c r="BG1914" i="1"/>
  <c r="BH1914" i="1" s="1"/>
  <c r="BL1914" i="1"/>
  <c r="BM1914" i="1" s="1"/>
  <c r="BG1915" i="1"/>
  <c r="BH1915" i="1" s="1"/>
  <c r="BL1915" i="1"/>
  <c r="BM1915" i="1" s="1"/>
  <c r="BG1916" i="1"/>
  <c r="BH1916" i="1" s="1"/>
  <c r="BL1916" i="1"/>
  <c r="BM1916" i="1" s="1"/>
  <c r="BG1917" i="1"/>
  <c r="BH1917" i="1" s="1"/>
  <c r="BL1917" i="1"/>
  <c r="BM1917" i="1" s="1"/>
  <c r="BG1918" i="1"/>
  <c r="BH1918" i="1" s="1"/>
  <c r="BL1918" i="1"/>
  <c r="BM1918" i="1" s="1"/>
  <c r="BG1919" i="1"/>
  <c r="BH1919" i="1" s="1"/>
  <c r="BL1919" i="1"/>
  <c r="BM1919" i="1" s="1"/>
  <c r="BG1920" i="1"/>
  <c r="BH1920" i="1" s="1"/>
  <c r="BL1920" i="1"/>
  <c r="BM1920" i="1" s="1"/>
  <c r="BG1921" i="1"/>
  <c r="BH1921" i="1" s="1"/>
  <c r="BL1921" i="1"/>
  <c r="BM1921" i="1" s="1"/>
  <c r="BG1922" i="1"/>
  <c r="BH1922" i="1" s="1"/>
  <c r="BL1922" i="1"/>
  <c r="BM1922" i="1" s="1"/>
  <c r="BG1923" i="1"/>
  <c r="BH1923" i="1" s="1"/>
  <c r="BL1923" i="1"/>
  <c r="BM1923" i="1" s="1"/>
  <c r="BG1924" i="1"/>
  <c r="BH1924" i="1" s="1"/>
  <c r="BL1924" i="1"/>
  <c r="BM1924" i="1" s="1"/>
  <c r="BG1925" i="1"/>
  <c r="BH1925" i="1" s="1"/>
  <c r="BL1925" i="1"/>
  <c r="BM1925" i="1" s="1"/>
  <c r="BG1926" i="1"/>
  <c r="BH1926" i="1" s="1"/>
  <c r="BL1926" i="1"/>
  <c r="BM1926" i="1" s="1"/>
  <c r="BG1927" i="1"/>
  <c r="BH1927" i="1" s="1"/>
  <c r="BL1927" i="1"/>
  <c r="BM1927" i="1" s="1"/>
  <c r="BG1928" i="1"/>
  <c r="BH1928" i="1" s="1"/>
  <c r="BL1928" i="1"/>
  <c r="BM1928" i="1" s="1"/>
  <c r="BG1929" i="1"/>
  <c r="BH1929" i="1" s="1"/>
  <c r="BL1929" i="1"/>
  <c r="BM1929" i="1" s="1"/>
  <c r="BG1930" i="1"/>
  <c r="BH1930" i="1" s="1"/>
  <c r="BL1930" i="1"/>
  <c r="BM1930" i="1" s="1"/>
  <c r="BG1931" i="1"/>
  <c r="BH1931" i="1" s="1"/>
  <c r="BL1931" i="1"/>
  <c r="BM1931" i="1" s="1"/>
  <c r="BG1932" i="1"/>
  <c r="BH1932" i="1" s="1"/>
  <c r="BL1932" i="1"/>
  <c r="BM1932" i="1" s="1"/>
  <c r="BG1933" i="1"/>
  <c r="BH1933" i="1" s="1"/>
  <c r="BL1933" i="1"/>
  <c r="BM1933" i="1" s="1"/>
  <c r="BG1934" i="1"/>
  <c r="BH1934" i="1" s="1"/>
  <c r="BL1934" i="1"/>
  <c r="BM1934" i="1" s="1"/>
  <c r="BG1935" i="1"/>
  <c r="BH1935" i="1" s="1"/>
  <c r="BL1935" i="1"/>
  <c r="BM1935" i="1" s="1"/>
  <c r="BG1936" i="1"/>
  <c r="BH1936" i="1" s="1"/>
  <c r="BL1936" i="1"/>
  <c r="BM1936" i="1" s="1"/>
  <c r="BG1937" i="1"/>
  <c r="BH1937" i="1" s="1"/>
  <c r="BL1937" i="1"/>
  <c r="BM1937" i="1" s="1"/>
  <c r="BG1938" i="1"/>
  <c r="BH1938" i="1" s="1"/>
  <c r="BL1938" i="1"/>
  <c r="BM1938" i="1" s="1"/>
  <c r="BG1939" i="1"/>
  <c r="BH1939" i="1" s="1"/>
  <c r="BL1939" i="1"/>
  <c r="BM1939" i="1" s="1"/>
  <c r="BG1940" i="1"/>
  <c r="BH1940" i="1" s="1"/>
  <c r="BL1940" i="1"/>
  <c r="BM1940" i="1" s="1"/>
  <c r="BG1941" i="1"/>
  <c r="BH1941" i="1" s="1"/>
  <c r="BL1941" i="1"/>
  <c r="BM1941" i="1" s="1"/>
  <c r="BG1942" i="1"/>
  <c r="BH1942" i="1" s="1"/>
  <c r="BL1942" i="1"/>
  <c r="BM1942" i="1" s="1"/>
  <c r="BG1943" i="1"/>
  <c r="BH1943" i="1" s="1"/>
  <c r="BL1943" i="1"/>
  <c r="BM1943" i="1" s="1"/>
  <c r="BG1944" i="1"/>
  <c r="BH1944" i="1" s="1"/>
  <c r="BL1944" i="1"/>
  <c r="BM1944" i="1" s="1"/>
  <c r="BG1945" i="1"/>
  <c r="BH1945" i="1" s="1"/>
  <c r="BL1945" i="1"/>
  <c r="BM1945" i="1" s="1"/>
  <c r="BG1946" i="1"/>
  <c r="BH1946" i="1" s="1"/>
  <c r="BL1946" i="1"/>
  <c r="BM1946" i="1" s="1"/>
  <c r="BG1947" i="1"/>
  <c r="BH1947" i="1" s="1"/>
  <c r="BL1947" i="1"/>
  <c r="BM1947" i="1" s="1"/>
  <c r="BG1948" i="1"/>
  <c r="BH1948" i="1" s="1"/>
  <c r="BL1948" i="1"/>
  <c r="BM1948" i="1" s="1"/>
  <c r="BG1949" i="1"/>
  <c r="BH1949" i="1" s="1"/>
  <c r="BL1949" i="1"/>
  <c r="BM1949" i="1" s="1"/>
  <c r="BG1950" i="1"/>
  <c r="BH1950" i="1" s="1"/>
  <c r="BL1950" i="1"/>
  <c r="BM1950" i="1" s="1"/>
  <c r="BG1951" i="1"/>
  <c r="BH1951" i="1" s="1"/>
  <c r="BL1951" i="1"/>
  <c r="BM1951" i="1" s="1"/>
  <c r="BG1952" i="1"/>
  <c r="BH1952" i="1" s="1"/>
  <c r="BL1952" i="1"/>
  <c r="BM1952" i="1" s="1"/>
  <c r="BG1953" i="1"/>
  <c r="BH1953" i="1" s="1"/>
  <c r="BL1953" i="1"/>
  <c r="BM1953" i="1" s="1"/>
  <c r="BG1954" i="1"/>
  <c r="BH1954" i="1" s="1"/>
  <c r="BL1954" i="1"/>
  <c r="BM1954" i="1" s="1"/>
  <c r="BG1955" i="1"/>
  <c r="BH1955" i="1" s="1"/>
  <c r="BL1955" i="1"/>
  <c r="BM1955" i="1" s="1"/>
  <c r="BG1956" i="1"/>
  <c r="BH1956" i="1" s="1"/>
  <c r="BL1956" i="1"/>
  <c r="BM1956" i="1" s="1"/>
  <c r="BG1957" i="1"/>
  <c r="BH1957" i="1" s="1"/>
  <c r="BL1957" i="1"/>
  <c r="BM1957" i="1" s="1"/>
  <c r="BG1958" i="1"/>
  <c r="BH1958" i="1" s="1"/>
  <c r="BL1958" i="1"/>
  <c r="BM1958" i="1" s="1"/>
  <c r="BG1959" i="1"/>
  <c r="BH1959" i="1" s="1"/>
  <c r="BL1959" i="1"/>
  <c r="BM1959" i="1" s="1"/>
  <c r="BG1960" i="1"/>
  <c r="BH1960" i="1" s="1"/>
  <c r="BL1960" i="1"/>
  <c r="BM1960" i="1" s="1"/>
  <c r="BG1961" i="1"/>
  <c r="BH1961" i="1" s="1"/>
  <c r="BL1961" i="1"/>
  <c r="BM1961" i="1" s="1"/>
  <c r="BG1962" i="1"/>
  <c r="BH1962" i="1" s="1"/>
  <c r="BL1962" i="1"/>
  <c r="BM1962" i="1" s="1"/>
  <c r="BG1963" i="1"/>
  <c r="BH1963" i="1" s="1"/>
  <c r="BL1963" i="1"/>
  <c r="BM1963" i="1" s="1"/>
  <c r="BG1964" i="1"/>
  <c r="BH1964" i="1" s="1"/>
  <c r="BL1964" i="1"/>
  <c r="BM1964" i="1" s="1"/>
  <c r="BG1965" i="1"/>
  <c r="BH1965" i="1" s="1"/>
  <c r="BL1965" i="1"/>
  <c r="BM1965" i="1" s="1"/>
  <c r="BG1966" i="1"/>
  <c r="BH1966" i="1" s="1"/>
  <c r="BL1966" i="1"/>
  <c r="BM1966" i="1" s="1"/>
  <c r="BG1967" i="1"/>
  <c r="BH1967" i="1" s="1"/>
  <c r="BL1967" i="1"/>
  <c r="BM1967" i="1" s="1"/>
  <c r="BG1968" i="1"/>
  <c r="BH1968" i="1" s="1"/>
  <c r="BL1968" i="1"/>
  <c r="BM1968" i="1" s="1"/>
  <c r="BG1969" i="1"/>
  <c r="BH1969" i="1" s="1"/>
  <c r="BL1969" i="1"/>
  <c r="BM1969" i="1" s="1"/>
  <c r="BG1970" i="1"/>
  <c r="BH1970" i="1" s="1"/>
  <c r="BL1970" i="1"/>
  <c r="BM1970" i="1" s="1"/>
  <c r="BG1971" i="1"/>
  <c r="BH1971" i="1" s="1"/>
  <c r="BL1971" i="1"/>
  <c r="BM1971" i="1" s="1"/>
  <c r="BG1972" i="1"/>
  <c r="BH1972" i="1" s="1"/>
  <c r="BL1972" i="1"/>
  <c r="BM1972" i="1" s="1"/>
  <c r="BG1973" i="1"/>
  <c r="BH1973" i="1" s="1"/>
  <c r="BL1973" i="1"/>
  <c r="BM1973" i="1" s="1"/>
  <c r="BG1974" i="1"/>
  <c r="BH1974" i="1" s="1"/>
  <c r="BL1974" i="1"/>
  <c r="BM1974" i="1" s="1"/>
  <c r="BG1975" i="1"/>
  <c r="BH1975" i="1" s="1"/>
  <c r="BL1975" i="1"/>
  <c r="BM1975" i="1" s="1"/>
  <c r="BG1976" i="1"/>
  <c r="BH1976" i="1" s="1"/>
  <c r="BL1976" i="1"/>
  <c r="BM1976" i="1" s="1"/>
  <c r="BG1977" i="1"/>
  <c r="BH1977" i="1" s="1"/>
  <c r="BL1977" i="1"/>
  <c r="BM1977" i="1" s="1"/>
  <c r="BG1978" i="1"/>
  <c r="BH1978" i="1" s="1"/>
  <c r="BL1978" i="1"/>
  <c r="BM1978" i="1" s="1"/>
  <c r="BG1979" i="1"/>
  <c r="BH1979" i="1" s="1"/>
  <c r="BL1979" i="1"/>
  <c r="BM1979" i="1" s="1"/>
  <c r="BG1980" i="1"/>
  <c r="BH1980" i="1" s="1"/>
  <c r="BL1980" i="1"/>
  <c r="BM1980" i="1" s="1"/>
  <c r="BG1981" i="1"/>
  <c r="BH1981" i="1" s="1"/>
  <c r="BL1981" i="1"/>
  <c r="BM1981" i="1" s="1"/>
  <c r="BG1982" i="1"/>
  <c r="BH1982" i="1" s="1"/>
  <c r="BL1982" i="1"/>
  <c r="BM1982" i="1" s="1"/>
  <c r="BG1983" i="1"/>
  <c r="BH1983" i="1" s="1"/>
  <c r="BL1983" i="1"/>
  <c r="BM1983" i="1" s="1"/>
  <c r="BG1984" i="1"/>
  <c r="BH1984" i="1" s="1"/>
  <c r="BL1984" i="1"/>
  <c r="BM1984" i="1" s="1"/>
  <c r="BG1985" i="1"/>
  <c r="BH1985" i="1" s="1"/>
  <c r="BL1985" i="1"/>
  <c r="BM1985" i="1" s="1"/>
  <c r="BG1986" i="1"/>
  <c r="BH1986" i="1" s="1"/>
  <c r="BL1986" i="1"/>
  <c r="BM1986" i="1" s="1"/>
  <c r="BG1987" i="1"/>
  <c r="BH1987" i="1" s="1"/>
  <c r="BL1987" i="1"/>
  <c r="BM1987" i="1" s="1"/>
  <c r="BG1988" i="1"/>
  <c r="BH1988" i="1" s="1"/>
  <c r="BL1988" i="1"/>
  <c r="BM1988" i="1" s="1"/>
  <c r="BG1989" i="1"/>
  <c r="BH1989" i="1" s="1"/>
  <c r="BL1989" i="1"/>
  <c r="BM1989" i="1" s="1"/>
  <c r="BG1990" i="1"/>
  <c r="BH1990" i="1" s="1"/>
  <c r="BL1990" i="1"/>
  <c r="BM1990" i="1" s="1"/>
  <c r="BG1991" i="1"/>
  <c r="BH1991" i="1" s="1"/>
  <c r="BL1991" i="1"/>
  <c r="BM1991" i="1" s="1"/>
  <c r="BG1992" i="1"/>
  <c r="BH1992" i="1" s="1"/>
  <c r="BL1992" i="1"/>
  <c r="BM1992" i="1" s="1"/>
  <c r="BG1993" i="1"/>
  <c r="BH1993" i="1" s="1"/>
  <c r="BL1993" i="1"/>
  <c r="BM1993" i="1" s="1"/>
  <c r="BG1994" i="1"/>
  <c r="BH1994" i="1" s="1"/>
  <c r="BL1994" i="1"/>
  <c r="BM1994" i="1" s="1"/>
  <c r="BG1995" i="1"/>
  <c r="BH1995" i="1" s="1"/>
  <c r="BL1995" i="1"/>
  <c r="BM1995" i="1" s="1"/>
  <c r="BG1996" i="1"/>
  <c r="BH1996" i="1" s="1"/>
  <c r="BL1996" i="1"/>
  <c r="BM1996" i="1" s="1"/>
  <c r="BG1997" i="1"/>
  <c r="BH1997" i="1" s="1"/>
  <c r="BL1997" i="1"/>
  <c r="BM1997" i="1" s="1"/>
  <c r="BG1998" i="1"/>
  <c r="BH1998" i="1" s="1"/>
  <c r="BL1998" i="1"/>
  <c r="BM1998" i="1" s="1"/>
  <c r="BG1999" i="1"/>
  <c r="BH1999" i="1" s="1"/>
  <c r="BL1999" i="1"/>
  <c r="BM1999" i="1" s="1"/>
  <c r="BG2000" i="1"/>
  <c r="BH2000" i="1" s="1"/>
  <c r="BL2000" i="1"/>
  <c r="BM2000" i="1" s="1"/>
  <c r="BG2001" i="1"/>
  <c r="BH2001" i="1" s="1"/>
  <c r="BL2001" i="1"/>
  <c r="BM2001" i="1" s="1"/>
  <c r="BG2002" i="1"/>
  <c r="BH2002" i="1" s="1"/>
  <c r="BL2002" i="1"/>
  <c r="BM2002" i="1" s="1"/>
  <c r="BG2003" i="1"/>
  <c r="BH2003" i="1" s="1"/>
  <c r="BL2003" i="1"/>
  <c r="BM2003" i="1" s="1"/>
  <c r="BG2004" i="1"/>
  <c r="BH2004" i="1" s="1"/>
  <c r="BL2004" i="1"/>
  <c r="BM2004" i="1" s="1"/>
  <c r="BG2005" i="1"/>
  <c r="BH2005" i="1" s="1"/>
  <c r="BL2005" i="1"/>
  <c r="BM2005" i="1" s="1"/>
  <c r="BG2006" i="1"/>
  <c r="BH2006" i="1" s="1"/>
  <c r="BL2006" i="1"/>
  <c r="BM2006" i="1" s="1"/>
  <c r="BG2007" i="1"/>
  <c r="BH2007" i="1" s="1"/>
  <c r="BL2007" i="1"/>
  <c r="BM2007" i="1" s="1"/>
  <c r="BG2008" i="1"/>
  <c r="BH2008" i="1" s="1"/>
  <c r="BL2008" i="1"/>
  <c r="BM2008" i="1" s="1"/>
  <c r="BG2009" i="1"/>
  <c r="BH2009" i="1" s="1"/>
  <c r="BL2009" i="1"/>
  <c r="BM2009" i="1" s="1"/>
  <c r="BG2010" i="1"/>
  <c r="BH2010" i="1" s="1"/>
  <c r="BL2010" i="1"/>
  <c r="BM2010" i="1" s="1"/>
  <c r="BG2011" i="1"/>
  <c r="BH2011" i="1" s="1"/>
  <c r="BL2011" i="1"/>
  <c r="BM2011" i="1" s="1"/>
  <c r="BG2012" i="1"/>
  <c r="BH2012" i="1" s="1"/>
  <c r="BL2012" i="1"/>
  <c r="BM2012" i="1" s="1"/>
  <c r="BG2013" i="1"/>
  <c r="BH2013" i="1" s="1"/>
  <c r="BL2013" i="1"/>
  <c r="BM2013" i="1" s="1"/>
  <c r="BG2014" i="1"/>
  <c r="BH2014" i="1" s="1"/>
  <c r="BL2014" i="1"/>
  <c r="BM2014" i="1" s="1"/>
  <c r="BG2015" i="1"/>
  <c r="BH2015" i="1" s="1"/>
  <c r="BL2015" i="1"/>
  <c r="BM2015" i="1" s="1"/>
  <c r="BG2016" i="1"/>
  <c r="BH2016" i="1" s="1"/>
  <c r="BL2016" i="1"/>
  <c r="BM2016" i="1" s="1"/>
  <c r="BG2017" i="1"/>
  <c r="BH2017" i="1" s="1"/>
  <c r="BL2017" i="1"/>
  <c r="BM2017" i="1" s="1"/>
  <c r="BG2018" i="1"/>
  <c r="BH2018" i="1" s="1"/>
  <c r="BL2018" i="1"/>
  <c r="BM2018" i="1" s="1"/>
  <c r="BG2019" i="1"/>
  <c r="BH2019" i="1" s="1"/>
  <c r="BL2019" i="1"/>
  <c r="BM2019" i="1" s="1"/>
  <c r="BG2020" i="1"/>
  <c r="BH2020" i="1" s="1"/>
  <c r="BL2020" i="1"/>
  <c r="BM2020" i="1" s="1"/>
  <c r="BG2021" i="1"/>
  <c r="BH2021" i="1" s="1"/>
  <c r="BL2021" i="1"/>
  <c r="BM2021" i="1" s="1"/>
  <c r="BG2022" i="1"/>
  <c r="BH2022" i="1" s="1"/>
  <c r="BL2022" i="1"/>
  <c r="BM2022" i="1" s="1"/>
  <c r="BG2023" i="1"/>
  <c r="BH2023" i="1" s="1"/>
  <c r="BL2023" i="1"/>
  <c r="BM2023" i="1" s="1"/>
  <c r="BG2024" i="1"/>
  <c r="BH2024" i="1" s="1"/>
  <c r="BL2024" i="1"/>
  <c r="BM2024" i="1" s="1"/>
  <c r="BG2025" i="1"/>
  <c r="BH2025" i="1" s="1"/>
  <c r="BL2025" i="1"/>
  <c r="BM2025" i="1" s="1"/>
  <c r="BG2026" i="1"/>
  <c r="BH2026" i="1" s="1"/>
  <c r="BL2026" i="1"/>
  <c r="BM2026" i="1" s="1"/>
  <c r="BG2027" i="1"/>
  <c r="BH2027" i="1" s="1"/>
  <c r="BL2027" i="1"/>
  <c r="BM2027" i="1" s="1"/>
  <c r="BG2028" i="1"/>
  <c r="BH2028" i="1" s="1"/>
  <c r="BL2028" i="1"/>
  <c r="BM2028" i="1" s="1"/>
  <c r="BG2029" i="1"/>
  <c r="BH2029" i="1" s="1"/>
  <c r="BL2029" i="1"/>
  <c r="BM2029" i="1" s="1"/>
  <c r="BG2030" i="1"/>
  <c r="BH2030" i="1" s="1"/>
  <c r="BL2030" i="1"/>
  <c r="BM2030" i="1" s="1"/>
  <c r="BG2031" i="1"/>
  <c r="BH2031" i="1" s="1"/>
  <c r="BL2031" i="1"/>
  <c r="BM2031" i="1" s="1"/>
  <c r="BG2032" i="1"/>
  <c r="BH2032" i="1" s="1"/>
  <c r="BL2032" i="1"/>
  <c r="BM2032" i="1" s="1"/>
  <c r="BG2033" i="1"/>
  <c r="BH2033" i="1" s="1"/>
  <c r="BL2033" i="1"/>
  <c r="BM2033" i="1" s="1"/>
  <c r="BG2034" i="1"/>
  <c r="BH2034" i="1" s="1"/>
  <c r="BL2034" i="1"/>
  <c r="BM2034" i="1" s="1"/>
  <c r="BG2035" i="1"/>
  <c r="BH2035" i="1" s="1"/>
  <c r="BL2035" i="1"/>
  <c r="BM2035" i="1" s="1"/>
  <c r="BG2036" i="1"/>
  <c r="BH2036" i="1" s="1"/>
  <c r="BL2036" i="1"/>
  <c r="BM2036" i="1" s="1"/>
  <c r="BG2037" i="1"/>
  <c r="BH2037" i="1" s="1"/>
  <c r="BL2037" i="1"/>
  <c r="BM2037" i="1" s="1"/>
  <c r="BG2038" i="1"/>
  <c r="BH2038" i="1" s="1"/>
  <c r="BL2038" i="1"/>
  <c r="BM2038" i="1" s="1"/>
  <c r="BG2039" i="1"/>
  <c r="BH2039" i="1" s="1"/>
  <c r="BL2039" i="1"/>
  <c r="BM2039" i="1" s="1"/>
  <c r="BG2040" i="1"/>
  <c r="BH2040" i="1" s="1"/>
  <c r="BL2040" i="1"/>
  <c r="BM2040" i="1" s="1"/>
  <c r="BG2041" i="1"/>
  <c r="BH2041" i="1" s="1"/>
  <c r="BL2041" i="1"/>
  <c r="BM2041" i="1" s="1"/>
  <c r="BG2042" i="1"/>
  <c r="BH2042" i="1" s="1"/>
  <c r="BL2042" i="1"/>
  <c r="BM2042" i="1" s="1"/>
  <c r="BG2043" i="1"/>
  <c r="BH2043" i="1" s="1"/>
  <c r="BL2043" i="1"/>
  <c r="BM2043" i="1" s="1"/>
  <c r="BG2044" i="1"/>
  <c r="BH2044" i="1" s="1"/>
  <c r="BL2044" i="1"/>
  <c r="BM2044" i="1" s="1"/>
  <c r="BG2045" i="1"/>
  <c r="BH2045" i="1" s="1"/>
  <c r="BL2045" i="1"/>
  <c r="BM2045" i="1" s="1"/>
  <c r="BG2046" i="1"/>
  <c r="BH2046" i="1" s="1"/>
  <c r="BL2046" i="1"/>
  <c r="BM2046" i="1" s="1"/>
  <c r="BG2047" i="1"/>
  <c r="BH2047" i="1" s="1"/>
  <c r="BL2047" i="1"/>
  <c r="BM2047" i="1" s="1"/>
  <c r="BG2048" i="1"/>
  <c r="BH2048" i="1" s="1"/>
  <c r="BL2048" i="1"/>
  <c r="BM2048" i="1" s="1"/>
  <c r="BG2049" i="1"/>
  <c r="BH2049" i="1" s="1"/>
  <c r="BL2049" i="1"/>
  <c r="BM2049" i="1" s="1"/>
  <c r="BG2050" i="1"/>
  <c r="BH2050" i="1" s="1"/>
  <c r="BL2050" i="1"/>
  <c r="BM2050" i="1" s="1"/>
  <c r="BG2051" i="1"/>
  <c r="BH2051" i="1" s="1"/>
  <c r="BL2051" i="1"/>
  <c r="BM2051" i="1" s="1"/>
  <c r="BG2052" i="1"/>
  <c r="BH2052" i="1" s="1"/>
  <c r="BL2052" i="1"/>
  <c r="BM2052" i="1" s="1"/>
  <c r="BG2053" i="1"/>
  <c r="BH2053" i="1" s="1"/>
  <c r="BL2053" i="1"/>
  <c r="BM2053" i="1" s="1"/>
  <c r="BG2054" i="1"/>
  <c r="BH2054" i="1" s="1"/>
  <c r="BL2054" i="1"/>
  <c r="BM2054" i="1" s="1"/>
  <c r="BG2055" i="1"/>
  <c r="BH2055" i="1" s="1"/>
  <c r="BL2055" i="1"/>
  <c r="BM2055" i="1" s="1"/>
  <c r="BG2056" i="1"/>
  <c r="BH2056" i="1" s="1"/>
  <c r="BL2056" i="1"/>
  <c r="BM2056" i="1" s="1"/>
  <c r="BG2057" i="1"/>
  <c r="BH2057" i="1" s="1"/>
  <c r="BL2057" i="1"/>
  <c r="BM2057" i="1" s="1"/>
  <c r="BG2058" i="1"/>
  <c r="BH2058" i="1" s="1"/>
  <c r="BL2058" i="1"/>
  <c r="BM2058" i="1" s="1"/>
  <c r="BG2059" i="1"/>
  <c r="BH2059" i="1" s="1"/>
  <c r="BL2059" i="1"/>
  <c r="BM2059" i="1" s="1"/>
  <c r="BG2060" i="1"/>
  <c r="BH2060" i="1" s="1"/>
  <c r="BL2060" i="1"/>
  <c r="BM2060" i="1" s="1"/>
  <c r="BG2061" i="1"/>
  <c r="BH2061" i="1" s="1"/>
  <c r="BL2061" i="1"/>
  <c r="BM2061" i="1" s="1"/>
  <c r="BG2062" i="1"/>
  <c r="BH2062" i="1" s="1"/>
  <c r="BL2062" i="1"/>
  <c r="BM2062" i="1" s="1"/>
  <c r="BG2063" i="1"/>
  <c r="BH2063" i="1" s="1"/>
  <c r="BL2063" i="1"/>
  <c r="BM2063" i="1" s="1"/>
  <c r="BG2064" i="1"/>
  <c r="BH2064" i="1" s="1"/>
  <c r="BL2064" i="1"/>
  <c r="BM2064" i="1" s="1"/>
  <c r="BG2065" i="1"/>
  <c r="BH2065" i="1" s="1"/>
  <c r="BL2065" i="1"/>
  <c r="BM2065" i="1" s="1"/>
  <c r="BG2066" i="1"/>
  <c r="BH2066" i="1" s="1"/>
  <c r="BL2066" i="1"/>
  <c r="BM2066" i="1" s="1"/>
  <c r="BG2067" i="1"/>
  <c r="BH2067" i="1" s="1"/>
  <c r="BL2067" i="1"/>
  <c r="BM2067" i="1" s="1"/>
  <c r="BG2068" i="1"/>
  <c r="BH2068" i="1" s="1"/>
  <c r="BL2068" i="1"/>
  <c r="BM2068" i="1" s="1"/>
  <c r="BG2069" i="1"/>
  <c r="BH2069" i="1" s="1"/>
  <c r="BL2069" i="1"/>
  <c r="BM2069" i="1" s="1"/>
  <c r="BG2070" i="1"/>
  <c r="BH2070" i="1" s="1"/>
  <c r="BL2070" i="1"/>
  <c r="BM2070" i="1" s="1"/>
  <c r="BG2071" i="1"/>
  <c r="BH2071" i="1" s="1"/>
  <c r="BL2071" i="1"/>
  <c r="BM2071" i="1" s="1"/>
  <c r="BG2072" i="1"/>
  <c r="BH2072" i="1" s="1"/>
  <c r="BL2072" i="1"/>
  <c r="BM2072" i="1" s="1"/>
  <c r="BG2073" i="1"/>
  <c r="BH2073" i="1" s="1"/>
  <c r="BL2073" i="1"/>
  <c r="BM2073" i="1" s="1"/>
  <c r="BG2074" i="1"/>
  <c r="BH2074" i="1" s="1"/>
  <c r="BL2074" i="1"/>
  <c r="BM2074" i="1" s="1"/>
  <c r="BG2075" i="1"/>
  <c r="BH2075" i="1" s="1"/>
  <c r="BL2075" i="1"/>
  <c r="BM2075" i="1" s="1"/>
  <c r="BG2076" i="1"/>
  <c r="BH2076" i="1" s="1"/>
  <c r="BL2076" i="1"/>
  <c r="BM2076" i="1" s="1"/>
  <c r="BG2077" i="1"/>
  <c r="BH2077" i="1" s="1"/>
  <c r="BL2077" i="1"/>
  <c r="BM2077" i="1" s="1"/>
  <c r="BG2078" i="1"/>
  <c r="BH2078" i="1" s="1"/>
  <c r="BL2078" i="1"/>
  <c r="BM2078" i="1" s="1"/>
  <c r="BG2079" i="1"/>
  <c r="BH2079" i="1" s="1"/>
  <c r="BL2079" i="1"/>
  <c r="BM2079" i="1" s="1"/>
  <c r="BG2080" i="1"/>
  <c r="BH2080" i="1" s="1"/>
  <c r="BL2080" i="1"/>
  <c r="BM2080" i="1" s="1"/>
  <c r="BG2081" i="1"/>
  <c r="BH2081" i="1" s="1"/>
  <c r="BL2081" i="1"/>
  <c r="BM2081" i="1" s="1"/>
  <c r="BG2082" i="1"/>
  <c r="BH2082" i="1" s="1"/>
  <c r="BL2082" i="1"/>
  <c r="BM2082" i="1" s="1"/>
  <c r="BG2083" i="1"/>
  <c r="BH2083" i="1" s="1"/>
  <c r="BL2083" i="1"/>
  <c r="BM2083" i="1" s="1"/>
  <c r="BG2084" i="1"/>
  <c r="BH2084" i="1" s="1"/>
  <c r="BL2084" i="1"/>
  <c r="BM2084" i="1" s="1"/>
  <c r="BG2085" i="1"/>
  <c r="BH2085" i="1" s="1"/>
  <c r="BL2085" i="1"/>
  <c r="BM2085" i="1" s="1"/>
  <c r="BG2086" i="1"/>
  <c r="BH2086" i="1" s="1"/>
  <c r="BL2086" i="1"/>
  <c r="BM2086" i="1" s="1"/>
  <c r="BG2087" i="1"/>
  <c r="BH2087" i="1" s="1"/>
  <c r="BL2087" i="1"/>
  <c r="BM2087" i="1" s="1"/>
  <c r="BG2088" i="1"/>
  <c r="BH2088" i="1" s="1"/>
  <c r="BL2088" i="1"/>
  <c r="BM2088" i="1" s="1"/>
  <c r="BG2089" i="1"/>
  <c r="BH2089" i="1" s="1"/>
  <c r="BL2089" i="1"/>
  <c r="BM2089" i="1" s="1"/>
  <c r="BG2090" i="1"/>
  <c r="BH2090" i="1" s="1"/>
  <c r="BL2090" i="1"/>
  <c r="BM2090" i="1" s="1"/>
  <c r="BG2091" i="1"/>
  <c r="BH2091" i="1" s="1"/>
  <c r="BL2091" i="1"/>
  <c r="BM2091" i="1" s="1"/>
  <c r="BG2092" i="1"/>
  <c r="BH2092" i="1" s="1"/>
  <c r="BL2092" i="1"/>
  <c r="BM2092" i="1" s="1"/>
  <c r="BG2093" i="1"/>
  <c r="BH2093" i="1" s="1"/>
  <c r="BL2093" i="1"/>
  <c r="BM2093" i="1" s="1"/>
  <c r="BG2094" i="1"/>
  <c r="BH2094" i="1" s="1"/>
  <c r="BL2094" i="1"/>
  <c r="BM2094" i="1" s="1"/>
  <c r="BG2095" i="1"/>
  <c r="BH2095" i="1" s="1"/>
  <c r="BL2095" i="1"/>
  <c r="BM2095" i="1" s="1"/>
  <c r="BG2096" i="1"/>
  <c r="BH2096" i="1" s="1"/>
  <c r="BL2096" i="1"/>
  <c r="BM2096" i="1" s="1"/>
  <c r="BG2097" i="1"/>
  <c r="BH2097" i="1" s="1"/>
  <c r="BL2097" i="1"/>
  <c r="BM2097" i="1" s="1"/>
  <c r="BG2098" i="1"/>
  <c r="BH2098" i="1" s="1"/>
  <c r="BL2098" i="1"/>
  <c r="BM2098" i="1" s="1"/>
  <c r="BG2099" i="1"/>
  <c r="BH2099" i="1" s="1"/>
  <c r="BL2099" i="1"/>
  <c r="BM2099" i="1" s="1"/>
  <c r="BG2100" i="1"/>
  <c r="BH2100" i="1" s="1"/>
  <c r="BL2100" i="1"/>
  <c r="BM2100" i="1" s="1"/>
  <c r="BG2101" i="1"/>
  <c r="BH2101" i="1" s="1"/>
  <c r="BL2101" i="1"/>
  <c r="BM2101" i="1" s="1"/>
  <c r="BG2102" i="1"/>
  <c r="BH2102" i="1" s="1"/>
  <c r="BL2102" i="1"/>
  <c r="BM2102" i="1" s="1"/>
  <c r="BG2103" i="1"/>
  <c r="BH2103" i="1" s="1"/>
  <c r="BL2103" i="1"/>
  <c r="BM2103" i="1" s="1"/>
  <c r="BG2104" i="1"/>
  <c r="BH2104" i="1" s="1"/>
  <c r="BL2104" i="1"/>
  <c r="BM2104" i="1" s="1"/>
  <c r="BG2105" i="1"/>
  <c r="BH2105" i="1" s="1"/>
  <c r="BL2105" i="1"/>
  <c r="BM2105" i="1" s="1"/>
  <c r="BG2106" i="1"/>
  <c r="BH2106" i="1" s="1"/>
  <c r="BL2106" i="1"/>
  <c r="BM2106" i="1" s="1"/>
  <c r="BG2107" i="1"/>
  <c r="BH2107" i="1" s="1"/>
  <c r="BL2107" i="1"/>
  <c r="BM2107" i="1" s="1"/>
  <c r="BG2108" i="1"/>
  <c r="BH2108" i="1" s="1"/>
  <c r="BL2108" i="1"/>
  <c r="BM2108" i="1" s="1"/>
  <c r="BG2109" i="1"/>
  <c r="BH2109" i="1" s="1"/>
  <c r="BL2109" i="1"/>
  <c r="BM2109" i="1" s="1"/>
  <c r="BG2110" i="1"/>
  <c r="BH2110" i="1" s="1"/>
  <c r="BL2110" i="1"/>
  <c r="BM2110" i="1" s="1"/>
  <c r="BG2111" i="1"/>
  <c r="BH2111" i="1" s="1"/>
  <c r="BL2111" i="1"/>
  <c r="BM2111" i="1" s="1"/>
  <c r="BG2112" i="1"/>
  <c r="BH2112" i="1" s="1"/>
  <c r="BL2112" i="1"/>
  <c r="BM2112" i="1" s="1"/>
  <c r="BG2113" i="1"/>
  <c r="BH2113" i="1" s="1"/>
  <c r="BL2113" i="1"/>
  <c r="BM2113" i="1" s="1"/>
  <c r="BG2114" i="1"/>
  <c r="BH2114" i="1" s="1"/>
  <c r="BL2114" i="1"/>
  <c r="BM2114" i="1" s="1"/>
  <c r="BG2115" i="1"/>
  <c r="BH2115" i="1" s="1"/>
  <c r="BL2115" i="1"/>
  <c r="BM2115" i="1" s="1"/>
  <c r="BG2116" i="1"/>
  <c r="BH2116" i="1" s="1"/>
  <c r="BL2116" i="1"/>
  <c r="BM2116" i="1" s="1"/>
  <c r="BG2117" i="1"/>
  <c r="BH2117" i="1" s="1"/>
  <c r="BL2117" i="1"/>
  <c r="BM2117" i="1" s="1"/>
  <c r="BG2118" i="1"/>
  <c r="BH2118" i="1" s="1"/>
  <c r="BL2118" i="1"/>
  <c r="BM2118" i="1" s="1"/>
  <c r="BG2119" i="1"/>
  <c r="BH2119" i="1" s="1"/>
  <c r="BL2119" i="1"/>
  <c r="BM2119" i="1" s="1"/>
  <c r="BG2120" i="1"/>
  <c r="BH2120" i="1" s="1"/>
  <c r="BL2120" i="1"/>
  <c r="BM2120" i="1" s="1"/>
  <c r="BG2121" i="1"/>
  <c r="BH2121" i="1" s="1"/>
  <c r="BL2121" i="1"/>
  <c r="BM2121" i="1" s="1"/>
  <c r="BG2122" i="1"/>
  <c r="BH2122" i="1" s="1"/>
  <c r="BL2122" i="1"/>
  <c r="BM2122" i="1" s="1"/>
  <c r="BG2123" i="1"/>
  <c r="BH2123" i="1" s="1"/>
  <c r="BL2123" i="1"/>
  <c r="BM2123" i="1" s="1"/>
  <c r="BG2124" i="1"/>
  <c r="BH2124" i="1" s="1"/>
  <c r="BL2124" i="1"/>
  <c r="BM2124" i="1" s="1"/>
  <c r="BG2125" i="1"/>
  <c r="BH2125" i="1" s="1"/>
  <c r="BL2125" i="1"/>
  <c r="BM2125" i="1" s="1"/>
  <c r="BG2126" i="1"/>
  <c r="BH2126" i="1" s="1"/>
  <c r="BL2126" i="1"/>
  <c r="BM2126" i="1" s="1"/>
  <c r="BG2127" i="1"/>
  <c r="BH2127" i="1" s="1"/>
  <c r="BL2127" i="1"/>
  <c r="BM2127" i="1" s="1"/>
  <c r="BG2128" i="1"/>
  <c r="BH2128" i="1" s="1"/>
  <c r="BL2128" i="1"/>
  <c r="BM2128" i="1" s="1"/>
  <c r="BG2129" i="1"/>
  <c r="BH2129" i="1" s="1"/>
  <c r="BL2129" i="1"/>
  <c r="BM2129" i="1" s="1"/>
  <c r="BG2130" i="1"/>
  <c r="BH2130" i="1" s="1"/>
  <c r="BL2130" i="1"/>
  <c r="BM2130" i="1" s="1"/>
  <c r="BG2131" i="1"/>
  <c r="BH2131" i="1" s="1"/>
  <c r="BL2131" i="1"/>
  <c r="BM2131" i="1" s="1"/>
  <c r="BG2132" i="1"/>
  <c r="BH2132" i="1" s="1"/>
  <c r="BL2132" i="1"/>
  <c r="BM2132" i="1" s="1"/>
  <c r="BG2133" i="1"/>
  <c r="BH2133" i="1" s="1"/>
  <c r="BL2133" i="1"/>
  <c r="BM2133" i="1" s="1"/>
  <c r="BG2134" i="1"/>
  <c r="BH2134" i="1" s="1"/>
  <c r="BL2134" i="1"/>
  <c r="BM2134" i="1" s="1"/>
  <c r="BG2135" i="1"/>
  <c r="BH2135" i="1" s="1"/>
  <c r="BL2135" i="1"/>
  <c r="BM2135" i="1" s="1"/>
  <c r="BG2136" i="1"/>
  <c r="BH2136" i="1" s="1"/>
  <c r="BL2136" i="1"/>
  <c r="BM2136" i="1" s="1"/>
  <c r="BG2137" i="1"/>
  <c r="BH2137" i="1" s="1"/>
  <c r="BL2137" i="1"/>
  <c r="BM2137" i="1" s="1"/>
  <c r="BG2138" i="1"/>
  <c r="BH2138" i="1" s="1"/>
  <c r="BL2138" i="1"/>
  <c r="BM2138" i="1" s="1"/>
  <c r="BG2139" i="1"/>
  <c r="BH2139" i="1" s="1"/>
  <c r="BL2139" i="1"/>
  <c r="BM2139" i="1" s="1"/>
  <c r="BG2140" i="1"/>
  <c r="BH2140" i="1" s="1"/>
  <c r="BL2140" i="1"/>
  <c r="BM2140" i="1" s="1"/>
  <c r="BG2141" i="1"/>
  <c r="BH2141" i="1" s="1"/>
  <c r="BL2141" i="1"/>
  <c r="BM2141" i="1" s="1"/>
  <c r="BG2142" i="1"/>
  <c r="BH2142" i="1" s="1"/>
  <c r="BL2142" i="1"/>
  <c r="BM2142" i="1" s="1"/>
  <c r="BG2143" i="1"/>
  <c r="BH2143" i="1" s="1"/>
  <c r="BL2143" i="1"/>
  <c r="BM2143" i="1" s="1"/>
  <c r="BG2144" i="1"/>
  <c r="BH2144" i="1" s="1"/>
  <c r="BL2144" i="1"/>
  <c r="BM2144" i="1" s="1"/>
  <c r="BG2145" i="1"/>
  <c r="BH2145" i="1" s="1"/>
  <c r="BL2145" i="1"/>
  <c r="BM2145" i="1" s="1"/>
  <c r="BG2146" i="1"/>
  <c r="BH2146" i="1" s="1"/>
  <c r="BL2146" i="1"/>
  <c r="BM2146" i="1" s="1"/>
  <c r="BG2147" i="1"/>
  <c r="BH2147" i="1" s="1"/>
  <c r="BL2147" i="1"/>
  <c r="BM2147" i="1" s="1"/>
  <c r="BG2148" i="1"/>
  <c r="BH2148" i="1" s="1"/>
  <c r="BL2148" i="1"/>
  <c r="BM2148" i="1" s="1"/>
  <c r="BG2149" i="1"/>
  <c r="BH2149" i="1" s="1"/>
  <c r="BL2149" i="1"/>
  <c r="BM2149" i="1" s="1"/>
  <c r="BG2150" i="1"/>
  <c r="BH2150" i="1" s="1"/>
  <c r="BL2150" i="1"/>
  <c r="BM2150" i="1" s="1"/>
  <c r="BG2151" i="1"/>
  <c r="BH2151" i="1" s="1"/>
  <c r="BL2151" i="1"/>
  <c r="BM2151" i="1" s="1"/>
  <c r="BG2152" i="1"/>
  <c r="BH2152" i="1" s="1"/>
  <c r="BL2152" i="1"/>
  <c r="BM2152" i="1" s="1"/>
  <c r="BG2153" i="1"/>
  <c r="BH2153" i="1" s="1"/>
  <c r="BL2153" i="1"/>
  <c r="BM2153" i="1" s="1"/>
  <c r="BG2154" i="1"/>
  <c r="BH2154" i="1" s="1"/>
  <c r="BL2154" i="1"/>
  <c r="BM2154" i="1" s="1"/>
  <c r="BG2155" i="1"/>
  <c r="BH2155" i="1" s="1"/>
  <c r="BL2155" i="1"/>
  <c r="BM2155" i="1" s="1"/>
  <c r="BG2156" i="1"/>
  <c r="BH2156" i="1" s="1"/>
  <c r="BL2156" i="1"/>
  <c r="BM2156" i="1" s="1"/>
  <c r="BG2157" i="1"/>
  <c r="BH2157" i="1" s="1"/>
  <c r="BL2157" i="1"/>
  <c r="BM2157" i="1" s="1"/>
  <c r="BG2158" i="1"/>
  <c r="BH2158" i="1" s="1"/>
  <c r="BL2158" i="1"/>
  <c r="BM2158" i="1" s="1"/>
  <c r="BG2159" i="1"/>
  <c r="BH2159" i="1" s="1"/>
  <c r="BL2159" i="1"/>
  <c r="BM2159" i="1" s="1"/>
  <c r="BG2160" i="1"/>
  <c r="BH2160" i="1" s="1"/>
  <c r="BL2160" i="1"/>
  <c r="BM2160" i="1" s="1"/>
  <c r="BG2161" i="1"/>
  <c r="BH2161" i="1" s="1"/>
  <c r="BL2161" i="1"/>
  <c r="BM2161" i="1" s="1"/>
  <c r="BG2162" i="1"/>
  <c r="BH2162" i="1" s="1"/>
  <c r="BL2162" i="1"/>
  <c r="BM2162" i="1" s="1"/>
  <c r="BG2163" i="1"/>
  <c r="BH2163" i="1" s="1"/>
  <c r="BL2163" i="1"/>
  <c r="BM2163" i="1" s="1"/>
  <c r="BG2164" i="1"/>
  <c r="BH2164" i="1" s="1"/>
  <c r="BL2164" i="1"/>
  <c r="BM2164" i="1" s="1"/>
  <c r="BG2165" i="1"/>
  <c r="BH2165" i="1" s="1"/>
  <c r="BL2165" i="1"/>
  <c r="BM2165" i="1" s="1"/>
  <c r="BG2166" i="1"/>
  <c r="BH2166" i="1" s="1"/>
  <c r="BL2166" i="1"/>
  <c r="BM2166" i="1" s="1"/>
  <c r="BG2167" i="1"/>
  <c r="BH2167" i="1" s="1"/>
  <c r="BL2167" i="1"/>
  <c r="BM2167" i="1" s="1"/>
  <c r="BG2168" i="1"/>
  <c r="BH2168" i="1" s="1"/>
  <c r="BL2168" i="1"/>
  <c r="BM2168" i="1" s="1"/>
  <c r="BG2169" i="1"/>
  <c r="BH2169" i="1" s="1"/>
  <c r="BL2169" i="1"/>
  <c r="BM2169" i="1" s="1"/>
  <c r="BG2170" i="1"/>
  <c r="BH2170" i="1" s="1"/>
  <c r="BL2170" i="1"/>
  <c r="BM2170" i="1" s="1"/>
  <c r="BG2171" i="1"/>
  <c r="BH2171" i="1" s="1"/>
  <c r="BL2171" i="1"/>
  <c r="BM2171" i="1" s="1"/>
  <c r="BG2172" i="1"/>
  <c r="BH2172" i="1" s="1"/>
  <c r="BL2172" i="1"/>
  <c r="BM2172" i="1" s="1"/>
  <c r="BG2173" i="1"/>
  <c r="BH2173" i="1" s="1"/>
  <c r="BL2173" i="1"/>
  <c r="BM2173" i="1" s="1"/>
  <c r="BG2174" i="1"/>
  <c r="BH2174" i="1" s="1"/>
  <c r="BL2174" i="1"/>
  <c r="BM2174" i="1" s="1"/>
  <c r="BG2175" i="1"/>
  <c r="BH2175" i="1" s="1"/>
  <c r="BL2175" i="1"/>
  <c r="BM2175" i="1" s="1"/>
  <c r="BG2176" i="1"/>
  <c r="BH2176" i="1" s="1"/>
  <c r="BL2176" i="1"/>
  <c r="BM2176" i="1" s="1"/>
  <c r="BG2177" i="1"/>
  <c r="BH2177" i="1" s="1"/>
  <c r="BL2177" i="1"/>
  <c r="BM2177" i="1" s="1"/>
  <c r="BG2178" i="1"/>
  <c r="BH2178" i="1" s="1"/>
  <c r="BL2178" i="1"/>
  <c r="BM2178" i="1" s="1"/>
  <c r="BG2179" i="1"/>
  <c r="BH2179" i="1" s="1"/>
  <c r="BL2179" i="1"/>
  <c r="BM2179" i="1" s="1"/>
  <c r="BG2180" i="1"/>
  <c r="BH2180" i="1" s="1"/>
  <c r="BL2180" i="1"/>
  <c r="BM2180" i="1" s="1"/>
  <c r="BG2181" i="1"/>
  <c r="BH2181" i="1" s="1"/>
  <c r="BL2181" i="1"/>
  <c r="BM2181" i="1" s="1"/>
  <c r="BG2182" i="1"/>
  <c r="BH2182" i="1" s="1"/>
  <c r="BL2182" i="1"/>
  <c r="BM2182" i="1" s="1"/>
  <c r="BG2183" i="1"/>
  <c r="BH2183" i="1" s="1"/>
  <c r="BL2183" i="1"/>
  <c r="BM2183" i="1" s="1"/>
  <c r="BG2184" i="1"/>
  <c r="BH2184" i="1" s="1"/>
  <c r="BL2184" i="1"/>
  <c r="BM2184" i="1" s="1"/>
  <c r="BG2185" i="1"/>
  <c r="BH2185" i="1" s="1"/>
  <c r="BL2185" i="1"/>
  <c r="BM2185" i="1" s="1"/>
  <c r="BG2186" i="1"/>
  <c r="BH2186" i="1" s="1"/>
  <c r="BL2186" i="1"/>
  <c r="BM2186" i="1" s="1"/>
  <c r="BG2187" i="1"/>
  <c r="BH2187" i="1" s="1"/>
  <c r="BL2187" i="1"/>
  <c r="BM2187" i="1" s="1"/>
  <c r="BG2188" i="1"/>
  <c r="BH2188" i="1" s="1"/>
  <c r="BL2188" i="1"/>
  <c r="BM2188" i="1" s="1"/>
  <c r="BG2189" i="1"/>
  <c r="BH2189" i="1" s="1"/>
  <c r="BL2189" i="1"/>
  <c r="BM2189" i="1" s="1"/>
  <c r="BG2190" i="1"/>
  <c r="BH2190" i="1" s="1"/>
  <c r="BL2190" i="1"/>
  <c r="BM2190" i="1" s="1"/>
  <c r="BG2191" i="1"/>
  <c r="BH2191" i="1" s="1"/>
  <c r="BL2191" i="1"/>
  <c r="BM2191" i="1" s="1"/>
  <c r="BG2192" i="1"/>
  <c r="BH2192" i="1" s="1"/>
  <c r="BL2192" i="1"/>
  <c r="BM2192" i="1" s="1"/>
  <c r="Z64" i="7" l="1"/>
  <c r="V65" i="7"/>
  <c r="Y64" i="7"/>
  <c r="X64" i="7"/>
  <c r="X63" i="8"/>
  <c r="V64" i="8"/>
  <c r="Y63" i="8"/>
  <c r="Z63" i="8"/>
  <c r="BK1110" i="8"/>
  <c r="BI1111" i="8"/>
  <c r="BP1109" i="8"/>
  <c r="BN1110" i="8"/>
  <c r="AV2194" i="1"/>
  <c r="AV2193" i="1"/>
  <c r="BK1477" i="1"/>
  <c r="BI1478" i="1"/>
  <c r="BK1478" i="1" s="1"/>
  <c r="BP1477" i="1"/>
  <c r="BN1478" i="1"/>
  <c r="BP1478" i="1" s="1"/>
  <c r="W3" i="1"/>
  <c r="W4" i="1" s="1"/>
  <c r="W5" i="1" s="1"/>
  <c r="W6" i="1" s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W300" i="1" s="1"/>
  <c r="W301" i="1" s="1"/>
  <c r="W302" i="1" s="1"/>
  <c r="W303" i="1" s="1"/>
  <c r="W304" i="1" s="1"/>
  <c r="W305" i="1" s="1"/>
  <c r="W306" i="1" s="1"/>
  <c r="W307" i="1" s="1"/>
  <c r="W308" i="1" s="1"/>
  <c r="W309" i="1" s="1"/>
  <c r="W310" i="1" s="1"/>
  <c r="W311" i="1" s="1"/>
  <c r="W312" i="1" s="1"/>
  <c r="W313" i="1" s="1"/>
  <c r="W314" i="1" s="1"/>
  <c r="W315" i="1" s="1"/>
  <c r="W316" i="1" s="1"/>
  <c r="W317" i="1" s="1"/>
  <c r="W318" i="1" s="1"/>
  <c r="W319" i="1" s="1"/>
  <c r="W320" i="1" s="1"/>
  <c r="W321" i="1" s="1"/>
  <c r="W322" i="1" s="1"/>
  <c r="W323" i="1" s="1"/>
  <c r="W324" i="1" s="1"/>
  <c r="W325" i="1" s="1"/>
  <c r="W326" i="1" s="1"/>
  <c r="W327" i="1" s="1"/>
  <c r="W328" i="1" s="1"/>
  <c r="W329" i="1" s="1"/>
  <c r="W330" i="1" s="1"/>
  <c r="W331" i="1" s="1"/>
  <c r="W332" i="1" s="1"/>
  <c r="W333" i="1" s="1"/>
  <c r="W334" i="1" s="1"/>
  <c r="W335" i="1" s="1"/>
  <c r="W336" i="1" s="1"/>
  <c r="W337" i="1" s="1"/>
  <c r="W338" i="1" s="1"/>
  <c r="W339" i="1" s="1"/>
  <c r="W340" i="1" s="1"/>
  <c r="W341" i="1" s="1"/>
  <c r="W342" i="1" s="1"/>
  <c r="W343" i="1" s="1"/>
  <c r="W344" i="1" s="1"/>
  <c r="W345" i="1" s="1"/>
  <c r="W346" i="1" s="1"/>
  <c r="W347" i="1" s="1"/>
  <c r="W348" i="1" s="1"/>
  <c r="W349" i="1" s="1"/>
  <c r="W350" i="1" s="1"/>
  <c r="W351" i="1" s="1"/>
  <c r="W352" i="1" s="1"/>
  <c r="W353" i="1" s="1"/>
  <c r="W354" i="1" s="1"/>
  <c r="W355" i="1" s="1"/>
  <c r="W356" i="1" s="1"/>
  <c r="W357" i="1" s="1"/>
  <c r="W358" i="1" s="1"/>
  <c r="W359" i="1" s="1"/>
  <c r="W360" i="1" s="1"/>
  <c r="W361" i="1" s="1"/>
  <c r="W362" i="1" s="1"/>
  <c r="W363" i="1" s="1"/>
  <c r="W364" i="1" s="1"/>
  <c r="W365" i="1" s="1"/>
  <c r="W366" i="1" s="1"/>
  <c r="W367" i="1" s="1"/>
  <c r="W368" i="1" s="1"/>
  <c r="W369" i="1" s="1"/>
  <c r="W370" i="1" s="1"/>
  <c r="W371" i="1" s="1"/>
  <c r="W372" i="1" s="1"/>
  <c r="W373" i="1" s="1"/>
  <c r="W374" i="1" s="1"/>
  <c r="W375" i="1" s="1"/>
  <c r="W376" i="1" s="1"/>
  <c r="W377" i="1" s="1"/>
  <c r="W378" i="1" s="1"/>
  <c r="W379" i="1" s="1"/>
  <c r="W380" i="1" s="1"/>
  <c r="W381" i="1" s="1"/>
  <c r="W382" i="1" s="1"/>
  <c r="W383" i="1" s="1"/>
  <c r="W384" i="1" s="1"/>
  <c r="W385" i="1" s="1"/>
  <c r="W386" i="1" s="1"/>
  <c r="W387" i="1" s="1"/>
  <c r="W388" i="1" s="1"/>
  <c r="W389" i="1" s="1"/>
  <c r="W390" i="1" s="1"/>
  <c r="W391" i="1" s="1"/>
  <c r="W392" i="1" s="1"/>
  <c r="W393" i="1" s="1"/>
  <c r="W394" i="1" s="1"/>
  <c r="W395" i="1" s="1"/>
  <c r="W396" i="1" s="1"/>
  <c r="W397" i="1" s="1"/>
  <c r="W398" i="1" s="1"/>
  <c r="W399" i="1" s="1"/>
  <c r="W400" i="1" s="1"/>
  <c r="W401" i="1" s="1"/>
  <c r="W402" i="1" s="1"/>
  <c r="W403" i="1" s="1"/>
  <c r="W404" i="1" s="1"/>
  <c r="W405" i="1" s="1"/>
  <c r="W406" i="1" s="1"/>
  <c r="W407" i="1" s="1"/>
  <c r="W408" i="1" s="1"/>
  <c r="W409" i="1" s="1"/>
  <c r="W410" i="1" s="1"/>
  <c r="W411" i="1" s="1"/>
  <c r="W412" i="1" s="1"/>
  <c r="W413" i="1" s="1"/>
  <c r="W414" i="1" s="1"/>
  <c r="W415" i="1" s="1"/>
  <c r="W416" i="1" s="1"/>
  <c r="W417" i="1" s="1"/>
  <c r="W418" i="1" s="1"/>
  <c r="W419" i="1" s="1"/>
  <c r="W420" i="1" s="1"/>
  <c r="W421" i="1" s="1"/>
  <c r="W422" i="1" s="1"/>
  <c r="W423" i="1" s="1"/>
  <c r="W424" i="1" s="1"/>
  <c r="W425" i="1" s="1"/>
  <c r="W426" i="1" s="1"/>
  <c r="W427" i="1" s="1"/>
  <c r="W428" i="1" s="1"/>
  <c r="W429" i="1" s="1"/>
  <c r="W430" i="1" s="1"/>
  <c r="W431" i="1" s="1"/>
  <c r="W432" i="1" s="1"/>
  <c r="W433" i="1" s="1"/>
  <c r="W434" i="1" s="1"/>
  <c r="W435" i="1" s="1"/>
  <c r="W436" i="1" s="1"/>
  <c r="W437" i="1" s="1"/>
  <c r="W438" i="1" s="1"/>
  <c r="W439" i="1" s="1"/>
  <c r="W440" i="1" s="1"/>
  <c r="W441" i="1" s="1"/>
  <c r="W442" i="1" s="1"/>
  <c r="W443" i="1" s="1"/>
  <c r="W444" i="1" s="1"/>
  <c r="W445" i="1" s="1"/>
  <c r="W446" i="1" s="1"/>
  <c r="W447" i="1" s="1"/>
  <c r="W448" i="1" s="1"/>
  <c r="W449" i="1" s="1"/>
  <c r="W450" i="1" s="1"/>
  <c r="W451" i="1" s="1"/>
  <c r="W452" i="1" s="1"/>
  <c r="W453" i="1" s="1"/>
  <c r="W454" i="1" s="1"/>
  <c r="W455" i="1" s="1"/>
  <c r="W456" i="1" s="1"/>
  <c r="W457" i="1" s="1"/>
  <c r="W458" i="1" s="1"/>
  <c r="W459" i="1" s="1"/>
  <c r="W460" i="1" s="1"/>
  <c r="W461" i="1" s="1"/>
  <c r="W462" i="1" s="1"/>
  <c r="W463" i="1" s="1"/>
  <c r="W464" i="1" s="1"/>
  <c r="W465" i="1" s="1"/>
  <c r="W466" i="1" s="1"/>
  <c r="W467" i="1" s="1"/>
  <c r="W468" i="1" s="1"/>
  <c r="W469" i="1" s="1"/>
  <c r="W470" i="1" s="1"/>
  <c r="W471" i="1" s="1"/>
  <c r="W472" i="1" s="1"/>
  <c r="W473" i="1" s="1"/>
  <c r="W474" i="1" s="1"/>
  <c r="W475" i="1" s="1"/>
  <c r="W476" i="1" s="1"/>
  <c r="W477" i="1" s="1"/>
  <c r="W478" i="1" s="1"/>
  <c r="W479" i="1" s="1"/>
  <c r="W480" i="1" s="1"/>
  <c r="W481" i="1" s="1"/>
  <c r="W482" i="1" s="1"/>
  <c r="W483" i="1" s="1"/>
  <c r="W484" i="1" s="1"/>
  <c r="W485" i="1" s="1"/>
  <c r="W486" i="1" s="1"/>
  <c r="W487" i="1" s="1"/>
  <c r="W488" i="1" s="1"/>
  <c r="W489" i="1" s="1"/>
  <c r="W490" i="1" s="1"/>
  <c r="W491" i="1" s="1"/>
  <c r="W492" i="1" s="1"/>
  <c r="W493" i="1" s="1"/>
  <c r="W494" i="1" s="1"/>
  <c r="W495" i="1" s="1"/>
  <c r="W496" i="1" s="1"/>
  <c r="W497" i="1" s="1"/>
  <c r="W498" i="1" s="1"/>
  <c r="W499" i="1" s="1"/>
  <c r="W500" i="1" s="1"/>
  <c r="W501" i="1" s="1"/>
  <c r="W502" i="1" s="1"/>
  <c r="W503" i="1" s="1"/>
  <c r="W504" i="1" s="1"/>
  <c r="W505" i="1" s="1"/>
  <c r="W506" i="1" s="1"/>
  <c r="W507" i="1" s="1"/>
  <c r="W508" i="1" s="1"/>
  <c r="W509" i="1" s="1"/>
  <c r="W510" i="1" s="1"/>
  <c r="W511" i="1" s="1"/>
  <c r="W512" i="1" s="1"/>
  <c r="W513" i="1" s="1"/>
  <c r="W514" i="1" s="1"/>
  <c r="W515" i="1" s="1"/>
  <c r="W516" i="1" s="1"/>
  <c r="W517" i="1" s="1"/>
  <c r="W518" i="1" s="1"/>
  <c r="W519" i="1" s="1"/>
  <c r="W520" i="1" s="1"/>
  <c r="W521" i="1" s="1"/>
  <c r="W522" i="1" s="1"/>
  <c r="W523" i="1" s="1"/>
  <c r="W524" i="1" s="1"/>
  <c r="W525" i="1" s="1"/>
  <c r="W526" i="1" s="1"/>
  <c r="W527" i="1" s="1"/>
  <c r="W528" i="1" s="1"/>
  <c r="W529" i="1" s="1"/>
  <c r="W530" i="1" s="1"/>
  <c r="W531" i="1" s="1"/>
  <c r="W532" i="1" s="1"/>
  <c r="W533" i="1" s="1"/>
  <c r="W534" i="1" s="1"/>
  <c r="W535" i="1" s="1"/>
  <c r="W536" i="1" s="1"/>
  <c r="W537" i="1" s="1"/>
  <c r="W538" i="1" s="1"/>
  <c r="W539" i="1" s="1"/>
  <c r="W540" i="1" s="1"/>
  <c r="W541" i="1" s="1"/>
  <c r="W542" i="1" s="1"/>
  <c r="W543" i="1" s="1"/>
  <c r="W544" i="1" s="1"/>
  <c r="W545" i="1" s="1"/>
  <c r="W546" i="1" s="1"/>
  <c r="W547" i="1" s="1"/>
  <c r="W548" i="1" s="1"/>
  <c r="W549" i="1" s="1"/>
  <c r="W550" i="1" s="1"/>
  <c r="W551" i="1" s="1"/>
  <c r="W552" i="1" s="1"/>
  <c r="W553" i="1" s="1"/>
  <c r="W554" i="1" s="1"/>
  <c r="W555" i="1" s="1"/>
  <c r="W556" i="1" s="1"/>
  <c r="W557" i="1" s="1"/>
  <c r="W558" i="1" s="1"/>
  <c r="W559" i="1" s="1"/>
  <c r="W560" i="1" s="1"/>
  <c r="W561" i="1" s="1"/>
  <c r="W562" i="1" s="1"/>
  <c r="W563" i="1" s="1"/>
  <c r="W564" i="1" s="1"/>
  <c r="W565" i="1" s="1"/>
  <c r="W566" i="1" s="1"/>
  <c r="W567" i="1" s="1"/>
  <c r="W568" i="1" s="1"/>
  <c r="W569" i="1" s="1"/>
  <c r="W570" i="1" s="1"/>
  <c r="W571" i="1" s="1"/>
  <c r="W572" i="1" s="1"/>
  <c r="W573" i="1" s="1"/>
  <c r="W574" i="1" s="1"/>
  <c r="W575" i="1" s="1"/>
  <c r="W576" i="1" s="1"/>
  <c r="W577" i="1" s="1"/>
  <c r="W578" i="1" s="1"/>
  <c r="W579" i="1" s="1"/>
  <c r="W580" i="1" s="1"/>
  <c r="W581" i="1" s="1"/>
  <c r="W582" i="1" s="1"/>
  <c r="W583" i="1" s="1"/>
  <c r="W584" i="1" s="1"/>
  <c r="W585" i="1" s="1"/>
  <c r="W586" i="1" s="1"/>
  <c r="W587" i="1" s="1"/>
  <c r="W588" i="1" s="1"/>
  <c r="W589" i="1" s="1"/>
  <c r="W590" i="1" s="1"/>
  <c r="W591" i="1" s="1"/>
  <c r="W592" i="1" s="1"/>
  <c r="W593" i="1" s="1"/>
  <c r="W594" i="1" s="1"/>
  <c r="W595" i="1" s="1"/>
  <c r="W596" i="1" s="1"/>
  <c r="W597" i="1" s="1"/>
  <c r="W598" i="1" s="1"/>
  <c r="W599" i="1" s="1"/>
  <c r="W600" i="1" s="1"/>
  <c r="W601" i="1" s="1"/>
  <c r="W602" i="1" s="1"/>
  <c r="W603" i="1" s="1"/>
  <c r="W604" i="1" s="1"/>
  <c r="W605" i="1" s="1"/>
  <c r="W606" i="1" s="1"/>
  <c r="W607" i="1" s="1"/>
  <c r="W608" i="1" s="1"/>
  <c r="W609" i="1" s="1"/>
  <c r="W610" i="1" s="1"/>
  <c r="W611" i="1" s="1"/>
  <c r="W612" i="1" s="1"/>
  <c r="W613" i="1" s="1"/>
  <c r="W614" i="1" s="1"/>
  <c r="W615" i="1" s="1"/>
  <c r="W616" i="1" s="1"/>
  <c r="W617" i="1" s="1"/>
  <c r="W618" i="1" s="1"/>
  <c r="W619" i="1" s="1"/>
  <c r="W620" i="1" s="1"/>
  <c r="W621" i="1" s="1"/>
  <c r="W622" i="1" s="1"/>
  <c r="W623" i="1" s="1"/>
  <c r="W624" i="1" s="1"/>
  <c r="W625" i="1" s="1"/>
  <c r="W626" i="1" s="1"/>
  <c r="W627" i="1" s="1"/>
  <c r="W628" i="1" s="1"/>
  <c r="W629" i="1" s="1"/>
  <c r="W630" i="1" s="1"/>
  <c r="W631" i="1" s="1"/>
  <c r="W632" i="1" s="1"/>
  <c r="W633" i="1" s="1"/>
  <c r="W634" i="1" s="1"/>
  <c r="W635" i="1" s="1"/>
  <c r="W636" i="1" s="1"/>
  <c r="W637" i="1" s="1"/>
  <c r="W638" i="1" s="1"/>
  <c r="W639" i="1" s="1"/>
  <c r="W640" i="1" s="1"/>
  <c r="W641" i="1" s="1"/>
  <c r="W642" i="1" s="1"/>
  <c r="W643" i="1" s="1"/>
  <c r="W644" i="1" s="1"/>
  <c r="W645" i="1" s="1"/>
  <c r="W646" i="1" s="1"/>
  <c r="W647" i="1" s="1"/>
  <c r="W648" i="1" s="1"/>
  <c r="W649" i="1" s="1"/>
  <c r="W650" i="1" s="1"/>
  <c r="W651" i="1" s="1"/>
  <c r="W652" i="1" s="1"/>
  <c r="W653" i="1" s="1"/>
  <c r="W654" i="1" s="1"/>
  <c r="W655" i="1" s="1"/>
  <c r="W656" i="1" s="1"/>
  <c r="W657" i="1" s="1"/>
  <c r="W658" i="1" s="1"/>
  <c r="W659" i="1" s="1"/>
  <c r="W660" i="1" s="1"/>
  <c r="W661" i="1" s="1"/>
  <c r="W662" i="1" s="1"/>
  <c r="W663" i="1" s="1"/>
  <c r="W664" i="1" s="1"/>
  <c r="W665" i="1" s="1"/>
  <c r="W666" i="1" s="1"/>
  <c r="W667" i="1" s="1"/>
  <c r="W668" i="1" s="1"/>
  <c r="W669" i="1" s="1"/>
  <c r="W670" i="1" s="1"/>
  <c r="W671" i="1" s="1"/>
  <c r="W672" i="1" s="1"/>
  <c r="W673" i="1" s="1"/>
  <c r="W674" i="1" s="1"/>
  <c r="W675" i="1" s="1"/>
  <c r="W676" i="1" s="1"/>
  <c r="W677" i="1" s="1"/>
  <c r="W678" i="1" s="1"/>
  <c r="W679" i="1" s="1"/>
  <c r="W680" i="1" s="1"/>
  <c r="W681" i="1" s="1"/>
  <c r="W682" i="1" s="1"/>
  <c r="W683" i="1" s="1"/>
  <c r="W684" i="1" s="1"/>
  <c r="W685" i="1" s="1"/>
  <c r="W686" i="1" s="1"/>
  <c r="W687" i="1" s="1"/>
  <c r="W688" i="1" s="1"/>
  <c r="W689" i="1" s="1"/>
  <c r="W690" i="1" s="1"/>
  <c r="W691" i="1" s="1"/>
  <c r="W692" i="1" s="1"/>
  <c r="W693" i="1" s="1"/>
  <c r="W694" i="1" s="1"/>
  <c r="W695" i="1" s="1"/>
  <c r="W696" i="1" s="1"/>
  <c r="W697" i="1" s="1"/>
  <c r="W698" i="1" s="1"/>
  <c r="W699" i="1" s="1"/>
  <c r="W700" i="1" s="1"/>
  <c r="W701" i="1" s="1"/>
  <c r="W702" i="1" s="1"/>
  <c r="W703" i="1" s="1"/>
  <c r="W704" i="1" s="1"/>
  <c r="W705" i="1" s="1"/>
  <c r="W706" i="1" s="1"/>
  <c r="W707" i="1" s="1"/>
  <c r="W708" i="1" s="1"/>
  <c r="W709" i="1" s="1"/>
  <c r="W710" i="1" s="1"/>
  <c r="W711" i="1" s="1"/>
  <c r="W712" i="1" s="1"/>
  <c r="W713" i="1" s="1"/>
  <c r="W714" i="1" s="1"/>
  <c r="W715" i="1" s="1"/>
  <c r="W716" i="1" s="1"/>
  <c r="W717" i="1" s="1"/>
  <c r="W718" i="1" s="1"/>
  <c r="W719" i="1" s="1"/>
  <c r="W720" i="1" s="1"/>
  <c r="W721" i="1" s="1"/>
  <c r="W722" i="1" s="1"/>
  <c r="W723" i="1" s="1"/>
  <c r="W724" i="1" s="1"/>
  <c r="W725" i="1" s="1"/>
  <c r="W726" i="1" s="1"/>
  <c r="W727" i="1" s="1"/>
  <c r="W728" i="1" s="1"/>
  <c r="W729" i="1" s="1"/>
  <c r="W730" i="1" s="1"/>
  <c r="W731" i="1" s="1"/>
  <c r="W732" i="1" s="1"/>
  <c r="W733" i="1" s="1"/>
  <c r="W734" i="1" s="1"/>
  <c r="W735" i="1" s="1"/>
  <c r="W736" i="1" s="1"/>
  <c r="W737" i="1" s="1"/>
  <c r="W738" i="1" s="1"/>
  <c r="W739" i="1" s="1"/>
  <c r="W740" i="1" s="1"/>
  <c r="W741" i="1" s="1"/>
  <c r="W742" i="1" s="1"/>
  <c r="W743" i="1" s="1"/>
  <c r="W744" i="1" s="1"/>
  <c r="W745" i="1" s="1"/>
  <c r="W746" i="1" s="1"/>
  <c r="W747" i="1" s="1"/>
  <c r="W748" i="1" s="1"/>
  <c r="W749" i="1" s="1"/>
  <c r="W750" i="1" s="1"/>
  <c r="W751" i="1" s="1"/>
  <c r="W752" i="1" s="1"/>
  <c r="W753" i="1" s="1"/>
  <c r="W754" i="1" s="1"/>
  <c r="W755" i="1" s="1"/>
  <c r="W756" i="1" s="1"/>
  <c r="W757" i="1" s="1"/>
  <c r="W758" i="1" s="1"/>
  <c r="W759" i="1" s="1"/>
  <c r="W760" i="1" s="1"/>
  <c r="W761" i="1" s="1"/>
  <c r="W762" i="1" s="1"/>
  <c r="W763" i="1" s="1"/>
  <c r="W764" i="1" s="1"/>
  <c r="W765" i="1" s="1"/>
  <c r="W766" i="1" s="1"/>
  <c r="W767" i="1" s="1"/>
  <c r="W768" i="1" s="1"/>
  <c r="W769" i="1" s="1"/>
  <c r="W770" i="1" s="1"/>
  <c r="W771" i="1" s="1"/>
  <c r="W772" i="1" s="1"/>
  <c r="W773" i="1" s="1"/>
  <c r="W774" i="1" s="1"/>
  <c r="W775" i="1" s="1"/>
  <c r="W776" i="1" s="1"/>
  <c r="W777" i="1" s="1"/>
  <c r="W778" i="1" s="1"/>
  <c r="W779" i="1" s="1"/>
  <c r="W780" i="1" s="1"/>
  <c r="W781" i="1" s="1"/>
  <c r="W782" i="1" s="1"/>
  <c r="W783" i="1" s="1"/>
  <c r="W784" i="1" s="1"/>
  <c r="W785" i="1" s="1"/>
  <c r="W786" i="1" s="1"/>
  <c r="W787" i="1" s="1"/>
  <c r="W788" i="1" s="1"/>
  <c r="W789" i="1" s="1"/>
  <c r="W790" i="1" s="1"/>
  <c r="W791" i="1" s="1"/>
  <c r="W792" i="1" s="1"/>
  <c r="W793" i="1" s="1"/>
  <c r="W794" i="1" s="1"/>
  <c r="W795" i="1" s="1"/>
  <c r="W796" i="1" s="1"/>
  <c r="W797" i="1" s="1"/>
  <c r="W798" i="1" s="1"/>
  <c r="W799" i="1" s="1"/>
  <c r="W800" i="1" s="1"/>
  <c r="W801" i="1" s="1"/>
  <c r="W802" i="1" s="1"/>
  <c r="W803" i="1" s="1"/>
  <c r="W804" i="1" s="1"/>
  <c r="W805" i="1" s="1"/>
  <c r="W806" i="1" s="1"/>
  <c r="W807" i="1" s="1"/>
  <c r="W808" i="1" s="1"/>
  <c r="W809" i="1" s="1"/>
  <c r="W810" i="1" s="1"/>
  <c r="W811" i="1" s="1"/>
  <c r="W812" i="1" s="1"/>
  <c r="W813" i="1" s="1"/>
  <c r="W814" i="1" s="1"/>
  <c r="W815" i="1" s="1"/>
  <c r="W816" i="1" s="1"/>
  <c r="W817" i="1" s="1"/>
  <c r="W818" i="1" s="1"/>
  <c r="W819" i="1" s="1"/>
  <c r="W820" i="1" s="1"/>
  <c r="W821" i="1" s="1"/>
  <c r="W822" i="1" s="1"/>
  <c r="W823" i="1" s="1"/>
  <c r="W824" i="1" s="1"/>
  <c r="W825" i="1" s="1"/>
  <c r="W826" i="1" s="1"/>
  <c r="W827" i="1" s="1"/>
  <c r="W828" i="1" s="1"/>
  <c r="W829" i="1" s="1"/>
  <c r="W830" i="1" s="1"/>
  <c r="W831" i="1" s="1"/>
  <c r="W832" i="1" s="1"/>
  <c r="W833" i="1" s="1"/>
  <c r="W834" i="1" s="1"/>
  <c r="W835" i="1" s="1"/>
  <c r="W836" i="1" s="1"/>
  <c r="W837" i="1" s="1"/>
  <c r="W838" i="1" s="1"/>
  <c r="W839" i="1" s="1"/>
  <c r="W840" i="1" s="1"/>
  <c r="W841" i="1" s="1"/>
  <c r="W842" i="1" s="1"/>
  <c r="W843" i="1" s="1"/>
  <c r="W844" i="1" s="1"/>
  <c r="W845" i="1" s="1"/>
  <c r="W846" i="1" s="1"/>
  <c r="W847" i="1" s="1"/>
  <c r="W848" i="1" s="1"/>
  <c r="W849" i="1" s="1"/>
  <c r="W850" i="1" s="1"/>
  <c r="W851" i="1" s="1"/>
  <c r="W852" i="1" s="1"/>
  <c r="W853" i="1" s="1"/>
  <c r="W854" i="1" s="1"/>
  <c r="W855" i="1" s="1"/>
  <c r="W856" i="1" s="1"/>
  <c r="W857" i="1" s="1"/>
  <c r="W858" i="1" s="1"/>
  <c r="W859" i="1" s="1"/>
  <c r="W860" i="1" s="1"/>
  <c r="W861" i="1" s="1"/>
  <c r="W862" i="1" s="1"/>
  <c r="W863" i="1" s="1"/>
  <c r="W864" i="1" s="1"/>
  <c r="W865" i="1" s="1"/>
  <c r="W866" i="1" s="1"/>
  <c r="W867" i="1" s="1"/>
  <c r="W868" i="1" s="1"/>
  <c r="W869" i="1" s="1"/>
  <c r="W870" i="1" s="1"/>
  <c r="W871" i="1" s="1"/>
  <c r="W872" i="1" s="1"/>
  <c r="W873" i="1" s="1"/>
  <c r="W874" i="1" s="1"/>
  <c r="W875" i="1" s="1"/>
  <c r="W876" i="1" s="1"/>
  <c r="W877" i="1" s="1"/>
  <c r="W878" i="1" s="1"/>
  <c r="W879" i="1" s="1"/>
  <c r="W880" i="1" s="1"/>
  <c r="W881" i="1" s="1"/>
  <c r="W882" i="1" s="1"/>
  <c r="W883" i="1" s="1"/>
  <c r="W884" i="1" s="1"/>
  <c r="W885" i="1" s="1"/>
  <c r="W886" i="1" s="1"/>
  <c r="W887" i="1" s="1"/>
  <c r="W888" i="1" s="1"/>
  <c r="W889" i="1" s="1"/>
  <c r="W890" i="1" s="1"/>
  <c r="W891" i="1" s="1"/>
  <c r="W892" i="1" s="1"/>
  <c r="W893" i="1" s="1"/>
  <c r="W894" i="1" s="1"/>
  <c r="W895" i="1" s="1"/>
  <c r="W896" i="1" s="1"/>
  <c r="W897" i="1" s="1"/>
  <c r="W898" i="1" s="1"/>
  <c r="W899" i="1" s="1"/>
  <c r="W900" i="1" s="1"/>
  <c r="W901" i="1" s="1"/>
  <c r="W902" i="1" s="1"/>
  <c r="W903" i="1" s="1"/>
  <c r="W904" i="1" s="1"/>
  <c r="W905" i="1" s="1"/>
  <c r="W906" i="1" s="1"/>
  <c r="W907" i="1" s="1"/>
  <c r="W908" i="1" s="1"/>
  <c r="W909" i="1" s="1"/>
  <c r="W910" i="1" s="1"/>
  <c r="W911" i="1" s="1"/>
  <c r="W912" i="1" s="1"/>
  <c r="W913" i="1" s="1"/>
  <c r="W914" i="1" s="1"/>
  <c r="W915" i="1" s="1"/>
  <c r="W916" i="1" s="1"/>
  <c r="W917" i="1" s="1"/>
  <c r="W918" i="1" s="1"/>
  <c r="W919" i="1" s="1"/>
  <c r="W920" i="1" s="1"/>
  <c r="W921" i="1" s="1"/>
  <c r="W922" i="1" s="1"/>
  <c r="W923" i="1" s="1"/>
  <c r="W924" i="1" s="1"/>
  <c r="W925" i="1" s="1"/>
  <c r="W926" i="1" s="1"/>
  <c r="W927" i="1" s="1"/>
  <c r="W928" i="1" s="1"/>
  <c r="W929" i="1" s="1"/>
  <c r="W930" i="1" s="1"/>
  <c r="W931" i="1" s="1"/>
  <c r="W932" i="1" s="1"/>
  <c r="W933" i="1" s="1"/>
  <c r="W934" i="1" s="1"/>
  <c r="W935" i="1" s="1"/>
  <c r="W936" i="1" s="1"/>
  <c r="W937" i="1" s="1"/>
  <c r="W938" i="1" s="1"/>
  <c r="W939" i="1" s="1"/>
  <c r="W940" i="1" s="1"/>
  <c r="W941" i="1" s="1"/>
  <c r="W942" i="1" s="1"/>
  <c r="W943" i="1" s="1"/>
  <c r="W944" i="1" s="1"/>
  <c r="W945" i="1" s="1"/>
  <c r="W946" i="1" s="1"/>
  <c r="W947" i="1" s="1"/>
  <c r="W948" i="1" s="1"/>
  <c r="W949" i="1" s="1"/>
  <c r="W950" i="1" s="1"/>
  <c r="W951" i="1" s="1"/>
  <c r="W952" i="1" s="1"/>
  <c r="W953" i="1" s="1"/>
  <c r="W954" i="1" s="1"/>
  <c r="W955" i="1" s="1"/>
  <c r="W956" i="1" s="1"/>
  <c r="W957" i="1" s="1"/>
  <c r="W958" i="1" s="1"/>
  <c r="W959" i="1" s="1"/>
  <c r="W960" i="1" s="1"/>
  <c r="W961" i="1" s="1"/>
  <c r="W962" i="1" s="1"/>
  <c r="W963" i="1" s="1"/>
  <c r="W964" i="1" s="1"/>
  <c r="W965" i="1" s="1"/>
  <c r="W966" i="1" s="1"/>
  <c r="W967" i="1" s="1"/>
  <c r="W968" i="1" s="1"/>
  <c r="W969" i="1" s="1"/>
  <c r="W970" i="1" s="1"/>
  <c r="W971" i="1" s="1"/>
  <c r="W972" i="1" s="1"/>
  <c r="W973" i="1" s="1"/>
  <c r="W974" i="1" s="1"/>
  <c r="W975" i="1" s="1"/>
  <c r="W976" i="1" s="1"/>
  <c r="W977" i="1" s="1"/>
  <c r="W978" i="1" s="1"/>
  <c r="W979" i="1" s="1"/>
  <c r="W980" i="1" s="1"/>
  <c r="W981" i="1" s="1"/>
  <c r="W982" i="1" s="1"/>
  <c r="W983" i="1" s="1"/>
  <c r="W984" i="1" s="1"/>
  <c r="W985" i="1" s="1"/>
  <c r="W986" i="1" s="1"/>
  <c r="W987" i="1" s="1"/>
  <c r="W988" i="1" s="1"/>
  <c r="W989" i="1" s="1"/>
  <c r="W990" i="1" s="1"/>
  <c r="W991" i="1" s="1"/>
  <c r="W992" i="1" s="1"/>
  <c r="W993" i="1" s="1"/>
  <c r="W994" i="1" s="1"/>
  <c r="W995" i="1" s="1"/>
  <c r="W996" i="1" s="1"/>
  <c r="W997" i="1" s="1"/>
  <c r="W998" i="1" s="1"/>
  <c r="W999" i="1" s="1"/>
  <c r="W1000" i="1" s="1"/>
  <c r="W1001" i="1" s="1"/>
  <c r="W1002" i="1" s="1"/>
  <c r="W1003" i="1" s="1"/>
  <c r="W1004" i="1" s="1"/>
  <c r="W1005" i="1" s="1"/>
  <c r="W1006" i="1" s="1"/>
  <c r="W1007" i="1" s="1"/>
  <c r="W1008" i="1" s="1"/>
  <c r="W1009" i="1" s="1"/>
  <c r="W1010" i="1" s="1"/>
  <c r="W1011" i="1" s="1"/>
  <c r="W1012" i="1" s="1"/>
  <c r="W1013" i="1" s="1"/>
  <c r="W1014" i="1" s="1"/>
  <c r="W1015" i="1" s="1"/>
  <c r="W1016" i="1" s="1"/>
  <c r="W1017" i="1" s="1"/>
  <c r="W1018" i="1" s="1"/>
  <c r="W1019" i="1" s="1"/>
  <c r="W1020" i="1" s="1"/>
  <c r="W1021" i="1" s="1"/>
  <c r="W1022" i="1" s="1"/>
  <c r="W1023" i="1" s="1"/>
  <c r="W1024" i="1" s="1"/>
  <c r="W1025" i="1" s="1"/>
  <c r="W1026" i="1" s="1"/>
  <c r="W1027" i="1" s="1"/>
  <c r="W1028" i="1" s="1"/>
  <c r="W1029" i="1" s="1"/>
  <c r="W1030" i="1" s="1"/>
  <c r="W1031" i="1" s="1"/>
  <c r="W1032" i="1" s="1"/>
  <c r="W1033" i="1" s="1"/>
  <c r="W1034" i="1" s="1"/>
  <c r="W1035" i="1" s="1"/>
  <c r="W1036" i="1" s="1"/>
  <c r="W1037" i="1" s="1"/>
  <c r="W1038" i="1" s="1"/>
  <c r="W1039" i="1" s="1"/>
  <c r="W1040" i="1" s="1"/>
  <c r="W1041" i="1" s="1"/>
  <c r="W1042" i="1" s="1"/>
  <c r="W1043" i="1" s="1"/>
  <c r="W1044" i="1" s="1"/>
  <c r="W1045" i="1" s="1"/>
  <c r="W1046" i="1" s="1"/>
  <c r="W1047" i="1" s="1"/>
  <c r="W1048" i="1" s="1"/>
  <c r="W1049" i="1" s="1"/>
  <c r="W1050" i="1" s="1"/>
  <c r="W1051" i="1" s="1"/>
  <c r="W1052" i="1" s="1"/>
  <c r="W1053" i="1" s="1"/>
  <c r="W1054" i="1" s="1"/>
  <c r="W1055" i="1" s="1"/>
  <c r="W1056" i="1" s="1"/>
  <c r="W1057" i="1" s="1"/>
  <c r="W1058" i="1" s="1"/>
  <c r="W1059" i="1" s="1"/>
  <c r="W1060" i="1" s="1"/>
  <c r="W1061" i="1" s="1"/>
  <c r="W1062" i="1" s="1"/>
  <c r="W1063" i="1" s="1"/>
  <c r="W1064" i="1" s="1"/>
  <c r="W1065" i="1" s="1"/>
  <c r="W1066" i="1" s="1"/>
  <c r="W1067" i="1" s="1"/>
  <c r="W1068" i="1" s="1"/>
  <c r="W1069" i="1" s="1"/>
  <c r="W1070" i="1" s="1"/>
  <c r="W1071" i="1" s="1"/>
  <c r="W1072" i="1" s="1"/>
  <c r="W1073" i="1" s="1"/>
  <c r="W1074" i="1" s="1"/>
  <c r="W1075" i="1" s="1"/>
  <c r="W1076" i="1" s="1"/>
  <c r="W1077" i="1" s="1"/>
  <c r="W1078" i="1" s="1"/>
  <c r="W1079" i="1" s="1"/>
  <c r="W1080" i="1" s="1"/>
  <c r="W1081" i="1" s="1"/>
  <c r="W1082" i="1" s="1"/>
  <c r="W1083" i="1" s="1"/>
  <c r="W1084" i="1" s="1"/>
  <c r="W1085" i="1" s="1"/>
  <c r="W1086" i="1" s="1"/>
  <c r="W1087" i="1" s="1"/>
  <c r="W1088" i="1" s="1"/>
  <c r="W1089" i="1" s="1"/>
  <c r="W1090" i="1" s="1"/>
  <c r="W1091" i="1" s="1"/>
  <c r="W1092" i="1" s="1"/>
  <c r="W1093" i="1" s="1"/>
  <c r="W1094" i="1" s="1"/>
  <c r="W1095" i="1" s="1"/>
  <c r="W1096" i="1" s="1"/>
  <c r="W1097" i="1" s="1"/>
  <c r="W1098" i="1" s="1"/>
  <c r="W1099" i="1" s="1"/>
  <c r="W1100" i="1" s="1"/>
  <c r="W1101" i="1" s="1"/>
  <c r="W1102" i="1" s="1"/>
  <c r="W1103" i="1" s="1"/>
  <c r="W1104" i="1" s="1"/>
  <c r="W1105" i="1" s="1"/>
  <c r="W1106" i="1" s="1"/>
  <c r="W1107" i="1" s="1"/>
  <c r="W1108" i="1" s="1"/>
  <c r="W1109" i="1" s="1"/>
  <c r="W1110" i="1" s="1"/>
  <c r="W1111" i="1" s="1"/>
  <c r="W1112" i="1" s="1"/>
  <c r="W1113" i="1" s="1"/>
  <c r="W1114" i="1" s="1"/>
  <c r="W1115" i="1" s="1"/>
  <c r="W1116" i="1" s="1"/>
  <c r="W1117" i="1" s="1"/>
  <c r="W1118" i="1" s="1"/>
  <c r="W1119" i="1" s="1"/>
  <c r="W1120" i="1" s="1"/>
  <c r="W1121" i="1" s="1"/>
  <c r="W1122" i="1" s="1"/>
  <c r="W1123" i="1" s="1"/>
  <c r="W1124" i="1" s="1"/>
  <c r="W1125" i="1" s="1"/>
  <c r="W1126" i="1" s="1"/>
  <c r="W1127" i="1" s="1"/>
  <c r="W1128" i="1" s="1"/>
  <c r="W1129" i="1" s="1"/>
  <c r="W1130" i="1" s="1"/>
  <c r="W1131" i="1" s="1"/>
  <c r="W1132" i="1" s="1"/>
  <c r="W1133" i="1" s="1"/>
  <c r="W1134" i="1" s="1"/>
  <c r="W1135" i="1" s="1"/>
  <c r="W1136" i="1" s="1"/>
  <c r="W1137" i="1" s="1"/>
  <c r="W1138" i="1" s="1"/>
  <c r="W1139" i="1" s="1"/>
  <c r="W1140" i="1" s="1"/>
  <c r="W1141" i="1" s="1"/>
  <c r="W1142" i="1" s="1"/>
  <c r="W1143" i="1" s="1"/>
  <c r="W1144" i="1" s="1"/>
  <c r="W1145" i="1" s="1"/>
  <c r="W1146" i="1" s="1"/>
  <c r="W1147" i="1" s="1"/>
  <c r="W1148" i="1" s="1"/>
  <c r="W1149" i="1" s="1"/>
  <c r="W1150" i="1" s="1"/>
  <c r="W1151" i="1" s="1"/>
  <c r="W1152" i="1" s="1"/>
  <c r="W1153" i="1" s="1"/>
  <c r="W1154" i="1" s="1"/>
  <c r="W1155" i="1" s="1"/>
  <c r="W1156" i="1" s="1"/>
  <c r="W1157" i="1" s="1"/>
  <c r="W1158" i="1" s="1"/>
  <c r="W1159" i="1" s="1"/>
  <c r="W1160" i="1" s="1"/>
  <c r="W1161" i="1" s="1"/>
  <c r="W1162" i="1" s="1"/>
  <c r="W1163" i="1" s="1"/>
  <c r="W1164" i="1" s="1"/>
  <c r="W1165" i="1" s="1"/>
  <c r="W1166" i="1" s="1"/>
  <c r="W1167" i="1" s="1"/>
  <c r="W1168" i="1" s="1"/>
  <c r="W1169" i="1" s="1"/>
  <c r="W1170" i="1" s="1"/>
  <c r="W1171" i="1" s="1"/>
  <c r="W1172" i="1" s="1"/>
  <c r="W1173" i="1" s="1"/>
  <c r="W1174" i="1" s="1"/>
  <c r="W1175" i="1" s="1"/>
  <c r="W1176" i="1" s="1"/>
  <c r="W1177" i="1" s="1"/>
  <c r="W1178" i="1" s="1"/>
  <c r="W1179" i="1" s="1"/>
  <c r="W1180" i="1" s="1"/>
  <c r="W1181" i="1" s="1"/>
  <c r="W1182" i="1" s="1"/>
  <c r="W1183" i="1" s="1"/>
  <c r="W1184" i="1" s="1"/>
  <c r="W1185" i="1" s="1"/>
  <c r="W1186" i="1" s="1"/>
  <c r="W1187" i="1" s="1"/>
  <c r="W1188" i="1" s="1"/>
  <c r="W1189" i="1" s="1"/>
  <c r="W1190" i="1" s="1"/>
  <c r="W1191" i="1" s="1"/>
  <c r="W1192" i="1" s="1"/>
  <c r="W1193" i="1" s="1"/>
  <c r="W1194" i="1" s="1"/>
  <c r="W1195" i="1" s="1"/>
  <c r="W1196" i="1" s="1"/>
  <c r="W1197" i="1" s="1"/>
  <c r="W1198" i="1" s="1"/>
  <c r="W1199" i="1" s="1"/>
  <c r="W1200" i="1" s="1"/>
  <c r="W1201" i="1" s="1"/>
  <c r="W1202" i="1" s="1"/>
  <c r="W1203" i="1" s="1"/>
  <c r="W1204" i="1" s="1"/>
  <c r="W1205" i="1" s="1"/>
  <c r="W1206" i="1" s="1"/>
  <c r="W1207" i="1" s="1"/>
  <c r="W1208" i="1" s="1"/>
  <c r="W1209" i="1" s="1"/>
  <c r="W1210" i="1" s="1"/>
  <c r="W1211" i="1" s="1"/>
  <c r="W1212" i="1" s="1"/>
  <c r="W1213" i="1" s="1"/>
  <c r="W1214" i="1" s="1"/>
  <c r="W1215" i="1" s="1"/>
  <c r="W1216" i="1" s="1"/>
  <c r="W1217" i="1" s="1"/>
  <c r="W1218" i="1" s="1"/>
  <c r="W1219" i="1" s="1"/>
  <c r="W1220" i="1" s="1"/>
  <c r="W1221" i="1" s="1"/>
  <c r="W1222" i="1" s="1"/>
  <c r="W1223" i="1" s="1"/>
  <c r="W1224" i="1" s="1"/>
  <c r="W1225" i="1" s="1"/>
  <c r="W1226" i="1" s="1"/>
  <c r="W1227" i="1" s="1"/>
  <c r="W1228" i="1" s="1"/>
  <c r="W1229" i="1" s="1"/>
  <c r="W1230" i="1" s="1"/>
  <c r="W1231" i="1" s="1"/>
  <c r="W1232" i="1" s="1"/>
  <c r="W1233" i="1" s="1"/>
  <c r="W1234" i="1" s="1"/>
  <c r="W1235" i="1" s="1"/>
  <c r="W1236" i="1" s="1"/>
  <c r="W1237" i="1" s="1"/>
  <c r="W1238" i="1" s="1"/>
  <c r="W1239" i="1" s="1"/>
  <c r="W1240" i="1" s="1"/>
  <c r="W1241" i="1" s="1"/>
  <c r="W1242" i="1" s="1"/>
  <c r="W1243" i="1" s="1"/>
  <c r="W1244" i="1" s="1"/>
  <c r="W1245" i="1" s="1"/>
  <c r="W1246" i="1" s="1"/>
  <c r="W1247" i="1" s="1"/>
  <c r="W1248" i="1" s="1"/>
  <c r="W1249" i="1" s="1"/>
  <c r="W1250" i="1" s="1"/>
  <c r="W1251" i="1" s="1"/>
  <c r="W1252" i="1" s="1"/>
  <c r="W1253" i="1" s="1"/>
  <c r="W1254" i="1" s="1"/>
  <c r="W1255" i="1" s="1"/>
  <c r="W1256" i="1" s="1"/>
  <c r="W1257" i="1" s="1"/>
  <c r="W1258" i="1" s="1"/>
  <c r="W1259" i="1" s="1"/>
  <c r="W1260" i="1" s="1"/>
  <c r="W1261" i="1" s="1"/>
  <c r="W1262" i="1" s="1"/>
  <c r="W1263" i="1" s="1"/>
  <c r="W1264" i="1" s="1"/>
  <c r="W1265" i="1" s="1"/>
  <c r="W1266" i="1" s="1"/>
  <c r="W1267" i="1" s="1"/>
  <c r="W1268" i="1" s="1"/>
  <c r="W1269" i="1" s="1"/>
  <c r="W1270" i="1" s="1"/>
  <c r="W1271" i="1" s="1"/>
  <c r="W1272" i="1" s="1"/>
  <c r="W1273" i="1" s="1"/>
  <c r="W1274" i="1" s="1"/>
  <c r="W1275" i="1" s="1"/>
  <c r="W1276" i="1" s="1"/>
  <c r="W1277" i="1" s="1"/>
  <c r="W1278" i="1" s="1"/>
  <c r="W1279" i="1" s="1"/>
  <c r="W1280" i="1" s="1"/>
  <c r="W1281" i="1" s="1"/>
  <c r="W1282" i="1" s="1"/>
  <c r="W1283" i="1" s="1"/>
  <c r="W1284" i="1" s="1"/>
  <c r="W1285" i="1" s="1"/>
  <c r="W1286" i="1" s="1"/>
  <c r="W1287" i="1" s="1"/>
  <c r="W1288" i="1" s="1"/>
  <c r="W1289" i="1" s="1"/>
  <c r="W1290" i="1" s="1"/>
  <c r="W1291" i="1" s="1"/>
  <c r="W1292" i="1" s="1"/>
  <c r="W1293" i="1" s="1"/>
  <c r="W1294" i="1" s="1"/>
  <c r="W1295" i="1" s="1"/>
  <c r="W1296" i="1" s="1"/>
  <c r="W1297" i="1" s="1"/>
  <c r="W1298" i="1" s="1"/>
  <c r="W1299" i="1" s="1"/>
  <c r="W1300" i="1" s="1"/>
  <c r="W1301" i="1" s="1"/>
  <c r="W1302" i="1" s="1"/>
  <c r="W1303" i="1" s="1"/>
  <c r="W1304" i="1" s="1"/>
  <c r="W1305" i="1" s="1"/>
  <c r="W1306" i="1" s="1"/>
  <c r="W1307" i="1" s="1"/>
  <c r="W1308" i="1" s="1"/>
  <c r="W1309" i="1" s="1"/>
  <c r="W1310" i="1" s="1"/>
  <c r="W1311" i="1" s="1"/>
  <c r="W1312" i="1" s="1"/>
  <c r="W1313" i="1" s="1"/>
  <c r="W1314" i="1" s="1"/>
  <c r="W1315" i="1" s="1"/>
  <c r="W1316" i="1" s="1"/>
  <c r="W1317" i="1" s="1"/>
  <c r="W1318" i="1" s="1"/>
  <c r="W1319" i="1" s="1"/>
  <c r="W1320" i="1" s="1"/>
  <c r="W1321" i="1" s="1"/>
  <c r="W1322" i="1" s="1"/>
  <c r="W1323" i="1" s="1"/>
  <c r="W1324" i="1" s="1"/>
  <c r="W1325" i="1" s="1"/>
  <c r="W1326" i="1" s="1"/>
  <c r="W1327" i="1" s="1"/>
  <c r="W1328" i="1" s="1"/>
  <c r="W1329" i="1" s="1"/>
  <c r="W1330" i="1" s="1"/>
  <c r="W1331" i="1" s="1"/>
  <c r="W1332" i="1" s="1"/>
  <c r="W1333" i="1" s="1"/>
  <c r="W1334" i="1" s="1"/>
  <c r="W1335" i="1" s="1"/>
  <c r="W1336" i="1" s="1"/>
  <c r="W1337" i="1" s="1"/>
  <c r="W1338" i="1" s="1"/>
  <c r="W1339" i="1" s="1"/>
  <c r="W1340" i="1" s="1"/>
  <c r="W1341" i="1" s="1"/>
  <c r="W1342" i="1" s="1"/>
  <c r="W1343" i="1" s="1"/>
  <c r="W1344" i="1" s="1"/>
  <c r="W1345" i="1" s="1"/>
  <c r="W1346" i="1" s="1"/>
  <c r="W1347" i="1" s="1"/>
  <c r="W1348" i="1" s="1"/>
  <c r="W1349" i="1" s="1"/>
  <c r="W1350" i="1" s="1"/>
  <c r="W1351" i="1" s="1"/>
  <c r="W1352" i="1" s="1"/>
  <c r="W1353" i="1" s="1"/>
  <c r="W1354" i="1" s="1"/>
  <c r="W1355" i="1" s="1"/>
  <c r="W1356" i="1" s="1"/>
  <c r="W1357" i="1" s="1"/>
  <c r="W1358" i="1" s="1"/>
  <c r="W1359" i="1" s="1"/>
  <c r="W1360" i="1" s="1"/>
  <c r="W1361" i="1" s="1"/>
  <c r="W1362" i="1" s="1"/>
  <c r="W1363" i="1" s="1"/>
  <c r="W1364" i="1" s="1"/>
  <c r="W1365" i="1" s="1"/>
  <c r="W1366" i="1" s="1"/>
  <c r="W1367" i="1" s="1"/>
  <c r="W1368" i="1" s="1"/>
  <c r="W1369" i="1" s="1"/>
  <c r="W1370" i="1" s="1"/>
  <c r="W1371" i="1" s="1"/>
  <c r="W1372" i="1" s="1"/>
  <c r="W1373" i="1" s="1"/>
  <c r="W1374" i="1" s="1"/>
  <c r="W1375" i="1" s="1"/>
  <c r="W1376" i="1" s="1"/>
  <c r="W1377" i="1" s="1"/>
  <c r="W1378" i="1" s="1"/>
  <c r="W1379" i="1" s="1"/>
  <c r="W1380" i="1" s="1"/>
  <c r="W1381" i="1" s="1"/>
  <c r="W1382" i="1" s="1"/>
  <c r="W1383" i="1" s="1"/>
  <c r="W1384" i="1" s="1"/>
  <c r="W1385" i="1" s="1"/>
  <c r="W1386" i="1" s="1"/>
  <c r="W1387" i="1" s="1"/>
  <c r="W1388" i="1" s="1"/>
  <c r="W1389" i="1" s="1"/>
  <c r="W1390" i="1" s="1"/>
  <c r="W1391" i="1" s="1"/>
  <c r="W1392" i="1" s="1"/>
  <c r="W1393" i="1" s="1"/>
  <c r="W1394" i="1" s="1"/>
  <c r="W1395" i="1" s="1"/>
  <c r="W1396" i="1" s="1"/>
  <c r="W1397" i="1" s="1"/>
  <c r="W1398" i="1" s="1"/>
  <c r="W1399" i="1" s="1"/>
  <c r="W1400" i="1" s="1"/>
  <c r="W1401" i="1" s="1"/>
  <c r="W1402" i="1" s="1"/>
  <c r="W1403" i="1" s="1"/>
  <c r="W1404" i="1" s="1"/>
  <c r="W1405" i="1" s="1"/>
  <c r="W1406" i="1" s="1"/>
  <c r="W1407" i="1" s="1"/>
  <c r="W1408" i="1" s="1"/>
  <c r="W1409" i="1" s="1"/>
  <c r="W1410" i="1" s="1"/>
  <c r="W1411" i="1" s="1"/>
  <c r="W1412" i="1" s="1"/>
  <c r="W1413" i="1" s="1"/>
  <c r="W1414" i="1" s="1"/>
  <c r="W1415" i="1" s="1"/>
  <c r="W1416" i="1" s="1"/>
  <c r="W1417" i="1" s="1"/>
  <c r="W1418" i="1" s="1"/>
  <c r="W1419" i="1" s="1"/>
  <c r="W1420" i="1" s="1"/>
  <c r="W1421" i="1" s="1"/>
  <c r="W1422" i="1" s="1"/>
  <c r="W1423" i="1" s="1"/>
  <c r="W1424" i="1" s="1"/>
  <c r="W1425" i="1" s="1"/>
  <c r="W1426" i="1" s="1"/>
  <c r="W1427" i="1" s="1"/>
  <c r="W1428" i="1" s="1"/>
  <c r="W1429" i="1" s="1"/>
  <c r="W1430" i="1" s="1"/>
  <c r="W1431" i="1" s="1"/>
  <c r="W1432" i="1" s="1"/>
  <c r="W1433" i="1" s="1"/>
  <c r="W1434" i="1" s="1"/>
  <c r="W1435" i="1" s="1"/>
  <c r="W1436" i="1" s="1"/>
  <c r="W1437" i="1" s="1"/>
  <c r="W1438" i="1" s="1"/>
  <c r="W1439" i="1" s="1"/>
  <c r="W1440" i="1" s="1"/>
  <c r="W1441" i="1" s="1"/>
  <c r="W1442" i="1" s="1"/>
  <c r="W1443" i="1" s="1"/>
  <c r="W1444" i="1" s="1"/>
  <c r="W1445" i="1" s="1"/>
  <c r="W1446" i="1" s="1"/>
  <c r="W1447" i="1" s="1"/>
  <c r="W1448" i="1" s="1"/>
  <c r="W1449" i="1" s="1"/>
  <c r="W1450" i="1" s="1"/>
  <c r="W1451" i="1" s="1"/>
  <c r="W1452" i="1" s="1"/>
  <c r="W1453" i="1" s="1"/>
  <c r="W1454" i="1" s="1"/>
  <c r="W1455" i="1" s="1"/>
  <c r="W1456" i="1" s="1"/>
  <c r="W1457" i="1" s="1"/>
  <c r="W1458" i="1" s="1"/>
  <c r="W1459" i="1" s="1"/>
  <c r="W1460" i="1" s="1"/>
  <c r="W1461" i="1" s="1"/>
  <c r="W1462" i="1" s="1"/>
  <c r="W1463" i="1" s="1"/>
  <c r="W1464" i="1" s="1"/>
  <c r="W1465" i="1" s="1"/>
  <c r="W1466" i="1" s="1"/>
  <c r="W1467" i="1" s="1"/>
  <c r="W1468" i="1" s="1"/>
  <c r="W1469" i="1" s="1"/>
  <c r="W1470" i="1" s="1"/>
  <c r="W1471" i="1" s="1"/>
  <c r="W1472" i="1" s="1"/>
  <c r="W1473" i="1" s="1"/>
  <c r="W1474" i="1" s="1"/>
  <c r="W1475" i="1" s="1"/>
  <c r="W1476" i="1" s="1"/>
  <c r="W1477" i="1" s="1"/>
  <c r="W1478" i="1" s="1"/>
  <c r="W1479" i="1" s="1"/>
  <c r="W1480" i="1" s="1"/>
  <c r="W1481" i="1" s="1"/>
  <c r="W1482" i="1" s="1"/>
  <c r="W1483" i="1" s="1"/>
  <c r="W1484" i="1" s="1"/>
  <c r="W1485" i="1" s="1"/>
  <c r="W1486" i="1" s="1"/>
  <c r="W1487" i="1" s="1"/>
  <c r="W1488" i="1" s="1"/>
  <c r="W1489" i="1" s="1"/>
  <c r="W1490" i="1" s="1"/>
  <c r="W1491" i="1" s="1"/>
  <c r="W1492" i="1" s="1"/>
  <c r="W1493" i="1" s="1"/>
  <c r="W1494" i="1" s="1"/>
  <c r="W1495" i="1" s="1"/>
  <c r="W1496" i="1" s="1"/>
  <c r="W1497" i="1" s="1"/>
  <c r="W1498" i="1" s="1"/>
  <c r="W1499" i="1" s="1"/>
  <c r="W1500" i="1" s="1"/>
  <c r="W1501" i="1" s="1"/>
  <c r="W1502" i="1" s="1"/>
  <c r="W1503" i="1" s="1"/>
  <c r="W1504" i="1" s="1"/>
  <c r="W1505" i="1" s="1"/>
  <c r="W1506" i="1" s="1"/>
  <c r="W1507" i="1" s="1"/>
  <c r="W1508" i="1" s="1"/>
  <c r="W1509" i="1" s="1"/>
  <c r="W1510" i="1" s="1"/>
  <c r="W1511" i="1" s="1"/>
  <c r="W1512" i="1" s="1"/>
  <c r="W1513" i="1" s="1"/>
  <c r="W1514" i="1" s="1"/>
  <c r="W1515" i="1" s="1"/>
  <c r="W1516" i="1" s="1"/>
  <c r="W1517" i="1" s="1"/>
  <c r="W1518" i="1" s="1"/>
  <c r="W1519" i="1" s="1"/>
  <c r="W1520" i="1" s="1"/>
  <c r="W1521" i="1" s="1"/>
  <c r="W1522" i="1" s="1"/>
  <c r="W1523" i="1" s="1"/>
  <c r="W1524" i="1" s="1"/>
  <c r="W1525" i="1" s="1"/>
  <c r="W1526" i="1" s="1"/>
  <c r="W1527" i="1" s="1"/>
  <c r="W1528" i="1" s="1"/>
  <c r="W1529" i="1" s="1"/>
  <c r="W1530" i="1" s="1"/>
  <c r="W1531" i="1" s="1"/>
  <c r="W1532" i="1" s="1"/>
  <c r="W1533" i="1" s="1"/>
  <c r="W1534" i="1" s="1"/>
  <c r="W1535" i="1" s="1"/>
  <c r="W1536" i="1" s="1"/>
  <c r="W1537" i="1" s="1"/>
  <c r="W1538" i="1" s="1"/>
  <c r="W1539" i="1" s="1"/>
  <c r="W1540" i="1" s="1"/>
  <c r="W1541" i="1" s="1"/>
  <c r="W1542" i="1" s="1"/>
  <c r="W1543" i="1" s="1"/>
  <c r="W1544" i="1" s="1"/>
  <c r="W1545" i="1" s="1"/>
  <c r="W1546" i="1" s="1"/>
  <c r="W1547" i="1" s="1"/>
  <c r="W1548" i="1" s="1"/>
  <c r="W1549" i="1" s="1"/>
  <c r="W1550" i="1" s="1"/>
  <c r="W1551" i="1" s="1"/>
  <c r="W1552" i="1" s="1"/>
  <c r="W1553" i="1" s="1"/>
  <c r="W1554" i="1" s="1"/>
  <c r="W1555" i="1" s="1"/>
  <c r="W1556" i="1" s="1"/>
  <c r="W1557" i="1" s="1"/>
  <c r="W1558" i="1" s="1"/>
  <c r="W1559" i="1" s="1"/>
  <c r="W1560" i="1" s="1"/>
  <c r="W1561" i="1" s="1"/>
  <c r="W1562" i="1" s="1"/>
  <c r="W1563" i="1" s="1"/>
  <c r="W1564" i="1" s="1"/>
  <c r="W1565" i="1" s="1"/>
  <c r="W1566" i="1" s="1"/>
  <c r="W1567" i="1" s="1"/>
  <c r="W1568" i="1" s="1"/>
  <c r="W1569" i="1" s="1"/>
  <c r="W1570" i="1" s="1"/>
  <c r="W1571" i="1" s="1"/>
  <c r="W1572" i="1" s="1"/>
  <c r="W1573" i="1" s="1"/>
  <c r="W1574" i="1" s="1"/>
  <c r="W1575" i="1" s="1"/>
  <c r="W1576" i="1" s="1"/>
  <c r="W1577" i="1" s="1"/>
  <c r="W1578" i="1" s="1"/>
  <c r="W1579" i="1" s="1"/>
  <c r="W1580" i="1" s="1"/>
  <c r="W1581" i="1" s="1"/>
  <c r="W1582" i="1" s="1"/>
  <c r="W1583" i="1" s="1"/>
  <c r="W1584" i="1" s="1"/>
  <c r="W1585" i="1" s="1"/>
  <c r="W1586" i="1" s="1"/>
  <c r="W1587" i="1" s="1"/>
  <c r="W1588" i="1" s="1"/>
  <c r="W1589" i="1" s="1"/>
  <c r="W1590" i="1" s="1"/>
  <c r="W1591" i="1" s="1"/>
  <c r="W1592" i="1" s="1"/>
  <c r="W1593" i="1" s="1"/>
  <c r="W1594" i="1" s="1"/>
  <c r="W1595" i="1" s="1"/>
  <c r="W1596" i="1" s="1"/>
  <c r="W1597" i="1" s="1"/>
  <c r="W1598" i="1" s="1"/>
  <c r="W1599" i="1" s="1"/>
  <c r="W1600" i="1" s="1"/>
  <c r="W1601" i="1" s="1"/>
  <c r="W1602" i="1" s="1"/>
  <c r="W1603" i="1" s="1"/>
  <c r="W1604" i="1" s="1"/>
  <c r="W1605" i="1" s="1"/>
  <c r="W1606" i="1" s="1"/>
  <c r="W1607" i="1" s="1"/>
  <c r="W1608" i="1" s="1"/>
  <c r="W1609" i="1" s="1"/>
  <c r="W1610" i="1" s="1"/>
  <c r="W1611" i="1" s="1"/>
  <c r="W1612" i="1" s="1"/>
  <c r="W1613" i="1" s="1"/>
  <c r="W1614" i="1" s="1"/>
  <c r="W1615" i="1" s="1"/>
  <c r="W1616" i="1" s="1"/>
  <c r="W1617" i="1" s="1"/>
  <c r="W1618" i="1" s="1"/>
  <c r="W1619" i="1" s="1"/>
  <c r="W1620" i="1" s="1"/>
  <c r="W1621" i="1" s="1"/>
  <c r="W1622" i="1" s="1"/>
  <c r="W1623" i="1" s="1"/>
  <c r="W1624" i="1" s="1"/>
  <c r="W1625" i="1" s="1"/>
  <c r="W1626" i="1" s="1"/>
  <c r="W1627" i="1" s="1"/>
  <c r="W1628" i="1" s="1"/>
  <c r="W1629" i="1" s="1"/>
  <c r="W1630" i="1" s="1"/>
  <c r="W1631" i="1" s="1"/>
  <c r="W1632" i="1" s="1"/>
  <c r="W1633" i="1" s="1"/>
  <c r="W1634" i="1" s="1"/>
  <c r="W1635" i="1" s="1"/>
  <c r="W1636" i="1" s="1"/>
  <c r="W1637" i="1" s="1"/>
  <c r="W1638" i="1" s="1"/>
  <c r="W1639" i="1" s="1"/>
  <c r="W1640" i="1" s="1"/>
  <c r="W1641" i="1" s="1"/>
  <c r="W1642" i="1" s="1"/>
  <c r="W1643" i="1" s="1"/>
  <c r="W1644" i="1" s="1"/>
  <c r="W1645" i="1" s="1"/>
  <c r="W1646" i="1" s="1"/>
  <c r="W1647" i="1" s="1"/>
  <c r="W1648" i="1" s="1"/>
  <c r="W1649" i="1" s="1"/>
  <c r="W1650" i="1" s="1"/>
  <c r="W1651" i="1" s="1"/>
  <c r="W1652" i="1" s="1"/>
  <c r="W1653" i="1" s="1"/>
  <c r="W1654" i="1" s="1"/>
  <c r="W1655" i="1" s="1"/>
  <c r="W1656" i="1" s="1"/>
  <c r="W1657" i="1" s="1"/>
  <c r="W1658" i="1" s="1"/>
  <c r="W1659" i="1" s="1"/>
  <c r="W1660" i="1" s="1"/>
  <c r="W1661" i="1" s="1"/>
  <c r="W1662" i="1" s="1"/>
  <c r="W1663" i="1" s="1"/>
  <c r="W1664" i="1" s="1"/>
  <c r="W1665" i="1" s="1"/>
  <c r="W1666" i="1" s="1"/>
  <c r="W1667" i="1" s="1"/>
  <c r="W1668" i="1" s="1"/>
  <c r="W1669" i="1" s="1"/>
  <c r="W1670" i="1" s="1"/>
  <c r="W1671" i="1" s="1"/>
  <c r="W1672" i="1" s="1"/>
  <c r="W1673" i="1" s="1"/>
  <c r="W1674" i="1" s="1"/>
  <c r="W1675" i="1" s="1"/>
  <c r="W1676" i="1" s="1"/>
  <c r="W1677" i="1" s="1"/>
  <c r="W1678" i="1" s="1"/>
  <c r="W1679" i="1" s="1"/>
  <c r="W1680" i="1" s="1"/>
  <c r="W1681" i="1" s="1"/>
  <c r="W1682" i="1" s="1"/>
  <c r="W1683" i="1" s="1"/>
  <c r="W1684" i="1" s="1"/>
  <c r="W1685" i="1" s="1"/>
  <c r="W1686" i="1" s="1"/>
  <c r="W1687" i="1" s="1"/>
  <c r="W1688" i="1" s="1"/>
  <c r="W1689" i="1" s="1"/>
  <c r="W1690" i="1" s="1"/>
  <c r="W1691" i="1" s="1"/>
  <c r="W1692" i="1" s="1"/>
  <c r="W1693" i="1" s="1"/>
  <c r="W1694" i="1" s="1"/>
  <c r="W1695" i="1" s="1"/>
  <c r="W1696" i="1" s="1"/>
  <c r="W1697" i="1" s="1"/>
  <c r="W1698" i="1" s="1"/>
  <c r="W1699" i="1" s="1"/>
  <c r="W1700" i="1" s="1"/>
  <c r="W1701" i="1" s="1"/>
  <c r="W1702" i="1" s="1"/>
  <c r="W1703" i="1" s="1"/>
  <c r="W1704" i="1" s="1"/>
  <c r="W1705" i="1" s="1"/>
  <c r="W1706" i="1" s="1"/>
  <c r="W1707" i="1" s="1"/>
  <c r="W1708" i="1" s="1"/>
  <c r="W1709" i="1" s="1"/>
  <c r="W1710" i="1" s="1"/>
  <c r="W1711" i="1" s="1"/>
  <c r="W1712" i="1" s="1"/>
  <c r="W1713" i="1" s="1"/>
  <c r="W1714" i="1" s="1"/>
  <c r="W1715" i="1" s="1"/>
  <c r="W1716" i="1" s="1"/>
  <c r="W1717" i="1" s="1"/>
  <c r="W1718" i="1" s="1"/>
  <c r="W1719" i="1" s="1"/>
  <c r="W1720" i="1" s="1"/>
  <c r="W1721" i="1" s="1"/>
  <c r="W1722" i="1" s="1"/>
  <c r="W1723" i="1" s="1"/>
  <c r="W1724" i="1" s="1"/>
  <c r="W1725" i="1" s="1"/>
  <c r="W1726" i="1" s="1"/>
  <c r="W1727" i="1" s="1"/>
  <c r="W1728" i="1" s="1"/>
  <c r="W1729" i="1" s="1"/>
  <c r="W1730" i="1" s="1"/>
  <c r="W1731" i="1" s="1"/>
  <c r="W1732" i="1" s="1"/>
  <c r="W1733" i="1" s="1"/>
  <c r="W1734" i="1" s="1"/>
  <c r="W1735" i="1" s="1"/>
  <c r="W1736" i="1" s="1"/>
  <c r="W1737" i="1" s="1"/>
  <c r="W1738" i="1" s="1"/>
  <c r="W1739" i="1" s="1"/>
  <c r="W1740" i="1" s="1"/>
  <c r="W1741" i="1" s="1"/>
  <c r="W1742" i="1" s="1"/>
  <c r="W1743" i="1" s="1"/>
  <c r="W1744" i="1" s="1"/>
  <c r="W1745" i="1" s="1"/>
  <c r="W1746" i="1" s="1"/>
  <c r="W1747" i="1" s="1"/>
  <c r="W1748" i="1" s="1"/>
  <c r="W1749" i="1" s="1"/>
  <c r="W1750" i="1" s="1"/>
  <c r="W1751" i="1" s="1"/>
  <c r="W1752" i="1" s="1"/>
  <c r="W1753" i="1" s="1"/>
  <c r="W1754" i="1" s="1"/>
  <c r="W1755" i="1" s="1"/>
  <c r="W1756" i="1" s="1"/>
  <c r="W1757" i="1" s="1"/>
  <c r="W1758" i="1" s="1"/>
  <c r="W1759" i="1" s="1"/>
  <c r="W1760" i="1" s="1"/>
  <c r="W1761" i="1" s="1"/>
  <c r="W1762" i="1" s="1"/>
  <c r="W1763" i="1" s="1"/>
  <c r="W1764" i="1" s="1"/>
  <c r="W1765" i="1" s="1"/>
  <c r="W1766" i="1" s="1"/>
  <c r="W1767" i="1" s="1"/>
  <c r="W1768" i="1" s="1"/>
  <c r="W1769" i="1" s="1"/>
  <c r="W1770" i="1" s="1"/>
  <c r="W1771" i="1" s="1"/>
  <c r="W1772" i="1" s="1"/>
  <c r="W1773" i="1" s="1"/>
  <c r="W1774" i="1" s="1"/>
  <c r="W1775" i="1" s="1"/>
  <c r="W1776" i="1" s="1"/>
  <c r="W1777" i="1" s="1"/>
  <c r="W1778" i="1" s="1"/>
  <c r="W1779" i="1" s="1"/>
  <c r="W1780" i="1" s="1"/>
  <c r="W1781" i="1" s="1"/>
  <c r="W1782" i="1" s="1"/>
  <c r="W1783" i="1" s="1"/>
  <c r="W1784" i="1" s="1"/>
  <c r="W1785" i="1" s="1"/>
  <c r="W1786" i="1" s="1"/>
  <c r="W1787" i="1" s="1"/>
  <c r="W1788" i="1" s="1"/>
  <c r="W1789" i="1" s="1"/>
  <c r="W1790" i="1" s="1"/>
  <c r="W1791" i="1" s="1"/>
  <c r="W1792" i="1" s="1"/>
  <c r="W1793" i="1" s="1"/>
  <c r="W1794" i="1" s="1"/>
  <c r="W1795" i="1" s="1"/>
  <c r="W1796" i="1" s="1"/>
  <c r="W1797" i="1" s="1"/>
  <c r="W1798" i="1" s="1"/>
  <c r="W1799" i="1" s="1"/>
  <c r="W1800" i="1" s="1"/>
  <c r="W1801" i="1" s="1"/>
  <c r="W1802" i="1" s="1"/>
  <c r="W1803" i="1" s="1"/>
  <c r="W1804" i="1" s="1"/>
  <c r="W1805" i="1" s="1"/>
  <c r="W1806" i="1" s="1"/>
  <c r="W1807" i="1" s="1"/>
  <c r="W1808" i="1" s="1"/>
  <c r="W1809" i="1" s="1"/>
  <c r="W1810" i="1" s="1"/>
  <c r="W1811" i="1" s="1"/>
  <c r="W1812" i="1" s="1"/>
  <c r="W1813" i="1" s="1"/>
  <c r="W1814" i="1" s="1"/>
  <c r="W1815" i="1" s="1"/>
  <c r="W1816" i="1" s="1"/>
  <c r="W1817" i="1" s="1"/>
  <c r="W1818" i="1" s="1"/>
  <c r="W1819" i="1" s="1"/>
  <c r="W1820" i="1" s="1"/>
  <c r="W1821" i="1" s="1"/>
  <c r="W1822" i="1" s="1"/>
  <c r="W1823" i="1" s="1"/>
  <c r="W1824" i="1" s="1"/>
  <c r="W1825" i="1" s="1"/>
  <c r="W1826" i="1" s="1"/>
  <c r="W1827" i="1" s="1"/>
  <c r="W1828" i="1" s="1"/>
  <c r="W1829" i="1" s="1"/>
  <c r="W1830" i="1" s="1"/>
  <c r="W1831" i="1" s="1"/>
  <c r="W1832" i="1" s="1"/>
  <c r="W1833" i="1" s="1"/>
  <c r="W1834" i="1" s="1"/>
  <c r="W1835" i="1" s="1"/>
  <c r="W1836" i="1" s="1"/>
  <c r="W1837" i="1" s="1"/>
  <c r="W1838" i="1" s="1"/>
  <c r="W1839" i="1" s="1"/>
  <c r="W1840" i="1" s="1"/>
  <c r="W1841" i="1" s="1"/>
  <c r="W1842" i="1" s="1"/>
  <c r="W1843" i="1" s="1"/>
  <c r="W1844" i="1" s="1"/>
  <c r="W1845" i="1" s="1"/>
  <c r="W1846" i="1" s="1"/>
  <c r="W1847" i="1" s="1"/>
  <c r="W1848" i="1" s="1"/>
  <c r="W1849" i="1" s="1"/>
  <c r="W1850" i="1" s="1"/>
  <c r="W1851" i="1" s="1"/>
  <c r="W1852" i="1" s="1"/>
  <c r="W1853" i="1" s="1"/>
  <c r="W1854" i="1" s="1"/>
  <c r="W1855" i="1" s="1"/>
  <c r="W1856" i="1" s="1"/>
  <c r="W1857" i="1" s="1"/>
  <c r="W1858" i="1" s="1"/>
  <c r="W1859" i="1" s="1"/>
  <c r="W1860" i="1" s="1"/>
  <c r="W1861" i="1" s="1"/>
  <c r="W1862" i="1" s="1"/>
  <c r="W1863" i="1" s="1"/>
  <c r="W1864" i="1" s="1"/>
  <c r="W1865" i="1" s="1"/>
  <c r="W1866" i="1" s="1"/>
  <c r="W1867" i="1" s="1"/>
  <c r="W1868" i="1" s="1"/>
  <c r="W1869" i="1" s="1"/>
  <c r="W1870" i="1" s="1"/>
  <c r="W1871" i="1" s="1"/>
  <c r="W1872" i="1" s="1"/>
  <c r="W1873" i="1" s="1"/>
  <c r="W1874" i="1" s="1"/>
  <c r="W1875" i="1" s="1"/>
  <c r="W1876" i="1" s="1"/>
  <c r="W1877" i="1" s="1"/>
  <c r="W1878" i="1" s="1"/>
  <c r="W1879" i="1" s="1"/>
  <c r="W1880" i="1" s="1"/>
  <c r="W1881" i="1" s="1"/>
  <c r="W1882" i="1" s="1"/>
  <c r="W1883" i="1" s="1"/>
  <c r="W1884" i="1" s="1"/>
  <c r="W1885" i="1" s="1"/>
  <c r="W1886" i="1" s="1"/>
  <c r="W1887" i="1" s="1"/>
  <c r="W1888" i="1" s="1"/>
  <c r="W1889" i="1" s="1"/>
  <c r="W1890" i="1" s="1"/>
  <c r="W1891" i="1" s="1"/>
  <c r="W1892" i="1" s="1"/>
  <c r="W1893" i="1" s="1"/>
  <c r="W1894" i="1" s="1"/>
  <c r="W1895" i="1" s="1"/>
  <c r="W1896" i="1" s="1"/>
  <c r="W1897" i="1" s="1"/>
  <c r="W1898" i="1" s="1"/>
  <c r="W1899" i="1" s="1"/>
  <c r="W1900" i="1" s="1"/>
  <c r="W1901" i="1" s="1"/>
  <c r="W1902" i="1" s="1"/>
  <c r="W1903" i="1" s="1"/>
  <c r="W1904" i="1" s="1"/>
  <c r="W1905" i="1" s="1"/>
  <c r="W1906" i="1" s="1"/>
  <c r="W1907" i="1" s="1"/>
  <c r="W1908" i="1" s="1"/>
  <c r="W1909" i="1" s="1"/>
  <c r="W1910" i="1" s="1"/>
  <c r="W1911" i="1" s="1"/>
  <c r="W1912" i="1" s="1"/>
  <c r="W1913" i="1" s="1"/>
  <c r="W1914" i="1" s="1"/>
  <c r="W1915" i="1" s="1"/>
  <c r="W1916" i="1" s="1"/>
  <c r="W1917" i="1" s="1"/>
  <c r="W1918" i="1" s="1"/>
  <c r="W1919" i="1" s="1"/>
  <c r="W1920" i="1" s="1"/>
  <c r="W1921" i="1" s="1"/>
  <c r="W1922" i="1" s="1"/>
  <c r="W1923" i="1" s="1"/>
  <c r="W1924" i="1" s="1"/>
  <c r="W1925" i="1" s="1"/>
  <c r="W1926" i="1" s="1"/>
  <c r="W1927" i="1" s="1"/>
  <c r="W1928" i="1" s="1"/>
  <c r="W1929" i="1" s="1"/>
  <c r="W1930" i="1" s="1"/>
  <c r="W1931" i="1" s="1"/>
  <c r="W1932" i="1" s="1"/>
  <c r="W1933" i="1" s="1"/>
  <c r="W1934" i="1" s="1"/>
  <c r="W1935" i="1" s="1"/>
  <c r="W1936" i="1" s="1"/>
  <c r="W1937" i="1" s="1"/>
  <c r="W1938" i="1" s="1"/>
  <c r="W1939" i="1" s="1"/>
  <c r="W1940" i="1" s="1"/>
  <c r="W1941" i="1" s="1"/>
  <c r="W1942" i="1" s="1"/>
  <c r="W1943" i="1" s="1"/>
  <c r="W1944" i="1" s="1"/>
  <c r="W1945" i="1" s="1"/>
  <c r="W1946" i="1" s="1"/>
  <c r="W1947" i="1" s="1"/>
  <c r="W1948" i="1" s="1"/>
  <c r="W1949" i="1" s="1"/>
  <c r="W1950" i="1" s="1"/>
  <c r="W1951" i="1" s="1"/>
  <c r="W1952" i="1" s="1"/>
  <c r="W1953" i="1" s="1"/>
  <c r="W1954" i="1" s="1"/>
  <c r="W1955" i="1" s="1"/>
  <c r="W1956" i="1" s="1"/>
  <c r="W1957" i="1" s="1"/>
  <c r="W1958" i="1" s="1"/>
  <c r="W1959" i="1" s="1"/>
  <c r="W1960" i="1" s="1"/>
  <c r="W1961" i="1" s="1"/>
  <c r="W1962" i="1" s="1"/>
  <c r="W1963" i="1" s="1"/>
  <c r="W1964" i="1" s="1"/>
  <c r="W1965" i="1" s="1"/>
  <c r="W1966" i="1" s="1"/>
  <c r="W1967" i="1" s="1"/>
  <c r="W1968" i="1" s="1"/>
  <c r="W1969" i="1" s="1"/>
  <c r="W1970" i="1" s="1"/>
  <c r="W1971" i="1" s="1"/>
  <c r="W1972" i="1" s="1"/>
  <c r="W1973" i="1" s="1"/>
  <c r="W1974" i="1" s="1"/>
  <c r="W1975" i="1" s="1"/>
  <c r="W1976" i="1" s="1"/>
  <c r="W1977" i="1" s="1"/>
  <c r="W1978" i="1" s="1"/>
  <c r="W1979" i="1" s="1"/>
  <c r="W1980" i="1" s="1"/>
  <c r="W1981" i="1" s="1"/>
  <c r="W1982" i="1" s="1"/>
  <c r="W1983" i="1" s="1"/>
  <c r="W1984" i="1" s="1"/>
  <c r="W1985" i="1" s="1"/>
  <c r="W1986" i="1" s="1"/>
  <c r="W1987" i="1" s="1"/>
  <c r="W1988" i="1" s="1"/>
  <c r="W1989" i="1" s="1"/>
  <c r="W1990" i="1" s="1"/>
  <c r="W1991" i="1" s="1"/>
  <c r="W1992" i="1" s="1"/>
  <c r="W1993" i="1" s="1"/>
  <c r="W1994" i="1" s="1"/>
  <c r="W1995" i="1" s="1"/>
  <c r="W1996" i="1" s="1"/>
  <c r="W1997" i="1" s="1"/>
  <c r="W1998" i="1" s="1"/>
  <c r="W1999" i="1" s="1"/>
  <c r="W2000" i="1" s="1"/>
  <c r="W2001" i="1" s="1"/>
  <c r="W2002" i="1" s="1"/>
  <c r="W2003" i="1" s="1"/>
  <c r="W2004" i="1" s="1"/>
  <c r="W2005" i="1" s="1"/>
  <c r="W2006" i="1" s="1"/>
  <c r="W2007" i="1" s="1"/>
  <c r="W2008" i="1" s="1"/>
  <c r="W2009" i="1" s="1"/>
  <c r="W2010" i="1" s="1"/>
  <c r="W2011" i="1" s="1"/>
  <c r="W2012" i="1" s="1"/>
  <c r="W2013" i="1" s="1"/>
  <c r="W2014" i="1" s="1"/>
  <c r="W2015" i="1" s="1"/>
  <c r="W2016" i="1" s="1"/>
  <c r="W2017" i="1" s="1"/>
  <c r="W2018" i="1" s="1"/>
  <c r="W2019" i="1" s="1"/>
  <c r="W2020" i="1" s="1"/>
  <c r="W2021" i="1" s="1"/>
  <c r="W2022" i="1" s="1"/>
  <c r="W2023" i="1" s="1"/>
  <c r="W2024" i="1" s="1"/>
  <c r="W2025" i="1" s="1"/>
  <c r="W2026" i="1" s="1"/>
  <c r="W2027" i="1" s="1"/>
  <c r="W2028" i="1" s="1"/>
  <c r="W2029" i="1" s="1"/>
  <c r="W2030" i="1" s="1"/>
  <c r="W2031" i="1" s="1"/>
  <c r="W2032" i="1" s="1"/>
  <c r="W2033" i="1" s="1"/>
  <c r="W2034" i="1" s="1"/>
  <c r="W2035" i="1" s="1"/>
  <c r="W2036" i="1" s="1"/>
  <c r="W2037" i="1" s="1"/>
  <c r="W2038" i="1" s="1"/>
  <c r="W2039" i="1" s="1"/>
  <c r="W2040" i="1" s="1"/>
  <c r="W2041" i="1" s="1"/>
  <c r="W2042" i="1" s="1"/>
  <c r="W2043" i="1" s="1"/>
  <c r="W2044" i="1" s="1"/>
  <c r="W2045" i="1" s="1"/>
  <c r="W2046" i="1" s="1"/>
  <c r="W2047" i="1" s="1"/>
  <c r="W2048" i="1" s="1"/>
  <c r="W2049" i="1" s="1"/>
  <c r="W2050" i="1" s="1"/>
  <c r="W2051" i="1" s="1"/>
  <c r="W2052" i="1" s="1"/>
  <c r="W2053" i="1" s="1"/>
  <c r="W2054" i="1" s="1"/>
  <c r="W2055" i="1" s="1"/>
  <c r="W2056" i="1" s="1"/>
  <c r="W2057" i="1" s="1"/>
  <c r="W2058" i="1" s="1"/>
  <c r="W2059" i="1" s="1"/>
  <c r="W2060" i="1" s="1"/>
  <c r="W2061" i="1" s="1"/>
  <c r="W2062" i="1" s="1"/>
  <c r="W2063" i="1" s="1"/>
  <c r="W2064" i="1" s="1"/>
  <c r="W2065" i="1" s="1"/>
  <c r="W2066" i="1" s="1"/>
  <c r="W2067" i="1" s="1"/>
  <c r="W2068" i="1" s="1"/>
  <c r="W2069" i="1" s="1"/>
  <c r="W2070" i="1" s="1"/>
  <c r="W2071" i="1" s="1"/>
  <c r="W2072" i="1" s="1"/>
  <c r="W2073" i="1" s="1"/>
  <c r="W2074" i="1" s="1"/>
  <c r="W2075" i="1" s="1"/>
  <c r="W2076" i="1" s="1"/>
  <c r="W2077" i="1" s="1"/>
  <c r="W2078" i="1" s="1"/>
  <c r="W2079" i="1" s="1"/>
  <c r="W2080" i="1" s="1"/>
  <c r="W2081" i="1" s="1"/>
  <c r="W2082" i="1" s="1"/>
  <c r="W2083" i="1" s="1"/>
  <c r="W2084" i="1" s="1"/>
  <c r="W2085" i="1" s="1"/>
  <c r="W2086" i="1" s="1"/>
  <c r="W2087" i="1" s="1"/>
  <c r="W2088" i="1" s="1"/>
  <c r="W2089" i="1" s="1"/>
  <c r="W2090" i="1" s="1"/>
  <c r="W2091" i="1" s="1"/>
  <c r="W2092" i="1" s="1"/>
  <c r="W2093" i="1" s="1"/>
  <c r="W2094" i="1" s="1"/>
  <c r="W2095" i="1" s="1"/>
  <c r="W2096" i="1" s="1"/>
  <c r="W2097" i="1" s="1"/>
  <c r="W2098" i="1" s="1"/>
  <c r="W2099" i="1" s="1"/>
  <c r="W2100" i="1" s="1"/>
  <c r="W2101" i="1" s="1"/>
  <c r="W2102" i="1" s="1"/>
  <c r="W2103" i="1" s="1"/>
  <c r="W2104" i="1" s="1"/>
  <c r="W2105" i="1" s="1"/>
  <c r="W2106" i="1" s="1"/>
  <c r="W2107" i="1" s="1"/>
  <c r="W2108" i="1" s="1"/>
  <c r="W2109" i="1" s="1"/>
  <c r="W2110" i="1" s="1"/>
  <c r="W2111" i="1" s="1"/>
  <c r="W2112" i="1" s="1"/>
  <c r="W2113" i="1" s="1"/>
  <c r="W2114" i="1" s="1"/>
  <c r="W2115" i="1" s="1"/>
  <c r="W2116" i="1" s="1"/>
  <c r="W2117" i="1" s="1"/>
  <c r="W2118" i="1" s="1"/>
  <c r="W2119" i="1" s="1"/>
  <c r="W2120" i="1" s="1"/>
  <c r="W2121" i="1" s="1"/>
  <c r="W2122" i="1" s="1"/>
  <c r="W2123" i="1" s="1"/>
  <c r="W2124" i="1" s="1"/>
  <c r="W2125" i="1" s="1"/>
  <c r="W2126" i="1" s="1"/>
  <c r="W2127" i="1" s="1"/>
  <c r="W2128" i="1" s="1"/>
  <c r="W2129" i="1" s="1"/>
  <c r="W2130" i="1" s="1"/>
  <c r="W2131" i="1" s="1"/>
  <c r="W2132" i="1" s="1"/>
  <c r="W2133" i="1" s="1"/>
  <c r="W2134" i="1" s="1"/>
  <c r="W2135" i="1" s="1"/>
  <c r="W2136" i="1" s="1"/>
  <c r="W2137" i="1" s="1"/>
  <c r="W2138" i="1" s="1"/>
  <c r="W2139" i="1" s="1"/>
  <c r="W2140" i="1" s="1"/>
  <c r="W2141" i="1" s="1"/>
  <c r="W2142" i="1" s="1"/>
  <c r="W2143" i="1" s="1"/>
  <c r="W2144" i="1" s="1"/>
  <c r="W2145" i="1" s="1"/>
  <c r="W2146" i="1" s="1"/>
  <c r="W2147" i="1" s="1"/>
  <c r="W2148" i="1" s="1"/>
  <c r="W2149" i="1" s="1"/>
  <c r="W2150" i="1" s="1"/>
  <c r="W2151" i="1" s="1"/>
  <c r="W2152" i="1" s="1"/>
  <c r="W2153" i="1" s="1"/>
  <c r="W2154" i="1" s="1"/>
  <c r="W2155" i="1" s="1"/>
  <c r="W2156" i="1" s="1"/>
  <c r="W2157" i="1" s="1"/>
  <c r="W2158" i="1" s="1"/>
  <c r="W2159" i="1" s="1"/>
  <c r="W2160" i="1" s="1"/>
  <c r="W2161" i="1" s="1"/>
  <c r="W2162" i="1" s="1"/>
  <c r="W2163" i="1" s="1"/>
  <c r="W2164" i="1" s="1"/>
  <c r="W2165" i="1" s="1"/>
  <c r="W2166" i="1" s="1"/>
  <c r="W2167" i="1" s="1"/>
  <c r="W2168" i="1" s="1"/>
  <c r="W2169" i="1" s="1"/>
  <c r="W2170" i="1" s="1"/>
  <c r="W2171" i="1" s="1"/>
  <c r="W2172" i="1" s="1"/>
  <c r="W2173" i="1" s="1"/>
  <c r="W2174" i="1" s="1"/>
  <c r="W2175" i="1" s="1"/>
  <c r="W2176" i="1" s="1"/>
  <c r="W2177" i="1" s="1"/>
  <c r="W2178" i="1" s="1"/>
  <c r="W2179" i="1" s="1"/>
  <c r="W2180" i="1" s="1"/>
  <c r="W2181" i="1" s="1"/>
  <c r="W2182" i="1" s="1"/>
  <c r="W2183" i="1" s="1"/>
  <c r="W2184" i="1" s="1"/>
  <c r="W2185" i="1" s="1"/>
  <c r="W2186" i="1" s="1"/>
  <c r="W2187" i="1" s="1"/>
  <c r="W2188" i="1" s="1"/>
  <c r="W2189" i="1" s="1"/>
  <c r="W2190" i="1" s="1"/>
  <c r="W2191" i="1" s="1"/>
  <c r="W2192" i="1" s="1"/>
  <c r="W2193" i="1" s="1"/>
  <c r="W2194" i="1" s="1"/>
  <c r="W2195" i="1" s="1"/>
  <c r="W2196" i="1" s="1"/>
  <c r="W2197" i="1" s="1"/>
  <c r="W2198" i="1" s="1"/>
  <c r="W2199" i="1" s="1"/>
  <c r="W2200" i="1" s="1"/>
  <c r="W2201" i="1" s="1"/>
  <c r="W2202" i="1" s="1"/>
  <c r="W2203" i="1" s="1"/>
  <c r="W2204" i="1" s="1"/>
  <c r="W2205" i="1" s="1"/>
  <c r="W2206" i="1" s="1"/>
  <c r="W2207" i="1" s="1"/>
  <c r="W2208" i="1" s="1"/>
  <c r="W2209" i="1" s="1"/>
  <c r="W2210" i="1" s="1"/>
  <c r="W2211" i="1" s="1"/>
  <c r="W2212" i="1" s="1"/>
  <c r="W2213" i="1" s="1"/>
  <c r="W2214" i="1" s="1"/>
  <c r="W2215" i="1" s="1"/>
  <c r="W2216" i="1" s="1"/>
  <c r="W2217" i="1" s="1"/>
  <c r="W2218" i="1" s="1"/>
  <c r="W2219" i="1" s="1"/>
  <c r="W2220" i="1" s="1"/>
  <c r="W2221" i="1" s="1"/>
  <c r="W2222" i="1" s="1"/>
  <c r="W2223" i="1" s="1"/>
  <c r="W2224" i="1" s="1"/>
  <c r="W2225" i="1" s="1"/>
  <c r="W2226" i="1" s="1"/>
  <c r="W2227" i="1" s="1"/>
  <c r="W2228" i="1" s="1"/>
  <c r="W2229" i="1" s="1"/>
  <c r="W2230" i="1" s="1"/>
  <c r="W2231" i="1" s="1"/>
  <c r="W2232" i="1" s="1"/>
  <c r="W2233" i="1" s="1"/>
  <c r="W2234" i="1" s="1"/>
  <c r="W2235" i="1" s="1"/>
  <c r="W2236" i="1" s="1"/>
  <c r="W2237" i="1" s="1"/>
  <c r="W2238" i="1" s="1"/>
  <c r="W2239" i="1" s="1"/>
  <c r="W2240" i="1" s="1"/>
  <c r="W2241" i="1" s="1"/>
  <c r="W2242" i="1" s="1"/>
  <c r="W2243" i="1" s="1"/>
  <c r="W2244" i="1" s="1"/>
  <c r="W2245" i="1" s="1"/>
  <c r="W2246" i="1" s="1"/>
  <c r="W2247" i="1" s="1"/>
  <c r="W2248" i="1" s="1"/>
  <c r="W2249" i="1" s="1"/>
  <c r="W2250" i="1" s="1"/>
  <c r="W2251" i="1" s="1"/>
  <c r="W2252" i="1" s="1"/>
  <c r="W2253" i="1" s="1"/>
  <c r="W2254" i="1" s="1"/>
  <c r="W2255" i="1" s="1"/>
  <c r="W2256" i="1" s="1"/>
  <c r="W2257" i="1" s="1"/>
  <c r="W2258" i="1" s="1"/>
  <c r="W2259" i="1" s="1"/>
  <c r="W2260" i="1" s="1"/>
  <c r="W2261" i="1" s="1"/>
  <c r="W2262" i="1" s="1"/>
  <c r="W2263" i="1" s="1"/>
  <c r="W2264" i="1" s="1"/>
  <c r="W2265" i="1" s="1"/>
  <c r="W2266" i="1" s="1"/>
  <c r="W2267" i="1" s="1"/>
  <c r="W2268" i="1" s="1"/>
  <c r="W2269" i="1" s="1"/>
  <c r="W2270" i="1" s="1"/>
  <c r="W2271" i="1" s="1"/>
  <c r="W2272" i="1" s="1"/>
  <c r="W2273" i="1" s="1"/>
  <c r="W2274" i="1" s="1"/>
  <c r="W2275" i="1" s="1"/>
  <c r="W2276" i="1" s="1"/>
  <c r="W2277" i="1" s="1"/>
  <c r="W2278" i="1" s="1"/>
  <c r="W2279" i="1" s="1"/>
  <c r="W2280" i="1" s="1"/>
  <c r="W2281" i="1" s="1"/>
  <c r="W2282" i="1" s="1"/>
  <c r="W2283" i="1" s="1"/>
  <c r="W2284" i="1" s="1"/>
  <c r="W2285" i="1" s="1"/>
  <c r="W2286" i="1" s="1"/>
  <c r="W2287" i="1" s="1"/>
  <c r="W2288" i="1" s="1"/>
  <c r="W2289" i="1" s="1"/>
  <c r="W2290" i="1" s="1"/>
  <c r="W2291" i="1" s="1"/>
  <c r="W2292" i="1" s="1"/>
  <c r="W2293" i="1" s="1"/>
  <c r="W2294" i="1" s="1"/>
  <c r="W2295" i="1" s="1"/>
  <c r="W2296" i="1" s="1"/>
  <c r="W2297" i="1" s="1"/>
  <c r="W2298" i="1" s="1"/>
  <c r="W2299" i="1" s="1"/>
  <c r="W2300" i="1" s="1"/>
  <c r="W2301" i="1" s="1"/>
  <c r="W2302" i="1" s="1"/>
  <c r="W2303" i="1" s="1"/>
  <c r="W2304" i="1" s="1"/>
  <c r="W2305" i="1" s="1"/>
  <c r="W2306" i="1" s="1"/>
  <c r="W2307" i="1" s="1"/>
  <c r="W2308" i="1" s="1"/>
  <c r="W2309" i="1" s="1"/>
  <c r="W2310" i="1" s="1"/>
  <c r="W2311" i="1" s="1"/>
  <c r="W2312" i="1" s="1"/>
  <c r="W2313" i="1" s="1"/>
  <c r="W2314" i="1" s="1"/>
  <c r="W2315" i="1" s="1"/>
  <c r="W2316" i="1" s="1"/>
  <c r="W2317" i="1" s="1"/>
  <c r="W2318" i="1" s="1"/>
  <c r="W2319" i="1" s="1"/>
  <c r="W2320" i="1" s="1"/>
  <c r="W2321" i="1" s="1"/>
  <c r="W2322" i="1" s="1"/>
  <c r="W2323" i="1" s="1"/>
  <c r="W2324" i="1" s="1"/>
  <c r="W2325" i="1" s="1"/>
  <c r="W2326" i="1" s="1"/>
  <c r="W2327" i="1" s="1"/>
  <c r="W2328" i="1" s="1"/>
  <c r="W2329" i="1" s="1"/>
  <c r="W2330" i="1" s="1"/>
  <c r="W2331" i="1" s="1"/>
  <c r="W2332" i="1" s="1"/>
  <c r="W2333" i="1" s="1"/>
  <c r="W2334" i="1" s="1"/>
  <c r="W2335" i="1" s="1"/>
  <c r="W2336" i="1" s="1"/>
  <c r="W2337" i="1" s="1"/>
  <c r="W2338" i="1" s="1"/>
  <c r="W2339" i="1" s="1"/>
  <c r="W2340" i="1" s="1"/>
  <c r="W2341" i="1" s="1"/>
  <c r="W2342" i="1" s="1"/>
  <c r="W2343" i="1" s="1"/>
  <c r="W2344" i="1" s="1"/>
  <c r="W2345" i="1" s="1"/>
  <c r="W2346" i="1" s="1"/>
  <c r="W2347" i="1" s="1"/>
  <c r="W2348" i="1" s="1"/>
  <c r="W2349" i="1" s="1"/>
  <c r="W2350" i="1" s="1"/>
  <c r="W2351" i="1" s="1"/>
  <c r="W2352" i="1" s="1"/>
  <c r="W2353" i="1" s="1"/>
  <c r="W2354" i="1" s="1"/>
  <c r="W2355" i="1" s="1"/>
  <c r="W2356" i="1" s="1"/>
  <c r="W2357" i="1" s="1"/>
  <c r="W2358" i="1" s="1"/>
  <c r="W2359" i="1" s="1"/>
  <c r="W2360" i="1" s="1"/>
  <c r="W2361" i="1" s="1"/>
  <c r="W2362" i="1" s="1"/>
  <c r="W2363" i="1" s="1"/>
  <c r="W2364" i="1" s="1"/>
  <c r="W2365" i="1" s="1"/>
  <c r="W2366" i="1" s="1"/>
  <c r="W2367" i="1" s="1"/>
  <c r="W2368" i="1" s="1"/>
  <c r="W2369" i="1" s="1"/>
  <c r="W2370" i="1" s="1"/>
  <c r="W2371" i="1" s="1"/>
  <c r="W2372" i="1" s="1"/>
  <c r="W2373" i="1" s="1"/>
  <c r="W2374" i="1" s="1"/>
  <c r="W2375" i="1" s="1"/>
  <c r="W2376" i="1" s="1"/>
  <c r="W2377" i="1" s="1"/>
  <c r="W2378" i="1" s="1"/>
  <c r="W2379" i="1" s="1"/>
  <c r="W2380" i="1" s="1"/>
  <c r="W2381" i="1" s="1"/>
  <c r="W2382" i="1" s="1"/>
  <c r="W2383" i="1" s="1"/>
  <c r="W2384" i="1" s="1"/>
  <c r="W2385" i="1" s="1"/>
  <c r="W2386" i="1" s="1"/>
  <c r="W2387" i="1" s="1"/>
  <c r="W2388" i="1" s="1"/>
  <c r="W2389" i="1" s="1"/>
  <c r="W2390" i="1" s="1"/>
  <c r="W2391" i="1" s="1"/>
  <c r="W2392" i="1" s="1"/>
  <c r="W2393" i="1" s="1"/>
  <c r="W2394" i="1" s="1"/>
  <c r="W2395" i="1" s="1"/>
  <c r="W2396" i="1" s="1"/>
  <c r="W2397" i="1" s="1"/>
  <c r="W2398" i="1" s="1"/>
  <c r="W2399" i="1" s="1"/>
  <c r="W2400" i="1" s="1"/>
  <c r="W2401" i="1" s="1"/>
  <c r="W2402" i="1" s="1"/>
  <c r="W2403" i="1" s="1"/>
  <c r="W2404" i="1" s="1"/>
  <c r="W2405" i="1" s="1"/>
  <c r="W2406" i="1" s="1"/>
  <c r="W2407" i="1" s="1"/>
  <c r="W2408" i="1" s="1"/>
  <c r="W2409" i="1" s="1"/>
  <c r="W2410" i="1" s="1"/>
  <c r="W2411" i="1" s="1"/>
  <c r="W2412" i="1" s="1"/>
  <c r="W2413" i="1" s="1"/>
  <c r="W2414" i="1" s="1"/>
  <c r="W2415" i="1" s="1"/>
  <c r="W2416" i="1" s="1"/>
  <c r="W2417" i="1" s="1"/>
  <c r="W2418" i="1" s="1"/>
  <c r="W2419" i="1" s="1"/>
  <c r="W2420" i="1" s="1"/>
  <c r="W2421" i="1" s="1"/>
  <c r="W2422" i="1" s="1"/>
  <c r="W2423" i="1" s="1"/>
  <c r="W2424" i="1" s="1"/>
  <c r="W2425" i="1" s="1"/>
  <c r="W2426" i="1" s="1"/>
  <c r="W2427" i="1" s="1"/>
  <c r="W2428" i="1" s="1"/>
  <c r="W2429" i="1" s="1"/>
  <c r="W2430" i="1" s="1"/>
  <c r="W2431" i="1" s="1"/>
  <c r="W2432" i="1" s="1"/>
  <c r="W2433" i="1" s="1"/>
  <c r="W2434" i="1" s="1"/>
  <c r="W2435" i="1" s="1"/>
  <c r="W2436" i="1" s="1"/>
  <c r="W2437" i="1" s="1"/>
  <c r="W2438" i="1" s="1"/>
  <c r="W2439" i="1" s="1"/>
  <c r="W2440" i="1" s="1"/>
  <c r="W2441" i="1" s="1"/>
  <c r="W2442" i="1" s="1"/>
  <c r="W2443" i="1" s="1"/>
  <c r="W2444" i="1" s="1"/>
  <c r="W2445" i="1" s="1"/>
  <c r="W2446" i="1" s="1"/>
  <c r="W2447" i="1" s="1"/>
  <c r="W2448" i="1" s="1"/>
  <c r="W2449" i="1" s="1"/>
  <c r="W2450" i="1" s="1"/>
  <c r="W2451" i="1" s="1"/>
  <c r="W2452" i="1" s="1"/>
  <c r="W2453" i="1" s="1"/>
  <c r="W2454" i="1" s="1"/>
  <c r="W2455" i="1" s="1"/>
  <c r="W2456" i="1" s="1"/>
  <c r="W2457" i="1" s="1"/>
  <c r="W2458" i="1" s="1"/>
  <c r="W2459" i="1" s="1"/>
  <c r="W2460" i="1" s="1"/>
  <c r="W2461" i="1" s="1"/>
  <c r="W2462" i="1" s="1"/>
  <c r="U3" i="1"/>
  <c r="V3" i="1" s="1"/>
  <c r="AV2192" i="1"/>
  <c r="AW2192" i="1"/>
  <c r="AX2192" i="1"/>
  <c r="BC2192" i="1"/>
  <c r="BD2192" i="1"/>
  <c r="AV2191" i="1"/>
  <c r="AW2191" i="1"/>
  <c r="AX2191" i="1"/>
  <c r="BC2191" i="1"/>
  <c r="BD2191" i="1"/>
  <c r="T36" i="2"/>
  <c r="U36" i="2" s="1"/>
  <c r="AV36" i="2"/>
  <c r="AW36" i="2"/>
  <c r="AX36" i="2"/>
  <c r="AY36" i="2"/>
  <c r="BB36" i="2"/>
  <c r="BC36" i="2"/>
  <c r="AV2190" i="1"/>
  <c r="AW2190" i="1"/>
  <c r="AX2190" i="1"/>
  <c r="BC2190" i="1"/>
  <c r="BD2190" i="1"/>
  <c r="BC2189" i="1"/>
  <c r="BD2189" i="1"/>
  <c r="AU2189" i="1"/>
  <c r="AW2189" i="1"/>
  <c r="AX2189" i="1"/>
  <c r="BC2188" i="1"/>
  <c r="BD2188" i="1"/>
  <c r="AU2188" i="1"/>
  <c r="AW2188" i="1"/>
  <c r="AX2188" i="1"/>
  <c r="BC2187" i="1"/>
  <c r="BD2187" i="1"/>
  <c r="AU2187" i="1"/>
  <c r="AW2187" i="1"/>
  <c r="AX2187" i="1"/>
  <c r="BC2186" i="1"/>
  <c r="BD2186" i="1"/>
  <c r="AU2186" i="1"/>
  <c r="AW2186" i="1"/>
  <c r="AX2186" i="1"/>
  <c r="BC2185" i="1"/>
  <c r="BD2185" i="1"/>
  <c r="BC2184" i="1"/>
  <c r="BD2184" i="1"/>
  <c r="AU2184" i="1"/>
  <c r="AW2184" i="1"/>
  <c r="AX2184" i="1"/>
  <c r="AU2185" i="1"/>
  <c r="AW2185" i="1"/>
  <c r="AX2185" i="1"/>
  <c r="BC2183" i="1"/>
  <c r="BD2183" i="1"/>
  <c r="BC2182" i="1"/>
  <c r="BD2182" i="1"/>
  <c r="AU2182" i="1"/>
  <c r="AW2182" i="1"/>
  <c r="AX2182" i="1"/>
  <c r="AU2183" i="1"/>
  <c r="AW2183" i="1"/>
  <c r="AX2183" i="1"/>
  <c r="BC2181" i="1"/>
  <c r="BD2181" i="1"/>
  <c r="BC2180" i="1"/>
  <c r="BD2180" i="1"/>
  <c r="AV2180" i="1"/>
  <c r="AW2180" i="1"/>
  <c r="AX2180" i="1"/>
  <c r="AV2181" i="1"/>
  <c r="AW2181" i="1"/>
  <c r="AX2181" i="1"/>
  <c r="BC2179" i="1"/>
  <c r="BD2179" i="1"/>
  <c r="AV2179" i="1"/>
  <c r="AW2179" i="1"/>
  <c r="AX2179" i="1"/>
  <c r="AV2177" i="1"/>
  <c r="AW2177" i="1"/>
  <c r="AX2177" i="1"/>
  <c r="AV2178" i="1"/>
  <c r="AW2178" i="1"/>
  <c r="AX2178" i="1"/>
  <c r="BC2178" i="1"/>
  <c r="BD2178" i="1"/>
  <c r="BC2177" i="1"/>
  <c r="BD2177" i="1"/>
  <c r="BC2176" i="1"/>
  <c r="BD2176" i="1"/>
  <c r="BC2175" i="1"/>
  <c r="BD2175" i="1"/>
  <c r="AV2175" i="1"/>
  <c r="AW2175" i="1"/>
  <c r="AX2175" i="1"/>
  <c r="AV2176" i="1"/>
  <c r="AW2176" i="1"/>
  <c r="AX2176" i="1"/>
  <c r="BC2174" i="1"/>
  <c r="BD2174" i="1"/>
  <c r="AU2174" i="1"/>
  <c r="AW2174" i="1"/>
  <c r="AX2174" i="1"/>
  <c r="BC2173" i="1"/>
  <c r="BD2173" i="1"/>
  <c r="AU2173" i="1"/>
  <c r="AW2173" i="1"/>
  <c r="AX2173" i="1"/>
  <c r="AV2172" i="1"/>
  <c r="AW2172" i="1"/>
  <c r="AX2172" i="1"/>
  <c r="BC2172" i="1"/>
  <c r="BD2172" i="1"/>
  <c r="T35" i="2"/>
  <c r="U35" i="2" s="1"/>
  <c r="AV35" i="2"/>
  <c r="AW35" i="2"/>
  <c r="AX35" i="2"/>
  <c r="AY35" i="2"/>
  <c r="BB35" i="2"/>
  <c r="BC35" i="2"/>
  <c r="BC2171" i="1"/>
  <c r="BD2171" i="1"/>
  <c r="AU2171" i="1"/>
  <c r="AW2171" i="1"/>
  <c r="AX2171" i="1"/>
  <c r="W2463" i="1" l="1"/>
  <c r="W2464" i="1" s="1"/>
  <c r="W2465" i="1" s="1"/>
  <c r="W2466" i="1" s="1"/>
  <c r="W2467" i="1" s="1"/>
  <c r="W2468" i="1" s="1"/>
  <c r="W2469" i="1" s="1"/>
  <c r="Z65" i="7"/>
  <c r="X65" i="7"/>
  <c r="V66" i="7"/>
  <c r="Y65" i="7"/>
  <c r="X64" i="8"/>
  <c r="Y64" i="8"/>
  <c r="Z64" i="8"/>
  <c r="V65" i="8"/>
  <c r="BP1110" i="8"/>
  <c r="BN1111" i="8"/>
  <c r="BK1111" i="8"/>
  <c r="BI1112" i="8"/>
  <c r="BN1479" i="1"/>
  <c r="BP1479" i="1" s="1"/>
  <c r="BI1479" i="1"/>
  <c r="BK1479" i="1" s="1"/>
  <c r="AV2183" i="1"/>
  <c r="BF2183" i="1" s="1"/>
  <c r="AU2181" i="1"/>
  <c r="BF2181" i="1" s="1"/>
  <c r="X3" i="1"/>
  <c r="AU2192" i="1"/>
  <c r="BF2192" i="1" s="1"/>
  <c r="AU2191" i="1"/>
  <c r="BF2191" i="1" s="1"/>
  <c r="AV2189" i="1"/>
  <c r="BF2189" i="1" s="1"/>
  <c r="AU36" i="2"/>
  <c r="AU2190" i="1"/>
  <c r="BF2190" i="1" s="1"/>
  <c r="AV2188" i="1"/>
  <c r="BF2188" i="1" s="1"/>
  <c r="AV2187" i="1"/>
  <c r="BF2187" i="1" s="1"/>
  <c r="AV2186" i="1"/>
  <c r="BF2186" i="1" s="1"/>
  <c r="AV2185" i="1"/>
  <c r="BF2185" i="1" s="1"/>
  <c r="AV2184" i="1"/>
  <c r="BF2184" i="1" s="1"/>
  <c r="AV2182" i="1"/>
  <c r="BF2182" i="1" s="1"/>
  <c r="AU2180" i="1"/>
  <c r="BF2180" i="1" s="1"/>
  <c r="AU2179" i="1"/>
  <c r="BF2179" i="1" s="1"/>
  <c r="AU2178" i="1"/>
  <c r="BF2178" i="1" s="1"/>
  <c r="AU2177" i="1"/>
  <c r="BF2177" i="1" s="1"/>
  <c r="AU2176" i="1"/>
  <c r="BF2176" i="1" s="1"/>
  <c r="AU2175" i="1"/>
  <c r="BF2175" i="1" s="1"/>
  <c r="AV2174" i="1"/>
  <c r="BF2174" i="1" s="1"/>
  <c r="AV2173" i="1"/>
  <c r="BF2173" i="1" s="1"/>
  <c r="AU2172" i="1"/>
  <c r="BF2172" i="1" s="1"/>
  <c r="AU35" i="2"/>
  <c r="AV2171" i="1"/>
  <c r="BF2171" i="1" s="1"/>
  <c r="W2470" i="1" l="1"/>
  <c r="W2471" i="1" s="1"/>
  <c r="W2472" i="1" s="1"/>
  <c r="W2473" i="1" s="1"/>
  <c r="W2474" i="1" s="1"/>
  <c r="W2475" i="1" s="1"/>
  <c r="W2476" i="1" s="1"/>
  <c r="X66" i="7"/>
  <c r="Y66" i="7"/>
  <c r="Z66" i="7"/>
  <c r="V67" i="7"/>
  <c r="Z65" i="8"/>
  <c r="X65" i="8"/>
  <c r="Y65" i="8"/>
  <c r="V66" i="8"/>
  <c r="BK1112" i="8"/>
  <c r="BI1113" i="8"/>
  <c r="BP1111" i="8"/>
  <c r="BN1112" i="8"/>
  <c r="BN1480" i="1"/>
  <c r="BN1481" i="1" s="1"/>
  <c r="BI1480" i="1"/>
  <c r="W2477" i="1" l="1"/>
  <c r="W2478" i="1" s="1"/>
  <c r="W2479" i="1" s="1"/>
  <c r="W2480" i="1" s="1"/>
  <c r="W2481" i="1" s="1"/>
  <c r="W2482" i="1" s="1"/>
  <c r="Z67" i="7"/>
  <c r="V68" i="7"/>
  <c r="Y67" i="7"/>
  <c r="X67" i="7"/>
  <c r="Z66" i="8"/>
  <c r="X66" i="8"/>
  <c r="Y66" i="8"/>
  <c r="V67" i="8"/>
  <c r="BP1112" i="8"/>
  <c r="BN1113" i="8"/>
  <c r="BK1113" i="8"/>
  <c r="BI1114" i="8"/>
  <c r="BP1480" i="1"/>
  <c r="BI1481" i="1"/>
  <c r="BK1480" i="1"/>
  <c r="BN1482" i="1"/>
  <c r="BP1481" i="1"/>
  <c r="BC2170" i="1"/>
  <c r="BD2170" i="1"/>
  <c r="AV2170" i="1"/>
  <c r="AW2170" i="1"/>
  <c r="AX2170" i="1"/>
  <c r="BC2169" i="1"/>
  <c r="BD2169" i="1"/>
  <c r="AU2169" i="1"/>
  <c r="AW2169" i="1"/>
  <c r="AX2169" i="1"/>
  <c r="AY2169" i="1"/>
  <c r="AV2167" i="1"/>
  <c r="AW2167" i="1"/>
  <c r="AX2167" i="1"/>
  <c r="AY2167" i="1"/>
  <c r="AV2168" i="1"/>
  <c r="AW2168" i="1"/>
  <c r="AX2168" i="1"/>
  <c r="AY2168" i="1"/>
  <c r="BC2168" i="1"/>
  <c r="BD2168" i="1"/>
  <c r="BC2167" i="1"/>
  <c r="BD2167" i="1"/>
  <c r="BC2166" i="1"/>
  <c r="BD2166" i="1"/>
  <c r="AV2166" i="1"/>
  <c r="AW2166" i="1"/>
  <c r="AX2166" i="1"/>
  <c r="AY2166" i="1"/>
  <c r="BC2165" i="1"/>
  <c r="BD2165" i="1"/>
  <c r="BC2164" i="1"/>
  <c r="BD2164" i="1"/>
  <c r="AV2164" i="1"/>
  <c r="AW2164" i="1"/>
  <c r="AX2164" i="1"/>
  <c r="AY2164" i="1"/>
  <c r="AV2165" i="1"/>
  <c r="AW2165" i="1"/>
  <c r="AX2165" i="1"/>
  <c r="AY2165" i="1"/>
  <c r="BC2163" i="1"/>
  <c r="BD2163" i="1"/>
  <c r="AU2163" i="1"/>
  <c r="AW2163" i="1"/>
  <c r="AX2163" i="1"/>
  <c r="AY2163" i="1"/>
  <c r="BC2162" i="1"/>
  <c r="BD2162" i="1"/>
  <c r="AU2162" i="1"/>
  <c r="AW2162" i="1"/>
  <c r="AX2162" i="1"/>
  <c r="AY2162" i="1"/>
  <c r="BC2161" i="1"/>
  <c r="BD2161" i="1"/>
  <c r="AU2161" i="1"/>
  <c r="AW2161" i="1"/>
  <c r="AX2161" i="1"/>
  <c r="AY2161" i="1"/>
  <c r="AV2160" i="1"/>
  <c r="AW2160" i="1"/>
  <c r="AX2160" i="1"/>
  <c r="AY2160" i="1"/>
  <c r="BC2160" i="1"/>
  <c r="BD2160" i="1"/>
  <c r="BC2159" i="1"/>
  <c r="BD2159" i="1"/>
  <c r="BC2158" i="1"/>
  <c r="BD2158" i="1"/>
  <c r="AV2158" i="1"/>
  <c r="AW2158" i="1"/>
  <c r="AX2158" i="1"/>
  <c r="AY2158" i="1"/>
  <c r="AV2159" i="1"/>
  <c r="AW2159" i="1"/>
  <c r="AX2159" i="1"/>
  <c r="AY2159" i="1"/>
  <c r="BC2157" i="1"/>
  <c r="BD2157" i="1"/>
  <c r="BC2156" i="1"/>
  <c r="BD2156" i="1"/>
  <c r="AU2156" i="1"/>
  <c r="AW2156" i="1"/>
  <c r="AX2156" i="1"/>
  <c r="AY2156" i="1"/>
  <c r="AU2157" i="1"/>
  <c r="AW2157" i="1"/>
  <c r="AX2157" i="1"/>
  <c r="AY2157" i="1"/>
  <c r="BC2155" i="1"/>
  <c r="BD2155" i="1"/>
  <c r="AU2155" i="1"/>
  <c r="AW2155" i="1"/>
  <c r="AX2155" i="1"/>
  <c r="AY2155" i="1"/>
  <c r="T33" i="2"/>
  <c r="U33" i="2" s="1"/>
  <c r="AV33" i="2"/>
  <c r="AW33" i="2"/>
  <c r="AX33" i="2"/>
  <c r="AY33" i="2"/>
  <c r="T34" i="2"/>
  <c r="U34" i="2" s="1"/>
  <c r="AU34" i="2" s="1"/>
  <c r="AV34" i="2"/>
  <c r="AW34" i="2"/>
  <c r="AX34" i="2"/>
  <c r="AY34" i="2"/>
  <c r="BB34" i="2"/>
  <c r="BC34" i="2"/>
  <c r="BB33" i="2"/>
  <c r="BC33" i="2"/>
  <c r="AV2153" i="1"/>
  <c r="AW2153" i="1"/>
  <c r="AX2153" i="1"/>
  <c r="AY2153" i="1"/>
  <c r="AV2154" i="1"/>
  <c r="AW2154" i="1"/>
  <c r="AX2154" i="1"/>
  <c r="AY2154" i="1"/>
  <c r="BC2154" i="1"/>
  <c r="BD2154" i="1"/>
  <c r="BC2153" i="1"/>
  <c r="BD2153" i="1"/>
  <c r="BC2152" i="1"/>
  <c r="BD2152" i="1"/>
  <c r="AU2152" i="1"/>
  <c r="AW2152" i="1"/>
  <c r="AX2152" i="1"/>
  <c r="AY2152" i="1"/>
  <c r="BC2151" i="1"/>
  <c r="BD2151" i="1"/>
  <c r="AU2150" i="1"/>
  <c r="AW2150" i="1"/>
  <c r="AX2150" i="1"/>
  <c r="AY2150" i="1"/>
  <c r="AU2151" i="1"/>
  <c r="AW2151" i="1"/>
  <c r="AX2151" i="1"/>
  <c r="AY2151" i="1"/>
  <c r="BC2150" i="1"/>
  <c r="BD2150" i="1"/>
  <c r="BC2149" i="1"/>
  <c r="BD2149" i="1"/>
  <c r="BC2148" i="1"/>
  <c r="BD2148" i="1"/>
  <c r="AU2148" i="1"/>
  <c r="AW2148" i="1"/>
  <c r="AX2148" i="1"/>
  <c r="AY2148" i="1"/>
  <c r="AU2149" i="1"/>
  <c r="AW2149" i="1"/>
  <c r="AX2149" i="1"/>
  <c r="AY2149" i="1"/>
  <c r="BC2147" i="1"/>
  <c r="BD2147" i="1"/>
  <c r="BC2146" i="1"/>
  <c r="BD2146" i="1"/>
  <c r="AV2146" i="1"/>
  <c r="AW2146" i="1"/>
  <c r="AX2146" i="1"/>
  <c r="AY2146" i="1"/>
  <c r="AV2147" i="1"/>
  <c r="AW2147" i="1"/>
  <c r="AX2147" i="1"/>
  <c r="AY2147" i="1"/>
  <c r="BC2145" i="1"/>
  <c r="BD2145" i="1"/>
  <c r="AU2145" i="1"/>
  <c r="AW2145" i="1"/>
  <c r="AX2145" i="1"/>
  <c r="AY2145" i="1"/>
  <c r="BC2144" i="1"/>
  <c r="BD2144" i="1"/>
  <c r="BC2143" i="1"/>
  <c r="BD2143" i="1"/>
  <c r="AV2143" i="1"/>
  <c r="AW2143" i="1"/>
  <c r="AX2143" i="1"/>
  <c r="AY2143" i="1"/>
  <c r="AV2144" i="1"/>
  <c r="AW2144" i="1"/>
  <c r="AX2144" i="1"/>
  <c r="AY2144" i="1"/>
  <c r="BC2142" i="1"/>
  <c r="BD2142" i="1"/>
  <c r="AU2142" i="1"/>
  <c r="AW2142" i="1"/>
  <c r="AX2142" i="1"/>
  <c r="AY2142" i="1"/>
  <c r="W2483" i="1" l="1"/>
  <c r="W2484" i="1" s="1"/>
  <c r="W2485" i="1" s="1"/>
  <c r="W2486" i="1" s="1"/>
  <c r="W2487" i="1" s="1"/>
  <c r="W2488" i="1" s="1"/>
  <c r="W2489" i="1" s="1"/>
  <c r="W2490" i="1" s="1"/>
  <c r="W2491" i="1" s="1"/>
  <c r="W2492" i="1" s="1"/>
  <c r="W2493" i="1" s="1"/>
  <c r="W2494" i="1" s="1"/>
  <c r="W2495" i="1" s="1"/>
  <c r="W2496" i="1" s="1"/>
  <c r="W2497" i="1" s="1"/>
  <c r="W2498" i="1" s="1"/>
  <c r="W2499" i="1" s="1"/>
  <c r="W2500" i="1" s="1"/>
  <c r="W2501" i="1" s="1"/>
  <c r="W2502" i="1" s="1"/>
  <c r="W2503" i="1" s="1"/>
  <c r="Z68" i="7"/>
  <c r="X68" i="7"/>
  <c r="Y68" i="7"/>
  <c r="V69" i="7"/>
  <c r="Y67" i="8"/>
  <c r="X67" i="8"/>
  <c r="V68" i="8"/>
  <c r="Z67" i="8"/>
  <c r="BK1114" i="8"/>
  <c r="BI1115" i="8"/>
  <c r="BP1113" i="8"/>
  <c r="BN1114" i="8"/>
  <c r="BK1481" i="1"/>
  <c r="BI1482" i="1"/>
  <c r="BP1482" i="1"/>
  <c r="BN1483" i="1"/>
  <c r="AV2157" i="1"/>
  <c r="BF2157" i="1" s="1"/>
  <c r="AV2149" i="1"/>
  <c r="BF2149" i="1" s="1"/>
  <c r="AV2148" i="1"/>
  <c r="BF2148" i="1" s="1"/>
  <c r="AV2150" i="1"/>
  <c r="BF2150" i="1" s="1"/>
  <c r="AU2147" i="1"/>
  <c r="BF2147" i="1" s="1"/>
  <c r="AU2168" i="1"/>
  <c r="BF2168" i="1" s="1"/>
  <c r="AU2165" i="1"/>
  <c r="BF2165" i="1" s="1"/>
  <c r="AU2170" i="1"/>
  <c r="BF2170" i="1" s="1"/>
  <c r="AV2169" i="1"/>
  <c r="BF2169" i="1" s="1"/>
  <c r="AU2167" i="1"/>
  <c r="BF2167" i="1" s="1"/>
  <c r="AU2166" i="1"/>
  <c r="BF2166" i="1" s="1"/>
  <c r="AU2164" i="1"/>
  <c r="BF2164" i="1" s="1"/>
  <c r="AV2163" i="1"/>
  <c r="BF2163" i="1" s="1"/>
  <c r="AV2162" i="1"/>
  <c r="BF2162" i="1" s="1"/>
  <c r="AV2161" i="1"/>
  <c r="BF2161" i="1" s="1"/>
  <c r="AU2160" i="1"/>
  <c r="BF2160" i="1" s="1"/>
  <c r="AU2159" i="1"/>
  <c r="BF2159" i="1" s="1"/>
  <c r="AU2158" i="1"/>
  <c r="BF2158" i="1" s="1"/>
  <c r="AV2156" i="1"/>
  <c r="BF2156" i="1" s="1"/>
  <c r="AV2155" i="1"/>
  <c r="BF2155" i="1" s="1"/>
  <c r="AU33" i="2"/>
  <c r="AU2153" i="1"/>
  <c r="BF2153" i="1" s="1"/>
  <c r="AU2154" i="1"/>
  <c r="BF2154" i="1" s="1"/>
  <c r="AV2152" i="1"/>
  <c r="BF2152" i="1" s="1"/>
  <c r="AV2151" i="1"/>
  <c r="BF2151" i="1" s="1"/>
  <c r="AU2146" i="1"/>
  <c r="BF2146" i="1" s="1"/>
  <c r="AV2145" i="1"/>
  <c r="BF2145" i="1" s="1"/>
  <c r="AU2144" i="1"/>
  <c r="BF2144" i="1" s="1"/>
  <c r="AU2143" i="1"/>
  <c r="BF2143" i="1" s="1"/>
  <c r="AV2142" i="1"/>
  <c r="BF2142" i="1" s="1"/>
  <c r="T32" i="2"/>
  <c r="U32" i="2" s="1"/>
  <c r="AV32" i="2"/>
  <c r="AW32" i="2"/>
  <c r="AX32" i="2"/>
  <c r="AY32" i="2"/>
  <c r="BB32" i="2"/>
  <c r="BC32" i="2"/>
  <c r="BC2141" i="1"/>
  <c r="BD2141" i="1"/>
  <c r="AV2141" i="1"/>
  <c r="AW2141" i="1"/>
  <c r="AX2141" i="1"/>
  <c r="AY2141" i="1"/>
  <c r="BC2140" i="1"/>
  <c r="BD2140" i="1"/>
  <c r="AV2140" i="1"/>
  <c r="AW2140" i="1"/>
  <c r="AX2140" i="1"/>
  <c r="AY2140" i="1"/>
  <c r="T31" i="2"/>
  <c r="U31" i="2" s="1"/>
  <c r="AV31" i="2"/>
  <c r="AW31" i="2"/>
  <c r="AX31" i="2"/>
  <c r="AY31" i="2"/>
  <c r="BB31" i="2"/>
  <c r="BC31" i="2"/>
  <c r="AV2139" i="1"/>
  <c r="AW2139" i="1"/>
  <c r="AX2139" i="1"/>
  <c r="AY2139" i="1"/>
  <c r="BC2139" i="1"/>
  <c r="BD2139" i="1"/>
  <c r="AU2138" i="1"/>
  <c r="AW2138" i="1"/>
  <c r="AX2138" i="1"/>
  <c r="AY2138" i="1"/>
  <c r="BC2138" i="1"/>
  <c r="BD2138" i="1"/>
  <c r="BC2137" i="1"/>
  <c r="BD2137" i="1"/>
  <c r="AU2137" i="1"/>
  <c r="AW2137" i="1"/>
  <c r="AX2137" i="1"/>
  <c r="AY2137" i="1"/>
  <c r="BC2136" i="1"/>
  <c r="BD2136" i="1"/>
  <c r="AU2136" i="1"/>
  <c r="AW2136" i="1"/>
  <c r="AX2136" i="1"/>
  <c r="AY2136" i="1"/>
  <c r="BC2135" i="1"/>
  <c r="BD2135" i="1"/>
  <c r="AU2135" i="1"/>
  <c r="AW2135" i="1"/>
  <c r="AX2135" i="1"/>
  <c r="AY2135" i="1"/>
  <c r="Z69" i="7" l="1"/>
  <c r="X69" i="7"/>
  <c r="Y69" i="7"/>
  <c r="V70" i="7"/>
  <c r="Y68" i="8"/>
  <c r="Z68" i="8"/>
  <c r="X68" i="8"/>
  <c r="V69" i="8"/>
  <c r="BP1114" i="8"/>
  <c r="BN1115" i="8"/>
  <c r="BK1115" i="8"/>
  <c r="BI1116" i="8"/>
  <c r="BK1482" i="1"/>
  <c r="BI1483" i="1"/>
  <c r="BP1483" i="1"/>
  <c r="BN1484" i="1"/>
  <c r="AU2141" i="1"/>
  <c r="BF2141" i="1" s="1"/>
  <c r="AV2135" i="1"/>
  <c r="BF2135" i="1" s="1"/>
  <c r="AU32" i="2"/>
  <c r="AU2140" i="1"/>
  <c r="BF2140" i="1" s="1"/>
  <c r="AU31" i="2"/>
  <c r="AU2139" i="1"/>
  <c r="BF2139" i="1" s="1"/>
  <c r="AV2138" i="1"/>
  <c r="BF2138" i="1" s="1"/>
  <c r="AV2137" i="1"/>
  <c r="BF2137" i="1" s="1"/>
  <c r="AV2136" i="1"/>
  <c r="BF2136" i="1" s="1"/>
  <c r="Y70" i="7" l="1"/>
  <c r="Z70" i="7"/>
  <c r="X70" i="7"/>
  <c r="V71" i="7"/>
  <c r="Y69" i="8"/>
  <c r="X69" i="8"/>
  <c r="Z69" i="8"/>
  <c r="V70" i="8"/>
  <c r="BK1116" i="8"/>
  <c r="BN1116" i="8"/>
  <c r="BP1115" i="8"/>
  <c r="BI1484" i="1"/>
  <c r="BK1483" i="1"/>
  <c r="BP1484" i="1"/>
  <c r="BN1485" i="1"/>
  <c r="Y71" i="7" l="1"/>
  <c r="Z71" i="7"/>
  <c r="X71" i="7"/>
  <c r="V72" i="7"/>
  <c r="X70" i="8"/>
  <c r="Y70" i="8"/>
  <c r="Z70" i="8"/>
  <c r="V71" i="8"/>
  <c r="BP1116" i="8"/>
  <c r="BI1117" i="8"/>
  <c r="BI252" i="7"/>
  <c r="BI1485" i="1"/>
  <c r="BK1484" i="1"/>
  <c r="BN1486" i="1"/>
  <c r="BP1485" i="1"/>
  <c r="Z72" i="7" l="1"/>
  <c r="V73" i="7"/>
  <c r="X72" i="7"/>
  <c r="Y72" i="7"/>
  <c r="X71" i="8"/>
  <c r="Y71" i="8"/>
  <c r="Z71" i="8"/>
  <c r="V72" i="8"/>
  <c r="BK1117" i="8"/>
  <c r="BN1117" i="8"/>
  <c r="BK252" i="7"/>
  <c r="BI253" i="7"/>
  <c r="BK1485" i="1"/>
  <c r="BI1486" i="1"/>
  <c r="BP1486" i="1"/>
  <c r="BN1487" i="1"/>
  <c r="BC2134" i="1"/>
  <c r="BD2134" i="1"/>
  <c r="AU2134" i="1"/>
  <c r="AW2134" i="1"/>
  <c r="AX2134" i="1"/>
  <c r="AY2134" i="1"/>
  <c r="BC2133" i="1"/>
  <c r="BD2133" i="1"/>
  <c r="BC2132" i="1"/>
  <c r="BD2132" i="1"/>
  <c r="AV2132" i="1"/>
  <c r="AW2132" i="1"/>
  <c r="AX2132" i="1"/>
  <c r="AY2132" i="1"/>
  <c r="AV2133" i="1"/>
  <c r="AW2133" i="1"/>
  <c r="AX2133" i="1"/>
  <c r="AY2133" i="1"/>
  <c r="AV2130" i="1"/>
  <c r="AW2130" i="1"/>
  <c r="AX2130" i="1"/>
  <c r="AY2130" i="1"/>
  <c r="AV2131" i="1"/>
  <c r="AW2131" i="1"/>
  <c r="AX2131" i="1"/>
  <c r="AY2131" i="1"/>
  <c r="BC2131" i="1"/>
  <c r="BD2131" i="1"/>
  <c r="BC2130" i="1"/>
  <c r="BD2130" i="1"/>
  <c r="BC2129" i="1"/>
  <c r="BD2129" i="1"/>
  <c r="BC2128" i="1"/>
  <c r="BD2128" i="1"/>
  <c r="AV2128" i="1"/>
  <c r="AW2128" i="1"/>
  <c r="AX2128" i="1"/>
  <c r="AY2128" i="1"/>
  <c r="AV2129" i="1"/>
  <c r="AW2129" i="1"/>
  <c r="AX2129" i="1"/>
  <c r="AY2129" i="1"/>
  <c r="T30" i="2"/>
  <c r="U30" i="2" s="1"/>
  <c r="AV30" i="2"/>
  <c r="AW30" i="2"/>
  <c r="AX30" i="2"/>
  <c r="AY30" i="2"/>
  <c r="BB30" i="2"/>
  <c r="BC30" i="2"/>
  <c r="AV2127" i="1"/>
  <c r="AW2127" i="1"/>
  <c r="AX2127" i="1"/>
  <c r="AY2127" i="1"/>
  <c r="BC2127" i="1"/>
  <c r="BD2127" i="1"/>
  <c r="AV2125" i="1"/>
  <c r="AW2125" i="1"/>
  <c r="AX2125" i="1"/>
  <c r="AY2125" i="1"/>
  <c r="AV2126" i="1"/>
  <c r="AW2126" i="1"/>
  <c r="AX2126" i="1"/>
  <c r="AY2126" i="1"/>
  <c r="BC2126" i="1"/>
  <c r="BD2126" i="1"/>
  <c r="BC2125" i="1"/>
  <c r="BD2125" i="1"/>
  <c r="AV2123" i="1"/>
  <c r="AW2123" i="1"/>
  <c r="AX2123" i="1"/>
  <c r="AY2123" i="1"/>
  <c r="AV2124" i="1"/>
  <c r="AW2124" i="1"/>
  <c r="AX2124" i="1"/>
  <c r="AY2124" i="1"/>
  <c r="BC2124" i="1"/>
  <c r="BD2124" i="1"/>
  <c r="BC2123" i="1"/>
  <c r="BD2123" i="1"/>
  <c r="X73" i="7" l="1"/>
  <c r="Y73" i="7"/>
  <c r="Z73" i="7"/>
  <c r="V74" i="7"/>
  <c r="Y72" i="8"/>
  <c r="V73" i="8"/>
  <c r="X72" i="8"/>
  <c r="Z72" i="8"/>
  <c r="BP1117" i="8"/>
  <c r="BN252" i="7"/>
  <c r="BK253" i="7"/>
  <c r="BK1486" i="1"/>
  <c r="BI1487" i="1"/>
  <c r="BP1487" i="1"/>
  <c r="BN1488" i="1"/>
  <c r="AU2124" i="1"/>
  <c r="BF2124" i="1" s="1"/>
  <c r="AU2129" i="1"/>
  <c r="BF2129" i="1" s="1"/>
  <c r="AU2128" i="1"/>
  <c r="BF2128" i="1" s="1"/>
  <c r="AV2134" i="1"/>
  <c r="BF2134" i="1" s="1"/>
  <c r="AU2132" i="1"/>
  <c r="BF2132" i="1" s="1"/>
  <c r="AU2133" i="1"/>
  <c r="BF2133" i="1" s="1"/>
  <c r="AU2130" i="1"/>
  <c r="BF2130" i="1" s="1"/>
  <c r="AU2131" i="1"/>
  <c r="BF2131" i="1" s="1"/>
  <c r="AU30" i="2"/>
  <c r="AU2127" i="1"/>
  <c r="BF2127" i="1" s="1"/>
  <c r="AU2126" i="1"/>
  <c r="BF2126" i="1" s="1"/>
  <c r="AU2125" i="1"/>
  <c r="BF2125" i="1" s="1"/>
  <c r="AU2123" i="1"/>
  <c r="BF2123" i="1" s="1"/>
  <c r="AV2121" i="1"/>
  <c r="AW2121" i="1"/>
  <c r="AX2121" i="1"/>
  <c r="AY2121" i="1"/>
  <c r="AV2122" i="1"/>
  <c r="AW2122" i="1"/>
  <c r="AX2122" i="1"/>
  <c r="AY2122" i="1"/>
  <c r="BC2122" i="1"/>
  <c r="BD2122" i="1"/>
  <c r="BC2121" i="1"/>
  <c r="BD2121" i="1"/>
  <c r="BC2120" i="1"/>
  <c r="BD2120" i="1"/>
  <c r="AV2120" i="1"/>
  <c r="AW2120" i="1"/>
  <c r="AX2120" i="1"/>
  <c r="AY2120" i="1"/>
  <c r="AV2118" i="1"/>
  <c r="AW2118" i="1"/>
  <c r="AX2118" i="1"/>
  <c r="AY2118" i="1"/>
  <c r="AV2119" i="1"/>
  <c r="AW2119" i="1"/>
  <c r="AX2119" i="1"/>
  <c r="AY2119" i="1"/>
  <c r="BC2119" i="1"/>
  <c r="BD2119" i="1"/>
  <c r="BC2118" i="1"/>
  <c r="BD2118" i="1"/>
  <c r="AV2116" i="1"/>
  <c r="AW2116" i="1"/>
  <c r="AX2116" i="1"/>
  <c r="AY2116" i="1"/>
  <c r="AV2117" i="1"/>
  <c r="AW2117" i="1"/>
  <c r="AX2117" i="1"/>
  <c r="AY2117" i="1"/>
  <c r="BC2117" i="1"/>
  <c r="BD2117" i="1"/>
  <c r="BC2116" i="1"/>
  <c r="BD2116" i="1"/>
  <c r="AU2108" i="1"/>
  <c r="AW2108" i="1"/>
  <c r="AX2108" i="1"/>
  <c r="AY2108" i="1"/>
  <c r="BC2108" i="1"/>
  <c r="BD2108" i="1"/>
  <c r="AV2109" i="1"/>
  <c r="AW2109" i="1"/>
  <c r="AX2109" i="1"/>
  <c r="AY2109" i="1"/>
  <c r="BC2109" i="1"/>
  <c r="BD2109" i="1"/>
  <c r="AV2110" i="1"/>
  <c r="AW2110" i="1"/>
  <c r="AX2110" i="1"/>
  <c r="AY2110" i="1"/>
  <c r="BC2110" i="1"/>
  <c r="BD2110" i="1"/>
  <c r="AV2111" i="1"/>
  <c r="AW2111" i="1"/>
  <c r="AX2111" i="1"/>
  <c r="AY2111" i="1"/>
  <c r="BC2111" i="1"/>
  <c r="BD2111" i="1"/>
  <c r="AV2112" i="1"/>
  <c r="AW2112" i="1"/>
  <c r="AX2112" i="1"/>
  <c r="AY2112" i="1"/>
  <c r="BC2112" i="1"/>
  <c r="BD2112" i="1"/>
  <c r="AV2113" i="1"/>
  <c r="AW2113" i="1"/>
  <c r="AX2113" i="1"/>
  <c r="AY2113" i="1"/>
  <c r="BC2113" i="1"/>
  <c r="BD2113" i="1"/>
  <c r="AV2114" i="1"/>
  <c r="AW2114" i="1"/>
  <c r="AX2114" i="1"/>
  <c r="AY2114" i="1"/>
  <c r="BC2114" i="1"/>
  <c r="BD2114" i="1"/>
  <c r="BC2115" i="1"/>
  <c r="BD2115" i="1"/>
  <c r="AV2115" i="1"/>
  <c r="AW2115" i="1"/>
  <c r="AX2115" i="1"/>
  <c r="AY2115" i="1"/>
  <c r="BC2107" i="1"/>
  <c r="BD2107" i="1"/>
  <c r="BC2106" i="1"/>
  <c r="BD2106" i="1"/>
  <c r="AV2106" i="1"/>
  <c r="AW2106" i="1"/>
  <c r="AX2106" i="1"/>
  <c r="AY2106" i="1"/>
  <c r="AV2107" i="1"/>
  <c r="AW2107" i="1"/>
  <c r="AX2107" i="1"/>
  <c r="AY2107" i="1"/>
  <c r="BC2105" i="1"/>
  <c r="BD2105" i="1"/>
  <c r="BC2104" i="1"/>
  <c r="BD2104" i="1"/>
  <c r="AV2104" i="1"/>
  <c r="AW2104" i="1"/>
  <c r="AX2104" i="1"/>
  <c r="AY2104" i="1"/>
  <c r="AV2105" i="1"/>
  <c r="AW2105" i="1"/>
  <c r="AX2105" i="1"/>
  <c r="AY2105" i="1"/>
  <c r="BC2103" i="1"/>
  <c r="BD2103" i="1"/>
  <c r="AV2103" i="1"/>
  <c r="AW2103" i="1"/>
  <c r="AX2103" i="1"/>
  <c r="AY2103" i="1"/>
  <c r="BC2101" i="1"/>
  <c r="BD2101" i="1"/>
  <c r="BC2100" i="1"/>
  <c r="BD2100" i="1"/>
  <c r="AV2100" i="1"/>
  <c r="AW2100" i="1"/>
  <c r="AX2100" i="1"/>
  <c r="AY2100" i="1"/>
  <c r="AV2101" i="1"/>
  <c r="AW2101" i="1"/>
  <c r="AX2101" i="1"/>
  <c r="AY2101" i="1"/>
  <c r="AU2102" i="1"/>
  <c r="AW2102" i="1"/>
  <c r="AX2102" i="1"/>
  <c r="AY2102" i="1"/>
  <c r="BC2102" i="1"/>
  <c r="BD2102" i="1"/>
  <c r="BC2099" i="1"/>
  <c r="BD2099" i="1"/>
  <c r="AV2099" i="1"/>
  <c r="AW2099" i="1"/>
  <c r="AX2099" i="1"/>
  <c r="AY2099" i="1"/>
  <c r="BC2098" i="1"/>
  <c r="BD2098" i="1"/>
  <c r="AU2098" i="1"/>
  <c r="AW2098" i="1"/>
  <c r="AX2098" i="1"/>
  <c r="AY2098" i="1"/>
  <c r="AV2096" i="1"/>
  <c r="AW2096" i="1"/>
  <c r="AX2096" i="1"/>
  <c r="AY2096" i="1"/>
  <c r="AV2097" i="1"/>
  <c r="AW2097" i="1"/>
  <c r="AX2097" i="1"/>
  <c r="AY2097" i="1"/>
  <c r="BC2097" i="1"/>
  <c r="BD2097" i="1"/>
  <c r="BC2096" i="1"/>
  <c r="BD2096" i="1"/>
  <c r="BC2095" i="1"/>
  <c r="BD2095" i="1"/>
  <c r="AV2095" i="1"/>
  <c r="AW2095" i="1"/>
  <c r="AX2095" i="1"/>
  <c r="AY2095" i="1"/>
  <c r="AV2093" i="1"/>
  <c r="AW2093" i="1"/>
  <c r="AX2093" i="1"/>
  <c r="AY2093" i="1"/>
  <c r="AV2094" i="1"/>
  <c r="AW2094" i="1"/>
  <c r="AX2094" i="1"/>
  <c r="AY2094" i="1"/>
  <c r="BC2094" i="1"/>
  <c r="BD2094" i="1"/>
  <c r="BC2093" i="1"/>
  <c r="BD2093" i="1"/>
  <c r="AV2092" i="1"/>
  <c r="AW2092" i="1"/>
  <c r="AX2092" i="1"/>
  <c r="AY2092" i="1"/>
  <c r="BC2092" i="1"/>
  <c r="BD2092" i="1"/>
  <c r="BC2091" i="1"/>
  <c r="BD2091" i="1"/>
  <c r="BC2090" i="1"/>
  <c r="BD2090" i="1"/>
  <c r="AU2090" i="1"/>
  <c r="AW2090" i="1"/>
  <c r="AX2090" i="1"/>
  <c r="AY2090" i="1"/>
  <c r="AU2091" i="1"/>
  <c r="AW2091" i="1"/>
  <c r="AX2091" i="1"/>
  <c r="AY2091" i="1"/>
  <c r="AV2088" i="1"/>
  <c r="AW2088" i="1"/>
  <c r="AX2088" i="1"/>
  <c r="AY2088" i="1"/>
  <c r="AV2089" i="1"/>
  <c r="AW2089" i="1"/>
  <c r="AX2089" i="1"/>
  <c r="AY2089" i="1"/>
  <c r="BC2089" i="1"/>
  <c r="BD2089" i="1"/>
  <c r="BC2088" i="1"/>
  <c r="BD2088" i="1"/>
  <c r="BC2087" i="1"/>
  <c r="BD2087" i="1"/>
  <c r="AV2087" i="1"/>
  <c r="AW2087" i="1"/>
  <c r="AX2087" i="1"/>
  <c r="AY2087" i="1"/>
  <c r="AV2085" i="1"/>
  <c r="AW2085" i="1"/>
  <c r="AX2085" i="1"/>
  <c r="AY2085" i="1"/>
  <c r="AV2086" i="1"/>
  <c r="AW2086" i="1"/>
  <c r="AX2086" i="1"/>
  <c r="AY2086" i="1"/>
  <c r="BC2086" i="1"/>
  <c r="BD2086" i="1"/>
  <c r="BC2085" i="1"/>
  <c r="BD2085" i="1"/>
  <c r="BC2084" i="1"/>
  <c r="BD2084" i="1"/>
  <c r="BC2083" i="1"/>
  <c r="BD2083" i="1"/>
  <c r="AV2083" i="1"/>
  <c r="AW2083" i="1"/>
  <c r="AX2083" i="1"/>
  <c r="AY2083" i="1"/>
  <c r="AV2084" i="1"/>
  <c r="AW2084" i="1"/>
  <c r="AX2084" i="1"/>
  <c r="AY2084" i="1"/>
  <c r="BC2082" i="1"/>
  <c r="BD2082" i="1"/>
  <c r="AU2082" i="1"/>
  <c r="AW2082" i="1"/>
  <c r="AX2082" i="1"/>
  <c r="AY2082" i="1"/>
  <c r="T29" i="2"/>
  <c r="U29" i="2" s="1"/>
  <c r="AV29" i="2"/>
  <c r="AW29" i="2"/>
  <c r="AX29" i="2"/>
  <c r="AY29" i="2"/>
  <c r="BB29" i="2"/>
  <c r="BC29" i="2"/>
  <c r="BC2081" i="1"/>
  <c r="BD2081" i="1"/>
  <c r="AV2081" i="1"/>
  <c r="AW2081" i="1"/>
  <c r="AX2081" i="1"/>
  <c r="AY2081" i="1"/>
  <c r="AV2080" i="1"/>
  <c r="AW2080" i="1"/>
  <c r="AX2080" i="1"/>
  <c r="AY2080" i="1"/>
  <c r="BC2080" i="1"/>
  <c r="BD2080" i="1"/>
  <c r="BC2079" i="1"/>
  <c r="BD2079" i="1"/>
  <c r="AV2079" i="1"/>
  <c r="AW2079" i="1"/>
  <c r="AX2079" i="1"/>
  <c r="AY2079" i="1"/>
  <c r="BC2078" i="1"/>
  <c r="BD2078" i="1"/>
  <c r="AY2078" i="1"/>
  <c r="AU2078" i="1"/>
  <c r="AW2078" i="1"/>
  <c r="AX2078" i="1"/>
  <c r="BC2077" i="1"/>
  <c r="BD2077" i="1"/>
  <c r="BC2076" i="1"/>
  <c r="BD2076" i="1"/>
  <c r="AU2076" i="1"/>
  <c r="AW2076" i="1"/>
  <c r="AX2076" i="1"/>
  <c r="AY2076" i="1"/>
  <c r="AU2077" i="1"/>
  <c r="AW2077" i="1"/>
  <c r="AX2077" i="1"/>
  <c r="AY2077" i="1"/>
  <c r="BC2075" i="1"/>
  <c r="BD2075" i="1"/>
  <c r="BC2074" i="1"/>
  <c r="BD2074" i="1"/>
  <c r="AV2074" i="1"/>
  <c r="AW2074" i="1"/>
  <c r="AX2074" i="1"/>
  <c r="AY2074" i="1"/>
  <c r="AV2075" i="1"/>
  <c r="AW2075" i="1"/>
  <c r="AX2075" i="1"/>
  <c r="AY2075" i="1"/>
  <c r="BC2073" i="1"/>
  <c r="BD2073" i="1"/>
  <c r="AU2073" i="1"/>
  <c r="AW2073" i="1"/>
  <c r="AX2073" i="1"/>
  <c r="AY2073" i="1"/>
  <c r="BC2072" i="1"/>
  <c r="BD2072" i="1"/>
  <c r="AV2072" i="1"/>
  <c r="AW2072" i="1"/>
  <c r="AX2072" i="1"/>
  <c r="AY2072" i="1"/>
  <c r="BC2071" i="1"/>
  <c r="BD2071" i="1"/>
  <c r="AU2071" i="1"/>
  <c r="AW2071" i="1"/>
  <c r="AX2071" i="1"/>
  <c r="AY2071" i="1"/>
  <c r="BB28" i="2"/>
  <c r="BC28" i="2"/>
  <c r="BB27" i="2"/>
  <c r="BC27" i="2"/>
  <c r="AV26" i="2"/>
  <c r="AW26" i="2"/>
  <c r="AX26" i="2"/>
  <c r="AY26" i="2"/>
  <c r="AV27" i="2"/>
  <c r="AW27" i="2"/>
  <c r="AX27" i="2"/>
  <c r="AY27" i="2"/>
  <c r="AV28" i="2"/>
  <c r="AW28" i="2"/>
  <c r="AX28" i="2"/>
  <c r="AY28" i="2"/>
  <c r="T27" i="2"/>
  <c r="U27" i="2" s="1"/>
  <c r="T28" i="2"/>
  <c r="U28" i="2" s="1"/>
  <c r="AU28" i="2" s="1"/>
  <c r="X74" i="7" l="1"/>
  <c r="Z74" i="7"/>
  <c r="Y74" i="7"/>
  <c r="V75" i="7"/>
  <c r="Y73" i="8"/>
  <c r="V74" i="8"/>
  <c r="Z73" i="8"/>
  <c r="X73" i="8"/>
  <c r="BI1118" i="8"/>
  <c r="BP252" i="7"/>
  <c r="BN253" i="7"/>
  <c r="BI1488" i="1"/>
  <c r="BK1487" i="1"/>
  <c r="BP1488" i="1"/>
  <c r="BN1489" i="1"/>
  <c r="AV2073" i="1"/>
  <c r="BF2073" i="1" s="1"/>
  <c r="AV2108" i="1"/>
  <c r="BF2108" i="1" s="1"/>
  <c r="AV2091" i="1"/>
  <c r="BF2091" i="1" s="1"/>
  <c r="AU2107" i="1"/>
  <c r="BF2107" i="1" s="1"/>
  <c r="AU2106" i="1"/>
  <c r="BF2106" i="1" s="1"/>
  <c r="AU2119" i="1"/>
  <c r="BF2119" i="1" s="1"/>
  <c r="AU2089" i="1"/>
  <c r="BF2089" i="1" s="1"/>
  <c r="AU2096" i="1"/>
  <c r="BF2096" i="1" s="1"/>
  <c r="AU2112" i="1"/>
  <c r="BF2112" i="1" s="1"/>
  <c r="AU2113" i="1"/>
  <c r="BF2113" i="1" s="1"/>
  <c r="AU2094" i="1"/>
  <c r="BF2094" i="1" s="1"/>
  <c r="AU2110" i="1"/>
  <c r="BF2110" i="1" s="1"/>
  <c r="AU2101" i="1"/>
  <c r="BF2101" i="1" s="1"/>
  <c r="AU2115" i="1"/>
  <c r="BF2115" i="1" s="1"/>
  <c r="AU2122" i="1"/>
  <c r="BF2122" i="1" s="1"/>
  <c r="AU2121" i="1"/>
  <c r="BF2121" i="1" s="1"/>
  <c r="AU2120" i="1"/>
  <c r="BF2120" i="1" s="1"/>
  <c r="AU2118" i="1"/>
  <c r="BF2118" i="1" s="1"/>
  <c r="AU2117" i="1"/>
  <c r="BF2117" i="1" s="1"/>
  <c r="AU2116" i="1"/>
  <c r="BF2116" i="1" s="1"/>
  <c r="AU2114" i="1"/>
  <c r="BF2114" i="1" s="1"/>
  <c r="AU2109" i="1"/>
  <c r="BF2109" i="1" s="1"/>
  <c r="AU2111" i="1"/>
  <c r="BF2111" i="1" s="1"/>
  <c r="AU2104" i="1"/>
  <c r="BF2104" i="1" s="1"/>
  <c r="AU2105" i="1"/>
  <c r="BF2105" i="1" s="1"/>
  <c r="AU2103" i="1"/>
  <c r="BF2103" i="1" s="1"/>
  <c r="AV2102" i="1"/>
  <c r="BF2102" i="1" s="1"/>
  <c r="AU2100" i="1"/>
  <c r="BF2100" i="1" s="1"/>
  <c r="AU2099" i="1"/>
  <c r="BF2099" i="1" s="1"/>
  <c r="AV2098" i="1"/>
  <c r="BF2098" i="1" s="1"/>
  <c r="AU2097" i="1"/>
  <c r="BF2097" i="1" s="1"/>
  <c r="AU2095" i="1"/>
  <c r="BF2095" i="1" s="1"/>
  <c r="AU2093" i="1"/>
  <c r="BF2093" i="1" s="1"/>
  <c r="AU2092" i="1"/>
  <c r="BF2092" i="1" s="1"/>
  <c r="AV2090" i="1"/>
  <c r="BF2090" i="1" s="1"/>
  <c r="AU2088" i="1"/>
  <c r="BF2088" i="1" s="1"/>
  <c r="AU2087" i="1"/>
  <c r="BF2087" i="1" s="1"/>
  <c r="AU2086" i="1"/>
  <c r="BF2086" i="1" s="1"/>
  <c r="AU2085" i="1"/>
  <c r="BF2085" i="1" s="1"/>
  <c r="AU2084" i="1"/>
  <c r="BF2084" i="1" s="1"/>
  <c r="AU2083" i="1"/>
  <c r="BF2083" i="1" s="1"/>
  <c r="AV2082" i="1"/>
  <c r="BF2082" i="1" s="1"/>
  <c r="AU29" i="2"/>
  <c r="AU27" i="2"/>
  <c r="AU2081" i="1"/>
  <c r="BF2081" i="1" s="1"/>
  <c r="AU2080" i="1"/>
  <c r="BF2080" i="1" s="1"/>
  <c r="AU2079" i="1"/>
  <c r="BF2079" i="1" s="1"/>
  <c r="AV2078" i="1"/>
  <c r="BF2078" i="1" s="1"/>
  <c r="AV2077" i="1"/>
  <c r="BF2077" i="1" s="1"/>
  <c r="AV2076" i="1"/>
  <c r="BF2076" i="1" s="1"/>
  <c r="AU2075" i="1"/>
  <c r="BF2075" i="1" s="1"/>
  <c r="AU2074" i="1"/>
  <c r="BF2074" i="1" s="1"/>
  <c r="AU2072" i="1"/>
  <c r="BF2072" i="1" s="1"/>
  <c r="AV2071" i="1"/>
  <c r="BF2071" i="1" s="1"/>
  <c r="Y75" i="7" l="1"/>
  <c r="X75" i="7"/>
  <c r="V76" i="7"/>
  <c r="Z75" i="7"/>
  <c r="X74" i="8"/>
  <c r="Y74" i="8"/>
  <c r="V75" i="8"/>
  <c r="Z74" i="8"/>
  <c r="BK1118" i="8"/>
  <c r="BI1119" i="8"/>
  <c r="BN1118" i="8"/>
  <c r="BP253" i="7"/>
  <c r="BI1489" i="1"/>
  <c r="BK1488" i="1"/>
  <c r="BP1489" i="1"/>
  <c r="BN1490" i="1"/>
  <c r="BC2070" i="1"/>
  <c r="BD2070" i="1"/>
  <c r="AV2069" i="1"/>
  <c r="AW2069" i="1"/>
  <c r="AX2069" i="1"/>
  <c r="AY2069" i="1"/>
  <c r="AU2070" i="1"/>
  <c r="AW2070" i="1"/>
  <c r="AX2070" i="1"/>
  <c r="AY2070" i="1"/>
  <c r="BC2069" i="1"/>
  <c r="BD2069" i="1"/>
  <c r="BC2068" i="1"/>
  <c r="BD2068" i="1"/>
  <c r="BC2067" i="1"/>
  <c r="BD2067" i="1"/>
  <c r="AV2067" i="1"/>
  <c r="AW2067" i="1"/>
  <c r="AX2067" i="1"/>
  <c r="AY2067" i="1"/>
  <c r="AV2068" i="1"/>
  <c r="AW2068" i="1"/>
  <c r="AX2068" i="1"/>
  <c r="AY2068" i="1"/>
  <c r="BC2066" i="1"/>
  <c r="BD2066" i="1"/>
  <c r="AV2066" i="1"/>
  <c r="AW2066" i="1"/>
  <c r="AX2066" i="1"/>
  <c r="AY2066" i="1"/>
  <c r="BC2065" i="1"/>
  <c r="BD2065" i="1"/>
  <c r="AV2065" i="1"/>
  <c r="AW2065" i="1"/>
  <c r="AX2065" i="1"/>
  <c r="AY2065" i="1"/>
  <c r="BC2064" i="1"/>
  <c r="BD2064" i="1"/>
  <c r="BC2063" i="1"/>
  <c r="BD2063" i="1"/>
  <c r="BD2062" i="1"/>
  <c r="BC2062" i="1"/>
  <c r="BC2061" i="1"/>
  <c r="BD2061" i="1"/>
  <c r="BC2060" i="1"/>
  <c r="BD2060" i="1"/>
  <c r="AV2063" i="1"/>
  <c r="AW2063" i="1"/>
  <c r="AX2063" i="1"/>
  <c r="AY2063" i="1"/>
  <c r="AV2064" i="1"/>
  <c r="AW2064" i="1"/>
  <c r="AX2064" i="1"/>
  <c r="AY2064" i="1"/>
  <c r="BC2059" i="1"/>
  <c r="BD2059" i="1"/>
  <c r="AU2060" i="1"/>
  <c r="AW2060" i="1"/>
  <c r="AX2060" i="1"/>
  <c r="AY2060" i="1"/>
  <c r="AU2061" i="1"/>
  <c r="AW2061" i="1"/>
  <c r="AX2061" i="1"/>
  <c r="AY2061" i="1"/>
  <c r="AU2062" i="1"/>
  <c r="AW2062" i="1"/>
  <c r="AX2062" i="1"/>
  <c r="AY2062" i="1"/>
  <c r="AU2059" i="1"/>
  <c r="AW2059" i="1"/>
  <c r="AX2059" i="1"/>
  <c r="AY2059" i="1"/>
  <c r="BC2058" i="1"/>
  <c r="BD2058" i="1"/>
  <c r="AU2058" i="1"/>
  <c r="AW2058" i="1"/>
  <c r="AX2058" i="1"/>
  <c r="AY2058" i="1"/>
  <c r="BC2057" i="1"/>
  <c r="BD2057" i="1"/>
  <c r="AU2057" i="1"/>
  <c r="AW2057" i="1"/>
  <c r="AX2057" i="1"/>
  <c r="AY2057" i="1"/>
  <c r="BC2056" i="1"/>
  <c r="BD2056" i="1"/>
  <c r="BC2055" i="1"/>
  <c r="BD2055" i="1"/>
  <c r="AU2055" i="1"/>
  <c r="AW2055" i="1"/>
  <c r="AX2055" i="1"/>
  <c r="AY2055" i="1"/>
  <c r="AU2056" i="1"/>
  <c r="AW2056" i="1"/>
  <c r="AX2056" i="1"/>
  <c r="AY2056" i="1"/>
  <c r="AV2054" i="1"/>
  <c r="AW2054" i="1"/>
  <c r="AX2054" i="1"/>
  <c r="AY2054" i="1"/>
  <c r="BC2054" i="1"/>
  <c r="BD2054" i="1"/>
  <c r="BC2053" i="1"/>
  <c r="BD2053" i="1"/>
  <c r="BC2052" i="1"/>
  <c r="BD2052" i="1"/>
  <c r="AV2052" i="1"/>
  <c r="AW2052" i="1"/>
  <c r="AX2052" i="1"/>
  <c r="AY2052" i="1"/>
  <c r="AU2053" i="1"/>
  <c r="AV2053" i="1"/>
  <c r="AW2053" i="1"/>
  <c r="AX2053" i="1"/>
  <c r="AY2053" i="1"/>
  <c r="BC2051" i="1"/>
  <c r="BD2051" i="1"/>
  <c r="AV2051" i="1"/>
  <c r="AW2051" i="1"/>
  <c r="AX2051" i="1"/>
  <c r="AY2051" i="1"/>
  <c r="BC2050" i="1"/>
  <c r="BD2050" i="1"/>
  <c r="AV2050" i="1"/>
  <c r="AW2050" i="1"/>
  <c r="AX2050" i="1"/>
  <c r="AY2050" i="1"/>
  <c r="BC2049" i="1"/>
  <c r="BD2049" i="1"/>
  <c r="AU2049" i="1"/>
  <c r="AV2049" i="1"/>
  <c r="AW2049" i="1"/>
  <c r="AX2049" i="1"/>
  <c r="AY2049" i="1"/>
  <c r="BC2048" i="1"/>
  <c r="BD2048" i="1"/>
  <c r="AU2048" i="1"/>
  <c r="AW2048" i="1"/>
  <c r="AX2048" i="1"/>
  <c r="AY2048" i="1"/>
  <c r="BC2047" i="1"/>
  <c r="BD2047" i="1"/>
  <c r="AU2047" i="1"/>
  <c r="AW2047" i="1"/>
  <c r="AX2047" i="1"/>
  <c r="AY2047" i="1"/>
  <c r="BC2046" i="1"/>
  <c r="BD2046" i="1"/>
  <c r="BC2045" i="1"/>
  <c r="BD2045" i="1"/>
  <c r="AV2045" i="1"/>
  <c r="AW2045" i="1"/>
  <c r="AX2045" i="1"/>
  <c r="AY2045" i="1"/>
  <c r="AU2046" i="1"/>
  <c r="AV2046" i="1"/>
  <c r="AW2046" i="1"/>
  <c r="AX2046" i="1"/>
  <c r="AY2046" i="1"/>
  <c r="BC2044" i="1"/>
  <c r="BD2044" i="1"/>
  <c r="BC2043" i="1"/>
  <c r="BD2043" i="1"/>
  <c r="AV2043" i="1"/>
  <c r="AW2043" i="1"/>
  <c r="AX2043" i="1"/>
  <c r="AY2043" i="1"/>
  <c r="AV2044" i="1"/>
  <c r="AW2044" i="1"/>
  <c r="AX2044" i="1"/>
  <c r="AY2044" i="1"/>
  <c r="BC2042" i="1"/>
  <c r="BD2042" i="1"/>
  <c r="BC2041" i="1"/>
  <c r="BD2041" i="1"/>
  <c r="AV2041" i="1"/>
  <c r="AW2041" i="1"/>
  <c r="AX2041" i="1"/>
  <c r="AY2041" i="1"/>
  <c r="AV2042" i="1"/>
  <c r="AW2042" i="1"/>
  <c r="AX2042" i="1"/>
  <c r="AY2042" i="1"/>
  <c r="BC2040" i="1"/>
  <c r="BD2040" i="1"/>
  <c r="AV2040" i="1"/>
  <c r="AW2040" i="1"/>
  <c r="AX2040" i="1"/>
  <c r="AY2040" i="1"/>
  <c r="BC2039" i="1"/>
  <c r="BD2039" i="1"/>
  <c r="BC2038" i="1"/>
  <c r="BD2038" i="1"/>
  <c r="AV2038" i="1"/>
  <c r="AW2038" i="1"/>
  <c r="AX2038" i="1"/>
  <c r="AY2038" i="1"/>
  <c r="AV2039" i="1"/>
  <c r="AW2039" i="1"/>
  <c r="AX2039" i="1"/>
  <c r="AY2039" i="1"/>
  <c r="AU2037" i="1"/>
  <c r="AV2037" i="1"/>
  <c r="AW2037" i="1"/>
  <c r="AX2037" i="1"/>
  <c r="AY2037" i="1"/>
  <c r="BC2037" i="1"/>
  <c r="BD2037" i="1"/>
  <c r="AV2036" i="1"/>
  <c r="AW2036" i="1"/>
  <c r="AX2036" i="1"/>
  <c r="AY2036" i="1"/>
  <c r="BC2036" i="1"/>
  <c r="BD2036" i="1"/>
  <c r="BC2035" i="1"/>
  <c r="BD2035" i="1"/>
  <c r="BC2034" i="1"/>
  <c r="BD2034" i="1"/>
  <c r="AU2034" i="1"/>
  <c r="AV2034" i="1"/>
  <c r="AW2034" i="1"/>
  <c r="AX2034" i="1"/>
  <c r="AY2034" i="1"/>
  <c r="AV2035" i="1"/>
  <c r="AW2035" i="1"/>
  <c r="AX2035" i="1"/>
  <c r="AY2035" i="1"/>
  <c r="BC2033" i="1"/>
  <c r="BD2033" i="1"/>
  <c r="AU2033" i="1"/>
  <c r="AW2033" i="1"/>
  <c r="AX2033" i="1"/>
  <c r="AY2033" i="1"/>
  <c r="BC2032" i="1"/>
  <c r="BD2032" i="1"/>
  <c r="AW2032" i="1"/>
  <c r="AU2032" i="1"/>
  <c r="AV2032" i="1"/>
  <c r="AX2032" i="1"/>
  <c r="AY2032" i="1"/>
  <c r="BC2031" i="1"/>
  <c r="BD2031" i="1"/>
  <c r="BC2030" i="1"/>
  <c r="BD2030" i="1"/>
  <c r="AU2030" i="1"/>
  <c r="AV2030" i="1"/>
  <c r="AW2030" i="1"/>
  <c r="AX2030" i="1"/>
  <c r="AY2030" i="1"/>
  <c r="AV2031" i="1"/>
  <c r="AW2031" i="1"/>
  <c r="AX2031" i="1"/>
  <c r="AY2031" i="1"/>
  <c r="BC2029" i="1"/>
  <c r="BD2029" i="1"/>
  <c r="BC2028" i="1"/>
  <c r="BD2028" i="1"/>
  <c r="AW2028" i="1"/>
  <c r="AU2028" i="1"/>
  <c r="AV2028" i="1"/>
  <c r="AX2028" i="1"/>
  <c r="AY2028" i="1"/>
  <c r="AW2029" i="1"/>
  <c r="AU2029" i="1"/>
  <c r="AV2029" i="1"/>
  <c r="AX2029" i="1"/>
  <c r="AY2029" i="1"/>
  <c r="BD2027" i="1"/>
  <c r="BC2027" i="1"/>
  <c r="AU2027" i="1"/>
  <c r="AW2027" i="1"/>
  <c r="AX2027" i="1"/>
  <c r="AY2027" i="1"/>
  <c r="AU2026" i="1"/>
  <c r="AV2026" i="1"/>
  <c r="AW2026" i="1"/>
  <c r="AY2026" i="1"/>
  <c r="BC2025" i="1"/>
  <c r="BD2025" i="1"/>
  <c r="AV2025" i="1"/>
  <c r="AW2025" i="1"/>
  <c r="AX2025" i="1"/>
  <c r="AY2025" i="1"/>
  <c r="BC2024" i="1"/>
  <c r="BD2024" i="1"/>
  <c r="BC2023" i="1"/>
  <c r="BD2023" i="1"/>
  <c r="AU2023" i="1"/>
  <c r="AV2023" i="1"/>
  <c r="AW2023" i="1"/>
  <c r="AX2023" i="1"/>
  <c r="AY2023" i="1"/>
  <c r="AU2024" i="1"/>
  <c r="AV2024" i="1"/>
  <c r="AW2024" i="1"/>
  <c r="AX2024" i="1"/>
  <c r="AY2024" i="1"/>
  <c r="BC2022" i="1"/>
  <c r="BD2022" i="1"/>
  <c r="AV2022" i="1"/>
  <c r="AW2022" i="1"/>
  <c r="AX2022" i="1"/>
  <c r="AY2022" i="1"/>
  <c r="BC2021" i="1"/>
  <c r="BD2021" i="1"/>
  <c r="AV2021" i="1"/>
  <c r="AW2021" i="1"/>
  <c r="AX2021" i="1"/>
  <c r="AY2021" i="1"/>
  <c r="AU2021" i="1"/>
  <c r="BC2020" i="1"/>
  <c r="BD2020" i="1"/>
  <c r="BC2019" i="1"/>
  <c r="BD2019" i="1"/>
  <c r="BC2018" i="1"/>
  <c r="BD2018" i="1"/>
  <c r="AV2018" i="1"/>
  <c r="AW2018" i="1"/>
  <c r="AX2018" i="1"/>
  <c r="AY2018" i="1"/>
  <c r="AV2019" i="1"/>
  <c r="AW2019" i="1"/>
  <c r="AX2019" i="1"/>
  <c r="AY2019" i="1"/>
  <c r="AU2020" i="1"/>
  <c r="AV2020" i="1"/>
  <c r="AW2020" i="1"/>
  <c r="AX2020" i="1"/>
  <c r="AY2020" i="1"/>
  <c r="BC2017" i="1"/>
  <c r="BD2017" i="1"/>
  <c r="AV2017" i="1"/>
  <c r="AW2017" i="1"/>
  <c r="AX2017" i="1"/>
  <c r="AY2017" i="1"/>
  <c r="BC2016" i="1"/>
  <c r="BD2016" i="1"/>
  <c r="AV2016" i="1"/>
  <c r="AW2016" i="1"/>
  <c r="AX2016" i="1"/>
  <c r="AY2016" i="1"/>
  <c r="BC2015" i="1"/>
  <c r="BD2015" i="1"/>
  <c r="AV2015" i="1"/>
  <c r="AW2015" i="1"/>
  <c r="AX2015" i="1"/>
  <c r="AY2015" i="1"/>
  <c r="AV2014" i="1"/>
  <c r="AW2014" i="1"/>
  <c r="AX2014" i="1"/>
  <c r="AY2014" i="1"/>
  <c r="BC2014" i="1"/>
  <c r="BD2014" i="1"/>
  <c r="BC2013" i="1"/>
  <c r="BD2013" i="1"/>
  <c r="AV2013" i="1"/>
  <c r="AW2013" i="1"/>
  <c r="AX2013" i="1"/>
  <c r="AY2013" i="1"/>
  <c r="BC2012" i="1"/>
  <c r="BD2012" i="1"/>
  <c r="AW2012" i="1"/>
  <c r="AU2012" i="1"/>
  <c r="AV2012" i="1"/>
  <c r="AX2012" i="1"/>
  <c r="AY2012" i="1"/>
  <c r="T26" i="2"/>
  <c r="U26" i="2" s="1"/>
  <c r="AU26" i="2" s="1"/>
  <c r="BB26" i="2"/>
  <c r="BC26" i="2"/>
  <c r="BC2011" i="1"/>
  <c r="BD2011" i="1"/>
  <c r="BC2010" i="1"/>
  <c r="BD2010" i="1"/>
  <c r="BC2007" i="1"/>
  <c r="BD2007" i="1"/>
  <c r="BC2008" i="1"/>
  <c r="BD2008" i="1"/>
  <c r="BC2009" i="1"/>
  <c r="BD2009" i="1"/>
  <c r="AU2008" i="1"/>
  <c r="AV2006" i="1"/>
  <c r="AW2006" i="1"/>
  <c r="AX2006" i="1"/>
  <c r="AY2006" i="1"/>
  <c r="AV2007" i="1"/>
  <c r="AW2007" i="1"/>
  <c r="AX2007" i="1"/>
  <c r="AY2007" i="1"/>
  <c r="AV2008" i="1"/>
  <c r="AW2008" i="1"/>
  <c r="AX2008" i="1"/>
  <c r="AY2008" i="1"/>
  <c r="AV2009" i="1"/>
  <c r="AW2009" i="1"/>
  <c r="AX2009" i="1"/>
  <c r="AY2009" i="1"/>
  <c r="AV2010" i="1"/>
  <c r="AW2010" i="1"/>
  <c r="AX2010" i="1"/>
  <c r="AY2010" i="1"/>
  <c r="AV2011" i="1"/>
  <c r="AW2011" i="1"/>
  <c r="AX2011" i="1"/>
  <c r="AY2011" i="1"/>
  <c r="AU2007" i="1"/>
  <c r="BC2006" i="1"/>
  <c r="BD2006" i="1"/>
  <c r="BC2005" i="1"/>
  <c r="BD2005" i="1"/>
  <c r="AU2005" i="1"/>
  <c r="AW2005" i="1"/>
  <c r="AX2005" i="1"/>
  <c r="AY2005" i="1"/>
  <c r="AV2004" i="1"/>
  <c r="AW2004" i="1"/>
  <c r="AX2004" i="1"/>
  <c r="AY2004" i="1"/>
  <c r="BC2004" i="1"/>
  <c r="BD2004" i="1"/>
  <c r="T25" i="2"/>
  <c r="U25" i="2" s="1"/>
  <c r="AU25" i="2" s="1"/>
  <c r="AV25" i="2"/>
  <c r="AW25" i="2"/>
  <c r="AX25" i="2"/>
  <c r="AY25" i="2"/>
  <c r="BB25" i="2"/>
  <c r="BC25" i="2"/>
  <c r="AU1991" i="1"/>
  <c r="AU1994" i="1"/>
  <c r="AU1995" i="1"/>
  <c r="AU2003" i="1"/>
  <c r="T24" i="2"/>
  <c r="U24" i="2" s="1"/>
  <c r="AU24" i="2" s="1"/>
  <c r="BC24" i="2"/>
  <c r="BB24" i="2"/>
  <c r="AY24" i="2"/>
  <c r="AX24" i="2"/>
  <c r="AW24" i="2"/>
  <c r="AV24" i="2"/>
  <c r="BC2003" i="1"/>
  <c r="BD2003" i="1"/>
  <c r="AV2003" i="1"/>
  <c r="AW2003" i="1"/>
  <c r="AX2003" i="1"/>
  <c r="AY2003" i="1"/>
  <c r="BC2002" i="1"/>
  <c r="BD2002" i="1"/>
  <c r="AV2002" i="1"/>
  <c r="AW2002" i="1"/>
  <c r="AX2002" i="1"/>
  <c r="AY2002" i="1"/>
  <c r="BC2001" i="1"/>
  <c r="BD2001" i="1"/>
  <c r="BC2000" i="1"/>
  <c r="BD2000" i="1"/>
  <c r="AU2000" i="1"/>
  <c r="AW2000" i="1"/>
  <c r="AX2000" i="1"/>
  <c r="AY2000" i="1"/>
  <c r="AU2001" i="1"/>
  <c r="AW2001" i="1"/>
  <c r="AX2001" i="1"/>
  <c r="AY2001" i="1"/>
  <c r="BC1999" i="1"/>
  <c r="BD1999" i="1"/>
  <c r="AU1999" i="1"/>
  <c r="AW1999" i="1"/>
  <c r="AX1999" i="1"/>
  <c r="AY1999" i="1"/>
  <c r="BC1998" i="1"/>
  <c r="BD1998" i="1"/>
  <c r="AV1998" i="1"/>
  <c r="AW1998" i="1"/>
  <c r="AX1998" i="1"/>
  <c r="AY1998" i="1"/>
  <c r="AU1977" i="1"/>
  <c r="AW1977" i="1"/>
  <c r="AX1977" i="1"/>
  <c r="AY1977" i="1"/>
  <c r="AU1978" i="1"/>
  <c r="AV1978" i="1"/>
  <c r="AW1978" i="1"/>
  <c r="AY1978" i="1"/>
  <c r="AV1979" i="1"/>
  <c r="AW1979" i="1"/>
  <c r="AX1979" i="1"/>
  <c r="AY1979" i="1"/>
  <c r="AU1980" i="1"/>
  <c r="AV1980" i="1"/>
  <c r="AW1980" i="1"/>
  <c r="AY1980" i="1"/>
  <c r="AV1981" i="1"/>
  <c r="AW1981" i="1"/>
  <c r="AX1981" i="1"/>
  <c r="AY1981" i="1"/>
  <c r="AV1982" i="1"/>
  <c r="AW1982" i="1"/>
  <c r="AX1982" i="1"/>
  <c r="AY1982" i="1"/>
  <c r="AV1983" i="1"/>
  <c r="AW1983" i="1"/>
  <c r="AX1983" i="1"/>
  <c r="AY1983" i="1"/>
  <c r="AV1984" i="1"/>
  <c r="AW1984" i="1"/>
  <c r="AX1984" i="1"/>
  <c r="AY1984" i="1"/>
  <c r="AU1985" i="1"/>
  <c r="AV1985" i="1"/>
  <c r="AX1985" i="1"/>
  <c r="AY1985" i="1"/>
  <c r="AU1986" i="1"/>
  <c r="AW1986" i="1"/>
  <c r="AX1986" i="1"/>
  <c r="AY1986" i="1"/>
  <c r="AV1987" i="1"/>
  <c r="AW1987" i="1"/>
  <c r="AX1987" i="1"/>
  <c r="AY1987" i="1"/>
  <c r="AV1988" i="1"/>
  <c r="AW1988" i="1"/>
  <c r="AX1988" i="1"/>
  <c r="AY1988" i="1"/>
  <c r="AV1989" i="1"/>
  <c r="AW1989" i="1"/>
  <c r="AX1989" i="1"/>
  <c r="AY1989" i="1"/>
  <c r="AV1990" i="1"/>
  <c r="AW1990" i="1"/>
  <c r="AX1990" i="1"/>
  <c r="AY1990" i="1"/>
  <c r="AV1991" i="1"/>
  <c r="AW1991" i="1"/>
  <c r="AX1991" i="1"/>
  <c r="AY1991" i="1"/>
  <c r="AV1992" i="1"/>
  <c r="AW1992" i="1"/>
  <c r="AX1992" i="1"/>
  <c r="AY1992" i="1"/>
  <c r="AV1993" i="1"/>
  <c r="AW1993" i="1"/>
  <c r="AX1993" i="1"/>
  <c r="AY1993" i="1"/>
  <c r="AV1994" i="1"/>
  <c r="AW1994" i="1"/>
  <c r="AX1994" i="1"/>
  <c r="AY1994" i="1"/>
  <c r="AV1995" i="1"/>
  <c r="AW1995" i="1"/>
  <c r="AX1995" i="1"/>
  <c r="AY1995" i="1"/>
  <c r="AU1996" i="1"/>
  <c r="AW1996" i="1"/>
  <c r="AX1996" i="1"/>
  <c r="AY1996" i="1"/>
  <c r="AV1997" i="1"/>
  <c r="AW1997" i="1"/>
  <c r="AX1997" i="1"/>
  <c r="AY1997" i="1"/>
  <c r="BC1997" i="1"/>
  <c r="BD1997" i="1"/>
  <c r="BC1996" i="1"/>
  <c r="BD1996" i="1"/>
  <c r="BC1995" i="1"/>
  <c r="BD1995" i="1"/>
  <c r="BC1994" i="1"/>
  <c r="BD1994" i="1"/>
  <c r="BC1993" i="1"/>
  <c r="BD1993" i="1"/>
  <c r="BC1991" i="1"/>
  <c r="BD1991" i="1"/>
  <c r="BC1992" i="1"/>
  <c r="BD1992" i="1"/>
  <c r="AU1990" i="1"/>
  <c r="BC1990" i="1"/>
  <c r="BD1990" i="1"/>
  <c r="AU1989" i="1"/>
  <c r="BC1989" i="1"/>
  <c r="BD1989" i="1"/>
  <c r="BC1986" i="1"/>
  <c r="BD1986" i="1"/>
  <c r="BC1987" i="1"/>
  <c r="BD1987" i="1"/>
  <c r="BC1988" i="1"/>
  <c r="BD1988" i="1"/>
  <c r="AU1987" i="1"/>
  <c r="BC1985" i="1"/>
  <c r="BD1985" i="1"/>
  <c r="AW1985" i="1"/>
  <c r="BD1984" i="1"/>
  <c r="BC1984" i="1"/>
  <c r="BD1983" i="1"/>
  <c r="BC1983" i="1"/>
  <c r="AU1983" i="1"/>
  <c r="AU1984" i="1"/>
  <c r="BD1982" i="1"/>
  <c r="BC1982" i="1"/>
  <c r="AU1981" i="1"/>
  <c r="BD1981" i="1"/>
  <c r="BC1981" i="1"/>
  <c r="AX1980" i="1"/>
  <c r="BD1979" i="1"/>
  <c r="BC1979" i="1"/>
  <c r="T23" i="2"/>
  <c r="U23" i="2" s="1"/>
  <c r="AU23" i="2" s="1"/>
  <c r="AV23" i="2"/>
  <c r="AW23" i="2"/>
  <c r="AX23" i="2"/>
  <c r="BB23" i="2"/>
  <c r="BC23" i="2"/>
  <c r="T22" i="2"/>
  <c r="U22" i="2" s="1"/>
  <c r="AU22" i="2" s="1"/>
  <c r="AV22" i="2"/>
  <c r="AW22" i="2"/>
  <c r="AX22" i="2"/>
  <c r="BB22" i="2"/>
  <c r="BC22" i="2"/>
  <c r="AW1976" i="1"/>
  <c r="BF1975" i="1"/>
  <c r="BC1977" i="1"/>
  <c r="BD1977" i="1"/>
  <c r="BC1976" i="1"/>
  <c r="BD1976" i="1"/>
  <c r="AU1976" i="1"/>
  <c r="AV1976" i="1"/>
  <c r="AX1976" i="1"/>
  <c r="AY1976" i="1"/>
  <c r="AU1973" i="1"/>
  <c r="AV1973" i="1"/>
  <c r="AW1973" i="1"/>
  <c r="AX1973" i="1"/>
  <c r="AY1973" i="1"/>
  <c r="AV1974" i="1"/>
  <c r="AW1974" i="1"/>
  <c r="AX1974" i="1"/>
  <c r="AY1974" i="1"/>
  <c r="BC1974" i="1"/>
  <c r="BD1974" i="1"/>
  <c r="BC1973" i="1"/>
  <c r="BD1973" i="1"/>
  <c r="BC1972" i="1"/>
  <c r="BD1972" i="1"/>
  <c r="AU1972" i="1"/>
  <c r="AW1972" i="1"/>
  <c r="AX1972" i="1"/>
  <c r="AY1972" i="1"/>
  <c r="BD1971" i="1"/>
  <c r="BC1971" i="1"/>
  <c r="BC1970" i="1"/>
  <c r="BD1970" i="1"/>
  <c r="AU1970" i="1"/>
  <c r="AV1970" i="1"/>
  <c r="AW1970" i="1"/>
  <c r="AX1970" i="1"/>
  <c r="AY1970" i="1"/>
  <c r="AU1971" i="1"/>
  <c r="AW1971" i="1"/>
  <c r="AX1971" i="1"/>
  <c r="AY1971" i="1"/>
  <c r="BC1969" i="1"/>
  <c r="BD1969" i="1"/>
  <c r="AU1969" i="1"/>
  <c r="AW1969" i="1"/>
  <c r="AX1969" i="1"/>
  <c r="AY1969" i="1"/>
  <c r="AV1968" i="1"/>
  <c r="AW1968" i="1"/>
  <c r="AX1968" i="1"/>
  <c r="AY1968" i="1"/>
  <c r="BC1968" i="1"/>
  <c r="BD1968" i="1"/>
  <c r="AU1967" i="1"/>
  <c r="AV1967" i="1"/>
  <c r="AW1967" i="1"/>
  <c r="AX1967" i="1"/>
  <c r="AY1967" i="1"/>
  <c r="BC1967" i="1"/>
  <c r="BD1967" i="1"/>
  <c r="BC1966" i="1"/>
  <c r="BD1966" i="1"/>
  <c r="AU1966" i="1"/>
  <c r="AV1966" i="1"/>
  <c r="AW1966" i="1"/>
  <c r="AX1966" i="1"/>
  <c r="AY1966" i="1"/>
  <c r="AU1964" i="1"/>
  <c r="AV1964" i="1"/>
  <c r="AW1964" i="1"/>
  <c r="AX1964" i="1"/>
  <c r="AY1964" i="1"/>
  <c r="AV1965" i="1"/>
  <c r="AW1965" i="1"/>
  <c r="AX1965" i="1"/>
  <c r="AY1965" i="1"/>
  <c r="BC1965" i="1"/>
  <c r="BD1965" i="1"/>
  <c r="BC1964" i="1"/>
  <c r="BD1964" i="1"/>
  <c r="BC1963" i="1"/>
  <c r="BD1963" i="1"/>
  <c r="AV1963" i="1"/>
  <c r="AW1963" i="1"/>
  <c r="AX1963" i="1"/>
  <c r="AY1963" i="1"/>
  <c r="BC1962" i="1"/>
  <c r="BD1962" i="1"/>
  <c r="BC1961" i="1"/>
  <c r="BD1961" i="1"/>
  <c r="AU1961" i="1"/>
  <c r="AV1961" i="1"/>
  <c r="AW1961" i="1"/>
  <c r="AX1961" i="1"/>
  <c r="AY1961" i="1"/>
  <c r="AU1962" i="1"/>
  <c r="AV1962" i="1"/>
  <c r="AW1962" i="1"/>
  <c r="AX1962" i="1"/>
  <c r="AY1962" i="1"/>
  <c r="AU1960" i="1"/>
  <c r="AV1960" i="1"/>
  <c r="AW1960" i="1"/>
  <c r="AX1960" i="1"/>
  <c r="AY1960" i="1"/>
  <c r="BC1960" i="1"/>
  <c r="BD1960" i="1"/>
  <c r="BC1959" i="1"/>
  <c r="BD1959" i="1"/>
  <c r="AU1959" i="1"/>
  <c r="AV1959" i="1"/>
  <c r="AW1959" i="1"/>
  <c r="AX1959" i="1"/>
  <c r="AY1959" i="1"/>
  <c r="BD1958" i="1"/>
  <c r="BC1958" i="1"/>
  <c r="AU1958" i="1"/>
  <c r="AV1958" i="1"/>
  <c r="AW1958" i="1"/>
  <c r="AX1958" i="1"/>
  <c r="AY1958" i="1"/>
  <c r="BD1957" i="1"/>
  <c r="BC1957" i="1"/>
  <c r="AV1957" i="1"/>
  <c r="AW1957" i="1"/>
  <c r="AX1957" i="1"/>
  <c r="AY1957" i="1"/>
  <c r="BC1956" i="1"/>
  <c r="BD1956" i="1"/>
  <c r="AU1956" i="1"/>
  <c r="AV1956" i="1"/>
  <c r="AX1956" i="1"/>
  <c r="AY1956" i="1"/>
  <c r="AV1955" i="1"/>
  <c r="AW1955" i="1"/>
  <c r="AX1955" i="1"/>
  <c r="AY1955" i="1"/>
  <c r="BD1955" i="1"/>
  <c r="BC1955" i="1"/>
  <c r="AX1953" i="1"/>
  <c r="AU1953" i="1"/>
  <c r="AV1953" i="1"/>
  <c r="AW1953" i="1"/>
  <c r="AY1953" i="1"/>
  <c r="AU1954" i="1"/>
  <c r="AV1954" i="1"/>
  <c r="AW1954" i="1"/>
  <c r="AY1954" i="1"/>
  <c r="BC1952" i="1"/>
  <c r="BD1952" i="1"/>
  <c r="AU1952" i="1"/>
  <c r="AW1952" i="1"/>
  <c r="AX1952" i="1"/>
  <c r="AY1952" i="1"/>
  <c r="BC1951" i="1"/>
  <c r="BD1951" i="1"/>
  <c r="AW1951" i="1"/>
  <c r="AU1951" i="1"/>
  <c r="AV1951" i="1"/>
  <c r="AX1951" i="1"/>
  <c r="AY1951" i="1"/>
  <c r="BC1950" i="1"/>
  <c r="BD1950" i="1"/>
  <c r="AU1950" i="1"/>
  <c r="AV1950" i="1"/>
  <c r="AX1950" i="1"/>
  <c r="AY1950" i="1"/>
  <c r="BC1949" i="1"/>
  <c r="BD1949" i="1"/>
  <c r="AU1949" i="1"/>
  <c r="AV1949" i="1"/>
  <c r="AW1949" i="1"/>
  <c r="AX1949" i="1"/>
  <c r="AY1949" i="1"/>
  <c r="AU1947" i="1"/>
  <c r="AV1947" i="1"/>
  <c r="AW1947" i="1"/>
  <c r="AX1947" i="1"/>
  <c r="AY1947" i="1"/>
  <c r="AU1948" i="1"/>
  <c r="AV1948" i="1"/>
  <c r="AW1948" i="1"/>
  <c r="AX1948" i="1"/>
  <c r="AY1948" i="1"/>
  <c r="BC1948" i="1"/>
  <c r="BD1948" i="1"/>
  <c r="BC1947" i="1"/>
  <c r="BD1947" i="1"/>
  <c r="T21" i="2"/>
  <c r="U21" i="2" s="1"/>
  <c r="AU21" i="2" s="1"/>
  <c r="AV21" i="2"/>
  <c r="AW21" i="2"/>
  <c r="AX21" i="2"/>
  <c r="BB21" i="2"/>
  <c r="BC21" i="2"/>
  <c r="T20" i="2"/>
  <c r="U20" i="2" s="1"/>
  <c r="AU20" i="2" s="1"/>
  <c r="AV20" i="2"/>
  <c r="AW20" i="2"/>
  <c r="AX20" i="2"/>
  <c r="BB20" i="2"/>
  <c r="BC20" i="2"/>
  <c r="AU1946" i="1"/>
  <c r="AV1946" i="1"/>
  <c r="AW1946" i="1"/>
  <c r="AX1946" i="1"/>
  <c r="AY1946" i="1"/>
  <c r="BC1946" i="1"/>
  <c r="BD1946" i="1"/>
  <c r="BC1945" i="1"/>
  <c r="BD1945" i="1"/>
  <c r="BC1944" i="1"/>
  <c r="BD1944" i="1"/>
  <c r="AU1944" i="1"/>
  <c r="AW1944" i="1"/>
  <c r="AX1944" i="1"/>
  <c r="AY1944" i="1"/>
  <c r="AU1945" i="1"/>
  <c r="AW1945" i="1"/>
  <c r="AX1945" i="1"/>
  <c r="AY1945" i="1"/>
  <c r="AV1942" i="1"/>
  <c r="AW1942" i="1"/>
  <c r="AX1942" i="1"/>
  <c r="AY1942" i="1"/>
  <c r="AV1943" i="1"/>
  <c r="AW1943" i="1"/>
  <c r="AX1943" i="1"/>
  <c r="AY1943" i="1"/>
  <c r="BC1943" i="1"/>
  <c r="BD1943" i="1"/>
  <c r="BC1942" i="1"/>
  <c r="BD1942" i="1"/>
  <c r="BC1941" i="1"/>
  <c r="BD1941" i="1"/>
  <c r="AU1941" i="1"/>
  <c r="AV1941" i="1"/>
  <c r="AW1941" i="1"/>
  <c r="AX1941" i="1"/>
  <c r="AY1941" i="1"/>
  <c r="BC1940" i="1"/>
  <c r="BD1940" i="1"/>
  <c r="AV1940" i="1"/>
  <c r="AW1940" i="1"/>
  <c r="AX1940" i="1"/>
  <c r="AY1940" i="1"/>
  <c r="BC1939" i="1"/>
  <c r="BD1939" i="1"/>
  <c r="BC1938" i="1"/>
  <c r="BD1938" i="1"/>
  <c r="AV1938" i="1"/>
  <c r="AW1938" i="1"/>
  <c r="AX1938" i="1"/>
  <c r="AY1938" i="1"/>
  <c r="AU1939" i="1"/>
  <c r="AV1939" i="1"/>
  <c r="AW1939" i="1"/>
  <c r="AX1939" i="1"/>
  <c r="AY1939" i="1"/>
  <c r="AV1937" i="1"/>
  <c r="AW1937" i="1"/>
  <c r="AX1937" i="1"/>
  <c r="AY1937" i="1"/>
  <c r="BC1937" i="1"/>
  <c r="BD1937" i="1"/>
  <c r="BC1936" i="1"/>
  <c r="BD1936" i="1"/>
  <c r="BC1935" i="1"/>
  <c r="BD1935" i="1"/>
  <c r="AU1935" i="1"/>
  <c r="AV1935" i="1"/>
  <c r="AX1935" i="1"/>
  <c r="AY1935" i="1"/>
  <c r="AW1936" i="1"/>
  <c r="AU1936" i="1"/>
  <c r="AV1936" i="1"/>
  <c r="AX1936" i="1"/>
  <c r="AY1936" i="1"/>
  <c r="BC1934" i="1"/>
  <c r="BD1934" i="1"/>
  <c r="BC1933" i="1"/>
  <c r="BD1933" i="1"/>
  <c r="AV1933" i="1"/>
  <c r="AW1933" i="1"/>
  <c r="AX1933" i="1"/>
  <c r="AY1933" i="1"/>
  <c r="AU1934" i="1"/>
  <c r="AV1934" i="1"/>
  <c r="AW1934" i="1"/>
  <c r="AX1934" i="1"/>
  <c r="AY1934" i="1"/>
  <c r="BC1932" i="1"/>
  <c r="BD1932" i="1"/>
  <c r="BC1931" i="1"/>
  <c r="BD1931" i="1"/>
  <c r="AU1931" i="1"/>
  <c r="AV1931" i="1"/>
  <c r="AW1931" i="1"/>
  <c r="AX1931" i="1"/>
  <c r="AY1931" i="1"/>
  <c r="AU1932" i="1"/>
  <c r="AV1932" i="1"/>
  <c r="AW1932" i="1"/>
  <c r="AX1932" i="1"/>
  <c r="AY1932" i="1"/>
  <c r="BD1930" i="1"/>
  <c r="BC1930" i="1"/>
  <c r="AU1930" i="1"/>
  <c r="AW1930" i="1"/>
  <c r="AX1930" i="1"/>
  <c r="AY1930" i="1"/>
  <c r="BD1929" i="1"/>
  <c r="BC1929" i="1"/>
  <c r="AW1929" i="1"/>
  <c r="AU1929" i="1"/>
  <c r="AV1929" i="1"/>
  <c r="AX1929" i="1"/>
  <c r="AY1929" i="1"/>
  <c r="AU1928" i="1"/>
  <c r="AV1928" i="1"/>
  <c r="AW1928" i="1"/>
  <c r="AY1928" i="1"/>
  <c r="AX1928" i="1"/>
  <c r="BD1927" i="1"/>
  <c r="BC1927" i="1"/>
  <c r="BD1926" i="1"/>
  <c r="BC1926" i="1"/>
  <c r="AU1926" i="1"/>
  <c r="AV1926" i="1"/>
  <c r="AW1926" i="1"/>
  <c r="AX1926" i="1"/>
  <c r="AY1926" i="1"/>
  <c r="AU1927" i="1"/>
  <c r="AV1927" i="1"/>
  <c r="AW1927" i="1"/>
  <c r="AX1927" i="1"/>
  <c r="AY1927" i="1"/>
  <c r="AU1924" i="1"/>
  <c r="AW1924" i="1"/>
  <c r="AX1924" i="1"/>
  <c r="AY1924" i="1"/>
  <c r="AU1925" i="1"/>
  <c r="AV1925" i="1"/>
  <c r="AW1925" i="1"/>
  <c r="AY1925" i="1"/>
  <c r="AX1925" i="1"/>
  <c r="BC1924" i="1"/>
  <c r="BD1924" i="1"/>
  <c r="AU1923" i="1"/>
  <c r="AW1923" i="1"/>
  <c r="AX1923" i="1"/>
  <c r="AY1923" i="1"/>
  <c r="BC1923" i="1"/>
  <c r="BD1923" i="1"/>
  <c r="BC1922" i="1"/>
  <c r="BD1922" i="1"/>
  <c r="AV1922" i="1"/>
  <c r="AW1922" i="1"/>
  <c r="AX1922" i="1"/>
  <c r="AY1922" i="1"/>
  <c r="AU1920" i="1"/>
  <c r="AV1920" i="1"/>
  <c r="AW1920" i="1"/>
  <c r="AX1920" i="1"/>
  <c r="AY1920" i="1"/>
  <c r="AU1921" i="1"/>
  <c r="AV1921" i="1"/>
  <c r="AW1921" i="1"/>
  <c r="AX1921" i="1"/>
  <c r="AY1921" i="1"/>
  <c r="BC1921" i="1"/>
  <c r="BD1921" i="1"/>
  <c r="BC1920" i="1"/>
  <c r="BD1920" i="1"/>
  <c r="BD1851" i="1"/>
  <c r="BC1919" i="1"/>
  <c r="BD1919" i="1"/>
  <c r="AU1919" i="1"/>
  <c r="AW1919" i="1"/>
  <c r="AX1919" i="1"/>
  <c r="AY1919" i="1"/>
  <c r="AB1918" i="1"/>
  <c r="AC1918" i="1" s="1"/>
  <c r="AD1918" i="1" s="1"/>
  <c r="AG1918" i="1" s="1"/>
  <c r="AJ1918" i="1"/>
  <c r="AK1918" i="1" s="1"/>
  <c r="AL1918" i="1" s="1"/>
  <c r="BC1910" i="1"/>
  <c r="BD1910" i="1"/>
  <c r="AU1911" i="1"/>
  <c r="AU1912" i="1"/>
  <c r="AU1913" i="1"/>
  <c r="AU1914" i="1"/>
  <c r="AE1918" i="1"/>
  <c r="AU1910" i="1"/>
  <c r="AV1910" i="1"/>
  <c r="AW1910" i="1"/>
  <c r="AX1910" i="1"/>
  <c r="AY1910" i="1"/>
  <c r="AR1910" i="1" s="1"/>
  <c r="AS1910" i="1" s="1"/>
  <c r="AW1911" i="1"/>
  <c r="BC1918" i="1"/>
  <c r="BD1918" i="1"/>
  <c r="AU1918" i="1"/>
  <c r="AV1918" i="1"/>
  <c r="AX1918" i="1"/>
  <c r="AY1918" i="1"/>
  <c r="AR1918" i="1" s="1"/>
  <c r="AS1918" i="1" s="1"/>
  <c r="AT1918" i="1" s="1"/>
  <c r="BC1917" i="1"/>
  <c r="BD1917" i="1"/>
  <c r="BC1916" i="1"/>
  <c r="BD1916" i="1"/>
  <c r="AV1916" i="1"/>
  <c r="AU1916" i="1"/>
  <c r="AX1916" i="1"/>
  <c r="AY1916" i="1"/>
  <c r="AU1917" i="1"/>
  <c r="AX1917" i="1"/>
  <c r="AY1917" i="1"/>
  <c r="BC1915" i="1"/>
  <c r="BD1915" i="1"/>
  <c r="AW1915" i="1"/>
  <c r="AX1915" i="1"/>
  <c r="AY1915" i="1"/>
  <c r="BC1914" i="1"/>
  <c r="BD1914" i="1"/>
  <c r="BC1913" i="1"/>
  <c r="BD1913" i="1"/>
  <c r="AV1913" i="1"/>
  <c r="AW1913" i="1"/>
  <c r="AX1913" i="1"/>
  <c r="AY1913" i="1"/>
  <c r="AV1914" i="1"/>
  <c r="AW1914" i="1"/>
  <c r="AX1914" i="1"/>
  <c r="AY1914" i="1"/>
  <c r="AV1912" i="1"/>
  <c r="AW1912" i="1"/>
  <c r="AX1912" i="1"/>
  <c r="AY1912" i="1"/>
  <c r="BD1912" i="1"/>
  <c r="BC1912" i="1"/>
  <c r="AV1911" i="1"/>
  <c r="AX1911" i="1"/>
  <c r="AY1911" i="1"/>
  <c r="BC1909" i="1"/>
  <c r="BD1909" i="1"/>
  <c r="BC1908" i="1"/>
  <c r="BD1908" i="1"/>
  <c r="AV1908" i="1"/>
  <c r="AW1908" i="1"/>
  <c r="AX1908" i="1"/>
  <c r="AY1908" i="1"/>
  <c r="AU1909" i="1"/>
  <c r="AV1909" i="1"/>
  <c r="AW1909" i="1"/>
  <c r="AX1909" i="1"/>
  <c r="AY1909" i="1"/>
  <c r="AR1909" i="1" s="1"/>
  <c r="AS1909" i="1" s="1"/>
  <c r="AT1909" i="1" s="1"/>
  <c r="BC1907" i="1"/>
  <c r="BD1907" i="1"/>
  <c r="AU1907" i="1"/>
  <c r="AW1907" i="1"/>
  <c r="AX1907" i="1"/>
  <c r="AY1907" i="1"/>
  <c r="BC1906" i="1"/>
  <c r="BD1906" i="1"/>
  <c r="AU1906" i="1"/>
  <c r="AW1906" i="1"/>
  <c r="AX1906" i="1"/>
  <c r="AY1906" i="1"/>
  <c r="BC1905" i="1"/>
  <c r="BD1905" i="1"/>
  <c r="AU1905" i="1"/>
  <c r="AW1905" i="1"/>
  <c r="AX1905" i="1"/>
  <c r="AY1905" i="1"/>
  <c r="AU1904" i="1"/>
  <c r="AV1904" i="1"/>
  <c r="AW1904" i="1"/>
  <c r="AX1904" i="1"/>
  <c r="AY1904" i="1"/>
  <c r="BC1904" i="1"/>
  <c r="BD1904" i="1"/>
  <c r="AV1917" i="1"/>
  <c r="AU1915" i="1"/>
  <c r="AV1903" i="1"/>
  <c r="AW1903" i="1"/>
  <c r="AX1903" i="1"/>
  <c r="AY1903" i="1"/>
  <c r="BC1903" i="1"/>
  <c r="BD1903" i="1"/>
  <c r="BC1902" i="1"/>
  <c r="BD1902" i="1"/>
  <c r="BC1901" i="1"/>
  <c r="BD1901" i="1"/>
  <c r="AV1901" i="1"/>
  <c r="AW1901" i="1"/>
  <c r="AX1901" i="1"/>
  <c r="AY1901" i="1"/>
  <c r="AU1902" i="1"/>
  <c r="AV1902" i="1"/>
  <c r="AW1902" i="1"/>
  <c r="AX1902" i="1"/>
  <c r="AY1902" i="1"/>
  <c r="AU1900" i="1"/>
  <c r="AV1900" i="1"/>
  <c r="AW1900" i="1"/>
  <c r="AX1900" i="1"/>
  <c r="AY1900" i="1"/>
  <c r="BC1900" i="1"/>
  <c r="BD1900" i="1"/>
  <c r="AV1898" i="1"/>
  <c r="AW1898" i="1"/>
  <c r="AX1898" i="1"/>
  <c r="AY1898" i="1"/>
  <c r="AV1899" i="1"/>
  <c r="AW1899" i="1"/>
  <c r="AX1899" i="1"/>
  <c r="AY1899" i="1"/>
  <c r="BD1899" i="1"/>
  <c r="BC1899" i="1"/>
  <c r="BD1898" i="1"/>
  <c r="BC1898" i="1"/>
  <c r="BC1896" i="1"/>
  <c r="BD1896" i="1"/>
  <c r="AU1896" i="1"/>
  <c r="AW1896" i="1"/>
  <c r="AX1896" i="1"/>
  <c r="AY1896" i="1"/>
  <c r="AU1897" i="1"/>
  <c r="AV1897" i="1"/>
  <c r="AW1897" i="1"/>
  <c r="AY1897" i="1"/>
  <c r="AU1895" i="1"/>
  <c r="AV1895" i="1"/>
  <c r="AW1895" i="1"/>
  <c r="AX1895" i="1"/>
  <c r="AY1895" i="1"/>
  <c r="BC1895" i="1"/>
  <c r="BD1895" i="1"/>
  <c r="BC1894" i="1"/>
  <c r="BD1894" i="1"/>
  <c r="BC1893" i="1"/>
  <c r="BD1893" i="1"/>
  <c r="AU1893" i="1"/>
  <c r="AV1893" i="1"/>
  <c r="AW1893" i="1"/>
  <c r="AX1893" i="1"/>
  <c r="AY1893" i="1"/>
  <c r="AV1894" i="1"/>
  <c r="AW1894" i="1"/>
  <c r="AX1894" i="1"/>
  <c r="AY1894" i="1"/>
  <c r="BC1892" i="1"/>
  <c r="BD1892" i="1"/>
  <c r="BC1891" i="1"/>
  <c r="BD1891" i="1"/>
  <c r="AU1891" i="1"/>
  <c r="AV1891" i="1"/>
  <c r="AW1891" i="1"/>
  <c r="AX1891" i="1"/>
  <c r="AY1891" i="1"/>
  <c r="AU1892" i="1"/>
  <c r="AV1892" i="1"/>
  <c r="AW1892" i="1"/>
  <c r="AX1892" i="1"/>
  <c r="AY1892" i="1"/>
  <c r="BC1890" i="1"/>
  <c r="BD1890" i="1"/>
  <c r="AV1890" i="1"/>
  <c r="AW1890" i="1"/>
  <c r="AX1890" i="1"/>
  <c r="AY1890" i="1"/>
  <c r="BC1889" i="1"/>
  <c r="BD1889" i="1"/>
  <c r="AU1889" i="1"/>
  <c r="AW1889" i="1"/>
  <c r="AX1889" i="1"/>
  <c r="AY1889" i="1"/>
  <c r="BC1888" i="1"/>
  <c r="BD1888" i="1"/>
  <c r="BC1887" i="1"/>
  <c r="BD1887" i="1"/>
  <c r="AU1887" i="1"/>
  <c r="AW1887" i="1"/>
  <c r="AX1887" i="1"/>
  <c r="AY1887" i="1"/>
  <c r="AU1888" i="1"/>
  <c r="AW1888" i="1"/>
  <c r="AX1888" i="1"/>
  <c r="AY1888" i="1"/>
  <c r="BC1886" i="1"/>
  <c r="BD1886" i="1"/>
  <c r="AU1886" i="1"/>
  <c r="AV1886" i="1"/>
  <c r="AX1886" i="1"/>
  <c r="AY1886" i="1"/>
  <c r="AU1879" i="1"/>
  <c r="AW1879" i="1"/>
  <c r="AX1879" i="1"/>
  <c r="AY1879" i="1"/>
  <c r="AU1880" i="1"/>
  <c r="AW1880" i="1"/>
  <c r="AX1880" i="1"/>
  <c r="AY1880" i="1"/>
  <c r="AU1881" i="1"/>
  <c r="AW1881" i="1"/>
  <c r="AX1881" i="1"/>
  <c r="AY1881" i="1"/>
  <c r="AU1882" i="1"/>
  <c r="AW1882" i="1"/>
  <c r="AX1882" i="1"/>
  <c r="AY1882" i="1"/>
  <c r="AV1883" i="1"/>
  <c r="AW1883" i="1"/>
  <c r="AX1883" i="1"/>
  <c r="AY1883" i="1"/>
  <c r="AV1884" i="1"/>
  <c r="AW1884" i="1"/>
  <c r="AX1884" i="1"/>
  <c r="AY1884" i="1"/>
  <c r="AV1885" i="1"/>
  <c r="AW1885" i="1"/>
  <c r="AX1885" i="1"/>
  <c r="AY1885" i="1"/>
  <c r="AU1884" i="1"/>
  <c r="AU1885" i="1"/>
  <c r="BC1881" i="1"/>
  <c r="BD1881" i="1"/>
  <c r="BC1882" i="1"/>
  <c r="BD1882" i="1"/>
  <c r="BC1883" i="1"/>
  <c r="BD1883" i="1"/>
  <c r="BC1884" i="1"/>
  <c r="BD1884" i="1"/>
  <c r="BC1885" i="1"/>
  <c r="BD1885" i="1"/>
  <c r="BD1880" i="1"/>
  <c r="BC1880" i="1"/>
  <c r="BD1879" i="1"/>
  <c r="BC1879" i="1"/>
  <c r="BD1878" i="1"/>
  <c r="BC1878" i="1"/>
  <c r="AV1878" i="1"/>
  <c r="AW1878" i="1"/>
  <c r="AX1878" i="1"/>
  <c r="AY1878" i="1"/>
  <c r="AU1877" i="1"/>
  <c r="AV1877" i="1"/>
  <c r="AW1877" i="1"/>
  <c r="AY1877" i="1"/>
  <c r="BC1876" i="1"/>
  <c r="BD1876" i="1"/>
  <c r="AV1876" i="1"/>
  <c r="AW1876" i="1"/>
  <c r="AX1876" i="1"/>
  <c r="AY1876" i="1"/>
  <c r="AU1876" i="1"/>
  <c r="AU1875" i="1"/>
  <c r="AV1875" i="1"/>
  <c r="AW1875" i="1"/>
  <c r="AX1875" i="1"/>
  <c r="AY1875" i="1"/>
  <c r="BD1875" i="1"/>
  <c r="BC1875" i="1"/>
  <c r="AU1874" i="1"/>
  <c r="AV1874" i="1"/>
  <c r="AW1874" i="1"/>
  <c r="AY1874" i="1"/>
  <c r="BC1873" i="1"/>
  <c r="BD1873" i="1"/>
  <c r="AU1873" i="1"/>
  <c r="AV1873" i="1"/>
  <c r="AW1873" i="1"/>
  <c r="AX1873" i="1"/>
  <c r="AY1873" i="1"/>
  <c r="BC1872" i="1"/>
  <c r="BD1872" i="1"/>
  <c r="AV1872" i="1"/>
  <c r="AW1872" i="1"/>
  <c r="AX1872" i="1"/>
  <c r="AY1872" i="1"/>
  <c r="BC1871" i="1"/>
  <c r="BD1871" i="1"/>
  <c r="BC1870" i="1"/>
  <c r="BD1870" i="1"/>
  <c r="BC1869" i="1"/>
  <c r="BD1869" i="1"/>
  <c r="AU1870" i="1"/>
  <c r="AV1870" i="1"/>
  <c r="AW1870" i="1"/>
  <c r="AX1870" i="1"/>
  <c r="AY1870" i="1"/>
  <c r="AV1871" i="1"/>
  <c r="AW1871" i="1"/>
  <c r="AX1871" i="1"/>
  <c r="AY1871" i="1"/>
  <c r="AU1869" i="1"/>
  <c r="AW1869" i="1"/>
  <c r="AX1869" i="1"/>
  <c r="AY1869" i="1"/>
  <c r="AV1867" i="1"/>
  <c r="AW1867" i="1"/>
  <c r="AX1867" i="1"/>
  <c r="AY1867" i="1"/>
  <c r="AU1868" i="1"/>
  <c r="AV1868" i="1"/>
  <c r="AW1868" i="1"/>
  <c r="AX1868" i="1"/>
  <c r="AY1868" i="1"/>
  <c r="BC1868" i="1"/>
  <c r="BD1868" i="1"/>
  <c r="BC1867" i="1"/>
  <c r="BD1867" i="1"/>
  <c r="AU1865" i="1"/>
  <c r="AV1865" i="1"/>
  <c r="AW1865" i="1"/>
  <c r="AX1865" i="1"/>
  <c r="AY1865" i="1"/>
  <c r="AU1866" i="1"/>
  <c r="AV1866" i="1"/>
  <c r="AW1866" i="1"/>
  <c r="AX1866" i="1"/>
  <c r="AY1866" i="1"/>
  <c r="BC1866" i="1"/>
  <c r="BD1866" i="1"/>
  <c r="BC1865" i="1"/>
  <c r="BD1865" i="1"/>
  <c r="AU1861" i="1"/>
  <c r="AU1862" i="1"/>
  <c r="BC1863" i="1"/>
  <c r="BD1863" i="1"/>
  <c r="BC1864" i="1"/>
  <c r="BD1864" i="1"/>
  <c r="BC1862" i="1"/>
  <c r="BD1862" i="1"/>
  <c r="AV1862" i="1"/>
  <c r="AW1862" i="1"/>
  <c r="AX1862" i="1"/>
  <c r="AY1862" i="1"/>
  <c r="AV1863" i="1"/>
  <c r="AW1863" i="1"/>
  <c r="AX1863" i="1"/>
  <c r="AY1863" i="1"/>
  <c r="AU1864" i="1"/>
  <c r="AV1864" i="1"/>
  <c r="AX1864" i="1"/>
  <c r="AY1864" i="1"/>
  <c r="AV1860" i="1"/>
  <c r="AW1860" i="1"/>
  <c r="AX1860" i="1"/>
  <c r="AY1860" i="1"/>
  <c r="AV1861" i="1"/>
  <c r="AW1861" i="1"/>
  <c r="AX1861" i="1"/>
  <c r="AY1861" i="1"/>
  <c r="BC1861" i="1"/>
  <c r="BD1861" i="1"/>
  <c r="BC1860" i="1"/>
  <c r="BD1860" i="1"/>
  <c r="AV1859" i="1"/>
  <c r="AW1859" i="1"/>
  <c r="AX1859" i="1"/>
  <c r="AY1859" i="1"/>
  <c r="AU1858" i="1"/>
  <c r="AV1858" i="1"/>
  <c r="AW1858" i="1"/>
  <c r="AX1858" i="1"/>
  <c r="AY1858" i="1"/>
  <c r="BC1859" i="1"/>
  <c r="BD1859" i="1"/>
  <c r="BC1858" i="1"/>
  <c r="BD1858" i="1"/>
  <c r="BC1855" i="1"/>
  <c r="BD1855" i="1"/>
  <c r="BC1856" i="1"/>
  <c r="BD1856" i="1"/>
  <c r="BC1857" i="1"/>
  <c r="BD1857" i="1"/>
  <c r="AV1854" i="1"/>
  <c r="AW1854" i="1"/>
  <c r="AX1854" i="1"/>
  <c r="AY1854" i="1"/>
  <c r="AU1855" i="1"/>
  <c r="AW1855" i="1"/>
  <c r="AX1855" i="1"/>
  <c r="AY1855" i="1"/>
  <c r="AU1856" i="1"/>
  <c r="AW1856" i="1"/>
  <c r="AX1856" i="1"/>
  <c r="AY1856" i="1"/>
  <c r="AV1857" i="1"/>
  <c r="AW1857" i="1"/>
  <c r="AX1857" i="1"/>
  <c r="AY1857" i="1"/>
  <c r="AU1853" i="1"/>
  <c r="AV1853" i="1"/>
  <c r="AW1853" i="1"/>
  <c r="AX1853" i="1"/>
  <c r="AY1853" i="1"/>
  <c r="BC1854" i="1"/>
  <c r="BD1854" i="1"/>
  <c r="BC1853" i="1"/>
  <c r="BD1853" i="1"/>
  <c r="AU1851" i="1"/>
  <c r="AV1851" i="1"/>
  <c r="AW1851" i="1"/>
  <c r="AX1851" i="1"/>
  <c r="AY1851" i="1"/>
  <c r="AV1852" i="1"/>
  <c r="AW1852" i="1"/>
  <c r="AX1852" i="1"/>
  <c r="AY1852" i="1"/>
  <c r="BC1852" i="1"/>
  <c r="BD1852" i="1"/>
  <c r="BC1851" i="1"/>
  <c r="BC1850" i="1"/>
  <c r="BD1850" i="1"/>
  <c r="AU1850" i="1"/>
  <c r="AW1850" i="1"/>
  <c r="AX1850" i="1"/>
  <c r="AY1850" i="1"/>
  <c r="AU1849" i="1"/>
  <c r="AV1849" i="1"/>
  <c r="AW1849" i="1"/>
  <c r="AX1849" i="1"/>
  <c r="AY1849" i="1"/>
  <c r="BC1849" i="1"/>
  <c r="BD1849" i="1"/>
  <c r="BC1848" i="1"/>
  <c r="BD1848" i="1"/>
  <c r="AU1848" i="1"/>
  <c r="AV1848" i="1"/>
  <c r="AX1848" i="1"/>
  <c r="AY1848" i="1"/>
  <c r="BC1847" i="1"/>
  <c r="BD1847" i="1"/>
  <c r="AU1847" i="1"/>
  <c r="AV1847" i="1"/>
  <c r="AW1847" i="1"/>
  <c r="AX1847" i="1"/>
  <c r="AY1847" i="1"/>
  <c r="BC1846" i="1"/>
  <c r="BD1846" i="1"/>
  <c r="AU1846" i="1"/>
  <c r="AV1846" i="1"/>
  <c r="AW1846" i="1"/>
  <c r="AX1846" i="1"/>
  <c r="AY1846" i="1"/>
  <c r="AV1845" i="1"/>
  <c r="AW1845" i="1"/>
  <c r="AX1845" i="1"/>
  <c r="AY1845" i="1"/>
  <c r="BC1845" i="1"/>
  <c r="BD1845" i="1"/>
  <c r="AV1844" i="1"/>
  <c r="AW1844" i="1"/>
  <c r="AX1844" i="1"/>
  <c r="AY1844" i="1"/>
  <c r="BC1844" i="1"/>
  <c r="BD1844" i="1"/>
  <c r="BC1843" i="1"/>
  <c r="BD1843" i="1"/>
  <c r="BC1842" i="1"/>
  <c r="BD1842" i="1"/>
  <c r="BC1841" i="1"/>
  <c r="BD1841" i="1"/>
  <c r="BC1840" i="1"/>
  <c r="BD1840" i="1"/>
  <c r="AU1839" i="1"/>
  <c r="AW1839" i="1"/>
  <c r="AX1839" i="1"/>
  <c r="AY1839" i="1"/>
  <c r="AU1840" i="1"/>
  <c r="AV1840" i="1"/>
  <c r="AX1840" i="1"/>
  <c r="AY1840" i="1"/>
  <c r="AU1841" i="1"/>
  <c r="AV1841" i="1"/>
  <c r="AX1841" i="1"/>
  <c r="AY1841" i="1"/>
  <c r="AU1842" i="1"/>
  <c r="AV1842" i="1"/>
  <c r="AX1842" i="1"/>
  <c r="AY1842" i="1"/>
  <c r="AU1843" i="1"/>
  <c r="AV1843" i="1"/>
  <c r="AX1843" i="1"/>
  <c r="AY1843" i="1"/>
  <c r="AW1840" i="1"/>
  <c r="AW1842" i="1"/>
  <c r="AW1843" i="1"/>
  <c r="R1712" i="1"/>
  <c r="T1712" i="1" s="1"/>
  <c r="U1712" i="1" s="1"/>
  <c r="AX1712" i="1" s="1"/>
  <c r="BC1839" i="1"/>
  <c r="BD1839" i="1"/>
  <c r="BC1838" i="1"/>
  <c r="BD1838" i="1"/>
  <c r="AU1838" i="1"/>
  <c r="AW1838" i="1"/>
  <c r="AX1838" i="1"/>
  <c r="AY1838" i="1"/>
  <c r="BD1837" i="1"/>
  <c r="BC1837" i="1"/>
  <c r="BD1836" i="1"/>
  <c r="BC1836" i="1"/>
  <c r="AU1836" i="1"/>
  <c r="AW1836" i="1"/>
  <c r="AX1836" i="1"/>
  <c r="AY1836" i="1"/>
  <c r="AU1837" i="1"/>
  <c r="AW1837" i="1"/>
  <c r="AX1837" i="1"/>
  <c r="AY1837" i="1"/>
  <c r="AU1835" i="1"/>
  <c r="AW1835" i="1"/>
  <c r="AX1835" i="1"/>
  <c r="AY1835" i="1"/>
  <c r="BD1835" i="1"/>
  <c r="BC1835" i="1"/>
  <c r="AU1834" i="1"/>
  <c r="AV1834" i="1"/>
  <c r="AW1834" i="1"/>
  <c r="AY1834" i="1"/>
  <c r="AU1833" i="1"/>
  <c r="AV1833" i="1"/>
  <c r="AW1833" i="1"/>
  <c r="AX1833" i="1"/>
  <c r="AY1833" i="1"/>
  <c r="BC1833" i="1"/>
  <c r="BD1833" i="1"/>
  <c r="AU1832" i="1"/>
  <c r="AV1832" i="1"/>
  <c r="AW1832" i="1"/>
  <c r="AX1832" i="1"/>
  <c r="AY1832" i="1"/>
  <c r="BC1832" i="1"/>
  <c r="BD1832" i="1"/>
  <c r="T19" i="2"/>
  <c r="U19" i="2" s="1"/>
  <c r="AU19" i="2" s="1"/>
  <c r="AV19" i="2"/>
  <c r="AW19" i="2"/>
  <c r="AX19" i="2"/>
  <c r="BB19" i="2"/>
  <c r="BC19" i="2"/>
  <c r="T18" i="2"/>
  <c r="U18" i="2" s="1"/>
  <c r="AU18" i="2" s="1"/>
  <c r="AV18" i="2"/>
  <c r="AW18" i="2"/>
  <c r="AX18" i="2"/>
  <c r="BB18" i="2"/>
  <c r="BC18" i="2"/>
  <c r="AU1830" i="1"/>
  <c r="AV1830" i="1"/>
  <c r="AW1830" i="1"/>
  <c r="AX1830" i="1"/>
  <c r="AY1830" i="1"/>
  <c r="AU1831" i="1"/>
  <c r="AV1831" i="1"/>
  <c r="AW1831" i="1"/>
  <c r="AX1831" i="1"/>
  <c r="AY1831" i="1"/>
  <c r="BC1831" i="1"/>
  <c r="BD1831" i="1"/>
  <c r="BC1830" i="1"/>
  <c r="BD1830" i="1"/>
  <c r="AU1829" i="1"/>
  <c r="AW1829" i="1"/>
  <c r="AX1829" i="1"/>
  <c r="AY1829" i="1"/>
  <c r="BC1829" i="1"/>
  <c r="BD1829" i="1"/>
  <c r="AV1827" i="1"/>
  <c r="AW1827" i="1"/>
  <c r="AX1827" i="1"/>
  <c r="AY1827" i="1"/>
  <c r="AU1828" i="1"/>
  <c r="AV1828" i="1"/>
  <c r="AW1828" i="1"/>
  <c r="AX1828" i="1"/>
  <c r="AY1828" i="1"/>
  <c r="BD1828" i="1"/>
  <c r="BC1828" i="1"/>
  <c r="BD1827" i="1"/>
  <c r="BC1827" i="1"/>
  <c r="BC1826" i="1"/>
  <c r="BD1826" i="1"/>
  <c r="AU1826" i="1"/>
  <c r="AV1826" i="1"/>
  <c r="AX1826" i="1"/>
  <c r="AY1826" i="1"/>
  <c r="BC1825" i="1"/>
  <c r="BD1825" i="1"/>
  <c r="BC1824" i="1"/>
  <c r="BD1824" i="1"/>
  <c r="AU1824" i="1"/>
  <c r="AW1824" i="1"/>
  <c r="AX1824" i="1"/>
  <c r="AY1824" i="1"/>
  <c r="AU1825" i="1"/>
  <c r="AW1825" i="1"/>
  <c r="AX1825" i="1"/>
  <c r="AY1825" i="1"/>
  <c r="AV1823" i="1"/>
  <c r="AW1823" i="1"/>
  <c r="AX1823" i="1"/>
  <c r="AY1823" i="1"/>
  <c r="AU1823" i="1"/>
  <c r="BC1823" i="1"/>
  <c r="BD1823" i="1"/>
  <c r="AU1821" i="1"/>
  <c r="AV1821" i="1"/>
  <c r="AW1821" i="1"/>
  <c r="AX1821" i="1"/>
  <c r="AY1821" i="1"/>
  <c r="AV1822" i="1"/>
  <c r="AW1822" i="1"/>
  <c r="AX1822" i="1"/>
  <c r="AY1822" i="1"/>
  <c r="BC1822" i="1"/>
  <c r="BD1822" i="1"/>
  <c r="BC1821" i="1"/>
  <c r="BD1821" i="1"/>
  <c r="BC1820" i="1"/>
  <c r="BD1820" i="1"/>
  <c r="BC1819" i="1"/>
  <c r="BD1819" i="1"/>
  <c r="AV1819" i="1"/>
  <c r="AW1819" i="1"/>
  <c r="AX1819" i="1"/>
  <c r="AY1819" i="1"/>
  <c r="AU1820" i="1"/>
  <c r="AV1820" i="1"/>
  <c r="AW1820" i="1"/>
  <c r="AX1820" i="1"/>
  <c r="AY1820" i="1"/>
  <c r="BC1818" i="1"/>
  <c r="BD1818" i="1"/>
  <c r="AV1818" i="1"/>
  <c r="AW1818" i="1"/>
  <c r="AX1818" i="1"/>
  <c r="AY1818" i="1"/>
  <c r="BD1817" i="1"/>
  <c r="BC1817" i="1"/>
  <c r="AU1817" i="1"/>
  <c r="AV1817" i="1"/>
  <c r="AW1817" i="1"/>
  <c r="AX1817" i="1"/>
  <c r="AY1817" i="1"/>
  <c r="AU1816" i="1"/>
  <c r="AV1816" i="1"/>
  <c r="AW1816" i="1"/>
  <c r="AY1816" i="1"/>
  <c r="AV1814" i="1"/>
  <c r="AW1814" i="1"/>
  <c r="AX1814" i="1"/>
  <c r="AY1814" i="1"/>
  <c r="AU1815" i="1"/>
  <c r="AV1815" i="1"/>
  <c r="AW1815" i="1"/>
  <c r="AX1815" i="1"/>
  <c r="AY1815" i="1"/>
  <c r="BC1815" i="1"/>
  <c r="BD1815" i="1"/>
  <c r="BC1814" i="1"/>
  <c r="BD1814" i="1"/>
  <c r="BC1813" i="1"/>
  <c r="BD1813" i="1"/>
  <c r="AU1813" i="1"/>
  <c r="AW1813" i="1"/>
  <c r="AX1813" i="1"/>
  <c r="AY1813" i="1"/>
  <c r="BC1812" i="1"/>
  <c r="BD1812" i="1"/>
  <c r="BC1811" i="1"/>
  <c r="BD1811" i="1"/>
  <c r="AU1811" i="1"/>
  <c r="AW1811" i="1"/>
  <c r="AX1811" i="1"/>
  <c r="AY1811" i="1"/>
  <c r="AU1812" i="1"/>
  <c r="AW1812" i="1"/>
  <c r="AX1812" i="1"/>
  <c r="AY1812" i="1"/>
  <c r="BC1810" i="1"/>
  <c r="BD1810" i="1"/>
  <c r="AU1810" i="1"/>
  <c r="AW1810" i="1"/>
  <c r="AX1810" i="1"/>
  <c r="AY1810" i="1"/>
  <c r="BC1809" i="1"/>
  <c r="BD1809" i="1"/>
  <c r="BC1808" i="1"/>
  <c r="BD1808" i="1"/>
  <c r="BC1807" i="1"/>
  <c r="BD1807" i="1"/>
  <c r="AU1808" i="1"/>
  <c r="AV1808" i="1"/>
  <c r="AX1808" i="1"/>
  <c r="AY1808" i="1"/>
  <c r="AU1809" i="1"/>
  <c r="AV1809" i="1"/>
  <c r="AX1809" i="1"/>
  <c r="AY1809" i="1"/>
  <c r="AW1808" i="1"/>
  <c r="AW1809" i="1"/>
  <c r="AU1807" i="1"/>
  <c r="AW1807" i="1"/>
  <c r="AX1807" i="1"/>
  <c r="AY1807" i="1"/>
  <c r="AV1513" i="1"/>
  <c r="AW1513" i="1"/>
  <c r="AX1513" i="1"/>
  <c r="AY1513" i="1"/>
  <c r="AV1514" i="1"/>
  <c r="AW1514" i="1"/>
  <c r="AX1514" i="1"/>
  <c r="AY1514" i="1"/>
  <c r="AU1515" i="1"/>
  <c r="AV1515" i="1"/>
  <c r="AX1515" i="1"/>
  <c r="AY1515" i="1"/>
  <c r="AU1516" i="1"/>
  <c r="AV1516" i="1"/>
  <c r="AX1516" i="1"/>
  <c r="AY1516" i="1"/>
  <c r="AV1517" i="1"/>
  <c r="AW1517" i="1"/>
  <c r="AX1517" i="1"/>
  <c r="AY1517" i="1"/>
  <c r="AV1518" i="1"/>
  <c r="AW1518" i="1"/>
  <c r="AX1518" i="1"/>
  <c r="AY1518" i="1"/>
  <c r="AV1519" i="1"/>
  <c r="AW1519" i="1"/>
  <c r="AX1519" i="1"/>
  <c r="AY1519" i="1"/>
  <c r="AV1520" i="1"/>
  <c r="AW1520" i="1"/>
  <c r="AX1520" i="1"/>
  <c r="AY1520" i="1"/>
  <c r="AV1521" i="1"/>
  <c r="AW1521" i="1"/>
  <c r="AX1521" i="1"/>
  <c r="AY1521" i="1"/>
  <c r="AV1522" i="1"/>
  <c r="AW1522" i="1"/>
  <c r="AX1522" i="1"/>
  <c r="AY1522" i="1"/>
  <c r="AV1523" i="1"/>
  <c r="AW1523" i="1"/>
  <c r="AX1523" i="1"/>
  <c r="AY1523" i="1"/>
  <c r="AV1524" i="1"/>
  <c r="AW1524" i="1"/>
  <c r="AX1524" i="1"/>
  <c r="AY1524" i="1"/>
  <c r="AV1525" i="1"/>
  <c r="AW1525" i="1"/>
  <c r="AX1525" i="1"/>
  <c r="AY1525" i="1"/>
  <c r="AV1526" i="1"/>
  <c r="AW1526" i="1"/>
  <c r="AX1526" i="1"/>
  <c r="AY1526" i="1"/>
  <c r="AV1527" i="1"/>
  <c r="AW1527" i="1"/>
  <c r="AX1527" i="1"/>
  <c r="AY1527" i="1"/>
  <c r="AV1528" i="1"/>
  <c r="AW1528" i="1"/>
  <c r="AX1528" i="1"/>
  <c r="AY1528" i="1"/>
  <c r="AV1529" i="1"/>
  <c r="AW1529" i="1"/>
  <c r="AX1529" i="1"/>
  <c r="AY1529" i="1"/>
  <c r="AV1530" i="1"/>
  <c r="AW1530" i="1"/>
  <c r="AX1530" i="1"/>
  <c r="AY1530" i="1"/>
  <c r="AV1531" i="1"/>
  <c r="AW1531" i="1"/>
  <c r="AX1531" i="1"/>
  <c r="AY1531" i="1"/>
  <c r="AV1532" i="1"/>
  <c r="AW1532" i="1"/>
  <c r="AX1532" i="1"/>
  <c r="AY1532" i="1"/>
  <c r="AV1533" i="1"/>
  <c r="AW1533" i="1"/>
  <c r="AX1533" i="1"/>
  <c r="AY1533" i="1"/>
  <c r="AV1534" i="1"/>
  <c r="AW1534" i="1"/>
  <c r="AX1534" i="1"/>
  <c r="AY1534" i="1"/>
  <c r="AV1535" i="1"/>
  <c r="AW1535" i="1"/>
  <c r="AX1535" i="1"/>
  <c r="AY1535" i="1"/>
  <c r="AU1536" i="1"/>
  <c r="AV1536" i="1"/>
  <c r="AX1536" i="1"/>
  <c r="AY1536" i="1"/>
  <c r="AU1537" i="1"/>
  <c r="AV1537" i="1"/>
  <c r="AX1537" i="1"/>
  <c r="AY1537" i="1"/>
  <c r="AV1538" i="1"/>
  <c r="AW1538" i="1"/>
  <c r="AX1538" i="1"/>
  <c r="AY1538" i="1"/>
  <c r="AV1539" i="1"/>
  <c r="AW1539" i="1"/>
  <c r="AX1539" i="1"/>
  <c r="AY1539" i="1"/>
  <c r="AV1540" i="1"/>
  <c r="AW1540" i="1"/>
  <c r="AX1540" i="1"/>
  <c r="AY1540" i="1"/>
  <c r="AV1541" i="1"/>
  <c r="AW1541" i="1"/>
  <c r="AX1541" i="1"/>
  <c r="AY1541" i="1"/>
  <c r="AV1542" i="1"/>
  <c r="AW1542" i="1"/>
  <c r="AX1542" i="1"/>
  <c r="AY1542" i="1"/>
  <c r="AV1543" i="1"/>
  <c r="AW1543" i="1"/>
  <c r="AX1543" i="1"/>
  <c r="AY1543" i="1"/>
  <c r="AV1544" i="1"/>
  <c r="AW1544" i="1"/>
  <c r="AX1544" i="1"/>
  <c r="AY1544" i="1"/>
  <c r="AV1545" i="1"/>
  <c r="AW1545" i="1"/>
  <c r="AX1545" i="1"/>
  <c r="AY1545" i="1"/>
  <c r="AU1546" i="1"/>
  <c r="AV1546" i="1"/>
  <c r="AW1546" i="1"/>
  <c r="AY1546" i="1"/>
  <c r="AV1547" i="1"/>
  <c r="AX1547" i="1"/>
  <c r="AY1547" i="1"/>
  <c r="AU1548" i="1"/>
  <c r="AW1548" i="1"/>
  <c r="AX1548" i="1"/>
  <c r="AY1548" i="1"/>
  <c r="AU1549" i="1"/>
  <c r="AW1549" i="1"/>
  <c r="AX1549" i="1"/>
  <c r="AY1549" i="1"/>
  <c r="AV1550" i="1"/>
  <c r="AW1550" i="1"/>
  <c r="AX1550" i="1"/>
  <c r="AY1550" i="1"/>
  <c r="AV1551" i="1"/>
  <c r="AW1551" i="1"/>
  <c r="AX1551" i="1"/>
  <c r="AY1551" i="1"/>
  <c r="AV1552" i="1"/>
  <c r="AW1552" i="1"/>
  <c r="AX1552" i="1"/>
  <c r="AY1552" i="1"/>
  <c r="AV1553" i="1"/>
  <c r="AW1553" i="1"/>
  <c r="AX1553" i="1"/>
  <c r="AY1553" i="1"/>
  <c r="AV1554" i="1"/>
  <c r="AW1554" i="1"/>
  <c r="AX1554" i="1"/>
  <c r="AY1554" i="1"/>
  <c r="AV1555" i="1"/>
  <c r="AW1555" i="1"/>
  <c r="AX1555" i="1"/>
  <c r="AY1555" i="1"/>
  <c r="AV1556" i="1"/>
  <c r="AW1556" i="1"/>
  <c r="AX1556" i="1"/>
  <c r="AY1556" i="1"/>
  <c r="AV1557" i="1"/>
  <c r="AW1557" i="1"/>
  <c r="AX1557" i="1"/>
  <c r="AY1557" i="1"/>
  <c r="AV1558" i="1"/>
  <c r="AW1558" i="1"/>
  <c r="AX1558" i="1"/>
  <c r="AY1558" i="1"/>
  <c r="AV1559" i="1"/>
  <c r="AW1559" i="1"/>
  <c r="AX1559" i="1"/>
  <c r="AY1559" i="1"/>
  <c r="AV1560" i="1"/>
  <c r="AW1560" i="1"/>
  <c r="AX1560" i="1"/>
  <c r="AY1560" i="1"/>
  <c r="AV1561" i="1"/>
  <c r="AW1561" i="1"/>
  <c r="AX1561" i="1"/>
  <c r="AY1561" i="1"/>
  <c r="AV1562" i="1"/>
  <c r="AW1562" i="1"/>
  <c r="AX1562" i="1"/>
  <c r="AY1562" i="1"/>
  <c r="AV1563" i="1"/>
  <c r="AW1563" i="1"/>
  <c r="AX1563" i="1"/>
  <c r="AY1563" i="1"/>
  <c r="AV1564" i="1"/>
  <c r="AW1564" i="1"/>
  <c r="AX1564" i="1"/>
  <c r="AY1564" i="1"/>
  <c r="AU1565" i="1"/>
  <c r="AW1565" i="1"/>
  <c r="AX1565" i="1"/>
  <c r="AY1565" i="1"/>
  <c r="AV1566" i="1"/>
  <c r="AW1566" i="1"/>
  <c r="AX1566" i="1"/>
  <c r="AY1566" i="1"/>
  <c r="AV1567" i="1"/>
  <c r="AW1567" i="1"/>
  <c r="AX1567" i="1"/>
  <c r="AY1567" i="1"/>
  <c r="AV1568" i="1"/>
  <c r="AW1568" i="1"/>
  <c r="AX1568" i="1"/>
  <c r="AY1568" i="1"/>
  <c r="AV1569" i="1"/>
  <c r="AW1569" i="1"/>
  <c r="AX1569" i="1"/>
  <c r="AY1569" i="1"/>
  <c r="AV1570" i="1"/>
  <c r="AW1570" i="1"/>
  <c r="AX1570" i="1"/>
  <c r="AY1570" i="1"/>
  <c r="AV1571" i="1"/>
  <c r="AW1571" i="1"/>
  <c r="AX1571" i="1"/>
  <c r="AY1571" i="1"/>
  <c r="AV1572" i="1"/>
  <c r="AW1572" i="1"/>
  <c r="AX1572" i="1"/>
  <c r="AY1572" i="1"/>
  <c r="AV1573" i="1"/>
  <c r="AW1573" i="1"/>
  <c r="AX1573" i="1"/>
  <c r="AY1573" i="1"/>
  <c r="AV1574" i="1"/>
  <c r="AW1574" i="1"/>
  <c r="AX1574" i="1"/>
  <c r="AY1574" i="1"/>
  <c r="AU1575" i="1"/>
  <c r="AW1575" i="1"/>
  <c r="AX1575" i="1"/>
  <c r="AY1575" i="1"/>
  <c r="AU1576" i="1"/>
  <c r="AW1576" i="1"/>
  <c r="AX1576" i="1"/>
  <c r="AY1576" i="1"/>
  <c r="AU1577" i="1"/>
  <c r="AW1577" i="1"/>
  <c r="AX1577" i="1"/>
  <c r="AY1577" i="1"/>
  <c r="AU1578" i="1"/>
  <c r="AW1578" i="1"/>
  <c r="AX1578" i="1"/>
  <c r="AY1578" i="1"/>
  <c r="AV1579" i="1"/>
  <c r="AW1579" i="1"/>
  <c r="AX1579" i="1"/>
  <c r="AY1579" i="1"/>
  <c r="AV1580" i="1"/>
  <c r="AW1580" i="1"/>
  <c r="AX1580" i="1"/>
  <c r="AY1580" i="1"/>
  <c r="AU1581" i="1"/>
  <c r="AV1581" i="1"/>
  <c r="AX1581" i="1"/>
  <c r="AY1581" i="1"/>
  <c r="AU1582" i="1"/>
  <c r="AV1582" i="1"/>
  <c r="AX1582" i="1"/>
  <c r="AY1582" i="1"/>
  <c r="AV1583" i="1"/>
  <c r="AW1583" i="1"/>
  <c r="AX1583" i="1"/>
  <c r="AY1583" i="1"/>
  <c r="AU1584" i="1"/>
  <c r="AW1584" i="1"/>
  <c r="AX1584" i="1"/>
  <c r="AY1584" i="1"/>
  <c r="AV1585" i="1"/>
  <c r="AW1585" i="1"/>
  <c r="AX1585" i="1"/>
  <c r="AY1585" i="1"/>
  <c r="AV1586" i="1"/>
  <c r="AW1586" i="1"/>
  <c r="AX1586" i="1"/>
  <c r="AY1586" i="1"/>
  <c r="AU1587" i="1"/>
  <c r="AW1587" i="1"/>
  <c r="AX1587" i="1"/>
  <c r="AY1587" i="1"/>
  <c r="AV1588" i="1"/>
  <c r="AW1588" i="1"/>
  <c r="AX1588" i="1"/>
  <c r="AY1588" i="1"/>
  <c r="AV1589" i="1"/>
  <c r="AW1589" i="1"/>
  <c r="AX1589" i="1"/>
  <c r="AY1589" i="1"/>
  <c r="AV1590" i="1"/>
  <c r="AW1590" i="1"/>
  <c r="AX1590" i="1"/>
  <c r="AY1590" i="1"/>
  <c r="AV1591" i="1"/>
  <c r="AW1591" i="1"/>
  <c r="AX1591" i="1"/>
  <c r="AY1591" i="1"/>
  <c r="AV1592" i="1"/>
  <c r="AW1592" i="1"/>
  <c r="AX1592" i="1"/>
  <c r="AY1592" i="1"/>
  <c r="AV1593" i="1"/>
  <c r="AW1593" i="1"/>
  <c r="AX1593" i="1"/>
  <c r="AY1593" i="1"/>
  <c r="AV1594" i="1"/>
  <c r="AW1594" i="1"/>
  <c r="AX1594" i="1"/>
  <c r="AY1594" i="1"/>
  <c r="AV1595" i="1"/>
  <c r="AW1595" i="1"/>
  <c r="AX1595" i="1"/>
  <c r="AY1595" i="1"/>
  <c r="AV1596" i="1"/>
  <c r="AW1596" i="1"/>
  <c r="AX1596" i="1"/>
  <c r="AY1596" i="1"/>
  <c r="AV1597" i="1"/>
  <c r="AW1597" i="1"/>
  <c r="AX1597" i="1"/>
  <c r="AY1597" i="1"/>
  <c r="AU1598" i="1"/>
  <c r="AW1598" i="1"/>
  <c r="AX1598" i="1"/>
  <c r="AY1598" i="1"/>
  <c r="AV1599" i="1"/>
  <c r="AW1599" i="1"/>
  <c r="AX1599" i="1"/>
  <c r="AY1599" i="1"/>
  <c r="AV1600" i="1"/>
  <c r="AW1600" i="1"/>
  <c r="AX1600" i="1"/>
  <c r="AY1600" i="1"/>
  <c r="AU1601" i="1"/>
  <c r="AW1601" i="1"/>
  <c r="AX1601" i="1"/>
  <c r="AY1601" i="1"/>
  <c r="AV1602" i="1"/>
  <c r="AW1602" i="1"/>
  <c r="AX1602" i="1"/>
  <c r="AY1602" i="1"/>
  <c r="AV1603" i="1"/>
  <c r="AW1603" i="1"/>
  <c r="AX1603" i="1"/>
  <c r="AY1603" i="1"/>
  <c r="AV1604" i="1"/>
  <c r="AW1604" i="1"/>
  <c r="AX1604" i="1"/>
  <c r="AY1604" i="1"/>
  <c r="AV1605" i="1"/>
  <c r="AW1605" i="1"/>
  <c r="AX1605" i="1"/>
  <c r="AY1605" i="1"/>
  <c r="AV1606" i="1"/>
  <c r="AW1606" i="1"/>
  <c r="AX1606" i="1"/>
  <c r="AY1606" i="1"/>
  <c r="AV1607" i="1"/>
  <c r="AW1607" i="1"/>
  <c r="AX1607" i="1"/>
  <c r="AY1607" i="1"/>
  <c r="AV1608" i="1"/>
  <c r="AW1608" i="1"/>
  <c r="AX1608" i="1"/>
  <c r="AY1608" i="1"/>
  <c r="AU1609" i="1"/>
  <c r="AW1609" i="1"/>
  <c r="AX1609" i="1"/>
  <c r="AY1609" i="1"/>
  <c r="AV1610" i="1"/>
  <c r="AW1610" i="1"/>
  <c r="AX1610" i="1"/>
  <c r="AY1610" i="1"/>
  <c r="AV1611" i="1"/>
  <c r="AW1611" i="1"/>
  <c r="AX1611" i="1"/>
  <c r="AY1611" i="1"/>
  <c r="AV1612" i="1"/>
  <c r="AW1612" i="1"/>
  <c r="AX1612" i="1"/>
  <c r="AY1612" i="1"/>
  <c r="AV1613" i="1"/>
  <c r="AW1613" i="1"/>
  <c r="AX1613" i="1"/>
  <c r="AY1613" i="1"/>
  <c r="AV1614" i="1"/>
  <c r="AW1614" i="1"/>
  <c r="AX1614" i="1"/>
  <c r="AY1614" i="1"/>
  <c r="AV1615" i="1"/>
  <c r="AW1615" i="1"/>
  <c r="AX1615" i="1"/>
  <c r="AY1615" i="1"/>
  <c r="AV1616" i="1"/>
  <c r="AW1616" i="1"/>
  <c r="AX1616" i="1"/>
  <c r="AY1616" i="1"/>
  <c r="AV1617" i="1"/>
  <c r="AW1617" i="1"/>
  <c r="AX1617" i="1"/>
  <c r="AY1617" i="1"/>
  <c r="AV1618" i="1"/>
  <c r="AW1618" i="1"/>
  <c r="AX1618" i="1"/>
  <c r="AY1618" i="1"/>
  <c r="AV1619" i="1"/>
  <c r="AW1619" i="1"/>
  <c r="AX1619" i="1"/>
  <c r="AY1619" i="1"/>
  <c r="AV1620" i="1"/>
  <c r="AW1620" i="1"/>
  <c r="AX1620" i="1"/>
  <c r="AY1620" i="1"/>
  <c r="AV1621" i="1"/>
  <c r="AW1621" i="1"/>
  <c r="AX1621" i="1"/>
  <c r="AY1621" i="1"/>
  <c r="AV1622" i="1"/>
  <c r="AW1622" i="1"/>
  <c r="AX1622" i="1"/>
  <c r="AY1622" i="1"/>
  <c r="AV1623" i="1"/>
  <c r="AW1623" i="1"/>
  <c r="AX1623" i="1"/>
  <c r="AY1623" i="1"/>
  <c r="AU1624" i="1"/>
  <c r="AW1624" i="1"/>
  <c r="AX1624" i="1"/>
  <c r="AY1624" i="1"/>
  <c r="AU1625" i="1"/>
  <c r="AV1625" i="1"/>
  <c r="AW1625" i="1"/>
  <c r="AY1625" i="1"/>
  <c r="AU1626" i="1"/>
  <c r="AV1626" i="1"/>
  <c r="AW1626" i="1"/>
  <c r="AY1626" i="1"/>
  <c r="AV1627" i="1"/>
  <c r="AW1627" i="1"/>
  <c r="AX1627" i="1"/>
  <c r="AY1627" i="1"/>
  <c r="AV1628" i="1"/>
  <c r="AW1628" i="1"/>
  <c r="AX1628" i="1"/>
  <c r="AY1628" i="1"/>
  <c r="AV1629" i="1"/>
  <c r="AW1629" i="1"/>
  <c r="AX1629" i="1"/>
  <c r="AY1629" i="1"/>
  <c r="AV1630" i="1"/>
  <c r="AW1630" i="1"/>
  <c r="AX1630" i="1"/>
  <c r="AY1630" i="1"/>
  <c r="AV1631" i="1"/>
  <c r="AW1631" i="1"/>
  <c r="AX1631" i="1"/>
  <c r="AY1631" i="1"/>
  <c r="AV1632" i="1"/>
  <c r="AW1632" i="1"/>
  <c r="AX1632" i="1"/>
  <c r="AY1632" i="1"/>
  <c r="AU1633" i="1"/>
  <c r="AV1633" i="1"/>
  <c r="AW1633" i="1"/>
  <c r="AY1633" i="1"/>
  <c r="AV1634" i="1"/>
  <c r="AW1634" i="1"/>
  <c r="AX1634" i="1"/>
  <c r="AY1634" i="1"/>
  <c r="AV1635" i="1"/>
  <c r="AW1635" i="1"/>
  <c r="AX1635" i="1"/>
  <c r="AY1635" i="1"/>
  <c r="AU1636" i="1"/>
  <c r="AV1636" i="1"/>
  <c r="AW1636" i="1"/>
  <c r="AY1636" i="1"/>
  <c r="AV1637" i="1"/>
  <c r="AW1637" i="1"/>
  <c r="AX1637" i="1"/>
  <c r="AY1637" i="1"/>
  <c r="AV1638" i="1"/>
  <c r="AW1638" i="1"/>
  <c r="AX1638" i="1"/>
  <c r="AY1638" i="1"/>
  <c r="AV1639" i="1"/>
  <c r="AW1639" i="1"/>
  <c r="AX1639" i="1"/>
  <c r="AY1639" i="1"/>
  <c r="AV1640" i="1"/>
  <c r="AW1640" i="1"/>
  <c r="AX1640" i="1"/>
  <c r="AY1640" i="1"/>
  <c r="AV1641" i="1"/>
  <c r="AW1641" i="1"/>
  <c r="AX1641" i="1"/>
  <c r="AY1641" i="1"/>
  <c r="AV1642" i="1"/>
  <c r="AW1642" i="1"/>
  <c r="AX1642" i="1"/>
  <c r="AY1642" i="1"/>
  <c r="AV1643" i="1"/>
  <c r="AW1643" i="1"/>
  <c r="AX1643" i="1"/>
  <c r="AY1643" i="1"/>
  <c r="AU1644" i="1"/>
  <c r="AV1644" i="1"/>
  <c r="AW1644" i="1"/>
  <c r="AY1644" i="1"/>
  <c r="AU1645" i="1"/>
  <c r="AV1645" i="1"/>
  <c r="AW1645" i="1"/>
  <c r="AY1645" i="1"/>
  <c r="AU1646" i="1"/>
  <c r="AV1646" i="1"/>
  <c r="AW1646" i="1"/>
  <c r="AY1646" i="1"/>
  <c r="AU1647" i="1"/>
  <c r="AV1647" i="1"/>
  <c r="AW1647" i="1"/>
  <c r="AY1647" i="1"/>
  <c r="AV1648" i="1"/>
  <c r="AW1648" i="1"/>
  <c r="AX1648" i="1"/>
  <c r="AY1648" i="1"/>
  <c r="AU1649" i="1"/>
  <c r="AW1649" i="1"/>
  <c r="AX1649" i="1"/>
  <c r="AY1649" i="1"/>
  <c r="AU1650" i="1"/>
  <c r="AW1650" i="1"/>
  <c r="AX1650" i="1"/>
  <c r="AY1650" i="1"/>
  <c r="AU1651" i="1"/>
  <c r="AW1651" i="1"/>
  <c r="AX1651" i="1"/>
  <c r="AY1651" i="1"/>
  <c r="AU1652" i="1"/>
  <c r="AW1652" i="1"/>
  <c r="AX1652" i="1"/>
  <c r="AY1652" i="1"/>
  <c r="AV1653" i="1"/>
  <c r="AW1653" i="1"/>
  <c r="AX1653" i="1"/>
  <c r="AY1653" i="1"/>
  <c r="AV1654" i="1"/>
  <c r="AW1654" i="1"/>
  <c r="AX1654" i="1"/>
  <c r="AY1654" i="1"/>
  <c r="AV1655" i="1"/>
  <c r="AW1655" i="1"/>
  <c r="AX1655" i="1"/>
  <c r="AY1655" i="1"/>
  <c r="AV1656" i="1"/>
  <c r="AW1656" i="1"/>
  <c r="AX1656" i="1"/>
  <c r="AY1656" i="1"/>
  <c r="AV1657" i="1"/>
  <c r="AW1657" i="1"/>
  <c r="AX1657" i="1"/>
  <c r="AY1657" i="1"/>
  <c r="AV1658" i="1"/>
  <c r="AW1658" i="1"/>
  <c r="AX1658" i="1"/>
  <c r="AY1658" i="1"/>
  <c r="AV1659" i="1"/>
  <c r="AW1659" i="1"/>
  <c r="AX1659" i="1"/>
  <c r="AY1659" i="1"/>
  <c r="AV1660" i="1"/>
  <c r="AW1660" i="1"/>
  <c r="AX1660" i="1"/>
  <c r="AY1660" i="1"/>
  <c r="AV1661" i="1"/>
  <c r="AW1661" i="1"/>
  <c r="AX1661" i="1"/>
  <c r="AY1661" i="1"/>
  <c r="AV1662" i="1"/>
  <c r="AW1662" i="1"/>
  <c r="AX1662" i="1"/>
  <c r="AY1662" i="1"/>
  <c r="AV1663" i="1"/>
  <c r="AW1663" i="1"/>
  <c r="AX1663" i="1"/>
  <c r="AY1663" i="1"/>
  <c r="AV1664" i="1"/>
  <c r="AW1664" i="1"/>
  <c r="AX1664" i="1"/>
  <c r="AY1664" i="1"/>
  <c r="AV1665" i="1"/>
  <c r="AW1665" i="1"/>
  <c r="AX1665" i="1"/>
  <c r="AY1665" i="1"/>
  <c r="AV1666" i="1"/>
  <c r="AW1666" i="1"/>
  <c r="AX1666" i="1"/>
  <c r="AY1666" i="1"/>
  <c r="AU1667" i="1"/>
  <c r="AW1667" i="1"/>
  <c r="AX1667" i="1"/>
  <c r="AY1667" i="1"/>
  <c r="AV1668" i="1"/>
  <c r="AW1668" i="1"/>
  <c r="AX1668" i="1"/>
  <c r="AY1668" i="1"/>
  <c r="AV1669" i="1"/>
  <c r="AW1669" i="1"/>
  <c r="AX1669" i="1"/>
  <c r="AY1669" i="1"/>
  <c r="AV1670" i="1"/>
  <c r="AW1670" i="1"/>
  <c r="AX1670" i="1"/>
  <c r="AY1670" i="1"/>
  <c r="AV1671" i="1"/>
  <c r="AW1671" i="1"/>
  <c r="AX1671" i="1"/>
  <c r="AY1671" i="1"/>
  <c r="AV1672" i="1"/>
  <c r="AW1672" i="1"/>
  <c r="AX1672" i="1"/>
  <c r="AY1672" i="1"/>
  <c r="AV1673" i="1"/>
  <c r="AW1673" i="1"/>
  <c r="AX1673" i="1"/>
  <c r="AY1673" i="1"/>
  <c r="AV1674" i="1"/>
  <c r="AW1674" i="1"/>
  <c r="AX1674" i="1"/>
  <c r="AY1674" i="1"/>
  <c r="AV1675" i="1"/>
  <c r="AW1675" i="1"/>
  <c r="AX1675" i="1"/>
  <c r="AY1675" i="1"/>
  <c r="AV1676" i="1"/>
  <c r="AW1676" i="1"/>
  <c r="AX1676" i="1"/>
  <c r="AY1676" i="1"/>
  <c r="AV1677" i="1"/>
  <c r="AW1677" i="1"/>
  <c r="AX1677" i="1"/>
  <c r="AY1677" i="1"/>
  <c r="AU1678" i="1"/>
  <c r="AW1678" i="1"/>
  <c r="AX1678" i="1"/>
  <c r="AY1678" i="1"/>
  <c r="AV1679" i="1"/>
  <c r="AW1679" i="1"/>
  <c r="AX1679" i="1"/>
  <c r="AY1679" i="1"/>
  <c r="AV1680" i="1"/>
  <c r="AW1680" i="1"/>
  <c r="AX1680" i="1"/>
  <c r="AY1680" i="1"/>
  <c r="AU1681" i="1"/>
  <c r="AV1681" i="1"/>
  <c r="AW1681" i="1"/>
  <c r="AY1681" i="1"/>
  <c r="AU1682" i="1"/>
  <c r="AV1682" i="1"/>
  <c r="AW1682" i="1"/>
  <c r="AY1682" i="1"/>
  <c r="AV1683" i="1"/>
  <c r="AW1683" i="1"/>
  <c r="AX1683" i="1"/>
  <c r="AY1683" i="1"/>
  <c r="AV1684" i="1"/>
  <c r="AW1684" i="1"/>
  <c r="AX1684" i="1"/>
  <c r="AY1684" i="1"/>
  <c r="AU1685" i="1"/>
  <c r="AV1685" i="1"/>
  <c r="AW1685" i="1"/>
  <c r="AY1685" i="1"/>
  <c r="AU1686" i="1"/>
  <c r="AV1686" i="1"/>
  <c r="AW1686" i="1"/>
  <c r="AY1686" i="1"/>
  <c r="AV1687" i="1"/>
  <c r="AW1687" i="1"/>
  <c r="AX1687" i="1"/>
  <c r="AY1687" i="1"/>
  <c r="AV1688" i="1"/>
  <c r="AW1688" i="1"/>
  <c r="AX1688" i="1"/>
  <c r="AY1688" i="1"/>
  <c r="AV1689" i="1"/>
  <c r="AW1689" i="1"/>
  <c r="AX1689" i="1"/>
  <c r="AY1689" i="1"/>
  <c r="AV1690" i="1"/>
  <c r="AW1690" i="1"/>
  <c r="AX1690" i="1"/>
  <c r="AY1690" i="1"/>
  <c r="AV1691" i="1"/>
  <c r="AW1691" i="1"/>
  <c r="AX1691" i="1"/>
  <c r="AY1691" i="1"/>
  <c r="AV1692" i="1"/>
  <c r="AW1692" i="1"/>
  <c r="AX1692" i="1"/>
  <c r="AY1692" i="1"/>
  <c r="AV1693" i="1"/>
  <c r="AW1693" i="1"/>
  <c r="AX1693" i="1"/>
  <c r="AY1693" i="1"/>
  <c r="AU1694" i="1"/>
  <c r="AV1694" i="1"/>
  <c r="AX1694" i="1"/>
  <c r="AY1694" i="1"/>
  <c r="AU1695" i="1"/>
  <c r="AV1695" i="1"/>
  <c r="AX1695" i="1"/>
  <c r="AY1695" i="1"/>
  <c r="AU1696" i="1"/>
  <c r="AW1696" i="1"/>
  <c r="AX1696" i="1"/>
  <c r="AY1696" i="1"/>
  <c r="AU1697" i="1"/>
  <c r="AW1697" i="1"/>
  <c r="AX1697" i="1"/>
  <c r="AY1697" i="1"/>
  <c r="AV1698" i="1"/>
  <c r="AW1698" i="1"/>
  <c r="AX1698" i="1"/>
  <c r="AY1698" i="1"/>
  <c r="AU1699" i="1"/>
  <c r="AW1699" i="1"/>
  <c r="AX1699" i="1"/>
  <c r="AY1699" i="1"/>
  <c r="AV1700" i="1"/>
  <c r="AW1700" i="1"/>
  <c r="AX1700" i="1"/>
  <c r="AY1700" i="1"/>
  <c r="AV1701" i="1"/>
  <c r="AW1701" i="1"/>
  <c r="AX1701" i="1"/>
  <c r="AY1701" i="1"/>
  <c r="AU1702" i="1"/>
  <c r="AV1702" i="1"/>
  <c r="AW1702" i="1"/>
  <c r="AY1702" i="1"/>
  <c r="AV1703" i="1"/>
  <c r="AW1703" i="1"/>
  <c r="AX1703" i="1"/>
  <c r="AY1703" i="1"/>
  <c r="AV1704" i="1"/>
  <c r="AW1704" i="1"/>
  <c r="AX1704" i="1"/>
  <c r="AY1704" i="1"/>
  <c r="AV1705" i="1"/>
  <c r="AW1705" i="1"/>
  <c r="AX1705" i="1"/>
  <c r="AY1705" i="1"/>
  <c r="AV1706" i="1"/>
  <c r="AW1706" i="1"/>
  <c r="AX1706" i="1"/>
  <c r="AY1706" i="1"/>
  <c r="AU1707" i="1"/>
  <c r="AV1707" i="1"/>
  <c r="AW1707" i="1"/>
  <c r="AY1707" i="1"/>
  <c r="AU1708" i="1"/>
  <c r="AV1708" i="1"/>
  <c r="AX1708" i="1"/>
  <c r="AY1708" i="1"/>
  <c r="AV1709" i="1"/>
  <c r="AW1709" i="1"/>
  <c r="AX1709" i="1"/>
  <c r="AY1709" i="1"/>
  <c r="AU1710" i="1"/>
  <c r="AW1710" i="1"/>
  <c r="AX1710" i="1"/>
  <c r="AY1710" i="1"/>
  <c r="AU1711" i="1"/>
  <c r="AV1711" i="1"/>
  <c r="AX1711" i="1"/>
  <c r="AY1711" i="1"/>
  <c r="AU1712" i="1"/>
  <c r="AV1712" i="1"/>
  <c r="AW1712" i="1"/>
  <c r="AY1712" i="1"/>
  <c r="AV1713" i="1"/>
  <c r="AW1713" i="1"/>
  <c r="AX1713" i="1"/>
  <c r="AY1713" i="1"/>
  <c r="AV1714" i="1"/>
  <c r="AW1714" i="1"/>
  <c r="AX1714" i="1"/>
  <c r="AY1714" i="1"/>
  <c r="AV1715" i="1"/>
  <c r="AW1715" i="1"/>
  <c r="AX1715" i="1"/>
  <c r="AY1715" i="1"/>
  <c r="AV1716" i="1"/>
  <c r="AW1716" i="1"/>
  <c r="AX1716" i="1"/>
  <c r="AY1716" i="1"/>
  <c r="AU1717" i="1"/>
  <c r="AW1717" i="1"/>
  <c r="AX1717" i="1"/>
  <c r="AY1717" i="1"/>
  <c r="AU1718" i="1"/>
  <c r="AW1718" i="1"/>
  <c r="AX1718" i="1"/>
  <c r="AY1718" i="1"/>
  <c r="AU1719" i="1"/>
  <c r="AV1719" i="1"/>
  <c r="AW1719" i="1"/>
  <c r="AY1719" i="1"/>
  <c r="AV1720" i="1"/>
  <c r="AW1720" i="1"/>
  <c r="AX1720" i="1"/>
  <c r="AY1720" i="1"/>
  <c r="AV1721" i="1"/>
  <c r="AW1721" i="1"/>
  <c r="AX1721" i="1"/>
  <c r="AY1721" i="1"/>
  <c r="AV1722" i="1"/>
  <c r="AW1722" i="1"/>
  <c r="AX1722" i="1"/>
  <c r="AY1722" i="1"/>
  <c r="AV1723" i="1"/>
  <c r="AW1723" i="1"/>
  <c r="AX1723" i="1"/>
  <c r="AY1723" i="1"/>
  <c r="AU1724" i="1"/>
  <c r="AW1724" i="1"/>
  <c r="AX1724" i="1"/>
  <c r="AY1724" i="1"/>
  <c r="AU1725" i="1"/>
  <c r="AW1725" i="1"/>
  <c r="AX1725" i="1"/>
  <c r="AY1725" i="1"/>
  <c r="AU1726" i="1"/>
  <c r="AW1726" i="1"/>
  <c r="AX1726" i="1"/>
  <c r="AY1726" i="1"/>
  <c r="AU1727" i="1"/>
  <c r="AW1727" i="1"/>
  <c r="AX1727" i="1"/>
  <c r="AY1727" i="1"/>
  <c r="AV1728" i="1"/>
  <c r="AW1728" i="1"/>
  <c r="AX1728" i="1"/>
  <c r="AY1728" i="1"/>
  <c r="AV1729" i="1"/>
  <c r="AW1729" i="1"/>
  <c r="AX1729" i="1"/>
  <c r="AY1729" i="1"/>
  <c r="AV1730" i="1"/>
  <c r="AW1730" i="1"/>
  <c r="AX1730" i="1"/>
  <c r="AY1730" i="1"/>
  <c r="AV1731" i="1"/>
  <c r="AW1731" i="1"/>
  <c r="AX1731" i="1"/>
  <c r="AY1731" i="1"/>
  <c r="AV1732" i="1"/>
  <c r="AW1732" i="1"/>
  <c r="AX1732" i="1"/>
  <c r="AY1732" i="1"/>
  <c r="AV1733" i="1"/>
  <c r="AW1733" i="1"/>
  <c r="AX1733" i="1"/>
  <c r="AY1733" i="1"/>
  <c r="AV1734" i="1"/>
  <c r="AW1734" i="1"/>
  <c r="AX1734" i="1"/>
  <c r="AY1734" i="1"/>
  <c r="AU1735" i="1"/>
  <c r="AW1735" i="1"/>
  <c r="AX1735" i="1"/>
  <c r="AY1735" i="1"/>
  <c r="AU1736" i="1"/>
  <c r="AW1736" i="1"/>
  <c r="AX1736" i="1"/>
  <c r="AY1736" i="1"/>
  <c r="AU1737" i="1"/>
  <c r="AW1737" i="1"/>
  <c r="AX1737" i="1"/>
  <c r="AY1737" i="1"/>
  <c r="AU1738" i="1"/>
  <c r="AW1738" i="1"/>
  <c r="AX1738" i="1"/>
  <c r="AY1738" i="1"/>
  <c r="AV1739" i="1"/>
  <c r="AW1739" i="1"/>
  <c r="AX1739" i="1"/>
  <c r="AY1739" i="1"/>
  <c r="AV1740" i="1"/>
  <c r="AW1740" i="1"/>
  <c r="AX1740" i="1"/>
  <c r="AY1740" i="1"/>
  <c r="AU1741" i="1"/>
  <c r="AW1741" i="1"/>
  <c r="AX1741" i="1"/>
  <c r="AY1741" i="1"/>
  <c r="AV1742" i="1"/>
  <c r="AW1742" i="1"/>
  <c r="AX1742" i="1"/>
  <c r="AY1742" i="1"/>
  <c r="AV1743" i="1"/>
  <c r="AW1743" i="1"/>
  <c r="AX1743" i="1"/>
  <c r="AY1743" i="1"/>
  <c r="AV1744" i="1"/>
  <c r="AW1744" i="1"/>
  <c r="AX1744" i="1"/>
  <c r="AY1744" i="1"/>
  <c r="AV1745" i="1"/>
  <c r="AW1745" i="1"/>
  <c r="AX1745" i="1"/>
  <c r="AY1745" i="1"/>
  <c r="AU1746" i="1"/>
  <c r="AV1746" i="1"/>
  <c r="AW1746" i="1"/>
  <c r="AY1746" i="1"/>
  <c r="AV1747" i="1"/>
  <c r="AW1747" i="1"/>
  <c r="AX1747" i="1"/>
  <c r="AY1747" i="1"/>
  <c r="AV1748" i="1"/>
  <c r="AW1748" i="1"/>
  <c r="AX1748" i="1"/>
  <c r="AY1748" i="1"/>
  <c r="AV1749" i="1"/>
  <c r="AW1749" i="1"/>
  <c r="AX1749" i="1"/>
  <c r="AY1749" i="1"/>
  <c r="AV1750" i="1"/>
  <c r="AW1750" i="1"/>
  <c r="AX1750" i="1"/>
  <c r="AY1750" i="1"/>
  <c r="AV1751" i="1"/>
  <c r="AW1751" i="1"/>
  <c r="AX1751" i="1"/>
  <c r="AY1751" i="1"/>
  <c r="AV1752" i="1"/>
  <c r="AW1752" i="1"/>
  <c r="AX1752" i="1"/>
  <c r="AY1752" i="1"/>
  <c r="AV1753" i="1"/>
  <c r="AW1753" i="1"/>
  <c r="AX1753" i="1"/>
  <c r="AY1753" i="1"/>
  <c r="AU1754" i="1"/>
  <c r="AV1754" i="1"/>
  <c r="AX1754" i="1"/>
  <c r="AY1754" i="1"/>
  <c r="AV1755" i="1"/>
  <c r="AW1755" i="1"/>
  <c r="AX1755" i="1"/>
  <c r="AY1755" i="1"/>
  <c r="AV1756" i="1"/>
  <c r="AW1756" i="1"/>
  <c r="AX1756" i="1"/>
  <c r="AY1756" i="1"/>
  <c r="AU1757" i="1"/>
  <c r="AV1757" i="1"/>
  <c r="AX1757" i="1"/>
  <c r="AY1757" i="1"/>
  <c r="AU1758" i="1"/>
  <c r="AV1758" i="1"/>
  <c r="AX1758" i="1"/>
  <c r="AY1758" i="1"/>
  <c r="AV1759" i="1"/>
  <c r="AW1759" i="1"/>
  <c r="AX1759" i="1"/>
  <c r="AY1759" i="1"/>
  <c r="AV1760" i="1"/>
  <c r="AW1760" i="1"/>
  <c r="AX1760" i="1"/>
  <c r="AY1760" i="1"/>
  <c r="AV1761" i="1"/>
  <c r="AW1761" i="1"/>
  <c r="AX1761" i="1"/>
  <c r="AY1761" i="1"/>
  <c r="AV1762" i="1"/>
  <c r="AW1762" i="1"/>
  <c r="AX1762" i="1"/>
  <c r="AY1762" i="1"/>
  <c r="AV1763" i="1"/>
  <c r="AW1763" i="1"/>
  <c r="AX1763" i="1"/>
  <c r="AY1763" i="1"/>
  <c r="AV1764" i="1"/>
  <c r="AW1764" i="1"/>
  <c r="AX1764" i="1"/>
  <c r="AY1764" i="1"/>
  <c r="AV1765" i="1"/>
  <c r="AW1765" i="1"/>
  <c r="AX1765" i="1"/>
  <c r="AY1765" i="1"/>
  <c r="AV1766" i="1"/>
  <c r="AW1766" i="1"/>
  <c r="AX1766" i="1"/>
  <c r="AY1766" i="1"/>
  <c r="AV1767" i="1"/>
  <c r="AW1767" i="1"/>
  <c r="AX1767" i="1"/>
  <c r="AY1767" i="1"/>
  <c r="AV1768" i="1"/>
  <c r="AW1768" i="1"/>
  <c r="AX1768" i="1"/>
  <c r="AY1768" i="1"/>
  <c r="AV1769" i="1"/>
  <c r="AW1769" i="1"/>
  <c r="AX1769" i="1"/>
  <c r="AY1769" i="1"/>
  <c r="AV1770" i="1"/>
  <c r="AW1770" i="1"/>
  <c r="AX1770" i="1"/>
  <c r="AY1770" i="1"/>
  <c r="AV1771" i="1"/>
  <c r="AW1771" i="1"/>
  <c r="AX1771" i="1"/>
  <c r="AY1771" i="1"/>
  <c r="AV1772" i="1"/>
  <c r="AW1772" i="1"/>
  <c r="AX1772" i="1"/>
  <c r="AY1772" i="1"/>
  <c r="AV1773" i="1"/>
  <c r="AW1773" i="1"/>
  <c r="AX1773" i="1"/>
  <c r="AY1773" i="1"/>
  <c r="AV1774" i="1"/>
  <c r="AW1774" i="1"/>
  <c r="AX1774" i="1"/>
  <c r="AY1774" i="1"/>
  <c r="AV1775" i="1"/>
  <c r="AW1775" i="1"/>
  <c r="AX1775" i="1"/>
  <c r="AY1775" i="1"/>
  <c r="AV1776" i="1"/>
  <c r="AW1776" i="1"/>
  <c r="AX1776" i="1"/>
  <c r="AY1776" i="1"/>
  <c r="AV1777" i="1"/>
  <c r="AW1777" i="1"/>
  <c r="AX1777" i="1"/>
  <c r="AY1777" i="1"/>
  <c r="AV1778" i="1"/>
  <c r="AW1778" i="1"/>
  <c r="AX1778" i="1"/>
  <c r="AY1778" i="1"/>
  <c r="AV1779" i="1"/>
  <c r="AW1779" i="1"/>
  <c r="AX1779" i="1"/>
  <c r="AY1779" i="1"/>
  <c r="AV1780" i="1"/>
  <c r="AW1780" i="1"/>
  <c r="AX1780" i="1"/>
  <c r="AY1780" i="1"/>
  <c r="AV1781" i="1"/>
  <c r="AW1781" i="1"/>
  <c r="AX1781" i="1"/>
  <c r="AY1781" i="1"/>
  <c r="AU1782" i="1"/>
  <c r="AW1782" i="1"/>
  <c r="AX1782" i="1"/>
  <c r="AY1782" i="1"/>
  <c r="AU1783" i="1"/>
  <c r="AV1783" i="1"/>
  <c r="AX1783" i="1"/>
  <c r="AY1783" i="1"/>
  <c r="AU1784" i="1"/>
  <c r="AV1784" i="1"/>
  <c r="AX1784" i="1"/>
  <c r="AY1784" i="1"/>
  <c r="AV1785" i="1"/>
  <c r="AW1785" i="1"/>
  <c r="AX1785" i="1"/>
  <c r="AY1785" i="1"/>
  <c r="AV1786" i="1"/>
  <c r="AW1786" i="1"/>
  <c r="AX1786" i="1"/>
  <c r="AY1786" i="1"/>
  <c r="AV1787" i="1"/>
  <c r="AW1787" i="1"/>
  <c r="AX1787" i="1"/>
  <c r="AY1787" i="1"/>
  <c r="AV1788" i="1"/>
  <c r="AW1788" i="1"/>
  <c r="AX1788" i="1"/>
  <c r="AY1788" i="1"/>
  <c r="AV1789" i="1"/>
  <c r="AW1789" i="1"/>
  <c r="AX1789" i="1"/>
  <c r="AY1789" i="1"/>
  <c r="AV1790" i="1"/>
  <c r="AW1790" i="1"/>
  <c r="AX1790" i="1"/>
  <c r="AY1790" i="1"/>
  <c r="AV1791" i="1"/>
  <c r="AW1791" i="1"/>
  <c r="AX1791" i="1"/>
  <c r="AY1791" i="1"/>
  <c r="AR1791" i="1" s="1"/>
  <c r="AS1791" i="1" s="1"/>
  <c r="AT1791" i="1" s="1"/>
  <c r="AU1792" i="1"/>
  <c r="AV1792" i="1"/>
  <c r="AW1792" i="1"/>
  <c r="AY1792" i="1"/>
  <c r="AU1793" i="1"/>
  <c r="AW1793" i="1"/>
  <c r="AX1793" i="1"/>
  <c r="AY1793" i="1"/>
  <c r="AV1794" i="1"/>
  <c r="AW1794" i="1"/>
  <c r="AX1794" i="1"/>
  <c r="AY1794" i="1"/>
  <c r="AV1795" i="1"/>
  <c r="AW1795" i="1"/>
  <c r="AX1795" i="1"/>
  <c r="AY1795" i="1"/>
  <c r="AV1796" i="1"/>
  <c r="AW1796" i="1"/>
  <c r="AX1796" i="1"/>
  <c r="AY1796" i="1"/>
  <c r="AV1797" i="1"/>
  <c r="AW1797" i="1"/>
  <c r="AX1797" i="1"/>
  <c r="AY1797" i="1"/>
  <c r="AV1798" i="1"/>
  <c r="AW1798" i="1"/>
  <c r="AX1798" i="1"/>
  <c r="AY1798" i="1"/>
  <c r="AV1799" i="1"/>
  <c r="AW1799" i="1"/>
  <c r="AX1799" i="1"/>
  <c r="AY1799" i="1"/>
  <c r="AV1800" i="1"/>
  <c r="AW1800" i="1"/>
  <c r="AX1800" i="1"/>
  <c r="AY1800" i="1"/>
  <c r="AV1801" i="1"/>
  <c r="AW1801" i="1"/>
  <c r="AX1801" i="1"/>
  <c r="AY1801" i="1"/>
  <c r="AV1802" i="1"/>
  <c r="AW1802" i="1"/>
  <c r="AX1802" i="1"/>
  <c r="AY1802" i="1"/>
  <c r="AU1803" i="1"/>
  <c r="AV1803" i="1"/>
  <c r="AW1803" i="1"/>
  <c r="AY1803" i="1"/>
  <c r="AV1804" i="1"/>
  <c r="AW1804" i="1"/>
  <c r="AX1804" i="1"/>
  <c r="AY1804" i="1"/>
  <c r="AV1805" i="1"/>
  <c r="AW1805" i="1"/>
  <c r="AX1805" i="1"/>
  <c r="AY1805" i="1"/>
  <c r="AV1806" i="1"/>
  <c r="AW1806" i="1"/>
  <c r="AX1806" i="1"/>
  <c r="AY1806" i="1"/>
  <c r="AV1492" i="1"/>
  <c r="AW1492" i="1"/>
  <c r="AX1492" i="1"/>
  <c r="AY1492" i="1"/>
  <c r="AV1493" i="1"/>
  <c r="AW1493" i="1"/>
  <c r="AX1493" i="1"/>
  <c r="AY1493" i="1"/>
  <c r="AV1494" i="1"/>
  <c r="AW1494" i="1"/>
  <c r="AX1494" i="1"/>
  <c r="AY1494" i="1"/>
  <c r="AV1495" i="1"/>
  <c r="AW1495" i="1"/>
  <c r="AX1495" i="1"/>
  <c r="AY1495" i="1"/>
  <c r="AV1496" i="1"/>
  <c r="AW1496" i="1"/>
  <c r="AX1496" i="1"/>
  <c r="AY1496" i="1"/>
  <c r="AV1497" i="1"/>
  <c r="AW1497" i="1"/>
  <c r="AX1497" i="1"/>
  <c r="AY1497" i="1"/>
  <c r="AU1498" i="1"/>
  <c r="AW1498" i="1"/>
  <c r="AX1498" i="1"/>
  <c r="AY1498" i="1"/>
  <c r="AU1499" i="1"/>
  <c r="AW1499" i="1"/>
  <c r="AX1499" i="1"/>
  <c r="AY1499" i="1"/>
  <c r="AV1500" i="1"/>
  <c r="AW1500" i="1"/>
  <c r="AX1500" i="1"/>
  <c r="AY1500" i="1"/>
  <c r="AV1501" i="1"/>
  <c r="AW1501" i="1"/>
  <c r="AX1501" i="1"/>
  <c r="AY1501" i="1"/>
  <c r="AV1502" i="1"/>
  <c r="AW1502" i="1"/>
  <c r="AX1502" i="1"/>
  <c r="AY1502" i="1"/>
  <c r="AU1503" i="1"/>
  <c r="AW1503" i="1"/>
  <c r="AX1503" i="1"/>
  <c r="AY1503" i="1"/>
  <c r="AU1504" i="1"/>
  <c r="AW1504" i="1"/>
  <c r="AX1504" i="1"/>
  <c r="AY1504" i="1"/>
  <c r="AV1505" i="1"/>
  <c r="AW1505" i="1"/>
  <c r="AX1505" i="1"/>
  <c r="AY1505" i="1"/>
  <c r="AV1506" i="1"/>
  <c r="AW1506" i="1"/>
  <c r="AX1506" i="1"/>
  <c r="AY1506" i="1"/>
  <c r="AV1507" i="1"/>
  <c r="AW1507" i="1"/>
  <c r="AX1507" i="1"/>
  <c r="AY1507" i="1"/>
  <c r="AV1508" i="1"/>
  <c r="AW1508" i="1"/>
  <c r="AX1508" i="1"/>
  <c r="AY1508" i="1"/>
  <c r="AV1509" i="1"/>
  <c r="AW1509" i="1"/>
  <c r="AX1509" i="1"/>
  <c r="AY1509" i="1"/>
  <c r="AV1510" i="1"/>
  <c r="AW1510" i="1"/>
  <c r="AX1510" i="1"/>
  <c r="AY1510" i="1"/>
  <c r="AV1511" i="1"/>
  <c r="AW1511" i="1"/>
  <c r="AX1511" i="1"/>
  <c r="AY1511" i="1"/>
  <c r="AV1512" i="1"/>
  <c r="AW1512" i="1"/>
  <c r="AX1512" i="1"/>
  <c r="AY1512" i="1"/>
  <c r="AX1803" i="1"/>
  <c r="AU1804" i="1"/>
  <c r="AU1805" i="1"/>
  <c r="AU1806" i="1"/>
  <c r="BC1806" i="1"/>
  <c r="BD1806" i="1"/>
  <c r="BC1805" i="1"/>
  <c r="BD1805" i="1"/>
  <c r="BC1804" i="1"/>
  <c r="BD1804" i="1"/>
  <c r="BC1802" i="1"/>
  <c r="BD1802" i="1"/>
  <c r="BC1801" i="1"/>
  <c r="BD1801" i="1"/>
  <c r="BC1800" i="1"/>
  <c r="BD1800" i="1"/>
  <c r="AU1798" i="1"/>
  <c r="AU1799" i="1"/>
  <c r="BC1799" i="1"/>
  <c r="BD1799" i="1"/>
  <c r="BC1798" i="1"/>
  <c r="BD1798" i="1"/>
  <c r="AU1797" i="1"/>
  <c r="BC1797" i="1"/>
  <c r="BD1797" i="1"/>
  <c r="AU1795" i="1"/>
  <c r="AU1796" i="1"/>
  <c r="BC1796" i="1"/>
  <c r="BD1796" i="1"/>
  <c r="BC1795" i="1"/>
  <c r="BD1795" i="1"/>
  <c r="AU1794" i="1"/>
  <c r="BC1794" i="1"/>
  <c r="BD1794" i="1"/>
  <c r="BD1793" i="1"/>
  <c r="BC1793" i="1"/>
  <c r="AX1792" i="1"/>
  <c r="AB1791" i="1"/>
  <c r="AC1791" i="1" s="1"/>
  <c r="AD1791" i="1" s="1"/>
  <c r="AJ1791" i="1"/>
  <c r="AK1791" i="1" s="1"/>
  <c r="AL1791" i="1" s="1"/>
  <c r="AP1791" i="1" s="1"/>
  <c r="AU1773" i="1"/>
  <c r="AU1774" i="1"/>
  <c r="AU1775" i="1"/>
  <c r="AU1776" i="1"/>
  <c r="AU1777" i="1"/>
  <c r="AU1780" i="1"/>
  <c r="AU1781" i="1"/>
  <c r="AW1783" i="1"/>
  <c r="AW1784" i="1"/>
  <c r="AU1789" i="1"/>
  <c r="BC1791" i="1"/>
  <c r="BD1791" i="1"/>
  <c r="T17" i="2"/>
  <c r="U17" i="2" s="1"/>
  <c r="AU17" i="2" s="1"/>
  <c r="AV17" i="2"/>
  <c r="AW17" i="2"/>
  <c r="AX17" i="2"/>
  <c r="BC17" i="2"/>
  <c r="BB17" i="2"/>
  <c r="BC1790" i="1"/>
  <c r="BD1790" i="1"/>
  <c r="BC1789" i="1"/>
  <c r="BD1789" i="1"/>
  <c r="BC1788" i="1"/>
  <c r="BD1788" i="1"/>
  <c r="BC1787" i="1"/>
  <c r="BD1787" i="1"/>
  <c r="T16" i="2"/>
  <c r="U16" i="2" s="1"/>
  <c r="AV16" i="2"/>
  <c r="AW16" i="2"/>
  <c r="AX16" i="2"/>
  <c r="BB16" i="2"/>
  <c r="BC16" i="2"/>
  <c r="BC1786" i="1"/>
  <c r="BD1786" i="1"/>
  <c r="BC1785" i="1"/>
  <c r="BD1785" i="1"/>
  <c r="BC1784" i="1"/>
  <c r="BD1784" i="1"/>
  <c r="BC1783" i="1"/>
  <c r="BD1783" i="1"/>
  <c r="BC1782" i="1"/>
  <c r="BD1782" i="1"/>
  <c r="BC1781" i="1"/>
  <c r="BD1781" i="1"/>
  <c r="BC1780" i="1"/>
  <c r="BD1780" i="1"/>
  <c r="AU16" i="2"/>
  <c r="BC1779" i="1"/>
  <c r="BD1779" i="1"/>
  <c r="BC1778" i="1"/>
  <c r="BD1778" i="1"/>
  <c r="BC1777" i="1"/>
  <c r="BD1777" i="1"/>
  <c r="BC1776" i="1"/>
  <c r="BD1776" i="1"/>
  <c r="BC1775" i="1"/>
  <c r="BD1775" i="1"/>
  <c r="BC1774" i="1"/>
  <c r="BD1774" i="1"/>
  <c r="BC1773" i="1"/>
  <c r="BD1773" i="1"/>
  <c r="BC1772" i="1"/>
  <c r="BD1772" i="1"/>
  <c r="AU1770" i="1"/>
  <c r="BC1770" i="1"/>
  <c r="BD1770" i="1"/>
  <c r="BC15" i="2"/>
  <c r="BC4" i="2"/>
  <c r="BC5" i="2"/>
  <c r="BC6" i="2"/>
  <c r="BC7" i="2"/>
  <c r="BC8" i="2"/>
  <c r="BC9" i="2"/>
  <c r="BC10" i="2"/>
  <c r="BC11" i="2"/>
  <c r="BC12" i="2"/>
  <c r="BC13" i="2"/>
  <c r="BC14" i="2"/>
  <c r="BC3" i="2"/>
  <c r="BD1765" i="1"/>
  <c r="BD1766" i="1"/>
  <c r="BD1767" i="1"/>
  <c r="BD1768" i="1"/>
  <c r="BD1769" i="1"/>
  <c r="BD1764" i="1"/>
  <c r="BD1763" i="1"/>
  <c r="BD1762" i="1"/>
  <c r="BD1761" i="1"/>
  <c r="BD1760" i="1"/>
  <c r="BD1759" i="1"/>
  <c r="BD1758" i="1"/>
  <c r="BD1757" i="1"/>
  <c r="BD1756" i="1"/>
  <c r="BD1755" i="1"/>
  <c r="BD1754" i="1"/>
  <c r="BD1753" i="1"/>
  <c r="BD1752" i="1"/>
  <c r="BD1751" i="1"/>
  <c r="BD1750" i="1"/>
  <c r="BD1749" i="1"/>
  <c r="BD1748" i="1"/>
  <c r="BD1745" i="1"/>
  <c r="BD1744" i="1"/>
  <c r="BD1743" i="1"/>
  <c r="BD1742" i="1"/>
  <c r="BD1741" i="1"/>
  <c r="BD1740" i="1"/>
  <c r="BD1739" i="1"/>
  <c r="BD1738" i="1"/>
  <c r="BD1737" i="1"/>
  <c r="BD1736" i="1"/>
  <c r="BD1735" i="1"/>
  <c r="BD1734" i="1"/>
  <c r="BD1733" i="1"/>
  <c r="BD1732" i="1"/>
  <c r="BD1731" i="1"/>
  <c r="BD1730" i="1"/>
  <c r="BD1729" i="1"/>
  <c r="BD1728" i="1"/>
  <c r="BD1727" i="1"/>
  <c r="BD1726" i="1"/>
  <c r="BD1725" i="1"/>
  <c r="BD1724" i="1"/>
  <c r="BD1723" i="1"/>
  <c r="BD1722" i="1"/>
  <c r="BD1721" i="1"/>
  <c r="BD1720" i="1"/>
  <c r="BD1718" i="1"/>
  <c r="BD1717" i="1"/>
  <c r="BD1716" i="1"/>
  <c r="BD1715" i="1"/>
  <c r="BD1714" i="1"/>
  <c r="BD1713" i="1"/>
  <c r="BD1711" i="1"/>
  <c r="BD1710" i="1"/>
  <c r="BD1709" i="1"/>
  <c r="BD1708" i="1"/>
  <c r="BD1705" i="1"/>
  <c r="BD1704" i="1"/>
  <c r="BD1703" i="1"/>
  <c r="BD1701" i="1"/>
  <c r="BD1700" i="1"/>
  <c r="BD1699" i="1"/>
  <c r="BD1698" i="1"/>
  <c r="BD1697" i="1"/>
  <c r="BD1696" i="1"/>
  <c r="BD1695" i="1"/>
  <c r="BD1694" i="1"/>
  <c r="BD1693" i="1"/>
  <c r="BD1692" i="1"/>
  <c r="BD1691" i="1"/>
  <c r="BD1690" i="1"/>
  <c r="BD1689" i="1"/>
  <c r="BD1688" i="1"/>
  <c r="BD1687" i="1"/>
  <c r="BD1684" i="1"/>
  <c r="BD1683" i="1"/>
  <c r="BD1680" i="1"/>
  <c r="BD1679" i="1"/>
  <c r="BD1678" i="1"/>
  <c r="BD1677" i="1"/>
  <c r="BD1676" i="1"/>
  <c r="BD1675" i="1"/>
  <c r="BD1674" i="1"/>
  <c r="BD1673" i="1"/>
  <c r="BD1672" i="1"/>
  <c r="BD1671" i="1"/>
  <c r="BD1670" i="1"/>
  <c r="BD1669" i="1"/>
  <c r="BD1668" i="1"/>
  <c r="BD1667" i="1"/>
  <c r="BD1666" i="1"/>
  <c r="BD1663" i="1"/>
  <c r="BD1662" i="1"/>
  <c r="BD1661" i="1"/>
  <c r="BD1660" i="1"/>
  <c r="BD1659" i="1"/>
  <c r="BD1658" i="1"/>
  <c r="BD1657" i="1"/>
  <c r="BD1656" i="1"/>
  <c r="BD1655" i="1"/>
  <c r="BD1654" i="1"/>
  <c r="BD1653" i="1"/>
  <c r="BD1651" i="1"/>
  <c r="BD1650" i="1"/>
  <c r="BD1649" i="1"/>
  <c r="BD1648" i="1"/>
  <c r="BD1643" i="1"/>
  <c r="BD1642" i="1"/>
  <c r="BD1641" i="1"/>
  <c r="BD1640" i="1"/>
  <c r="BD1639" i="1"/>
  <c r="BD1638" i="1"/>
  <c r="BD1637" i="1"/>
  <c r="BD1635" i="1"/>
  <c r="BD1634" i="1"/>
  <c r="BD1632" i="1"/>
  <c r="BD1631" i="1"/>
  <c r="BD1630" i="1"/>
  <c r="BD1629" i="1"/>
  <c r="BD1628" i="1"/>
  <c r="BD1627" i="1"/>
  <c r="BD1624" i="1"/>
  <c r="BD1623" i="1"/>
  <c r="BD1622" i="1"/>
  <c r="BD1621" i="1"/>
  <c r="BD1620" i="1"/>
  <c r="BD1619" i="1"/>
  <c r="BD1618" i="1"/>
  <c r="BD1617" i="1"/>
  <c r="BD1616" i="1"/>
  <c r="BD1615" i="1"/>
  <c r="BD1614" i="1"/>
  <c r="BD1613" i="1"/>
  <c r="BD1612" i="1"/>
  <c r="BD1611" i="1"/>
  <c r="BD1610" i="1"/>
  <c r="BD1609" i="1"/>
  <c r="BD1608" i="1"/>
  <c r="BD1607" i="1"/>
  <c r="BD1606" i="1"/>
  <c r="BD1605" i="1"/>
  <c r="BD1604" i="1"/>
  <c r="BD1603" i="1"/>
  <c r="BD1602" i="1"/>
  <c r="BD1601" i="1"/>
  <c r="BD1600" i="1"/>
  <c r="BD1599" i="1"/>
  <c r="BD1598" i="1"/>
  <c r="BD1597" i="1"/>
  <c r="BD1596" i="1"/>
  <c r="BD1595" i="1"/>
  <c r="BD1594" i="1"/>
  <c r="BD1593" i="1"/>
  <c r="BD1592" i="1"/>
  <c r="BD1591" i="1"/>
  <c r="BD1590" i="1"/>
  <c r="BD1589" i="1"/>
  <c r="BD1588" i="1"/>
  <c r="BD1587" i="1"/>
  <c r="BD1586" i="1"/>
  <c r="BD1585" i="1"/>
  <c r="BD1584" i="1"/>
  <c r="BD1583" i="1"/>
  <c r="BD1582" i="1"/>
  <c r="BD1581" i="1"/>
  <c r="BD1580" i="1"/>
  <c r="BD1579" i="1"/>
  <c r="BD1578" i="1"/>
  <c r="BD1577" i="1"/>
  <c r="BD1576" i="1"/>
  <c r="BD1575" i="1"/>
  <c r="BD1574" i="1"/>
  <c r="BD1573" i="1"/>
  <c r="BD1572" i="1"/>
  <c r="BD1571" i="1"/>
  <c r="BD1570" i="1"/>
  <c r="BD1569" i="1"/>
  <c r="BD1568" i="1"/>
  <c r="BD1567" i="1"/>
  <c r="BD1566" i="1"/>
  <c r="BD1564" i="1"/>
  <c r="BD1563" i="1"/>
  <c r="BD1562" i="1"/>
  <c r="BD1561" i="1"/>
  <c r="BD1560" i="1"/>
  <c r="BD1559" i="1"/>
  <c r="BD1558" i="1"/>
  <c r="BD1557" i="1"/>
  <c r="BD1556" i="1"/>
  <c r="BD1555" i="1"/>
  <c r="BD1554" i="1"/>
  <c r="BD1553" i="1"/>
  <c r="BD1552" i="1"/>
  <c r="BD1551" i="1"/>
  <c r="BD1550" i="1"/>
  <c r="BD1549" i="1"/>
  <c r="BD1548" i="1"/>
  <c r="BD1547" i="1"/>
  <c r="BD1545" i="1"/>
  <c r="BD1544" i="1"/>
  <c r="BD1543" i="1"/>
  <c r="BD1542" i="1"/>
  <c r="BD1541" i="1"/>
  <c r="BD1540" i="1"/>
  <c r="BD1539" i="1"/>
  <c r="BD1538" i="1"/>
  <c r="BD1537" i="1"/>
  <c r="BD1536" i="1"/>
  <c r="BD1535" i="1"/>
  <c r="BD1534" i="1"/>
  <c r="BD1533" i="1"/>
  <c r="BD1532" i="1"/>
  <c r="BD1531" i="1"/>
  <c r="BD1530" i="1"/>
  <c r="BD1529" i="1"/>
  <c r="BD1528" i="1"/>
  <c r="BD1527" i="1"/>
  <c r="BD1526" i="1"/>
  <c r="BD1525" i="1"/>
  <c r="BD1524" i="1"/>
  <c r="BD1523" i="1"/>
  <c r="BD1522" i="1"/>
  <c r="BD1521" i="1"/>
  <c r="BD1520" i="1"/>
  <c r="BD1519" i="1"/>
  <c r="BD1518" i="1"/>
  <c r="BD1517" i="1"/>
  <c r="BD1516" i="1"/>
  <c r="BD1515" i="1"/>
  <c r="BD1514" i="1"/>
  <c r="BD1513" i="1"/>
  <c r="BD1512" i="1"/>
  <c r="BD1511" i="1"/>
  <c r="BD1510" i="1"/>
  <c r="BD1509" i="1"/>
  <c r="BD1508" i="1"/>
  <c r="BD1507" i="1"/>
  <c r="BD1506" i="1"/>
  <c r="BD1505" i="1"/>
  <c r="BD1504" i="1"/>
  <c r="BD1503" i="1"/>
  <c r="BD1502" i="1"/>
  <c r="BD1501" i="1"/>
  <c r="BD1500" i="1"/>
  <c r="BD1499" i="1"/>
  <c r="BD1498" i="1"/>
  <c r="BD1497" i="1"/>
  <c r="BD1496" i="1"/>
  <c r="BD1495" i="1"/>
  <c r="BD1494" i="1"/>
  <c r="BD1493" i="1"/>
  <c r="BD1492" i="1"/>
  <c r="BD1491" i="1"/>
  <c r="BD1490" i="1"/>
  <c r="BD1489" i="1"/>
  <c r="BD1488" i="1"/>
  <c r="BD1487" i="1"/>
  <c r="BD1486" i="1"/>
  <c r="BD1485" i="1"/>
  <c r="BD1484" i="1"/>
  <c r="BD1482" i="1"/>
  <c r="BD1481" i="1"/>
  <c r="BD1480" i="1"/>
  <c r="BD1479" i="1"/>
  <c r="BD1478" i="1"/>
  <c r="BD1477" i="1"/>
  <c r="BD1476" i="1"/>
  <c r="BD1475" i="1"/>
  <c r="BD1474" i="1"/>
  <c r="BD1473" i="1"/>
  <c r="BD1472" i="1"/>
  <c r="BD1471" i="1"/>
  <c r="BD1470" i="1"/>
  <c r="BD1469" i="1"/>
  <c r="BD1468" i="1"/>
  <c r="BD1467" i="1"/>
  <c r="BD1466" i="1"/>
  <c r="BD1465" i="1"/>
  <c r="BD1464" i="1"/>
  <c r="BD1463" i="1"/>
  <c r="BD1462" i="1"/>
  <c r="BD1461" i="1"/>
  <c r="BD1460" i="1"/>
  <c r="BD1459" i="1"/>
  <c r="BD1458" i="1"/>
  <c r="BD1457" i="1"/>
  <c r="BD1456" i="1"/>
  <c r="BD1455" i="1"/>
  <c r="BD1454" i="1"/>
  <c r="BD1453" i="1"/>
  <c r="BD1452" i="1"/>
  <c r="BD1451" i="1"/>
  <c r="BD1450" i="1"/>
  <c r="BD1449" i="1"/>
  <c r="BD1448" i="1"/>
  <c r="BD1447" i="1"/>
  <c r="BD1446" i="1"/>
  <c r="BD1445" i="1"/>
  <c r="BD1444" i="1"/>
  <c r="BD1443" i="1"/>
  <c r="BD1442" i="1"/>
  <c r="BD1441" i="1"/>
  <c r="BD1440" i="1"/>
  <c r="BD1439" i="1"/>
  <c r="BD1438" i="1"/>
  <c r="BD1437" i="1"/>
  <c r="BD1436" i="1"/>
  <c r="BD1435" i="1"/>
  <c r="BD1434" i="1"/>
  <c r="BD1433" i="1"/>
  <c r="BD1432" i="1"/>
  <c r="BD1431" i="1"/>
  <c r="BD1430" i="1"/>
  <c r="BD1429" i="1"/>
  <c r="BD1428" i="1"/>
  <c r="BD1427" i="1"/>
  <c r="BD1426" i="1"/>
  <c r="BD1425" i="1"/>
  <c r="BD1424" i="1"/>
  <c r="BD1423" i="1"/>
  <c r="BD1422" i="1"/>
  <c r="BD1421" i="1"/>
  <c r="BD1420" i="1"/>
  <c r="BD1419" i="1"/>
  <c r="BD1418" i="1"/>
  <c r="BD1417" i="1"/>
  <c r="BD1415" i="1"/>
  <c r="BD1414" i="1"/>
  <c r="BD1413" i="1"/>
  <c r="BD1412" i="1"/>
  <c r="BD1411" i="1"/>
  <c r="BD1410" i="1"/>
  <c r="BD1409" i="1"/>
  <c r="BD1408" i="1"/>
  <c r="BD1407" i="1"/>
  <c r="BD1406" i="1"/>
  <c r="BD1405" i="1"/>
  <c r="BD1404" i="1"/>
  <c r="BD1403" i="1"/>
  <c r="BD1402" i="1"/>
  <c r="BD1401" i="1"/>
  <c r="BD1400" i="1"/>
  <c r="BD1399" i="1"/>
  <c r="BD1397" i="1"/>
  <c r="BD1396" i="1"/>
  <c r="BD1395" i="1"/>
  <c r="BD1394" i="1"/>
  <c r="BD1393" i="1"/>
  <c r="BD1392" i="1"/>
  <c r="BD1391" i="1"/>
  <c r="BD1390" i="1"/>
  <c r="BD1389" i="1"/>
  <c r="BD1388" i="1"/>
  <c r="BD1387" i="1"/>
  <c r="BD1386" i="1"/>
  <c r="BD1385" i="1"/>
  <c r="BD1384" i="1"/>
  <c r="BD1383" i="1"/>
  <c r="BD1382" i="1"/>
  <c r="BD1381" i="1"/>
  <c r="BD1380" i="1"/>
  <c r="BD1379" i="1"/>
  <c r="BD1378" i="1"/>
  <c r="BD1377" i="1"/>
  <c r="BD1376" i="1"/>
  <c r="BD1375" i="1"/>
  <c r="BD1373" i="1"/>
  <c r="BD1372" i="1"/>
  <c r="BD1371" i="1"/>
  <c r="BD1370" i="1"/>
  <c r="BD1369" i="1"/>
  <c r="BD1366" i="1"/>
  <c r="BD1365" i="1"/>
  <c r="BD1364" i="1"/>
  <c r="BD1363" i="1"/>
  <c r="BD1362" i="1"/>
  <c r="BD1361" i="1"/>
  <c r="BD1360" i="1"/>
  <c r="BD1359" i="1"/>
  <c r="BD1358" i="1"/>
  <c r="BD1356" i="1"/>
  <c r="BD1355" i="1"/>
  <c r="BD1354" i="1"/>
  <c r="BD1353" i="1"/>
  <c r="BD1352" i="1"/>
  <c r="BD1351" i="1"/>
  <c r="BD1350" i="1"/>
  <c r="BD1349" i="1"/>
  <c r="BD1348" i="1"/>
  <c r="BD1347" i="1"/>
  <c r="BD1346" i="1"/>
  <c r="BD1345" i="1"/>
  <c r="BD1344" i="1"/>
  <c r="BD1343" i="1"/>
  <c r="BD1342" i="1"/>
  <c r="BD1341" i="1"/>
  <c r="BD1340" i="1"/>
  <c r="BD1339" i="1"/>
  <c r="BD1338" i="1"/>
  <c r="BD1337" i="1"/>
  <c r="BD1336" i="1"/>
  <c r="BD1335" i="1"/>
  <c r="BD1334" i="1"/>
  <c r="BD1333" i="1"/>
  <c r="BD1332" i="1"/>
  <c r="BD1330" i="1"/>
  <c r="BD1329" i="1"/>
  <c r="BD1328" i="1"/>
  <c r="BD1327" i="1"/>
  <c r="BD1326" i="1"/>
  <c r="BD1325" i="1"/>
  <c r="BD1324" i="1"/>
  <c r="BD1323" i="1"/>
  <c r="BD1322" i="1"/>
  <c r="BD1321" i="1"/>
  <c r="BD1320" i="1"/>
  <c r="BD1319" i="1"/>
  <c r="BD1318" i="1"/>
  <c r="BD1317" i="1"/>
  <c r="BD1316" i="1"/>
  <c r="BD1315" i="1"/>
  <c r="BD1314" i="1"/>
  <c r="BD1313" i="1"/>
  <c r="BD1312" i="1"/>
  <c r="BD1311" i="1"/>
  <c r="BD1310" i="1"/>
  <c r="BD1309" i="1"/>
  <c r="BD1308" i="1"/>
  <c r="BD1307" i="1"/>
  <c r="BD1306" i="1"/>
  <c r="BD1305" i="1"/>
  <c r="BD1304" i="1"/>
  <c r="BD1303" i="1"/>
  <c r="BD1302" i="1"/>
  <c r="BD1301" i="1"/>
  <c r="BD1300" i="1"/>
  <c r="BD1299" i="1"/>
  <c r="BD1298" i="1"/>
  <c r="BD1291" i="1"/>
  <c r="BD1290" i="1"/>
  <c r="BD1289" i="1"/>
  <c r="BD1288" i="1"/>
  <c r="BD1287" i="1"/>
  <c r="BD1286" i="1"/>
  <c r="BD1285" i="1"/>
  <c r="BD1284" i="1"/>
  <c r="BD1283" i="1"/>
  <c r="BD1282" i="1"/>
  <c r="BD1281" i="1"/>
  <c r="BD1280" i="1"/>
  <c r="BD1279" i="1"/>
  <c r="BD1278" i="1"/>
  <c r="BD1277" i="1"/>
  <c r="BD1276" i="1"/>
  <c r="BD1271" i="1"/>
  <c r="BD1270" i="1"/>
  <c r="BD1269" i="1"/>
  <c r="BD1267" i="1"/>
  <c r="BD1266" i="1"/>
  <c r="BD1265" i="1"/>
  <c r="BD1264" i="1"/>
  <c r="BD1263" i="1"/>
  <c r="BD1262" i="1"/>
  <c r="BD1261" i="1"/>
  <c r="BD1260" i="1"/>
  <c r="BD1259" i="1"/>
  <c r="BD1258" i="1"/>
  <c r="BD1257" i="1"/>
  <c r="BD1254" i="1"/>
  <c r="BD1253" i="1"/>
  <c r="BD1251" i="1"/>
  <c r="BD1250" i="1"/>
  <c r="BD1249" i="1"/>
  <c r="BD1248" i="1"/>
  <c r="BD1247" i="1"/>
  <c r="BD1246" i="1"/>
  <c r="BD1245" i="1"/>
  <c r="BD1244" i="1"/>
  <c r="BD1243" i="1"/>
  <c r="BD1242" i="1"/>
  <c r="BD1241" i="1"/>
  <c r="BD1239" i="1"/>
  <c r="BD1237" i="1"/>
  <c r="BD1236" i="1"/>
  <c r="BD1234" i="1"/>
  <c r="BD1233" i="1"/>
  <c r="BD1232" i="1"/>
  <c r="BD1231" i="1"/>
  <c r="BD1230" i="1"/>
  <c r="BD1229" i="1"/>
  <c r="BD1228" i="1"/>
  <c r="BD1227" i="1"/>
  <c r="BD1226" i="1"/>
  <c r="BD1225" i="1"/>
  <c r="BD1224" i="1"/>
  <c r="BD1223" i="1"/>
  <c r="BD1222" i="1"/>
  <c r="BD1221" i="1"/>
  <c r="BD1220" i="1"/>
  <c r="BD1219" i="1"/>
  <c r="BD1218" i="1"/>
  <c r="BD1216" i="1"/>
  <c r="BD1215" i="1"/>
  <c r="BD1214" i="1"/>
  <c r="BD1213" i="1"/>
  <c r="BD1212" i="1"/>
  <c r="BD1211" i="1"/>
  <c r="BD1210" i="1"/>
  <c r="BD1209" i="1"/>
  <c r="BD1208" i="1"/>
  <c r="BD1207" i="1"/>
  <c r="BD1206" i="1"/>
  <c r="BD1205" i="1"/>
  <c r="BD1204" i="1"/>
  <c r="BD1202" i="1"/>
  <c r="BD1201" i="1"/>
  <c r="BD1200" i="1"/>
  <c r="BD1199" i="1"/>
  <c r="BD1198" i="1"/>
  <c r="BD1197" i="1"/>
  <c r="BD1196" i="1"/>
  <c r="BD1195" i="1"/>
  <c r="BD1193" i="1"/>
  <c r="BD1192" i="1"/>
  <c r="BD1191" i="1"/>
  <c r="BD1190" i="1"/>
  <c r="BD1189" i="1"/>
  <c r="BD1188" i="1"/>
  <c r="BD1187" i="1"/>
  <c r="BD1184" i="1"/>
  <c r="BD1183" i="1"/>
  <c r="BD1182" i="1"/>
  <c r="BD1181" i="1"/>
  <c r="BD1180" i="1"/>
  <c r="BD1179" i="1"/>
  <c r="BD1178" i="1"/>
  <c r="BD1177" i="1"/>
  <c r="BD1175" i="1"/>
  <c r="BD1174" i="1"/>
  <c r="BD1173" i="1"/>
  <c r="BD1172" i="1"/>
  <c r="BD1171" i="1"/>
  <c r="BD1170" i="1"/>
  <c r="BD1169" i="1"/>
  <c r="BD1168" i="1"/>
  <c r="BD1165" i="1"/>
  <c r="BD1164" i="1"/>
  <c r="BD1163" i="1"/>
  <c r="BD1162" i="1"/>
  <c r="BD1161" i="1"/>
  <c r="BD1160" i="1"/>
  <c r="BD1159" i="1"/>
  <c r="BD1158" i="1"/>
  <c r="BD1157" i="1"/>
  <c r="BD1156" i="1"/>
  <c r="BD1155" i="1"/>
  <c r="BD1154" i="1"/>
  <c r="BD1153" i="1"/>
  <c r="BD1152" i="1"/>
  <c r="BD1151" i="1"/>
  <c r="BD1150" i="1"/>
  <c r="BD1149" i="1"/>
  <c r="BD1148" i="1"/>
  <c r="BD1147" i="1"/>
  <c r="BD1146" i="1"/>
  <c r="BD1145" i="1"/>
  <c r="BD1144" i="1"/>
  <c r="BD1143" i="1"/>
  <c r="BD1142" i="1"/>
  <c r="BD1141" i="1"/>
  <c r="BD1140" i="1"/>
  <c r="BD1139" i="1"/>
  <c r="BD1138" i="1"/>
  <c r="BD1137" i="1"/>
  <c r="BD1136" i="1"/>
  <c r="BD1135" i="1"/>
  <c r="BD1134" i="1"/>
  <c r="BD1133" i="1"/>
  <c r="BD1132" i="1"/>
  <c r="BD1131" i="1"/>
  <c r="BD1130" i="1"/>
  <c r="BD1129" i="1"/>
  <c r="BD1128" i="1"/>
  <c r="BD1127" i="1"/>
  <c r="BD1126" i="1"/>
  <c r="BD1125" i="1"/>
  <c r="BD1124" i="1"/>
  <c r="BD1123" i="1"/>
  <c r="BD1121" i="1"/>
  <c r="BD1120" i="1"/>
  <c r="BD1119" i="1"/>
  <c r="BD1118" i="1"/>
  <c r="BD1117" i="1"/>
  <c r="BD1116" i="1"/>
  <c r="BD1115" i="1"/>
  <c r="BD1114" i="1"/>
  <c r="BD1113" i="1"/>
  <c r="BD1112" i="1"/>
  <c r="BD1111" i="1"/>
  <c r="BD1110" i="1"/>
  <c r="BD1109" i="1"/>
  <c r="BD1108" i="1"/>
  <c r="BD1107" i="1"/>
  <c r="BD1105" i="1"/>
  <c r="BD1104" i="1"/>
  <c r="BD1103" i="1"/>
  <c r="BD1102" i="1"/>
  <c r="BD1101" i="1"/>
  <c r="BD1100" i="1"/>
  <c r="BD1099" i="1"/>
  <c r="BD1096" i="1"/>
  <c r="BD1095" i="1"/>
  <c r="BD1094" i="1"/>
  <c r="BD1090" i="1"/>
  <c r="BD1089" i="1"/>
  <c r="BD1086" i="1"/>
  <c r="BD1085" i="1"/>
  <c r="BD1084" i="1"/>
  <c r="BD1083" i="1"/>
  <c r="BD1082" i="1"/>
  <c r="BD1081" i="1"/>
  <c r="BD1080" i="1"/>
  <c r="BD1079" i="1"/>
  <c r="BD1078" i="1"/>
  <c r="BD1075" i="1"/>
  <c r="BD1074" i="1"/>
  <c r="BD1073" i="1"/>
  <c r="BD1072" i="1"/>
  <c r="BD1071" i="1"/>
  <c r="BD1070" i="1"/>
  <c r="BD1069" i="1"/>
  <c r="BD1068" i="1"/>
  <c r="BD1067" i="1"/>
  <c r="BD1066" i="1"/>
  <c r="BD1065" i="1"/>
  <c r="BD1064" i="1"/>
  <c r="BD1061" i="1"/>
  <c r="BD1060" i="1"/>
  <c r="BD1059" i="1"/>
  <c r="BD1058" i="1"/>
  <c r="BD1056" i="1"/>
  <c r="BD1055" i="1"/>
  <c r="BD1053" i="1"/>
  <c r="BD1052" i="1"/>
  <c r="BD1051" i="1"/>
  <c r="BD1050" i="1"/>
  <c r="BD1049" i="1"/>
  <c r="BD1048" i="1"/>
  <c r="BD1047" i="1"/>
  <c r="BD1046" i="1"/>
  <c r="BD1045" i="1"/>
  <c r="BD1044" i="1"/>
  <c r="BD1043" i="1"/>
  <c r="BD1041" i="1"/>
  <c r="BD1040" i="1"/>
  <c r="BD1039" i="1"/>
  <c r="BD1038" i="1"/>
  <c r="BD1037" i="1"/>
  <c r="BD1036" i="1"/>
  <c r="BD1035" i="1"/>
  <c r="BD1034" i="1"/>
  <c r="BD1033" i="1"/>
  <c r="BD1031" i="1"/>
  <c r="BD1030" i="1"/>
  <c r="BD1029" i="1"/>
  <c r="BD1028" i="1"/>
  <c r="BD1027" i="1"/>
  <c r="BD1026" i="1"/>
  <c r="BD1025" i="1"/>
  <c r="BD1024" i="1"/>
  <c r="BD1023" i="1"/>
  <c r="BD1022" i="1"/>
  <c r="BD1021" i="1"/>
  <c r="BD1020" i="1"/>
  <c r="BD1019" i="1"/>
  <c r="BD1018" i="1"/>
  <c r="BD1017" i="1"/>
  <c r="BD1016" i="1"/>
  <c r="BD1015" i="1"/>
  <c r="BD1014" i="1"/>
  <c r="BD1013" i="1"/>
  <c r="BD1010" i="1"/>
  <c r="BD1009" i="1"/>
  <c r="BD1008" i="1"/>
  <c r="BD1007" i="1"/>
  <c r="BD1006" i="1"/>
  <c r="BD1005" i="1"/>
  <c r="BD1004" i="1"/>
  <c r="BD1003" i="1"/>
  <c r="BD1002" i="1"/>
  <c r="BD999" i="1"/>
  <c r="BD998" i="1"/>
  <c r="BD997" i="1"/>
  <c r="BD996" i="1"/>
  <c r="BD995" i="1"/>
  <c r="BD994" i="1"/>
  <c r="BD993" i="1"/>
  <c r="BD992" i="1"/>
  <c r="BD991" i="1"/>
  <c r="BD990" i="1"/>
  <c r="BD989" i="1"/>
  <c r="BD987" i="1"/>
  <c r="BD986" i="1"/>
  <c r="BD985" i="1"/>
  <c r="BD984" i="1"/>
  <c r="BD983" i="1"/>
  <c r="BD982" i="1"/>
  <c r="BD981" i="1"/>
  <c r="BD980" i="1"/>
  <c r="BD979" i="1"/>
  <c r="BD978" i="1"/>
  <c r="BD977" i="1"/>
  <c r="BD975" i="1"/>
  <c r="BD974" i="1"/>
  <c r="BD973" i="1"/>
  <c r="BD972" i="1"/>
  <c r="BD971" i="1"/>
  <c r="BD968" i="1"/>
  <c r="BD967" i="1"/>
  <c r="BD966" i="1"/>
  <c r="BD965" i="1"/>
  <c r="BD964" i="1"/>
  <c r="BD963" i="1"/>
  <c r="BD962" i="1"/>
  <c r="BD961" i="1"/>
  <c r="BD960" i="1"/>
  <c r="BD959" i="1"/>
  <c r="BD958" i="1"/>
  <c r="BD957" i="1"/>
  <c r="BD956" i="1"/>
  <c r="BD955" i="1"/>
  <c r="BD953" i="1"/>
  <c r="BD952" i="1"/>
  <c r="BD951" i="1"/>
  <c r="BD950" i="1"/>
  <c r="BD949" i="1"/>
  <c r="BD948" i="1"/>
  <c r="BD947" i="1"/>
  <c r="BD946" i="1"/>
  <c r="BD945" i="1"/>
  <c r="BD944" i="1"/>
  <c r="BD943" i="1"/>
  <c r="BD940" i="1"/>
  <c r="BD939" i="1"/>
  <c r="BD938" i="1"/>
  <c r="BD937" i="1"/>
  <c r="BD936" i="1"/>
  <c r="BD935" i="1"/>
  <c r="BD934" i="1"/>
  <c r="BD933" i="1"/>
  <c r="BD932" i="1"/>
  <c r="BD930" i="1"/>
  <c r="BD929" i="1"/>
  <c r="BD928" i="1"/>
  <c r="BD927" i="1"/>
  <c r="BD926" i="1"/>
  <c r="BD925" i="1"/>
  <c r="BD924" i="1"/>
  <c r="BD923" i="1"/>
  <c r="BD922" i="1"/>
  <c r="BD921" i="1"/>
  <c r="BD920" i="1"/>
  <c r="BD919" i="1"/>
  <c r="BD918" i="1"/>
  <c r="BD917" i="1"/>
  <c r="BD916" i="1"/>
  <c r="BD915" i="1"/>
  <c r="BD914" i="1"/>
  <c r="BD913" i="1"/>
  <c r="BD912" i="1"/>
  <c r="BD911" i="1"/>
  <c r="BD910" i="1"/>
  <c r="BD909" i="1"/>
  <c r="BD908" i="1"/>
  <c r="BD907" i="1"/>
  <c r="BD906" i="1"/>
  <c r="BD905" i="1"/>
  <c r="BD904" i="1"/>
  <c r="BD903" i="1"/>
  <c r="BD902" i="1"/>
  <c r="BD901" i="1"/>
  <c r="BD900" i="1"/>
  <c r="BD899" i="1"/>
  <c r="BD898" i="1"/>
  <c r="BD897" i="1"/>
  <c r="BD896" i="1"/>
  <c r="BD895" i="1"/>
  <c r="BD893" i="1"/>
  <c r="BD892" i="1"/>
  <c r="BD891" i="1"/>
  <c r="BD890" i="1"/>
  <c r="BD889" i="1"/>
  <c r="BD888" i="1"/>
  <c r="BD887" i="1"/>
  <c r="BD886" i="1"/>
  <c r="BD885" i="1"/>
  <c r="BD884" i="1"/>
  <c r="BD883" i="1"/>
  <c r="BD882" i="1"/>
  <c r="BD881" i="1"/>
  <c r="BD879" i="1"/>
  <c r="BD878" i="1"/>
  <c r="BD877" i="1"/>
  <c r="BD876" i="1"/>
  <c r="BD875" i="1"/>
  <c r="BD874" i="1"/>
  <c r="BD873" i="1"/>
  <c r="BD872" i="1"/>
  <c r="BD871" i="1"/>
  <c r="BD870" i="1"/>
  <c r="BD869" i="1"/>
  <c r="BD868" i="1"/>
  <c r="BD867" i="1"/>
  <c r="BD866" i="1"/>
  <c r="BD865" i="1"/>
  <c r="BD864" i="1"/>
  <c r="BD860" i="1"/>
  <c r="BD859" i="1"/>
  <c r="BD858" i="1"/>
  <c r="BD857" i="1"/>
  <c r="BD856" i="1"/>
  <c r="BD855" i="1"/>
  <c r="BD852" i="1"/>
  <c r="BD851" i="1"/>
  <c r="BD850" i="1"/>
  <c r="BD848" i="1"/>
  <c r="BD846" i="1"/>
  <c r="BD845" i="1"/>
  <c r="BD844" i="1"/>
  <c r="BD843" i="1"/>
  <c r="BD842" i="1"/>
  <c r="BD841" i="1"/>
  <c r="BD840" i="1"/>
  <c r="BD836" i="1"/>
  <c r="BD835" i="1"/>
  <c r="BD834" i="1"/>
  <c r="BD833" i="1"/>
  <c r="BD832" i="1"/>
  <c r="BD831" i="1"/>
  <c r="BD829" i="1"/>
  <c r="BD828" i="1"/>
  <c r="BD827" i="1"/>
  <c r="BD825" i="1"/>
  <c r="BD821" i="1"/>
  <c r="BD820" i="1"/>
  <c r="BD819" i="1"/>
  <c r="BD818" i="1"/>
  <c r="BD817" i="1"/>
  <c r="BD816" i="1"/>
  <c r="BD815" i="1"/>
  <c r="BD814" i="1"/>
  <c r="BD813" i="1"/>
  <c r="BD812" i="1"/>
  <c r="BD811" i="1"/>
  <c r="BD810" i="1"/>
  <c r="BD809" i="1"/>
  <c r="BD808" i="1"/>
  <c r="BD807" i="1"/>
  <c r="BD806" i="1"/>
  <c r="BD805" i="1"/>
  <c r="BD804" i="1"/>
  <c r="BD800" i="1"/>
  <c r="BD799" i="1"/>
  <c r="BD798" i="1"/>
  <c r="BD797" i="1"/>
  <c r="BD796" i="1"/>
  <c r="BD795" i="1"/>
  <c r="BD794" i="1"/>
  <c r="BD793" i="1"/>
  <c r="BD792" i="1"/>
  <c r="BD790" i="1"/>
  <c r="BD789" i="1"/>
  <c r="BD786" i="1"/>
  <c r="BD785" i="1"/>
  <c r="BD784" i="1"/>
  <c r="BD783" i="1"/>
  <c r="BD782" i="1"/>
  <c r="BD781" i="1"/>
  <c r="BD779" i="1"/>
  <c r="BD778" i="1"/>
  <c r="BD777" i="1"/>
  <c r="BD776" i="1"/>
  <c r="BD775" i="1"/>
  <c r="BD774" i="1"/>
  <c r="BD773" i="1"/>
  <c r="BD772" i="1"/>
  <c r="BD771" i="1"/>
  <c r="BD770" i="1"/>
  <c r="BD769" i="1"/>
  <c r="BD768" i="1"/>
  <c r="BD766" i="1"/>
  <c r="BD765" i="1"/>
  <c r="BD764" i="1"/>
  <c r="BD763" i="1"/>
  <c r="BD762" i="1"/>
  <c r="BD761" i="1"/>
  <c r="BD760" i="1"/>
  <c r="BD759" i="1"/>
  <c r="BD758" i="1"/>
  <c r="BD757" i="1"/>
  <c r="BD756" i="1"/>
  <c r="BD755" i="1"/>
  <c r="BD754" i="1"/>
  <c r="BD753" i="1"/>
  <c r="BD752" i="1"/>
  <c r="BD751" i="1"/>
  <c r="BD750" i="1"/>
  <c r="BD749" i="1"/>
  <c r="BD748" i="1"/>
  <c r="BD747" i="1"/>
  <c r="BD746" i="1"/>
  <c r="BD745" i="1"/>
  <c r="BD738" i="1"/>
  <c r="BD737" i="1"/>
  <c r="BD736" i="1"/>
  <c r="BD735" i="1"/>
  <c r="BD734" i="1"/>
  <c r="BD733" i="1"/>
  <c r="BD732" i="1"/>
  <c r="BD731" i="1"/>
  <c r="BD730" i="1"/>
  <c r="BD729" i="1"/>
  <c r="BD728" i="1"/>
  <c r="BD727" i="1"/>
  <c r="BD726" i="1"/>
  <c r="BD725" i="1"/>
  <c r="BD724" i="1"/>
  <c r="BD723" i="1"/>
  <c r="BD722" i="1"/>
  <c r="BD721" i="1"/>
  <c r="BD720" i="1"/>
  <c r="BD719" i="1"/>
  <c r="BD718" i="1"/>
  <c r="BD717" i="1"/>
  <c r="BD716" i="1"/>
  <c r="BD715" i="1"/>
  <c r="BD714" i="1"/>
  <c r="BD713" i="1"/>
  <c r="BD712" i="1"/>
  <c r="BD711" i="1"/>
  <c r="BD710" i="1"/>
  <c r="BD709" i="1"/>
  <c r="BD708" i="1"/>
  <c r="BD707" i="1"/>
  <c r="BD706" i="1"/>
  <c r="BD705" i="1"/>
  <c r="BD704" i="1"/>
  <c r="BD703" i="1"/>
  <c r="BD702" i="1"/>
  <c r="BD701" i="1"/>
  <c r="BD700" i="1"/>
  <c r="BD699" i="1"/>
  <c r="BD698" i="1"/>
  <c r="BD697" i="1"/>
  <c r="BD696" i="1"/>
  <c r="BD695" i="1"/>
  <c r="BD694" i="1"/>
  <c r="BD693" i="1"/>
  <c r="BD692" i="1"/>
  <c r="BD691" i="1"/>
  <c r="BD690" i="1"/>
  <c r="BD689" i="1"/>
  <c r="BD688" i="1"/>
  <c r="BD687" i="1"/>
  <c r="BD686" i="1"/>
  <c r="BD685" i="1"/>
  <c r="BD684" i="1"/>
  <c r="BD683" i="1"/>
  <c r="BD682" i="1"/>
  <c r="BD681" i="1"/>
  <c r="BD680" i="1"/>
  <c r="BD679" i="1"/>
  <c r="BD678" i="1"/>
  <c r="BD677" i="1"/>
  <c r="BD676" i="1"/>
  <c r="BD675" i="1"/>
  <c r="BD674" i="1"/>
  <c r="BD673" i="1"/>
  <c r="BD672" i="1"/>
  <c r="BD671" i="1"/>
  <c r="BD670" i="1"/>
  <c r="BD669" i="1"/>
  <c r="BD668" i="1"/>
  <c r="BD667" i="1"/>
  <c r="BD666" i="1"/>
  <c r="BD665" i="1"/>
  <c r="BD664" i="1"/>
  <c r="BD663" i="1"/>
  <c r="BD662" i="1"/>
  <c r="BD661" i="1"/>
  <c r="BD660" i="1"/>
  <c r="BD659" i="1"/>
  <c r="BD658" i="1"/>
  <c r="BD657" i="1"/>
  <c r="BD656" i="1"/>
  <c r="BD655" i="1"/>
  <c r="BD654" i="1"/>
  <c r="BD653" i="1"/>
  <c r="BD652" i="1"/>
  <c r="BD651" i="1"/>
  <c r="BD650" i="1"/>
  <c r="BD649" i="1"/>
  <c r="BD648" i="1"/>
  <c r="BD647" i="1"/>
  <c r="BD646" i="1"/>
  <c r="BD645" i="1"/>
  <c r="BD644" i="1"/>
  <c r="BD643" i="1"/>
  <c r="BD642" i="1"/>
  <c r="BD641" i="1"/>
  <c r="BD640" i="1"/>
  <c r="BD639" i="1"/>
  <c r="BD638" i="1"/>
  <c r="BD637" i="1"/>
  <c r="BD636" i="1"/>
  <c r="BD635" i="1"/>
  <c r="BD634" i="1"/>
  <c r="BD633" i="1"/>
  <c r="BD632" i="1"/>
  <c r="BD631" i="1"/>
  <c r="BD630" i="1"/>
  <c r="BD629" i="1"/>
  <c r="BD628" i="1"/>
  <c r="BD624" i="1"/>
  <c r="BD623" i="1"/>
  <c r="BD622" i="1"/>
  <c r="BD621" i="1"/>
  <c r="BD620" i="1"/>
  <c r="BD619" i="1"/>
  <c r="BD618" i="1"/>
  <c r="BD617" i="1"/>
  <c r="BD616" i="1"/>
  <c r="BD615" i="1"/>
  <c r="BD614" i="1"/>
  <c r="BD613" i="1"/>
  <c r="BD612" i="1"/>
  <c r="BD611" i="1"/>
  <c r="BD610" i="1"/>
  <c r="BD609" i="1"/>
  <c r="BD608" i="1"/>
  <c r="BD607" i="1"/>
  <c r="BD606" i="1"/>
  <c r="BD605" i="1"/>
  <c r="BD604" i="1"/>
  <c r="BD603" i="1"/>
  <c r="BD602" i="1"/>
  <c r="BD601" i="1"/>
  <c r="BD600" i="1"/>
  <c r="BD599" i="1"/>
  <c r="BD598" i="1"/>
  <c r="BD597" i="1"/>
  <c r="BD596" i="1"/>
  <c r="BD595" i="1"/>
  <c r="BD594" i="1"/>
  <c r="BD591" i="1"/>
  <c r="BD590" i="1"/>
  <c r="BD589" i="1"/>
  <c r="BD588" i="1"/>
  <c r="BD587" i="1"/>
  <c r="BD586" i="1"/>
  <c r="BD585" i="1"/>
  <c r="BD584" i="1"/>
  <c r="BD583" i="1"/>
  <c r="BD582" i="1"/>
  <c r="BD581" i="1"/>
  <c r="BD580" i="1"/>
  <c r="BD579" i="1"/>
  <c r="BD578" i="1"/>
  <c r="BD577" i="1"/>
  <c r="BD576" i="1"/>
  <c r="BD575" i="1"/>
  <c r="BD572" i="1"/>
  <c r="BD571" i="1"/>
  <c r="BD569" i="1"/>
  <c r="BD568" i="1"/>
  <c r="BD567" i="1"/>
  <c r="BD566" i="1"/>
  <c r="BD565" i="1"/>
  <c r="BD564" i="1"/>
  <c r="BD563" i="1"/>
  <c r="BD562" i="1"/>
  <c r="BD561" i="1"/>
  <c r="BD560" i="1"/>
  <c r="BD559" i="1"/>
  <c r="BD558" i="1"/>
  <c r="BD557" i="1"/>
  <c r="BD556" i="1"/>
  <c r="BD555" i="1"/>
  <c r="BD554" i="1"/>
  <c r="BD553" i="1"/>
  <c r="BD551" i="1"/>
  <c r="BD550" i="1"/>
  <c r="BD549" i="1"/>
  <c r="BD548" i="1"/>
  <c r="BD547" i="1"/>
  <c r="BD546" i="1"/>
  <c r="BD545" i="1"/>
  <c r="BD544" i="1"/>
  <c r="BD543" i="1"/>
  <c r="BD542" i="1"/>
  <c r="BD541" i="1"/>
  <c r="BD540" i="1"/>
  <c r="BD539" i="1"/>
  <c r="BD538" i="1"/>
  <c r="BD537" i="1"/>
  <c r="BD536" i="1"/>
  <c r="BD535" i="1"/>
  <c r="BD534" i="1"/>
  <c r="BD533" i="1"/>
  <c r="BD532" i="1"/>
  <c r="BD531" i="1"/>
  <c r="BD530" i="1"/>
  <c r="BD529" i="1"/>
  <c r="BD528" i="1"/>
  <c r="BD527" i="1"/>
  <c r="BD526" i="1"/>
  <c r="BD525" i="1"/>
  <c r="BD524" i="1"/>
  <c r="BD523" i="1"/>
  <c r="BD522" i="1"/>
  <c r="BD521" i="1"/>
  <c r="BD520" i="1"/>
  <c r="BD519" i="1"/>
  <c r="BD518" i="1"/>
  <c r="BD517" i="1"/>
  <c r="BD516" i="1"/>
  <c r="BD515" i="1"/>
  <c r="BD514" i="1"/>
  <c r="BD513" i="1"/>
  <c r="BD512" i="1"/>
  <c r="BD511" i="1"/>
  <c r="BD510" i="1"/>
  <c r="BD509" i="1"/>
  <c r="BD508" i="1"/>
  <c r="BD507" i="1"/>
  <c r="BD506" i="1"/>
  <c r="BD505" i="1"/>
  <c r="BD504" i="1"/>
  <c r="BD503" i="1"/>
  <c r="BD502" i="1"/>
  <c r="BD501" i="1"/>
  <c r="BD500" i="1"/>
  <c r="BD499" i="1"/>
  <c r="BD498" i="1"/>
  <c r="BD497" i="1"/>
  <c r="BD496" i="1"/>
  <c r="BD495" i="1"/>
  <c r="BD494" i="1"/>
  <c r="BD493" i="1"/>
  <c r="BD492" i="1"/>
  <c r="BD491" i="1"/>
  <c r="BD490" i="1"/>
  <c r="BD489" i="1"/>
  <c r="BD488" i="1"/>
  <c r="BD487" i="1"/>
  <c r="BD486" i="1"/>
  <c r="BD485" i="1"/>
  <c r="BD484" i="1"/>
  <c r="BD483" i="1"/>
  <c r="BD482" i="1"/>
  <c r="BD481" i="1"/>
  <c r="BD480" i="1"/>
  <c r="BD479" i="1"/>
  <c r="BD478" i="1"/>
  <c r="BD477" i="1"/>
  <c r="BD476" i="1"/>
  <c r="BD475" i="1"/>
  <c r="BD474" i="1"/>
  <c r="BD473" i="1"/>
  <c r="BD472" i="1"/>
  <c r="BD471" i="1"/>
  <c r="BD470" i="1"/>
  <c r="BD469" i="1"/>
  <c r="BD468" i="1"/>
  <c r="BD467" i="1"/>
  <c r="BD466" i="1"/>
  <c r="BD465" i="1"/>
  <c r="BD464" i="1"/>
  <c r="BD463" i="1"/>
  <c r="BD462" i="1"/>
  <c r="BD461" i="1"/>
  <c r="BD460" i="1"/>
  <c r="BD459" i="1"/>
  <c r="BD458" i="1"/>
  <c r="BD457" i="1"/>
  <c r="BD456" i="1"/>
  <c r="BD455" i="1"/>
  <c r="BD454" i="1"/>
  <c r="BD453" i="1"/>
  <c r="BD452" i="1"/>
  <c r="BD451" i="1"/>
  <c r="BD450" i="1"/>
  <c r="BD449" i="1"/>
  <c r="BD448" i="1"/>
  <c r="BD447" i="1"/>
  <c r="BD446" i="1"/>
  <c r="BD445" i="1"/>
  <c r="BD444" i="1"/>
  <c r="BD443" i="1"/>
  <c r="BD442" i="1"/>
  <c r="BD441" i="1"/>
  <c r="BD440" i="1"/>
  <c r="BD439" i="1"/>
  <c r="BD438" i="1"/>
  <c r="BD437" i="1"/>
  <c r="BD436" i="1"/>
  <c r="BD435" i="1"/>
  <c r="BD434" i="1"/>
  <c r="BD433" i="1"/>
  <c r="BD432" i="1"/>
  <c r="BD431" i="1"/>
  <c r="BD430" i="1"/>
  <c r="BD429" i="1"/>
  <c r="BD428" i="1"/>
  <c r="BD427" i="1"/>
  <c r="BD426" i="1"/>
  <c r="BD425" i="1"/>
  <c r="BD424" i="1"/>
  <c r="BD423" i="1"/>
  <c r="BD422" i="1"/>
  <c r="BD421" i="1"/>
  <c r="BD420" i="1"/>
  <c r="BD419" i="1"/>
  <c r="BD418" i="1"/>
  <c r="BD417" i="1"/>
  <c r="BD416" i="1"/>
  <c r="BD415" i="1"/>
  <c r="BD414" i="1"/>
  <c r="BD413" i="1"/>
  <c r="BD412" i="1"/>
  <c r="BD411" i="1"/>
  <c r="BD410" i="1"/>
  <c r="BD409" i="1"/>
  <c r="BD408" i="1"/>
  <c r="BD407" i="1"/>
  <c r="BD406" i="1"/>
  <c r="BD405" i="1"/>
  <c r="BD404" i="1"/>
  <c r="BD403" i="1"/>
  <c r="BD402" i="1"/>
  <c r="BD401" i="1"/>
  <c r="BD400" i="1"/>
  <c r="BD399" i="1"/>
  <c r="BD398" i="1"/>
  <c r="BD397" i="1"/>
  <c r="BD396" i="1"/>
  <c r="BD395" i="1"/>
  <c r="BD394" i="1"/>
  <c r="BD393" i="1"/>
  <c r="BD392" i="1"/>
  <c r="BD391" i="1"/>
  <c r="BD390" i="1"/>
  <c r="BD389" i="1"/>
  <c r="BD388" i="1"/>
  <c r="BD387" i="1"/>
  <c r="BD386" i="1"/>
  <c r="BD385" i="1"/>
  <c r="BD384" i="1"/>
  <c r="BD383" i="1"/>
  <c r="BD382" i="1"/>
  <c r="BD381" i="1"/>
  <c r="BD380" i="1"/>
  <c r="BD379" i="1"/>
  <c r="BD378" i="1"/>
  <c r="BD377" i="1"/>
  <c r="BD376" i="1"/>
  <c r="BD375" i="1"/>
  <c r="BD374" i="1"/>
  <c r="BD373" i="1"/>
  <c r="BD372" i="1"/>
  <c r="BD371" i="1"/>
  <c r="BD370" i="1"/>
  <c r="BD369" i="1"/>
  <c r="BD368" i="1"/>
  <c r="BD367" i="1"/>
  <c r="BD366" i="1"/>
  <c r="BD365" i="1"/>
  <c r="BD364" i="1"/>
  <c r="BD363" i="1"/>
  <c r="BD362" i="1"/>
  <c r="BD361" i="1"/>
  <c r="BD360" i="1"/>
  <c r="BD359" i="1"/>
  <c r="BD357" i="1"/>
  <c r="BD356" i="1"/>
  <c r="BD353" i="1"/>
  <c r="BD352" i="1"/>
  <c r="BD351" i="1"/>
  <c r="BD350" i="1"/>
  <c r="BD349" i="1"/>
  <c r="BD348" i="1"/>
  <c r="BD347" i="1"/>
  <c r="BD346" i="1"/>
  <c r="BD345" i="1"/>
  <c r="BD344" i="1"/>
  <c r="BD343" i="1"/>
  <c r="BD341" i="1"/>
  <c r="BD340" i="1"/>
  <c r="BD339" i="1"/>
  <c r="BD338" i="1"/>
  <c r="BD337" i="1"/>
  <c r="BD336" i="1"/>
  <c r="BD335" i="1"/>
  <c r="BD334" i="1"/>
  <c r="BD333" i="1"/>
  <c r="BD332" i="1"/>
  <c r="BD331" i="1"/>
  <c r="BD330" i="1"/>
  <c r="BD329" i="1"/>
  <c r="BD328" i="1"/>
  <c r="BD327" i="1"/>
  <c r="BD326" i="1"/>
  <c r="BD325" i="1"/>
  <c r="BD324" i="1"/>
  <c r="BD323" i="1"/>
  <c r="BD322" i="1"/>
  <c r="BD321" i="1"/>
  <c r="BD319" i="1"/>
  <c r="BD318" i="1"/>
  <c r="BD317" i="1"/>
  <c r="BD316" i="1"/>
  <c r="BD315" i="1"/>
  <c r="BD314" i="1"/>
  <c r="BD313" i="1"/>
  <c r="BD312" i="1"/>
  <c r="BD311" i="1"/>
  <c r="BD310" i="1"/>
  <c r="BD309" i="1"/>
  <c r="BD308" i="1"/>
  <c r="BD306" i="1"/>
  <c r="BD305" i="1"/>
  <c r="BD304" i="1"/>
  <c r="BD303" i="1"/>
  <c r="BD302" i="1"/>
  <c r="BD301" i="1"/>
  <c r="BD298" i="1"/>
  <c r="BD297" i="1"/>
  <c r="BD296" i="1"/>
  <c r="BD295" i="1"/>
  <c r="BD294" i="1"/>
  <c r="BD293" i="1"/>
  <c r="BD291" i="1"/>
  <c r="BD290" i="1"/>
  <c r="BD288" i="1"/>
  <c r="BD287" i="1"/>
  <c r="BD286" i="1"/>
  <c r="BD285" i="1"/>
  <c r="BD284" i="1"/>
  <c r="BD283" i="1"/>
  <c r="BD282" i="1"/>
  <c r="BD281" i="1"/>
  <c r="BD280" i="1"/>
  <c r="BD279" i="1"/>
  <c r="BD278" i="1"/>
  <c r="BD277" i="1"/>
  <c r="BD276" i="1"/>
  <c r="BD275" i="1"/>
  <c r="BD274" i="1"/>
  <c r="BD273" i="1"/>
  <c r="BD272" i="1"/>
  <c r="BD270" i="1"/>
  <c r="BD269" i="1"/>
  <c r="BD268" i="1"/>
  <c r="BD267" i="1"/>
  <c r="BD266" i="1"/>
  <c r="BD265" i="1"/>
  <c r="BD264" i="1"/>
  <c r="BD263" i="1"/>
  <c r="BD262" i="1"/>
  <c r="BD261" i="1"/>
  <c r="BD260" i="1"/>
  <c r="BD259" i="1"/>
  <c r="BD258" i="1"/>
  <c r="BD257" i="1"/>
  <c r="BD256" i="1"/>
  <c r="BD255" i="1"/>
  <c r="BD254" i="1"/>
  <c r="BD253" i="1"/>
  <c r="BD252" i="1"/>
  <c r="BD251" i="1"/>
  <c r="BD249" i="1"/>
  <c r="BD248" i="1"/>
  <c r="BD247" i="1"/>
  <c r="BD246" i="1"/>
  <c r="BD245" i="1"/>
  <c r="BD244" i="1"/>
  <c r="BD243" i="1"/>
  <c r="BD242" i="1"/>
  <c r="BD241" i="1"/>
  <c r="BD240" i="1"/>
  <c r="BD239" i="1"/>
  <c r="BD237" i="1"/>
  <c r="BD236" i="1"/>
  <c r="BD235" i="1"/>
  <c r="BD234" i="1"/>
  <c r="BD233" i="1"/>
  <c r="BD232" i="1"/>
  <c r="BD231" i="1"/>
  <c r="BD230" i="1"/>
  <c r="BD229" i="1"/>
  <c r="BD227" i="1"/>
  <c r="BD226" i="1"/>
  <c r="BD225" i="1"/>
  <c r="BD224" i="1"/>
  <c r="BD223" i="1"/>
  <c r="BD222" i="1"/>
  <c r="BD221" i="1"/>
  <c r="BD219" i="1"/>
  <c r="BD218" i="1"/>
  <c r="BD217" i="1"/>
  <c r="BD216" i="1"/>
  <c r="BD215" i="1"/>
  <c r="BD214" i="1"/>
  <c r="BD213" i="1"/>
  <c r="BD212" i="1"/>
  <c r="BD211" i="1"/>
  <c r="BD210" i="1"/>
  <c r="BD209" i="1"/>
  <c r="BD208" i="1"/>
  <c r="BD207" i="1"/>
  <c r="BD206" i="1"/>
  <c r="BD205" i="1"/>
  <c r="BD204" i="1"/>
  <c r="BD203" i="1"/>
  <c r="BD202" i="1"/>
  <c r="BD199" i="1"/>
  <c r="BD198" i="1"/>
  <c r="BD197" i="1"/>
  <c r="BD195" i="1"/>
  <c r="BD194" i="1"/>
  <c r="BD192" i="1"/>
  <c r="BD191" i="1"/>
  <c r="BD190" i="1"/>
  <c r="BD189" i="1"/>
  <c r="BD188" i="1"/>
  <c r="BD187" i="1"/>
  <c r="BD185" i="1"/>
  <c r="BD184" i="1"/>
  <c r="BD183" i="1"/>
  <c r="BD182" i="1"/>
  <c r="BD181" i="1"/>
  <c r="BD180" i="1"/>
  <c r="BD179" i="1"/>
  <c r="BD178" i="1"/>
  <c r="BD177" i="1"/>
  <c r="BD176" i="1"/>
  <c r="BD175" i="1"/>
  <c r="BD174" i="1"/>
  <c r="BD173" i="1"/>
  <c r="BD172" i="1"/>
  <c r="BD171" i="1"/>
  <c r="BD170" i="1"/>
  <c r="BD169" i="1"/>
  <c r="BD168" i="1"/>
  <c r="BD167" i="1"/>
  <c r="BD166" i="1"/>
  <c r="BD163" i="1"/>
  <c r="BD162" i="1"/>
  <c r="BD161" i="1"/>
  <c r="BD160" i="1"/>
  <c r="BD159" i="1"/>
  <c r="BD157" i="1"/>
  <c r="BD156" i="1"/>
  <c r="BD155" i="1"/>
  <c r="BD154" i="1"/>
  <c r="BD153" i="1"/>
  <c r="BD152" i="1"/>
  <c r="BD149" i="1"/>
  <c r="BD148" i="1"/>
  <c r="BD146" i="1"/>
  <c r="BD145" i="1"/>
  <c r="BD143" i="1"/>
  <c r="BD142" i="1"/>
  <c r="BD141" i="1"/>
  <c r="BD140" i="1"/>
  <c r="BD139" i="1"/>
  <c r="BD138" i="1"/>
  <c r="BD137" i="1"/>
  <c r="BD136" i="1"/>
  <c r="BD135" i="1"/>
  <c r="BD134" i="1"/>
  <c r="BD132" i="1"/>
  <c r="BD130" i="1"/>
  <c r="BD129" i="1"/>
  <c r="BD128" i="1"/>
  <c r="BD127" i="1"/>
  <c r="BD126" i="1"/>
  <c r="BD125" i="1"/>
  <c r="BD124" i="1"/>
  <c r="BD123" i="1"/>
  <c r="BD122" i="1"/>
  <c r="BD120" i="1"/>
  <c r="BD118" i="1"/>
  <c r="BD117" i="1"/>
  <c r="BD114" i="1"/>
  <c r="BD112" i="1"/>
  <c r="BD110" i="1"/>
  <c r="BD108" i="1"/>
  <c r="BD107" i="1"/>
  <c r="BD104" i="1"/>
  <c r="BD103" i="1"/>
  <c r="BD102" i="1"/>
  <c r="BD101" i="1"/>
  <c r="BD100" i="1"/>
  <c r="BD90" i="1"/>
  <c r="BD89" i="1"/>
  <c r="BD88" i="1"/>
  <c r="BD87" i="1"/>
  <c r="BD86" i="1"/>
  <c r="BD85" i="1"/>
  <c r="BD84" i="1"/>
  <c r="BD83" i="1"/>
  <c r="BD82" i="1"/>
  <c r="BD80" i="1"/>
  <c r="BD79" i="1"/>
  <c r="BD78" i="1"/>
  <c r="BD77" i="1"/>
  <c r="BD76" i="1"/>
  <c r="BD75" i="1"/>
  <c r="BD74" i="1"/>
  <c r="BD73" i="1"/>
  <c r="BD72" i="1"/>
  <c r="BD70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0" i="1"/>
  <c r="BD49" i="1"/>
  <c r="BD48" i="1"/>
  <c r="BD47" i="1"/>
  <c r="BD45" i="1"/>
  <c r="BD44" i="1"/>
  <c r="BD43" i="1"/>
  <c r="BD41" i="1"/>
  <c r="BD39" i="1"/>
  <c r="BD38" i="1"/>
  <c r="BD36" i="1"/>
  <c r="BD35" i="1"/>
  <c r="BD34" i="1"/>
  <c r="BD33" i="1"/>
  <c r="BD32" i="1"/>
  <c r="BD31" i="1"/>
  <c r="BD30" i="1"/>
  <c r="BD29" i="1"/>
  <c r="BD28" i="1"/>
  <c r="BD27" i="1"/>
  <c r="BD26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BC1769" i="1"/>
  <c r="AU1768" i="1"/>
  <c r="BC1768" i="1"/>
  <c r="BC1767" i="1"/>
  <c r="BC1766" i="1"/>
  <c r="T15" i="2"/>
  <c r="U15" i="2" s="1"/>
  <c r="AU15" i="2" s="1"/>
  <c r="AV15" i="2"/>
  <c r="AW15" i="2"/>
  <c r="AX15" i="2"/>
  <c r="BB15" i="2"/>
  <c r="BC1765" i="1"/>
  <c r="BC1764" i="1"/>
  <c r="R1764" i="1"/>
  <c r="AU1714" i="1"/>
  <c r="AU1720" i="1"/>
  <c r="AU1721" i="1"/>
  <c r="AU1723" i="1"/>
  <c r="AU1730" i="1"/>
  <c r="AU1733" i="1"/>
  <c r="AU1739" i="1"/>
  <c r="AU1740" i="1"/>
  <c r="AU1744" i="1"/>
  <c r="AU1745" i="1"/>
  <c r="AU1747" i="1"/>
  <c r="AU1752" i="1"/>
  <c r="AW1754" i="1"/>
  <c r="AU1755" i="1"/>
  <c r="AU1759" i="1"/>
  <c r="AU1761" i="1"/>
  <c r="AU1762" i="1"/>
  <c r="BC1763" i="1"/>
  <c r="BC1762" i="1"/>
  <c r="BC1761" i="1"/>
  <c r="BC1760" i="1"/>
  <c r="BC1759" i="1"/>
  <c r="BC1758" i="1"/>
  <c r="BC1757" i="1"/>
  <c r="BC1756" i="1"/>
  <c r="BC1755" i="1"/>
  <c r="BC1754" i="1"/>
  <c r="BC1753" i="1"/>
  <c r="BC1752" i="1"/>
  <c r="BC1751" i="1"/>
  <c r="BC1750" i="1"/>
  <c r="BC1749" i="1"/>
  <c r="BC1748" i="1"/>
  <c r="BC1745" i="1"/>
  <c r="BC1744" i="1"/>
  <c r="BC1743" i="1"/>
  <c r="BC1742" i="1"/>
  <c r="BC1741" i="1"/>
  <c r="BC1740" i="1"/>
  <c r="BC1739" i="1"/>
  <c r="BC1738" i="1"/>
  <c r="BC1737" i="1"/>
  <c r="BC1736" i="1"/>
  <c r="BC1735" i="1"/>
  <c r="BC1733" i="1"/>
  <c r="AV14" i="2"/>
  <c r="AW14" i="2"/>
  <c r="AX14" i="2"/>
  <c r="BB14" i="2"/>
  <c r="T14" i="2"/>
  <c r="U14" i="2" s="1"/>
  <c r="AU14" i="2" s="1"/>
  <c r="BC1734" i="1"/>
  <c r="BC1731" i="1"/>
  <c r="BC1732" i="1"/>
  <c r="BC1730" i="1"/>
  <c r="BC1729" i="1"/>
  <c r="BC1728" i="1"/>
  <c r="BC1727" i="1"/>
  <c r="BC1726" i="1"/>
  <c r="T5" i="2"/>
  <c r="U5" i="2" s="1"/>
  <c r="AU5" i="2" s="1"/>
  <c r="T6" i="2"/>
  <c r="U6" i="2" s="1"/>
  <c r="AU6" i="2" s="1"/>
  <c r="T7" i="2"/>
  <c r="U7" i="2" s="1"/>
  <c r="AU7" i="2" s="1"/>
  <c r="T8" i="2"/>
  <c r="U8" i="2" s="1"/>
  <c r="AU8" i="2" s="1"/>
  <c r="T9" i="2"/>
  <c r="U9" i="2" s="1"/>
  <c r="AU9" i="2" s="1"/>
  <c r="T10" i="2"/>
  <c r="U10" i="2" s="1"/>
  <c r="AU10" i="2" s="1"/>
  <c r="T11" i="2"/>
  <c r="U11" i="2" s="1"/>
  <c r="AU11" i="2" s="1"/>
  <c r="T12" i="2"/>
  <c r="U12" i="2" s="1"/>
  <c r="AU12" i="2" s="1"/>
  <c r="T13" i="2"/>
  <c r="U13" i="2" s="1"/>
  <c r="AU13" i="2" s="1"/>
  <c r="AX1682" i="1"/>
  <c r="BC1725" i="1"/>
  <c r="BC1724" i="1"/>
  <c r="BC1720" i="1"/>
  <c r="BC1721" i="1"/>
  <c r="BC1722" i="1"/>
  <c r="BC1723" i="1"/>
  <c r="BC1718" i="1"/>
  <c r="BC1717" i="1"/>
  <c r="BC1716" i="1"/>
  <c r="BC1715" i="1"/>
  <c r="BB13" i="2"/>
  <c r="AX13" i="2"/>
  <c r="AW13" i="2"/>
  <c r="AV13" i="2"/>
  <c r="BC1714" i="1"/>
  <c r="BC1713" i="1"/>
  <c r="BC1710" i="1"/>
  <c r="BC1711" i="1"/>
  <c r="AW1708" i="1"/>
  <c r="AU1709" i="1"/>
  <c r="BC1708" i="1"/>
  <c r="BC1709" i="1"/>
  <c r="AX1707" i="1"/>
  <c r="AU1703" i="1"/>
  <c r="AU1704" i="1"/>
  <c r="BC1704" i="1"/>
  <c r="BC1705" i="1"/>
  <c r="BC1703" i="1"/>
  <c r="AX1702" i="1"/>
  <c r="AU1701" i="1"/>
  <c r="BC1701" i="1"/>
  <c r="BC1700" i="1"/>
  <c r="BC1699" i="1"/>
  <c r="BC1698" i="1"/>
  <c r="BC1696" i="1"/>
  <c r="BC1697" i="1"/>
  <c r="BC1695" i="1"/>
  <c r="BC1694" i="1"/>
  <c r="BC1693" i="1"/>
  <c r="BC1691" i="1"/>
  <c r="BC1692" i="1"/>
  <c r="BC1690" i="1"/>
  <c r="AU1692" i="1"/>
  <c r="AU1689" i="1"/>
  <c r="BC1689" i="1"/>
  <c r="AU1687" i="1"/>
  <c r="AU1688" i="1"/>
  <c r="BC1687" i="1"/>
  <c r="BC1688" i="1"/>
  <c r="BC1680" i="1"/>
  <c r="BC1679" i="1"/>
  <c r="AU1679" i="1"/>
  <c r="BC1684" i="1"/>
  <c r="BC1683" i="1"/>
  <c r="AU1684" i="1"/>
  <c r="BC1678" i="1"/>
  <c r="AU1677" i="1"/>
  <c r="BC1677" i="1"/>
  <c r="BC1676" i="1"/>
  <c r="BC1675" i="1"/>
  <c r="AU1674" i="1"/>
  <c r="BC1674" i="1"/>
  <c r="BC1673" i="1"/>
  <c r="BC1672" i="1"/>
  <c r="AU1671" i="1"/>
  <c r="BC1671" i="1"/>
  <c r="AU1670" i="1"/>
  <c r="BC1670" i="1"/>
  <c r="AU1668" i="1"/>
  <c r="AU1669" i="1"/>
  <c r="BC1669" i="1"/>
  <c r="BC1668" i="1"/>
  <c r="BC1667" i="1"/>
  <c r="AU1661" i="1"/>
  <c r="BC1661" i="1"/>
  <c r="BC1660" i="1"/>
  <c r="BC1663" i="1"/>
  <c r="BC1662" i="1"/>
  <c r="AV12" i="2"/>
  <c r="AW12" i="2"/>
  <c r="AX12" i="2"/>
  <c r="BB12" i="2"/>
  <c r="AV11" i="2"/>
  <c r="AW11" i="2"/>
  <c r="AX11" i="2"/>
  <c r="BB11" i="2"/>
  <c r="BC1666" i="1"/>
  <c r="BC1659" i="1"/>
  <c r="AU1653" i="1"/>
  <c r="AU1655" i="1"/>
  <c r="AU1656" i="1"/>
  <c r="AU1658" i="1"/>
  <c r="BC1654" i="1"/>
  <c r="BC1658" i="1"/>
  <c r="BC1657" i="1"/>
  <c r="BC1656" i="1"/>
  <c r="BC1655" i="1"/>
  <c r="BC1653" i="1"/>
  <c r="BC1651" i="1"/>
  <c r="BC1650" i="1"/>
  <c r="AX1646" i="1"/>
  <c r="AU1648" i="1"/>
  <c r="BC1649" i="1"/>
  <c r="BC1648" i="1"/>
  <c r="AV10" i="2"/>
  <c r="AW10" i="2"/>
  <c r="AX10" i="2"/>
  <c r="BB10" i="2"/>
  <c r="AU1643" i="1"/>
  <c r="BC1643" i="1"/>
  <c r="BC1642" i="1"/>
  <c r="AX1636" i="1"/>
  <c r="AU1641" i="1"/>
  <c r="BC1641" i="1"/>
  <c r="BC1640" i="1"/>
  <c r="BC1637" i="1"/>
  <c r="AU1639" i="1"/>
  <c r="BC1639" i="1"/>
  <c r="AU1638" i="1"/>
  <c r="BC1638" i="1"/>
  <c r="AU1635" i="1"/>
  <c r="BC1635" i="1"/>
  <c r="BC1634" i="1"/>
  <c r="AX1633" i="1"/>
  <c r="AU1632" i="1"/>
  <c r="BC1632" i="1"/>
  <c r="AX1625" i="1"/>
  <c r="AX1626" i="1"/>
  <c r="AU1627" i="1"/>
  <c r="AU1628" i="1"/>
  <c r="AU1631" i="1"/>
  <c r="BC1631" i="1"/>
  <c r="BC1630" i="1"/>
  <c r="BC1629" i="1"/>
  <c r="BC1628" i="1"/>
  <c r="BC1627" i="1"/>
  <c r="BC1624" i="1"/>
  <c r="BB9" i="2"/>
  <c r="AX9" i="2"/>
  <c r="AW9" i="2"/>
  <c r="AV9" i="2"/>
  <c r="BC1621" i="1"/>
  <c r="BC1620" i="1"/>
  <c r="AU1620" i="1"/>
  <c r="AU1621" i="1"/>
  <c r="AU1619" i="1"/>
  <c r="BC1619" i="1"/>
  <c r="BC1618" i="1"/>
  <c r="BC1622" i="1"/>
  <c r="BC1623" i="1"/>
  <c r="AU1615" i="1"/>
  <c r="AU1616" i="1"/>
  <c r="AU1617" i="1"/>
  <c r="BC1614" i="1"/>
  <c r="BC1615" i="1"/>
  <c r="BC1616" i="1"/>
  <c r="BC1617" i="1"/>
  <c r="AU1610" i="1"/>
  <c r="AU1611" i="1"/>
  <c r="AU1613" i="1"/>
  <c r="BC1613" i="1"/>
  <c r="BC1612" i="1"/>
  <c r="BC1611" i="1"/>
  <c r="BC1610" i="1"/>
  <c r="BC1609" i="1"/>
  <c r="AU1608" i="1"/>
  <c r="BC1608" i="1"/>
  <c r="BC1606" i="1"/>
  <c r="AU1606" i="1"/>
  <c r="BC1607" i="1"/>
  <c r="BB8" i="2"/>
  <c r="AX8" i="2"/>
  <c r="AW8" i="2"/>
  <c r="AV8" i="2"/>
  <c r="BC1605" i="1"/>
  <c r="BC1604" i="1"/>
  <c r="AU1604" i="1"/>
  <c r="BC1601" i="1"/>
  <c r="BC1603" i="1"/>
  <c r="AU1602" i="1"/>
  <c r="BC1602" i="1"/>
  <c r="BC1600" i="1"/>
  <c r="BC1599" i="1"/>
  <c r="BC1598" i="1"/>
  <c r="BC1597" i="1"/>
  <c r="BC1596" i="1"/>
  <c r="AU1596" i="1"/>
  <c r="AU1597" i="1"/>
  <c r="BC1595" i="1"/>
  <c r="BC1594" i="1"/>
  <c r="AU1594" i="1"/>
  <c r="BC1588" i="1"/>
  <c r="BC1589" i="1"/>
  <c r="BC1590" i="1"/>
  <c r="BC1591" i="1"/>
  <c r="BC1592" i="1"/>
  <c r="BC1593" i="1"/>
  <c r="AU1590" i="1"/>
  <c r="AU1591" i="1"/>
  <c r="AU1593" i="1"/>
  <c r="BC1587" i="1"/>
  <c r="BC1586" i="1"/>
  <c r="BC1585" i="1"/>
  <c r="BC1584" i="1"/>
  <c r="BC1583" i="1"/>
  <c r="BC1582" i="1"/>
  <c r="BC1581" i="1"/>
  <c r="BC1580" i="1"/>
  <c r="BC1579" i="1"/>
  <c r="BC1578" i="1"/>
  <c r="BC1577" i="1"/>
  <c r="BC1576" i="1"/>
  <c r="BC1575" i="1"/>
  <c r="BC1574" i="1"/>
  <c r="BC1573" i="1"/>
  <c r="BC1567" i="1"/>
  <c r="BC1569" i="1"/>
  <c r="BC1570" i="1"/>
  <c r="BC1568" i="1"/>
  <c r="BC1572" i="1"/>
  <c r="BC1571" i="1"/>
  <c r="AU1567" i="1"/>
  <c r="AU1569" i="1"/>
  <c r="AU1570" i="1"/>
  <c r="BC1566" i="1"/>
  <c r="AU1566" i="1"/>
  <c r="BC1564" i="1"/>
  <c r="BC1563" i="1"/>
  <c r="BC1562" i="1"/>
  <c r="BC1561" i="1"/>
  <c r="BC1560" i="1"/>
  <c r="BC1559" i="1"/>
  <c r="BC1558" i="1"/>
  <c r="BC1557" i="1"/>
  <c r="AU1559" i="1"/>
  <c r="AU1557" i="1"/>
  <c r="AU1558" i="1"/>
  <c r="BC1556" i="1"/>
  <c r="BC1555" i="1"/>
  <c r="AU1555" i="1"/>
  <c r="AU1556" i="1"/>
  <c r="BC1554" i="1"/>
  <c r="BC1553" i="1"/>
  <c r="AU1554" i="1"/>
  <c r="BB7" i="2"/>
  <c r="AV7" i="2"/>
  <c r="AW7" i="2"/>
  <c r="AX7" i="2"/>
  <c r="BC1552" i="1"/>
  <c r="BC1551" i="1"/>
  <c r="BC1550" i="1"/>
  <c r="BC1549" i="1"/>
  <c r="BC1548" i="1"/>
  <c r="BC1547" i="1"/>
  <c r="AU1547" i="1"/>
  <c r="AX1546" i="1"/>
  <c r="BC1545" i="1"/>
  <c r="BC1544" i="1"/>
  <c r="AU1544" i="1"/>
  <c r="BC1543" i="1"/>
  <c r="BC1542" i="1"/>
  <c r="AU1543" i="1"/>
  <c r="AW1547" i="1"/>
  <c r="BC1541" i="1"/>
  <c r="BC1540" i="1"/>
  <c r="BC1538" i="1"/>
  <c r="BC1539" i="1"/>
  <c r="AU1538" i="1"/>
  <c r="AV5" i="2"/>
  <c r="AW5" i="2"/>
  <c r="AX5" i="2"/>
  <c r="AV6" i="2"/>
  <c r="AW6" i="2"/>
  <c r="AX6" i="2"/>
  <c r="BB6" i="2"/>
  <c r="BC1536" i="1"/>
  <c r="BC1537" i="1"/>
  <c r="AW1537" i="1"/>
  <c r="BB5" i="2"/>
  <c r="AY5" i="2"/>
  <c r="BC1534" i="1"/>
  <c r="BC1535" i="1"/>
  <c r="AU1535" i="1"/>
  <c r="BC1533" i="1"/>
  <c r="BC1532" i="1"/>
  <c r="AU1532" i="1"/>
  <c r="AU1533" i="1"/>
  <c r="BC1531" i="1"/>
  <c r="AU1531" i="1"/>
  <c r="BC1530" i="1"/>
  <c r="BC1529" i="1"/>
  <c r="AU1529" i="1"/>
  <c r="AU1530" i="1"/>
  <c r="BC1528" i="1"/>
  <c r="BC1527" i="1"/>
  <c r="BC1526" i="1"/>
  <c r="BC1525" i="1"/>
  <c r="AU1526" i="1"/>
  <c r="BB4" i="2"/>
  <c r="BB3" i="2"/>
  <c r="AY4" i="2"/>
  <c r="AX4" i="2"/>
  <c r="AW4" i="2"/>
  <c r="AV4" i="2"/>
  <c r="AY3" i="2"/>
  <c r="AX3" i="2"/>
  <c r="AW3" i="2"/>
  <c r="AV3" i="2"/>
  <c r="T4" i="2"/>
  <c r="U4" i="2" s="1"/>
  <c r="BC1523" i="1"/>
  <c r="BC1524" i="1"/>
  <c r="BC1522" i="1"/>
  <c r="BC1521" i="1"/>
  <c r="AU1524" i="1"/>
  <c r="BC1520" i="1"/>
  <c r="BC1519" i="1"/>
  <c r="BC1518" i="1"/>
  <c r="BC1517" i="1"/>
  <c r="AU1518" i="1"/>
  <c r="BC1502" i="1"/>
  <c r="BC1506" i="1"/>
  <c r="BC1507" i="1"/>
  <c r="BC1508" i="1"/>
  <c r="BC1509" i="1"/>
  <c r="BC1510" i="1"/>
  <c r="BC1511" i="1"/>
  <c r="BC1512" i="1"/>
  <c r="BC1513" i="1"/>
  <c r="BC1514" i="1"/>
  <c r="BC1515" i="1"/>
  <c r="BC1516" i="1"/>
  <c r="AW1515" i="1"/>
  <c r="AW1516" i="1"/>
  <c r="AU1513" i="1"/>
  <c r="AV318" i="1"/>
  <c r="AW318" i="1"/>
  <c r="AX318" i="1"/>
  <c r="AY318" i="1"/>
  <c r="AV319" i="1"/>
  <c r="AW319" i="1"/>
  <c r="AX319" i="1"/>
  <c r="AY319" i="1"/>
  <c r="AV320" i="1"/>
  <c r="AW320" i="1"/>
  <c r="AX320" i="1"/>
  <c r="AY320" i="1"/>
  <c r="AV323" i="1"/>
  <c r="AW323" i="1"/>
  <c r="AX323" i="1"/>
  <c r="AY323" i="1"/>
  <c r="AV321" i="1"/>
  <c r="AW321" i="1"/>
  <c r="AX321" i="1"/>
  <c r="AY321" i="1"/>
  <c r="AU316" i="1"/>
  <c r="AV316" i="1"/>
  <c r="AX316" i="1"/>
  <c r="AY316" i="1"/>
  <c r="AU314" i="1"/>
  <c r="AV314" i="1"/>
  <c r="AX314" i="1"/>
  <c r="AY314" i="1"/>
  <c r="AV324" i="1"/>
  <c r="AW324" i="1"/>
  <c r="AX324" i="1"/>
  <c r="AY324" i="1"/>
  <c r="AV325" i="1"/>
  <c r="AW325" i="1"/>
  <c r="AX325" i="1"/>
  <c r="AY325" i="1"/>
  <c r="AV326" i="1"/>
  <c r="AW326" i="1"/>
  <c r="AX326" i="1"/>
  <c r="AY326" i="1"/>
  <c r="AV327" i="1"/>
  <c r="AW327" i="1"/>
  <c r="AX327" i="1"/>
  <c r="AY327" i="1"/>
  <c r="AV328" i="1"/>
  <c r="AW328" i="1"/>
  <c r="AX328" i="1"/>
  <c r="AY328" i="1"/>
  <c r="AV329" i="1"/>
  <c r="AW329" i="1"/>
  <c r="AX329" i="1"/>
  <c r="AY329" i="1"/>
  <c r="AV330" i="1"/>
  <c r="AW330" i="1"/>
  <c r="AX330" i="1"/>
  <c r="AY330" i="1"/>
  <c r="AV331" i="1"/>
  <c r="AW331" i="1"/>
  <c r="AX331" i="1"/>
  <c r="AY331" i="1"/>
  <c r="AV333" i="1"/>
  <c r="AW333" i="1"/>
  <c r="AX333" i="1"/>
  <c r="AY333" i="1"/>
  <c r="AV334" i="1"/>
  <c r="AW334" i="1"/>
  <c r="AX334" i="1"/>
  <c r="AY334" i="1"/>
  <c r="AV335" i="1"/>
  <c r="AW335" i="1"/>
  <c r="AX335" i="1"/>
  <c r="AY335" i="1"/>
  <c r="AV336" i="1"/>
  <c r="AW336" i="1"/>
  <c r="AX336" i="1"/>
  <c r="AY336" i="1"/>
  <c r="AV337" i="1"/>
  <c r="AW337" i="1"/>
  <c r="AX337" i="1"/>
  <c r="AY337" i="1"/>
  <c r="AV332" i="1"/>
  <c r="AW332" i="1"/>
  <c r="AX332" i="1"/>
  <c r="AY332" i="1"/>
  <c r="AV338" i="1"/>
  <c r="AW338" i="1"/>
  <c r="AX338" i="1"/>
  <c r="AY338" i="1"/>
  <c r="AV339" i="1"/>
  <c r="AW339" i="1"/>
  <c r="AX339" i="1"/>
  <c r="AY339" i="1"/>
  <c r="AV340" i="1"/>
  <c r="AW340" i="1"/>
  <c r="AX340" i="1"/>
  <c r="AY340" i="1"/>
  <c r="AV341" i="1"/>
  <c r="AW341" i="1"/>
  <c r="AX341" i="1"/>
  <c r="AY341" i="1"/>
  <c r="AV342" i="1"/>
  <c r="AW342" i="1"/>
  <c r="AX342" i="1"/>
  <c r="AY342" i="1"/>
  <c r="AV343" i="1"/>
  <c r="AW343" i="1"/>
  <c r="AX343" i="1"/>
  <c r="AY343" i="1"/>
  <c r="AV344" i="1"/>
  <c r="AW344" i="1"/>
  <c r="AX344" i="1"/>
  <c r="AY344" i="1"/>
  <c r="AV346" i="1"/>
  <c r="AW346" i="1"/>
  <c r="AX346" i="1"/>
  <c r="AY346" i="1"/>
  <c r="AV345" i="1"/>
  <c r="AW345" i="1"/>
  <c r="AX345" i="1"/>
  <c r="AY345" i="1"/>
  <c r="AV350" i="1"/>
  <c r="AW350" i="1"/>
  <c r="AX350" i="1"/>
  <c r="AY350" i="1"/>
  <c r="AV348" i="1"/>
  <c r="AW348" i="1"/>
  <c r="AX348" i="1"/>
  <c r="AY348" i="1"/>
  <c r="AV349" i="1"/>
  <c r="AW349" i="1"/>
  <c r="AX349" i="1"/>
  <c r="AY349" i="1"/>
  <c r="AV347" i="1"/>
  <c r="AW347" i="1"/>
  <c r="AX347" i="1"/>
  <c r="AY347" i="1"/>
  <c r="AV352" i="1"/>
  <c r="AW352" i="1"/>
  <c r="AX352" i="1"/>
  <c r="AY352" i="1"/>
  <c r="AV351" i="1"/>
  <c r="AW351" i="1"/>
  <c r="AX351" i="1"/>
  <c r="AY351" i="1"/>
  <c r="AV353" i="1"/>
  <c r="AW353" i="1"/>
  <c r="AX353" i="1"/>
  <c r="AY353" i="1"/>
  <c r="AV354" i="1"/>
  <c r="AW354" i="1"/>
  <c r="AX354" i="1"/>
  <c r="AY354" i="1"/>
  <c r="AV355" i="1"/>
  <c r="AW355" i="1"/>
  <c r="AX355" i="1"/>
  <c r="AY355" i="1"/>
  <c r="AV356" i="1"/>
  <c r="AW356" i="1"/>
  <c r="AX356" i="1"/>
  <c r="AY356" i="1"/>
  <c r="AV359" i="1"/>
  <c r="AW359" i="1"/>
  <c r="AX359" i="1"/>
  <c r="AY359" i="1"/>
  <c r="AV360" i="1"/>
  <c r="AW360" i="1"/>
  <c r="AX360" i="1"/>
  <c r="AY360" i="1"/>
  <c r="AV357" i="1"/>
  <c r="AW357" i="1"/>
  <c r="AX357" i="1"/>
  <c r="AY357" i="1"/>
  <c r="AV358" i="1"/>
  <c r="AW358" i="1"/>
  <c r="AX358" i="1"/>
  <c r="AY358" i="1"/>
  <c r="AV362" i="1"/>
  <c r="AW362" i="1"/>
  <c r="AX362" i="1"/>
  <c r="AY362" i="1"/>
  <c r="AV371" i="1"/>
  <c r="AW371" i="1"/>
  <c r="AX371" i="1"/>
  <c r="AY371" i="1"/>
  <c r="AV370" i="1"/>
  <c r="AW370" i="1"/>
  <c r="AX370" i="1"/>
  <c r="AY370" i="1"/>
  <c r="AV363" i="1"/>
  <c r="AW363" i="1"/>
  <c r="AX363" i="1"/>
  <c r="AY363" i="1"/>
  <c r="AV364" i="1"/>
  <c r="AW364" i="1"/>
  <c r="AX364" i="1"/>
  <c r="AY364" i="1"/>
  <c r="AV365" i="1"/>
  <c r="AW365" i="1"/>
  <c r="AX365" i="1"/>
  <c r="AY365" i="1"/>
  <c r="AV366" i="1"/>
  <c r="AW366" i="1"/>
  <c r="AX366" i="1"/>
  <c r="AY366" i="1"/>
  <c r="AV367" i="1"/>
  <c r="AW367" i="1"/>
  <c r="AX367" i="1"/>
  <c r="AY367" i="1"/>
  <c r="AV361" i="1"/>
  <c r="AW361" i="1"/>
  <c r="AX361" i="1"/>
  <c r="AY361" i="1"/>
  <c r="AV368" i="1"/>
  <c r="AW368" i="1"/>
  <c r="AX368" i="1"/>
  <c r="AY368" i="1"/>
  <c r="AV369" i="1"/>
  <c r="AW369" i="1"/>
  <c r="AX369" i="1"/>
  <c r="AY369" i="1"/>
  <c r="AV372" i="1"/>
  <c r="AW372" i="1"/>
  <c r="AX372" i="1"/>
  <c r="AY372" i="1"/>
  <c r="AV373" i="1"/>
  <c r="AW373" i="1"/>
  <c r="AX373" i="1"/>
  <c r="AY373" i="1"/>
  <c r="AV374" i="1"/>
  <c r="AW374" i="1"/>
  <c r="AX374" i="1"/>
  <c r="AY374" i="1"/>
  <c r="AV375" i="1"/>
  <c r="AW375" i="1"/>
  <c r="AX375" i="1"/>
  <c r="AY375" i="1"/>
  <c r="AV377" i="1"/>
  <c r="AW377" i="1"/>
  <c r="AX377" i="1"/>
  <c r="AY377" i="1"/>
  <c r="AV376" i="1"/>
  <c r="AW376" i="1"/>
  <c r="AX376" i="1"/>
  <c r="AY376" i="1"/>
  <c r="AU379" i="1"/>
  <c r="AW379" i="1"/>
  <c r="AX379" i="1"/>
  <c r="AY379" i="1"/>
  <c r="AU378" i="1"/>
  <c r="AW378" i="1"/>
  <c r="AX378" i="1"/>
  <c r="AY378" i="1"/>
  <c r="AV380" i="1"/>
  <c r="AW380" i="1"/>
  <c r="AX380" i="1"/>
  <c r="AY380" i="1"/>
  <c r="AV381" i="1"/>
  <c r="AW381" i="1"/>
  <c r="AX381" i="1"/>
  <c r="AY381" i="1"/>
  <c r="AV382" i="1"/>
  <c r="AW382" i="1"/>
  <c r="AX382" i="1"/>
  <c r="AY382" i="1"/>
  <c r="AU383" i="1"/>
  <c r="AV383" i="1"/>
  <c r="AX383" i="1"/>
  <c r="AY383" i="1"/>
  <c r="AU384" i="1"/>
  <c r="AV384" i="1"/>
  <c r="AX384" i="1"/>
  <c r="AY384" i="1"/>
  <c r="AU385" i="1"/>
  <c r="AV385" i="1"/>
  <c r="AX385" i="1"/>
  <c r="AY385" i="1"/>
  <c r="AV387" i="1"/>
  <c r="AW387" i="1"/>
  <c r="AX387" i="1"/>
  <c r="AY387" i="1"/>
  <c r="AV386" i="1"/>
  <c r="AW386" i="1"/>
  <c r="AX386" i="1"/>
  <c r="AY386" i="1"/>
  <c r="AV393" i="1"/>
  <c r="AW393" i="1"/>
  <c r="AX393" i="1"/>
  <c r="AY393" i="1"/>
  <c r="AV389" i="1"/>
  <c r="AW389" i="1"/>
  <c r="AX389" i="1"/>
  <c r="AY389" i="1"/>
  <c r="AV390" i="1"/>
  <c r="AW390" i="1"/>
  <c r="AX390" i="1"/>
  <c r="AY390" i="1"/>
  <c r="AV391" i="1"/>
  <c r="AW391" i="1"/>
  <c r="AX391" i="1"/>
  <c r="AY391" i="1"/>
  <c r="AV392" i="1"/>
  <c r="AW392" i="1"/>
  <c r="AX392" i="1"/>
  <c r="AY392" i="1"/>
  <c r="AU388" i="1"/>
  <c r="AW388" i="1"/>
  <c r="AX388" i="1"/>
  <c r="AY388" i="1"/>
  <c r="AU394" i="1"/>
  <c r="AV394" i="1"/>
  <c r="AX394" i="1"/>
  <c r="AY394" i="1"/>
  <c r="AU395" i="1"/>
  <c r="AV395" i="1"/>
  <c r="AX395" i="1"/>
  <c r="AY395" i="1"/>
  <c r="AV396" i="1"/>
  <c r="AW396" i="1"/>
  <c r="AX396" i="1"/>
  <c r="AY396" i="1"/>
  <c r="AV397" i="1"/>
  <c r="AW397" i="1"/>
  <c r="AX397" i="1"/>
  <c r="AY397" i="1"/>
  <c r="AV398" i="1"/>
  <c r="AW398" i="1"/>
  <c r="AX398" i="1"/>
  <c r="AY398" i="1"/>
  <c r="AV399" i="1"/>
  <c r="AW399" i="1"/>
  <c r="AX399" i="1"/>
  <c r="AY399" i="1"/>
  <c r="AU400" i="1"/>
  <c r="AW400" i="1"/>
  <c r="AX400" i="1"/>
  <c r="AY400" i="1"/>
  <c r="AU401" i="1"/>
  <c r="AW401" i="1"/>
  <c r="AX401" i="1"/>
  <c r="AY401" i="1"/>
  <c r="AV402" i="1"/>
  <c r="AW402" i="1"/>
  <c r="AX402" i="1"/>
  <c r="AY402" i="1"/>
  <c r="AV403" i="1"/>
  <c r="AW403" i="1"/>
  <c r="AX403" i="1"/>
  <c r="AY403" i="1"/>
  <c r="AV404" i="1"/>
  <c r="AW404" i="1"/>
  <c r="AX404" i="1"/>
  <c r="AY404" i="1"/>
  <c r="AV405" i="1"/>
  <c r="AW405" i="1"/>
  <c r="AX405" i="1"/>
  <c r="AY405" i="1"/>
  <c r="AV410" i="1"/>
  <c r="AW410" i="1"/>
  <c r="AX410" i="1"/>
  <c r="AY410" i="1"/>
  <c r="AV406" i="1"/>
  <c r="AW406" i="1"/>
  <c r="AX406" i="1"/>
  <c r="AY406" i="1"/>
  <c r="AV407" i="1"/>
  <c r="AW407" i="1"/>
  <c r="AX407" i="1"/>
  <c r="AY407" i="1"/>
  <c r="AV408" i="1"/>
  <c r="AW408" i="1"/>
  <c r="AX408" i="1"/>
  <c r="AY408" i="1"/>
  <c r="AV409" i="1"/>
  <c r="AW409" i="1"/>
  <c r="AX409" i="1"/>
  <c r="AY409" i="1"/>
  <c r="AV420" i="1"/>
  <c r="AW420" i="1"/>
  <c r="AX420" i="1"/>
  <c r="AY420" i="1"/>
  <c r="AV412" i="1"/>
  <c r="AW412" i="1"/>
  <c r="AX412" i="1"/>
  <c r="AY412" i="1"/>
  <c r="AV413" i="1"/>
  <c r="AW413" i="1"/>
  <c r="AX413" i="1"/>
  <c r="AY413" i="1"/>
  <c r="AV414" i="1"/>
  <c r="AW414" i="1"/>
  <c r="AX414" i="1"/>
  <c r="AY414" i="1"/>
  <c r="AV415" i="1"/>
  <c r="AW415" i="1"/>
  <c r="AX415" i="1"/>
  <c r="AY415" i="1"/>
  <c r="AV416" i="1"/>
  <c r="AW416" i="1"/>
  <c r="AX416" i="1"/>
  <c r="AY416" i="1"/>
  <c r="AV417" i="1"/>
  <c r="AW417" i="1"/>
  <c r="AX417" i="1"/>
  <c r="AY417" i="1"/>
  <c r="AV418" i="1"/>
  <c r="AW418" i="1"/>
  <c r="AX418" i="1"/>
  <c r="AY418" i="1"/>
  <c r="AV411" i="1"/>
  <c r="AW411" i="1"/>
  <c r="AX411" i="1"/>
  <c r="AY411" i="1"/>
  <c r="AV421" i="1"/>
  <c r="AW421" i="1"/>
  <c r="AX421" i="1"/>
  <c r="AY421" i="1"/>
  <c r="AV419" i="1"/>
  <c r="AW419" i="1"/>
  <c r="AX419" i="1"/>
  <c r="AY419" i="1"/>
  <c r="AV422" i="1"/>
  <c r="AW422" i="1"/>
  <c r="AX422" i="1"/>
  <c r="AY422" i="1"/>
  <c r="AV423" i="1"/>
  <c r="AW423" i="1"/>
  <c r="AX423" i="1"/>
  <c r="AY423" i="1"/>
  <c r="AV424" i="1"/>
  <c r="AW424" i="1"/>
  <c r="AX424" i="1"/>
  <c r="AY424" i="1"/>
  <c r="AV425" i="1"/>
  <c r="AW425" i="1"/>
  <c r="AX425" i="1"/>
  <c r="AY425" i="1"/>
  <c r="AV427" i="1"/>
  <c r="AW427" i="1"/>
  <c r="AX427" i="1"/>
  <c r="AY427" i="1"/>
  <c r="AV426" i="1"/>
  <c r="AW426" i="1"/>
  <c r="AX426" i="1"/>
  <c r="AY426" i="1"/>
  <c r="AV428" i="1"/>
  <c r="AW428" i="1"/>
  <c r="AX428" i="1"/>
  <c r="AY428" i="1"/>
  <c r="AV429" i="1"/>
  <c r="AW429" i="1"/>
  <c r="AX429" i="1"/>
  <c r="AY429" i="1"/>
  <c r="AV430" i="1"/>
  <c r="AW430" i="1"/>
  <c r="AX430" i="1"/>
  <c r="AY430" i="1"/>
  <c r="AV431" i="1"/>
  <c r="AW431" i="1"/>
  <c r="AX431" i="1"/>
  <c r="AY431" i="1"/>
  <c r="AU432" i="1"/>
  <c r="AV432" i="1"/>
  <c r="AX432" i="1"/>
  <c r="AY432" i="1"/>
  <c r="AU433" i="1"/>
  <c r="AV433" i="1"/>
  <c r="AX433" i="1"/>
  <c r="AY433" i="1"/>
  <c r="AV434" i="1"/>
  <c r="AW434" i="1"/>
  <c r="AX434" i="1"/>
  <c r="AY434" i="1"/>
  <c r="AU435" i="1"/>
  <c r="AV435" i="1"/>
  <c r="AX435" i="1"/>
  <c r="AY435" i="1"/>
  <c r="AV436" i="1"/>
  <c r="AW436" i="1"/>
  <c r="AX436" i="1"/>
  <c r="AY436" i="1"/>
  <c r="AV437" i="1"/>
  <c r="AW437" i="1"/>
  <c r="AX437" i="1"/>
  <c r="AY437" i="1"/>
  <c r="AV438" i="1"/>
  <c r="AW438" i="1"/>
  <c r="AX438" i="1"/>
  <c r="AY438" i="1"/>
  <c r="AV439" i="1"/>
  <c r="AW439" i="1"/>
  <c r="AX439" i="1"/>
  <c r="AY439" i="1"/>
  <c r="AV441" i="1"/>
  <c r="AW441" i="1"/>
  <c r="AX441" i="1"/>
  <c r="AY441" i="1"/>
  <c r="AV440" i="1"/>
  <c r="AW440" i="1"/>
  <c r="AX440" i="1"/>
  <c r="AY440" i="1"/>
  <c r="AV446" i="1"/>
  <c r="AW446" i="1"/>
  <c r="AX446" i="1"/>
  <c r="AY446" i="1"/>
  <c r="AV442" i="1"/>
  <c r="AW442" i="1"/>
  <c r="AX442" i="1"/>
  <c r="AY442" i="1"/>
  <c r="AV443" i="1"/>
  <c r="AW443" i="1"/>
  <c r="AX443" i="1"/>
  <c r="AY443" i="1"/>
  <c r="AV444" i="1"/>
  <c r="AW444" i="1"/>
  <c r="AX444" i="1"/>
  <c r="AY444" i="1"/>
  <c r="AV445" i="1"/>
  <c r="AW445" i="1"/>
  <c r="AX445" i="1"/>
  <c r="AY445" i="1"/>
  <c r="AV454" i="1"/>
  <c r="AW454" i="1"/>
  <c r="AX454" i="1"/>
  <c r="AY454" i="1"/>
  <c r="AV447" i="1"/>
  <c r="AW447" i="1"/>
  <c r="AX447" i="1"/>
  <c r="AY447" i="1"/>
  <c r="AV448" i="1"/>
  <c r="AW448" i="1"/>
  <c r="AX448" i="1"/>
  <c r="AY448" i="1"/>
  <c r="AV449" i="1"/>
  <c r="AW449" i="1"/>
  <c r="AX449" i="1"/>
  <c r="AY449" i="1"/>
  <c r="AV450" i="1"/>
  <c r="AW450" i="1"/>
  <c r="AX450" i="1"/>
  <c r="AY450" i="1"/>
  <c r="AV451" i="1"/>
  <c r="AW451" i="1"/>
  <c r="AX451" i="1"/>
  <c r="AY451" i="1"/>
  <c r="AU452" i="1"/>
  <c r="AV452" i="1"/>
  <c r="AX452" i="1"/>
  <c r="AY452" i="1"/>
  <c r="AU453" i="1"/>
  <c r="AV453" i="1"/>
  <c r="AX453" i="1"/>
  <c r="AY453" i="1"/>
  <c r="AV455" i="1"/>
  <c r="AW455" i="1"/>
  <c r="AX455" i="1"/>
  <c r="AY455" i="1"/>
  <c r="AV456" i="1"/>
  <c r="AW456" i="1"/>
  <c r="AX456" i="1"/>
  <c r="AY456" i="1"/>
  <c r="AV457" i="1"/>
  <c r="AW457" i="1"/>
  <c r="AX457" i="1"/>
  <c r="AY457" i="1"/>
  <c r="AV458" i="1"/>
  <c r="AW458" i="1"/>
  <c r="AX458" i="1"/>
  <c r="AY458" i="1"/>
  <c r="AU459" i="1"/>
  <c r="AW459" i="1"/>
  <c r="AX459" i="1"/>
  <c r="AY459" i="1"/>
  <c r="AU460" i="1"/>
  <c r="AW460" i="1"/>
  <c r="AX460" i="1"/>
  <c r="AY460" i="1"/>
  <c r="AU461" i="1"/>
  <c r="AV461" i="1"/>
  <c r="AX461" i="1"/>
  <c r="AY461" i="1"/>
  <c r="AV462" i="1"/>
  <c r="AW462" i="1"/>
  <c r="AX462" i="1"/>
  <c r="AY462" i="1"/>
  <c r="AV463" i="1"/>
  <c r="AW463" i="1"/>
  <c r="AX463" i="1"/>
  <c r="AY463" i="1"/>
  <c r="AV464" i="1"/>
  <c r="AW464" i="1"/>
  <c r="AX464" i="1"/>
  <c r="AY464" i="1"/>
  <c r="AV465" i="1"/>
  <c r="AW465" i="1"/>
  <c r="AX465" i="1"/>
  <c r="AY465" i="1"/>
  <c r="AV466" i="1"/>
  <c r="AW466" i="1"/>
  <c r="AX466" i="1"/>
  <c r="AY466" i="1"/>
  <c r="AV467" i="1"/>
  <c r="AW467" i="1"/>
  <c r="AX467" i="1"/>
  <c r="AY467" i="1"/>
  <c r="AV468" i="1"/>
  <c r="AW468" i="1"/>
  <c r="AX468" i="1"/>
  <c r="AY468" i="1"/>
  <c r="AV469" i="1"/>
  <c r="AW469" i="1"/>
  <c r="AX469" i="1"/>
  <c r="AY469" i="1"/>
  <c r="AV470" i="1"/>
  <c r="AW470" i="1"/>
  <c r="AX470" i="1"/>
  <c r="AY470" i="1"/>
  <c r="AV471" i="1"/>
  <c r="AW471" i="1"/>
  <c r="AX471" i="1"/>
  <c r="AY471" i="1"/>
  <c r="AU472" i="1"/>
  <c r="AV472" i="1"/>
  <c r="AW472" i="1"/>
  <c r="AY472" i="1"/>
  <c r="AV473" i="1"/>
  <c r="AW473" i="1"/>
  <c r="AX473" i="1"/>
  <c r="AY473" i="1"/>
  <c r="AV474" i="1"/>
  <c r="AW474" i="1"/>
  <c r="AX474" i="1"/>
  <c r="AY474" i="1"/>
  <c r="AV475" i="1"/>
  <c r="AW475" i="1"/>
  <c r="AX475" i="1"/>
  <c r="AY475" i="1"/>
  <c r="AV476" i="1"/>
  <c r="AW476" i="1"/>
  <c r="AX476" i="1"/>
  <c r="AY476" i="1"/>
  <c r="AU477" i="1"/>
  <c r="AW477" i="1"/>
  <c r="AX477" i="1"/>
  <c r="AY477" i="1"/>
  <c r="AV478" i="1"/>
  <c r="AW478" i="1"/>
  <c r="AX478" i="1"/>
  <c r="AY478" i="1"/>
  <c r="AV479" i="1"/>
  <c r="AW479" i="1"/>
  <c r="AX479" i="1"/>
  <c r="AY479" i="1"/>
  <c r="AV480" i="1"/>
  <c r="AW480" i="1"/>
  <c r="AX480" i="1"/>
  <c r="AY480" i="1"/>
  <c r="AV482" i="1"/>
  <c r="AW482" i="1"/>
  <c r="AX482" i="1"/>
  <c r="AY482" i="1"/>
  <c r="AV481" i="1"/>
  <c r="AW481" i="1"/>
  <c r="AX481" i="1"/>
  <c r="AY481" i="1"/>
  <c r="AV484" i="1"/>
  <c r="AW484" i="1"/>
  <c r="AX484" i="1"/>
  <c r="AY484" i="1"/>
  <c r="AV483" i="1"/>
  <c r="AW483" i="1"/>
  <c r="AX483" i="1"/>
  <c r="AY483" i="1"/>
  <c r="AU486" i="1"/>
  <c r="AW486" i="1"/>
  <c r="AX486" i="1"/>
  <c r="AY486" i="1"/>
  <c r="AU487" i="1"/>
  <c r="AW487" i="1"/>
  <c r="AX487" i="1"/>
  <c r="AY487" i="1"/>
  <c r="AU488" i="1"/>
  <c r="AW488" i="1"/>
  <c r="AX488" i="1"/>
  <c r="AY488" i="1"/>
  <c r="AU489" i="1"/>
  <c r="AW489" i="1"/>
  <c r="AX489" i="1"/>
  <c r="AY489" i="1"/>
  <c r="AV490" i="1"/>
  <c r="AW490" i="1"/>
  <c r="AX490" i="1"/>
  <c r="AY490" i="1"/>
  <c r="AV485" i="1"/>
  <c r="AW485" i="1"/>
  <c r="AX485" i="1"/>
  <c r="AY485" i="1"/>
  <c r="AV491" i="1"/>
  <c r="AW491" i="1"/>
  <c r="AX491" i="1"/>
  <c r="AY491" i="1"/>
  <c r="AV492" i="1"/>
  <c r="AW492" i="1"/>
  <c r="AX492" i="1"/>
  <c r="AY492" i="1"/>
  <c r="AV493" i="1"/>
  <c r="AW493" i="1"/>
  <c r="AX493" i="1"/>
  <c r="AY493" i="1"/>
  <c r="AV494" i="1"/>
  <c r="AW494" i="1"/>
  <c r="AX494" i="1"/>
  <c r="AY494" i="1"/>
  <c r="AV495" i="1"/>
  <c r="AW495" i="1"/>
  <c r="AX495" i="1"/>
  <c r="AY495" i="1"/>
  <c r="AV496" i="1"/>
  <c r="AW496" i="1"/>
  <c r="AX496" i="1"/>
  <c r="AY496" i="1"/>
  <c r="AV497" i="1"/>
  <c r="AW497" i="1"/>
  <c r="AX497" i="1"/>
  <c r="AY497" i="1"/>
  <c r="AV498" i="1"/>
  <c r="AW498" i="1"/>
  <c r="AX498" i="1"/>
  <c r="AY498" i="1"/>
  <c r="AV499" i="1"/>
  <c r="AW499" i="1"/>
  <c r="AX499" i="1"/>
  <c r="AY499" i="1"/>
  <c r="AV500" i="1"/>
  <c r="AW500" i="1"/>
  <c r="AX500" i="1"/>
  <c r="AY500" i="1"/>
  <c r="AV501" i="1"/>
  <c r="AW501" i="1"/>
  <c r="AX501" i="1"/>
  <c r="AY501" i="1"/>
  <c r="AV502" i="1"/>
  <c r="AW502" i="1"/>
  <c r="AX502" i="1"/>
  <c r="AY502" i="1"/>
  <c r="AV503" i="1"/>
  <c r="AW503" i="1"/>
  <c r="AX503" i="1"/>
  <c r="AY503" i="1"/>
  <c r="AV504" i="1"/>
  <c r="AW504" i="1"/>
  <c r="AX504" i="1"/>
  <c r="AY504" i="1"/>
  <c r="AV506" i="1"/>
  <c r="AW506" i="1"/>
  <c r="AX506" i="1"/>
  <c r="AY506" i="1"/>
  <c r="AV505" i="1"/>
  <c r="AW505" i="1"/>
  <c r="AX505" i="1"/>
  <c r="AY505" i="1"/>
  <c r="AV507" i="1"/>
  <c r="AW507" i="1"/>
  <c r="AX507" i="1"/>
  <c r="AY507" i="1"/>
  <c r="AV508" i="1"/>
  <c r="AW508" i="1"/>
  <c r="AX508" i="1"/>
  <c r="AY508" i="1"/>
  <c r="AV509" i="1"/>
  <c r="AW509" i="1"/>
  <c r="AX509" i="1"/>
  <c r="AY509" i="1"/>
  <c r="AV510" i="1"/>
  <c r="AW510" i="1"/>
  <c r="AX510" i="1"/>
  <c r="AY510" i="1"/>
  <c r="AV511" i="1"/>
  <c r="AW511" i="1"/>
  <c r="AX511" i="1"/>
  <c r="AY511" i="1"/>
  <c r="AV512" i="1"/>
  <c r="AW512" i="1"/>
  <c r="AX512" i="1"/>
  <c r="AY512" i="1"/>
  <c r="AV513" i="1"/>
  <c r="AW513" i="1"/>
  <c r="AX513" i="1"/>
  <c r="AY513" i="1"/>
  <c r="AV514" i="1"/>
  <c r="AW514" i="1"/>
  <c r="AX514" i="1"/>
  <c r="AY514" i="1"/>
  <c r="AV515" i="1"/>
  <c r="AW515" i="1"/>
  <c r="AX515" i="1"/>
  <c r="AY515" i="1"/>
  <c r="AV516" i="1"/>
  <c r="AW516" i="1"/>
  <c r="AX516" i="1"/>
  <c r="AY516" i="1"/>
  <c r="AU517" i="1"/>
  <c r="AV517" i="1"/>
  <c r="AX517" i="1"/>
  <c r="AY517" i="1"/>
  <c r="AU518" i="1"/>
  <c r="AV518" i="1"/>
  <c r="AX518" i="1"/>
  <c r="AY518" i="1"/>
  <c r="AV519" i="1"/>
  <c r="AW519" i="1"/>
  <c r="AX519" i="1"/>
  <c r="AY519" i="1"/>
  <c r="AV520" i="1"/>
  <c r="AW520" i="1"/>
  <c r="AX520" i="1"/>
  <c r="AY520" i="1"/>
  <c r="AV521" i="1"/>
  <c r="AW521" i="1"/>
  <c r="AX521" i="1"/>
  <c r="AY521" i="1"/>
  <c r="AV522" i="1"/>
  <c r="AW522" i="1"/>
  <c r="AX522" i="1"/>
  <c r="AY522" i="1"/>
  <c r="AV523" i="1"/>
  <c r="AW523" i="1"/>
  <c r="AX523" i="1"/>
  <c r="AY523" i="1"/>
  <c r="AV526" i="1"/>
  <c r="AW526" i="1"/>
  <c r="AX526" i="1"/>
  <c r="AY526" i="1"/>
  <c r="AV524" i="1"/>
  <c r="AW524" i="1"/>
  <c r="AX524" i="1"/>
  <c r="AY524" i="1"/>
  <c r="AU525" i="1"/>
  <c r="AV525" i="1"/>
  <c r="AX525" i="1"/>
  <c r="AY525" i="1"/>
  <c r="AV527" i="1"/>
  <c r="AW527" i="1"/>
  <c r="AX527" i="1"/>
  <c r="AY527" i="1"/>
  <c r="AV528" i="1"/>
  <c r="AW528" i="1"/>
  <c r="AX528" i="1"/>
  <c r="AY528" i="1"/>
  <c r="AV529" i="1"/>
  <c r="AW529" i="1"/>
  <c r="AX529" i="1"/>
  <c r="AY529" i="1"/>
  <c r="AV530" i="1"/>
  <c r="AW530" i="1"/>
  <c r="AX530" i="1"/>
  <c r="AY530" i="1"/>
  <c r="AV531" i="1"/>
  <c r="AW531" i="1"/>
  <c r="AX531" i="1"/>
  <c r="AY531" i="1"/>
  <c r="AV532" i="1"/>
  <c r="AW532" i="1"/>
  <c r="AX532" i="1"/>
  <c r="AY532" i="1"/>
  <c r="AU533" i="1"/>
  <c r="AW533" i="1"/>
  <c r="AX533" i="1"/>
  <c r="AY533" i="1"/>
  <c r="AV534" i="1"/>
  <c r="AW534" i="1"/>
  <c r="AX534" i="1"/>
  <c r="AY534" i="1"/>
  <c r="AV535" i="1"/>
  <c r="AW535" i="1"/>
  <c r="AX535" i="1"/>
  <c r="AY535" i="1"/>
  <c r="AV536" i="1"/>
  <c r="AW536" i="1"/>
  <c r="AX536" i="1"/>
  <c r="AY536" i="1"/>
  <c r="AV537" i="1"/>
  <c r="AW537" i="1"/>
  <c r="AX537" i="1"/>
  <c r="AY537" i="1"/>
  <c r="AV538" i="1"/>
  <c r="AW538" i="1"/>
  <c r="AX538" i="1"/>
  <c r="AY538" i="1"/>
  <c r="AV539" i="1"/>
  <c r="AW539" i="1"/>
  <c r="AX539" i="1"/>
  <c r="AY539" i="1"/>
  <c r="AV541" i="1"/>
  <c r="AW541" i="1"/>
  <c r="AX541" i="1"/>
  <c r="AY541" i="1"/>
  <c r="AV540" i="1"/>
  <c r="AW540" i="1"/>
  <c r="AX540" i="1"/>
  <c r="AY540" i="1"/>
  <c r="AV542" i="1"/>
  <c r="AW542" i="1"/>
  <c r="AX542" i="1"/>
  <c r="AY542" i="1"/>
  <c r="AV543" i="1"/>
  <c r="AW543" i="1"/>
  <c r="AX543" i="1"/>
  <c r="AY543" i="1"/>
  <c r="AV544" i="1"/>
  <c r="AW544" i="1"/>
  <c r="AX544" i="1"/>
  <c r="AY544" i="1"/>
  <c r="AV545" i="1"/>
  <c r="AW545" i="1"/>
  <c r="AX545" i="1"/>
  <c r="AY545" i="1"/>
  <c r="AV546" i="1"/>
  <c r="AW546" i="1"/>
  <c r="AX546" i="1"/>
  <c r="AY546" i="1"/>
  <c r="AU547" i="1"/>
  <c r="AW547" i="1"/>
  <c r="AX547" i="1"/>
  <c r="AY547" i="1"/>
  <c r="AU548" i="1"/>
  <c r="AW548" i="1"/>
  <c r="AX548" i="1"/>
  <c r="AY548" i="1"/>
  <c r="AU549" i="1"/>
  <c r="AW549" i="1"/>
  <c r="AX549" i="1"/>
  <c r="AY549" i="1"/>
  <c r="AU550" i="1"/>
  <c r="AW550" i="1"/>
  <c r="AX550" i="1"/>
  <c r="AY550" i="1"/>
  <c r="AU556" i="1"/>
  <c r="AW556" i="1"/>
  <c r="AX556" i="1"/>
  <c r="AY556" i="1"/>
  <c r="AU551" i="1"/>
  <c r="AV551" i="1"/>
  <c r="AX551" i="1"/>
  <c r="AY551" i="1"/>
  <c r="AU552" i="1"/>
  <c r="AV552" i="1"/>
  <c r="AX552" i="1"/>
  <c r="AY552" i="1"/>
  <c r="AU553" i="1"/>
  <c r="AV553" i="1"/>
  <c r="AX553" i="1"/>
  <c r="AY553" i="1"/>
  <c r="AU554" i="1"/>
  <c r="AV554" i="1"/>
  <c r="AX554" i="1"/>
  <c r="AY554" i="1"/>
  <c r="AU555" i="1"/>
  <c r="AV555" i="1"/>
  <c r="AX555" i="1"/>
  <c r="AY555" i="1"/>
  <c r="AV558" i="1"/>
  <c r="AW558" i="1"/>
  <c r="AX558" i="1"/>
  <c r="AY558" i="1"/>
  <c r="AV559" i="1"/>
  <c r="AW559" i="1"/>
  <c r="AX559" i="1"/>
  <c r="AY559" i="1"/>
  <c r="AU560" i="1"/>
  <c r="AW560" i="1"/>
  <c r="AX560" i="1"/>
  <c r="AY560" i="1"/>
  <c r="AU561" i="1"/>
  <c r="AW561" i="1"/>
  <c r="AX561" i="1"/>
  <c r="AY561" i="1"/>
  <c r="AU562" i="1"/>
  <c r="AW562" i="1"/>
  <c r="AX562" i="1"/>
  <c r="AY562" i="1"/>
  <c r="AU557" i="1"/>
  <c r="AW557" i="1"/>
  <c r="AX557" i="1"/>
  <c r="AY557" i="1"/>
  <c r="AV563" i="1"/>
  <c r="AW563" i="1"/>
  <c r="AX563" i="1"/>
  <c r="AY563" i="1"/>
  <c r="AV564" i="1"/>
  <c r="AW564" i="1"/>
  <c r="AX564" i="1"/>
  <c r="AY564" i="1"/>
  <c r="AV565" i="1"/>
  <c r="AW565" i="1"/>
  <c r="AX565" i="1"/>
  <c r="AY565" i="1"/>
  <c r="AV566" i="1"/>
  <c r="AW566" i="1"/>
  <c r="AX566" i="1"/>
  <c r="AY566" i="1"/>
  <c r="AV567" i="1"/>
  <c r="AW567" i="1"/>
  <c r="AX567" i="1"/>
  <c r="AY567" i="1"/>
  <c r="AV568" i="1"/>
  <c r="AW568" i="1"/>
  <c r="AX568" i="1"/>
  <c r="AY568" i="1"/>
  <c r="AU569" i="1"/>
  <c r="AW569" i="1"/>
  <c r="AX569" i="1"/>
  <c r="AY569" i="1"/>
  <c r="AU570" i="1"/>
  <c r="AV570" i="1"/>
  <c r="AX570" i="1"/>
  <c r="AY570" i="1"/>
  <c r="AV571" i="1"/>
  <c r="AW571" i="1"/>
  <c r="AX571" i="1"/>
  <c r="AY571" i="1"/>
  <c r="AV572" i="1"/>
  <c r="AW572" i="1"/>
  <c r="AX572" i="1"/>
  <c r="AY572" i="1"/>
  <c r="AV573" i="1"/>
  <c r="AW573" i="1"/>
  <c r="AX573" i="1"/>
  <c r="AY573" i="1"/>
  <c r="AV574" i="1"/>
  <c r="AW574" i="1"/>
  <c r="AX574" i="1"/>
  <c r="AY574" i="1"/>
  <c r="AV579" i="1"/>
  <c r="AW579" i="1"/>
  <c r="AX579" i="1"/>
  <c r="AY579" i="1"/>
  <c r="AU575" i="1"/>
  <c r="AW575" i="1"/>
  <c r="AX575" i="1"/>
  <c r="AY575" i="1"/>
  <c r="AU576" i="1"/>
  <c r="AW576" i="1"/>
  <c r="AX576" i="1"/>
  <c r="AY576" i="1"/>
  <c r="AU577" i="1"/>
  <c r="AW577" i="1"/>
  <c r="AX577" i="1"/>
  <c r="AY577" i="1"/>
  <c r="AU578" i="1"/>
  <c r="AW578" i="1"/>
  <c r="AX578" i="1"/>
  <c r="AY578" i="1"/>
  <c r="AV580" i="1"/>
  <c r="AW580" i="1"/>
  <c r="AX580" i="1"/>
  <c r="AY580" i="1"/>
  <c r="AV582" i="1"/>
  <c r="AW582" i="1"/>
  <c r="AX582" i="1"/>
  <c r="AY582" i="1"/>
  <c r="AV581" i="1"/>
  <c r="AW581" i="1"/>
  <c r="AX581" i="1"/>
  <c r="AY581" i="1"/>
  <c r="AV583" i="1"/>
  <c r="AW583" i="1"/>
  <c r="AX583" i="1"/>
  <c r="AY583" i="1"/>
  <c r="AV584" i="1"/>
  <c r="AW584" i="1"/>
  <c r="AX584" i="1"/>
  <c r="AY584" i="1"/>
  <c r="AV585" i="1"/>
  <c r="AW585" i="1"/>
  <c r="AX585" i="1"/>
  <c r="AY585" i="1"/>
  <c r="AV586" i="1"/>
  <c r="AW586" i="1"/>
  <c r="AX586" i="1"/>
  <c r="AY586" i="1"/>
  <c r="AV587" i="1"/>
  <c r="AW587" i="1"/>
  <c r="AX587" i="1"/>
  <c r="AY587" i="1"/>
  <c r="AU588" i="1"/>
  <c r="AW588" i="1"/>
  <c r="AX588" i="1"/>
  <c r="AY588" i="1"/>
  <c r="AV589" i="1"/>
  <c r="AW589" i="1"/>
  <c r="AX589" i="1"/>
  <c r="AY589" i="1"/>
  <c r="AV590" i="1"/>
  <c r="AW590" i="1"/>
  <c r="AX590" i="1"/>
  <c r="AY590" i="1"/>
  <c r="AU591" i="1"/>
  <c r="AV591" i="1"/>
  <c r="AX591" i="1"/>
  <c r="AY591" i="1"/>
  <c r="AU592" i="1"/>
  <c r="AV592" i="1"/>
  <c r="AX592" i="1"/>
  <c r="AY592" i="1"/>
  <c r="AU593" i="1"/>
  <c r="AW593" i="1"/>
  <c r="AX593" i="1"/>
  <c r="AY593" i="1"/>
  <c r="AV594" i="1"/>
  <c r="AW594" i="1"/>
  <c r="AX594" i="1"/>
  <c r="AY594" i="1"/>
  <c r="AV595" i="1"/>
  <c r="AW595" i="1"/>
  <c r="AX595" i="1"/>
  <c r="AY595" i="1"/>
  <c r="AV596" i="1"/>
  <c r="AW596" i="1"/>
  <c r="AX596" i="1"/>
  <c r="AY596" i="1"/>
  <c r="AV597" i="1"/>
  <c r="AW597" i="1"/>
  <c r="AX597" i="1"/>
  <c r="AY597" i="1"/>
  <c r="AV598" i="1"/>
  <c r="AW598" i="1"/>
  <c r="AX598" i="1"/>
  <c r="AY598" i="1"/>
  <c r="AV599" i="1"/>
  <c r="AW599" i="1"/>
  <c r="AX599" i="1"/>
  <c r="AY599" i="1"/>
  <c r="AV600" i="1"/>
  <c r="AW600" i="1"/>
  <c r="AX600" i="1"/>
  <c r="AY600" i="1"/>
  <c r="AV601" i="1"/>
  <c r="AW601" i="1"/>
  <c r="AX601" i="1"/>
  <c r="AY601" i="1"/>
  <c r="AU603" i="1"/>
  <c r="AV603" i="1"/>
  <c r="AX603" i="1"/>
  <c r="AY603" i="1"/>
  <c r="AU604" i="1"/>
  <c r="AV604" i="1"/>
  <c r="AX604" i="1"/>
  <c r="AY604" i="1"/>
  <c r="AU605" i="1"/>
  <c r="AV605" i="1"/>
  <c r="AX605" i="1"/>
  <c r="AY605" i="1"/>
  <c r="AU606" i="1"/>
  <c r="AV606" i="1"/>
  <c r="AX606" i="1"/>
  <c r="AY606" i="1"/>
  <c r="AU602" i="1"/>
  <c r="AV602" i="1"/>
  <c r="AX602" i="1"/>
  <c r="AY602" i="1"/>
  <c r="AV607" i="1"/>
  <c r="AW607" i="1"/>
  <c r="AX607" i="1"/>
  <c r="AY607" i="1"/>
  <c r="AV608" i="1"/>
  <c r="AW608" i="1"/>
  <c r="AX608" i="1"/>
  <c r="AY608" i="1"/>
  <c r="AV609" i="1"/>
  <c r="AW609" i="1"/>
  <c r="AX609" i="1"/>
  <c r="AY609" i="1"/>
  <c r="AV610" i="1"/>
  <c r="AW610" i="1"/>
  <c r="AX610" i="1"/>
  <c r="AY610" i="1"/>
  <c r="AV611" i="1"/>
  <c r="AW611" i="1"/>
  <c r="AX611" i="1"/>
  <c r="AY611" i="1"/>
  <c r="AV612" i="1"/>
  <c r="AW612" i="1"/>
  <c r="AX612" i="1"/>
  <c r="AY612" i="1"/>
  <c r="AV613" i="1"/>
  <c r="AW613" i="1"/>
  <c r="AX613" i="1"/>
  <c r="AY613" i="1"/>
  <c r="AU614" i="1"/>
  <c r="AW614" i="1"/>
  <c r="AX614" i="1"/>
  <c r="AY614" i="1"/>
  <c r="AV615" i="1"/>
  <c r="AW615" i="1"/>
  <c r="AX615" i="1"/>
  <c r="AY615" i="1"/>
  <c r="AV616" i="1"/>
  <c r="AW616" i="1"/>
  <c r="AX616" i="1"/>
  <c r="AY616" i="1"/>
  <c r="AV617" i="1"/>
  <c r="AW617" i="1"/>
  <c r="AX617" i="1"/>
  <c r="AY617" i="1"/>
  <c r="AV618" i="1"/>
  <c r="AW618" i="1"/>
  <c r="AX618" i="1"/>
  <c r="AY618" i="1"/>
  <c r="AV619" i="1"/>
  <c r="AW619" i="1"/>
  <c r="AX619" i="1"/>
  <c r="AY619" i="1"/>
  <c r="AV620" i="1"/>
  <c r="AW620" i="1"/>
  <c r="AX620" i="1"/>
  <c r="AY620" i="1"/>
  <c r="AV621" i="1"/>
  <c r="AW621" i="1"/>
  <c r="AX621" i="1"/>
  <c r="AY621" i="1"/>
  <c r="AV622" i="1"/>
  <c r="AW622" i="1"/>
  <c r="AX622" i="1"/>
  <c r="AY622" i="1"/>
  <c r="AV623" i="1"/>
  <c r="AW623" i="1"/>
  <c r="AX623" i="1"/>
  <c r="AY623" i="1"/>
  <c r="AV624" i="1"/>
  <c r="AW624" i="1"/>
  <c r="AX624" i="1"/>
  <c r="AY624" i="1"/>
  <c r="AV626" i="1"/>
  <c r="AW626" i="1"/>
  <c r="AX626" i="1"/>
  <c r="AY626" i="1"/>
  <c r="AV627" i="1"/>
  <c r="AW627" i="1"/>
  <c r="AX627" i="1"/>
  <c r="AY627" i="1"/>
  <c r="AU625" i="1"/>
  <c r="AV625" i="1"/>
  <c r="AX625" i="1"/>
  <c r="AY625" i="1"/>
  <c r="AV628" i="1"/>
  <c r="AW628" i="1"/>
  <c r="AX628" i="1"/>
  <c r="AY628" i="1"/>
  <c r="AV629" i="1"/>
  <c r="AW629" i="1"/>
  <c r="AX629" i="1"/>
  <c r="AY629" i="1"/>
  <c r="AV630" i="1"/>
  <c r="AW630" i="1"/>
  <c r="AX630" i="1"/>
  <c r="AY630" i="1"/>
  <c r="AV631" i="1"/>
  <c r="AW631" i="1"/>
  <c r="AX631" i="1"/>
  <c r="AY631" i="1"/>
  <c r="AU632" i="1"/>
  <c r="AW632" i="1"/>
  <c r="AX632" i="1"/>
  <c r="AY632" i="1"/>
  <c r="AU633" i="1"/>
  <c r="AW633" i="1"/>
  <c r="AX633" i="1"/>
  <c r="AY633" i="1"/>
  <c r="AV634" i="1"/>
  <c r="AW634" i="1"/>
  <c r="AX634" i="1"/>
  <c r="AY634" i="1"/>
  <c r="AV635" i="1"/>
  <c r="AW635" i="1"/>
  <c r="AX635" i="1"/>
  <c r="AY635" i="1"/>
  <c r="AV636" i="1"/>
  <c r="AW636" i="1"/>
  <c r="AX636" i="1"/>
  <c r="AY636" i="1"/>
  <c r="AV637" i="1"/>
  <c r="AW637" i="1"/>
  <c r="AX637" i="1"/>
  <c r="AY637" i="1"/>
  <c r="AU638" i="1"/>
  <c r="AW638" i="1"/>
  <c r="AX638" i="1"/>
  <c r="AY638" i="1"/>
  <c r="AU639" i="1"/>
  <c r="AW639" i="1"/>
  <c r="AX639" i="1"/>
  <c r="AY639" i="1"/>
  <c r="AV640" i="1"/>
  <c r="AW640" i="1"/>
  <c r="AX640" i="1"/>
  <c r="AY640" i="1"/>
  <c r="AU643" i="1"/>
  <c r="AW643" i="1"/>
  <c r="AX643" i="1"/>
  <c r="AY643" i="1"/>
  <c r="AV641" i="1"/>
  <c r="AW641" i="1"/>
  <c r="AX641" i="1"/>
  <c r="AY641" i="1"/>
  <c r="AV642" i="1"/>
  <c r="AW642" i="1"/>
  <c r="AX642" i="1"/>
  <c r="AY642" i="1"/>
  <c r="AV644" i="1"/>
  <c r="AW644" i="1"/>
  <c r="AX644" i="1"/>
  <c r="AY644" i="1"/>
  <c r="AV645" i="1"/>
  <c r="AW645" i="1"/>
  <c r="AX645" i="1"/>
  <c r="AY645" i="1"/>
  <c r="AV646" i="1"/>
  <c r="AW646" i="1"/>
  <c r="AX646" i="1"/>
  <c r="AY646" i="1"/>
  <c r="AV647" i="1"/>
  <c r="AW647" i="1"/>
  <c r="AX647" i="1"/>
  <c r="AY647" i="1"/>
  <c r="AV648" i="1"/>
  <c r="AW648" i="1"/>
  <c r="AX648" i="1"/>
  <c r="AY648" i="1"/>
  <c r="AV649" i="1"/>
  <c r="AW649" i="1"/>
  <c r="AX649" i="1"/>
  <c r="AY649" i="1"/>
  <c r="AV650" i="1"/>
  <c r="AW650" i="1"/>
  <c r="AX650" i="1"/>
  <c r="AY650" i="1"/>
  <c r="AU651" i="1"/>
  <c r="AW651" i="1"/>
  <c r="AX651" i="1"/>
  <c r="AY651" i="1"/>
  <c r="AV652" i="1"/>
  <c r="AW652" i="1"/>
  <c r="AX652" i="1"/>
  <c r="AY652" i="1"/>
  <c r="AV653" i="1"/>
  <c r="AW653" i="1"/>
  <c r="AX653" i="1"/>
  <c r="AY653" i="1"/>
  <c r="AV654" i="1"/>
  <c r="AW654" i="1"/>
  <c r="AX654" i="1"/>
  <c r="AY654" i="1"/>
  <c r="AV657" i="1"/>
  <c r="AW657" i="1"/>
  <c r="AX657" i="1"/>
  <c r="AY657" i="1"/>
  <c r="AV655" i="1"/>
  <c r="AW655" i="1"/>
  <c r="AX655" i="1"/>
  <c r="AY655" i="1"/>
  <c r="AV656" i="1"/>
  <c r="AW656" i="1"/>
  <c r="AX656" i="1"/>
  <c r="AY656" i="1"/>
  <c r="AU658" i="1"/>
  <c r="AW658" i="1"/>
  <c r="AX658" i="1"/>
  <c r="AY658" i="1"/>
  <c r="AV659" i="1"/>
  <c r="AW659" i="1"/>
  <c r="AX659" i="1"/>
  <c r="AY659" i="1"/>
  <c r="AV660" i="1"/>
  <c r="AW660" i="1"/>
  <c r="AX660" i="1"/>
  <c r="AY660" i="1"/>
  <c r="AV661" i="1"/>
  <c r="AW661" i="1"/>
  <c r="AX661" i="1"/>
  <c r="AY661" i="1"/>
  <c r="AV662" i="1"/>
  <c r="AW662" i="1"/>
  <c r="AX662" i="1"/>
  <c r="AY662" i="1"/>
  <c r="AV663" i="1"/>
  <c r="AW663" i="1"/>
  <c r="AX663" i="1"/>
  <c r="AY663" i="1"/>
  <c r="AU664" i="1"/>
  <c r="AV664" i="1"/>
  <c r="AX664" i="1"/>
  <c r="AY664" i="1"/>
  <c r="AU665" i="1"/>
  <c r="AW665" i="1"/>
  <c r="AX665" i="1"/>
  <c r="AY665" i="1"/>
  <c r="AU666" i="1"/>
  <c r="AW666" i="1"/>
  <c r="AX666" i="1"/>
  <c r="AY666" i="1"/>
  <c r="AU667" i="1"/>
  <c r="AW667" i="1"/>
  <c r="AX667" i="1"/>
  <c r="AY667" i="1"/>
  <c r="AU668" i="1"/>
  <c r="AW668" i="1"/>
  <c r="AX668" i="1"/>
  <c r="AY668" i="1"/>
  <c r="AV671" i="1"/>
  <c r="AW671" i="1"/>
  <c r="AX671" i="1"/>
  <c r="AY671" i="1"/>
  <c r="AV669" i="1"/>
  <c r="AW669" i="1"/>
  <c r="AX669" i="1"/>
  <c r="AY669" i="1"/>
  <c r="AU670" i="1"/>
  <c r="AW670" i="1"/>
  <c r="AX670" i="1"/>
  <c r="AY670" i="1"/>
  <c r="AV672" i="1"/>
  <c r="AW672" i="1"/>
  <c r="AX672" i="1"/>
  <c r="AY672" i="1"/>
  <c r="AV673" i="1"/>
  <c r="AW673" i="1"/>
  <c r="AX673" i="1"/>
  <c r="AY673" i="1"/>
  <c r="AU674" i="1"/>
  <c r="AW674" i="1"/>
  <c r="AX674" i="1"/>
  <c r="AY674" i="1"/>
  <c r="AV675" i="1"/>
  <c r="AW675" i="1"/>
  <c r="AX675" i="1"/>
  <c r="AY675" i="1"/>
  <c r="AU676" i="1"/>
  <c r="AW676" i="1"/>
  <c r="AX676" i="1"/>
  <c r="AY676" i="1"/>
  <c r="AU677" i="1"/>
  <c r="AW677" i="1"/>
  <c r="AX677" i="1"/>
  <c r="AY677" i="1"/>
  <c r="AV678" i="1"/>
  <c r="AW678" i="1"/>
  <c r="AX678" i="1"/>
  <c r="AY678" i="1"/>
  <c r="AV679" i="1"/>
  <c r="AW679" i="1"/>
  <c r="AX679" i="1"/>
  <c r="AY679" i="1"/>
  <c r="AV680" i="1"/>
  <c r="AW680" i="1"/>
  <c r="AX680" i="1"/>
  <c r="AY680" i="1"/>
  <c r="AU681" i="1"/>
  <c r="AW681" i="1"/>
  <c r="AX681" i="1"/>
  <c r="AY681" i="1"/>
  <c r="AV682" i="1"/>
  <c r="AW682" i="1"/>
  <c r="AX682" i="1"/>
  <c r="AY682" i="1"/>
  <c r="AV683" i="1"/>
  <c r="AW683" i="1"/>
  <c r="AX683" i="1"/>
  <c r="AY683" i="1"/>
  <c r="AV684" i="1"/>
  <c r="AW684" i="1"/>
  <c r="AX684" i="1"/>
  <c r="AY684" i="1"/>
  <c r="AV685" i="1"/>
  <c r="AW685" i="1"/>
  <c r="AX685" i="1"/>
  <c r="AY685" i="1"/>
  <c r="AV686" i="1"/>
  <c r="AW686" i="1"/>
  <c r="AX686" i="1"/>
  <c r="AY686" i="1"/>
  <c r="AV688" i="1"/>
  <c r="AW688" i="1"/>
  <c r="AX688" i="1"/>
  <c r="AY688" i="1"/>
  <c r="AV687" i="1"/>
  <c r="AW687" i="1"/>
  <c r="AX687" i="1"/>
  <c r="AY687" i="1"/>
  <c r="AV689" i="1"/>
  <c r="AW689" i="1"/>
  <c r="AX689" i="1"/>
  <c r="AY689" i="1"/>
  <c r="AU692" i="1"/>
  <c r="AW692" i="1"/>
  <c r="AX692" i="1"/>
  <c r="AY692" i="1"/>
  <c r="AU690" i="1"/>
  <c r="AW690" i="1"/>
  <c r="AX690" i="1"/>
  <c r="AY690" i="1"/>
  <c r="AU691" i="1"/>
  <c r="AW691" i="1"/>
  <c r="AX691" i="1"/>
  <c r="AY691" i="1"/>
  <c r="AV693" i="1"/>
  <c r="AW693" i="1"/>
  <c r="AX693" i="1"/>
  <c r="AY693" i="1"/>
  <c r="AU694" i="1"/>
  <c r="AW694" i="1"/>
  <c r="AX694" i="1"/>
  <c r="AY694" i="1"/>
  <c r="AU695" i="1"/>
  <c r="AW695" i="1"/>
  <c r="AX695" i="1"/>
  <c r="AY695" i="1"/>
  <c r="AU698" i="1"/>
  <c r="AW698" i="1"/>
  <c r="AX698" i="1"/>
  <c r="AY698" i="1"/>
  <c r="AU699" i="1"/>
  <c r="AW699" i="1"/>
  <c r="AX699" i="1"/>
  <c r="AY699" i="1"/>
  <c r="AV697" i="1"/>
  <c r="AW697" i="1"/>
  <c r="AX697" i="1"/>
  <c r="AY697" i="1"/>
  <c r="AV696" i="1"/>
  <c r="AW696" i="1"/>
  <c r="AX696" i="1"/>
  <c r="AY696" i="1"/>
  <c r="AV700" i="1"/>
  <c r="AW700" i="1"/>
  <c r="AX700" i="1"/>
  <c r="AY700" i="1"/>
  <c r="AV701" i="1"/>
  <c r="AW701" i="1"/>
  <c r="AX701" i="1"/>
  <c r="AY701" i="1"/>
  <c r="AV702" i="1"/>
  <c r="AW702" i="1"/>
  <c r="AX702" i="1"/>
  <c r="AY702" i="1"/>
  <c r="AV703" i="1"/>
  <c r="AW703" i="1"/>
  <c r="AX703" i="1"/>
  <c r="AY703" i="1"/>
  <c r="AU704" i="1"/>
  <c r="AW704" i="1"/>
  <c r="AX704" i="1"/>
  <c r="AY704" i="1"/>
  <c r="AU705" i="1"/>
  <c r="AW705" i="1"/>
  <c r="AX705" i="1"/>
  <c r="AY705" i="1"/>
  <c r="AU706" i="1"/>
  <c r="AW706" i="1"/>
  <c r="AX706" i="1"/>
  <c r="AY706" i="1"/>
  <c r="AU707" i="1"/>
  <c r="AW707" i="1"/>
  <c r="AX707" i="1"/>
  <c r="AY707" i="1"/>
  <c r="AU708" i="1"/>
  <c r="AW708" i="1"/>
  <c r="AX708" i="1"/>
  <c r="AY708" i="1"/>
  <c r="AV709" i="1"/>
  <c r="AW709" i="1"/>
  <c r="AX709" i="1"/>
  <c r="AY709" i="1"/>
  <c r="AU710" i="1"/>
  <c r="AW710" i="1"/>
  <c r="AX710" i="1"/>
  <c r="AY710" i="1"/>
  <c r="AV711" i="1"/>
  <c r="AW711" i="1"/>
  <c r="AX711" i="1"/>
  <c r="AY711" i="1"/>
  <c r="AV712" i="1"/>
  <c r="AW712" i="1"/>
  <c r="AX712" i="1"/>
  <c r="AY712" i="1"/>
  <c r="AV713" i="1"/>
  <c r="AW713" i="1"/>
  <c r="AX713" i="1"/>
  <c r="AY713" i="1"/>
  <c r="AV714" i="1"/>
  <c r="AW714" i="1"/>
  <c r="AX714" i="1"/>
  <c r="AY714" i="1"/>
  <c r="AU716" i="1"/>
  <c r="AW716" i="1"/>
  <c r="AX716" i="1"/>
  <c r="AY716" i="1"/>
  <c r="AU717" i="1"/>
  <c r="AW717" i="1"/>
  <c r="AX717" i="1"/>
  <c r="AY717" i="1"/>
  <c r="AU715" i="1"/>
  <c r="AW715" i="1"/>
  <c r="AX715" i="1"/>
  <c r="AY715" i="1"/>
  <c r="AU718" i="1"/>
  <c r="AW718" i="1"/>
  <c r="AX718" i="1"/>
  <c r="AY718" i="1"/>
  <c r="AV719" i="1"/>
  <c r="AW719" i="1"/>
  <c r="AX719" i="1"/>
  <c r="AY719" i="1"/>
  <c r="AV720" i="1"/>
  <c r="AW720" i="1"/>
  <c r="AX720" i="1"/>
  <c r="AY720" i="1"/>
  <c r="AU721" i="1"/>
  <c r="AW721" i="1"/>
  <c r="AX721" i="1"/>
  <c r="AY721" i="1"/>
  <c r="AV722" i="1"/>
  <c r="AW722" i="1"/>
  <c r="AX722" i="1"/>
  <c r="AY722" i="1"/>
  <c r="AV723" i="1"/>
  <c r="AW723" i="1"/>
  <c r="AX723" i="1"/>
  <c r="AY723" i="1"/>
  <c r="AV724" i="1"/>
  <c r="AW724" i="1"/>
  <c r="AX724" i="1"/>
  <c r="AY724" i="1"/>
  <c r="AV725" i="1"/>
  <c r="AW725" i="1"/>
  <c r="AX725" i="1"/>
  <c r="AY725" i="1"/>
  <c r="AV726" i="1"/>
  <c r="AW726" i="1"/>
  <c r="AX726" i="1"/>
  <c r="AY726" i="1"/>
  <c r="AV727" i="1"/>
  <c r="AW727" i="1"/>
  <c r="AX727" i="1"/>
  <c r="AY727" i="1"/>
  <c r="AV728" i="1"/>
  <c r="AW728" i="1"/>
  <c r="AX728" i="1"/>
  <c r="AY728" i="1"/>
  <c r="AV729" i="1"/>
  <c r="AW729" i="1"/>
  <c r="AX729" i="1"/>
  <c r="AY729" i="1"/>
  <c r="AU730" i="1"/>
  <c r="AW730" i="1"/>
  <c r="AX730" i="1"/>
  <c r="AY730" i="1"/>
  <c r="AV731" i="1"/>
  <c r="AW731" i="1"/>
  <c r="AX731" i="1"/>
  <c r="AY731" i="1"/>
  <c r="AU732" i="1"/>
  <c r="AW732" i="1"/>
  <c r="AX732" i="1"/>
  <c r="AY732" i="1"/>
  <c r="AU733" i="1"/>
  <c r="AW733" i="1"/>
  <c r="AX733" i="1"/>
  <c r="AY733" i="1"/>
  <c r="AU734" i="1"/>
  <c r="AW734" i="1"/>
  <c r="AX734" i="1"/>
  <c r="AY734" i="1"/>
  <c r="AV736" i="1"/>
  <c r="AW736" i="1"/>
  <c r="AX736" i="1"/>
  <c r="AY736" i="1"/>
  <c r="AV735" i="1"/>
  <c r="AW735" i="1"/>
  <c r="AX735" i="1"/>
  <c r="AY735" i="1"/>
  <c r="AV737" i="1"/>
  <c r="AW737" i="1"/>
  <c r="AX737" i="1"/>
  <c r="AY737" i="1"/>
  <c r="AV738" i="1"/>
  <c r="AW738" i="1"/>
  <c r="AX738" i="1"/>
  <c r="AY738" i="1"/>
  <c r="AV739" i="1"/>
  <c r="AW739" i="1"/>
  <c r="AX739" i="1"/>
  <c r="AY739" i="1"/>
  <c r="AV740" i="1"/>
  <c r="AW740" i="1"/>
  <c r="AX740" i="1"/>
  <c r="AY740" i="1"/>
  <c r="AV741" i="1"/>
  <c r="AW741" i="1"/>
  <c r="AX741" i="1"/>
  <c r="AY741" i="1"/>
  <c r="AV742" i="1"/>
  <c r="AW742" i="1"/>
  <c r="AX742" i="1"/>
  <c r="AY742" i="1"/>
  <c r="AV743" i="1"/>
  <c r="AW743" i="1"/>
  <c r="AX743" i="1"/>
  <c r="AY743" i="1"/>
  <c r="AV744" i="1"/>
  <c r="AW744" i="1"/>
  <c r="AX744" i="1"/>
  <c r="AY744" i="1"/>
  <c r="AU746" i="1"/>
  <c r="AW746" i="1"/>
  <c r="AX746" i="1"/>
  <c r="AY746" i="1"/>
  <c r="AU747" i="1"/>
  <c r="AW747" i="1"/>
  <c r="AX747" i="1"/>
  <c r="AY747" i="1"/>
  <c r="AU745" i="1"/>
  <c r="AW745" i="1"/>
  <c r="AX745" i="1"/>
  <c r="AY745" i="1"/>
  <c r="AV748" i="1"/>
  <c r="AW748" i="1"/>
  <c r="AX748" i="1"/>
  <c r="AY748" i="1"/>
  <c r="AV749" i="1"/>
  <c r="AW749" i="1"/>
  <c r="AX749" i="1"/>
  <c r="AY749" i="1"/>
  <c r="AV750" i="1"/>
  <c r="AW750" i="1"/>
  <c r="AX750" i="1"/>
  <c r="AY750" i="1"/>
  <c r="AU751" i="1"/>
  <c r="AW751" i="1"/>
  <c r="AX751" i="1"/>
  <c r="AY751" i="1"/>
  <c r="AV752" i="1"/>
  <c r="AW752" i="1"/>
  <c r="AX752" i="1"/>
  <c r="AY752" i="1"/>
  <c r="AV753" i="1"/>
  <c r="AW753" i="1"/>
  <c r="AX753" i="1"/>
  <c r="AY753" i="1"/>
  <c r="AV757" i="1"/>
  <c r="AW757" i="1"/>
  <c r="AX757" i="1"/>
  <c r="AY757" i="1"/>
  <c r="AU754" i="1"/>
  <c r="AW754" i="1"/>
  <c r="AX754" i="1"/>
  <c r="AY754" i="1"/>
  <c r="AV755" i="1"/>
  <c r="AW755" i="1"/>
  <c r="AX755" i="1"/>
  <c r="AY755" i="1"/>
  <c r="AV756" i="1"/>
  <c r="AW756" i="1"/>
  <c r="AX756" i="1"/>
  <c r="AY756" i="1"/>
  <c r="AU758" i="1"/>
  <c r="AW758" i="1"/>
  <c r="AX758" i="1"/>
  <c r="AY758" i="1"/>
  <c r="AU759" i="1"/>
  <c r="AW759" i="1"/>
  <c r="AX759" i="1"/>
  <c r="AY759" i="1"/>
  <c r="AV760" i="1"/>
  <c r="AW760" i="1"/>
  <c r="AX760" i="1"/>
  <c r="AY760" i="1"/>
  <c r="AV761" i="1"/>
  <c r="AW761" i="1"/>
  <c r="AX761" i="1"/>
  <c r="AY761" i="1"/>
  <c r="AV762" i="1"/>
  <c r="AW762" i="1"/>
  <c r="AX762" i="1"/>
  <c r="AY762" i="1"/>
  <c r="AV763" i="1"/>
  <c r="AW763" i="1"/>
  <c r="AX763" i="1"/>
  <c r="AY763" i="1"/>
  <c r="AV764" i="1"/>
  <c r="AW764" i="1"/>
  <c r="AX764" i="1"/>
  <c r="AY764" i="1"/>
  <c r="AV765" i="1"/>
  <c r="AW765" i="1"/>
  <c r="AX765" i="1"/>
  <c r="AY765" i="1"/>
  <c r="AV766" i="1"/>
  <c r="AW766" i="1"/>
  <c r="AX766" i="1"/>
  <c r="AY766" i="1"/>
  <c r="AV767" i="1"/>
  <c r="AW767" i="1"/>
  <c r="AX767" i="1"/>
  <c r="AY767" i="1"/>
  <c r="AU769" i="1"/>
  <c r="AW769" i="1"/>
  <c r="AX769" i="1"/>
  <c r="AY769" i="1"/>
  <c r="AU770" i="1"/>
  <c r="AW770" i="1"/>
  <c r="AX770" i="1"/>
  <c r="AY770" i="1"/>
  <c r="AV774" i="1"/>
  <c r="AW774" i="1"/>
  <c r="AX774" i="1"/>
  <c r="AY774" i="1"/>
  <c r="AV771" i="1"/>
  <c r="AW771" i="1"/>
  <c r="AX771" i="1"/>
  <c r="AY771" i="1"/>
  <c r="AU768" i="1"/>
  <c r="AW768" i="1"/>
  <c r="AX768" i="1"/>
  <c r="AY768" i="1"/>
  <c r="AV772" i="1"/>
  <c r="AW772" i="1"/>
  <c r="AX772" i="1"/>
  <c r="AY772" i="1"/>
  <c r="AV773" i="1"/>
  <c r="AW773" i="1"/>
  <c r="AX773" i="1"/>
  <c r="AY773" i="1"/>
  <c r="AU775" i="1"/>
  <c r="AW775" i="1"/>
  <c r="AX775" i="1"/>
  <c r="AY775" i="1"/>
  <c r="AV776" i="1"/>
  <c r="AW776" i="1"/>
  <c r="AX776" i="1"/>
  <c r="AY776" i="1"/>
  <c r="AV777" i="1"/>
  <c r="AW777" i="1"/>
  <c r="AX777" i="1"/>
  <c r="AY777" i="1"/>
  <c r="AV778" i="1"/>
  <c r="AW778" i="1"/>
  <c r="AX778" i="1"/>
  <c r="AY778" i="1"/>
  <c r="AV779" i="1"/>
  <c r="AW779" i="1"/>
  <c r="AX779" i="1"/>
  <c r="AY779" i="1"/>
  <c r="AU780" i="1"/>
  <c r="AV780" i="1"/>
  <c r="AW780" i="1"/>
  <c r="AY780" i="1"/>
  <c r="AV781" i="1"/>
  <c r="AW781" i="1"/>
  <c r="AX781" i="1"/>
  <c r="AY781" i="1"/>
  <c r="AV782" i="1"/>
  <c r="AW782" i="1"/>
  <c r="AX782" i="1"/>
  <c r="AY782" i="1"/>
  <c r="AV783" i="1"/>
  <c r="AW783" i="1"/>
  <c r="AX783" i="1"/>
  <c r="AY783" i="1"/>
  <c r="AV784" i="1"/>
  <c r="AW784" i="1"/>
  <c r="AX784" i="1"/>
  <c r="AY784" i="1"/>
  <c r="AV785" i="1"/>
  <c r="AW785" i="1"/>
  <c r="AX785" i="1"/>
  <c r="AY785" i="1"/>
  <c r="AV786" i="1"/>
  <c r="AW786" i="1"/>
  <c r="AX786" i="1"/>
  <c r="AY786" i="1"/>
  <c r="AU787" i="1"/>
  <c r="AV787" i="1"/>
  <c r="AW787" i="1"/>
  <c r="AY787" i="1"/>
  <c r="AU788" i="1"/>
  <c r="AW788" i="1"/>
  <c r="AX788" i="1"/>
  <c r="AY788" i="1"/>
  <c r="AV789" i="1"/>
  <c r="AW789" i="1"/>
  <c r="AX789" i="1"/>
  <c r="AY789" i="1"/>
  <c r="AU790" i="1"/>
  <c r="AV790" i="1"/>
  <c r="AX790" i="1"/>
  <c r="AY790" i="1"/>
  <c r="AU791" i="1"/>
  <c r="AV791" i="1"/>
  <c r="AX791" i="1"/>
  <c r="AY791" i="1"/>
  <c r="AV792" i="1"/>
  <c r="AW792" i="1"/>
  <c r="AX792" i="1"/>
  <c r="AY792" i="1"/>
  <c r="AV793" i="1"/>
  <c r="AW793" i="1"/>
  <c r="AX793" i="1"/>
  <c r="AY793" i="1"/>
  <c r="AV798" i="1"/>
  <c r="AW798" i="1"/>
  <c r="AX798" i="1"/>
  <c r="AY798" i="1"/>
  <c r="AV799" i="1"/>
  <c r="AW799" i="1"/>
  <c r="AX799" i="1"/>
  <c r="AY799" i="1"/>
  <c r="AV794" i="1"/>
  <c r="AW794" i="1"/>
  <c r="AX794" i="1"/>
  <c r="AY794" i="1"/>
  <c r="AV795" i="1"/>
  <c r="AW795" i="1"/>
  <c r="AX795" i="1"/>
  <c r="AY795" i="1"/>
  <c r="AV796" i="1"/>
  <c r="AW796" i="1"/>
  <c r="AX796" i="1"/>
  <c r="AY796" i="1"/>
  <c r="AV800" i="1"/>
  <c r="AW800" i="1"/>
  <c r="AX800" i="1"/>
  <c r="AY800" i="1"/>
  <c r="AV797" i="1"/>
  <c r="AW797" i="1"/>
  <c r="AX797" i="1"/>
  <c r="AY797" i="1"/>
  <c r="AV801" i="1"/>
  <c r="AW801" i="1"/>
  <c r="AX801" i="1"/>
  <c r="AY801" i="1"/>
  <c r="AV802" i="1"/>
  <c r="AW802" i="1"/>
  <c r="AX802" i="1"/>
  <c r="AY802" i="1"/>
  <c r="AV804" i="1"/>
  <c r="AW804" i="1"/>
  <c r="AX804" i="1"/>
  <c r="AY804" i="1"/>
  <c r="AV803" i="1"/>
  <c r="AW803" i="1"/>
  <c r="AX803" i="1"/>
  <c r="AY803" i="1"/>
  <c r="AV805" i="1"/>
  <c r="AW805" i="1"/>
  <c r="AX805" i="1"/>
  <c r="AY805" i="1"/>
  <c r="AV806" i="1"/>
  <c r="AW806" i="1"/>
  <c r="AX806" i="1"/>
  <c r="AY806" i="1"/>
  <c r="AV807" i="1"/>
  <c r="AW807" i="1"/>
  <c r="AX807" i="1"/>
  <c r="AY807" i="1"/>
  <c r="AV808" i="1"/>
  <c r="AW808" i="1"/>
  <c r="AX808" i="1"/>
  <c r="AY808" i="1"/>
  <c r="AU809" i="1"/>
  <c r="AV809" i="1"/>
  <c r="AX809" i="1"/>
  <c r="AY809" i="1"/>
  <c r="AU810" i="1"/>
  <c r="AV810" i="1"/>
  <c r="AX810" i="1"/>
  <c r="AY810" i="1"/>
  <c r="AU811" i="1"/>
  <c r="AW811" i="1"/>
  <c r="AX811" i="1"/>
  <c r="AY811" i="1"/>
  <c r="AU812" i="1"/>
  <c r="AW812" i="1"/>
  <c r="AX812" i="1"/>
  <c r="AY812" i="1"/>
  <c r="AV813" i="1"/>
  <c r="AW813" i="1"/>
  <c r="AX813" i="1"/>
  <c r="AY813" i="1"/>
  <c r="AV814" i="1"/>
  <c r="AW814" i="1"/>
  <c r="AX814" i="1"/>
  <c r="AY814" i="1"/>
  <c r="AV815" i="1"/>
  <c r="AW815" i="1"/>
  <c r="AX815" i="1"/>
  <c r="AY815" i="1"/>
  <c r="AV816" i="1"/>
  <c r="AW816" i="1"/>
  <c r="AX816" i="1"/>
  <c r="AY816" i="1"/>
  <c r="AV817" i="1"/>
  <c r="AW817" i="1"/>
  <c r="AX817" i="1"/>
  <c r="AY817" i="1"/>
  <c r="AV818" i="1"/>
  <c r="AW818" i="1"/>
  <c r="AX818" i="1"/>
  <c r="AY818" i="1"/>
  <c r="AV819" i="1"/>
  <c r="AW819" i="1"/>
  <c r="AX819" i="1"/>
  <c r="AY819" i="1"/>
  <c r="AV820" i="1"/>
  <c r="AW820" i="1"/>
  <c r="AX820" i="1"/>
  <c r="AY820" i="1"/>
  <c r="AV825" i="1"/>
  <c r="AW825" i="1"/>
  <c r="AX825" i="1"/>
  <c r="AY825" i="1"/>
  <c r="AV821" i="1"/>
  <c r="AW821" i="1"/>
  <c r="AX821" i="1"/>
  <c r="AY821" i="1"/>
  <c r="AV822" i="1"/>
  <c r="AW822" i="1"/>
  <c r="AX822" i="1"/>
  <c r="AY822" i="1"/>
  <c r="AV823" i="1"/>
  <c r="AW823" i="1"/>
  <c r="AX823" i="1"/>
  <c r="AY823" i="1"/>
  <c r="AV824" i="1"/>
  <c r="AW824" i="1"/>
  <c r="AX824" i="1"/>
  <c r="AY824" i="1"/>
  <c r="AV827" i="1"/>
  <c r="AW827" i="1"/>
  <c r="AX827" i="1"/>
  <c r="AY827" i="1"/>
  <c r="AV828" i="1"/>
  <c r="AW828" i="1"/>
  <c r="AX828" i="1"/>
  <c r="AY828" i="1"/>
  <c r="AV826" i="1"/>
  <c r="AW826" i="1"/>
  <c r="AX826" i="1"/>
  <c r="AY826" i="1"/>
  <c r="AU829" i="1"/>
  <c r="AW829" i="1"/>
  <c r="AX829" i="1"/>
  <c r="AY829" i="1"/>
  <c r="AU830" i="1"/>
  <c r="AW830" i="1"/>
  <c r="AX830" i="1"/>
  <c r="AY830" i="1"/>
  <c r="AV831" i="1"/>
  <c r="AW831" i="1"/>
  <c r="AX831" i="1"/>
  <c r="AY831" i="1"/>
  <c r="AV832" i="1"/>
  <c r="AW832" i="1"/>
  <c r="AX832" i="1"/>
  <c r="AY832" i="1"/>
  <c r="AU833" i="1"/>
  <c r="AW833" i="1"/>
  <c r="AX833" i="1"/>
  <c r="AY833" i="1"/>
  <c r="AU834" i="1"/>
  <c r="AW834" i="1"/>
  <c r="AX834" i="1"/>
  <c r="AY834" i="1"/>
  <c r="AV835" i="1"/>
  <c r="AW835" i="1"/>
  <c r="AX835" i="1"/>
  <c r="AY835" i="1"/>
  <c r="AV836" i="1"/>
  <c r="AW836" i="1"/>
  <c r="AX836" i="1"/>
  <c r="AY836" i="1"/>
  <c r="AV837" i="1"/>
  <c r="AW837" i="1"/>
  <c r="AX837" i="1"/>
  <c r="AY837" i="1"/>
  <c r="AV838" i="1"/>
  <c r="AW838" i="1"/>
  <c r="AX838" i="1"/>
  <c r="AY838" i="1"/>
  <c r="AU839" i="1"/>
  <c r="AW839" i="1"/>
  <c r="AX839" i="1"/>
  <c r="AY839" i="1"/>
  <c r="AU843" i="1"/>
  <c r="AW843" i="1"/>
  <c r="AX843" i="1"/>
  <c r="AY843" i="1"/>
  <c r="AV840" i="1"/>
  <c r="AW840" i="1"/>
  <c r="AX840" i="1"/>
  <c r="AY840" i="1"/>
  <c r="AV841" i="1"/>
  <c r="AW841" i="1"/>
  <c r="AX841" i="1"/>
  <c r="AY841" i="1"/>
  <c r="AV842" i="1"/>
  <c r="AW842" i="1"/>
  <c r="AX842" i="1"/>
  <c r="AY842" i="1"/>
  <c r="AV844" i="1"/>
  <c r="AW844" i="1"/>
  <c r="AX844" i="1"/>
  <c r="AY844" i="1"/>
  <c r="AV845" i="1"/>
  <c r="AW845" i="1"/>
  <c r="AX845" i="1"/>
  <c r="AY845" i="1"/>
  <c r="AV846" i="1"/>
  <c r="AW846" i="1"/>
  <c r="AX846" i="1"/>
  <c r="AY846" i="1"/>
  <c r="AV848" i="1"/>
  <c r="AW848" i="1"/>
  <c r="AX848" i="1"/>
  <c r="AY848" i="1"/>
  <c r="AU847" i="1"/>
  <c r="AW847" i="1"/>
  <c r="AX847" i="1"/>
  <c r="AY847" i="1"/>
  <c r="AV850" i="1"/>
  <c r="AW850" i="1"/>
  <c r="AX850" i="1"/>
  <c r="AY850" i="1"/>
  <c r="AU849" i="1"/>
  <c r="AV849" i="1"/>
  <c r="AW849" i="1"/>
  <c r="AY849" i="1"/>
  <c r="AV851" i="1"/>
  <c r="AW851" i="1"/>
  <c r="AX851" i="1"/>
  <c r="AY851" i="1"/>
  <c r="AV852" i="1"/>
  <c r="AW852" i="1"/>
  <c r="AX852" i="1"/>
  <c r="AY852" i="1"/>
  <c r="AV854" i="1"/>
  <c r="AW854" i="1"/>
  <c r="AX854" i="1"/>
  <c r="AY854" i="1"/>
  <c r="AV853" i="1"/>
  <c r="AW853" i="1"/>
  <c r="AX853" i="1"/>
  <c r="AY853" i="1"/>
  <c r="AV855" i="1"/>
  <c r="AW855" i="1"/>
  <c r="AX855" i="1"/>
  <c r="AY855" i="1"/>
  <c r="AV856" i="1"/>
  <c r="AW856" i="1"/>
  <c r="AX856" i="1"/>
  <c r="AY856" i="1"/>
  <c r="AV857" i="1"/>
  <c r="AW857" i="1"/>
  <c r="AX857" i="1"/>
  <c r="AY857" i="1"/>
  <c r="AV858" i="1"/>
  <c r="AW858" i="1"/>
  <c r="AX858" i="1"/>
  <c r="AY858" i="1"/>
  <c r="AU859" i="1"/>
  <c r="AW859" i="1"/>
  <c r="AX859" i="1"/>
  <c r="AY859" i="1"/>
  <c r="AV860" i="1"/>
  <c r="AW860" i="1"/>
  <c r="AX860" i="1"/>
  <c r="AY860" i="1"/>
  <c r="AU861" i="1"/>
  <c r="AV861" i="1"/>
  <c r="AW861" i="1"/>
  <c r="AY861" i="1"/>
  <c r="AU862" i="1"/>
  <c r="AV862" i="1"/>
  <c r="AW862" i="1"/>
  <c r="AY862" i="1"/>
  <c r="AV864" i="1"/>
  <c r="AW864" i="1"/>
  <c r="AX864" i="1"/>
  <c r="AY864" i="1"/>
  <c r="AV865" i="1"/>
  <c r="AW865" i="1"/>
  <c r="AX865" i="1"/>
  <c r="AY865" i="1"/>
  <c r="AU863" i="1"/>
  <c r="AW863" i="1"/>
  <c r="AX863" i="1"/>
  <c r="AY863" i="1"/>
  <c r="AV867" i="1"/>
  <c r="AW867" i="1"/>
  <c r="AX867" i="1"/>
  <c r="AY867" i="1"/>
  <c r="AV866" i="1"/>
  <c r="AW866" i="1"/>
  <c r="AX866" i="1"/>
  <c r="AY866" i="1"/>
  <c r="AV868" i="1"/>
  <c r="AW868" i="1"/>
  <c r="AX868" i="1"/>
  <c r="AY868" i="1"/>
  <c r="AV869" i="1"/>
  <c r="AW869" i="1"/>
  <c r="AX869" i="1"/>
  <c r="AY869" i="1"/>
  <c r="AU870" i="1"/>
  <c r="AW870" i="1"/>
  <c r="AX870" i="1"/>
  <c r="AY870" i="1"/>
  <c r="AV871" i="1"/>
  <c r="AW871" i="1"/>
  <c r="AX871" i="1"/>
  <c r="AY871" i="1"/>
  <c r="AV872" i="1"/>
  <c r="AW872" i="1"/>
  <c r="AX872" i="1"/>
  <c r="AY872" i="1"/>
  <c r="AV873" i="1"/>
  <c r="AW873" i="1"/>
  <c r="AX873" i="1"/>
  <c r="AY873" i="1"/>
  <c r="AV874" i="1"/>
  <c r="AW874" i="1"/>
  <c r="AX874" i="1"/>
  <c r="AY874" i="1"/>
  <c r="AV875" i="1"/>
  <c r="AW875" i="1"/>
  <c r="AX875" i="1"/>
  <c r="AY875" i="1"/>
  <c r="AV876" i="1"/>
  <c r="AW876" i="1"/>
  <c r="AX876" i="1"/>
  <c r="AY876" i="1"/>
  <c r="AV877" i="1"/>
  <c r="AW877" i="1"/>
  <c r="AX877" i="1"/>
  <c r="AY877" i="1"/>
  <c r="AV878" i="1"/>
  <c r="AW878" i="1"/>
  <c r="AX878" i="1"/>
  <c r="AY878" i="1"/>
  <c r="AU879" i="1"/>
  <c r="AW879" i="1"/>
  <c r="AX879" i="1"/>
  <c r="AY879" i="1"/>
  <c r="AU880" i="1"/>
  <c r="AV880" i="1"/>
  <c r="AW880" i="1"/>
  <c r="AY880" i="1"/>
  <c r="AV881" i="1"/>
  <c r="AW881" i="1"/>
  <c r="AX881" i="1"/>
  <c r="AY881" i="1"/>
  <c r="AV882" i="1"/>
  <c r="AW882" i="1"/>
  <c r="AX882" i="1"/>
  <c r="AY882" i="1"/>
  <c r="AU883" i="1"/>
  <c r="AW883" i="1"/>
  <c r="AX883" i="1"/>
  <c r="AY883" i="1"/>
  <c r="AV884" i="1"/>
  <c r="AW884" i="1"/>
  <c r="AX884" i="1"/>
  <c r="AY884" i="1"/>
  <c r="AV885" i="1"/>
  <c r="AW885" i="1"/>
  <c r="AX885" i="1"/>
  <c r="AY885" i="1"/>
  <c r="AV886" i="1"/>
  <c r="AW886" i="1"/>
  <c r="AX886" i="1"/>
  <c r="AY886" i="1"/>
  <c r="AV887" i="1"/>
  <c r="AW887" i="1"/>
  <c r="AX887" i="1"/>
  <c r="AY887" i="1"/>
  <c r="AV888" i="1"/>
  <c r="AW888" i="1"/>
  <c r="AX888" i="1"/>
  <c r="AY888" i="1"/>
  <c r="AU889" i="1"/>
  <c r="AV889" i="1"/>
  <c r="AX889" i="1"/>
  <c r="AY889" i="1"/>
  <c r="AV892" i="1"/>
  <c r="AW892" i="1"/>
  <c r="AX892" i="1"/>
  <c r="AY892" i="1"/>
  <c r="AU890" i="1"/>
  <c r="AW890" i="1"/>
  <c r="AX890" i="1"/>
  <c r="AY890" i="1"/>
  <c r="AU891" i="1"/>
  <c r="AW891" i="1"/>
  <c r="AX891" i="1"/>
  <c r="AY891" i="1"/>
  <c r="AV893" i="1"/>
  <c r="AW893" i="1"/>
  <c r="AX893" i="1"/>
  <c r="AY893" i="1"/>
  <c r="AU894" i="1"/>
  <c r="AV894" i="1"/>
  <c r="AW894" i="1"/>
  <c r="AY894" i="1"/>
  <c r="AV895" i="1"/>
  <c r="AW895" i="1"/>
  <c r="AX895" i="1"/>
  <c r="AY895" i="1"/>
  <c r="AV896" i="1"/>
  <c r="AW896" i="1"/>
  <c r="AX896" i="1"/>
  <c r="AY896" i="1"/>
  <c r="AV897" i="1"/>
  <c r="AW897" i="1"/>
  <c r="AX897" i="1"/>
  <c r="AY897" i="1"/>
  <c r="AU899" i="1"/>
  <c r="AV899" i="1"/>
  <c r="AX899" i="1"/>
  <c r="AY899" i="1"/>
  <c r="AU898" i="1"/>
  <c r="AV898" i="1"/>
  <c r="AX898" i="1"/>
  <c r="AY898" i="1"/>
  <c r="AV900" i="1"/>
  <c r="AW900" i="1"/>
  <c r="AX900" i="1"/>
  <c r="AY900" i="1"/>
  <c r="AU901" i="1"/>
  <c r="AV901" i="1"/>
  <c r="AX901" i="1"/>
  <c r="AY901" i="1"/>
  <c r="AU902" i="1"/>
  <c r="AV902" i="1"/>
  <c r="AX902" i="1"/>
  <c r="AY902" i="1"/>
  <c r="AU903" i="1"/>
  <c r="AW903" i="1"/>
  <c r="AX903" i="1"/>
  <c r="AY903" i="1"/>
  <c r="AU904" i="1"/>
  <c r="AV904" i="1"/>
  <c r="AX904" i="1"/>
  <c r="AY904" i="1"/>
  <c r="AV908" i="1"/>
  <c r="AW908" i="1"/>
  <c r="AX908" i="1"/>
  <c r="AY908" i="1"/>
  <c r="AV905" i="1"/>
  <c r="AW905" i="1"/>
  <c r="AX905" i="1"/>
  <c r="AY905" i="1"/>
  <c r="AV906" i="1"/>
  <c r="AW906" i="1"/>
  <c r="AX906" i="1"/>
  <c r="AY906" i="1"/>
  <c r="AV907" i="1"/>
  <c r="AW907" i="1"/>
  <c r="AX907" i="1"/>
  <c r="AY907" i="1"/>
  <c r="AV913" i="1"/>
  <c r="AW913" i="1"/>
  <c r="AX913" i="1"/>
  <c r="AY913" i="1"/>
  <c r="AV910" i="1"/>
  <c r="AW910" i="1"/>
  <c r="AX910" i="1"/>
  <c r="AY910" i="1"/>
  <c r="AV909" i="1"/>
  <c r="AW909" i="1"/>
  <c r="AX909" i="1"/>
  <c r="AY909" i="1"/>
  <c r="AV911" i="1"/>
  <c r="AW911" i="1"/>
  <c r="AX911" i="1"/>
  <c r="AY911" i="1"/>
  <c r="AU912" i="1"/>
  <c r="AW912" i="1"/>
  <c r="AX912" i="1"/>
  <c r="AY912" i="1"/>
  <c r="AV914" i="1"/>
  <c r="AW914" i="1"/>
  <c r="AX914" i="1"/>
  <c r="AY914" i="1"/>
  <c r="AV915" i="1"/>
  <c r="AW915" i="1"/>
  <c r="AX915" i="1"/>
  <c r="AY915" i="1"/>
  <c r="AV916" i="1"/>
  <c r="AW916" i="1"/>
  <c r="AX916" i="1"/>
  <c r="AY916" i="1"/>
  <c r="AV917" i="1"/>
  <c r="AW917" i="1"/>
  <c r="AX917" i="1"/>
  <c r="AY917" i="1"/>
  <c r="AV918" i="1"/>
  <c r="AW918" i="1"/>
  <c r="AX918" i="1"/>
  <c r="AY918" i="1"/>
  <c r="AV923" i="1"/>
  <c r="AW923" i="1"/>
  <c r="AX923" i="1"/>
  <c r="AY923" i="1"/>
  <c r="AV919" i="1"/>
  <c r="AW919" i="1"/>
  <c r="AX919" i="1"/>
  <c r="AY919" i="1"/>
  <c r="AV920" i="1"/>
  <c r="AW920" i="1"/>
  <c r="AX920" i="1"/>
  <c r="AY920" i="1"/>
  <c r="AV921" i="1"/>
  <c r="AW921" i="1"/>
  <c r="AX921" i="1"/>
  <c r="AY921" i="1"/>
  <c r="AV922" i="1"/>
  <c r="AW922" i="1"/>
  <c r="AX922" i="1"/>
  <c r="AY922" i="1"/>
  <c r="AU925" i="1"/>
  <c r="AW925" i="1"/>
  <c r="AX925" i="1"/>
  <c r="AY925" i="1"/>
  <c r="AU924" i="1"/>
  <c r="AW924" i="1"/>
  <c r="AX924" i="1"/>
  <c r="AY924" i="1"/>
  <c r="AV927" i="1"/>
  <c r="AW927" i="1"/>
  <c r="AX927" i="1"/>
  <c r="AY927" i="1"/>
  <c r="AU926" i="1"/>
  <c r="AW926" i="1"/>
  <c r="AX926" i="1"/>
  <c r="AY926" i="1"/>
  <c r="AV928" i="1"/>
  <c r="AW928" i="1"/>
  <c r="AX928" i="1"/>
  <c r="AY928" i="1"/>
  <c r="AV930" i="1"/>
  <c r="AW930" i="1"/>
  <c r="AX930" i="1"/>
  <c r="AY930" i="1"/>
  <c r="AV929" i="1"/>
  <c r="AW929" i="1"/>
  <c r="AX929" i="1"/>
  <c r="AY929" i="1"/>
  <c r="AV931" i="1"/>
  <c r="AW931" i="1"/>
  <c r="AX931" i="1"/>
  <c r="AY931" i="1"/>
  <c r="AU932" i="1"/>
  <c r="AW932" i="1"/>
  <c r="AX932" i="1"/>
  <c r="AY932" i="1"/>
  <c r="AU933" i="1"/>
  <c r="AW933" i="1"/>
  <c r="AX933" i="1"/>
  <c r="AY933" i="1"/>
  <c r="AV934" i="1"/>
  <c r="AW934" i="1"/>
  <c r="AX934" i="1"/>
  <c r="AY934" i="1"/>
  <c r="AV935" i="1"/>
  <c r="AW935" i="1"/>
  <c r="AX935" i="1"/>
  <c r="AY935" i="1"/>
  <c r="AU936" i="1"/>
  <c r="AV936" i="1"/>
  <c r="AX936" i="1"/>
  <c r="AY936" i="1"/>
  <c r="AU937" i="1"/>
  <c r="AV937" i="1"/>
  <c r="AX937" i="1"/>
  <c r="AY937" i="1"/>
  <c r="AV938" i="1"/>
  <c r="AW938" i="1"/>
  <c r="AX938" i="1"/>
  <c r="AY938" i="1"/>
  <c r="AV939" i="1"/>
  <c r="AW939" i="1"/>
  <c r="AX939" i="1"/>
  <c r="AY939" i="1"/>
  <c r="AU940" i="1"/>
  <c r="AW940" i="1"/>
  <c r="AX940" i="1"/>
  <c r="AY940" i="1"/>
  <c r="AU941" i="1"/>
  <c r="AV941" i="1"/>
  <c r="AX941" i="1"/>
  <c r="AY941" i="1"/>
  <c r="AU942" i="1"/>
  <c r="AV942" i="1"/>
  <c r="AW942" i="1"/>
  <c r="AY942" i="1"/>
  <c r="AV943" i="1"/>
  <c r="AW943" i="1"/>
  <c r="AX943" i="1"/>
  <c r="AY943" i="1"/>
  <c r="AV945" i="1"/>
  <c r="AW945" i="1"/>
  <c r="AX945" i="1"/>
  <c r="AY945" i="1"/>
  <c r="AV944" i="1"/>
  <c r="AW944" i="1"/>
  <c r="AX944" i="1"/>
  <c r="AY944" i="1"/>
  <c r="AV947" i="1"/>
  <c r="AW947" i="1"/>
  <c r="AX947" i="1"/>
  <c r="AY947" i="1"/>
  <c r="AV948" i="1"/>
  <c r="AW948" i="1"/>
  <c r="AX948" i="1"/>
  <c r="AY948" i="1"/>
  <c r="AV946" i="1"/>
  <c r="AW946" i="1"/>
  <c r="AX946" i="1"/>
  <c r="AY946" i="1"/>
  <c r="AV949" i="1"/>
  <c r="AW949" i="1"/>
  <c r="AX949" i="1"/>
  <c r="AY949" i="1"/>
  <c r="AV950" i="1"/>
  <c r="AW950" i="1"/>
  <c r="AX950" i="1"/>
  <c r="AY950" i="1"/>
  <c r="AU951" i="1"/>
  <c r="AW951" i="1"/>
  <c r="AX951" i="1"/>
  <c r="AY951" i="1"/>
  <c r="AU952" i="1"/>
  <c r="AV952" i="1"/>
  <c r="AX952" i="1"/>
  <c r="AY952" i="1"/>
  <c r="AR952" i="1" s="1"/>
  <c r="AS952" i="1" s="1"/>
  <c r="AT952" i="1" s="1"/>
  <c r="AU953" i="1"/>
  <c r="AV953" i="1"/>
  <c r="AX953" i="1"/>
  <c r="AY953" i="1"/>
  <c r="AU955" i="1"/>
  <c r="AW955" i="1"/>
  <c r="AX955" i="1"/>
  <c r="AY955" i="1"/>
  <c r="AV956" i="1"/>
  <c r="AW956" i="1"/>
  <c r="AX956" i="1"/>
  <c r="AY956" i="1"/>
  <c r="AU954" i="1"/>
  <c r="AW954" i="1"/>
  <c r="AX954" i="1"/>
  <c r="AY954" i="1"/>
  <c r="AU957" i="1"/>
  <c r="AW957" i="1"/>
  <c r="AX957" i="1"/>
  <c r="AY957" i="1"/>
  <c r="AU958" i="1"/>
  <c r="AW958" i="1"/>
  <c r="AX958" i="1"/>
  <c r="AY958" i="1"/>
  <c r="AV961" i="1"/>
  <c r="AW961" i="1"/>
  <c r="AX961" i="1"/>
  <c r="AY961" i="1"/>
  <c r="AV962" i="1"/>
  <c r="AW962" i="1"/>
  <c r="AX962" i="1"/>
  <c r="AY962" i="1"/>
  <c r="AV963" i="1"/>
  <c r="AW963" i="1"/>
  <c r="AX963" i="1"/>
  <c r="AY963" i="1"/>
  <c r="AV960" i="1"/>
  <c r="AW960" i="1"/>
  <c r="AX960" i="1"/>
  <c r="AY960" i="1"/>
  <c r="AV959" i="1"/>
  <c r="AW959" i="1"/>
  <c r="AX959" i="1"/>
  <c r="AY959" i="1"/>
  <c r="AV964" i="1"/>
  <c r="AW964" i="1"/>
  <c r="AX964" i="1"/>
  <c r="AY964" i="1"/>
  <c r="AV965" i="1"/>
  <c r="AW965" i="1"/>
  <c r="AX965" i="1"/>
  <c r="AY965" i="1"/>
  <c r="AV966" i="1"/>
  <c r="AW966" i="1"/>
  <c r="AX966" i="1"/>
  <c r="AY966" i="1"/>
  <c r="AV967" i="1"/>
  <c r="AW967" i="1"/>
  <c r="AX967" i="1"/>
  <c r="AY967" i="1"/>
  <c r="AV968" i="1"/>
  <c r="AW968" i="1"/>
  <c r="AX968" i="1"/>
  <c r="AY968" i="1"/>
  <c r="AV969" i="1"/>
  <c r="AW969" i="1"/>
  <c r="AX969" i="1"/>
  <c r="AY969" i="1"/>
  <c r="AV971" i="1"/>
  <c r="AW971" i="1"/>
  <c r="AX971" i="1"/>
  <c r="AY971" i="1"/>
  <c r="AU970" i="1"/>
  <c r="AV970" i="1"/>
  <c r="AX970" i="1"/>
  <c r="AY970" i="1"/>
  <c r="AU972" i="1"/>
  <c r="AW972" i="1"/>
  <c r="AX972" i="1"/>
  <c r="AY972" i="1"/>
  <c r="AV973" i="1"/>
  <c r="AW973" i="1"/>
  <c r="AX973" i="1"/>
  <c r="AY973" i="1"/>
  <c r="AV974" i="1"/>
  <c r="AW974" i="1"/>
  <c r="AX974" i="1"/>
  <c r="AY974" i="1"/>
  <c r="AV975" i="1"/>
  <c r="AW975" i="1"/>
  <c r="AX975" i="1"/>
  <c r="AY975" i="1"/>
  <c r="AV976" i="1"/>
  <c r="AW976" i="1"/>
  <c r="AX976" i="1"/>
  <c r="AY976" i="1"/>
  <c r="AU977" i="1"/>
  <c r="AW977" i="1"/>
  <c r="AX977" i="1"/>
  <c r="AY977" i="1"/>
  <c r="AV978" i="1"/>
  <c r="AW978" i="1"/>
  <c r="AX978" i="1"/>
  <c r="AY978" i="1"/>
  <c r="AV979" i="1"/>
  <c r="AW979" i="1"/>
  <c r="AX979" i="1"/>
  <c r="AY979" i="1"/>
  <c r="AV980" i="1"/>
  <c r="AW980" i="1"/>
  <c r="AX980" i="1"/>
  <c r="AY980" i="1"/>
  <c r="AU981" i="1"/>
  <c r="AW981" i="1"/>
  <c r="AX981" i="1"/>
  <c r="AY981" i="1"/>
  <c r="AV982" i="1"/>
  <c r="AW982" i="1"/>
  <c r="AX982" i="1"/>
  <c r="AY982" i="1"/>
  <c r="AV983" i="1"/>
  <c r="AW983" i="1"/>
  <c r="AX983" i="1"/>
  <c r="AY983" i="1"/>
  <c r="AU984" i="1"/>
  <c r="AW984" i="1"/>
  <c r="AX984" i="1"/>
  <c r="AY984" i="1"/>
  <c r="AV985" i="1"/>
  <c r="AW985" i="1"/>
  <c r="AX985" i="1"/>
  <c r="AY985" i="1"/>
  <c r="AV989" i="1"/>
  <c r="AW989" i="1"/>
  <c r="AX989" i="1"/>
  <c r="AY989" i="1"/>
  <c r="AV986" i="1"/>
  <c r="AW986" i="1"/>
  <c r="AX986" i="1"/>
  <c r="AY986" i="1"/>
  <c r="AV987" i="1"/>
  <c r="AW987" i="1"/>
  <c r="AX987" i="1"/>
  <c r="AY987" i="1"/>
  <c r="AU988" i="1"/>
  <c r="AV988" i="1"/>
  <c r="AW988" i="1"/>
  <c r="AY988" i="1"/>
  <c r="AV990" i="1"/>
  <c r="AW990" i="1"/>
  <c r="AX990" i="1"/>
  <c r="AY990" i="1"/>
  <c r="AV991" i="1"/>
  <c r="AW991" i="1"/>
  <c r="AX991" i="1"/>
  <c r="AY991" i="1"/>
  <c r="AV992" i="1"/>
  <c r="AW992" i="1"/>
  <c r="AX992" i="1"/>
  <c r="AY992" i="1"/>
  <c r="AV993" i="1"/>
  <c r="AW993" i="1"/>
  <c r="AX993" i="1"/>
  <c r="AY993" i="1"/>
  <c r="AU994" i="1"/>
  <c r="AW994" i="1"/>
  <c r="AX994" i="1"/>
  <c r="AY994" i="1"/>
  <c r="AV995" i="1"/>
  <c r="AW995" i="1"/>
  <c r="AX995" i="1"/>
  <c r="AY995" i="1"/>
  <c r="AV997" i="1"/>
  <c r="AW997" i="1"/>
  <c r="AX997" i="1"/>
  <c r="AY997" i="1"/>
  <c r="AV996" i="1"/>
  <c r="AW996" i="1"/>
  <c r="AX996" i="1"/>
  <c r="AY996" i="1"/>
  <c r="AV998" i="1"/>
  <c r="AW998" i="1"/>
  <c r="AX998" i="1"/>
  <c r="AY998" i="1"/>
  <c r="AV999" i="1"/>
  <c r="AW999" i="1"/>
  <c r="AX999" i="1"/>
  <c r="AY999" i="1"/>
  <c r="AU1000" i="1"/>
  <c r="AV1000" i="1"/>
  <c r="AW1000" i="1"/>
  <c r="AY1000" i="1"/>
  <c r="AU1001" i="1"/>
  <c r="AV1001" i="1"/>
  <c r="AW1001" i="1"/>
  <c r="AY1001" i="1"/>
  <c r="AV1002" i="1"/>
  <c r="AW1002" i="1"/>
  <c r="AX1002" i="1"/>
  <c r="AY1002" i="1"/>
  <c r="AU1003" i="1"/>
  <c r="AW1003" i="1"/>
  <c r="AX1003" i="1"/>
  <c r="AY1003" i="1"/>
  <c r="AU1004" i="1"/>
  <c r="AW1004" i="1"/>
  <c r="AX1004" i="1"/>
  <c r="AY1004" i="1"/>
  <c r="AV1005" i="1"/>
  <c r="AW1005" i="1"/>
  <c r="AX1005" i="1"/>
  <c r="AY1005" i="1"/>
  <c r="AU1006" i="1"/>
  <c r="AW1006" i="1"/>
  <c r="AX1006" i="1"/>
  <c r="AY1006" i="1"/>
  <c r="AV1007" i="1"/>
  <c r="AW1007" i="1"/>
  <c r="AX1007" i="1"/>
  <c r="AY1007" i="1"/>
  <c r="AV1008" i="1"/>
  <c r="AW1008" i="1"/>
  <c r="AX1008" i="1"/>
  <c r="AY1008" i="1"/>
  <c r="AV1009" i="1"/>
  <c r="AW1009" i="1"/>
  <c r="AX1009" i="1"/>
  <c r="AY1009" i="1"/>
  <c r="AV1010" i="1"/>
  <c r="AW1010" i="1"/>
  <c r="AX1010" i="1"/>
  <c r="AY1010" i="1"/>
  <c r="AU1011" i="1"/>
  <c r="AV1011" i="1"/>
  <c r="AW1011" i="1"/>
  <c r="AY1011" i="1"/>
  <c r="AU1012" i="1"/>
  <c r="AV1012" i="1"/>
  <c r="AW1012" i="1"/>
  <c r="AY1012" i="1"/>
  <c r="AV1013" i="1"/>
  <c r="AW1013" i="1"/>
  <c r="AX1013" i="1"/>
  <c r="AY1013" i="1"/>
  <c r="AV1014" i="1"/>
  <c r="AW1014" i="1"/>
  <c r="AX1014" i="1"/>
  <c r="AY1014" i="1"/>
  <c r="AV1015" i="1"/>
  <c r="AW1015" i="1"/>
  <c r="AX1015" i="1"/>
  <c r="AY1015" i="1"/>
  <c r="AV1016" i="1"/>
  <c r="AW1016" i="1"/>
  <c r="AX1016" i="1"/>
  <c r="AY1016" i="1"/>
  <c r="AV1017" i="1"/>
  <c r="AW1017" i="1"/>
  <c r="AX1017" i="1"/>
  <c r="AY1017" i="1"/>
  <c r="AV1018" i="1"/>
  <c r="AW1018" i="1"/>
  <c r="AX1018" i="1"/>
  <c r="AY1018" i="1"/>
  <c r="AV1019" i="1"/>
  <c r="AW1019" i="1"/>
  <c r="AX1019" i="1"/>
  <c r="AY1019" i="1"/>
  <c r="AV1020" i="1"/>
  <c r="AW1020" i="1"/>
  <c r="AX1020" i="1"/>
  <c r="AY1020" i="1"/>
  <c r="AV1021" i="1"/>
  <c r="AW1021" i="1"/>
  <c r="AX1021" i="1"/>
  <c r="AY1021" i="1"/>
  <c r="AV1022" i="1"/>
  <c r="AW1022" i="1"/>
  <c r="AX1022" i="1"/>
  <c r="AY1022" i="1"/>
  <c r="AV1023" i="1"/>
  <c r="AW1023" i="1"/>
  <c r="AX1023" i="1"/>
  <c r="AY1023" i="1"/>
  <c r="AU1024" i="1"/>
  <c r="AV1024" i="1"/>
  <c r="AX1024" i="1"/>
  <c r="AY1024" i="1"/>
  <c r="AU1025" i="1"/>
  <c r="AV1025" i="1"/>
  <c r="AX1025" i="1"/>
  <c r="AY1025" i="1"/>
  <c r="AU1026" i="1"/>
  <c r="AW1026" i="1"/>
  <c r="AX1026" i="1"/>
  <c r="AY1026" i="1"/>
  <c r="AV1027" i="1"/>
  <c r="AW1027" i="1"/>
  <c r="AX1027" i="1"/>
  <c r="AY1027" i="1"/>
  <c r="AV1028" i="1"/>
  <c r="AW1028" i="1"/>
  <c r="AX1028" i="1"/>
  <c r="AY1028" i="1"/>
  <c r="AV1029" i="1"/>
  <c r="AW1029" i="1"/>
  <c r="AX1029" i="1"/>
  <c r="AY1029" i="1"/>
  <c r="AV1030" i="1"/>
  <c r="AW1030" i="1"/>
  <c r="AX1030" i="1"/>
  <c r="AY1030" i="1"/>
  <c r="AV1031" i="1"/>
  <c r="AW1031" i="1"/>
  <c r="AX1031" i="1"/>
  <c r="AY1031" i="1"/>
  <c r="AV1032" i="1"/>
  <c r="AW1032" i="1"/>
  <c r="AX1032" i="1"/>
  <c r="AY1032" i="1"/>
  <c r="AV1033" i="1"/>
  <c r="AW1033" i="1"/>
  <c r="AX1033" i="1"/>
  <c r="AY1033" i="1"/>
  <c r="AV1034" i="1"/>
  <c r="AW1034" i="1"/>
  <c r="AX1034" i="1"/>
  <c r="AY1034" i="1"/>
  <c r="AV1035" i="1"/>
  <c r="AW1035" i="1"/>
  <c r="AX1035" i="1"/>
  <c r="AY1035" i="1"/>
  <c r="AV1036" i="1"/>
  <c r="AW1036" i="1"/>
  <c r="AX1036" i="1"/>
  <c r="AY1036" i="1"/>
  <c r="AV1037" i="1"/>
  <c r="AW1037" i="1"/>
  <c r="AX1037" i="1"/>
  <c r="AY1037" i="1"/>
  <c r="AV1038" i="1"/>
  <c r="AW1038" i="1"/>
  <c r="AX1038" i="1"/>
  <c r="AY1038" i="1"/>
  <c r="AV1040" i="1"/>
  <c r="AW1040" i="1"/>
  <c r="AX1040" i="1"/>
  <c r="AY1040" i="1"/>
  <c r="AV1041" i="1"/>
  <c r="AW1041" i="1"/>
  <c r="AX1041" i="1"/>
  <c r="AY1041" i="1"/>
  <c r="AU1039" i="1"/>
  <c r="AW1039" i="1"/>
  <c r="AX1039" i="1"/>
  <c r="AY1039" i="1"/>
  <c r="AU1042" i="1"/>
  <c r="AW1042" i="1"/>
  <c r="AX1042" i="1"/>
  <c r="AY1042" i="1"/>
  <c r="AV1043" i="1"/>
  <c r="AW1043" i="1"/>
  <c r="AX1043" i="1"/>
  <c r="AY1043" i="1"/>
  <c r="AV1044" i="1"/>
  <c r="AW1044" i="1"/>
  <c r="AX1044" i="1"/>
  <c r="AY1044" i="1"/>
  <c r="AU1045" i="1"/>
  <c r="AW1045" i="1"/>
  <c r="AX1045" i="1"/>
  <c r="AY1045" i="1"/>
  <c r="AV1047" i="1"/>
  <c r="AW1047" i="1"/>
  <c r="AX1047" i="1"/>
  <c r="AY1047" i="1"/>
  <c r="AV1048" i="1"/>
  <c r="AW1048" i="1"/>
  <c r="AX1048" i="1"/>
  <c r="AY1048" i="1"/>
  <c r="AV1046" i="1"/>
  <c r="AW1046" i="1"/>
  <c r="AX1046" i="1"/>
  <c r="AY1046" i="1"/>
  <c r="AV1049" i="1"/>
  <c r="AW1049" i="1"/>
  <c r="AX1049" i="1"/>
  <c r="AY1049" i="1"/>
  <c r="AV1050" i="1"/>
  <c r="AW1050" i="1"/>
  <c r="AX1050" i="1"/>
  <c r="AY1050" i="1"/>
  <c r="AV1051" i="1"/>
  <c r="AW1051" i="1"/>
  <c r="AX1051" i="1"/>
  <c r="AY1051" i="1"/>
  <c r="AU1052" i="1"/>
  <c r="AW1052" i="1"/>
  <c r="AX1052" i="1"/>
  <c r="AY1052" i="1"/>
  <c r="AU1053" i="1"/>
  <c r="AW1053" i="1"/>
  <c r="AX1053" i="1"/>
  <c r="AY1053" i="1"/>
  <c r="AU1054" i="1"/>
  <c r="AV1054" i="1"/>
  <c r="AW1054" i="1"/>
  <c r="AY1054" i="1"/>
  <c r="AR1054" i="1" s="1"/>
  <c r="AS1054" i="1" s="1"/>
  <c r="AT1054" i="1" s="1"/>
  <c r="AU1055" i="1"/>
  <c r="AW1055" i="1"/>
  <c r="AX1055" i="1"/>
  <c r="AY1055" i="1"/>
  <c r="AV1056" i="1"/>
  <c r="AW1056" i="1"/>
  <c r="AX1056" i="1"/>
  <c r="AY1056" i="1"/>
  <c r="AU1057" i="1"/>
  <c r="AW1057" i="1"/>
  <c r="AX1057" i="1"/>
  <c r="AY1057" i="1"/>
  <c r="AV1058" i="1"/>
  <c r="AW1058" i="1"/>
  <c r="AX1058" i="1"/>
  <c r="AY1058" i="1"/>
  <c r="AV1059" i="1"/>
  <c r="AW1059" i="1"/>
  <c r="AX1059" i="1"/>
  <c r="AY1059" i="1"/>
  <c r="AV1064" i="1"/>
  <c r="AW1064" i="1"/>
  <c r="AX1064" i="1"/>
  <c r="AY1064" i="1"/>
  <c r="AV1060" i="1"/>
  <c r="AW1060" i="1"/>
  <c r="AX1060" i="1"/>
  <c r="AY1060" i="1"/>
  <c r="AV1061" i="1"/>
  <c r="AW1061" i="1"/>
  <c r="AX1061" i="1"/>
  <c r="AY1061" i="1"/>
  <c r="AV1062" i="1"/>
  <c r="AW1062" i="1"/>
  <c r="AX1062" i="1"/>
  <c r="AY1062" i="1"/>
  <c r="AV1063" i="1"/>
  <c r="AW1063" i="1"/>
  <c r="AX1063" i="1"/>
  <c r="AY1063" i="1"/>
  <c r="AV1066" i="1"/>
  <c r="AW1066" i="1"/>
  <c r="AX1066" i="1"/>
  <c r="AY1066" i="1"/>
  <c r="AV1065" i="1"/>
  <c r="AW1065" i="1"/>
  <c r="AX1065" i="1"/>
  <c r="AY1065" i="1"/>
  <c r="AV1067" i="1"/>
  <c r="AW1067" i="1"/>
  <c r="AX1067" i="1"/>
  <c r="AY1067" i="1"/>
  <c r="AV1068" i="1"/>
  <c r="AW1068" i="1"/>
  <c r="AX1068" i="1"/>
  <c r="AY1068" i="1"/>
  <c r="AU1069" i="1"/>
  <c r="AW1069" i="1"/>
  <c r="AX1069" i="1"/>
  <c r="AY1069" i="1"/>
  <c r="AU1070" i="1"/>
  <c r="AW1070" i="1"/>
  <c r="AX1070" i="1"/>
  <c r="AY1070" i="1"/>
  <c r="AV1071" i="1"/>
  <c r="AW1071" i="1"/>
  <c r="AX1071" i="1"/>
  <c r="AY1071" i="1"/>
  <c r="AV1072" i="1"/>
  <c r="AW1072" i="1"/>
  <c r="AX1072" i="1"/>
  <c r="AY1072" i="1"/>
  <c r="AV1073" i="1"/>
  <c r="AW1073" i="1"/>
  <c r="AX1073" i="1"/>
  <c r="AY1073" i="1"/>
  <c r="AV1074" i="1"/>
  <c r="AW1074" i="1"/>
  <c r="AX1074" i="1"/>
  <c r="AY1074" i="1"/>
  <c r="AV1075" i="1"/>
  <c r="AW1075" i="1"/>
  <c r="AX1075" i="1"/>
  <c r="AY1075" i="1"/>
  <c r="AU1076" i="1"/>
  <c r="AV1076" i="1"/>
  <c r="AX1076" i="1"/>
  <c r="AY1076" i="1"/>
  <c r="AU1077" i="1"/>
  <c r="AV1077" i="1"/>
  <c r="AX1077" i="1"/>
  <c r="AY1077" i="1"/>
  <c r="AV1078" i="1"/>
  <c r="AW1078" i="1"/>
  <c r="AX1078" i="1"/>
  <c r="AY1078" i="1"/>
  <c r="AV1079" i="1"/>
  <c r="AW1079" i="1"/>
  <c r="AX1079" i="1"/>
  <c r="AY1079" i="1"/>
  <c r="AV1081" i="1"/>
  <c r="AW1081" i="1"/>
  <c r="AX1081" i="1"/>
  <c r="AY1081" i="1"/>
  <c r="AV1080" i="1"/>
  <c r="AW1080" i="1"/>
  <c r="AX1080" i="1"/>
  <c r="AY1080" i="1"/>
  <c r="AV1082" i="1"/>
  <c r="AW1082" i="1"/>
  <c r="AX1082" i="1"/>
  <c r="AY1082" i="1"/>
  <c r="AV1083" i="1"/>
  <c r="AW1083" i="1"/>
  <c r="AX1083" i="1"/>
  <c r="AY1083" i="1"/>
  <c r="AV1086" i="1"/>
  <c r="AW1086" i="1"/>
  <c r="AX1086" i="1"/>
  <c r="AY1086" i="1"/>
  <c r="AV1084" i="1"/>
  <c r="AW1084" i="1"/>
  <c r="AX1084" i="1"/>
  <c r="AY1084" i="1"/>
  <c r="AV1085" i="1"/>
  <c r="AW1085" i="1"/>
  <c r="AX1085" i="1"/>
  <c r="AY1085" i="1"/>
  <c r="AV1087" i="1"/>
  <c r="AW1087" i="1"/>
  <c r="AX1087" i="1"/>
  <c r="AY1087" i="1"/>
  <c r="AV1088" i="1"/>
  <c r="AW1088" i="1"/>
  <c r="AX1088" i="1"/>
  <c r="AY1088" i="1"/>
  <c r="AV1089" i="1"/>
  <c r="AW1089" i="1"/>
  <c r="AX1089" i="1"/>
  <c r="AY1089" i="1"/>
  <c r="AV1090" i="1"/>
  <c r="AW1090" i="1"/>
  <c r="AX1090" i="1"/>
  <c r="AY1090" i="1"/>
  <c r="AR1090" i="1" s="1"/>
  <c r="AS1090" i="1" s="1"/>
  <c r="AT1090" i="1" s="1"/>
  <c r="AU1091" i="1"/>
  <c r="AV1091" i="1"/>
  <c r="AW1091" i="1"/>
  <c r="AY1091" i="1"/>
  <c r="AU1092" i="1"/>
  <c r="AV1092" i="1"/>
  <c r="AW1092" i="1"/>
  <c r="AY1092" i="1"/>
  <c r="AU1093" i="1"/>
  <c r="AV1093" i="1"/>
  <c r="AW1093" i="1"/>
  <c r="AY1093" i="1"/>
  <c r="AV1094" i="1"/>
  <c r="AW1094" i="1"/>
  <c r="AX1094" i="1"/>
  <c r="AY1094" i="1"/>
  <c r="AV1095" i="1"/>
  <c r="AW1095" i="1"/>
  <c r="AX1095" i="1"/>
  <c r="AY1095" i="1"/>
  <c r="AV1096" i="1"/>
  <c r="AW1096" i="1"/>
  <c r="AX1096" i="1"/>
  <c r="AY1096" i="1"/>
  <c r="AU1097" i="1"/>
  <c r="AV1097" i="1"/>
  <c r="AX1097" i="1"/>
  <c r="AY1097" i="1"/>
  <c r="AU1098" i="1"/>
  <c r="AV1098" i="1"/>
  <c r="AX1098" i="1"/>
  <c r="AY1098" i="1"/>
  <c r="AV1099" i="1"/>
  <c r="AW1099" i="1"/>
  <c r="AX1099" i="1"/>
  <c r="AY1099" i="1"/>
  <c r="AV1100" i="1"/>
  <c r="AW1100" i="1"/>
  <c r="AX1100" i="1"/>
  <c r="AY1100" i="1"/>
  <c r="AU1101" i="1"/>
  <c r="AW1101" i="1"/>
  <c r="AX1101" i="1"/>
  <c r="AY1101" i="1"/>
  <c r="AU1102" i="1"/>
  <c r="AW1102" i="1"/>
  <c r="AX1102" i="1"/>
  <c r="AY1102" i="1"/>
  <c r="AV1103" i="1"/>
  <c r="AW1103" i="1"/>
  <c r="AX1103" i="1"/>
  <c r="AY1103" i="1"/>
  <c r="AU1104" i="1"/>
  <c r="AV1104" i="1"/>
  <c r="AX1104" i="1"/>
  <c r="AY1104" i="1"/>
  <c r="AU1105" i="1"/>
  <c r="AV1105" i="1"/>
  <c r="AX1105" i="1"/>
  <c r="AY1105" i="1"/>
  <c r="AV1106" i="1"/>
  <c r="AW1106" i="1"/>
  <c r="AX1106" i="1"/>
  <c r="AY1106" i="1"/>
  <c r="AR1106" i="1" s="1"/>
  <c r="AS1106" i="1" s="1"/>
  <c r="AT1106" i="1" s="1"/>
  <c r="AU1107" i="1"/>
  <c r="AW1107" i="1"/>
  <c r="AX1107" i="1"/>
  <c r="AY1107" i="1"/>
  <c r="AV1109" i="1"/>
  <c r="AW1109" i="1"/>
  <c r="AX1109" i="1"/>
  <c r="AY1109" i="1"/>
  <c r="AV1108" i="1"/>
  <c r="AW1108" i="1"/>
  <c r="AX1108" i="1"/>
  <c r="AY1108" i="1"/>
  <c r="AV1110" i="1"/>
  <c r="AW1110" i="1"/>
  <c r="AX1110" i="1"/>
  <c r="AY1110" i="1"/>
  <c r="AV1111" i="1"/>
  <c r="AW1111" i="1"/>
  <c r="AX1111" i="1"/>
  <c r="AY1111" i="1"/>
  <c r="AV1112" i="1"/>
  <c r="AW1112" i="1"/>
  <c r="AX1112" i="1"/>
  <c r="AY1112" i="1"/>
  <c r="AU1115" i="1"/>
  <c r="AW1115" i="1"/>
  <c r="AX1115" i="1"/>
  <c r="AY1115" i="1"/>
  <c r="AU1113" i="1"/>
  <c r="AW1113" i="1"/>
  <c r="AX1113" i="1"/>
  <c r="AY1113" i="1"/>
  <c r="AV1114" i="1"/>
  <c r="AW1114" i="1"/>
  <c r="AX1114" i="1"/>
  <c r="AY1114" i="1"/>
  <c r="AV1116" i="1"/>
  <c r="AW1116" i="1"/>
  <c r="AX1116" i="1"/>
  <c r="AY1116" i="1"/>
  <c r="AV1117" i="1"/>
  <c r="AW1117" i="1"/>
  <c r="AX1117" i="1"/>
  <c r="AY1117" i="1"/>
  <c r="AU1118" i="1"/>
  <c r="AV1118" i="1"/>
  <c r="AX1118" i="1"/>
  <c r="AY1118" i="1"/>
  <c r="AU1119" i="1"/>
  <c r="AV1119" i="1"/>
  <c r="AX1119" i="1"/>
  <c r="AY1119" i="1"/>
  <c r="AU1120" i="1"/>
  <c r="AV1120" i="1"/>
  <c r="AX1120" i="1"/>
  <c r="AY1120" i="1"/>
  <c r="AU1122" i="1"/>
  <c r="AV1122" i="1"/>
  <c r="AW1122" i="1"/>
  <c r="AY1122" i="1"/>
  <c r="AU1123" i="1"/>
  <c r="AW1123" i="1"/>
  <c r="AX1123" i="1"/>
  <c r="AY1123" i="1"/>
  <c r="AU1121" i="1"/>
  <c r="AV1121" i="1"/>
  <c r="AX1121" i="1"/>
  <c r="AY1121" i="1"/>
  <c r="AV1124" i="1"/>
  <c r="AW1124" i="1"/>
  <c r="AX1124" i="1"/>
  <c r="AY1124" i="1"/>
  <c r="AV1125" i="1"/>
  <c r="AW1125" i="1"/>
  <c r="AX1125" i="1"/>
  <c r="AY1125" i="1"/>
  <c r="AV1126" i="1"/>
  <c r="AW1126" i="1"/>
  <c r="AX1126" i="1"/>
  <c r="AY1126" i="1"/>
  <c r="AV1127" i="1"/>
  <c r="AW1127" i="1"/>
  <c r="AX1127" i="1"/>
  <c r="AY1127" i="1"/>
  <c r="AV1128" i="1"/>
  <c r="AW1128" i="1"/>
  <c r="AX1128" i="1"/>
  <c r="AY1128" i="1"/>
  <c r="AU1129" i="1"/>
  <c r="AV1129" i="1"/>
  <c r="AX1129" i="1"/>
  <c r="AY1129" i="1"/>
  <c r="AV1130" i="1"/>
  <c r="AW1130" i="1"/>
  <c r="AX1130" i="1"/>
  <c r="AY1130" i="1"/>
  <c r="AV1131" i="1"/>
  <c r="AW1131" i="1"/>
  <c r="AX1131" i="1"/>
  <c r="AY1131" i="1"/>
  <c r="AV1132" i="1"/>
  <c r="AW1132" i="1"/>
  <c r="AX1132" i="1"/>
  <c r="AY1132" i="1"/>
  <c r="AV1133" i="1"/>
  <c r="AW1133" i="1"/>
  <c r="AX1133" i="1"/>
  <c r="AY1133" i="1"/>
  <c r="AV1134" i="1"/>
  <c r="AW1134" i="1"/>
  <c r="AX1134" i="1"/>
  <c r="AY1134" i="1"/>
  <c r="AV1135" i="1"/>
  <c r="AW1135" i="1"/>
  <c r="AX1135" i="1"/>
  <c r="AY1135" i="1"/>
  <c r="AV1136" i="1"/>
  <c r="AW1136" i="1"/>
  <c r="AX1136" i="1"/>
  <c r="AY1136" i="1"/>
  <c r="AV1137" i="1"/>
  <c r="AW1137" i="1"/>
  <c r="AX1137" i="1"/>
  <c r="AY1137" i="1"/>
  <c r="AV1138" i="1"/>
  <c r="AW1138" i="1"/>
  <c r="AX1138" i="1"/>
  <c r="AY1138" i="1"/>
  <c r="AV1139" i="1"/>
  <c r="AW1139" i="1"/>
  <c r="AX1139" i="1"/>
  <c r="AY1139" i="1"/>
  <c r="AU1140" i="1"/>
  <c r="AV1140" i="1"/>
  <c r="AX1140" i="1"/>
  <c r="AY1140" i="1"/>
  <c r="AU1141" i="1"/>
  <c r="AV1141" i="1"/>
  <c r="AX1141" i="1"/>
  <c r="AY1141" i="1"/>
  <c r="AV1142" i="1"/>
  <c r="AW1142" i="1"/>
  <c r="AX1142" i="1"/>
  <c r="AY1142" i="1"/>
  <c r="AV1143" i="1"/>
  <c r="AW1143" i="1"/>
  <c r="AX1143" i="1"/>
  <c r="AY1143" i="1"/>
  <c r="AV1144" i="1"/>
  <c r="AW1144" i="1"/>
  <c r="AX1144" i="1"/>
  <c r="AY1144" i="1"/>
  <c r="AV1145" i="1"/>
  <c r="AW1145" i="1"/>
  <c r="AX1145" i="1"/>
  <c r="AY1145" i="1"/>
  <c r="AV1147" i="1"/>
  <c r="AW1147" i="1"/>
  <c r="AX1147" i="1"/>
  <c r="AY1147" i="1"/>
  <c r="AV1146" i="1"/>
  <c r="AW1146" i="1"/>
  <c r="AX1146" i="1"/>
  <c r="AY1146" i="1"/>
  <c r="AU1148" i="1"/>
  <c r="AW1148" i="1"/>
  <c r="AX1148" i="1"/>
  <c r="AY1148" i="1"/>
  <c r="AV1149" i="1"/>
  <c r="AW1149" i="1"/>
  <c r="AX1149" i="1"/>
  <c r="AY1149" i="1"/>
  <c r="AU1150" i="1"/>
  <c r="AW1150" i="1"/>
  <c r="AX1150" i="1"/>
  <c r="AY1150" i="1"/>
  <c r="AU1151" i="1"/>
  <c r="AW1151" i="1"/>
  <c r="AX1151" i="1"/>
  <c r="AY1151" i="1"/>
  <c r="AV1152" i="1"/>
  <c r="AW1152" i="1"/>
  <c r="AX1152" i="1"/>
  <c r="AY1152" i="1"/>
  <c r="AU1153" i="1"/>
  <c r="AV1153" i="1"/>
  <c r="AX1153" i="1"/>
  <c r="AY1153" i="1"/>
  <c r="AV1154" i="1"/>
  <c r="AW1154" i="1"/>
  <c r="AX1154" i="1"/>
  <c r="AY1154" i="1"/>
  <c r="AV1155" i="1"/>
  <c r="AW1155" i="1"/>
  <c r="AX1155" i="1"/>
  <c r="AY1155" i="1"/>
  <c r="AV1156" i="1"/>
  <c r="AW1156" i="1"/>
  <c r="AX1156" i="1"/>
  <c r="AY1156" i="1"/>
  <c r="AV1157" i="1"/>
  <c r="AW1157" i="1"/>
  <c r="AX1157" i="1"/>
  <c r="AY1157" i="1"/>
  <c r="AV1158" i="1"/>
  <c r="AW1158" i="1"/>
  <c r="AX1158" i="1"/>
  <c r="AY1158" i="1"/>
  <c r="AV1159" i="1"/>
  <c r="AW1159" i="1"/>
  <c r="AX1159" i="1"/>
  <c r="AY1159" i="1"/>
  <c r="AV1160" i="1"/>
  <c r="AW1160" i="1"/>
  <c r="AX1160" i="1"/>
  <c r="AY1160" i="1"/>
  <c r="AV1161" i="1"/>
  <c r="AW1161" i="1"/>
  <c r="AX1161" i="1"/>
  <c r="AY1161" i="1"/>
  <c r="AV1162" i="1"/>
  <c r="AW1162" i="1"/>
  <c r="AX1162" i="1"/>
  <c r="AY1162" i="1"/>
  <c r="AV1163" i="1"/>
  <c r="AW1163" i="1"/>
  <c r="AX1163" i="1"/>
  <c r="AY1163" i="1"/>
  <c r="AV1164" i="1"/>
  <c r="AW1164" i="1"/>
  <c r="AX1164" i="1"/>
  <c r="AY1164" i="1"/>
  <c r="AU1165" i="1"/>
  <c r="AW1165" i="1"/>
  <c r="AX1165" i="1"/>
  <c r="AY1165" i="1"/>
  <c r="AV1166" i="1"/>
  <c r="AW1166" i="1"/>
  <c r="AX1166" i="1"/>
  <c r="AY1166" i="1"/>
  <c r="AV1167" i="1"/>
  <c r="AW1167" i="1"/>
  <c r="AX1167" i="1"/>
  <c r="AY1167" i="1"/>
  <c r="AV1168" i="1"/>
  <c r="AW1168" i="1"/>
  <c r="AX1168" i="1"/>
  <c r="AY1168" i="1"/>
  <c r="AU1169" i="1"/>
  <c r="AV1169" i="1"/>
  <c r="AX1169" i="1"/>
  <c r="AY1169" i="1"/>
  <c r="AU1170" i="1"/>
  <c r="AV1170" i="1"/>
  <c r="AX1170" i="1"/>
  <c r="AY1170" i="1"/>
  <c r="AV1171" i="1"/>
  <c r="AW1171" i="1"/>
  <c r="AX1171" i="1"/>
  <c r="AY1171" i="1"/>
  <c r="AV1172" i="1"/>
  <c r="AW1172" i="1"/>
  <c r="AX1172" i="1"/>
  <c r="AY1172" i="1"/>
  <c r="AV1173" i="1"/>
  <c r="AW1173" i="1"/>
  <c r="AX1173" i="1"/>
  <c r="AY1173" i="1"/>
  <c r="AV1174" i="1"/>
  <c r="AW1174" i="1"/>
  <c r="AX1174" i="1"/>
  <c r="AY1174" i="1"/>
  <c r="AU1176" i="1"/>
  <c r="AW1176" i="1"/>
  <c r="AX1176" i="1"/>
  <c r="AY1176" i="1"/>
  <c r="AV1175" i="1"/>
  <c r="AW1175" i="1"/>
  <c r="AX1175" i="1"/>
  <c r="AY1175" i="1"/>
  <c r="AV1177" i="1"/>
  <c r="AW1177" i="1"/>
  <c r="AX1177" i="1"/>
  <c r="AY1177" i="1"/>
  <c r="AV1178" i="1"/>
  <c r="AW1178" i="1"/>
  <c r="AX1178" i="1"/>
  <c r="AY1178" i="1"/>
  <c r="AV1179" i="1"/>
  <c r="AW1179" i="1"/>
  <c r="AX1179" i="1"/>
  <c r="AY1179" i="1"/>
  <c r="AV1180" i="1"/>
  <c r="AW1180" i="1"/>
  <c r="AX1180" i="1"/>
  <c r="AY1180" i="1"/>
  <c r="AV1181" i="1"/>
  <c r="AW1181" i="1"/>
  <c r="AX1181" i="1"/>
  <c r="AY1181" i="1"/>
  <c r="AU1182" i="1"/>
  <c r="AW1182" i="1"/>
  <c r="AX1182" i="1"/>
  <c r="AY1182" i="1"/>
  <c r="AV1183" i="1"/>
  <c r="AW1183" i="1"/>
  <c r="AX1183" i="1"/>
  <c r="AY1183" i="1"/>
  <c r="AU1184" i="1"/>
  <c r="AW1184" i="1"/>
  <c r="AX1184" i="1"/>
  <c r="AY1184" i="1"/>
  <c r="AV1187" i="1"/>
  <c r="AW1187" i="1"/>
  <c r="AX1187" i="1"/>
  <c r="AY1187" i="1"/>
  <c r="AU1185" i="1"/>
  <c r="AV1185" i="1"/>
  <c r="AX1185" i="1"/>
  <c r="AY1185" i="1"/>
  <c r="AU1186" i="1"/>
  <c r="AV1186" i="1"/>
  <c r="AX1186" i="1"/>
  <c r="AY1186" i="1"/>
  <c r="AV1188" i="1"/>
  <c r="AW1188" i="1"/>
  <c r="AX1188" i="1"/>
  <c r="AY1188" i="1"/>
  <c r="AV1189" i="1"/>
  <c r="AW1189" i="1"/>
  <c r="AX1189" i="1"/>
  <c r="AY1189" i="1"/>
  <c r="AV1190" i="1"/>
  <c r="AW1190" i="1"/>
  <c r="AX1190" i="1"/>
  <c r="AY1190" i="1"/>
  <c r="AV1191" i="1"/>
  <c r="AW1191" i="1"/>
  <c r="AX1191" i="1"/>
  <c r="AY1191" i="1"/>
  <c r="AV1192" i="1"/>
  <c r="AW1192" i="1"/>
  <c r="AX1192" i="1"/>
  <c r="AY1192" i="1"/>
  <c r="AV1193" i="1"/>
  <c r="AW1193" i="1"/>
  <c r="AX1193" i="1"/>
  <c r="AY1193" i="1"/>
  <c r="AU1194" i="1"/>
  <c r="AV1194" i="1"/>
  <c r="AW1194" i="1"/>
  <c r="AY1194" i="1"/>
  <c r="AV1195" i="1"/>
  <c r="AW1195" i="1"/>
  <c r="AX1195" i="1"/>
  <c r="AY1195" i="1"/>
  <c r="AV1196" i="1"/>
  <c r="AW1196" i="1"/>
  <c r="AX1196" i="1"/>
  <c r="AY1196" i="1"/>
  <c r="AV1197" i="1"/>
  <c r="AW1197" i="1"/>
  <c r="AX1197" i="1"/>
  <c r="AY1197" i="1"/>
  <c r="AU1198" i="1"/>
  <c r="AW1198" i="1"/>
  <c r="AX1198" i="1"/>
  <c r="AY1198" i="1"/>
  <c r="AU1199" i="1"/>
  <c r="AW1199" i="1"/>
  <c r="AX1199" i="1"/>
  <c r="AY1199" i="1"/>
  <c r="AU1200" i="1"/>
  <c r="AV1200" i="1"/>
  <c r="AX1200" i="1"/>
  <c r="AY1200" i="1"/>
  <c r="AU1201" i="1"/>
  <c r="AV1201" i="1"/>
  <c r="AX1201" i="1"/>
  <c r="AY1201" i="1"/>
  <c r="AV1202" i="1"/>
  <c r="AW1202" i="1"/>
  <c r="AX1202" i="1"/>
  <c r="AY1202" i="1"/>
  <c r="AU1204" i="1"/>
  <c r="AV1204" i="1"/>
  <c r="AX1204" i="1"/>
  <c r="AY1204" i="1"/>
  <c r="AU1203" i="1"/>
  <c r="AW1203" i="1"/>
  <c r="AX1203" i="1"/>
  <c r="AY1203" i="1"/>
  <c r="AV1205" i="1"/>
  <c r="AW1205" i="1"/>
  <c r="AX1205" i="1"/>
  <c r="AY1205" i="1"/>
  <c r="AV1206" i="1"/>
  <c r="AW1206" i="1"/>
  <c r="AX1206" i="1"/>
  <c r="AY1206" i="1"/>
  <c r="AU1207" i="1"/>
  <c r="AW1207" i="1"/>
  <c r="AX1207" i="1"/>
  <c r="AY1207" i="1"/>
  <c r="AU1208" i="1"/>
  <c r="AW1208" i="1"/>
  <c r="AX1208" i="1"/>
  <c r="AY1208" i="1"/>
  <c r="AU1209" i="1"/>
  <c r="AW1209" i="1"/>
  <c r="AX1209" i="1"/>
  <c r="AY1209" i="1"/>
  <c r="AV1210" i="1"/>
  <c r="AW1210" i="1"/>
  <c r="AX1210" i="1"/>
  <c r="AY1210" i="1"/>
  <c r="AV1211" i="1"/>
  <c r="AW1211" i="1"/>
  <c r="AX1211" i="1"/>
  <c r="AY1211" i="1"/>
  <c r="AV1212" i="1"/>
  <c r="AW1212" i="1"/>
  <c r="AX1212" i="1"/>
  <c r="AY1212" i="1"/>
  <c r="AU1214" i="1"/>
  <c r="AW1214" i="1"/>
  <c r="AX1214" i="1"/>
  <c r="AY1214" i="1"/>
  <c r="AU1215" i="1"/>
  <c r="AW1215" i="1"/>
  <c r="AX1215" i="1"/>
  <c r="AY1215" i="1"/>
  <c r="AU1213" i="1"/>
  <c r="AW1213" i="1"/>
  <c r="AX1213" i="1"/>
  <c r="AY1213" i="1"/>
  <c r="AU1216" i="1"/>
  <c r="AW1216" i="1"/>
  <c r="AX1216" i="1"/>
  <c r="AY1216" i="1"/>
  <c r="AU1217" i="1"/>
  <c r="AV1217" i="1"/>
  <c r="AW1217" i="1"/>
  <c r="AY1217" i="1"/>
  <c r="AV1218" i="1"/>
  <c r="AW1218" i="1"/>
  <c r="AX1218" i="1"/>
  <c r="AY1218" i="1"/>
  <c r="AV1219" i="1"/>
  <c r="AW1219" i="1"/>
  <c r="AX1219" i="1"/>
  <c r="AY1219" i="1"/>
  <c r="AV1220" i="1"/>
  <c r="AW1220" i="1"/>
  <c r="AX1220" i="1"/>
  <c r="AY1220" i="1"/>
  <c r="AV1221" i="1"/>
  <c r="AW1221" i="1"/>
  <c r="AX1221" i="1"/>
  <c r="AY1221" i="1"/>
  <c r="AV1222" i="1"/>
  <c r="AW1222" i="1"/>
  <c r="AX1222" i="1"/>
  <c r="AY1222" i="1"/>
  <c r="AV1223" i="1"/>
  <c r="AW1223" i="1"/>
  <c r="AX1223" i="1"/>
  <c r="AY1223" i="1"/>
  <c r="AV1224" i="1"/>
  <c r="AW1224" i="1"/>
  <c r="AX1224" i="1"/>
  <c r="AY1224" i="1"/>
  <c r="AU1225" i="1"/>
  <c r="AW1225" i="1"/>
  <c r="AX1225" i="1"/>
  <c r="AY1225" i="1"/>
  <c r="AV1226" i="1"/>
  <c r="AW1226" i="1"/>
  <c r="AX1226" i="1"/>
  <c r="AY1226" i="1"/>
  <c r="AV1227" i="1"/>
  <c r="AW1227" i="1"/>
  <c r="AX1227" i="1"/>
  <c r="AY1227" i="1"/>
  <c r="AV1228" i="1"/>
  <c r="AW1228" i="1"/>
  <c r="AX1228" i="1"/>
  <c r="AY1228" i="1"/>
  <c r="AV1229" i="1"/>
  <c r="AW1229" i="1"/>
  <c r="AX1229" i="1"/>
  <c r="AY1229" i="1"/>
  <c r="AU1230" i="1"/>
  <c r="AW1230" i="1"/>
  <c r="AX1230" i="1"/>
  <c r="AY1230" i="1"/>
  <c r="AU1231" i="1"/>
  <c r="AW1231" i="1"/>
  <c r="AX1231" i="1"/>
  <c r="AY1231" i="1"/>
  <c r="AU1232" i="1"/>
  <c r="AW1232" i="1"/>
  <c r="AX1232" i="1"/>
  <c r="AY1232" i="1"/>
  <c r="AU1233" i="1"/>
  <c r="AW1233" i="1"/>
  <c r="AX1233" i="1"/>
  <c r="AY1233" i="1"/>
  <c r="AU1234" i="1"/>
  <c r="AV1234" i="1"/>
  <c r="AX1234" i="1"/>
  <c r="AY1234" i="1"/>
  <c r="AU1235" i="1"/>
  <c r="AV1235" i="1"/>
  <c r="AW1235" i="1"/>
  <c r="AY1235" i="1"/>
  <c r="AV1239" i="1"/>
  <c r="AW1239" i="1"/>
  <c r="AX1239" i="1"/>
  <c r="AY1239" i="1"/>
  <c r="AV1236" i="1"/>
  <c r="AW1236" i="1"/>
  <c r="AX1236" i="1"/>
  <c r="AY1236" i="1"/>
  <c r="AV1237" i="1"/>
  <c r="AW1237" i="1"/>
  <c r="AX1237" i="1"/>
  <c r="AY1237" i="1"/>
  <c r="AU1238" i="1"/>
  <c r="AV1238" i="1"/>
  <c r="AW1238" i="1"/>
  <c r="AY1238" i="1"/>
  <c r="AU1240" i="1"/>
  <c r="AV1240" i="1"/>
  <c r="AW1240" i="1"/>
  <c r="AY1240" i="1"/>
  <c r="AU1241" i="1"/>
  <c r="AW1241" i="1"/>
  <c r="AX1241" i="1"/>
  <c r="AY1241" i="1"/>
  <c r="AU1242" i="1"/>
  <c r="AW1242" i="1"/>
  <c r="AX1242" i="1"/>
  <c r="AY1242" i="1"/>
  <c r="AV1243" i="1"/>
  <c r="AW1243" i="1"/>
  <c r="AX1243" i="1"/>
  <c r="AY1243" i="1"/>
  <c r="AV1244" i="1"/>
  <c r="AW1244" i="1"/>
  <c r="AX1244" i="1"/>
  <c r="AY1244" i="1"/>
  <c r="AV1245" i="1"/>
  <c r="AW1245" i="1"/>
  <c r="AX1245" i="1"/>
  <c r="AY1245" i="1"/>
  <c r="AU1247" i="1"/>
  <c r="AW1247" i="1"/>
  <c r="AX1247" i="1"/>
  <c r="AY1247" i="1"/>
  <c r="AU1246" i="1"/>
  <c r="AW1246" i="1"/>
  <c r="AX1246" i="1"/>
  <c r="AY1246" i="1"/>
  <c r="AU1248" i="1"/>
  <c r="AW1248" i="1"/>
  <c r="AX1248" i="1"/>
  <c r="AY1248" i="1"/>
  <c r="AU1249" i="1"/>
  <c r="AW1249" i="1"/>
  <c r="AX1249" i="1"/>
  <c r="AY1249" i="1"/>
  <c r="AU1250" i="1"/>
  <c r="AW1250" i="1"/>
  <c r="AX1250" i="1"/>
  <c r="AY1250" i="1"/>
  <c r="AV1251" i="1"/>
  <c r="AW1251" i="1"/>
  <c r="AX1251" i="1"/>
  <c r="AY1251" i="1"/>
  <c r="AU1252" i="1"/>
  <c r="AV1252" i="1"/>
  <c r="AW1252" i="1"/>
  <c r="AY1252" i="1"/>
  <c r="AV1253" i="1"/>
  <c r="AW1253" i="1"/>
  <c r="AX1253" i="1"/>
  <c r="AY1253" i="1"/>
  <c r="AV1257" i="1"/>
  <c r="AW1257" i="1"/>
  <c r="AX1257" i="1"/>
  <c r="AY1257" i="1"/>
  <c r="AV1254" i="1"/>
  <c r="AW1254" i="1"/>
  <c r="AX1254" i="1"/>
  <c r="AY1254" i="1"/>
  <c r="AV1255" i="1"/>
  <c r="AW1255" i="1"/>
  <c r="AX1255" i="1"/>
  <c r="AY1255" i="1"/>
  <c r="AU1256" i="1"/>
  <c r="AV1256" i="1"/>
  <c r="AW1256" i="1"/>
  <c r="AY1256" i="1"/>
  <c r="AU1258" i="1"/>
  <c r="AW1258" i="1"/>
  <c r="AX1258" i="1"/>
  <c r="AY1258" i="1"/>
  <c r="AU1259" i="1"/>
  <c r="AW1259" i="1"/>
  <c r="AX1259" i="1"/>
  <c r="AY1259" i="1"/>
  <c r="AU1260" i="1"/>
  <c r="AV1260" i="1"/>
  <c r="AX1260" i="1"/>
  <c r="AY1260" i="1"/>
  <c r="AU1261" i="1"/>
  <c r="AV1261" i="1"/>
  <c r="AX1261" i="1"/>
  <c r="AY1261" i="1"/>
  <c r="AU1262" i="1"/>
  <c r="AV1262" i="1"/>
  <c r="AW1262" i="1"/>
  <c r="AY1262" i="1"/>
  <c r="AV1263" i="1"/>
  <c r="AW1263" i="1"/>
  <c r="AX1263" i="1"/>
  <c r="AY1263" i="1"/>
  <c r="AV1264" i="1"/>
  <c r="AW1264" i="1"/>
  <c r="AX1264" i="1"/>
  <c r="AY1264" i="1"/>
  <c r="AU1265" i="1"/>
  <c r="AV1265" i="1"/>
  <c r="AX1265" i="1"/>
  <c r="AY1265" i="1"/>
  <c r="AU1266" i="1"/>
  <c r="AV1266" i="1"/>
  <c r="AX1266" i="1"/>
  <c r="AY1266" i="1"/>
  <c r="AU1267" i="1"/>
  <c r="AV1267" i="1"/>
  <c r="AX1267" i="1"/>
  <c r="AY1267" i="1"/>
  <c r="AU1268" i="1"/>
  <c r="AV1268" i="1"/>
  <c r="AW1268" i="1"/>
  <c r="AY1268" i="1"/>
  <c r="AV1269" i="1"/>
  <c r="AW1269" i="1"/>
  <c r="AX1269" i="1"/>
  <c r="AY1269" i="1"/>
  <c r="AV1271" i="1"/>
  <c r="AW1271" i="1"/>
  <c r="AX1271" i="1"/>
  <c r="AY1271" i="1"/>
  <c r="AV1270" i="1"/>
  <c r="AW1270" i="1"/>
  <c r="AX1270" i="1"/>
  <c r="AY1270" i="1"/>
  <c r="AU1272" i="1"/>
  <c r="AV1272" i="1"/>
  <c r="AW1272" i="1"/>
  <c r="AY1272" i="1"/>
  <c r="AU1273" i="1"/>
  <c r="AV1273" i="1"/>
  <c r="AW1273" i="1"/>
  <c r="AY1273" i="1"/>
  <c r="AV1274" i="1"/>
  <c r="AW1274" i="1"/>
  <c r="AX1274" i="1"/>
  <c r="AY1274" i="1"/>
  <c r="AV1275" i="1"/>
  <c r="AW1275" i="1"/>
  <c r="AX1275" i="1"/>
  <c r="AY1275" i="1"/>
  <c r="AU1276" i="1"/>
  <c r="AV1276" i="1"/>
  <c r="AX1276" i="1"/>
  <c r="AY1276" i="1"/>
  <c r="AU1280" i="1"/>
  <c r="AW1280" i="1"/>
  <c r="AX1280" i="1"/>
  <c r="AY1280" i="1"/>
  <c r="AU1277" i="1"/>
  <c r="AW1277" i="1"/>
  <c r="AX1277" i="1"/>
  <c r="AY1277" i="1"/>
  <c r="AU1278" i="1"/>
  <c r="AV1278" i="1"/>
  <c r="AX1278" i="1"/>
  <c r="AY1278" i="1"/>
  <c r="AU1279" i="1"/>
  <c r="AV1279" i="1"/>
  <c r="AX1279" i="1"/>
  <c r="AY1279" i="1"/>
  <c r="AV1281" i="1"/>
  <c r="AW1281" i="1"/>
  <c r="AX1281" i="1"/>
  <c r="AY1281" i="1"/>
  <c r="AV1282" i="1"/>
  <c r="AW1282" i="1"/>
  <c r="AX1282" i="1"/>
  <c r="AY1282" i="1"/>
  <c r="AU1283" i="1"/>
  <c r="AW1283" i="1"/>
  <c r="AX1283" i="1"/>
  <c r="AY1283" i="1"/>
  <c r="AV1284" i="1"/>
  <c r="AW1284" i="1"/>
  <c r="AX1284" i="1"/>
  <c r="AY1284" i="1"/>
  <c r="AV1285" i="1"/>
  <c r="AW1285" i="1"/>
  <c r="AX1285" i="1"/>
  <c r="AY1285" i="1"/>
  <c r="AV1286" i="1"/>
  <c r="AW1286" i="1"/>
  <c r="AX1286" i="1"/>
  <c r="AY1286" i="1"/>
  <c r="AV1287" i="1"/>
  <c r="AW1287" i="1"/>
  <c r="AX1287" i="1"/>
  <c r="AY1287" i="1"/>
  <c r="AV1288" i="1"/>
  <c r="AW1288" i="1"/>
  <c r="AX1288" i="1"/>
  <c r="AY1288" i="1"/>
  <c r="AV1289" i="1"/>
  <c r="AW1289" i="1"/>
  <c r="AX1289" i="1"/>
  <c r="AY1289" i="1"/>
  <c r="AV1290" i="1"/>
  <c r="AW1290" i="1"/>
  <c r="AX1290" i="1"/>
  <c r="AY1290" i="1"/>
  <c r="AV1291" i="1"/>
  <c r="AW1291" i="1"/>
  <c r="AX1291" i="1"/>
  <c r="AY1291" i="1"/>
  <c r="AV1292" i="1"/>
  <c r="AW1292" i="1"/>
  <c r="AX1292" i="1"/>
  <c r="AY1292" i="1"/>
  <c r="AV1293" i="1"/>
  <c r="AW1293" i="1"/>
  <c r="AX1293" i="1"/>
  <c r="AY1293" i="1"/>
  <c r="AV1294" i="1"/>
  <c r="AW1294" i="1"/>
  <c r="AX1294" i="1"/>
  <c r="AY1294" i="1"/>
  <c r="AV1295" i="1"/>
  <c r="AW1295" i="1"/>
  <c r="AX1295" i="1"/>
  <c r="AY1295" i="1"/>
  <c r="AV1296" i="1"/>
  <c r="AW1296" i="1"/>
  <c r="AX1296" i="1"/>
  <c r="AY1296" i="1"/>
  <c r="AU1297" i="1"/>
  <c r="AV1297" i="1"/>
  <c r="AW1297" i="1"/>
  <c r="AY1297" i="1"/>
  <c r="AU1298" i="1"/>
  <c r="AV1298" i="1"/>
  <c r="AX1298" i="1"/>
  <c r="AY1298" i="1"/>
  <c r="AU1299" i="1"/>
  <c r="AV1299" i="1"/>
  <c r="AX1299" i="1"/>
  <c r="AY1299" i="1"/>
  <c r="AV1300" i="1"/>
  <c r="AW1300" i="1"/>
  <c r="AX1300" i="1"/>
  <c r="AY1300" i="1"/>
  <c r="AV1301" i="1"/>
  <c r="AW1301" i="1"/>
  <c r="AX1301" i="1"/>
  <c r="AY1301" i="1"/>
  <c r="AU1302" i="1"/>
  <c r="AV1302" i="1"/>
  <c r="AX1302" i="1"/>
  <c r="AY1302" i="1"/>
  <c r="AU1303" i="1"/>
  <c r="AV1303" i="1"/>
  <c r="AX1303" i="1"/>
  <c r="AY1303" i="1"/>
  <c r="AU1304" i="1"/>
  <c r="AW1304" i="1"/>
  <c r="AX1304" i="1"/>
  <c r="AY1304" i="1"/>
  <c r="AU1307" i="1"/>
  <c r="AW1307" i="1"/>
  <c r="AX1307" i="1"/>
  <c r="AY1307" i="1"/>
  <c r="AU1305" i="1"/>
  <c r="AW1305" i="1"/>
  <c r="AX1305" i="1"/>
  <c r="AY1305" i="1"/>
  <c r="AU1306" i="1"/>
  <c r="AW1306" i="1"/>
  <c r="AX1306" i="1"/>
  <c r="AY1306" i="1"/>
  <c r="AV1308" i="1"/>
  <c r="AW1308" i="1"/>
  <c r="AX1308" i="1"/>
  <c r="AY1308" i="1"/>
  <c r="AU1309" i="1"/>
  <c r="AW1309" i="1"/>
  <c r="AX1309" i="1"/>
  <c r="AY1309" i="1"/>
  <c r="AU1310" i="1"/>
  <c r="AW1310" i="1"/>
  <c r="AX1310" i="1"/>
  <c r="AY1310" i="1"/>
  <c r="AU1311" i="1"/>
  <c r="AW1311" i="1"/>
  <c r="AX1311" i="1"/>
  <c r="AY1311" i="1"/>
  <c r="AV1312" i="1"/>
  <c r="AW1312" i="1"/>
  <c r="AX1312" i="1"/>
  <c r="AY1312" i="1"/>
  <c r="AV1313" i="1"/>
  <c r="AW1313" i="1"/>
  <c r="AX1313" i="1"/>
  <c r="AY1313" i="1"/>
  <c r="AV1314" i="1"/>
  <c r="AW1314" i="1"/>
  <c r="AX1314" i="1"/>
  <c r="AY1314" i="1"/>
  <c r="AV1315" i="1"/>
  <c r="AW1315" i="1"/>
  <c r="AX1315" i="1"/>
  <c r="AY1315" i="1"/>
  <c r="AV1316" i="1"/>
  <c r="AW1316" i="1"/>
  <c r="AX1316" i="1"/>
  <c r="AY1316" i="1"/>
  <c r="AU1317" i="1"/>
  <c r="AW1317" i="1"/>
  <c r="AX1317" i="1"/>
  <c r="AY1317" i="1"/>
  <c r="AU1318" i="1"/>
  <c r="AV1318" i="1"/>
  <c r="AX1318" i="1"/>
  <c r="AY1318" i="1"/>
  <c r="AU1319" i="1"/>
  <c r="AV1319" i="1"/>
  <c r="AX1319" i="1"/>
  <c r="AY1319" i="1"/>
  <c r="AV1320" i="1"/>
  <c r="AW1320" i="1"/>
  <c r="AX1320" i="1"/>
  <c r="AY1320" i="1"/>
  <c r="AU1321" i="1"/>
  <c r="AW1321" i="1"/>
  <c r="AX1321" i="1"/>
  <c r="AY1321" i="1"/>
  <c r="AV1322" i="1"/>
  <c r="AW1322" i="1"/>
  <c r="AX1322" i="1"/>
  <c r="AY1322" i="1"/>
  <c r="AV1323" i="1"/>
  <c r="AW1323" i="1"/>
  <c r="AX1323" i="1"/>
  <c r="AY1323" i="1"/>
  <c r="AU1324" i="1"/>
  <c r="AW1324" i="1"/>
  <c r="AX1324" i="1"/>
  <c r="AY1324" i="1"/>
  <c r="AV1325" i="1"/>
  <c r="AW1325" i="1"/>
  <c r="AX1325" i="1"/>
  <c r="AY1325" i="1"/>
  <c r="AU1326" i="1"/>
  <c r="AV1326" i="1"/>
  <c r="AX1326" i="1"/>
  <c r="AY1326" i="1"/>
  <c r="AU1327" i="1"/>
  <c r="AV1327" i="1"/>
  <c r="AX1327" i="1"/>
  <c r="AY1327" i="1"/>
  <c r="AU1328" i="1"/>
  <c r="AV1328" i="1"/>
  <c r="AX1328" i="1"/>
  <c r="AY1328" i="1"/>
  <c r="AV1329" i="1"/>
  <c r="AW1329" i="1"/>
  <c r="AX1329" i="1"/>
  <c r="AY1329" i="1"/>
  <c r="AV1330" i="1"/>
  <c r="AW1330" i="1"/>
  <c r="AX1330" i="1"/>
  <c r="AY1330" i="1"/>
  <c r="AU1331" i="1"/>
  <c r="AV1331" i="1"/>
  <c r="AW1331" i="1"/>
  <c r="AY1331" i="1"/>
  <c r="AV1332" i="1"/>
  <c r="AW1332" i="1"/>
  <c r="AX1332" i="1"/>
  <c r="AY1332" i="1"/>
  <c r="AV1333" i="1"/>
  <c r="AW1333" i="1"/>
  <c r="AX1333" i="1"/>
  <c r="AY1333" i="1"/>
  <c r="AV1334" i="1"/>
  <c r="AW1334" i="1"/>
  <c r="AX1334" i="1"/>
  <c r="AY1334" i="1"/>
  <c r="AU1335" i="1"/>
  <c r="AW1335" i="1"/>
  <c r="AX1335" i="1"/>
  <c r="AY1335" i="1"/>
  <c r="AU1336" i="1"/>
  <c r="AW1336" i="1"/>
  <c r="AX1336" i="1"/>
  <c r="AY1336" i="1"/>
  <c r="AV1337" i="1"/>
  <c r="AW1337" i="1"/>
  <c r="AX1337" i="1"/>
  <c r="AY1337" i="1"/>
  <c r="AV1338" i="1"/>
  <c r="AW1338" i="1"/>
  <c r="AX1338" i="1"/>
  <c r="AY1338" i="1"/>
  <c r="AU1339" i="1"/>
  <c r="AV1339" i="1"/>
  <c r="AX1339" i="1"/>
  <c r="AY1339" i="1"/>
  <c r="AU1340" i="1"/>
  <c r="AV1340" i="1"/>
  <c r="AX1340" i="1"/>
  <c r="AY1340" i="1"/>
  <c r="AV1341" i="1"/>
  <c r="AW1341" i="1"/>
  <c r="AX1341" i="1"/>
  <c r="AY1341" i="1"/>
  <c r="AV1342" i="1"/>
  <c r="AW1342" i="1"/>
  <c r="AX1342" i="1"/>
  <c r="AY1342" i="1"/>
  <c r="AV1343" i="1"/>
  <c r="AW1343" i="1"/>
  <c r="AX1343" i="1"/>
  <c r="AY1343" i="1"/>
  <c r="AV1344" i="1"/>
  <c r="AW1344" i="1"/>
  <c r="AX1344" i="1"/>
  <c r="AY1344" i="1"/>
  <c r="AV1345" i="1"/>
  <c r="AW1345" i="1"/>
  <c r="AX1345" i="1"/>
  <c r="AY1345" i="1"/>
  <c r="AV1346" i="1"/>
  <c r="AW1346" i="1"/>
  <c r="AX1346" i="1"/>
  <c r="AY1346" i="1"/>
  <c r="AV1347" i="1"/>
  <c r="AW1347" i="1"/>
  <c r="AX1347" i="1"/>
  <c r="AY1347" i="1"/>
  <c r="AV1348" i="1"/>
  <c r="AW1348" i="1"/>
  <c r="AX1348" i="1"/>
  <c r="AY1348" i="1"/>
  <c r="AV1349" i="1"/>
  <c r="AW1349" i="1"/>
  <c r="AX1349" i="1"/>
  <c r="AY1349" i="1"/>
  <c r="AV1350" i="1"/>
  <c r="AW1350" i="1"/>
  <c r="AX1350" i="1"/>
  <c r="AY1350" i="1"/>
  <c r="AV1351" i="1"/>
  <c r="AW1351" i="1"/>
  <c r="AX1351" i="1"/>
  <c r="AY1351" i="1"/>
  <c r="AV1352" i="1"/>
  <c r="AW1352" i="1"/>
  <c r="AX1352" i="1"/>
  <c r="AY1352" i="1"/>
  <c r="AV1353" i="1"/>
  <c r="AW1353" i="1"/>
  <c r="AX1353" i="1"/>
  <c r="AY1353" i="1"/>
  <c r="AV1354" i="1"/>
  <c r="AW1354" i="1"/>
  <c r="AX1354" i="1"/>
  <c r="AY1354" i="1"/>
  <c r="AV1355" i="1"/>
  <c r="AW1355" i="1"/>
  <c r="AX1355" i="1"/>
  <c r="AY1355" i="1"/>
  <c r="AU1356" i="1"/>
  <c r="AW1356" i="1"/>
  <c r="AX1356" i="1"/>
  <c r="AY1356" i="1"/>
  <c r="AV1358" i="1"/>
  <c r="AW1358" i="1"/>
  <c r="AX1358" i="1"/>
  <c r="AY1358" i="1"/>
  <c r="AV1359" i="1"/>
  <c r="AW1359" i="1"/>
  <c r="AX1359" i="1"/>
  <c r="AY1359" i="1"/>
  <c r="AU1357" i="1"/>
  <c r="AV1357" i="1"/>
  <c r="AW1357" i="1"/>
  <c r="AY1357" i="1"/>
  <c r="AU1360" i="1"/>
  <c r="AW1360" i="1"/>
  <c r="AX1360" i="1"/>
  <c r="AY1360" i="1"/>
  <c r="AV1361" i="1"/>
  <c r="AW1361" i="1"/>
  <c r="AX1361" i="1"/>
  <c r="AY1361" i="1"/>
  <c r="AV1362" i="1"/>
  <c r="AW1362" i="1"/>
  <c r="AX1362" i="1"/>
  <c r="AY1362" i="1"/>
  <c r="AV1363" i="1"/>
  <c r="AW1363" i="1"/>
  <c r="AX1363" i="1"/>
  <c r="AY1363" i="1"/>
  <c r="AV1364" i="1"/>
  <c r="AW1364" i="1"/>
  <c r="AX1364" i="1"/>
  <c r="AY1364" i="1"/>
  <c r="AU1365" i="1"/>
  <c r="AW1365" i="1"/>
  <c r="AX1365" i="1"/>
  <c r="AY1365" i="1"/>
  <c r="AV1366" i="1"/>
  <c r="AW1366" i="1"/>
  <c r="AX1366" i="1"/>
  <c r="AY1366" i="1"/>
  <c r="AU1367" i="1"/>
  <c r="AV1367" i="1"/>
  <c r="AX1367" i="1"/>
  <c r="AY1367" i="1"/>
  <c r="AU1368" i="1"/>
  <c r="AW1368" i="1"/>
  <c r="AX1368" i="1"/>
  <c r="AY1368" i="1"/>
  <c r="AV1369" i="1"/>
  <c r="AW1369" i="1"/>
  <c r="AX1369" i="1"/>
  <c r="AY1369" i="1"/>
  <c r="AV1370" i="1"/>
  <c r="AW1370" i="1"/>
  <c r="AX1370" i="1"/>
  <c r="AY1370" i="1"/>
  <c r="AV1371" i="1"/>
  <c r="AW1371" i="1"/>
  <c r="AX1371" i="1"/>
  <c r="AY1371" i="1"/>
  <c r="AU1372" i="1"/>
  <c r="AW1372" i="1"/>
  <c r="AX1372" i="1"/>
  <c r="AY1372" i="1"/>
  <c r="AU1373" i="1"/>
  <c r="AW1373" i="1"/>
  <c r="AX1373" i="1"/>
  <c r="AY1373" i="1"/>
  <c r="AU1374" i="1"/>
  <c r="AV1374" i="1"/>
  <c r="AW1374" i="1"/>
  <c r="AY1374" i="1"/>
  <c r="AV1375" i="1"/>
  <c r="AW1375" i="1"/>
  <c r="AX1375" i="1"/>
  <c r="AY1375" i="1"/>
  <c r="AU1376" i="1"/>
  <c r="AW1376" i="1"/>
  <c r="AX1376" i="1"/>
  <c r="AY1376" i="1"/>
  <c r="AU1377" i="1"/>
  <c r="AW1377" i="1"/>
  <c r="AX1377" i="1"/>
  <c r="AY1377" i="1"/>
  <c r="AU1378" i="1"/>
  <c r="AW1378" i="1"/>
  <c r="AX1378" i="1"/>
  <c r="AY1378" i="1"/>
  <c r="AU1379" i="1"/>
  <c r="AW1379" i="1"/>
  <c r="AX1379" i="1"/>
  <c r="AY1379" i="1"/>
  <c r="AU1380" i="1"/>
  <c r="AW1380" i="1"/>
  <c r="AX1380" i="1"/>
  <c r="AY1380" i="1"/>
  <c r="AU1381" i="1"/>
  <c r="AW1381" i="1"/>
  <c r="AX1381" i="1"/>
  <c r="AY1381" i="1"/>
  <c r="AU1382" i="1"/>
  <c r="AW1382" i="1"/>
  <c r="AX1382" i="1"/>
  <c r="AY1382" i="1"/>
  <c r="AV1383" i="1"/>
  <c r="AW1383" i="1"/>
  <c r="AX1383" i="1"/>
  <c r="AY1383" i="1"/>
  <c r="AV1384" i="1"/>
  <c r="AW1384" i="1"/>
  <c r="AX1384" i="1"/>
  <c r="AY1384" i="1"/>
  <c r="AV1385" i="1"/>
  <c r="AW1385" i="1"/>
  <c r="AX1385" i="1"/>
  <c r="AY1385" i="1"/>
  <c r="AV1386" i="1"/>
  <c r="AW1386" i="1"/>
  <c r="AX1386" i="1"/>
  <c r="AY1386" i="1"/>
  <c r="AV1388" i="1"/>
  <c r="AW1388" i="1"/>
  <c r="AX1388" i="1"/>
  <c r="AY1388" i="1"/>
  <c r="AV1389" i="1"/>
  <c r="AW1389" i="1"/>
  <c r="AX1389" i="1"/>
  <c r="AY1389" i="1"/>
  <c r="AV1387" i="1"/>
  <c r="AW1387" i="1"/>
  <c r="AX1387" i="1"/>
  <c r="AY1387" i="1"/>
  <c r="AV1390" i="1"/>
  <c r="AW1390" i="1"/>
  <c r="AX1390" i="1"/>
  <c r="AY1390" i="1"/>
  <c r="AU1391" i="1"/>
  <c r="AW1391" i="1"/>
  <c r="AX1391" i="1"/>
  <c r="AY1391" i="1"/>
  <c r="AV1392" i="1"/>
  <c r="AW1392" i="1"/>
  <c r="AX1392" i="1"/>
  <c r="AY1392" i="1"/>
  <c r="AV1393" i="1"/>
  <c r="AW1393" i="1"/>
  <c r="AX1393" i="1"/>
  <c r="AY1393" i="1"/>
  <c r="AV1394" i="1"/>
  <c r="AW1394" i="1"/>
  <c r="AX1394" i="1"/>
  <c r="AY1394" i="1"/>
  <c r="AV1395" i="1"/>
  <c r="AW1395" i="1"/>
  <c r="AX1395" i="1"/>
  <c r="AY1395" i="1"/>
  <c r="AV1396" i="1"/>
  <c r="AW1396" i="1"/>
  <c r="AX1396" i="1"/>
  <c r="AY1396" i="1"/>
  <c r="AV1397" i="1"/>
  <c r="AW1397" i="1"/>
  <c r="AX1397" i="1"/>
  <c r="AY1397" i="1"/>
  <c r="AU1398" i="1"/>
  <c r="AW1398" i="1"/>
  <c r="AX1398" i="1"/>
  <c r="AY1398" i="1"/>
  <c r="AU1399" i="1"/>
  <c r="AW1399" i="1"/>
  <c r="AX1399" i="1"/>
  <c r="AY1399" i="1"/>
  <c r="AU1400" i="1"/>
  <c r="AW1400" i="1"/>
  <c r="AX1400" i="1"/>
  <c r="AY1400" i="1"/>
  <c r="AV1402" i="1"/>
  <c r="AW1402" i="1"/>
  <c r="AX1402" i="1"/>
  <c r="AY1402" i="1"/>
  <c r="AV1403" i="1"/>
  <c r="AW1403" i="1"/>
  <c r="AX1403" i="1"/>
  <c r="AY1403" i="1"/>
  <c r="AU1404" i="1"/>
  <c r="AV1404" i="1"/>
  <c r="AX1404" i="1"/>
  <c r="AY1404" i="1"/>
  <c r="AU1401" i="1"/>
  <c r="AW1401" i="1"/>
  <c r="AX1401" i="1"/>
  <c r="AY1401" i="1"/>
  <c r="AU1405" i="1"/>
  <c r="AW1405" i="1"/>
  <c r="AX1405" i="1"/>
  <c r="AY1405" i="1"/>
  <c r="AU1406" i="1"/>
  <c r="AV1406" i="1"/>
  <c r="AX1406" i="1"/>
  <c r="AY1406" i="1"/>
  <c r="AU1407" i="1"/>
  <c r="AV1407" i="1"/>
  <c r="AX1407" i="1"/>
  <c r="AY1407" i="1"/>
  <c r="AU1408" i="1"/>
  <c r="AV1408" i="1"/>
  <c r="AX1408" i="1"/>
  <c r="AY1408" i="1"/>
  <c r="AU1409" i="1"/>
  <c r="AW1409" i="1"/>
  <c r="AX1409" i="1"/>
  <c r="AY1409" i="1"/>
  <c r="AU1410" i="1"/>
  <c r="AW1410" i="1"/>
  <c r="AX1410" i="1"/>
  <c r="AY1410" i="1"/>
  <c r="AU1411" i="1"/>
  <c r="AW1411" i="1"/>
  <c r="AX1411" i="1"/>
  <c r="AY1411" i="1"/>
  <c r="AU1412" i="1"/>
  <c r="AW1412" i="1"/>
  <c r="AX1412" i="1"/>
  <c r="AY1412" i="1"/>
  <c r="AV1413" i="1"/>
  <c r="AW1413" i="1"/>
  <c r="AX1413" i="1"/>
  <c r="AY1413" i="1"/>
  <c r="AV1414" i="1"/>
  <c r="AW1414" i="1"/>
  <c r="AX1414" i="1"/>
  <c r="AY1414" i="1"/>
  <c r="AV1415" i="1"/>
  <c r="AW1415" i="1"/>
  <c r="AX1415" i="1"/>
  <c r="AY1415" i="1"/>
  <c r="AV1416" i="1"/>
  <c r="AW1416" i="1"/>
  <c r="AX1416" i="1"/>
  <c r="AY1416" i="1"/>
  <c r="AU1417" i="1"/>
  <c r="AW1417" i="1"/>
  <c r="AX1417" i="1"/>
  <c r="AY1417" i="1"/>
  <c r="AU1418" i="1"/>
  <c r="AW1418" i="1"/>
  <c r="AX1418" i="1"/>
  <c r="AY1418" i="1"/>
  <c r="AU1420" i="1"/>
  <c r="AW1420" i="1"/>
  <c r="AX1420" i="1"/>
  <c r="AY1420" i="1"/>
  <c r="AU1419" i="1"/>
  <c r="AW1419" i="1"/>
  <c r="AX1419" i="1"/>
  <c r="AY1419" i="1"/>
  <c r="AV1421" i="1"/>
  <c r="AW1421" i="1"/>
  <c r="AX1421" i="1"/>
  <c r="AY1421" i="1"/>
  <c r="AV1422" i="1"/>
  <c r="AW1422" i="1"/>
  <c r="AX1422" i="1"/>
  <c r="AY1422" i="1"/>
  <c r="AV1423" i="1"/>
  <c r="AW1423" i="1"/>
  <c r="AX1423" i="1"/>
  <c r="AY1423" i="1"/>
  <c r="AV1424" i="1"/>
  <c r="AW1424" i="1"/>
  <c r="AX1424" i="1"/>
  <c r="AY1424" i="1"/>
  <c r="AV1425" i="1"/>
  <c r="AW1425" i="1"/>
  <c r="AX1425" i="1"/>
  <c r="AY1425" i="1"/>
  <c r="AV1426" i="1"/>
  <c r="AW1426" i="1"/>
  <c r="AX1426" i="1"/>
  <c r="AY1426" i="1"/>
  <c r="AU1427" i="1"/>
  <c r="AW1427" i="1"/>
  <c r="AX1427" i="1"/>
  <c r="AY1427" i="1"/>
  <c r="AU1428" i="1"/>
  <c r="AW1428" i="1"/>
  <c r="AX1428" i="1"/>
  <c r="AY1428" i="1"/>
  <c r="AU1430" i="1"/>
  <c r="AW1430" i="1"/>
  <c r="AX1430" i="1"/>
  <c r="AY1430" i="1"/>
  <c r="AV1429" i="1"/>
  <c r="AW1429" i="1"/>
  <c r="AX1429" i="1"/>
  <c r="AY1429" i="1"/>
  <c r="AV1431" i="1"/>
  <c r="AW1431" i="1"/>
  <c r="AX1431" i="1"/>
  <c r="AY1431" i="1"/>
  <c r="AV1432" i="1"/>
  <c r="AW1432" i="1"/>
  <c r="AX1432" i="1"/>
  <c r="AY1432" i="1"/>
  <c r="AV1433" i="1"/>
  <c r="AW1433" i="1"/>
  <c r="AX1433" i="1"/>
  <c r="AY1433" i="1"/>
  <c r="AV1434" i="1"/>
  <c r="AW1434" i="1"/>
  <c r="AX1434" i="1"/>
  <c r="AY1434" i="1"/>
  <c r="AV1435" i="1"/>
  <c r="AW1435" i="1"/>
  <c r="AX1435" i="1"/>
  <c r="AY1435" i="1"/>
  <c r="AU1436" i="1"/>
  <c r="AW1436" i="1"/>
  <c r="AX1436" i="1"/>
  <c r="AY1436" i="1"/>
  <c r="AV1437" i="1"/>
  <c r="AW1437" i="1"/>
  <c r="AX1437" i="1"/>
  <c r="AY1437" i="1"/>
  <c r="AU1438" i="1"/>
  <c r="AW1438" i="1"/>
  <c r="AX1438" i="1"/>
  <c r="AY1438" i="1"/>
  <c r="AU1439" i="1"/>
  <c r="AW1439" i="1"/>
  <c r="AX1439" i="1"/>
  <c r="AY1439" i="1"/>
  <c r="AU1440" i="1"/>
  <c r="AW1440" i="1"/>
  <c r="AX1440" i="1"/>
  <c r="AY1440" i="1"/>
  <c r="AU1441" i="1"/>
  <c r="AW1441" i="1"/>
  <c r="AX1441" i="1"/>
  <c r="AY1441" i="1"/>
  <c r="AU1442" i="1"/>
  <c r="AW1442" i="1"/>
  <c r="AX1442" i="1"/>
  <c r="AY1442" i="1"/>
  <c r="AV1443" i="1"/>
  <c r="AW1443" i="1"/>
  <c r="AX1443" i="1"/>
  <c r="AY1443" i="1"/>
  <c r="AV1444" i="1"/>
  <c r="AW1444" i="1"/>
  <c r="AX1444" i="1"/>
  <c r="AY1444" i="1"/>
  <c r="AV1445" i="1"/>
  <c r="AW1445" i="1"/>
  <c r="AX1445" i="1"/>
  <c r="AY1445" i="1"/>
  <c r="AV1446" i="1"/>
  <c r="AW1446" i="1"/>
  <c r="AX1446" i="1"/>
  <c r="AY1446" i="1"/>
  <c r="AU1447" i="1"/>
  <c r="AW1447" i="1"/>
  <c r="AX1447" i="1"/>
  <c r="AY1447" i="1"/>
  <c r="AU1448" i="1"/>
  <c r="AW1448" i="1"/>
  <c r="AX1448" i="1"/>
  <c r="AY1448" i="1"/>
  <c r="AU1449" i="1"/>
  <c r="AW1449" i="1"/>
  <c r="AX1449" i="1"/>
  <c r="AY1449" i="1"/>
  <c r="AV1450" i="1"/>
  <c r="AW1450" i="1"/>
  <c r="AX1450" i="1"/>
  <c r="AY1450" i="1"/>
  <c r="AV1451" i="1"/>
  <c r="AW1451" i="1"/>
  <c r="AX1451" i="1"/>
  <c r="AY1451" i="1"/>
  <c r="AV1452" i="1"/>
  <c r="AW1452" i="1"/>
  <c r="AX1452" i="1"/>
  <c r="AY1452" i="1"/>
  <c r="AV1453" i="1"/>
  <c r="AW1453" i="1"/>
  <c r="AX1453" i="1"/>
  <c r="AY1453" i="1"/>
  <c r="AV1454" i="1"/>
  <c r="AW1454" i="1"/>
  <c r="AX1454" i="1"/>
  <c r="AY1454" i="1"/>
  <c r="AU1455" i="1"/>
  <c r="AV1455" i="1"/>
  <c r="AX1455" i="1"/>
  <c r="AY1455" i="1"/>
  <c r="AU1456" i="1"/>
  <c r="AV1456" i="1"/>
  <c r="AX1456" i="1"/>
  <c r="AY1456" i="1"/>
  <c r="AU1457" i="1"/>
  <c r="AV1457" i="1"/>
  <c r="AX1457" i="1"/>
  <c r="AY1457" i="1"/>
  <c r="AU1458" i="1"/>
  <c r="AW1458" i="1"/>
  <c r="AX1458" i="1"/>
  <c r="AY1458" i="1"/>
  <c r="AV1459" i="1"/>
  <c r="AW1459" i="1"/>
  <c r="AX1459" i="1"/>
  <c r="AY1459" i="1"/>
  <c r="AV1460" i="1"/>
  <c r="AW1460" i="1"/>
  <c r="AX1460" i="1"/>
  <c r="AY1460" i="1"/>
  <c r="AV1461" i="1"/>
  <c r="AW1461" i="1"/>
  <c r="AX1461" i="1"/>
  <c r="AY1461" i="1"/>
  <c r="AV1462" i="1"/>
  <c r="AW1462" i="1"/>
  <c r="AX1462" i="1"/>
  <c r="AY1462" i="1"/>
  <c r="AV1464" i="1"/>
  <c r="AW1464" i="1"/>
  <c r="AX1464" i="1"/>
  <c r="AY1464" i="1"/>
  <c r="AV1465" i="1"/>
  <c r="AW1465" i="1"/>
  <c r="AX1465" i="1"/>
  <c r="AY1465" i="1"/>
  <c r="AV1463" i="1"/>
  <c r="AW1463" i="1"/>
  <c r="AX1463" i="1"/>
  <c r="AY1463" i="1"/>
  <c r="AV1466" i="1"/>
  <c r="AW1466" i="1"/>
  <c r="AX1466" i="1"/>
  <c r="AY1466" i="1"/>
  <c r="AV1467" i="1"/>
  <c r="AW1467" i="1"/>
  <c r="AX1467" i="1"/>
  <c r="AY1467" i="1"/>
  <c r="AV1468" i="1"/>
  <c r="AW1468" i="1"/>
  <c r="AX1468" i="1"/>
  <c r="AY1468" i="1"/>
  <c r="AV1469" i="1"/>
  <c r="AW1469" i="1"/>
  <c r="AX1469" i="1"/>
  <c r="AY1469" i="1"/>
  <c r="AV1470" i="1"/>
  <c r="AW1470" i="1"/>
  <c r="AX1470" i="1"/>
  <c r="AY1470" i="1"/>
  <c r="AV1471" i="1"/>
  <c r="AW1471" i="1"/>
  <c r="AX1471" i="1"/>
  <c r="AY1471" i="1"/>
  <c r="AV1472" i="1"/>
  <c r="AW1472" i="1"/>
  <c r="AX1472" i="1"/>
  <c r="AY1472" i="1"/>
  <c r="AV1473" i="1"/>
  <c r="AW1473" i="1"/>
  <c r="AX1473" i="1"/>
  <c r="AY1473" i="1"/>
  <c r="AV1474" i="1"/>
  <c r="AW1474" i="1"/>
  <c r="AX1474" i="1"/>
  <c r="AY1474" i="1"/>
  <c r="AV1475" i="1"/>
  <c r="AW1475" i="1"/>
  <c r="AX1475" i="1"/>
  <c r="AY1475" i="1"/>
  <c r="AU1476" i="1"/>
  <c r="AW1476" i="1"/>
  <c r="AX1476" i="1"/>
  <c r="AY1476" i="1"/>
  <c r="AU1480" i="1"/>
  <c r="AW1480" i="1"/>
  <c r="AX1480" i="1"/>
  <c r="AY1480" i="1"/>
  <c r="AU1477" i="1"/>
  <c r="AW1477" i="1"/>
  <c r="AX1477" i="1"/>
  <c r="AY1477" i="1"/>
  <c r="AV1478" i="1"/>
  <c r="AW1478" i="1"/>
  <c r="AX1478" i="1"/>
  <c r="AY1478" i="1"/>
  <c r="AV1479" i="1"/>
  <c r="AW1479" i="1"/>
  <c r="AX1479" i="1"/>
  <c r="AY1479" i="1"/>
  <c r="AV1481" i="1"/>
  <c r="AW1481" i="1"/>
  <c r="AX1481" i="1"/>
  <c r="AY1481" i="1"/>
  <c r="AV1482" i="1"/>
  <c r="AW1482" i="1"/>
  <c r="AX1482" i="1"/>
  <c r="AY1482" i="1"/>
  <c r="AU1483" i="1"/>
  <c r="AV1483" i="1"/>
  <c r="AW1483" i="1"/>
  <c r="AY1483" i="1"/>
  <c r="AV1484" i="1"/>
  <c r="AW1484" i="1"/>
  <c r="AX1484" i="1"/>
  <c r="AY1484" i="1"/>
  <c r="AU1485" i="1"/>
  <c r="AW1485" i="1"/>
  <c r="AX1485" i="1"/>
  <c r="AY1485" i="1"/>
  <c r="AV1486" i="1"/>
  <c r="AW1486" i="1"/>
  <c r="AX1486" i="1"/>
  <c r="AY1486" i="1"/>
  <c r="AV1487" i="1"/>
  <c r="AW1487" i="1"/>
  <c r="AX1487" i="1"/>
  <c r="AY1487" i="1"/>
  <c r="AV1488" i="1"/>
  <c r="AW1488" i="1"/>
  <c r="AX1488" i="1"/>
  <c r="AY1488" i="1"/>
  <c r="AV1489" i="1"/>
  <c r="AW1489" i="1"/>
  <c r="AX1489" i="1"/>
  <c r="AY1489" i="1"/>
  <c r="AU1490" i="1"/>
  <c r="AW1490" i="1"/>
  <c r="AX1490" i="1"/>
  <c r="AY1490" i="1"/>
  <c r="AV1491" i="1"/>
  <c r="AW1491" i="1"/>
  <c r="AX1491" i="1"/>
  <c r="AY1491" i="1"/>
  <c r="AV309" i="1"/>
  <c r="AW309" i="1"/>
  <c r="AX309" i="1"/>
  <c r="AY309" i="1"/>
  <c r="AV310" i="1"/>
  <c r="AW310" i="1"/>
  <c r="AX310" i="1"/>
  <c r="AY310" i="1"/>
  <c r="AV311" i="1"/>
  <c r="AW311" i="1"/>
  <c r="AX311" i="1"/>
  <c r="AY311" i="1"/>
  <c r="AV312" i="1"/>
  <c r="AW312" i="1"/>
  <c r="AX312" i="1"/>
  <c r="AY312" i="1"/>
  <c r="AV313" i="1"/>
  <c r="AW313" i="1"/>
  <c r="AX313" i="1"/>
  <c r="AY313" i="1"/>
  <c r="AU308" i="1"/>
  <c r="AV308" i="1"/>
  <c r="AX308" i="1"/>
  <c r="AY308" i="1"/>
  <c r="AU315" i="1"/>
  <c r="AW315" i="1"/>
  <c r="AX315" i="1"/>
  <c r="AY315" i="1"/>
  <c r="AV322" i="1"/>
  <c r="AW322" i="1"/>
  <c r="AX322" i="1"/>
  <c r="AY322" i="1"/>
  <c r="AV317" i="1"/>
  <c r="AW317" i="1"/>
  <c r="AX317" i="1"/>
  <c r="AY317" i="1"/>
  <c r="AU1508" i="1"/>
  <c r="AU1507" i="1"/>
  <c r="BC5" i="1"/>
  <c r="BC4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9" i="1"/>
  <c r="BC18" i="1"/>
  <c r="BC20" i="1"/>
  <c r="BC22" i="1"/>
  <c r="BC21" i="1"/>
  <c r="BC23" i="1"/>
  <c r="BC24" i="1"/>
  <c r="BC26" i="1"/>
  <c r="BC27" i="1"/>
  <c r="BC28" i="1"/>
  <c r="BC29" i="1"/>
  <c r="BC30" i="1"/>
  <c r="BC31" i="1"/>
  <c r="BC34" i="1"/>
  <c r="BC33" i="1"/>
  <c r="BC32" i="1"/>
  <c r="BC35" i="1"/>
  <c r="BC38" i="1"/>
  <c r="BC39" i="1"/>
  <c r="BC41" i="1"/>
  <c r="BC36" i="1"/>
  <c r="BC43" i="1"/>
  <c r="BC44" i="1"/>
  <c r="BC45" i="1"/>
  <c r="BC47" i="1"/>
  <c r="BC48" i="1"/>
  <c r="BC49" i="1"/>
  <c r="BC50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70" i="1"/>
  <c r="BC74" i="1"/>
  <c r="BC73" i="1"/>
  <c r="BC72" i="1"/>
  <c r="BC75" i="1"/>
  <c r="BC76" i="1"/>
  <c r="BC77" i="1"/>
  <c r="BC78" i="1"/>
  <c r="BC79" i="1"/>
  <c r="BC80" i="1"/>
  <c r="BC82" i="1"/>
  <c r="BC85" i="1"/>
  <c r="BC84" i="1"/>
  <c r="BC83" i="1"/>
  <c r="BC86" i="1"/>
  <c r="BC87" i="1"/>
  <c r="BC88" i="1"/>
  <c r="BC89" i="1"/>
  <c r="BC90" i="1"/>
  <c r="BC100" i="1"/>
  <c r="BC102" i="1"/>
  <c r="BC101" i="1"/>
  <c r="BC103" i="1"/>
  <c r="BC105" i="1"/>
  <c r="BD105" i="1"/>
  <c r="BC106" i="1"/>
  <c r="BD106" i="1"/>
  <c r="BC107" i="1"/>
  <c r="BC108" i="1"/>
  <c r="BC104" i="1"/>
  <c r="BC109" i="1"/>
  <c r="BD109" i="1"/>
  <c r="BC110" i="1"/>
  <c r="BC111" i="1"/>
  <c r="BD111" i="1"/>
  <c r="BC113" i="1"/>
  <c r="BD113" i="1"/>
  <c r="BC112" i="1"/>
  <c r="BC114" i="1"/>
  <c r="BC115" i="1"/>
  <c r="BD115" i="1"/>
  <c r="BC116" i="1"/>
  <c r="BD116" i="1"/>
  <c r="BC117" i="1"/>
  <c r="BC118" i="1"/>
  <c r="BC119" i="1"/>
  <c r="BD119" i="1"/>
  <c r="BC120" i="1"/>
  <c r="BC124" i="1"/>
  <c r="BC123" i="1"/>
  <c r="BC121" i="1"/>
  <c r="BD121" i="1"/>
  <c r="BC122" i="1"/>
  <c r="BC125" i="1"/>
  <c r="BC126" i="1"/>
  <c r="BC127" i="1"/>
  <c r="BC132" i="1"/>
  <c r="BC128" i="1"/>
  <c r="BC129" i="1"/>
  <c r="BC133" i="1"/>
  <c r="BD133" i="1"/>
  <c r="BC130" i="1"/>
  <c r="BC131" i="1"/>
  <c r="BD131" i="1"/>
  <c r="BC137" i="1"/>
  <c r="BC138" i="1"/>
  <c r="BC136" i="1"/>
  <c r="BC140" i="1"/>
  <c r="BC139" i="1"/>
  <c r="BC135" i="1"/>
  <c r="BC134" i="1"/>
  <c r="BC141" i="1"/>
  <c r="BC142" i="1"/>
  <c r="BC143" i="1"/>
  <c r="BC144" i="1"/>
  <c r="BD144" i="1"/>
  <c r="BC145" i="1"/>
  <c r="BC146" i="1"/>
  <c r="BC147" i="1"/>
  <c r="BD147" i="1"/>
  <c r="BC148" i="1"/>
  <c r="BC149" i="1"/>
  <c r="BC150" i="1"/>
  <c r="BD150" i="1"/>
  <c r="BC151" i="1"/>
  <c r="BD151" i="1"/>
  <c r="BC152" i="1"/>
  <c r="BC153" i="1"/>
  <c r="BC154" i="1"/>
  <c r="BC155" i="1"/>
  <c r="BC157" i="1"/>
  <c r="BC158" i="1"/>
  <c r="BD158" i="1"/>
  <c r="BC156" i="1"/>
  <c r="BC161" i="1"/>
  <c r="BC159" i="1"/>
  <c r="BC160" i="1"/>
  <c r="BC163" i="1"/>
  <c r="BC162" i="1"/>
  <c r="BC164" i="1"/>
  <c r="BD164" i="1"/>
  <c r="BC165" i="1"/>
  <c r="BD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90" i="1"/>
  <c r="BC189" i="1"/>
  <c r="BC184" i="1"/>
  <c r="BC185" i="1"/>
  <c r="BC186" i="1"/>
  <c r="BD186" i="1"/>
  <c r="BC187" i="1"/>
  <c r="BC188" i="1"/>
  <c r="BC191" i="1"/>
  <c r="BC192" i="1"/>
  <c r="BC193" i="1"/>
  <c r="BD193" i="1"/>
  <c r="BC195" i="1"/>
  <c r="BC194" i="1"/>
  <c r="BC196" i="1"/>
  <c r="BD196" i="1"/>
  <c r="BC197" i="1"/>
  <c r="BC198" i="1"/>
  <c r="BC203" i="1"/>
  <c r="BC199" i="1"/>
  <c r="BC200" i="1"/>
  <c r="BD200" i="1"/>
  <c r="BC201" i="1"/>
  <c r="BD201" i="1"/>
  <c r="BC202" i="1"/>
  <c r="BC207" i="1"/>
  <c r="BC206" i="1"/>
  <c r="BC204" i="1"/>
  <c r="BC205" i="1"/>
  <c r="BC208" i="1"/>
  <c r="BC212" i="1"/>
  <c r="BC209" i="1"/>
  <c r="BC210" i="1"/>
  <c r="BC211" i="1"/>
  <c r="BC213" i="1"/>
  <c r="BC218" i="1"/>
  <c r="BC219" i="1"/>
  <c r="BC214" i="1"/>
  <c r="BC215" i="1"/>
  <c r="BC216" i="1"/>
  <c r="BC217" i="1"/>
  <c r="BC221" i="1"/>
  <c r="BC220" i="1"/>
  <c r="BD220" i="1"/>
  <c r="BC222" i="1"/>
  <c r="BC223" i="1"/>
  <c r="BC224" i="1"/>
  <c r="BC225" i="1"/>
  <c r="BC226" i="1"/>
  <c r="BC227" i="1"/>
  <c r="BC228" i="1"/>
  <c r="BD228" i="1"/>
  <c r="BC229" i="1"/>
  <c r="BC230" i="1"/>
  <c r="BC231" i="1"/>
  <c r="BC232" i="1"/>
  <c r="BC233" i="1"/>
  <c r="BC234" i="1"/>
  <c r="BC235" i="1"/>
  <c r="BC236" i="1"/>
  <c r="BC237" i="1"/>
  <c r="BC238" i="1"/>
  <c r="BD238" i="1"/>
  <c r="BC241" i="1"/>
  <c r="BC239" i="1"/>
  <c r="BC240" i="1"/>
  <c r="BC242" i="1"/>
  <c r="BC243" i="1"/>
  <c r="BC244" i="1"/>
  <c r="BC245" i="1"/>
  <c r="BC247" i="1"/>
  <c r="BC248" i="1"/>
  <c r="BC246" i="1"/>
  <c r="BC254" i="1"/>
  <c r="BC249" i="1"/>
  <c r="BC250" i="1"/>
  <c r="BD250" i="1"/>
  <c r="BC253" i="1"/>
  <c r="BC251" i="1"/>
  <c r="BC252" i="1"/>
  <c r="BC255" i="1"/>
  <c r="BC256" i="1"/>
  <c r="BC257" i="1"/>
  <c r="BC258" i="1"/>
  <c r="BC259" i="1"/>
  <c r="BC260" i="1"/>
  <c r="BC262" i="1"/>
  <c r="BC261" i="1"/>
  <c r="BC263" i="1"/>
  <c r="BC267" i="1"/>
  <c r="BC264" i="1"/>
  <c r="BC266" i="1"/>
  <c r="BC268" i="1"/>
  <c r="BC265" i="1"/>
  <c r="BC270" i="1"/>
  <c r="BC274" i="1"/>
  <c r="BC271" i="1"/>
  <c r="BD271" i="1"/>
  <c r="BC272" i="1"/>
  <c r="BC273" i="1"/>
  <c r="BC269" i="1"/>
  <c r="BC275" i="1"/>
  <c r="BC276" i="1"/>
  <c r="BC277" i="1"/>
  <c r="BC278" i="1"/>
  <c r="BC279" i="1"/>
  <c r="BC284" i="1"/>
  <c r="BC280" i="1"/>
  <c r="BC281" i="1"/>
  <c r="BC282" i="1"/>
  <c r="BC283" i="1"/>
  <c r="BC288" i="1"/>
  <c r="BC286" i="1"/>
  <c r="BC289" i="1"/>
  <c r="BD289" i="1"/>
  <c r="BC297" i="1"/>
  <c r="BC290" i="1"/>
  <c r="BC291" i="1"/>
  <c r="BC285" i="1"/>
  <c r="BC292" i="1"/>
  <c r="BD292" i="1"/>
  <c r="BC293" i="1"/>
  <c r="BC294" i="1"/>
  <c r="BC296" i="1"/>
  <c r="BC295" i="1"/>
  <c r="BC287" i="1"/>
  <c r="BC299" i="1"/>
  <c r="BD299" i="1"/>
  <c r="BC300" i="1"/>
  <c r="BD300" i="1"/>
  <c r="BC301" i="1"/>
  <c r="BC302" i="1"/>
  <c r="BC303" i="1"/>
  <c r="BC304" i="1"/>
  <c r="BC305" i="1"/>
  <c r="BC306" i="1"/>
  <c r="BC307" i="1"/>
  <c r="BD307" i="1"/>
  <c r="BC298" i="1"/>
  <c r="BC309" i="1"/>
  <c r="BC310" i="1"/>
  <c r="BC311" i="1"/>
  <c r="BC312" i="1"/>
  <c r="BC313" i="1"/>
  <c r="BC308" i="1"/>
  <c r="BC315" i="1"/>
  <c r="BC322" i="1"/>
  <c r="BC317" i="1"/>
  <c r="BC318" i="1"/>
  <c r="BC319" i="1"/>
  <c r="BC320" i="1"/>
  <c r="BD320" i="1"/>
  <c r="BC323" i="1"/>
  <c r="BC321" i="1"/>
  <c r="BC316" i="1"/>
  <c r="BC314" i="1"/>
  <c r="BC324" i="1"/>
  <c r="BC325" i="1"/>
  <c r="BC326" i="1"/>
  <c r="BC327" i="1"/>
  <c r="BC328" i="1"/>
  <c r="BC329" i="1"/>
  <c r="BC330" i="1"/>
  <c r="BC331" i="1"/>
  <c r="BC333" i="1"/>
  <c r="BC334" i="1"/>
  <c r="BC335" i="1"/>
  <c r="BC336" i="1"/>
  <c r="BC337" i="1"/>
  <c r="BC332" i="1"/>
  <c r="BC338" i="1"/>
  <c r="BC339" i="1"/>
  <c r="BC340" i="1"/>
  <c r="BC341" i="1"/>
  <c r="BC342" i="1"/>
  <c r="BD342" i="1"/>
  <c r="BC343" i="1"/>
  <c r="BC344" i="1"/>
  <c r="BC346" i="1"/>
  <c r="BC345" i="1"/>
  <c r="BC350" i="1"/>
  <c r="BC348" i="1"/>
  <c r="BC349" i="1"/>
  <c r="BC347" i="1"/>
  <c r="BC352" i="1"/>
  <c r="BC351" i="1"/>
  <c r="BC353" i="1"/>
  <c r="BC354" i="1"/>
  <c r="BD354" i="1"/>
  <c r="BC355" i="1"/>
  <c r="BD355" i="1"/>
  <c r="BC356" i="1"/>
  <c r="BC359" i="1"/>
  <c r="BC360" i="1"/>
  <c r="BC357" i="1"/>
  <c r="BC358" i="1"/>
  <c r="BD358" i="1"/>
  <c r="BC362" i="1"/>
  <c r="BC371" i="1"/>
  <c r="BC370" i="1"/>
  <c r="BC363" i="1"/>
  <c r="BC364" i="1"/>
  <c r="BC365" i="1"/>
  <c r="BC366" i="1"/>
  <c r="BC367" i="1"/>
  <c r="BC361" i="1"/>
  <c r="BC368" i="1"/>
  <c r="BC369" i="1"/>
  <c r="BC372" i="1"/>
  <c r="BC373" i="1"/>
  <c r="BC374" i="1"/>
  <c r="BC375" i="1"/>
  <c r="BC377" i="1"/>
  <c r="BC376" i="1"/>
  <c r="BC379" i="1"/>
  <c r="BC378" i="1"/>
  <c r="BC380" i="1"/>
  <c r="BC381" i="1"/>
  <c r="BC382" i="1"/>
  <c r="BC383" i="1"/>
  <c r="BC384" i="1"/>
  <c r="BC385" i="1"/>
  <c r="BC387" i="1"/>
  <c r="BC386" i="1"/>
  <c r="BC393" i="1"/>
  <c r="BC389" i="1"/>
  <c r="BC390" i="1"/>
  <c r="BC391" i="1"/>
  <c r="BC392" i="1"/>
  <c r="BC388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10" i="1"/>
  <c r="BC406" i="1"/>
  <c r="BC407" i="1"/>
  <c r="BC408" i="1"/>
  <c r="BC409" i="1"/>
  <c r="BC420" i="1"/>
  <c r="BC412" i="1"/>
  <c r="BC413" i="1"/>
  <c r="BC414" i="1"/>
  <c r="BC415" i="1"/>
  <c r="BC416" i="1"/>
  <c r="BC417" i="1"/>
  <c r="BC418" i="1"/>
  <c r="BC411" i="1"/>
  <c r="BC421" i="1"/>
  <c r="BC419" i="1"/>
  <c r="BC422" i="1"/>
  <c r="BC423" i="1"/>
  <c r="BC424" i="1"/>
  <c r="BC425" i="1"/>
  <c r="BC427" i="1"/>
  <c r="BC426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1" i="1"/>
  <c r="BC440" i="1"/>
  <c r="BC446" i="1"/>
  <c r="BC442" i="1"/>
  <c r="BC443" i="1"/>
  <c r="BC444" i="1"/>
  <c r="BC445" i="1"/>
  <c r="BC454" i="1"/>
  <c r="BC447" i="1"/>
  <c r="BC448" i="1"/>
  <c r="BC449" i="1"/>
  <c r="BC450" i="1"/>
  <c r="BC451" i="1"/>
  <c r="BC452" i="1"/>
  <c r="BC453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2" i="1"/>
  <c r="BC481" i="1"/>
  <c r="BC484" i="1"/>
  <c r="BC483" i="1"/>
  <c r="BC486" i="1"/>
  <c r="BC487" i="1"/>
  <c r="BC488" i="1"/>
  <c r="BC489" i="1"/>
  <c r="BC490" i="1"/>
  <c r="BC485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6" i="1"/>
  <c r="BC505" i="1"/>
  <c r="BC507" i="1"/>
  <c r="BC508" i="1"/>
  <c r="BC509" i="1"/>
  <c r="BC510" i="1"/>
  <c r="BC511" i="1"/>
  <c r="BC512" i="1"/>
  <c r="BC513" i="1"/>
  <c r="BC514" i="1"/>
  <c r="BC515" i="1"/>
  <c r="BC516" i="1"/>
  <c r="BC517" i="1"/>
  <c r="BC518" i="1"/>
  <c r="BC519" i="1"/>
  <c r="BC520" i="1"/>
  <c r="BC521" i="1"/>
  <c r="BC522" i="1"/>
  <c r="BC523" i="1"/>
  <c r="BC526" i="1"/>
  <c r="BC524" i="1"/>
  <c r="BC525" i="1"/>
  <c r="BC527" i="1"/>
  <c r="BC528" i="1"/>
  <c r="BC529" i="1"/>
  <c r="BC530" i="1"/>
  <c r="BC531" i="1"/>
  <c r="BC532" i="1"/>
  <c r="BC533" i="1"/>
  <c r="BC534" i="1"/>
  <c r="BC535" i="1"/>
  <c r="BC536" i="1"/>
  <c r="BC537" i="1"/>
  <c r="BC538" i="1"/>
  <c r="BC539" i="1"/>
  <c r="BC541" i="1"/>
  <c r="BC540" i="1"/>
  <c r="BC542" i="1"/>
  <c r="BC543" i="1"/>
  <c r="BC544" i="1"/>
  <c r="BC545" i="1"/>
  <c r="BC546" i="1"/>
  <c r="BC547" i="1"/>
  <c r="BC548" i="1"/>
  <c r="BC549" i="1"/>
  <c r="BC550" i="1"/>
  <c r="BC556" i="1"/>
  <c r="BC551" i="1"/>
  <c r="BC552" i="1"/>
  <c r="BD552" i="1"/>
  <c r="BC553" i="1"/>
  <c r="BC554" i="1"/>
  <c r="BC555" i="1"/>
  <c r="BC558" i="1"/>
  <c r="BC559" i="1"/>
  <c r="BC560" i="1"/>
  <c r="BC561" i="1"/>
  <c r="BC562" i="1"/>
  <c r="BC557" i="1"/>
  <c r="BC563" i="1"/>
  <c r="BC564" i="1"/>
  <c r="BC565" i="1"/>
  <c r="BC566" i="1"/>
  <c r="BC567" i="1"/>
  <c r="BC568" i="1"/>
  <c r="BC569" i="1"/>
  <c r="BC570" i="1"/>
  <c r="BD570" i="1"/>
  <c r="BC571" i="1"/>
  <c r="BC572" i="1"/>
  <c r="BC573" i="1"/>
  <c r="BD573" i="1"/>
  <c r="BC574" i="1"/>
  <c r="BD574" i="1"/>
  <c r="BC579" i="1"/>
  <c r="BC575" i="1"/>
  <c r="BC576" i="1"/>
  <c r="BC577" i="1"/>
  <c r="BC578" i="1"/>
  <c r="BC580" i="1"/>
  <c r="BC582" i="1"/>
  <c r="BC581" i="1"/>
  <c r="BC583" i="1"/>
  <c r="BC584" i="1"/>
  <c r="BC585" i="1"/>
  <c r="BC586" i="1"/>
  <c r="BC587" i="1"/>
  <c r="BC588" i="1"/>
  <c r="BC589" i="1"/>
  <c r="BC590" i="1"/>
  <c r="BC591" i="1"/>
  <c r="BC592" i="1"/>
  <c r="BD592" i="1"/>
  <c r="BC593" i="1"/>
  <c r="BD593" i="1"/>
  <c r="BC594" i="1"/>
  <c r="BC595" i="1"/>
  <c r="BC596" i="1"/>
  <c r="BC597" i="1"/>
  <c r="BC598" i="1"/>
  <c r="BC599" i="1"/>
  <c r="BC600" i="1"/>
  <c r="BC601" i="1"/>
  <c r="BC603" i="1"/>
  <c r="BC604" i="1"/>
  <c r="BC605" i="1"/>
  <c r="BC606" i="1"/>
  <c r="BC602" i="1"/>
  <c r="BC607" i="1"/>
  <c r="BC608" i="1"/>
  <c r="BC609" i="1"/>
  <c r="BC610" i="1"/>
  <c r="BC611" i="1"/>
  <c r="BC612" i="1"/>
  <c r="BC613" i="1"/>
  <c r="BC614" i="1"/>
  <c r="BC615" i="1"/>
  <c r="BC616" i="1"/>
  <c r="BC617" i="1"/>
  <c r="BC618" i="1"/>
  <c r="BC619" i="1"/>
  <c r="BC620" i="1"/>
  <c r="BC621" i="1"/>
  <c r="BC622" i="1"/>
  <c r="BC623" i="1"/>
  <c r="BC624" i="1"/>
  <c r="BC626" i="1"/>
  <c r="BD626" i="1"/>
  <c r="BC627" i="1"/>
  <c r="BD627" i="1"/>
  <c r="BC625" i="1"/>
  <c r="BD625" i="1"/>
  <c r="BC628" i="1"/>
  <c r="BC629" i="1"/>
  <c r="BC630" i="1"/>
  <c r="BC631" i="1"/>
  <c r="BC632" i="1"/>
  <c r="BC633" i="1"/>
  <c r="BC634" i="1"/>
  <c r="BC635" i="1"/>
  <c r="BC636" i="1"/>
  <c r="BC637" i="1"/>
  <c r="BC638" i="1"/>
  <c r="BC639" i="1"/>
  <c r="BC640" i="1"/>
  <c r="BC643" i="1"/>
  <c r="BC641" i="1"/>
  <c r="BC642" i="1"/>
  <c r="BC644" i="1"/>
  <c r="BC645" i="1"/>
  <c r="BC646" i="1"/>
  <c r="BC647" i="1"/>
  <c r="BC648" i="1"/>
  <c r="BC649" i="1"/>
  <c r="BC650" i="1"/>
  <c r="BC651" i="1"/>
  <c r="BC652" i="1"/>
  <c r="BC653" i="1"/>
  <c r="BC654" i="1"/>
  <c r="BC657" i="1"/>
  <c r="BC655" i="1"/>
  <c r="BC656" i="1"/>
  <c r="BC658" i="1"/>
  <c r="BC659" i="1"/>
  <c r="BC660" i="1"/>
  <c r="BC661" i="1"/>
  <c r="BC662" i="1"/>
  <c r="BC663" i="1"/>
  <c r="BC664" i="1"/>
  <c r="BC665" i="1"/>
  <c r="BC666" i="1"/>
  <c r="BC667" i="1"/>
  <c r="BC668" i="1"/>
  <c r="BC671" i="1"/>
  <c r="BC669" i="1"/>
  <c r="BC670" i="1"/>
  <c r="BC672" i="1"/>
  <c r="BC673" i="1"/>
  <c r="BC674" i="1"/>
  <c r="BC675" i="1"/>
  <c r="BC676" i="1"/>
  <c r="BC677" i="1"/>
  <c r="BC678" i="1"/>
  <c r="BC679" i="1"/>
  <c r="BC680" i="1"/>
  <c r="BC681" i="1"/>
  <c r="BC682" i="1"/>
  <c r="BC683" i="1"/>
  <c r="BC684" i="1"/>
  <c r="BC685" i="1"/>
  <c r="BC686" i="1"/>
  <c r="BC688" i="1"/>
  <c r="BC687" i="1"/>
  <c r="BC689" i="1"/>
  <c r="BC692" i="1"/>
  <c r="BC690" i="1"/>
  <c r="BC691" i="1"/>
  <c r="BC693" i="1"/>
  <c r="BC694" i="1"/>
  <c r="BC695" i="1"/>
  <c r="BC698" i="1"/>
  <c r="BC699" i="1"/>
  <c r="BC697" i="1"/>
  <c r="BC696" i="1"/>
  <c r="BC700" i="1"/>
  <c r="BC701" i="1"/>
  <c r="BC702" i="1"/>
  <c r="BC703" i="1"/>
  <c r="BC704" i="1"/>
  <c r="BC705" i="1"/>
  <c r="BC706" i="1"/>
  <c r="BC707" i="1"/>
  <c r="BC708" i="1"/>
  <c r="BC709" i="1"/>
  <c r="BC710" i="1"/>
  <c r="BC711" i="1"/>
  <c r="BC712" i="1"/>
  <c r="BC713" i="1"/>
  <c r="BC714" i="1"/>
  <c r="BC716" i="1"/>
  <c r="BC717" i="1"/>
  <c r="BC715" i="1"/>
  <c r="BC718" i="1"/>
  <c r="BC719" i="1"/>
  <c r="BC720" i="1"/>
  <c r="BC721" i="1"/>
  <c r="BC722" i="1"/>
  <c r="BC723" i="1"/>
  <c r="BC724" i="1"/>
  <c r="BC725" i="1"/>
  <c r="BC726" i="1"/>
  <c r="BC727" i="1"/>
  <c r="BC728" i="1"/>
  <c r="BC729" i="1"/>
  <c r="BC730" i="1"/>
  <c r="BC731" i="1"/>
  <c r="BC732" i="1"/>
  <c r="BC733" i="1"/>
  <c r="BC734" i="1"/>
  <c r="BC736" i="1"/>
  <c r="BC735" i="1"/>
  <c r="BC737" i="1"/>
  <c r="BC738" i="1"/>
  <c r="BC739" i="1"/>
  <c r="BD739" i="1"/>
  <c r="BC740" i="1"/>
  <c r="BD740" i="1"/>
  <c r="BC741" i="1"/>
  <c r="BD741" i="1"/>
  <c r="BC742" i="1"/>
  <c r="BD742" i="1"/>
  <c r="BC743" i="1"/>
  <c r="BD743" i="1"/>
  <c r="BC744" i="1"/>
  <c r="BD744" i="1"/>
  <c r="BC746" i="1"/>
  <c r="BC747" i="1"/>
  <c r="BC745" i="1"/>
  <c r="BC748" i="1"/>
  <c r="BC749" i="1"/>
  <c r="BC750" i="1"/>
  <c r="BC751" i="1"/>
  <c r="BC752" i="1"/>
  <c r="BC753" i="1"/>
  <c r="BC757" i="1"/>
  <c r="BC754" i="1"/>
  <c r="BC755" i="1"/>
  <c r="BC756" i="1"/>
  <c r="BC758" i="1"/>
  <c r="BC759" i="1"/>
  <c r="BC760" i="1"/>
  <c r="BC761" i="1"/>
  <c r="BC762" i="1"/>
  <c r="BC763" i="1"/>
  <c r="BC764" i="1"/>
  <c r="BC765" i="1"/>
  <c r="BC766" i="1"/>
  <c r="BC767" i="1"/>
  <c r="BD767" i="1"/>
  <c r="BC769" i="1"/>
  <c r="BC770" i="1"/>
  <c r="BC774" i="1"/>
  <c r="BC771" i="1"/>
  <c r="BC768" i="1"/>
  <c r="BC772" i="1"/>
  <c r="BC773" i="1"/>
  <c r="BC775" i="1"/>
  <c r="BC776" i="1"/>
  <c r="BC777" i="1"/>
  <c r="BC778" i="1"/>
  <c r="BC779" i="1"/>
  <c r="BC780" i="1"/>
  <c r="BD780" i="1"/>
  <c r="BC781" i="1"/>
  <c r="BC782" i="1"/>
  <c r="BC783" i="1"/>
  <c r="BC784" i="1"/>
  <c r="BC785" i="1"/>
  <c r="BC786" i="1"/>
  <c r="BC787" i="1"/>
  <c r="BD787" i="1"/>
  <c r="BC788" i="1"/>
  <c r="BD788" i="1"/>
  <c r="BC789" i="1"/>
  <c r="BC790" i="1"/>
  <c r="BC791" i="1"/>
  <c r="BD791" i="1"/>
  <c r="BC792" i="1"/>
  <c r="BC793" i="1"/>
  <c r="BC798" i="1"/>
  <c r="BC799" i="1"/>
  <c r="BC794" i="1"/>
  <c r="BC795" i="1"/>
  <c r="BC796" i="1"/>
  <c r="BC800" i="1"/>
  <c r="BC797" i="1"/>
  <c r="BC801" i="1"/>
  <c r="BD801" i="1"/>
  <c r="BC802" i="1"/>
  <c r="BD802" i="1"/>
  <c r="BC804" i="1"/>
  <c r="BC803" i="1"/>
  <c r="BD803" i="1"/>
  <c r="BC805" i="1"/>
  <c r="BC806" i="1"/>
  <c r="BC807" i="1"/>
  <c r="BC808" i="1"/>
  <c r="BC809" i="1"/>
  <c r="BC810" i="1"/>
  <c r="BC811" i="1"/>
  <c r="BC812" i="1"/>
  <c r="BC813" i="1"/>
  <c r="BC814" i="1"/>
  <c r="BC815" i="1"/>
  <c r="BC816" i="1"/>
  <c r="BC817" i="1"/>
  <c r="BC818" i="1"/>
  <c r="BC819" i="1"/>
  <c r="BC820" i="1"/>
  <c r="BC825" i="1"/>
  <c r="BC821" i="1"/>
  <c r="BC822" i="1"/>
  <c r="BD822" i="1"/>
  <c r="BC823" i="1"/>
  <c r="BD823" i="1"/>
  <c r="BC824" i="1"/>
  <c r="BD824" i="1"/>
  <c r="BC827" i="1"/>
  <c r="BC828" i="1"/>
  <c r="BC826" i="1"/>
  <c r="BD826" i="1"/>
  <c r="BC829" i="1"/>
  <c r="BC830" i="1"/>
  <c r="BD830" i="1"/>
  <c r="BC831" i="1"/>
  <c r="BC832" i="1"/>
  <c r="BC833" i="1"/>
  <c r="BC834" i="1"/>
  <c r="BC835" i="1"/>
  <c r="BC836" i="1"/>
  <c r="BC837" i="1"/>
  <c r="BD837" i="1"/>
  <c r="BC838" i="1"/>
  <c r="BD838" i="1"/>
  <c r="BC839" i="1"/>
  <c r="BD839" i="1"/>
  <c r="BC843" i="1"/>
  <c r="BC840" i="1"/>
  <c r="BC841" i="1"/>
  <c r="BC842" i="1"/>
  <c r="BC844" i="1"/>
  <c r="BC845" i="1"/>
  <c r="BC846" i="1"/>
  <c r="BC848" i="1"/>
  <c r="BC847" i="1"/>
  <c r="BD847" i="1"/>
  <c r="BC850" i="1"/>
  <c r="BC849" i="1"/>
  <c r="BD849" i="1"/>
  <c r="BC851" i="1"/>
  <c r="BC852" i="1"/>
  <c r="BC854" i="1"/>
  <c r="BD854" i="1"/>
  <c r="BC853" i="1"/>
  <c r="BD853" i="1"/>
  <c r="BC855" i="1"/>
  <c r="BC856" i="1"/>
  <c r="BC857" i="1"/>
  <c r="BC858" i="1"/>
  <c r="BC859" i="1"/>
  <c r="BC860" i="1"/>
  <c r="BC861" i="1"/>
  <c r="BD861" i="1"/>
  <c r="BC862" i="1"/>
  <c r="BD862" i="1"/>
  <c r="BC864" i="1"/>
  <c r="BC865" i="1"/>
  <c r="BC863" i="1"/>
  <c r="BD863" i="1"/>
  <c r="BC867" i="1"/>
  <c r="BC866" i="1"/>
  <c r="BC868" i="1"/>
  <c r="BC869" i="1"/>
  <c r="BC870" i="1"/>
  <c r="BC871" i="1"/>
  <c r="BC872" i="1"/>
  <c r="BC873" i="1"/>
  <c r="BC874" i="1"/>
  <c r="BC875" i="1"/>
  <c r="BC876" i="1"/>
  <c r="BC877" i="1"/>
  <c r="BC878" i="1"/>
  <c r="BC879" i="1"/>
  <c r="BC880" i="1"/>
  <c r="BD880" i="1"/>
  <c r="BC881" i="1"/>
  <c r="BC882" i="1"/>
  <c r="BC883" i="1"/>
  <c r="BC884" i="1"/>
  <c r="BC885" i="1"/>
  <c r="BC886" i="1"/>
  <c r="BC887" i="1"/>
  <c r="BC888" i="1"/>
  <c r="BC889" i="1"/>
  <c r="BC892" i="1"/>
  <c r="BC890" i="1"/>
  <c r="BC891" i="1"/>
  <c r="BC893" i="1"/>
  <c r="BC894" i="1"/>
  <c r="BD894" i="1"/>
  <c r="BC895" i="1"/>
  <c r="BC896" i="1"/>
  <c r="BC897" i="1"/>
  <c r="BC899" i="1"/>
  <c r="BC898" i="1"/>
  <c r="BC900" i="1"/>
  <c r="BC901" i="1"/>
  <c r="BC902" i="1"/>
  <c r="BC903" i="1"/>
  <c r="BC904" i="1"/>
  <c r="BC908" i="1"/>
  <c r="BC905" i="1"/>
  <c r="BC906" i="1"/>
  <c r="BC907" i="1"/>
  <c r="BC913" i="1"/>
  <c r="BC910" i="1"/>
  <c r="BC909" i="1"/>
  <c r="BC911" i="1"/>
  <c r="BC912" i="1"/>
  <c r="BC914" i="1"/>
  <c r="BC915" i="1"/>
  <c r="BC916" i="1"/>
  <c r="BC917" i="1"/>
  <c r="BC918" i="1"/>
  <c r="BC923" i="1"/>
  <c r="BC919" i="1"/>
  <c r="BC920" i="1"/>
  <c r="BC921" i="1"/>
  <c r="BC922" i="1"/>
  <c r="BC925" i="1"/>
  <c r="BC924" i="1"/>
  <c r="BC927" i="1"/>
  <c r="BC926" i="1"/>
  <c r="BC928" i="1"/>
  <c r="BC930" i="1"/>
  <c r="BC929" i="1"/>
  <c r="BC931" i="1"/>
  <c r="BD931" i="1"/>
  <c r="BC932" i="1"/>
  <c r="BC933" i="1"/>
  <c r="BC934" i="1"/>
  <c r="BC935" i="1"/>
  <c r="BC936" i="1"/>
  <c r="BC937" i="1"/>
  <c r="BC938" i="1"/>
  <c r="BC939" i="1"/>
  <c r="BC940" i="1"/>
  <c r="BC941" i="1"/>
  <c r="BD941" i="1"/>
  <c r="BC942" i="1"/>
  <c r="BD942" i="1"/>
  <c r="BC943" i="1"/>
  <c r="BC945" i="1"/>
  <c r="BC944" i="1"/>
  <c r="BC947" i="1"/>
  <c r="BC948" i="1"/>
  <c r="BC946" i="1"/>
  <c r="BC949" i="1"/>
  <c r="BC950" i="1"/>
  <c r="BC951" i="1"/>
  <c r="BC952" i="1"/>
  <c r="BC953" i="1"/>
  <c r="BC955" i="1"/>
  <c r="BC956" i="1"/>
  <c r="BC954" i="1"/>
  <c r="BD954" i="1"/>
  <c r="BC957" i="1"/>
  <c r="BC958" i="1"/>
  <c r="BC961" i="1"/>
  <c r="BC962" i="1"/>
  <c r="BC963" i="1"/>
  <c r="BC960" i="1"/>
  <c r="BC959" i="1"/>
  <c r="BC964" i="1"/>
  <c r="BC965" i="1"/>
  <c r="BC966" i="1"/>
  <c r="BC967" i="1"/>
  <c r="BC968" i="1"/>
  <c r="BC969" i="1"/>
  <c r="BD969" i="1"/>
  <c r="BC971" i="1"/>
  <c r="BC970" i="1"/>
  <c r="BD970" i="1"/>
  <c r="BC972" i="1"/>
  <c r="BC973" i="1"/>
  <c r="BC974" i="1"/>
  <c r="BC975" i="1"/>
  <c r="BC976" i="1"/>
  <c r="BD976" i="1"/>
  <c r="BC977" i="1"/>
  <c r="BC978" i="1"/>
  <c r="BC979" i="1"/>
  <c r="BC980" i="1"/>
  <c r="BC981" i="1"/>
  <c r="BC982" i="1"/>
  <c r="BC983" i="1"/>
  <c r="BC984" i="1"/>
  <c r="BC985" i="1"/>
  <c r="BC989" i="1"/>
  <c r="BC986" i="1"/>
  <c r="BC987" i="1"/>
  <c r="BC988" i="1"/>
  <c r="BD988" i="1"/>
  <c r="BC990" i="1"/>
  <c r="BC991" i="1"/>
  <c r="BC992" i="1"/>
  <c r="BC993" i="1"/>
  <c r="BC994" i="1"/>
  <c r="BC995" i="1"/>
  <c r="BC997" i="1"/>
  <c r="BC996" i="1"/>
  <c r="BC998" i="1"/>
  <c r="BC999" i="1"/>
  <c r="BC1000" i="1"/>
  <c r="BD1000" i="1"/>
  <c r="BC1001" i="1"/>
  <c r="BD1001" i="1"/>
  <c r="BC1002" i="1"/>
  <c r="BC1003" i="1"/>
  <c r="BC1004" i="1"/>
  <c r="BC1005" i="1"/>
  <c r="BC1006" i="1"/>
  <c r="BC1007" i="1"/>
  <c r="BC1008" i="1"/>
  <c r="BC1009" i="1"/>
  <c r="BC1010" i="1"/>
  <c r="BC1011" i="1"/>
  <c r="BD1011" i="1"/>
  <c r="BC1012" i="1"/>
  <c r="BD1012" i="1"/>
  <c r="BC1013" i="1"/>
  <c r="BC1014" i="1"/>
  <c r="BC1015" i="1"/>
  <c r="BC1016" i="1"/>
  <c r="BC1017" i="1"/>
  <c r="BC1018" i="1"/>
  <c r="BC1019" i="1"/>
  <c r="BC1020" i="1"/>
  <c r="BC1021" i="1"/>
  <c r="BC1022" i="1"/>
  <c r="BC1023" i="1"/>
  <c r="BC1024" i="1"/>
  <c r="BC1025" i="1"/>
  <c r="BC1026" i="1"/>
  <c r="BC1027" i="1"/>
  <c r="BC1028" i="1"/>
  <c r="BC1029" i="1"/>
  <c r="BC1030" i="1"/>
  <c r="BC1031" i="1"/>
  <c r="BC1032" i="1"/>
  <c r="BD1032" i="1"/>
  <c r="BC1033" i="1"/>
  <c r="BC1034" i="1"/>
  <c r="BC1035" i="1"/>
  <c r="BC1036" i="1"/>
  <c r="BC1037" i="1"/>
  <c r="BC1038" i="1"/>
  <c r="BC1040" i="1"/>
  <c r="BC1041" i="1"/>
  <c r="BC1039" i="1"/>
  <c r="BC1042" i="1"/>
  <c r="BD1042" i="1"/>
  <c r="BC1043" i="1"/>
  <c r="BC1044" i="1"/>
  <c r="BC1045" i="1"/>
  <c r="BC1047" i="1"/>
  <c r="BC1048" i="1"/>
  <c r="BC1046" i="1"/>
  <c r="BC1049" i="1"/>
  <c r="BC1050" i="1"/>
  <c r="BC1051" i="1"/>
  <c r="BC1052" i="1"/>
  <c r="BC1053" i="1"/>
  <c r="BC1054" i="1"/>
  <c r="BD1054" i="1"/>
  <c r="BC1055" i="1"/>
  <c r="BC1056" i="1"/>
  <c r="BC1057" i="1"/>
  <c r="BD1057" i="1"/>
  <c r="BC1058" i="1"/>
  <c r="BC1059" i="1"/>
  <c r="BC1064" i="1"/>
  <c r="BC1060" i="1"/>
  <c r="BC1061" i="1"/>
  <c r="BC1062" i="1"/>
  <c r="BD1062" i="1"/>
  <c r="BC1063" i="1"/>
  <c r="BD1063" i="1"/>
  <c r="BC1066" i="1"/>
  <c r="BC1065" i="1"/>
  <c r="BC1067" i="1"/>
  <c r="BC1068" i="1"/>
  <c r="BC1069" i="1"/>
  <c r="BC1070" i="1"/>
  <c r="BC1071" i="1"/>
  <c r="BC1072" i="1"/>
  <c r="BC1073" i="1"/>
  <c r="BC1074" i="1"/>
  <c r="BC1075" i="1"/>
  <c r="BC1076" i="1"/>
  <c r="BD1076" i="1"/>
  <c r="BC1077" i="1"/>
  <c r="BD1077" i="1"/>
  <c r="BC1078" i="1"/>
  <c r="BC1079" i="1"/>
  <c r="BC1081" i="1"/>
  <c r="BC1080" i="1"/>
  <c r="BC1082" i="1"/>
  <c r="BC1083" i="1"/>
  <c r="BC1086" i="1"/>
  <c r="BC1084" i="1"/>
  <c r="BC1085" i="1"/>
  <c r="BC1087" i="1"/>
  <c r="BD1087" i="1"/>
  <c r="BC1088" i="1"/>
  <c r="BD1088" i="1"/>
  <c r="BC1089" i="1"/>
  <c r="BC1090" i="1"/>
  <c r="BC1091" i="1"/>
  <c r="BD1091" i="1"/>
  <c r="BC1092" i="1"/>
  <c r="BD1092" i="1"/>
  <c r="BC1093" i="1"/>
  <c r="BD1093" i="1"/>
  <c r="BC1094" i="1"/>
  <c r="BC1095" i="1"/>
  <c r="BC1096" i="1"/>
  <c r="BC1097" i="1"/>
  <c r="BD1097" i="1"/>
  <c r="BC1098" i="1"/>
  <c r="BD1098" i="1"/>
  <c r="BC1099" i="1"/>
  <c r="BC1100" i="1"/>
  <c r="BC1101" i="1"/>
  <c r="BC1102" i="1"/>
  <c r="BC1103" i="1"/>
  <c r="BC1104" i="1"/>
  <c r="BC1105" i="1"/>
  <c r="BC1106" i="1"/>
  <c r="BD1106" i="1"/>
  <c r="BC1107" i="1"/>
  <c r="BC1109" i="1"/>
  <c r="BC1108" i="1"/>
  <c r="BC1110" i="1"/>
  <c r="BC1111" i="1"/>
  <c r="BC1112" i="1"/>
  <c r="BC1115" i="1"/>
  <c r="BC1113" i="1"/>
  <c r="BC1114" i="1"/>
  <c r="BC1116" i="1"/>
  <c r="BC1117" i="1"/>
  <c r="BC1118" i="1"/>
  <c r="BC1119" i="1"/>
  <c r="BC1120" i="1"/>
  <c r="BC1122" i="1"/>
  <c r="BD1122" i="1"/>
  <c r="BC1123" i="1"/>
  <c r="BC1121" i="1"/>
  <c r="BC1124" i="1"/>
  <c r="BC1125" i="1"/>
  <c r="BC1126" i="1"/>
  <c r="BC1127" i="1"/>
  <c r="BC1128" i="1"/>
  <c r="BC1129" i="1"/>
  <c r="BC1130" i="1"/>
  <c r="BC1131" i="1"/>
  <c r="BC1132" i="1"/>
  <c r="BC1133" i="1"/>
  <c r="BC1134" i="1"/>
  <c r="BC1135" i="1"/>
  <c r="BC1136" i="1"/>
  <c r="BC1137" i="1"/>
  <c r="BC1138" i="1"/>
  <c r="BC1139" i="1"/>
  <c r="BC1140" i="1"/>
  <c r="BC1141" i="1"/>
  <c r="BC1142" i="1"/>
  <c r="BC1143" i="1"/>
  <c r="BC1144" i="1"/>
  <c r="BC1145" i="1"/>
  <c r="BC1147" i="1"/>
  <c r="BC1146" i="1"/>
  <c r="BC1148" i="1"/>
  <c r="BC1149" i="1"/>
  <c r="BC1150" i="1"/>
  <c r="BC1151" i="1"/>
  <c r="BC1152" i="1"/>
  <c r="BC1153" i="1"/>
  <c r="BC1154" i="1"/>
  <c r="BC1155" i="1"/>
  <c r="BC1156" i="1"/>
  <c r="BC1157" i="1"/>
  <c r="BC1158" i="1"/>
  <c r="BC1159" i="1"/>
  <c r="BC1160" i="1"/>
  <c r="BC1161" i="1"/>
  <c r="BC1162" i="1"/>
  <c r="BC1163" i="1"/>
  <c r="BC1164" i="1"/>
  <c r="BC1165" i="1"/>
  <c r="BC1166" i="1"/>
  <c r="BD1166" i="1"/>
  <c r="BC1167" i="1"/>
  <c r="BD1167" i="1"/>
  <c r="BC1168" i="1"/>
  <c r="BC1169" i="1"/>
  <c r="BC1170" i="1"/>
  <c r="BC1171" i="1"/>
  <c r="BC1172" i="1"/>
  <c r="BC1173" i="1"/>
  <c r="BC1174" i="1"/>
  <c r="BC1176" i="1"/>
  <c r="BD1176" i="1"/>
  <c r="BC1175" i="1"/>
  <c r="BC1177" i="1"/>
  <c r="BC1178" i="1"/>
  <c r="BC1179" i="1"/>
  <c r="BC1180" i="1"/>
  <c r="BC1181" i="1"/>
  <c r="BC1182" i="1"/>
  <c r="BC1183" i="1"/>
  <c r="BC1184" i="1"/>
  <c r="BC1187" i="1"/>
  <c r="BC1185" i="1"/>
  <c r="BD1185" i="1"/>
  <c r="BC1186" i="1"/>
  <c r="BD1186" i="1"/>
  <c r="BC1188" i="1"/>
  <c r="BC1189" i="1"/>
  <c r="BC1190" i="1"/>
  <c r="BC1191" i="1"/>
  <c r="BC1192" i="1"/>
  <c r="BC1193" i="1"/>
  <c r="BC1194" i="1"/>
  <c r="BD1194" i="1"/>
  <c r="BC1195" i="1"/>
  <c r="BC1196" i="1"/>
  <c r="BC1197" i="1"/>
  <c r="BC1198" i="1"/>
  <c r="BC1199" i="1"/>
  <c r="BC1200" i="1"/>
  <c r="BC1201" i="1"/>
  <c r="BC1202" i="1"/>
  <c r="BC1204" i="1"/>
  <c r="BC1203" i="1"/>
  <c r="BD1203" i="1"/>
  <c r="BC1205" i="1"/>
  <c r="BC1206" i="1"/>
  <c r="BC1207" i="1"/>
  <c r="BC1208" i="1"/>
  <c r="BC1209" i="1"/>
  <c r="BC1210" i="1"/>
  <c r="BC1211" i="1"/>
  <c r="BC1212" i="1"/>
  <c r="BC1214" i="1"/>
  <c r="BC1215" i="1"/>
  <c r="BC1213" i="1"/>
  <c r="BC1216" i="1"/>
  <c r="BC1217" i="1"/>
  <c r="BD1217" i="1"/>
  <c r="BC1218" i="1"/>
  <c r="BC1219" i="1"/>
  <c r="BC1220" i="1"/>
  <c r="BC1221" i="1"/>
  <c r="BC1222" i="1"/>
  <c r="BC1223" i="1"/>
  <c r="BC1224" i="1"/>
  <c r="BC1225" i="1"/>
  <c r="BC1226" i="1"/>
  <c r="BC1227" i="1"/>
  <c r="BC1228" i="1"/>
  <c r="BC1229" i="1"/>
  <c r="BC1230" i="1"/>
  <c r="BC1231" i="1"/>
  <c r="BC1232" i="1"/>
  <c r="BC1233" i="1"/>
  <c r="BC1234" i="1"/>
  <c r="BC1235" i="1"/>
  <c r="BD1235" i="1"/>
  <c r="BC1239" i="1"/>
  <c r="BC1236" i="1"/>
  <c r="BC1237" i="1"/>
  <c r="BC1238" i="1"/>
  <c r="BD1238" i="1"/>
  <c r="BC1240" i="1"/>
  <c r="BD1240" i="1"/>
  <c r="BC1241" i="1"/>
  <c r="BC1242" i="1"/>
  <c r="BC1243" i="1"/>
  <c r="BC1244" i="1"/>
  <c r="BC1245" i="1"/>
  <c r="BC1247" i="1"/>
  <c r="BC1246" i="1"/>
  <c r="BC1248" i="1"/>
  <c r="BC1249" i="1"/>
  <c r="BC1250" i="1"/>
  <c r="BC1251" i="1"/>
  <c r="BC1252" i="1"/>
  <c r="BD1252" i="1"/>
  <c r="BC1253" i="1"/>
  <c r="BC1257" i="1"/>
  <c r="BC1254" i="1"/>
  <c r="BC1255" i="1"/>
  <c r="BD1255" i="1"/>
  <c r="BC1256" i="1"/>
  <c r="BD1256" i="1"/>
  <c r="BC1258" i="1"/>
  <c r="BC1259" i="1"/>
  <c r="BC1260" i="1"/>
  <c r="BC1261" i="1"/>
  <c r="BC1262" i="1"/>
  <c r="BC1263" i="1"/>
  <c r="BC1264" i="1"/>
  <c r="BC1265" i="1"/>
  <c r="BC1266" i="1"/>
  <c r="BC1267" i="1"/>
  <c r="BC1268" i="1"/>
  <c r="BD1268" i="1"/>
  <c r="BC1269" i="1"/>
  <c r="BC1271" i="1"/>
  <c r="BC1270" i="1"/>
  <c r="BC1272" i="1"/>
  <c r="BD1272" i="1"/>
  <c r="BC1273" i="1"/>
  <c r="BD1273" i="1"/>
  <c r="BC1274" i="1"/>
  <c r="BD1274" i="1"/>
  <c r="BC1275" i="1"/>
  <c r="BD1275" i="1"/>
  <c r="BC1276" i="1"/>
  <c r="BC1280" i="1"/>
  <c r="BC1277" i="1"/>
  <c r="BC1278" i="1"/>
  <c r="BC1279" i="1"/>
  <c r="BC1281" i="1"/>
  <c r="BC1282" i="1"/>
  <c r="BC1283" i="1"/>
  <c r="BC1284" i="1"/>
  <c r="BC1285" i="1"/>
  <c r="BC1286" i="1"/>
  <c r="BC1287" i="1"/>
  <c r="BC1288" i="1"/>
  <c r="BC1289" i="1"/>
  <c r="BC1290" i="1"/>
  <c r="BC1291" i="1"/>
  <c r="BC1292" i="1"/>
  <c r="BD1292" i="1"/>
  <c r="BC1293" i="1"/>
  <c r="BD1293" i="1"/>
  <c r="BC1294" i="1"/>
  <c r="BD1294" i="1"/>
  <c r="BC1295" i="1"/>
  <c r="BD1295" i="1"/>
  <c r="BC1296" i="1"/>
  <c r="BD1296" i="1"/>
  <c r="BC1297" i="1"/>
  <c r="BD1297" i="1"/>
  <c r="BC1298" i="1"/>
  <c r="BC1299" i="1"/>
  <c r="BC1300" i="1"/>
  <c r="BC1301" i="1"/>
  <c r="BC1302" i="1"/>
  <c r="BC1303" i="1"/>
  <c r="BC1304" i="1"/>
  <c r="BC1307" i="1"/>
  <c r="BC1305" i="1"/>
  <c r="BC1306" i="1"/>
  <c r="BC1308" i="1"/>
  <c r="BC1309" i="1"/>
  <c r="BC1310" i="1"/>
  <c r="BC1311" i="1"/>
  <c r="BC1312" i="1"/>
  <c r="BC1313" i="1"/>
  <c r="BC1314" i="1"/>
  <c r="BC1315" i="1"/>
  <c r="BC1316" i="1"/>
  <c r="BC1317" i="1"/>
  <c r="BC1318" i="1"/>
  <c r="BC1319" i="1"/>
  <c r="BC1320" i="1"/>
  <c r="BC1321" i="1"/>
  <c r="BC1322" i="1"/>
  <c r="BC1323" i="1"/>
  <c r="BC1324" i="1"/>
  <c r="BC1325" i="1"/>
  <c r="BC1326" i="1"/>
  <c r="BC1327" i="1"/>
  <c r="BC1328" i="1"/>
  <c r="BC1329" i="1"/>
  <c r="BC1330" i="1"/>
  <c r="BC1331" i="1"/>
  <c r="BD1331" i="1"/>
  <c r="BC1332" i="1"/>
  <c r="BC1333" i="1"/>
  <c r="BC1334" i="1"/>
  <c r="BC1335" i="1"/>
  <c r="BC1336" i="1"/>
  <c r="BC1337" i="1"/>
  <c r="BC1338" i="1"/>
  <c r="BC1339" i="1"/>
  <c r="BC1340" i="1"/>
  <c r="BC1341" i="1"/>
  <c r="BC1342" i="1"/>
  <c r="BC1343" i="1"/>
  <c r="BC1344" i="1"/>
  <c r="BC1345" i="1"/>
  <c r="BC1346" i="1"/>
  <c r="BC1347" i="1"/>
  <c r="BC1348" i="1"/>
  <c r="BC1349" i="1"/>
  <c r="BC1350" i="1"/>
  <c r="BC1351" i="1"/>
  <c r="BC1352" i="1"/>
  <c r="BC1353" i="1"/>
  <c r="BC1354" i="1"/>
  <c r="BC1355" i="1"/>
  <c r="BC1356" i="1"/>
  <c r="BC1358" i="1"/>
  <c r="BC1359" i="1"/>
  <c r="BC1357" i="1"/>
  <c r="BD1357" i="1"/>
  <c r="BC1360" i="1"/>
  <c r="BC1361" i="1"/>
  <c r="BC1362" i="1"/>
  <c r="BC1363" i="1"/>
  <c r="BC1364" i="1"/>
  <c r="BC1365" i="1"/>
  <c r="BC1366" i="1"/>
  <c r="BC1367" i="1"/>
  <c r="BD1367" i="1"/>
  <c r="BC1368" i="1"/>
  <c r="BD1368" i="1"/>
  <c r="BC1369" i="1"/>
  <c r="BC1370" i="1"/>
  <c r="BC1371" i="1"/>
  <c r="BC1372" i="1"/>
  <c r="BC1373" i="1"/>
  <c r="BC1374" i="1"/>
  <c r="BD1374" i="1"/>
  <c r="BC1375" i="1"/>
  <c r="BC1376" i="1"/>
  <c r="BC1377" i="1"/>
  <c r="BC1378" i="1"/>
  <c r="BC1379" i="1"/>
  <c r="BC1380" i="1"/>
  <c r="BC1381" i="1"/>
  <c r="BC1382" i="1"/>
  <c r="BC1383" i="1"/>
  <c r="BC1384" i="1"/>
  <c r="BC1385" i="1"/>
  <c r="BC1386" i="1"/>
  <c r="BC1388" i="1"/>
  <c r="BC1389" i="1"/>
  <c r="BC1387" i="1"/>
  <c r="BC1390" i="1"/>
  <c r="BC1391" i="1"/>
  <c r="BC1392" i="1"/>
  <c r="BC1393" i="1"/>
  <c r="BC1394" i="1"/>
  <c r="BC1395" i="1"/>
  <c r="BC1396" i="1"/>
  <c r="BC1397" i="1"/>
  <c r="BC1398" i="1"/>
  <c r="BD1398" i="1"/>
  <c r="BC1399" i="1"/>
  <c r="BC1400" i="1"/>
  <c r="BC1402" i="1"/>
  <c r="BC1403" i="1"/>
  <c r="BC1404" i="1"/>
  <c r="BC1401" i="1"/>
  <c r="BC1405" i="1"/>
  <c r="BC1406" i="1"/>
  <c r="BC1407" i="1"/>
  <c r="BC1408" i="1"/>
  <c r="BC1409" i="1"/>
  <c r="BC1410" i="1"/>
  <c r="BC1411" i="1"/>
  <c r="BC1412" i="1"/>
  <c r="BC1413" i="1"/>
  <c r="BC1414" i="1"/>
  <c r="BC1415" i="1"/>
  <c r="BC1416" i="1"/>
  <c r="BD1416" i="1"/>
  <c r="BC1417" i="1"/>
  <c r="BC1418" i="1"/>
  <c r="BC1420" i="1"/>
  <c r="BC1419" i="1"/>
  <c r="BC1421" i="1"/>
  <c r="BC1422" i="1"/>
  <c r="BC1423" i="1"/>
  <c r="BC1424" i="1"/>
  <c r="BC1425" i="1"/>
  <c r="BC1426" i="1"/>
  <c r="BC1427" i="1"/>
  <c r="BC1428" i="1"/>
  <c r="BC1430" i="1"/>
  <c r="BC1429" i="1"/>
  <c r="BC1431" i="1"/>
  <c r="BC1432" i="1"/>
  <c r="BC1433" i="1"/>
  <c r="BC1434" i="1"/>
  <c r="BC1435" i="1"/>
  <c r="BC1436" i="1"/>
  <c r="BC1437" i="1"/>
  <c r="BC1438" i="1"/>
  <c r="BC1439" i="1"/>
  <c r="BC1440" i="1"/>
  <c r="BC1441" i="1"/>
  <c r="BC1442" i="1"/>
  <c r="BC1443" i="1"/>
  <c r="BC1444" i="1"/>
  <c r="BC1445" i="1"/>
  <c r="BC1446" i="1"/>
  <c r="BC1447" i="1"/>
  <c r="BC1448" i="1"/>
  <c r="BC1449" i="1"/>
  <c r="BC1450" i="1"/>
  <c r="BC1451" i="1"/>
  <c r="BC1452" i="1"/>
  <c r="BC1453" i="1"/>
  <c r="BC1454" i="1"/>
  <c r="BC1455" i="1"/>
  <c r="BC1456" i="1"/>
  <c r="BC1457" i="1"/>
  <c r="BC1458" i="1"/>
  <c r="BC1459" i="1"/>
  <c r="BC1460" i="1"/>
  <c r="BC1461" i="1"/>
  <c r="BC1462" i="1"/>
  <c r="BC1464" i="1"/>
  <c r="BC1465" i="1"/>
  <c r="BC1463" i="1"/>
  <c r="BC1466" i="1"/>
  <c r="BC1467" i="1"/>
  <c r="BC1468" i="1"/>
  <c r="BC1469" i="1"/>
  <c r="BC1470" i="1"/>
  <c r="BC1471" i="1"/>
  <c r="BC1472" i="1"/>
  <c r="BC1473" i="1"/>
  <c r="BC1474" i="1"/>
  <c r="BC1475" i="1"/>
  <c r="BC1476" i="1"/>
  <c r="BC1480" i="1"/>
  <c r="BC1477" i="1"/>
  <c r="BC1478" i="1"/>
  <c r="BC1479" i="1"/>
  <c r="BC1481" i="1"/>
  <c r="BC1482" i="1"/>
  <c r="BC1483" i="1"/>
  <c r="BD1483" i="1"/>
  <c r="BC1484" i="1"/>
  <c r="BC1485" i="1"/>
  <c r="BC1486" i="1"/>
  <c r="BC1487" i="1"/>
  <c r="BC1488" i="1"/>
  <c r="BC1489" i="1"/>
  <c r="BC1490" i="1"/>
  <c r="BC1491" i="1"/>
  <c r="BC1492" i="1"/>
  <c r="BC1493" i="1"/>
  <c r="BC1494" i="1"/>
  <c r="BC1495" i="1"/>
  <c r="BC1496" i="1"/>
  <c r="BC1497" i="1"/>
  <c r="BC1498" i="1"/>
  <c r="BC1499" i="1"/>
  <c r="BC1500" i="1"/>
  <c r="BC1501" i="1"/>
  <c r="BC1503" i="1"/>
  <c r="BC1504" i="1"/>
  <c r="BC1505" i="1"/>
  <c r="BC3" i="1"/>
  <c r="AU1505" i="1"/>
  <c r="AU1495" i="1"/>
  <c r="W3" i="2"/>
  <c r="W4" i="2" s="1"/>
  <c r="W5" i="2" s="1"/>
  <c r="W6" i="2" s="1"/>
  <c r="W7" i="2" s="1"/>
  <c r="W8" i="2" s="1"/>
  <c r="W9" i="2" s="1"/>
  <c r="W10" i="2" s="1"/>
  <c r="W11" i="2" s="1"/>
  <c r="W12" i="2" s="1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W52" i="2" s="1"/>
  <c r="W53" i="2" s="1"/>
  <c r="W54" i="2" s="1"/>
  <c r="T3" i="2"/>
  <c r="U3" i="2" s="1"/>
  <c r="AU1491" i="1"/>
  <c r="AU1489" i="1"/>
  <c r="AU1487" i="1"/>
  <c r="AX1483" i="1"/>
  <c r="AU1482" i="1"/>
  <c r="AU1478" i="1"/>
  <c r="AU1479" i="1"/>
  <c r="AU1475" i="1"/>
  <c r="AU1473" i="1"/>
  <c r="AU1469" i="1"/>
  <c r="AU1470" i="1"/>
  <c r="AU1468" i="1"/>
  <c r="AU1464" i="1"/>
  <c r="AU1466" i="1"/>
  <c r="AU1461" i="1"/>
  <c r="AU1462" i="1"/>
  <c r="AU1459" i="1"/>
  <c r="AU1460" i="1"/>
  <c r="AU1452" i="1"/>
  <c r="AU1445" i="1"/>
  <c r="AU1433" i="1"/>
  <c r="AU1434" i="1"/>
  <c r="AU1435" i="1"/>
  <c r="AU1429" i="1"/>
  <c r="AU1424" i="1"/>
  <c r="AU1426" i="1"/>
  <c r="AU1415" i="1"/>
  <c r="AU1416" i="1"/>
  <c r="AW1407" i="1"/>
  <c r="AW1408" i="1"/>
  <c r="AU1397" i="1"/>
  <c r="AU1395" i="1"/>
  <c r="AU1396" i="1"/>
  <c r="AU1394" i="1"/>
  <c r="AU1387" i="1"/>
  <c r="AU1386" i="1"/>
  <c r="AU1383" i="1"/>
  <c r="AU1369" i="1"/>
  <c r="AU1370" i="1"/>
  <c r="AU1371" i="1"/>
  <c r="AU1366" i="1"/>
  <c r="AU1364" i="1"/>
  <c r="AU1361" i="1"/>
  <c r="AX1357" i="1"/>
  <c r="AU1358" i="1"/>
  <c r="AU1354" i="1"/>
  <c r="AU1355" i="1"/>
  <c r="AU1347" i="1"/>
  <c r="AU1344" i="1"/>
  <c r="AU1343" i="1"/>
  <c r="AW1339" i="1"/>
  <c r="AW1340" i="1"/>
  <c r="AU1337" i="1"/>
  <c r="AU1338" i="1"/>
  <c r="AU1332" i="1"/>
  <c r="AW1328" i="1"/>
  <c r="AU1322" i="1"/>
  <c r="AU1323" i="1"/>
  <c r="AW1319" i="1"/>
  <c r="AU1316" i="1"/>
  <c r="AU1312" i="1"/>
  <c r="AU1308" i="1"/>
  <c r="AW1299" i="1"/>
  <c r="AU1300" i="1"/>
  <c r="AU1293" i="1"/>
  <c r="AU1290" i="1"/>
  <c r="AU1288" i="1"/>
  <c r="AU1282" i="1"/>
  <c r="AU1274" i="1"/>
  <c r="AU1275" i="1"/>
  <c r="AU1271" i="1"/>
  <c r="AW1267" i="1"/>
  <c r="AW1265" i="1"/>
  <c r="AU1264" i="1"/>
  <c r="AU1255" i="1"/>
  <c r="AU1254" i="1"/>
  <c r="AU1253" i="1"/>
  <c r="AU1251" i="1"/>
  <c r="AU1245" i="1"/>
  <c r="AU1244" i="1"/>
  <c r="AU1237" i="1"/>
  <c r="AX1235" i="1"/>
  <c r="AU1229" i="1"/>
  <c r="AU1228" i="1"/>
  <c r="AU1223" i="1"/>
  <c r="AU1224" i="1"/>
  <c r="AU1221" i="1"/>
  <c r="AU1219" i="1"/>
  <c r="AU1220" i="1"/>
  <c r="AU1212" i="1"/>
  <c r="AU1210" i="1"/>
  <c r="AU1206" i="1"/>
  <c r="AW1204" i="1"/>
  <c r="AU1202" i="1"/>
  <c r="AU1196" i="1"/>
  <c r="AW1201" i="1"/>
  <c r="AU1195" i="1"/>
  <c r="AX1194" i="1"/>
  <c r="AU1192" i="1"/>
  <c r="AU1191" i="1"/>
  <c r="AW1186" i="1"/>
  <c r="AW1185" i="1"/>
  <c r="AU1183" i="1"/>
  <c r="AU1179" i="1"/>
  <c r="AU1178" i="1"/>
  <c r="AU1177" i="1"/>
  <c r="AW1170" i="1"/>
  <c r="AU1167" i="1"/>
  <c r="AU1164" i="1"/>
  <c r="AU1162" i="1"/>
  <c r="AU1155" i="1"/>
  <c r="AU1158" i="1"/>
  <c r="AU1160" i="1"/>
  <c r="AU1149" i="1"/>
  <c r="AU1146" i="1"/>
  <c r="AU1147" i="1"/>
  <c r="AU1144" i="1"/>
  <c r="AU1145" i="1"/>
  <c r="AU1142" i="1"/>
  <c r="AW1140" i="1"/>
  <c r="AU1130" i="1"/>
  <c r="AU1132" i="1"/>
  <c r="AU1133" i="1"/>
  <c r="AU1135" i="1"/>
  <c r="AU1136" i="1"/>
  <c r="AW1129" i="1"/>
  <c r="AU1127" i="1"/>
  <c r="AU1128" i="1"/>
  <c r="AU1124" i="1"/>
  <c r="AW1121" i="1"/>
  <c r="AU1117" i="1"/>
  <c r="AW1118" i="1"/>
  <c r="AW1119" i="1"/>
  <c r="AU1109" i="1"/>
  <c r="AU1110" i="1"/>
  <c r="AU1111" i="1"/>
  <c r="AB1106" i="1"/>
  <c r="AC1106" i="1" s="1"/>
  <c r="AD1106" i="1" s="1"/>
  <c r="AG1106" i="1" s="1"/>
  <c r="AJ1106" i="1"/>
  <c r="AK1106" i="1" s="1"/>
  <c r="AL1106" i="1" s="1"/>
  <c r="AU1103" i="1"/>
  <c r="AU1100" i="1"/>
  <c r="AW1097" i="1"/>
  <c r="AW1098" i="1"/>
  <c r="AU1095" i="1"/>
  <c r="AU1096" i="1"/>
  <c r="AX1092" i="1"/>
  <c r="AB1090" i="1"/>
  <c r="AM1090" i="1" s="1"/>
  <c r="AJ1090" i="1"/>
  <c r="AK1090" i="1" s="1"/>
  <c r="AL1090" i="1" s="1"/>
  <c r="AO1090" i="1" s="1"/>
  <c r="AU1089" i="1"/>
  <c r="AE1090" i="1"/>
  <c r="AU1087" i="1"/>
  <c r="AU1083" i="1"/>
  <c r="AU1084" i="1"/>
  <c r="AU1085" i="1"/>
  <c r="AU1078" i="1"/>
  <c r="AU1067" i="1"/>
  <c r="AU1068" i="1"/>
  <c r="AU1062" i="1"/>
  <c r="AU1059" i="1"/>
  <c r="AU1064" i="1"/>
  <c r="AU1060" i="1"/>
  <c r="AU1061" i="1"/>
  <c r="AB1054" i="1"/>
  <c r="AJ1054" i="1"/>
  <c r="AK1054" i="1" s="1"/>
  <c r="AL1054" i="1" s="1"/>
  <c r="AU1051" i="1"/>
  <c r="AU1048" i="1"/>
  <c r="AU1043" i="1"/>
  <c r="AU1041" i="1"/>
  <c r="AU928" i="1"/>
  <c r="AU1032" i="1"/>
  <c r="AU1027" i="1"/>
  <c r="AU1029" i="1"/>
  <c r="AW1024" i="1"/>
  <c r="AU1018" i="1"/>
  <c r="AU1020" i="1"/>
  <c r="AU823" i="1"/>
  <c r="AU824" i="1"/>
  <c r="AU827" i="1"/>
  <c r="AU828" i="1"/>
  <c r="AU1013" i="1"/>
  <c r="AU1016" i="1"/>
  <c r="AU1007" i="1"/>
  <c r="AU1010" i="1"/>
  <c r="AX1001" i="1"/>
  <c r="AU1002" i="1"/>
  <c r="AU997" i="1"/>
  <c r="AU990" i="1"/>
  <c r="AU991" i="1"/>
  <c r="AU992" i="1"/>
  <c r="AU993" i="1"/>
  <c r="AU987" i="1"/>
  <c r="AU982" i="1"/>
  <c r="AU978" i="1"/>
  <c r="AU979" i="1"/>
  <c r="AU976" i="1"/>
  <c r="AU975" i="1"/>
  <c r="AU974" i="1"/>
  <c r="AU969" i="1"/>
  <c r="AU966" i="1"/>
  <c r="AU968" i="1"/>
  <c r="AU964" i="1"/>
  <c r="AU962" i="1"/>
  <c r="AB952" i="1"/>
  <c r="AJ952" i="1"/>
  <c r="AK952" i="1" s="1"/>
  <c r="AL952" i="1" s="1"/>
  <c r="AP952" i="1" s="1"/>
  <c r="AE952" i="1"/>
  <c r="AU947" i="1"/>
  <c r="AU945" i="1"/>
  <c r="AU944" i="1"/>
  <c r="AW937" i="1"/>
  <c r="AU935" i="1"/>
  <c r="AU929" i="1"/>
  <c r="AU921" i="1"/>
  <c r="AU918" i="1"/>
  <c r="AU916" i="1"/>
  <c r="AU915" i="1"/>
  <c r="AU911" i="1"/>
  <c r="AU913" i="1"/>
  <c r="AU906" i="1"/>
  <c r="AU907" i="1"/>
  <c r="AU908" i="1"/>
  <c r="AW902" i="1"/>
  <c r="AU895" i="1"/>
  <c r="AU897" i="1"/>
  <c r="AW899" i="1"/>
  <c r="AU886" i="1"/>
  <c r="AU885" i="1"/>
  <c r="AU881" i="1"/>
  <c r="AX880" i="1"/>
  <c r="AU875" i="1"/>
  <c r="AU873" i="1"/>
  <c r="AU869" i="1"/>
  <c r="AX862" i="1"/>
  <c r="AU864" i="1"/>
  <c r="AU860" i="1"/>
  <c r="AU857" i="1"/>
  <c r="AU856" i="1"/>
  <c r="AU854" i="1"/>
  <c r="AU851" i="1"/>
  <c r="AU850" i="1"/>
  <c r="AX849" i="1"/>
  <c r="AU845" i="1"/>
  <c r="AU841" i="1"/>
  <c r="AU840" i="1"/>
  <c r="AU838" i="1"/>
  <c r="AU825" i="1"/>
  <c r="AU821" i="1"/>
  <c r="AU822" i="1"/>
  <c r="AU796" i="1"/>
  <c r="AU818" i="1"/>
  <c r="AU817" i="1"/>
  <c r="AU815" i="1"/>
  <c r="AU814" i="1"/>
  <c r="AW810" i="1"/>
  <c r="AU806" i="1"/>
  <c r="AU804" i="1"/>
  <c r="AU803" i="1"/>
  <c r="AU801" i="1"/>
  <c r="AU799" i="1"/>
  <c r="AU794" i="1"/>
  <c r="AU793" i="1"/>
  <c r="AU798" i="1"/>
  <c r="AU789" i="1"/>
  <c r="AW790" i="1"/>
  <c r="AW791" i="1"/>
  <c r="AX787" i="1"/>
  <c r="AU784" i="1"/>
  <c r="AU783" i="1"/>
  <c r="AU781" i="1"/>
  <c r="AU779" i="1"/>
  <c r="AX780" i="1"/>
  <c r="AU778" i="1"/>
  <c r="AU777" i="1"/>
  <c r="AU773" i="1"/>
  <c r="AU774" i="1"/>
  <c r="AU771" i="1"/>
  <c r="AU767" i="1"/>
  <c r="AU764" i="1"/>
  <c r="AU765" i="1"/>
  <c r="AU766" i="1"/>
  <c r="AU763" i="1"/>
  <c r="AU762" i="1"/>
  <c r="AU761" i="1"/>
  <c r="AU760" i="1"/>
  <c r="AU756" i="1"/>
  <c r="AU752" i="1"/>
  <c r="AU753" i="1"/>
  <c r="AU757" i="1"/>
  <c r="AU750" i="1"/>
  <c r="AU743" i="1"/>
  <c r="AU744" i="1"/>
  <c r="AU741" i="1"/>
  <c r="AU739" i="1"/>
  <c r="AU736" i="1"/>
  <c r="AU737" i="1"/>
  <c r="AU738" i="1"/>
  <c r="AU719" i="1"/>
  <c r="AU714" i="1"/>
  <c r="AU711" i="1"/>
  <c r="AU712" i="1"/>
  <c r="AU693" i="1"/>
  <c r="AU697" i="1"/>
  <c r="AU696" i="1"/>
  <c r="AU700" i="1"/>
  <c r="AU701" i="1"/>
  <c r="AU684" i="1"/>
  <c r="AU683" i="1"/>
  <c r="AU678" i="1"/>
  <c r="AU680" i="1"/>
  <c r="AU675" i="1"/>
  <c r="AU672" i="1"/>
  <c r="AU669" i="1"/>
  <c r="AU671" i="1"/>
  <c r="AW664" i="1"/>
  <c r="AU662" i="1"/>
  <c r="AU663" i="1"/>
  <c r="AU661" i="1"/>
  <c r="AU660" i="1"/>
  <c r="AU657" i="1"/>
  <c r="R650" i="1"/>
  <c r="R649" i="1"/>
  <c r="AU647" i="1"/>
  <c r="AU649" i="1"/>
  <c r="AU641" i="1"/>
  <c r="AU640" i="1"/>
  <c r="AU635" i="1"/>
  <c r="AU636" i="1"/>
  <c r="AU631" i="1"/>
  <c r="AU626" i="1"/>
  <c r="AW625" i="1"/>
  <c r="AU619" i="1"/>
  <c r="AU620" i="1"/>
  <c r="AU621" i="1"/>
  <c r="AU622" i="1"/>
  <c r="AU616" i="1"/>
  <c r="AU617" i="1"/>
  <c r="AU613" i="1"/>
  <c r="AU608" i="1"/>
  <c r="AU609" i="1"/>
  <c r="AU610" i="1"/>
  <c r="AU612" i="1"/>
  <c r="AW605" i="1"/>
  <c r="AW604" i="1"/>
  <c r="AU600" i="1"/>
  <c r="AU594" i="1"/>
  <c r="AU595" i="1"/>
  <c r="AU596" i="1"/>
  <c r="AU597" i="1"/>
  <c r="AW591" i="1"/>
  <c r="AU590" i="1"/>
  <c r="AU589" i="1"/>
  <c r="AU583" i="1"/>
  <c r="AU585" i="1"/>
  <c r="AU581" i="1"/>
  <c r="AY244" i="1"/>
  <c r="AY245" i="1"/>
  <c r="AY247" i="1"/>
  <c r="AY248" i="1"/>
  <c r="AY246" i="1"/>
  <c r="AY254" i="1"/>
  <c r="AY249" i="1"/>
  <c r="AY250" i="1"/>
  <c r="AY253" i="1"/>
  <c r="AY251" i="1"/>
  <c r="AY252" i="1"/>
  <c r="AY255" i="1"/>
  <c r="AY256" i="1"/>
  <c r="AY257" i="1"/>
  <c r="AY258" i="1"/>
  <c r="AY259" i="1"/>
  <c r="AY260" i="1"/>
  <c r="AY262" i="1"/>
  <c r="AY261" i="1"/>
  <c r="AY263" i="1"/>
  <c r="AY267" i="1"/>
  <c r="AY264" i="1"/>
  <c r="AY266" i="1"/>
  <c r="AY268" i="1"/>
  <c r="AY265" i="1"/>
  <c r="AY270" i="1"/>
  <c r="AY274" i="1"/>
  <c r="AY271" i="1"/>
  <c r="AY272" i="1"/>
  <c r="AY273" i="1"/>
  <c r="AY269" i="1"/>
  <c r="AY275" i="1"/>
  <c r="AY276" i="1"/>
  <c r="AY277" i="1"/>
  <c r="AY278" i="1"/>
  <c r="AY279" i="1"/>
  <c r="AY284" i="1"/>
  <c r="AY280" i="1"/>
  <c r="AY281" i="1"/>
  <c r="AY282" i="1"/>
  <c r="AY283" i="1"/>
  <c r="AY288" i="1"/>
  <c r="AY286" i="1"/>
  <c r="AY289" i="1"/>
  <c r="AY297" i="1"/>
  <c r="AY290" i="1"/>
  <c r="AY291" i="1"/>
  <c r="AY285" i="1"/>
  <c r="AY292" i="1"/>
  <c r="AY293" i="1"/>
  <c r="AY294" i="1"/>
  <c r="AY296" i="1"/>
  <c r="AY295" i="1"/>
  <c r="AY287" i="1"/>
  <c r="AY299" i="1"/>
  <c r="AY300" i="1"/>
  <c r="AY301" i="1"/>
  <c r="AY302" i="1"/>
  <c r="AY303" i="1"/>
  <c r="AY304" i="1"/>
  <c r="AY305" i="1"/>
  <c r="AY306" i="1"/>
  <c r="AY307" i="1"/>
  <c r="AY298" i="1"/>
  <c r="AW570" i="1"/>
  <c r="AU571" i="1"/>
  <c r="AU568" i="1"/>
  <c r="AU564" i="1"/>
  <c r="AU559" i="1"/>
  <c r="AW555" i="1"/>
  <c r="AW554" i="1"/>
  <c r="AU543" i="1"/>
  <c r="AU544" i="1"/>
  <c r="AU538" i="1"/>
  <c r="AU539" i="1"/>
  <c r="AU536" i="1"/>
  <c r="AU534" i="1"/>
  <c r="AU529" i="1"/>
  <c r="AW525" i="1"/>
  <c r="AU524" i="1"/>
  <c r="AU523" i="1"/>
  <c r="AU520" i="1"/>
  <c r="AW517" i="1"/>
  <c r="AW518" i="1"/>
  <c r="AU514" i="1"/>
  <c r="AU516" i="1"/>
  <c r="AU512" i="1"/>
  <c r="AU510" i="1"/>
  <c r="AU509" i="1"/>
  <c r="AU505" i="1"/>
  <c r="AU507" i="1"/>
  <c r="AU508" i="1"/>
  <c r="AU504" i="1"/>
  <c r="AU495" i="1"/>
  <c r="AU496" i="1"/>
  <c r="AU497" i="1"/>
  <c r="AU498" i="1"/>
  <c r="AU492" i="1"/>
  <c r="AU493" i="1"/>
  <c r="AU494" i="1"/>
  <c r="AU481" i="1"/>
  <c r="AU480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90" i="1"/>
  <c r="AX189" i="1"/>
  <c r="AX184" i="1"/>
  <c r="AX185" i="1"/>
  <c r="AX186" i="1"/>
  <c r="AX187" i="1"/>
  <c r="AX188" i="1"/>
  <c r="AX191" i="1"/>
  <c r="AX192" i="1"/>
  <c r="AX193" i="1"/>
  <c r="AX195" i="1"/>
  <c r="AX194" i="1"/>
  <c r="AX196" i="1"/>
  <c r="AX197" i="1"/>
  <c r="AX198" i="1"/>
  <c r="AX203" i="1"/>
  <c r="AX199" i="1"/>
  <c r="AX202" i="1"/>
  <c r="AX207" i="1"/>
  <c r="AX206" i="1"/>
  <c r="AX204" i="1"/>
  <c r="AX205" i="1"/>
  <c r="AX208" i="1"/>
  <c r="AX212" i="1"/>
  <c r="AX209" i="1"/>
  <c r="AX210" i="1"/>
  <c r="AX211" i="1"/>
  <c r="AX213" i="1"/>
  <c r="AX218" i="1"/>
  <c r="AX219" i="1"/>
  <c r="AX214" i="1"/>
  <c r="AX215" i="1"/>
  <c r="AX216" i="1"/>
  <c r="AX217" i="1"/>
  <c r="AX221" i="1"/>
  <c r="AX220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41" i="1"/>
  <c r="AX239" i="1"/>
  <c r="AX240" i="1"/>
  <c r="AX242" i="1"/>
  <c r="AX243" i="1"/>
  <c r="AX244" i="1"/>
  <c r="AX245" i="1"/>
  <c r="AX247" i="1"/>
  <c r="AX248" i="1"/>
  <c r="AX246" i="1"/>
  <c r="AX254" i="1"/>
  <c r="AX249" i="1"/>
  <c r="AX250" i="1"/>
  <c r="AX253" i="1"/>
  <c r="AX251" i="1"/>
  <c r="AX252" i="1"/>
  <c r="AX255" i="1"/>
  <c r="AX256" i="1"/>
  <c r="AX257" i="1"/>
  <c r="AX258" i="1"/>
  <c r="AX259" i="1"/>
  <c r="AX260" i="1"/>
  <c r="AX262" i="1"/>
  <c r="AX261" i="1"/>
  <c r="AX263" i="1"/>
  <c r="AX267" i="1"/>
  <c r="AX264" i="1"/>
  <c r="AX266" i="1"/>
  <c r="AX268" i="1"/>
  <c r="AX265" i="1"/>
  <c r="AX270" i="1"/>
  <c r="AX274" i="1"/>
  <c r="AX271" i="1"/>
  <c r="AX272" i="1"/>
  <c r="AX273" i="1"/>
  <c r="AX269" i="1"/>
  <c r="AX275" i="1"/>
  <c r="AX276" i="1"/>
  <c r="AX277" i="1"/>
  <c r="AX278" i="1"/>
  <c r="AX279" i="1"/>
  <c r="AX284" i="1"/>
  <c r="AX280" i="1"/>
  <c r="AX281" i="1"/>
  <c r="AX282" i="1"/>
  <c r="AX283" i="1"/>
  <c r="AX288" i="1"/>
  <c r="AX286" i="1"/>
  <c r="AX289" i="1"/>
  <c r="AX297" i="1"/>
  <c r="AX290" i="1"/>
  <c r="AX291" i="1"/>
  <c r="AX285" i="1"/>
  <c r="AX292" i="1"/>
  <c r="AX293" i="1"/>
  <c r="AX294" i="1"/>
  <c r="AX296" i="1"/>
  <c r="AX295" i="1"/>
  <c r="AX287" i="1"/>
  <c r="AX299" i="1"/>
  <c r="AX300" i="1"/>
  <c r="AX301" i="1"/>
  <c r="AX302" i="1"/>
  <c r="AX303" i="1"/>
  <c r="AX304" i="1"/>
  <c r="AX305" i="1"/>
  <c r="AX306" i="1"/>
  <c r="AX307" i="1"/>
  <c r="AX298" i="1"/>
  <c r="AU471" i="1"/>
  <c r="AU463" i="1"/>
  <c r="AU455" i="1"/>
  <c r="AU456" i="1"/>
  <c r="AU458" i="1"/>
  <c r="AW461" i="1"/>
  <c r="AW452" i="1"/>
  <c r="AU451" i="1"/>
  <c r="AU454" i="1"/>
  <c r="AU447" i="1"/>
  <c r="AU448" i="1"/>
  <c r="AU449" i="1"/>
  <c r="AU450" i="1"/>
  <c r="AU445" i="1"/>
  <c r="AU443" i="1"/>
  <c r="AU446" i="1"/>
  <c r="AU440" i="1"/>
  <c r="AU436" i="1"/>
  <c r="AU437" i="1"/>
  <c r="AU438" i="1"/>
  <c r="D434" i="1"/>
  <c r="AU434" i="1"/>
  <c r="AU428" i="1"/>
  <c r="AU430" i="1"/>
  <c r="AU431" i="1"/>
  <c r="AW432" i="1"/>
  <c r="D433" i="1"/>
  <c r="D432" i="1"/>
  <c r="D431" i="1"/>
  <c r="D430" i="1"/>
  <c r="D429" i="1"/>
  <c r="D428" i="1"/>
  <c r="AU425" i="1"/>
  <c r="AU426" i="1"/>
  <c r="D426" i="1"/>
  <c r="D427" i="1"/>
  <c r="D425" i="1"/>
  <c r="D424" i="1"/>
  <c r="D423" i="1"/>
  <c r="D422" i="1"/>
  <c r="AU419" i="1"/>
  <c r="D419" i="1"/>
  <c r="D421" i="1"/>
  <c r="D411" i="1"/>
  <c r="D418" i="1"/>
  <c r="AU420" i="1"/>
  <c r="AU416" i="1"/>
  <c r="D417" i="1"/>
  <c r="D416" i="1"/>
  <c r="D415" i="1"/>
  <c r="D414" i="1"/>
  <c r="D413" i="1"/>
  <c r="D412" i="1"/>
  <c r="D420" i="1"/>
  <c r="D5" i="1"/>
  <c r="D4" i="1"/>
  <c r="D6" i="1"/>
  <c r="D7" i="1"/>
  <c r="D8" i="1"/>
  <c r="D9" i="1"/>
  <c r="D10" i="1"/>
  <c r="D11" i="1"/>
  <c r="D12" i="1"/>
  <c r="D13" i="1"/>
  <c r="D14" i="1"/>
  <c r="D15" i="1"/>
  <c r="D16" i="1"/>
  <c r="D17" i="1"/>
  <c r="D19" i="1"/>
  <c r="D18" i="1"/>
  <c r="D20" i="1"/>
  <c r="D22" i="1"/>
  <c r="D21" i="1"/>
  <c r="D23" i="1"/>
  <c r="D24" i="1"/>
  <c r="D25" i="1"/>
  <c r="D26" i="1"/>
  <c r="D27" i="1"/>
  <c r="D28" i="1"/>
  <c r="D29" i="1"/>
  <c r="D30" i="1"/>
  <c r="D31" i="1"/>
  <c r="D34" i="1"/>
  <c r="D33" i="1"/>
  <c r="D32" i="1"/>
  <c r="D35" i="1"/>
  <c r="D38" i="1"/>
  <c r="D39" i="1"/>
  <c r="D40" i="1"/>
  <c r="D41" i="1"/>
  <c r="D42" i="1"/>
  <c r="D37" i="1"/>
  <c r="D36" i="1"/>
  <c r="D43" i="1"/>
  <c r="D44" i="1"/>
  <c r="D45" i="1"/>
  <c r="D47" i="1"/>
  <c r="D48" i="1"/>
  <c r="D51" i="1"/>
  <c r="D46" i="1"/>
  <c r="D49" i="1"/>
  <c r="D50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4" i="1"/>
  <c r="D73" i="1"/>
  <c r="D72" i="1"/>
  <c r="D71" i="1"/>
  <c r="D75" i="1"/>
  <c r="D76" i="1"/>
  <c r="D77" i="1"/>
  <c r="D78" i="1"/>
  <c r="D79" i="1"/>
  <c r="D80" i="1"/>
  <c r="D81" i="1"/>
  <c r="D82" i="1"/>
  <c r="D85" i="1"/>
  <c r="D84" i="1"/>
  <c r="D83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2" i="1"/>
  <c r="D101" i="1"/>
  <c r="D103" i="1"/>
  <c r="D105" i="1"/>
  <c r="D106" i="1"/>
  <c r="D107" i="1"/>
  <c r="D108" i="1"/>
  <c r="D104" i="1"/>
  <c r="D109" i="1"/>
  <c r="D110" i="1"/>
  <c r="D111" i="1"/>
  <c r="D113" i="1"/>
  <c r="D112" i="1"/>
  <c r="D114" i="1"/>
  <c r="D115" i="1"/>
  <c r="D116" i="1"/>
  <c r="D117" i="1"/>
  <c r="D118" i="1"/>
  <c r="D119" i="1"/>
  <c r="D120" i="1"/>
  <c r="D124" i="1"/>
  <c r="D123" i="1"/>
  <c r="D121" i="1"/>
  <c r="D122" i="1"/>
  <c r="D125" i="1"/>
  <c r="D126" i="1"/>
  <c r="D127" i="1"/>
  <c r="D132" i="1"/>
  <c r="D128" i="1"/>
  <c r="D129" i="1"/>
  <c r="D133" i="1"/>
  <c r="D130" i="1"/>
  <c r="D131" i="1"/>
  <c r="D137" i="1"/>
  <c r="D138" i="1"/>
  <c r="D136" i="1"/>
  <c r="D140" i="1"/>
  <c r="D139" i="1"/>
  <c r="D135" i="1"/>
  <c r="D134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7" i="1"/>
  <c r="D158" i="1"/>
  <c r="D156" i="1"/>
  <c r="D161" i="1"/>
  <c r="D159" i="1"/>
  <c r="D160" i="1"/>
  <c r="D163" i="1"/>
  <c r="D162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90" i="1"/>
  <c r="D189" i="1"/>
  <c r="D184" i="1"/>
  <c r="D185" i="1"/>
  <c r="D186" i="1"/>
  <c r="D187" i="1"/>
  <c r="D188" i="1"/>
  <c r="D191" i="1"/>
  <c r="D192" i="1"/>
  <c r="D193" i="1"/>
  <c r="D195" i="1"/>
  <c r="D194" i="1"/>
  <c r="D196" i="1"/>
  <c r="D197" i="1"/>
  <c r="D198" i="1"/>
  <c r="D203" i="1"/>
  <c r="D199" i="1"/>
  <c r="D200" i="1"/>
  <c r="D201" i="1"/>
  <c r="D202" i="1"/>
  <c r="D207" i="1"/>
  <c r="D206" i="1"/>
  <c r="D204" i="1"/>
  <c r="D205" i="1"/>
  <c r="D208" i="1"/>
  <c r="D212" i="1"/>
  <c r="D209" i="1"/>
  <c r="D210" i="1"/>
  <c r="D211" i="1"/>
  <c r="D213" i="1"/>
  <c r="D218" i="1"/>
  <c r="D219" i="1"/>
  <c r="D214" i="1"/>
  <c r="D215" i="1"/>
  <c r="D216" i="1"/>
  <c r="D217" i="1"/>
  <c r="D221" i="1"/>
  <c r="D220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41" i="1"/>
  <c r="D239" i="1"/>
  <c r="D240" i="1"/>
  <c r="D242" i="1"/>
  <c r="D243" i="1"/>
  <c r="D244" i="1"/>
  <c r="D245" i="1"/>
  <c r="D247" i="1"/>
  <c r="D248" i="1"/>
  <c r="D246" i="1"/>
  <c r="D254" i="1"/>
  <c r="D249" i="1"/>
  <c r="D250" i="1"/>
  <c r="D253" i="1"/>
  <c r="D251" i="1"/>
  <c r="D252" i="1"/>
  <c r="D255" i="1"/>
  <c r="D256" i="1"/>
  <c r="D257" i="1"/>
  <c r="D258" i="1"/>
  <c r="D259" i="1"/>
  <c r="D260" i="1"/>
  <c r="D262" i="1"/>
  <c r="D261" i="1"/>
  <c r="D263" i="1"/>
  <c r="D267" i="1"/>
  <c r="D264" i="1"/>
  <c r="D266" i="1"/>
  <c r="D268" i="1"/>
  <c r="D265" i="1"/>
  <c r="D270" i="1"/>
  <c r="D274" i="1"/>
  <c r="D271" i="1"/>
  <c r="D272" i="1"/>
  <c r="D273" i="1"/>
  <c r="D269" i="1"/>
  <c r="D275" i="1"/>
  <c r="D276" i="1"/>
  <c r="D277" i="1"/>
  <c r="D278" i="1"/>
  <c r="D279" i="1"/>
  <c r="D284" i="1"/>
  <c r="D280" i="1"/>
  <c r="D281" i="1"/>
  <c r="D282" i="1"/>
  <c r="D283" i="1"/>
  <c r="D288" i="1"/>
  <c r="D286" i="1"/>
  <c r="D289" i="1"/>
  <c r="D297" i="1"/>
  <c r="D290" i="1"/>
  <c r="D291" i="1"/>
  <c r="D285" i="1"/>
  <c r="D292" i="1"/>
  <c r="D293" i="1"/>
  <c r="D294" i="1"/>
  <c r="D296" i="1"/>
  <c r="D295" i="1"/>
  <c r="D287" i="1"/>
  <c r="D299" i="1"/>
  <c r="D300" i="1"/>
  <c r="D301" i="1"/>
  <c r="D302" i="1"/>
  <c r="D303" i="1"/>
  <c r="D304" i="1"/>
  <c r="D305" i="1"/>
  <c r="D306" i="1"/>
  <c r="D307" i="1"/>
  <c r="D298" i="1"/>
  <c r="D309" i="1"/>
  <c r="D310" i="1"/>
  <c r="D311" i="1"/>
  <c r="D312" i="1"/>
  <c r="D313" i="1"/>
  <c r="D308" i="1"/>
  <c r="D315" i="1"/>
  <c r="D322" i="1"/>
  <c r="D317" i="1"/>
  <c r="D318" i="1"/>
  <c r="D319" i="1"/>
  <c r="D320" i="1"/>
  <c r="D323" i="1"/>
  <c r="D321" i="1"/>
  <c r="D316" i="1"/>
  <c r="D314" i="1"/>
  <c r="D324" i="1"/>
  <c r="D325" i="1"/>
  <c r="D326" i="1"/>
  <c r="D327" i="1"/>
  <c r="D328" i="1"/>
  <c r="D329" i="1"/>
  <c r="D330" i="1"/>
  <c r="D331" i="1"/>
  <c r="D333" i="1"/>
  <c r="D334" i="1"/>
  <c r="D335" i="1"/>
  <c r="D336" i="1"/>
  <c r="D337" i="1"/>
  <c r="D332" i="1"/>
  <c r="D338" i="1"/>
  <c r="D339" i="1"/>
  <c r="D340" i="1"/>
  <c r="D341" i="1"/>
  <c r="D342" i="1"/>
  <c r="D343" i="1"/>
  <c r="D344" i="1"/>
  <c r="D346" i="1"/>
  <c r="D345" i="1"/>
  <c r="D350" i="1"/>
  <c r="D348" i="1"/>
  <c r="D349" i="1"/>
  <c r="D347" i="1"/>
  <c r="D352" i="1"/>
  <c r="D351" i="1"/>
  <c r="D353" i="1"/>
  <c r="D354" i="1"/>
  <c r="D355" i="1"/>
  <c r="D356" i="1"/>
  <c r="D359" i="1"/>
  <c r="D360" i="1"/>
  <c r="D357" i="1"/>
  <c r="D358" i="1"/>
  <c r="D362" i="1"/>
  <c r="D371" i="1"/>
  <c r="D370" i="1"/>
  <c r="D363" i="1"/>
  <c r="D364" i="1"/>
  <c r="D365" i="1"/>
  <c r="D366" i="1"/>
  <c r="D367" i="1"/>
  <c r="D361" i="1"/>
  <c r="D368" i="1"/>
  <c r="D369" i="1"/>
  <c r="D372" i="1"/>
  <c r="D373" i="1"/>
  <c r="D374" i="1"/>
  <c r="D375" i="1"/>
  <c r="D377" i="1"/>
  <c r="D376" i="1"/>
  <c r="D379" i="1"/>
  <c r="D378" i="1"/>
  <c r="D380" i="1"/>
  <c r="D381" i="1"/>
  <c r="D382" i="1"/>
  <c r="D383" i="1"/>
  <c r="D384" i="1"/>
  <c r="D385" i="1"/>
  <c r="D387" i="1"/>
  <c r="D386" i="1"/>
  <c r="D393" i="1"/>
  <c r="D389" i="1"/>
  <c r="D390" i="1"/>
  <c r="D391" i="1"/>
  <c r="D392" i="1"/>
  <c r="D388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10" i="1"/>
  <c r="D406" i="1"/>
  <c r="D407" i="1"/>
  <c r="D408" i="1"/>
  <c r="D409" i="1"/>
  <c r="AU407" i="1"/>
  <c r="AU408" i="1"/>
  <c r="AU409" i="1"/>
  <c r="AU405" i="1"/>
  <c r="AU402" i="1"/>
  <c r="AU404" i="1"/>
  <c r="AU399" i="1"/>
  <c r="AU398" i="1"/>
  <c r="AW395" i="1"/>
  <c r="AU391" i="1"/>
  <c r="AU392" i="1"/>
  <c r="AU390" i="1"/>
  <c r="AU393" i="1"/>
  <c r="AU387" i="1"/>
  <c r="AU386" i="1"/>
  <c r="AV233" i="1"/>
  <c r="AV234" i="1"/>
  <c r="AV235" i="1"/>
  <c r="AV236" i="1"/>
  <c r="AV237" i="1"/>
  <c r="AV238" i="1"/>
  <c r="AV241" i="1"/>
  <c r="AV239" i="1"/>
  <c r="AV240" i="1"/>
  <c r="AV242" i="1"/>
  <c r="AV243" i="1"/>
  <c r="AV244" i="1"/>
  <c r="AV245" i="1"/>
  <c r="AV247" i="1"/>
  <c r="AV248" i="1"/>
  <c r="AV246" i="1"/>
  <c r="AV254" i="1"/>
  <c r="AV249" i="1"/>
  <c r="AV250" i="1"/>
  <c r="AV253" i="1"/>
  <c r="AV251" i="1"/>
  <c r="AV252" i="1"/>
  <c r="AV255" i="1"/>
  <c r="AV256" i="1"/>
  <c r="AV257" i="1"/>
  <c r="AV258" i="1"/>
  <c r="AV259" i="1"/>
  <c r="AV260" i="1"/>
  <c r="AV262" i="1"/>
  <c r="AV261" i="1"/>
  <c r="AV263" i="1"/>
  <c r="AV267" i="1"/>
  <c r="AV264" i="1"/>
  <c r="AV266" i="1"/>
  <c r="AV268" i="1"/>
  <c r="AV265" i="1"/>
  <c r="AV270" i="1"/>
  <c r="AV274" i="1"/>
  <c r="AV271" i="1"/>
  <c r="AV272" i="1"/>
  <c r="AV273" i="1"/>
  <c r="AV269" i="1"/>
  <c r="AV275" i="1"/>
  <c r="AV276" i="1"/>
  <c r="AV277" i="1"/>
  <c r="AV278" i="1"/>
  <c r="AV279" i="1"/>
  <c r="AV284" i="1"/>
  <c r="AV280" i="1"/>
  <c r="AV281" i="1"/>
  <c r="AV282" i="1"/>
  <c r="AV283" i="1"/>
  <c r="AV288" i="1"/>
  <c r="AV286" i="1"/>
  <c r="AV289" i="1"/>
  <c r="AV297" i="1"/>
  <c r="AV290" i="1"/>
  <c r="AV291" i="1"/>
  <c r="AV285" i="1"/>
  <c r="AV292" i="1"/>
  <c r="AV293" i="1"/>
  <c r="AV294" i="1"/>
  <c r="AV296" i="1"/>
  <c r="AV295" i="1"/>
  <c r="AV287" i="1"/>
  <c r="AV299" i="1"/>
  <c r="AV300" i="1"/>
  <c r="AV301" i="1"/>
  <c r="AV302" i="1"/>
  <c r="AV303" i="1"/>
  <c r="AV304" i="1"/>
  <c r="AV305" i="1"/>
  <c r="AV306" i="1"/>
  <c r="AV307" i="1"/>
  <c r="AV298" i="1"/>
  <c r="AU380" i="1"/>
  <c r="AU381" i="1"/>
  <c r="AU382" i="1"/>
  <c r="AU372" i="1"/>
  <c r="AU374" i="1"/>
  <c r="AU377" i="1"/>
  <c r="AU376" i="1"/>
  <c r="AU367" i="1"/>
  <c r="AU361" i="1"/>
  <c r="AU369" i="1"/>
  <c r="AU363" i="1"/>
  <c r="AU370" i="1"/>
  <c r="AU360" i="1"/>
  <c r="AU357" i="1"/>
  <c r="AU351" i="1"/>
  <c r="AU354" i="1"/>
  <c r="AU348" i="1"/>
  <c r="AU347" i="1"/>
  <c r="AU344" i="1"/>
  <c r="AU337" i="1"/>
  <c r="AU340" i="1"/>
  <c r="AU342" i="1"/>
  <c r="AU326" i="1"/>
  <c r="AU331" i="1"/>
  <c r="AU323" i="1"/>
  <c r="AU321" i="1"/>
  <c r="AW316" i="1"/>
  <c r="AU322" i="1"/>
  <c r="AU318" i="1"/>
  <c r="AU320" i="1"/>
  <c r="AU310" i="1"/>
  <c r="AU311" i="1"/>
  <c r="AU313" i="1"/>
  <c r="AU298" i="1"/>
  <c r="AW307" i="1"/>
  <c r="AW306" i="1"/>
  <c r="AW305" i="1"/>
  <c r="AW304" i="1"/>
  <c r="AW303" i="1"/>
  <c r="AW302" i="1"/>
  <c r="AW301" i="1"/>
  <c r="AW300" i="1"/>
  <c r="AW299" i="1"/>
  <c r="AW287" i="1"/>
  <c r="AW295" i="1"/>
  <c r="AW296" i="1"/>
  <c r="AW294" i="1"/>
  <c r="AW293" i="1"/>
  <c r="AW292" i="1"/>
  <c r="AW285" i="1"/>
  <c r="AW291" i="1"/>
  <c r="AW290" i="1"/>
  <c r="AW297" i="1"/>
  <c r="AW289" i="1"/>
  <c r="AW286" i="1"/>
  <c r="AW288" i="1"/>
  <c r="AW283" i="1"/>
  <c r="AW282" i="1"/>
  <c r="AW281" i="1"/>
  <c r="AW280" i="1"/>
  <c r="AU302" i="1"/>
  <c r="AU304" i="1"/>
  <c r="AW298" i="1"/>
  <c r="AU295" i="1"/>
  <c r="AU294" i="1"/>
  <c r="AU293" i="1"/>
  <c r="AU285" i="1"/>
  <c r="AU286" i="1"/>
  <c r="AW278" i="1"/>
  <c r="AW279" i="1"/>
  <c r="AW284" i="1"/>
  <c r="AW275" i="1"/>
  <c r="AU276" i="1"/>
  <c r="AU277" i="1"/>
  <c r="AW266" i="1"/>
  <c r="AW268" i="1"/>
  <c r="AW265" i="1"/>
  <c r="AW270" i="1"/>
  <c r="AW274" i="1"/>
  <c r="AW271" i="1"/>
  <c r="AW272" i="1"/>
  <c r="AW273" i="1"/>
  <c r="AU269" i="1"/>
  <c r="AU272" i="1"/>
  <c r="AU273" i="1"/>
  <c r="AU271" i="1"/>
  <c r="AU270" i="1"/>
  <c r="AU268" i="1"/>
  <c r="AW263" i="1"/>
  <c r="AW267" i="1"/>
  <c r="AW264" i="1"/>
  <c r="AU266" i="1"/>
  <c r="AU267" i="1"/>
  <c r="AU263" i="1"/>
  <c r="AU262" i="1"/>
  <c r="AU261" i="1"/>
  <c r="AW260" i="1"/>
  <c r="AW262" i="1"/>
  <c r="AU259" i="1"/>
  <c r="AU257" i="1"/>
  <c r="AU255" i="1"/>
  <c r="AU251" i="1"/>
  <c r="AU254" i="1"/>
  <c r="AW243" i="1"/>
  <c r="AY243" i="1"/>
  <c r="AW244" i="1"/>
  <c r="AW245" i="1"/>
  <c r="AU243" i="1"/>
  <c r="AU241" i="1"/>
  <c r="AW241" i="1"/>
  <c r="AY241" i="1"/>
  <c r="AW239" i="1"/>
  <c r="AY239" i="1"/>
  <c r="AU240" i="1"/>
  <c r="AY240" i="1"/>
  <c r="AW242" i="1"/>
  <c r="AY242" i="1"/>
  <c r="AW238" i="1"/>
  <c r="AY238" i="1"/>
  <c r="AW233" i="1"/>
  <c r="AY233" i="1"/>
  <c r="AW234" i="1"/>
  <c r="AY234" i="1"/>
  <c r="AW235" i="1"/>
  <c r="AY235" i="1"/>
  <c r="AW236" i="1"/>
  <c r="AY236" i="1"/>
  <c r="AW237" i="1"/>
  <c r="AY237" i="1"/>
  <c r="AU235" i="1"/>
  <c r="AU234" i="1"/>
  <c r="AV229" i="1"/>
  <c r="AY229" i="1"/>
  <c r="AU229" i="1"/>
  <c r="AV231" i="1"/>
  <c r="AW231" i="1"/>
  <c r="AY231" i="1"/>
  <c r="AV230" i="1"/>
  <c r="AW230" i="1"/>
  <c r="AY230" i="1"/>
  <c r="AU232" i="1"/>
  <c r="AW232" i="1"/>
  <c r="AY232" i="1"/>
  <c r="AU230" i="1"/>
  <c r="AU227" i="1"/>
  <c r="AW227" i="1"/>
  <c r="AY227" i="1"/>
  <c r="AV228" i="1"/>
  <c r="AW228" i="1"/>
  <c r="AY228" i="1"/>
  <c r="AV226" i="1"/>
  <c r="AW226" i="1"/>
  <c r="AY226" i="1"/>
  <c r="AU226" i="1"/>
  <c r="AV225" i="1"/>
  <c r="AW225" i="1"/>
  <c r="AY225" i="1"/>
  <c r="AV222" i="1"/>
  <c r="AW222" i="1"/>
  <c r="AY222" i="1"/>
  <c r="AV223" i="1"/>
  <c r="AW223" i="1"/>
  <c r="AY223" i="1"/>
  <c r="AV224" i="1"/>
  <c r="AW224" i="1"/>
  <c r="AY224" i="1"/>
  <c r="AU225" i="1"/>
  <c r="AU221" i="1"/>
  <c r="AW221" i="1"/>
  <c r="AY221" i="1"/>
  <c r="AU220" i="1"/>
  <c r="AW220" i="1"/>
  <c r="AY220" i="1"/>
  <c r="AV5" i="1"/>
  <c r="AW5" i="1"/>
  <c r="AX5" i="1"/>
  <c r="AY5" i="1"/>
  <c r="AV4" i="1"/>
  <c r="AW4" i="1"/>
  <c r="AX4" i="1"/>
  <c r="AY4" i="1"/>
  <c r="AV6" i="1"/>
  <c r="AW6" i="1"/>
  <c r="AX6" i="1"/>
  <c r="AY6" i="1"/>
  <c r="AV16" i="1"/>
  <c r="AW16" i="1"/>
  <c r="AX16" i="1"/>
  <c r="AY16" i="1"/>
  <c r="AV19" i="1"/>
  <c r="AW19" i="1"/>
  <c r="AX19" i="1"/>
  <c r="AY19" i="1"/>
  <c r="AV7" i="1"/>
  <c r="AW7" i="1"/>
  <c r="AX7" i="1"/>
  <c r="AY7" i="1"/>
  <c r="AV8" i="1"/>
  <c r="AW8" i="1"/>
  <c r="AX8" i="1"/>
  <c r="AY8" i="1"/>
  <c r="AV9" i="1"/>
  <c r="AW9" i="1"/>
  <c r="AX9" i="1"/>
  <c r="AY9" i="1"/>
  <c r="AV17" i="1"/>
  <c r="AW17" i="1"/>
  <c r="AX17" i="1"/>
  <c r="AY17" i="1"/>
  <c r="AV10" i="1"/>
  <c r="AW10" i="1"/>
  <c r="AX10" i="1"/>
  <c r="AY10" i="1"/>
  <c r="AV11" i="1"/>
  <c r="AW11" i="1"/>
  <c r="AX11" i="1"/>
  <c r="AY11" i="1"/>
  <c r="AV12" i="1"/>
  <c r="AW12" i="1"/>
  <c r="AX12" i="1"/>
  <c r="AY12" i="1"/>
  <c r="AV13" i="1"/>
  <c r="AW13" i="1"/>
  <c r="AX13" i="1"/>
  <c r="AY13" i="1"/>
  <c r="AV14" i="1"/>
  <c r="AW14" i="1"/>
  <c r="AX14" i="1"/>
  <c r="AY14" i="1"/>
  <c r="AV15" i="1"/>
  <c r="AW15" i="1"/>
  <c r="AX15" i="1"/>
  <c r="AY15" i="1"/>
  <c r="AV22" i="1"/>
  <c r="AW22" i="1"/>
  <c r="AX22" i="1"/>
  <c r="AY22" i="1"/>
  <c r="AV21" i="1"/>
  <c r="AW21" i="1"/>
  <c r="AX21" i="1"/>
  <c r="AY21" i="1"/>
  <c r="AV20" i="1"/>
  <c r="AW20" i="1"/>
  <c r="AX20" i="1"/>
  <c r="AY20" i="1"/>
  <c r="AU23" i="1"/>
  <c r="AW23" i="1"/>
  <c r="AX23" i="1"/>
  <c r="AY23" i="1"/>
  <c r="AV27" i="1"/>
  <c r="AW27" i="1"/>
  <c r="AX27" i="1"/>
  <c r="AY27" i="1"/>
  <c r="AV24" i="1"/>
  <c r="AW24" i="1"/>
  <c r="AX24" i="1"/>
  <c r="AY24" i="1"/>
  <c r="AV25" i="1"/>
  <c r="AW25" i="1"/>
  <c r="AX25" i="1"/>
  <c r="AY25" i="1"/>
  <c r="AU28" i="1"/>
  <c r="AW28" i="1"/>
  <c r="AX28" i="1"/>
  <c r="AY28" i="1"/>
  <c r="AV26" i="1"/>
  <c r="AW26" i="1"/>
  <c r="AX26" i="1"/>
  <c r="AY26" i="1"/>
  <c r="AV29" i="1"/>
  <c r="AW29" i="1"/>
  <c r="AX29" i="1"/>
  <c r="AY29" i="1"/>
  <c r="AV30" i="1"/>
  <c r="AW30" i="1"/>
  <c r="AX30" i="1"/>
  <c r="AY30" i="1"/>
  <c r="AV35" i="1"/>
  <c r="AW35" i="1"/>
  <c r="AX35" i="1"/>
  <c r="AY35" i="1"/>
  <c r="AV32" i="1"/>
  <c r="AW32" i="1"/>
  <c r="AX32" i="1"/>
  <c r="AY32" i="1"/>
  <c r="AV34" i="1"/>
  <c r="AW34" i="1"/>
  <c r="AX34" i="1"/>
  <c r="AY34" i="1"/>
  <c r="AV33" i="1"/>
  <c r="AW33" i="1"/>
  <c r="AX33" i="1"/>
  <c r="AY33" i="1"/>
  <c r="AV31" i="1"/>
  <c r="AW31" i="1"/>
  <c r="AX31" i="1"/>
  <c r="AY31" i="1"/>
  <c r="AV38" i="1"/>
  <c r="AW38" i="1"/>
  <c r="AX38" i="1"/>
  <c r="AY38" i="1"/>
  <c r="AV39" i="1"/>
  <c r="AW39" i="1"/>
  <c r="AX39" i="1"/>
  <c r="AY39" i="1"/>
  <c r="AV40" i="1"/>
  <c r="AW40" i="1"/>
  <c r="AX40" i="1"/>
  <c r="AY40" i="1"/>
  <c r="AV42" i="1"/>
  <c r="AW42" i="1"/>
  <c r="AX42" i="1"/>
  <c r="AY42" i="1"/>
  <c r="AV41" i="1"/>
  <c r="AW41" i="1"/>
  <c r="AX41" i="1"/>
  <c r="AY41" i="1"/>
  <c r="AU37" i="1"/>
  <c r="AV37" i="1"/>
  <c r="AW37" i="1"/>
  <c r="AY37" i="1"/>
  <c r="AU36" i="1"/>
  <c r="AV36" i="1"/>
  <c r="AW36" i="1"/>
  <c r="AY36" i="1"/>
  <c r="AV45" i="1"/>
  <c r="AW45" i="1"/>
  <c r="AX45" i="1"/>
  <c r="AY45" i="1"/>
  <c r="AV44" i="1"/>
  <c r="AW44" i="1"/>
  <c r="AX44" i="1"/>
  <c r="AY44" i="1"/>
  <c r="AU43" i="1"/>
  <c r="AW43" i="1"/>
  <c r="AX43" i="1"/>
  <c r="AY43" i="1"/>
  <c r="AU46" i="1"/>
  <c r="AV46" i="1"/>
  <c r="AW46" i="1"/>
  <c r="AY46" i="1"/>
  <c r="AU49" i="1"/>
  <c r="AV49" i="1"/>
  <c r="AW49" i="1"/>
  <c r="AY49" i="1"/>
  <c r="AV48" i="1"/>
  <c r="AW48" i="1"/>
  <c r="AX48" i="1"/>
  <c r="AY48" i="1"/>
  <c r="AV50" i="1"/>
  <c r="AW50" i="1"/>
  <c r="AX50" i="1"/>
  <c r="AY50" i="1"/>
  <c r="AV51" i="1"/>
  <c r="AW51" i="1"/>
  <c r="AX51" i="1"/>
  <c r="AY51" i="1"/>
  <c r="AV47" i="1"/>
  <c r="AW47" i="1"/>
  <c r="AX47" i="1"/>
  <c r="AY47" i="1"/>
  <c r="AV52" i="1"/>
  <c r="AW52" i="1"/>
  <c r="AX52" i="1"/>
  <c r="AY52" i="1"/>
  <c r="AV53" i="1"/>
  <c r="AW53" i="1"/>
  <c r="AX53" i="1"/>
  <c r="AY53" i="1"/>
  <c r="AV54" i="1"/>
  <c r="AW54" i="1"/>
  <c r="AX54" i="1"/>
  <c r="AY54" i="1"/>
  <c r="AV55" i="1"/>
  <c r="AW55" i="1"/>
  <c r="AX55" i="1"/>
  <c r="AY55" i="1"/>
  <c r="AV56" i="1"/>
  <c r="AW56" i="1"/>
  <c r="AX56" i="1"/>
  <c r="AY56" i="1"/>
  <c r="AV57" i="1"/>
  <c r="AW57" i="1"/>
  <c r="AX57" i="1"/>
  <c r="AY57" i="1"/>
  <c r="AV58" i="1"/>
  <c r="AW58" i="1"/>
  <c r="AX58" i="1"/>
  <c r="AY58" i="1"/>
  <c r="AV59" i="1"/>
  <c r="AW59" i="1"/>
  <c r="AX59" i="1"/>
  <c r="AY59" i="1"/>
  <c r="AV60" i="1"/>
  <c r="AW60" i="1"/>
  <c r="AX60" i="1"/>
  <c r="AY60" i="1"/>
  <c r="AV61" i="1"/>
  <c r="AW61" i="1"/>
  <c r="AX61" i="1"/>
  <c r="AY61" i="1"/>
  <c r="AV62" i="1"/>
  <c r="AW62" i="1"/>
  <c r="AX62" i="1"/>
  <c r="AY62" i="1"/>
  <c r="AV63" i="1"/>
  <c r="AW63" i="1"/>
  <c r="AX63" i="1"/>
  <c r="AY63" i="1"/>
  <c r="AV65" i="1"/>
  <c r="AW65" i="1"/>
  <c r="AX65" i="1"/>
  <c r="AY65" i="1"/>
  <c r="AV64" i="1"/>
  <c r="AW64" i="1"/>
  <c r="AX64" i="1"/>
  <c r="AY64" i="1"/>
  <c r="AV66" i="1"/>
  <c r="AW66" i="1"/>
  <c r="AX66" i="1"/>
  <c r="AY66" i="1"/>
  <c r="AV67" i="1"/>
  <c r="AW67" i="1"/>
  <c r="AX67" i="1"/>
  <c r="AY67" i="1"/>
  <c r="AV68" i="1"/>
  <c r="AW68" i="1"/>
  <c r="AX68" i="1"/>
  <c r="AY68" i="1"/>
  <c r="AV70" i="1"/>
  <c r="AW70" i="1"/>
  <c r="AX70" i="1"/>
  <c r="AY70" i="1"/>
  <c r="AV69" i="1"/>
  <c r="AW69" i="1"/>
  <c r="AX69" i="1"/>
  <c r="AY69" i="1"/>
  <c r="AV72" i="1"/>
  <c r="AW72" i="1"/>
  <c r="AX72" i="1"/>
  <c r="AY72" i="1"/>
  <c r="AV73" i="1"/>
  <c r="AW73" i="1"/>
  <c r="AX73" i="1"/>
  <c r="AY73" i="1"/>
  <c r="AV74" i="1"/>
  <c r="AW74" i="1"/>
  <c r="AX74" i="1"/>
  <c r="AY74" i="1"/>
  <c r="AV71" i="1"/>
  <c r="AW71" i="1"/>
  <c r="AX71" i="1"/>
  <c r="AY71" i="1"/>
  <c r="AV75" i="1"/>
  <c r="AW75" i="1"/>
  <c r="AX75" i="1"/>
  <c r="AY75" i="1"/>
  <c r="AV79" i="1"/>
  <c r="AW79" i="1"/>
  <c r="AX79" i="1"/>
  <c r="AY79" i="1"/>
  <c r="AV76" i="1"/>
  <c r="AW76" i="1"/>
  <c r="AX76" i="1"/>
  <c r="AY76" i="1"/>
  <c r="AV77" i="1"/>
  <c r="AW77" i="1"/>
  <c r="AX77" i="1"/>
  <c r="AY77" i="1"/>
  <c r="AV78" i="1"/>
  <c r="AW78" i="1"/>
  <c r="AX78" i="1"/>
  <c r="AY78" i="1"/>
  <c r="AV80" i="1"/>
  <c r="AW80" i="1"/>
  <c r="AX80" i="1"/>
  <c r="AY80" i="1"/>
  <c r="AU81" i="1"/>
  <c r="AV81" i="1"/>
  <c r="AX81" i="1"/>
  <c r="AY81" i="1"/>
  <c r="AU82" i="1"/>
  <c r="AV82" i="1"/>
  <c r="AW82" i="1"/>
  <c r="AV85" i="1"/>
  <c r="AW85" i="1"/>
  <c r="AX85" i="1"/>
  <c r="AY85" i="1"/>
  <c r="AV84" i="1"/>
  <c r="AW84" i="1"/>
  <c r="AX84" i="1"/>
  <c r="AY84" i="1"/>
  <c r="AV86" i="1"/>
  <c r="AW86" i="1"/>
  <c r="AX86" i="1"/>
  <c r="AY86" i="1"/>
  <c r="AV83" i="1"/>
  <c r="AW83" i="1"/>
  <c r="AX83" i="1"/>
  <c r="AY83" i="1"/>
  <c r="AV87" i="1"/>
  <c r="AW87" i="1"/>
  <c r="AX87" i="1"/>
  <c r="AY87" i="1"/>
  <c r="AV88" i="1"/>
  <c r="AW88" i="1"/>
  <c r="AX88" i="1"/>
  <c r="AY88" i="1"/>
  <c r="AV89" i="1"/>
  <c r="AW89" i="1"/>
  <c r="AX89" i="1"/>
  <c r="AY89" i="1"/>
  <c r="AV91" i="1"/>
  <c r="AW91" i="1"/>
  <c r="AX91" i="1"/>
  <c r="AY91" i="1"/>
  <c r="AV90" i="1"/>
  <c r="AW90" i="1"/>
  <c r="AX90" i="1"/>
  <c r="AY90" i="1"/>
  <c r="AV92" i="1"/>
  <c r="AW92" i="1"/>
  <c r="AX92" i="1"/>
  <c r="AY92" i="1"/>
  <c r="AU93" i="1"/>
  <c r="AW93" i="1"/>
  <c r="AX93" i="1"/>
  <c r="AY93" i="1"/>
  <c r="AU96" i="1"/>
  <c r="AV96" i="1"/>
  <c r="AW96" i="1"/>
  <c r="AY96" i="1"/>
  <c r="AU97" i="1"/>
  <c r="AV97" i="1"/>
  <c r="AW97" i="1"/>
  <c r="AY97" i="1"/>
  <c r="AU98" i="1"/>
  <c r="AV98" i="1"/>
  <c r="AW98" i="1"/>
  <c r="AY98" i="1"/>
  <c r="AU99" i="1"/>
  <c r="AV99" i="1"/>
  <c r="AW99" i="1"/>
  <c r="AY99" i="1"/>
  <c r="AU100" i="1"/>
  <c r="AV100" i="1"/>
  <c r="AW100" i="1"/>
  <c r="AY100" i="1"/>
  <c r="AU95" i="1"/>
  <c r="AV95" i="1"/>
  <c r="AW95" i="1"/>
  <c r="AY95" i="1"/>
  <c r="AU94" i="1"/>
  <c r="AV94" i="1"/>
  <c r="AW94" i="1"/>
  <c r="AY94" i="1"/>
  <c r="AV102" i="1"/>
  <c r="AW102" i="1"/>
  <c r="AX102" i="1"/>
  <c r="AY102" i="1"/>
  <c r="AU101" i="1"/>
  <c r="AW101" i="1"/>
  <c r="AX101" i="1"/>
  <c r="AY101" i="1"/>
  <c r="AV104" i="1"/>
  <c r="AW104" i="1"/>
  <c r="AX104" i="1"/>
  <c r="AY104" i="1"/>
  <c r="AV103" i="1"/>
  <c r="AW103" i="1"/>
  <c r="AX103" i="1"/>
  <c r="AY103" i="1"/>
  <c r="AV107" i="1"/>
  <c r="AW107" i="1"/>
  <c r="AX107" i="1"/>
  <c r="AY107" i="1"/>
  <c r="AV105" i="1"/>
  <c r="AW105" i="1"/>
  <c r="AX105" i="1"/>
  <c r="AY105" i="1"/>
  <c r="AV108" i="1"/>
  <c r="AW108" i="1"/>
  <c r="AX108" i="1"/>
  <c r="AY108" i="1"/>
  <c r="AV106" i="1"/>
  <c r="AW106" i="1"/>
  <c r="AX106" i="1"/>
  <c r="AY106" i="1"/>
  <c r="AU109" i="1"/>
  <c r="AW109" i="1"/>
  <c r="AX109" i="1"/>
  <c r="AY109" i="1"/>
  <c r="AU111" i="1"/>
  <c r="AW111" i="1"/>
  <c r="AX111" i="1"/>
  <c r="AY111" i="1"/>
  <c r="AU110" i="1"/>
  <c r="AW110" i="1"/>
  <c r="AX110" i="1"/>
  <c r="AY110" i="1"/>
  <c r="AV119" i="1"/>
  <c r="AW119" i="1"/>
  <c r="AX119" i="1"/>
  <c r="AY119" i="1"/>
  <c r="AV118" i="1"/>
  <c r="AW118" i="1"/>
  <c r="AX118" i="1"/>
  <c r="AY118" i="1"/>
  <c r="AV114" i="1"/>
  <c r="AW114" i="1"/>
  <c r="AX114" i="1"/>
  <c r="AY114" i="1"/>
  <c r="AV115" i="1"/>
  <c r="AW115" i="1"/>
  <c r="AX115" i="1"/>
  <c r="AY115" i="1"/>
  <c r="AU116" i="1"/>
  <c r="AV116" i="1"/>
  <c r="AW116" i="1"/>
  <c r="AY116" i="1"/>
  <c r="AU112" i="1"/>
  <c r="AV112" i="1"/>
  <c r="AW112" i="1"/>
  <c r="AY112" i="1"/>
  <c r="AU117" i="1"/>
  <c r="AV117" i="1"/>
  <c r="AW117" i="1"/>
  <c r="AY117" i="1"/>
  <c r="AU113" i="1"/>
  <c r="AV113" i="1"/>
  <c r="AW113" i="1"/>
  <c r="AY113" i="1"/>
  <c r="AV120" i="1"/>
  <c r="AW120" i="1"/>
  <c r="AX120" i="1"/>
  <c r="AY120" i="1"/>
  <c r="AU124" i="1"/>
  <c r="AV124" i="1"/>
  <c r="AX124" i="1"/>
  <c r="AY124" i="1"/>
  <c r="AV123" i="1"/>
  <c r="AW123" i="1"/>
  <c r="AX123" i="1"/>
  <c r="AY123" i="1"/>
  <c r="AV121" i="1"/>
  <c r="AW121" i="1"/>
  <c r="AX121" i="1"/>
  <c r="AY121" i="1"/>
  <c r="AU122" i="1"/>
  <c r="AV122" i="1"/>
  <c r="AW122" i="1"/>
  <c r="AY122" i="1"/>
  <c r="AV125" i="1"/>
  <c r="AW125" i="1"/>
  <c r="AX125" i="1"/>
  <c r="AY125" i="1"/>
  <c r="AV126" i="1"/>
  <c r="AW126" i="1"/>
  <c r="AX126" i="1"/>
  <c r="AY126" i="1"/>
  <c r="AV127" i="1"/>
  <c r="AW127" i="1"/>
  <c r="AX127" i="1"/>
  <c r="AY127" i="1"/>
  <c r="AV128" i="1"/>
  <c r="AW128" i="1"/>
  <c r="AX128" i="1"/>
  <c r="AY128" i="1"/>
  <c r="AV129" i="1"/>
  <c r="AW129" i="1"/>
  <c r="AX129" i="1"/>
  <c r="AY129" i="1"/>
  <c r="AV133" i="1"/>
  <c r="AW133" i="1"/>
  <c r="AX133" i="1"/>
  <c r="AY133" i="1"/>
  <c r="AV131" i="1"/>
  <c r="AW131" i="1"/>
  <c r="AX131" i="1"/>
  <c r="AY131" i="1"/>
  <c r="AV132" i="1"/>
  <c r="AW132" i="1"/>
  <c r="AX132" i="1"/>
  <c r="AY132" i="1"/>
  <c r="AV130" i="1"/>
  <c r="AW130" i="1"/>
  <c r="AX130" i="1"/>
  <c r="AY130" i="1"/>
  <c r="AV138" i="1"/>
  <c r="AW138" i="1"/>
  <c r="AX138" i="1"/>
  <c r="AY138" i="1"/>
  <c r="AV140" i="1"/>
  <c r="AW140" i="1"/>
  <c r="AX140" i="1"/>
  <c r="AY140" i="1"/>
  <c r="AV139" i="1"/>
  <c r="AW139" i="1"/>
  <c r="AX139" i="1"/>
  <c r="AY139" i="1"/>
  <c r="AV137" i="1"/>
  <c r="AW137" i="1"/>
  <c r="AX137" i="1"/>
  <c r="AY137" i="1"/>
  <c r="AV134" i="1"/>
  <c r="AW134" i="1"/>
  <c r="AX134" i="1"/>
  <c r="AY134" i="1"/>
  <c r="AV135" i="1"/>
  <c r="AW135" i="1"/>
  <c r="AX135" i="1"/>
  <c r="AY135" i="1"/>
  <c r="AV136" i="1"/>
  <c r="AW136" i="1"/>
  <c r="AX136" i="1"/>
  <c r="AY136" i="1"/>
  <c r="AU142" i="1"/>
  <c r="AV142" i="1"/>
  <c r="AX142" i="1"/>
  <c r="AY142" i="1"/>
  <c r="AU146" i="1"/>
  <c r="AV146" i="1"/>
  <c r="AX146" i="1"/>
  <c r="AY146" i="1"/>
  <c r="AU143" i="1"/>
  <c r="AV143" i="1"/>
  <c r="AX143" i="1"/>
  <c r="AY143" i="1"/>
  <c r="AU144" i="1"/>
  <c r="AW144" i="1"/>
  <c r="AX144" i="1"/>
  <c r="AY144" i="1"/>
  <c r="AU141" i="1"/>
  <c r="AW141" i="1"/>
  <c r="AX141" i="1"/>
  <c r="AY141" i="1"/>
  <c r="AU145" i="1"/>
  <c r="AW145" i="1"/>
  <c r="AX145" i="1"/>
  <c r="AY145" i="1"/>
  <c r="AU147" i="1"/>
  <c r="AV147" i="1"/>
  <c r="AX147" i="1"/>
  <c r="AY147" i="1"/>
  <c r="AU152" i="1"/>
  <c r="AV152" i="1"/>
  <c r="AX152" i="1"/>
  <c r="AY152" i="1"/>
  <c r="AV148" i="1"/>
  <c r="AW148" i="1"/>
  <c r="AX148" i="1"/>
  <c r="AY148" i="1"/>
  <c r="AV149" i="1"/>
  <c r="AX149" i="1"/>
  <c r="AY149" i="1"/>
  <c r="AV150" i="1"/>
  <c r="AX150" i="1"/>
  <c r="AY150" i="1"/>
  <c r="AU151" i="1"/>
  <c r="AV151" i="1"/>
  <c r="AX151" i="1"/>
  <c r="AY151" i="1"/>
  <c r="AV153" i="1"/>
  <c r="AW153" i="1"/>
  <c r="AX153" i="1"/>
  <c r="AY153" i="1"/>
  <c r="AV155" i="1"/>
  <c r="AW155" i="1"/>
  <c r="AX155" i="1"/>
  <c r="AY155" i="1"/>
  <c r="AV154" i="1"/>
  <c r="AW154" i="1"/>
  <c r="AX154" i="1"/>
  <c r="AY154" i="1"/>
  <c r="AV18" i="1"/>
  <c r="AW18" i="1"/>
  <c r="AX18" i="1"/>
  <c r="AY18" i="1"/>
  <c r="AV157" i="1"/>
  <c r="AW157" i="1"/>
  <c r="AX157" i="1"/>
  <c r="AY157" i="1"/>
  <c r="AV156" i="1"/>
  <c r="AW156" i="1"/>
  <c r="AX156" i="1"/>
  <c r="AY156" i="1"/>
  <c r="AV158" i="1"/>
  <c r="AW158" i="1"/>
  <c r="AX158" i="1"/>
  <c r="AY158" i="1"/>
  <c r="AV161" i="1"/>
  <c r="AW161" i="1"/>
  <c r="AX161" i="1"/>
  <c r="AY161" i="1"/>
  <c r="AV159" i="1"/>
  <c r="AW159" i="1"/>
  <c r="AX159" i="1"/>
  <c r="AY159" i="1"/>
  <c r="AV160" i="1"/>
  <c r="AW160" i="1"/>
  <c r="AX160" i="1"/>
  <c r="AY160" i="1"/>
  <c r="AU164" i="1"/>
  <c r="AV164" i="1"/>
  <c r="AW164" i="1"/>
  <c r="AY164" i="1"/>
  <c r="AU165" i="1"/>
  <c r="AV165" i="1"/>
  <c r="AW165" i="1"/>
  <c r="AY165" i="1"/>
  <c r="AV166" i="1"/>
  <c r="AW166" i="1"/>
  <c r="AY166" i="1"/>
  <c r="AV174" i="1"/>
  <c r="AW174" i="1"/>
  <c r="AY174" i="1"/>
  <c r="AV167" i="1"/>
  <c r="AW167" i="1"/>
  <c r="AY167" i="1"/>
  <c r="AV168" i="1"/>
  <c r="AW168" i="1"/>
  <c r="AY168" i="1"/>
  <c r="AV162" i="1"/>
  <c r="AW162" i="1"/>
  <c r="AX162" i="1"/>
  <c r="AY162" i="1"/>
  <c r="AV163" i="1"/>
  <c r="AW163" i="1"/>
  <c r="AX163" i="1"/>
  <c r="AY163" i="1"/>
  <c r="AV169" i="1"/>
  <c r="AW169" i="1"/>
  <c r="AY169" i="1"/>
  <c r="AV170" i="1"/>
  <c r="AW170" i="1"/>
  <c r="AY170" i="1"/>
  <c r="AU171" i="1"/>
  <c r="AV171" i="1"/>
  <c r="AY171" i="1"/>
  <c r="AV172" i="1"/>
  <c r="AW172" i="1"/>
  <c r="AY172" i="1"/>
  <c r="AV173" i="1"/>
  <c r="AW173" i="1"/>
  <c r="AY173" i="1"/>
  <c r="AV175" i="1"/>
  <c r="AW175" i="1"/>
  <c r="AY175" i="1"/>
  <c r="AV176" i="1"/>
  <c r="AW176" i="1"/>
  <c r="AY176" i="1"/>
  <c r="AV177" i="1"/>
  <c r="AW177" i="1"/>
  <c r="AY177" i="1"/>
  <c r="AV178" i="1"/>
  <c r="AW178" i="1"/>
  <c r="AY178" i="1"/>
  <c r="AV179" i="1"/>
  <c r="AW179" i="1"/>
  <c r="AY179" i="1"/>
  <c r="AV180" i="1"/>
  <c r="AW180" i="1"/>
  <c r="AY180" i="1"/>
  <c r="AU181" i="1"/>
  <c r="AV181" i="1"/>
  <c r="AY181" i="1"/>
  <c r="AU183" i="1"/>
  <c r="AV183" i="1"/>
  <c r="AY183" i="1"/>
  <c r="AU182" i="1"/>
  <c r="AW182" i="1"/>
  <c r="AY182" i="1"/>
  <c r="AV190" i="1"/>
  <c r="AW190" i="1"/>
  <c r="AY190" i="1"/>
  <c r="AV189" i="1"/>
  <c r="AW189" i="1"/>
  <c r="AY189" i="1"/>
  <c r="AV184" i="1"/>
  <c r="AW184" i="1"/>
  <c r="AY184" i="1"/>
  <c r="AV185" i="1"/>
  <c r="AW185" i="1"/>
  <c r="AY185" i="1"/>
  <c r="AV186" i="1"/>
  <c r="AW186" i="1"/>
  <c r="AY186" i="1"/>
  <c r="AV187" i="1"/>
  <c r="AW187" i="1"/>
  <c r="AY187" i="1"/>
  <c r="AV188" i="1"/>
  <c r="AW188" i="1"/>
  <c r="AY188" i="1"/>
  <c r="AV192" i="1"/>
  <c r="AW192" i="1"/>
  <c r="AY192" i="1"/>
  <c r="AV191" i="1"/>
  <c r="AW191" i="1"/>
  <c r="AY191" i="1"/>
  <c r="AV193" i="1"/>
  <c r="AW193" i="1"/>
  <c r="AY193" i="1"/>
  <c r="AV194" i="1"/>
  <c r="AW194" i="1"/>
  <c r="AY194" i="1"/>
  <c r="AV195" i="1"/>
  <c r="AW195" i="1"/>
  <c r="AY195" i="1"/>
  <c r="AV196" i="1"/>
  <c r="AW196" i="1"/>
  <c r="AY196" i="1"/>
  <c r="AV203" i="1"/>
  <c r="AW203" i="1"/>
  <c r="AY203" i="1"/>
  <c r="AV198" i="1"/>
  <c r="AW198" i="1"/>
  <c r="AY198" i="1"/>
  <c r="AV199" i="1"/>
  <c r="AW199" i="1"/>
  <c r="AY199" i="1"/>
  <c r="AU200" i="1"/>
  <c r="AV200" i="1"/>
  <c r="AW200" i="1"/>
  <c r="AU201" i="1"/>
  <c r="AV201" i="1"/>
  <c r="AW201" i="1"/>
  <c r="AV197" i="1"/>
  <c r="AW197" i="1"/>
  <c r="AY197" i="1"/>
  <c r="AV202" i="1"/>
  <c r="AW202" i="1"/>
  <c r="AY202" i="1"/>
  <c r="AV205" i="1"/>
  <c r="AW205" i="1"/>
  <c r="AY205" i="1"/>
  <c r="AV207" i="1"/>
  <c r="AW207" i="1"/>
  <c r="AY207" i="1"/>
  <c r="AV204" i="1"/>
  <c r="AW204" i="1"/>
  <c r="AY204" i="1"/>
  <c r="AV206" i="1"/>
  <c r="AW206" i="1"/>
  <c r="AY206" i="1"/>
  <c r="AU210" i="1"/>
  <c r="AV210" i="1"/>
  <c r="AY210" i="1"/>
  <c r="AU208" i="1"/>
  <c r="AV208" i="1"/>
  <c r="AY208" i="1"/>
  <c r="AU211" i="1"/>
  <c r="AW211" i="1"/>
  <c r="AY211" i="1"/>
  <c r="AU209" i="1"/>
  <c r="AW209" i="1"/>
  <c r="AY209" i="1"/>
  <c r="AU212" i="1"/>
  <c r="AW212" i="1"/>
  <c r="AY212" i="1"/>
  <c r="AV213" i="1"/>
  <c r="AW213" i="1"/>
  <c r="AY213" i="1"/>
  <c r="AV215" i="1"/>
  <c r="AW215" i="1"/>
  <c r="AY215" i="1"/>
  <c r="AV219" i="1"/>
  <c r="AW219" i="1"/>
  <c r="AY219" i="1"/>
  <c r="AV214" i="1"/>
  <c r="AW214" i="1"/>
  <c r="AY214" i="1"/>
  <c r="AV216" i="1"/>
  <c r="AW216" i="1"/>
  <c r="AY216" i="1"/>
  <c r="AV217" i="1"/>
  <c r="AW217" i="1"/>
  <c r="AY217" i="1"/>
  <c r="AU218" i="1"/>
  <c r="AW218" i="1"/>
  <c r="AY218" i="1"/>
  <c r="AX113" i="1"/>
  <c r="AU15" i="1"/>
  <c r="AU22" i="1"/>
  <c r="AU125" i="1"/>
  <c r="AU126" i="1"/>
  <c r="AU219" i="1"/>
  <c r="AU216" i="1"/>
  <c r="AY3" i="1"/>
  <c r="AX3" i="1"/>
  <c r="AW3" i="1"/>
  <c r="AV3" i="1"/>
  <c r="AF212" i="1"/>
  <c r="AE212" i="1"/>
  <c r="AD212" i="1"/>
  <c r="AC212" i="1"/>
  <c r="AB212" i="1"/>
  <c r="AF209" i="1"/>
  <c r="AE209" i="1"/>
  <c r="AD209" i="1"/>
  <c r="AC209" i="1"/>
  <c r="AB209" i="1"/>
  <c r="AF211" i="1"/>
  <c r="AE211" i="1"/>
  <c r="AD211" i="1"/>
  <c r="AC211" i="1"/>
  <c r="AB211" i="1"/>
  <c r="AF208" i="1"/>
  <c r="AE208" i="1"/>
  <c r="AD208" i="1"/>
  <c r="AC208" i="1"/>
  <c r="AB208" i="1"/>
  <c r="AF210" i="1"/>
  <c r="AE210" i="1"/>
  <c r="AD210" i="1"/>
  <c r="AC210" i="1"/>
  <c r="AB210" i="1"/>
  <c r="AW210" i="1"/>
  <c r="AF206" i="1"/>
  <c r="AE206" i="1"/>
  <c r="AD206" i="1"/>
  <c r="AC206" i="1"/>
  <c r="AB206" i="1"/>
  <c r="AF204" i="1"/>
  <c r="AE204" i="1"/>
  <c r="AD204" i="1"/>
  <c r="AC204" i="1"/>
  <c r="AB204" i="1"/>
  <c r="AU204" i="1"/>
  <c r="AF207" i="1"/>
  <c r="AE207" i="1"/>
  <c r="AD207" i="1"/>
  <c r="AC207" i="1"/>
  <c r="AB207" i="1"/>
  <c r="AU207" i="1"/>
  <c r="AF205" i="1"/>
  <c r="AE205" i="1"/>
  <c r="AD205" i="1"/>
  <c r="AC205" i="1"/>
  <c r="AB205" i="1"/>
  <c r="AF202" i="1"/>
  <c r="AE202" i="1"/>
  <c r="AD202" i="1"/>
  <c r="AC202" i="1"/>
  <c r="AB202" i="1"/>
  <c r="AF197" i="1"/>
  <c r="AE197" i="1"/>
  <c r="AD197" i="1"/>
  <c r="AC197" i="1"/>
  <c r="AB197" i="1"/>
  <c r="AU197" i="1"/>
  <c r="AF201" i="1"/>
  <c r="AE201" i="1"/>
  <c r="AD201" i="1"/>
  <c r="AC201" i="1"/>
  <c r="AB201" i="1"/>
  <c r="AF200" i="1"/>
  <c r="AE200" i="1"/>
  <c r="AD200" i="1"/>
  <c r="AC200" i="1"/>
  <c r="AB200" i="1"/>
  <c r="AF199" i="1"/>
  <c r="AE199" i="1"/>
  <c r="AD199" i="1"/>
  <c r="AC199" i="1"/>
  <c r="AB199" i="1"/>
  <c r="AF198" i="1"/>
  <c r="AE198" i="1"/>
  <c r="AD198" i="1"/>
  <c r="AC198" i="1"/>
  <c r="AB198" i="1"/>
  <c r="AU198" i="1"/>
  <c r="AF203" i="1"/>
  <c r="AE203" i="1"/>
  <c r="AD203" i="1"/>
  <c r="AC203" i="1"/>
  <c r="AB203" i="1"/>
  <c r="AU203" i="1"/>
  <c r="AF196" i="1"/>
  <c r="AE196" i="1"/>
  <c r="AD196" i="1"/>
  <c r="AC196" i="1"/>
  <c r="AB196" i="1"/>
  <c r="AF195" i="1"/>
  <c r="AE195" i="1"/>
  <c r="AD195" i="1"/>
  <c r="AC195" i="1"/>
  <c r="AB195" i="1"/>
  <c r="AF194" i="1"/>
  <c r="AE194" i="1"/>
  <c r="AD194" i="1"/>
  <c r="AC194" i="1"/>
  <c r="AB194" i="1"/>
  <c r="AF193" i="1"/>
  <c r="AE193" i="1"/>
  <c r="AD193" i="1"/>
  <c r="AC193" i="1"/>
  <c r="AB193" i="1"/>
  <c r="AF191" i="1"/>
  <c r="AE191" i="1"/>
  <c r="AD191" i="1"/>
  <c r="AC191" i="1"/>
  <c r="AB191" i="1"/>
  <c r="AU191" i="1"/>
  <c r="AF192" i="1"/>
  <c r="AE192" i="1"/>
  <c r="AD192" i="1"/>
  <c r="AC192" i="1"/>
  <c r="AB192" i="1"/>
  <c r="AF188" i="1"/>
  <c r="AE188" i="1"/>
  <c r="AD188" i="1"/>
  <c r="AC188" i="1"/>
  <c r="AB188" i="1"/>
  <c r="AF187" i="1"/>
  <c r="AE187" i="1"/>
  <c r="AD187" i="1"/>
  <c r="AC187" i="1"/>
  <c r="AB187" i="1"/>
  <c r="AU187" i="1"/>
  <c r="AF186" i="1"/>
  <c r="AE186" i="1"/>
  <c r="AD186" i="1"/>
  <c r="AC186" i="1"/>
  <c r="AB186" i="1"/>
  <c r="AF185" i="1"/>
  <c r="AE185" i="1"/>
  <c r="AD185" i="1"/>
  <c r="AC185" i="1"/>
  <c r="AB185" i="1"/>
  <c r="AU185" i="1"/>
  <c r="AF184" i="1"/>
  <c r="AE184" i="1"/>
  <c r="AD184" i="1"/>
  <c r="AC184" i="1"/>
  <c r="AB184" i="1"/>
  <c r="AU184" i="1"/>
  <c r="AF189" i="1"/>
  <c r="AE189" i="1"/>
  <c r="AD189" i="1"/>
  <c r="AC189" i="1"/>
  <c r="AB189" i="1"/>
  <c r="AU189" i="1"/>
  <c r="AF190" i="1"/>
  <c r="AE190" i="1"/>
  <c r="AD190" i="1"/>
  <c r="AC190" i="1"/>
  <c r="AB190" i="1"/>
  <c r="AF182" i="1"/>
  <c r="AE182" i="1"/>
  <c r="AD182" i="1"/>
  <c r="AC182" i="1"/>
  <c r="AB182" i="1"/>
  <c r="AF183" i="1"/>
  <c r="AE183" i="1"/>
  <c r="AD183" i="1"/>
  <c r="AC183" i="1"/>
  <c r="AB183" i="1"/>
  <c r="AF181" i="1"/>
  <c r="AE181" i="1"/>
  <c r="AD181" i="1"/>
  <c r="AC181" i="1"/>
  <c r="AB181" i="1"/>
  <c r="AF180" i="1"/>
  <c r="AE180" i="1"/>
  <c r="AD180" i="1"/>
  <c r="AC180" i="1"/>
  <c r="AB180" i="1"/>
  <c r="AU180" i="1"/>
  <c r="AF179" i="1"/>
  <c r="AE179" i="1"/>
  <c r="AD179" i="1"/>
  <c r="AC179" i="1"/>
  <c r="AB179" i="1"/>
  <c r="AU179" i="1"/>
  <c r="AF178" i="1"/>
  <c r="AE178" i="1"/>
  <c r="AD178" i="1"/>
  <c r="AC178" i="1"/>
  <c r="AB178" i="1"/>
  <c r="AF177" i="1"/>
  <c r="AE177" i="1"/>
  <c r="AD177" i="1"/>
  <c r="AC177" i="1"/>
  <c r="AB177" i="1"/>
  <c r="AU177" i="1"/>
  <c r="AF176" i="1"/>
  <c r="AE176" i="1"/>
  <c r="AD176" i="1"/>
  <c r="AC176" i="1"/>
  <c r="AB176" i="1"/>
  <c r="AF175" i="1"/>
  <c r="AE175" i="1"/>
  <c r="AD175" i="1"/>
  <c r="AC175" i="1"/>
  <c r="AB175" i="1"/>
  <c r="AF173" i="1"/>
  <c r="AE173" i="1"/>
  <c r="AD173" i="1"/>
  <c r="AC173" i="1"/>
  <c r="AB173" i="1"/>
  <c r="AF172" i="1"/>
  <c r="AE172" i="1"/>
  <c r="AD172" i="1"/>
  <c r="AC172" i="1"/>
  <c r="AB172" i="1"/>
  <c r="AF171" i="1"/>
  <c r="AE171" i="1"/>
  <c r="AD171" i="1"/>
  <c r="AC171" i="1"/>
  <c r="AB171" i="1"/>
  <c r="AW171" i="1"/>
  <c r="AF170" i="1"/>
  <c r="AE170" i="1"/>
  <c r="AD170" i="1"/>
  <c r="AC170" i="1"/>
  <c r="AB170" i="1"/>
  <c r="AU170" i="1"/>
  <c r="AF169" i="1"/>
  <c r="AE169" i="1"/>
  <c r="AD169" i="1"/>
  <c r="AC169" i="1"/>
  <c r="AB169" i="1"/>
  <c r="AF163" i="1"/>
  <c r="AE163" i="1"/>
  <c r="AD163" i="1"/>
  <c r="AC163" i="1"/>
  <c r="AB163" i="1"/>
  <c r="AF162" i="1"/>
  <c r="AE162" i="1"/>
  <c r="AD162" i="1"/>
  <c r="AC162" i="1"/>
  <c r="AB162" i="1"/>
  <c r="AU162" i="1"/>
  <c r="AF168" i="1"/>
  <c r="AE168" i="1"/>
  <c r="AD168" i="1"/>
  <c r="AC168" i="1"/>
  <c r="AB168" i="1"/>
  <c r="AF167" i="1"/>
  <c r="AE167" i="1"/>
  <c r="AD167" i="1"/>
  <c r="AC167" i="1"/>
  <c r="AB167" i="1"/>
  <c r="AU167" i="1"/>
  <c r="AF174" i="1"/>
  <c r="AE174" i="1"/>
  <c r="AD174" i="1"/>
  <c r="AC174" i="1"/>
  <c r="AB174" i="1"/>
  <c r="AF166" i="1"/>
  <c r="AE166" i="1"/>
  <c r="AD166" i="1"/>
  <c r="AC166" i="1"/>
  <c r="AB166" i="1"/>
  <c r="AU166" i="1"/>
  <c r="AF165" i="1"/>
  <c r="AE165" i="1"/>
  <c r="AD165" i="1"/>
  <c r="AC165" i="1"/>
  <c r="AB165" i="1"/>
  <c r="AX165" i="1"/>
  <c r="AF164" i="1"/>
  <c r="AE164" i="1"/>
  <c r="AD164" i="1"/>
  <c r="AC164" i="1"/>
  <c r="AB164" i="1"/>
  <c r="AF160" i="1"/>
  <c r="AE160" i="1"/>
  <c r="AD160" i="1"/>
  <c r="AC160" i="1"/>
  <c r="AB160" i="1"/>
  <c r="AF159" i="1"/>
  <c r="AE159" i="1"/>
  <c r="AD159" i="1"/>
  <c r="AC159" i="1"/>
  <c r="AB159" i="1"/>
  <c r="AU159" i="1"/>
  <c r="AF161" i="1"/>
  <c r="AE161" i="1"/>
  <c r="AD161" i="1"/>
  <c r="AC161" i="1"/>
  <c r="AB161" i="1"/>
  <c r="AF158" i="1"/>
  <c r="AE158" i="1"/>
  <c r="AD158" i="1"/>
  <c r="AC158" i="1"/>
  <c r="AB158" i="1"/>
  <c r="AU158" i="1"/>
  <c r="AF156" i="1"/>
  <c r="AE156" i="1"/>
  <c r="AD156" i="1"/>
  <c r="AC156" i="1"/>
  <c r="AB156" i="1"/>
  <c r="AU156" i="1"/>
  <c r="AF157" i="1"/>
  <c r="AE157" i="1"/>
  <c r="AD157" i="1"/>
  <c r="AC157" i="1"/>
  <c r="AB157" i="1"/>
  <c r="AF18" i="1"/>
  <c r="AE18" i="1"/>
  <c r="AD18" i="1"/>
  <c r="AC18" i="1"/>
  <c r="AB18" i="1"/>
  <c r="AF154" i="1"/>
  <c r="AE154" i="1"/>
  <c r="AD154" i="1"/>
  <c r="AC154" i="1"/>
  <c r="AB154" i="1"/>
  <c r="AF155" i="1"/>
  <c r="AE155" i="1"/>
  <c r="AD155" i="1"/>
  <c r="AC155" i="1"/>
  <c r="AB155" i="1"/>
  <c r="AU155" i="1"/>
  <c r="AF153" i="1"/>
  <c r="AE153" i="1"/>
  <c r="AD153" i="1"/>
  <c r="AC153" i="1"/>
  <c r="AB153" i="1"/>
  <c r="AU153" i="1"/>
  <c r="AF151" i="1"/>
  <c r="AE151" i="1"/>
  <c r="AD151" i="1"/>
  <c r="AC151" i="1"/>
  <c r="AB151" i="1"/>
  <c r="AF150" i="1"/>
  <c r="AE150" i="1"/>
  <c r="AD150" i="1"/>
  <c r="AC150" i="1"/>
  <c r="AB150" i="1"/>
  <c r="AU150" i="1"/>
  <c r="AF149" i="1"/>
  <c r="AE149" i="1"/>
  <c r="AD149" i="1"/>
  <c r="AC149" i="1"/>
  <c r="AB149" i="1"/>
  <c r="AF148" i="1"/>
  <c r="AE148" i="1"/>
  <c r="AD148" i="1"/>
  <c r="AC148" i="1"/>
  <c r="AB148" i="1"/>
  <c r="AF152" i="1"/>
  <c r="AE152" i="1"/>
  <c r="AD152" i="1"/>
  <c r="AC152" i="1"/>
  <c r="AB152" i="1"/>
  <c r="AF147" i="1"/>
  <c r="AE147" i="1"/>
  <c r="AD147" i="1"/>
  <c r="AC147" i="1"/>
  <c r="AB147" i="1"/>
  <c r="AW147" i="1"/>
  <c r="AF145" i="1"/>
  <c r="AE145" i="1"/>
  <c r="AD145" i="1"/>
  <c r="AC145" i="1"/>
  <c r="AB145" i="1"/>
  <c r="AF141" i="1"/>
  <c r="AE141" i="1"/>
  <c r="AD141" i="1"/>
  <c r="AC141" i="1"/>
  <c r="AB141" i="1"/>
  <c r="AF144" i="1"/>
  <c r="AE144" i="1"/>
  <c r="AD144" i="1"/>
  <c r="AC144" i="1"/>
  <c r="AB144" i="1"/>
  <c r="AF143" i="1"/>
  <c r="AE143" i="1"/>
  <c r="AD143" i="1"/>
  <c r="AC143" i="1"/>
  <c r="AB143" i="1"/>
  <c r="AW143" i="1"/>
  <c r="AF146" i="1"/>
  <c r="AE146" i="1"/>
  <c r="AD146" i="1"/>
  <c r="AC146" i="1"/>
  <c r="AB146" i="1"/>
  <c r="AW146" i="1"/>
  <c r="AF142" i="1"/>
  <c r="AE142" i="1"/>
  <c r="AD142" i="1"/>
  <c r="AC142" i="1"/>
  <c r="AB142" i="1"/>
  <c r="AF136" i="1"/>
  <c r="AE136" i="1"/>
  <c r="AD136" i="1"/>
  <c r="AC136" i="1"/>
  <c r="AB136" i="1"/>
  <c r="AU136" i="1"/>
  <c r="AF135" i="1"/>
  <c r="AE135" i="1"/>
  <c r="AD135" i="1"/>
  <c r="AC135" i="1"/>
  <c r="AB135" i="1"/>
  <c r="AF134" i="1"/>
  <c r="AE134" i="1"/>
  <c r="AD134" i="1"/>
  <c r="AC134" i="1"/>
  <c r="AB134" i="1"/>
  <c r="AF137" i="1"/>
  <c r="AE137" i="1"/>
  <c r="AD137" i="1"/>
  <c r="AC137" i="1"/>
  <c r="AB137" i="1"/>
  <c r="AU137" i="1"/>
  <c r="AF139" i="1"/>
  <c r="AE139" i="1"/>
  <c r="AD139" i="1"/>
  <c r="AC139" i="1"/>
  <c r="AB139" i="1"/>
  <c r="AU139" i="1"/>
  <c r="AF140" i="1"/>
  <c r="AE140" i="1"/>
  <c r="AD140" i="1"/>
  <c r="AC140" i="1"/>
  <c r="AB140" i="1"/>
  <c r="AF138" i="1"/>
  <c r="AE138" i="1"/>
  <c r="AD138" i="1"/>
  <c r="AC138" i="1"/>
  <c r="AB138" i="1"/>
  <c r="AU138" i="1"/>
  <c r="AF130" i="1"/>
  <c r="AE130" i="1"/>
  <c r="AD130" i="1"/>
  <c r="AC130" i="1"/>
  <c r="AB130" i="1"/>
  <c r="AF132" i="1"/>
  <c r="AE132" i="1"/>
  <c r="AD132" i="1"/>
  <c r="AC132" i="1"/>
  <c r="AB132" i="1"/>
  <c r="AU132" i="1"/>
  <c r="AF131" i="1"/>
  <c r="AE131" i="1"/>
  <c r="AD131" i="1"/>
  <c r="AC131" i="1"/>
  <c r="AB131" i="1"/>
  <c r="AU131" i="1"/>
  <c r="AF133" i="1"/>
  <c r="AE133" i="1"/>
  <c r="AD133" i="1"/>
  <c r="AC133" i="1"/>
  <c r="AB133" i="1"/>
  <c r="AF129" i="1"/>
  <c r="AE129" i="1"/>
  <c r="AD129" i="1"/>
  <c r="AC129" i="1"/>
  <c r="AB129" i="1"/>
  <c r="AF128" i="1"/>
  <c r="AE128" i="1"/>
  <c r="AD128" i="1"/>
  <c r="AC128" i="1"/>
  <c r="AB128" i="1"/>
  <c r="AF122" i="1"/>
  <c r="AE122" i="1"/>
  <c r="AD122" i="1"/>
  <c r="AC122" i="1"/>
  <c r="AB122" i="1"/>
  <c r="AF121" i="1"/>
  <c r="AE121" i="1"/>
  <c r="AD121" i="1"/>
  <c r="AC121" i="1"/>
  <c r="AB121" i="1"/>
  <c r="AF123" i="1"/>
  <c r="AE123" i="1"/>
  <c r="AD123" i="1"/>
  <c r="AC123" i="1"/>
  <c r="AB123" i="1"/>
  <c r="AF124" i="1"/>
  <c r="AE124" i="1"/>
  <c r="AD124" i="1"/>
  <c r="AC124" i="1"/>
  <c r="AB124" i="1"/>
  <c r="AF120" i="1"/>
  <c r="AE120" i="1"/>
  <c r="AD120" i="1"/>
  <c r="AC120" i="1"/>
  <c r="AB120" i="1"/>
  <c r="AF115" i="1"/>
  <c r="AE115" i="1"/>
  <c r="AD115" i="1"/>
  <c r="AC115" i="1"/>
  <c r="AB115" i="1"/>
  <c r="AF114" i="1"/>
  <c r="AE114" i="1"/>
  <c r="AD114" i="1"/>
  <c r="AC114" i="1"/>
  <c r="AB114" i="1"/>
  <c r="AF118" i="1"/>
  <c r="AE118" i="1"/>
  <c r="AD118" i="1"/>
  <c r="AC118" i="1"/>
  <c r="AB118" i="1"/>
  <c r="AU118" i="1"/>
  <c r="AF119" i="1"/>
  <c r="AE119" i="1"/>
  <c r="AD119" i="1"/>
  <c r="AC119" i="1"/>
  <c r="AB119" i="1"/>
  <c r="AU119" i="1"/>
  <c r="AF110" i="1"/>
  <c r="AE110" i="1"/>
  <c r="AD110" i="1"/>
  <c r="AC110" i="1"/>
  <c r="AB110" i="1"/>
  <c r="AF111" i="1"/>
  <c r="AE111" i="1"/>
  <c r="AD111" i="1"/>
  <c r="AC111" i="1"/>
  <c r="AB111" i="1"/>
  <c r="AF109" i="1"/>
  <c r="AE109" i="1"/>
  <c r="AD109" i="1"/>
  <c r="AC109" i="1"/>
  <c r="AB109" i="1"/>
  <c r="AF106" i="1"/>
  <c r="AE106" i="1"/>
  <c r="AD106" i="1"/>
  <c r="AC106" i="1"/>
  <c r="AB106" i="1"/>
  <c r="AF108" i="1"/>
  <c r="AE108" i="1"/>
  <c r="AD108" i="1"/>
  <c r="AC108" i="1"/>
  <c r="AB108" i="1"/>
  <c r="AF105" i="1"/>
  <c r="AE105" i="1"/>
  <c r="AD105" i="1"/>
  <c r="AC105" i="1"/>
  <c r="AB105" i="1"/>
  <c r="AF107" i="1"/>
  <c r="AE107" i="1"/>
  <c r="AD107" i="1"/>
  <c r="AC107" i="1"/>
  <c r="AB107" i="1"/>
  <c r="AF103" i="1"/>
  <c r="AE103" i="1"/>
  <c r="AD103" i="1"/>
  <c r="AC103" i="1"/>
  <c r="AB103" i="1"/>
  <c r="AU103" i="1"/>
  <c r="AF104" i="1"/>
  <c r="AE104" i="1"/>
  <c r="AD104" i="1"/>
  <c r="AC104" i="1"/>
  <c r="AB104" i="1"/>
  <c r="AU104" i="1"/>
  <c r="AF101" i="1"/>
  <c r="AE101" i="1"/>
  <c r="AD101" i="1"/>
  <c r="AC101" i="1"/>
  <c r="AB101" i="1"/>
  <c r="AF102" i="1"/>
  <c r="AE102" i="1"/>
  <c r="AD102" i="1"/>
  <c r="AC102" i="1"/>
  <c r="AB102" i="1"/>
  <c r="AU102" i="1"/>
  <c r="AF94" i="1"/>
  <c r="AE94" i="1"/>
  <c r="AD94" i="1"/>
  <c r="AC94" i="1"/>
  <c r="AB94" i="1"/>
  <c r="AF95" i="1"/>
  <c r="AE95" i="1"/>
  <c r="AD95" i="1"/>
  <c r="AC95" i="1"/>
  <c r="AB95" i="1"/>
  <c r="AF100" i="1"/>
  <c r="AE100" i="1"/>
  <c r="AD100" i="1"/>
  <c r="AC100" i="1"/>
  <c r="AB100" i="1"/>
  <c r="AF99" i="1"/>
  <c r="AE99" i="1"/>
  <c r="AD99" i="1"/>
  <c r="AC99" i="1"/>
  <c r="AB99" i="1"/>
  <c r="AF98" i="1"/>
  <c r="AE98" i="1"/>
  <c r="AD98" i="1"/>
  <c r="AC98" i="1"/>
  <c r="AB98" i="1"/>
  <c r="AF97" i="1"/>
  <c r="AE97" i="1"/>
  <c r="AD97" i="1"/>
  <c r="AC97" i="1"/>
  <c r="AB97" i="1"/>
  <c r="AX97" i="1"/>
  <c r="AF96" i="1"/>
  <c r="AE96" i="1"/>
  <c r="AD96" i="1"/>
  <c r="AC96" i="1"/>
  <c r="AB96" i="1"/>
  <c r="AF93" i="1"/>
  <c r="AE93" i="1"/>
  <c r="AD93" i="1"/>
  <c r="AC93" i="1"/>
  <c r="AB93" i="1"/>
  <c r="AF92" i="1"/>
  <c r="AE92" i="1"/>
  <c r="AD92" i="1"/>
  <c r="AC92" i="1"/>
  <c r="AB92" i="1"/>
  <c r="AU92" i="1"/>
  <c r="AF90" i="1"/>
  <c r="AE90" i="1"/>
  <c r="AD90" i="1"/>
  <c r="AC90" i="1"/>
  <c r="AB90" i="1"/>
  <c r="AF91" i="1"/>
  <c r="AE91" i="1"/>
  <c r="AD91" i="1"/>
  <c r="AC91" i="1"/>
  <c r="AB91" i="1"/>
  <c r="AU91" i="1"/>
  <c r="AF89" i="1"/>
  <c r="AE89" i="1"/>
  <c r="AD89" i="1"/>
  <c r="AC89" i="1"/>
  <c r="AB89" i="1"/>
  <c r="AF88" i="1"/>
  <c r="AE88" i="1"/>
  <c r="AD88" i="1"/>
  <c r="AC88" i="1"/>
  <c r="AB88" i="1"/>
  <c r="AF87" i="1"/>
  <c r="AE87" i="1"/>
  <c r="AD87" i="1"/>
  <c r="AC87" i="1"/>
  <c r="AB87" i="1"/>
  <c r="AU87" i="1"/>
  <c r="AF83" i="1"/>
  <c r="AE83" i="1"/>
  <c r="AD83" i="1"/>
  <c r="AC83" i="1"/>
  <c r="AB83" i="1"/>
  <c r="AF86" i="1"/>
  <c r="AE86" i="1"/>
  <c r="AD86" i="1"/>
  <c r="AC86" i="1"/>
  <c r="AB86" i="1"/>
  <c r="AU86" i="1"/>
  <c r="AF84" i="1"/>
  <c r="AE84" i="1"/>
  <c r="AD84" i="1"/>
  <c r="AC84" i="1"/>
  <c r="AB84" i="1"/>
  <c r="AU84" i="1"/>
  <c r="AF85" i="1"/>
  <c r="AE85" i="1"/>
  <c r="AD85" i="1"/>
  <c r="AC85" i="1"/>
  <c r="AB85" i="1"/>
  <c r="AU85" i="1"/>
  <c r="AF82" i="1"/>
  <c r="AE82" i="1"/>
  <c r="AD82" i="1"/>
  <c r="AC82" i="1"/>
  <c r="AB82" i="1"/>
  <c r="AF81" i="1"/>
  <c r="AE81" i="1"/>
  <c r="AD81" i="1"/>
  <c r="AC81" i="1"/>
  <c r="AB81" i="1"/>
  <c r="AW81" i="1"/>
  <c r="AF80" i="1"/>
  <c r="AE80" i="1"/>
  <c r="AD80" i="1"/>
  <c r="AC80" i="1"/>
  <c r="AB80" i="1"/>
  <c r="AF78" i="1"/>
  <c r="AE78" i="1"/>
  <c r="AD78" i="1"/>
  <c r="AC78" i="1"/>
  <c r="AB78" i="1"/>
  <c r="AU78" i="1"/>
  <c r="AF77" i="1"/>
  <c r="AE77" i="1"/>
  <c r="AD77" i="1"/>
  <c r="AC77" i="1"/>
  <c r="AB77" i="1"/>
  <c r="AU77" i="1"/>
  <c r="AF76" i="1"/>
  <c r="AE76" i="1"/>
  <c r="AD76" i="1"/>
  <c r="AC76" i="1"/>
  <c r="AB76" i="1"/>
  <c r="AF79" i="1"/>
  <c r="AE79" i="1"/>
  <c r="AD79" i="1"/>
  <c r="AC79" i="1"/>
  <c r="AB79" i="1"/>
  <c r="AF75" i="1"/>
  <c r="AE75" i="1"/>
  <c r="AD75" i="1"/>
  <c r="AC75" i="1"/>
  <c r="AB75" i="1"/>
  <c r="AF71" i="1"/>
  <c r="AE71" i="1"/>
  <c r="AD71" i="1"/>
  <c r="AC71" i="1"/>
  <c r="AB71" i="1"/>
  <c r="AF74" i="1"/>
  <c r="AE74" i="1"/>
  <c r="AD74" i="1"/>
  <c r="AC74" i="1"/>
  <c r="AB74" i="1"/>
  <c r="AF73" i="1"/>
  <c r="AE73" i="1"/>
  <c r="AD73" i="1"/>
  <c r="AC73" i="1"/>
  <c r="AB73" i="1"/>
  <c r="AU73" i="1"/>
  <c r="AF72" i="1"/>
  <c r="AE72" i="1"/>
  <c r="AD72" i="1"/>
  <c r="AC72" i="1"/>
  <c r="AB72" i="1"/>
  <c r="AF69" i="1"/>
  <c r="AE69" i="1"/>
  <c r="AD69" i="1"/>
  <c r="AC69" i="1"/>
  <c r="AB69" i="1"/>
  <c r="AF70" i="1"/>
  <c r="AE70" i="1"/>
  <c r="AD70" i="1"/>
  <c r="AC70" i="1"/>
  <c r="AB70" i="1"/>
  <c r="AF68" i="1"/>
  <c r="AE68" i="1"/>
  <c r="AD68" i="1"/>
  <c r="AC68" i="1"/>
  <c r="AB68" i="1"/>
  <c r="AF67" i="1"/>
  <c r="AE67" i="1"/>
  <c r="AD67" i="1"/>
  <c r="AC67" i="1"/>
  <c r="AB67" i="1"/>
  <c r="AF66" i="1"/>
  <c r="AE66" i="1"/>
  <c r="AD66" i="1"/>
  <c r="AC66" i="1"/>
  <c r="AB66" i="1"/>
  <c r="AU66" i="1"/>
  <c r="AF64" i="1"/>
  <c r="AE64" i="1"/>
  <c r="AD64" i="1"/>
  <c r="AC64" i="1"/>
  <c r="AB64" i="1"/>
  <c r="AF65" i="1"/>
  <c r="AE65" i="1"/>
  <c r="AD65" i="1"/>
  <c r="AC65" i="1"/>
  <c r="AB65" i="1"/>
  <c r="AF63" i="1"/>
  <c r="AE63" i="1"/>
  <c r="AD63" i="1"/>
  <c r="AC63" i="1"/>
  <c r="AB63" i="1"/>
  <c r="AU63" i="1"/>
  <c r="AF62" i="1"/>
  <c r="AE62" i="1"/>
  <c r="AD62" i="1"/>
  <c r="AC62" i="1"/>
  <c r="AB62" i="1"/>
  <c r="AF61" i="1"/>
  <c r="AE61" i="1"/>
  <c r="AD61" i="1"/>
  <c r="AC61" i="1"/>
  <c r="AB61" i="1"/>
  <c r="AU61" i="1"/>
  <c r="AF60" i="1"/>
  <c r="AE60" i="1"/>
  <c r="AD60" i="1"/>
  <c r="AC60" i="1"/>
  <c r="AB60" i="1"/>
  <c r="AU60" i="1"/>
  <c r="AF59" i="1"/>
  <c r="AE59" i="1"/>
  <c r="AD59" i="1"/>
  <c r="AC59" i="1"/>
  <c r="AB59" i="1"/>
  <c r="AF58" i="1"/>
  <c r="AE58" i="1"/>
  <c r="AD58" i="1"/>
  <c r="AC58" i="1"/>
  <c r="AB58" i="1"/>
  <c r="AF57" i="1"/>
  <c r="AE57" i="1"/>
  <c r="AD57" i="1"/>
  <c r="AC57" i="1"/>
  <c r="AB57" i="1"/>
  <c r="AF56" i="1"/>
  <c r="AE56" i="1"/>
  <c r="AD56" i="1"/>
  <c r="AC56" i="1"/>
  <c r="AB56" i="1"/>
  <c r="AF55" i="1"/>
  <c r="AE55" i="1"/>
  <c r="AD55" i="1"/>
  <c r="AC55" i="1"/>
  <c r="AB55" i="1"/>
  <c r="AF54" i="1"/>
  <c r="AE54" i="1"/>
  <c r="AD54" i="1"/>
  <c r="AC54" i="1"/>
  <c r="AB54" i="1"/>
  <c r="AU54" i="1"/>
  <c r="AF53" i="1"/>
  <c r="AE53" i="1"/>
  <c r="AD53" i="1"/>
  <c r="AC53" i="1"/>
  <c r="AB53" i="1"/>
  <c r="AF52" i="1"/>
  <c r="AE52" i="1"/>
  <c r="AD52" i="1"/>
  <c r="AC52" i="1"/>
  <c r="AB52" i="1"/>
  <c r="AU52" i="1"/>
  <c r="AF47" i="1"/>
  <c r="AE47" i="1"/>
  <c r="AD47" i="1"/>
  <c r="AC47" i="1"/>
  <c r="AB47" i="1"/>
  <c r="AU47" i="1"/>
  <c r="AF51" i="1"/>
  <c r="AE51" i="1"/>
  <c r="AD51" i="1"/>
  <c r="AC51" i="1"/>
  <c r="AB51" i="1"/>
  <c r="AF50" i="1"/>
  <c r="AE50" i="1"/>
  <c r="AD50" i="1"/>
  <c r="AC50" i="1"/>
  <c r="AB50" i="1"/>
  <c r="AU50" i="1"/>
  <c r="AF48" i="1"/>
  <c r="AE48" i="1"/>
  <c r="AD48" i="1"/>
  <c r="AC48" i="1"/>
  <c r="AB48" i="1"/>
  <c r="AU48" i="1"/>
  <c r="AF49" i="1"/>
  <c r="AE49" i="1"/>
  <c r="AD49" i="1"/>
  <c r="AC49" i="1"/>
  <c r="AB49" i="1"/>
  <c r="AF46" i="1"/>
  <c r="AE46" i="1"/>
  <c r="AD46" i="1"/>
  <c r="AC46" i="1"/>
  <c r="AB46" i="1"/>
  <c r="AX46" i="1"/>
  <c r="AF43" i="1"/>
  <c r="AE43" i="1"/>
  <c r="AD43" i="1"/>
  <c r="AC43" i="1"/>
  <c r="AB43" i="1"/>
  <c r="AF44" i="1"/>
  <c r="AE44" i="1"/>
  <c r="AD44" i="1"/>
  <c r="AC44" i="1"/>
  <c r="AB44" i="1"/>
  <c r="AF45" i="1"/>
  <c r="AE45" i="1"/>
  <c r="AD45" i="1"/>
  <c r="AC45" i="1"/>
  <c r="AB45" i="1"/>
  <c r="AU45" i="1"/>
  <c r="AF36" i="1"/>
  <c r="AE36" i="1"/>
  <c r="AD36" i="1"/>
  <c r="AC36" i="1"/>
  <c r="AB36" i="1"/>
  <c r="AX36" i="1"/>
  <c r="AF37" i="1"/>
  <c r="AE37" i="1"/>
  <c r="AD37" i="1"/>
  <c r="AC37" i="1"/>
  <c r="AB37" i="1"/>
  <c r="AF41" i="1"/>
  <c r="AE41" i="1"/>
  <c r="AD41" i="1"/>
  <c r="AC41" i="1"/>
  <c r="AB41" i="1"/>
  <c r="AF42" i="1"/>
  <c r="AE42" i="1"/>
  <c r="AD42" i="1"/>
  <c r="AC42" i="1"/>
  <c r="AB42" i="1"/>
  <c r="AU42" i="1"/>
  <c r="AF40" i="1"/>
  <c r="AE40" i="1"/>
  <c r="AD40" i="1"/>
  <c r="AC40" i="1"/>
  <c r="AB40" i="1"/>
  <c r="AU40" i="1"/>
  <c r="AF39" i="1"/>
  <c r="AE39" i="1"/>
  <c r="AD39" i="1"/>
  <c r="AC39" i="1"/>
  <c r="AB39" i="1"/>
  <c r="AF38" i="1"/>
  <c r="AE38" i="1"/>
  <c r="AD38" i="1"/>
  <c r="AC38" i="1"/>
  <c r="AB38" i="1"/>
  <c r="AU38" i="1"/>
  <c r="AF31" i="1"/>
  <c r="AE31" i="1"/>
  <c r="AD31" i="1"/>
  <c r="AC31" i="1"/>
  <c r="AB31" i="1"/>
  <c r="AF33" i="1"/>
  <c r="AE33" i="1"/>
  <c r="AD33" i="1"/>
  <c r="AC33" i="1"/>
  <c r="AB33" i="1"/>
  <c r="AU33" i="1"/>
  <c r="AF34" i="1"/>
  <c r="AE34" i="1"/>
  <c r="AD34" i="1"/>
  <c r="AC34" i="1"/>
  <c r="AB34" i="1"/>
  <c r="AU34" i="1"/>
  <c r="AF32" i="1"/>
  <c r="AE32" i="1"/>
  <c r="AD32" i="1"/>
  <c r="AC32" i="1"/>
  <c r="AB32" i="1"/>
  <c r="AU32" i="1"/>
  <c r="AF35" i="1"/>
  <c r="AE35" i="1"/>
  <c r="AD35" i="1"/>
  <c r="AC35" i="1"/>
  <c r="AB35" i="1"/>
  <c r="AU35" i="1"/>
  <c r="AF30" i="1"/>
  <c r="AE30" i="1"/>
  <c r="AD30" i="1"/>
  <c r="AC30" i="1"/>
  <c r="AB30" i="1"/>
  <c r="AF29" i="1"/>
  <c r="AE29" i="1"/>
  <c r="AD29" i="1"/>
  <c r="AC29" i="1"/>
  <c r="AB29" i="1"/>
  <c r="AF26" i="1"/>
  <c r="AE26" i="1"/>
  <c r="AD26" i="1"/>
  <c r="AC26" i="1"/>
  <c r="AB26" i="1"/>
  <c r="AU26" i="1"/>
  <c r="AF28" i="1"/>
  <c r="AE28" i="1"/>
  <c r="AD28" i="1"/>
  <c r="AC28" i="1"/>
  <c r="AB28" i="1"/>
  <c r="AV28" i="1"/>
  <c r="AF25" i="1"/>
  <c r="AE25" i="1"/>
  <c r="AD25" i="1"/>
  <c r="AC25" i="1"/>
  <c r="AB25" i="1"/>
  <c r="AU25" i="1"/>
  <c r="AF24" i="1"/>
  <c r="AE24" i="1"/>
  <c r="AD24" i="1"/>
  <c r="AC24" i="1"/>
  <c r="AB24" i="1"/>
  <c r="AF27" i="1"/>
  <c r="AE27" i="1"/>
  <c r="AD27" i="1"/>
  <c r="AC27" i="1"/>
  <c r="AB27" i="1"/>
  <c r="AU27" i="1"/>
  <c r="AF23" i="1"/>
  <c r="AE23" i="1"/>
  <c r="AD23" i="1"/>
  <c r="AC23" i="1"/>
  <c r="AB23" i="1"/>
  <c r="AV23" i="1"/>
  <c r="AF20" i="1"/>
  <c r="AE20" i="1"/>
  <c r="AD20" i="1"/>
  <c r="AC20" i="1"/>
  <c r="AB20" i="1"/>
  <c r="AF21" i="1"/>
  <c r="AE21" i="1"/>
  <c r="AD21" i="1"/>
  <c r="AC21" i="1"/>
  <c r="AB21" i="1"/>
  <c r="AF22" i="1"/>
  <c r="AE22" i="1"/>
  <c r="AD22" i="1"/>
  <c r="AC22" i="1"/>
  <c r="AB22" i="1"/>
  <c r="AF14" i="1"/>
  <c r="AE14" i="1"/>
  <c r="AD14" i="1"/>
  <c r="AC14" i="1"/>
  <c r="AB14" i="1"/>
  <c r="AU14" i="1"/>
  <c r="AF13" i="1"/>
  <c r="AE13" i="1"/>
  <c r="AD13" i="1"/>
  <c r="AC13" i="1"/>
  <c r="AB13" i="1"/>
  <c r="AF12" i="1"/>
  <c r="AE12" i="1"/>
  <c r="AD12" i="1"/>
  <c r="AC12" i="1"/>
  <c r="AB12" i="1"/>
  <c r="AF11" i="1"/>
  <c r="AE11" i="1"/>
  <c r="AD11" i="1"/>
  <c r="AC11" i="1"/>
  <c r="AB11" i="1"/>
  <c r="AU11" i="1"/>
  <c r="AF10" i="1"/>
  <c r="AE10" i="1"/>
  <c r="AD10" i="1"/>
  <c r="AC10" i="1"/>
  <c r="AB10" i="1"/>
  <c r="AF17" i="1"/>
  <c r="AE17" i="1"/>
  <c r="AD17" i="1"/>
  <c r="AC17" i="1"/>
  <c r="AB17" i="1"/>
  <c r="AF9" i="1"/>
  <c r="AE9" i="1"/>
  <c r="AD9" i="1"/>
  <c r="AC9" i="1"/>
  <c r="AB9" i="1"/>
  <c r="AU9" i="1"/>
  <c r="AF8" i="1"/>
  <c r="AE8" i="1"/>
  <c r="AD8" i="1"/>
  <c r="AC8" i="1"/>
  <c r="AB8" i="1"/>
  <c r="AF7" i="1"/>
  <c r="AE7" i="1"/>
  <c r="AD7" i="1"/>
  <c r="AC7" i="1"/>
  <c r="AB7" i="1"/>
  <c r="AF19" i="1"/>
  <c r="AE19" i="1"/>
  <c r="AD19" i="1"/>
  <c r="AC19" i="1"/>
  <c r="AB19" i="1"/>
  <c r="AU19" i="1"/>
  <c r="AF16" i="1"/>
  <c r="AE16" i="1"/>
  <c r="AD16" i="1"/>
  <c r="AC16" i="1"/>
  <c r="AB16" i="1"/>
  <c r="AF6" i="1"/>
  <c r="AE6" i="1"/>
  <c r="AD6" i="1"/>
  <c r="AC6" i="1"/>
  <c r="AB6" i="1"/>
  <c r="AU6" i="1"/>
  <c r="AF4" i="1"/>
  <c r="AE4" i="1"/>
  <c r="AD4" i="1"/>
  <c r="AC4" i="1"/>
  <c r="AB4" i="1"/>
  <c r="T4" i="1"/>
  <c r="U4" i="1" s="1"/>
  <c r="AF5" i="1"/>
  <c r="AE5" i="1"/>
  <c r="AD5" i="1"/>
  <c r="AC5" i="1"/>
  <c r="AB5" i="1"/>
  <c r="AF3" i="1"/>
  <c r="AE3" i="1"/>
  <c r="AD3" i="1"/>
  <c r="AC3" i="1"/>
  <c r="AB3" i="1"/>
  <c r="D3" i="1"/>
  <c r="AY82" i="1"/>
  <c r="AY201" i="1"/>
  <c r="AY200" i="1"/>
  <c r="AW150" i="1"/>
  <c r="AW149" i="1"/>
  <c r="AY1" i="1" l="1"/>
  <c r="Y76" i="7"/>
  <c r="V77" i="7"/>
  <c r="Z76" i="7"/>
  <c r="X76" i="7"/>
  <c r="Z75" i="8"/>
  <c r="X75" i="8"/>
  <c r="V76" i="8"/>
  <c r="Y75" i="8"/>
  <c r="BP1118" i="8"/>
  <c r="BN1119" i="8"/>
  <c r="BK1119" i="8"/>
  <c r="BI1120" i="8"/>
  <c r="AV1696" i="1"/>
  <c r="BF1696" i="1" s="1"/>
  <c r="AV1738" i="1"/>
  <c r="BF1738" i="1" s="1"/>
  <c r="AV1718" i="1"/>
  <c r="BF1718" i="1" s="1"/>
  <c r="AV1812" i="1"/>
  <c r="BF1812" i="1" s="1"/>
  <c r="AV670" i="1"/>
  <c r="BF670" i="1" s="1"/>
  <c r="AV811" i="1"/>
  <c r="BF811" i="1" s="1"/>
  <c r="AV1057" i="1"/>
  <c r="BF1057" i="1" s="1"/>
  <c r="AV1213" i="1"/>
  <c r="BF1213" i="1" s="1"/>
  <c r="AV1382" i="1"/>
  <c r="BF1382" i="1" s="1"/>
  <c r="AV1436" i="1"/>
  <c r="BF1436" i="1" s="1"/>
  <c r="AV1598" i="1"/>
  <c r="BF1598" i="1" s="1"/>
  <c r="AV212" i="1"/>
  <c r="BF212" i="1" s="1"/>
  <c r="AV1717" i="1"/>
  <c r="BF1717" i="1" s="1"/>
  <c r="AV1887" i="1"/>
  <c r="BF1887" i="1" s="1"/>
  <c r="AV549" i="1"/>
  <c r="BF549" i="1" s="1"/>
  <c r="AV754" i="1"/>
  <c r="BF754" i="1" s="1"/>
  <c r="AV768" i="1"/>
  <c r="BF768" i="1" s="1"/>
  <c r="AV1006" i="1"/>
  <c r="BF1006" i="1" s="1"/>
  <c r="AV1182" i="1"/>
  <c r="BF1182" i="1" s="1"/>
  <c r="AV1215" i="1"/>
  <c r="AV1503" i="1"/>
  <c r="BF1503" i="1" s="1"/>
  <c r="AV218" i="1"/>
  <c r="BF218" i="1" s="1"/>
  <c r="AV232" i="1"/>
  <c r="BF232" i="1" s="1"/>
  <c r="AV548" i="1"/>
  <c r="BF548" i="1" s="1"/>
  <c r="AV561" i="1"/>
  <c r="BF561" i="1" s="1"/>
  <c r="AV614" i="1"/>
  <c r="BF614" i="1" s="1"/>
  <c r="AV694" i="1"/>
  <c r="BF694" i="1" s="1"/>
  <c r="AV721" i="1"/>
  <c r="BF721" i="1" s="1"/>
  <c r="AV734" i="1"/>
  <c r="BF734" i="1" s="1"/>
  <c r="AV859" i="1"/>
  <c r="AV1214" i="1"/>
  <c r="BF1214" i="1" s="1"/>
  <c r="AV1306" i="1"/>
  <c r="BF1306" i="1" s="1"/>
  <c r="AV1365" i="1"/>
  <c r="BF1365" i="1" s="1"/>
  <c r="AV1584" i="1"/>
  <c r="AV2001" i="1"/>
  <c r="BF2001" i="1" s="1"/>
  <c r="AV388" i="1"/>
  <c r="BF388" i="1" s="1"/>
  <c r="AV940" i="1"/>
  <c r="BF940" i="1" s="1"/>
  <c r="AV1216" i="1"/>
  <c r="BF1216" i="1" s="1"/>
  <c r="AV1667" i="1"/>
  <c r="BF1667" i="1" s="1"/>
  <c r="AV1735" i="1"/>
  <c r="BF1735" i="1" s="1"/>
  <c r="AV1810" i="1"/>
  <c r="BF1810" i="1" s="1"/>
  <c r="AV1837" i="1"/>
  <c r="BF1837" i="1" s="1"/>
  <c r="AV2000" i="1"/>
  <c r="BF2000" i="1" s="1"/>
  <c r="AV2048" i="1"/>
  <c r="BF2048" i="1" s="1"/>
  <c r="AV141" i="1"/>
  <c r="BF141" i="1" s="1"/>
  <c r="AV1813" i="1"/>
  <c r="BF1813" i="1" s="1"/>
  <c r="AV1919" i="1"/>
  <c r="BF1919" i="1" s="1"/>
  <c r="AV1986" i="1"/>
  <c r="BF1986" i="1" s="1"/>
  <c r="AV1999" i="1"/>
  <c r="BF1999" i="1" s="1"/>
  <c r="AV1209" i="1"/>
  <c r="BF1209" i="1" s="1"/>
  <c r="AV1811" i="1"/>
  <c r="BF1811" i="1" s="1"/>
  <c r="AV1825" i="1"/>
  <c r="BF1825" i="1" s="1"/>
  <c r="AV1882" i="1"/>
  <c r="BF1882" i="1" s="1"/>
  <c r="AV1896" i="1"/>
  <c r="BF1896" i="1" s="1"/>
  <c r="AV1915" i="1"/>
  <c r="BF1915" i="1" s="1"/>
  <c r="AV1575" i="1"/>
  <c r="BF1575" i="1" s="1"/>
  <c r="AV1609" i="1"/>
  <c r="BF1609" i="1" s="1"/>
  <c r="AV1824" i="1"/>
  <c r="BF1824" i="1" s="1"/>
  <c r="AV1829" i="1"/>
  <c r="BF1829" i="1" s="1"/>
  <c r="AV1880" i="1"/>
  <c r="BF1880" i="1" s="1"/>
  <c r="AV1881" i="1"/>
  <c r="BF1881" i="1" s="1"/>
  <c r="AV1888" i="1"/>
  <c r="BF1888" i="1" s="1"/>
  <c r="AV1907" i="1"/>
  <c r="BF1907" i="1" s="1"/>
  <c r="AV1945" i="1"/>
  <c r="BF1945" i="1" s="1"/>
  <c r="AV557" i="1"/>
  <c r="BF557" i="1" s="1"/>
  <c r="AV674" i="1"/>
  <c r="BF674" i="1" s="1"/>
  <c r="AV690" i="1"/>
  <c r="BF690" i="1" s="1"/>
  <c r="AV775" i="1"/>
  <c r="BF775" i="1" s="1"/>
  <c r="AV870" i="1"/>
  <c r="BF870" i="1" s="1"/>
  <c r="AV933" i="1"/>
  <c r="BF933" i="1" s="1"/>
  <c r="AV677" i="1"/>
  <c r="BF677" i="1" s="1"/>
  <c r="AV1490" i="1"/>
  <c r="BF1490" i="1" s="1"/>
  <c r="AV144" i="1"/>
  <c r="BF144" i="1" s="1"/>
  <c r="AV220" i="1"/>
  <c r="BF220" i="1" s="1"/>
  <c r="AV486" i="1"/>
  <c r="BF486" i="1" s="1"/>
  <c r="AV658" i="1"/>
  <c r="BF658" i="1" s="1"/>
  <c r="AV665" i="1"/>
  <c r="BF665" i="1" s="1"/>
  <c r="AV758" i="1"/>
  <c r="BF758" i="1" s="1"/>
  <c r="AV1250" i="1"/>
  <c r="BF1250" i="1" s="1"/>
  <c r="AV1360" i="1"/>
  <c r="BF1360" i="1" s="1"/>
  <c r="AV1498" i="1"/>
  <c r="AV1741" i="1"/>
  <c r="BF1741" i="1" s="1"/>
  <c r="AV459" i="1"/>
  <c r="BF459" i="1" s="1"/>
  <c r="AV576" i="1"/>
  <c r="BF576" i="1" s="1"/>
  <c r="AV698" i="1"/>
  <c r="BF698" i="1" s="1"/>
  <c r="AV1203" i="1"/>
  <c r="BF1203" i="1" s="1"/>
  <c r="AV556" i="1"/>
  <c r="BF556" i="1" s="1"/>
  <c r="AV632" i="1"/>
  <c r="BF632" i="1" s="1"/>
  <c r="AV879" i="1"/>
  <c r="BF879" i="1" s="1"/>
  <c r="AV1148" i="1"/>
  <c r="BF1148" i="1" s="1"/>
  <c r="AV1310" i="1"/>
  <c r="BF1310" i="1" s="1"/>
  <c r="AV639" i="1"/>
  <c r="BF639" i="1" s="1"/>
  <c r="AV666" i="1"/>
  <c r="BF666" i="1" s="1"/>
  <c r="AV692" i="1"/>
  <c r="BF692" i="1" s="1"/>
  <c r="AV1321" i="1"/>
  <c r="BF1321" i="1" s="1"/>
  <c r="AV378" i="1"/>
  <c r="BF378" i="1" s="1"/>
  <c r="AV533" i="1"/>
  <c r="BF533" i="1" s="1"/>
  <c r="AV643" i="1"/>
  <c r="BF643" i="1" s="1"/>
  <c r="AV834" i="1"/>
  <c r="BF834" i="1" s="1"/>
  <c r="AV883" i="1"/>
  <c r="BF883" i="1" s="1"/>
  <c r="AV1151" i="1"/>
  <c r="BF1151" i="1" s="1"/>
  <c r="AV1380" i="1"/>
  <c r="BF1380" i="1" s="1"/>
  <c r="AV2033" i="1"/>
  <c r="BF2033" i="1" s="1"/>
  <c r="AV560" i="1"/>
  <c r="BF560" i="1" s="1"/>
  <c r="AV668" i="1"/>
  <c r="BF668" i="1" s="1"/>
  <c r="AV1427" i="1"/>
  <c r="BF1427" i="1" s="1"/>
  <c r="AV588" i="1"/>
  <c r="BF588" i="1" s="1"/>
  <c r="AV717" i="1"/>
  <c r="BF717" i="1" s="1"/>
  <c r="AV1248" i="1"/>
  <c r="BF1248" i="1" s="1"/>
  <c r="AV1377" i="1"/>
  <c r="BF1377" i="1" s="1"/>
  <c r="AV1045" i="1"/>
  <c r="BF1045" i="1" s="1"/>
  <c r="AV1246" i="1"/>
  <c r="BF1246" i="1" s="1"/>
  <c r="AV1418" i="1"/>
  <c r="BF1418" i="1" s="1"/>
  <c r="AV1439" i="1"/>
  <c r="BF1439" i="1" s="1"/>
  <c r="AV211" i="1"/>
  <c r="BF211" i="1" s="1"/>
  <c r="AV699" i="1"/>
  <c r="BF699" i="1" s="1"/>
  <c r="AV730" i="1"/>
  <c r="BF730" i="1" s="1"/>
  <c r="AV751" i="1"/>
  <c r="BF751" i="1" s="1"/>
  <c r="AV863" i="1"/>
  <c r="BF863" i="1" s="1"/>
  <c r="AV984" i="1"/>
  <c r="BF984" i="1" s="1"/>
  <c r="AV1232" i="1"/>
  <c r="BF1232" i="1" s="1"/>
  <c r="AV1242" i="1"/>
  <c r="BF1242" i="1" s="1"/>
  <c r="AV1324" i="1"/>
  <c r="BF1324" i="1" s="1"/>
  <c r="AV1624" i="1"/>
  <c r="BF1624" i="1" s="1"/>
  <c r="AW1" i="2"/>
  <c r="AX1" i="2"/>
  <c r="AV1" i="2"/>
  <c r="AY1" i="2"/>
  <c r="BK1489" i="1"/>
  <c r="BI1490" i="1"/>
  <c r="BP1490" i="1"/>
  <c r="BN1491" i="1"/>
  <c r="AV2062" i="1"/>
  <c r="BF2062" i="1" s="1"/>
  <c r="AV2061" i="1"/>
  <c r="BF2061" i="1" s="1"/>
  <c r="AV2058" i="1"/>
  <c r="BF2058" i="1" s="1"/>
  <c r="AV2060" i="1"/>
  <c r="BF2060" i="1" s="1"/>
  <c r="AV2057" i="1"/>
  <c r="BF2057" i="1" s="1"/>
  <c r="AV2059" i="1"/>
  <c r="BF2059" i="1" s="1"/>
  <c r="AU2068" i="1"/>
  <c r="BF2068" i="1" s="1"/>
  <c r="AU2063" i="1"/>
  <c r="BF2063" i="1" s="1"/>
  <c r="AU2066" i="1"/>
  <c r="BF2066" i="1" s="1"/>
  <c r="AU2067" i="1"/>
  <c r="BF2067" i="1" s="1"/>
  <c r="AU2064" i="1"/>
  <c r="BF2064" i="1" s="1"/>
  <c r="AU2065" i="1"/>
  <c r="BF2065" i="1" s="1"/>
  <c r="AU4" i="1"/>
  <c r="BF4" i="1" s="1"/>
  <c r="V4" i="1"/>
  <c r="V5" i="1" s="1"/>
  <c r="BF1505" i="1"/>
  <c r="BF342" i="1"/>
  <c r="BF1495" i="1"/>
  <c r="BF447" i="1"/>
  <c r="BF683" i="1"/>
  <c r="BF1516" i="1"/>
  <c r="BF1744" i="1"/>
  <c r="BF382" i="1"/>
  <c r="BF451" i="1"/>
  <c r="BF402" i="1"/>
  <c r="BF906" i="1"/>
  <c r="BF426" i="1"/>
  <c r="BF1408" i="1"/>
  <c r="BF360" i="1"/>
  <c r="BF380" i="1"/>
  <c r="BF398" i="1"/>
  <c r="BF407" i="1"/>
  <c r="BF425" i="1"/>
  <c r="BF518" i="1"/>
  <c r="BF1128" i="1"/>
  <c r="BF347" i="1"/>
  <c r="BF428" i="1"/>
  <c r="BF693" i="1"/>
  <c r="BF367" i="1"/>
  <c r="BF351" i="1"/>
  <c r="BF399" i="1"/>
  <c r="BF431" i="1"/>
  <c r="BF436" i="1"/>
  <c r="BF505" i="1"/>
  <c r="BF585" i="1"/>
  <c r="BF712" i="1"/>
  <c r="BF1526" i="1"/>
  <c r="BF524" i="1"/>
  <c r="BF430" i="1"/>
  <c r="BF1098" i="1"/>
  <c r="BF510" i="1"/>
  <c r="BF845" i="1"/>
  <c r="BF454" i="1"/>
  <c r="BF664" i="1"/>
  <c r="BF564" i="1"/>
  <c r="BF581" i="1"/>
  <c r="BF600" i="1"/>
  <c r="BF671" i="1"/>
  <c r="BF780" i="1"/>
  <c r="BF864" i="1"/>
  <c r="BF895" i="1"/>
  <c r="BF1133" i="1"/>
  <c r="BF1253" i="1"/>
  <c r="BF1110" i="1"/>
  <c r="BF700" i="1"/>
  <c r="BF817" i="1"/>
  <c r="BF880" i="1"/>
  <c r="BF1007" i="1"/>
  <c r="BF590" i="1"/>
  <c r="BF992" i="1"/>
  <c r="BF1204" i="1"/>
  <c r="BF1858" i="1"/>
  <c r="BF1096" i="1"/>
  <c r="BF1089" i="1"/>
  <c r="BF1530" i="1"/>
  <c r="BF1570" i="1"/>
  <c r="BF1759" i="1"/>
  <c r="BF1531" i="1"/>
  <c r="BF1594" i="1"/>
  <c r="BF1020" i="1"/>
  <c r="BF1338" i="1"/>
  <c r="BF448" i="1"/>
  <c r="BF496" i="1"/>
  <c r="BF536" i="1"/>
  <c r="BF578" i="1"/>
  <c r="BF684" i="1"/>
  <c r="BF357" i="1"/>
  <c r="BF456" i="1"/>
  <c r="BF744" i="1"/>
  <c r="BF991" i="1"/>
  <c r="BF1777" i="1"/>
  <c r="BF1747" i="1"/>
  <c r="AU1090" i="1"/>
  <c r="BF1628" i="1"/>
  <c r="BF311" i="1"/>
  <c r="BF443" i="1"/>
  <c r="BF255" i="1"/>
  <c r="BF321" i="1"/>
  <c r="BF354" i="1"/>
  <c r="BF416" i="1"/>
  <c r="BF596" i="1"/>
  <c r="BF1513" i="1"/>
  <c r="BF616" i="1"/>
  <c r="BF1127" i="1"/>
  <c r="BF1087" i="1"/>
  <c r="BF320" i="1"/>
  <c r="BF1416" i="1"/>
  <c r="BF1948" i="1"/>
  <c r="BF1062" i="1"/>
  <c r="BF38" i="1"/>
  <c r="BF635" i="1"/>
  <c r="BF1158" i="1"/>
  <c r="BF1670" i="1"/>
  <c r="AM1918" i="1"/>
  <c r="AN1918" i="1" s="1"/>
  <c r="BF675" i="1"/>
  <c r="BF778" i="1"/>
  <c r="BF993" i="1"/>
  <c r="BF1366" i="1"/>
  <c r="BF1604" i="1"/>
  <c r="BF1941" i="1"/>
  <c r="BF6" i="1"/>
  <c r="BF35" i="1"/>
  <c r="BF822" i="1"/>
  <c r="BF897" i="1"/>
  <c r="BF1085" i="1"/>
  <c r="BF1688" i="1"/>
  <c r="AT1910" i="1"/>
  <c r="AV1055" i="1"/>
  <c r="BF1055" i="1" s="1"/>
  <c r="AU1514" i="1"/>
  <c r="BF1514" i="1" s="1"/>
  <c r="BF46" i="1"/>
  <c r="BF323" i="1"/>
  <c r="BF791" i="1"/>
  <c r="BF789" i="1"/>
  <c r="BF944" i="1"/>
  <c r="BF990" i="1"/>
  <c r="BF1185" i="1"/>
  <c r="BF1223" i="1"/>
  <c r="BF1669" i="1"/>
  <c r="BF1689" i="1"/>
  <c r="BF1739" i="1"/>
  <c r="BF1910" i="1"/>
  <c r="BF1912" i="1"/>
  <c r="BF73" i="1"/>
  <c r="BF363" i="1"/>
  <c r="BF440" i="1"/>
  <c r="BF662" i="1"/>
  <c r="BF945" i="1"/>
  <c r="BF976" i="1"/>
  <c r="BF1048" i="1"/>
  <c r="BF1061" i="1"/>
  <c r="BF1255" i="1"/>
  <c r="BF1323" i="1"/>
  <c r="BF1679" i="1"/>
  <c r="BF1709" i="1"/>
  <c r="AE1791" i="1"/>
  <c r="AF1791" i="1" s="1"/>
  <c r="BF1251" i="1"/>
  <c r="BF1473" i="1"/>
  <c r="BF42" i="1"/>
  <c r="BF452" i="1"/>
  <c r="BF463" i="1"/>
  <c r="BF765" i="1"/>
  <c r="BF766" i="1"/>
  <c r="BF860" i="1"/>
  <c r="BF824" i="1"/>
  <c r="BF1018" i="1"/>
  <c r="BF1221" i="1"/>
  <c r="BF1433" i="1"/>
  <c r="BF1633" i="1"/>
  <c r="BF1776" i="1"/>
  <c r="BF1843" i="1"/>
  <c r="BF1947" i="1"/>
  <c r="BF197" i="1"/>
  <c r="BF760" i="1"/>
  <c r="BF838" i="1"/>
  <c r="BF1121" i="1"/>
  <c r="BF1288" i="1"/>
  <c r="BF1491" i="1"/>
  <c r="BF1533" i="1"/>
  <c r="BF1597" i="1"/>
  <c r="BF1655" i="1"/>
  <c r="BF1707" i="1"/>
  <c r="BF1895" i="1"/>
  <c r="BF2028" i="1"/>
  <c r="BF696" i="1"/>
  <c r="BF23" i="1"/>
  <c r="BF171" i="1"/>
  <c r="BF544" i="1"/>
  <c r="BF787" i="1"/>
  <c r="BF790" i="1"/>
  <c r="BF921" i="1"/>
  <c r="BF1043" i="1"/>
  <c r="BF1078" i="1"/>
  <c r="BF1103" i="1"/>
  <c r="BF1136" i="1"/>
  <c r="BF1300" i="1"/>
  <c r="BF1515" i="1"/>
  <c r="BF1591" i="1"/>
  <c r="BF1611" i="1"/>
  <c r="BF1627" i="1"/>
  <c r="BF1840" i="1"/>
  <c r="BF1885" i="1"/>
  <c r="AU1600" i="1"/>
  <c r="BF1600" i="1" s="1"/>
  <c r="AU1037" i="1"/>
  <c r="BF1037" i="1" s="1"/>
  <c r="AU1748" i="1"/>
  <c r="BF1748" i="1" s="1"/>
  <c r="BF219" i="1"/>
  <c r="BF678" i="1"/>
  <c r="AM1106" i="1"/>
  <c r="AN1106" i="1" s="1"/>
  <c r="BF2029" i="1"/>
  <c r="BF191" i="1"/>
  <c r="BF63" i="1"/>
  <c r="BF1796" i="1"/>
  <c r="BF1798" i="1"/>
  <c r="BF146" i="1"/>
  <c r="BF1083" i="1"/>
  <c r="BF534" i="1"/>
  <c r="BF840" i="1"/>
  <c r="BF1002" i="1"/>
  <c r="BF1132" i="1"/>
  <c r="BF1145" i="1"/>
  <c r="BF1178" i="1"/>
  <c r="BF1293" i="1"/>
  <c r="BF2024" i="1"/>
  <c r="BF103" i="1"/>
  <c r="BF1097" i="1"/>
  <c r="BF344" i="1"/>
  <c r="BF756" i="1"/>
  <c r="BF1041" i="1"/>
  <c r="BF1183" i="1"/>
  <c r="BF1196" i="1"/>
  <c r="BF1483" i="1"/>
  <c r="BF1723" i="1"/>
  <c r="BF1981" i="1"/>
  <c r="BF2012" i="1"/>
  <c r="BF159" i="1"/>
  <c r="BF137" i="1"/>
  <c r="BF180" i="1"/>
  <c r="BF45" i="1"/>
  <c r="BF210" i="1"/>
  <c r="BF113" i="1"/>
  <c r="BF964" i="1"/>
  <c r="BF1130" i="1"/>
  <c r="BF1192" i="1"/>
  <c r="BF1228" i="1"/>
  <c r="BF1237" i="1"/>
  <c r="AW809" i="1"/>
  <c r="BF809" i="1" s="1"/>
  <c r="AW592" i="1"/>
  <c r="BF592" i="1" s="1"/>
  <c r="AU397" i="1"/>
  <c r="BF397" i="1" s="1"/>
  <c r="AU519" i="1"/>
  <c r="BF519" i="1" s="1"/>
  <c r="AU1166" i="1"/>
  <c r="BF1166" i="1" s="1"/>
  <c r="AU724" i="1"/>
  <c r="BF724" i="1" s="1"/>
  <c r="AU202" i="1"/>
  <c r="BF202" i="1" s="1"/>
  <c r="AU878" i="1"/>
  <c r="BF878" i="1" s="1"/>
  <c r="AU193" i="1"/>
  <c r="BF193" i="1" s="1"/>
  <c r="BF153" i="1"/>
  <c r="BF36" i="1"/>
  <c r="BF273" i="1"/>
  <c r="AU598" i="1"/>
  <c r="BF598" i="1" s="1"/>
  <c r="AU648" i="1"/>
  <c r="BF648" i="1" s="1"/>
  <c r="AW1302" i="1"/>
  <c r="BF1302" i="1" s="1"/>
  <c r="BF1328" i="1"/>
  <c r="BF494" i="1"/>
  <c r="AU1822" i="1"/>
  <c r="BF1822" i="1" s="1"/>
  <c r="BF82" i="1"/>
  <c r="BF331" i="1"/>
  <c r="AU421" i="1"/>
  <c r="BF421" i="1" s="1"/>
  <c r="AU526" i="1"/>
  <c r="BF526" i="1" s="1"/>
  <c r="BF555" i="1"/>
  <c r="BF156" i="1"/>
  <c r="BF286" i="1"/>
  <c r="BF419" i="1"/>
  <c r="BF597" i="1"/>
  <c r="BF767" i="1"/>
  <c r="AU1034" i="1"/>
  <c r="BF1034" i="1" s="1"/>
  <c r="AV1356" i="1"/>
  <c r="BF1356" i="1" s="1"/>
  <c r="AU1163" i="1"/>
  <c r="BF1163" i="1" s="1"/>
  <c r="AU1291" i="1"/>
  <c r="BF1291" i="1" s="1"/>
  <c r="AU1523" i="1"/>
  <c r="BF1523" i="1" s="1"/>
  <c r="AX1874" i="1"/>
  <c r="BF1874" i="1" s="1"/>
  <c r="BF200" i="1"/>
  <c r="BF78" i="1"/>
  <c r="BF91" i="1"/>
  <c r="BF87" i="1"/>
  <c r="AU403" i="1"/>
  <c r="BF403" i="1" s="1"/>
  <c r="BF9" i="1"/>
  <c r="BF189" i="1"/>
  <c r="BF243" i="1"/>
  <c r="AU352" i="1"/>
  <c r="BF352" i="1" s="1"/>
  <c r="BF438" i="1"/>
  <c r="BF498" i="1"/>
  <c r="BF610" i="1"/>
  <c r="AU882" i="1"/>
  <c r="BF882" i="1" s="1"/>
  <c r="BF828" i="1"/>
  <c r="AM1054" i="1"/>
  <c r="AN1054" i="1" s="1"/>
  <c r="AC1054" i="1"/>
  <c r="AD1054" i="1" s="1"/>
  <c r="AH1054" i="1" s="1"/>
  <c r="BF1212" i="1"/>
  <c r="BF52" i="1"/>
  <c r="BF753" i="1"/>
  <c r="BF777" i="1"/>
  <c r="BF104" i="1"/>
  <c r="BF987" i="1"/>
  <c r="BF391" i="1"/>
  <c r="BF434" i="1"/>
  <c r="BF773" i="1"/>
  <c r="BF806" i="1"/>
  <c r="AU3" i="1"/>
  <c r="BF143" i="1"/>
  <c r="BF126" i="1"/>
  <c r="BF198" i="1"/>
  <c r="BF22" i="1"/>
  <c r="BF226" i="1"/>
  <c r="BF294" i="1"/>
  <c r="AU350" i="1"/>
  <c r="BF350" i="1" s="1"/>
  <c r="BF420" i="1"/>
  <c r="BF480" i="1"/>
  <c r="BF869" i="1"/>
  <c r="BF913" i="1"/>
  <c r="BF1118" i="1"/>
  <c r="AU1174" i="1"/>
  <c r="BF1174" i="1" s="1"/>
  <c r="AV1438" i="1"/>
  <c r="BF1438" i="1" s="1"/>
  <c r="AU1894" i="1"/>
  <c r="BF1894" i="1" s="1"/>
  <c r="BF216" i="1"/>
  <c r="BF241" i="1"/>
  <c r="BF50" i="1"/>
  <c r="BF1100" i="1"/>
  <c r="AV43" i="1"/>
  <c r="BF43" i="1" s="1"/>
  <c r="BF170" i="1"/>
  <c r="BF361" i="1"/>
  <c r="AU587" i="1"/>
  <c r="BF587" i="1" s="1"/>
  <c r="BF609" i="1"/>
  <c r="BF915" i="1"/>
  <c r="BF1027" i="1"/>
  <c r="BF1369" i="1"/>
  <c r="BF1364" i="1"/>
  <c r="BF1299" i="1"/>
  <c r="BF1179" i="1"/>
  <c r="BF1557" i="1"/>
  <c r="BF1783" i="1"/>
  <c r="BF1773" i="1"/>
  <c r="BF1953" i="1"/>
  <c r="BF1703" i="1"/>
  <c r="BF1569" i="1"/>
  <c r="BF1784" i="1"/>
  <c r="BF1865" i="1"/>
  <c r="BF1547" i="1"/>
  <c r="BF1932" i="1"/>
  <c r="BF1900" i="1"/>
  <c r="BF1754" i="1"/>
  <c r="BF907" i="1"/>
  <c r="BF1866" i="1"/>
  <c r="BF1995" i="1"/>
  <c r="BF762" i="1"/>
  <c r="BF771" i="1"/>
  <c r="BF1092" i="1"/>
  <c r="BF1355" i="1"/>
  <c r="BF1641" i="1"/>
  <c r="BF1921" i="1"/>
  <c r="BF657" i="1"/>
  <c r="BF783" i="1"/>
  <c r="BF803" i="1"/>
  <c r="BF966" i="1"/>
  <c r="BF1032" i="1"/>
  <c r="BF1507" i="1"/>
  <c r="BF1616" i="1"/>
  <c r="AE1909" i="1"/>
  <c r="AE1910" i="1" s="1"/>
  <c r="BF2020" i="1"/>
  <c r="AU283" i="1"/>
  <c r="BF283" i="1" s="1"/>
  <c r="AU826" i="1"/>
  <c r="BF826" i="1" s="1"/>
  <c r="AU274" i="1"/>
  <c r="BF274" i="1" s="1"/>
  <c r="AU546" i="1"/>
  <c r="BF546" i="1" s="1"/>
  <c r="AU1033" i="1"/>
  <c r="BF1033" i="1" s="1"/>
  <c r="AU237" i="1"/>
  <c r="BF237" i="1" s="1"/>
  <c r="AU154" i="1"/>
  <c r="BF154" i="1" s="1"/>
  <c r="AU296" i="1"/>
  <c r="BF296" i="1" s="1"/>
  <c r="AU415" i="1"/>
  <c r="BF415" i="1" s="1"/>
  <c r="AV732" i="1"/>
  <c r="BF732" i="1" s="1"/>
  <c r="AU327" i="1"/>
  <c r="BF327" i="1" s="1"/>
  <c r="AV1069" i="1"/>
  <c r="BF1069" i="1" s="1"/>
  <c r="AU439" i="1"/>
  <c r="BF439" i="1" s="1"/>
  <c r="AU934" i="1"/>
  <c r="BF934" i="1" s="1"/>
  <c r="AU484" i="1"/>
  <c r="BF484" i="1" s="1"/>
  <c r="AU959" i="1"/>
  <c r="BF959" i="1" s="1"/>
  <c r="AU967" i="1"/>
  <c r="BF967" i="1" s="1"/>
  <c r="AU157" i="1"/>
  <c r="BF157" i="1" s="1"/>
  <c r="AW277" i="1"/>
  <c r="BF277" i="1" s="1"/>
  <c r="AU334" i="1"/>
  <c r="BF334" i="1" s="1"/>
  <c r="AU412" i="1"/>
  <c r="BF412" i="1" s="1"/>
  <c r="AU579" i="1"/>
  <c r="BF579" i="1" s="1"/>
  <c r="AU679" i="1"/>
  <c r="BF679" i="1" s="1"/>
  <c r="AV706" i="1"/>
  <c r="BF706" i="1" s="1"/>
  <c r="AW152" i="1"/>
  <c r="BF152" i="1" s="1"/>
  <c r="AU312" i="1"/>
  <c r="BF312" i="1" s="1"/>
  <c r="AW553" i="1"/>
  <c r="BF553" i="1" s="1"/>
  <c r="AU950" i="1"/>
  <c r="BF950" i="1" s="1"/>
  <c r="AU1088" i="1"/>
  <c r="BF1088" i="1" s="1"/>
  <c r="AV1231" i="1"/>
  <c r="BF1231" i="1" s="1"/>
  <c r="AU1363" i="1"/>
  <c r="BF1363" i="1" s="1"/>
  <c r="Y3" i="1"/>
  <c r="BF187" i="1"/>
  <c r="BF40" i="1"/>
  <c r="BF295" i="1"/>
  <c r="AU333" i="1"/>
  <c r="BF333" i="1" s="1"/>
  <c r="AV667" i="1"/>
  <c r="BF667" i="1" s="1"/>
  <c r="AU722" i="1"/>
  <c r="BF722" i="1" s="1"/>
  <c r="BF1064" i="1"/>
  <c r="AU1019" i="1"/>
  <c r="BF1019" i="1" s="1"/>
  <c r="AU1168" i="1"/>
  <c r="BF1168" i="1" s="1"/>
  <c r="AW1276" i="1"/>
  <c r="BF1276" i="1" s="1"/>
  <c r="BF316" i="1"/>
  <c r="AU725" i="1"/>
  <c r="BF725" i="1" s="1"/>
  <c r="AU877" i="1"/>
  <c r="BF877" i="1" s="1"/>
  <c r="AU1108" i="1"/>
  <c r="BF1108" i="1" s="1"/>
  <c r="AU246" i="1"/>
  <c r="BF246" i="1" s="1"/>
  <c r="AU278" i="1"/>
  <c r="BF278" i="1" s="1"/>
  <c r="BF313" i="1"/>
  <c r="AU335" i="1"/>
  <c r="BF335" i="1" s="1"/>
  <c r="BF270" i="1"/>
  <c r="AU413" i="1"/>
  <c r="BF413" i="1" s="1"/>
  <c r="AU411" i="1"/>
  <c r="BF411" i="1" s="1"/>
  <c r="BF899" i="1"/>
  <c r="AU892" i="1"/>
  <c r="BF892" i="1" s="1"/>
  <c r="AV981" i="1"/>
  <c r="BF981" i="1" s="1"/>
  <c r="AU1014" i="1"/>
  <c r="BF1014" i="1" s="1"/>
  <c r="AU1099" i="1"/>
  <c r="BF1099" i="1" s="1"/>
  <c r="BF1135" i="1"/>
  <c r="AU75" i="1"/>
  <c r="BF75" i="1" s="1"/>
  <c r="AU345" i="1"/>
  <c r="BF345" i="1" s="1"/>
  <c r="AU499" i="1"/>
  <c r="BF499" i="1" s="1"/>
  <c r="BF608" i="1"/>
  <c r="AU837" i="1"/>
  <c r="BF837" i="1" s="1"/>
  <c r="AV891" i="1"/>
  <c r="BF891" i="1" s="1"/>
  <c r="AU983" i="1"/>
  <c r="BF983" i="1" s="1"/>
  <c r="AU1243" i="1"/>
  <c r="BF1243" i="1" s="1"/>
  <c r="AU1353" i="1"/>
  <c r="BF1353" i="1" s="1"/>
  <c r="AV1379" i="1"/>
  <c r="BF1379" i="1" s="1"/>
  <c r="AU521" i="1"/>
  <c r="BF521" i="1" s="1"/>
  <c r="AU470" i="1"/>
  <c r="BF470" i="1" s="1"/>
  <c r="BF857" i="1"/>
  <c r="Z3" i="1"/>
  <c r="BF26" i="1"/>
  <c r="BF118" i="1"/>
  <c r="BF33" i="1"/>
  <c r="BF254" i="1"/>
  <c r="BF268" i="1"/>
  <c r="BF1095" i="1"/>
  <c r="AU338" i="1"/>
  <c r="BF338" i="1" s="1"/>
  <c r="BF381" i="1"/>
  <c r="BF801" i="1"/>
  <c r="BF850" i="1"/>
  <c r="BF979" i="1"/>
  <c r="AU930" i="1"/>
  <c r="BF930" i="1" s="1"/>
  <c r="AV1458" i="1"/>
  <c r="BF1458" i="1" s="1"/>
  <c r="AU742" i="1"/>
  <c r="BF742" i="1" s="1"/>
  <c r="AU1313" i="1"/>
  <c r="BF1313" i="1" s="1"/>
  <c r="AU582" i="1"/>
  <c r="BF582" i="1" s="1"/>
  <c r="AU729" i="1"/>
  <c r="BF729" i="1" s="1"/>
  <c r="AX1000" i="1"/>
  <c r="BF1000" i="1" s="1"/>
  <c r="BF84" i="1"/>
  <c r="BF92" i="1"/>
  <c r="AU24" i="1"/>
  <c r="BF24" i="1" s="1"/>
  <c r="AU89" i="1"/>
  <c r="BF89" i="1" s="1"/>
  <c r="BF139" i="1"/>
  <c r="BF32" i="1"/>
  <c r="BF25" i="1"/>
  <c r="BF272" i="1"/>
  <c r="BF392" i="1"/>
  <c r="BF568" i="1"/>
  <c r="AU574" i="1"/>
  <c r="BF574" i="1" s="1"/>
  <c r="BF841" i="1"/>
  <c r="AW970" i="1"/>
  <c r="BF970" i="1" s="1"/>
  <c r="AU1173" i="1"/>
  <c r="BF1173" i="1" s="1"/>
  <c r="AU279" i="1"/>
  <c r="BF279" i="1" s="1"/>
  <c r="BF525" i="1"/>
  <c r="AU615" i="1"/>
  <c r="BF615" i="1" s="1"/>
  <c r="BF862" i="1"/>
  <c r="AW889" i="1"/>
  <c r="BF889" i="1" s="1"/>
  <c r="AU1075" i="1"/>
  <c r="BF1075" i="1" s="1"/>
  <c r="BF60" i="1"/>
  <c r="AW314" i="1"/>
  <c r="BF314" i="1" s="1"/>
  <c r="BF158" i="1"/>
  <c r="BF136" i="1"/>
  <c r="BF97" i="1"/>
  <c r="AU244" i="1"/>
  <c r="BF244" i="1" s="1"/>
  <c r="BF131" i="1"/>
  <c r="AU238" i="1"/>
  <c r="BF238" i="1" s="1"/>
  <c r="BF262" i="1"/>
  <c r="AV550" i="1"/>
  <c r="BF550" i="1" s="1"/>
  <c r="AU655" i="1"/>
  <c r="BF655" i="1" s="1"/>
  <c r="AW941" i="1"/>
  <c r="BF941" i="1" s="1"/>
  <c r="BF54" i="1"/>
  <c r="BF267" i="1"/>
  <c r="BF266" i="1"/>
  <c r="BF285" i="1"/>
  <c r="BF1109" i="1"/>
  <c r="BF318" i="1"/>
  <c r="AU329" i="1"/>
  <c r="BF329" i="1" s="1"/>
  <c r="AU418" i="1"/>
  <c r="BF418" i="1" s="1"/>
  <c r="AU467" i="1"/>
  <c r="BF467" i="1" s="1"/>
  <c r="AU607" i="1"/>
  <c r="BF607" i="1" s="1"/>
  <c r="BF640" i="1"/>
  <c r="BF663" i="1"/>
  <c r="BF680" i="1"/>
  <c r="AV788" i="1"/>
  <c r="BF788" i="1" s="1"/>
  <c r="AU866" i="1"/>
  <c r="BF866" i="1" s="1"/>
  <c r="AV932" i="1"/>
  <c r="BF932" i="1" s="1"/>
  <c r="AU946" i="1"/>
  <c r="BF946" i="1" s="1"/>
  <c r="AU368" i="1"/>
  <c r="BF368" i="1" s="1"/>
  <c r="BF595" i="1"/>
  <c r="BF177" i="1"/>
  <c r="BF225" i="1"/>
  <c r="AU256" i="1"/>
  <c r="BF256" i="1" s="1"/>
  <c r="AX116" i="1"/>
  <c r="BF116" i="1" s="1"/>
  <c r="BF207" i="1"/>
  <c r="BF165" i="1"/>
  <c r="BF155" i="1"/>
  <c r="BF150" i="1"/>
  <c r="BF81" i="1"/>
  <c r="BF47" i="1"/>
  <c r="BF257" i="1"/>
  <c r="BF1111" i="1"/>
  <c r="AU328" i="1"/>
  <c r="BF328" i="1" s="1"/>
  <c r="BF409" i="1"/>
  <c r="BF446" i="1"/>
  <c r="AU511" i="1"/>
  <c r="BF511" i="1" s="1"/>
  <c r="AU501" i="1"/>
  <c r="BF501" i="1" s="1"/>
  <c r="AU726" i="1"/>
  <c r="BF726" i="1" s="1"/>
  <c r="AV1053" i="1"/>
  <c r="BF1053" i="1" s="1"/>
  <c r="AW1120" i="1"/>
  <c r="BF1120" i="1" s="1"/>
  <c r="AU1161" i="1"/>
  <c r="BF1161" i="1" s="1"/>
  <c r="AU1413" i="1"/>
  <c r="BF1413" i="1" s="1"/>
  <c r="BF1469" i="1"/>
  <c r="BF1459" i="1"/>
  <c r="BF1394" i="1"/>
  <c r="BF1387" i="1"/>
  <c r="BF1344" i="1"/>
  <c r="BF1224" i="1"/>
  <c r="BF1194" i="1"/>
  <c r="BF1149" i="1"/>
  <c r="BF1144" i="1"/>
  <c r="BF1124" i="1"/>
  <c r="AW1582" i="1"/>
  <c r="BF1582" i="1" s="1"/>
  <c r="AU1937" i="1"/>
  <c r="BF1937" i="1" s="1"/>
  <c r="AU1968" i="1"/>
  <c r="BF1968" i="1" s="1"/>
  <c r="AU1666" i="1"/>
  <c r="BF1666" i="1" s="1"/>
  <c r="AU1553" i="1"/>
  <c r="BF1553" i="1" s="1"/>
  <c r="AW1536" i="1"/>
  <c r="BF1536" i="1" s="1"/>
  <c r="AU1634" i="1"/>
  <c r="BF1634" i="1" s="1"/>
  <c r="AU1359" i="1"/>
  <c r="BF1359" i="1" s="1"/>
  <c r="AV1373" i="1"/>
  <c r="BF1373" i="1" s="1"/>
  <c r="AU1603" i="1"/>
  <c r="BF1603" i="1" s="1"/>
  <c r="BF1761" i="1"/>
  <c r="BF520" i="1"/>
  <c r="BF570" i="1"/>
  <c r="BF605" i="1"/>
  <c r="BF1016" i="1"/>
  <c r="AE1054" i="1"/>
  <c r="AX1054" i="1"/>
  <c r="AN1090" i="1"/>
  <c r="AV1107" i="1"/>
  <c r="BF1107" i="1" s="1"/>
  <c r="AU1618" i="1"/>
  <c r="BF1618" i="1" s="1"/>
  <c r="BF571" i="1"/>
  <c r="AU629" i="1"/>
  <c r="BF629" i="1" s="1"/>
  <c r="AV691" i="1"/>
  <c r="BF691" i="1" s="1"/>
  <c r="AU920" i="1"/>
  <c r="BF920" i="1" s="1"/>
  <c r="BF1460" i="1"/>
  <c r="BF1397" i="1"/>
  <c r="BF1340" i="1"/>
  <c r="BF1322" i="1"/>
  <c r="BF1267" i="1"/>
  <c r="BF1265" i="1"/>
  <c r="BF1167" i="1"/>
  <c r="BF14" i="1"/>
  <c r="AU299" i="1"/>
  <c r="BF299" i="1" s="1"/>
  <c r="BF369" i="1"/>
  <c r="BF395" i="1"/>
  <c r="AU858" i="1"/>
  <c r="BF858" i="1" s="1"/>
  <c r="AC1090" i="1"/>
  <c r="AD1090" i="1" s="1"/>
  <c r="AF1090" i="1" s="1"/>
  <c r="BF1206" i="1"/>
  <c r="AV1258" i="1"/>
  <c r="BF1258" i="1" s="1"/>
  <c r="AW1303" i="1"/>
  <c r="BF1303" i="1" s="1"/>
  <c r="AU1588" i="1"/>
  <c r="BF1588" i="1" s="1"/>
  <c r="AU1528" i="1"/>
  <c r="BF1528" i="1" s="1"/>
  <c r="BF1529" i="1"/>
  <c r="BF1567" i="1"/>
  <c r="AU1580" i="1"/>
  <c r="BF1580" i="1" s="1"/>
  <c r="AU1676" i="1"/>
  <c r="BF1676" i="1" s="1"/>
  <c r="AU1540" i="1"/>
  <c r="BF1540" i="1" s="1"/>
  <c r="AU1563" i="1"/>
  <c r="BF1563" i="1" s="1"/>
  <c r="AX1719" i="1"/>
  <c r="BF1719" i="1" s="1"/>
  <c r="AU1963" i="1"/>
  <c r="BF1963" i="1" s="1"/>
  <c r="AU2017" i="1"/>
  <c r="BF2017" i="1" s="1"/>
  <c r="BF1537" i="1"/>
  <c r="BF1555" i="1"/>
  <c r="AU1734" i="1"/>
  <c r="BF1734" i="1" s="1"/>
  <c r="BF1936" i="1"/>
  <c r="AU1942" i="1"/>
  <c r="BF1942" i="1" s="1"/>
  <c r="AU2014" i="1"/>
  <c r="BF2014" i="1" s="1"/>
  <c r="BF1535" i="1"/>
  <c r="AV1650" i="1"/>
  <c r="BF1650" i="1" s="1"/>
  <c r="AU1664" i="1"/>
  <c r="BF1664" i="1" s="1"/>
  <c r="AU1693" i="1"/>
  <c r="BF1693" i="1" s="1"/>
  <c r="AU1769" i="1"/>
  <c r="BF1769" i="1" s="1"/>
  <c r="AU1867" i="1"/>
  <c r="BF1867" i="1" s="1"/>
  <c r="AU2013" i="1"/>
  <c r="BF2013" i="1" s="1"/>
  <c r="AU1519" i="1"/>
  <c r="BF1519" i="1" s="1"/>
  <c r="BF1602" i="1"/>
  <c r="AU1751" i="1"/>
  <c r="BF1751" i="1" s="1"/>
  <c r="BF1828" i="1"/>
  <c r="AX1647" i="1"/>
  <c r="BF1647" i="1" s="1"/>
  <c r="AU1683" i="1"/>
  <c r="BF1683" i="1" s="1"/>
  <c r="AW1758" i="1"/>
  <c r="BF1758" i="1" s="1"/>
  <c r="AV1724" i="1"/>
  <c r="BF1724" i="1" s="1"/>
  <c r="AW1848" i="1"/>
  <c r="BF1848" i="1" s="1"/>
  <c r="BF1984" i="1"/>
  <c r="BF1191" i="1"/>
  <c r="BF1357" i="1"/>
  <c r="BF1636" i="1"/>
  <c r="BF1648" i="1"/>
  <c r="AU1772" i="1"/>
  <c r="BF1772" i="1" s="1"/>
  <c r="AU1955" i="1"/>
  <c r="BF1955" i="1" s="1"/>
  <c r="AP1090" i="1"/>
  <c r="BF1538" i="1"/>
  <c r="BF1566" i="1"/>
  <c r="AV1652" i="1"/>
  <c r="BF1652" i="1" s="1"/>
  <c r="AV1710" i="1"/>
  <c r="BF1710" i="1" s="1"/>
  <c r="AU1743" i="1"/>
  <c r="BF1743" i="1" s="1"/>
  <c r="AX1816" i="1"/>
  <c r="BF1816" i="1" s="1"/>
  <c r="AU1844" i="1"/>
  <c r="BF1844" i="1" s="1"/>
  <c r="AV1906" i="1"/>
  <c r="BF1906" i="1" s="1"/>
  <c r="AU2010" i="1"/>
  <c r="BF2010" i="1" s="1"/>
  <c r="AU2022" i="1"/>
  <c r="BF2022" i="1" s="1"/>
  <c r="BF1518" i="1"/>
  <c r="AU1589" i="1"/>
  <c r="BF1589" i="1" s="1"/>
  <c r="AV1699" i="1"/>
  <c r="BF1699" i="1" s="1"/>
  <c r="AU1722" i="1"/>
  <c r="BF1722" i="1" s="1"/>
  <c r="AU1716" i="1"/>
  <c r="BF1716" i="1" s="1"/>
  <c r="BF1870" i="1"/>
  <c r="AV1924" i="1"/>
  <c r="BF1924" i="1" s="1"/>
  <c r="AW1935" i="1"/>
  <c r="BF1935" i="1" s="1"/>
  <c r="AU2018" i="1"/>
  <c r="BF2018" i="1" s="1"/>
  <c r="BF1610" i="1"/>
  <c r="BF1625" i="1"/>
  <c r="BF1805" i="1"/>
  <c r="BF1775" i="1"/>
  <c r="BF1755" i="1"/>
  <c r="BF1712" i="1"/>
  <c r="BF1820" i="1"/>
  <c r="AM1791" i="1"/>
  <c r="AN1791" i="1" s="1"/>
  <c r="BF1831" i="1"/>
  <c r="BF1929" i="1"/>
  <c r="BF1939" i="1"/>
  <c r="BF1946" i="1"/>
  <c r="BF2046" i="1"/>
  <c r="AU1731" i="1"/>
  <c r="BF1731" i="1" s="1"/>
  <c r="BF1861" i="1"/>
  <c r="BF1671" i="1"/>
  <c r="BF1794" i="1"/>
  <c r="BF1821" i="1"/>
  <c r="BF1832" i="1"/>
  <c r="BF1842" i="1"/>
  <c r="BF1804" i="1"/>
  <c r="BF1799" i="1"/>
  <c r="BF1792" i="1"/>
  <c r="BF1925" i="1"/>
  <c r="BF1980" i="1"/>
  <c r="BF2053" i="1"/>
  <c r="BF1847" i="1"/>
  <c r="BF1849" i="1"/>
  <c r="BF1875" i="1"/>
  <c r="BF1846" i="1"/>
  <c r="BF1989" i="1"/>
  <c r="BF2032" i="1"/>
  <c r="BF1631" i="1"/>
  <c r="BF1668" i="1"/>
  <c r="BF1823" i="1"/>
  <c r="BF1833" i="1"/>
  <c r="BF1853" i="1"/>
  <c r="BF1891" i="1"/>
  <c r="BF1913" i="1"/>
  <c r="BF1926" i="1"/>
  <c r="BF1949" i="1"/>
  <c r="BF1383" i="1"/>
  <c r="BF1613" i="1"/>
  <c r="BF1674" i="1"/>
  <c r="BF1704" i="1"/>
  <c r="BF1803" i="1"/>
  <c r="AU1890" i="1"/>
  <c r="BF1890" i="1" s="1"/>
  <c r="BF2049" i="1"/>
  <c r="BF1733" i="1"/>
  <c r="BF1902" i="1"/>
  <c r="AW1918" i="1"/>
  <c r="AU252" i="1"/>
  <c r="BF252" i="1" s="1"/>
  <c r="AU16" i="1"/>
  <c r="BF16" i="1" s="1"/>
  <c r="AU71" i="1"/>
  <c r="BF71" i="1" s="1"/>
  <c r="AU76" i="1"/>
  <c r="BF76" i="1" s="1"/>
  <c r="AU80" i="1"/>
  <c r="BF80" i="1" s="1"/>
  <c r="AX96" i="1"/>
  <c r="BF96" i="1" s="1"/>
  <c r="AX99" i="1"/>
  <c r="BF99" i="1" s="1"/>
  <c r="AX94" i="1"/>
  <c r="BF94" i="1" s="1"/>
  <c r="AU114" i="1"/>
  <c r="BF114" i="1" s="1"/>
  <c r="AU121" i="1"/>
  <c r="BF121" i="1" s="1"/>
  <c r="AU161" i="1"/>
  <c r="BF161" i="1" s="1"/>
  <c r="AW181" i="1"/>
  <c r="BF181" i="1" s="1"/>
  <c r="AU128" i="1"/>
  <c r="BF128" i="1" s="1"/>
  <c r="AU287" i="1"/>
  <c r="BF287" i="1" s="1"/>
  <c r="AV379" i="1"/>
  <c r="BF379" i="1" s="1"/>
  <c r="AU120" i="1"/>
  <c r="BF120" i="1" s="1"/>
  <c r="AU260" i="1"/>
  <c r="BF260" i="1" s="1"/>
  <c r="AU284" i="1"/>
  <c r="BF284" i="1" s="1"/>
  <c r="AW385" i="1"/>
  <c r="BF385" i="1" s="1"/>
  <c r="AU389" i="1"/>
  <c r="BF389" i="1" s="1"/>
  <c r="AU224" i="1"/>
  <c r="BF224" i="1" s="1"/>
  <c r="AV227" i="1"/>
  <c r="BF227" i="1" s="1"/>
  <c r="AW240" i="1"/>
  <c r="BF240" i="1" s="1"/>
  <c r="AU253" i="1"/>
  <c r="BF253" i="1" s="1"/>
  <c r="AU264" i="1"/>
  <c r="BF264" i="1" s="1"/>
  <c r="AU265" i="1"/>
  <c r="BF265" i="1" s="1"/>
  <c r="AW276" i="1"/>
  <c r="BF276" i="1" s="1"/>
  <c r="AU309" i="1"/>
  <c r="BF309" i="1" s="1"/>
  <c r="AU5" i="1"/>
  <c r="BF5" i="1" s="1"/>
  <c r="AU12" i="1"/>
  <c r="BF12" i="1" s="1"/>
  <c r="AU53" i="1"/>
  <c r="BF53" i="1" s="1"/>
  <c r="AU56" i="1"/>
  <c r="BF56" i="1" s="1"/>
  <c r="AU59" i="1"/>
  <c r="BF59" i="1" s="1"/>
  <c r="AU62" i="1"/>
  <c r="BF62" i="1" s="1"/>
  <c r="AU64" i="1"/>
  <c r="BF64" i="1" s="1"/>
  <c r="AU68" i="1"/>
  <c r="BF68" i="1" s="1"/>
  <c r="AU72" i="1"/>
  <c r="BF72" i="1" s="1"/>
  <c r="AU88" i="1"/>
  <c r="BF88" i="1" s="1"/>
  <c r="AU90" i="1"/>
  <c r="BF90" i="1" s="1"/>
  <c r="AU106" i="1"/>
  <c r="BF106" i="1" s="1"/>
  <c r="AV110" i="1"/>
  <c r="BF110" i="1" s="1"/>
  <c r="AU135" i="1"/>
  <c r="BF135" i="1" s="1"/>
  <c r="BF166" i="1"/>
  <c r="AU228" i="1"/>
  <c r="BF228" i="1" s="1"/>
  <c r="AU242" i="1"/>
  <c r="BF242" i="1" s="1"/>
  <c r="AU250" i="1"/>
  <c r="BF250" i="1" s="1"/>
  <c r="AU282" i="1"/>
  <c r="BF282" i="1" s="1"/>
  <c r="AU330" i="1"/>
  <c r="BF330" i="1" s="1"/>
  <c r="AU356" i="1"/>
  <c r="BF356" i="1" s="1"/>
  <c r="AW383" i="1"/>
  <c r="BF383" i="1" s="1"/>
  <c r="AU44" i="1"/>
  <c r="BF44" i="1" s="1"/>
  <c r="AU305" i="1"/>
  <c r="BF305" i="1" s="1"/>
  <c r="AU317" i="1"/>
  <c r="BF317" i="1" s="1"/>
  <c r="AW394" i="1"/>
  <c r="BF394" i="1" s="1"/>
  <c r="AU192" i="1"/>
  <c r="BF192" i="1" s="1"/>
  <c r="AW183" i="1"/>
  <c r="BF183" i="1" s="1"/>
  <c r="AU30" i="1"/>
  <c r="BF30" i="1" s="1"/>
  <c r="AU51" i="1"/>
  <c r="BF51" i="1" s="1"/>
  <c r="BF28" i="1"/>
  <c r="AX49" i="1"/>
  <c r="BF49" i="1" s="1"/>
  <c r="BF85" i="1"/>
  <c r="AX164" i="1"/>
  <c r="BF164" i="1" s="1"/>
  <c r="AU168" i="1"/>
  <c r="BF168" i="1" s="1"/>
  <c r="AU213" i="1"/>
  <c r="BF213" i="1" s="1"/>
  <c r="AU127" i="1"/>
  <c r="BF127" i="1" s="1"/>
  <c r="AU222" i="1"/>
  <c r="BF222" i="1" s="1"/>
  <c r="AW229" i="1"/>
  <c r="BF229" i="1" s="1"/>
  <c r="AU245" i="1"/>
  <c r="BF245" i="1" s="1"/>
  <c r="AW269" i="1"/>
  <c r="BF269" i="1" s="1"/>
  <c r="AU140" i="1"/>
  <c r="BF140" i="1" s="1"/>
  <c r="AV145" i="1"/>
  <c r="BF145" i="1" s="1"/>
  <c r="AW151" i="1"/>
  <c r="BF151" i="1" s="1"/>
  <c r="BF162" i="1"/>
  <c r="BF203" i="1"/>
  <c r="AX122" i="1"/>
  <c r="BF122" i="1" s="1"/>
  <c r="BF132" i="1"/>
  <c r="AU174" i="1"/>
  <c r="BF174" i="1" s="1"/>
  <c r="AU186" i="1"/>
  <c r="BF186" i="1" s="1"/>
  <c r="AU194" i="1"/>
  <c r="BF194" i="1" s="1"/>
  <c r="AV209" i="1"/>
  <c r="BF209" i="1" s="1"/>
  <c r="AX112" i="1"/>
  <c r="BF112" i="1" s="1"/>
  <c r="AU83" i="1"/>
  <c r="BF83" i="1" s="1"/>
  <c r="AU105" i="1"/>
  <c r="BF105" i="1" s="1"/>
  <c r="AW124" i="1"/>
  <c r="BF124" i="1" s="1"/>
  <c r="AU129" i="1"/>
  <c r="BF129" i="1" s="1"/>
  <c r="AU169" i="1"/>
  <c r="BF169" i="1" s="1"/>
  <c r="AU172" i="1"/>
  <c r="BF172" i="1" s="1"/>
  <c r="AU176" i="1"/>
  <c r="BF176" i="1" s="1"/>
  <c r="BF179" i="1"/>
  <c r="AU13" i="1"/>
  <c r="BF13" i="1" s="1"/>
  <c r="AU39" i="1"/>
  <c r="BF39" i="1" s="1"/>
  <c r="AU55" i="1"/>
  <c r="BF55" i="1" s="1"/>
  <c r="AU58" i="1"/>
  <c r="BF58" i="1" s="1"/>
  <c r="BF61" i="1"/>
  <c r="BF204" i="1"/>
  <c r="AW208" i="1"/>
  <c r="BF208" i="1" s="1"/>
  <c r="AU301" i="1"/>
  <c r="BF301" i="1" s="1"/>
  <c r="AV315" i="1"/>
  <c r="BF315" i="1" s="1"/>
  <c r="AU364" i="1"/>
  <c r="BF364" i="1" s="1"/>
  <c r="BF27" i="1"/>
  <c r="AU31" i="1"/>
  <c r="BF31" i="1" s="1"/>
  <c r="BF86" i="1"/>
  <c r="AU107" i="1"/>
  <c r="BF107" i="1" s="1"/>
  <c r="BF19" i="1"/>
  <c r="AU21" i="1"/>
  <c r="BF21" i="1" s="1"/>
  <c r="AU29" i="1"/>
  <c r="BF29" i="1" s="1"/>
  <c r="AX37" i="1"/>
  <c r="BF37" i="1" s="1"/>
  <c r="AU74" i="1"/>
  <c r="BF74" i="1" s="1"/>
  <c r="AU79" i="1"/>
  <c r="BF79" i="1" s="1"/>
  <c r="AV93" i="1"/>
  <c r="BF93" i="1" s="1"/>
  <c r="AX98" i="1"/>
  <c r="BF98" i="1" s="1"/>
  <c r="AX95" i="1"/>
  <c r="BF95" i="1" s="1"/>
  <c r="AV101" i="1"/>
  <c r="BF101" i="1" s="1"/>
  <c r="AU65" i="1"/>
  <c r="BF65" i="1" s="1"/>
  <c r="AU67" i="1"/>
  <c r="BF67" i="1" s="1"/>
  <c r="AU69" i="1"/>
  <c r="BF69" i="1" s="1"/>
  <c r="AU195" i="1"/>
  <c r="BF195" i="1" s="1"/>
  <c r="AU248" i="1"/>
  <c r="BF248" i="1" s="1"/>
  <c r="AV109" i="1"/>
  <c r="BF109" i="1" s="1"/>
  <c r="BF119" i="1"/>
  <c r="AU205" i="1"/>
  <c r="BF205" i="1" s="1"/>
  <c r="AU214" i="1"/>
  <c r="BF214" i="1" s="1"/>
  <c r="AX117" i="1"/>
  <c r="BF117" i="1" s="1"/>
  <c r="AV221" i="1"/>
  <c r="BF221" i="1" s="1"/>
  <c r="BF230" i="1"/>
  <c r="AU349" i="1"/>
  <c r="BF349" i="1" s="1"/>
  <c r="AU396" i="1"/>
  <c r="BF396" i="1" s="1"/>
  <c r="AU115" i="1"/>
  <c r="BF115" i="1" s="1"/>
  <c r="AU8" i="1"/>
  <c r="BF8" i="1" s="1"/>
  <c r="AU10" i="1"/>
  <c r="BF10" i="1" s="1"/>
  <c r="AU275" i="1"/>
  <c r="BF275" i="1" s="1"/>
  <c r="AU297" i="1"/>
  <c r="BF297" i="1" s="1"/>
  <c r="AU300" i="1"/>
  <c r="BF300" i="1" s="1"/>
  <c r="BF77" i="1"/>
  <c r="AU130" i="1"/>
  <c r="BF130" i="1" s="1"/>
  <c r="AW142" i="1"/>
  <c r="BF142" i="1" s="1"/>
  <c r="AU18" i="1"/>
  <c r="BF18" i="1" s="1"/>
  <c r="AU160" i="1"/>
  <c r="BF160" i="1" s="1"/>
  <c r="AU175" i="1"/>
  <c r="BF175" i="1" s="1"/>
  <c r="AU178" i="1"/>
  <c r="BF178" i="1" s="1"/>
  <c r="AU190" i="1"/>
  <c r="BF190" i="1" s="1"/>
  <c r="BF185" i="1"/>
  <c r="AU188" i="1"/>
  <c r="BF188" i="1" s="1"/>
  <c r="AU292" i="1"/>
  <c r="BF292" i="1" s="1"/>
  <c r="AU307" i="1"/>
  <c r="BF307" i="1" s="1"/>
  <c r="AU133" i="1"/>
  <c r="BF133" i="1" s="1"/>
  <c r="AU134" i="1"/>
  <c r="BF134" i="1" s="1"/>
  <c r="AU149" i="1"/>
  <c r="BF149" i="1" s="1"/>
  <c r="AU247" i="1"/>
  <c r="BF247" i="1" s="1"/>
  <c r="AU280" i="1"/>
  <c r="BF280" i="1" s="1"/>
  <c r="AU306" i="1"/>
  <c r="BF306" i="1" s="1"/>
  <c r="AU375" i="1"/>
  <c r="BF375" i="1" s="1"/>
  <c r="AU7" i="1"/>
  <c r="BF7" i="1" s="1"/>
  <c r="BF11" i="1"/>
  <c r="BF48" i="1"/>
  <c r="AX100" i="1"/>
  <c r="BF100" i="1" s="1"/>
  <c r="BF102" i="1"/>
  <c r="BF184" i="1"/>
  <c r="AU206" i="1"/>
  <c r="BF206" i="1" s="1"/>
  <c r="AU215" i="1"/>
  <c r="BF215" i="1" s="1"/>
  <c r="AU249" i="1"/>
  <c r="BF249" i="1" s="1"/>
  <c r="AU258" i="1"/>
  <c r="BF258" i="1" s="1"/>
  <c r="BF304" i="1"/>
  <c r="BF298" i="1"/>
  <c r="AU332" i="1"/>
  <c r="BF332" i="1" s="1"/>
  <c r="AU355" i="1"/>
  <c r="BF355" i="1" s="1"/>
  <c r="BF370" i="1"/>
  <c r="AU366" i="1"/>
  <c r="BF366" i="1" s="1"/>
  <c r="AU365" i="1"/>
  <c r="BF365" i="1" s="1"/>
  <c r="BF386" i="1"/>
  <c r="BF390" i="1"/>
  <c r="AU417" i="1"/>
  <c r="BF417" i="1" s="1"/>
  <c r="AU424" i="1"/>
  <c r="BF424" i="1" s="1"/>
  <c r="BF449" i="1"/>
  <c r="AU475" i="1"/>
  <c r="BF475" i="1" s="1"/>
  <c r="AU522" i="1"/>
  <c r="BF522" i="1" s="1"/>
  <c r="AU703" i="1"/>
  <c r="BF703" i="1" s="1"/>
  <c r="BF374" i="1"/>
  <c r="AU423" i="1"/>
  <c r="BF423" i="1" s="1"/>
  <c r="AV460" i="1"/>
  <c r="BF460" i="1" s="1"/>
  <c r="AU466" i="1"/>
  <c r="BF466" i="1" s="1"/>
  <c r="AU474" i="1"/>
  <c r="BF474" i="1" s="1"/>
  <c r="AU540" i="1"/>
  <c r="BF540" i="1" s="1"/>
  <c r="AV746" i="1"/>
  <c r="BF746" i="1" s="1"/>
  <c r="AV955" i="1"/>
  <c r="BF955" i="1" s="1"/>
  <c r="AU339" i="1"/>
  <c r="BF339" i="1" s="1"/>
  <c r="AU336" i="1"/>
  <c r="BF336" i="1" s="1"/>
  <c r="BF405" i="1"/>
  <c r="AU422" i="1"/>
  <c r="BF422" i="1" s="1"/>
  <c r="AU465" i="1"/>
  <c r="BF465" i="1" s="1"/>
  <c r="AU531" i="1"/>
  <c r="BF531" i="1" s="1"/>
  <c r="AU541" i="1"/>
  <c r="BF541" i="1" s="1"/>
  <c r="AU580" i="1"/>
  <c r="BF580" i="1" s="1"/>
  <c r="AU652" i="1"/>
  <c r="BF652" i="1" s="1"/>
  <c r="AU782" i="1"/>
  <c r="BF782" i="1" s="1"/>
  <c r="AV830" i="1"/>
  <c r="BF830" i="1" s="1"/>
  <c r="AW261" i="1"/>
  <c r="BF261" i="1" s="1"/>
  <c r="AU319" i="1"/>
  <c r="BF319" i="1" s="1"/>
  <c r="BF322" i="1"/>
  <c r="AU325" i="1"/>
  <c r="BF325" i="1" s="1"/>
  <c r="AU341" i="1"/>
  <c r="BF341" i="1" s="1"/>
  <c r="BF377" i="1"/>
  <c r="BF393" i="1"/>
  <c r="BF387" i="1"/>
  <c r="AV401" i="1"/>
  <c r="BF401" i="1" s="1"/>
  <c r="AU429" i="1"/>
  <c r="BF429" i="1" s="1"/>
  <c r="AU545" i="1"/>
  <c r="BF545" i="1" s="1"/>
  <c r="AW551" i="1"/>
  <c r="BF551" i="1" s="1"/>
  <c r="AU623" i="1"/>
  <c r="BF623" i="1" s="1"/>
  <c r="AV651" i="1"/>
  <c r="BF651" i="1" s="1"/>
  <c r="AV676" i="1"/>
  <c r="BF676" i="1" s="1"/>
  <c r="AU720" i="1"/>
  <c r="BF720" i="1" s="1"/>
  <c r="AV833" i="1"/>
  <c r="BF833" i="1" s="1"/>
  <c r="BF337" i="1"/>
  <c r="AU358" i="1"/>
  <c r="BF358" i="1" s="1"/>
  <c r="AU359" i="1"/>
  <c r="BF359" i="1" s="1"/>
  <c r="AU233" i="1"/>
  <c r="BF233" i="1" s="1"/>
  <c r="AU291" i="1"/>
  <c r="BF291" i="1" s="1"/>
  <c r="AU324" i="1"/>
  <c r="BF324" i="1" s="1"/>
  <c r="AU343" i="1"/>
  <c r="BF343" i="1" s="1"/>
  <c r="AW384" i="1"/>
  <c r="BF384" i="1" s="1"/>
  <c r="AU410" i="1"/>
  <c r="BF410" i="1" s="1"/>
  <c r="AU502" i="1"/>
  <c r="BF502" i="1" s="1"/>
  <c r="AU515" i="1"/>
  <c r="BF515" i="1" s="1"/>
  <c r="AU528" i="1"/>
  <c r="BF528" i="1" s="1"/>
  <c r="BF293" i="1"/>
  <c r="AW308" i="1"/>
  <c r="BF308" i="1" s="1"/>
  <c r="BF340" i="1"/>
  <c r="BF376" i="1"/>
  <c r="AU491" i="1"/>
  <c r="BF491" i="1" s="1"/>
  <c r="AU500" i="1"/>
  <c r="BF500" i="1" s="1"/>
  <c r="AU506" i="1"/>
  <c r="BF506" i="1" s="1"/>
  <c r="AU542" i="1"/>
  <c r="BF542" i="1" s="1"/>
  <c r="AU813" i="1"/>
  <c r="BF813" i="1" s="1"/>
  <c r="BF147" i="1"/>
  <c r="AU17" i="1"/>
  <c r="BF17" i="1" s="1"/>
  <c r="AU20" i="1"/>
  <c r="BF20" i="1" s="1"/>
  <c r="AU41" i="1"/>
  <c r="BF41" i="1" s="1"/>
  <c r="BF138" i="1"/>
  <c r="AU148" i="1"/>
  <c r="BF148" i="1" s="1"/>
  <c r="BF167" i="1"/>
  <c r="AU163" i="1"/>
  <c r="BF163" i="1" s="1"/>
  <c r="AU196" i="1"/>
  <c r="BF196" i="1" s="1"/>
  <c r="AU199" i="1"/>
  <c r="BF199" i="1" s="1"/>
  <c r="BF125" i="1"/>
  <c r="AU231" i="1"/>
  <c r="BF231" i="1" s="1"/>
  <c r="BF234" i="1"/>
  <c r="AU239" i="1"/>
  <c r="BF239" i="1" s="1"/>
  <c r="BF271" i="1"/>
  <c r="AU288" i="1"/>
  <c r="BF288" i="1" s="1"/>
  <c r="AU346" i="1"/>
  <c r="BF346" i="1" s="1"/>
  <c r="AU371" i="1"/>
  <c r="BF371" i="1" s="1"/>
  <c r="AU373" i="1"/>
  <c r="BF373" i="1" s="1"/>
  <c r="BF408" i="1"/>
  <c r="AU414" i="1"/>
  <c r="BF414" i="1" s="1"/>
  <c r="AW433" i="1"/>
  <c r="BF433" i="1" s="1"/>
  <c r="AU442" i="1"/>
  <c r="BF442" i="1" s="1"/>
  <c r="AX472" i="1"/>
  <c r="BF472" i="1" s="1"/>
  <c r="AU485" i="1"/>
  <c r="BF485" i="1" s="1"/>
  <c r="AU513" i="1"/>
  <c r="BF513" i="1" s="1"/>
  <c r="AU535" i="1"/>
  <c r="BF535" i="1" s="1"/>
  <c r="AU573" i="1"/>
  <c r="BF573" i="1" s="1"/>
  <c r="AV575" i="1"/>
  <c r="BF575" i="1" s="1"/>
  <c r="AU776" i="1"/>
  <c r="BF776" i="1" s="1"/>
  <c r="AU805" i="1"/>
  <c r="BF805" i="1" s="1"/>
  <c r="AU1009" i="1"/>
  <c r="BF1009" i="1" s="1"/>
  <c r="AU70" i="1"/>
  <c r="BF70" i="1" s="1"/>
  <c r="AU217" i="1"/>
  <c r="BF217" i="1" s="1"/>
  <c r="AU223" i="1"/>
  <c r="BF223" i="1" s="1"/>
  <c r="BF263" i="1"/>
  <c r="AU290" i="1"/>
  <c r="BF290" i="1" s="1"/>
  <c r="AU303" i="1"/>
  <c r="BF303" i="1" s="1"/>
  <c r="AU353" i="1"/>
  <c r="BF353" i="1" s="1"/>
  <c r="AU362" i="1"/>
  <c r="BF362" i="1" s="1"/>
  <c r="AV400" i="1"/>
  <c r="BF400" i="1" s="1"/>
  <c r="BF404" i="1"/>
  <c r="AU473" i="1"/>
  <c r="BF473" i="1" s="1"/>
  <c r="AU478" i="1"/>
  <c r="BF478" i="1" s="1"/>
  <c r="AU572" i="1"/>
  <c r="BF572" i="1" s="1"/>
  <c r="AU650" i="1"/>
  <c r="BF650" i="1" s="1"/>
  <c r="AU795" i="1"/>
  <c r="BF795" i="1" s="1"/>
  <c r="AO1054" i="1"/>
  <c r="AP1054" i="1"/>
  <c r="BF66" i="1"/>
  <c r="BF34" i="1"/>
  <c r="AU57" i="1"/>
  <c r="BF57" i="1" s="1"/>
  <c r="AU108" i="1"/>
  <c r="BF108" i="1" s="1"/>
  <c r="AV111" i="1"/>
  <c r="BF111" i="1" s="1"/>
  <c r="AU123" i="1"/>
  <c r="BF123" i="1" s="1"/>
  <c r="AU173" i="1"/>
  <c r="BF173" i="1" s="1"/>
  <c r="BF201" i="1"/>
  <c r="BF15" i="1"/>
  <c r="BF235" i="1"/>
  <c r="AU236" i="1"/>
  <c r="BF236" i="1" s="1"/>
  <c r="BF251" i="1"/>
  <c r="BF259" i="1"/>
  <c r="AU281" i="1"/>
  <c r="BF281" i="1" s="1"/>
  <c r="AU289" i="1"/>
  <c r="BF289" i="1" s="1"/>
  <c r="BF302" i="1"/>
  <c r="AU406" i="1"/>
  <c r="BF406" i="1" s="1"/>
  <c r="AU427" i="1"/>
  <c r="BF427" i="1" s="1"/>
  <c r="AW453" i="1"/>
  <c r="BF453" i="1" s="1"/>
  <c r="AU476" i="1"/>
  <c r="BF476" i="1" s="1"/>
  <c r="AV489" i="1"/>
  <c r="BF489" i="1" s="1"/>
  <c r="AU599" i="1"/>
  <c r="BF599" i="1" s="1"/>
  <c r="AV770" i="1"/>
  <c r="BF770" i="1" s="1"/>
  <c r="AU441" i="1"/>
  <c r="BF441" i="1" s="1"/>
  <c r="BF455" i="1"/>
  <c r="AU464" i="1"/>
  <c r="BF464" i="1" s="1"/>
  <c r="AU457" i="1"/>
  <c r="BF457" i="1" s="1"/>
  <c r="AU490" i="1"/>
  <c r="BF490" i="1" s="1"/>
  <c r="AV562" i="1"/>
  <c r="BF562" i="1" s="1"/>
  <c r="BF543" i="1"/>
  <c r="BF538" i="1"/>
  <c r="AU586" i="1"/>
  <c r="BF586" i="1" s="1"/>
  <c r="AU584" i="1"/>
  <c r="BF584" i="1" s="1"/>
  <c r="AU601" i="1"/>
  <c r="BF601" i="1" s="1"/>
  <c r="AU630" i="1"/>
  <c r="BF630" i="1" s="1"/>
  <c r="AU634" i="1"/>
  <c r="BF634" i="1" s="1"/>
  <c r="AU654" i="1"/>
  <c r="BF654" i="1" s="1"/>
  <c r="AU702" i="1"/>
  <c r="BF702" i="1" s="1"/>
  <c r="BF711" i="1"/>
  <c r="AV715" i="1"/>
  <c r="BF715" i="1" s="1"/>
  <c r="BF757" i="1"/>
  <c r="AU786" i="1"/>
  <c r="BF786" i="1" s="1"/>
  <c r="AU820" i="1"/>
  <c r="BF820" i="1" s="1"/>
  <c r="AU836" i="1"/>
  <c r="BF836" i="1" s="1"/>
  <c r="AU923" i="1"/>
  <c r="BF923" i="1" s="1"/>
  <c r="AU1015" i="1"/>
  <c r="BF1015" i="1" s="1"/>
  <c r="AU1021" i="1"/>
  <c r="BF1021" i="1" s="1"/>
  <c r="AU1063" i="1"/>
  <c r="BF1063" i="1" s="1"/>
  <c r="AU1073" i="1"/>
  <c r="BF1073" i="1" s="1"/>
  <c r="AX1091" i="1"/>
  <c r="BF1091" i="1" s="1"/>
  <c r="AU1126" i="1"/>
  <c r="BF1126" i="1" s="1"/>
  <c r="AV1176" i="1"/>
  <c r="BF1176" i="1" s="1"/>
  <c r="AU1187" i="1"/>
  <c r="BF1187" i="1" s="1"/>
  <c r="BF1254" i="1"/>
  <c r="AU1315" i="1"/>
  <c r="BF1315" i="1" s="1"/>
  <c r="AU1325" i="1"/>
  <c r="BF1325" i="1" s="1"/>
  <c r="AU1329" i="1"/>
  <c r="BF1329" i="1" s="1"/>
  <c r="AU1334" i="1"/>
  <c r="BF1334" i="1" s="1"/>
  <c r="BF461" i="1"/>
  <c r="BF445" i="1"/>
  <c r="BF481" i="1"/>
  <c r="BF504" i="1"/>
  <c r="BF523" i="1"/>
  <c r="BF529" i="1"/>
  <c r="BF594" i="1"/>
  <c r="AW602" i="1"/>
  <c r="BF602" i="1" s="1"/>
  <c r="BF697" i="1"/>
  <c r="AU728" i="1"/>
  <c r="BF728" i="1" s="1"/>
  <c r="AV747" i="1"/>
  <c r="BF747" i="1" s="1"/>
  <c r="AV759" i="1"/>
  <c r="BF759" i="1" s="1"/>
  <c r="BF779" i="1"/>
  <c r="AU785" i="1"/>
  <c r="BF785" i="1" s="1"/>
  <c r="BF818" i="1"/>
  <c r="AU852" i="1"/>
  <c r="BF852" i="1" s="1"/>
  <c r="AU855" i="1"/>
  <c r="BF855" i="1" s="1"/>
  <c r="AX861" i="1"/>
  <c r="BF861" i="1" s="1"/>
  <c r="BF885" i="1"/>
  <c r="AU943" i="1"/>
  <c r="BF943" i="1" s="1"/>
  <c r="AU949" i="1"/>
  <c r="BF949" i="1" s="1"/>
  <c r="AU980" i="1"/>
  <c r="BF980" i="1" s="1"/>
  <c r="BF1068" i="1"/>
  <c r="AU1005" i="1"/>
  <c r="BF1005" i="1" s="1"/>
  <c r="BF1013" i="1"/>
  <c r="BF1024" i="1"/>
  <c r="AU1047" i="1"/>
  <c r="BF1047" i="1" s="1"/>
  <c r="AU1171" i="1"/>
  <c r="BF1171" i="1" s="1"/>
  <c r="AW1169" i="1"/>
  <c r="BF1169" i="1" s="1"/>
  <c r="AU482" i="1"/>
  <c r="BF482" i="1" s="1"/>
  <c r="BF512" i="1"/>
  <c r="AU558" i="1"/>
  <c r="BF558" i="1" s="1"/>
  <c r="AV547" i="1"/>
  <c r="BF547" i="1" s="1"/>
  <c r="AV593" i="1"/>
  <c r="BF593" i="1" s="1"/>
  <c r="AU611" i="1"/>
  <c r="BF611" i="1" s="1"/>
  <c r="BF626" i="1"/>
  <c r="BF631" i="1"/>
  <c r="AU637" i="1"/>
  <c r="BF637" i="1" s="1"/>
  <c r="AU653" i="1"/>
  <c r="BF653" i="1" s="1"/>
  <c r="AU688" i="1"/>
  <c r="BF688" i="1" s="1"/>
  <c r="BF719" i="1"/>
  <c r="AU731" i="1"/>
  <c r="BF731" i="1" s="1"/>
  <c r="AU772" i="1"/>
  <c r="BF772" i="1" s="1"/>
  <c r="BF825" i="1"/>
  <c r="AV829" i="1"/>
  <c r="BF829" i="1" s="1"/>
  <c r="AU848" i="1"/>
  <c r="BF848" i="1" s="1"/>
  <c r="BF881" i="1"/>
  <c r="BF911" i="1"/>
  <c r="AU900" i="1"/>
  <c r="BF900" i="1" s="1"/>
  <c r="AV926" i="1"/>
  <c r="BF926" i="1" s="1"/>
  <c r="AW936" i="1"/>
  <c r="BF936" i="1" s="1"/>
  <c r="AX942" i="1"/>
  <c r="BF942" i="1" s="1"/>
  <c r="BF978" i="1"/>
  <c r="AU998" i="1"/>
  <c r="BF998" i="1" s="1"/>
  <c r="AU996" i="1"/>
  <c r="BF996" i="1" s="1"/>
  <c r="AX1012" i="1"/>
  <c r="BF1012" i="1" s="1"/>
  <c r="AW1025" i="1"/>
  <c r="BF1025" i="1" s="1"/>
  <c r="AU1065" i="1"/>
  <c r="BF1065" i="1" s="1"/>
  <c r="AU1071" i="1"/>
  <c r="BF1071" i="1" s="1"/>
  <c r="AV1165" i="1"/>
  <c r="BF1165" i="1" s="1"/>
  <c r="AV477" i="1"/>
  <c r="BF477" i="1" s="1"/>
  <c r="BF495" i="1"/>
  <c r="AU503" i="1"/>
  <c r="BF503" i="1" s="1"/>
  <c r="BF583" i="1"/>
  <c r="BF612" i="1"/>
  <c r="AU624" i="1"/>
  <c r="BF624" i="1" s="1"/>
  <c r="AU627" i="1"/>
  <c r="BF627" i="1" s="1"/>
  <c r="AU735" i="1"/>
  <c r="BF735" i="1" s="1"/>
  <c r="AV733" i="1"/>
  <c r="BF733" i="1" s="1"/>
  <c r="AV839" i="1"/>
  <c r="BF839" i="1" s="1"/>
  <c r="BF935" i="1"/>
  <c r="AU939" i="1"/>
  <c r="BF939" i="1" s="1"/>
  <c r="AU948" i="1"/>
  <c r="BF948" i="1" s="1"/>
  <c r="AU1236" i="1"/>
  <c r="BF1236" i="1" s="1"/>
  <c r="AV1335" i="1"/>
  <c r="BF1335" i="1" s="1"/>
  <c r="AU1402" i="1"/>
  <c r="BF1402" i="1" s="1"/>
  <c r="AW1406" i="1"/>
  <c r="BF1406" i="1" s="1"/>
  <c r="AV1504" i="1"/>
  <c r="BF1504" i="1" s="1"/>
  <c r="BF1235" i="1"/>
  <c r="BF450" i="1"/>
  <c r="AU479" i="1"/>
  <c r="BF479" i="1" s="1"/>
  <c r="AV488" i="1"/>
  <c r="BF488" i="1" s="1"/>
  <c r="AU563" i="1"/>
  <c r="BF563" i="1" s="1"/>
  <c r="BF669" i="1"/>
  <c r="AU685" i="1"/>
  <c r="BF685" i="1" s="1"/>
  <c r="AU686" i="1"/>
  <c r="BF686" i="1" s="1"/>
  <c r="AU713" i="1"/>
  <c r="BF713" i="1" s="1"/>
  <c r="BF764" i="1"/>
  <c r="BF798" i="1"/>
  <c r="AU802" i="1"/>
  <c r="BF802" i="1" s="1"/>
  <c r="AV812" i="1"/>
  <c r="BF812" i="1" s="1"/>
  <c r="AU842" i="1"/>
  <c r="BF842" i="1" s="1"/>
  <c r="BF851" i="1"/>
  <c r="AU888" i="1"/>
  <c r="BF888" i="1" s="1"/>
  <c r="AW901" i="1"/>
  <c r="BF901" i="1" s="1"/>
  <c r="AX894" i="1"/>
  <c r="BF894" i="1" s="1"/>
  <c r="AV925" i="1"/>
  <c r="BF925" i="1" s="1"/>
  <c r="AU938" i="1"/>
  <c r="BF938" i="1" s="1"/>
  <c r="BF1010" i="1"/>
  <c r="AU999" i="1"/>
  <c r="BF999" i="1" s="1"/>
  <c r="BF928" i="1"/>
  <c r="AU1049" i="1"/>
  <c r="BF1049" i="1" s="1"/>
  <c r="AU1056" i="1"/>
  <c r="BF1056" i="1" s="1"/>
  <c r="AU1074" i="1"/>
  <c r="BF1074" i="1" s="1"/>
  <c r="AV1113" i="1"/>
  <c r="BF1113" i="1" s="1"/>
  <c r="AV1150" i="1"/>
  <c r="BF1150" i="1" s="1"/>
  <c r="AU1157" i="1"/>
  <c r="BF1157" i="1" s="1"/>
  <c r="AU1287" i="1"/>
  <c r="BF1287" i="1" s="1"/>
  <c r="AV1428" i="1"/>
  <c r="BF1428" i="1" s="1"/>
  <c r="AU1494" i="1"/>
  <c r="BF1494" i="1" s="1"/>
  <c r="BF1445" i="1"/>
  <c r="BF508" i="1"/>
  <c r="BF516" i="1"/>
  <c r="AW552" i="1"/>
  <c r="BF552" i="1" s="1"/>
  <c r="BF591" i="1"/>
  <c r="AU628" i="1"/>
  <c r="BF628" i="1" s="1"/>
  <c r="AV633" i="1"/>
  <c r="BF633" i="1" s="1"/>
  <c r="BF661" i="1"/>
  <c r="AU682" i="1"/>
  <c r="BF682" i="1" s="1"/>
  <c r="AV708" i="1"/>
  <c r="BF708" i="1" s="1"/>
  <c r="AU727" i="1"/>
  <c r="BF727" i="1" s="1"/>
  <c r="BF737" i="1"/>
  <c r="AU816" i="1"/>
  <c r="BF816" i="1" s="1"/>
  <c r="AU874" i="1"/>
  <c r="BF874" i="1" s="1"/>
  <c r="AU914" i="1"/>
  <c r="BF914" i="1" s="1"/>
  <c r="AW898" i="1"/>
  <c r="BF898" i="1" s="1"/>
  <c r="AU905" i="1"/>
  <c r="BF905" i="1" s="1"/>
  <c r="AU922" i="1"/>
  <c r="BF922" i="1" s="1"/>
  <c r="AM952" i="1"/>
  <c r="AN952" i="1" s="1"/>
  <c r="AC952" i="1"/>
  <c r="AD952" i="1" s="1"/>
  <c r="AU995" i="1"/>
  <c r="BF995" i="1" s="1"/>
  <c r="AV994" i="1"/>
  <c r="BF994" i="1" s="1"/>
  <c r="BF997" i="1"/>
  <c r="AU1023" i="1"/>
  <c r="BF1023" i="1" s="1"/>
  <c r="AU1227" i="1"/>
  <c r="BF1227" i="1" s="1"/>
  <c r="AV1283" i="1"/>
  <c r="BF1283" i="1" s="1"/>
  <c r="AU1421" i="1"/>
  <c r="BF1421" i="1" s="1"/>
  <c r="AV1476" i="1"/>
  <c r="BF1476" i="1" s="1"/>
  <c r="AU1500" i="1"/>
  <c r="BF1500" i="1" s="1"/>
  <c r="AU1510" i="1"/>
  <c r="BF1510" i="1" s="1"/>
  <c r="BF1487" i="1"/>
  <c r="BF1452" i="1"/>
  <c r="AU444" i="1"/>
  <c r="BF444" i="1" s="1"/>
  <c r="BF471" i="1"/>
  <c r="BF514" i="1"/>
  <c r="AU530" i="1"/>
  <c r="BF530" i="1" s="1"/>
  <c r="BF559" i="1"/>
  <c r="AU566" i="1"/>
  <c r="BF566" i="1" s="1"/>
  <c r="BF622" i="1"/>
  <c r="BF621" i="1"/>
  <c r="AU659" i="1"/>
  <c r="BF659" i="1" s="1"/>
  <c r="AU687" i="1"/>
  <c r="BF687" i="1" s="1"/>
  <c r="AV707" i="1"/>
  <c r="BF707" i="1" s="1"/>
  <c r="AU709" i="1"/>
  <c r="BF709" i="1" s="1"/>
  <c r="BF743" i="1"/>
  <c r="BF741" i="1"/>
  <c r="BF750" i="1"/>
  <c r="BF752" i="1"/>
  <c r="BF793" i="1"/>
  <c r="AU808" i="1"/>
  <c r="BF808" i="1" s="1"/>
  <c r="AU846" i="1"/>
  <c r="BF846" i="1" s="1"/>
  <c r="AV843" i="1"/>
  <c r="BF843" i="1" s="1"/>
  <c r="AU867" i="1"/>
  <c r="BF867" i="1" s="1"/>
  <c r="AU871" i="1"/>
  <c r="BF871" i="1" s="1"/>
  <c r="AU919" i="1"/>
  <c r="BF919" i="1" s="1"/>
  <c r="AW953" i="1"/>
  <c r="BF953" i="1" s="1"/>
  <c r="AU963" i="1"/>
  <c r="BF963" i="1" s="1"/>
  <c r="BF974" i="1"/>
  <c r="BF982" i="1"/>
  <c r="AX988" i="1"/>
  <c r="BF988" i="1" s="1"/>
  <c r="AU1040" i="1"/>
  <c r="BF1040" i="1" s="1"/>
  <c r="AV1039" i="1"/>
  <c r="BF1039" i="1" s="1"/>
  <c r="BF1395" i="1"/>
  <c r="AU1403" i="1"/>
  <c r="BF1403" i="1" s="1"/>
  <c r="AU1492" i="1"/>
  <c r="BF1492" i="1" s="1"/>
  <c r="AU462" i="1"/>
  <c r="BF462" i="1" s="1"/>
  <c r="AU483" i="1"/>
  <c r="BF483" i="1" s="1"/>
  <c r="BF492" i="1"/>
  <c r="AV487" i="1"/>
  <c r="BF487" i="1" s="1"/>
  <c r="AU532" i="1"/>
  <c r="BF532" i="1" s="1"/>
  <c r="AU565" i="1"/>
  <c r="BF565" i="1" s="1"/>
  <c r="AV569" i="1"/>
  <c r="BF569" i="1" s="1"/>
  <c r="BF604" i="1"/>
  <c r="BF620" i="1"/>
  <c r="BF641" i="1"/>
  <c r="BF649" i="1"/>
  <c r="BF660" i="1"/>
  <c r="AU673" i="1"/>
  <c r="BF673" i="1" s="1"/>
  <c r="BF714" i="1"/>
  <c r="AU749" i="1"/>
  <c r="BF749" i="1" s="1"/>
  <c r="BF761" i="1"/>
  <c r="AV769" i="1"/>
  <c r="BF769" i="1" s="1"/>
  <c r="AU755" i="1"/>
  <c r="BF755" i="1" s="1"/>
  <c r="BF810" i="1"/>
  <c r="AU831" i="1"/>
  <c r="BF831" i="1" s="1"/>
  <c r="BF854" i="1"/>
  <c r="AV924" i="1"/>
  <c r="BF924" i="1" s="1"/>
  <c r="BF937" i="1"/>
  <c r="AU973" i="1"/>
  <c r="BF973" i="1" s="1"/>
  <c r="AU985" i="1"/>
  <c r="BF985" i="1" s="1"/>
  <c r="BF1059" i="1"/>
  <c r="AU1028" i="1"/>
  <c r="BF1028" i="1" s="1"/>
  <c r="AU1035" i="1"/>
  <c r="BF1035" i="1" s="1"/>
  <c r="AU1086" i="1"/>
  <c r="BF1086" i="1" s="1"/>
  <c r="AV1123" i="1"/>
  <c r="BF1123" i="1" s="1"/>
  <c r="AU1154" i="1"/>
  <c r="BF1154" i="1" s="1"/>
  <c r="AU1181" i="1"/>
  <c r="BF1181" i="1" s="1"/>
  <c r="BF1201" i="1"/>
  <c r="AV1280" i="1"/>
  <c r="BF1280" i="1" s="1"/>
  <c r="AU1388" i="1"/>
  <c r="BF1388" i="1" s="1"/>
  <c r="BF310" i="1"/>
  <c r="BF326" i="1"/>
  <c r="BF348" i="1"/>
  <c r="BF372" i="1"/>
  <c r="BF497" i="1"/>
  <c r="BF554" i="1"/>
  <c r="AU527" i="1"/>
  <c r="BF527" i="1" s="1"/>
  <c r="AU537" i="1"/>
  <c r="BF537" i="1" s="1"/>
  <c r="BF589" i="1"/>
  <c r="BF613" i="1"/>
  <c r="AW603" i="1"/>
  <c r="BF603" i="1" s="1"/>
  <c r="AU618" i="1"/>
  <c r="BF618" i="1" s="1"/>
  <c r="BF625" i="1"/>
  <c r="BF636" i="1"/>
  <c r="AU642" i="1"/>
  <c r="BF642" i="1" s="1"/>
  <c r="AU644" i="1"/>
  <c r="BF644" i="1" s="1"/>
  <c r="AV704" i="1"/>
  <c r="BF704" i="1" s="1"/>
  <c r="AU689" i="1"/>
  <c r="BF689" i="1" s="1"/>
  <c r="AU723" i="1"/>
  <c r="BF723" i="1" s="1"/>
  <c r="AV745" i="1"/>
  <c r="BF745" i="1" s="1"/>
  <c r="AU797" i="1"/>
  <c r="BF797" i="1" s="1"/>
  <c r="BF804" i="1"/>
  <c r="AU872" i="1"/>
  <c r="BF872" i="1" s="1"/>
  <c r="BF875" i="1"/>
  <c r="AU927" i="1"/>
  <c r="BF927" i="1" s="1"/>
  <c r="AU956" i="1"/>
  <c r="BF956" i="1" s="1"/>
  <c r="AV972" i="1"/>
  <c r="BF972" i="1" s="1"/>
  <c r="BF1029" i="1"/>
  <c r="AU1038" i="1"/>
  <c r="BF1038" i="1" s="1"/>
  <c r="AW1077" i="1"/>
  <c r="BF1077" i="1" s="1"/>
  <c r="AU1125" i="1"/>
  <c r="BF1125" i="1" s="1"/>
  <c r="AV1198" i="1"/>
  <c r="BF1198" i="1" s="1"/>
  <c r="AU1292" i="1"/>
  <c r="BF1292" i="1" s="1"/>
  <c r="BF432" i="1"/>
  <c r="AW435" i="1"/>
  <c r="BF435" i="1" s="1"/>
  <c r="BF437" i="1"/>
  <c r="AU469" i="1"/>
  <c r="BF469" i="1" s="1"/>
  <c r="AU468" i="1"/>
  <c r="BF468" i="1" s="1"/>
  <c r="BF509" i="1"/>
  <c r="AU567" i="1"/>
  <c r="BF567" i="1" s="1"/>
  <c r="AW606" i="1"/>
  <c r="BF606" i="1" s="1"/>
  <c r="AU645" i="1"/>
  <c r="BF645" i="1" s="1"/>
  <c r="BF672" i="1"/>
  <c r="AV681" i="1"/>
  <c r="BF681" i="1" s="1"/>
  <c r="AV716" i="1"/>
  <c r="BF716" i="1" s="1"/>
  <c r="AU740" i="1"/>
  <c r="BF740" i="1" s="1"/>
  <c r="AU748" i="1"/>
  <c r="BF748" i="1" s="1"/>
  <c r="BF781" i="1"/>
  <c r="AU792" i="1"/>
  <c r="BF792" i="1" s="1"/>
  <c r="BF799" i="1"/>
  <c r="AU800" i="1"/>
  <c r="BF800" i="1" s="1"/>
  <c r="BF856" i="1"/>
  <c r="AV954" i="1"/>
  <c r="BF954" i="1" s="1"/>
  <c r="AV1003" i="1"/>
  <c r="BF1003" i="1" s="1"/>
  <c r="AV1026" i="1"/>
  <c r="BF1026" i="1" s="1"/>
  <c r="AU1022" i="1"/>
  <c r="BF1022" i="1" s="1"/>
  <c r="AV1052" i="1"/>
  <c r="BF1052" i="1" s="1"/>
  <c r="AU1080" i="1"/>
  <c r="BF1080" i="1" s="1"/>
  <c r="AU1082" i="1"/>
  <c r="BF1082" i="1" s="1"/>
  <c r="AU1257" i="1"/>
  <c r="BF1257" i="1" s="1"/>
  <c r="AU1270" i="1"/>
  <c r="BF1270" i="1" s="1"/>
  <c r="AU1346" i="1"/>
  <c r="BF1346" i="1" s="1"/>
  <c r="AU1362" i="1"/>
  <c r="BF1362" i="1" s="1"/>
  <c r="AV1115" i="1"/>
  <c r="BF1115" i="1" s="1"/>
  <c r="AU1156" i="1"/>
  <c r="BF1156" i="1" s="1"/>
  <c r="AU1172" i="1"/>
  <c r="BF1172" i="1" s="1"/>
  <c r="AU1285" i="1"/>
  <c r="BF1285" i="1" s="1"/>
  <c r="AU1294" i="1"/>
  <c r="BF1294" i="1" s="1"/>
  <c r="AU1393" i="1"/>
  <c r="BF1393" i="1" s="1"/>
  <c r="AV1399" i="1"/>
  <c r="BF1399" i="1" s="1"/>
  <c r="AV1411" i="1"/>
  <c r="BF1411" i="1" s="1"/>
  <c r="AU1472" i="1"/>
  <c r="BF1472" i="1" s="1"/>
  <c r="AU1481" i="1"/>
  <c r="BF1481" i="1" s="1"/>
  <c r="AU1497" i="1"/>
  <c r="BF1497" i="1" s="1"/>
  <c r="AO1106" i="1"/>
  <c r="AU1197" i="1"/>
  <c r="BF1197" i="1" s="1"/>
  <c r="AV1199" i="1"/>
  <c r="BF1199" i="1" s="1"/>
  <c r="AV1277" i="1"/>
  <c r="BF1277" i="1" s="1"/>
  <c r="AU1284" i="1"/>
  <c r="BF1284" i="1" s="1"/>
  <c r="AV1400" i="1"/>
  <c r="BF1400" i="1" s="1"/>
  <c r="AU1437" i="1"/>
  <c r="BF1437" i="1" s="1"/>
  <c r="BF738" i="1"/>
  <c r="BF821" i="1"/>
  <c r="AU832" i="1"/>
  <c r="BF832" i="1" s="1"/>
  <c r="BF873" i="1"/>
  <c r="BF916" i="1"/>
  <c r="AU931" i="1"/>
  <c r="BF931" i="1" s="1"/>
  <c r="AV951" i="1"/>
  <c r="BF951" i="1" s="1"/>
  <c r="AV957" i="1"/>
  <c r="BF957" i="1" s="1"/>
  <c r="AU1017" i="1"/>
  <c r="BF1017" i="1" s="1"/>
  <c r="BF1060" i="1"/>
  <c r="AU1066" i="1"/>
  <c r="BF1066" i="1" s="1"/>
  <c r="AU1094" i="1"/>
  <c r="BF1094" i="1" s="1"/>
  <c r="BF1142" i="1"/>
  <c r="AV1184" i="1"/>
  <c r="BF1184" i="1" s="1"/>
  <c r="AX1217" i="1"/>
  <c r="BF1217" i="1" s="1"/>
  <c r="AV1225" i="1"/>
  <c r="BF1225" i="1" s="1"/>
  <c r="AU1269" i="1"/>
  <c r="BF1269" i="1" s="1"/>
  <c r="AU1286" i="1"/>
  <c r="BF1286" i="1" s="1"/>
  <c r="AV1317" i="1"/>
  <c r="BF1317" i="1" s="1"/>
  <c r="AU1493" i="1"/>
  <c r="BF1493" i="1" s="1"/>
  <c r="BF1479" i="1"/>
  <c r="BF1370" i="1"/>
  <c r="BF1290" i="1"/>
  <c r="BF1160" i="1"/>
  <c r="BF1186" i="1"/>
  <c r="AU1193" i="1"/>
  <c r="BF1193" i="1" s="1"/>
  <c r="AV1230" i="1"/>
  <c r="BF1230" i="1" s="1"/>
  <c r="AX1238" i="1"/>
  <c r="BF1238" i="1" s="1"/>
  <c r="AX1272" i="1"/>
  <c r="BF1272" i="1" s="1"/>
  <c r="BF1332" i="1"/>
  <c r="AU1342" i="1"/>
  <c r="BF1342" i="1" s="1"/>
  <c r="AU1351" i="1"/>
  <c r="BF1351" i="1" s="1"/>
  <c r="AU1350" i="1"/>
  <c r="BF1350" i="1" s="1"/>
  <c r="AV1376" i="1"/>
  <c r="BF1376" i="1" s="1"/>
  <c r="AV1405" i="1"/>
  <c r="BF1405" i="1" s="1"/>
  <c r="BF458" i="1"/>
  <c r="BF493" i="1"/>
  <c r="BF507" i="1"/>
  <c r="BF539" i="1"/>
  <c r="BF617" i="1"/>
  <c r="BF619" i="1"/>
  <c r="BF736" i="1"/>
  <c r="BF784" i="1"/>
  <c r="BF815" i="1"/>
  <c r="AU819" i="1"/>
  <c r="BF819" i="1" s="1"/>
  <c r="AU876" i="1"/>
  <c r="BF876" i="1" s="1"/>
  <c r="AU868" i="1"/>
  <c r="BF868" i="1" s="1"/>
  <c r="BF947" i="1"/>
  <c r="AU965" i="1"/>
  <c r="BF965" i="1" s="1"/>
  <c r="BF975" i="1"/>
  <c r="AU1044" i="1"/>
  <c r="BF1044" i="1" s="1"/>
  <c r="AP1106" i="1"/>
  <c r="AU1112" i="1"/>
  <c r="BF1112" i="1" s="1"/>
  <c r="AW1153" i="1"/>
  <c r="BF1153" i="1" s="1"/>
  <c r="AU1189" i="1"/>
  <c r="BF1189" i="1" s="1"/>
  <c r="AV1233" i="1"/>
  <c r="BF1233" i="1" s="1"/>
  <c r="BF1274" i="1"/>
  <c r="BF1282" i="1"/>
  <c r="AU1333" i="1"/>
  <c r="BF1333" i="1" s="1"/>
  <c r="BF1339" i="1"/>
  <c r="BF1347" i="1"/>
  <c r="AV1449" i="1"/>
  <c r="BF1449" i="1" s="1"/>
  <c r="AW1457" i="1"/>
  <c r="BF1457" i="1" s="1"/>
  <c r="BF517" i="1"/>
  <c r="AU656" i="1"/>
  <c r="BF656" i="1" s="1"/>
  <c r="BF794" i="1"/>
  <c r="BF814" i="1"/>
  <c r="BF796" i="1"/>
  <c r="AU835" i="1"/>
  <c r="BF835" i="1" s="1"/>
  <c r="AU844" i="1"/>
  <c r="BF844" i="1" s="1"/>
  <c r="AU865" i="1"/>
  <c r="BF865" i="1" s="1"/>
  <c r="AU853" i="1"/>
  <c r="BF853" i="1" s="1"/>
  <c r="AU884" i="1"/>
  <c r="BF884" i="1" s="1"/>
  <c r="AU910" i="1"/>
  <c r="BF910" i="1" s="1"/>
  <c r="AU893" i="1"/>
  <c r="BF893" i="1" s="1"/>
  <c r="AV903" i="1"/>
  <c r="BF903" i="1" s="1"/>
  <c r="AU1046" i="1"/>
  <c r="BF1046" i="1" s="1"/>
  <c r="AU1138" i="1"/>
  <c r="BF1138" i="1" s="1"/>
  <c r="BF1146" i="1"/>
  <c r="AU1159" i="1"/>
  <c r="BF1159" i="1" s="1"/>
  <c r="BF1170" i="1"/>
  <c r="BF1164" i="1"/>
  <c r="AU1175" i="1"/>
  <c r="BF1175" i="1" s="1"/>
  <c r="AU1188" i="1"/>
  <c r="BF1188" i="1" s="1"/>
  <c r="AV1208" i="1"/>
  <c r="BF1208" i="1" s="1"/>
  <c r="AV1207" i="1"/>
  <c r="BF1207" i="1" s="1"/>
  <c r="BF1271" i="1"/>
  <c r="AU1352" i="1"/>
  <c r="BF1352" i="1" s="1"/>
  <c r="AU1384" i="1"/>
  <c r="BF1384" i="1" s="1"/>
  <c r="BF1386" i="1"/>
  <c r="AU1451" i="1"/>
  <c r="BF1451" i="1" s="1"/>
  <c r="AU1446" i="1"/>
  <c r="BF1446" i="1" s="1"/>
  <c r="AV1448" i="1"/>
  <c r="BF1448" i="1" s="1"/>
  <c r="AU646" i="1"/>
  <c r="BF646" i="1" s="1"/>
  <c r="BF647" i="1"/>
  <c r="BF701" i="1"/>
  <c r="BF739" i="1"/>
  <c r="BF763" i="1"/>
  <c r="BF774" i="1"/>
  <c r="AU807" i="1"/>
  <c r="BF807" i="1" s="1"/>
  <c r="BF849" i="1"/>
  <c r="BF886" i="1"/>
  <c r="AW904" i="1"/>
  <c r="BF904" i="1" s="1"/>
  <c r="AU961" i="1"/>
  <c r="BF961" i="1" s="1"/>
  <c r="AU960" i="1"/>
  <c r="BF960" i="1" s="1"/>
  <c r="AU986" i="1"/>
  <c r="BF986" i="1" s="1"/>
  <c r="AU1030" i="1"/>
  <c r="BF1030" i="1" s="1"/>
  <c r="AU1036" i="1"/>
  <c r="BF1036" i="1" s="1"/>
  <c r="AU1058" i="1"/>
  <c r="BF1058" i="1" s="1"/>
  <c r="AU1079" i="1"/>
  <c r="BF1079" i="1" s="1"/>
  <c r="AW1104" i="1"/>
  <c r="BF1104" i="1" s="1"/>
  <c r="BF1195" i="1"/>
  <c r="AU1205" i="1"/>
  <c r="BF1205" i="1" s="1"/>
  <c r="AX1240" i="1"/>
  <c r="BF1240" i="1" s="1"/>
  <c r="AU1314" i="1"/>
  <c r="BF1314" i="1" s="1"/>
  <c r="AX1331" i="1"/>
  <c r="BF1331" i="1" s="1"/>
  <c r="AU1348" i="1"/>
  <c r="BF1348" i="1" s="1"/>
  <c r="AV1447" i="1"/>
  <c r="BF1447" i="1" s="1"/>
  <c r="AU896" i="1"/>
  <c r="BF896" i="1" s="1"/>
  <c r="AV890" i="1"/>
  <c r="BF890" i="1" s="1"/>
  <c r="AU909" i="1"/>
  <c r="BF909" i="1" s="1"/>
  <c r="BF929" i="1"/>
  <c r="AV977" i="1"/>
  <c r="BF977" i="1" s="1"/>
  <c r="AU1008" i="1"/>
  <c r="BF1008" i="1" s="1"/>
  <c r="AV1042" i="1"/>
  <c r="BF1042" i="1" s="1"/>
  <c r="BF1084" i="1"/>
  <c r="AU1116" i="1"/>
  <c r="BF1116" i="1" s="1"/>
  <c r="AW1141" i="1"/>
  <c r="BF1141" i="1" s="1"/>
  <c r="BF1177" i="1"/>
  <c r="AW1200" i="1"/>
  <c r="BF1200" i="1" s="1"/>
  <c r="AU1226" i="1"/>
  <c r="BF1226" i="1" s="1"/>
  <c r="AU1222" i="1"/>
  <c r="BF1222" i="1" s="1"/>
  <c r="AW1234" i="1"/>
  <c r="BF1234" i="1" s="1"/>
  <c r="BF1245" i="1"/>
  <c r="AW1261" i="1"/>
  <c r="BF1261" i="1" s="1"/>
  <c r="AU1289" i="1"/>
  <c r="BF1289" i="1" s="1"/>
  <c r="AV1309" i="1"/>
  <c r="BF1309" i="1" s="1"/>
  <c r="AX1262" i="1"/>
  <c r="BF1262" i="1" s="1"/>
  <c r="AX1374" i="1"/>
  <c r="BF1374" i="1" s="1"/>
  <c r="AV1398" i="1"/>
  <c r="BF1398" i="1" s="1"/>
  <c r="AV1417" i="1"/>
  <c r="BF1417" i="1" s="1"/>
  <c r="AU1474" i="1"/>
  <c r="BF1474" i="1" s="1"/>
  <c r="AU887" i="1"/>
  <c r="BF887" i="1" s="1"/>
  <c r="BF968" i="1"/>
  <c r="BF827" i="1"/>
  <c r="AU1081" i="1"/>
  <c r="BF1081" i="1" s="1"/>
  <c r="AU1072" i="1"/>
  <c r="BF1072" i="1" s="1"/>
  <c r="AW1105" i="1"/>
  <c r="BF1105" i="1" s="1"/>
  <c r="AU1131" i="1"/>
  <c r="BF1131" i="1" s="1"/>
  <c r="BF1155" i="1"/>
  <c r="AU1211" i="1"/>
  <c r="BF1211" i="1" s="1"/>
  <c r="AU1281" i="1"/>
  <c r="BF1281" i="1" s="1"/>
  <c r="AW1318" i="1"/>
  <c r="BF1318" i="1" s="1"/>
  <c r="AU1375" i="1"/>
  <c r="BF1375" i="1" s="1"/>
  <c r="AV1410" i="1"/>
  <c r="BF1410" i="1" s="1"/>
  <c r="AU1414" i="1"/>
  <c r="BF1414" i="1" s="1"/>
  <c r="AU1423" i="1"/>
  <c r="BF1423" i="1" s="1"/>
  <c r="AV1430" i="1"/>
  <c r="BF1430" i="1" s="1"/>
  <c r="AV1440" i="1"/>
  <c r="BF1440" i="1" s="1"/>
  <c r="AU1443" i="1"/>
  <c r="BF1443" i="1" s="1"/>
  <c r="AU1471" i="1"/>
  <c r="BF1471" i="1" s="1"/>
  <c r="BF908" i="1"/>
  <c r="AV912" i="1"/>
  <c r="BF912" i="1" s="1"/>
  <c r="AU971" i="1"/>
  <c r="BF971" i="1" s="1"/>
  <c r="AX1011" i="1"/>
  <c r="BF1011" i="1" s="1"/>
  <c r="AU1031" i="1"/>
  <c r="BF1031" i="1" s="1"/>
  <c r="AU1050" i="1"/>
  <c r="BF1050" i="1" s="1"/>
  <c r="AX1093" i="1"/>
  <c r="BF1093" i="1" s="1"/>
  <c r="AE1106" i="1"/>
  <c r="AF1106" i="1" s="1"/>
  <c r="AH1106" i="1"/>
  <c r="AU1114" i="1"/>
  <c r="BF1114" i="1" s="1"/>
  <c r="BF1117" i="1"/>
  <c r="BF1140" i="1"/>
  <c r="AU1152" i="1"/>
  <c r="BF1152" i="1" s="1"/>
  <c r="BF1162" i="1"/>
  <c r="AU1180" i="1"/>
  <c r="BF1180" i="1" s="1"/>
  <c r="AU1190" i="1"/>
  <c r="BF1190" i="1" s="1"/>
  <c r="AX1273" i="1"/>
  <c r="BF1273" i="1" s="1"/>
  <c r="AU1320" i="1"/>
  <c r="BF1320" i="1" s="1"/>
  <c r="AV1378" i="1"/>
  <c r="BF1378" i="1" s="1"/>
  <c r="AV1401" i="1"/>
  <c r="BF1401" i="1" s="1"/>
  <c r="AV1419" i="1"/>
  <c r="BF1419" i="1" s="1"/>
  <c r="AV1420" i="1"/>
  <c r="BF1420" i="1" s="1"/>
  <c r="AU1425" i="1"/>
  <c r="BF1425" i="1" s="1"/>
  <c r="BF1429" i="1"/>
  <c r="AU1454" i="1"/>
  <c r="BF1454" i="1" s="1"/>
  <c r="BF902" i="1"/>
  <c r="AU917" i="1"/>
  <c r="BF917" i="1" s="1"/>
  <c r="AO952" i="1"/>
  <c r="BF969" i="1"/>
  <c r="AU989" i="1"/>
  <c r="BF989" i="1" s="1"/>
  <c r="BF1001" i="1"/>
  <c r="BF1051" i="1"/>
  <c r="BF1067" i="1"/>
  <c r="AW1076" i="1"/>
  <c r="BF1076" i="1" s="1"/>
  <c r="BF1147" i="1"/>
  <c r="AX1122" i="1"/>
  <c r="BF1122" i="1" s="1"/>
  <c r="AU1137" i="1"/>
  <c r="BF1137" i="1" s="1"/>
  <c r="AU1143" i="1"/>
  <c r="BF1143" i="1" s="1"/>
  <c r="AU1139" i="1"/>
  <c r="BF1139" i="1" s="1"/>
  <c r="BF1264" i="1"/>
  <c r="BF1275" i="1"/>
  <c r="AV1307" i="1"/>
  <c r="BF1307" i="1" s="1"/>
  <c r="AV1305" i="1"/>
  <c r="BF1305" i="1" s="1"/>
  <c r="BF1358" i="1"/>
  <c r="AW1404" i="1"/>
  <c r="BF1404" i="1" s="1"/>
  <c r="BF823" i="1"/>
  <c r="AV1101" i="1"/>
  <c r="BF1101" i="1" s="1"/>
  <c r="AW1279" i="1"/>
  <c r="BF1279" i="1" s="1"/>
  <c r="AW1298" i="1"/>
  <c r="BF1298" i="1" s="1"/>
  <c r="BF1316" i="1"/>
  <c r="AU1330" i="1"/>
  <c r="BF1330" i="1" s="1"/>
  <c r="AU1263" i="1"/>
  <c r="BF1263" i="1" s="1"/>
  <c r="AV1412" i="1"/>
  <c r="BF1412" i="1" s="1"/>
  <c r="AU1422" i="1"/>
  <c r="BF1422" i="1" s="1"/>
  <c r="AV1442" i="1"/>
  <c r="BF1442" i="1" s="1"/>
  <c r="AU1484" i="1"/>
  <c r="BF1484" i="1" s="1"/>
  <c r="AV1499" i="1"/>
  <c r="BF1499" i="1" s="1"/>
  <c r="AU1509" i="1"/>
  <c r="BF1509" i="1" s="1"/>
  <c r="BF1489" i="1"/>
  <c r="BF1478" i="1"/>
  <c r="BF1424" i="1"/>
  <c r="BF1407" i="1"/>
  <c r="BF1337" i="1"/>
  <c r="BF918" i="1"/>
  <c r="BF1119" i="1"/>
  <c r="BF1210" i="1"/>
  <c r="BF1220" i="1"/>
  <c r="AW1266" i="1"/>
  <c r="BF1266" i="1" s="1"/>
  <c r="AW1260" i="1"/>
  <c r="BF1260" i="1" s="1"/>
  <c r="AU1295" i="1"/>
  <c r="BF1295" i="1" s="1"/>
  <c r="BF1308" i="1"/>
  <c r="AV1336" i="1"/>
  <c r="BF1336" i="1" s="1"/>
  <c r="AU1385" i="1"/>
  <c r="BF1385" i="1" s="1"/>
  <c r="AU1450" i="1"/>
  <c r="BF1450" i="1" s="1"/>
  <c r="BF1470" i="1"/>
  <c r="AV1485" i="1"/>
  <c r="BF1485" i="1" s="1"/>
  <c r="BF1129" i="1"/>
  <c r="AU1134" i="1"/>
  <c r="BF1134" i="1" s="1"/>
  <c r="BF1219" i="1"/>
  <c r="BF1244" i="1"/>
  <c r="AV1249" i="1"/>
  <c r="BF1249" i="1" s="1"/>
  <c r="AW1278" i="1"/>
  <c r="BF1278" i="1" s="1"/>
  <c r="AV1304" i="1"/>
  <c r="BF1304" i="1" s="1"/>
  <c r="AW1327" i="1"/>
  <c r="BF1327" i="1" s="1"/>
  <c r="AU1345" i="1"/>
  <c r="BF1345" i="1" s="1"/>
  <c r="AV1368" i="1"/>
  <c r="BF1368" i="1" s="1"/>
  <c r="AU1392" i="1"/>
  <c r="BF1392" i="1" s="1"/>
  <c r="AU1467" i="1"/>
  <c r="BF1467" i="1" s="1"/>
  <c r="AU1506" i="1"/>
  <c r="BF1506" i="1" s="1"/>
  <c r="BF962" i="1"/>
  <c r="BF1202" i="1"/>
  <c r="AU1218" i="1"/>
  <c r="BF1218" i="1" s="1"/>
  <c r="AU1239" i="1"/>
  <c r="BF1239" i="1" s="1"/>
  <c r="AV1259" i="1"/>
  <c r="BF1259" i="1" s="1"/>
  <c r="AU1296" i="1"/>
  <c r="BF1296" i="1" s="1"/>
  <c r="BF1312" i="1"/>
  <c r="AW1326" i="1"/>
  <c r="BF1326" i="1" s="1"/>
  <c r="AW1367" i="1"/>
  <c r="BF1367" i="1" s="1"/>
  <c r="AU1390" i="1"/>
  <c r="BF1390" i="1" s="1"/>
  <c r="AV1391" i="1"/>
  <c r="BF1391" i="1" s="1"/>
  <c r="AV1409" i="1"/>
  <c r="BF1409" i="1" s="1"/>
  <c r="AU1453" i="1"/>
  <c r="BF1453" i="1" s="1"/>
  <c r="AU1496" i="1"/>
  <c r="BF1496" i="1" s="1"/>
  <c r="BF1229" i="1"/>
  <c r="AV1241" i="1"/>
  <c r="BF1241" i="1" s="1"/>
  <c r="AV1247" i="1"/>
  <c r="BF1247" i="1" s="1"/>
  <c r="BF1319" i="1"/>
  <c r="AV1372" i="1"/>
  <c r="BF1372" i="1" s="1"/>
  <c r="AU1389" i="1"/>
  <c r="BF1389" i="1" s="1"/>
  <c r="AU1431" i="1"/>
  <c r="BF1431" i="1" s="1"/>
  <c r="AW1455" i="1"/>
  <c r="BF1455" i="1" s="1"/>
  <c r="AV1477" i="1"/>
  <c r="BF1477" i="1" s="1"/>
  <c r="AX1252" i="1"/>
  <c r="BF1252" i="1" s="1"/>
  <c r="AX1297" i="1"/>
  <c r="BF1297" i="1" s="1"/>
  <c r="BF1343" i="1"/>
  <c r="AU1341" i="1"/>
  <c r="BF1341" i="1" s="1"/>
  <c r="BF1354" i="1"/>
  <c r="AU1349" i="1"/>
  <c r="BF1349" i="1" s="1"/>
  <c r="BF1361" i="1"/>
  <c r="BF1371" i="1"/>
  <c r="BF1464" i="1"/>
  <c r="AU1502" i="1"/>
  <c r="BF1502" i="1" s="1"/>
  <c r="AX1256" i="1"/>
  <c r="BF1256" i="1" s="1"/>
  <c r="AV1311" i="1"/>
  <c r="BF1311" i="1" s="1"/>
  <c r="AU1301" i="1"/>
  <c r="BF1301" i="1" s="1"/>
  <c r="BF1396" i="1"/>
  <c r="BF1415" i="1"/>
  <c r="BF1426" i="1"/>
  <c r="BF1434" i="1"/>
  <c r="AU1463" i="1"/>
  <c r="BF1463" i="1" s="1"/>
  <c r="AU1488" i="1"/>
  <c r="BF1488" i="1" s="1"/>
  <c r="BF1508" i="1"/>
  <c r="AX1268" i="1"/>
  <c r="BF1268" i="1" s="1"/>
  <c r="AU1432" i="1"/>
  <c r="BF1432" i="1" s="1"/>
  <c r="BF1461" i="1"/>
  <c r="AU1444" i="1"/>
  <c r="BF1444" i="1" s="1"/>
  <c r="AW1456" i="1"/>
  <c r="BF1456" i="1" s="1"/>
  <c r="AU1465" i="1"/>
  <c r="BF1465" i="1" s="1"/>
  <c r="AU1486" i="1"/>
  <c r="BF1486" i="1" s="1"/>
  <c r="AV1381" i="1"/>
  <c r="BF1381" i="1" s="1"/>
  <c r="BF1462" i="1"/>
  <c r="BF1482" i="1"/>
  <c r="AU1517" i="1"/>
  <c r="BF1517" i="1" s="1"/>
  <c r="AU1592" i="1"/>
  <c r="BF1592" i="1" s="1"/>
  <c r="AU1640" i="1"/>
  <c r="BF1640" i="1" s="1"/>
  <c r="AU1750" i="1"/>
  <c r="BF1750" i="1" s="1"/>
  <c r="AU1522" i="1"/>
  <c r="BF1522" i="1" s="1"/>
  <c r="AU1572" i="1"/>
  <c r="BF1572" i="1" s="1"/>
  <c r="AV1576" i="1"/>
  <c r="BF1576" i="1" s="1"/>
  <c r="AX1645" i="1"/>
  <c r="BF1645" i="1" s="1"/>
  <c r="AU1760" i="1"/>
  <c r="BF1760" i="1" s="1"/>
  <c r="AU1749" i="1"/>
  <c r="BF1749" i="1" s="1"/>
  <c r="AU1729" i="1"/>
  <c r="BF1729" i="1" s="1"/>
  <c r="AU1521" i="1"/>
  <c r="BF1521" i="1" s="1"/>
  <c r="AU1527" i="1"/>
  <c r="BF1527" i="1" s="1"/>
  <c r="AU1550" i="1"/>
  <c r="BF1550" i="1" s="1"/>
  <c r="AV1565" i="1"/>
  <c r="BF1565" i="1" s="1"/>
  <c r="AU1568" i="1"/>
  <c r="BF1568" i="1" s="1"/>
  <c r="AU1642" i="1"/>
  <c r="BF1642" i="1" s="1"/>
  <c r="AX1644" i="1"/>
  <c r="BF1644" i="1" s="1"/>
  <c r="AU1660" i="1"/>
  <c r="BF1660" i="1" s="1"/>
  <c r="AX1686" i="1"/>
  <c r="BF1686" i="1" s="1"/>
  <c r="AU1728" i="1"/>
  <c r="BF1728" i="1" s="1"/>
  <c r="AU1713" i="1"/>
  <c r="BF1713" i="1" s="1"/>
  <c r="AU1790" i="1"/>
  <c r="BF1790" i="1" s="1"/>
  <c r="AU1520" i="1"/>
  <c r="BF1520" i="1" s="1"/>
  <c r="AU1541" i="1"/>
  <c r="BF1541" i="1" s="1"/>
  <c r="AU1542" i="1"/>
  <c r="BF1542" i="1" s="1"/>
  <c r="AU1562" i="1"/>
  <c r="BF1562" i="1" s="1"/>
  <c r="AW1581" i="1"/>
  <c r="BF1581" i="1" s="1"/>
  <c r="AU1561" i="1"/>
  <c r="BF1561" i="1" s="1"/>
  <c r="AU1571" i="1"/>
  <c r="BF1571" i="1" s="1"/>
  <c r="AU1599" i="1"/>
  <c r="BF1599" i="1" s="1"/>
  <c r="AU1763" i="1"/>
  <c r="BF1763" i="1" s="1"/>
  <c r="AU1753" i="1"/>
  <c r="BF1753" i="1" s="1"/>
  <c r="AU1742" i="1"/>
  <c r="BF1742" i="1" s="1"/>
  <c r="AU1732" i="1"/>
  <c r="BF1732" i="1" s="1"/>
  <c r="AU1574" i="1"/>
  <c r="BF1574" i="1" s="1"/>
  <c r="AV1601" i="1"/>
  <c r="BF1601" i="1" s="1"/>
  <c r="AU1630" i="1"/>
  <c r="BF1630" i="1" s="1"/>
  <c r="AU1672" i="1"/>
  <c r="BF1672" i="1" s="1"/>
  <c r="AU4" i="2"/>
  <c r="AU1545" i="1"/>
  <c r="BF1545" i="1" s="1"/>
  <c r="AV1549" i="1"/>
  <c r="BF1549" i="1" s="1"/>
  <c r="AU1573" i="1"/>
  <c r="BF1573" i="1" s="1"/>
  <c r="AU1629" i="1"/>
  <c r="BF1629" i="1" s="1"/>
  <c r="AW1711" i="1"/>
  <c r="BF1711" i="1" s="1"/>
  <c r="AX1746" i="1"/>
  <c r="BF1746" i="1" s="1"/>
  <c r="AV1725" i="1"/>
  <c r="BF1725" i="1" s="1"/>
  <c r="BF1435" i="1"/>
  <c r="AV1441" i="1"/>
  <c r="BF1441" i="1" s="1"/>
  <c r="AU3" i="2"/>
  <c r="V3" i="2"/>
  <c r="V4" i="2" s="1"/>
  <c r="AU1539" i="1"/>
  <c r="BF1539" i="1" s="1"/>
  <c r="AV1548" i="1"/>
  <c r="BF1548" i="1" s="1"/>
  <c r="AU1564" i="1"/>
  <c r="BF1564" i="1" s="1"/>
  <c r="AU1607" i="1"/>
  <c r="BF1607" i="1" s="1"/>
  <c r="AU1662" i="1"/>
  <c r="BF1662" i="1" s="1"/>
  <c r="AV1678" i="1"/>
  <c r="BF1678" i="1" s="1"/>
  <c r="AW1695" i="1"/>
  <c r="BF1695" i="1" s="1"/>
  <c r="AW1757" i="1"/>
  <c r="BF1757" i="1" s="1"/>
  <c r="AV1736" i="1"/>
  <c r="BF1736" i="1" s="1"/>
  <c r="AU1512" i="1"/>
  <c r="BF1512" i="1" s="1"/>
  <c r="AU1525" i="1"/>
  <c r="BF1525" i="1" s="1"/>
  <c r="AU1637" i="1"/>
  <c r="BF1637" i="1" s="1"/>
  <c r="AX1681" i="1"/>
  <c r="BF1681" i="1" s="1"/>
  <c r="AU1698" i="1"/>
  <c r="BF1698" i="1" s="1"/>
  <c r="AU1706" i="1"/>
  <c r="BF1706" i="1" s="1"/>
  <c r="AU1756" i="1"/>
  <c r="BF1756" i="1" s="1"/>
  <c r="BF1466" i="1"/>
  <c r="BF1468" i="1"/>
  <c r="AV1480" i="1"/>
  <c r="BF1480" i="1" s="1"/>
  <c r="AU1501" i="1"/>
  <c r="BF1501" i="1" s="1"/>
  <c r="AU1511" i="1"/>
  <c r="BF1511" i="1" s="1"/>
  <c r="AU1595" i="1"/>
  <c r="BF1595" i="1" s="1"/>
  <c r="AU1612" i="1"/>
  <c r="BF1612" i="1" s="1"/>
  <c r="AU1623" i="1"/>
  <c r="BF1623" i="1" s="1"/>
  <c r="AV1651" i="1"/>
  <c r="BF1651" i="1" s="1"/>
  <c r="AU1675" i="1"/>
  <c r="BF1675" i="1" s="1"/>
  <c r="AU1705" i="1"/>
  <c r="BF1705" i="1" s="1"/>
  <c r="AU1534" i="1"/>
  <c r="BF1534" i="1" s="1"/>
  <c r="AU1551" i="1"/>
  <c r="BF1551" i="1" s="1"/>
  <c r="AU1560" i="1"/>
  <c r="BF1560" i="1" s="1"/>
  <c r="AV1578" i="1"/>
  <c r="BF1578" i="1" s="1"/>
  <c r="BF1593" i="1"/>
  <c r="AU1579" i="1"/>
  <c r="BF1579" i="1" s="1"/>
  <c r="BF1590" i="1"/>
  <c r="AU1586" i="1"/>
  <c r="BF1586" i="1" s="1"/>
  <c r="BF1608" i="1"/>
  <c r="AU1622" i="1"/>
  <c r="BF1622" i="1" s="1"/>
  <c r="BF1621" i="1"/>
  <c r="BF1658" i="1"/>
  <c r="AU1654" i="1"/>
  <c r="BF1654" i="1" s="1"/>
  <c r="AU1659" i="1"/>
  <c r="BF1659" i="1" s="1"/>
  <c r="AU1663" i="1"/>
  <c r="BF1663" i="1" s="1"/>
  <c r="BF1677" i="1"/>
  <c r="AU1691" i="1"/>
  <c r="BF1691" i="1" s="1"/>
  <c r="BF1768" i="1"/>
  <c r="AU1766" i="1"/>
  <c r="BF1766" i="1" s="1"/>
  <c r="AU1818" i="1"/>
  <c r="BF1818" i="1" s="1"/>
  <c r="AW1864" i="1"/>
  <c r="BF1864" i="1" s="1"/>
  <c r="BF1615" i="1"/>
  <c r="BF1687" i="1"/>
  <c r="BF1708" i="1"/>
  <c r="BF1720" i="1"/>
  <c r="AU1827" i="1"/>
  <c r="BF1827" i="1" s="1"/>
  <c r="AV1856" i="1"/>
  <c r="BF1856" i="1" s="1"/>
  <c r="AW1956" i="1"/>
  <c r="BF1956" i="1" s="1"/>
  <c r="BF1532" i="1"/>
  <c r="BF1544" i="1"/>
  <c r="BF1554" i="1"/>
  <c r="BF1556" i="1"/>
  <c r="BF1558" i="1"/>
  <c r="BF1559" i="1"/>
  <c r="BF1635" i="1"/>
  <c r="BF1639" i="1"/>
  <c r="BF1643" i="1"/>
  <c r="AU1657" i="1"/>
  <c r="BF1657" i="1" s="1"/>
  <c r="BF1701" i="1"/>
  <c r="AU1680" i="1"/>
  <c r="BF1680" i="1" s="1"/>
  <c r="AX1685" i="1"/>
  <c r="BF1685" i="1" s="1"/>
  <c r="AW1694" i="1"/>
  <c r="BF1694" i="1" s="1"/>
  <c r="BF1745" i="1"/>
  <c r="BF1789" i="1"/>
  <c r="AU1778" i="1"/>
  <c r="BF1778" i="1" s="1"/>
  <c r="AV1807" i="1"/>
  <c r="BF1807" i="1" s="1"/>
  <c r="AU1883" i="1"/>
  <c r="BF1883" i="1" s="1"/>
  <c r="AX1954" i="1"/>
  <c r="BF1954" i="1" s="1"/>
  <c r="BF1524" i="1"/>
  <c r="AU1552" i="1"/>
  <c r="BF1552" i="1" s="1"/>
  <c r="AV1577" i="1"/>
  <c r="BF1577" i="1" s="1"/>
  <c r="AU1583" i="1"/>
  <c r="BF1583" i="1" s="1"/>
  <c r="AU1585" i="1"/>
  <c r="BF1585" i="1" s="1"/>
  <c r="AU1614" i="1"/>
  <c r="BF1614" i="1" s="1"/>
  <c r="BF1632" i="1"/>
  <c r="AU1665" i="1"/>
  <c r="BF1665" i="1" s="1"/>
  <c r="AU1673" i="1"/>
  <c r="BF1673" i="1" s="1"/>
  <c r="BF1740" i="1"/>
  <c r="BF1752" i="1"/>
  <c r="AU1715" i="1"/>
  <c r="BF1715" i="1" s="1"/>
  <c r="AU1765" i="1"/>
  <c r="BF1765" i="1" s="1"/>
  <c r="AV1793" i="1"/>
  <c r="BF1793" i="1" s="1"/>
  <c r="BF1809" i="1"/>
  <c r="AU1854" i="1"/>
  <c r="BF1854" i="1" s="1"/>
  <c r="AV1879" i="1"/>
  <c r="BF1879" i="1" s="1"/>
  <c r="BF1620" i="1"/>
  <c r="BF1653" i="1"/>
  <c r="AU1788" i="1"/>
  <c r="BF1788" i="1" s="1"/>
  <c r="AO1791" i="1"/>
  <c r="AV1836" i="1"/>
  <c r="BF1836" i="1" s="1"/>
  <c r="AV1838" i="1"/>
  <c r="BF1838" i="1" s="1"/>
  <c r="AU1878" i="1"/>
  <c r="BF1878" i="1" s="1"/>
  <c r="BF1619" i="1"/>
  <c r="BF1656" i="1"/>
  <c r="AU1690" i="1"/>
  <c r="BF1690" i="1" s="1"/>
  <c r="AV1727" i="1"/>
  <c r="BF1727" i="1" s="1"/>
  <c r="BF1714" i="1"/>
  <c r="BF1770" i="1"/>
  <c r="AH1791" i="1"/>
  <c r="AG1791" i="1"/>
  <c r="AU1800" i="1"/>
  <c r="BF1800" i="1" s="1"/>
  <c r="AU1872" i="1"/>
  <c r="BF1872" i="1" s="1"/>
  <c r="BF1546" i="1"/>
  <c r="BF1617" i="1"/>
  <c r="AU1764" i="1"/>
  <c r="BF1764" i="1" s="1"/>
  <c r="AU1786" i="1"/>
  <c r="BF1786" i="1" s="1"/>
  <c r="BF1795" i="1"/>
  <c r="AU1802" i="1"/>
  <c r="BF1802" i="1" s="1"/>
  <c r="BF1806" i="1"/>
  <c r="AX1834" i="1"/>
  <c r="BF1834" i="1" s="1"/>
  <c r="BF1475" i="1"/>
  <c r="AU1605" i="1"/>
  <c r="BF1605" i="1" s="1"/>
  <c r="BF1626" i="1"/>
  <c r="BF1684" i="1"/>
  <c r="AV1726" i="1"/>
  <c r="BF1726" i="1" s="1"/>
  <c r="AU1767" i="1"/>
  <c r="BF1767" i="1" s="1"/>
  <c r="BF1797" i="1"/>
  <c r="AU1785" i="1"/>
  <c r="BF1785" i="1" s="1"/>
  <c r="BF1543" i="1"/>
  <c r="BF1596" i="1"/>
  <c r="BF1661" i="1"/>
  <c r="BF1692" i="1"/>
  <c r="BF1702" i="1"/>
  <c r="BF1730" i="1"/>
  <c r="BF1721" i="1"/>
  <c r="AU1791" i="1"/>
  <c r="BF1791" i="1" s="1"/>
  <c r="BF1774" i="1"/>
  <c r="AU1859" i="1"/>
  <c r="BF1859" i="1" s="1"/>
  <c r="AU1901" i="1"/>
  <c r="BF1901" i="1" s="1"/>
  <c r="AO1918" i="1"/>
  <c r="AP1918" i="1"/>
  <c r="BF1606" i="1"/>
  <c r="BF1638" i="1"/>
  <c r="BF1646" i="1"/>
  <c r="AU1700" i="1"/>
  <c r="BF1700" i="1" s="1"/>
  <c r="BF1682" i="1"/>
  <c r="AU1779" i="1"/>
  <c r="BF1779" i="1" s="1"/>
  <c r="BF1808" i="1"/>
  <c r="BF1780" i="1"/>
  <c r="AU1857" i="1"/>
  <c r="BF1857" i="1" s="1"/>
  <c r="BF1868" i="1"/>
  <c r="BF1927" i="1"/>
  <c r="AU1938" i="1"/>
  <c r="BF1938" i="1" s="1"/>
  <c r="AW1841" i="1"/>
  <c r="BF1841" i="1" s="1"/>
  <c r="AU1852" i="1"/>
  <c r="BF1852" i="1" s="1"/>
  <c r="AU1903" i="1"/>
  <c r="BF1903" i="1" s="1"/>
  <c r="AU1899" i="1"/>
  <c r="BF1899" i="1" s="1"/>
  <c r="AU1933" i="1"/>
  <c r="BF1933" i="1" s="1"/>
  <c r="AU1863" i="1"/>
  <c r="BF1863" i="1" s="1"/>
  <c r="AU1871" i="1"/>
  <c r="BF1871" i="1" s="1"/>
  <c r="AX1897" i="1"/>
  <c r="BF1897" i="1" s="1"/>
  <c r="AW1917" i="1"/>
  <c r="BF1917" i="1" s="1"/>
  <c r="BF1970" i="1"/>
  <c r="AV1972" i="1"/>
  <c r="BF1972" i="1" s="1"/>
  <c r="AX1978" i="1"/>
  <c r="BF1978" i="1" s="1"/>
  <c r="AU1979" i="1"/>
  <c r="BF1979" i="1" s="1"/>
  <c r="AU1801" i="1"/>
  <c r="BF1801" i="1" s="1"/>
  <c r="AU1814" i="1"/>
  <c r="BF1814" i="1" s="1"/>
  <c r="AV1855" i="1"/>
  <c r="BF1855" i="1" s="1"/>
  <c r="AV1905" i="1"/>
  <c r="BF1905" i="1" s="1"/>
  <c r="AW1916" i="1"/>
  <c r="BF1916" i="1" s="1"/>
  <c r="AU1922" i="1"/>
  <c r="BF1922" i="1" s="1"/>
  <c r="BF1830" i="1"/>
  <c r="AV1839" i="1"/>
  <c r="BF1839" i="1" s="1"/>
  <c r="AU1908" i="1"/>
  <c r="BF1908" i="1" s="1"/>
  <c r="BF1928" i="1"/>
  <c r="AU1819" i="1"/>
  <c r="BF1819" i="1" s="1"/>
  <c r="AW1826" i="1"/>
  <c r="BF1826" i="1" s="1"/>
  <c r="AU1845" i="1"/>
  <c r="BF1845" i="1" s="1"/>
  <c r="AF1918" i="1"/>
  <c r="AH1918" i="1"/>
  <c r="BF1931" i="1"/>
  <c r="BF1934" i="1"/>
  <c r="AV1944" i="1"/>
  <c r="BF1944" i="1" s="1"/>
  <c r="AW1950" i="1"/>
  <c r="BF1950" i="1" s="1"/>
  <c r="AU1965" i="1"/>
  <c r="BF1965" i="1" s="1"/>
  <c r="BF1976" i="1"/>
  <c r="AU1771" i="1"/>
  <c r="BF1771" i="1" s="1"/>
  <c r="AU1787" i="1"/>
  <c r="BF1787" i="1" s="1"/>
  <c r="BF1781" i="1"/>
  <c r="AW1886" i="1"/>
  <c r="BF1886" i="1" s="1"/>
  <c r="BF1920" i="1"/>
  <c r="AU1957" i="1"/>
  <c r="BF1957" i="1" s="1"/>
  <c r="BF1967" i="1"/>
  <c r="AV1996" i="1"/>
  <c r="BF1996" i="1" s="1"/>
  <c r="BF1762" i="1"/>
  <c r="BF1817" i="1"/>
  <c r="BF1815" i="1"/>
  <c r="AV1835" i="1"/>
  <c r="BF1835" i="1" s="1"/>
  <c r="BF1893" i="1"/>
  <c r="BF1873" i="1"/>
  <c r="BF1884" i="1"/>
  <c r="BF1914" i="1"/>
  <c r="AU1943" i="1"/>
  <c r="BF1943" i="1" s="1"/>
  <c r="BF1966" i="1"/>
  <c r="AV1850" i="1"/>
  <c r="BF1850" i="1" s="1"/>
  <c r="AU1860" i="1"/>
  <c r="BF1860" i="1" s="1"/>
  <c r="AV1889" i="1"/>
  <c r="BF1889" i="1" s="1"/>
  <c r="AU1940" i="1"/>
  <c r="BF1940" i="1" s="1"/>
  <c r="BF1962" i="1"/>
  <c r="BF1909" i="1"/>
  <c r="BF1911" i="1"/>
  <c r="BF1958" i="1"/>
  <c r="BF1961" i="1"/>
  <c r="AU1982" i="1"/>
  <c r="BF1982" i="1" s="1"/>
  <c r="BF1987" i="1"/>
  <c r="AU1998" i="1"/>
  <c r="BF1998" i="1" s="1"/>
  <c r="AV2055" i="1"/>
  <c r="BF2055" i="1" s="1"/>
  <c r="AU2004" i="1"/>
  <c r="BF2004" i="1" s="1"/>
  <c r="AU2025" i="1"/>
  <c r="BF2025" i="1" s="1"/>
  <c r="BF2037" i="1"/>
  <c r="AU2038" i="1"/>
  <c r="BF2038" i="1" s="1"/>
  <c r="AU2040" i="1"/>
  <c r="BF2040" i="1" s="1"/>
  <c r="AU2016" i="1"/>
  <c r="BF2016" i="1" s="1"/>
  <c r="BF2034" i="1"/>
  <c r="BF1991" i="1"/>
  <c r="BF2023" i="1"/>
  <c r="AU2009" i="1"/>
  <c r="BF2009" i="1" s="1"/>
  <c r="AU2019" i="1"/>
  <c r="BF2019" i="1" s="1"/>
  <c r="AU2036" i="1"/>
  <c r="BF2036" i="1" s="1"/>
  <c r="AU2044" i="1"/>
  <c r="BF2044" i="1" s="1"/>
  <c r="AV2047" i="1"/>
  <c r="BF2047" i="1" s="1"/>
  <c r="AU2051" i="1"/>
  <c r="BF2051" i="1" s="1"/>
  <c r="BF1983" i="1"/>
  <c r="BF1990" i="1"/>
  <c r="AU2041" i="1"/>
  <c r="BF2041" i="1" s="1"/>
  <c r="AU2045" i="1"/>
  <c r="BF2045" i="1" s="1"/>
  <c r="AU2069" i="1"/>
  <c r="BF2069" i="1" s="1"/>
  <c r="AU1992" i="1"/>
  <c r="BF1992" i="1" s="1"/>
  <c r="AU2011" i="1"/>
  <c r="BF2011" i="1" s="1"/>
  <c r="AU2015" i="1"/>
  <c r="BF2015" i="1" s="1"/>
  <c r="AV2056" i="1"/>
  <c r="BF2056" i="1" s="1"/>
  <c r="BF1959" i="1"/>
  <c r="AV1923" i="1"/>
  <c r="BF1923" i="1" s="1"/>
  <c r="AU2002" i="1"/>
  <c r="BF2002" i="1" s="1"/>
  <c r="AV2005" i="1"/>
  <c r="BF2005" i="1" s="1"/>
  <c r="BF2008" i="1"/>
  <c r="AU2031" i="1"/>
  <c r="BF2031" i="1" s="1"/>
  <c r="AU2039" i="1"/>
  <c r="BF2039" i="1" s="1"/>
  <c r="AU2050" i="1"/>
  <c r="BF2050" i="1" s="1"/>
  <c r="AU2052" i="1"/>
  <c r="BF2052" i="1" s="1"/>
  <c r="BF1851" i="1"/>
  <c r="BF1876" i="1"/>
  <c r="BF1960" i="1"/>
  <c r="AU1974" i="1"/>
  <c r="BF1974" i="1" s="1"/>
  <c r="BF1904" i="1"/>
  <c r="BF2003" i="1"/>
  <c r="BF1994" i="1"/>
  <c r="BF2007" i="1"/>
  <c r="AU2035" i="1"/>
  <c r="BF2035" i="1" s="1"/>
  <c r="AU2054" i="1"/>
  <c r="BF2054" i="1" s="1"/>
  <c r="BF1862" i="1"/>
  <c r="BF1892" i="1"/>
  <c r="AV1977" i="1"/>
  <c r="BF1977" i="1" s="1"/>
  <c r="BF1964" i="1"/>
  <c r="AU1997" i="1"/>
  <c r="BF1997" i="1" s="1"/>
  <c r="AX2026" i="1"/>
  <c r="BF2026" i="1" s="1"/>
  <c r="AU2043" i="1"/>
  <c r="BF2043" i="1" s="1"/>
  <c r="AX1877" i="1"/>
  <c r="BF1877" i="1" s="1"/>
  <c r="AU1898" i="1"/>
  <c r="BF1898" i="1" s="1"/>
  <c r="BF1951" i="1"/>
  <c r="BF1973" i="1"/>
  <c r="BF1985" i="1"/>
  <c r="AU1988" i="1"/>
  <c r="BF1988" i="1" s="1"/>
  <c r="AU1993" i="1"/>
  <c r="BF1993" i="1" s="1"/>
  <c r="AU2006" i="1"/>
  <c r="BF2006" i="1" s="1"/>
  <c r="AU2042" i="1"/>
  <c r="BF2042" i="1" s="1"/>
  <c r="AV2070" i="1"/>
  <c r="BF2070" i="1" s="1"/>
  <c r="BF2021" i="1"/>
  <c r="BF2030" i="1"/>
  <c r="AX1" i="1" l="1"/>
  <c r="BF3" i="1"/>
  <c r="Z77" i="7"/>
  <c r="Y77" i="7"/>
  <c r="X77" i="7"/>
  <c r="V78" i="7"/>
  <c r="Z76" i="8"/>
  <c r="X76" i="8"/>
  <c r="Y76" i="8"/>
  <c r="V77" i="8"/>
  <c r="BK1120" i="8"/>
  <c r="BI1121" i="8"/>
  <c r="BP1119" i="8"/>
  <c r="BN1120" i="8"/>
  <c r="V6" i="1"/>
  <c r="X5" i="1"/>
  <c r="Y5" i="1"/>
  <c r="Z5" i="1"/>
  <c r="BF1215" i="1"/>
  <c r="BF1584" i="1"/>
  <c r="BF859" i="1"/>
  <c r="BF1498" i="1"/>
  <c r="AV958" i="1"/>
  <c r="BF958" i="1" s="1"/>
  <c r="AV2027" i="1"/>
  <c r="BF2027" i="1" s="1"/>
  <c r="AV1782" i="1"/>
  <c r="BF1782" i="1" s="1"/>
  <c r="AV1869" i="1"/>
  <c r="BF1869" i="1" s="1"/>
  <c r="AV1969" i="1"/>
  <c r="BF1969" i="1" s="1"/>
  <c r="AV1930" i="1"/>
  <c r="BF1930" i="1" s="1"/>
  <c r="AV695" i="1"/>
  <c r="BF695" i="1" s="1"/>
  <c r="AV1737" i="1"/>
  <c r="BF1737" i="1" s="1"/>
  <c r="AV1971" i="1"/>
  <c r="BF1971" i="1" s="1"/>
  <c r="AV638" i="1"/>
  <c r="BF638" i="1" s="1"/>
  <c r="AV1070" i="1"/>
  <c r="BF1070" i="1" s="1"/>
  <c r="AV705" i="1"/>
  <c r="BF705" i="1" s="1"/>
  <c r="AV1649" i="1"/>
  <c r="BF1649" i="1" s="1"/>
  <c r="AV1697" i="1"/>
  <c r="BF1697" i="1" s="1"/>
  <c r="AV577" i="1"/>
  <c r="BF577" i="1" s="1"/>
  <c r="AV1102" i="1"/>
  <c r="BF1102" i="1" s="1"/>
  <c r="AV1952" i="1"/>
  <c r="BF1952" i="1" s="1"/>
  <c r="AV710" i="1"/>
  <c r="BF710" i="1" s="1"/>
  <c r="AV1587" i="1"/>
  <c r="BF1587" i="1" s="1"/>
  <c r="AV718" i="1"/>
  <c r="BF718" i="1" s="1"/>
  <c r="AV182" i="1"/>
  <c r="AV847" i="1"/>
  <c r="BF847" i="1" s="1"/>
  <c r="AV1004" i="1"/>
  <c r="BF1004" i="1" s="1"/>
  <c r="BK1490" i="1"/>
  <c r="BI1491" i="1"/>
  <c r="BP1491" i="1"/>
  <c r="BN1492" i="1"/>
  <c r="BF1054" i="1"/>
  <c r="BF1090" i="1"/>
  <c r="BF1918" i="1"/>
  <c r="AG1054" i="1"/>
  <c r="AF1054" i="1"/>
  <c r="AG1090" i="1"/>
  <c r="AH1090" i="1"/>
  <c r="AW952" i="1"/>
  <c r="AW1" i="1" s="1"/>
  <c r="AU1" i="2"/>
  <c r="Z4" i="1"/>
  <c r="Y4" i="1"/>
  <c r="X4" i="1"/>
  <c r="V5" i="2"/>
  <c r="X4" i="2"/>
  <c r="Y4" i="2"/>
  <c r="Z4" i="2"/>
  <c r="AU1106" i="1"/>
  <c r="AU1" i="1" s="1"/>
  <c r="X3" i="2"/>
  <c r="Y3" i="2"/>
  <c r="Z3" i="2"/>
  <c r="AH952" i="1"/>
  <c r="AF952" i="1"/>
  <c r="AG952" i="1"/>
  <c r="AV1" i="1" l="1"/>
  <c r="X78" i="7"/>
  <c r="V79" i="7"/>
  <c r="Y78" i="7"/>
  <c r="Z78" i="7"/>
  <c r="Z77" i="8"/>
  <c r="Y77" i="8"/>
  <c r="V78" i="8"/>
  <c r="X77" i="8"/>
  <c r="BP1120" i="8"/>
  <c r="BN1121" i="8"/>
  <c r="BK1121" i="8"/>
  <c r="BI1122" i="8"/>
  <c r="Z6" i="1"/>
  <c r="X6" i="1"/>
  <c r="Y6" i="1"/>
  <c r="V7" i="1"/>
  <c r="BF182" i="1"/>
  <c r="BK1491" i="1"/>
  <c r="BI1492" i="1"/>
  <c r="BP1492" i="1"/>
  <c r="BN1493" i="1"/>
  <c r="BF952" i="1"/>
  <c r="BF1106" i="1"/>
  <c r="Z5" i="2"/>
  <c r="V6" i="2"/>
  <c r="X5" i="2"/>
  <c r="Y5" i="2"/>
  <c r="Y79" i="7" l="1"/>
  <c r="X79" i="7"/>
  <c r="Z79" i="7"/>
  <c r="V80" i="7"/>
  <c r="Y78" i="8"/>
  <c r="Z78" i="8"/>
  <c r="X78" i="8"/>
  <c r="V79" i="8"/>
  <c r="BK1122" i="8"/>
  <c r="BI1123" i="8"/>
  <c r="BP1121" i="8"/>
  <c r="BN1122" i="8"/>
  <c r="X7" i="1"/>
  <c r="V8" i="1"/>
  <c r="Z7" i="1"/>
  <c r="Y7" i="1"/>
  <c r="BF2" i="1"/>
  <c r="BK1492" i="1"/>
  <c r="BI1493" i="1"/>
  <c r="BP1493" i="1"/>
  <c r="BN1494" i="1"/>
  <c r="Z6" i="2"/>
  <c r="X6" i="2"/>
  <c r="Y6" i="2"/>
  <c r="V7" i="2"/>
  <c r="Y80" i="7" l="1"/>
  <c r="Z80" i="7"/>
  <c r="X80" i="7"/>
  <c r="V81" i="7"/>
  <c r="Y79" i="8"/>
  <c r="Z79" i="8"/>
  <c r="V80" i="8"/>
  <c r="X79" i="8"/>
  <c r="BP1122" i="8"/>
  <c r="BN1123" i="8"/>
  <c r="BK1123" i="8"/>
  <c r="BI1124" i="8"/>
  <c r="V9" i="1"/>
  <c r="Y8" i="1"/>
  <c r="X8" i="1"/>
  <c r="Z8" i="1"/>
  <c r="BK1493" i="1"/>
  <c r="BI1494" i="1"/>
  <c r="BP1494" i="1"/>
  <c r="BN1495" i="1"/>
  <c r="Z7" i="2"/>
  <c r="V8" i="2"/>
  <c r="Y7" i="2"/>
  <c r="X7" i="2"/>
  <c r="Y81" i="7" l="1"/>
  <c r="X81" i="7"/>
  <c r="Z81" i="7"/>
  <c r="V82" i="7"/>
  <c r="X80" i="8"/>
  <c r="Y80" i="8"/>
  <c r="Z80" i="8"/>
  <c r="V81" i="8"/>
  <c r="BI1125" i="8"/>
  <c r="BK1124" i="8"/>
  <c r="BP1123" i="8"/>
  <c r="BN1124" i="8"/>
  <c r="Y9" i="1"/>
  <c r="V10" i="1"/>
  <c r="X9" i="1"/>
  <c r="Z9" i="1"/>
  <c r="BK1494" i="1"/>
  <c r="BI1495" i="1"/>
  <c r="BN1496" i="1"/>
  <c r="BP1495" i="1"/>
  <c r="V9" i="2"/>
  <c r="Z8" i="2"/>
  <c r="X8" i="2"/>
  <c r="Y8" i="2"/>
  <c r="Y82" i="7" l="1"/>
  <c r="X82" i="7"/>
  <c r="Z82" i="7"/>
  <c r="V83" i="7"/>
  <c r="X81" i="8"/>
  <c r="Y81" i="8"/>
  <c r="V82" i="8"/>
  <c r="Z81" i="8"/>
  <c r="BP1124" i="8"/>
  <c r="BN1125" i="8"/>
  <c r="BK1125" i="8"/>
  <c r="BI1126" i="8"/>
  <c r="Y10" i="1"/>
  <c r="X10" i="1"/>
  <c r="V11" i="1"/>
  <c r="Z10" i="1"/>
  <c r="BK1495" i="1"/>
  <c r="BI1496" i="1"/>
  <c r="BP1496" i="1"/>
  <c r="BN1497" i="1"/>
  <c r="Y9" i="2"/>
  <c r="V10" i="2"/>
  <c r="Z9" i="2"/>
  <c r="X9" i="2"/>
  <c r="X83" i="7" l="1"/>
  <c r="Y83" i="7"/>
  <c r="Z83" i="7"/>
  <c r="V84" i="7"/>
  <c r="X82" i="8"/>
  <c r="V83" i="8"/>
  <c r="Y82" i="8"/>
  <c r="Z82" i="8"/>
  <c r="BK1126" i="8"/>
  <c r="BI1127" i="8"/>
  <c r="BP1125" i="8"/>
  <c r="BN1126" i="8"/>
  <c r="Z11" i="1"/>
  <c r="X11" i="1"/>
  <c r="Y11" i="1"/>
  <c r="V12" i="1"/>
  <c r="BK1496" i="1"/>
  <c r="BI1497" i="1"/>
  <c r="BP1497" i="1"/>
  <c r="BN1498" i="1"/>
  <c r="X10" i="2"/>
  <c r="Z10" i="2"/>
  <c r="V11" i="2"/>
  <c r="Y10" i="2"/>
  <c r="X84" i="7" l="1"/>
  <c r="Z84" i="7"/>
  <c r="Y84" i="7"/>
  <c r="V85" i="7"/>
  <c r="X83" i="8"/>
  <c r="Y83" i="8"/>
  <c r="V84" i="8"/>
  <c r="Z83" i="8"/>
  <c r="BK1127" i="8"/>
  <c r="BI1128" i="8"/>
  <c r="BP1126" i="8"/>
  <c r="BN1127" i="8"/>
  <c r="Y12" i="1"/>
  <c r="X12" i="1"/>
  <c r="Z12" i="1"/>
  <c r="V13" i="1"/>
  <c r="BK1497" i="1"/>
  <c r="BI1498" i="1"/>
  <c r="BP1498" i="1"/>
  <c r="BN1499" i="1"/>
  <c r="X11" i="2"/>
  <c r="Y11" i="2"/>
  <c r="Z11" i="2"/>
  <c r="V12" i="2"/>
  <c r="Z85" i="7" l="1"/>
  <c r="X85" i="7"/>
  <c r="Y85" i="7"/>
  <c r="V86" i="7"/>
  <c r="X84" i="8"/>
  <c r="Y84" i="8"/>
  <c r="Z84" i="8"/>
  <c r="V85" i="8"/>
  <c r="BP1127" i="8"/>
  <c r="BN1128" i="8"/>
  <c r="BI1129" i="8"/>
  <c r="BK1128" i="8"/>
  <c r="X13" i="1"/>
  <c r="Z13" i="1"/>
  <c r="V14" i="1"/>
  <c r="Y13" i="1"/>
  <c r="BK1498" i="1"/>
  <c r="BI1499" i="1"/>
  <c r="BP1499" i="1"/>
  <c r="BN1500" i="1"/>
  <c r="X12" i="2"/>
  <c r="Y12" i="2"/>
  <c r="Z12" i="2"/>
  <c r="V13" i="2"/>
  <c r="X86" i="7" l="1"/>
  <c r="Y86" i="7"/>
  <c r="Z86" i="7"/>
  <c r="V87" i="7"/>
  <c r="Z85" i="8"/>
  <c r="X85" i="8"/>
  <c r="Y85" i="8"/>
  <c r="V86" i="8"/>
  <c r="BP1128" i="8"/>
  <c r="BN1129" i="8"/>
  <c r="BK1129" i="8"/>
  <c r="BI1130" i="8"/>
  <c r="X14" i="1"/>
  <c r="V15" i="1"/>
  <c r="Y14" i="1"/>
  <c r="Z14" i="1"/>
  <c r="BK1499" i="1"/>
  <c r="BI1500" i="1"/>
  <c r="BP1500" i="1"/>
  <c r="BN1501" i="1"/>
  <c r="Z13" i="2"/>
  <c r="X13" i="2"/>
  <c r="V14" i="2"/>
  <c r="Y13" i="2"/>
  <c r="Z87" i="7" l="1"/>
  <c r="Y87" i="7"/>
  <c r="X87" i="7"/>
  <c r="V88" i="7"/>
  <c r="Z86" i="8"/>
  <c r="Y86" i="8"/>
  <c r="X86" i="8"/>
  <c r="V87" i="8"/>
  <c r="BK1130" i="8"/>
  <c r="BI1131" i="8"/>
  <c r="BP1129" i="8"/>
  <c r="BN1130" i="8"/>
  <c r="Y15" i="1"/>
  <c r="X15" i="1"/>
  <c r="Z15" i="1"/>
  <c r="V16" i="1"/>
  <c r="BK1500" i="1"/>
  <c r="BI1501" i="1"/>
  <c r="BP1501" i="1"/>
  <c r="BN1502" i="1"/>
  <c r="X14" i="2"/>
  <c r="Z14" i="2"/>
  <c r="Y14" i="2"/>
  <c r="V15" i="2"/>
  <c r="Z88" i="7" l="1"/>
  <c r="X88" i="7"/>
  <c r="Y88" i="7"/>
  <c r="V89" i="7"/>
  <c r="X87" i="8"/>
  <c r="Z87" i="8"/>
  <c r="Y87" i="8"/>
  <c r="V88" i="8"/>
  <c r="BP1130" i="8"/>
  <c r="BN1131" i="8"/>
  <c r="BK1131" i="8"/>
  <c r="BI1132" i="8"/>
  <c r="BI254" i="7"/>
  <c r="X16" i="1"/>
  <c r="Y16" i="1"/>
  <c r="Z16" i="1"/>
  <c r="V17" i="1"/>
  <c r="BK1501" i="1"/>
  <c r="BI1502" i="1"/>
  <c r="BP1502" i="1"/>
  <c r="BN1503" i="1"/>
  <c r="Z15" i="2"/>
  <c r="Y15" i="2"/>
  <c r="V16" i="2"/>
  <c r="X15" i="2"/>
  <c r="Y89" i="7" l="1"/>
  <c r="Z89" i="7"/>
  <c r="X89" i="7"/>
  <c r="V90" i="7"/>
  <c r="Z88" i="8"/>
  <c r="X88" i="8"/>
  <c r="Y88" i="8"/>
  <c r="V89" i="8"/>
  <c r="BK1132" i="8"/>
  <c r="BP1131" i="8"/>
  <c r="BN1132" i="8"/>
  <c r="BK254" i="7"/>
  <c r="Z17" i="1"/>
  <c r="X17" i="1"/>
  <c r="Y17" i="1"/>
  <c r="V18" i="1"/>
  <c r="BK1502" i="1"/>
  <c r="BI1503" i="1"/>
  <c r="BP1503" i="1"/>
  <c r="BN1504" i="1"/>
  <c r="X16" i="2"/>
  <c r="Y16" i="2"/>
  <c r="Z16" i="2"/>
  <c r="V17" i="2"/>
  <c r="Y90" i="7" l="1"/>
  <c r="Z90" i="7"/>
  <c r="X90" i="7"/>
  <c r="V91" i="7"/>
  <c r="Y89" i="8"/>
  <c r="X89" i="8"/>
  <c r="Z89" i="8"/>
  <c r="V90" i="8"/>
  <c r="BP1132" i="8"/>
  <c r="BI1133" i="8"/>
  <c r="BN254" i="7"/>
  <c r="X18" i="1"/>
  <c r="Z18" i="1"/>
  <c r="Y18" i="1"/>
  <c r="V19" i="1"/>
  <c r="BK1503" i="1"/>
  <c r="BI1504" i="1"/>
  <c r="BP1504" i="1"/>
  <c r="BN1505" i="1"/>
  <c r="X17" i="2"/>
  <c r="V18" i="2"/>
  <c r="Z17" i="2"/>
  <c r="Y17" i="2"/>
  <c r="Y91" i="7" l="1"/>
  <c r="X91" i="7"/>
  <c r="Z91" i="7"/>
  <c r="V92" i="7"/>
  <c r="X90" i="8"/>
  <c r="Y90" i="8"/>
  <c r="V91" i="8"/>
  <c r="Z90" i="8"/>
  <c r="BK1133" i="8"/>
  <c r="BI1134" i="8"/>
  <c r="BN1133" i="8"/>
  <c r="BP254" i="7"/>
  <c r="X19" i="1"/>
  <c r="Y19" i="1"/>
  <c r="Z19" i="1"/>
  <c r="V20" i="1"/>
  <c r="BK1504" i="1"/>
  <c r="BI1505" i="1"/>
  <c r="BP1505" i="1"/>
  <c r="BN1506" i="1"/>
  <c r="Z18" i="2"/>
  <c r="Y18" i="2"/>
  <c r="X18" i="2"/>
  <c r="V19" i="2"/>
  <c r="Z92" i="7" l="1"/>
  <c r="Y92" i="7"/>
  <c r="X92" i="7"/>
  <c r="V93" i="7"/>
  <c r="X91" i="8"/>
  <c r="Y91" i="8"/>
  <c r="Z91" i="8"/>
  <c r="V92" i="8"/>
  <c r="BP1133" i="8"/>
  <c r="BN1134" i="8"/>
  <c r="BK1134" i="8"/>
  <c r="BI1135" i="8"/>
  <c r="Z20" i="1"/>
  <c r="Y20" i="1"/>
  <c r="X20" i="1"/>
  <c r="V21" i="1"/>
  <c r="BK1505" i="1"/>
  <c r="BI1506" i="1"/>
  <c r="BP1506" i="1"/>
  <c r="BN1507" i="1"/>
  <c r="Y19" i="2"/>
  <c r="X19" i="2"/>
  <c r="Z19" i="2"/>
  <c r="V20" i="2"/>
  <c r="X93" i="7" l="1"/>
  <c r="Y93" i="7"/>
  <c r="Z93" i="7"/>
  <c r="V94" i="7"/>
  <c r="X92" i="8"/>
  <c r="V93" i="8"/>
  <c r="Z92" i="8"/>
  <c r="Y92" i="8"/>
  <c r="BK1135" i="8"/>
  <c r="BI1136" i="8"/>
  <c r="BP1134" i="8"/>
  <c r="BN1135" i="8"/>
  <c r="Z21" i="1"/>
  <c r="X21" i="1"/>
  <c r="Y21" i="1"/>
  <c r="V22" i="1"/>
  <c r="BK1506" i="1"/>
  <c r="BI1507" i="1"/>
  <c r="BP1507" i="1"/>
  <c r="BN1508" i="1"/>
  <c r="X20" i="2"/>
  <c r="Y20" i="2"/>
  <c r="Z20" i="2"/>
  <c r="V21" i="2"/>
  <c r="X94" i="7" l="1"/>
  <c r="Y94" i="7"/>
  <c r="Z94" i="7"/>
  <c r="V95" i="7"/>
  <c r="Z93" i="8"/>
  <c r="X93" i="8"/>
  <c r="V94" i="8"/>
  <c r="Y93" i="8"/>
  <c r="BP1135" i="8"/>
  <c r="BN1136" i="8"/>
  <c r="BK1136" i="8"/>
  <c r="BI1137" i="8"/>
  <c r="X22" i="1"/>
  <c r="Y22" i="1"/>
  <c r="Z22" i="1"/>
  <c r="V23" i="1"/>
  <c r="BK1507" i="1"/>
  <c r="BI1508" i="1"/>
  <c r="BP1508" i="1"/>
  <c r="BN1509" i="1"/>
  <c r="Z21" i="2"/>
  <c r="V22" i="2"/>
  <c r="X21" i="2"/>
  <c r="Y21" i="2"/>
  <c r="X95" i="7" l="1"/>
  <c r="Y95" i="7"/>
  <c r="V96" i="7"/>
  <c r="Z95" i="7"/>
  <c r="X94" i="8"/>
  <c r="Z94" i="8"/>
  <c r="Y94" i="8"/>
  <c r="V95" i="8"/>
  <c r="BK1137" i="8"/>
  <c r="BI1138" i="8"/>
  <c r="BP1136" i="8"/>
  <c r="BN1137" i="8"/>
  <c r="X23" i="1"/>
  <c r="Y23" i="1"/>
  <c r="Z23" i="1"/>
  <c r="V24" i="1"/>
  <c r="BK1508" i="1"/>
  <c r="BI1509" i="1"/>
  <c r="BP1509" i="1"/>
  <c r="BN1510" i="1"/>
  <c r="Z22" i="2"/>
  <c r="Y22" i="2"/>
  <c r="X22" i="2"/>
  <c r="V23" i="2"/>
  <c r="X96" i="7" l="1"/>
  <c r="Y96" i="7"/>
  <c r="Z96" i="7"/>
  <c r="V97" i="7"/>
  <c r="Z95" i="8"/>
  <c r="Y95" i="8"/>
  <c r="X95" i="8"/>
  <c r="V96" i="8"/>
  <c r="BP1137" i="8"/>
  <c r="BN1138" i="8"/>
  <c r="BI1139" i="8"/>
  <c r="BK1138" i="8"/>
  <c r="Y24" i="1"/>
  <c r="Z24" i="1"/>
  <c r="V25" i="1"/>
  <c r="X24" i="1"/>
  <c r="BK1509" i="1"/>
  <c r="BI1510" i="1"/>
  <c r="BN1511" i="1"/>
  <c r="BP1510" i="1"/>
  <c r="V24" i="2"/>
  <c r="Z23" i="2"/>
  <c r="Y23" i="2"/>
  <c r="X23" i="2"/>
  <c r="Z97" i="7" l="1"/>
  <c r="X97" i="7"/>
  <c r="Y97" i="7"/>
  <c r="V98" i="7"/>
  <c r="Z96" i="8"/>
  <c r="X96" i="8"/>
  <c r="Y96" i="8"/>
  <c r="V97" i="8"/>
  <c r="BK1139" i="8"/>
  <c r="BI1140" i="8"/>
  <c r="BP1138" i="8"/>
  <c r="BN1139" i="8"/>
  <c r="Z25" i="1"/>
  <c r="V26" i="1"/>
  <c r="Y25" i="1"/>
  <c r="X25" i="1"/>
  <c r="BK1510" i="1"/>
  <c r="BI1511" i="1"/>
  <c r="BN1512" i="1"/>
  <c r="BP1511" i="1"/>
  <c r="Z24" i="2"/>
  <c r="X24" i="2"/>
  <c r="Y24" i="2"/>
  <c r="V25" i="2"/>
  <c r="Z98" i="7" l="1"/>
  <c r="Y98" i="7"/>
  <c r="X98" i="7"/>
  <c r="V99" i="7"/>
  <c r="Z97" i="8"/>
  <c r="Y97" i="8"/>
  <c r="X97" i="8"/>
  <c r="V98" i="8"/>
  <c r="BP1139" i="8"/>
  <c r="BN1140" i="8"/>
  <c r="BK1140" i="8"/>
  <c r="BI1141" i="8"/>
  <c r="BI255" i="7"/>
  <c r="Y26" i="1"/>
  <c r="Z26" i="1"/>
  <c r="V27" i="1"/>
  <c r="X26" i="1"/>
  <c r="BK1511" i="1"/>
  <c r="BI1512" i="1"/>
  <c r="BP1512" i="1"/>
  <c r="BN1513" i="1"/>
  <c r="Z25" i="2"/>
  <c r="X25" i="2"/>
  <c r="Y25" i="2"/>
  <c r="V26" i="2"/>
  <c r="V27" i="2" s="1"/>
  <c r="X99" i="7" l="1"/>
  <c r="Y99" i="7"/>
  <c r="Z99" i="7"/>
  <c r="V100" i="7"/>
  <c r="Z98" i="8"/>
  <c r="V99" i="8"/>
  <c r="Y98" i="8"/>
  <c r="X98" i="8"/>
  <c r="BK1141" i="8"/>
  <c r="BP1140" i="8"/>
  <c r="BN1141" i="8"/>
  <c r="BK255" i="7"/>
  <c r="BI256" i="7"/>
  <c r="Z27" i="1"/>
  <c r="Y27" i="1"/>
  <c r="V28" i="1"/>
  <c r="X27" i="1"/>
  <c r="BK1512" i="1"/>
  <c r="BI1513" i="1"/>
  <c r="BP1513" i="1"/>
  <c r="BN1514" i="1"/>
  <c r="X27" i="2"/>
  <c r="Y27" i="2"/>
  <c r="V28" i="2"/>
  <c r="Z27" i="2"/>
  <c r="X26" i="2"/>
  <c r="Y26" i="2"/>
  <c r="Z26" i="2"/>
  <c r="Y100" i="7" l="1"/>
  <c r="Z100" i="7"/>
  <c r="X100" i="7"/>
  <c r="V101" i="7"/>
  <c r="Y99" i="8"/>
  <c r="Z99" i="8"/>
  <c r="X99" i="8"/>
  <c r="V100" i="8"/>
  <c r="BP1141" i="8"/>
  <c r="BN255" i="7"/>
  <c r="BK256" i="7"/>
  <c r="BI257" i="7"/>
  <c r="V29" i="1"/>
  <c r="Y28" i="1"/>
  <c r="Z28" i="1"/>
  <c r="X28" i="1"/>
  <c r="BK1513" i="1"/>
  <c r="BI1514" i="1"/>
  <c r="BP1514" i="1"/>
  <c r="BN1515" i="1"/>
  <c r="Z28" i="2"/>
  <c r="X28" i="2"/>
  <c r="V29" i="2"/>
  <c r="Y28" i="2"/>
  <c r="Y101" i="7" l="1"/>
  <c r="X101" i="7"/>
  <c r="Z101" i="7"/>
  <c r="V102" i="7"/>
  <c r="Y100" i="8"/>
  <c r="Z100" i="8"/>
  <c r="X100" i="8"/>
  <c r="V101" i="8"/>
  <c r="BK257" i="7"/>
  <c r="BI258" i="7"/>
  <c r="BP255" i="7"/>
  <c r="BN256" i="7"/>
  <c r="X29" i="1"/>
  <c r="Z29" i="1"/>
  <c r="Y29" i="1"/>
  <c r="V30" i="1"/>
  <c r="BK1514" i="1"/>
  <c r="BI1515" i="1"/>
  <c r="BP1515" i="1"/>
  <c r="BN1516" i="1"/>
  <c r="V30" i="2"/>
  <c r="X29" i="2"/>
  <c r="Y29" i="2"/>
  <c r="Z29" i="2"/>
  <c r="X102" i="7" l="1"/>
  <c r="Y102" i="7"/>
  <c r="V103" i="7"/>
  <c r="Z102" i="7"/>
  <c r="X101" i="8"/>
  <c r="Y101" i="8"/>
  <c r="Z101" i="8"/>
  <c r="V102" i="8"/>
  <c r="BP256" i="7"/>
  <c r="BN257" i="7"/>
  <c r="BK258" i="7"/>
  <c r="Z30" i="1"/>
  <c r="V31" i="1"/>
  <c r="Y30" i="1"/>
  <c r="X30" i="1"/>
  <c r="BK1515" i="1"/>
  <c r="BI1516" i="1"/>
  <c r="BN1517" i="1"/>
  <c r="BP1516" i="1"/>
  <c r="V31" i="2"/>
  <c r="V32" i="2" s="1"/>
  <c r="X30" i="2"/>
  <c r="Z30" i="2"/>
  <c r="Y30" i="2"/>
  <c r="Z103" i="7" l="1"/>
  <c r="V104" i="7"/>
  <c r="X103" i="7"/>
  <c r="Y103" i="7"/>
  <c r="X102" i="8"/>
  <c r="Y102" i="8"/>
  <c r="Z102" i="8"/>
  <c r="V103" i="8"/>
  <c r="BI1142" i="8"/>
  <c r="BP257" i="7"/>
  <c r="BN258" i="7"/>
  <c r="Z31" i="1"/>
  <c r="V32" i="1"/>
  <c r="X31" i="1"/>
  <c r="Y31" i="1"/>
  <c r="V33" i="2"/>
  <c r="Y32" i="2"/>
  <c r="X32" i="2"/>
  <c r="Z32" i="2"/>
  <c r="BK1516" i="1"/>
  <c r="BI1517" i="1"/>
  <c r="BP1517" i="1"/>
  <c r="BN1518" i="1"/>
  <c r="X31" i="2"/>
  <c r="Y31" i="2"/>
  <c r="Z31" i="2"/>
  <c r="Y104" i="7" l="1"/>
  <c r="V105" i="7"/>
  <c r="Z104" i="7"/>
  <c r="X104" i="7"/>
  <c r="V104" i="8"/>
  <c r="Z103" i="8"/>
  <c r="X103" i="8"/>
  <c r="Y103" i="8"/>
  <c r="BK1142" i="8"/>
  <c r="BI1143" i="8"/>
  <c r="BN1142" i="8"/>
  <c r="BP258" i="7"/>
  <c r="Y32" i="1"/>
  <c r="V33" i="1"/>
  <c r="X32" i="1"/>
  <c r="Z32" i="1"/>
  <c r="X33" i="2"/>
  <c r="V34" i="2"/>
  <c r="Z33" i="2"/>
  <c r="Y33" i="2"/>
  <c r="BK1517" i="1"/>
  <c r="BI1518" i="1"/>
  <c r="BP1518" i="1"/>
  <c r="BN1519" i="1"/>
  <c r="X105" i="7" l="1"/>
  <c r="Y105" i="7"/>
  <c r="V106" i="7"/>
  <c r="Z105" i="7"/>
  <c r="X104" i="8"/>
  <c r="Z104" i="8"/>
  <c r="V105" i="8"/>
  <c r="Y104" i="8"/>
  <c r="BP1142" i="8"/>
  <c r="BN1143" i="8"/>
  <c r="BK1143" i="8"/>
  <c r="X33" i="1"/>
  <c r="Y33" i="1"/>
  <c r="Z33" i="1"/>
  <c r="V34" i="1"/>
  <c r="V35" i="2"/>
  <c r="X34" i="2"/>
  <c r="Y34" i="2"/>
  <c r="Z34" i="2"/>
  <c r="BK1518" i="1"/>
  <c r="BI1519" i="1"/>
  <c r="BP1519" i="1"/>
  <c r="BN1520" i="1"/>
  <c r="X106" i="7" l="1"/>
  <c r="Y106" i="7"/>
  <c r="Z106" i="7"/>
  <c r="V107" i="7"/>
  <c r="Z105" i="8"/>
  <c r="Y105" i="8"/>
  <c r="V106" i="8"/>
  <c r="X105" i="8"/>
  <c r="BP1143" i="8"/>
  <c r="X34" i="1"/>
  <c r="Y34" i="1"/>
  <c r="Z34" i="1"/>
  <c r="V35" i="1"/>
  <c r="V36" i="2"/>
  <c r="V37" i="2" s="1"/>
  <c r="X35" i="2"/>
  <c r="Y35" i="2"/>
  <c r="Z35" i="2"/>
  <c r="BK1519" i="1"/>
  <c r="BI1520" i="1"/>
  <c r="BP1520" i="1"/>
  <c r="BN1521" i="1"/>
  <c r="Z107" i="7" l="1"/>
  <c r="V108" i="7"/>
  <c r="X107" i="7"/>
  <c r="Y107" i="7"/>
  <c r="Z106" i="8"/>
  <c r="X106" i="8"/>
  <c r="Y106" i="8"/>
  <c r="V107" i="8"/>
  <c r="BI1144" i="8"/>
  <c r="BI259" i="7"/>
  <c r="Y35" i="1"/>
  <c r="V36" i="1"/>
  <c r="Z35" i="1"/>
  <c r="X35" i="1"/>
  <c r="V38" i="2"/>
  <c r="X37" i="2"/>
  <c r="Z37" i="2"/>
  <c r="Y37" i="2"/>
  <c r="X36" i="2"/>
  <c r="Z36" i="2"/>
  <c r="Y36" i="2"/>
  <c r="BK1520" i="1"/>
  <c r="BI1521" i="1"/>
  <c r="BN1522" i="1"/>
  <c r="BP1521" i="1"/>
  <c r="Y108" i="7" l="1"/>
  <c r="X108" i="7"/>
  <c r="V109" i="7"/>
  <c r="Z108" i="7"/>
  <c r="Y107" i="8"/>
  <c r="V108" i="8"/>
  <c r="X107" i="8"/>
  <c r="Z107" i="8"/>
  <c r="BN1144" i="8"/>
  <c r="BK1144" i="8"/>
  <c r="BK259" i="7"/>
  <c r="V37" i="1"/>
  <c r="X36" i="1"/>
  <c r="Y36" i="1"/>
  <c r="Z36" i="1"/>
  <c r="Y38" i="2"/>
  <c r="X38" i="2"/>
  <c r="V39" i="2"/>
  <c r="Z38" i="2"/>
  <c r="BK1521" i="1"/>
  <c r="BI1522" i="1"/>
  <c r="BP1522" i="1"/>
  <c r="BN1523" i="1"/>
  <c r="Y109" i="7" l="1"/>
  <c r="Z109" i="7"/>
  <c r="V110" i="7"/>
  <c r="X109" i="7"/>
  <c r="Y108" i="8"/>
  <c r="Z108" i="8"/>
  <c r="X108" i="8"/>
  <c r="V109" i="8"/>
  <c r="BI1145" i="8"/>
  <c r="BP1144" i="8"/>
  <c r="BN259" i="7"/>
  <c r="Z37" i="1"/>
  <c r="Y37" i="1"/>
  <c r="X37" i="1"/>
  <c r="V38" i="1"/>
  <c r="V40" i="2"/>
  <c r="X39" i="2"/>
  <c r="Y39" i="2"/>
  <c r="Z39" i="2"/>
  <c r="BK1522" i="1"/>
  <c r="BI1523" i="1"/>
  <c r="BP1523" i="1"/>
  <c r="BN1524" i="1"/>
  <c r="Y110" i="7" l="1"/>
  <c r="Z110" i="7"/>
  <c r="X110" i="7"/>
  <c r="V111" i="7"/>
  <c r="X109" i="8"/>
  <c r="Z109" i="8"/>
  <c r="V110" i="8"/>
  <c r="Y109" i="8"/>
  <c r="BN1145" i="8"/>
  <c r="BK1145" i="8"/>
  <c r="BI1146" i="8"/>
  <c r="BP259" i="7"/>
  <c r="BI260" i="7"/>
  <c r="Y38" i="1"/>
  <c r="Z38" i="1"/>
  <c r="X38" i="1"/>
  <c r="V39" i="1"/>
  <c r="V41" i="2"/>
  <c r="X40" i="2"/>
  <c r="Y40" i="2"/>
  <c r="Z40" i="2"/>
  <c r="BK1523" i="1"/>
  <c r="BI1524" i="1"/>
  <c r="BP1524" i="1"/>
  <c r="BN1525" i="1"/>
  <c r="Y111" i="7" l="1"/>
  <c r="X111" i="7"/>
  <c r="Z111" i="7"/>
  <c r="V112" i="7"/>
  <c r="Y110" i="8"/>
  <c r="V111" i="8"/>
  <c r="X110" i="8"/>
  <c r="Z110" i="8"/>
  <c r="BK1146" i="8"/>
  <c r="BP1145" i="8"/>
  <c r="BN1146" i="8"/>
  <c r="BK260" i="7"/>
  <c r="X39" i="1"/>
  <c r="Y39" i="1"/>
  <c r="Z39" i="1"/>
  <c r="V40" i="1"/>
  <c r="V42" i="2"/>
  <c r="Y41" i="2"/>
  <c r="Z41" i="2"/>
  <c r="X41" i="2"/>
  <c r="BK1524" i="1"/>
  <c r="BI1525" i="1"/>
  <c r="BP1525" i="1"/>
  <c r="BN1526" i="1"/>
  <c r="Z112" i="7" l="1"/>
  <c r="X112" i="7"/>
  <c r="V113" i="7"/>
  <c r="Y112" i="7"/>
  <c r="X111" i="8"/>
  <c r="Y111" i="8"/>
  <c r="Z111" i="8"/>
  <c r="V112" i="8"/>
  <c r="BI1147" i="8"/>
  <c r="BP1146" i="8"/>
  <c r="BN260" i="7"/>
  <c r="Z40" i="1"/>
  <c r="V41" i="1"/>
  <c r="X40" i="1"/>
  <c r="Y40" i="1"/>
  <c r="V43" i="2"/>
  <c r="Y42" i="2"/>
  <c r="Z42" i="2"/>
  <c r="X42" i="2"/>
  <c r="BK1525" i="1"/>
  <c r="BI1526" i="1"/>
  <c r="BN1527" i="1"/>
  <c r="BP1526" i="1"/>
  <c r="X113" i="7" l="1"/>
  <c r="Y113" i="7"/>
  <c r="Z113" i="7"/>
  <c r="V114" i="7"/>
  <c r="X112" i="8"/>
  <c r="V113" i="8"/>
  <c r="Y112" i="8"/>
  <c r="Z112" i="8"/>
  <c r="BN1147" i="8"/>
  <c r="BK1147" i="8"/>
  <c r="BI1148" i="8"/>
  <c r="BP260" i="7"/>
  <c r="X41" i="1"/>
  <c r="Y41" i="1"/>
  <c r="Z41" i="1"/>
  <c r="V42" i="1"/>
  <c r="V44" i="2"/>
  <c r="Z43" i="2"/>
  <c r="X43" i="2"/>
  <c r="Y43" i="2"/>
  <c r="BK1526" i="1"/>
  <c r="BI1527" i="1"/>
  <c r="BP1527" i="1"/>
  <c r="BN1528" i="1"/>
  <c r="X114" i="7" l="1"/>
  <c r="Z114" i="7"/>
  <c r="V115" i="7"/>
  <c r="Y114" i="7"/>
  <c r="Y113" i="8"/>
  <c r="Z113" i="8"/>
  <c r="X113" i="8"/>
  <c r="V114" i="8"/>
  <c r="BK1148" i="8"/>
  <c r="BI1149" i="8"/>
  <c r="BP1147" i="8"/>
  <c r="BN1148" i="8"/>
  <c r="V43" i="1"/>
  <c r="Z42" i="1"/>
  <c r="X42" i="1"/>
  <c r="Y42" i="1"/>
  <c r="V45" i="2"/>
  <c r="Y44" i="2"/>
  <c r="Z44" i="2"/>
  <c r="X44" i="2"/>
  <c r="BK1527" i="1"/>
  <c r="BI1528" i="1"/>
  <c r="BP1528" i="1"/>
  <c r="BN1529" i="1"/>
  <c r="Z115" i="7" l="1"/>
  <c r="X115" i="7"/>
  <c r="Y115" i="7"/>
  <c r="V116" i="7"/>
  <c r="Z114" i="8"/>
  <c r="Y114" i="8"/>
  <c r="V115" i="8"/>
  <c r="X114" i="8"/>
  <c r="BP1148" i="8"/>
  <c r="BN1149" i="8"/>
  <c r="BK1149" i="8"/>
  <c r="BI1150" i="8"/>
  <c r="X43" i="1"/>
  <c r="Z43" i="1"/>
  <c r="Y43" i="1"/>
  <c r="V44" i="1"/>
  <c r="Z45" i="2"/>
  <c r="X45" i="2"/>
  <c r="Y45" i="2"/>
  <c r="V46" i="2"/>
  <c r="BI1529" i="1"/>
  <c r="BK1528" i="1"/>
  <c r="BP1529" i="1"/>
  <c r="BN1530" i="1"/>
  <c r="X116" i="7" l="1"/>
  <c r="Y116" i="7"/>
  <c r="Z116" i="7"/>
  <c r="V117" i="7"/>
  <c r="Z115" i="8"/>
  <c r="X115" i="8"/>
  <c r="Y115" i="8"/>
  <c r="V116" i="8"/>
  <c r="BK1150" i="8"/>
  <c r="BI1151" i="8"/>
  <c r="BP1149" i="8"/>
  <c r="BN1150" i="8"/>
  <c r="Z44" i="1"/>
  <c r="V45" i="1"/>
  <c r="X44" i="1"/>
  <c r="Y44" i="1"/>
  <c r="V47" i="2"/>
  <c r="Z46" i="2"/>
  <c r="X46" i="2"/>
  <c r="Y46" i="2"/>
  <c r="BI1530" i="1"/>
  <c r="BK1529" i="1"/>
  <c r="BP1530" i="1"/>
  <c r="BN1531" i="1"/>
  <c r="Z117" i="7" l="1"/>
  <c r="V118" i="7"/>
  <c r="Y117" i="7"/>
  <c r="X117" i="7"/>
  <c r="Z116" i="8"/>
  <c r="X116" i="8"/>
  <c r="Y116" i="8"/>
  <c r="V117" i="8"/>
  <c r="BP1150" i="8"/>
  <c r="BN1151" i="8"/>
  <c r="BK1151" i="8"/>
  <c r="BI1152" i="8"/>
  <c r="Z45" i="1"/>
  <c r="X45" i="1"/>
  <c r="Y45" i="1"/>
  <c r="V46" i="1"/>
  <c r="V48" i="2"/>
  <c r="V49" i="2" s="1"/>
  <c r="Z47" i="2"/>
  <c r="X47" i="2"/>
  <c r="Y47" i="2"/>
  <c r="BK1530" i="1"/>
  <c r="BI1531" i="1"/>
  <c r="BN1532" i="1"/>
  <c r="BP1531" i="1"/>
  <c r="Z118" i="7" l="1"/>
  <c r="X118" i="7"/>
  <c r="Y118" i="7"/>
  <c r="V119" i="7"/>
  <c r="Y117" i="8"/>
  <c r="Z117" i="8"/>
  <c r="X117" i="8"/>
  <c r="V118" i="8"/>
  <c r="BK1152" i="8"/>
  <c r="BI1153" i="8"/>
  <c r="BP1151" i="8"/>
  <c r="BN1152" i="8"/>
  <c r="X46" i="1"/>
  <c r="Y46" i="1"/>
  <c r="Z46" i="1"/>
  <c r="V47" i="1"/>
  <c r="V50" i="2"/>
  <c r="Y49" i="2"/>
  <c r="X49" i="2"/>
  <c r="Z49" i="2"/>
  <c r="Y48" i="2"/>
  <c r="X48" i="2"/>
  <c r="Z48" i="2"/>
  <c r="BK1531" i="1"/>
  <c r="BI1532" i="1"/>
  <c r="BP1532" i="1"/>
  <c r="BN1533" i="1"/>
  <c r="X119" i="7" l="1"/>
  <c r="Y119" i="7"/>
  <c r="Z119" i="7"/>
  <c r="V120" i="7"/>
  <c r="Y118" i="8"/>
  <c r="Z118" i="8"/>
  <c r="X118" i="8"/>
  <c r="V119" i="8"/>
  <c r="BP1152" i="8"/>
  <c r="BN1153" i="8"/>
  <c r="BK1153" i="8"/>
  <c r="BI1154" i="8"/>
  <c r="Z47" i="1"/>
  <c r="X47" i="1"/>
  <c r="Y47" i="1"/>
  <c r="V48" i="1"/>
  <c r="V51" i="2"/>
  <c r="Y50" i="2"/>
  <c r="Z50" i="2"/>
  <c r="X50" i="2"/>
  <c r="BK1532" i="1"/>
  <c r="BI1533" i="1"/>
  <c r="BP1533" i="1"/>
  <c r="BN1534" i="1"/>
  <c r="Y120" i="7" l="1"/>
  <c r="Z120" i="7"/>
  <c r="X120" i="7"/>
  <c r="V121" i="7"/>
  <c r="V120" i="8"/>
  <c r="Z119" i="8"/>
  <c r="X119" i="8"/>
  <c r="Y119" i="8"/>
  <c r="BK1154" i="8"/>
  <c r="BI1155" i="8"/>
  <c r="BP1153" i="8"/>
  <c r="BN1154" i="8"/>
  <c r="Y48" i="1"/>
  <c r="Z48" i="1"/>
  <c r="V49" i="1"/>
  <c r="X48" i="1"/>
  <c r="V52" i="2"/>
  <c r="Y51" i="2"/>
  <c r="X51" i="2"/>
  <c r="Z51" i="2"/>
  <c r="BK1533" i="1"/>
  <c r="BI1534" i="1"/>
  <c r="BP1534" i="1"/>
  <c r="BN1535" i="1"/>
  <c r="Y121" i="7" l="1"/>
  <c r="Z121" i="7"/>
  <c r="X121" i="7"/>
  <c r="V122" i="7"/>
  <c r="X120" i="8"/>
  <c r="Y120" i="8"/>
  <c r="Z120" i="8"/>
  <c r="V121" i="8"/>
  <c r="BK1155" i="8"/>
  <c r="BI1156" i="8"/>
  <c r="BP1154" i="8"/>
  <c r="BN1155" i="8"/>
  <c r="BI261" i="7"/>
  <c r="X49" i="1"/>
  <c r="Y49" i="1"/>
  <c r="Z49" i="1"/>
  <c r="V50" i="1"/>
  <c r="V53" i="2"/>
  <c r="V54" i="2" s="1"/>
  <c r="X52" i="2"/>
  <c r="Z52" i="2"/>
  <c r="Y52" i="2"/>
  <c r="BK1534" i="1"/>
  <c r="BI1535" i="1"/>
  <c r="BN1536" i="1"/>
  <c r="BP1535" i="1"/>
  <c r="X122" i="7" l="1"/>
  <c r="Y122" i="7"/>
  <c r="Z122" i="7"/>
  <c r="V123" i="7"/>
  <c r="X121" i="8"/>
  <c r="V122" i="8"/>
  <c r="Y121" i="8"/>
  <c r="Z121" i="8"/>
  <c r="BK1156" i="8"/>
  <c r="BP1155" i="8"/>
  <c r="BN1156" i="8"/>
  <c r="BK261" i="7"/>
  <c r="X54" i="2"/>
  <c r="Y54" i="2"/>
  <c r="Z54" i="2"/>
  <c r="Z50" i="1"/>
  <c r="Y50" i="1"/>
  <c r="V51" i="1"/>
  <c r="X50" i="1"/>
  <c r="X53" i="2"/>
  <c r="Y53" i="2"/>
  <c r="Z53" i="2"/>
  <c r="BK1535" i="1"/>
  <c r="BI1536" i="1"/>
  <c r="BN1537" i="1"/>
  <c r="BP1536" i="1"/>
  <c r="X123" i="7" l="1"/>
  <c r="Y123" i="7"/>
  <c r="Z123" i="7"/>
  <c r="V124" i="7"/>
  <c r="X122" i="8"/>
  <c r="Y122" i="8"/>
  <c r="Z122" i="8"/>
  <c r="V123" i="8"/>
  <c r="BP1156" i="8"/>
  <c r="BI1157" i="8"/>
  <c r="BN261" i="7"/>
  <c r="Y51" i="1"/>
  <c r="Z51" i="1"/>
  <c r="X51" i="1"/>
  <c r="V52" i="1"/>
  <c r="BK1536" i="1"/>
  <c r="BI1537" i="1"/>
  <c r="BP1537" i="1"/>
  <c r="BN1538" i="1"/>
  <c r="Z124" i="7" l="1"/>
  <c r="Y124" i="7"/>
  <c r="X124" i="7"/>
  <c r="V125" i="7"/>
  <c r="X123" i="8"/>
  <c r="Y123" i="8"/>
  <c r="Z123" i="8"/>
  <c r="V124" i="8"/>
  <c r="BK1157" i="8"/>
  <c r="BI1158" i="8"/>
  <c r="BN1157" i="8"/>
  <c r="BI262" i="7"/>
  <c r="BP261" i="7"/>
  <c r="X52" i="1"/>
  <c r="Y52" i="1"/>
  <c r="Z52" i="1"/>
  <c r="V53" i="1"/>
  <c r="BI1538" i="1"/>
  <c r="BK1537" i="1"/>
  <c r="BP1538" i="1"/>
  <c r="BN1539" i="1"/>
  <c r="Y125" i="7" l="1"/>
  <c r="Z125" i="7"/>
  <c r="X125" i="7"/>
  <c r="V126" i="7"/>
  <c r="Y124" i="8"/>
  <c r="V125" i="8"/>
  <c r="X124" i="8"/>
  <c r="Z124" i="8"/>
  <c r="BK1158" i="8"/>
  <c r="BP1157" i="8"/>
  <c r="BN1158" i="8"/>
  <c r="BK262" i="7"/>
  <c r="Z53" i="1"/>
  <c r="V54" i="1"/>
  <c r="X53" i="1"/>
  <c r="Y53" i="1"/>
  <c r="BK1538" i="1"/>
  <c r="BI1539" i="1"/>
  <c r="BP1539" i="1"/>
  <c r="BN1540" i="1"/>
  <c r="Z126" i="7" l="1"/>
  <c r="X126" i="7"/>
  <c r="Y126" i="7"/>
  <c r="V127" i="7"/>
  <c r="Z125" i="8"/>
  <c r="X125" i="8"/>
  <c r="V126" i="8"/>
  <c r="Y125" i="8"/>
  <c r="BP1158" i="8"/>
  <c r="BI1159" i="8"/>
  <c r="BN262" i="7"/>
  <c r="V55" i="1"/>
  <c r="X54" i="1"/>
  <c r="Y54" i="1"/>
  <c r="Z54" i="1"/>
  <c r="BK1539" i="1"/>
  <c r="BI1540" i="1"/>
  <c r="BP1540" i="1"/>
  <c r="BN1541" i="1"/>
  <c r="Z127" i="7" l="1"/>
  <c r="X127" i="7"/>
  <c r="Y127" i="7"/>
  <c r="V128" i="7"/>
  <c r="X126" i="8"/>
  <c r="Y126" i="8"/>
  <c r="V127" i="8"/>
  <c r="Z126" i="8"/>
  <c r="BN1159" i="8"/>
  <c r="BI1160" i="8"/>
  <c r="BK1159" i="8"/>
  <c r="BP262" i="7"/>
  <c r="Y55" i="1"/>
  <c r="Z55" i="1"/>
  <c r="V56" i="1"/>
  <c r="X55" i="1"/>
  <c r="BK1540" i="1"/>
  <c r="BI1541" i="1"/>
  <c r="BN1542" i="1"/>
  <c r="BP1541" i="1"/>
  <c r="Z128" i="7" l="1"/>
  <c r="X128" i="7"/>
  <c r="Y128" i="7"/>
  <c r="V129" i="7"/>
  <c r="Z127" i="8"/>
  <c r="X127" i="8"/>
  <c r="Y127" i="8"/>
  <c r="V128" i="8"/>
  <c r="BK1160" i="8"/>
  <c r="BI1161" i="8"/>
  <c r="BP1159" i="8"/>
  <c r="BN1160" i="8"/>
  <c r="X56" i="1"/>
  <c r="Y56" i="1"/>
  <c r="Z56" i="1"/>
  <c r="V57" i="1"/>
  <c r="BK1541" i="1"/>
  <c r="BI1542" i="1"/>
  <c r="BP1542" i="1"/>
  <c r="BN1543" i="1"/>
  <c r="X129" i="7" l="1"/>
  <c r="Y129" i="7"/>
  <c r="Z129" i="7"/>
  <c r="V130" i="7"/>
  <c r="Y128" i="8"/>
  <c r="Z128" i="8"/>
  <c r="X128" i="8"/>
  <c r="V129" i="8"/>
  <c r="BN1161" i="8"/>
  <c r="BP1160" i="8"/>
  <c r="BK1161" i="8"/>
  <c r="BI1162" i="8"/>
  <c r="X57" i="1"/>
  <c r="Z57" i="1"/>
  <c r="Y57" i="1"/>
  <c r="V58" i="1"/>
  <c r="BK1542" i="1"/>
  <c r="BI1543" i="1"/>
  <c r="BP1543" i="1"/>
  <c r="BN1544" i="1"/>
  <c r="Y130" i="7" l="1"/>
  <c r="X130" i="7"/>
  <c r="Z130" i="7"/>
  <c r="V131" i="7"/>
  <c r="Y129" i="8"/>
  <c r="Z129" i="8"/>
  <c r="X129" i="8"/>
  <c r="V130" i="8"/>
  <c r="BK1162" i="8"/>
  <c r="BI1163" i="8"/>
  <c r="BP1161" i="8"/>
  <c r="BN1162" i="8"/>
  <c r="Y58" i="1"/>
  <c r="Z58" i="1"/>
  <c r="X58" i="1"/>
  <c r="V59" i="1"/>
  <c r="BI1544" i="1"/>
  <c r="BK1543" i="1"/>
  <c r="BP1544" i="1"/>
  <c r="BN1545" i="1"/>
  <c r="Y131" i="7" l="1"/>
  <c r="X131" i="7"/>
  <c r="Z131" i="7"/>
  <c r="V132" i="7"/>
  <c r="X130" i="8"/>
  <c r="Z130" i="8"/>
  <c r="Y130" i="8"/>
  <c r="V131" i="8"/>
  <c r="BP1162" i="8"/>
  <c r="BN1163" i="8"/>
  <c r="BK1163" i="8"/>
  <c r="BI1164" i="8"/>
  <c r="V60" i="1"/>
  <c r="X59" i="1"/>
  <c r="Y59" i="1"/>
  <c r="Z59" i="1"/>
  <c r="BK1544" i="1"/>
  <c r="BI1545" i="1"/>
  <c r="BP1545" i="1"/>
  <c r="BN1546" i="1"/>
  <c r="X132" i="7" l="1"/>
  <c r="Y132" i="7"/>
  <c r="Z132" i="7"/>
  <c r="V133" i="7"/>
  <c r="X131" i="8"/>
  <c r="Y131" i="8"/>
  <c r="Z131" i="8"/>
  <c r="V132" i="8"/>
  <c r="BK1164" i="8"/>
  <c r="BI1165" i="8"/>
  <c r="BP1163" i="8"/>
  <c r="BN1164" i="8"/>
  <c r="BI263" i="7"/>
  <c r="Z60" i="1"/>
  <c r="X60" i="1"/>
  <c r="Y60" i="1"/>
  <c r="V61" i="1"/>
  <c r="BK1545" i="1"/>
  <c r="BI1546" i="1"/>
  <c r="BN1547" i="1"/>
  <c r="BP1546" i="1"/>
  <c r="X133" i="7" l="1"/>
  <c r="Y133" i="7"/>
  <c r="Z133" i="7"/>
  <c r="V134" i="7"/>
  <c r="X132" i="8"/>
  <c r="Z132" i="8"/>
  <c r="Y132" i="8"/>
  <c r="V133" i="8"/>
  <c r="BP1164" i="8"/>
  <c r="BN1165" i="8"/>
  <c r="BK1165" i="8"/>
  <c r="BK263" i="7"/>
  <c r="X61" i="1"/>
  <c r="Z61" i="1"/>
  <c r="Y61" i="1"/>
  <c r="V62" i="1"/>
  <c r="BK1546" i="1"/>
  <c r="BI1547" i="1"/>
  <c r="BP1547" i="1"/>
  <c r="BN1548" i="1"/>
  <c r="Z134" i="7" l="1"/>
  <c r="X134" i="7"/>
  <c r="Y134" i="7"/>
  <c r="V135" i="7"/>
  <c r="Y133" i="8"/>
  <c r="X133" i="8"/>
  <c r="V134" i="8"/>
  <c r="Z133" i="8"/>
  <c r="BI1166" i="8"/>
  <c r="BP1165" i="8"/>
  <c r="BN263" i="7"/>
  <c r="X62" i="1"/>
  <c r="V63" i="1"/>
  <c r="Y62" i="1"/>
  <c r="Z62" i="1"/>
  <c r="BK1547" i="1"/>
  <c r="BI1548" i="1"/>
  <c r="BP1548" i="1"/>
  <c r="BN1549" i="1"/>
  <c r="X135" i="7" l="1"/>
  <c r="V136" i="7"/>
  <c r="Y135" i="7"/>
  <c r="Z135" i="7"/>
  <c r="X134" i="8"/>
  <c r="Z134" i="8"/>
  <c r="V135" i="8"/>
  <c r="Y134" i="8"/>
  <c r="BN1166" i="8"/>
  <c r="BK1166" i="8"/>
  <c r="BI1167" i="8"/>
  <c r="BP263" i="7"/>
  <c r="V64" i="1"/>
  <c r="X63" i="1"/>
  <c r="Y63" i="1"/>
  <c r="Z63" i="1"/>
  <c r="BK1548" i="1"/>
  <c r="BI1549" i="1"/>
  <c r="BP1549" i="1"/>
  <c r="BN1550" i="1"/>
  <c r="Y136" i="7" l="1"/>
  <c r="Z136" i="7"/>
  <c r="X136" i="7"/>
  <c r="V137" i="7"/>
  <c r="Z135" i="8"/>
  <c r="X135" i="8"/>
  <c r="V136" i="8"/>
  <c r="Y135" i="8"/>
  <c r="BK1167" i="8"/>
  <c r="BI1168" i="8"/>
  <c r="BP1166" i="8"/>
  <c r="BN1167" i="8"/>
  <c r="Z64" i="1"/>
  <c r="Y64" i="1"/>
  <c r="X64" i="1"/>
  <c r="V65" i="1"/>
  <c r="BK1549" i="1"/>
  <c r="BI1550" i="1"/>
  <c r="BP1550" i="1"/>
  <c r="BN1551" i="1"/>
  <c r="Z137" i="7" l="1"/>
  <c r="X137" i="7"/>
  <c r="Y137" i="7"/>
  <c r="V138" i="7"/>
  <c r="Y136" i="8"/>
  <c r="Z136" i="8"/>
  <c r="X136" i="8"/>
  <c r="V137" i="8"/>
  <c r="BP1167" i="8"/>
  <c r="BN1168" i="8"/>
  <c r="BI1169" i="8"/>
  <c r="BK1168" i="8"/>
  <c r="Z65" i="1"/>
  <c r="X65" i="1"/>
  <c r="V66" i="1"/>
  <c r="Y65" i="1"/>
  <c r="BK1550" i="1"/>
  <c r="BI1551" i="1"/>
  <c r="BP1551" i="1"/>
  <c r="BN1552" i="1"/>
  <c r="X138" i="7" l="1"/>
  <c r="Y138" i="7"/>
  <c r="Z138" i="7"/>
  <c r="V139" i="7"/>
  <c r="X137" i="8"/>
  <c r="Y137" i="8"/>
  <c r="Z137" i="8"/>
  <c r="V138" i="8"/>
  <c r="BI1170" i="8"/>
  <c r="BK1169" i="8"/>
  <c r="BP1168" i="8"/>
  <c r="BN1169" i="8"/>
  <c r="X66" i="1"/>
  <c r="Y66" i="1"/>
  <c r="Z66" i="1"/>
  <c r="V67" i="1"/>
  <c r="BK1551" i="1"/>
  <c r="BI1552" i="1"/>
  <c r="BP1552" i="1"/>
  <c r="BN1553" i="1"/>
  <c r="Z139" i="7" l="1"/>
  <c r="X139" i="7"/>
  <c r="Y139" i="7"/>
  <c r="V140" i="7"/>
  <c r="Y138" i="8"/>
  <c r="Z138" i="8"/>
  <c r="X138" i="8"/>
  <c r="V139" i="8"/>
  <c r="BP1169" i="8"/>
  <c r="BN1170" i="8"/>
  <c r="BK1170" i="8"/>
  <c r="BI1171" i="8"/>
  <c r="Z67" i="1"/>
  <c r="Y67" i="1"/>
  <c r="X67" i="1"/>
  <c r="V68" i="1"/>
  <c r="BK1552" i="1"/>
  <c r="BI1553" i="1"/>
  <c r="BN1554" i="1"/>
  <c r="BP1553" i="1"/>
  <c r="Y140" i="7" l="1"/>
  <c r="X140" i="7"/>
  <c r="Z140" i="7"/>
  <c r="V141" i="7"/>
  <c r="Z139" i="8"/>
  <c r="X139" i="8"/>
  <c r="V140" i="8"/>
  <c r="Y139" i="8"/>
  <c r="BK1171" i="8"/>
  <c r="BI1172" i="8"/>
  <c r="BP1170" i="8"/>
  <c r="BN1171" i="8"/>
  <c r="V69" i="1"/>
  <c r="Z68" i="1"/>
  <c r="X68" i="1"/>
  <c r="Y68" i="1"/>
  <c r="BK1553" i="1"/>
  <c r="BI1554" i="1"/>
  <c r="BP1554" i="1"/>
  <c r="BN1555" i="1"/>
  <c r="X141" i="7" l="1"/>
  <c r="Z141" i="7"/>
  <c r="V142" i="7"/>
  <c r="Y141" i="7"/>
  <c r="Y140" i="8"/>
  <c r="X140" i="8"/>
  <c r="V141" i="8"/>
  <c r="Z140" i="8"/>
  <c r="BP1171" i="8"/>
  <c r="BN1172" i="8"/>
  <c r="BK1172" i="8"/>
  <c r="BI1173" i="8"/>
  <c r="X69" i="1"/>
  <c r="Z69" i="1"/>
  <c r="Y69" i="1"/>
  <c r="V70" i="1"/>
  <c r="BI1555" i="1"/>
  <c r="BK1554" i="1"/>
  <c r="BP1555" i="1"/>
  <c r="BN1556" i="1"/>
  <c r="Y142" i="7" l="1"/>
  <c r="X142" i="7"/>
  <c r="Z142" i="7"/>
  <c r="V143" i="7"/>
  <c r="X141" i="8"/>
  <c r="Z141" i="8"/>
  <c r="Y141" i="8"/>
  <c r="V142" i="8"/>
  <c r="BK1173" i="8"/>
  <c r="BI1174" i="8"/>
  <c r="BP1172" i="8"/>
  <c r="BN1173" i="8"/>
  <c r="Y70" i="1"/>
  <c r="X70" i="1"/>
  <c r="V71" i="1"/>
  <c r="Z70" i="1"/>
  <c r="BK1555" i="1"/>
  <c r="BI1556" i="1"/>
  <c r="BP1556" i="1"/>
  <c r="BN1557" i="1"/>
  <c r="X143" i="7" l="1"/>
  <c r="Z143" i="7"/>
  <c r="Y143" i="7"/>
  <c r="V144" i="7"/>
  <c r="X142" i="8"/>
  <c r="Y142" i="8"/>
  <c r="Z142" i="8"/>
  <c r="V143" i="8"/>
  <c r="BN1174" i="8"/>
  <c r="BP1173" i="8"/>
  <c r="BK1174" i="8"/>
  <c r="BI1175" i="8"/>
  <c r="Y71" i="1"/>
  <c r="V72" i="1"/>
  <c r="X71" i="1"/>
  <c r="Z71" i="1"/>
  <c r="BK1556" i="1"/>
  <c r="BI1557" i="1"/>
  <c r="BP1557" i="1"/>
  <c r="BN1558" i="1"/>
  <c r="X144" i="7" l="1"/>
  <c r="Y144" i="7"/>
  <c r="V145" i="7"/>
  <c r="Z144" i="7"/>
  <c r="Y143" i="8"/>
  <c r="Z143" i="8"/>
  <c r="X143" i="8"/>
  <c r="V144" i="8"/>
  <c r="BK1175" i="8"/>
  <c r="BI1176" i="8"/>
  <c r="BP1174" i="8"/>
  <c r="BN1175" i="8"/>
  <c r="Z72" i="1"/>
  <c r="X72" i="1"/>
  <c r="V73" i="1"/>
  <c r="Y72" i="1"/>
  <c r="BK1557" i="1"/>
  <c r="BI1558" i="1"/>
  <c r="BP1558" i="1"/>
  <c r="BN1559" i="1"/>
  <c r="Y145" i="7" l="1"/>
  <c r="Z145" i="7"/>
  <c r="V146" i="7"/>
  <c r="X145" i="7"/>
  <c r="X144" i="8"/>
  <c r="Y144" i="8"/>
  <c r="Z144" i="8"/>
  <c r="V145" i="8"/>
  <c r="BP1175" i="8"/>
  <c r="BN1176" i="8"/>
  <c r="BK1176" i="8"/>
  <c r="BI1177" i="8"/>
  <c r="Y73" i="1"/>
  <c r="X73" i="1"/>
  <c r="Z73" i="1"/>
  <c r="V74" i="1"/>
  <c r="BK1558" i="1"/>
  <c r="BI1559" i="1"/>
  <c r="BP1559" i="1"/>
  <c r="BN1560" i="1"/>
  <c r="Y146" i="7" l="1"/>
  <c r="Z146" i="7"/>
  <c r="X146" i="7"/>
  <c r="V147" i="7"/>
  <c r="Z145" i="8"/>
  <c r="X145" i="8"/>
  <c r="Y145" i="8"/>
  <c r="V146" i="8"/>
  <c r="BK1177" i="8"/>
  <c r="BI1178" i="8"/>
  <c r="BP1176" i="8"/>
  <c r="BN1177" i="8"/>
  <c r="X74" i="1"/>
  <c r="Z74" i="1"/>
  <c r="Y74" i="1"/>
  <c r="V75" i="1"/>
  <c r="BK1559" i="1"/>
  <c r="BI1560" i="1"/>
  <c r="BN1561" i="1"/>
  <c r="BP1560" i="1"/>
  <c r="X147" i="7" l="1"/>
  <c r="Y147" i="7"/>
  <c r="Z147" i="7"/>
  <c r="V148" i="7"/>
  <c r="X146" i="8"/>
  <c r="V147" i="8"/>
  <c r="Z146" i="8"/>
  <c r="Y146" i="8"/>
  <c r="BP1177" i="8"/>
  <c r="BN1178" i="8"/>
  <c r="BK1178" i="8"/>
  <c r="BI1179" i="8"/>
  <c r="BI264" i="7"/>
  <c r="X75" i="1"/>
  <c r="Z75" i="1"/>
  <c r="Y75" i="1"/>
  <c r="V76" i="1"/>
  <c r="BK1560" i="1"/>
  <c r="BI1561" i="1"/>
  <c r="BP1561" i="1"/>
  <c r="BN1562" i="1"/>
  <c r="Y148" i="7" l="1"/>
  <c r="X148" i="7"/>
  <c r="V149" i="7"/>
  <c r="Z148" i="7"/>
  <c r="X147" i="8"/>
  <c r="Y147" i="8"/>
  <c r="V148" i="8"/>
  <c r="Z147" i="8"/>
  <c r="BK1179" i="8"/>
  <c r="BP1178" i="8"/>
  <c r="BN1179" i="8"/>
  <c r="BK264" i="7"/>
  <c r="X76" i="1"/>
  <c r="Y76" i="1"/>
  <c r="Z76" i="1"/>
  <c r="V77" i="1"/>
  <c r="BK1561" i="1"/>
  <c r="BI1562" i="1"/>
  <c r="BP1562" i="1"/>
  <c r="BN1563" i="1"/>
  <c r="Y149" i="7" l="1"/>
  <c r="Z149" i="7"/>
  <c r="X149" i="7"/>
  <c r="V150" i="7"/>
  <c r="Y148" i="8"/>
  <c r="X148" i="8"/>
  <c r="Z148" i="8"/>
  <c r="V149" i="8"/>
  <c r="BP1179" i="8"/>
  <c r="BN264" i="7"/>
  <c r="Z77" i="1"/>
  <c r="X77" i="1"/>
  <c r="Y77" i="1"/>
  <c r="V78" i="1"/>
  <c r="BK1562" i="1"/>
  <c r="BI1563" i="1"/>
  <c r="BP1563" i="1"/>
  <c r="BN1564" i="1"/>
  <c r="X150" i="7" l="1"/>
  <c r="Z150" i="7"/>
  <c r="Y150" i="7"/>
  <c r="V151" i="7"/>
  <c r="V150" i="8"/>
  <c r="Y149" i="8"/>
  <c r="X149" i="8"/>
  <c r="Z149" i="8"/>
  <c r="BP264" i="7"/>
  <c r="Y78" i="1"/>
  <c r="V79" i="1"/>
  <c r="X78" i="1"/>
  <c r="Z78" i="1"/>
  <c r="BK1563" i="1"/>
  <c r="BI1564" i="1"/>
  <c r="BP1564" i="1"/>
  <c r="BN1565" i="1"/>
  <c r="X151" i="7" l="1"/>
  <c r="Y151" i="7"/>
  <c r="V152" i="7"/>
  <c r="Z151" i="7"/>
  <c r="Y150" i="8"/>
  <c r="Z150" i="8"/>
  <c r="X150" i="8"/>
  <c r="V151" i="8"/>
  <c r="BI1180" i="8"/>
  <c r="X79" i="1"/>
  <c r="Z79" i="1"/>
  <c r="Y79" i="1"/>
  <c r="V80" i="1"/>
  <c r="BK1564" i="1"/>
  <c r="BI1565" i="1"/>
  <c r="BN1566" i="1"/>
  <c r="BP1565" i="1"/>
  <c r="Y152" i="7" l="1"/>
  <c r="V153" i="7"/>
  <c r="Z152" i="7"/>
  <c r="X152" i="7"/>
  <c r="X151" i="8"/>
  <c r="Y151" i="8"/>
  <c r="Z151" i="8"/>
  <c r="V152" i="8"/>
  <c r="BK1180" i="8"/>
  <c r="BI1181" i="8"/>
  <c r="BN1180" i="8"/>
  <c r="Z80" i="1"/>
  <c r="Y80" i="1"/>
  <c r="X80" i="1"/>
  <c r="V81" i="1"/>
  <c r="BK1565" i="1"/>
  <c r="BI1566" i="1"/>
  <c r="BP1566" i="1"/>
  <c r="BN1567" i="1"/>
  <c r="Y153" i="7" l="1"/>
  <c r="V154" i="7"/>
  <c r="Z153" i="7"/>
  <c r="X153" i="7"/>
  <c r="V153" i="8"/>
  <c r="X152" i="8"/>
  <c r="Y152" i="8"/>
  <c r="Z152" i="8"/>
  <c r="BK1181" i="8"/>
  <c r="BI1182" i="8"/>
  <c r="BP1180" i="8"/>
  <c r="BN1181" i="8"/>
  <c r="X81" i="1"/>
  <c r="V82" i="1"/>
  <c r="Z81" i="1"/>
  <c r="Y81" i="1"/>
  <c r="BI1567" i="1"/>
  <c r="BK1566" i="1"/>
  <c r="BP1567" i="1"/>
  <c r="BN1568" i="1"/>
  <c r="Y154" i="7" l="1"/>
  <c r="Z154" i="7"/>
  <c r="V155" i="7"/>
  <c r="X154" i="7"/>
  <c r="Z153" i="8"/>
  <c r="X153" i="8"/>
  <c r="Y153" i="8"/>
  <c r="V154" i="8"/>
  <c r="BP1181" i="8"/>
  <c r="BN1182" i="8"/>
  <c r="BK1182" i="8"/>
  <c r="BI1183" i="8"/>
  <c r="Z82" i="1"/>
  <c r="X82" i="1"/>
  <c r="Y82" i="1"/>
  <c r="V83" i="1"/>
  <c r="BK1567" i="1"/>
  <c r="BI1568" i="1"/>
  <c r="BP1568" i="1"/>
  <c r="BN1569" i="1"/>
  <c r="Z155" i="7" l="1"/>
  <c r="X155" i="7"/>
  <c r="Y155" i="7"/>
  <c r="V156" i="7"/>
  <c r="Y154" i="8"/>
  <c r="Z154" i="8"/>
  <c r="X154" i="8"/>
  <c r="V155" i="8"/>
  <c r="BK1183" i="8"/>
  <c r="BI1184" i="8"/>
  <c r="BP1182" i="8"/>
  <c r="BN1183" i="8"/>
  <c r="Z83" i="1"/>
  <c r="V84" i="1"/>
  <c r="X83" i="1"/>
  <c r="Y83" i="1"/>
  <c r="BK1568" i="1"/>
  <c r="BI1569" i="1"/>
  <c r="BP1569" i="1"/>
  <c r="BN1570" i="1"/>
  <c r="X156" i="7" l="1"/>
  <c r="Y156" i="7"/>
  <c r="Z156" i="7"/>
  <c r="V157" i="7"/>
  <c r="Z155" i="8"/>
  <c r="X155" i="8"/>
  <c r="Y155" i="8"/>
  <c r="V156" i="8"/>
  <c r="BP1183" i="8"/>
  <c r="BN1184" i="8"/>
  <c r="BK1184" i="8"/>
  <c r="BI1185" i="8"/>
  <c r="Z84" i="1"/>
  <c r="V85" i="1"/>
  <c r="X84" i="1"/>
  <c r="Y84" i="1"/>
  <c r="BK1569" i="1"/>
  <c r="BI1570" i="1"/>
  <c r="BP1570" i="1"/>
  <c r="BN1571" i="1"/>
  <c r="X157" i="7" l="1"/>
  <c r="Y157" i="7"/>
  <c r="Z157" i="7"/>
  <c r="V158" i="7"/>
  <c r="X156" i="8"/>
  <c r="Y156" i="8"/>
  <c r="Z156" i="8"/>
  <c r="V157" i="8"/>
  <c r="BK1185" i="8"/>
  <c r="BP1184" i="8"/>
  <c r="BN1185" i="8"/>
  <c r="X85" i="1"/>
  <c r="V86" i="1"/>
  <c r="Y85" i="1"/>
  <c r="Z85" i="1"/>
  <c r="BK1570" i="1"/>
  <c r="BI1571" i="1"/>
  <c r="BN1572" i="1"/>
  <c r="BP1571" i="1"/>
  <c r="Y158" i="7" l="1"/>
  <c r="X158" i="7"/>
  <c r="Z158" i="7"/>
  <c r="V159" i="7"/>
  <c r="Z157" i="8"/>
  <c r="V158" i="8"/>
  <c r="Y157" i="8"/>
  <c r="X157" i="8"/>
  <c r="BP1185" i="8"/>
  <c r="BI1186" i="8"/>
  <c r="X86" i="1"/>
  <c r="V87" i="1"/>
  <c r="Y86" i="1"/>
  <c r="Z86" i="1"/>
  <c r="BK1571" i="1"/>
  <c r="BI1572" i="1"/>
  <c r="BN1573" i="1"/>
  <c r="BP1572" i="1"/>
  <c r="X159" i="7" l="1"/>
  <c r="Y159" i="7"/>
  <c r="Z159" i="7"/>
  <c r="V160" i="7"/>
  <c r="Y158" i="8"/>
  <c r="X158" i="8"/>
  <c r="Z158" i="8"/>
  <c r="V159" i="8"/>
  <c r="BK1186" i="8"/>
  <c r="BI1187" i="8"/>
  <c r="BN1186" i="8"/>
  <c r="X87" i="1"/>
  <c r="Z87" i="1"/>
  <c r="Y87" i="1"/>
  <c r="V88" i="1"/>
  <c r="BK1572" i="1"/>
  <c r="BI1573" i="1"/>
  <c r="BP1573" i="1"/>
  <c r="BN1574" i="1"/>
  <c r="X160" i="7" l="1"/>
  <c r="Y160" i="7"/>
  <c r="Z160" i="7"/>
  <c r="V161" i="7"/>
  <c r="X159" i="8"/>
  <c r="V160" i="8"/>
  <c r="Y159" i="8"/>
  <c r="Z159" i="8"/>
  <c r="BK1187" i="8"/>
  <c r="BP1186" i="8"/>
  <c r="BN1187" i="8"/>
  <c r="Z88" i="1"/>
  <c r="X88" i="1"/>
  <c r="Y88" i="1"/>
  <c r="V89" i="1"/>
  <c r="BK1573" i="1"/>
  <c r="BI1574" i="1"/>
  <c r="BP1574" i="1"/>
  <c r="BN1575" i="1"/>
  <c r="Z161" i="7" l="1"/>
  <c r="X161" i="7"/>
  <c r="V162" i="7"/>
  <c r="Y161" i="7"/>
  <c r="V161" i="8"/>
  <c r="Y160" i="8"/>
  <c r="Z160" i="8"/>
  <c r="X160" i="8"/>
  <c r="BP1187" i="8"/>
  <c r="BI1188" i="8"/>
  <c r="X89" i="1"/>
  <c r="Z89" i="1"/>
  <c r="Y89" i="1"/>
  <c r="V90" i="1"/>
  <c r="BK1574" i="1"/>
  <c r="BI1575" i="1"/>
  <c r="BP1575" i="1"/>
  <c r="BN1576" i="1"/>
  <c r="Y162" i="7" l="1"/>
  <c r="Z162" i="7"/>
  <c r="X162" i="7"/>
  <c r="V163" i="7"/>
  <c r="X161" i="8"/>
  <c r="Y161" i="8"/>
  <c r="Z161" i="8"/>
  <c r="V162" i="8"/>
  <c r="BK1188" i="8"/>
  <c r="BI1189" i="8"/>
  <c r="BN1188" i="8"/>
  <c r="X90" i="1"/>
  <c r="Y90" i="1"/>
  <c r="Z90" i="1"/>
  <c r="V91" i="1"/>
  <c r="BK1575" i="1"/>
  <c r="BI1576" i="1"/>
  <c r="BP1576" i="1"/>
  <c r="BN1577" i="1"/>
  <c r="Y163" i="7" l="1"/>
  <c r="X163" i="7"/>
  <c r="Z163" i="7"/>
  <c r="V164" i="7"/>
  <c r="Z162" i="8"/>
  <c r="Y162" i="8"/>
  <c r="X162" i="8"/>
  <c r="V163" i="8"/>
  <c r="BP1188" i="8"/>
  <c r="BN1189" i="8"/>
  <c r="BK1189" i="8"/>
  <c r="BI1190" i="8"/>
  <c r="X91" i="1"/>
  <c r="V92" i="1"/>
  <c r="Y91" i="1"/>
  <c r="Z91" i="1"/>
  <c r="BI1577" i="1"/>
  <c r="BK1576" i="1"/>
  <c r="BP1577" i="1"/>
  <c r="BN1578" i="1"/>
  <c r="Y164" i="7" l="1"/>
  <c r="Z164" i="7"/>
  <c r="X164" i="7"/>
  <c r="V165" i="7"/>
  <c r="X163" i="8"/>
  <c r="V164" i="8"/>
  <c r="Y163" i="8"/>
  <c r="Z163" i="8"/>
  <c r="BK1190" i="8"/>
  <c r="BI1191" i="8"/>
  <c r="BN1190" i="8"/>
  <c r="BP1189" i="8"/>
  <c r="Z92" i="1"/>
  <c r="X92" i="1"/>
  <c r="Y92" i="1"/>
  <c r="V93" i="1"/>
  <c r="BI1578" i="1"/>
  <c r="BK1577" i="1"/>
  <c r="BP1578" i="1"/>
  <c r="BN1579" i="1"/>
  <c r="Z165" i="7" l="1"/>
  <c r="X165" i="7"/>
  <c r="Y165" i="7"/>
  <c r="V166" i="7"/>
  <c r="Y164" i="8"/>
  <c r="X164" i="8"/>
  <c r="Z164" i="8"/>
  <c r="V165" i="8"/>
  <c r="BK1191" i="8"/>
  <c r="BI1192" i="8"/>
  <c r="BP1190" i="8"/>
  <c r="BN1191" i="8"/>
  <c r="X93" i="1"/>
  <c r="V94" i="1"/>
  <c r="Y93" i="1"/>
  <c r="Z93" i="1"/>
  <c r="BI1579" i="1"/>
  <c r="BK1578" i="1"/>
  <c r="BP1579" i="1"/>
  <c r="BN1580" i="1"/>
  <c r="Y166" i="7" l="1"/>
  <c r="X166" i="7"/>
  <c r="Z166" i="7"/>
  <c r="V167" i="7"/>
  <c r="X165" i="8"/>
  <c r="V166" i="8"/>
  <c r="Y165" i="8"/>
  <c r="Z165" i="8"/>
  <c r="BP1191" i="8"/>
  <c r="BN1192" i="8"/>
  <c r="BK1192" i="8"/>
  <c r="BI1193" i="8"/>
  <c r="Z94" i="1"/>
  <c r="X94" i="1"/>
  <c r="Y94" i="1"/>
  <c r="V95" i="1"/>
  <c r="BK1579" i="1"/>
  <c r="BI1580" i="1"/>
  <c r="BN1581" i="1"/>
  <c r="BP1580" i="1"/>
  <c r="X167" i="7" l="1"/>
  <c r="Y167" i="7"/>
  <c r="V168" i="7"/>
  <c r="Z167" i="7"/>
  <c r="Y166" i="8"/>
  <c r="Z166" i="8"/>
  <c r="X166" i="8"/>
  <c r="V167" i="8"/>
  <c r="BK1193" i="8"/>
  <c r="BI1194" i="8"/>
  <c r="BP1192" i="8"/>
  <c r="BN1193" i="8"/>
  <c r="Y95" i="1"/>
  <c r="V96" i="1"/>
  <c r="Z95" i="1"/>
  <c r="X95" i="1"/>
  <c r="BK1580" i="1"/>
  <c r="BI1581" i="1"/>
  <c r="BP1581" i="1"/>
  <c r="BN1582" i="1"/>
  <c r="Y168" i="7" l="1"/>
  <c r="X168" i="7"/>
  <c r="Z168" i="7"/>
  <c r="V169" i="7"/>
  <c r="Z167" i="8"/>
  <c r="Y167" i="8"/>
  <c r="V168" i="8"/>
  <c r="X167" i="8"/>
  <c r="BP1193" i="8"/>
  <c r="BN1194" i="8"/>
  <c r="BK1194" i="8"/>
  <c r="X96" i="1"/>
  <c r="Z96" i="1"/>
  <c r="V97" i="1"/>
  <c r="Y96" i="1"/>
  <c r="BK1581" i="1"/>
  <c r="BI1582" i="1"/>
  <c r="BN1583" i="1"/>
  <c r="BP1582" i="1"/>
  <c r="Y169" i="7" l="1"/>
  <c r="Z169" i="7"/>
  <c r="X169" i="7"/>
  <c r="V170" i="7"/>
  <c r="Y168" i="8"/>
  <c r="X168" i="8"/>
  <c r="Z168" i="8"/>
  <c r="V169" i="8"/>
  <c r="BP1194" i="8"/>
  <c r="V98" i="1"/>
  <c r="Y97" i="1"/>
  <c r="Z97" i="1"/>
  <c r="X97" i="1"/>
  <c r="BK1582" i="1"/>
  <c r="BI1583" i="1"/>
  <c r="BP1583" i="1"/>
  <c r="BN1584" i="1"/>
  <c r="X170" i="7" l="1"/>
  <c r="Z170" i="7"/>
  <c r="Y170" i="7"/>
  <c r="V171" i="7"/>
  <c r="Z169" i="8"/>
  <c r="X169" i="8"/>
  <c r="V170" i="8"/>
  <c r="Y169" i="8"/>
  <c r="X98" i="1"/>
  <c r="Y98" i="1"/>
  <c r="Z98" i="1"/>
  <c r="V99" i="1"/>
  <c r="BK1583" i="1"/>
  <c r="BI1584" i="1"/>
  <c r="BP1584" i="1"/>
  <c r="BN1585" i="1"/>
  <c r="X171" i="7" l="1"/>
  <c r="Y171" i="7"/>
  <c r="V172" i="7"/>
  <c r="Z171" i="7"/>
  <c r="X170" i="8"/>
  <c r="Z170" i="8"/>
  <c r="V171" i="8"/>
  <c r="Y170" i="8"/>
  <c r="V100" i="1"/>
  <c r="X99" i="1"/>
  <c r="Z99" i="1"/>
  <c r="Y99" i="1"/>
  <c r="BK1584" i="1"/>
  <c r="BI1585" i="1"/>
  <c r="BP1585" i="1"/>
  <c r="BN1586" i="1"/>
  <c r="Z172" i="7" l="1"/>
  <c r="V173" i="7"/>
  <c r="X172" i="7"/>
  <c r="Y172" i="7"/>
  <c r="Y171" i="8"/>
  <c r="Z171" i="8"/>
  <c r="X171" i="8"/>
  <c r="V172" i="8"/>
  <c r="BI1195" i="8"/>
  <c r="BI265" i="7"/>
  <c r="Y100" i="1"/>
  <c r="X100" i="1"/>
  <c r="Z100" i="1"/>
  <c r="V101" i="1"/>
  <c r="BK1585" i="1"/>
  <c r="BI1586" i="1"/>
  <c r="BP1586" i="1"/>
  <c r="BN1587" i="1"/>
  <c r="Z173" i="7" l="1"/>
  <c r="V174" i="7"/>
  <c r="X173" i="7"/>
  <c r="Y173" i="7"/>
  <c r="Y172" i="8"/>
  <c r="Z172" i="8"/>
  <c r="V173" i="8"/>
  <c r="X172" i="8"/>
  <c r="BK1195" i="8"/>
  <c r="BN1195" i="8"/>
  <c r="BK265" i="7"/>
  <c r="BI266" i="7"/>
  <c r="V102" i="1"/>
  <c r="X101" i="1"/>
  <c r="Y101" i="1"/>
  <c r="Z101" i="1"/>
  <c r="BK1586" i="1"/>
  <c r="BI1587" i="1"/>
  <c r="BP1587" i="1"/>
  <c r="BN1588" i="1"/>
  <c r="Z174" i="7" l="1"/>
  <c r="X174" i="7"/>
  <c r="V175" i="7"/>
  <c r="Y174" i="7"/>
  <c r="X173" i="8"/>
  <c r="Y173" i="8"/>
  <c r="Z173" i="8"/>
  <c r="V174" i="8"/>
  <c r="BP1195" i="8"/>
  <c r="BK266" i="7"/>
  <c r="BI267" i="7"/>
  <c r="BN265" i="7"/>
  <c r="X102" i="1"/>
  <c r="Z102" i="1"/>
  <c r="Y102" i="1"/>
  <c r="V103" i="1"/>
  <c r="BI1588" i="1"/>
  <c r="BK1587" i="1"/>
  <c r="BP1588" i="1"/>
  <c r="BN1589" i="1"/>
  <c r="Z175" i="7" l="1"/>
  <c r="Y175" i="7"/>
  <c r="X175" i="7"/>
  <c r="V176" i="7"/>
  <c r="Z174" i="8"/>
  <c r="Y174" i="8"/>
  <c r="X174" i="8"/>
  <c r="V175" i="8"/>
  <c r="BP265" i="7"/>
  <c r="BN266" i="7"/>
  <c r="BK267" i="7"/>
  <c r="BI268" i="7"/>
  <c r="Y103" i="1"/>
  <c r="Z103" i="1"/>
  <c r="X103" i="1"/>
  <c r="V104" i="1"/>
  <c r="BI1589" i="1"/>
  <c r="BK1588" i="1"/>
  <c r="BP1589" i="1"/>
  <c r="BN1590" i="1"/>
  <c r="Y176" i="7" l="1"/>
  <c r="Z176" i="7"/>
  <c r="V177" i="7"/>
  <c r="X176" i="7"/>
  <c r="X175" i="8"/>
  <c r="Y175" i="8"/>
  <c r="Z175" i="8"/>
  <c r="V176" i="8"/>
  <c r="BK268" i="7"/>
  <c r="BP266" i="7"/>
  <c r="BN267" i="7"/>
  <c r="V105" i="1"/>
  <c r="X104" i="1"/>
  <c r="Y104" i="1"/>
  <c r="Z104" i="1"/>
  <c r="BK1589" i="1"/>
  <c r="BI1590" i="1"/>
  <c r="BP1590" i="1"/>
  <c r="BN1591" i="1"/>
  <c r="Z177" i="7" l="1"/>
  <c r="V178" i="7"/>
  <c r="X177" i="7"/>
  <c r="Y177" i="7"/>
  <c r="X176" i="8"/>
  <c r="V177" i="8"/>
  <c r="Z176" i="8"/>
  <c r="Y176" i="8"/>
  <c r="BI1196" i="8"/>
  <c r="BP267" i="7"/>
  <c r="BN268" i="7"/>
  <c r="X105" i="1"/>
  <c r="Z105" i="1"/>
  <c r="Y105" i="1"/>
  <c r="V106" i="1"/>
  <c r="BK1590" i="1"/>
  <c r="BI1591" i="1"/>
  <c r="BN1592" i="1"/>
  <c r="BP1591" i="1"/>
  <c r="V179" i="7" l="1"/>
  <c r="Z178" i="7"/>
  <c r="Y178" i="7"/>
  <c r="X178" i="7"/>
  <c r="X177" i="8"/>
  <c r="Y177" i="8"/>
  <c r="Z177" i="8"/>
  <c r="V178" i="8"/>
  <c r="BN1196" i="8"/>
  <c r="BK1196" i="8"/>
  <c r="BI1197" i="8"/>
  <c r="BP268" i="7"/>
  <c r="V107" i="1"/>
  <c r="X106" i="1"/>
  <c r="Y106" i="1"/>
  <c r="Z106" i="1"/>
  <c r="BI1592" i="1"/>
  <c r="BK1591" i="1"/>
  <c r="BN1593" i="1"/>
  <c r="BP1592" i="1"/>
  <c r="X179" i="7" l="1"/>
  <c r="Z179" i="7"/>
  <c r="V180" i="7"/>
  <c r="Y179" i="7"/>
  <c r="X178" i="8"/>
  <c r="Y178" i="8"/>
  <c r="Z178" i="8"/>
  <c r="V179" i="8"/>
  <c r="BK1197" i="8"/>
  <c r="BI1198" i="8"/>
  <c r="BP1196" i="8"/>
  <c r="BN1197" i="8"/>
  <c r="Z107" i="1"/>
  <c r="X107" i="1"/>
  <c r="Y107" i="1"/>
  <c r="V108" i="1"/>
  <c r="BK1592" i="1"/>
  <c r="BI1593" i="1"/>
  <c r="BP1593" i="1"/>
  <c r="BN1594" i="1"/>
  <c r="X180" i="7" l="1"/>
  <c r="Z180" i="7"/>
  <c r="Y180" i="7"/>
  <c r="V181" i="7"/>
  <c r="Z179" i="8"/>
  <c r="V180" i="8"/>
  <c r="Y179" i="8"/>
  <c r="X179" i="8"/>
  <c r="BP1197" i="8"/>
  <c r="BN1198" i="8"/>
  <c r="BK1198" i="8"/>
  <c r="BI1199" i="8"/>
  <c r="Z108" i="1"/>
  <c r="X108" i="1"/>
  <c r="Y108" i="1"/>
  <c r="V109" i="1"/>
  <c r="BK1593" i="1"/>
  <c r="BI1594" i="1"/>
  <c r="BP1594" i="1"/>
  <c r="BN1595" i="1"/>
  <c r="Z181" i="7" l="1"/>
  <c r="X181" i="7"/>
  <c r="Y181" i="7"/>
  <c r="V182" i="7"/>
  <c r="Z180" i="8"/>
  <c r="V181" i="8"/>
  <c r="X180" i="8"/>
  <c r="Y180" i="8"/>
  <c r="BK1199" i="8"/>
  <c r="BI1200" i="8"/>
  <c r="BP1198" i="8"/>
  <c r="BN1199" i="8"/>
  <c r="Y109" i="1"/>
  <c r="V110" i="1"/>
  <c r="X109" i="1"/>
  <c r="Z109" i="1"/>
  <c r="BI1595" i="1"/>
  <c r="BK1594" i="1"/>
  <c r="BP1595" i="1"/>
  <c r="BN1596" i="1"/>
  <c r="Y182" i="7" l="1"/>
  <c r="X182" i="7"/>
  <c r="Z182" i="7"/>
  <c r="V183" i="7"/>
  <c r="Z181" i="8"/>
  <c r="X181" i="8"/>
  <c r="Y181" i="8"/>
  <c r="V182" i="8"/>
  <c r="BP1199" i="8"/>
  <c r="BN1200" i="8"/>
  <c r="BK1200" i="8"/>
  <c r="BI1201" i="8"/>
  <c r="Z110" i="1"/>
  <c r="V111" i="1"/>
  <c r="X110" i="1"/>
  <c r="Y110" i="1"/>
  <c r="BK1595" i="1"/>
  <c r="BI1596" i="1"/>
  <c r="BP1596" i="1"/>
  <c r="BN1597" i="1"/>
  <c r="Z183" i="7" l="1"/>
  <c r="X183" i="7"/>
  <c r="Y183" i="7"/>
  <c r="V184" i="7"/>
  <c r="Y182" i="8"/>
  <c r="Z182" i="8"/>
  <c r="X182" i="8"/>
  <c r="V183" i="8"/>
  <c r="BK1201" i="8"/>
  <c r="BI1202" i="8"/>
  <c r="BP1200" i="8"/>
  <c r="BN1201" i="8"/>
  <c r="V112" i="1"/>
  <c r="Z111" i="1"/>
  <c r="X111" i="1"/>
  <c r="Y111" i="1"/>
  <c r="BK1596" i="1"/>
  <c r="BI1597" i="1"/>
  <c r="BP1597" i="1"/>
  <c r="BN1598" i="1"/>
  <c r="Y184" i="7" l="1"/>
  <c r="Z184" i="7"/>
  <c r="X184" i="7"/>
  <c r="V185" i="7"/>
  <c r="Y183" i="8"/>
  <c r="X183" i="8"/>
  <c r="Z183" i="8"/>
  <c r="V184" i="8"/>
  <c r="BK1202" i="8"/>
  <c r="BI1203" i="8"/>
  <c r="BP1201" i="8"/>
  <c r="BN1202" i="8"/>
  <c r="X112" i="1"/>
  <c r="Y112" i="1"/>
  <c r="V113" i="1"/>
  <c r="Z112" i="1"/>
  <c r="BI1598" i="1"/>
  <c r="BK1597" i="1"/>
  <c r="BP1598" i="1"/>
  <c r="BN1599" i="1"/>
  <c r="Z185" i="7" l="1"/>
  <c r="Y185" i="7"/>
  <c r="X185" i="7"/>
  <c r="V186" i="7"/>
  <c r="X184" i="8"/>
  <c r="Z184" i="8"/>
  <c r="V185" i="8"/>
  <c r="Y184" i="8"/>
  <c r="BP1202" i="8"/>
  <c r="BN1203" i="8"/>
  <c r="BK1203" i="8"/>
  <c r="BI1204" i="8"/>
  <c r="V114" i="1"/>
  <c r="X113" i="1"/>
  <c r="Y113" i="1"/>
  <c r="Z113" i="1"/>
  <c r="BK1598" i="1"/>
  <c r="BI1599" i="1"/>
  <c r="BP1599" i="1"/>
  <c r="BN1600" i="1"/>
  <c r="Z186" i="7" l="1"/>
  <c r="X186" i="7"/>
  <c r="Y186" i="7"/>
  <c r="V187" i="7"/>
  <c r="X185" i="8"/>
  <c r="Y185" i="8"/>
  <c r="Z185" i="8"/>
  <c r="V186" i="8"/>
  <c r="BK1204" i="8"/>
  <c r="BI1205" i="8"/>
  <c r="BP1203" i="8"/>
  <c r="BN1204" i="8"/>
  <c r="X114" i="1"/>
  <c r="Y114" i="1"/>
  <c r="Z114" i="1"/>
  <c r="V115" i="1"/>
  <c r="BI1600" i="1"/>
  <c r="BK1599" i="1"/>
  <c r="BP1600" i="1"/>
  <c r="BN1601" i="1"/>
  <c r="X187" i="7" l="1"/>
  <c r="Y187" i="7"/>
  <c r="Z187" i="7"/>
  <c r="V188" i="7"/>
  <c r="Y186" i="8"/>
  <c r="X186" i="8"/>
  <c r="V187" i="8"/>
  <c r="Z186" i="8"/>
  <c r="BP1204" i="8"/>
  <c r="BN1205" i="8"/>
  <c r="BK1205" i="8"/>
  <c r="BI1206" i="8"/>
  <c r="X115" i="1"/>
  <c r="Y115" i="1"/>
  <c r="V116" i="1"/>
  <c r="Z115" i="1"/>
  <c r="BK1600" i="1"/>
  <c r="BI1601" i="1"/>
  <c r="BP1601" i="1"/>
  <c r="BN1602" i="1"/>
  <c r="Y188" i="7" l="1"/>
  <c r="V189" i="7"/>
  <c r="X188" i="7"/>
  <c r="Z188" i="7"/>
  <c r="V188" i="8"/>
  <c r="Z187" i="8"/>
  <c r="Y187" i="8"/>
  <c r="X187" i="8"/>
  <c r="BN1206" i="8"/>
  <c r="BP1205" i="8"/>
  <c r="BK1206" i="8"/>
  <c r="BI1207" i="8"/>
  <c r="Y116" i="1"/>
  <c r="Z116" i="1"/>
  <c r="X116" i="1"/>
  <c r="V117" i="1"/>
  <c r="BK1601" i="1"/>
  <c r="BI1602" i="1"/>
  <c r="BP1602" i="1"/>
  <c r="BN1603" i="1"/>
  <c r="X189" i="7" l="1"/>
  <c r="Y189" i="7"/>
  <c r="Z189" i="7"/>
  <c r="V190" i="7"/>
  <c r="X188" i="8"/>
  <c r="Y188" i="8"/>
  <c r="Z188" i="8"/>
  <c r="V189" i="8"/>
  <c r="BP1206" i="8"/>
  <c r="BN1207" i="8"/>
  <c r="BK1207" i="8"/>
  <c r="BI1208" i="8"/>
  <c r="Z117" i="1"/>
  <c r="Y117" i="1"/>
  <c r="X117" i="1"/>
  <c r="V118" i="1"/>
  <c r="BK1602" i="1"/>
  <c r="BI1603" i="1"/>
  <c r="BP1603" i="1"/>
  <c r="BN1604" i="1"/>
  <c r="X190" i="7" l="1"/>
  <c r="Y190" i="7"/>
  <c r="Z190" i="7"/>
  <c r="V191" i="7"/>
  <c r="Z189" i="8"/>
  <c r="X189" i="8"/>
  <c r="Y189" i="8"/>
  <c r="V190" i="8"/>
  <c r="BK1208" i="8"/>
  <c r="BI1209" i="8"/>
  <c r="BP1207" i="8"/>
  <c r="BN1208" i="8"/>
  <c r="BI269" i="7"/>
  <c r="V119" i="1"/>
  <c r="X118" i="1"/>
  <c r="Y118" i="1"/>
  <c r="Z118" i="1"/>
  <c r="BI1604" i="1"/>
  <c r="BK1603" i="1"/>
  <c r="BP1604" i="1"/>
  <c r="BN1605" i="1"/>
  <c r="Z191" i="7" l="1"/>
  <c r="X191" i="7"/>
  <c r="Y191" i="7"/>
  <c r="V192" i="7"/>
  <c r="X190" i="8"/>
  <c r="Y190" i="8"/>
  <c r="Z190" i="8"/>
  <c r="V191" i="8"/>
  <c r="BP1208" i="8"/>
  <c r="BN1209" i="8"/>
  <c r="BK1209" i="8"/>
  <c r="BK269" i="7"/>
  <c r="X119" i="1"/>
  <c r="Z119" i="1"/>
  <c r="V120" i="1"/>
  <c r="Y119" i="1"/>
  <c r="BI1605" i="1"/>
  <c r="BK1604" i="1"/>
  <c r="BP1605" i="1"/>
  <c r="BN1606" i="1"/>
  <c r="Y192" i="7" l="1"/>
  <c r="X192" i="7"/>
  <c r="Z192" i="7"/>
  <c r="V193" i="7"/>
  <c r="Y191" i="8"/>
  <c r="V192" i="8"/>
  <c r="X191" i="8"/>
  <c r="Z191" i="8"/>
  <c r="BI1210" i="8"/>
  <c r="BP1209" i="8"/>
  <c r="BN269" i="7"/>
  <c r="Y120" i="1"/>
  <c r="X120" i="1"/>
  <c r="Z120" i="1"/>
  <c r="V121" i="1"/>
  <c r="BK1605" i="1"/>
  <c r="BI1606" i="1"/>
  <c r="BP1606" i="1"/>
  <c r="BN1607" i="1"/>
  <c r="X193" i="7" l="1"/>
  <c r="Y193" i="7"/>
  <c r="Z193" i="7"/>
  <c r="V194" i="7"/>
  <c r="Y192" i="8"/>
  <c r="Z192" i="8"/>
  <c r="X192" i="8"/>
  <c r="V193" i="8"/>
  <c r="BN1210" i="8"/>
  <c r="BK1210" i="8"/>
  <c r="BI1211" i="8"/>
  <c r="BP269" i="7"/>
  <c r="V122" i="1"/>
  <c r="Y121" i="1"/>
  <c r="X121" i="1"/>
  <c r="Z121" i="1"/>
  <c r="BK1606" i="1"/>
  <c r="BI1607" i="1"/>
  <c r="BP1607" i="1"/>
  <c r="BN1608" i="1"/>
  <c r="X194" i="7" l="1"/>
  <c r="Y194" i="7"/>
  <c r="V195" i="7"/>
  <c r="Z194" i="7"/>
  <c r="Y193" i="8"/>
  <c r="Z193" i="8"/>
  <c r="X193" i="8"/>
  <c r="V194" i="8"/>
  <c r="BK1211" i="8"/>
  <c r="BI1212" i="8"/>
  <c r="BP1210" i="8"/>
  <c r="BN1211" i="8"/>
  <c r="Y122" i="1"/>
  <c r="Z122" i="1"/>
  <c r="V123" i="1"/>
  <c r="X122" i="1"/>
  <c r="BI1608" i="1"/>
  <c r="BK1607" i="1"/>
  <c r="BP1608" i="1"/>
  <c r="BN1609" i="1"/>
  <c r="Y195" i="7" l="1"/>
  <c r="X195" i="7"/>
  <c r="Z195" i="7"/>
  <c r="V196" i="7"/>
  <c r="Z194" i="8"/>
  <c r="X194" i="8"/>
  <c r="V195" i="8"/>
  <c r="Y194" i="8"/>
  <c r="BP1211" i="8"/>
  <c r="BN1212" i="8"/>
  <c r="BK1212" i="8"/>
  <c r="BI1213" i="8"/>
  <c r="X123" i="1"/>
  <c r="Z123" i="1"/>
  <c r="Y123" i="1"/>
  <c r="V124" i="1"/>
  <c r="BI1609" i="1"/>
  <c r="BK1608" i="1"/>
  <c r="BP1609" i="1"/>
  <c r="BN1610" i="1"/>
  <c r="V197" i="7" l="1"/>
  <c r="Y196" i="7"/>
  <c r="X196" i="7"/>
  <c r="Z196" i="7"/>
  <c r="X195" i="8"/>
  <c r="Y195" i="8"/>
  <c r="V196" i="8"/>
  <c r="Z195" i="8"/>
  <c r="BP1212" i="8"/>
  <c r="BN1213" i="8"/>
  <c r="BK1213" i="8"/>
  <c r="BI1214" i="8"/>
  <c r="V125" i="1"/>
  <c r="X124" i="1"/>
  <c r="Y124" i="1"/>
  <c r="Z124" i="1"/>
  <c r="BK1609" i="1"/>
  <c r="BI1610" i="1"/>
  <c r="BP1610" i="1"/>
  <c r="BN1611" i="1"/>
  <c r="X197" i="7" l="1"/>
  <c r="Z197" i="7"/>
  <c r="Y197" i="7"/>
  <c r="V198" i="7"/>
  <c r="V197" i="8"/>
  <c r="Y196" i="8"/>
  <c r="X196" i="8"/>
  <c r="Z196" i="8"/>
  <c r="BK1214" i="8"/>
  <c r="BI1215" i="8"/>
  <c r="BP1213" i="8"/>
  <c r="BN1214" i="8"/>
  <c r="X125" i="1"/>
  <c r="V126" i="1"/>
  <c r="Y125" i="1"/>
  <c r="Z125" i="1"/>
  <c r="BK1610" i="1"/>
  <c r="BI1611" i="1"/>
  <c r="BP1611" i="1"/>
  <c r="BN1612" i="1"/>
  <c r="Z198" i="7" l="1"/>
  <c r="X198" i="7"/>
  <c r="V199" i="7"/>
  <c r="Y198" i="7"/>
  <c r="Y197" i="8"/>
  <c r="X197" i="8"/>
  <c r="V198" i="8"/>
  <c r="Z197" i="8"/>
  <c r="BP1214" i="8"/>
  <c r="BN1215" i="8"/>
  <c r="BK1215" i="8"/>
  <c r="BI1216" i="8"/>
  <c r="Y126" i="1"/>
  <c r="X126" i="1"/>
  <c r="Z126" i="1"/>
  <c r="V127" i="1"/>
  <c r="BK1611" i="1"/>
  <c r="BI1612" i="1"/>
  <c r="BP1612" i="1"/>
  <c r="BN1613" i="1"/>
  <c r="X199" i="7" l="1"/>
  <c r="Y199" i="7"/>
  <c r="Z199" i="7"/>
  <c r="V200" i="7"/>
  <c r="X198" i="8"/>
  <c r="Z198" i="8"/>
  <c r="Y198" i="8"/>
  <c r="V199" i="8"/>
  <c r="BK1216" i="8"/>
  <c r="BI1217" i="8"/>
  <c r="BP1215" i="8"/>
  <c r="BN1216" i="8"/>
  <c r="Y127" i="1"/>
  <c r="X127" i="1"/>
  <c r="Z127" i="1"/>
  <c r="V128" i="1"/>
  <c r="BI1613" i="1"/>
  <c r="BK1612" i="1"/>
  <c r="BP1613" i="1"/>
  <c r="BN1614" i="1"/>
  <c r="Z200" i="7" l="1"/>
  <c r="X200" i="7"/>
  <c r="Y200" i="7"/>
  <c r="V201" i="7"/>
  <c r="Z199" i="8"/>
  <c r="V200" i="8"/>
  <c r="Y199" i="8"/>
  <c r="X199" i="8"/>
  <c r="BP1216" i="8"/>
  <c r="BN1217" i="8"/>
  <c r="BK1217" i="8"/>
  <c r="BI1218" i="8"/>
  <c r="Y128" i="1"/>
  <c r="Z128" i="1"/>
  <c r="V129" i="1"/>
  <c r="X128" i="1"/>
  <c r="BK1613" i="1"/>
  <c r="BI1614" i="1"/>
  <c r="BP1614" i="1"/>
  <c r="BN1615" i="1"/>
  <c r="Y201" i="7" l="1"/>
  <c r="Z201" i="7"/>
  <c r="X201" i="7"/>
  <c r="V202" i="7"/>
  <c r="X200" i="8"/>
  <c r="Z200" i="8"/>
  <c r="Y200" i="8"/>
  <c r="V201" i="8"/>
  <c r="BK1218" i="8"/>
  <c r="BI1219" i="8"/>
  <c r="BP1217" i="8"/>
  <c r="BN1218" i="8"/>
  <c r="BI270" i="7"/>
  <c r="X129" i="1"/>
  <c r="Z129" i="1"/>
  <c r="V130" i="1"/>
  <c r="Y129" i="1"/>
  <c r="BK1614" i="1"/>
  <c r="BI1615" i="1"/>
  <c r="BP1615" i="1"/>
  <c r="BN1616" i="1"/>
  <c r="Z202" i="7" l="1"/>
  <c r="Y202" i="7"/>
  <c r="X202" i="7"/>
  <c r="V203" i="7"/>
  <c r="Z201" i="8"/>
  <c r="X201" i="8"/>
  <c r="Y201" i="8"/>
  <c r="V202" i="8"/>
  <c r="BP1218" i="8"/>
  <c r="BN1219" i="8"/>
  <c r="BK1219" i="8"/>
  <c r="BK270" i="7"/>
  <c r="Z130" i="1"/>
  <c r="V131" i="1"/>
  <c r="X130" i="1"/>
  <c r="Y130" i="1"/>
  <c r="BK1615" i="1"/>
  <c r="BI1616" i="1"/>
  <c r="BP1616" i="1"/>
  <c r="BN1617" i="1"/>
  <c r="Z203" i="7" l="1"/>
  <c r="X203" i="7"/>
  <c r="Y203" i="7"/>
  <c r="V204" i="7"/>
  <c r="Y202" i="8"/>
  <c r="X202" i="8"/>
  <c r="Z202" i="8"/>
  <c r="V203" i="8"/>
  <c r="BI1220" i="8"/>
  <c r="BP1219" i="8"/>
  <c r="BN270" i="7"/>
  <c r="X131" i="1"/>
  <c r="Y131" i="1"/>
  <c r="Z131" i="1"/>
  <c r="V132" i="1"/>
  <c r="BK1616" i="1"/>
  <c r="BI1617" i="1"/>
  <c r="BP1617" i="1"/>
  <c r="BN1618" i="1"/>
  <c r="X204" i="7" l="1"/>
  <c r="Y204" i="7"/>
  <c r="Z204" i="7"/>
  <c r="V205" i="7"/>
  <c r="Z203" i="8"/>
  <c r="Y203" i="8"/>
  <c r="V204" i="8"/>
  <c r="X203" i="8"/>
  <c r="BN1220" i="8"/>
  <c r="BK1220" i="8"/>
  <c r="BI1221" i="8"/>
  <c r="BP270" i="7"/>
  <c r="Z132" i="1"/>
  <c r="X132" i="1"/>
  <c r="Y132" i="1"/>
  <c r="V133" i="1"/>
  <c r="BI1618" i="1"/>
  <c r="BK1617" i="1"/>
  <c r="BP1618" i="1"/>
  <c r="BN1619" i="1"/>
  <c r="Y205" i="7" l="1"/>
  <c r="V206" i="7"/>
  <c r="X205" i="7"/>
  <c r="Z205" i="7"/>
  <c r="X204" i="8"/>
  <c r="Y204" i="8"/>
  <c r="Z204" i="8"/>
  <c r="V205" i="8"/>
  <c r="BK1221" i="8"/>
  <c r="BP1220" i="8"/>
  <c r="BN1221" i="8"/>
  <c r="Z133" i="1"/>
  <c r="X133" i="1"/>
  <c r="Y133" i="1"/>
  <c r="V134" i="1"/>
  <c r="BK1618" i="1"/>
  <c r="BI1619" i="1"/>
  <c r="BP1619" i="1"/>
  <c r="BN1620" i="1"/>
  <c r="Y206" i="7" l="1"/>
  <c r="Z206" i="7"/>
  <c r="X206" i="7"/>
  <c r="V207" i="7"/>
  <c r="X205" i="8"/>
  <c r="Y205" i="8"/>
  <c r="Z205" i="8"/>
  <c r="V206" i="8"/>
  <c r="BP1221" i="8"/>
  <c r="X134" i="1"/>
  <c r="Y134" i="1"/>
  <c r="Z134" i="1"/>
  <c r="V135" i="1"/>
  <c r="BI1620" i="1"/>
  <c r="BK1619" i="1"/>
  <c r="BP1620" i="1"/>
  <c r="BN1621" i="1"/>
  <c r="X207" i="7" l="1"/>
  <c r="Y207" i="7"/>
  <c r="Z207" i="7"/>
  <c r="V208" i="7"/>
  <c r="V207" i="8"/>
  <c r="X206" i="8"/>
  <c r="Y206" i="8"/>
  <c r="Z206" i="8"/>
  <c r="BI1222" i="8"/>
  <c r="X135" i="1"/>
  <c r="Z135" i="1"/>
  <c r="Y135" i="1"/>
  <c r="V136" i="1"/>
  <c r="BK1620" i="1"/>
  <c r="BI1621" i="1"/>
  <c r="BP1621" i="1"/>
  <c r="BN1622" i="1"/>
  <c r="X208" i="7" l="1"/>
  <c r="Y208" i="7"/>
  <c r="V209" i="7"/>
  <c r="Z208" i="7"/>
  <c r="Z207" i="8"/>
  <c r="X207" i="8"/>
  <c r="Y207" i="8"/>
  <c r="V208" i="8"/>
  <c r="BN1222" i="8"/>
  <c r="BK1222" i="8"/>
  <c r="BI1223" i="8"/>
  <c r="Y136" i="1"/>
  <c r="X136" i="1"/>
  <c r="Z136" i="1"/>
  <c r="V137" i="1"/>
  <c r="BK1621" i="1"/>
  <c r="BI1622" i="1"/>
  <c r="BP1622" i="1"/>
  <c r="BN1623" i="1"/>
  <c r="Y209" i="7" l="1"/>
  <c r="Z209" i="7"/>
  <c r="V210" i="7"/>
  <c r="X209" i="7"/>
  <c r="X208" i="8"/>
  <c r="Y208" i="8"/>
  <c r="Z208" i="8"/>
  <c r="V209" i="8"/>
  <c r="BK1223" i="8"/>
  <c r="BP1222" i="8"/>
  <c r="BN1223" i="8"/>
  <c r="Z137" i="1"/>
  <c r="V138" i="1"/>
  <c r="X137" i="1"/>
  <c r="Y137" i="1"/>
  <c r="BI1623" i="1"/>
  <c r="BK1622" i="1"/>
  <c r="BP1623" i="1"/>
  <c r="BN1624" i="1"/>
  <c r="X210" i="7" l="1"/>
  <c r="Y210" i="7"/>
  <c r="V211" i="7"/>
  <c r="Z210" i="7"/>
  <c r="Z209" i="8"/>
  <c r="Y209" i="8"/>
  <c r="X209" i="8"/>
  <c r="V210" i="8"/>
  <c r="BP1223" i="8"/>
  <c r="Y138" i="1"/>
  <c r="X138" i="1"/>
  <c r="Z138" i="1"/>
  <c r="V139" i="1"/>
  <c r="BK1623" i="1"/>
  <c r="BI1624" i="1"/>
  <c r="BP1624" i="1"/>
  <c r="BN1625" i="1"/>
  <c r="Y211" i="7" l="1"/>
  <c r="Z211" i="7"/>
  <c r="X211" i="7"/>
  <c r="V212" i="7"/>
  <c r="X210" i="8"/>
  <c r="Y210" i="8"/>
  <c r="V211" i="8"/>
  <c r="Z210" i="8"/>
  <c r="BI1224" i="8"/>
  <c r="X139" i="1"/>
  <c r="Y139" i="1"/>
  <c r="Z139" i="1"/>
  <c r="V140" i="1"/>
  <c r="BK1624" i="1"/>
  <c r="BI1625" i="1"/>
  <c r="BP1625" i="1"/>
  <c r="BN1626" i="1"/>
  <c r="X212" i="7" l="1"/>
  <c r="Y212" i="7"/>
  <c r="V213" i="7"/>
  <c r="Z212" i="7"/>
  <c r="Y211" i="8"/>
  <c r="X211" i="8"/>
  <c r="Z211" i="8"/>
  <c r="V212" i="8"/>
  <c r="BN1224" i="8"/>
  <c r="BI1225" i="8"/>
  <c r="BK1224" i="8"/>
  <c r="Z140" i="1"/>
  <c r="X140" i="1"/>
  <c r="V141" i="1"/>
  <c r="Y140" i="1"/>
  <c r="BK1625" i="1"/>
  <c r="BI1626" i="1"/>
  <c r="BP1626" i="1"/>
  <c r="BN1627" i="1"/>
  <c r="Z213" i="7" l="1"/>
  <c r="X213" i="7"/>
  <c r="V214" i="7"/>
  <c r="Y213" i="7"/>
  <c r="Y212" i="8"/>
  <c r="Z212" i="8"/>
  <c r="X212" i="8"/>
  <c r="V213" i="8"/>
  <c r="BK1225" i="8"/>
  <c r="BI1226" i="8"/>
  <c r="BP1224" i="8"/>
  <c r="BN1225" i="8"/>
  <c r="Y141" i="1"/>
  <c r="X141" i="1"/>
  <c r="Z141" i="1"/>
  <c r="V142" i="1"/>
  <c r="BK1626" i="1"/>
  <c r="BI1627" i="1"/>
  <c r="BP1627" i="1"/>
  <c r="BN1628" i="1"/>
  <c r="X214" i="7" l="1"/>
  <c r="Y214" i="7"/>
  <c r="Z214" i="7"/>
  <c r="V215" i="7"/>
  <c r="Y213" i="8"/>
  <c r="Z213" i="8"/>
  <c r="X213" i="8"/>
  <c r="V214" i="8"/>
  <c r="BP1225" i="8"/>
  <c r="BN1226" i="8"/>
  <c r="BK1226" i="8"/>
  <c r="BI1227" i="8"/>
  <c r="Z142" i="1"/>
  <c r="X142" i="1"/>
  <c r="V143" i="1"/>
  <c r="Y142" i="1"/>
  <c r="BI1628" i="1"/>
  <c r="BK1627" i="1"/>
  <c r="BP1628" i="1"/>
  <c r="BN1629" i="1"/>
  <c r="Y215" i="7" l="1"/>
  <c r="Z215" i="7"/>
  <c r="X215" i="7"/>
  <c r="V216" i="7"/>
  <c r="X214" i="8"/>
  <c r="Y214" i="8"/>
  <c r="Z214" i="8"/>
  <c r="V215" i="8"/>
  <c r="BP1226" i="8"/>
  <c r="BN1227" i="8"/>
  <c r="BK1227" i="8"/>
  <c r="BI1228" i="8"/>
  <c r="Z143" i="1"/>
  <c r="X143" i="1"/>
  <c r="V144" i="1"/>
  <c r="Y143" i="1"/>
  <c r="BK1628" i="1"/>
  <c r="BI1629" i="1"/>
  <c r="BP1629" i="1"/>
  <c r="BN1630" i="1"/>
  <c r="X216" i="7" l="1"/>
  <c r="Y216" i="7"/>
  <c r="Z216" i="7"/>
  <c r="V217" i="7"/>
  <c r="X215" i="8"/>
  <c r="Y215" i="8"/>
  <c r="V216" i="8"/>
  <c r="Z215" i="8"/>
  <c r="BK1228" i="8"/>
  <c r="BI1229" i="8"/>
  <c r="BP1227" i="8"/>
  <c r="BN1228" i="8"/>
  <c r="Z144" i="1"/>
  <c r="Y144" i="1"/>
  <c r="V145" i="1"/>
  <c r="X144" i="1"/>
  <c r="BK1629" i="1"/>
  <c r="BI1630" i="1"/>
  <c r="BP1630" i="1"/>
  <c r="BN1631" i="1"/>
  <c r="X217" i="7" l="1"/>
  <c r="Z217" i="7"/>
  <c r="Y217" i="7"/>
  <c r="V218" i="7"/>
  <c r="Y216" i="8"/>
  <c r="V217" i="8"/>
  <c r="X216" i="8"/>
  <c r="Z216" i="8"/>
  <c r="BK1229" i="8"/>
  <c r="BI1230" i="8"/>
  <c r="BP1228" i="8"/>
  <c r="BN1229" i="8"/>
  <c r="X145" i="1"/>
  <c r="Y145" i="1"/>
  <c r="Z145" i="1"/>
  <c r="V146" i="1"/>
  <c r="BK1630" i="1"/>
  <c r="BI1631" i="1"/>
  <c r="BP1631" i="1"/>
  <c r="BN1632" i="1"/>
  <c r="Z218" i="7" l="1"/>
  <c r="X218" i="7"/>
  <c r="Y218" i="7"/>
  <c r="V219" i="7"/>
  <c r="X217" i="8"/>
  <c r="Z217" i="8"/>
  <c r="Y217" i="8"/>
  <c r="V218" i="8"/>
  <c r="BP1229" i="8"/>
  <c r="BN1230" i="8"/>
  <c r="BK1230" i="8"/>
  <c r="X146" i="1"/>
  <c r="Y146" i="1"/>
  <c r="V147" i="1"/>
  <c r="Z146" i="1"/>
  <c r="BK1631" i="1"/>
  <c r="BI1632" i="1"/>
  <c r="BP1632" i="1"/>
  <c r="BN1633" i="1"/>
  <c r="Y219" i="7" l="1"/>
  <c r="X219" i="7"/>
  <c r="Z219" i="7"/>
  <c r="V220" i="7"/>
  <c r="X218" i="8"/>
  <c r="Z218" i="8"/>
  <c r="Y218" i="8"/>
  <c r="V219" i="8"/>
  <c r="BP1230" i="8"/>
  <c r="BI271" i="7"/>
  <c r="Z147" i="1"/>
  <c r="Y147" i="1"/>
  <c r="X147" i="1"/>
  <c r="V148" i="1"/>
  <c r="BI1633" i="1"/>
  <c r="BK1632" i="1"/>
  <c r="BP1633" i="1"/>
  <c r="BN1634" i="1"/>
  <c r="Y220" i="7" l="1"/>
  <c r="X220" i="7"/>
  <c r="Z220" i="7"/>
  <c r="V221" i="7"/>
  <c r="Z219" i="8"/>
  <c r="X219" i="8"/>
  <c r="Y219" i="8"/>
  <c r="V220" i="8"/>
  <c r="BK271" i="7"/>
  <c r="BI272" i="7"/>
  <c r="X148" i="1"/>
  <c r="Y148" i="1"/>
  <c r="Z148" i="1"/>
  <c r="V149" i="1"/>
  <c r="BK1633" i="1"/>
  <c r="BI1634" i="1"/>
  <c r="BP1634" i="1"/>
  <c r="BN1635" i="1"/>
  <c r="Z221" i="7" l="1"/>
  <c r="X221" i="7"/>
  <c r="V222" i="7"/>
  <c r="Y221" i="7"/>
  <c r="Y220" i="8"/>
  <c r="Z220" i="8"/>
  <c r="V221" i="8"/>
  <c r="X220" i="8"/>
  <c r="BK272" i="7"/>
  <c r="BN271" i="7"/>
  <c r="Y149" i="1"/>
  <c r="Z149" i="1"/>
  <c r="X149" i="1"/>
  <c r="V150" i="1"/>
  <c r="BI1635" i="1"/>
  <c r="BK1634" i="1"/>
  <c r="BP1635" i="1"/>
  <c r="BN1636" i="1"/>
  <c r="Y222" i="7" l="1"/>
  <c r="V223" i="7"/>
  <c r="Z222" i="7"/>
  <c r="X222" i="7"/>
  <c r="Y221" i="8"/>
  <c r="X221" i="8"/>
  <c r="Z221" i="8"/>
  <c r="V222" i="8"/>
  <c r="BI1231" i="8"/>
  <c r="BP271" i="7"/>
  <c r="BN272" i="7"/>
  <c r="BI273" i="7"/>
  <c r="Y150" i="1"/>
  <c r="X150" i="1"/>
  <c r="Z150" i="1"/>
  <c r="V151" i="1"/>
  <c r="BK1635" i="1"/>
  <c r="BI1636" i="1"/>
  <c r="BP1636" i="1"/>
  <c r="BN1637" i="1"/>
  <c r="Z223" i="7" l="1"/>
  <c r="V224" i="7"/>
  <c r="Y223" i="7"/>
  <c r="X223" i="7"/>
  <c r="Y222" i="8"/>
  <c r="X222" i="8"/>
  <c r="V223" i="8"/>
  <c r="Z222" i="8"/>
  <c r="BK1231" i="8"/>
  <c r="BN1231" i="8"/>
  <c r="BK273" i="7"/>
  <c r="BP272" i="7"/>
  <c r="X151" i="1"/>
  <c r="Z151" i="1"/>
  <c r="Y151" i="1"/>
  <c r="V152" i="1"/>
  <c r="BK1636" i="1"/>
  <c r="BI1637" i="1"/>
  <c r="BP1637" i="1"/>
  <c r="BN1638" i="1"/>
  <c r="Y224" i="7" l="1"/>
  <c r="V225" i="7"/>
  <c r="Z224" i="7"/>
  <c r="X224" i="7"/>
  <c r="X223" i="8"/>
  <c r="V224" i="8"/>
  <c r="Z223" i="8"/>
  <c r="Y223" i="8"/>
  <c r="BI1232" i="8"/>
  <c r="BP1231" i="8"/>
  <c r="BN273" i="7"/>
  <c r="Z152" i="1"/>
  <c r="X152" i="1"/>
  <c r="Y152" i="1"/>
  <c r="V153" i="1"/>
  <c r="BI1638" i="1"/>
  <c r="BK1637" i="1"/>
  <c r="BP1638" i="1"/>
  <c r="BN1639" i="1"/>
  <c r="Y225" i="7" l="1"/>
  <c r="V226" i="7"/>
  <c r="X225" i="7"/>
  <c r="Z225" i="7"/>
  <c r="Y224" i="8"/>
  <c r="Z224" i="8"/>
  <c r="X224" i="8"/>
  <c r="V225" i="8"/>
  <c r="BN1232" i="8"/>
  <c r="BK1232" i="8"/>
  <c r="BI1233" i="8"/>
  <c r="BP273" i="7"/>
  <c r="X153" i="1"/>
  <c r="Y153" i="1"/>
  <c r="V154" i="1"/>
  <c r="Z153" i="1"/>
  <c r="BK1638" i="1"/>
  <c r="BI1639" i="1"/>
  <c r="BP1639" i="1"/>
  <c r="BN1640" i="1"/>
  <c r="V227" i="7" l="1"/>
  <c r="Y226" i="7"/>
  <c r="Z226" i="7"/>
  <c r="X226" i="7"/>
  <c r="X225" i="8"/>
  <c r="Y225" i="8"/>
  <c r="Z225" i="8"/>
  <c r="V226" i="8"/>
  <c r="BK1233" i="8"/>
  <c r="BP1232" i="8"/>
  <c r="BN1233" i="8"/>
  <c r="X154" i="1"/>
  <c r="Y154" i="1"/>
  <c r="Z154" i="1"/>
  <c r="V155" i="1"/>
  <c r="BK1639" i="1"/>
  <c r="BI1640" i="1"/>
  <c r="BP1640" i="1"/>
  <c r="BN1641" i="1"/>
  <c r="Z227" i="7" l="1"/>
  <c r="X227" i="7"/>
  <c r="Y227" i="7"/>
  <c r="V228" i="7"/>
  <c r="Y226" i="8"/>
  <c r="Z226" i="8"/>
  <c r="V227" i="8"/>
  <c r="X226" i="8"/>
  <c r="BP1233" i="8"/>
  <c r="BI1234" i="8"/>
  <c r="Z155" i="1"/>
  <c r="X155" i="1"/>
  <c r="Y155" i="1"/>
  <c r="V156" i="1"/>
  <c r="BK1640" i="1"/>
  <c r="BI1641" i="1"/>
  <c r="BP1641" i="1"/>
  <c r="BN1642" i="1"/>
  <c r="Z228" i="7" l="1"/>
  <c r="X228" i="7"/>
  <c r="Y228" i="7"/>
  <c r="V229" i="7"/>
  <c r="X227" i="8"/>
  <c r="Z227" i="8"/>
  <c r="V228" i="8"/>
  <c r="Y227" i="8"/>
  <c r="BK1234" i="8"/>
  <c r="BI1235" i="8"/>
  <c r="BN1234" i="8"/>
  <c r="Z156" i="1"/>
  <c r="Y156" i="1"/>
  <c r="V157" i="1"/>
  <c r="X156" i="1"/>
  <c r="BI1642" i="1"/>
  <c r="BK1641" i="1"/>
  <c r="BP1642" i="1"/>
  <c r="BN1643" i="1"/>
  <c r="Y229" i="7" l="1"/>
  <c r="Z229" i="7"/>
  <c r="X229" i="7"/>
  <c r="V230" i="7"/>
  <c r="X228" i="8"/>
  <c r="Y228" i="8"/>
  <c r="Z228" i="8"/>
  <c r="V229" i="8"/>
  <c r="BP1234" i="8"/>
  <c r="BN1235" i="8"/>
  <c r="BK1235" i="8"/>
  <c r="BI1236" i="8"/>
  <c r="Z157" i="1"/>
  <c r="X157" i="1"/>
  <c r="Y157" i="1"/>
  <c r="V158" i="1"/>
  <c r="BI1643" i="1"/>
  <c r="BK1642" i="1"/>
  <c r="BP1643" i="1"/>
  <c r="BN1644" i="1"/>
  <c r="Y230" i="7" l="1"/>
  <c r="X230" i="7"/>
  <c r="V231" i="7"/>
  <c r="Z230" i="7"/>
  <c r="Z229" i="8"/>
  <c r="Y229" i="8"/>
  <c r="X229" i="8"/>
  <c r="V230" i="8"/>
  <c r="BK1236" i="8"/>
  <c r="BI1237" i="8"/>
  <c r="BP1235" i="8"/>
  <c r="BN1236" i="8"/>
  <c r="Y158" i="1"/>
  <c r="Z158" i="1"/>
  <c r="X158" i="1"/>
  <c r="V159" i="1"/>
  <c r="BK1643" i="1"/>
  <c r="BI1644" i="1"/>
  <c r="BP1644" i="1"/>
  <c r="BN1645" i="1"/>
  <c r="Y231" i="7" l="1"/>
  <c r="X231" i="7"/>
  <c r="V232" i="7"/>
  <c r="Z231" i="7"/>
  <c r="Z230" i="8"/>
  <c r="Y230" i="8"/>
  <c r="V231" i="8"/>
  <c r="X230" i="8"/>
  <c r="BP1236" i="8"/>
  <c r="BN1237" i="8"/>
  <c r="BK1237" i="8"/>
  <c r="X159" i="1"/>
  <c r="Y159" i="1"/>
  <c r="Z159" i="1"/>
  <c r="V160" i="1"/>
  <c r="BK1644" i="1"/>
  <c r="BI1645" i="1"/>
  <c r="BP1645" i="1"/>
  <c r="BN1646" i="1"/>
  <c r="Z232" i="7" l="1"/>
  <c r="X232" i="7"/>
  <c r="Y232" i="7"/>
  <c r="V233" i="7"/>
  <c r="Y231" i="8"/>
  <c r="Z231" i="8"/>
  <c r="X231" i="8"/>
  <c r="V232" i="8"/>
  <c r="BP1237" i="8"/>
  <c r="Y160" i="1"/>
  <c r="X160" i="1"/>
  <c r="Z160" i="1"/>
  <c r="V161" i="1"/>
  <c r="BK1645" i="1"/>
  <c r="BI1646" i="1"/>
  <c r="BP1646" i="1"/>
  <c r="BN1647" i="1"/>
  <c r="Y233" i="7" l="1"/>
  <c r="Z233" i="7"/>
  <c r="X233" i="7"/>
  <c r="V234" i="7"/>
  <c r="Y232" i="8"/>
  <c r="Z232" i="8"/>
  <c r="V233" i="8"/>
  <c r="X232" i="8"/>
  <c r="BI1238" i="8"/>
  <c r="BI274" i="7"/>
  <c r="Z161" i="1"/>
  <c r="X161" i="1"/>
  <c r="Y161" i="1"/>
  <c r="V162" i="1"/>
  <c r="BK1646" i="1"/>
  <c r="BI1647" i="1"/>
  <c r="BP1647" i="1"/>
  <c r="BN1648" i="1"/>
  <c r="Y234" i="7" l="1"/>
  <c r="Z234" i="7"/>
  <c r="V235" i="7"/>
  <c r="X234" i="7"/>
  <c r="V234" i="8"/>
  <c r="Z233" i="8"/>
  <c r="X233" i="8"/>
  <c r="Y233" i="8"/>
  <c r="BK1238" i="8"/>
  <c r="BN1238" i="8"/>
  <c r="BK274" i="7"/>
  <c r="X162" i="1"/>
  <c r="Z162" i="1"/>
  <c r="Y162" i="1"/>
  <c r="V163" i="1"/>
  <c r="BI1648" i="1"/>
  <c r="BK1647" i="1"/>
  <c r="BP1648" i="1"/>
  <c r="BN1649" i="1"/>
  <c r="X235" i="7" l="1"/>
  <c r="Z235" i="7"/>
  <c r="V236" i="7"/>
  <c r="Y235" i="7"/>
  <c r="V235" i="8"/>
  <c r="Y234" i="8"/>
  <c r="Z234" i="8"/>
  <c r="X234" i="8"/>
  <c r="BP1238" i="8"/>
  <c r="BN274" i="7"/>
  <c r="X163" i="1"/>
  <c r="Z163" i="1"/>
  <c r="Y163" i="1"/>
  <c r="V164" i="1"/>
  <c r="BK1648" i="1"/>
  <c r="BI1649" i="1"/>
  <c r="BP1649" i="1"/>
  <c r="BN1650" i="1"/>
  <c r="Z236" i="7" l="1"/>
  <c r="X236" i="7"/>
  <c r="Y236" i="7"/>
  <c r="V237" i="7"/>
  <c r="X235" i="8"/>
  <c r="Y235" i="8"/>
  <c r="Z235" i="8"/>
  <c r="V236" i="8"/>
  <c r="BP274" i="7"/>
  <c r="X164" i="1"/>
  <c r="Z164" i="1"/>
  <c r="V165" i="1"/>
  <c r="Y164" i="1"/>
  <c r="BK1649" i="1"/>
  <c r="BI1650" i="1"/>
  <c r="BP1650" i="1"/>
  <c r="BN1651" i="1"/>
  <c r="Y237" i="7" l="1"/>
  <c r="V238" i="7"/>
  <c r="X237" i="7"/>
  <c r="Z237" i="7"/>
  <c r="X236" i="8"/>
  <c r="Z236" i="8"/>
  <c r="Y236" i="8"/>
  <c r="V237" i="8"/>
  <c r="BI1239" i="8"/>
  <c r="Z165" i="1"/>
  <c r="X165" i="1"/>
  <c r="Y165" i="1"/>
  <c r="V166" i="1"/>
  <c r="BK1650" i="1"/>
  <c r="BI1651" i="1"/>
  <c r="BP1651" i="1"/>
  <c r="BN1652" i="1"/>
  <c r="Y238" i="7" l="1"/>
  <c r="V239" i="7"/>
  <c r="Z238" i="7"/>
  <c r="X238" i="7"/>
  <c r="Z237" i="8"/>
  <c r="X237" i="8"/>
  <c r="Y237" i="8"/>
  <c r="V238" i="8"/>
  <c r="BK1239" i="8"/>
  <c r="BI1240" i="8"/>
  <c r="BN1239" i="8"/>
  <c r="Z166" i="1"/>
  <c r="X166" i="1"/>
  <c r="Y166" i="1"/>
  <c r="V167" i="1"/>
  <c r="BK1651" i="1"/>
  <c r="BI1652" i="1"/>
  <c r="BP1652" i="1"/>
  <c r="BN1653" i="1"/>
  <c r="Y239" i="7" l="1"/>
  <c r="X239" i="7"/>
  <c r="Z239" i="7"/>
  <c r="V240" i="7"/>
  <c r="V239" i="8"/>
  <c r="X238" i="8"/>
  <c r="Z238" i="8"/>
  <c r="Y238" i="8"/>
  <c r="BP1239" i="8"/>
  <c r="BN1240" i="8"/>
  <c r="BK1240" i="8"/>
  <c r="BI1241" i="8"/>
  <c r="Z167" i="1"/>
  <c r="Y167" i="1"/>
  <c r="X167" i="1"/>
  <c r="V168" i="1"/>
  <c r="BK1652" i="1"/>
  <c r="BI1653" i="1"/>
  <c r="BP1653" i="1"/>
  <c r="BN1654" i="1"/>
  <c r="Y240" i="7" l="1"/>
  <c r="V241" i="7"/>
  <c r="X240" i="7"/>
  <c r="Z240" i="7"/>
  <c r="Z239" i="8"/>
  <c r="X239" i="8"/>
  <c r="V240" i="8"/>
  <c r="Y239" i="8"/>
  <c r="BK1241" i="8"/>
  <c r="BI1242" i="8"/>
  <c r="BP1240" i="8"/>
  <c r="BN1241" i="8"/>
  <c r="BI275" i="7"/>
  <c r="X168" i="1"/>
  <c r="Y168" i="1"/>
  <c r="Z168" i="1"/>
  <c r="V169" i="1"/>
  <c r="BK1653" i="1"/>
  <c r="BI1654" i="1"/>
  <c r="BP1654" i="1"/>
  <c r="BN1655" i="1"/>
  <c r="Y241" i="7" l="1"/>
  <c r="Z241" i="7"/>
  <c r="X241" i="7"/>
  <c r="V242" i="7"/>
  <c r="Y240" i="8"/>
  <c r="Z240" i="8"/>
  <c r="V241" i="8"/>
  <c r="X240" i="8"/>
  <c r="BP1241" i="8"/>
  <c r="BN1242" i="8"/>
  <c r="BK1242" i="8"/>
  <c r="BK275" i="7"/>
  <c r="BI276" i="7"/>
  <c r="V170" i="1"/>
  <c r="Y169" i="1"/>
  <c r="Z169" i="1"/>
  <c r="X169" i="1"/>
  <c r="BK1654" i="1"/>
  <c r="BI1655" i="1"/>
  <c r="BP1655" i="1"/>
  <c r="BN1656" i="1"/>
  <c r="Y242" i="7" l="1"/>
  <c r="Z242" i="7"/>
  <c r="X242" i="7"/>
  <c r="V243" i="7"/>
  <c r="Y241" i="8"/>
  <c r="Z241" i="8"/>
  <c r="X241" i="8"/>
  <c r="V242" i="8"/>
  <c r="BP1242" i="8"/>
  <c r="BK276" i="7"/>
  <c r="BN275" i="7"/>
  <c r="Y170" i="1"/>
  <c r="X170" i="1"/>
  <c r="V171" i="1"/>
  <c r="Z170" i="1"/>
  <c r="BK1655" i="1"/>
  <c r="BI1656" i="1"/>
  <c r="BP1656" i="1"/>
  <c r="BN1657" i="1"/>
  <c r="Z243" i="7" l="1"/>
  <c r="X243" i="7"/>
  <c r="Y243" i="7"/>
  <c r="V244" i="7"/>
  <c r="Y242" i="8"/>
  <c r="X242" i="8"/>
  <c r="Z242" i="8"/>
  <c r="V243" i="8"/>
  <c r="BN276" i="7"/>
  <c r="BP275" i="7"/>
  <c r="Y171" i="1"/>
  <c r="Z171" i="1"/>
  <c r="X171" i="1"/>
  <c r="V172" i="1"/>
  <c r="BI1657" i="1"/>
  <c r="BK1656" i="1"/>
  <c r="BP1657" i="1"/>
  <c r="BN1658" i="1"/>
  <c r="Y244" i="7" l="1"/>
  <c r="Z244" i="7"/>
  <c r="V245" i="7"/>
  <c r="X244" i="7"/>
  <c r="Z243" i="8"/>
  <c r="X243" i="8"/>
  <c r="Y243" i="8"/>
  <c r="V244" i="8"/>
  <c r="BI1243" i="8"/>
  <c r="BP276" i="7"/>
  <c r="X172" i="1"/>
  <c r="Y172" i="1"/>
  <c r="V173" i="1"/>
  <c r="Z172" i="1"/>
  <c r="BI1658" i="1"/>
  <c r="BK1657" i="1"/>
  <c r="BP1658" i="1"/>
  <c r="BN1659" i="1"/>
  <c r="Z245" i="7" l="1"/>
  <c r="V246" i="7"/>
  <c r="Y245" i="7"/>
  <c r="X245" i="7"/>
  <c r="Z244" i="8"/>
  <c r="X244" i="8"/>
  <c r="Y244" i="8"/>
  <c r="V245" i="8"/>
  <c r="BI1244" i="8"/>
  <c r="BK1243" i="8"/>
  <c r="BN1243" i="8"/>
  <c r="X173" i="1"/>
  <c r="Z173" i="1"/>
  <c r="Y173" i="1"/>
  <c r="V174" i="1"/>
  <c r="BK1658" i="1"/>
  <c r="BI1659" i="1"/>
  <c r="BP1659" i="1"/>
  <c r="BN1660" i="1"/>
  <c r="Z246" i="7" l="1"/>
  <c r="V247" i="7"/>
  <c r="X246" i="7"/>
  <c r="Y246" i="7"/>
  <c r="X245" i="8"/>
  <c r="Z245" i="8"/>
  <c r="Y245" i="8"/>
  <c r="V246" i="8"/>
  <c r="BP1243" i="8"/>
  <c r="BN1244" i="8"/>
  <c r="BK1244" i="8"/>
  <c r="BI1245" i="8"/>
  <c r="Y174" i="1"/>
  <c r="Z174" i="1"/>
  <c r="X174" i="1"/>
  <c r="V175" i="1"/>
  <c r="BK1659" i="1"/>
  <c r="BI1660" i="1"/>
  <c r="BP1660" i="1"/>
  <c r="BN1661" i="1"/>
  <c r="X247" i="7" l="1"/>
  <c r="Z247" i="7"/>
  <c r="Y247" i="7"/>
  <c r="V248" i="7"/>
  <c r="Z246" i="8"/>
  <c r="Y246" i="8"/>
  <c r="X246" i="8"/>
  <c r="V247" i="8"/>
  <c r="BK1245" i="8"/>
  <c r="BI1246" i="8"/>
  <c r="BP1244" i="8"/>
  <c r="BN1245" i="8"/>
  <c r="BI277" i="7"/>
  <c r="Y175" i="1"/>
  <c r="X175" i="1"/>
  <c r="V176" i="1"/>
  <c r="Z175" i="1"/>
  <c r="BK1660" i="1"/>
  <c r="BI1661" i="1"/>
  <c r="BP1661" i="1"/>
  <c r="BN1662" i="1"/>
  <c r="Z248" i="7" l="1"/>
  <c r="X248" i="7"/>
  <c r="Y248" i="7"/>
  <c r="V249" i="7"/>
  <c r="Y247" i="8"/>
  <c r="Z247" i="8"/>
  <c r="V248" i="8"/>
  <c r="X247" i="8"/>
  <c r="BK1246" i="8"/>
  <c r="BP1245" i="8"/>
  <c r="BN1246" i="8"/>
  <c r="BK277" i="7"/>
  <c r="BI278" i="7"/>
  <c r="X176" i="1"/>
  <c r="Y176" i="1"/>
  <c r="Z176" i="1"/>
  <c r="V177" i="1"/>
  <c r="BK1661" i="1"/>
  <c r="BI1662" i="1"/>
  <c r="BP1662" i="1"/>
  <c r="BN1663" i="1"/>
  <c r="Y249" i="7" l="1"/>
  <c r="X249" i="7"/>
  <c r="V250" i="7"/>
  <c r="Z249" i="7"/>
  <c r="Y248" i="8"/>
  <c r="Z248" i="8"/>
  <c r="X248" i="8"/>
  <c r="V249" i="8"/>
  <c r="BP1246" i="8"/>
  <c r="BK278" i="7"/>
  <c r="BI279" i="7"/>
  <c r="BN277" i="7"/>
  <c r="X177" i="1"/>
  <c r="Y177" i="1"/>
  <c r="Z177" i="1"/>
  <c r="V178" i="1"/>
  <c r="BK1662" i="1"/>
  <c r="BI1663" i="1"/>
  <c r="BP1663" i="1"/>
  <c r="BN1664" i="1"/>
  <c r="X250" i="7" l="1"/>
  <c r="Y250" i="7"/>
  <c r="V251" i="7"/>
  <c r="Z250" i="7"/>
  <c r="Y249" i="8"/>
  <c r="Z249" i="8"/>
  <c r="X249" i="8"/>
  <c r="V250" i="8"/>
  <c r="BP277" i="7"/>
  <c r="BN278" i="7"/>
  <c r="BK279" i="7"/>
  <c r="BI280" i="7"/>
  <c r="X178" i="1"/>
  <c r="Z178" i="1"/>
  <c r="Y178" i="1"/>
  <c r="V179" i="1"/>
  <c r="BK1663" i="1"/>
  <c r="BI1664" i="1"/>
  <c r="BP1664" i="1"/>
  <c r="BN1665" i="1"/>
  <c r="Z251" i="7" l="1"/>
  <c r="X251" i="7"/>
  <c r="V252" i="7"/>
  <c r="Y251" i="7"/>
  <c r="Z250" i="8"/>
  <c r="X250" i="8"/>
  <c r="Y250" i="8"/>
  <c r="V251" i="8"/>
  <c r="BK280" i="7"/>
  <c r="BP278" i="7"/>
  <c r="BN279" i="7"/>
  <c r="Y179" i="1"/>
  <c r="Z179" i="1"/>
  <c r="X179" i="1"/>
  <c r="V180" i="1"/>
  <c r="BK1664" i="1"/>
  <c r="BI1665" i="1"/>
  <c r="BP1665" i="1"/>
  <c r="BN1666" i="1"/>
  <c r="Y252" i="7" l="1"/>
  <c r="V253" i="7"/>
  <c r="Z252" i="7"/>
  <c r="X252" i="7"/>
  <c r="Y251" i="8"/>
  <c r="X251" i="8"/>
  <c r="Z251" i="8"/>
  <c r="V252" i="8"/>
  <c r="BI1247" i="8"/>
  <c r="BP279" i="7"/>
  <c r="BN280" i="7"/>
  <c r="X180" i="1"/>
  <c r="V181" i="1"/>
  <c r="Y180" i="1"/>
  <c r="Z180" i="1"/>
  <c r="BI1666" i="1"/>
  <c r="BK1665" i="1"/>
  <c r="BP1666" i="1"/>
  <c r="BN1667" i="1"/>
  <c r="Z253" i="7" l="1"/>
  <c r="V254" i="7"/>
  <c r="X253" i="7"/>
  <c r="Y253" i="7"/>
  <c r="X252" i="8"/>
  <c r="Z252" i="8"/>
  <c r="Y252" i="8"/>
  <c r="V253" i="8"/>
  <c r="BI1248" i="8"/>
  <c r="BK1247" i="8"/>
  <c r="BN1247" i="8"/>
  <c r="BP280" i="7"/>
  <c r="Z181" i="1"/>
  <c r="X181" i="1"/>
  <c r="V182" i="1"/>
  <c r="Y181" i="1"/>
  <c r="BI1667" i="1"/>
  <c r="BK1666" i="1"/>
  <c r="BP1667" i="1"/>
  <c r="BN1668" i="1"/>
  <c r="Y254" i="7" l="1"/>
  <c r="V255" i="7"/>
  <c r="Z254" i="7"/>
  <c r="X254" i="7"/>
  <c r="Y253" i="8"/>
  <c r="X253" i="8"/>
  <c r="V254" i="8"/>
  <c r="Z253" i="8"/>
  <c r="BP1247" i="8"/>
  <c r="BN1248" i="8"/>
  <c r="BK1248" i="8"/>
  <c r="BI1249" i="8"/>
  <c r="Y182" i="1"/>
  <c r="Z182" i="1"/>
  <c r="V183" i="1"/>
  <c r="X182" i="1"/>
  <c r="BI1668" i="1"/>
  <c r="BK1667" i="1"/>
  <c r="BP1668" i="1"/>
  <c r="BN1669" i="1"/>
  <c r="X255" i="7" l="1"/>
  <c r="Y255" i="7"/>
  <c r="V256" i="7"/>
  <c r="Z255" i="7"/>
  <c r="X254" i="8"/>
  <c r="Y254" i="8"/>
  <c r="Z254" i="8"/>
  <c r="V255" i="8"/>
  <c r="BK1249" i="8"/>
  <c r="BI1250" i="8"/>
  <c r="BP1248" i="8"/>
  <c r="BN1249" i="8"/>
  <c r="X183" i="1"/>
  <c r="Y183" i="1"/>
  <c r="V184" i="1"/>
  <c r="Z183" i="1"/>
  <c r="BK1668" i="1"/>
  <c r="BI1669" i="1"/>
  <c r="BP1669" i="1"/>
  <c r="BN1670" i="1"/>
  <c r="X256" i="7" l="1"/>
  <c r="Y256" i="7"/>
  <c r="Z256" i="7"/>
  <c r="V257" i="7"/>
  <c r="Z255" i="8"/>
  <c r="Y255" i="8"/>
  <c r="V256" i="8"/>
  <c r="X255" i="8"/>
  <c r="BP1249" i="8"/>
  <c r="BN1250" i="8"/>
  <c r="BK1250" i="8"/>
  <c r="BI1251" i="8"/>
  <c r="Y184" i="1"/>
  <c r="Z184" i="1"/>
  <c r="X184" i="1"/>
  <c r="V185" i="1"/>
  <c r="BK1669" i="1"/>
  <c r="BI1670" i="1"/>
  <c r="BP1670" i="1"/>
  <c r="BN1671" i="1"/>
  <c r="Y257" i="7" l="1"/>
  <c r="V258" i="7"/>
  <c r="X257" i="7"/>
  <c r="Z257" i="7"/>
  <c r="Z256" i="8"/>
  <c r="X256" i="8"/>
  <c r="Y256" i="8"/>
  <c r="V257" i="8"/>
  <c r="BI1252" i="8"/>
  <c r="BK1251" i="8"/>
  <c r="BP1250" i="8"/>
  <c r="BN1251" i="8"/>
  <c r="Y185" i="1"/>
  <c r="Z185" i="1"/>
  <c r="X185" i="1"/>
  <c r="V186" i="1"/>
  <c r="BK1670" i="1"/>
  <c r="BI1671" i="1"/>
  <c r="BP1671" i="1"/>
  <c r="BN1672" i="1"/>
  <c r="Y258" i="7" l="1"/>
  <c r="X258" i="7"/>
  <c r="Z258" i="7"/>
  <c r="V259" i="7"/>
  <c r="Y257" i="8"/>
  <c r="Z257" i="8"/>
  <c r="V258" i="8"/>
  <c r="X257" i="8"/>
  <c r="BP1251" i="8"/>
  <c r="BN1252" i="8"/>
  <c r="BK1252" i="8"/>
  <c r="BI1253" i="8"/>
  <c r="BI281" i="7"/>
  <c r="Y186" i="1"/>
  <c r="Z186" i="1"/>
  <c r="X186" i="1"/>
  <c r="V187" i="1"/>
  <c r="BK1671" i="1"/>
  <c r="BI1672" i="1"/>
  <c r="BP1672" i="1"/>
  <c r="BN1673" i="1"/>
  <c r="Y259" i="7" l="1"/>
  <c r="Z259" i="7"/>
  <c r="V260" i="7"/>
  <c r="X259" i="7"/>
  <c r="Y258" i="8"/>
  <c r="Z258" i="8"/>
  <c r="X258" i="8"/>
  <c r="V259" i="8"/>
  <c r="BK1253" i="8"/>
  <c r="BP1252" i="8"/>
  <c r="BN1253" i="8"/>
  <c r="BK281" i="7"/>
  <c r="BI282" i="7"/>
  <c r="X187" i="1"/>
  <c r="Y187" i="1"/>
  <c r="Z187" i="1"/>
  <c r="V188" i="1"/>
  <c r="BI1673" i="1"/>
  <c r="BK1672" i="1"/>
  <c r="BP1673" i="1"/>
  <c r="BN1674" i="1"/>
  <c r="X260" i="7" l="1"/>
  <c r="Z260" i="7"/>
  <c r="Y260" i="7"/>
  <c r="V261" i="7"/>
  <c r="Z259" i="8"/>
  <c r="X259" i="8"/>
  <c r="Y259" i="8"/>
  <c r="V260" i="8"/>
  <c r="BP1253" i="8"/>
  <c r="BK282" i="7"/>
  <c r="BI283" i="7"/>
  <c r="BN281" i="7"/>
  <c r="X188" i="1"/>
  <c r="Y188" i="1"/>
  <c r="V189" i="1"/>
  <c r="Z188" i="1"/>
  <c r="BK1673" i="1"/>
  <c r="BI1674" i="1"/>
  <c r="BP1674" i="1"/>
  <c r="BN1675" i="1"/>
  <c r="Z261" i="7" l="1"/>
  <c r="X261" i="7"/>
  <c r="V262" i="7"/>
  <c r="Y261" i="7"/>
  <c r="Y260" i="8"/>
  <c r="X260" i="8"/>
  <c r="Z260" i="8"/>
  <c r="V261" i="8"/>
  <c r="BK283" i="7"/>
  <c r="BI284" i="7"/>
  <c r="BP281" i="7"/>
  <c r="BN282" i="7"/>
  <c r="Z189" i="1"/>
  <c r="X189" i="1"/>
  <c r="Y189" i="1"/>
  <c r="V190" i="1"/>
  <c r="BI1675" i="1"/>
  <c r="BK1674" i="1"/>
  <c r="BP1675" i="1"/>
  <c r="BN1676" i="1"/>
  <c r="Y262" i="7" l="1"/>
  <c r="V263" i="7"/>
  <c r="Z262" i="7"/>
  <c r="X262" i="7"/>
  <c r="X261" i="8"/>
  <c r="Z261" i="8"/>
  <c r="Y261" i="8"/>
  <c r="V262" i="8"/>
  <c r="BP282" i="7"/>
  <c r="BN283" i="7"/>
  <c r="BK284" i="7"/>
  <c r="X190" i="1"/>
  <c r="Z190" i="1"/>
  <c r="Y190" i="1"/>
  <c r="V191" i="1"/>
  <c r="BI1676" i="1"/>
  <c r="BK1675" i="1"/>
  <c r="BP1676" i="1"/>
  <c r="BN1677" i="1"/>
  <c r="Y263" i="7" l="1"/>
  <c r="V264" i="7"/>
  <c r="Z263" i="7"/>
  <c r="X263" i="7"/>
  <c r="Y262" i="8"/>
  <c r="Z262" i="8"/>
  <c r="X262" i="8"/>
  <c r="V263" i="8"/>
  <c r="BI1254" i="8"/>
  <c r="BP283" i="7"/>
  <c r="BN284" i="7"/>
  <c r="Z191" i="1"/>
  <c r="X191" i="1"/>
  <c r="V192" i="1"/>
  <c r="Y191" i="1"/>
  <c r="BI1677" i="1"/>
  <c r="BK1676" i="1"/>
  <c r="BP1677" i="1"/>
  <c r="BN1678" i="1"/>
  <c r="X264" i="7" l="1"/>
  <c r="V265" i="7"/>
  <c r="Y264" i="7"/>
  <c r="Z264" i="7"/>
  <c r="X263" i="8"/>
  <c r="Z263" i="8"/>
  <c r="Y263" i="8"/>
  <c r="V264" i="8"/>
  <c r="BN1254" i="8"/>
  <c r="BK1254" i="8"/>
  <c r="BI1255" i="8"/>
  <c r="BI285" i="7"/>
  <c r="BP284" i="7"/>
  <c r="Z192" i="1"/>
  <c r="X192" i="1"/>
  <c r="Y192" i="1"/>
  <c r="V193" i="1"/>
  <c r="BI1678" i="1"/>
  <c r="BK1677" i="1"/>
  <c r="BP1678" i="1"/>
  <c r="BN1679" i="1"/>
  <c r="Y265" i="7" l="1"/>
  <c r="X265" i="7"/>
  <c r="V266" i="7"/>
  <c r="Z265" i="7"/>
  <c r="X264" i="8"/>
  <c r="Z264" i="8"/>
  <c r="V265" i="8"/>
  <c r="Y264" i="8"/>
  <c r="BK1255" i="8"/>
  <c r="BP1254" i="8"/>
  <c r="BN1255" i="8"/>
  <c r="BK285" i="7"/>
  <c r="X193" i="1"/>
  <c r="Y193" i="1"/>
  <c r="Z193" i="1"/>
  <c r="V194" i="1"/>
  <c r="BK1678" i="1"/>
  <c r="BI1679" i="1"/>
  <c r="BP1679" i="1"/>
  <c r="BN1680" i="1"/>
  <c r="X266" i="7" l="1"/>
  <c r="Y266" i="7"/>
  <c r="Z266" i="7"/>
  <c r="V267" i="7"/>
  <c r="Z265" i="8"/>
  <c r="X265" i="8"/>
  <c r="V266" i="8"/>
  <c r="Y265" i="8"/>
  <c r="BP1255" i="8"/>
  <c r="BI1256" i="8"/>
  <c r="BN285" i="7"/>
  <c r="Y194" i="1"/>
  <c r="Z194" i="1"/>
  <c r="X194" i="1"/>
  <c r="V195" i="1"/>
  <c r="BK1679" i="1"/>
  <c r="BI1680" i="1"/>
  <c r="BP1680" i="1"/>
  <c r="BN1681" i="1"/>
  <c r="X267" i="7" l="1"/>
  <c r="Y267" i="7"/>
  <c r="Z267" i="7"/>
  <c r="V268" i="7"/>
  <c r="X266" i="8"/>
  <c r="Y266" i="8"/>
  <c r="Z266" i="8"/>
  <c r="V267" i="8"/>
  <c r="BK1256" i="8"/>
  <c r="BI1257" i="8"/>
  <c r="BN1256" i="8"/>
  <c r="BP285" i="7"/>
  <c r="Y195" i="1"/>
  <c r="Z195" i="1"/>
  <c r="X195" i="1"/>
  <c r="V196" i="1"/>
  <c r="BK1680" i="1"/>
  <c r="BI1681" i="1"/>
  <c r="BP1681" i="1"/>
  <c r="BN1682" i="1"/>
  <c r="Y268" i="7" l="1"/>
  <c r="Z268" i="7"/>
  <c r="V269" i="7"/>
  <c r="X268" i="7"/>
  <c r="Z267" i="8"/>
  <c r="X267" i="8"/>
  <c r="V268" i="8"/>
  <c r="Y267" i="8"/>
  <c r="BP1256" i="8"/>
  <c r="BN1257" i="8"/>
  <c r="BK1257" i="8"/>
  <c r="BI1258" i="8"/>
  <c r="X196" i="1"/>
  <c r="Z196" i="1"/>
  <c r="Y196" i="1"/>
  <c r="V197" i="1"/>
  <c r="BK1681" i="1"/>
  <c r="BI1682" i="1"/>
  <c r="BP1682" i="1"/>
  <c r="BN1683" i="1"/>
  <c r="X269" i="7" l="1"/>
  <c r="Y269" i="7"/>
  <c r="V270" i="7"/>
  <c r="Z269" i="7"/>
  <c r="Y268" i="8"/>
  <c r="V269" i="8"/>
  <c r="Z268" i="8"/>
  <c r="X268" i="8"/>
  <c r="BN1258" i="8"/>
  <c r="BP1257" i="8"/>
  <c r="BI1259" i="8"/>
  <c r="BK1258" i="8"/>
  <c r="Y197" i="1"/>
  <c r="V198" i="1"/>
  <c r="X197" i="1"/>
  <c r="Z197" i="1"/>
  <c r="BK1682" i="1"/>
  <c r="BI1683" i="1"/>
  <c r="BP1683" i="1"/>
  <c r="BN1684" i="1"/>
  <c r="X270" i="7" l="1"/>
  <c r="Z270" i="7"/>
  <c r="Y270" i="7"/>
  <c r="V271" i="7"/>
  <c r="X269" i="8"/>
  <c r="Y269" i="8"/>
  <c r="V270" i="8"/>
  <c r="Z269" i="8"/>
  <c r="BK1259" i="8"/>
  <c r="BP1258" i="8"/>
  <c r="BN1259" i="8"/>
  <c r="X198" i="1"/>
  <c r="Y198" i="1"/>
  <c r="Z198" i="1"/>
  <c r="V199" i="1"/>
  <c r="BK1683" i="1"/>
  <c r="BI1684" i="1"/>
  <c r="BP1684" i="1"/>
  <c r="BN1685" i="1"/>
  <c r="Z271" i="7" l="1"/>
  <c r="X271" i="7"/>
  <c r="Y271" i="7"/>
  <c r="V272" i="7"/>
  <c r="Z270" i="8"/>
  <c r="Y270" i="8"/>
  <c r="V271" i="8"/>
  <c r="X270" i="8"/>
  <c r="BI1260" i="8"/>
  <c r="BP1259" i="8"/>
  <c r="Y199" i="1"/>
  <c r="X199" i="1"/>
  <c r="Z199" i="1"/>
  <c r="V200" i="1"/>
  <c r="BK1684" i="1"/>
  <c r="BI1685" i="1"/>
  <c r="BP1685" i="1"/>
  <c r="BN1686" i="1"/>
  <c r="Z272" i="7" l="1"/>
  <c r="X272" i="7"/>
  <c r="V273" i="7"/>
  <c r="Y272" i="7"/>
  <c r="X271" i="8"/>
  <c r="Y271" i="8"/>
  <c r="Z271" i="8"/>
  <c r="V272" i="8"/>
  <c r="BN1260" i="8"/>
  <c r="BK1260" i="8"/>
  <c r="BI1261" i="8"/>
  <c r="X200" i="1"/>
  <c r="V201" i="1"/>
  <c r="Y200" i="1"/>
  <c r="Z200" i="1"/>
  <c r="BK1685" i="1"/>
  <c r="BI1686" i="1"/>
  <c r="BP1686" i="1"/>
  <c r="BN1687" i="1"/>
  <c r="Z273" i="7" l="1"/>
  <c r="X273" i="7"/>
  <c r="Y273" i="7"/>
  <c r="V274" i="7"/>
  <c r="Z272" i="8"/>
  <c r="X272" i="8"/>
  <c r="V273" i="8"/>
  <c r="Y272" i="8"/>
  <c r="BK1261" i="8"/>
  <c r="BI1262" i="8"/>
  <c r="BP1260" i="8"/>
  <c r="BN1261" i="8"/>
  <c r="Z201" i="1"/>
  <c r="Y201" i="1"/>
  <c r="V202" i="1"/>
  <c r="X201" i="1"/>
  <c r="BK1686" i="1"/>
  <c r="BI1687" i="1"/>
  <c r="BP1687" i="1"/>
  <c r="BN1688" i="1"/>
  <c r="Y274" i="7" l="1"/>
  <c r="Z274" i="7"/>
  <c r="X274" i="7"/>
  <c r="V275" i="7"/>
  <c r="X273" i="8"/>
  <c r="Y273" i="8"/>
  <c r="Z273" i="8"/>
  <c r="V274" i="8"/>
  <c r="BP1261" i="8"/>
  <c r="BN1262" i="8"/>
  <c r="BK1262" i="8"/>
  <c r="BI1263" i="8"/>
  <c r="Z202" i="1"/>
  <c r="X202" i="1"/>
  <c r="Y202" i="1"/>
  <c r="V203" i="1"/>
  <c r="BI1688" i="1"/>
  <c r="BK1687" i="1"/>
  <c r="BP1688" i="1"/>
  <c r="BN1689" i="1"/>
  <c r="Z275" i="7" l="1"/>
  <c r="V276" i="7"/>
  <c r="Y275" i="7"/>
  <c r="X275" i="7"/>
  <c r="X274" i="8"/>
  <c r="Y274" i="8"/>
  <c r="Z274" i="8"/>
  <c r="V275" i="8"/>
  <c r="BK1263" i="8"/>
  <c r="BI1264" i="8"/>
  <c r="BP1262" i="8"/>
  <c r="BN1263" i="8"/>
  <c r="X203" i="1"/>
  <c r="Y203" i="1"/>
  <c r="Z203" i="1"/>
  <c r="V204" i="1"/>
  <c r="BI1689" i="1"/>
  <c r="BK1688" i="1"/>
  <c r="BP1689" i="1"/>
  <c r="BN1690" i="1"/>
  <c r="Y276" i="7" l="1"/>
  <c r="Z276" i="7"/>
  <c r="X276" i="7"/>
  <c r="V277" i="7"/>
  <c r="Z275" i="8"/>
  <c r="V276" i="8"/>
  <c r="Y275" i="8"/>
  <c r="X275" i="8"/>
  <c r="BP1263" i="8"/>
  <c r="BN1264" i="8"/>
  <c r="BK1264" i="8"/>
  <c r="BI1265" i="8"/>
  <c r="Y204" i="1"/>
  <c r="Z204" i="1"/>
  <c r="V205" i="1"/>
  <c r="X204" i="1"/>
  <c r="BK1689" i="1"/>
  <c r="BI1690" i="1"/>
  <c r="BP1690" i="1"/>
  <c r="BN1691" i="1"/>
  <c r="X277" i="7" l="1"/>
  <c r="Y277" i="7"/>
  <c r="Z277" i="7"/>
  <c r="V278" i="7"/>
  <c r="Y276" i="8"/>
  <c r="Z276" i="8"/>
  <c r="X276" i="8"/>
  <c r="V277" i="8"/>
  <c r="BK1265" i="8"/>
  <c r="BI1266" i="8"/>
  <c r="BP1264" i="8"/>
  <c r="BN1265" i="8"/>
  <c r="X205" i="1"/>
  <c r="Y205" i="1"/>
  <c r="Z205" i="1"/>
  <c r="V206" i="1"/>
  <c r="BK1690" i="1"/>
  <c r="BI1691" i="1"/>
  <c r="BP1691" i="1"/>
  <c r="BN1692" i="1"/>
  <c r="Y278" i="7" l="1"/>
  <c r="V279" i="7"/>
  <c r="X278" i="7"/>
  <c r="Z278" i="7"/>
  <c r="Z277" i="8"/>
  <c r="X277" i="8"/>
  <c r="Y277" i="8"/>
  <c r="V278" i="8"/>
  <c r="BP1265" i="8"/>
  <c r="BN1266" i="8"/>
  <c r="BK1266" i="8"/>
  <c r="Y206" i="1"/>
  <c r="Z206" i="1"/>
  <c r="V207" i="1"/>
  <c r="X206" i="1"/>
  <c r="BK1691" i="1"/>
  <c r="BI1692" i="1"/>
  <c r="BP1692" i="1"/>
  <c r="BN1693" i="1"/>
  <c r="X279" i="7" l="1"/>
  <c r="Y279" i="7"/>
  <c r="Z279" i="7"/>
  <c r="V280" i="7"/>
  <c r="Y278" i="8"/>
  <c r="X278" i="8"/>
  <c r="Z278" i="8"/>
  <c r="V279" i="8"/>
  <c r="BI1267" i="8"/>
  <c r="BP1266" i="8"/>
  <c r="X207" i="1"/>
  <c r="Y207" i="1"/>
  <c r="V208" i="1"/>
  <c r="Z207" i="1"/>
  <c r="BI1693" i="1"/>
  <c r="BK1692" i="1"/>
  <c r="BP1693" i="1"/>
  <c r="BN1694" i="1"/>
  <c r="X280" i="7" l="1"/>
  <c r="Z280" i="7"/>
  <c r="Y280" i="7"/>
  <c r="V281" i="7"/>
  <c r="X279" i="8"/>
  <c r="Y279" i="8"/>
  <c r="Z279" i="8"/>
  <c r="V280" i="8"/>
  <c r="BN1267" i="8"/>
  <c r="BK1267" i="8"/>
  <c r="BI1268" i="8"/>
  <c r="Y208" i="1"/>
  <c r="Z208" i="1"/>
  <c r="X208" i="1"/>
  <c r="V209" i="1"/>
  <c r="BK1693" i="1"/>
  <c r="BI1694" i="1"/>
  <c r="BP1694" i="1"/>
  <c r="BN1695" i="1"/>
  <c r="Z281" i="7" l="1"/>
  <c r="X281" i="7"/>
  <c r="Y281" i="7"/>
  <c r="V282" i="7"/>
  <c r="X280" i="8"/>
  <c r="Y280" i="8"/>
  <c r="Z280" i="8"/>
  <c r="V281" i="8"/>
  <c r="BK1268" i="8"/>
  <c r="BP1267" i="8"/>
  <c r="BN1268" i="8"/>
  <c r="Z209" i="1"/>
  <c r="X209" i="1"/>
  <c r="Y209" i="1"/>
  <c r="V210" i="1"/>
  <c r="BK1694" i="1"/>
  <c r="BI1695" i="1"/>
  <c r="BP1695" i="1"/>
  <c r="BN1696" i="1"/>
  <c r="Y282" i="7" l="1"/>
  <c r="Z282" i="7"/>
  <c r="X282" i="7"/>
  <c r="V283" i="7"/>
  <c r="X281" i="8"/>
  <c r="Y281" i="8"/>
  <c r="V282" i="8"/>
  <c r="Z281" i="8"/>
  <c r="BP1268" i="8"/>
  <c r="X210" i="1"/>
  <c r="Z210" i="1"/>
  <c r="Y210" i="1"/>
  <c r="V211" i="1"/>
  <c r="BK1695" i="1"/>
  <c r="BI1696" i="1"/>
  <c r="BP1696" i="1"/>
  <c r="BN1697" i="1"/>
  <c r="X283" i="7" l="1"/>
  <c r="Y283" i="7"/>
  <c r="Z283" i="7"/>
  <c r="V284" i="7"/>
  <c r="Y282" i="8"/>
  <c r="X282" i="8"/>
  <c r="Z282" i="8"/>
  <c r="V283" i="8"/>
  <c r="BI1269" i="8"/>
  <c r="Z211" i="1"/>
  <c r="X211" i="1"/>
  <c r="V212" i="1"/>
  <c r="Y211" i="1"/>
  <c r="BK1696" i="1"/>
  <c r="BI1697" i="1"/>
  <c r="BP1697" i="1"/>
  <c r="BN1698" i="1"/>
  <c r="Z284" i="7" l="1"/>
  <c r="X284" i="7"/>
  <c r="V285" i="7"/>
  <c r="Y284" i="7"/>
  <c r="V284" i="8"/>
  <c r="Y283" i="8"/>
  <c r="X283" i="8"/>
  <c r="Z283" i="8"/>
  <c r="BN1269" i="8"/>
  <c r="BK1269" i="8"/>
  <c r="BI1270" i="8"/>
  <c r="X212" i="1"/>
  <c r="Y212" i="1"/>
  <c r="Z212" i="1"/>
  <c r="V213" i="1"/>
  <c r="BI1698" i="1"/>
  <c r="BK1697" i="1"/>
  <c r="BP1698" i="1"/>
  <c r="BN1699" i="1"/>
  <c r="Y285" i="7" l="1"/>
  <c r="X285" i="7"/>
  <c r="V286" i="7"/>
  <c r="Z285" i="7"/>
  <c r="X284" i="8"/>
  <c r="Y284" i="8"/>
  <c r="Z284" i="8"/>
  <c r="V285" i="8"/>
  <c r="BK1270" i="8"/>
  <c r="BI1271" i="8"/>
  <c r="BN1270" i="8"/>
  <c r="BP1269" i="8"/>
  <c r="Z213" i="1"/>
  <c r="Y213" i="1"/>
  <c r="V214" i="1"/>
  <c r="X213" i="1"/>
  <c r="BI1699" i="1"/>
  <c r="BK1698" i="1"/>
  <c r="BP1699" i="1"/>
  <c r="BN1700" i="1"/>
  <c r="Y286" i="7" l="1"/>
  <c r="X286" i="7"/>
  <c r="Z286" i="7"/>
  <c r="V287" i="7"/>
  <c r="Z285" i="8"/>
  <c r="Y285" i="8"/>
  <c r="X285" i="8"/>
  <c r="V286" i="8"/>
  <c r="BP1270" i="8"/>
  <c r="BN1271" i="8"/>
  <c r="BK1271" i="8"/>
  <c r="BI1272" i="8"/>
  <c r="Y214" i="1"/>
  <c r="Z214" i="1"/>
  <c r="V215" i="1"/>
  <c r="X214" i="1"/>
  <c r="BI1700" i="1"/>
  <c r="BK1699" i="1"/>
  <c r="BP1700" i="1"/>
  <c r="BN1701" i="1"/>
  <c r="X287" i="7" l="1"/>
  <c r="Y287" i="7"/>
  <c r="Z287" i="7"/>
  <c r="V288" i="7"/>
  <c r="X286" i="8"/>
  <c r="Y286" i="8"/>
  <c r="Z286" i="8"/>
  <c r="V287" i="8"/>
  <c r="BK1272" i="8"/>
  <c r="BI1273" i="8"/>
  <c r="BP1271" i="8"/>
  <c r="BN1272" i="8"/>
  <c r="X215" i="1"/>
  <c r="Y215" i="1"/>
  <c r="Z215" i="1"/>
  <c r="V216" i="1"/>
  <c r="BK1700" i="1"/>
  <c r="BI1701" i="1"/>
  <c r="BP1701" i="1"/>
  <c r="BN1702" i="1"/>
  <c r="Y288" i="7" l="1"/>
  <c r="X288" i="7"/>
  <c r="Z288" i="7"/>
  <c r="V289" i="7"/>
  <c r="Y287" i="8"/>
  <c r="Z287" i="8"/>
  <c r="X287" i="8"/>
  <c r="V288" i="8"/>
  <c r="BP1272" i="8"/>
  <c r="BN1273" i="8"/>
  <c r="BK1273" i="8"/>
  <c r="BI1274" i="8"/>
  <c r="Z216" i="1"/>
  <c r="X216" i="1"/>
  <c r="Y216" i="1"/>
  <c r="V217" i="1"/>
  <c r="BK1701" i="1"/>
  <c r="BI1702" i="1"/>
  <c r="BP1702" i="1"/>
  <c r="BN1703" i="1"/>
  <c r="X289" i="7" l="1"/>
  <c r="Y289" i="7"/>
  <c r="Z289" i="7"/>
  <c r="V290" i="7"/>
  <c r="Y288" i="8"/>
  <c r="Z288" i="8"/>
  <c r="X288" i="8"/>
  <c r="V289" i="8"/>
  <c r="BK1274" i="8"/>
  <c r="BI1275" i="8"/>
  <c r="BP1273" i="8"/>
  <c r="BN1274" i="8"/>
  <c r="X217" i="1"/>
  <c r="Y217" i="1"/>
  <c r="Z217" i="1"/>
  <c r="V218" i="1"/>
  <c r="BK1702" i="1"/>
  <c r="BI1703" i="1"/>
  <c r="BP1703" i="1"/>
  <c r="BN1704" i="1"/>
  <c r="X290" i="7" l="1"/>
  <c r="Y290" i="7"/>
  <c r="Z290" i="7"/>
  <c r="V291" i="7"/>
  <c r="Y289" i="8"/>
  <c r="Z289" i="8"/>
  <c r="X289" i="8"/>
  <c r="V290" i="8"/>
  <c r="BK1275" i="8"/>
  <c r="BI1276" i="8"/>
  <c r="BP1274" i="8"/>
  <c r="BN1275" i="8"/>
  <c r="Z218" i="1"/>
  <c r="X218" i="1"/>
  <c r="Y218" i="1"/>
  <c r="V219" i="1"/>
  <c r="BK1703" i="1"/>
  <c r="BI1704" i="1"/>
  <c r="BP1704" i="1"/>
  <c r="BN1705" i="1"/>
  <c r="Z291" i="7" l="1"/>
  <c r="X291" i="7"/>
  <c r="Y291" i="7"/>
  <c r="V292" i="7"/>
  <c r="X290" i="8"/>
  <c r="V291" i="8"/>
  <c r="Z290" i="8"/>
  <c r="Y290" i="8"/>
  <c r="BK1276" i="8"/>
  <c r="BI1277" i="8"/>
  <c r="BN1276" i="8"/>
  <c r="BP1275" i="8"/>
  <c r="Z219" i="1"/>
  <c r="X219" i="1"/>
  <c r="Y219" i="1"/>
  <c r="V220" i="1"/>
  <c r="BK1704" i="1"/>
  <c r="BI1705" i="1"/>
  <c r="BP1705" i="1"/>
  <c r="BN1706" i="1"/>
  <c r="Y292" i="7" l="1"/>
  <c r="X292" i="7"/>
  <c r="Z292" i="7"/>
  <c r="V293" i="7"/>
  <c r="X291" i="8"/>
  <c r="Y291" i="8"/>
  <c r="Z291" i="8"/>
  <c r="V292" i="8"/>
  <c r="BP1276" i="8"/>
  <c r="BN1277" i="8"/>
  <c r="BK1277" i="8"/>
  <c r="BI1278" i="8"/>
  <c r="X220" i="1"/>
  <c r="Y220" i="1"/>
  <c r="Z220" i="1"/>
  <c r="V221" i="1"/>
  <c r="BK1705" i="1"/>
  <c r="BI1706" i="1"/>
  <c r="BP1706" i="1"/>
  <c r="BN1707" i="1"/>
  <c r="X293" i="7" l="1"/>
  <c r="Z293" i="7"/>
  <c r="Y293" i="7"/>
  <c r="V294" i="7"/>
  <c r="V293" i="8"/>
  <c r="Z292" i="8"/>
  <c r="X292" i="8"/>
  <c r="Y292" i="8"/>
  <c r="BK1278" i="8"/>
  <c r="BI1279" i="8"/>
  <c r="BP1277" i="8"/>
  <c r="BN1278" i="8"/>
  <c r="Z221" i="1"/>
  <c r="V222" i="1"/>
  <c r="Y221" i="1"/>
  <c r="X221" i="1"/>
  <c r="BI1707" i="1"/>
  <c r="BK1706" i="1"/>
  <c r="BP1707" i="1"/>
  <c r="BN1708" i="1"/>
  <c r="Y294" i="7" l="1"/>
  <c r="Z294" i="7"/>
  <c r="X294" i="7"/>
  <c r="V295" i="7"/>
  <c r="Z293" i="8"/>
  <c r="V294" i="8"/>
  <c r="X293" i="8"/>
  <c r="Y293" i="8"/>
  <c r="BP1278" i="8"/>
  <c r="BN1279" i="8"/>
  <c r="BK1279" i="8"/>
  <c r="BI1280" i="8"/>
  <c r="Y222" i="1"/>
  <c r="V223" i="1"/>
  <c r="X222" i="1"/>
  <c r="Z222" i="1"/>
  <c r="BI1708" i="1"/>
  <c r="BK1707" i="1"/>
  <c r="BP1708" i="1"/>
  <c r="BN1709" i="1"/>
  <c r="Z295" i="7" l="1"/>
  <c r="X295" i="7"/>
  <c r="Y295" i="7"/>
  <c r="V296" i="7"/>
  <c r="X294" i="8"/>
  <c r="Z294" i="8"/>
  <c r="Y294" i="8"/>
  <c r="V295" i="8"/>
  <c r="BK1280" i="8"/>
  <c r="BI1281" i="8"/>
  <c r="BP1279" i="8"/>
  <c r="BN1280" i="8"/>
  <c r="Z223" i="1"/>
  <c r="X223" i="1"/>
  <c r="Y223" i="1"/>
  <c r="V224" i="1"/>
  <c r="BI1709" i="1"/>
  <c r="BK1708" i="1"/>
  <c r="BP1709" i="1"/>
  <c r="BN1710" i="1"/>
  <c r="Y296" i="7" l="1"/>
  <c r="Z296" i="7"/>
  <c r="X296" i="7"/>
  <c r="V297" i="7"/>
  <c r="Z295" i="8"/>
  <c r="X295" i="8"/>
  <c r="Y295" i="8"/>
  <c r="V296" i="8"/>
  <c r="BP1280" i="8"/>
  <c r="BN1281" i="8"/>
  <c r="BK1281" i="8"/>
  <c r="BI1282" i="8"/>
  <c r="Y224" i="1"/>
  <c r="Z224" i="1"/>
  <c r="X224" i="1"/>
  <c r="V225" i="1"/>
  <c r="BK1709" i="1"/>
  <c r="BI1710" i="1"/>
  <c r="BP1710" i="1"/>
  <c r="BN1711" i="1"/>
  <c r="X297" i="7" l="1"/>
  <c r="Y297" i="7"/>
  <c r="Z297" i="7"/>
  <c r="V298" i="7"/>
  <c r="X296" i="8"/>
  <c r="Z296" i="8"/>
  <c r="Y296" i="8"/>
  <c r="V297" i="8"/>
  <c r="BK1282" i="8"/>
  <c r="BI1283" i="8"/>
  <c r="BP1281" i="8"/>
  <c r="BN1282" i="8"/>
  <c r="X225" i="1"/>
  <c r="Y225" i="1"/>
  <c r="Z225" i="1"/>
  <c r="V226" i="1"/>
  <c r="BK1710" i="1"/>
  <c r="BI1711" i="1"/>
  <c r="BP1711" i="1"/>
  <c r="BN1712" i="1"/>
  <c r="Y298" i="7" l="1"/>
  <c r="X298" i="7"/>
  <c r="V299" i="7"/>
  <c r="Z298" i="7"/>
  <c r="Z297" i="8"/>
  <c r="V298" i="8"/>
  <c r="X297" i="8"/>
  <c r="Y297" i="8"/>
  <c r="BI1284" i="8"/>
  <c r="BK1283" i="8"/>
  <c r="BP1282" i="8"/>
  <c r="BN1283" i="8"/>
  <c r="Y226" i="1"/>
  <c r="X226" i="1"/>
  <c r="V227" i="1"/>
  <c r="Z226" i="1"/>
  <c r="BK1711" i="1"/>
  <c r="BI1712" i="1"/>
  <c r="BP1712" i="1"/>
  <c r="BN1713" i="1"/>
  <c r="Y299" i="7" l="1"/>
  <c r="X299" i="7"/>
  <c r="Z299" i="7"/>
  <c r="V300" i="7"/>
  <c r="Y298" i="8"/>
  <c r="Z298" i="8"/>
  <c r="X298" i="8"/>
  <c r="V299" i="8"/>
  <c r="BP1283" i="8"/>
  <c r="BN1284" i="8"/>
  <c r="BK1284" i="8"/>
  <c r="BI1285" i="8"/>
  <c r="X227" i="1"/>
  <c r="V228" i="1"/>
  <c r="Y227" i="1"/>
  <c r="Z227" i="1"/>
  <c r="BK1712" i="1"/>
  <c r="BI1713" i="1"/>
  <c r="BP1713" i="1"/>
  <c r="BN1714" i="1"/>
  <c r="X300" i="7" l="1"/>
  <c r="Y300" i="7"/>
  <c r="Z300" i="7"/>
  <c r="V301" i="7"/>
  <c r="Z299" i="8"/>
  <c r="X299" i="8"/>
  <c r="Y299" i="8"/>
  <c r="V300" i="8"/>
  <c r="BK1285" i="8"/>
  <c r="BI1286" i="8"/>
  <c r="BP1284" i="8"/>
  <c r="BN1285" i="8"/>
  <c r="V229" i="1"/>
  <c r="Y228" i="1"/>
  <c r="Z228" i="1"/>
  <c r="X228" i="1"/>
  <c r="BK1713" i="1"/>
  <c r="BI1714" i="1"/>
  <c r="BP1714" i="1"/>
  <c r="BN1715" i="1"/>
  <c r="Z301" i="7" l="1"/>
  <c r="X301" i="7"/>
  <c r="V302" i="7"/>
  <c r="Y301" i="7"/>
  <c r="X300" i="8"/>
  <c r="Y300" i="8"/>
  <c r="Z300" i="8"/>
  <c r="V301" i="8"/>
  <c r="BP1285" i="8"/>
  <c r="BN1286" i="8"/>
  <c r="BK1286" i="8"/>
  <c r="BI1287" i="8"/>
  <c r="Z229" i="1"/>
  <c r="Y229" i="1"/>
  <c r="X229" i="1"/>
  <c r="V230" i="1"/>
  <c r="BK1714" i="1"/>
  <c r="BI1715" i="1"/>
  <c r="BP1715" i="1"/>
  <c r="BN1716" i="1"/>
  <c r="X302" i="7" l="1"/>
  <c r="Y302" i="7"/>
  <c r="V303" i="7"/>
  <c r="Z302" i="7"/>
  <c r="X301" i="8"/>
  <c r="Y301" i="8"/>
  <c r="Z301" i="8"/>
  <c r="V302" i="8"/>
  <c r="BP1286" i="8"/>
  <c r="BN1287" i="8"/>
  <c r="BI1288" i="8"/>
  <c r="BK1287" i="8"/>
  <c r="X230" i="1"/>
  <c r="Y230" i="1"/>
  <c r="Z230" i="1"/>
  <c r="V231" i="1"/>
  <c r="BI1716" i="1"/>
  <c r="BK1715" i="1"/>
  <c r="BP1716" i="1"/>
  <c r="BN1717" i="1"/>
  <c r="X303" i="7" l="1"/>
  <c r="Y303" i="7"/>
  <c r="Z303" i="7"/>
  <c r="V304" i="7"/>
  <c r="V303" i="8"/>
  <c r="Z302" i="8"/>
  <c r="Y302" i="8"/>
  <c r="X302" i="8"/>
  <c r="BP1287" i="8"/>
  <c r="BN1288" i="8"/>
  <c r="BK1288" i="8"/>
  <c r="BI1289" i="8"/>
  <c r="Z231" i="1"/>
  <c r="X231" i="1"/>
  <c r="Y231" i="1"/>
  <c r="V232" i="1"/>
  <c r="BI1717" i="1"/>
  <c r="BK1716" i="1"/>
  <c r="BP1717" i="1"/>
  <c r="BN1718" i="1"/>
  <c r="Y304" i="7" l="1"/>
  <c r="Z304" i="7"/>
  <c r="X304" i="7"/>
  <c r="V305" i="7"/>
  <c r="Z303" i="8"/>
  <c r="X303" i="8"/>
  <c r="Y303" i="8"/>
  <c r="V304" i="8"/>
  <c r="BK1289" i="8"/>
  <c r="BI1290" i="8"/>
  <c r="BP1288" i="8"/>
  <c r="BN1289" i="8"/>
  <c r="X232" i="1"/>
  <c r="Y232" i="1"/>
  <c r="Z232" i="1"/>
  <c r="V233" i="1"/>
  <c r="BI1718" i="1"/>
  <c r="BK1717" i="1"/>
  <c r="BP1718" i="1"/>
  <c r="BN1719" i="1"/>
  <c r="Z305" i="7" l="1"/>
  <c r="Y305" i="7"/>
  <c r="X305" i="7"/>
  <c r="V306" i="7"/>
  <c r="X304" i="8"/>
  <c r="Z304" i="8"/>
  <c r="V305" i="8"/>
  <c r="Y304" i="8"/>
  <c r="BK1290" i="8"/>
  <c r="BI1291" i="8"/>
  <c r="BP1289" i="8"/>
  <c r="BN1290" i="8"/>
  <c r="BI286" i="7"/>
  <c r="Y233" i="1"/>
  <c r="X233" i="1"/>
  <c r="Z233" i="1"/>
  <c r="V234" i="1"/>
  <c r="BI1719" i="1"/>
  <c r="BK1718" i="1"/>
  <c r="BP1719" i="1"/>
  <c r="BN1720" i="1"/>
  <c r="X306" i="7" l="1"/>
  <c r="Y306" i="7"/>
  <c r="Z306" i="7"/>
  <c r="V307" i="7"/>
  <c r="Z305" i="8"/>
  <c r="Y305" i="8"/>
  <c r="X305" i="8"/>
  <c r="V306" i="8"/>
  <c r="BP1290" i="8"/>
  <c r="BN1291" i="8"/>
  <c r="BK1291" i="8"/>
  <c r="BK286" i="7"/>
  <c r="Z234" i="1"/>
  <c r="X234" i="1"/>
  <c r="V235" i="1"/>
  <c r="Y234" i="1"/>
  <c r="BK1719" i="1"/>
  <c r="BI1720" i="1"/>
  <c r="BP1720" i="1"/>
  <c r="BN1721" i="1"/>
  <c r="X307" i="7" l="1"/>
  <c r="Y307" i="7"/>
  <c r="Z307" i="7"/>
  <c r="V308" i="7"/>
  <c r="X306" i="8"/>
  <c r="Y306" i="8"/>
  <c r="Z306" i="8"/>
  <c r="V307" i="8"/>
  <c r="BP1291" i="8"/>
  <c r="BN286" i="7"/>
  <c r="Y235" i="1"/>
  <c r="X235" i="1"/>
  <c r="Z235" i="1"/>
  <c r="V236" i="1"/>
  <c r="BK1720" i="1"/>
  <c r="BI1721" i="1"/>
  <c r="BP1721" i="1"/>
  <c r="BN1722" i="1"/>
  <c r="Y308" i="7" l="1"/>
  <c r="V309" i="7"/>
  <c r="X308" i="7"/>
  <c r="Z308" i="7"/>
  <c r="Y307" i="8"/>
  <c r="X307" i="8"/>
  <c r="Z307" i="8"/>
  <c r="V308" i="8"/>
  <c r="BP286" i="7"/>
  <c r="Z236" i="1"/>
  <c r="Y236" i="1"/>
  <c r="V237" i="1"/>
  <c r="X236" i="1"/>
  <c r="BK1721" i="1"/>
  <c r="BI1722" i="1"/>
  <c r="BP1722" i="1"/>
  <c r="BN1723" i="1"/>
  <c r="X309" i="7" l="1"/>
  <c r="Z309" i="7"/>
  <c r="V310" i="7"/>
  <c r="Y309" i="7"/>
  <c r="Y308" i="8"/>
  <c r="Z308" i="8"/>
  <c r="X308" i="8"/>
  <c r="V309" i="8"/>
  <c r="BI1292" i="8"/>
  <c r="Z237" i="1"/>
  <c r="X237" i="1"/>
  <c r="Y237" i="1"/>
  <c r="V238" i="1"/>
  <c r="BK1722" i="1"/>
  <c r="BI1723" i="1"/>
  <c r="BP1723" i="1"/>
  <c r="BN1724" i="1"/>
  <c r="Z310" i="7" l="1"/>
  <c r="V311" i="7"/>
  <c r="X310" i="7"/>
  <c r="Y310" i="7"/>
  <c r="Z309" i="8"/>
  <c r="Y309" i="8"/>
  <c r="X309" i="8"/>
  <c r="V310" i="8"/>
  <c r="BN1292" i="8"/>
  <c r="BK1292" i="8"/>
  <c r="BI1293" i="8"/>
  <c r="Y238" i="1"/>
  <c r="V239" i="1"/>
  <c r="Z238" i="1"/>
  <c r="X238" i="1"/>
  <c r="BK1723" i="1"/>
  <c r="BI1724" i="1"/>
  <c r="BP1724" i="1"/>
  <c r="BN1725" i="1"/>
  <c r="X311" i="7" l="1"/>
  <c r="V312" i="7"/>
  <c r="Y311" i="7"/>
  <c r="Z311" i="7"/>
  <c r="Y310" i="8"/>
  <c r="Z310" i="8"/>
  <c r="V311" i="8"/>
  <c r="X310" i="8"/>
  <c r="BK1293" i="8"/>
  <c r="BI1294" i="8"/>
  <c r="BP1292" i="8"/>
  <c r="BN1293" i="8"/>
  <c r="X239" i="1"/>
  <c r="Y239" i="1"/>
  <c r="Z239" i="1"/>
  <c r="V240" i="1"/>
  <c r="BK1724" i="1"/>
  <c r="BI1725" i="1"/>
  <c r="BP1725" i="1"/>
  <c r="BN1726" i="1"/>
  <c r="Z312" i="7" l="1"/>
  <c r="X312" i="7"/>
  <c r="Y312" i="7"/>
  <c r="V313" i="7"/>
  <c r="X311" i="8"/>
  <c r="Y311" i="8"/>
  <c r="V312" i="8"/>
  <c r="Z311" i="8"/>
  <c r="BN1294" i="8"/>
  <c r="BP1293" i="8"/>
  <c r="BK1294" i="8"/>
  <c r="BI1295" i="8"/>
  <c r="X240" i="1"/>
  <c r="Z240" i="1"/>
  <c r="V241" i="1"/>
  <c r="Y240" i="1"/>
  <c r="BI1726" i="1"/>
  <c r="BK1725" i="1"/>
  <c r="BP1726" i="1"/>
  <c r="BN1727" i="1"/>
  <c r="X313" i="7" l="1"/>
  <c r="Y313" i="7"/>
  <c r="Z313" i="7"/>
  <c r="V314" i="7"/>
  <c r="X312" i="8"/>
  <c r="Y312" i="8"/>
  <c r="V313" i="8"/>
  <c r="Z312" i="8"/>
  <c r="BK1295" i="8"/>
  <c r="BI1296" i="8"/>
  <c r="BP1294" i="8"/>
  <c r="BN1295" i="8"/>
  <c r="Z241" i="1"/>
  <c r="Y241" i="1"/>
  <c r="V242" i="1"/>
  <c r="X241" i="1"/>
  <c r="BK1726" i="1"/>
  <c r="BI1727" i="1"/>
  <c r="BP1727" i="1"/>
  <c r="BN1728" i="1"/>
  <c r="Y314" i="7" l="1"/>
  <c r="Z314" i="7"/>
  <c r="V315" i="7"/>
  <c r="X314" i="7"/>
  <c r="X313" i="8"/>
  <c r="Y313" i="8"/>
  <c r="Z313" i="8"/>
  <c r="V314" i="8"/>
  <c r="BP1295" i="8"/>
  <c r="BN1296" i="8"/>
  <c r="BK1296" i="8"/>
  <c r="BI1297" i="8"/>
  <c r="Y242" i="1"/>
  <c r="X242" i="1"/>
  <c r="Z242" i="1"/>
  <c r="V243" i="1"/>
  <c r="BK1727" i="1"/>
  <c r="BI1728" i="1"/>
  <c r="BP1728" i="1"/>
  <c r="BN1729" i="1"/>
  <c r="Z315" i="7" l="1"/>
  <c r="X315" i="7"/>
  <c r="Y315" i="7"/>
  <c r="V316" i="7"/>
  <c r="X314" i="8"/>
  <c r="Z314" i="8"/>
  <c r="Y314" i="8"/>
  <c r="V315" i="8"/>
  <c r="BK1297" i="8"/>
  <c r="BI1298" i="8"/>
  <c r="BP1296" i="8"/>
  <c r="BN1297" i="8"/>
  <c r="Y243" i="1"/>
  <c r="X243" i="1"/>
  <c r="V244" i="1"/>
  <c r="Z243" i="1"/>
  <c r="BI1729" i="1"/>
  <c r="BK1728" i="1"/>
  <c r="BP1729" i="1"/>
  <c r="BN1730" i="1"/>
  <c r="Z316" i="7" l="1"/>
  <c r="X316" i="7"/>
  <c r="Y316" i="7"/>
  <c r="V317" i="7"/>
  <c r="Z315" i="8"/>
  <c r="X315" i="8"/>
  <c r="V316" i="8"/>
  <c r="Y315" i="8"/>
  <c r="BP1297" i="8"/>
  <c r="BN1298" i="8"/>
  <c r="BK1298" i="8"/>
  <c r="BI287" i="7"/>
  <c r="Y244" i="1"/>
  <c r="X244" i="1"/>
  <c r="Z244" i="1"/>
  <c r="V245" i="1"/>
  <c r="BK1729" i="1"/>
  <c r="BI1730" i="1"/>
  <c r="BP1730" i="1"/>
  <c r="BN1731" i="1"/>
  <c r="X317" i="7" l="1"/>
  <c r="Y317" i="7"/>
  <c r="Z317" i="7"/>
  <c r="V318" i="7"/>
  <c r="Z316" i="8"/>
  <c r="Y316" i="8"/>
  <c r="X316" i="8"/>
  <c r="V317" i="8"/>
  <c r="BP1298" i="8"/>
  <c r="BK287" i="7"/>
  <c r="X245" i="1"/>
  <c r="Y245" i="1"/>
  <c r="Z245" i="1"/>
  <c r="V246" i="1"/>
  <c r="BK1730" i="1"/>
  <c r="BI1731" i="1"/>
  <c r="BP1731" i="1"/>
  <c r="BN1732" i="1"/>
  <c r="Y318" i="7" l="1"/>
  <c r="V319" i="7"/>
  <c r="Z318" i="7"/>
  <c r="X318" i="7"/>
  <c r="Z317" i="8"/>
  <c r="X317" i="8"/>
  <c r="Y317" i="8"/>
  <c r="V318" i="8"/>
  <c r="BI1299" i="8"/>
  <c r="BN287" i="7"/>
  <c r="Z246" i="1"/>
  <c r="X246" i="1"/>
  <c r="Y246" i="1"/>
  <c r="V247" i="1"/>
  <c r="BK1731" i="1"/>
  <c r="BI1732" i="1"/>
  <c r="BP1732" i="1"/>
  <c r="BN1733" i="1"/>
  <c r="Y319" i="7" l="1"/>
  <c r="Z319" i="7"/>
  <c r="V320" i="7"/>
  <c r="X319" i="7"/>
  <c r="Y318" i="8"/>
  <c r="Z318" i="8"/>
  <c r="X318" i="8"/>
  <c r="V319" i="8"/>
  <c r="BK1299" i="8"/>
  <c r="BI1300" i="8"/>
  <c r="BN1299" i="8"/>
  <c r="BP287" i="7"/>
  <c r="X247" i="1"/>
  <c r="Y247" i="1"/>
  <c r="Z247" i="1"/>
  <c r="V248" i="1"/>
  <c r="BK1732" i="1"/>
  <c r="BI1733" i="1"/>
  <c r="BP1733" i="1"/>
  <c r="BN1734" i="1"/>
  <c r="Y320" i="7" l="1"/>
  <c r="Z320" i="7"/>
  <c r="V321" i="7"/>
  <c r="X320" i="7"/>
  <c r="Z319" i="8"/>
  <c r="Y319" i="8"/>
  <c r="V320" i="8"/>
  <c r="X319" i="8"/>
  <c r="BP1299" i="8"/>
  <c r="BN1300" i="8"/>
  <c r="BK1300" i="8"/>
  <c r="BI1301" i="8"/>
  <c r="Y248" i="1"/>
  <c r="Z248" i="1"/>
  <c r="X248" i="1"/>
  <c r="V249" i="1"/>
  <c r="BK1733" i="1"/>
  <c r="BI1734" i="1"/>
  <c r="BP1734" i="1"/>
  <c r="BN1735" i="1"/>
  <c r="Z321" i="7" l="1"/>
  <c r="X321" i="7"/>
  <c r="V322" i="7"/>
  <c r="Y321" i="7"/>
  <c r="X320" i="8"/>
  <c r="V321" i="8"/>
  <c r="Y320" i="8"/>
  <c r="Z320" i="8"/>
  <c r="BK1301" i="8"/>
  <c r="BI1302" i="8"/>
  <c r="BP1300" i="8"/>
  <c r="BN1301" i="8"/>
  <c r="Z249" i="1"/>
  <c r="X249" i="1"/>
  <c r="Y249" i="1"/>
  <c r="V250" i="1"/>
  <c r="BK1734" i="1"/>
  <c r="BI1735" i="1"/>
  <c r="BP1735" i="1"/>
  <c r="BN1736" i="1"/>
  <c r="Z322" i="7" l="1"/>
  <c r="X322" i="7"/>
  <c r="Y322" i="7"/>
  <c r="V323" i="7"/>
  <c r="X321" i="8"/>
  <c r="Y321" i="8"/>
  <c r="Z321" i="8"/>
  <c r="V322" i="8"/>
  <c r="BP1301" i="8"/>
  <c r="BN1302" i="8"/>
  <c r="BK1302" i="8"/>
  <c r="BI1303" i="8"/>
  <c r="Y250" i="1"/>
  <c r="Z250" i="1"/>
  <c r="X250" i="1"/>
  <c r="V251" i="1"/>
  <c r="BI1736" i="1"/>
  <c r="BK1735" i="1"/>
  <c r="BP1736" i="1"/>
  <c r="BN1737" i="1"/>
  <c r="V324" i="7" l="1"/>
  <c r="X323" i="7"/>
  <c r="Y323" i="7"/>
  <c r="Z323" i="7"/>
  <c r="V323" i="8"/>
  <c r="X322" i="8"/>
  <c r="Y322" i="8"/>
  <c r="Z322" i="8"/>
  <c r="BK1303" i="8"/>
  <c r="BI1304" i="8"/>
  <c r="BP1302" i="8"/>
  <c r="BN1303" i="8"/>
  <c r="Z251" i="1"/>
  <c r="Y251" i="1"/>
  <c r="X251" i="1"/>
  <c r="V252" i="1"/>
  <c r="BI1737" i="1"/>
  <c r="BK1736" i="1"/>
  <c r="BP1737" i="1"/>
  <c r="BN1738" i="1"/>
  <c r="Y324" i="7" l="1"/>
  <c r="Z324" i="7"/>
  <c r="X324" i="7"/>
  <c r="V325" i="7"/>
  <c r="X323" i="8"/>
  <c r="Y323" i="8"/>
  <c r="V324" i="8"/>
  <c r="Z323" i="8"/>
  <c r="BP1303" i="8"/>
  <c r="BN1304" i="8"/>
  <c r="BK1304" i="8"/>
  <c r="BI1305" i="8"/>
  <c r="Y252" i="1"/>
  <c r="Z252" i="1"/>
  <c r="X252" i="1"/>
  <c r="V253" i="1"/>
  <c r="BI1738" i="1"/>
  <c r="BK1737" i="1"/>
  <c r="BP1738" i="1"/>
  <c r="BN1739" i="1"/>
  <c r="Z325" i="7" l="1"/>
  <c r="X325" i="7"/>
  <c r="Y325" i="7"/>
  <c r="V326" i="7"/>
  <c r="X324" i="8"/>
  <c r="Y324" i="8"/>
  <c r="Z324" i="8"/>
  <c r="V325" i="8"/>
  <c r="BK1305" i="8"/>
  <c r="BI1306" i="8"/>
  <c r="BP1304" i="8"/>
  <c r="BN1305" i="8"/>
  <c r="Y253" i="1"/>
  <c r="Z253" i="1"/>
  <c r="X253" i="1"/>
  <c r="V254" i="1"/>
  <c r="BK1738" i="1"/>
  <c r="BI1739" i="1"/>
  <c r="BP1739" i="1"/>
  <c r="BN1740" i="1"/>
  <c r="Z326" i="7" l="1"/>
  <c r="X326" i="7"/>
  <c r="Y326" i="7"/>
  <c r="V327" i="7"/>
  <c r="Z325" i="8"/>
  <c r="V326" i="8"/>
  <c r="Y325" i="8"/>
  <c r="X325" i="8"/>
  <c r="BP1305" i="8"/>
  <c r="BN1306" i="8"/>
  <c r="BK1306" i="8"/>
  <c r="BI1307" i="8"/>
  <c r="Y254" i="1"/>
  <c r="Z254" i="1"/>
  <c r="X254" i="1"/>
  <c r="V255" i="1"/>
  <c r="BK1739" i="1"/>
  <c r="BI1740" i="1"/>
  <c r="BP1740" i="1"/>
  <c r="BN1741" i="1"/>
  <c r="X327" i="7" l="1"/>
  <c r="Y327" i="7"/>
  <c r="Z327" i="7"/>
  <c r="V328" i="7"/>
  <c r="Z326" i="8"/>
  <c r="X326" i="8"/>
  <c r="Y326" i="8"/>
  <c r="V327" i="8"/>
  <c r="BK1307" i="8"/>
  <c r="BP1306" i="8"/>
  <c r="BN1307" i="8"/>
  <c r="Z255" i="1"/>
  <c r="X255" i="1"/>
  <c r="Y255" i="1"/>
  <c r="V256" i="1"/>
  <c r="BK1740" i="1"/>
  <c r="BI1741" i="1"/>
  <c r="BP1741" i="1"/>
  <c r="BN1742" i="1"/>
  <c r="Y328" i="7" l="1"/>
  <c r="Z328" i="7"/>
  <c r="V329" i="7"/>
  <c r="X328" i="7"/>
  <c r="V328" i="8"/>
  <c r="Y327" i="8"/>
  <c r="X327" i="8"/>
  <c r="Z327" i="8"/>
  <c r="BI1308" i="8"/>
  <c r="BP1307" i="8"/>
  <c r="Y256" i="1"/>
  <c r="Z256" i="1"/>
  <c r="X256" i="1"/>
  <c r="V257" i="1"/>
  <c r="BK1741" i="1"/>
  <c r="BI1742" i="1"/>
  <c r="BP1742" i="1"/>
  <c r="BN1743" i="1"/>
  <c r="Z329" i="7" l="1"/>
  <c r="X329" i="7"/>
  <c r="Y329" i="7"/>
  <c r="V330" i="7"/>
  <c r="Y328" i="8"/>
  <c r="X328" i="8"/>
  <c r="Z328" i="8"/>
  <c r="V329" i="8"/>
  <c r="BK1308" i="8"/>
  <c r="BI1309" i="8"/>
  <c r="BN1308" i="8"/>
  <c r="X257" i="1"/>
  <c r="Z257" i="1"/>
  <c r="V258" i="1"/>
  <c r="Y257" i="1"/>
  <c r="BI1743" i="1"/>
  <c r="BK1742" i="1"/>
  <c r="BP1743" i="1"/>
  <c r="BN1744" i="1"/>
  <c r="X330" i="7" l="1"/>
  <c r="Y330" i="7"/>
  <c r="Z330" i="7"/>
  <c r="V331" i="7"/>
  <c r="V330" i="8"/>
  <c r="Y329" i="8"/>
  <c r="Z329" i="8"/>
  <c r="X329" i="8"/>
  <c r="BP1308" i="8"/>
  <c r="BN1309" i="8"/>
  <c r="BK1309" i="8"/>
  <c r="BI1310" i="8"/>
  <c r="BI288" i="7"/>
  <c r="X258" i="1"/>
  <c r="V259" i="1"/>
  <c r="Z258" i="1"/>
  <c r="Y258" i="1"/>
  <c r="BI1744" i="1"/>
  <c r="BK1743" i="1"/>
  <c r="BP1744" i="1"/>
  <c r="BN1745" i="1"/>
  <c r="Z331" i="7" l="1"/>
  <c r="X331" i="7"/>
  <c r="Y331" i="7"/>
  <c r="V332" i="7"/>
  <c r="X330" i="8"/>
  <c r="Z330" i="8"/>
  <c r="Y330" i="8"/>
  <c r="V331" i="8"/>
  <c r="BK1310" i="8"/>
  <c r="BP1309" i="8"/>
  <c r="BN1310" i="8"/>
  <c r="BK288" i="7"/>
  <c r="Y259" i="1"/>
  <c r="X259" i="1"/>
  <c r="V260" i="1"/>
  <c r="Z259" i="1"/>
  <c r="BK1744" i="1"/>
  <c r="BI1745" i="1"/>
  <c r="BP1745" i="1"/>
  <c r="BN1746" i="1"/>
  <c r="X332" i="7" l="1"/>
  <c r="Y332" i="7"/>
  <c r="Z332" i="7"/>
  <c r="V333" i="7"/>
  <c r="X331" i="8"/>
  <c r="Y331" i="8"/>
  <c r="Z331" i="8"/>
  <c r="V332" i="8"/>
  <c r="BP1310" i="8"/>
  <c r="BN288" i="7"/>
  <c r="Z260" i="1"/>
  <c r="Y260" i="1"/>
  <c r="V261" i="1"/>
  <c r="X260" i="1"/>
  <c r="BI1746" i="1"/>
  <c r="BK1745" i="1"/>
  <c r="BP1746" i="1"/>
  <c r="BN1747" i="1"/>
  <c r="X333" i="7" l="1"/>
  <c r="Z333" i="7"/>
  <c r="Y333" i="7"/>
  <c r="V334" i="7"/>
  <c r="V333" i="8"/>
  <c r="Z332" i="8"/>
  <c r="X332" i="8"/>
  <c r="Y332" i="8"/>
  <c r="BP288" i="7"/>
  <c r="BI289" i="7"/>
  <c r="Z261" i="1"/>
  <c r="V262" i="1"/>
  <c r="X261" i="1"/>
  <c r="Y261" i="1"/>
  <c r="BI1747" i="1"/>
  <c r="BK1746" i="1"/>
  <c r="BP1747" i="1"/>
  <c r="BN1748" i="1"/>
  <c r="Z334" i="7" l="1"/>
  <c r="V335" i="7"/>
  <c r="Y334" i="7"/>
  <c r="X334" i="7"/>
  <c r="X333" i="8"/>
  <c r="V334" i="8"/>
  <c r="Z333" i="8"/>
  <c r="Y333" i="8"/>
  <c r="BK289" i="7"/>
  <c r="BI290" i="7"/>
  <c r="Y262" i="1"/>
  <c r="X262" i="1"/>
  <c r="Z262" i="1"/>
  <c r="V263" i="1"/>
  <c r="BK1747" i="1"/>
  <c r="BI1748" i="1"/>
  <c r="BP1748" i="1"/>
  <c r="BN1749" i="1"/>
  <c r="Y335" i="7" l="1"/>
  <c r="X335" i="7"/>
  <c r="V336" i="7"/>
  <c r="Z335" i="7"/>
  <c r="Y334" i="8"/>
  <c r="X334" i="8"/>
  <c r="Z334" i="8"/>
  <c r="V335" i="8"/>
  <c r="BN289" i="7"/>
  <c r="BK290" i="7"/>
  <c r="BI291" i="7"/>
  <c r="Y263" i="1"/>
  <c r="Z263" i="1"/>
  <c r="X263" i="1"/>
  <c r="V264" i="1"/>
  <c r="BK1748" i="1"/>
  <c r="BI1749" i="1"/>
  <c r="BP1749" i="1"/>
  <c r="BN1750" i="1"/>
  <c r="Z336" i="7" l="1"/>
  <c r="V337" i="7"/>
  <c r="X336" i="7"/>
  <c r="Y336" i="7"/>
  <c r="Z335" i="8"/>
  <c r="X335" i="8"/>
  <c r="Y335" i="8"/>
  <c r="V336" i="8"/>
  <c r="BK291" i="7"/>
  <c r="BI292" i="7"/>
  <c r="BP289" i="7"/>
  <c r="BN290" i="7"/>
  <c r="Y264" i="1"/>
  <c r="X264" i="1"/>
  <c r="Z264" i="1"/>
  <c r="V265" i="1"/>
  <c r="BK1749" i="1"/>
  <c r="BI1750" i="1"/>
  <c r="BP1750" i="1"/>
  <c r="BN1751" i="1"/>
  <c r="V338" i="7" l="1"/>
  <c r="Y337" i="7"/>
  <c r="X337" i="7"/>
  <c r="Z337" i="7"/>
  <c r="X336" i="8"/>
  <c r="Y336" i="8"/>
  <c r="Z336" i="8"/>
  <c r="V337" i="8"/>
  <c r="BP290" i="7"/>
  <c r="BN291" i="7"/>
  <c r="BK292" i="7"/>
  <c r="X265" i="1"/>
  <c r="Z265" i="1"/>
  <c r="V266" i="1"/>
  <c r="Y265" i="1"/>
  <c r="BK1750" i="1"/>
  <c r="BI1751" i="1"/>
  <c r="BP1751" i="1"/>
  <c r="BN1752" i="1"/>
  <c r="Y338" i="7" l="1"/>
  <c r="V339" i="7"/>
  <c r="X338" i="7"/>
  <c r="Z338" i="7"/>
  <c r="X337" i="8"/>
  <c r="Z337" i="8"/>
  <c r="Y337" i="8"/>
  <c r="V338" i="8"/>
  <c r="BI1311" i="8"/>
  <c r="BP291" i="7"/>
  <c r="BN292" i="7"/>
  <c r="Z266" i="1"/>
  <c r="X266" i="1"/>
  <c r="V267" i="1"/>
  <c r="Y266" i="1"/>
  <c r="BK1751" i="1"/>
  <c r="BI1752" i="1"/>
  <c r="BP1752" i="1"/>
  <c r="BN1753" i="1"/>
  <c r="Z339" i="7" l="1"/>
  <c r="V340" i="7"/>
  <c r="X339" i="7"/>
  <c r="Y339" i="7"/>
  <c r="X338" i="8"/>
  <c r="V339" i="8"/>
  <c r="Y338" i="8"/>
  <c r="Z338" i="8"/>
  <c r="BK1311" i="8"/>
  <c r="BI1312" i="8"/>
  <c r="BN1311" i="8"/>
  <c r="BP292" i="7"/>
  <c r="Y267" i="1"/>
  <c r="V268" i="1"/>
  <c r="X267" i="1"/>
  <c r="Z267" i="1"/>
  <c r="BK1752" i="1"/>
  <c r="BI1753" i="1"/>
  <c r="BP1753" i="1"/>
  <c r="BN1754" i="1"/>
  <c r="V341" i="7" l="1"/>
  <c r="Y340" i="7"/>
  <c r="Z340" i="7"/>
  <c r="X340" i="7"/>
  <c r="X339" i="8"/>
  <c r="Y339" i="8"/>
  <c r="Z339" i="8"/>
  <c r="V340" i="8"/>
  <c r="BP1311" i="8"/>
  <c r="BN1312" i="8"/>
  <c r="BK1312" i="8"/>
  <c r="Y268" i="1"/>
  <c r="X268" i="1"/>
  <c r="Z268" i="1"/>
  <c r="V269" i="1"/>
  <c r="BI1754" i="1"/>
  <c r="BK1753" i="1"/>
  <c r="BP1754" i="1"/>
  <c r="BN1755" i="1"/>
  <c r="Z341" i="7" l="1"/>
  <c r="X341" i="7"/>
  <c r="Y341" i="7"/>
  <c r="V342" i="7"/>
  <c r="Y340" i="8"/>
  <c r="Z340" i="8"/>
  <c r="V341" i="8"/>
  <c r="X340" i="8"/>
  <c r="BI1313" i="8"/>
  <c r="BP1312" i="8"/>
  <c r="Z269" i="1"/>
  <c r="V270" i="1"/>
  <c r="X269" i="1"/>
  <c r="Y269" i="1"/>
  <c r="BK1754" i="1"/>
  <c r="BI1755" i="1"/>
  <c r="BP1755" i="1"/>
  <c r="BN1756" i="1"/>
  <c r="X342" i="7" l="1"/>
  <c r="Y342" i="7"/>
  <c r="Z342" i="7"/>
  <c r="V343" i="7"/>
  <c r="X341" i="8"/>
  <c r="Y341" i="8"/>
  <c r="Z341" i="8"/>
  <c r="V342" i="8"/>
  <c r="BN1313" i="8"/>
  <c r="BK1313" i="8"/>
  <c r="BI1314" i="8"/>
  <c r="X270" i="1"/>
  <c r="Y270" i="1"/>
  <c r="Z270" i="1"/>
  <c r="V271" i="1"/>
  <c r="BK1755" i="1"/>
  <c r="BI1756" i="1"/>
  <c r="BP1756" i="1"/>
  <c r="BN1757" i="1"/>
  <c r="Y343" i="7" l="1"/>
  <c r="X343" i="7"/>
  <c r="Z343" i="7"/>
  <c r="V344" i="7"/>
  <c r="X342" i="8"/>
  <c r="Y342" i="8"/>
  <c r="Z342" i="8"/>
  <c r="V343" i="8"/>
  <c r="BI1315" i="8"/>
  <c r="BK1314" i="8"/>
  <c r="BP1313" i="8"/>
  <c r="BN1314" i="8"/>
  <c r="Z271" i="1"/>
  <c r="Y271" i="1"/>
  <c r="X271" i="1"/>
  <c r="V272" i="1"/>
  <c r="BK1756" i="1"/>
  <c r="BI1757" i="1"/>
  <c r="BP1757" i="1"/>
  <c r="BN1758" i="1"/>
  <c r="Y344" i="7" l="1"/>
  <c r="X344" i="7"/>
  <c r="Z344" i="7"/>
  <c r="V345" i="7"/>
  <c r="X343" i="8"/>
  <c r="Z343" i="8"/>
  <c r="Y343" i="8"/>
  <c r="V344" i="8"/>
  <c r="BP1314" i="8"/>
  <c r="BN1315" i="8"/>
  <c r="BK1315" i="8"/>
  <c r="BI1316" i="8"/>
  <c r="X272" i="1"/>
  <c r="Y272" i="1"/>
  <c r="Z272" i="1"/>
  <c r="V273" i="1"/>
  <c r="BK1757" i="1"/>
  <c r="BI1758" i="1"/>
  <c r="BP1758" i="1"/>
  <c r="BN1759" i="1"/>
  <c r="Y345" i="7" l="1"/>
  <c r="X345" i="7"/>
  <c r="Z345" i="7"/>
  <c r="V346" i="7"/>
  <c r="X344" i="8"/>
  <c r="Y344" i="8"/>
  <c r="Z344" i="8"/>
  <c r="V345" i="8"/>
  <c r="BK1316" i="8"/>
  <c r="BI1317" i="8"/>
  <c r="BP1315" i="8"/>
  <c r="BN1316" i="8"/>
  <c r="X273" i="1"/>
  <c r="Y273" i="1"/>
  <c r="Z273" i="1"/>
  <c r="V274" i="1"/>
  <c r="BI1759" i="1"/>
  <c r="BK1758" i="1"/>
  <c r="BP1759" i="1"/>
  <c r="BN1760" i="1"/>
  <c r="Z346" i="7" l="1"/>
  <c r="X346" i="7"/>
  <c r="Y346" i="7"/>
  <c r="V347" i="7"/>
  <c r="Z345" i="8"/>
  <c r="X345" i="8"/>
  <c r="Y345" i="8"/>
  <c r="V346" i="8"/>
  <c r="BP1316" i="8"/>
  <c r="BN1317" i="8"/>
  <c r="BK1317" i="8"/>
  <c r="BI1318" i="8"/>
  <c r="Y274" i="1"/>
  <c r="V275" i="1"/>
  <c r="X274" i="1"/>
  <c r="Z274" i="1"/>
  <c r="BK1759" i="1"/>
  <c r="BI1760" i="1"/>
  <c r="BP1760" i="1"/>
  <c r="BN1761" i="1"/>
  <c r="X347" i="7" l="1"/>
  <c r="Y347" i="7"/>
  <c r="Z347" i="7"/>
  <c r="V348" i="7"/>
  <c r="X346" i="8"/>
  <c r="Y346" i="8"/>
  <c r="Z346" i="8"/>
  <c r="V347" i="8"/>
  <c r="BK1318" i="8"/>
  <c r="BI1319" i="8"/>
  <c r="BN1318" i="8"/>
  <c r="BP1317" i="8"/>
  <c r="BI293" i="7"/>
  <c r="Y275" i="1"/>
  <c r="X275" i="1"/>
  <c r="Z275" i="1"/>
  <c r="V276" i="1"/>
  <c r="BK1760" i="1"/>
  <c r="BI1761" i="1"/>
  <c r="BP1761" i="1"/>
  <c r="BN1762" i="1"/>
  <c r="Z348" i="7" l="1"/>
  <c r="V349" i="7"/>
  <c r="X348" i="7"/>
  <c r="Y348" i="7"/>
  <c r="Z347" i="8"/>
  <c r="X347" i="8"/>
  <c r="Y347" i="8"/>
  <c r="V348" i="8"/>
  <c r="BP1318" i="8"/>
  <c r="BN1319" i="8"/>
  <c r="BK1319" i="8"/>
  <c r="BK293" i="7"/>
  <c r="BI294" i="7"/>
  <c r="X276" i="1"/>
  <c r="Y276" i="1"/>
  <c r="Z276" i="1"/>
  <c r="V277" i="1"/>
  <c r="BK1761" i="1"/>
  <c r="BI1762" i="1"/>
  <c r="BP1762" i="1"/>
  <c r="BN1763" i="1"/>
  <c r="Z349" i="7" l="1"/>
  <c r="X349" i="7"/>
  <c r="Y349" i="7"/>
  <c r="V350" i="7"/>
  <c r="Y348" i="8"/>
  <c r="Z348" i="8"/>
  <c r="X348" i="8"/>
  <c r="V349" i="8"/>
  <c r="BP1319" i="8"/>
  <c r="BK294" i="7"/>
  <c r="BN293" i="7"/>
  <c r="X277" i="1"/>
  <c r="Z277" i="1"/>
  <c r="Y277" i="1"/>
  <c r="V278" i="1"/>
  <c r="BK1762" i="1"/>
  <c r="BI1763" i="1"/>
  <c r="BP1763" i="1"/>
  <c r="BN1764" i="1"/>
  <c r="Z350" i="7" l="1"/>
  <c r="V351" i="7"/>
  <c r="X350" i="7"/>
  <c r="Y350" i="7"/>
  <c r="V350" i="8"/>
  <c r="Y349" i="8"/>
  <c r="X349" i="8"/>
  <c r="Z349" i="8"/>
  <c r="BP293" i="7"/>
  <c r="BN294" i="7"/>
  <c r="Z278" i="1"/>
  <c r="Y278" i="1"/>
  <c r="X278" i="1"/>
  <c r="V279" i="1"/>
  <c r="BK1763" i="1"/>
  <c r="BI1764" i="1"/>
  <c r="BP1764" i="1"/>
  <c r="BN1765" i="1"/>
  <c r="X351" i="7" l="1"/>
  <c r="Y351" i="7"/>
  <c r="V352" i="7"/>
  <c r="Z351" i="7"/>
  <c r="X350" i="8"/>
  <c r="Y350" i="8"/>
  <c r="Z350" i="8"/>
  <c r="V351" i="8"/>
  <c r="BI1320" i="8"/>
  <c r="BP294" i="7"/>
  <c r="Y279" i="1"/>
  <c r="V280" i="1"/>
  <c r="Z279" i="1"/>
  <c r="X279" i="1"/>
  <c r="BI1765" i="1"/>
  <c r="BK1764" i="1"/>
  <c r="BP1765" i="1"/>
  <c r="BN1766" i="1"/>
  <c r="Z352" i="7" l="1"/>
  <c r="V353" i="7"/>
  <c r="Y352" i="7"/>
  <c r="X352" i="7"/>
  <c r="X351" i="8"/>
  <c r="Y351" i="8"/>
  <c r="V352" i="8"/>
  <c r="Z351" i="8"/>
  <c r="BK1320" i="8"/>
  <c r="BI1321" i="8"/>
  <c r="BN1320" i="8"/>
  <c r="BI295" i="7"/>
  <c r="Z280" i="1"/>
  <c r="X280" i="1"/>
  <c r="Y280" i="1"/>
  <c r="V281" i="1"/>
  <c r="BK1765" i="1"/>
  <c r="BI1766" i="1"/>
  <c r="BP1766" i="1"/>
  <c r="BN1767" i="1"/>
  <c r="Z353" i="7" l="1"/>
  <c r="Y353" i="7"/>
  <c r="V354" i="7"/>
  <c r="X353" i="7"/>
  <c r="X352" i="8"/>
  <c r="Y352" i="8"/>
  <c r="V353" i="8"/>
  <c r="Z352" i="8"/>
  <c r="BP1320" i="8"/>
  <c r="BN1321" i="8"/>
  <c r="BK1321" i="8"/>
  <c r="BK295" i="7"/>
  <c r="Z281" i="1"/>
  <c r="V282" i="1"/>
  <c r="Y281" i="1"/>
  <c r="X281" i="1"/>
  <c r="BI1767" i="1"/>
  <c r="BK1766" i="1"/>
  <c r="BP1767" i="1"/>
  <c r="BN1768" i="1"/>
  <c r="Y354" i="7" l="1"/>
  <c r="X354" i="7"/>
  <c r="Z354" i="7"/>
  <c r="V355" i="7"/>
  <c r="X353" i="8"/>
  <c r="Y353" i="8"/>
  <c r="Z353" i="8"/>
  <c r="V354" i="8"/>
  <c r="BI1322" i="8"/>
  <c r="BP1321" i="8"/>
  <c r="BN295" i="7"/>
  <c r="Y282" i="1"/>
  <c r="Z282" i="1"/>
  <c r="V283" i="1"/>
  <c r="X282" i="1"/>
  <c r="BK1767" i="1"/>
  <c r="BI1768" i="1"/>
  <c r="BP1768" i="1"/>
  <c r="BN1769" i="1"/>
  <c r="V356" i="7" l="1"/>
  <c r="X355" i="7"/>
  <c r="Z355" i="7"/>
  <c r="Y355" i="7"/>
  <c r="V355" i="8"/>
  <c r="X354" i="8"/>
  <c r="Z354" i="8"/>
  <c r="Y354" i="8"/>
  <c r="BN1322" i="8"/>
  <c r="BK1322" i="8"/>
  <c r="BI1323" i="8"/>
  <c r="BP295" i="7"/>
  <c r="Y283" i="1"/>
  <c r="X283" i="1"/>
  <c r="Z283" i="1"/>
  <c r="V284" i="1"/>
  <c r="BK1768" i="1"/>
  <c r="BI1769" i="1"/>
  <c r="BP1769" i="1"/>
  <c r="BN1770" i="1"/>
  <c r="Y356" i="7" l="1"/>
  <c r="X356" i="7"/>
  <c r="Z356" i="7"/>
  <c r="V357" i="7"/>
  <c r="Z355" i="8"/>
  <c r="X355" i="8"/>
  <c r="Y355" i="8"/>
  <c r="V356" i="8"/>
  <c r="BK1323" i="8"/>
  <c r="BI1324" i="8"/>
  <c r="BP1322" i="8"/>
  <c r="BN1323" i="8"/>
  <c r="Y284" i="1"/>
  <c r="X284" i="1"/>
  <c r="Z284" i="1"/>
  <c r="V285" i="1"/>
  <c r="BK1769" i="1"/>
  <c r="BI1770" i="1"/>
  <c r="BP1770" i="1"/>
  <c r="BN1771" i="1"/>
  <c r="X357" i="7" l="1"/>
  <c r="Z357" i="7"/>
  <c r="Y357" i="7"/>
  <c r="V358" i="7"/>
  <c r="X356" i="8"/>
  <c r="Y356" i="8"/>
  <c r="Z356" i="8"/>
  <c r="V357" i="8"/>
  <c r="BP1323" i="8"/>
  <c r="BN1324" i="8"/>
  <c r="BK1324" i="8"/>
  <c r="BI1325" i="8"/>
  <c r="Z285" i="1"/>
  <c r="V286" i="1"/>
  <c r="X285" i="1"/>
  <c r="Y285" i="1"/>
  <c r="BK1770" i="1"/>
  <c r="BI1771" i="1"/>
  <c r="BP1771" i="1"/>
  <c r="BN1772" i="1"/>
  <c r="V359" i="7" l="1"/>
  <c r="Z358" i="7"/>
  <c r="X358" i="7"/>
  <c r="Y358" i="7"/>
  <c r="Z357" i="8"/>
  <c r="X357" i="8"/>
  <c r="Y357" i="8"/>
  <c r="V358" i="8"/>
  <c r="BK1325" i="8"/>
  <c r="BP1324" i="8"/>
  <c r="BN1325" i="8"/>
  <c r="BI296" i="7"/>
  <c r="X286" i="1"/>
  <c r="Y286" i="1"/>
  <c r="Z286" i="1"/>
  <c r="V287" i="1"/>
  <c r="BK1771" i="1"/>
  <c r="BI1772" i="1"/>
  <c r="BP1772" i="1"/>
  <c r="BN1773" i="1"/>
  <c r="X359" i="7" l="1"/>
  <c r="Z359" i="7"/>
  <c r="Y359" i="7"/>
  <c r="V360" i="7"/>
  <c r="Z358" i="8"/>
  <c r="X358" i="8"/>
  <c r="V359" i="8"/>
  <c r="Y358" i="8"/>
  <c r="BP1325" i="8"/>
  <c r="BK296" i="7"/>
  <c r="BI297" i="7"/>
  <c r="X287" i="1"/>
  <c r="Y287" i="1"/>
  <c r="Z287" i="1"/>
  <c r="V288" i="1"/>
  <c r="BK1772" i="1"/>
  <c r="BI1773" i="1"/>
  <c r="BP1773" i="1"/>
  <c r="BN1774" i="1"/>
  <c r="Y360" i="7" l="1"/>
  <c r="Z360" i="7"/>
  <c r="X360" i="7"/>
  <c r="V361" i="7"/>
  <c r="Y359" i="8"/>
  <c r="Z359" i="8"/>
  <c r="X359" i="8"/>
  <c r="V360" i="8"/>
  <c r="BN296" i="7"/>
  <c r="BK297" i="7"/>
  <c r="BI298" i="7"/>
  <c r="V289" i="1"/>
  <c r="Y288" i="1"/>
  <c r="Z288" i="1"/>
  <c r="X288" i="1"/>
  <c r="BK1773" i="1"/>
  <c r="BI1774" i="1"/>
  <c r="BP1774" i="1"/>
  <c r="BN1775" i="1"/>
  <c r="X361" i="7" l="1"/>
  <c r="Y361" i="7"/>
  <c r="V362" i="7"/>
  <c r="Z361" i="7"/>
  <c r="Y360" i="8"/>
  <c r="Z360" i="8"/>
  <c r="X360" i="8"/>
  <c r="V361" i="8"/>
  <c r="BK298" i="7"/>
  <c r="BI299" i="7"/>
  <c r="BP296" i="7"/>
  <c r="BN297" i="7"/>
  <c r="X289" i="1"/>
  <c r="Z289" i="1"/>
  <c r="Y289" i="1"/>
  <c r="V290" i="1"/>
  <c r="BK1774" i="1"/>
  <c r="BI1775" i="1"/>
  <c r="BP1775" i="1"/>
  <c r="BN1776" i="1"/>
  <c r="Y362" i="7" l="1"/>
  <c r="V363" i="7"/>
  <c r="Z362" i="7"/>
  <c r="X362" i="7"/>
  <c r="X361" i="8"/>
  <c r="Y361" i="8"/>
  <c r="Z361" i="8"/>
  <c r="V362" i="8"/>
  <c r="BP297" i="7"/>
  <c r="BN298" i="7"/>
  <c r="BK299" i="7"/>
  <c r="BI300" i="7"/>
  <c r="X290" i="1"/>
  <c r="Y290" i="1"/>
  <c r="Z290" i="1"/>
  <c r="V291" i="1"/>
  <c r="BK1775" i="1"/>
  <c r="BI1776" i="1"/>
  <c r="BP1776" i="1"/>
  <c r="BN1777" i="1"/>
  <c r="Z363" i="7" l="1"/>
  <c r="V364" i="7"/>
  <c r="X363" i="7"/>
  <c r="Y363" i="7"/>
  <c r="X362" i="8"/>
  <c r="Y362" i="8"/>
  <c r="Z362" i="8"/>
  <c r="V363" i="8"/>
  <c r="BK300" i="7"/>
  <c r="BP298" i="7"/>
  <c r="BN299" i="7"/>
  <c r="V292" i="1"/>
  <c r="Y291" i="1"/>
  <c r="Z291" i="1"/>
  <c r="X291" i="1"/>
  <c r="BI1777" i="1"/>
  <c r="BK1776" i="1"/>
  <c r="BP1777" i="1"/>
  <c r="BN1778" i="1"/>
  <c r="V365" i="7" l="1"/>
  <c r="X364" i="7"/>
  <c r="Y364" i="7"/>
  <c r="Z364" i="7"/>
  <c r="X363" i="8"/>
  <c r="Y363" i="8"/>
  <c r="Z363" i="8"/>
  <c r="V364" i="8"/>
  <c r="BP299" i="7"/>
  <c r="BN300" i="7"/>
  <c r="Z292" i="1"/>
  <c r="V293" i="1"/>
  <c r="Y292" i="1"/>
  <c r="X292" i="1"/>
  <c r="BI1778" i="1"/>
  <c r="BK1777" i="1"/>
  <c r="BP1778" i="1"/>
  <c r="BN1779" i="1"/>
  <c r="Y365" i="7" l="1"/>
  <c r="V366" i="7"/>
  <c r="X365" i="7"/>
  <c r="Z365" i="7"/>
  <c r="X364" i="8"/>
  <c r="Z364" i="8"/>
  <c r="Y364" i="8"/>
  <c r="V365" i="8"/>
  <c r="BP300" i="7"/>
  <c r="X293" i="1"/>
  <c r="Y293" i="1"/>
  <c r="V294" i="1"/>
  <c r="Z293" i="1"/>
  <c r="BK1778" i="1"/>
  <c r="BI1779" i="1"/>
  <c r="BP1779" i="1"/>
  <c r="BN1780" i="1"/>
  <c r="Z366" i="7" l="1"/>
  <c r="V367" i="7"/>
  <c r="X366" i="7"/>
  <c r="Y366" i="7"/>
  <c r="Z365" i="8"/>
  <c r="Y365" i="8"/>
  <c r="V366" i="8"/>
  <c r="X365" i="8"/>
  <c r="X294" i="1"/>
  <c r="Y294" i="1"/>
  <c r="Z294" i="1"/>
  <c r="V295" i="1"/>
  <c r="BK1779" i="1"/>
  <c r="BI1780" i="1"/>
  <c r="BP1780" i="1"/>
  <c r="BN1781" i="1"/>
  <c r="Z367" i="7" l="1"/>
  <c r="V368" i="7"/>
  <c r="X367" i="7"/>
  <c r="Y367" i="7"/>
  <c r="X366" i="8"/>
  <c r="Z366" i="8"/>
  <c r="V367" i="8"/>
  <c r="Y366" i="8"/>
  <c r="X295" i="1"/>
  <c r="Y295" i="1"/>
  <c r="V296" i="1"/>
  <c r="Z295" i="1"/>
  <c r="BK1780" i="1"/>
  <c r="BI1781" i="1"/>
  <c r="BP1781" i="1"/>
  <c r="BN1782" i="1"/>
  <c r="Z368" i="7" l="1"/>
  <c r="V369" i="7"/>
  <c r="X368" i="7"/>
  <c r="Y368" i="7"/>
  <c r="X367" i="8"/>
  <c r="Y367" i="8"/>
  <c r="Z367" i="8"/>
  <c r="V368" i="8"/>
  <c r="BI1326" i="8"/>
  <c r="V297" i="1"/>
  <c r="Y296" i="1"/>
  <c r="Z296" i="1"/>
  <c r="X296" i="1"/>
  <c r="BK1781" i="1"/>
  <c r="BI1782" i="1"/>
  <c r="BP1782" i="1"/>
  <c r="BN1783" i="1"/>
  <c r="Z369" i="7" l="1"/>
  <c r="V370" i="7"/>
  <c r="X369" i="7"/>
  <c r="Y369" i="7"/>
  <c r="Y368" i="8"/>
  <c r="Z368" i="8"/>
  <c r="X368" i="8"/>
  <c r="V369" i="8"/>
  <c r="BN1326" i="8"/>
  <c r="BK1326" i="8"/>
  <c r="BI1327" i="8"/>
  <c r="Z297" i="1"/>
  <c r="X297" i="1"/>
  <c r="Y297" i="1"/>
  <c r="V298" i="1"/>
  <c r="BK1782" i="1"/>
  <c r="BI1783" i="1"/>
  <c r="BP1783" i="1"/>
  <c r="BN1784" i="1"/>
  <c r="Z370" i="7" l="1"/>
  <c r="V371" i="7"/>
  <c r="Y370" i="7"/>
  <c r="X370" i="7"/>
  <c r="Z369" i="8"/>
  <c r="X369" i="8"/>
  <c r="Y369" i="8"/>
  <c r="V370" i="8"/>
  <c r="BK1327" i="8"/>
  <c r="BI1328" i="8"/>
  <c r="BP1326" i="8"/>
  <c r="BN1327" i="8"/>
  <c r="Z298" i="1"/>
  <c r="Y298" i="1"/>
  <c r="X298" i="1"/>
  <c r="V299" i="1"/>
  <c r="BK1783" i="1"/>
  <c r="BI1784" i="1"/>
  <c r="BP1784" i="1"/>
  <c r="BN1785" i="1"/>
  <c r="X371" i="7" l="1"/>
  <c r="Y371" i="7"/>
  <c r="Z371" i="7"/>
  <c r="V372" i="7"/>
  <c r="Y370" i="8"/>
  <c r="Z370" i="8"/>
  <c r="V371" i="8"/>
  <c r="X370" i="8"/>
  <c r="BP1327" i="8"/>
  <c r="BN1328" i="8"/>
  <c r="BK1328" i="8"/>
  <c r="BI1329" i="8"/>
  <c r="X299" i="1"/>
  <c r="Y299" i="1"/>
  <c r="Z299" i="1"/>
  <c r="V300" i="1"/>
  <c r="BK1784" i="1"/>
  <c r="BI1785" i="1"/>
  <c r="BP1785" i="1"/>
  <c r="BN1786" i="1"/>
  <c r="Z372" i="7" l="1"/>
  <c r="X372" i="7"/>
  <c r="Y372" i="7"/>
  <c r="V373" i="7"/>
  <c r="Y371" i="8"/>
  <c r="Z371" i="8"/>
  <c r="X371" i="8"/>
  <c r="V372" i="8"/>
  <c r="BK1329" i="8"/>
  <c r="BP1328" i="8"/>
  <c r="BN1329" i="8"/>
  <c r="X300" i="1"/>
  <c r="Y300" i="1"/>
  <c r="Z300" i="1"/>
  <c r="V301" i="1"/>
  <c r="BK1785" i="1"/>
  <c r="BI1786" i="1"/>
  <c r="BP1786" i="1"/>
  <c r="BN1787" i="1"/>
  <c r="Z373" i="7" l="1"/>
  <c r="X373" i="7"/>
  <c r="Y373" i="7"/>
  <c r="V374" i="7"/>
  <c r="Y372" i="8"/>
  <c r="X372" i="8"/>
  <c r="Z372" i="8"/>
  <c r="V373" i="8"/>
  <c r="BP1329" i="8"/>
  <c r="BI1330" i="8"/>
  <c r="BI301" i="7"/>
  <c r="Y301" i="1"/>
  <c r="X301" i="1"/>
  <c r="V302" i="1"/>
  <c r="Z301" i="1"/>
  <c r="BK1786" i="1"/>
  <c r="BI1787" i="1"/>
  <c r="BP1787" i="1"/>
  <c r="BN1788" i="1"/>
  <c r="Y374" i="7" l="1"/>
  <c r="Z374" i="7"/>
  <c r="V375" i="7"/>
  <c r="X374" i="7"/>
  <c r="X373" i="8"/>
  <c r="V374" i="8"/>
  <c r="Z373" i="8"/>
  <c r="Y373" i="8"/>
  <c r="BK1330" i="8"/>
  <c r="BN1330" i="8"/>
  <c r="BK301" i="7"/>
  <c r="Z302" i="1"/>
  <c r="Y302" i="1"/>
  <c r="X302" i="1"/>
  <c r="V303" i="1"/>
  <c r="BI1788" i="1"/>
  <c r="BK1787" i="1"/>
  <c r="BP1788" i="1"/>
  <c r="BN1789" i="1"/>
  <c r="X375" i="7" l="1"/>
  <c r="Y375" i="7"/>
  <c r="Z375" i="7"/>
  <c r="V376" i="7"/>
  <c r="Z374" i="8"/>
  <c r="X374" i="8"/>
  <c r="Y374" i="8"/>
  <c r="V375" i="8"/>
  <c r="BP1330" i="8"/>
  <c r="BI1331" i="8"/>
  <c r="BN301" i="7"/>
  <c r="X303" i="1"/>
  <c r="Y303" i="1"/>
  <c r="Z303" i="1"/>
  <c r="V304" i="1"/>
  <c r="BI1789" i="1"/>
  <c r="BK1788" i="1"/>
  <c r="BP1789" i="1"/>
  <c r="BN1790" i="1"/>
  <c r="X376" i="7" l="1"/>
  <c r="Y376" i="7"/>
  <c r="Z376" i="7"/>
  <c r="V377" i="7"/>
  <c r="X375" i="8"/>
  <c r="Z375" i="8"/>
  <c r="V376" i="8"/>
  <c r="Y375" i="8"/>
  <c r="BK1331" i="8"/>
  <c r="BI1332" i="8"/>
  <c r="BN1331" i="8"/>
  <c r="BP301" i="7"/>
  <c r="Z304" i="1"/>
  <c r="X304" i="1"/>
  <c r="Y304" i="1"/>
  <c r="V305" i="1"/>
  <c r="BK1789" i="1"/>
  <c r="BI1790" i="1"/>
  <c r="BP1790" i="1"/>
  <c r="BN1791" i="1"/>
  <c r="X377" i="7" l="1"/>
  <c r="Y377" i="7"/>
  <c r="Z377" i="7"/>
  <c r="V378" i="7"/>
  <c r="X376" i="8"/>
  <c r="Z376" i="8"/>
  <c r="Y376" i="8"/>
  <c r="V377" i="8"/>
  <c r="BK1332" i="8"/>
  <c r="BI1333" i="8"/>
  <c r="BP1331" i="8"/>
  <c r="BN1332" i="8"/>
  <c r="X305" i="1"/>
  <c r="Y305" i="1"/>
  <c r="Z305" i="1"/>
  <c r="V306" i="1"/>
  <c r="BK1790" i="1"/>
  <c r="BI1791" i="1"/>
  <c r="BP1791" i="1"/>
  <c r="BN1792" i="1"/>
  <c r="X378" i="7" l="1"/>
  <c r="Y378" i="7"/>
  <c r="Z378" i="7"/>
  <c r="V379" i="7"/>
  <c r="Z377" i="8"/>
  <c r="Y377" i="8"/>
  <c r="V378" i="8"/>
  <c r="X377" i="8"/>
  <c r="BP1332" i="8"/>
  <c r="BN1333" i="8"/>
  <c r="BK1333" i="8"/>
  <c r="BI1334" i="8"/>
  <c r="BI302" i="7"/>
  <c r="X306" i="1"/>
  <c r="Y306" i="1"/>
  <c r="V307" i="1"/>
  <c r="Z306" i="1"/>
  <c r="BK1791" i="1"/>
  <c r="BI1792" i="1"/>
  <c r="BP1792" i="1"/>
  <c r="BN1793" i="1"/>
  <c r="Y379" i="7" l="1"/>
  <c r="Z379" i="7"/>
  <c r="X379" i="7"/>
  <c r="V380" i="7"/>
  <c r="Y378" i="8"/>
  <c r="Z378" i="8"/>
  <c r="X378" i="8"/>
  <c r="V379" i="8"/>
  <c r="BK1334" i="8"/>
  <c r="BP1333" i="8"/>
  <c r="BN1334" i="8"/>
  <c r="BK302" i="7"/>
  <c r="BI303" i="7"/>
  <c r="Y307" i="1"/>
  <c r="Z307" i="1"/>
  <c r="X307" i="1"/>
  <c r="V308" i="1"/>
  <c r="BK1792" i="1"/>
  <c r="BI1793" i="1"/>
  <c r="BP1793" i="1"/>
  <c r="BN1794" i="1"/>
  <c r="Z380" i="7" l="1"/>
  <c r="X380" i="7"/>
  <c r="Y380" i="7"/>
  <c r="V381" i="7"/>
  <c r="Y379" i="8"/>
  <c r="Z379" i="8"/>
  <c r="V380" i="8"/>
  <c r="X379" i="8"/>
  <c r="BP1334" i="8"/>
  <c r="BN302" i="7"/>
  <c r="BK303" i="7"/>
  <c r="Z308" i="1"/>
  <c r="Y308" i="1"/>
  <c r="X308" i="1"/>
  <c r="V309" i="1"/>
  <c r="BK1793" i="1"/>
  <c r="BI1794" i="1"/>
  <c r="BP1794" i="1"/>
  <c r="BN1795" i="1"/>
  <c r="Z381" i="7" l="1"/>
  <c r="X381" i="7"/>
  <c r="Y381" i="7"/>
  <c r="V382" i="7"/>
  <c r="Y380" i="8"/>
  <c r="V381" i="8"/>
  <c r="Z380" i="8"/>
  <c r="X380" i="8"/>
  <c r="BI1335" i="8"/>
  <c r="BP302" i="7"/>
  <c r="BN303" i="7"/>
  <c r="Y309" i="1"/>
  <c r="Z309" i="1"/>
  <c r="X309" i="1"/>
  <c r="V310" i="1"/>
  <c r="BK1794" i="1"/>
  <c r="BI1795" i="1"/>
  <c r="BP1795" i="1"/>
  <c r="BN1796" i="1"/>
  <c r="Y382" i="7" l="1"/>
  <c r="Z382" i="7"/>
  <c r="X382" i="7"/>
  <c r="V383" i="7"/>
  <c r="Z381" i="8"/>
  <c r="Y381" i="8"/>
  <c r="X381" i="8"/>
  <c r="V382" i="8"/>
  <c r="BN1335" i="8"/>
  <c r="BK1335" i="8"/>
  <c r="BI1336" i="8"/>
  <c r="BP303" i="7"/>
  <c r="V311" i="1"/>
  <c r="X310" i="1"/>
  <c r="Y310" i="1"/>
  <c r="Z310" i="1"/>
  <c r="BK1795" i="1"/>
  <c r="BI1796" i="1"/>
  <c r="BP1796" i="1"/>
  <c r="BN1797" i="1"/>
  <c r="Y383" i="7" l="1"/>
  <c r="Z383" i="7"/>
  <c r="V384" i="7"/>
  <c r="X383" i="7"/>
  <c r="X382" i="8"/>
  <c r="Y382" i="8"/>
  <c r="Z382" i="8"/>
  <c r="V383" i="8"/>
  <c r="BK1336" i="8"/>
  <c r="BI1337" i="8"/>
  <c r="BP1335" i="8"/>
  <c r="BN1336" i="8"/>
  <c r="V312" i="1"/>
  <c r="Y311" i="1"/>
  <c r="Z311" i="1"/>
  <c r="X311" i="1"/>
  <c r="BI1797" i="1"/>
  <c r="BK1796" i="1"/>
  <c r="BP1797" i="1"/>
  <c r="BN1798" i="1"/>
  <c r="Y384" i="7" l="1"/>
  <c r="Z384" i="7"/>
  <c r="X384" i="7"/>
  <c r="V385" i="7"/>
  <c r="X383" i="8"/>
  <c r="Y383" i="8"/>
  <c r="Z383" i="8"/>
  <c r="V384" i="8"/>
  <c r="BP1336" i="8"/>
  <c r="BN1337" i="8"/>
  <c r="BI1338" i="8"/>
  <c r="BK1337" i="8"/>
  <c r="Y312" i="1"/>
  <c r="X312" i="1"/>
  <c r="Z312" i="1"/>
  <c r="V313" i="1"/>
  <c r="BK1797" i="1"/>
  <c r="BI1798" i="1"/>
  <c r="BP1798" i="1"/>
  <c r="BN1799" i="1"/>
  <c r="X385" i="7" l="1"/>
  <c r="Y385" i="7"/>
  <c r="Z385" i="7"/>
  <c r="V386" i="7"/>
  <c r="X384" i="8"/>
  <c r="Y384" i="8"/>
  <c r="Z384" i="8"/>
  <c r="V385" i="8"/>
  <c r="BI1339" i="8"/>
  <c r="BK1338" i="8"/>
  <c r="BP1337" i="8"/>
  <c r="BN1338" i="8"/>
  <c r="X313" i="1"/>
  <c r="Y313" i="1"/>
  <c r="V314" i="1"/>
  <c r="Z313" i="1"/>
  <c r="BK1798" i="1"/>
  <c r="BI1799" i="1"/>
  <c r="BP1799" i="1"/>
  <c r="BN1800" i="1"/>
  <c r="V387" i="7" l="1"/>
  <c r="Z386" i="7"/>
  <c r="Y386" i="7"/>
  <c r="X386" i="7"/>
  <c r="X385" i="8"/>
  <c r="Y385" i="8"/>
  <c r="Z385" i="8"/>
  <c r="V386" i="8"/>
  <c r="BN1339" i="8"/>
  <c r="BP1338" i="8"/>
  <c r="BK1339" i="8"/>
  <c r="BI1340" i="8"/>
  <c r="Z314" i="1"/>
  <c r="X314" i="1"/>
  <c r="Y314" i="1"/>
  <c r="V315" i="1"/>
  <c r="BI1800" i="1"/>
  <c r="BK1799" i="1"/>
  <c r="BP1800" i="1"/>
  <c r="BN1801" i="1"/>
  <c r="X387" i="7" l="1"/>
  <c r="Z387" i="7"/>
  <c r="Y387" i="7"/>
  <c r="V388" i="7"/>
  <c r="Z386" i="8"/>
  <c r="X386" i="8"/>
  <c r="Y386" i="8"/>
  <c r="V387" i="8"/>
  <c r="BK1340" i="8"/>
  <c r="BI1341" i="8"/>
  <c r="BP1339" i="8"/>
  <c r="BN1340" i="8"/>
  <c r="Y315" i="1"/>
  <c r="Z315" i="1"/>
  <c r="X315" i="1"/>
  <c r="V316" i="1"/>
  <c r="BK1800" i="1"/>
  <c r="BI1801" i="1"/>
  <c r="BP1801" i="1"/>
  <c r="BN1802" i="1"/>
  <c r="X388" i="7" l="1"/>
  <c r="Y388" i="7"/>
  <c r="Z388" i="7"/>
  <c r="V389" i="7"/>
  <c r="Z387" i="8"/>
  <c r="X387" i="8"/>
  <c r="Y387" i="8"/>
  <c r="V388" i="8"/>
  <c r="BP1340" i="8"/>
  <c r="BN1341" i="8"/>
  <c r="BK1341" i="8"/>
  <c r="X316" i="1"/>
  <c r="Y316" i="1"/>
  <c r="Z316" i="1"/>
  <c r="V317" i="1"/>
  <c r="BK1801" i="1"/>
  <c r="BI1802" i="1"/>
  <c r="BP1802" i="1"/>
  <c r="BN1803" i="1"/>
  <c r="Z389" i="7" l="1"/>
  <c r="V390" i="7"/>
  <c r="X389" i="7"/>
  <c r="Y389" i="7"/>
  <c r="Z388" i="8"/>
  <c r="V389" i="8"/>
  <c r="Y388" i="8"/>
  <c r="X388" i="8"/>
  <c r="BI1342" i="8"/>
  <c r="BP1341" i="8"/>
  <c r="Y317" i="1"/>
  <c r="X317" i="1"/>
  <c r="Z317" i="1"/>
  <c r="V318" i="1"/>
  <c r="BK1802" i="1"/>
  <c r="BI1803" i="1"/>
  <c r="BP1803" i="1"/>
  <c r="BN1804" i="1"/>
  <c r="X390" i="7" l="1"/>
  <c r="Y390" i="7"/>
  <c r="Z390" i="7"/>
  <c r="V391" i="7"/>
  <c r="X389" i="8"/>
  <c r="V390" i="8"/>
  <c r="Y389" i="8"/>
  <c r="Z389" i="8"/>
  <c r="BN1342" i="8"/>
  <c r="BK1342" i="8"/>
  <c r="BI1343" i="8"/>
  <c r="Z318" i="1"/>
  <c r="X318" i="1"/>
  <c r="Y318" i="1"/>
  <c r="V319" i="1"/>
  <c r="BK1803" i="1"/>
  <c r="BI1804" i="1"/>
  <c r="BP1804" i="1"/>
  <c r="BN1805" i="1"/>
  <c r="Z391" i="7" l="1"/>
  <c r="X391" i="7"/>
  <c r="Y391" i="7"/>
  <c r="V392" i="7"/>
  <c r="Z390" i="8"/>
  <c r="Y390" i="8"/>
  <c r="X390" i="8"/>
  <c r="V391" i="8"/>
  <c r="BK1343" i="8"/>
  <c r="BI1344" i="8"/>
  <c r="BP1342" i="8"/>
  <c r="BN1343" i="8"/>
  <c r="Y319" i="1"/>
  <c r="Z319" i="1"/>
  <c r="V320" i="1"/>
  <c r="X319" i="1"/>
  <c r="BK1804" i="1"/>
  <c r="BI1805" i="1"/>
  <c r="BP1805" i="1"/>
  <c r="BN1806" i="1"/>
  <c r="X392" i="7" l="1"/>
  <c r="Y392" i="7"/>
  <c r="Z392" i="7"/>
  <c r="V393" i="7"/>
  <c r="Z391" i="8"/>
  <c r="Y391" i="8"/>
  <c r="X391" i="8"/>
  <c r="V392" i="8"/>
  <c r="BP1343" i="8"/>
  <c r="BN1344" i="8"/>
  <c r="BK1344" i="8"/>
  <c r="BI1345" i="8"/>
  <c r="BI304" i="7"/>
  <c r="X320" i="1"/>
  <c r="Y320" i="1"/>
  <c r="Z320" i="1"/>
  <c r="V321" i="1"/>
  <c r="BK1805" i="1"/>
  <c r="BI1806" i="1"/>
  <c r="BP1806" i="1"/>
  <c r="BN1807" i="1"/>
  <c r="X393" i="7" l="1"/>
  <c r="Y393" i="7"/>
  <c r="Z393" i="7"/>
  <c r="V394" i="7"/>
  <c r="Z392" i="8"/>
  <c r="X392" i="8"/>
  <c r="V393" i="8"/>
  <c r="Y392" i="8"/>
  <c r="BK1345" i="8"/>
  <c r="BP1344" i="8"/>
  <c r="BN1345" i="8"/>
  <c r="BK304" i="7"/>
  <c r="V322" i="1"/>
  <c r="Y321" i="1"/>
  <c r="Z321" i="1"/>
  <c r="X321" i="1"/>
  <c r="BI1807" i="1"/>
  <c r="BK1806" i="1"/>
  <c r="BP1807" i="1"/>
  <c r="BN1808" i="1"/>
  <c r="Y394" i="7" l="1"/>
  <c r="V395" i="7"/>
  <c r="Z394" i="7"/>
  <c r="X394" i="7"/>
  <c r="X393" i="8"/>
  <c r="Y393" i="8"/>
  <c r="Z393" i="8"/>
  <c r="V394" i="8"/>
  <c r="BP1345" i="8"/>
  <c r="BI1346" i="8"/>
  <c r="BN304" i="7"/>
  <c r="X322" i="1"/>
  <c r="Y322" i="1"/>
  <c r="Z322" i="1"/>
  <c r="V323" i="1"/>
  <c r="BK1807" i="1"/>
  <c r="BI1808" i="1"/>
  <c r="BP1808" i="1"/>
  <c r="BN1809" i="1"/>
  <c r="Y395" i="7" l="1"/>
  <c r="X395" i="7"/>
  <c r="Z395" i="7"/>
  <c r="V396" i="7"/>
  <c r="Y394" i="8"/>
  <c r="X394" i="8"/>
  <c r="V395" i="8"/>
  <c r="Z394" i="8"/>
  <c r="BK1346" i="8"/>
  <c r="BI1347" i="8"/>
  <c r="BN1346" i="8"/>
  <c r="BP304" i="7"/>
  <c r="X323" i="1"/>
  <c r="Y323" i="1"/>
  <c r="Z323" i="1"/>
  <c r="V324" i="1"/>
  <c r="BK1808" i="1"/>
  <c r="BI1809" i="1"/>
  <c r="BP1809" i="1"/>
  <c r="BN1810" i="1"/>
  <c r="Y396" i="7" l="1"/>
  <c r="Z396" i="7"/>
  <c r="X396" i="7"/>
  <c r="V397" i="7"/>
  <c r="X395" i="8"/>
  <c r="Z395" i="8"/>
  <c r="V396" i="8"/>
  <c r="Y395" i="8"/>
  <c r="BP1346" i="8"/>
  <c r="BN1347" i="8"/>
  <c r="BK1347" i="8"/>
  <c r="BI1348" i="8"/>
  <c r="Z324" i="1"/>
  <c r="X324" i="1"/>
  <c r="Y324" i="1"/>
  <c r="V325" i="1"/>
  <c r="BK1809" i="1"/>
  <c r="BI1810" i="1"/>
  <c r="BP1810" i="1"/>
  <c r="BN1811" i="1"/>
  <c r="X397" i="7" l="1"/>
  <c r="Y397" i="7"/>
  <c r="Z397" i="7"/>
  <c r="V398" i="7"/>
  <c r="X396" i="8"/>
  <c r="Y396" i="8"/>
  <c r="Z396" i="8"/>
  <c r="V397" i="8"/>
  <c r="BK1348" i="8"/>
  <c r="BI1349" i="8"/>
  <c r="BP1347" i="8"/>
  <c r="BN1348" i="8"/>
  <c r="Y325" i="1"/>
  <c r="X325" i="1"/>
  <c r="Z325" i="1"/>
  <c r="V326" i="1"/>
  <c r="BK1810" i="1"/>
  <c r="BI1811" i="1"/>
  <c r="BP1811" i="1"/>
  <c r="BN1812" i="1"/>
  <c r="Z398" i="7" l="1"/>
  <c r="X398" i="7"/>
  <c r="Y398" i="7"/>
  <c r="V399" i="7"/>
  <c r="X397" i="8"/>
  <c r="Y397" i="8"/>
  <c r="V398" i="8"/>
  <c r="Z397" i="8"/>
  <c r="BP1348" i="8"/>
  <c r="BN1349" i="8"/>
  <c r="BK1349" i="8"/>
  <c r="X326" i="1"/>
  <c r="Y326" i="1"/>
  <c r="Z326" i="1"/>
  <c r="V327" i="1"/>
  <c r="BI1812" i="1"/>
  <c r="BK1811" i="1"/>
  <c r="BP1812" i="1"/>
  <c r="BN1813" i="1"/>
  <c r="X399" i="7" l="1"/>
  <c r="Y399" i="7"/>
  <c r="Z399" i="7"/>
  <c r="V400" i="7"/>
  <c r="Y398" i="8"/>
  <c r="Z398" i="8"/>
  <c r="X398" i="8"/>
  <c r="V399" i="8"/>
  <c r="BI1350" i="8"/>
  <c r="BP1349" i="8"/>
  <c r="Z327" i="1"/>
  <c r="X327" i="1"/>
  <c r="V328" i="1"/>
  <c r="Y327" i="1"/>
  <c r="BK1812" i="1"/>
  <c r="BI1813" i="1"/>
  <c r="BP1813" i="1"/>
  <c r="BN1814" i="1"/>
  <c r="X400" i="7" l="1"/>
  <c r="Y400" i="7"/>
  <c r="Z400" i="7"/>
  <c r="V401" i="7"/>
  <c r="Y399" i="8"/>
  <c r="Z399" i="8"/>
  <c r="V400" i="8"/>
  <c r="X399" i="8"/>
  <c r="BK1350" i="8"/>
  <c r="BI1351" i="8"/>
  <c r="BN1350" i="8"/>
  <c r="Z328" i="1"/>
  <c r="X328" i="1"/>
  <c r="Y328" i="1"/>
  <c r="V329" i="1"/>
  <c r="BK1813" i="1"/>
  <c r="BI1814" i="1"/>
  <c r="BP1814" i="1"/>
  <c r="BN1815" i="1"/>
  <c r="Z401" i="7" l="1"/>
  <c r="Y401" i="7"/>
  <c r="X401" i="7"/>
  <c r="V402" i="7"/>
  <c r="Y400" i="8"/>
  <c r="Z400" i="8"/>
  <c r="X400" i="8"/>
  <c r="V401" i="8"/>
  <c r="BK1351" i="8"/>
  <c r="BP1350" i="8"/>
  <c r="BN1351" i="8"/>
  <c r="Y329" i="1"/>
  <c r="Z329" i="1"/>
  <c r="X329" i="1"/>
  <c r="V330" i="1"/>
  <c r="BK1814" i="1"/>
  <c r="BI1815" i="1"/>
  <c r="BP1815" i="1"/>
  <c r="BN1816" i="1"/>
  <c r="Z402" i="7" l="1"/>
  <c r="X402" i="7"/>
  <c r="V403" i="7"/>
  <c r="Y402" i="7"/>
  <c r="X401" i="8"/>
  <c r="Z401" i="8"/>
  <c r="Y401" i="8"/>
  <c r="V402" i="8"/>
  <c r="BP1351" i="8"/>
  <c r="BI1352" i="8"/>
  <c r="BI305" i="7"/>
  <c r="X330" i="1"/>
  <c r="Y330" i="1"/>
  <c r="Z330" i="1"/>
  <c r="V331" i="1"/>
  <c r="BK1815" i="1"/>
  <c r="BI1816" i="1"/>
  <c r="BP1816" i="1"/>
  <c r="BN1817" i="1"/>
  <c r="X403" i="7" l="1"/>
  <c r="Y403" i="7"/>
  <c r="V404" i="7"/>
  <c r="Z403" i="7"/>
  <c r="Z402" i="8"/>
  <c r="X402" i="8"/>
  <c r="Y402" i="8"/>
  <c r="V403" i="8"/>
  <c r="BK1352" i="8"/>
  <c r="BN1352" i="8"/>
  <c r="BK305" i="7"/>
  <c r="BI306" i="7"/>
  <c r="V332" i="1"/>
  <c r="Y331" i="1"/>
  <c r="Z331" i="1"/>
  <c r="X331" i="1"/>
  <c r="BI1817" i="1"/>
  <c r="BK1816" i="1"/>
  <c r="BP1817" i="1"/>
  <c r="BN1818" i="1"/>
  <c r="Y404" i="7" l="1"/>
  <c r="X404" i="7"/>
  <c r="Z404" i="7"/>
  <c r="V405" i="7"/>
  <c r="X403" i="8"/>
  <c r="Z403" i="8"/>
  <c r="V404" i="8"/>
  <c r="Y403" i="8"/>
  <c r="BP1352" i="8"/>
  <c r="BK306" i="7"/>
  <c r="BI307" i="7"/>
  <c r="BN305" i="7"/>
  <c r="X332" i="1"/>
  <c r="Y332" i="1"/>
  <c r="Z332" i="1"/>
  <c r="V333" i="1"/>
  <c r="BK1817" i="1"/>
  <c r="BI1818" i="1"/>
  <c r="BP1818" i="1"/>
  <c r="BN1819" i="1"/>
  <c r="X405" i="7" l="1"/>
  <c r="Z405" i="7"/>
  <c r="V406" i="7"/>
  <c r="Y405" i="7"/>
  <c r="X404" i="8"/>
  <c r="Z404" i="8"/>
  <c r="V405" i="8"/>
  <c r="Y404" i="8"/>
  <c r="BP305" i="7"/>
  <c r="BN306" i="7"/>
  <c r="BK307" i="7"/>
  <c r="BI308" i="7"/>
  <c r="X333" i="1"/>
  <c r="Y333" i="1"/>
  <c r="Z333" i="1"/>
  <c r="V334" i="1"/>
  <c r="BK1818" i="1"/>
  <c r="BI1819" i="1"/>
  <c r="BP1819" i="1"/>
  <c r="BN1820" i="1"/>
  <c r="X406" i="7" l="1"/>
  <c r="V407" i="7"/>
  <c r="Y406" i="7"/>
  <c r="Z406" i="7"/>
  <c r="Z405" i="8"/>
  <c r="X405" i="8"/>
  <c r="Y405" i="8"/>
  <c r="V406" i="8"/>
  <c r="BK308" i="7"/>
  <c r="BP306" i="7"/>
  <c r="BN307" i="7"/>
  <c r="Z334" i="1"/>
  <c r="X334" i="1"/>
  <c r="Y334" i="1"/>
  <c r="V335" i="1"/>
  <c r="BK1819" i="1"/>
  <c r="BI1820" i="1"/>
  <c r="BP1820" i="1"/>
  <c r="BN1821" i="1"/>
  <c r="Z407" i="7" l="1"/>
  <c r="V408" i="7"/>
  <c r="X407" i="7"/>
  <c r="Y407" i="7"/>
  <c r="Z406" i="8"/>
  <c r="Y406" i="8"/>
  <c r="V407" i="8"/>
  <c r="X406" i="8"/>
  <c r="BI1353" i="8"/>
  <c r="BP307" i="7"/>
  <c r="BN308" i="7"/>
  <c r="Z335" i="1"/>
  <c r="V336" i="1"/>
  <c r="X335" i="1"/>
  <c r="Y335" i="1"/>
  <c r="BK1820" i="1"/>
  <c r="BI1821" i="1"/>
  <c r="BP1821" i="1"/>
  <c r="BN1822" i="1"/>
  <c r="X408" i="7" l="1"/>
  <c r="Y408" i="7"/>
  <c r="V409" i="7"/>
  <c r="Z408" i="7"/>
  <c r="Z407" i="8"/>
  <c r="X407" i="8"/>
  <c r="Y407" i="8"/>
  <c r="V408" i="8"/>
  <c r="BN1353" i="8"/>
  <c r="BK1353" i="8"/>
  <c r="BI1354" i="8"/>
  <c r="BP308" i="7"/>
  <c r="Z336" i="1"/>
  <c r="Y336" i="1"/>
  <c r="X336" i="1"/>
  <c r="V337" i="1"/>
  <c r="BI1822" i="1"/>
  <c r="BK1821" i="1"/>
  <c r="BP1822" i="1"/>
  <c r="BN1823" i="1"/>
  <c r="Z409" i="7" l="1"/>
  <c r="X409" i="7"/>
  <c r="V410" i="7"/>
  <c r="Y409" i="7"/>
  <c r="Y408" i="8"/>
  <c r="X408" i="8"/>
  <c r="Z408" i="8"/>
  <c r="V409" i="8"/>
  <c r="BK1354" i="8"/>
  <c r="BI1355" i="8"/>
  <c r="BP1353" i="8"/>
  <c r="BN1354" i="8"/>
  <c r="Y337" i="1"/>
  <c r="Z337" i="1"/>
  <c r="X337" i="1"/>
  <c r="V338" i="1"/>
  <c r="BK1822" i="1"/>
  <c r="BI1823" i="1"/>
  <c r="BP1823" i="1"/>
  <c r="BN1824" i="1"/>
  <c r="X410" i="7" l="1"/>
  <c r="Z410" i="7"/>
  <c r="Y410" i="7"/>
  <c r="V411" i="7"/>
  <c r="X409" i="8"/>
  <c r="Y409" i="8"/>
  <c r="Z409" i="8"/>
  <c r="V410" i="8"/>
  <c r="BP1354" i="8"/>
  <c r="BN1355" i="8"/>
  <c r="BK1355" i="8"/>
  <c r="BI309" i="7"/>
  <c r="Z338" i="1"/>
  <c r="Y338" i="1"/>
  <c r="X338" i="1"/>
  <c r="V339" i="1"/>
  <c r="BK1823" i="1"/>
  <c r="BI1824" i="1"/>
  <c r="BP1824" i="1"/>
  <c r="BN1825" i="1"/>
  <c r="V412" i="7" l="1"/>
  <c r="Z411" i="7"/>
  <c r="X411" i="7"/>
  <c r="Y411" i="7"/>
  <c r="Y410" i="8"/>
  <c r="X410" i="8"/>
  <c r="Z410" i="8"/>
  <c r="V411" i="8"/>
  <c r="BP1355" i="8"/>
  <c r="BK309" i="7"/>
  <c r="BI310" i="7"/>
  <c r="X339" i="1"/>
  <c r="Z339" i="1"/>
  <c r="Y339" i="1"/>
  <c r="V340" i="1"/>
  <c r="BK1824" i="1"/>
  <c r="BI1825" i="1"/>
  <c r="BP1825" i="1"/>
  <c r="BN1826" i="1"/>
  <c r="Z412" i="7" l="1"/>
  <c r="X412" i="7"/>
  <c r="Y412" i="7"/>
  <c r="V413" i="7"/>
  <c r="Z411" i="8"/>
  <c r="Y411" i="8"/>
  <c r="V412" i="8"/>
  <c r="X411" i="8"/>
  <c r="BK310" i="7"/>
  <c r="BI311" i="7"/>
  <c r="BN309" i="7"/>
  <c r="X340" i="1"/>
  <c r="Y340" i="1"/>
  <c r="Z340" i="1"/>
  <c r="V341" i="1"/>
  <c r="BK1825" i="1"/>
  <c r="BI1826" i="1"/>
  <c r="BP1826" i="1"/>
  <c r="BN1827" i="1"/>
  <c r="X413" i="7" l="1"/>
  <c r="Y413" i="7"/>
  <c r="V414" i="7"/>
  <c r="Z413" i="7"/>
  <c r="X412" i="8"/>
  <c r="Z412" i="8"/>
  <c r="Y412" i="8"/>
  <c r="V413" i="8"/>
  <c r="BP309" i="7"/>
  <c r="BN310" i="7"/>
  <c r="BK311" i="7"/>
  <c r="Y341" i="1"/>
  <c r="X341" i="1"/>
  <c r="V342" i="1"/>
  <c r="Z341" i="1"/>
  <c r="BK1826" i="1"/>
  <c r="BI1827" i="1"/>
  <c r="BP1827" i="1"/>
  <c r="BN1828" i="1"/>
  <c r="Z414" i="7" l="1"/>
  <c r="V415" i="7"/>
  <c r="X414" i="7"/>
  <c r="Y414" i="7"/>
  <c r="X413" i="8"/>
  <c r="Z413" i="8"/>
  <c r="Y413" i="8"/>
  <c r="V414" i="8"/>
  <c r="BI1356" i="8"/>
  <c r="BP310" i="7"/>
  <c r="BN311" i="7"/>
  <c r="V343" i="1"/>
  <c r="Y342" i="1"/>
  <c r="X342" i="1"/>
  <c r="Z342" i="1"/>
  <c r="BK1827" i="1"/>
  <c r="BI1828" i="1"/>
  <c r="BP1828" i="1"/>
  <c r="BN1829" i="1"/>
  <c r="Z415" i="7" l="1"/>
  <c r="X415" i="7"/>
  <c r="Y415" i="7"/>
  <c r="V416" i="7"/>
  <c r="X414" i="8"/>
  <c r="Y414" i="8"/>
  <c r="Z414" i="8"/>
  <c r="V415" i="8"/>
  <c r="BK1356" i="8"/>
  <c r="BI1357" i="8"/>
  <c r="BN1356" i="8"/>
  <c r="BP311" i="7"/>
  <c r="X343" i="1"/>
  <c r="Y343" i="1"/>
  <c r="Z343" i="1"/>
  <c r="V344" i="1"/>
  <c r="BK1828" i="1"/>
  <c r="BI1829" i="1"/>
  <c r="BP1829" i="1"/>
  <c r="BN1830" i="1"/>
  <c r="X416" i="7" l="1"/>
  <c r="V417" i="7"/>
  <c r="Z416" i="7"/>
  <c r="Y416" i="7"/>
  <c r="X415" i="8"/>
  <c r="Y415" i="8"/>
  <c r="Z415" i="8"/>
  <c r="V416" i="8"/>
  <c r="BP1356" i="8"/>
  <c r="BN1357" i="8"/>
  <c r="BK1357" i="8"/>
  <c r="BI1358" i="8"/>
  <c r="Z344" i="1"/>
  <c r="X344" i="1"/>
  <c r="Y344" i="1"/>
  <c r="V345" i="1"/>
  <c r="BI1830" i="1"/>
  <c r="BK1829" i="1"/>
  <c r="BP1830" i="1"/>
  <c r="BN1831" i="1"/>
  <c r="X417" i="7" l="1"/>
  <c r="Y417" i="7"/>
  <c r="V418" i="7"/>
  <c r="Z417" i="7"/>
  <c r="Z416" i="8"/>
  <c r="X416" i="8"/>
  <c r="Y416" i="8"/>
  <c r="V417" i="8"/>
  <c r="BK1358" i="8"/>
  <c r="BI1359" i="8"/>
  <c r="BP1357" i="8"/>
  <c r="BN1358" i="8"/>
  <c r="X345" i="1"/>
  <c r="Y345" i="1"/>
  <c r="Z345" i="1"/>
  <c r="V346" i="1"/>
  <c r="BI1831" i="1"/>
  <c r="BK1830" i="1"/>
  <c r="BP1831" i="1"/>
  <c r="BN1832" i="1"/>
  <c r="Z418" i="7" l="1"/>
  <c r="X418" i="7"/>
  <c r="Y418" i="7"/>
  <c r="V419" i="7"/>
  <c r="Z417" i="8"/>
  <c r="X417" i="8"/>
  <c r="Y417" i="8"/>
  <c r="V418" i="8"/>
  <c r="BP1358" i="8"/>
  <c r="BN1359" i="8"/>
  <c r="BK1359" i="8"/>
  <c r="BI1360" i="8"/>
  <c r="X346" i="1"/>
  <c r="Y346" i="1"/>
  <c r="Z346" i="1"/>
  <c r="V347" i="1"/>
  <c r="BK1831" i="1"/>
  <c r="BI1832" i="1"/>
  <c r="BP1832" i="1"/>
  <c r="BN1833" i="1"/>
  <c r="Z419" i="7" l="1"/>
  <c r="Y419" i="7"/>
  <c r="X419" i="7"/>
  <c r="V420" i="7"/>
  <c r="X418" i="8"/>
  <c r="Z418" i="8"/>
  <c r="Y418" i="8"/>
  <c r="V419" i="8"/>
  <c r="BK1360" i="8"/>
  <c r="BI1361" i="8"/>
  <c r="BP1359" i="8"/>
  <c r="BN1360" i="8"/>
  <c r="BI312" i="7"/>
  <c r="Z347" i="1"/>
  <c r="V348" i="1"/>
  <c r="X347" i="1"/>
  <c r="Y347" i="1"/>
  <c r="BK1832" i="1"/>
  <c r="BI1833" i="1"/>
  <c r="BP1833" i="1"/>
  <c r="BN1834" i="1"/>
  <c r="Y420" i="7" l="1"/>
  <c r="X420" i="7"/>
  <c r="Z420" i="7"/>
  <c r="V421" i="7"/>
  <c r="Y419" i="8"/>
  <c r="X419" i="8"/>
  <c r="Z419" i="8"/>
  <c r="V420" i="8"/>
  <c r="BP1360" i="8"/>
  <c r="BN1361" i="8"/>
  <c r="BK1361" i="8"/>
  <c r="BK312" i="7"/>
  <c r="Z348" i="1"/>
  <c r="X348" i="1"/>
  <c r="Y348" i="1"/>
  <c r="V349" i="1"/>
  <c r="BK1833" i="1"/>
  <c r="BI1834" i="1"/>
  <c r="BP1834" i="1"/>
  <c r="BN1835" i="1"/>
  <c r="X421" i="7" l="1"/>
  <c r="Y421" i="7"/>
  <c r="Z421" i="7"/>
  <c r="V422" i="7"/>
  <c r="Y420" i="8"/>
  <c r="Z420" i="8"/>
  <c r="X420" i="8"/>
  <c r="V421" i="8"/>
  <c r="BP1361" i="8"/>
  <c r="BN312" i="7"/>
  <c r="Y349" i="1"/>
  <c r="Z349" i="1"/>
  <c r="V350" i="1"/>
  <c r="X349" i="1"/>
  <c r="BK1834" i="1"/>
  <c r="BI1835" i="1"/>
  <c r="BP1835" i="1"/>
  <c r="BN1836" i="1"/>
  <c r="X422" i="7" l="1"/>
  <c r="Y422" i="7"/>
  <c r="Z422" i="7"/>
  <c r="V423" i="7"/>
  <c r="X421" i="8"/>
  <c r="Y421" i="8"/>
  <c r="Z421" i="8"/>
  <c r="V422" i="8"/>
  <c r="BI1362" i="8"/>
  <c r="BP312" i="7"/>
  <c r="X350" i="1"/>
  <c r="Y350" i="1"/>
  <c r="Z350" i="1"/>
  <c r="V351" i="1"/>
  <c r="BK1835" i="1"/>
  <c r="BI1836" i="1"/>
  <c r="BP1836" i="1"/>
  <c r="BN1837" i="1"/>
  <c r="X423" i="7" l="1"/>
  <c r="Y423" i="7"/>
  <c r="V424" i="7"/>
  <c r="Z423" i="7"/>
  <c r="Z422" i="8"/>
  <c r="X422" i="8"/>
  <c r="Y422" i="8"/>
  <c r="V423" i="8"/>
  <c r="BK1362" i="8"/>
  <c r="BI1363" i="8"/>
  <c r="BN1362" i="8"/>
  <c r="V352" i="1"/>
  <c r="Y351" i="1"/>
  <c r="Z351" i="1"/>
  <c r="X351" i="1"/>
  <c r="BK1836" i="1"/>
  <c r="BI1837" i="1"/>
  <c r="BP1837" i="1"/>
  <c r="BN1838" i="1"/>
  <c r="X424" i="7" l="1"/>
  <c r="V425" i="7"/>
  <c r="Z424" i="7"/>
  <c r="Y424" i="7"/>
  <c r="X423" i="8"/>
  <c r="Z423" i="8"/>
  <c r="Y423" i="8"/>
  <c r="V424" i="8"/>
  <c r="BP1362" i="8"/>
  <c r="BN1363" i="8"/>
  <c r="BK1363" i="8"/>
  <c r="BI1364" i="8"/>
  <c r="Y352" i="1"/>
  <c r="Z352" i="1"/>
  <c r="X352" i="1"/>
  <c r="V353" i="1"/>
  <c r="BK1837" i="1"/>
  <c r="BI1838" i="1"/>
  <c r="BP1838" i="1"/>
  <c r="BN1839" i="1"/>
  <c r="Y425" i="7" l="1"/>
  <c r="Z425" i="7"/>
  <c r="X425" i="7"/>
  <c r="V426" i="7"/>
  <c r="Y424" i="8"/>
  <c r="Z424" i="8"/>
  <c r="X424" i="8"/>
  <c r="V425" i="8"/>
  <c r="BK1364" i="8"/>
  <c r="BI1365" i="8"/>
  <c r="BP1363" i="8"/>
  <c r="BN1364" i="8"/>
  <c r="V354" i="1"/>
  <c r="Z353" i="1"/>
  <c r="X353" i="1"/>
  <c r="Y353" i="1"/>
  <c r="BK1838" i="1"/>
  <c r="BI1839" i="1"/>
  <c r="BP1839" i="1"/>
  <c r="BN1840" i="1"/>
  <c r="Z426" i="7" l="1"/>
  <c r="Y426" i="7"/>
  <c r="X426" i="7"/>
  <c r="V427" i="7"/>
  <c r="Z425" i="8"/>
  <c r="Y425" i="8"/>
  <c r="X425" i="8"/>
  <c r="V426" i="8"/>
  <c r="BP1364" i="8"/>
  <c r="BN1365" i="8"/>
  <c r="BK1365" i="8"/>
  <c r="BI1366" i="8"/>
  <c r="Z354" i="1"/>
  <c r="X354" i="1"/>
  <c r="Y354" i="1"/>
  <c r="V355" i="1"/>
  <c r="BI1840" i="1"/>
  <c r="BK1839" i="1"/>
  <c r="BP1840" i="1"/>
  <c r="BN1841" i="1"/>
  <c r="X427" i="7" l="1"/>
  <c r="Y427" i="7"/>
  <c r="Z427" i="7"/>
  <c r="V428" i="7"/>
  <c r="Y426" i="8"/>
  <c r="X426" i="8"/>
  <c r="Z426" i="8"/>
  <c r="V427" i="8"/>
  <c r="BK1366" i="8"/>
  <c r="BI1367" i="8"/>
  <c r="BP1365" i="8"/>
  <c r="BN1366" i="8"/>
  <c r="Z355" i="1"/>
  <c r="X355" i="1"/>
  <c r="Y355" i="1"/>
  <c r="V356" i="1"/>
  <c r="BI1841" i="1"/>
  <c r="BK1840" i="1"/>
  <c r="BP1841" i="1"/>
  <c r="BN1842" i="1"/>
  <c r="X428" i="7" l="1"/>
  <c r="V429" i="7"/>
  <c r="Y428" i="7"/>
  <c r="Z428" i="7"/>
  <c r="Z427" i="8"/>
  <c r="Y427" i="8"/>
  <c r="V428" i="8"/>
  <c r="X427" i="8"/>
  <c r="BP1366" i="8"/>
  <c r="BN1367" i="8"/>
  <c r="BK1367" i="8"/>
  <c r="BI1368" i="8"/>
  <c r="BI313" i="7"/>
  <c r="X356" i="1"/>
  <c r="Y356" i="1"/>
  <c r="Z356" i="1"/>
  <c r="V357" i="1"/>
  <c r="BK1841" i="1"/>
  <c r="BI1842" i="1"/>
  <c r="BP1842" i="1"/>
  <c r="BN1843" i="1"/>
  <c r="X429" i="7" l="1"/>
  <c r="Y429" i="7"/>
  <c r="Z429" i="7"/>
  <c r="V430" i="7"/>
  <c r="Z428" i="8"/>
  <c r="Y428" i="8"/>
  <c r="X428" i="8"/>
  <c r="V429" i="8"/>
  <c r="BK1368" i="8"/>
  <c r="BP1367" i="8"/>
  <c r="BN1368" i="8"/>
  <c r="BK313" i="7"/>
  <c r="BI314" i="7"/>
  <c r="X357" i="1"/>
  <c r="Y357" i="1"/>
  <c r="Z357" i="1"/>
  <c r="V358" i="1"/>
  <c r="BI1843" i="1"/>
  <c r="BK1842" i="1"/>
  <c r="BP1843" i="1"/>
  <c r="BN1844" i="1"/>
  <c r="X430" i="7" l="1"/>
  <c r="Y430" i="7"/>
  <c r="V431" i="7"/>
  <c r="Z430" i="7"/>
  <c r="X429" i="8"/>
  <c r="Y429" i="8"/>
  <c r="Z429" i="8"/>
  <c r="V430" i="8"/>
  <c r="BP1368" i="8"/>
  <c r="BN313" i="7"/>
  <c r="BK314" i="7"/>
  <c r="BI315" i="7"/>
  <c r="X358" i="1"/>
  <c r="Z358" i="1"/>
  <c r="Y358" i="1"/>
  <c r="V359" i="1"/>
  <c r="BK1843" i="1"/>
  <c r="BI1844" i="1"/>
  <c r="BP1844" i="1"/>
  <c r="BN1845" i="1"/>
  <c r="Z431" i="7" l="1"/>
  <c r="X431" i="7"/>
  <c r="Y431" i="7"/>
  <c r="V432" i="7"/>
  <c r="Y430" i="8"/>
  <c r="X430" i="8"/>
  <c r="V431" i="8"/>
  <c r="Z430" i="8"/>
  <c r="BK315" i="7"/>
  <c r="BP313" i="7"/>
  <c r="BN314" i="7"/>
  <c r="Z359" i="1"/>
  <c r="Y359" i="1"/>
  <c r="V360" i="1"/>
  <c r="X359" i="1"/>
  <c r="BK1844" i="1"/>
  <c r="BI1845" i="1"/>
  <c r="BP1845" i="1"/>
  <c r="BN1846" i="1"/>
  <c r="Y432" i="7" l="1"/>
  <c r="Z432" i="7"/>
  <c r="V433" i="7"/>
  <c r="X432" i="7"/>
  <c r="Y431" i="8"/>
  <c r="Z431" i="8"/>
  <c r="V432" i="8"/>
  <c r="X431" i="8"/>
  <c r="BI1369" i="8"/>
  <c r="BP314" i="7"/>
  <c r="BN315" i="7"/>
  <c r="X360" i="1"/>
  <c r="Y360" i="1"/>
  <c r="Z360" i="1"/>
  <c r="V361" i="1"/>
  <c r="BK1845" i="1"/>
  <c r="BI1846" i="1"/>
  <c r="BP1846" i="1"/>
  <c r="BN1847" i="1"/>
  <c r="Z433" i="7" l="1"/>
  <c r="V434" i="7"/>
  <c r="X433" i="7"/>
  <c r="Y433" i="7"/>
  <c r="X432" i="8"/>
  <c r="Y432" i="8"/>
  <c r="Z432" i="8"/>
  <c r="V433" i="8"/>
  <c r="BN1369" i="8"/>
  <c r="BK1369" i="8"/>
  <c r="BI1370" i="8"/>
  <c r="BP315" i="7"/>
  <c r="V362" i="1"/>
  <c r="Y361" i="1"/>
  <c r="Z361" i="1"/>
  <c r="X361" i="1"/>
  <c r="BK1846" i="1"/>
  <c r="BI1847" i="1"/>
  <c r="BP1847" i="1"/>
  <c r="BN1848" i="1"/>
  <c r="V435" i="7" l="1"/>
  <c r="Z434" i="7"/>
  <c r="X434" i="7"/>
  <c r="Y434" i="7"/>
  <c r="X433" i="8"/>
  <c r="Z433" i="8"/>
  <c r="Y433" i="8"/>
  <c r="V434" i="8"/>
  <c r="BK1370" i="8"/>
  <c r="BI1371" i="8"/>
  <c r="BP1369" i="8"/>
  <c r="BN1370" i="8"/>
  <c r="X362" i="1"/>
  <c r="Y362" i="1"/>
  <c r="Z362" i="1"/>
  <c r="V363" i="1"/>
  <c r="BK1847" i="1"/>
  <c r="BI1848" i="1"/>
  <c r="BP1848" i="1"/>
  <c r="BN1849" i="1"/>
  <c r="X435" i="7" l="1"/>
  <c r="Y435" i="7"/>
  <c r="Z435" i="7"/>
  <c r="V436" i="7"/>
  <c r="Y434" i="8"/>
  <c r="Z434" i="8"/>
  <c r="X434" i="8"/>
  <c r="V435" i="8"/>
  <c r="BP1370" i="8"/>
  <c r="BN1371" i="8"/>
  <c r="BK1371" i="8"/>
  <c r="BI1372" i="8"/>
  <c r="X363" i="1"/>
  <c r="Z363" i="1"/>
  <c r="Y363" i="1"/>
  <c r="V364" i="1"/>
  <c r="BI1849" i="1"/>
  <c r="BK1848" i="1"/>
  <c r="BP1849" i="1"/>
  <c r="BN1850" i="1"/>
  <c r="Y436" i="7" l="1"/>
  <c r="X436" i="7"/>
  <c r="Z436" i="7"/>
  <c r="V437" i="7"/>
  <c r="X435" i="8"/>
  <c r="Y435" i="8"/>
  <c r="Z435" i="8"/>
  <c r="V436" i="8"/>
  <c r="BK1372" i="8"/>
  <c r="BI1373" i="8"/>
  <c r="BP1371" i="8"/>
  <c r="BN1372" i="8"/>
  <c r="Z364" i="1"/>
  <c r="Y364" i="1"/>
  <c r="X364" i="1"/>
  <c r="V365" i="1"/>
  <c r="BK1849" i="1"/>
  <c r="BI1850" i="1"/>
  <c r="BP1850" i="1"/>
  <c r="BN1851" i="1"/>
  <c r="X437" i="7" l="1"/>
  <c r="Y437" i="7"/>
  <c r="Z437" i="7"/>
  <c r="V438" i="7"/>
  <c r="Z436" i="8"/>
  <c r="X436" i="8"/>
  <c r="Y436" i="8"/>
  <c r="V437" i="8"/>
  <c r="BK1373" i="8"/>
  <c r="BI1374" i="8"/>
  <c r="BP1372" i="8"/>
  <c r="BN1373" i="8"/>
  <c r="Z365" i="1"/>
  <c r="Y365" i="1"/>
  <c r="V366" i="1"/>
  <c r="X365" i="1"/>
  <c r="BK1850" i="1"/>
  <c r="BI1851" i="1"/>
  <c r="BP1851" i="1"/>
  <c r="BN1852" i="1"/>
  <c r="Y438" i="7" l="1"/>
  <c r="Z438" i="7"/>
  <c r="X438" i="7"/>
  <c r="V439" i="7"/>
  <c r="Z437" i="8"/>
  <c r="X437" i="8"/>
  <c r="Y437" i="8"/>
  <c r="V438" i="8"/>
  <c r="BP1373" i="8"/>
  <c r="BN1374" i="8"/>
  <c r="BK1374" i="8"/>
  <c r="BI1375" i="8"/>
  <c r="BI316" i="7"/>
  <c r="X366" i="1"/>
  <c r="Y366" i="1"/>
  <c r="Z366" i="1"/>
  <c r="V367" i="1"/>
  <c r="BK1851" i="1"/>
  <c r="BI1852" i="1"/>
  <c r="BP1852" i="1"/>
  <c r="BN1853" i="1"/>
  <c r="Y439" i="7" l="1"/>
  <c r="X439" i="7"/>
  <c r="Z439" i="7"/>
  <c r="V440" i="7"/>
  <c r="Y438" i="8"/>
  <c r="X438" i="8"/>
  <c r="V439" i="8"/>
  <c r="Z438" i="8"/>
  <c r="BK1375" i="8"/>
  <c r="BP1374" i="8"/>
  <c r="BN1375" i="8"/>
  <c r="BK316" i="7"/>
  <c r="Y367" i="1"/>
  <c r="Z367" i="1"/>
  <c r="V368" i="1"/>
  <c r="X367" i="1"/>
  <c r="BK1852" i="1"/>
  <c r="BI1853" i="1"/>
  <c r="BP1853" i="1"/>
  <c r="BN1854" i="1"/>
  <c r="X440" i="7" l="1"/>
  <c r="Y440" i="7"/>
  <c r="Z440" i="7"/>
  <c r="V441" i="7"/>
  <c r="Y439" i="8"/>
  <c r="X439" i="8"/>
  <c r="Z439" i="8"/>
  <c r="V440" i="8"/>
  <c r="BP1375" i="8"/>
  <c r="BN316" i="7"/>
  <c r="Z368" i="1"/>
  <c r="X368" i="1"/>
  <c r="Y368" i="1"/>
  <c r="V369" i="1"/>
  <c r="BK1853" i="1"/>
  <c r="BI1854" i="1"/>
  <c r="BP1854" i="1"/>
  <c r="BN1855" i="1"/>
  <c r="Y441" i="7" l="1"/>
  <c r="Z441" i="7"/>
  <c r="X441" i="7"/>
  <c r="V442" i="7"/>
  <c r="X440" i="8"/>
  <c r="Y440" i="8"/>
  <c r="Z440" i="8"/>
  <c r="V441" i="8"/>
  <c r="BP316" i="7"/>
  <c r="Z369" i="1"/>
  <c r="X369" i="1"/>
  <c r="V370" i="1"/>
  <c r="Y369" i="1"/>
  <c r="BK1854" i="1"/>
  <c r="BI1855" i="1"/>
  <c r="BP1855" i="1"/>
  <c r="BN1856" i="1"/>
  <c r="X442" i="7" l="1"/>
  <c r="V443" i="7"/>
  <c r="Y442" i="7"/>
  <c r="Z442" i="7"/>
  <c r="X441" i="8"/>
  <c r="V442" i="8"/>
  <c r="Y441" i="8"/>
  <c r="Z441" i="8"/>
  <c r="BI317" i="7"/>
  <c r="X370" i="1"/>
  <c r="Y370" i="1"/>
  <c r="Z370" i="1"/>
  <c r="V371" i="1"/>
  <c r="BK1855" i="1"/>
  <c r="BI1856" i="1"/>
  <c r="BP1856" i="1"/>
  <c r="BN1857" i="1"/>
  <c r="V444" i="7" l="1"/>
  <c r="Y443" i="7"/>
  <c r="X443" i="7"/>
  <c r="Z443" i="7"/>
  <c r="X442" i="8"/>
  <c r="Y442" i="8"/>
  <c r="Z442" i="8"/>
  <c r="V443" i="8"/>
  <c r="BK317" i="7"/>
  <c r="V372" i="1"/>
  <c r="X371" i="1"/>
  <c r="Z371" i="1"/>
  <c r="Y371" i="1"/>
  <c r="BK1856" i="1"/>
  <c r="BI1857" i="1"/>
  <c r="BP1857" i="1"/>
  <c r="BN1858" i="1"/>
  <c r="Z444" i="7" l="1"/>
  <c r="V445" i="7"/>
  <c r="Y444" i="7"/>
  <c r="X444" i="7"/>
  <c r="X443" i="8"/>
  <c r="Y443" i="8"/>
  <c r="V444" i="8"/>
  <c r="Z443" i="8"/>
  <c r="BI1376" i="8"/>
  <c r="BN317" i="7"/>
  <c r="V373" i="1"/>
  <c r="Y372" i="1"/>
  <c r="Z372" i="1"/>
  <c r="X372" i="1"/>
  <c r="BK1857" i="1"/>
  <c r="BI1858" i="1"/>
  <c r="BP1858" i="1"/>
  <c r="BN1859" i="1"/>
  <c r="Z445" i="7" l="1"/>
  <c r="V446" i="7"/>
  <c r="X445" i="7"/>
  <c r="Y445" i="7"/>
  <c r="Y444" i="8"/>
  <c r="X444" i="8"/>
  <c r="Z444" i="8"/>
  <c r="V445" i="8"/>
  <c r="BK1376" i="8"/>
  <c r="BI1377" i="8"/>
  <c r="BN1376" i="8"/>
  <c r="BP317" i="7"/>
  <c r="X373" i="1"/>
  <c r="Y373" i="1"/>
  <c r="Z373" i="1"/>
  <c r="V374" i="1"/>
  <c r="BK1858" i="1"/>
  <c r="BI1859" i="1"/>
  <c r="BP1859" i="1"/>
  <c r="BN1860" i="1"/>
  <c r="Y446" i="7" l="1"/>
  <c r="Z446" i="7"/>
  <c r="V447" i="7"/>
  <c r="X446" i="7"/>
  <c r="X445" i="8"/>
  <c r="Z445" i="8"/>
  <c r="Y445" i="8"/>
  <c r="V446" i="8"/>
  <c r="BP1376" i="8"/>
  <c r="BN1377" i="8"/>
  <c r="BK1377" i="8"/>
  <c r="BI1378" i="8"/>
  <c r="BI318" i="7"/>
  <c r="Z374" i="1"/>
  <c r="X374" i="1"/>
  <c r="Y374" i="1"/>
  <c r="V375" i="1"/>
  <c r="BI1860" i="1"/>
  <c r="BK1859" i="1"/>
  <c r="BP1860" i="1"/>
  <c r="BN1861" i="1"/>
  <c r="X447" i="7" l="1"/>
  <c r="Y447" i="7"/>
  <c r="Z447" i="7"/>
  <c r="V448" i="7"/>
  <c r="X446" i="8"/>
  <c r="Z446" i="8"/>
  <c r="Y446" i="8"/>
  <c r="V447" i="8"/>
  <c r="BK1378" i="8"/>
  <c r="BP1377" i="8"/>
  <c r="BN1378" i="8"/>
  <c r="BK318" i="7"/>
  <c r="BI319" i="7"/>
  <c r="Y375" i="1"/>
  <c r="X375" i="1"/>
  <c r="Z375" i="1"/>
  <c r="V376" i="1"/>
  <c r="BI1861" i="1"/>
  <c r="BK1860" i="1"/>
  <c r="BP1861" i="1"/>
  <c r="BN1862" i="1"/>
  <c r="X448" i="7" l="1"/>
  <c r="Z448" i="7"/>
  <c r="V449" i="7"/>
  <c r="Y448" i="7"/>
  <c r="Z447" i="8"/>
  <c r="V448" i="8"/>
  <c r="Y447" i="8"/>
  <c r="X447" i="8"/>
  <c r="BP1378" i="8"/>
  <c r="BN318" i="7"/>
  <c r="BK319" i="7"/>
  <c r="Z376" i="1"/>
  <c r="Y376" i="1"/>
  <c r="V377" i="1"/>
  <c r="X376" i="1"/>
  <c r="BK1861" i="1"/>
  <c r="BI1862" i="1"/>
  <c r="BP1862" i="1"/>
  <c r="BN1863" i="1"/>
  <c r="X449" i="7" l="1"/>
  <c r="Y449" i="7"/>
  <c r="Z449" i="7"/>
  <c r="V450" i="7"/>
  <c r="Y448" i="8"/>
  <c r="Z448" i="8"/>
  <c r="X448" i="8"/>
  <c r="V449" i="8"/>
  <c r="BP318" i="7"/>
  <c r="BN319" i="7"/>
  <c r="Y377" i="1"/>
  <c r="X377" i="1"/>
  <c r="Z377" i="1"/>
  <c r="V378" i="1"/>
  <c r="BK1862" i="1"/>
  <c r="BI1863" i="1"/>
  <c r="BP1863" i="1"/>
  <c r="BN1864" i="1"/>
  <c r="X450" i="7" l="1"/>
  <c r="Z450" i="7"/>
  <c r="V451" i="7"/>
  <c r="Y450" i="7"/>
  <c r="Y449" i="8"/>
  <c r="Z449" i="8"/>
  <c r="X449" i="8"/>
  <c r="V450" i="8"/>
  <c r="BI1379" i="8"/>
  <c r="BP319" i="7"/>
  <c r="Y378" i="1"/>
  <c r="V379" i="1"/>
  <c r="Z378" i="1"/>
  <c r="X378" i="1"/>
  <c r="BK1863" i="1"/>
  <c r="BI1864" i="1"/>
  <c r="BP1864" i="1"/>
  <c r="BN1865" i="1"/>
  <c r="X451" i="7" l="1"/>
  <c r="V452" i="7"/>
  <c r="Z451" i="7"/>
  <c r="Y451" i="7"/>
  <c r="Y450" i="8"/>
  <c r="Z450" i="8"/>
  <c r="X450" i="8"/>
  <c r="V451" i="8"/>
  <c r="BK1379" i="8"/>
  <c r="BI1380" i="8"/>
  <c r="BN1379" i="8"/>
  <c r="Z379" i="1"/>
  <c r="X379" i="1"/>
  <c r="Y379" i="1"/>
  <c r="V380" i="1"/>
  <c r="BK1864" i="1"/>
  <c r="BI1865" i="1"/>
  <c r="BP1865" i="1"/>
  <c r="BN1866" i="1"/>
  <c r="Z452" i="7" l="1"/>
  <c r="X452" i="7"/>
  <c r="V453" i="7"/>
  <c r="Y452" i="7"/>
  <c r="Y451" i="8"/>
  <c r="Z451" i="8"/>
  <c r="X451" i="8"/>
  <c r="V452" i="8"/>
  <c r="BP1379" i="8"/>
  <c r="BN1380" i="8"/>
  <c r="BK1380" i="8"/>
  <c r="Z380" i="1"/>
  <c r="X380" i="1"/>
  <c r="Y380" i="1"/>
  <c r="V381" i="1"/>
  <c r="BK1865" i="1"/>
  <c r="BI1866" i="1"/>
  <c r="BP1866" i="1"/>
  <c r="BN1867" i="1"/>
  <c r="Y453" i="7" l="1"/>
  <c r="X453" i="7"/>
  <c r="Z453" i="7"/>
  <c r="V454" i="7"/>
  <c r="Z452" i="8"/>
  <c r="X452" i="8"/>
  <c r="V453" i="8"/>
  <c r="Y452" i="8"/>
  <c r="BP1380" i="8"/>
  <c r="BI320" i="7"/>
  <c r="Z381" i="1"/>
  <c r="X381" i="1"/>
  <c r="V382" i="1"/>
  <c r="Y381" i="1"/>
  <c r="BK1866" i="1"/>
  <c r="BI1867" i="1"/>
  <c r="BP1867" i="1"/>
  <c r="BN1868" i="1"/>
  <c r="Y454" i="7" l="1"/>
  <c r="V455" i="7"/>
  <c r="Z454" i="7"/>
  <c r="X454" i="7"/>
  <c r="X453" i="8"/>
  <c r="Z453" i="8"/>
  <c r="V454" i="8"/>
  <c r="Y453" i="8"/>
  <c r="BK320" i="7"/>
  <c r="X382" i="1"/>
  <c r="Y382" i="1"/>
  <c r="Z382" i="1"/>
  <c r="V383" i="1"/>
  <c r="BK1867" i="1"/>
  <c r="BI1868" i="1"/>
  <c r="BP1868" i="1"/>
  <c r="BN1869" i="1"/>
  <c r="V456" i="7" l="1"/>
  <c r="X455" i="7"/>
  <c r="Y455" i="7"/>
  <c r="Z455" i="7"/>
  <c r="X454" i="8"/>
  <c r="Y454" i="8"/>
  <c r="Z454" i="8"/>
  <c r="V455" i="8"/>
  <c r="BI1381" i="8"/>
  <c r="BN320" i="7"/>
  <c r="Z383" i="1"/>
  <c r="V384" i="1"/>
  <c r="X383" i="1"/>
  <c r="Y383" i="1"/>
  <c r="BI1869" i="1"/>
  <c r="BK1868" i="1"/>
  <c r="BP1869" i="1"/>
  <c r="BN1870" i="1"/>
  <c r="Z456" i="7" l="1"/>
  <c r="V457" i="7"/>
  <c r="X456" i="7"/>
  <c r="Y456" i="7"/>
  <c r="Z455" i="8"/>
  <c r="X455" i="8"/>
  <c r="Y455" i="8"/>
  <c r="V456" i="8"/>
  <c r="BN1381" i="8"/>
  <c r="BK1381" i="8"/>
  <c r="BI1382" i="8"/>
  <c r="BP320" i="7"/>
  <c r="Y384" i="1"/>
  <c r="Z384" i="1"/>
  <c r="X384" i="1"/>
  <c r="V385" i="1"/>
  <c r="BI1870" i="1"/>
  <c r="BK1869" i="1"/>
  <c r="BP1870" i="1"/>
  <c r="BN1871" i="1"/>
  <c r="Y457" i="7" l="1"/>
  <c r="Z457" i="7"/>
  <c r="V458" i="7"/>
  <c r="X457" i="7"/>
  <c r="Y456" i="8"/>
  <c r="Z456" i="8"/>
  <c r="X456" i="8"/>
  <c r="V457" i="8"/>
  <c r="BN1382" i="8"/>
  <c r="BP1381" i="8"/>
  <c r="BK1382" i="8"/>
  <c r="BI1383" i="8"/>
  <c r="Y385" i="1"/>
  <c r="Z385" i="1"/>
  <c r="X385" i="1"/>
  <c r="V386" i="1"/>
  <c r="BK1870" i="1"/>
  <c r="BI1871" i="1"/>
  <c r="BP1871" i="1"/>
  <c r="BN1872" i="1"/>
  <c r="X458" i="7" l="1"/>
  <c r="Y458" i="7"/>
  <c r="Z458" i="7"/>
  <c r="V459" i="7"/>
  <c r="X457" i="8"/>
  <c r="Z457" i="8"/>
  <c r="V458" i="8"/>
  <c r="Y457" i="8"/>
  <c r="BK1383" i="8"/>
  <c r="BI1384" i="8"/>
  <c r="BP1382" i="8"/>
  <c r="BN1383" i="8"/>
  <c r="Y386" i="1"/>
  <c r="V387" i="1"/>
  <c r="Z386" i="1"/>
  <c r="X386" i="1"/>
  <c r="BK1871" i="1"/>
  <c r="BI1872" i="1"/>
  <c r="BP1872" i="1"/>
  <c r="BN1873" i="1"/>
  <c r="Y459" i="7" l="1"/>
  <c r="Z459" i="7"/>
  <c r="V460" i="7"/>
  <c r="X459" i="7"/>
  <c r="Y458" i="8"/>
  <c r="Z458" i="8"/>
  <c r="V459" i="8"/>
  <c r="X458" i="8"/>
  <c r="BP1383" i="8"/>
  <c r="BN1384" i="8"/>
  <c r="BK1384" i="8"/>
  <c r="Y387" i="1"/>
  <c r="X387" i="1"/>
  <c r="Z387" i="1"/>
  <c r="V388" i="1"/>
  <c r="BK1872" i="1"/>
  <c r="BI1873" i="1"/>
  <c r="BP1873" i="1"/>
  <c r="BN1874" i="1"/>
  <c r="X460" i="7" l="1"/>
  <c r="Y460" i="7"/>
  <c r="Z460" i="7"/>
  <c r="V461" i="7"/>
  <c r="X459" i="8"/>
  <c r="Y459" i="8"/>
  <c r="Z459" i="8"/>
  <c r="V460" i="8"/>
  <c r="BP1384" i="8"/>
  <c r="X388" i="1"/>
  <c r="Y388" i="1"/>
  <c r="Z388" i="1"/>
  <c r="V389" i="1"/>
  <c r="BK1873" i="1"/>
  <c r="BI1874" i="1"/>
  <c r="BP1874" i="1"/>
  <c r="BN1875" i="1"/>
  <c r="Z461" i="7" l="1"/>
  <c r="X461" i="7"/>
  <c r="Y461" i="7"/>
  <c r="V462" i="7"/>
  <c r="Y460" i="8"/>
  <c r="Z460" i="8"/>
  <c r="X460" i="8"/>
  <c r="V461" i="8"/>
  <c r="BI1385" i="8"/>
  <c r="V390" i="1"/>
  <c r="Z389" i="1"/>
  <c r="X389" i="1"/>
  <c r="Y389" i="1"/>
  <c r="BK1874" i="1"/>
  <c r="BI1875" i="1"/>
  <c r="BP1875" i="1"/>
  <c r="BN1876" i="1"/>
  <c r="Y462" i="7" l="1"/>
  <c r="Z462" i="7"/>
  <c r="X462" i="7"/>
  <c r="V463" i="7"/>
  <c r="X461" i="8"/>
  <c r="Y461" i="8"/>
  <c r="Z461" i="8"/>
  <c r="V462" i="8"/>
  <c r="BN1385" i="8"/>
  <c r="BK1385" i="8"/>
  <c r="BI1386" i="8"/>
  <c r="X390" i="1"/>
  <c r="Y390" i="1"/>
  <c r="Z390" i="1"/>
  <c r="V391" i="1"/>
  <c r="BK1875" i="1"/>
  <c r="BI1876" i="1"/>
  <c r="BP1876" i="1"/>
  <c r="BN1877" i="1"/>
  <c r="Z463" i="7" l="1"/>
  <c r="X463" i="7"/>
  <c r="V464" i="7"/>
  <c r="Y463" i="7"/>
  <c r="Y462" i="8"/>
  <c r="X462" i="8"/>
  <c r="Z462" i="8"/>
  <c r="V463" i="8"/>
  <c r="BK1386" i="8"/>
  <c r="BI1387" i="8"/>
  <c r="BP1385" i="8"/>
  <c r="BN1386" i="8"/>
  <c r="V392" i="1"/>
  <c r="Y391" i="1"/>
  <c r="Z391" i="1"/>
  <c r="X391" i="1"/>
  <c r="BK1876" i="1"/>
  <c r="BI1877" i="1"/>
  <c r="BP1877" i="1"/>
  <c r="BN1878" i="1"/>
  <c r="Y464" i="7" l="1"/>
  <c r="Z464" i="7"/>
  <c r="X464" i="7"/>
  <c r="V465" i="7"/>
  <c r="Z463" i="8"/>
  <c r="Y463" i="8"/>
  <c r="X463" i="8"/>
  <c r="V464" i="8"/>
  <c r="BP1386" i="8"/>
  <c r="BN1387" i="8"/>
  <c r="BK1387" i="8"/>
  <c r="BI1388" i="8"/>
  <c r="Z392" i="1"/>
  <c r="Y392" i="1"/>
  <c r="X392" i="1"/>
  <c r="V393" i="1"/>
  <c r="BK1877" i="1"/>
  <c r="BI1878" i="1"/>
  <c r="BP1878" i="1"/>
  <c r="BN1879" i="1"/>
  <c r="X465" i="7" l="1"/>
  <c r="Y465" i="7"/>
  <c r="Z465" i="7"/>
  <c r="V466" i="7"/>
  <c r="X464" i="8"/>
  <c r="Y464" i="8"/>
  <c r="V465" i="8"/>
  <c r="Z464" i="8"/>
  <c r="BK1388" i="8"/>
  <c r="BI1389" i="8"/>
  <c r="BN1388" i="8"/>
  <c r="BP1387" i="8"/>
  <c r="V394" i="1"/>
  <c r="X393" i="1"/>
  <c r="Y393" i="1"/>
  <c r="Z393" i="1"/>
  <c r="BK1878" i="1"/>
  <c r="BI1879" i="1"/>
  <c r="BP1879" i="1"/>
  <c r="BN1880" i="1"/>
  <c r="Z466" i="7" l="1"/>
  <c r="X466" i="7"/>
  <c r="Y466" i="7"/>
  <c r="V467" i="7"/>
  <c r="Z465" i="8"/>
  <c r="X465" i="8"/>
  <c r="Y465" i="8"/>
  <c r="V466" i="8"/>
  <c r="BP1388" i="8"/>
  <c r="BN1389" i="8"/>
  <c r="BK1389" i="8"/>
  <c r="BI1390" i="8"/>
  <c r="Z394" i="1"/>
  <c r="V395" i="1"/>
  <c r="X394" i="1"/>
  <c r="Y394" i="1"/>
  <c r="BK1879" i="1"/>
  <c r="BI1880" i="1"/>
  <c r="BP1880" i="1"/>
  <c r="BN1881" i="1"/>
  <c r="X467" i="7" l="1"/>
  <c r="V468" i="7"/>
  <c r="Y467" i="7"/>
  <c r="Z467" i="7"/>
  <c r="Y466" i="8"/>
  <c r="Z466" i="8"/>
  <c r="X466" i="8"/>
  <c r="V467" i="8"/>
  <c r="BK1390" i="8"/>
  <c r="BI1391" i="8"/>
  <c r="BP1389" i="8"/>
  <c r="BN1390" i="8"/>
  <c r="BI321" i="7"/>
  <c r="X395" i="1"/>
  <c r="V396" i="1"/>
  <c r="Z395" i="1"/>
  <c r="Y395" i="1"/>
  <c r="BK1880" i="1"/>
  <c r="BI1881" i="1"/>
  <c r="BP1881" i="1"/>
  <c r="BN1882" i="1"/>
  <c r="X468" i="7" l="1"/>
  <c r="Y468" i="7"/>
  <c r="Z468" i="7"/>
  <c r="V469" i="7"/>
  <c r="Y467" i="8"/>
  <c r="V468" i="8"/>
  <c r="Z467" i="8"/>
  <c r="X467" i="8"/>
  <c r="BP1390" i="8"/>
  <c r="BN1391" i="8"/>
  <c r="BK1391" i="8"/>
  <c r="BK321" i="7"/>
  <c r="BI322" i="7"/>
  <c r="X396" i="1"/>
  <c r="Y396" i="1"/>
  <c r="V397" i="1"/>
  <c r="Z396" i="1"/>
  <c r="BK1881" i="1"/>
  <c r="BI1882" i="1"/>
  <c r="BP1882" i="1"/>
  <c r="BN1883" i="1"/>
  <c r="Z469" i="7" l="1"/>
  <c r="V470" i="7"/>
  <c r="X469" i="7"/>
  <c r="Y469" i="7"/>
  <c r="Y468" i="8"/>
  <c r="Z468" i="8"/>
  <c r="X468" i="8"/>
  <c r="V469" i="8"/>
  <c r="BP1391" i="8"/>
  <c r="BN321" i="7"/>
  <c r="BK322" i="7"/>
  <c r="Y397" i="1"/>
  <c r="V398" i="1"/>
  <c r="X397" i="1"/>
  <c r="Z397" i="1"/>
  <c r="BK1882" i="1"/>
  <c r="BI1883" i="1"/>
  <c r="BN1884" i="1"/>
  <c r="BP1883" i="1"/>
  <c r="X470" i="7" l="1"/>
  <c r="Y470" i="7"/>
  <c r="Z470" i="7"/>
  <c r="V471" i="7"/>
  <c r="Z469" i="8"/>
  <c r="X469" i="8"/>
  <c r="Y469" i="8"/>
  <c r="V470" i="8"/>
  <c r="BI1392" i="8"/>
  <c r="BP321" i="7"/>
  <c r="BN322" i="7"/>
  <c r="X398" i="1"/>
  <c r="Y398" i="1"/>
  <c r="Z398" i="1"/>
  <c r="V399" i="1"/>
  <c r="BK1883" i="1"/>
  <c r="BI1884" i="1"/>
  <c r="BP1884" i="1"/>
  <c r="BN1885" i="1"/>
  <c r="X471" i="7" l="1"/>
  <c r="Y471" i="7"/>
  <c r="V472" i="7"/>
  <c r="Z471" i="7"/>
  <c r="Y470" i="8"/>
  <c r="Z470" i="8"/>
  <c r="X470" i="8"/>
  <c r="V471" i="8"/>
  <c r="BK1392" i="8"/>
  <c r="BI1393" i="8"/>
  <c r="BN1392" i="8"/>
  <c r="BP322" i="7"/>
  <c r="X399" i="1"/>
  <c r="Y399" i="1"/>
  <c r="Z399" i="1"/>
  <c r="V400" i="1"/>
  <c r="BK1884" i="1"/>
  <c r="BI1885" i="1"/>
  <c r="BP1885" i="1"/>
  <c r="BN1886" i="1"/>
  <c r="Y472" i="7" l="1"/>
  <c r="Z472" i="7"/>
  <c r="V473" i="7"/>
  <c r="X472" i="7"/>
  <c r="X471" i="8"/>
  <c r="Y471" i="8"/>
  <c r="Z471" i="8"/>
  <c r="V472" i="8"/>
  <c r="BP1392" i="8"/>
  <c r="BN1393" i="8"/>
  <c r="BK1393" i="8"/>
  <c r="BI1394" i="8"/>
  <c r="Y400" i="1"/>
  <c r="X400" i="1"/>
  <c r="V401" i="1"/>
  <c r="Z400" i="1"/>
  <c r="BK1885" i="1"/>
  <c r="BI1886" i="1"/>
  <c r="BP1886" i="1"/>
  <c r="BN1887" i="1"/>
  <c r="Z473" i="7" l="1"/>
  <c r="V474" i="7"/>
  <c r="Y473" i="7"/>
  <c r="X473" i="7"/>
  <c r="Y472" i="8"/>
  <c r="X472" i="8"/>
  <c r="Z472" i="8"/>
  <c r="V473" i="8"/>
  <c r="BK1394" i="8"/>
  <c r="BI1395" i="8"/>
  <c r="BP1393" i="8"/>
  <c r="BN1394" i="8"/>
  <c r="Y401" i="1"/>
  <c r="X401" i="1"/>
  <c r="Z401" i="1"/>
  <c r="V402" i="1"/>
  <c r="BK1886" i="1"/>
  <c r="BI1887" i="1"/>
  <c r="BP1887" i="1"/>
  <c r="BN1888" i="1"/>
  <c r="Y474" i="7" l="1"/>
  <c r="X474" i="7"/>
  <c r="Z474" i="7"/>
  <c r="V475" i="7"/>
  <c r="Y473" i="8"/>
  <c r="Z473" i="8"/>
  <c r="X473" i="8"/>
  <c r="V474" i="8"/>
  <c r="BN1395" i="8"/>
  <c r="BP1394" i="8"/>
  <c r="BK1395" i="8"/>
  <c r="Y402" i="1"/>
  <c r="Z402" i="1"/>
  <c r="V403" i="1"/>
  <c r="X402" i="1"/>
  <c r="BK1887" i="1"/>
  <c r="BI1888" i="1"/>
  <c r="BN1889" i="1"/>
  <c r="BP1888" i="1"/>
  <c r="Y475" i="7" l="1"/>
  <c r="X475" i="7"/>
  <c r="Z475" i="7"/>
  <c r="V476" i="7"/>
  <c r="X474" i="8"/>
  <c r="Y474" i="8"/>
  <c r="V475" i="8"/>
  <c r="Z474" i="8"/>
  <c r="BP1395" i="8"/>
  <c r="BI323" i="7"/>
  <c r="X403" i="1"/>
  <c r="Z403" i="1"/>
  <c r="Y403" i="1"/>
  <c r="V404" i="1"/>
  <c r="BK1888" i="1"/>
  <c r="BI1889" i="1"/>
  <c r="BP1889" i="1"/>
  <c r="BN1890" i="1"/>
  <c r="X476" i="7" l="1"/>
  <c r="Y476" i="7"/>
  <c r="Z476" i="7"/>
  <c r="V477" i="7"/>
  <c r="Z475" i="8"/>
  <c r="X475" i="8"/>
  <c r="Y475" i="8"/>
  <c r="V476" i="8"/>
  <c r="BK323" i="7"/>
  <c r="Y404" i="1"/>
  <c r="X404" i="1"/>
  <c r="Z404" i="1"/>
  <c r="V405" i="1"/>
  <c r="BK1889" i="1"/>
  <c r="BI1890" i="1"/>
  <c r="BP1890" i="1"/>
  <c r="BN1891" i="1"/>
  <c r="Z477" i="7" l="1"/>
  <c r="Y477" i="7"/>
  <c r="V478" i="7"/>
  <c r="X477" i="7"/>
  <c r="Y476" i="8"/>
  <c r="Z476" i="8"/>
  <c r="X476" i="8"/>
  <c r="V477" i="8"/>
  <c r="BN323" i="7"/>
  <c r="Z405" i="1"/>
  <c r="X405" i="1"/>
  <c r="Y405" i="1"/>
  <c r="V406" i="1"/>
  <c r="BK1890" i="1"/>
  <c r="BI1891" i="1"/>
  <c r="BP1891" i="1"/>
  <c r="BN1892" i="1"/>
  <c r="Y478" i="7" l="1"/>
  <c r="V479" i="7"/>
  <c r="Z478" i="7"/>
  <c r="X478" i="7"/>
  <c r="X477" i="8"/>
  <c r="Y477" i="8"/>
  <c r="Z477" i="8"/>
  <c r="V478" i="8"/>
  <c r="BP323" i="7"/>
  <c r="X406" i="1"/>
  <c r="V407" i="1"/>
  <c r="Y406" i="1"/>
  <c r="Z406" i="1"/>
  <c r="BK1891" i="1"/>
  <c r="BI1892" i="1"/>
  <c r="BP1892" i="1"/>
  <c r="BN1893" i="1"/>
  <c r="Z479" i="7" l="1"/>
  <c r="V480" i="7"/>
  <c r="X479" i="7"/>
  <c r="Y479" i="7"/>
  <c r="Z478" i="8"/>
  <c r="V479" i="8"/>
  <c r="Y478" i="8"/>
  <c r="X478" i="8"/>
  <c r="BI1396" i="8"/>
  <c r="Z407" i="1"/>
  <c r="Y407" i="1"/>
  <c r="X407" i="1"/>
  <c r="V408" i="1"/>
  <c r="BK1892" i="1"/>
  <c r="BI1893" i="1"/>
  <c r="BN1894" i="1"/>
  <c r="BP1893" i="1"/>
  <c r="X480" i="7" l="1"/>
  <c r="V481" i="7"/>
  <c r="Y480" i="7"/>
  <c r="Z480" i="7"/>
  <c r="Z479" i="8"/>
  <c r="X479" i="8"/>
  <c r="Y479" i="8"/>
  <c r="V480" i="8"/>
  <c r="BK1396" i="8"/>
  <c r="BN1396" i="8"/>
  <c r="X408" i="1"/>
  <c r="Z408" i="1"/>
  <c r="V409" i="1"/>
  <c r="Y408" i="1"/>
  <c r="BK1893" i="1"/>
  <c r="BI1894" i="1"/>
  <c r="BP1894" i="1"/>
  <c r="BN1895" i="1"/>
  <c r="X481" i="7" l="1"/>
  <c r="Z481" i="7"/>
  <c r="Y481" i="7"/>
  <c r="V482" i="7"/>
  <c r="Y480" i="8"/>
  <c r="X480" i="8"/>
  <c r="Z480" i="8"/>
  <c r="V481" i="8"/>
  <c r="BP1396" i="8"/>
  <c r="BI1397" i="8"/>
  <c r="Y409" i="1"/>
  <c r="X409" i="1"/>
  <c r="Z409" i="1"/>
  <c r="V410" i="1"/>
  <c r="BK1894" i="1"/>
  <c r="BI1895" i="1"/>
  <c r="BP1895" i="1"/>
  <c r="BN1896" i="1"/>
  <c r="X482" i="7" l="1"/>
  <c r="Y482" i="7"/>
  <c r="Z482" i="7"/>
  <c r="V483" i="7"/>
  <c r="X481" i="8"/>
  <c r="Y481" i="8"/>
  <c r="Z481" i="8"/>
  <c r="V482" i="8"/>
  <c r="BK1397" i="8"/>
  <c r="BI1398" i="8"/>
  <c r="BN1397" i="8"/>
  <c r="Y410" i="1"/>
  <c r="Z410" i="1"/>
  <c r="X410" i="1"/>
  <c r="V411" i="1"/>
  <c r="BK1895" i="1"/>
  <c r="BI1896" i="1"/>
  <c r="BP1896" i="1"/>
  <c r="BN1897" i="1"/>
  <c r="X483" i="7" l="1"/>
  <c r="Y483" i="7"/>
  <c r="Z483" i="7"/>
  <c r="V484" i="7"/>
  <c r="Y482" i="8"/>
  <c r="V483" i="8"/>
  <c r="X482" i="8"/>
  <c r="Z482" i="8"/>
  <c r="BP1397" i="8"/>
  <c r="BN1398" i="8"/>
  <c r="BK1398" i="8"/>
  <c r="BI1399" i="8"/>
  <c r="V412" i="1"/>
  <c r="Y411" i="1"/>
  <c r="X411" i="1"/>
  <c r="Z411" i="1"/>
  <c r="BK1896" i="1"/>
  <c r="BI1897" i="1"/>
  <c r="BP1897" i="1"/>
  <c r="BN1898" i="1"/>
  <c r="X484" i="7" l="1"/>
  <c r="Y484" i="7"/>
  <c r="Z484" i="7"/>
  <c r="V485" i="7"/>
  <c r="X483" i="8"/>
  <c r="Z483" i="8"/>
  <c r="V484" i="8"/>
  <c r="Y483" i="8"/>
  <c r="BK1399" i="8"/>
  <c r="BI1400" i="8"/>
  <c r="BP1398" i="8"/>
  <c r="BN1399" i="8"/>
  <c r="V413" i="1"/>
  <c r="Y412" i="1"/>
  <c r="Z412" i="1"/>
  <c r="X412" i="1"/>
  <c r="BK1897" i="1"/>
  <c r="BI1898" i="1"/>
  <c r="BN1899" i="1"/>
  <c r="BP1898" i="1"/>
  <c r="Z485" i="7" l="1"/>
  <c r="V486" i="7"/>
  <c r="X485" i="7"/>
  <c r="Y485" i="7"/>
  <c r="X484" i="8"/>
  <c r="Y484" i="8"/>
  <c r="V485" i="8"/>
  <c r="Z484" i="8"/>
  <c r="BP1399" i="8"/>
  <c r="BN1400" i="8"/>
  <c r="BK1400" i="8"/>
  <c r="BI1401" i="8"/>
  <c r="X413" i="1"/>
  <c r="Y413" i="1"/>
  <c r="Z413" i="1"/>
  <c r="V414" i="1"/>
  <c r="BK1898" i="1"/>
  <c r="BI1899" i="1"/>
  <c r="BP1899" i="1"/>
  <c r="BN1900" i="1"/>
  <c r="X486" i="7" l="1"/>
  <c r="Y486" i="7"/>
  <c r="Z486" i="7"/>
  <c r="V487" i="7"/>
  <c r="X485" i="8"/>
  <c r="Y485" i="8"/>
  <c r="Z485" i="8"/>
  <c r="V486" i="8"/>
  <c r="BP1400" i="8"/>
  <c r="BN1401" i="8"/>
  <c r="BK1401" i="8"/>
  <c r="BI1402" i="8"/>
  <c r="Z414" i="1"/>
  <c r="X414" i="1"/>
  <c r="Y414" i="1"/>
  <c r="V415" i="1"/>
  <c r="BK1899" i="1"/>
  <c r="BI1900" i="1"/>
  <c r="BP1900" i="1"/>
  <c r="BN1901" i="1"/>
  <c r="Z487" i="7" l="1"/>
  <c r="Y487" i="7"/>
  <c r="V488" i="7"/>
  <c r="X487" i="7"/>
  <c r="Z486" i="8"/>
  <c r="X486" i="8"/>
  <c r="Y486" i="8"/>
  <c r="V487" i="8"/>
  <c r="BK1402" i="8"/>
  <c r="BI1403" i="8"/>
  <c r="BP1401" i="8"/>
  <c r="BN1402" i="8"/>
  <c r="X415" i="1"/>
  <c r="Y415" i="1"/>
  <c r="Z415" i="1"/>
  <c r="V416" i="1"/>
  <c r="BK1900" i="1"/>
  <c r="BI1901" i="1"/>
  <c r="BP1901" i="1"/>
  <c r="BN1902" i="1"/>
  <c r="Z488" i="7" l="1"/>
  <c r="X488" i="7"/>
  <c r="Y488" i="7"/>
  <c r="V489" i="7"/>
  <c r="Z487" i="8"/>
  <c r="X487" i="8"/>
  <c r="Y487" i="8"/>
  <c r="V488" i="8"/>
  <c r="BP1402" i="8"/>
  <c r="BN1403" i="8"/>
  <c r="BK1403" i="8"/>
  <c r="BI1404" i="8"/>
  <c r="Y416" i="1"/>
  <c r="Z416" i="1"/>
  <c r="X416" i="1"/>
  <c r="V417" i="1"/>
  <c r="BK1901" i="1"/>
  <c r="BI1902" i="1"/>
  <c r="BP1902" i="1"/>
  <c r="BN1903" i="1"/>
  <c r="Y489" i="7" l="1"/>
  <c r="Z489" i="7"/>
  <c r="X489" i="7"/>
  <c r="V490" i="7"/>
  <c r="Y488" i="8"/>
  <c r="Z488" i="8"/>
  <c r="X488" i="8"/>
  <c r="V489" i="8"/>
  <c r="BK1404" i="8"/>
  <c r="BI1405" i="8"/>
  <c r="BP1403" i="8"/>
  <c r="BN1404" i="8"/>
  <c r="Y417" i="1"/>
  <c r="X417" i="1"/>
  <c r="Z417" i="1"/>
  <c r="V418" i="1"/>
  <c r="BK1902" i="1"/>
  <c r="BI1903" i="1"/>
  <c r="BN1904" i="1"/>
  <c r="BP1903" i="1"/>
  <c r="Y490" i="7" l="1"/>
  <c r="Z490" i="7"/>
  <c r="X490" i="7"/>
  <c r="V491" i="7"/>
  <c r="Z489" i="8"/>
  <c r="Y489" i="8"/>
  <c r="X489" i="8"/>
  <c r="V490" i="8"/>
  <c r="BP1404" i="8"/>
  <c r="BN1405" i="8"/>
  <c r="BK1405" i="8"/>
  <c r="BI1406" i="8"/>
  <c r="Y418" i="1"/>
  <c r="Z418" i="1"/>
  <c r="V419" i="1"/>
  <c r="X418" i="1"/>
  <c r="BK1903" i="1"/>
  <c r="BI1904" i="1"/>
  <c r="BP1904" i="1"/>
  <c r="BN1905" i="1"/>
  <c r="Y491" i="7" l="1"/>
  <c r="X491" i="7"/>
  <c r="Z491" i="7"/>
  <c r="V492" i="7"/>
  <c r="X490" i="8"/>
  <c r="Z490" i="8"/>
  <c r="Y490" i="8"/>
  <c r="V491" i="8"/>
  <c r="BK1406" i="8"/>
  <c r="BI1407" i="8"/>
  <c r="BN1406" i="8"/>
  <c r="BP1405" i="8"/>
  <c r="Z419" i="1"/>
  <c r="X419" i="1"/>
  <c r="Y419" i="1"/>
  <c r="V420" i="1"/>
  <c r="BK1904" i="1"/>
  <c r="BI1905" i="1"/>
  <c r="BP1905" i="1"/>
  <c r="BN1906" i="1"/>
  <c r="X492" i="7" l="1"/>
  <c r="Y492" i="7"/>
  <c r="Z492" i="7"/>
  <c r="V493" i="7"/>
  <c r="X491" i="8"/>
  <c r="Y491" i="8"/>
  <c r="Z491" i="8"/>
  <c r="V492" i="8"/>
  <c r="BP1406" i="8"/>
  <c r="BN1407" i="8"/>
  <c r="BK1407" i="8"/>
  <c r="BI1408" i="8"/>
  <c r="BI324" i="7"/>
  <c r="X420" i="1"/>
  <c r="Y420" i="1"/>
  <c r="Z420" i="1"/>
  <c r="V421" i="1"/>
  <c r="BI1906" i="1"/>
  <c r="BK1905" i="1"/>
  <c r="BP1906" i="1"/>
  <c r="BN1907" i="1"/>
  <c r="X493" i="7" l="1"/>
  <c r="Y493" i="7"/>
  <c r="Z493" i="7"/>
  <c r="V494" i="7"/>
  <c r="Y492" i="8"/>
  <c r="Z492" i="8"/>
  <c r="V493" i="8"/>
  <c r="X492" i="8"/>
  <c r="BK1408" i="8"/>
  <c r="BP1407" i="8"/>
  <c r="BN1408" i="8"/>
  <c r="BK324" i="7"/>
  <c r="X421" i="1"/>
  <c r="Y421" i="1"/>
  <c r="Z421" i="1"/>
  <c r="V422" i="1"/>
  <c r="BK1906" i="1"/>
  <c r="BI1907" i="1"/>
  <c r="BP1907" i="1"/>
  <c r="BN1908" i="1"/>
  <c r="X494" i="7" l="1"/>
  <c r="Y494" i="7"/>
  <c r="V495" i="7"/>
  <c r="Z494" i="7"/>
  <c r="Z493" i="8"/>
  <c r="Y493" i="8"/>
  <c r="V494" i="8"/>
  <c r="X493" i="8"/>
  <c r="BP1408" i="8"/>
  <c r="BI1409" i="8"/>
  <c r="BI325" i="7"/>
  <c r="BN324" i="7"/>
  <c r="Z422" i="1"/>
  <c r="X422" i="1"/>
  <c r="V423" i="1"/>
  <c r="Y422" i="1"/>
  <c r="BK1907" i="1"/>
  <c r="BI1908" i="1"/>
  <c r="BN1909" i="1"/>
  <c r="BP1908" i="1"/>
  <c r="Y495" i="7" l="1"/>
  <c r="Z495" i="7"/>
  <c r="X495" i="7"/>
  <c r="V496" i="7"/>
  <c r="X494" i="8"/>
  <c r="Y494" i="8"/>
  <c r="Z494" i="8"/>
  <c r="V495" i="8"/>
  <c r="BK1409" i="8"/>
  <c r="BN1409" i="8"/>
  <c r="BP324" i="7"/>
  <c r="BK325" i="7"/>
  <c r="BI326" i="7"/>
  <c r="Y423" i="1"/>
  <c r="Z423" i="1"/>
  <c r="V424" i="1"/>
  <c r="X423" i="1"/>
  <c r="BK1908" i="1"/>
  <c r="BI1909" i="1"/>
  <c r="BP1909" i="1"/>
  <c r="BN1910" i="1"/>
  <c r="X496" i="7" l="1"/>
  <c r="Y496" i="7"/>
  <c r="Z496" i="7"/>
  <c r="V497" i="7"/>
  <c r="Z495" i="8"/>
  <c r="X495" i="8"/>
  <c r="Y495" i="8"/>
  <c r="V496" i="8"/>
  <c r="BP1409" i="8"/>
  <c r="BK326" i="7"/>
  <c r="BN325" i="7"/>
  <c r="X424" i="1"/>
  <c r="Y424" i="1"/>
  <c r="Z424" i="1"/>
  <c r="V425" i="1"/>
  <c r="BK1909" i="1"/>
  <c r="BI1910" i="1"/>
  <c r="BP1910" i="1"/>
  <c r="BN1911" i="1"/>
  <c r="Z497" i="7" l="1"/>
  <c r="X497" i="7"/>
  <c r="Y497" i="7"/>
  <c r="V498" i="7"/>
  <c r="X496" i="8"/>
  <c r="Z496" i="8"/>
  <c r="Y496" i="8"/>
  <c r="V497" i="8"/>
  <c r="BI1410" i="8"/>
  <c r="BP325" i="7"/>
  <c r="BN326" i="7"/>
  <c r="Y425" i="1"/>
  <c r="X425" i="1"/>
  <c r="V426" i="1"/>
  <c r="Z425" i="1"/>
  <c r="BK1910" i="1"/>
  <c r="BI1911" i="1"/>
  <c r="BP1911" i="1"/>
  <c r="BN1912" i="1"/>
  <c r="X498" i="7" l="1"/>
  <c r="V499" i="7"/>
  <c r="Z498" i="7"/>
  <c r="Y498" i="7"/>
  <c r="Y497" i="8"/>
  <c r="Z497" i="8"/>
  <c r="X497" i="8"/>
  <c r="V498" i="8"/>
  <c r="BN1410" i="8"/>
  <c r="BK1410" i="8"/>
  <c r="BI1411" i="8"/>
  <c r="BP326" i="7"/>
  <c r="Y426" i="1"/>
  <c r="Z426" i="1"/>
  <c r="X426" i="1"/>
  <c r="V427" i="1"/>
  <c r="BK1911" i="1"/>
  <c r="BI1912" i="1"/>
  <c r="BP1912" i="1"/>
  <c r="BN1913" i="1"/>
  <c r="Y499" i="7" l="1"/>
  <c r="Z499" i="7"/>
  <c r="V500" i="7"/>
  <c r="X499" i="7"/>
  <c r="Y498" i="8"/>
  <c r="V499" i="8"/>
  <c r="X498" i="8"/>
  <c r="Z498" i="8"/>
  <c r="BK1411" i="8"/>
  <c r="BP1410" i="8"/>
  <c r="BN1411" i="8"/>
  <c r="Y427" i="1"/>
  <c r="V428" i="1"/>
  <c r="X427" i="1"/>
  <c r="Z427" i="1"/>
  <c r="BK1912" i="1"/>
  <c r="BI1913" i="1"/>
  <c r="BN1914" i="1"/>
  <c r="BP1913" i="1"/>
  <c r="X500" i="7" l="1"/>
  <c r="V501" i="7"/>
  <c r="Y500" i="7"/>
  <c r="Z500" i="7"/>
  <c r="Z499" i="8"/>
  <c r="Y499" i="8"/>
  <c r="X499" i="8"/>
  <c r="V500" i="8"/>
  <c r="BP1411" i="8"/>
  <c r="BI327" i="7"/>
  <c r="Z428" i="1"/>
  <c r="X428" i="1"/>
  <c r="Y428" i="1"/>
  <c r="V429" i="1"/>
  <c r="BK1913" i="1"/>
  <c r="BI1914" i="1"/>
  <c r="BP1914" i="1"/>
  <c r="BN1915" i="1"/>
  <c r="Y501" i="7" l="1"/>
  <c r="X501" i="7"/>
  <c r="Z501" i="7"/>
  <c r="V502" i="7"/>
  <c r="X500" i="8"/>
  <c r="Y500" i="8"/>
  <c r="Z500" i="8"/>
  <c r="V501" i="8"/>
  <c r="BK327" i="7"/>
  <c r="Z429" i="1"/>
  <c r="Y429" i="1"/>
  <c r="X429" i="1"/>
  <c r="V430" i="1"/>
  <c r="BK1914" i="1"/>
  <c r="BI1915" i="1"/>
  <c r="BP1915" i="1"/>
  <c r="BN1916" i="1"/>
  <c r="X502" i="7" l="1"/>
  <c r="Z502" i="7"/>
  <c r="Y502" i="7"/>
  <c r="V503" i="7"/>
  <c r="Y501" i="8"/>
  <c r="V502" i="8"/>
  <c r="X501" i="8"/>
  <c r="Z501" i="8"/>
  <c r="BN327" i="7"/>
  <c r="X430" i="1"/>
  <c r="Z430" i="1"/>
  <c r="Y430" i="1"/>
  <c r="V431" i="1"/>
  <c r="BK1915" i="1"/>
  <c r="BI1916" i="1"/>
  <c r="BP1916" i="1"/>
  <c r="BN1917" i="1"/>
  <c r="Z503" i="7" l="1"/>
  <c r="V504" i="7"/>
  <c r="X503" i="7"/>
  <c r="Y503" i="7"/>
  <c r="Y502" i="8"/>
  <c r="X502" i="8"/>
  <c r="Z502" i="8"/>
  <c r="V503" i="8"/>
  <c r="BI1412" i="8"/>
  <c r="BP327" i="7"/>
  <c r="X431" i="1"/>
  <c r="Y431" i="1"/>
  <c r="Z431" i="1"/>
  <c r="V432" i="1"/>
  <c r="BK1916" i="1"/>
  <c r="BI1917" i="1"/>
  <c r="BP1917" i="1"/>
  <c r="BN1918" i="1"/>
  <c r="Z504" i="7" l="1"/>
  <c r="Y504" i="7"/>
  <c r="X504" i="7"/>
  <c r="V505" i="7"/>
  <c r="Z503" i="8"/>
  <c r="X503" i="8"/>
  <c r="V504" i="8"/>
  <c r="Y503" i="8"/>
  <c r="BK1412" i="8"/>
  <c r="BN1412" i="8"/>
  <c r="X432" i="1"/>
  <c r="Z432" i="1"/>
  <c r="Y432" i="1"/>
  <c r="V433" i="1"/>
  <c r="BK1917" i="1"/>
  <c r="BI1918" i="1"/>
  <c r="BN1919" i="1"/>
  <c r="BP1918" i="1"/>
  <c r="Y505" i="7" l="1"/>
  <c r="Z505" i="7"/>
  <c r="V506" i="7"/>
  <c r="X505" i="7"/>
  <c r="X504" i="8"/>
  <c r="Z504" i="8"/>
  <c r="Y504" i="8"/>
  <c r="V505" i="8"/>
  <c r="BP1412" i="8"/>
  <c r="BI1413" i="8"/>
  <c r="Z433" i="1"/>
  <c r="X433" i="1"/>
  <c r="V434" i="1"/>
  <c r="Y433" i="1"/>
  <c r="BK1918" i="1"/>
  <c r="BI1919" i="1"/>
  <c r="BP1919" i="1"/>
  <c r="BN1920" i="1"/>
  <c r="X506" i="7" l="1"/>
  <c r="Y506" i="7"/>
  <c r="Z506" i="7"/>
  <c r="V507" i="7"/>
  <c r="V508" i="7" s="1"/>
  <c r="Z505" i="8"/>
  <c r="X505" i="8"/>
  <c r="Y505" i="8"/>
  <c r="V506" i="8"/>
  <c r="BK1413" i="8"/>
  <c r="BI1414" i="8"/>
  <c r="BN1413" i="8"/>
  <c r="Z434" i="1"/>
  <c r="X434" i="1"/>
  <c r="Y434" i="1"/>
  <c r="V435" i="1"/>
  <c r="BK1919" i="1"/>
  <c r="BI1920" i="1"/>
  <c r="BP1920" i="1"/>
  <c r="BN1921" i="1"/>
  <c r="V509" i="7" l="1"/>
  <c r="X508" i="7"/>
  <c r="Y508" i="7"/>
  <c r="Z508" i="7"/>
  <c r="Z507" i="7"/>
  <c r="X507" i="7"/>
  <c r="Y507" i="7"/>
  <c r="X506" i="8"/>
  <c r="Y506" i="8"/>
  <c r="Z506" i="8"/>
  <c r="V507" i="8"/>
  <c r="BP1413" i="8"/>
  <c r="BN1414" i="8"/>
  <c r="BI1415" i="8"/>
  <c r="BK1414" i="8"/>
  <c r="X435" i="1"/>
  <c r="Y435" i="1"/>
  <c r="Z435" i="1"/>
  <c r="V436" i="1"/>
  <c r="BK1920" i="1"/>
  <c r="BI1921" i="1"/>
  <c r="BP1921" i="1"/>
  <c r="BN1922" i="1"/>
  <c r="V510" i="7" l="1"/>
  <c r="Z509" i="7"/>
  <c r="X509" i="7"/>
  <c r="Y509" i="7"/>
  <c r="Y507" i="8"/>
  <c r="Z507" i="8"/>
  <c r="X507" i="8"/>
  <c r="V508" i="8"/>
  <c r="BK1415" i="8"/>
  <c r="BI1416" i="8"/>
  <c r="BP1414" i="8"/>
  <c r="BN1415" i="8"/>
  <c r="X436" i="1"/>
  <c r="V437" i="1"/>
  <c r="Z436" i="1"/>
  <c r="Y436" i="1"/>
  <c r="BK1921" i="1"/>
  <c r="BI1922" i="1"/>
  <c r="BP1922" i="1"/>
  <c r="BN1923" i="1"/>
  <c r="V511" i="7" l="1"/>
  <c r="Z510" i="7"/>
  <c r="X510" i="7"/>
  <c r="Y510" i="7"/>
  <c r="Y508" i="8"/>
  <c r="Z508" i="8"/>
  <c r="X508" i="8"/>
  <c r="V509" i="8"/>
  <c r="BP1415" i="8"/>
  <c r="BN1416" i="8"/>
  <c r="BK1416" i="8"/>
  <c r="BI328" i="7"/>
  <c r="Y437" i="1"/>
  <c r="Z437" i="1"/>
  <c r="X437" i="1"/>
  <c r="V438" i="1"/>
  <c r="BK1922" i="1"/>
  <c r="BI1923" i="1"/>
  <c r="BN1924" i="1"/>
  <c r="BP1923" i="1"/>
  <c r="Y511" i="7" l="1"/>
  <c r="X511" i="7"/>
  <c r="Z511" i="7"/>
  <c r="V512" i="7"/>
  <c r="Z509" i="8"/>
  <c r="Y509" i="8"/>
  <c r="V510" i="8"/>
  <c r="X509" i="8"/>
  <c r="BP1416" i="8"/>
  <c r="BK328" i="7"/>
  <c r="X438" i="1"/>
  <c r="Y438" i="1"/>
  <c r="Z438" i="1"/>
  <c r="V439" i="1"/>
  <c r="BK1923" i="1"/>
  <c r="BI1924" i="1"/>
  <c r="BP1924" i="1"/>
  <c r="BN1925" i="1"/>
  <c r="V513" i="7" l="1"/>
  <c r="Z512" i="7"/>
  <c r="X512" i="7"/>
  <c r="Y512" i="7"/>
  <c r="Z510" i="8"/>
  <c r="X510" i="8"/>
  <c r="Y510" i="8"/>
  <c r="V511" i="8"/>
  <c r="BI1417" i="8"/>
  <c r="BN328" i="7"/>
  <c r="Z439" i="1"/>
  <c r="X439" i="1"/>
  <c r="Y439" i="1"/>
  <c r="V440" i="1"/>
  <c r="BK1924" i="1"/>
  <c r="BI1925" i="1"/>
  <c r="BP1925" i="1"/>
  <c r="BN1926" i="1"/>
  <c r="Y513" i="7" l="1"/>
  <c r="Z513" i="7"/>
  <c r="V514" i="7"/>
  <c r="X513" i="7"/>
  <c r="Z511" i="8"/>
  <c r="V512" i="8"/>
  <c r="X511" i="8"/>
  <c r="Y511" i="8"/>
  <c r="BK1417" i="8"/>
  <c r="BI1418" i="8"/>
  <c r="BN1417" i="8"/>
  <c r="BP328" i="7"/>
  <c r="X440" i="1"/>
  <c r="Z440" i="1"/>
  <c r="Y440" i="1"/>
  <c r="V441" i="1"/>
  <c r="BK1925" i="1"/>
  <c r="BI1926" i="1"/>
  <c r="BP1926" i="1"/>
  <c r="BN1927" i="1"/>
  <c r="X514" i="7" l="1"/>
  <c r="Z514" i="7"/>
  <c r="Y514" i="7"/>
  <c r="V515" i="7"/>
  <c r="Y512" i="8"/>
  <c r="X512" i="8"/>
  <c r="V513" i="8"/>
  <c r="Z512" i="8"/>
  <c r="BP1417" i="8"/>
  <c r="BN1418" i="8"/>
  <c r="BK1418" i="8"/>
  <c r="BI1419" i="8"/>
  <c r="Y441" i="1"/>
  <c r="Z441" i="1"/>
  <c r="V442" i="1"/>
  <c r="X441" i="1"/>
  <c r="BK1926" i="1"/>
  <c r="BI1927" i="1"/>
  <c r="BP1927" i="1"/>
  <c r="BN1928" i="1"/>
  <c r="X515" i="7" l="1"/>
  <c r="Y515" i="7"/>
  <c r="Z515" i="7"/>
  <c r="V516" i="7"/>
  <c r="X513" i="8"/>
  <c r="Z513" i="8"/>
  <c r="V514" i="8"/>
  <c r="Y513" i="8"/>
  <c r="BK1419" i="8"/>
  <c r="BI1420" i="8"/>
  <c r="BP1418" i="8"/>
  <c r="BN1419" i="8"/>
  <c r="Z442" i="1"/>
  <c r="X442" i="1"/>
  <c r="Y442" i="1"/>
  <c r="V443" i="1"/>
  <c r="BK1927" i="1"/>
  <c r="BI1928" i="1"/>
  <c r="BN1929" i="1"/>
  <c r="BP1928" i="1"/>
  <c r="X516" i="7" l="1"/>
  <c r="V517" i="7"/>
  <c r="Y516" i="7"/>
  <c r="Z516" i="7"/>
  <c r="X514" i="8"/>
  <c r="Y514" i="8"/>
  <c r="V515" i="8"/>
  <c r="Z514" i="8"/>
  <c r="BP1419" i="8"/>
  <c r="BN1420" i="8"/>
  <c r="BK1420" i="8"/>
  <c r="BI1421" i="8"/>
  <c r="X443" i="1"/>
  <c r="Y443" i="1"/>
  <c r="V444" i="1"/>
  <c r="Z443" i="1"/>
  <c r="BK1928" i="1"/>
  <c r="BI1929" i="1"/>
  <c r="BP1929" i="1"/>
  <c r="BN1930" i="1"/>
  <c r="X517" i="7" l="1"/>
  <c r="Y517" i="7"/>
  <c r="Z517" i="7"/>
  <c r="V518" i="7"/>
  <c r="Z515" i="8"/>
  <c r="X515" i="8"/>
  <c r="V516" i="8"/>
  <c r="Y515" i="8"/>
  <c r="BK1421" i="8"/>
  <c r="BI1422" i="8"/>
  <c r="BP1420" i="8"/>
  <c r="BN1421" i="8"/>
  <c r="Z444" i="1"/>
  <c r="Y444" i="1"/>
  <c r="X444" i="1"/>
  <c r="V445" i="1"/>
  <c r="BK1929" i="1"/>
  <c r="BI1930" i="1"/>
  <c r="BP1930" i="1"/>
  <c r="BN1931" i="1"/>
  <c r="V519" i="7" l="1"/>
  <c r="X518" i="7"/>
  <c r="Z518" i="7"/>
  <c r="Y518" i="7"/>
  <c r="Y516" i="8"/>
  <c r="Z516" i="8"/>
  <c r="X516" i="8"/>
  <c r="V517" i="8"/>
  <c r="BP1421" i="8"/>
  <c r="BN1422" i="8"/>
  <c r="BK1422" i="8"/>
  <c r="BI1423" i="8"/>
  <c r="Y445" i="1"/>
  <c r="X445" i="1"/>
  <c r="Z445" i="1"/>
  <c r="V446" i="1"/>
  <c r="BK1930" i="1"/>
  <c r="BI1931" i="1"/>
  <c r="BP1931" i="1"/>
  <c r="BN1932" i="1"/>
  <c r="X519" i="7" l="1"/>
  <c r="Z519" i="7"/>
  <c r="V520" i="7"/>
  <c r="Y519" i="7"/>
  <c r="X517" i="8"/>
  <c r="V518" i="8"/>
  <c r="Y517" i="8"/>
  <c r="Z517" i="8"/>
  <c r="BK1423" i="8"/>
  <c r="BI1424" i="8"/>
  <c r="BP1422" i="8"/>
  <c r="BN1423" i="8"/>
  <c r="X446" i="1"/>
  <c r="Y446" i="1"/>
  <c r="Z446" i="1"/>
  <c r="V447" i="1"/>
  <c r="BK1931" i="1"/>
  <c r="BI1932" i="1"/>
  <c r="BP1932" i="1"/>
  <c r="BN1933" i="1"/>
  <c r="Z520" i="7" l="1"/>
  <c r="Y520" i="7"/>
  <c r="X520" i="7"/>
  <c r="V521" i="7"/>
  <c r="V522" i="7" s="1"/>
  <c r="Y518" i="8"/>
  <c r="Z518" i="8"/>
  <c r="V519" i="8"/>
  <c r="X518" i="8"/>
  <c r="BP1423" i="8"/>
  <c r="BN1424" i="8"/>
  <c r="BK1424" i="8"/>
  <c r="BI1425" i="8"/>
  <c r="BI329" i="7"/>
  <c r="Y447" i="1"/>
  <c r="X447" i="1"/>
  <c r="Z447" i="1"/>
  <c r="V448" i="1"/>
  <c r="BK1932" i="1"/>
  <c r="BI1933" i="1"/>
  <c r="BN1934" i="1"/>
  <c r="BP1933" i="1"/>
  <c r="V523" i="7" l="1"/>
  <c r="Z522" i="7"/>
  <c r="Y522" i="7"/>
  <c r="X522" i="7"/>
  <c r="Y521" i="7"/>
  <c r="X521" i="7"/>
  <c r="Z521" i="7"/>
  <c r="Z519" i="8"/>
  <c r="X519" i="8"/>
  <c r="V520" i="8"/>
  <c r="Y519" i="8"/>
  <c r="BK1425" i="8"/>
  <c r="BP1424" i="8"/>
  <c r="BN1425" i="8"/>
  <c r="BK329" i="7"/>
  <c r="X448" i="1"/>
  <c r="Y448" i="1"/>
  <c r="Z448" i="1"/>
  <c r="V449" i="1"/>
  <c r="BK1933" i="1"/>
  <c r="BI1934" i="1"/>
  <c r="BP1934" i="1"/>
  <c r="BN1935" i="1"/>
  <c r="V524" i="7" l="1"/>
  <c r="X523" i="7"/>
  <c r="Z523" i="7"/>
  <c r="Y523" i="7"/>
  <c r="Y520" i="8"/>
  <c r="X520" i="8"/>
  <c r="Z520" i="8"/>
  <c r="V521" i="8"/>
  <c r="BP1425" i="8"/>
  <c r="BI1426" i="8"/>
  <c r="BN329" i="7"/>
  <c r="Y449" i="1"/>
  <c r="Z449" i="1"/>
  <c r="V450" i="1"/>
  <c r="X449" i="1"/>
  <c r="BK1934" i="1"/>
  <c r="BI1935" i="1"/>
  <c r="BP1935" i="1"/>
  <c r="BN1936" i="1"/>
  <c r="Z524" i="7" l="1"/>
  <c r="Y524" i="7"/>
  <c r="X524" i="7"/>
  <c r="V525" i="7"/>
  <c r="X521" i="8"/>
  <c r="Y521" i="8"/>
  <c r="Z521" i="8"/>
  <c r="V522" i="8"/>
  <c r="BI1427" i="8"/>
  <c r="BK1426" i="8"/>
  <c r="BN1426" i="8"/>
  <c r="BP329" i="7"/>
  <c r="BI330" i="7"/>
  <c r="X450" i="1"/>
  <c r="Z450" i="1"/>
  <c r="Y450" i="1"/>
  <c r="V451" i="1"/>
  <c r="BK1935" i="1"/>
  <c r="BI1936" i="1"/>
  <c r="BP1936" i="1"/>
  <c r="BN1937" i="1"/>
  <c r="Z525" i="7" l="1"/>
  <c r="X525" i="7"/>
  <c r="Y525" i="7"/>
  <c r="V526" i="7"/>
  <c r="V527" i="7" s="1"/>
  <c r="V528" i="7" s="1"/>
  <c r="Y522" i="8"/>
  <c r="X522" i="8"/>
  <c r="V523" i="8"/>
  <c r="Z522" i="8"/>
  <c r="BP1426" i="8"/>
  <c r="BN1427" i="8"/>
  <c r="BK1427" i="8"/>
  <c r="BK330" i="7"/>
  <c r="BI331" i="7"/>
  <c r="Y451" i="1"/>
  <c r="Z451" i="1"/>
  <c r="V452" i="1"/>
  <c r="X451" i="1"/>
  <c r="BK1936" i="1"/>
  <c r="BI1937" i="1"/>
  <c r="BP1937" i="1"/>
  <c r="BN1938" i="1"/>
  <c r="V529" i="7" l="1"/>
  <c r="X528" i="7"/>
  <c r="Y528" i="7"/>
  <c r="Z528" i="7"/>
  <c r="X527" i="7"/>
  <c r="Y527" i="7"/>
  <c r="Z527" i="7"/>
  <c r="Z526" i="7"/>
  <c r="Y526" i="7"/>
  <c r="X526" i="7"/>
  <c r="X523" i="8"/>
  <c r="Y523" i="8"/>
  <c r="Z523" i="8"/>
  <c r="V524" i="8"/>
  <c r="BP1427" i="8"/>
  <c r="BN330" i="7"/>
  <c r="BK331" i="7"/>
  <c r="BI332" i="7"/>
  <c r="X452" i="1"/>
  <c r="Y452" i="1"/>
  <c r="Z452" i="1"/>
  <c r="V453" i="1"/>
  <c r="BK1937" i="1"/>
  <c r="BI1938" i="1"/>
  <c r="BN1939" i="1"/>
  <c r="BP1938" i="1"/>
  <c r="V530" i="7" l="1"/>
  <c r="Z529" i="7"/>
  <c r="Y529" i="7"/>
  <c r="X529" i="7"/>
  <c r="X524" i="8"/>
  <c r="Z524" i="8"/>
  <c r="Y524" i="8"/>
  <c r="V525" i="8"/>
  <c r="BK332" i="7"/>
  <c r="BP330" i="7"/>
  <c r="BN331" i="7"/>
  <c r="Z453" i="1"/>
  <c r="X453" i="1"/>
  <c r="Y453" i="1"/>
  <c r="V454" i="1"/>
  <c r="BK1938" i="1"/>
  <c r="BI1939" i="1"/>
  <c r="BP1939" i="1"/>
  <c r="BN1940" i="1"/>
  <c r="Y530" i="7" l="1"/>
  <c r="Z530" i="7"/>
  <c r="V531" i="7"/>
  <c r="X530" i="7"/>
  <c r="X525" i="8"/>
  <c r="Z525" i="8"/>
  <c r="Y525" i="8"/>
  <c r="V526" i="8"/>
  <c r="BI1428" i="8"/>
  <c r="BN332" i="7"/>
  <c r="BP331" i="7"/>
  <c r="Z454" i="1"/>
  <c r="Y454" i="1"/>
  <c r="V455" i="1"/>
  <c r="X454" i="1"/>
  <c r="BK1939" i="1"/>
  <c r="BI1940" i="1"/>
  <c r="BP1940" i="1"/>
  <c r="BN1941" i="1"/>
  <c r="V532" i="7" l="1"/>
  <c r="X531" i="7"/>
  <c r="Z531" i="7"/>
  <c r="Y531" i="7"/>
  <c r="Y526" i="8"/>
  <c r="V527" i="8"/>
  <c r="X526" i="8"/>
  <c r="Z526" i="8"/>
  <c r="BN1428" i="8"/>
  <c r="BI1429" i="8"/>
  <c r="BK1428" i="8"/>
  <c r="BP332" i="7"/>
  <c r="Y455" i="1"/>
  <c r="Z455" i="1"/>
  <c r="X455" i="1"/>
  <c r="V456" i="1"/>
  <c r="BK1940" i="1"/>
  <c r="BI1941" i="1"/>
  <c r="BP1941" i="1"/>
  <c r="BN1942" i="1"/>
  <c r="V533" i="7" l="1"/>
  <c r="Z532" i="7"/>
  <c r="Y532" i="7"/>
  <c r="X532" i="7"/>
  <c r="Z527" i="8"/>
  <c r="Y527" i="8"/>
  <c r="V528" i="8"/>
  <c r="X527" i="8"/>
  <c r="BK1429" i="8"/>
  <c r="BI1430" i="8"/>
  <c r="BP1428" i="8"/>
  <c r="BN1429" i="8"/>
  <c r="BI333" i="7"/>
  <c r="X456" i="1"/>
  <c r="Y456" i="1"/>
  <c r="Z456" i="1"/>
  <c r="V457" i="1"/>
  <c r="BK1941" i="1"/>
  <c r="BI1942" i="1"/>
  <c r="BP1942" i="1"/>
  <c r="BN1943" i="1"/>
  <c r="V534" i="7" l="1"/>
  <c r="Y533" i="7"/>
  <c r="Z533" i="7"/>
  <c r="X533" i="7"/>
  <c r="Y528" i="8"/>
  <c r="Z528" i="8"/>
  <c r="X528" i="8"/>
  <c r="V529" i="8"/>
  <c r="BP1429" i="8"/>
  <c r="BN1430" i="8"/>
  <c r="BK1430" i="8"/>
  <c r="BK333" i="7"/>
  <c r="Y457" i="1"/>
  <c r="X457" i="1"/>
  <c r="Z457" i="1"/>
  <c r="V458" i="1"/>
  <c r="BK1942" i="1"/>
  <c r="BI1943" i="1"/>
  <c r="BN1944" i="1"/>
  <c r="BP1943" i="1"/>
  <c r="Y534" i="7" l="1"/>
  <c r="X534" i="7"/>
  <c r="Z534" i="7"/>
  <c r="V535" i="7"/>
  <c r="Z529" i="8"/>
  <c r="Y529" i="8"/>
  <c r="X529" i="8"/>
  <c r="V530" i="8"/>
  <c r="BP1430" i="8"/>
  <c r="BI1431" i="8"/>
  <c r="BN333" i="7"/>
  <c r="Z458" i="1"/>
  <c r="V459" i="1"/>
  <c r="X458" i="1"/>
  <c r="Y458" i="1"/>
  <c r="BK1943" i="1"/>
  <c r="BI1944" i="1"/>
  <c r="BP1944" i="1"/>
  <c r="BN1945" i="1"/>
  <c r="V536" i="7" l="1"/>
  <c r="X535" i="7"/>
  <c r="Z535" i="7"/>
  <c r="Y535" i="7"/>
  <c r="X530" i="8"/>
  <c r="Y530" i="8"/>
  <c r="Z530" i="8"/>
  <c r="V531" i="8"/>
  <c r="BI1432" i="8"/>
  <c r="BK1431" i="8"/>
  <c r="BN1431" i="8"/>
  <c r="BP333" i="7"/>
  <c r="Z459" i="1"/>
  <c r="X459" i="1"/>
  <c r="Y459" i="1"/>
  <c r="V460" i="1"/>
  <c r="BK1944" i="1"/>
  <c r="BI1945" i="1"/>
  <c r="BP1945" i="1"/>
  <c r="BN1946" i="1"/>
  <c r="V537" i="7" l="1"/>
  <c r="Z536" i="7"/>
  <c r="X536" i="7"/>
  <c r="Y536" i="7"/>
  <c r="X531" i="8"/>
  <c r="Y531" i="8"/>
  <c r="V532" i="8"/>
  <c r="Z531" i="8"/>
  <c r="BP1431" i="8"/>
  <c r="BN1432" i="8"/>
  <c r="BK1432" i="8"/>
  <c r="BI1433" i="8"/>
  <c r="Y460" i="1"/>
  <c r="Z460" i="1"/>
  <c r="X460" i="1"/>
  <c r="V461" i="1"/>
  <c r="BK1945" i="1"/>
  <c r="BI1946" i="1"/>
  <c r="BP1946" i="1"/>
  <c r="BN1947" i="1"/>
  <c r="V538" i="7" l="1"/>
  <c r="Y537" i="7"/>
  <c r="X537" i="7"/>
  <c r="Z537" i="7"/>
  <c r="X532" i="8"/>
  <c r="V533" i="8"/>
  <c r="Y532" i="8"/>
  <c r="Z532" i="8"/>
  <c r="BK1433" i="8"/>
  <c r="BI1434" i="8"/>
  <c r="BP1432" i="8"/>
  <c r="BN1433" i="8"/>
  <c r="V462" i="1"/>
  <c r="Y461" i="1"/>
  <c r="Z461" i="1"/>
  <c r="X461" i="1"/>
  <c r="BK1946" i="1"/>
  <c r="BI1947" i="1"/>
  <c r="BP1947" i="1"/>
  <c r="BN1948" i="1"/>
  <c r="V539" i="7" l="1"/>
  <c r="Y538" i="7"/>
  <c r="Z538" i="7"/>
  <c r="X538" i="7"/>
  <c r="Z533" i="8"/>
  <c r="X533" i="8"/>
  <c r="V534" i="8"/>
  <c r="Y533" i="8"/>
  <c r="BK1434" i="8"/>
  <c r="BI1435" i="8"/>
  <c r="BP1433" i="8"/>
  <c r="BN1434" i="8"/>
  <c r="X462" i="1"/>
  <c r="Z462" i="1"/>
  <c r="V463" i="1"/>
  <c r="Y462" i="1"/>
  <c r="BK1947" i="1"/>
  <c r="BI1948" i="1"/>
  <c r="BN1949" i="1"/>
  <c r="BP1948" i="1"/>
  <c r="Z539" i="7" l="1"/>
  <c r="V540" i="7"/>
  <c r="Y539" i="7"/>
  <c r="X539" i="7"/>
  <c r="Z534" i="8"/>
  <c r="X534" i="8"/>
  <c r="Y534" i="8"/>
  <c r="V535" i="8"/>
  <c r="BP1434" i="8"/>
  <c r="BN1435" i="8"/>
  <c r="BK1435" i="8"/>
  <c r="BI1436" i="8"/>
  <c r="Y463" i="1"/>
  <c r="Z463" i="1"/>
  <c r="X463" i="1"/>
  <c r="V464" i="1"/>
  <c r="BI1949" i="1"/>
  <c r="BK1948" i="1"/>
  <c r="BP1949" i="1"/>
  <c r="BN1950" i="1"/>
  <c r="Z540" i="7" l="1"/>
  <c r="Y540" i="7"/>
  <c r="X540" i="7"/>
  <c r="V541" i="7"/>
  <c r="Z535" i="8"/>
  <c r="Y535" i="8"/>
  <c r="V536" i="8"/>
  <c r="X535" i="8"/>
  <c r="BK1436" i="8"/>
  <c r="BP1435" i="8"/>
  <c r="BN1436" i="8"/>
  <c r="V465" i="1"/>
  <c r="Y464" i="1"/>
  <c r="Z464" i="1"/>
  <c r="X464" i="1"/>
  <c r="BK1949" i="1"/>
  <c r="BI1950" i="1"/>
  <c r="BP1950" i="1"/>
  <c r="BN1951" i="1"/>
  <c r="Y541" i="7" l="1"/>
  <c r="X541" i="7"/>
  <c r="Z541" i="7"/>
  <c r="V542" i="7"/>
  <c r="Y536" i="8"/>
  <c r="X536" i="8"/>
  <c r="Z536" i="8"/>
  <c r="V537" i="8"/>
  <c r="BP1436" i="8"/>
  <c r="BI1437" i="8"/>
  <c r="Y465" i="1"/>
  <c r="X465" i="1"/>
  <c r="Z465" i="1"/>
  <c r="V466" i="1"/>
  <c r="BK1950" i="1"/>
  <c r="BI1951" i="1"/>
  <c r="BP1951" i="1"/>
  <c r="BN1952" i="1"/>
  <c r="V543" i="7" l="1"/>
  <c r="Z542" i="7"/>
  <c r="Y542" i="7"/>
  <c r="X542" i="7"/>
  <c r="Y537" i="8"/>
  <c r="Z537" i="8"/>
  <c r="V538" i="8"/>
  <c r="X537" i="8"/>
  <c r="BK1437" i="8"/>
  <c r="BI1438" i="8"/>
  <c r="BN1437" i="8"/>
  <c r="X466" i="1"/>
  <c r="Y466" i="1"/>
  <c r="V467" i="1"/>
  <c r="Z466" i="1"/>
  <c r="BK1951" i="1"/>
  <c r="BI1952" i="1"/>
  <c r="BP1952" i="1"/>
  <c r="BN1953" i="1"/>
  <c r="V544" i="7" l="1"/>
  <c r="Y543" i="7"/>
  <c r="X543" i="7"/>
  <c r="Z543" i="7"/>
  <c r="Y538" i="8"/>
  <c r="X538" i="8"/>
  <c r="Z538" i="8"/>
  <c r="V539" i="8"/>
  <c r="BN1438" i="8"/>
  <c r="BP1437" i="8"/>
  <c r="BK1438" i="8"/>
  <c r="BI1439" i="8"/>
  <c r="V468" i="1"/>
  <c r="X467" i="1"/>
  <c r="Y467" i="1"/>
  <c r="Z467" i="1"/>
  <c r="BK1952" i="1"/>
  <c r="BI1953" i="1"/>
  <c r="BN1954" i="1"/>
  <c r="BP1953" i="1"/>
  <c r="Y544" i="7" l="1"/>
  <c r="Z544" i="7"/>
  <c r="X544" i="7"/>
  <c r="X539" i="8"/>
  <c r="V540" i="8"/>
  <c r="Z539" i="8"/>
  <c r="Y539" i="8"/>
  <c r="BK1439" i="8"/>
  <c r="BI1440" i="8"/>
  <c r="BP1438" i="8"/>
  <c r="BN1439" i="8"/>
  <c r="Y468" i="1"/>
  <c r="Z468" i="1"/>
  <c r="X468" i="1"/>
  <c r="V469" i="1"/>
  <c r="BK1953" i="1"/>
  <c r="BI1954" i="1"/>
  <c r="BP1954" i="1"/>
  <c r="BN1955" i="1"/>
  <c r="Z540" i="8" l="1"/>
  <c r="X540" i="8"/>
  <c r="Y540" i="8"/>
  <c r="V541" i="8"/>
  <c r="BP1439" i="8"/>
  <c r="BN1440" i="8"/>
  <c r="BK1440" i="8"/>
  <c r="BI1441" i="8"/>
  <c r="X469" i="1"/>
  <c r="Z469" i="1"/>
  <c r="Y469" i="1"/>
  <c r="V470" i="1"/>
  <c r="BK1954" i="1"/>
  <c r="BI1955" i="1"/>
  <c r="BP1955" i="1"/>
  <c r="BN1956" i="1"/>
  <c r="X541" i="8" l="1"/>
  <c r="Y541" i="8"/>
  <c r="V542" i="8"/>
  <c r="Z541" i="8"/>
  <c r="BP1440" i="8"/>
  <c r="BN1441" i="8"/>
  <c r="BK1441" i="8"/>
  <c r="BI1442" i="8"/>
  <c r="Z470" i="1"/>
  <c r="X470" i="1"/>
  <c r="Y470" i="1"/>
  <c r="V471" i="1"/>
  <c r="BK1955" i="1"/>
  <c r="BI1956" i="1"/>
  <c r="BP1956" i="1"/>
  <c r="BN1957" i="1"/>
  <c r="X542" i="8" l="1"/>
  <c r="Y542" i="8"/>
  <c r="V543" i="8"/>
  <c r="Z542" i="8"/>
  <c r="BK1442" i="8"/>
  <c r="BI1443" i="8"/>
  <c r="BP1441" i="8"/>
  <c r="BN1442" i="8"/>
  <c r="Z471" i="1"/>
  <c r="X471" i="1"/>
  <c r="Y471" i="1"/>
  <c r="V472" i="1"/>
  <c r="BK1956" i="1"/>
  <c r="BI1957" i="1"/>
  <c r="BP1957" i="1"/>
  <c r="BN1958" i="1"/>
  <c r="X543" i="8" l="1"/>
  <c r="Y543" i="8"/>
  <c r="Z543" i="8"/>
  <c r="V544" i="8"/>
  <c r="BP1442" i="8"/>
  <c r="BN1443" i="8"/>
  <c r="BK1443" i="8"/>
  <c r="BI1444" i="8"/>
  <c r="Y472" i="1"/>
  <c r="X472" i="1"/>
  <c r="Z472" i="1"/>
  <c r="V473" i="1"/>
  <c r="BK1957" i="1"/>
  <c r="BI1958" i="1"/>
  <c r="BN1959" i="1"/>
  <c r="BP1958" i="1"/>
  <c r="Z544" i="8" l="1"/>
  <c r="X544" i="8"/>
  <c r="Y544" i="8"/>
  <c r="V545" i="8"/>
  <c r="BK1444" i="8"/>
  <c r="BI1445" i="8"/>
  <c r="BP1443" i="8"/>
  <c r="BN1444" i="8"/>
  <c r="X473" i="1"/>
  <c r="Z473" i="1"/>
  <c r="V474" i="1"/>
  <c r="Y473" i="1"/>
  <c r="BK1958" i="1"/>
  <c r="BI1959" i="1"/>
  <c r="BP1959" i="1"/>
  <c r="BN1960" i="1"/>
  <c r="Z545" i="8" l="1"/>
  <c r="X545" i="8"/>
  <c r="Y545" i="8"/>
  <c r="V546" i="8"/>
  <c r="BP1444" i="8"/>
  <c r="BN1445" i="8"/>
  <c r="BK1445" i="8"/>
  <c r="BI1446" i="8"/>
  <c r="V475" i="1"/>
  <c r="Y474" i="1"/>
  <c r="Z474" i="1"/>
  <c r="X474" i="1"/>
  <c r="BK1959" i="1"/>
  <c r="BI1960" i="1"/>
  <c r="BP1960" i="1"/>
  <c r="BN1961" i="1"/>
  <c r="X546" i="8" l="1"/>
  <c r="Z546" i="8"/>
  <c r="Y546" i="8"/>
  <c r="V547" i="8"/>
  <c r="BK1446" i="8"/>
  <c r="BI1447" i="8"/>
  <c r="BN1446" i="8"/>
  <c r="BP1445" i="8"/>
  <c r="Y475" i="1"/>
  <c r="Z475" i="1"/>
  <c r="X475" i="1"/>
  <c r="V476" i="1"/>
  <c r="BK1960" i="1"/>
  <c r="BI1961" i="1"/>
  <c r="BP1961" i="1"/>
  <c r="BN1962" i="1"/>
  <c r="Y547" i="8" l="1"/>
  <c r="X547" i="8"/>
  <c r="Z547" i="8"/>
  <c r="V548" i="8"/>
  <c r="BP1446" i="8"/>
  <c r="BN1447" i="8"/>
  <c r="BK1447" i="8"/>
  <c r="BI1448" i="8"/>
  <c r="X476" i="1"/>
  <c r="Z476" i="1"/>
  <c r="V477" i="1"/>
  <c r="Y476" i="1"/>
  <c r="BK1961" i="1"/>
  <c r="BI1962" i="1"/>
  <c r="BP1962" i="1"/>
  <c r="BN1963" i="1"/>
  <c r="Y548" i="8" l="1"/>
  <c r="Z548" i="8"/>
  <c r="X548" i="8"/>
  <c r="V549" i="8"/>
  <c r="BK1448" i="8"/>
  <c r="BI1449" i="8"/>
  <c r="BN1448" i="8"/>
  <c r="BP1447" i="8"/>
  <c r="Y477" i="1"/>
  <c r="V478" i="1"/>
  <c r="Z477" i="1"/>
  <c r="X477" i="1"/>
  <c r="BK1962" i="1"/>
  <c r="BI1963" i="1"/>
  <c r="BP1963" i="1"/>
  <c r="BN1964" i="1"/>
  <c r="X549" i="8" l="1"/>
  <c r="Y549" i="8"/>
  <c r="Z549" i="8"/>
  <c r="V550" i="8"/>
  <c r="BP1448" i="8"/>
  <c r="BN1449" i="8"/>
  <c r="BK1449" i="8"/>
  <c r="BI334" i="7"/>
  <c r="Y478" i="1"/>
  <c r="X478" i="1"/>
  <c r="Z478" i="1"/>
  <c r="V479" i="1"/>
  <c r="BK1963" i="1"/>
  <c r="BI1964" i="1"/>
  <c r="BP1964" i="1"/>
  <c r="BN1965" i="1"/>
  <c r="Z550" i="8" l="1"/>
  <c r="X550" i="8"/>
  <c r="Y550" i="8"/>
  <c r="V551" i="8"/>
  <c r="BP1449" i="8"/>
  <c r="BK334" i="7"/>
  <c r="Y479" i="1"/>
  <c r="X479" i="1"/>
  <c r="Z479" i="1"/>
  <c r="V480" i="1"/>
  <c r="BK1964" i="1"/>
  <c r="BI1965" i="1"/>
  <c r="BP1965" i="1"/>
  <c r="BN1966" i="1"/>
  <c r="Z551" i="8" l="1"/>
  <c r="Y551" i="8"/>
  <c r="V552" i="8"/>
  <c r="X551" i="8"/>
  <c r="BN334" i="7"/>
  <c r="Z480" i="1"/>
  <c r="X480" i="1"/>
  <c r="V481" i="1"/>
  <c r="Y480" i="1"/>
  <c r="BK1965" i="1"/>
  <c r="BI1966" i="1"/>
  <c r="BP1966" i="1"/>
  <c r="BN1967" i="1"/>
  <c r="Y552" i="8" l="1"/>
  <c r="Z552" i="8"/>
  <c r="X552" i="8"/>
  <c r="V553" i="8"/>
  <c r="BP334" i="7"/>
  <c r="X481" i="1"/>
  <c r="Y481" i="1"/>
  <c r="Z481" i="1"/>
  <c r="V482" i="1"/>
  <c r="BK1966" i="1"/>
  <c r="BI1967" i="1"/>
  <c r="BN1968" i="1"/>
  <c r="BP1967" i="1"/>
  <c r="Y553" i="8" l="1"/>
  <c r="X553" i="8"/>
  <c r="Z553" i="8"/>
  <c r="V554" i="8"/>
  <c r="BI1450" i="8"/>
  <c r="Z482" i="1"/>
  <c r="X482" i="1"/>
  <c r="Y482" i="1"/>
  <c r="V483" i="1"/>
  <c r="BK1967" i="1"/>
  <c r="BI1968" i="1"/>
  <c r="BN1969" i="1"/>
  <c r="BP1968" i="1"/>
  <c r="V555" i="8" l="1"/>
  <c r="Y554" i="8"/>
  <c r="X554" i="8"/>
  <c r="Z554" i="8"/>
  <c r="BK1450" i="8"/>
  <c r="BI1451" i="8"/>
  <c r="BN1450" i="8"/>
  <c r="Y483" i="1"/>
  <c r="Z483" i="1"/>
  <c r="X483" i="1"/>
  <c r="V484" i="1"/>
  <c r="BK1968" i="1"/>
  <c r="BI1969" i="1"/>
  <c r="BP1969" i="1"/>
  <c r="BN1970" i="1"/>
  <c r="Z555" i="8" l="1"/>
  <c r="Y555" i="8"/>
  <c r="V556" i="8"/>
  <c r="X555" i="8"/>
  <c r="BP1450" i="8"/>
  <c r="BN1451" i="8"/>
  <c r="BK1451" i="8"/>
  <c r="BI335" i="7"/>
  <c r="Y484" i="1"/>
  <c r="Z484" i="1"/>
  <c r="V485" i="1"/>
  <c r="X484" i="1"/>
  <c r="BK1969" i="1"/>
  <c r="BI1970" i="1"/>
  <c r="BP1970" i="1"/>
  <c r="BN1971" i="1"/>
  <c r="Z556" i="8" l="1"/>
  <c r="X556" i="8"/>
  <c r="Y556" i="8"/>
  <c r="V557" i="8"/>
  <c r="BP1451" i="8"/>
  <c r="BK335" i="7"/>
  <c r="X485" i="1"/>
  <c r="Y485" i="1"/>
  <c r="Z485" i="1"/>
  <c r="V486" i="1"/>
  <c r="BK1970" i="1"/>
  <c r="BI1971" i="1"/>
  <c r="BP1971" i="1"/>
  <c r="BN1972" i="1"/>
  <c r="X557" i="8" l="1"/>
  <c r="Y557" i="8"/>
  <c r="Z557" i="8"/>
  <c r="V558" i="8"/>
  <c r="BI1452" i="8"/>
  <c r="BN335" i="7"/>
  <c r="X486" i="1"/>
  <c r="Y486" i="1"/>
  <c r="Z486" i="1"/>
  <c r="V487" i="1"/>
  <c r="BK1971" i="1"/>
  <c r="BI1972" i="1"/>
  <c r="BP1972" i="1"/>
  <c r="BN1973" i="1"/>
  <c r="Y558" i="8" l="1"/>
  <c r="X558" i="8"/>
  <c r="Z558" i="8"/>
  <c r="V559" i="8"/>
  <c r="BN1452" i="8"/>
  <c r="BK1452" i="8"/>
  <c r="BI1453" i="8"/>
  <c r="BP335" i="7"/>
  <c r="Z487" i="1"/>
  <c r="X487" i="1"/>
  <c r="Y487" i="1"/>
  <c r="V488" i="1"/>
  <c r="BK1972" i="1"/>
  <c r="BI1973" i="1"/>
  <c r="BP1973" i="1"/>
  <c r="BN1974" i="1"/>
  <c r="Y559" i="8" l="1"/>
  <c r="Z559" i="8"/>
  <c r="V560" i="8"/>
  <c r="X559" i="8"/>
  <c r="BK1453" i="8"/>
  <c r="BI1454" i="8"/>
  <c r="BP1452" i="8"/>
  <c r="BN1453" i="8"/>
  <c r="X488" i="1"/>
  <c r="Y488" i="1"/>
  <c r="Z488" i="1"/>
  <c r="V489" i="1"/>
  <c r="BK1973" i="1"/>
  <c r="BI1974" i="1"/>
  <c r="BP1974" i="1"/>
  <c r="BN1975" i="1"/>
  <c r="X560" i="8" l="1"/>
  <c r="Y560" i="8"/>
  <c r="Z560" i="8"/>
  <c r="V561" i="8"/>
  <c r="BP1453" i="8"/>
  <c r="BN1454" i="8"/>
  <c r="BK1454" i="8"/>
  <c r="BI1455" i="8"/>
  <c r="Y489" i="1"/>
  <c r="Z489" i="1"/>
  <c r="X489" i="1"/>
  <c r="V490" i="1"/>
  <c r="BK1974" i="1"/>
  <c r="BI1975" i="1"/>
  <c r="BN1976" i="1"/>
  <c r="BP1975" i="1"/>
  <c r="Z561" i="8" l="1"/>
  <c r="Y561" i="8"/>
  <c r="V562" i="8"/>
  <c r="X561" i="8"/>
  <c r="BK1455" i="8"/>
  <c r="BI1456" i="8"/>
  <c r="BP1454" i="8"/>
  <c r="BN1455" i="8"/>
  <c r="Y490" i="1"/>
  <c r="X490" i="1"/>
  <c r="V491" i="1"/>
  <c r="Z490" i="1"/>
  <c r="BK1975" i="1"/>
  <c r="BI1976" i="1"/>
  <c r="BP1976" i="1"/>
  <c r="BN1977" i="1"/>
  <c r="Y562" i="8" l="1"/>
  <c r="Z562" i="8"/>
  <c r="X562" i="8"/>
  <c r="V563" i="8"/>
  <c r="BP1455" i="8"/>
  <c r="BN1456" i="8"/>
  <c r="BK1456" i="8"/>
  <c r="BI1457" i="8"/>
  <c r="X491" i="1"/>
  <c r="Y491" i="1"/>
  <c r="V492" i="1"/>
  <c r="Z491" i="1"/>
  <c r="BK1976" i="1"/>
  <c r="BI1977" i="1"/>
  <c r="BP1977" i="1"/>
  <c r="BN1978" i="1"/>
  <c r="Z563" i="8" l="1"/>
  <c r="X563" i="8"/>
  <c r="V564" i="8"/>
  <c r="Y563" i="8"/>
  <c r="BK1457" i="8"/>
  <c r="BI1458" i="8"/>
  <c r="BP1456" i="8"/>
  <c r="BN1457" i="8"/>
  <c r="X492" i="1"/>
  <c r="Y492" i="1"/>
  <c r="Z492" i="1"/>
  <c r="V493" i="1"/>
  <c r="BK1977" i="1"/>
  <c r="BI1978" i="1"/>
  <c r="BN1979" i="1"/>
  <c r="BP1978" i="1"/>
  <c r="Z564" i="8" l="1"/>
  <c r="X564" i="8"/>
  <c r="Y564" i="8"/>
  <c r="V565" i="8"/>
  <c r="BP1457" i="8"/>
  <c r="BN1458" i="8"/>
  <c r="BK1458" i="8"/>
  <c r="BI1459" i="8"/>
  <c r="Z493" i="1"/>
  <c r="X493" i="1"/>
  <c r="Y493" i="1"/>
  <c r="V494" i="1"/>
  <c r="BK1978" i="1"/>
  <c r="BI1979" i="1"/>
  <c r="BP1979" i="1"/>
  <c r="BN1980" i="1"/>
  <c r="Z565" i="8" l="1"/>
  <c r="X565" i="8"/>
  <c r="Y565" i="8"/>
  <c r="V566" i="8"/>
  <c r="BK1459" i="8"/>
  <c r="BI1460" i="8"/>
  <c r="BP1458" i="8"/>
  <c r="BN1459" i="8"/>
  <c r="V495" i="1"/>
  <c r="Y494" i="1"/>
  <c r="X494" i="1"/>
  <c r="Z494" i="1"/>
  <c r="BK1979" i="1"/>
  <c r="BI1980" i="1"/>
  <c r="BP1980" i="1"/>
  <c r="BN1981" i="1"/>
  <c r="Y566" i="8" l="1"/>
  <c r="Z566" i="8"/>
  <c r="X566" i="8"/>
  <c r="V567" i="8"/>
  <c r="BP1459" i="8"/>
  <c r="BN1460" i="8"/>
  <c r="BK1460" i="8"/>
  <c r="BI1461" i="8"/>
  <c r="V496" i="1"/>
  <c r="X495" i="1"/>
  <c r="Y495" i="1"/>
  <c r="Z495" i="1"/>
  <c r="BK1980" i="1"/>
  <c r="BI1981" i="1"/>
  <c r="BP1981" i="1"/>
  <c r="BN1982" i="1"/>
  <c r="Y567" i="8" l="1"/>
  <c r="Z567" i="8"/>
  <c r="X567" i="8"/>
  <c r="V568" i="8"/>
  <c r="BK1461" i="8"/>
  <c r="BI1462" i="8"/>
  <c r="BP1460" i="8"/>
  <c r="BN1461" i="8"/>
  <c r="X496" i="1"/>
  <c r="Z496" i="1"/>
  <c r="V497" i="1"/>
  <c r="Y496" i="1"/>
  <c r="BK1981" i="1"/>
  <c r="BI1982" i="1"/>
  <c r="BP1982" i="1"/>
  <c r="BN1983" i="1"/>
  <c r="Y568" i="8" l="1"/>
  <c r="X568" i="8"/>
  <c r="Z568" i="8"/>
  <c r="V569" i="8"/>
  <c r="BP1461" i="8"/>
  <c r="BN1462" i="8"/>
  <c r="BK1462" i="8"/>
  <c r="BI1463" i="8"/>
  <c r="Z497" i="1"/>
  <c r="X497" i="1"/>
  <c r="V498" i="1"/>
  <c r="Y497" i="1"/>
  <c r="BK1982" i="1"/>
  <c r="BI1983" i="1"/>
  <c r="BP1983" i="1"/>
  <c r="BN1984" i="1"/>
  <c r="Z569" i="8" l="1"/>
  <c r="X569" i="8"/>
  <c r="V570" i="8"/>
  <c r="Y569" i="8"/>
  <c r="BK1463" i="8"/>
  <c r="BI1464" i="8"/>
  <c r="BP1462" i="8"/>
  <c r="BN1463" i="8"/>
  <c r="BI336" i="7"/>
  <c r="X498" i="1"/>
  <c r="Y498" i="1"/>
  <c r="Z498" i="1"/>
  <c r="V499" i="1"/>
  <c r="BI1984" i="1"/>
  <c r="BK1983" i="1"/>
  <c r="BP1984" i="1"/>
  <c r="BN1985" i="1"/>
  <c r="X570" i="8" l="1"/>
  <c r="Y570" i="8"/>
  <c r="V571" i="8"/>
  <c r="Z570" i="8"/>
  <c r="BP1463" i="8"/>
  <c r="BN1464" i="8"/>
  <c r="BK1464" i="8"/>
  <c r="BK336" i="7"/>
  <c r="BI337" i="7"/>
  <c r="Y499" i="1"/>
  <c r="Z499" i="1"/>
  <c r="X499" i="1"/>
  <c r="V500" i="1"/>
  <c r="BK1984" i="1"/>
  <c r="BI1985" i="1"/>
  <c r="BP1985" i="1"/>
  <c r="BN1986" i="1"/>
  <c r="X571" i="8" l="1"/>
  <c r="Y571" i="8"/>
  <c r="Z571" i="8"/>
  <c r="V572" i="8"/>
  <c r="BP1464" i="8"/>
  <c r="BN336" i="7"/>
  <c r="BK337" i="7"/>
  <c r="Y500" i="1"/>
  <c r="Z500" i="1"/>
  <c r="V501" i="1"/>
  <c r="X500" i="1"/>
  <c r="BK1985" i="1"/>
  <c r="BI1986" i="1"/>
  <c r="BP1986" i="1"/>
  <c r="BN1987" i="1"/>
  <c r="Y572" i="8" l="1"/>
  <c r="X572" i="8"/>
  <c r="Z572" i="8"/>
  <c r="V573" i="8"/>
  <c r="BI1465" i="8"/>
  <c r="BN337" i="7"/>
  <c r="BP336" i="7"/>
  <c r="X501" i="1"/>
  <c r="Y501" i="1"/>
  <c r="Z501" i="1"/>
  <c r="V502" i="1"/>
  <c r="BK1986" i="1"/>
  <c r="BI1987" i="1"/>
  <c r="BN1988" i="1"/>
  <c r="BP1987" i="1"/>
  <c r="Z573" i="8" l="1"/>
  <c r="X573" i="8"/>
  <c r="Y573" i="8"/>
  <c r="V574" i="8"/>
  <c r="BK1465" i="8"/>
  <c r="BI1466" i="8"/>
  <c r="BN1465" i="8"/>
  <c r="BP337" i="7"/>
  <c r="X502" i="1"/>
  <c r="Y502" i="1"/>
  <c r="V503" i="1"/>
  <c r="Z502" i="1"/>
  <c r="BK1987" i="1"/>
  <c r="BI1988" i="1"/>
  <c r="BN1989" i="1"/>
  <c r="BP1988" i="1"/>
  <c r="Z574" i="8" l="1"/>
  <c r="X574" i="8"/>
  <c r="Y574" i="8"/>
  <c r="V575" i="8"/>
  <c r="BP1465" i="8"/>
  <c r="BN1466" i="8"/>
  <c r="BK1466" i="8"/>
  <c r="BI1467" i="8"/>
  <c r="X503" i="1"/>
  <c r="V504" i="1"/>
  <c r="Y503" i="1"/>
  <c r="Z503" i="1"/>
  <c r="BI1989" i="1"/>
  <c r="BK1988" i="1"/>
  <c r="BP1989" i="1"/>
  <c r="BN1990" i="1"/>
  <c r="Z575" i="8" l="1"/>
  <c r="X575" i="8"/>
  <c r="V576" i="8"/>
  <c r="Y575" i="8"/>
  <c r="BK1467" i="8"/>
  <c r="BI1468" i="8"/>
  <c r="BP1466" i="8"/>
  <c r="BN1467" i="8"/>
  <c r="V505" i="1"/>
  <c r="Y504" i="1"/>
  <c r="X504" i="1"/>
  <c r="Z504" i="1"/>
  <c r="BK1989" i="1"/>
  <c r="BI1990" i="1"/>
  <c r="BP1990" i="1"/>
  <c r="BN1991" i="1"/>
  <c r="Y576" i="8" l="1"/>
  <c r="Z576" i="8"/>
  <c r="X576" i="8"/>
  <c r="V577" i="8"/>
  <c r="BK1468" i="8"/>
  <c r="BI1469" i="8"/>
  <c r="BP1467" i="8"/>
  <c r="BN1468" i="8"/>
  <c r="Y505" i="1"/>
  <c r="X505" i="1"/>
  <c r="Z505" i="1"/>
  <c r="V506" i="1"/>
  <c r="BK1990" i="1"/>
  <c r="BI1991" i="1"/>
  <c r="BP1991" i="1"/>
  <c r="BN1992" i="1"/>
  <c r="Y577" i="8" l="1"/>
  <c r="Z577" i="8"/>
  <c r="X577" i="8"/>
  <c r="V578" i="8"/>
  <c r="BP1468" i="8"/>
  <c r="BN1469" i="8"/>
  <c r="BK1469" i="8"/>
  <c r="BI1470" i="8"/>
  <c r="BI338" i="7"/>
  <c r="Y506" i="1"/>
  <c r="Z506" i="1"/>
  <c r="X506" i="1"/>
  <c r="V507" i="1"/>
  <c r="BK1991" i="1"/>
  <c r="BI1992" i="1"/>
  <c r="BP1992" i="1"/>
  <c r="BN1993" i="1"/>
  <c r="Y578" i="8" l="1"/>
  <c r="Z578" i="8"/>
  <c r="X578" i="8"/>
  <c r="V579" i="8"/>
  <c r="BK1470" i="8"/>
  <c r="BP1469" i="8"/>
  <c r="BN1470" i="8"/>
  <c r="BK338" i="7"/>
  <c r="BI339" i="7"/>
  <c r="X507" i="1"/>
  <c r="Y507" i="1"/>
  <c r="Z507" i="1"/>
  <c r="V508" i="1"/>
  <c r="BK1992" i="1"/>
  <c r="BI1993" i="1"/>
  <c r="BP1993" i="1"/>
  <c r="BN1994" i="1"/>
  <c r="Y579" i="8" l="1"/>
  <c r="Z579" i="8"/>
  <c r="X579" i="8"/>
  <c r="V580" i="8"/>
  <c r="BP1470" i="8"/>
  <c r="BN338" i="7"/>
  <c r="BI340" i="7"/>
  <c r="BK339" i="7"/>
  <c r="X508" i="1"/>
  <c r="Y508" i="1"/>
  <c r="V509" i="1"/>
  <c r="Z508" i="1"/>
  <c r="BK1993" i="1"/>
  <c r="BI1994" i="1"/>
  <c r="BP1994" i="1"/>
  <c r="BN1995" i="1"/>
  <c r="Z580" i="8" l="1"/>
  <c r="X580" i="8"/>
  <c r="V581" i="8"/>
  <c r="Y580" i="8"/>
  <c r="BK340" i="7"/>
  <c r="BI341" i="7"/>
  <c r="BN339" i="7"/>
  <c r="BP338" i="7"/>
  <c r="Y509" i="1"/>
  <c r="V510" i="1"/>
  <c r="X509" i="1"/>
  <c r="Z509" i="1"/>
  <c r="BK1994" i="1"/>
  <c r="BI1995" i="1"/>
  <c r="BP1995" i="1"/>
  <c r="BN1996" i="1"/>
  <c r="X581" i="8" l="1"/>
  <c r="Z581" i="8"/>
  <c r="V582" i="8"/>
  <c r="Y581" i="8"/>
  <c r="BN340" i="7"/>
  <c r="BP339" i="7"/>
  <c r="BK341" i="7"/>
  <c r="BI342" i="7"/>
  <c r="Z510" i="1"/>
  <c r="X510" i="1"/>
  <c r="Y510" i="1"/>
  <c r="V511" i="1"/>
  <c r="BK1995" i="1"/>
  <c r="BI1996" i="1"/>
  <c r="BP1996" i="1"/>
  <c r="BN1997" i="1"/>
  <c r="X582" i="8" l="1"/>
  <c r="Y582" i="8"/>
  <c r="Z582" i="8"/>
  <c r="V583" i="8"/>
  <c r="BK342" i="7"/>
  <c r="BI343" i="7"/>
  <c r="BP340" i="7"/>
  <c r="BN341" i="7"/>
  <c r="Z511" i="1"/>
  <c r="X511" i="1"/>
  <c r="V512" i="1"/>
  <c r="Y511" i="1"/>
  <c r="BK1996" i="1"/>
  <c r="BI1997" i="1"/>
  <c r="BP1997" i="1"/>
  <c r="BN1998" i="1"/>
  <c r="Z583" i="8" l="1"/>
  <c r="X583" i="8"/>
  <c r="V584" i="8"/>
  <c r="Y583" i="8"/>
  <c r="BP341" i="7"/>
  <c r="BN342" i="7"/>
  <c r="BI344" i="7"/>
  <c r="BK343" i="7"/>
  <c r="X512" i="1"/>
  <c r="Y512" i="1"/>
  <c r="Z512" i="1"/>
  <c r="V513" i="1"/>
  <c r="BK1997" i="1"/>
  <c r="BI1998" i="1"/>
  <c r="BN1999" i="1"/>
  <c r="BP1998" i="1"/>
  <c r="Z584" i="8" l="1"/>
  <c r="X584" i="8"/>
  <c r="V585" i="8"/>
  <c r="Y584" i="8"/>
  <c r="BK344" i="7"/>
  <c r="BI345" i="7"/>
  <c r="BN343" i="7"/>
  <c r="BP342" i="7"/>
  <c r="X513" i="1"/>
  <c r="Y513" i="1"/>
  <c r="Z513" i="1"/>
  <c r="V514" i="1"/>
  <c r="BK1998" i="1"/>
  <c r="BI1999" i="1"/>
  <c r="BP1999" i="1"/>
  <c r="BN2000" i="1"/>
  <c r="Z585" i="8" l="1"/>
  <c r="X585" i="8"/>
  <c r="Y585" i="8"/>
  <c r="V586" i="8"/>
  <c r="BP343" i="7"/>
  <c r="BN344" i="7"/>
  <c r="BK345" i="7"/>
  <c r="V515" i="1"/>
  <c r="Y514" i="1"/>
  <c r="Z514" i="1"/>
  <c r="X514" i="1"/>
  <c r="BK1999" i="1"/>
  <c r="BI2000" i="1"/>
  <c r="BP2000" i="1"/>
  <c r="BN2001" i="1"/>
  <c r="Y586" i="8" l="1"/>
  <c r="X586" i="8"/>
  <c r="Z586" i="8"/>
  <c r="V587" i="8"/>
  <c r="BI1471" i="8"/>
  <c r="BP344" i="7"/>
  <c r="BN345" i="7"/>
  <c r="X515" i="1"/>
  <c r="Y515" i="1"/>
  <c r="Z515" i="1"/>
  <c r="V516" i="1"/>
  <c r="BK2000" i="1"/>
  <c r="BI2001" i="1"/>
  <c r="BP2001" i="1"/>
  <c r="BN2002" i="1"/>
  <c r="X587" i="8" l="1"/>
  <c r="Y587" i="8"/>
  <c r="Z587" i="8"/>
  <c r="V588" i="8"/>
  <c r="BK1471" i="8"/>
  <c r="BI1472" i="8"/>
  <c r="BN1471" i="8"/>
  <c r="BP345" i="7"/>
  <c r="X516" i="1"/>
  <c r="Z516" i="1"/>
  <c r="Y516" i="1"/>
  <c r="V517" i="1"/>
  <c r="BK2001" i="1"/>
  <c r="BI2002" i="1"/>
  <c r="BP2002" i="1"/>
  <c r="BN2003" i="1"/>
  <c r="Y588" i="8" l="1"/>
  <c r="X588" i="8"/>
  <c r="Z588" i="8"/>
  <c r="V589" i="8"/>
  <c r="BP1471" i="8"/>
  <c r="BN1472" i="8"/>
  <c r="BK1472" i="8"/>
  <c r="BI1473" i="8"/>
  <c r="Z517" i="1"/>
  <c r="X517" i="1"/>
  <c r="Y517" i="1"/>
  <c r="V518" i="1"/>
  <c r="BK2002" i="1"/>
  <c r="BI2003" i="1"/>
  <c r="BP2003" i="1"/>
  <c r="BN2004" i="1"/>
  <c r="Z589" i="8" l="1"/>
  <c r="Y589" i="8"/>
  <c r="X589" i="8"/>
  <c r="V590" i="8"/>
  <c r="BI1474" i="8"/>
  <c r="BK1473" i="8"/>
  <c r="BP1472" i="8"/>
  <c r="BN1473" i="8"/>
  <c r="Z518" i="1"/>
  <c r="Y518" i="1"/>
  <c r="X518" i="1"/>
  <c r="V519" i="1"/>
  <c r="BK2003" i="1"/>
  <c r="BI2004" i="1"/>
  <c r="BP2004" i="1"/>
  <c r="BN2005" i="1"/>
  <c r="Z590" i="8" l="1"/>
  <c r="Y590" i="8"/>
  <c r="V591" i="8"/>
  <c r="X590" i="8"/>
  <c r="BP1473" i="8"/>
  <c r="BN1474" i="8"/>
  <c r="BK1474" i="8"/>
  <c r="BI1475" i="8"/>
  <c r="X519" i="1"/>
  <c r="Y519" i="1"/>
  <c r="Z519" i="1"/>
  <c r="V520" i="1"/>
  <c r="BI2005" i="1"/>
  <c r="BK2004" i="1"/>
  <c r="BP2005" i="1"/>
  <c r="BN2006" i="1"/>
  <c r="X591" i="8" l="1"/>
  <c r="Z591" i="8"/>
  <c r="Y591" i="8"/>
  <c r="V592" i="8"/>
  <c r="BK1475" i="8"/>
  <c r="BI1476" i="8"/>
  <c r="BP1474" i="8"/>
  <c r="BN1475" i="8"/>
  <c r="Y520" i="1"/>
  <c r="Z520" i="1"/>
  <c r="X520" i="1"/>
  <c r="V521" i="1"/>
  <c r="BK2005" i="1"/>
  <c r="BI2006" i="1"/>
  <c r="BP2006" i="1"/>
  <c r="BN2007" i="1"/>
  <c r="Y592" i="8" l="1"/>
  <c r="X592" i="8"/>
  <c r="Z592" i="8"/>
  <c r="V593" i="8"/>
  <c r="BP1475" i="8"/>
  <c r="BN1476" i="8"/>
  <c r="BK1476" i="8"/>
  <c r="BI1477" i="8"/>
  <c r="BI346" i="7"/>
  <c r="X521" i="1"/>
  <c r="Y521" i="1"/>
  <c r="Z521" i="1"/>
  <c r="V522" i="1"/>
  <c r="BK2006" i="1"/>
  <c r="BI2007" i="1"/>
  <c r="BN2008" i="1"/>
  <c r="BP2007" i="1"/>
  <c r="Z593" i="8" l="1"/>
  <c r="Y593" i="8"/>
  <c r="V594" i="8"/>
  <c r="X593" i="8"/>
  <c r="BK1477" i="8"/>
  <c r="BP1476" i="8"/>
  <c r="BN1477" i="8"/>
  <c r="BI347" i="7"/>
  <c r="BK346" i="7"/>
  <c r="X522" i="1"/>
  <c r="Y522" i="1"/>
  <c r="Z522" i="1"/>
  <c r="V523" i="1"/>
  <c r="BK2007" i="1"/>
  <c r="BI2008" i="1"/>
  <c r="BN2009" i="1"/>
  <c r="BP2008" i="1"/>
  <c r="Z594" i="8" l="1"/>
  <c r="X594" i="8"/>
  <c r="V595" i="8"/>
  <c r="Y594" i="8"/>
  <c r="BP1477" i="8"/>
  <c r="BN346" i="7"/>
  <c r="BK347" i="7"/>
  <c r="X523" i="1"/>
  <c r="Z523" i="1"/>
  <c r="Y523" i="1"/>
  <c r="V524" i="1"/>
  <c r="BK2008" i="1"/>
  <c r="BI2009" i="1"/>
  <c r="BP2009" i="1"/>
  <c r="BN2010" i="1"/>
  <c r="Z595" i="8" l="1"/>
  <c r="X595" i="8"/>
  <c r="V596" i="8"/>
  <c r="Y595" i="8"/>
  <c r="BI1478" i="8"/>
  <c r="BI348" i="7"/>
  <c r="BP346" i="7"/>
  <c r="BN347" i="7"/>
  <c r="X524" i="1"/>
  <c r="Y524" i="1"/>
  <c r="Z524" i="1"/>
  <c r="V525" i="1"/>
  <c r="BK2009" i="1"/>
  <c r="BI2010" i="1"/>
  <c r="BP2010" i="1"/>
  <c r="BN2011" i="1"/>
  <c r="X596" i="8" l="1"/>
  <c r="Z596" i="8"/>
  <c r="Y596" i="8"/>
  <c r="V597" i="8"/>
  <c r="BN1478" i="8"/>
  <c r="BK1478" i="8"/>
  <c r="BP347" i="7"/>
  <c r="BK348" i="7"/>
  <c r="Y525" i="1"/>
  <c r="Z525" i="1"/>
  <c r="V526" i="1"/>
  <c r="X525" i="1"/>
  <c r="BK2010" i="1"/>
  <c r="BI2011" i="1"/>
  <c r="BP2011" i="1"/>
  <c r="BN2012" i="1"/>
  <c r="X597" i="8" l="1"/>
  <c r="Y597" i="8"/>
  <c r="V598" i="8"/>
  <c r="Z597" i="8"/>
  <c r="BI1479" i="8"/>
  <c r="BP1478" i="8"/>
  <c r="BN348" i="7"/>
  <c r="Y526" i="1"/>
  <c r="V527" i="1"/>
  <c r="X526" i="1"/>
  <c r="Z526" i="1"/>
  <c r="BK2011" i="1"/>
  <c r="BI2012" i="1"/>
  <c r="BP2012" i="1"/>
  <c r="BN2013" i="1"/>
  <c r="X598" i="8" l="1"/>
  <c r="Y598" i="8"/>
  <c r="Z598" i="8"/>
  <c r="V599" i="8"/>
  <c r="BN1479" i="8"/>
  <c r="BK1479" i="8"/>
  <c r="BI1480" i="8"/>
  <c r="BP348" i="7"/>
  <c r="BI349" i="7"/>
  <c r="Z527" i="1"/>
  <c r="X527" i="1"/>
  <c r="Y527" i="1"/>
  <c r="V528" i="1"/>
  <c r="BK2012" i="1"/>
  <c r="BI2013" i="1"/>
  <c r="BP2013" i="1"/>
  <c r="BN2014" i="1"/>
  <c r="X599" i="8" l="1"/>
  <c r="Y599" i="8"/>
  <c r="V600" i="8"/>
  <c r="Z599" i="8"/>
  <c r="BP1479" i="8"/>
  <c r="BN1480" i="8"/>
  <c r="BK1480" i="8"/>
  <c r="BK349" i="7"/>
  <c r="BI350" i="7"/>
  <c r="Y528" i="1"/>
  <c r="Z528" i="1"/>
  <c r="X528" i="1"/>
  <c r="V529" i="1"/>
  <c r="BK2013" i="1"/>
  <c r="BI2014" i="1"/>
  <c r="BP2014" i="1"/>
  <c r="BN2015" i="1"/>
  <c r="Y600" i="8" l="1"/>
  <c r="X600" i="8"/>
  <c r="V601" i="8"/>
  <c r="Z600" i="8"/>
  <c r="BP1480" i="8"/>
  <c r="BN349" i="7"/>
  <c r="BK350" i="7"/>
  <c r="BI351" i="7"/>
  <c r="X529" i="1"/>
  <c r="Y529" i="1"/>
  <c r="Z529" i="1"/>
  <c r="V530" i="1"/>
  <c r="BK2014" i="1"/>
  <c r="BI2015" i="1"/>
  <c r="BP2015" i="1"/>
  <c r="BN2016" i="1"/>
  <c r="X601" i="8" l="1"/>
  <c r="Y601" i="8"/>
  <c r="Z601" i="8"/>
  <c r="V602" i="8"/>
  <c r="BK351" i="7"/>
  <c r="BP349" i="7"/>
  <c r="BN350" i="7"/>
  <c r="Z530" i="1"/>
  <c r="V531" i="1"/>
  <c r="Y530" i="1"/>
  <c r="X530" i="1"/>
  <c r="BK2015" i="1"/>
  <c r="BI2016" i="1"/>
  <c r="BN2017" i="1"/>
  <c r="BP2016" i="1"/>
  <c r="Z602" i="8" l="1"/>
  <c r="V603" i="8"/>
  <c r="Y602" i="8"/>
  <c r="X602" i="8"/>
  <c r="BI1481" i="8"/>
  <c r="BP350" i="7"/>
  <c r="BN351" i="7"/>
  <c r="Z531" i="1"/>
  <c r="X531" i="1"/>
  <c r="Y531" i="1"/>
  <c r="V532" i="1"/>
  <c r="BK2016" i="1"/>
  <c r="BI2017" i="1"/>
  <c r="BP2017" i="1"/>
  <c r="BN2018" i="1"/>
  <c r="Z603" i="8" l="1"/>
  <c r="X603" i="8"/>
  <c r="Y603" i="8"/>
  <c r="V604" i="8"/>
  <c r="BN1481" i="8"/>
  <c r="BK1481" i="8"/>
  <c r="BI1482" i="8"/>
  <c r="BP351" i="7"/>
  <c r="Y532" i="1"/>
  <c r="Z532" i="1"/>
  <c r="V533" i="1"/>
  <c r="X532" i="1"/>
  <c r="BK2017" i="1"/>
  <c r="BI2018" i="1"/>
  <c r="BN2019" i="1"/>
  <c r="BP2018" i="1"/>
  <c r="Y604" i="8" l="1"/>
  <c r="X604" i="8"/>
  <c r="V605" i="8"/>
  <c r="Z604" i="8"/>
  <c r="BK1482" i="8"/>
  <c r="BI1483" i="8"/>
  <c r="BP1481" i="8"/>
  <c r="BN1482" i="8"/>
  <c r="BI352" i="7"/>
  <c r="X533" i="1"/>
  <c r="Y533" i="1"/>
  <c r="Z533" i="1"/>
  <c r="V534" i="1"/>
  <c r="BK2018" i="1"/>
  <c r="BI2019" i="1"/>
  <c r="BP2019" i="1"/>
  <c r="BN2020" i="1"/>
  <c r="Z605" i="8" l="1"/>
  <c r="X605" i="8"/>
  <c r="V606" i="8"/>
  <c r="Y605" i="8"/>
  <c r="BP1482" i="8"/>
  <c r="BN1483" i="8"/>
  <c r="BK1483" i="8"/>
  <c r="BK352" i="7"/>
  <c r="X534" i="1"/>
  <c r="Y534" i="1"/>
  <c r="V535" i="1"/>
  <c r="Z534" i="1"/>
  <c r="BK2019" i="1"/>
  <c r="BI2020" i="1"/>
  <c r="BP2020" i="1"/>
  <c r="BN2021" i="1"/>
  <c r="Z606" i="8" l="1"/>
  <c r="Y606" i="8"/>
  <c r="X606" i="8"/>
  <c r="V607" i="8"/>
  <c r="BI1484" i="8"/>
  <c r="BP1483" i="8"/>
  <c r="BN352" i="7"/>
  <c r="X535" i="1"/>
  <c r="Z535" i="1"/>
  <c r="Y535" i="1"/>
  <c r="V536" i="1"/>
  <c r="BK2020" i="1"/>
  <c r="BI2021" i="1"/>
  <c r="BP2021" i="1"/>
  <c r="BN2022" i="1"/>
  <c r="X607" i="8" l="1"/>
  <c r="Y607" i="8"/>
  <c r="Z607" i="8"/>
  <c r="V608" i="8"/>
  <c r="BN1484" i="8"/>
  <c r="BK1484" i="8"/>
  <c r="BI1485" i="8"/>
  <c r="BP352" i="7"/>
  <c r="X536" i="1"/>
  <c r="Z536" i="1"/>
  <c r="Y536" i="1"/>
  <c r="V537" i="1"/>
  <c r="BK2021" i="1"/>
  <c r="BI2022" i="1"/>
  <c r="BP2022" i="1"/>
  <c r="BN2023" i="1"/>
  <c r="Y608" i="8" l="1"/>
  <c r="X608" i="8"/>
  <c r="V609" i="8"/>
  <c r="Z608" i="8"/>
  <c r="BP1484" i="8"/>
  <c r="BN1485" i="8"/>
  <c r="BK1485" i="8"/>
  <c r="BI1486" i="8"/>
  <c r="Z537" i="1"/>
  <c r="X537" i="1"/>
  <c r="Y537" i="1"/>
  <c r="V538" i="1"/>
  <c r="BK2022" i="1"/>
  <c r="BI2023" i="1"/>
  <c r="BP2023" i="1"/>
  <c r="BN2024" i="1"/>
  <c r="X609" i="8" l="1"/>
  <c r="Z609" i="8"/>
  <c r="Y609" i="8"/>
  <c r="V610" i="8"/>
  <c r="BK1486" i="8"/>
  <c r="BI1487" i="8"/>
  <c r="BP1485" i="8"/>
  <c r="BN1486" i="8"/>
  <c r="Z538" i="1"/>
  <c r="Y538" i="1"/>
  <c r="X538" i="1"/>
  <c r="V539" i="1"/>
  <c r="BK2023" i="1"/>
  <c r="BI2024" i="1"/>
  <c r="BP2024" i="1"/>
  <c r="BN2025" i="1"/>
  <c r="Y610" i="8" l="1"/>
  <c r="X610" i="8"/>
  <c r="Z610" i="8"/>
  <c r="V611" i="8"/>
  <c r="BK1487" i="8"/>
  <c r="BI1488" i="8"/>
  <c r="BP1486" i="8"/>
  <c r="BN1487" i="8"/>
  <c r="X539" i="1"/>
  <c r="Y539" i="1"/>
  <c r="Z539" i="1"/>
  <c r="V540" i="1"/>
  <c r="BK2024" i="1"/>
  <c r="BI2025" i="1"/>
  <c r="BN2026" i="1"/>
  <c r="BP2025" i="1"/>
  <c r="X611" i="8" l="1"/>
  <c r="Z611" i="8"/>
  <c r="Y611" i="8"/>
  <c r="V612" i="8"/>
  <c r="BP1487" i="8"/>
  <c r="BN1488" i="8"/>
  <c r="BK1488" i="8"/>
  <c r="BI1489" i="8"/>
  <c r="Y540" i="1"/>
  <c r="X540" i="1"/>
  <c r="V541" i="1"/>
  <c r="Z540" i="1"/>
  <c r="BK2025" i="1"/>
  <c r="BI2026" i="1"/>
  <c r="BP2026" i="1"/>
  <c r="BN2027" i="1"/>
  <c r="Z612" i="8" l="1"/>
  <c r="X612" i="8"/>
  <c r="Y612" i="8"/>
  <c r="V613" i="8"/>
  <c r="BK1489" i="8"/>
  <c r="BI1490" i="8"/>
  <c r="BP1488" i="8"/>
  <c r="BN1489" i="8"/>
  <c r="BI353" i="7"/>
  <c r="Y541" i="1"/>
  <c r="X541" i="1"/>
  <c r="Z541" i="1"/>
  <c r="V542" i="1"/>
  <c r="BK2026" i="1"/>
  <c r="BI2027" i="1"/>
  <c r="BP2027" i="1"/>
  <c r="BN2028" i="1"/>
  <c r="X613" i="8" l="1"/>
  <c r="Z613" i="8"/>
  <c r="V614" i="8"/>
  <c r="Y613" i="8"/>
  <c r="BP1489" i="8"/>
  <c r="BN1490" i="8"/>
  <c r="BK1490" i="8"/>
  <c r="BK353" i="7"/>
  <c r="BI354" i="7"/>
  <c r="V543" i="1"/>
  <c r="X542" i="1"/>
  <c r="Y542" i="1"/>
  <c r="Z542" i="1"/>
  <c r="BK2027" i="1"/>
  <c r="BI2028" i="1"/>
  <c r="BN2029" i="1"/>
  <c r="BP2028" i="1"/>
  <c r="Z614" i="8" l="1"/>
  <c r="Y614" i="8"/>
  <c r="X614" i="8"/>
  <c r="V615" i="8"/>
  <c r="BP1490" i="8"/>
  <c r="BN353" i="7"/>
  <c r="BK354" i="7"/>
  <c r="X543" i="1"/>
  <c r="Y543" i="1"/>
  <c r="Z543" i="1"/>
  <c r="V544" i="1"/>
  <c r="BK2028" i="1"/>
  <c r="BI2029" i="1"/>
  <c r="BP2029" i="1"/>
  <c r="BN2030" i="1"/>
  <c r="Z615" i="8" l="1"/>
  <c r="X615" i="8"/>
  <c r="V616" i="8"/>
  <c r="Y615" i="8"/>
  <c r="BI1491" i="8"/>
  <c r="BP353" i="7"/>
  <c r="BN354" i="7"/>
  <c r="Y544" i="1"/>
  <c r="V545" i="1"/>
  <c r="X544" i="1"/>
  <c r="Z544" i="1"/>
  <c r="BK2029" i="1"/>
  <c r="BI2030" i="1"/>
  <c r="BP2030" i="1"/>
  <c r="BN2031" i="1"/>
  <c r="Y616" i="8" l="1"/>
  <c r="Z616" i="8"/>
  <c r="X616" i="8"/>
  <c r="V617" i="8"/>
  <c r="BI1492" i="8"/>
  <c r="BK1491" i="8"/>
  <c r="BN1491" i="8"/>
  <c r="BP354" i="7"/>
  <c r="V546" i="1"/>
  <c r="Y545" i="1"/>
  <c r="X545" i="1"/>
  <c r="Z545" i="1"/>
  <c r="BI2031" i="1"/>
  <c r="BK2030" i="1"/>
  <c r="BP2031" i="1"/>
  <c r="BN2032" i="1"/>
  <c r="Y617" i="8" l="1"/>
  <c r="Z617" i="8"/>
  <c r="X617" i="8"/>
  <c r="V618" i="8"/>
  <c r="BP1491" i="8"/>
  <c r="BN1492" i="8"/>
  <c r="BK1492" i="8"/>
  <c r="BI1493" i="8"/>
  <c r="X546" i="1"/>
  <c r="V547" i="1"/>
  <c r="Y546" i="1"/>
  <c r="Z546" i="1"/>
  <c r="BK2031" i="1"/>
  <c r="BI2032" i="1"/>
  <c r="BP2032" i="1"/>
  <c r="BN2033" i="1"/>
  <c r="Y618" i="8" l="1"/>
  <c r="X618" i="8"/>
  <c r="Z618" i="8"/>
  <c r="V619" i="8"/>
  <c r="BK1493" i="8"/>
  <c r="BI1494" i="8"/>
  <c r="BP1492" i="8"/>
  <c r="BN1493" i="8"/>
  <c r="Z547" i="1"/>
  <c r="Y547" i="1"/>
  <c r="V548" i="1"/>
  <c r="X547" i="1"/>
  <c r="BK2032" i="1"/>
  <c r="BI2033" i="1"/>
  <c r="BP2033" i="1"/>
  <c r="BN2034" i="1"/>
  <c r="X619" i="8" l="1"/>
  <c r="V620" i="8"/>
  <c r="Z619" i="8"/>
  <c r="Y619" i="8"/>
  <c r="BP1493" i="8"/>
  <c r="BN1494" i="8"/>
  <c r="BK1494" i="8"/>
  <c r="BI1495" i="8"/>
  <c r="X548" i="1"/>
  <c r="Z548" i="1"/>
  <c r="Y548" i="1"/>
  <c r="V549" i="1"/>
  <c r="BK2033" i="1"/>
  <c r="BI2034" i="1"/>
  <c r="BP2034" i="1"/>
  <c r="BN2035" i="1"/>
  <c r="X620" i="8" l="1"/>
  <c r="Z620" i="8"/>
  <c r="Y620" i="8"/>
  <c r="V621" i="8"/>
  <c r="BK1495" i="8"/>
  <c r="BI1496" i="8"/>
  <c r="BP1494" i="8"/>
  <c r="BN1495" i="8"/>
  <c r="BI355" i="7"/>
  <c r="X549" i="1"/>
  <c r="Y549" i="1"/>
  <c r="Z549" i="1"/>
  <c r="V550" i="1"/>
  <c r="BK2034" i="1"/>
  <c r="BI2035" i="1"/>
  <c r="BP2035" i="1"/>
  <c r="BN2036" i="1"/>
  <c r="X621" i="8" l="1"/>
  <c r="Y621" i="8"/>
  <c r="Z621" i="8"/>
  <c r="V622" i="8"/>
  <c r="BP1495" i="8"/>
  <c r="BN1496" i="8"/>
  <c r="BK1496" i="8"/>
  <c r="BK355" i="7"/>
  <c r="Y550" i="1"/>
  <c r="Z550" i="1"/>
  <c r="X550" i="1"/>
  <c r="V551" i="1"/>
  <c r="BK2035" i="1"/>
  <c r="BI2036" i="1"/>
  <c r="BP2036" i="1"/>
  <c r="BN2037" i="1"/>
  <c r="Y622" i="8" l="1"/>
  <c r="V623" i="8"/>
  <c r="X622" i="8"/>
  <c r="Z622" i="8"/>
  <c r="BP1496" i="8"/>
  <c r="BI1497" i="8"/>
  <c r="BN355" i="7"/>
  <c r="X551" i="1"/>
  <c r="Z551" i="1"/>
  <c r="Y551" i="1"/>
  <c r="V552" i="1"/>
  <c r="BK2036" i="1"/>
  <c r="BI2037" i="1"/>
  <c r="BN2038" i="1"/>
  <c r="BP2037" i="1"/>
  <c r="Y623" i="8" l="1"/>
  <c r="Z623" i="8"/>
  <c r="X623" i="8"/>
  <c r="V624" i="8"/>
  <c r="BK1497" i="8"/>
  <c r="BI1498" i="8"/>
  <c r="BN1497" i="8"/>
  <c r="BP355" i="7"/>
  <c r="Y552" i="1"/>
  <c r="X552" i="1"/>
  <c r="V553" i="1"/>
  <c r="Z552" i="1"/>
  <c r="BK2037" i="1"/>
  <c r="BI2038" i="1"/>
  <c r="BN2039" i="1"/>
  <c r="BP2038" i="1"/>
  <c r="Z624" i="8" l="1"/>
  <c r="X624" i="8"/>
  <c r="Y624" i="8"/>
  <c r="V625" i="8"/>
  <c r="BK1498" i="8"/>
  <c r="BI1499" i="8"/>
  <c r="BP1497" i="8"/>
  <c r="BN1498" i="8"/>
  <c r="BI356" i="7"/>
  <c r="X553" i="1"/>
  <c r="Y553" i="1"/>
  <c r="Z553" i="1"/>
  <c r="V554" i="1"/>
  <c r="BK2038" i="1"/>
  <c r="BI2039" i="1"/>
  <c r="BP2039" i="1"/>
  <c r="BN2040" i="1"/>
  <c r="Z625" i="8" l="1"/>
  <c r="Y625" i="8"/>
  <c r="X625" i="8"/>
  <c r="V626" i="8"/>
  <c r="BK1499" i="8"/>
  <c r="BP1498" i="8"/>
  <c r="BN1499" i="8"/>
  <c r="BK356" i="7"/>
  <c r="Y554" i="1"/>
  <c r="Z554" i="1"/>
  <c r="V555" i="1"/>
  <c r="X554" i="1"/>
  <c r="BI2040" i="1"/>
  <c r="BK2039" i="1"/>
  <c r="BP2040" i="1"/>
  <c r="BN2041" i="1"/>
  <c r="X626" i="8" l="1"/>
  <c r="Z626" i="8"/>
  <c r="Y626" i="8"/>
  <c r="V627" i="8"/>
  <c r="BP1499" i="8"/>
  <c r="BI1500" i="8"/>
  <c r="BN356" i="7"/>
  <c r="X555" i="1"/>
  <c r="Y555" i="1"/>
  <c r="Z555" i="1"/>
  <c r="V556" i="1"/>
  <c r="BK2040" i="1"/>
  <c r="BI2041" i="1"/>
  <c r="BP2041" i="1"/>
  <c r="BN2042" i="1"/>
  <c r="Y627" i="8" l="1"/>
  <c r="Z627" i="8"/>
  <c r="X627" i="8"/>
  <c r="V628" i="8"/>
  <c r="BI1501" i="8"/>
  <c r="BK1500" i="8"/>
  <c r="BN1500" i="8"/>
  <c r="BP356" i="7"/>
  <c r="X556" i="1"/>
  <c r="Y556" i="1"/>
  <c r="Z556" i="1"/>
  <c r="V557" i="1"/>
  <c r="BK2041" i="1"/>
  <c r="BI2042" i="1"/>
  <c r="BP2042" i="1"/>
  <c r="BN2043" i="1"/>
  <c r="Y628" i="8" l="1"/>
  <c r="X628" i="8"/>
  <c r="Z628" i="8"/>
  <c r="V629" i="8"/>
  <c r="BP1500" i="8"/>
  <c r="BN1501" i="8"/>
  <c r="BK1501" i="8"/>
  <c r="BI1502" i="8"/>
  <c r="V558" i="1"/>
  <c r="Z557" i="1"/>
  <c r="X557" i="1"/>
  <c r="Y557" i="1"/>
  <c r="BK2042" i="1"/>
  <c r="BI2043" i="1"/>
  <c r="BP2043" i="1"/>
  <c r="BN2044" i="1"/>
  <c r="V630" i="8" l="1"/>
  <c r="Z629" i="8"/>
  <c r="Y629" i="8"/>
  <c r="X629" i="8"/>
  <c r="BI1503" i="8"/>
  <c r="BK1502" i="8"/>
  <c r="BP1501" i="8"/>
  <c r="BN1502" i="8"/>
  <c r="Z558" i="1"/>
  <c r="Y558" i="1"/>
  <c r="V559" i="1"/>
  <c r="X558" i="1"/>
  <c r="BK2043" i="1"/>
  <c r="BI2044" i="1"/>
  <c r="BP2044" i="1"/>
  <c r="BN2045" i="1"/>
  <c r="Z630" i="8" l="1"/>
  <c r="X630" i="8"/>
  <c r="Y630" i="8"/>
  <c r="V631" i="8"/>
  <c r="BP1502" i="8"/>
  <c r="BN1503" i="8"/>
  <c r="BI1504" i="8"/>
  <c r="BK1503" i="8"/>
  <c r="BI357" i="7"/>
  <c r="X559" i="1"/>
  <c r="Y559" i="1"/>
  <c r="Z559" i="1"/>
  <c r="V560" i="1"/>
  <c r="BK2044" i="1"/>
  <c r="BI2045" i="1"/>
  <c r="BP2045" i="1"/>
  <c r="BN2046" i="1"/>
  <c r="X631" i="8" l="1"/>
  <c r="Y631" i="8"/>
  <c r="Z631" i="8"/>
  <c r="V632" i="8"/>
  <c r="BK1504" i="8"/>
  <c r="BP1503" i="8"/>
  <c r="BN1504" i="8"/>
  <c r="BK357" i="7"/>
  <c r="Y560" i="1"/>
  <c r="Z560" i="1"/>
  <c r="V561" i="1"/>
  <c r="X560" i="1"/>
  <c r="BK2045" i="1"/>
  <c r="BI2046" i="1"/>
  <c r="BP2046" i="1"/>
  <c r="BN2047" i="1"/>
  <c r="X632" i="8" l="1"/>
  <c r="Y632" i="8"/>
  <c r="Z632" i="8"/>
  <c r="V633" i="8"/>
  <c r="BP1504" i="8"/>
  <c r="BI1505" i="8"/>
  <c r="BN357" i="7"/>
  <c r="X561" i="1"/>
  <c r="Z561" i="1"/>
  <c r="Y561" i="1"/>
  <c r="V562" i="1"/>
  <c r="BK2046" i="1"/>
  <c r="BI2047" i="1"/>
  <c r="BP2047" i="1"/>
  <c r="BN2048" i="1"/>
  <c r="Z633" i="8" l="1"/>
  <c r="X633" i="8"/>
  <c r="Y633" i="8"/>
  <c r="V634" i="8"/>
  <c r="BI1506" i="8"/>
  <c r="BK1505" i="8"/>
  <c r="BN1505" i="8"/>
  <c r="BP357" i="7"/>
  <c r="Z562" i="1"/>
  <c r="Y562" i="1"/>
  <c r="X562" i="1"/>
  <c r="V563" i="1"/>
  <c r="BK2047" i="1"/>
  <c r="BI2048" i="1"/>
  <c r="BN2049" i="1"/>
  <c r="BP2048" i="1"/>
  <c r="X634" i="8" l="1"/>
  <c r="Y634" i="8"/>
  <c r="Z634" i="8"/>
  <c r="V635" i="8"/>
  <c r="BP1505" i="8"/>
  <c r="BN1506" i="8"/>
  <c r="BI1507" i="8"/>
  <c r="BK1506" i="8"/>
  <c r="Y563" i="1"/>
  <c r="V564" i="1"/>
  <c r="Z563" i="1"/>
  <c r="X563" i="1"/>
  <c r="BK2048" i="1"/>
  <c r="BI2049" i="1"/>
  <c r="BP2049" i="1"/>
  <c r="BN2050" i="1"/>
  <c r="Z635" i="8" l="1"/>
  <c r="X635" i="8"/>
  <c r="Y635" i="8"/>
  <c r="V636" i="8"/>
  <c r="BK1507" i="8"/>
  <c r="BI1508" i="8"/>
  <c r="BP1506" i="8"/>
  <c r="BN1507" i="8"/>
  <c r="Z564" i="1"/>
  <c r="X564" i="1"/>
  <c r="V565" i="1"/>
  <c r="Y564" i="1"/>
  <c r="BK2049" i="1"/>
  <c r="BI2050" i="1"/>
  <c r="BP2050" i="1"/>
  <c r="BN2051" i="1"/>
  <c r="Y636" i="8" l="1"/>
  <c r="Z636" i="8"/>
  <c r="X636" i="8"/>
  <c r="V637" i="8"/>
  <c r="BP1507" i="8"/>
  <c r="BN1508" i="8"/>
  <c r="BK1508" i="8"/>
  <c r="BI1509" i="8"/>
  <c r="X565" i="1"/>
  <c r="Y565" i="1"/>
  <c r="Z565" i="1"/>
  <c r="V566" i="1"/>
  <c r="BK2050" i="1"/>
  <c r="BI2051" i="1"/>
  <c r="BP2051" i="1"/>
  <c r="BN2052" i="1"/>
  <c r="X637" i="8" l="1"/>
  <c r="Y637" i="8"/>
  <c r="Z637" i="8"/>
  <c r="V638" i="8"/>
  <c r="BI1510" i="8"/>
  <c r="BK1509" i="8"/>
  <c r="BP1508" i="8"/>
  <c r="BN1509" i="8"/>
  <c r="X566" i="1"/>
  <c r="Z566" i="1"/>
  <c r="V567" i="1"/>
  <c r="Y566" i="1"/>
  <c r="BK2051" i="1"/>
  <c r="BI2052" i="1"/>
  <c r="BP2052" i="1"/>
  <c r="BN2053" i="1"/>
  <c r="Y638" i="8" l="1"/>
  <c r="X638" i="8"/>
  <c r="Z638" i="8"/>
  <c r="V639" i="8"/>
  <c r="BP1509" i="8"/>
  <c r="BN1510" i="8"/>
  <c r="BK1510" i="8"/>
  <c r="BI1511" i="8"/>
  <c r="V568" i="1"/>
  <c r="Z567" i="1"/>
  <c r="Y567" i="1"/>
  <c r="X567" i="1"/>
  <c r="BK2052" i="1"/>
  <c r="BI2053" i="1"/>
  <c r="BP2053" i="1"/>
  <c r="BN2054" i="1"/>
  <c r="Z639" i="8" l="1"/>
  <c r="X639" i="8"/>
  <c r="Y639" i="8"/>
  <c r="V640" i="8"/>
  <c r="BK1511" i="8"/>
  <c r="BI1512" i="8"/>
  <c r="BP1510" i="8"/>
  <c r="BN1511" i="8"/>
  <c r="Z568" i="1"/>
  <c r="X568" i="1"/>
  <c r="Y568" i="1"/>
  <c r="V569" i="1"/>
  <c r="BK2053" i="1"/>
  <c r="BI2054" i="1"/>
  <c r="BP2054" i="1"/>
  <c r="BN2055" i="1"/>
  <c r="Z640" i="8" l="1"/>
  <c r="X640" i="8"/>
  <c r="Y640" i="8"/>
  <c r="V641" i="8"/>
  <c r="BP1511" i="8"/>
  <c r="BN1512" i="8"/>
  <c r="BK1512" i="8"/>
  <c r="BI1513" i="8"/>
  <c r="Z569" i="1"/>
  <c r="X569" i="1"/>
  <c r="Y569" i="1"/>
  <c r="V570" i="1"/>
  <c r="BK2054" i="1"/>
  <c r="BI2055" i="1"/>
  <c r="BP2055" i="1"/>
  <c r="BN2056" i="1"/>
  <c r="X641" i="8" l="1"/>
  <c r="Y641" i="8"/>
  <c r="V642" i="8"/>
  <c r="Z641" i="8"/>
  <c r="BK1513" i="8"/>
  <c r="BI1514" i="8"/>
  <c r="BP1512" i="8"/>
  <c r="BN1513" i="8"/>
  <c r="Y570" i="1"/>
  <c r="Z570" i="1"/>
  <c r="X570" i="1"/>
  <c r="V571" i="1"/>
  <c r="BK2055" i="1"/>
  <c r="BI2056" i="1"/>
  <c r="BP2056" i="1"/>
  <c r="BN2057" i="1"/>
  <c r="Y642" i="8" l="1"/>
  <c r="Z642" i="8"/>
  <c r="V643" i="8"/>
  <c r="X642" i="8"/>
  <c r="BP1513" i="8"/>
  <c r="BN1514" i="8"/>
  <c r="BK1514" i="8"/>
  <c r="BI1515" i="8"/>
  <c r="X571" i="1"/>
  <c r="Y571" i="1"/>
  <c r="Z571" i="1"/>
  <c r="V572" i="1"/>
  <c r="BK2056" i="1"/>
  <c r="BI2057" i="1"/>
  <c r="BN2058" i="1"/>
  <c r="BP2057" i="1"/>
  <c r="V644" i="8" l="1"/>
  <c r="Y643" i="8"/>
  <c r="X643" i="8"/>
  <c r="Z643" i="8"/>
  <c r="BK1515" i="8"/>
  <c r="BI1516" i="8"/>
  <c r="BP1514" i="8"/>
  <c r="BN1515" i="8"/>
  <c r="X572" i="1"/>
  <c r="Z572" i="1"/>
  <c r="Y572" i="1"/>
  <c r="V573" i="1"/>
  <c r="BK2057" i="1"/>
  <c r="BI2058" i="1"/>
  <c r="BN2059" i="1"/>
  <c r="BP2058" i="1"/>
  <c r="Z644" i="8" l="1"/>
  <c r="Y644" i="8"/>
  <c r="V645" i="8"/>
  <c r="X644" i="8"/>
  <c r="BK1516" i="8"/>
  <c r="BI1517" i="8"/>
  <c r="BN1516" i="8"/>
  <c r="BP1515" i="8"/>
  <c r="X573" i="1"/>
  <c r="Y573" i="1"/>
  <c r="Z573" i="1"/>
  <c r="V574" i="1"/>
  <c r="BK2058" i="1"/>
  <c r="BI2059" i="1"/>
  <c r="BP2059" i="1"/>
  <c r="BN2060" i="1"/>
  <c r="Z645" i="8" l="1"/>
  <c r="X645" i="8"/>
  <c r="Y645" i="8"/>
  <c r="V646" i="8"/>
  <c r="BP1516" i="8"/>
  <c r="BN1517" i="8"/>
  <c r="BK1517" i="8"/>
  <c r="BI1518" i="8"/>
  <c r="V575" i="1"/>
  <c r="Y574" i="1"/>
  <c r="X574" i="1"/>
  <c r="Z574" i="1"/>
  <c r="BK2059" i="1"/>
  <c r="BI2060" i="1"/>
  <c r="BP2060" i="1"/>
  <c r="BN2061" i="1"/>
  <c r="X646" i="8" l="1"/>
  <c r="Z646" i="8"/>
  <c r="Y646" i="8"/>
  <c r="V647" i="8"/>
  <c r="BK1518" i="8"/>
  <c r="BI1519" i="8"/>
  <c r="BN1518" i="8"/>
  <c r="BP1517" i="8"/>
  <c r="Z575" i="1"/>
  <c r="X575" i="1"/>
  <c r="V576" i="1"/>
  <c r="Y575" i="1"/>
  <c r="BK2060" i="1"/>
  <c r="BI2061" i="1"/>
  <c r="BP2061" i="1"/>
  <c r="BN2062" i="1"/>
  <c r="Y647" i="8" l="1"/>
  <c r="V648" i="8"/>
  <c r="X647" i="8"/>
  <c r="Z647" i="8"/>
  <c r="BP1518" i="8"/>
  <c r="BN1519" i="8"/>
  <c r="BK1519" i="8"/>
  <c r="BI1520" i="8"/>
  <c r="X576" i="1"/>
  <c r="Y576" i="1"/>
  <c r="Z576" i="1"/>
  <c r="V577" i="1"/>
  <c r="BK2061" i="1"/>
  <c r="BI2062" i="1"/>
  <c r="BP2062" i="1"/>
  <c r="BN2063" i="1"/>
  <c r="Y648" i="8" l="1"/>
  <c r="X648" i="8"/>
  <c r="Z648" i="8"/>
  <c r="V649" i="8"/>
  <c r="BK1520" i="8"/>
  <c r="BI1521" i="8"/>
  <c r="BP1519" i="8"/>
  <c r="BN1520" i="8"/>
  <c r="Z577" i="1"/>
  <c r="Y577" i="1"/>
  <c r="V578" i="1"/>
  <c r="X577" i="1"/>
  <c r="BK2062" i="1"/>
  <c r="BI2063" i="1"/>
  <c r="BP2063" i="1"/>
  <c r="BN2064" i="1"/>
  <c r="X649" i="8" l="1"/>
  <c r="Y649" i="8"/>
  <c r="Z649" i="8"/>
  <c r="V650" i="8"/>
  <c r="BP1520" i="8"/>
  <c r="BN1521" i="8"/>
  <c r="BK1521" i="8"/>
  <c r="BI1522" i="8"/>
  <c r="X578" i="1"/>
  <c r="Z578" i="1"/>
  <c r="Y578" i="1"/>
  <c r="V579" i="1"/>
  <c r="BK2063" i="1"/>
  <c r="BI2064" i="1"/>
  <c r="BP2064" i="1"/>
  <c r="BN2065" i="1"/>
  <c r="X650" i="8" l="1"/>
  <c r="Z650" i="8"/>
  <c r="Y650" i="8"/>
  <c r="V651" i="8"/>
  <c r="BK1522" i="8"/>
  <c r="BI1523" i="8"/>
  <c r="BP1521" i="8"/>
  <c r="BN1522" i="8"/>
  <c r="Y579" i="1"/>
  <c r="Z579" i="1"/>
  <c r="V580" i="1"/>
  <c r="X579" i="1"/>
  <c r="BK2064" i="1"/>
  <c r="BI2065" i="1"/>
  <c r="BP2065" i="1"/>
  <c r="BN2066" i="1"/>
  <c r="Y651" i="8" l="1"/>
  <c r="X651" i="8"/>
  <c r="Z651" i="8"/>
  <c r="V652" i="8"/>
  <c r="BP1522" i="8"/>
  <c r="BN1523" i="8"/>
  <c r="BI1524" i="8"/>
  <c r="BK1523" i="8"/>
  <c r="Y580" i="1"/>
  <c r="Z580" i="1"/>
  <c r="X580" i="1"/>
  <c r="V581" i="1"/>
  <c r="BK2065" i="1"/>
  <c r="BI2066" i="1"/>
  <c r="BN2067" i="1"/>
  <c r="BP2066" i="1"/>
  <c r="Y652" i="8" l="1"/>
  <c r="Z652" i="8"/>
  <c r="X652" i="8"/>
  <c r="V653" i="8"/>
  <c r="BK1524" i="8"/>
  <c r="BI1525" i="8"/>
  <c r="BP1523" i="8"/>
  <c r="BN1524" i="8"/>
  <c r="Y581" i="1"/>
  <c r="X581" i="1"/>
  <c r="V582" i="1"/>
  <c r="Z581" i="1"/>
  <c r="BK2066" i="1"/>
  <c r="BI2067" i="1"/>
  <c r="BN2068" i="1"/>
  <c r="BP2067" i="1"/>
  <c r="Z653" i="8" l="1"/>
  <c r="Y653" i="8"/>
  <c r="X653" i="8"/>
  <c r="V654" i="8"/>
  <c r="BP1524" i="8"/>
  <c r="BN1525" i="8"/>
  <c r="BK1525" i="8"/>
  <c r="BI1526" i="8"/>
  <c r="X582" i="1"/>
  <c r="Y582" i="1"/>
  <c r="Z582" i="1"/>
  <c r="V583" i="1"/>
  <c r="BK2067" i="1"/>
  <c r="BI2068" i="1"/>
  <c r="BN2069" i="1"/>
  <c r="BP2068" i="1"/>
  <c r="Y654" i="8" l="1"/>
  <c r="Z654" i="8"/>
  <c r="V655" i="8"/>
  <c r="X654" i="8"/>
  <c r="BK1526" i="8"/>
  <c r="BI1527" i="8"/>
  <c r="BP1525" i="8"/>
  <c r="BN1526" i="8"/>
  <c r="X583" i="1"/>
  <c r="Z583" i="1"/>
  <c r="Y583" i="1"/>
  <c r="V584" i="1"/>
  <c r="BK2068" i="1"/>
  <c r="BI2069" i="1"/>
  <c r="BP2069" i="1"/>
  <c r="BN2070" i="1"/>
  <c r="Z655" i="8" l="1"/>
  <c r="Y655" i="8"/>
  <c r="X655" i="8"/>
  <c r="V656" i="8"/>
  <c r="BP1526" i="8"/>
  <c r="BN1527" i="8"/>
  <c r="BK1527" i="8"/>
  <c r="BI1528" i="8"/>
  <c r="V585" i="1"/>
  <c r="Z584" i="1"/>
  <c r="X584" i="1"/>
  <c r="Y584" i="1"/>
  <c r="BK2069" i="1"/>
  <c r="BI2070" i="1"/>
  <c r="BP2070" i="1"/>
  <c r="BN2071" i="1"/>
  <c r="X656" i="8" l="1"/>
  <c r="Y656" i="8"/>
  <c r="Z656" i="8"/>
  <c r="V657" i="8"/>
  <c r="BK1528" i="8"/>
  <c r="BI1529" i="8"/>
  <c r="BP1527" i="8"/>
  <c r="BN1528" i="8"/>
  <c r="BI358" i="7"/>
  <c r="Z585" i="1"/>
  <c r="X585" i="1"/>
  <c r="Y585" i="1"/>
  <c r="V586" i="1"/>
  <c r="BK2070" i="1"/>
  <c r="BI2071" i="1"/>
  <c r="BP2071" i="1"/>
  <c r="BN2072" i="1"/>
  <c r="X657" i="8" l="1"/>
  <c r="Z657" i="8"/>
  <c r="Y657" i="8"/>
  <c r="V658" i="8"/>
  <c r="BP1528" i="8"/>
  <c r="BN1529" i="8"/>
  <c r="BK1529" i="8"/>
  <c r="BK358" i="7"/>
  <c r="BI359" i="7"/>
  <c r="Y586" i="1"/>
  <c r="Z586" i="1"/>
  <c r="V587" i="1"/>
  <c r="X586" i="1"/>
  <c r="BK2071" i="1"/>
  <c r="BI2072" i="1"/>
  <c r="BP2072" i="1"/>
  <c r="BN2073" i="1"/>
  <c r="Y658" i="8" l="1"/>
  <c r="X658" i="8"/>
  <c r="Z658" i="8"/>
  <c r="V659" i="8"/>
  <c r="BP1529" i="8"/>
  <c r="BK359" i="7"/>
  <c r="BI360" i="7"/>
  <c r="BN358" i="7"/>
  <c r="Z587" i="1"/>
  <c r="X587" i="1"/>
  <c r="Y587" i="1"/>
  <c r="V588" i="1"/>
  <c r="BK2072" i="1"/>
  <c r="BI2073" i="1"/>
  <c r="BP2073" i="1"/>
  <c r="BN2074" i="1"/>
  <c r="Y659" i="8" l="1"/>
  <c r="X659" i="8"/>
  <c r="Z659" i="8"/>
  <c r="V660" i="8"/>
  <c r="BP358" i="7"/>
  <c r="BN359" i="7"/>
  <c r="BK360" i="7"/>
  <c r="BI361" i="7"/>
  <c r="X588" i="1"/>
  <c r="Y588" i="1"/>
  <c r="Z588" i="1"/>
  <c r="V589" i="1"/>
  <c r="BK2073" i="1"/>
  <c r="BI2074" i="1"/>
  <c r="BP2074" i="1"/>
  <c r="BN2075" i="1"/>
  <c r="X660" i="8" l="1"/>
  <c r="Z660" i="8"/>
  <c r="Y660" i="8"/>
  <c r="V661" i="8"/>
  <c r="BK361" i="7"/>
  <c r="BI362" i="7"/>
  <c r="BP359" i="7"/>
  <c r="BN360" i="7"/>
  <c r="Z589" i="1"/>
  <c r="V590" i="1"/>
  <c r="X589" i="1"/>
  <c r="Y589" i="1"/>
  <c r="BK2074" i="1"/>
  <c r="BI2075" i="1"/>
  <c r="BP2075" i="1"/>
  <c r="BN2076" i="1"/>
  <c r="X661" i="8" l="1"/>
  <c r="Z661" i="8"/>
  <c r="Y661" i="8"/>
  <c r="V662" i="8"/>
  <c r="BP360" i="7"/>
  <c r="BN361" i="7"/>
  <c r="BK362" i="7"/>
  <c r="Y590" i="1"/>
  <c r="X590" i="1"/>
  <c r="Z590" i="1"/>
  <c r="V591" i="1"/>
  <c r="BK2075" i="1"/>
  <c r="BI2076" i="1"/>
  <c r="BP2076" i="1"/>
  <c r="BN2077" i="1"/>
  <c r="X662" i="8" l="1"/>
  <c r="Y662" i="8"/>
  <c r="Z662" i="8"/>
  <c r="V663" i="8"/>
  <c r="BI1530" i="8"/>
  <c r="BP361" i="7"/>
  <c r="BN362" i="7"/>
  <c r="X591" i="1"/>
  <c r="Y591" i="1"/>
  <c r="V592" i="1"/>
  <c r="Z591" i="1"/>
  <c r="BK2076" i="1"/>
  <c r="BI2077" i="1"/>
  <c r="BP2077" i="1"/>
  <c r="BN2078" i="1"/>
  <c r="X663" i="8" l="1"/>
  <c r="Y663" i="8"/>
  <c r="V664" i="8"/>
  <c r="Z663" i="8"/>
  <c r="BN1530" i="8"/>
  <c r="BK1530" i="8"/>
  <c r="BI1531" i="8"/>
  <c r="BP362" i="7"/>
  <c r="V593" i="1"/>
  <c r="Z592" i="1"/>
  <c r="Y592" i="1"/>
  <c r="X592" i="1"/>
  <c r="BK2077" i="1"/>
  <c r="BI2078" i="1"/>
  <c r="BP2078" i="1"/>
  <c r="BN2079" i="1"/>
  <c r="Z664" i="8" l="1"/>
  <c r="X664" i="8"/>
  <c r="Y664" i="8"/>
  <c r="V665" i="8"/>
  <c r="BK1531" i="8"/>
  <c r="BI1532" i="8"/>
  <c r="BP1530" i="8"/>
  <c r="BN1531" i="8"/>
  <c r="BI363" i="7"/>
  <c r="X593" i="1"/>
  <c r="Y593" i="1"/>
  <c r="Z593" i="1"/>
  <c r="V594" i="1"/>
  <c r="BK2078" i="1"/>
  <c r="BI2079" i="1"/>
  <c r="BP2079" i="1"/>
  <c r="BN2080" i="1"/>
  <c r="Z665" i="8" l="1"/>
  <c r="V666" i="8"/>
  <c r="X665" i="8"/>
  <c r="Y665" i="8"/>
  <c r="BP1531" i="8"/>
  <c r="BN1532" i="8"/>
  <c r="BK1532" i="8"/>
  <c r="BK363" i="7"/>
  <c r="Y594" i="1"/>
  <c r="Z594" i="1"/>
  <c r="X594" i="1"/>
  <c r="V595" i="1"/>
  <c r="BK2079" i="1"/>
  <c r="BI2080" i="1"/>
  <c r="BP2080" i="1"/>
  <c r="BN2081" i="1"/>
  <c r="Y666" i="8" l="1"/>
  <c r="X666" i="8"/>
  <c r="Z666" i="8"/>
  <c r="V667" i="8"/>
  <c r="BI1533" i="8"/>
  <c r="BP1532" i="8"/>
  <c r="BN363" i="7"/>
  <c r="V596" i="1"/>
  <c r="Y595" i="1"/>
  <c r="X595" i="1"/>
  <c r="Z595" i="1"/>
  <c r="BK2080" i="1"/>
  <c r="BI2081" i="1"/>
  <c r="BP2081" i="1"/>
  <c r="BN2082" i="1"/>
  <c r="Z667" i="8" l="1"/>
  <c r="X667" i="8"/>
  <c r="Y667" i="8"/>
  <c r="V668" i="8"/>
  <c r="BN1533" i="8"/>
  <c r="BK1533" i="8"/>
  <c r="BI1534" i="8"/>
  <c r="BI364" i="7"/>
  <c r="BP363" i="7"/>
  <c r="Z596" i="1"/>
  <c r="X596" i="1"/>
  <c r="Y596" i="1"/>
  <c r="V597" i="1"/>
  <c r="BK2081" i="1"/>
  <c r="BI2082" i="1"/>
  <c r="BP2082" i="1"/>
  <c r="BN2083" i="1"/>
  <c r="Y668" i="8" l="1"/>
  <c r="Z668" i="8"/>
  <c r="X668" i="8"/>
  <c r="V669" i="8"/>
  <c r="BK1534" i="8"/>
  <c r="BP1533" i="8"/>
  <c r="BN1534" i="8"/>
  <c r="BK364" i="7"/>
  <c r="Z597" i="1"/>
  <c r="X597" i="1"/>
  <c r="Y597" i="1"/>
  <c r="V598" i="1"/>
  <c r="BK2082" i="1"/>
  <c r="BI2083" i="1"/>
  <c r="BP2083" i="1"/>
  <c r="BN2084" i="1"/>
  <c r="Z669" i="8" l="1"/>
  <c r="X669" i="8"/>
  <c r="Y669" i="8"/>
  <c r="V670" i="8"/>
  <c r="BI1535" i="8"/>
  <c r="BP1534" i="8"/>
  <c r="BN364" i="7"/>
  <c r="Z598" i="1"/>
  <c r="X598" i="1"/>
  <c r="Y598" i="1"/>
  <c r="V599" i="1"/>
  <c r="BK2083" i="1"/>
  <c r="BI2084" i="1"/>
  <c r="BP2084" i="1"/>
  <c r="BN2085" i="1"/>
  <c r="V671" i="8" l="1"/>
  <c r="Y670" i="8"/>
  <c r="X670" i="8"/>
  <c r="Z670" i="8"/>
  <c r="BN1535" i="8"/>
  <c r="BK1535" i="8"/>
  <c r="BI1536" i="8"/>
  <c r="BP364" i="7"/>
  <c r="BI365" i="7"/>
  <c r="X599" i="1"/>
  <c r="Y599" i="1"/>
  <c r="Z599" i="1"/>
  <c r="V600" i="1"/>
  <c r="BK2084" i="1"/>
  <c r="BI2085" i="1"/>
  <c r="BP2085" i="1"/>
  <c r="BN2086" i="1"/>
  <c r="X671" i="8" l="1"/>
  <c r="Y671" i="8"/>
  <c r="Z671" i="8"/>
  <c r="V672" i="8"/>
  <c r="BK1536" i="8"/>
  <c r="BP1535" i="8"/>
  <c r="BN1536" i="8"/>
  <c r="BK365" i="7"/>
  <c r="BI366" i="7"/>
  <c r="Z600" i="1"/>
  <c r="X600" i="1"/>
  <c r="Y600" i="1"/>
  <c r="V601" i="1"/>
  <c r="BI2086" i="1"/>
  <c r="BK2085" i="1"/>
  <c r="BP2086" i="1"/>
  <c r="BN2087" i="1"/>
  <c r="V673" i="8" l="1"/>
  <c r="Z672" i="8"/>
  <c r="Y672" i="8"/>
  <c r="X672" i="8"/>
  <c r="BP1536" i="8"/>
  <c r="BN365" i="7"/>
  <c r="BK366" i="7"/>
  <c r="BI367" i="7"/>
  <c r="X601" i="1"/>
  <c r="Y601" i="1"/>
  <c r="Z601" i="1"/>
  <c r="V602" i="1"/>
  <c r="BK2086" i="1"/>
  <c r="BI2087" i="1"/>
  <c r="BP2087" i="1"/>
  <c r="BN2088" i="1"/>
  <c r="X673" i="8" l="1"/>
  <c r="Y673" i="8"/>
  <c r="Z673" i="8"/>
  <c r="V674" i="8"/>
  <c r="BK367" i="7"/>
  <c r="BI368" i="7"/>
  <c r="BP365" i="7"/>
  <c r="BN366" i="7"/>
  <c r="X602" i="1"/>
  <c r="Z602" i="1"/>
  <c r="Y602" i="1"/>
  <c r="V603" i="1"/>
  <c r="BK2087" i="1"/>
  <c r="BI2088" i="1"/>
  <c r="BP2088" i="1"/>
  <c r="BN2089" i="1"/>
  <c r="X674" i="8" l="1"/>
  <c r="Z674" i="8"/>
  <c r="V675" i="8"/>
  <c r="Y674" i="8"/>
  <c r="BP366" i="7"/>
  <c r="BN367" i="7"/>
  <c r="BK368" i="7"/>
  <c r="BI369" i="7"/>
  <c r="X603" i="1"/>
  <c r="V604" i="1"/>
  <c r="Y603" i="1"/>
  <c r="Z603" i="1"/>
  <c r="BK2088" i="1"/>
  <c r="BI2089" i="1"/>
  <c r="BP2089" i="1"/>
  <c r="BN2090" i="1"/>
  <c r="Z675" i="8" l="1"/>
  <c r="X675" i="8"/>
  <c r="Y675" i="8"/>
  <c r="V676" i="8"/>
  <c r="BK369" i="7"/>
  <c r="BP367" i="7"/>
  <c r="BN368" i="7"/>
  <c r="V605" i="1"/>
  <c r="Y604" i="1"/>
  <c r="X604" i="1"/>
  <c r="Z604" i="1"/>
  <c r="BK2089" i="1"/>
  <c r="BI2090" i="1"/>
  <c r="BP2090" i="1"/>
  <c r="BN2091" i="1"/>
  <c r="X676" i="8" l="1"/>
  <c r="Y676" i="8"/>
  <c r="Z676" i="8"/>
  <c r="V677" i="8"/>
  <c r="BI1537" i="8"/>
  <c r="BP368" i="7"/>
  <c r="BN369" i="7"/>
  <c r="X605" i="1"/>
  <c r="Y605" i="1"/>
  <c r="Z605" i="1"/>
  <c r="V606" i="1"/>
  <c r="BI2091" i="1"/>
  <c r="BK2090" i="1"/>
  <c r="BP2091" i="1"/>
  <c r="BN2092" i="1"/>
  <c r="Y677" i="8" l="1"/>
  <c r="Z677" i="8"/>
  <c r="X677" i="8"/>
  <c r="V678" i="8"/>
  <c r="BN1537" i="8"/>
  <c r="BK1537" i="8"/>
  <c r="BI1538" i="8"/>
  <c r="BI370" i="7"/>
  <c r="BP369" i="7"/>
  <c r="V607" i="1"/>
  <c r="Y606" i="1"/>
  <c r="X606" i="1"/>
  <c r="Z606" i="1"/>
  <c r="BK2091" i="1"/>
  <c r="BI2092" i="1"/>
  <c r="BP2092" i="1"/>
  <c r="BN2093" i="1"/>
  <c r="Y678" i="8" l="1"/>
  <c r="X678" i="8"/>
  <c r="Z678" i="8"/>
  <c r="V679" i="8"/>
  <c r="BK1538" i="8"/>
  <c r="BP1537" i="8"/>
  <c r="BN1538" i="8"/>
  <c r="BK370" i="7"/>
  <c r="BI371" i="7"/>
  <c r="Z607" i="1"/>
  <c r="X607" i="1"/>
  <c r="Y607" i="1"/>
  <c r="V608" i="1"/>
  <c r="BK2092" i="1"/>
  <c r="BI2093" i="1"/>
  <c r="BP2093" i="1"/>
  <c r="BN2094" i="1"/>
  <c r="V680" i="8" l="1"/>
  <c r="Y679" i="8"/>
  <c r="X679" i="8"/>
  <c r="Z679" i="8"/>
  <c r="BP1538" i="8"/>
  <c r="BK371" i="7"/>
  <c r="BI372" i="7"/>
  <c r="BN370" i="7"/>
  <c r="X608" i="1"/>
  <c r="Y608" i="1"/>
  <c r="Z608" i="1"/>
  <c r="V609" i="1"/>
  <c r="BK2093" i="1"/>
  <c r="BI2094" i="1"/>
  <c r="BP2094" i="1"/>
  <c r="BN2095" i="1"/>
  <c r="Z680" i="8" l="1"/>
  <c r="Y680" i="8"/>
  <c r="X680" i="8"/>
  <c r="V681" i="8"/>
  <c r="BP370" i="7"/>
  <c r="BN371" i="7"/>
  <c r="BK372" i="7"/>
  <c r="Z609" i="1"/>
  <c r="X609" i="1"/>
  <c r="Y609" i="1"/>
  <c r="V610" i="1"/>
  <c r="BK2094" i="1"/>
  <c r="BI2095" i="1"/>
  <c r="BP2095" i="1"/>
  <c r="BN2096" i="1"/>
  <c r="X681" i="8" l="1"/>
  <c r="Z681" i="8"/>
  <c r="Y681" i="8"/>
  <c r="V682" i="8"/>
  <c r="BI1539" i="8"/>
  <c r="BP371" i="7"/>
  <c r="BN372" i="7"/>
  <c r="Y610" i="1"/>
  <c r="X610" i="1"/>
  <c r="Z610" i="1"/>
  <c r="V611" i="1"/>
  <c r="BI2096" i="1"/>
  <c r="BK2095" i="1"/>
  <c r="BP2096" i="1"/>
  <c r="BN2097" i="1"/>
  <c r="X682" i="8" l="1"/>
  <c r="Y682" i="8"/>
  <c r="Z682" i="8"/>
  <c r="V683" i="8"/>
  <c r="BN1539" i="8"/>
  <c r="BK1539" i="8"/>
  <c r="BI1540" i="8"/>
  <c r="BP372" i="7"/>
  <c r="Y611" i="1"/>
  <c r="X611" i="1"/>
  <c r="Z611" i="1"/>
  <c r="V612" i="1"/>
  <c r="BK2096" i="1"/>
  <c r="BI2097" i="1"/>
  <c r="BP2097" i="1"/>
  <c r="BN2098" i="1"/>
  <c r="Z683" i="8" l="1"/>
  <c r="X683" i="8"/>
  <c r="V684" i="8"/>
  <c r="Y683" i="8"/>
  <c r="BK1540" i="8"/>
  <c r="BI1541" i="8"/>
  <c r="BP1539" i="8"/>
  <c r="BN1540" i="8"/>
  <c r="BI373" i="7"/>
  <c r="X612" i="1"/>
  <c r="Y612" i="1"/>
  <c r="Z612" i="1"/>
  <c r="V613" i="1"/>
  <c r="BK2097" i="1"/>
  <c r="BI2098" i="1"/>
  <c r="BP2098" i="1"/>
  <c r="BN2099" i="1"/>
  <c r="Y684" i="8" l="1"/>
  <c r="Z684" i="8"/>
  <c r="X684" i="8"/>
  <c r="V685" i="8"/>
  <c r="BP1540" i="8"/>
  <c r="BN1541" i="8"/>
  <c r="BK1541" i="8"/>
  <c r="BK373" i="7"/>
  <c r="BI374" i="7"/>
  <c r="X613" i="1"/>
  <c r="Y613" i="1"/>
  <c r="Z613" i="1"/>
  <c r="V614" i="1"/>
  <c r="BK2098" i="1"/>
  <c r="BI2099" i="1"/>
  <c r="BP2099" i="1"/>
  <c r="BN2100" i="1"/>
  <c r="Z685" i="8" l="1"/>
  <c r="X685" i="8"/>
  <c r="Y685" i="8"/>
  <c r="V686" i="8"/>
  <c r="BP1541" i="8"/>
  <c r="BN373" i="7"/>
  <c r="BK374" i="7"/>
  <c r="BI375" i="7"/>
  <c r="Z614" i="1"/>
  <c r="X614" i="1"/>
  <c r="Y614" i="1"/>
  <c r="V615" i="1"/>
  <c r="BK2099" i="1"/>
  <c r="BI2100" i="1"/>
  <c r="BP2100" i="1"/>
  <c r="BN2101" i="1"/>
  <c r="Y686" i="8" l="1"/>
  <c r="X686" i="8"/>
  <c r="Z686" i="8"/>
  <c r="V687" i="8"/>
  <c r="BK375" i="7"/>
  <c r="BP373" i="7"/>
  <c r="BN374" i="7"/>
  <c r="X615" i="1"/>
  <c r="Y615" i="1"/>
  <c r="Z615" i="1"/>
  <c r="V616" i="1"/>
  <c r="BI2101" i="1"/>
  <c r="BK2100" i="1"/>
  <c r="BP2101" i="1"/>
  <c r="BN2102" i="1"/>
  <c r="Z687" i="8" l="1"/>
  <c r="X687" i="8"/>
  <c r="Y687" i="8"/>
  <c r="V688" i="8"/>
  <c r="BI1542" i="8"/>
  <c r="BP374" i="7"/>
  <c r="BN375" i="7"/>
  <c r="X616" i="1"/>
  <c r="Y616" i="1"/>
  <c r="Z616" i="1"/>
  <c r="V617" i="1"/>
  <c r="BK2101" i="1"/>
  <c r="BI2102" i="1"/>
  <c r="BP2102" i="1"/>
  <c r="BN2103" i="1"/>
  <c r="Y688" i="8" l="1"/>
  <c r="Z688" i="8"/>
  <c r="V689" i="8"/>
  <c r="X688" i="8"/>
  <c r="BK1542" i="8"/>
  <c r="BI1543" i="8"/>
  <c r="BN1542" i="8"/>
  <c r="BP375" i="7"/>
  <c r="Z617" i="1"/>
  <c r="V618" i="1"/>
  <c r="X617" i="1"/>
  <c r="Y617" i="1"/>
  <c r="BK2102" i="1"/>
  <c r="BI2103" i="1"/>
  <c r="BP2103" i="1"/>
  <c r="BN2104" i="1"/>
  <c r="X689" i="8" l="1"/>
  <c r="Z689" i="8"/>
  <c r="Y689" i="8"/>
  <c r="V690" i="8"/>
  <c r="BK1543" i="8"/>
  <c r="BI1544" i="8"/>
  <c r="BN1543" i="8"/>
  <c r="BP1542" i="8"/>
  <c r="Y618" i="1"/>
  <c r="Z618" i="1"/>
  <c r="X618" i="1"/>
  <c r="V619" i="1"/>
  <c r="BK2103" i="1"/>
  <c r="BI2104" i="1"/>
  <c r="BP2104" i="1"/>
  <c r="BN2105" i="1"/>
  <c r="X690" i="8" l="1"/>
  <c r="Y690" i="8"/>
  <c r="Z690" i="8"/>
  <c r="V691" i="8"/>
  <c r="BP1543" i="8"/>
  <c r="BN1544" i="8"/>
  <c r="BK1544" i="8"/>
  <c r="BI1545" i="8"/>
  <c r="X619" i="1"/>
  <c r="Y619" i="1"/>
  <c r="Z619" i="1"/>
  <c r="V620" i="1"/>
  <c r="BK2104" i="1"/>
  <c r="BI2105" i="1"/>
  <c r="BP2105" i="1"/>
  <c r="BN2106" i="1"/>
  <c r="Y691" i="8" l="1"/>
  <c r="Z691" i="8"/>
  <c r="X691" i="8"/>
  <c r="V692" i="8"/>
  <c r="BK1545" i="8"/>
  <c r="BI1546" i="8"/>
  <c r="BP1544" i="8"/>
  <c r="BN1545" i="8"/>
  <c r="BI376" i="7"/>
  <c r="Y620" i="1"/>
  <c r="Z620" i="1"/>
  <c r="X620" i="1"/>
  <c r="V621" i="1"/>
  <c r="BI2106" i="1"/>
  <c r="BK2105" i="1"/>
  <c r="BP2106" i="1"/>
  <c r="BN2107" i="1"/>
  <c r="Z692" i="8" l="1"/>
  <c r="Y692" i="8"/>
  <c r="X692" i="8"/>
  <c r="V693" i="8"/>
  <c r="BP1545" i="8"/>
  <c r="BN1546" i="8"/>
  <c r="BK1546" i="8"/>
  <c r="BK376" i="7"/>
  <c r="X621" i="1"/>
  <c r="Y621" i="1"/>
  <c r="Z621" i="1"/>
  <c r="V622" i="1"/>
  <c r="BK2106" i="1"/>
  <c r="BI2107" i="1"/>
  <c r="BP2107" i="1"/>
  <c r="BN2108" i="1"/>
  <c r="Z693" i="8" l="1"/>
  <c r="X693" i="8"/>
  <c r="Y693" i="8"/>
  <c r="V694" i="8"/>
  <c r="BI1547" i="8"/>
  <c r="BP1546" i="8"/>
  <c r="BI377" i="7"/>
  <c r="BN376" i="7"/>
  <c r="Y622" i="1"/>
  <c r="Z622" i="1"/>
  <c r="X622" i="1"/>
  <c r="V623" i="1"/>
  <c r="BK2107" i="1"/>
  <c r="BI2108" i="1"/>
  <c r="BP2108" i="1"/>
  <c r="BN2109" i="1"/>
  <c r="X694" i="8" l="1"/>
  <c r="Y694" i="8"/>
  <c r="Z694" i="8"/>
  <c r="V695" i="8"/>
  <c r="BK1547" i="8"/>
  <c r="BN1547" i="8"/>
  <c r="BP376" i="7"/>
  <c r="BK377" i="7"/>
  <c r="X623" i="1"/>
  <c r="Y623" i="1"/>
  <c r="Z623" i="1"/>
  <c r="V624" i="1"/>
  <c r="BK2108" i="1"/>
  <c r="BI2109" i="1"/>
  <c r="BP2109" i="1"/>
  <c r="BN2110" i="1"/>
  <c r="Y695" i="8" l="1"/>
  <c r="X695" i="8"/>
  <c r="Z695" i="8"/>
  <c r="V696" i="8"/>
  <c r="BP1547" i="8"/>
  <c r="BI1548" i="8"/>
  <c r="BI378" i="7"/>
  <c r="BN377" i="7"/>
  <c r="X624" i="1"/>
  <c r="Y624" i="1"/>
  <c r="Z624" i="1"/>
  <c r="V625" i="1"/>
  <c r="BK2109" i="1"/>
  <c r="BI2110" i="1"/>
  <c r="BP2110" i="1"/>
  <c r="BN2111" i="1"/>
  <c r="Y696" i="8" l="1"/>
  <c r="X696" i="8"/>
  <c r="Z696" i="8"/>
  <c r="V697" i="8"/>
  <c r="BK1548" i="8"/>
  <c r="BN1548" i="8"/>
  <c r="BP377" i="7"/>
  <c r="BK378" i="7"/>
  <c r="BI379" i="7"/>
  <c r="Y625" i="1"/>
  <c r="Z625" i="1"/>
  <c r="V626" i="1"/>
  <c r="X625" i="1"/>
  <c r="BI2111" i="1"/>
  <c r="BK2110" i="1"/>
  <c r="BP2111" i="1"/>
  <c r="BN2112" i="1"/>
  <c r="X697" i="8" l="1"/>
  <c r="Y697" i="8"/>
  <c r="Z697" i="8"/>
  <c r="V698" i="8"/>
  <c r="BP1548" i="8"/>
  <c r="BK379" i="7"/>
  <c r="BN378" i="7"/>
  <c r="X626" i="1"/>
  <c r="Y626" i="1"/>
  <c r="Z626" i="1"/>
  <c r="V627" i="1"/>
  <c r="BK2111" i="1"/>
  <c r="BI2112" i="1"/>
  <c r="BP2112" i="1"/>
  <c r="BN2113" i="1"/>
  <c r="X698" i="8" l="1"/>
  <c r="Z698" i="8"/>
  <c r="Y698" i="8"/>
  <c r="V699" i="8"/>
  <c r="BI1549" i="8"/>
  <c r="BP378" i="7"/>
  <c r="BN379" i="7"/>
  <c r="Z627" i="1"/>
  <c r="X627" i="1"/>
  <c r="Y627" i="1"/>
  <c r="V628" i="1"/>
  <c r="BK2112" i="1"/>
  <c r="BI2113" i="1"/>
  <c r="BP2113" i="1"/>
  <c r="BN2114" i="1"/>
  <c r="X699" i="8" l="1"/>
  <c r="Z699" i="8"/>
  <c r="Y699" i="8"/>
  <c r="V700" i="8"/>
  <c r="BN1549" i="8"/>
  <c r="BK1549" i="8"/>
  <c r="BI1550" i="8"/>
  <c r="BP379" i="7"/>
  <c r="Z628" i="1"/>
  <c r="X628" i="1"/>
  <c r="Y628" i="1"/>
  <c r="V629" i="1"/>
  <c r="BI2114" i="1"/>
  <c r="BK2113" i="1"/>
  <c r="BP2114" i="1"/>
  <c r="BN2115" i="1"/>
  <c r="Y700" i="8" l="1"/>
  <c r="Z700" i="8"/>
  <c r="X700" i="8"/>
  <c r="V701" i="8"/>
  <c r="BK1550" i="8"/>
  <c r="BI1551" i="8"/>
  <c r="BP1549" i="8"/>
  <c r="BN1550" i="8"/>
  <c r="V630" i="1"/>
  <c r="Y629" i="1"/>
  <c r="X629" i="1"/>
  <c r="Z629" i="1"/>
  <c r="BI2115" i="1"/>
  <c r="BK2114" i="1"/>
  <c r="BP2115" i="1"/>
  <c r="BN2116" i="1"/>
  <c r="Z701" i="8" l="1"/>
  <c r="X701" i="8"/>
  <c r="Y701" i="8"/>
  <c r="V702" i="8"/>
  <c r="BP1550" i="8"/>
  <c r="BN1551" i="8"/>
  <c r="BK1551" i="8"/>
  <c r="BI1552" i="8"/>
  <c r="Y630" i="1"/>
  <c r="X630" i="1"/>
  <c r="Z630" i="1"/>
  <c r="V631" i="1"/>
  <c r="BI2116" i="1"/>
  <c r="BK2115" i="1"/>
  <c r="BP2116" i="1"/>
  <c r="BN2117" i="1"/>
  <c r="Y702" i="8" l="1"/>
  <c r="Z702" i="8"/>
  <c r="V703" i="8"/>
  <c r="X702" i="8"/>
  <c r="BK1552" i="8"/>
  <c r="BI1553" i="8"/>
  <c r="BP1551" i="8"/>
  <c r="BN1552" i="8"/>
  <c r="V632" i="1"/>
  <c r="Y631" i="1"/>
  <c r="X631" i="1"/>
  <c r="Z631" i="1"/>
  <c r="BK2116" i="1"/>
  <c r="BI2117" i="1"/>
  <c r="BP2117" i="1"/>
  <c r="BN2118" i="1"/>
  <c r="Z703" i="8" l="1"/>
  <c r="X703" i="8"/>
  <c r="Y703" i="8"/>
  <c r="V704" i="8"/>
  <c r="BP1552" i="8"/>
  <c r="BN1553" i="8"/>
  <c r="BK1553" i="8"/>
  <c r="BI1554" i="8"/>
  <c r="Y632" i="1"/>
  <c r="Z632" i="1"/>
  <c r="X632" i="1"/>
  <c r="V633" i="1"/>
  <c r="BK2117" i="1"/>
  <c r="BI2118" i="1"/>
  <c r="BP2118" i="1"/>
  <c r="BN2119" i="1"/>
  <c r="Z704" i="8" l="1"/>
  <c r="Y704" i="8"/>
  <c r="V705" i="8"/>
  <c r="X704" i="8"/>
  <c r="BK1554" i="8"/>
  <c r="BI1555" i="8"/>
  <c r="BP1553" i="8"/>
  <c r="BN1554" i="8"/>
  <c r="BI380" i="7"/>
  <c r="X633" i="1"/>
  <c r="Y633" i="1"/>
  <c r="Z633" i="1"/>
  <c r="V634" i="1"/>
  <c r="BK2118" i="1"/>
  <c r="BI2119" i="1"/>
  <c r="BP2119" i="1"/>
  <c r="BN2120" i="1"/>
  <c r="X705" i="8" l="1"/>
  <c r="Y705" i="8"/>
  <c r="V706" i="8"/>
  <c r="Z705" i="8"/>
  <c r="BP1554" i="8"/>
  <c r="BN1555" i="8"/>
  <c r="BK1555" i="8"/>
  <c r="BK380" i="7"/>
  <c r="BI381" i="7"/>
  <c r="V635" i="1"/>
  <c r="Z634" i="1"/>
  <c r="Y634" i="1"/>
  <c r="X634" i="1"/>
  <c r="BI2120" i="1"/>
  <c r="BK2119" i="1"/>
  <c r="BP2120" i="1"/>
  <c r="BN2121" i="1"/>
  <c r="Y706" i="8" l="1"/>
  <c r="X706" i="8"/>
  <c r="Z706" i="8"/>
  <c r="V707" i="8"/>
  <c r="BP1555" i="8"/>
  <c r="BN380" i="7"/>
  <c r="BK381" i="7"/>
  <c r="BI382" i="7"/>
  <c r="X635" i="1"/>
  <c r="Z635" i="1"/>
  <c r="V636" i="1"/>
  <c r="Y635" i="1"/>
  <c r="BI2121" i="1"/>
  <c r="BK2120" i="1"/>
  <c r="BP2121" i="1"/>
  <c r="BN2122" i="1"/>
  <c r="X707" i="8" l="1"/>
  <c r="Z707" i="8"/>
  <c r="Y707" i="8"/>
  <c r="V708" i="8"/>
  <c r="BK382" i="7"/>
  <c r="BI383" i="7"/>
  <c r="BP380" i="7"/>
  <c r="BN381" i="7"/>
  <c r="Y636" i="1"/>
  <c r="V637" i="1"/>
  <c r="Z636" i="1"/>
  <c r="X636" i="1"/>
  <c r="BK2121" i="1"/>
  <c r="BI2122" i="1"/>
  <c r="BP2122" i="1"/>
  <c r="BN2123" i="1"/>
  <c r="X708" i="8" l="1"/>
  <c r="Y708" i="8"/>
  <c r="Z708" i="8"/>
  <c r="V709" i="8"/>
  <c r="BP381" i="7"/>
  <c r="BN382" i="7"/>
  <c r="BK383" i="7"/>
  <c r="BI384" i="7"/>
  <c r="Z637" i="1"/>
  <c r="X637" i="1"/>
  <c r="Y637" i="1"/>
  <c r="V638" i="1"/>
  <c r="BK2122" i="1"/>
  <c r="BI2123" i="1"/>
  <c r="BP2123" i="1"/>
  <c r="BN2124" i="1"/>
  <c r="X709" i="8" l="1"/>
  <c r="Z709" i="8"/>
  <c r="Y709" i="8"/>
  <c r="V710" i="8"/>
  <c r="BK384" i="7"/>
  <c r="BI385" i="7"/>
  <c r="BP382" i="7"/>
  <c r="BN383" i="7"/>
  <c r="X638" i="1"/>
  <c r="Z638" i="1"/>
  <c r="Y638" i="1"/>
  <c r="V639" i="1"/>
  <c r="BK2123" i="1"/>
  <c r="BI2124" i="1"/>
  <c r="BP2124" i="1"/>
  <c r="BN2125" i="1"/>
  <c r="Y710" i="8" l="1"/>
  <c r="X710" i="8"/>
  <c r="Z710" i="8"/>
  <c r="V711" i="8"/>
  <c r="BP383" i="7"/>
  <c r="BN384" i="7"/>
  <c r="BI386" i="7"/>
  <c r="BK385" i="7"/>
  <c r="Z639" i="1"/>
  <c r="X639" i="1"/>
  <c r="Y639" i="1"/>
  <c r="V640" i="1"/>
  <c r="BI2125" i="1"/>
  <c r="BK2124" i="1"/>
  <c r="BP2125" i="1"/>
  <c r="BN2126" i="1"/>
  <c r="X711" i="8" l="1"/>
  <c r="V712" i="8"/>
  <c r="Z711" i="8"/>
  <c r="Y711" i="8"/>
  <c r="BK386" i="7"/>
  <c r="BI387" i="7"/>
  <c r="BP384" i="7"/>
  <c r="BN385" i="7"/>
  <c r="Y640" i="1"/>
  <c r="Z640" i="1"/>
  <c r="X640" i="1"/>
  <c r="V641" i="1"/>
  <c r="BI2126" i="1"/>
  <c r="BK2125" i="1"/>
  <c r="BP2126" i="1"/>
  <c r="BN2127" i="1"/>
  <c r="Y712" i="8" l="1"/>
  <c r="V713" i="8"/>
  <c r="Z712" i="8"/>
  <c r="X712" i="8"/>
  <c r="BP385" i="7"/>
  <c r="BN386" i="7"/>
  <c r="BK387" i="7"/>
  <c r="X641" i="1"/>
  <c r="Y641" i="1"/>
  <c r="Z641" i="1"/>
  <c r="V642" i="1"/>
  <c r="BK2126" i="1"/>
  <c r="BI2127" i="1"/>
  <c r="BP2127" i="1"/>
  <c r="BN2128" i="1"/>
  <c r="Z713" i="8" l="1"/>
  <c r="Y713" i="8"/>
  <c r="X713" i="8"/>
  <c r="V714" i="8"/>
  <c r="BI1556" i="8"/>
  <c r="BP386" i="7"/>
  <c r="BN387" i="7"/>
  <c r="V643" i="1"/>
  <c r="Y642" i="1"/>
  <c r="X642" i="1"/>
  <c r="Z642" i="1"/>
  <c r="BK2127" i="1"/>
  <c r="BI2128" i="1"/>
  <c r="BP2128" i="1"/>
  <c r="BN2129" i="1"/>
  <c r="Y714" i="8" l="1"/>
  <c r="Z714" i="8"/>
  <c r="X714" i="8"/>
  <c r="V715" i="8"/>
  <c r="BK1556" i="8"/>
  <c r="BI1557" i="8"/>
  <c r="BN1556" i="8"/>
  <c r="BP387" i="7"/>
  <c r="X643" i="1"/>
  <c r="Y643" i="1"/>
  <c r="Z643" i="1"/>
  <c r="V644" i="1"/>
  <c r="BK2128" i="1"/>
  <c r="BI2129" i="1"/>
  <c r="BP2129" i="1"/>
  <c r="BN2130" i="1"/>
  <c r="X715" i="8" l="1"/>
  <c r="Y715" i="8"/>
  <c r="Z715" i="8"/>
  <c r="V716" i="8"/>
  <c r="BP1556" i="8"/>
  <c r="BN1557" i="8"/>
  <c r="BK1557" i="8"/>
  <c r="BI1558" i="8"/>
  <c r="BK1558" i="8" s="1"/>
  <c r="X644" i="1"/>
  <c r="Y644" i="1"/>
  <c r="Z644" i="1"/>
  <c r="V645" i="1"/>
  <c r="BI2130" i="1"/>
  <c r="BK2129" i="1"/>
  <c r="BP2130" i="1"/>
  <c r="BN2131" i="1"/>
  <c r="Y716" i="8" l="1"/>
  <c r="X716" i="8"/>
  <c r="Z716" i="8"/>
  <c r="V717" i="8"/>
  <c r="BP1557" i="8"/>
  <c r="BN1558" i="8"/>
  <c r="BP1558" i="8" s="1"/>
  <c r="V646" i="1"/>
  <c r="Y645" i="1"/>
  <c r="Z645" i="1"/>
  <c r="X645" i="1"/>
  <c r="BI2131" i="1"/>
  <c r="BK2130" i="1"/>
  <c r="BP2131" i="1"/>
  <c r="BN2132" i="1"/>
  <c r="Z717" i="8" l="1"/>
  <c r="X717" i="8"/>
  <c r="Y717" i="8"/>
  <c r="V718" i="8"/>
  <c r="X646" i="1"/>
  <c r="Y646" i="1"/>
  <c r="Z646" i="1"/>
  <c r="V647" i="1"/>
  <c r="BK2131" i="1"/>
  <c r="BI2132" i="1"/>
  <c r="BP2132" i="1"/>
  <c r="BN2133" i="1"/>
  <c r="X718" i="8" l="1"/>
  <c r="Y718" i="8"/>
  <c r="Z718" i="8"/>
  <c r="V719" i="8"/>
  <c r="Z647" i="1"/>
  <c r="Y647" i="1"/>
  <c r="X647" i="1"/>
  <c r="V648" i="1"/>
  <c r="BK2132" i="1"/>
  <c r="BI2133" i="1"/>
  <c r="BP2133" i="1"/>
  <c r="BN2134" i="1"/>
  <c r="X719" i="8" l="1"/>
  <c r="Y719" i="8"/>
  <c r="Z719" i="8"/>
  <c r="V720" i="8"/>
  <c r="X648" i="1"/>
  <c r="Z648" i="1"/>
  <c r="Y648" i="1"/>
  <c r="V649" i="1"/>
  <c r="BK2133" i="1"/>
  <c r="BI2134" i="1"/>
  <c r="BP2134" i="1"/>
  <c r="BN2135" i="1"/>
  <c r="Y720" i="8" l="1"/>
  <c r="X720" i="8"/>
  <c r="Z720" i="8"/>
  <c r="V721" i="8"/>
  <c r="Y649" i="1"/>
  <c r="Z649" i="1"/>
  <c r="X649" i="1"/>
  <c r="V650" i="1"/>
  <c r="BK2134" i="1"/>
  <c r="BI2135" i="1"/>
  <c r="BP2135" i="1"/>
  <c r="BN2136" i="1"/>
  <c r="X721" i="8" l="1"/>
  <c r="Y721" i="8"/>
  <c r="Z721" i="8"/>
  <c r="V722" i="8"/>
  <c r="Y650" i="1"/>
  <c r="X650" i="1"/>
  <c r="Z650" i="1"/>
  <c r="V651" i="1"/>
  <c r="BI2136" i="1"/>
  <c r="BK2135" i="1"/>
  <c r="BP2136" i="1"/>
  <c r="BN2137" i="1"/>
  <c r="X722" i="8" l="1"/>
  <c r="Y722" i="8"/>
  <c r="Z722" i="8"/>
  <c r="V723" i="8"/>
  <c r="V652" i="1"/>
  <c r="X651" i="1"/>
  <c r="Y651" i="1"/>
  <c r="Z651" i="1"/>
  <c r="BK2136" i="1"/>
  <c r="BI2137" i="1"/>
  <c r="BP2137" i="1"/>
  <c r="BN2138" i="1"/>
  <c r="Z723" i="8" l="1"/>
  <c r="Y723" i="8"/>
  <c r="X723" i="8"/>
  <c r="V724" i="8"/>
  <c r="Y652" i="1"/>
  <c r="Z652" i="1"/>
  <c r="X652" i="1"/>
  <c r="V653" i="1"/>
  <c r="BK2137" i="1"/>
  <c r="BI2138" i="1"/>
  <c r="BP2138" i="1"/>
  <c r="BN2139" i="1"/>
  <c r="X724" i="8" l="1"/>
  <c r="V725" i="8"/>
  <c r="Y724" i="8"/>
  <c r="Z724" i="8"/>
  <c r="X653" i="1"/>
  <c r="V654" i="1"/>
  <c r="Y653" i="1"/>
  <c r="Z653" i="1"/>
  <c r="BK2138" i="1"/>
  <c r="BI2139" i="1"/>
  <c r="BP2139" i="1"/>
  <c r="BN2140" i="1"/>
  <c r="Y725" i="8" l="1"/>
  <c r="Z725" i="8"/>
  <c r="V726" i="8"/>
  <c r="X725" i="8"/>
  <c r="X654" i="1"/>
  <c r="Y654" i="1"/>
  <c r="Z654" i="1"/>
  <c r="V655" i="1"/>
  <c r="BI2140" i="1"/>
  <c r="BK2139" i="1"/>
  <c r="BP2140" i="1"/>
  <c r="BN2141" i="1"/>
  <c r="Y726" i="8" l="1"/>
  <c r="X726" i="8"/>
  <c r="Z726" i="8"/>
  <c r="V727" i="8"/>
  <c r="X655" i="1"/>
  <c r="Y655" i="1"/>
  <c r="V656" i="1"/>
  <c r="Z655" i="1"/>
  <c r="BI2141" i="1"/>
  <c r="BK2140" i="1"/>
  <c r="BP2141" i="1"/>
  <c r="BN2142" i="1"/>
  <c r="Z727" i="8" l="1"/>
  <c r="X727" i="8"/>
  <c r="V728" i="8"/>
  <c r="Y727" i="8"/>
  <c r="Z656" i="1"/>
  <c r="X656" i="1"/>
  <c r="Y656" i="1"/>
  <c r="V657" i="1"/>
  <c r="BK2141" i="1"/>
  <c r="BI2142" i="1"/>
  <c r="BP2142" i="1"/>
  <c r="BN2143" i="1"/>
  <c r="Z728" i="8" l="1"/>
  <c r="V729" i="8"/>
  <c r="X728" i="8"/>
  <c r="Y728" i="8"/>
  <c r="Z657" i="1"/>
  <c r="X657" i="1"/>
  <c r="Y657" i="1"/>
  <c r="V658" i="1"/>
  <c r="BK2142" i="1"/>
  <c r="BI2143" i="1"/>
  <c r="BP2143" i="1"/>
  <c r="BN2144" i="1"/>
  <c r="X729" i="8" l="1"/>
  <c r="V730" i="8"/>
  <c r="Y729" i="8"/>
  <c r="Z729" i="8"/>
  <c r="V659" i="1"/>
  <c r="X658" i="1"/>
  <c r="Y658" i="1"/>
  <c r="Z658" i="1"/>
  <c r="BK2143" i="1"/>
  <c r="BI2144" i="1"/>
  <c r="BP2144" i="1"/>
  <c r="BN2145" i="1"/>
  <c r="Z730" i="8" l="1"/>
  <c r="V731" i="8"/>
  <c r="X730" i="8"/>
  <c r="Y730" i="8"/>
  <c r="Y659" i="1"/>
  <c r="Z659" i="1"/>
  <c r="X659" i="1"/>
  <c r="V660" i="1"/>
  <c r="BK2144" i="1"/>
  <c r="BI2145" i="1"/>
  <c r="BP2145" i="1"/>
  <c r="BN2146" i="1"/>
  <c r="Z731" i="8" l="1"/>
  <c r="X731" i="8"/>
  <c r="V732" i="8"/>
  <c r="Y731" i="8"/>
  <c r="Z660" i="1"/>
  <c r="X660" i="1"/>
  <c r="Y660" i="1"/>
  <c r="V661" i="1"/>
  <c r="BI2146" i="1"/>
  <c r="BK2145" i="1"/>
  <c r="BP2146" i="1"/>
  <c r="BN2147" i="1"/>
  <c r="Z732" i="8" l="1"/>
  <c r="V733" i="8"/>
  <c r="X732" i="8"/>
  <c r="Y732" i="8"/>
  <c r="Z661" i="1"/>
  <c r="Y661" i="1"/>
  <c r="X661" i="1"/>
  <c r="V662" i="1"/>
  <c r="BK2146" i="1"/>
  <c r="BI2147" i="1"/>
  <c r="BP2147" i="1"/>
  <c r="BN2148" i="1"/>
  <c r="Z733" i="8" l="1"/>
  <c r="X733" i="8"/>
  <c r="Y733" i="8"/>
  <c r="V734" i="8"/>
  <c r="X662" i="1"/>
  <c r="Y662" i="1"/>
  <c r="Z662" i="1"/>
  <c r="V663" i="1"/>
  <c r="BK2147" i="1"/>
  <c r="BI2148" i="1"/>
  <c r="BP2148" i="1"/>
  <c r="BN2149" i="1"/>
  <c r="X734" i="8" l="1"/>
  <c r="Y734" i="8"/>
  <c r="Z734" i="8"/>
  <c r="V735" i="8"/>
  <c r="V664" i="1"/>
  <c r="Y663" i="1"/>
  <c r="X663" i="1"/>
  <c r="Z663" i="1"/>
  <c r="BK2148" i="1"/>
  <c r="BI2149" i="1"/>
  <c r="BP2149" i="1"/>
  <c r="BN2150" i="1"/>
  <c r="Z735" i="8" l="1"/>
  <c r="X735" i="8"/>
  <c r="Y735" i="8"/>
  <c r="V736" i="8"/>
  <c r="Y664" i="1"/>
  <c r="Z664" i="1"/>
  <c r="X664" i="1"/>
  <c r="V665" i="1"/>
  <c r="BK2149" i="1"/>
  <c r="BI2150" i="1"/>
  <c r="BP2150" i="1"/>
  <c r="BN2151" i="1"/>
  <c r="Y736" i="8" l="1"/>
  <c r="X736" i="8"/>
  <c r="Z736" i="8"/>
  <c r="V737" i="8"/>
  <c r="Z665" i="1"/>
  <c r="V666" i="1"/>
  <c r="X665" i="1"/>
  <c r="Y665" i="1"/>
  <c r="BI2151" i="1"/>
  <c r="BK2150" i="1"/>
  <c r="BP2151" i="1"/>
  <c r="BN2152" i="1"/>
  <c r="Z737" i="8" l="1"/>
  <c r="X737" i="8"/>
  <c r="Y737" i="8"/>
  <c r="V738" i="8"/>
  <c r="Z666" i="1"/>
  <c r="X666" i="1"/>
  <c r="V667" i="1"/>
  <c r="Y666" i="1"/>
  <c r="BK2151" i="1"/>
  <c r="BI2152" i="1"/>
  <c r="BP2152" i="1"/>
  <c r="BN2153" i="1"/>
  <c r="X738" i="8" l="1"/>
  <c r="Y738" i="8"/>
  <c r="V739" i="8"/>
  <c r="Z738" i="8"/>
  <c r="X667" i="1"/>
  <c r="Y667" i="1"/>
  <c r="Z667" i="1"/>
  <c r="V668" i="1"/>
  <c r="BK2152" i="1"/>
  <c r="BI2153" i="1"/>
  <c r="BP2153" i="1"/>
  <c r="BN2154" i="1"/>
  <c r="X739" i="8" l="1"/>
  <c r="Z739" i="8"/>
  <c r="Y739" i="8"/>
  <c r="V740" i="8"/>
  <c r="Z668" i="1"/>
  <c r="X668" i="1"/>
  <c r="Y668" i="1"/>
  <c r="V669" i="1"/>
  <c r="BK2153" i="1"/>
  <c r="BI2154" i="1"/>
  <c r="BP2154" i="1"/>
  <c r="BN2155" i="1"/>
  <c r="Z740" i="8" l="1"/>
  <c r="X740" i="8"/>
  <c r="V741" i="8"/>
  <c r="Y740" i="8"/>
  <c r="Y669" i="1"/>
  <c r="Z669" i="1"/>
  <c r="X669" i="1"/>
  <c r="V670" i="1"/>
  <c r="BK2154" i="1"/>
  <c r="BI2155" i="1"/>
  <c r="BP2155" i="1"/>
  <c r="BN2156" i="1"/>
  <c r="Y741" i="8" l="1"/>
  <c r="X741" i="8"/>
  <c r="Z741" i="8"/>
  <c r="V742" i="8"/>
  <c r="Z670" i="1"/>
  <c r="V671" i="1"/>
  <c r="Y670" i="1"/>
  <c r="X670" i="1"/>
  <c r="BI2156" i="1"/>
  <c r="BK2155" i="1"/>
  <c r="BP2156" i="1"/>
  <c r="BN2157" i="1"/>
  <c r="Z742" i="8" l="1"/>
  <c r="X742" i="8"/>
  <c r="V743" i="8"/>
  <c r="Y742" i="8"/>
  <c r="X671" i="1"/>
  <c r="Y671" i="1"/>
  <c r="Z671" i="1"/>
  <c r="V672" i="1"/>
  <c r="BK2156" i="1"/>
  <c r="BI2157" i="1"/>
  <c r="BP2157" i="1"/>
  <c r="BN2158" i="1"/>
  <c r="Z743" i="8" l="1"/>
  <c r="V744" i="8"/>
  <c r="Y743" i="8"/>
  <c r="X743" i="8"/>
  <c r="X672" i="1"/>
  <c r="Y672" i="1"/>
  <c r="Z672" i="1"/>
  <c r="V673" i="1"/>
  <c r="BK2157" i="1"/>
  <c r="BI2158" i="1"/>
  <c r="BP2158" i="1"/>
  <c r="BN2159" i="1"/>
  <c r="X744" i="8" l="1"/>
  <c r="Y744" i="8"/>
  <c r="Z744" i="8"/>
  <c r="V745" i="8"/>
  <c r="V674" i="1"/>
  <c r="X673" i="1"/>
  <c r="Y673" i="1"/>
  <c r="Z673" i="1"/>
  <c r="BK2158" i="1"/>
  <c r="BI2159" i="1"/>
  <c r="BP2159" i="1"/>
  <c r="BN2160" i="1"/>
  <c r="Y745" i="8" l="1"/>
  <c r="V746" i="8"/>
  <c r="Z745" i="8"/>
  <c r="X745" i="8"/>
  <c r="X674" i="1"/>
  <c r="Y674" i="1"/>
  <c r="Z674" i="1"/>
  <c r="V675" i="1"/>
  <c r="BK2159" i="1"/>
  <c r="BI2160" i="1"/>
  <c r="BP2160" i="1"/>
  <c r="BN2161" i="1"/>
  <c r="Y746" i="8" l="1"/>
  <c r="X746" i="8"/>
  <c r="Z746" i="8"/>
  <c r="V747" i="8"/>
  <c r="X675" i="1"/>
  <c r="Y675" i="1"/>
  <c r="Z675" i="1"/>
  <c r="V676" i="1"/>
  <c r="BK2160" i="1"/>
  <c r="BI2161" i="1"/>
  <c r="BP2161" i="1"/>
  <c r="BN2162" i="1"/>
  <c r="X747" i="8" l="1"/>
  <c r="Z747" i="8"/>
  <c r="V748" i="8"/>
  <c r="Y747" i="8"/>
  <c r="Z676" i="1"/>
  <c r="X676" i="1"/>
  <c r="Y676" i="1"/>
  <c r="V677" i="1"/>
  <c r="BK2161" i="1"/>
  <c r="BI2162" i="1"/>
  <c r="BP2162" i="1"/>
  <c r="BN2163" i="1"/>
  <c r="Z748" i="8" l="1"/>
  <c r="X748" i="8"/>
  <c r="Y748" i="8"/>
  <c r="V749" i="8"/>
  <c r="X677" i="1"/>
  <c r="Y677" i="1"/>
  <c r="Z677" i="1"/>
  <c r="V678" i="1"/>
  <c r="BI2163" i="1"/>
  <c r="BK2162" i="1"/>
  <c r="BP2163" i="1"/>
  <c r="BN2164" i="1"/>
  <c r="X749" i="8" l="1"/>
  <c r="Y749" i="8"/>
  <c r="Z749" i="8"/>
  <c r="V750" i="8"/>
  <c r="X678" i="1"/>
  <c r="Y678" i="1"/>
  <c r="Z678" i="1"/>
  <c r="V679" i="1"/>
  <c r="BI2164" i="1"/>
  <c r="BK2163" i="1"/>
  <c r="BP2164" i="1"/>
  <c r="BN2165" i="1"/>
  <c r="Y750" i="8" l="1"/>
  <c r="Z750" i="8"/>
  <c r="V751" i="8"/>
  <c r="X750" i="8"/>
  <c r="Y679" i="1"/>
  <c r="Z679" i="1"/>
  <c r="X679" i="1"/>
  <c r="V680" i="1"/>
  <c r="BI2165" i="1"/>
  <c r="BK2164" i="1"/>
  <c r="BP2165" i="1"/>
  <c r="BN2166" i="1"/>
  <c r="Z751" i="8" l="1"/>
  <c r="X751" i="8"/>
  <c r="Y751" i="8"/>
  <c r="V752" i="8"/>
  <c r="V681" i="1"/>
  <c r="Y680" i="1"/>
  <c r="Z680" i="1"/>
  <c r="X680" i="1"/>
  <c r="BK2165" i="1"/>
  <c r="BI2166" i="1"/>
  <c r="BP2166" i="1"/>
  <c r="BN2167" i="1"/>
  <c r="Y752" i="8" l="1"/>
  <c r="Z752" i="8"/>
  <c r="X752" i="8"/>
  <c r="V753" i="8"/>
  <c r="X681" i="1"/>
  <c r="V682" i="1"/>
  <c r="Y681" i="1"/>
  <c r="Z681" i="1"/>
  <c r="BK2166" i="1"/>
  <c r="BI2167" i="1"/>
  <c r="BP2167" i="1"/>
  <c r="BN2168" i="1"/>
  <c r="Z753" i="8" l="1"/>
  <c r="Y753" i="8"/>
  <c r="X753" i="8"/>
  <c r="V754" i="8"/>
  <c r="X682" i="1"/>
  <c r="Y682" i="1"/>
  <c r="V683" i="1"/>
  <c r="Z682" i="1"/>
  <c r="BK2167" i="1"/>
  <c r="BI2168" i="1"/>
  <c r="BP2168" i="1"/>
  <c r="BN2169" i="1"/>
  <c r="X754" i="8" l="1"/>
  <c r="Y754" i="8"/>
  <c r="V755" i="8"/>
  <c r="Z754" i="8"/>
  <c r="Z683" i="1"/>
  <c r="V684" i="1"/>
  <c r="X683" i="1"/>
  <c r="Y683" i="1"/>
  <c r="BK2168" i="1"/>
  <c r="BI2169" i="1"/>
  <c r="BP2169" i="1"/>
  <c r="BN2170" i="1"/>
  <c r="X755" i="8" l="1"/>
  <c r="V756" i="8"/>
  <c r="Y755" i="8"/>
  <c r="Z755" i="8"/>
  <c r="X684" i="1"/>
  <c r="Y684" i="1"/>
  <c r="Z684" i="1"/>
  <c r="V685" i="1"/>
  <c r="BK2169" i="1"/>
  <c r="BI2170" i="1"/>
  <c r="BP2170" i="1"/>
  <c r="BN2171" i="1"/>
  <c r="Y756" i="8" l="1"/>
  <c r="X756" i="8"/>
  <c r="V757" i="8"/>
  <c r="Z756" i="8"/>
  <c r="X685" i="1"/>
  <c r="Z685" i="1"/>
  <c r="Y685" i="1"/>
  <c r="V686" i="1"/>
  <c r="BK2170" i="1"/>
  <c r="BI2171" i="1"/>
  <c r="BP2171" i="1"/>
  <c r="BN2172" i="1"/>
  <c r="Z757" i="8" l="1"/>
  <c r="X757" i="8"/>
  <c r="Y757" i="8"/>
  <c r="V758" i="8"/>
  <c r="Z686" i="1"/>
  <c r="X686" i="1"/>
  <c r="Y686" i="1"/>
  <c r="V687" i="1"/>
  <c r="BK2171" i="1"/>
  <c r="BI2172" i="1"/>
  <c r="BP2172" i="1"/>
  <c r="BN2173" i="1"/>
  <c r="X758" i="8" l="1"/>
  <c r="Y758" i="8"/>
  <c r="Z758" i="8"/>
  <c r="V759" i="8"/>
  <c r="Z687" i="1"/>
  <c r="X687" i="1"/>
  <c r="V688" i="1"/>
  <c r="Y687" i="1"/>
  <c r="BI2173" i="1"/>
  <c r="BK2172" i="1"/>
  <c r="BP2173" i="1"/>
  <c r="BN2174" i="1"/>
  <c r="X759" i="8" l="1"/>
  <c r="Z759" i="8"/>
  <c r="Y759" i="8"/>
  <c r="V760" i="8"/>
  <c r="Z688" i="1"/>
  <c r="V689" i="1"/>
  <c r="X688" i="1"/>
  <c r="Y688" i="1"/>
  <c r="BI2174" i="1"/>
  <c r="BK2173" i="1"/>
  <c r="BP2174" i="1"/>
  <c r="BN2175" i="1"/>
  <c r="Y760" i="8" l="1"/>
  <c r="Z760" i="8"/>
  <c r="X760" i="8"/>
  <c r="V761" i="8"/>
  <c r="Y689" i="1"/>
  <c r="Z689" i="1"/>
  <c r="X689" i="1"/>
  <c r="V690" i="1"/>
  <c r="BI2175" i="1"/>
  <c r="BK2174" i="1"/>
  <c r="BP2175" i="1"/>
  <c r="BN2176" i="1"/>
  <c r="Y761" i="8" l="1"/>
  <c r="X761" i="8"/>
  <c r="Z761" i="8"/>
  <c r="V762" i="8"/>
  <c r="Z690" i="1"/>
  <c r="X690" i="1"/>
  <c r="Y690" i="1"/>
  <c r="V691" i="1"/>
  <c r="BK2175" i="1"/>
  <c r="BI2176" i="1"/>
  <c r="BP2176" i="1"/>
  <c r="BN2177" i="1"/>
  <c r="X762" i="8" l="1"/>
  <c r="Z762" i="8"/>
  <c r="Y762" i="8"/>
  <c r="V763" i="8"/>
  <c r="Y691" i="1"/>
  <c r="V692" i="1"/>
  <c r="X691" i="1"/>
  <c r="Z691" i="1"/>
  <c r="BK2176" i="1"/>
  <c r="BI2177" i="1"/>
  <c r="BP2177" i="1"/>
  <c r="BN2178" i="1"/>
  <c r="Z763" i="8" l="1"/>
  <c r="Y763" i="8"/>
  <c r="V764" i="8"/>
  <c r="X763" i="8"/>
  <c r="X692" i="1"/>
  <c r="Y692" i="1"/>
  <c r="Z692" i="1"/>
  <c r="V693" i="1"/>
  <c r="BK2177" i="1"/>
  <c r="BI2178" i="1"/>
  <c r="BP2178" i="1"/>
  <c r="BN2179" i="1"/>
  <c r="Y764" i="8" l="1"/>
  <c r="Z764" i="8"/>
  <c r="X764" i="8"/>
  <c r="V765" i="8"/>
  <c r="V694" i="1"/>
  <c r="Y693" i="1"/>
  <c r="Z693" i="1"/>
  <c r="X693" i="1"/>
  <c r="BK2178" i="1"/>
  <c r="BI2179" i="1"/>
  <c r="BP2179" i="1"/>
  <c r="BN2180" i="1"/>
  <c r="Y765" i="8" l="1"/>
  <c r="Z765" i="8"/>
  <c r="X765" i="8"/>
  <c r="V766" i="8"/>
  <c r="X694" i="1"/>
  <c r="Y694" i="1"/>
  <c r="Z694" i="1"/>
  <c r="V695" i="1"/>
  <c r="BK2179" i="1"/>
  <c r="BI2180" i="1"/>
  <c r="BP2180" i="1"/>
  <c r="BN2181" i="1"/>
  <c r="Y766" i="8" l="1"/>
  <c r="Z766" i="8"/>
  <c r="X766" i="8"/>
  <c r="V767" i="8"/>
  <c r="X695" i="1"/>
  <c r="Y695" i="1"/>
  <c r="Z695" i="1"/>
  <c r="V696" i="1"/>
  <c r="BK2180" i="1"/>
  <c r="BI2181" i="1"/>
  <c r="BP2181" i="1"/>
  <c r="BN2182" i="1"/>
  <c r="X767" i="8" l="1"/>
  <c r="V768" i="8"/>
  <c r="Z767" i="8"/>
  <c r="Y767" i="8"/>
  <c r="Z696" i="1"/>
  <c r="X696" i="1"/>
  <c r="V697" i="1"/>
  <c r="Y696" i="1"/>
  <c r="BK2181" i="1"/>
  <c r="BI2182" i="1"/>
  <c r="BP2182" i="1"/>
  <c r="BN2183" i="1"/>
  <c r="V769" i="8" l="1"/>
  <c r="Y768" i="8"/>
  <c r="X768" i="8"/>
  <c r="Z768" i="8"/>
  <c r="Z697" i="1"/>
  <c r="X697" i="1"/>
  <c r="Y697" i="1"/>
  <c r="V698" i="1"/>
  <c r="BK2182" i="1"/>
  <c r="BI2183" i="1"/>
  <c r="BP2183" i="1"/>
  <c r="BN2184" i="1"/>
  <c r="X769" i="8" l="1"/>
  <c r="Y769" i="8"/>
  <c r="Z769" i="8"/>
  <c r="V770" i="8"/>
  <c r="Y698" i="1"/>
  <c r="Z698" i="1"/>
  <c r="X698" i="1"/>
  <c r="V699" i="1"/>
  <c r="BI2184" i="1"/>
  <c r="BK2183" i="1"/>
  <c r="BP2184" i="1"/>
  <c r="BN2185" i="1"/>
  <c r="Z770" i="8" l="1"/>
  <c r="X770" i="8"/>
  <c r="V771" i="8"/>
  <c r="Y770" i="8"/>
  <c r="Y699" i="1"/>
  <c r="Z699" i="1"/>
  <c r="X699" i="1"/>
  <c r="V700" i="1"/>
  <c r="BI2185" i="1"/>
  <c r="BK2184" i="1"/>
  <c r="BP2185" i="1"/>
  <c r="BN2186" i="1"/>
  <c r="Y771" i="8" l="1"/>
  <c r="Z771" i="8"/>
  <c r="X771" i="8"/>
  <c r="V772" i="8"/>
  <c r="Y700" i="1"/>
  <c r="Z700" i="1"/>
  <c r="V701" i="1"/>
  <c r="X700" i="1"/>
  <c r="BK2185" i="1"/>
  <c r="BI2186" i="1"/>
  <c r="BP2186" i="1"/>
  <c r="BN2187" i="1"/>
  <c r="Z772" i="8" l="1"/>
  <c r="X772" i="8"/>
  <c r="V773" i="8"/>
  <c r="Y772" i="8"/>
  <c r="X701" i="1"/>
  <c r="Y701" i="1"/>
  <c r="Z701" i="1"/>
  <c r="V702" i="1"/>
  <c r="BK2186" i="1"/>
  <c r="BI2187" i="1"/>
  <c r="BP2187" i="1"/>
  <c r="BN2188" i="1"/>
  <c r="Y773" i="8" l="1"/>
  <c r="Z773" i="8"/>
  <c r="X773" i="8"/>
  <c r="V774" i="8"/>
  <c r="X702" i="1"/>
  <c r="Y702" i="1"/>
  <c r="Z702" i="1"/>
  <c r="V703" i="1"/>
  <c r="BK2187" i="1"/>
  <c r="BI2188" i="1"/>
  <c r="BP2188" i="1"/>
  <c r="BN2189" i="1"/>
  <c r="Z774" i="8" l="1"/>
  <c r="Y774" i="8"/>
  <c r="X774" i="8"/>
  <c r="V775" i="8"/>
  <c r="X703" i="1"/>
  <c r="Z703" i="1"/>
  <c r="V704" i="1"/>
  <c r="Y703" i="1"/>
  <c r="BK2188" i="1"/>
  <c r="BI2189" i="1"/>
  <c r="BP2189" i="1"/>
  <c r="BN2190" i="1"/>
  <c r="Y775" i="8" l="1"/>
  <c r="Z775" i="8"/>
  <c r="X775" i="8"/>
  <c r="V776" i="8"/>
  <c r="Y704" i="1"/>
  <c r="Z704" i="1"/>
  <c r="X704" i="1"/>
  <c r="V705" i="1"/>
  <c r="BK2189" i="1"/>
  <c r="BI2190" i="1"/>
  <c r="BP2190" i="1"/>
  <c r="BN2191" i="1"/>
  <c r="X776" i="8" l="1"/>
  <c r="Y776" i="8"/>
  <c r="V777" i="8"/>
  <c r="Z776" i="8"/>
  <c r="V706" i="1"/>
  <c r="Z705" i="1"/>
  <c r="X705" i="1"/>
  <c r="Y705" i="1"/>
  <c r="BK2190" i="1"/>
  <c r="BI2191" i="1"/>
  <c r="BP2191" i="1"/>
  <c r="BN2192" i="1"/>
  <c r="BP2192" i="1" s="1"/>
  <c r="Y777" i="8" l="1"/>
  <c r="V778" i="8"/>
  <c r="Z777" i="8"/>
  <c r="X777" i="8"/>
  <c r="Z706" i="1"/>
  <c r="X706" i="1"/>
  <c r="V707" i="1"/>
  <c r="Y706" i="1"/>
  <c r="BK2191" i="1"/>
  <c r="BI2192" i="1"/>
  <c r="BK2192" i="1" s="1"/>
  <c r="X778" i="8" l="1"/>
  <c r="Y778" i="8"/>
  <c r="Z778" i="8"/>
  <c r="V779" i="8"/>
  <c r="Y707" i="1"/>
  <c r="Z707" i="1"/>
  <c r="X707" i="1"/>
  <c r="V708" i="1"/>
  <c r="X779" i="8" l="1"/>
  <c r="Z779" i="8"/>
  <c r="Y779" i="8"/>
  <c r="V780" i="8"/>
  <c r="Z708" i="1"/>
  <c r="X708" i="1"/>
  <c r="Y708" i="1"/>
  <c r="V709" i="1"/>
  <c r="Z780" i="8" l="1"/>
  <c r="X780" i="8"/>
  <c r="Y780" i="8"/>
  <c r="V781" i="8"/>
  <c r="Y709" i="1"/>
  <c r="Z709" i="1"/>
  <c r="X709" i="1"/>
  <c r="V710" i="1"/>
  <c r="Z781" i="8" l="1"/>
  <c r="X781" i="8"/>
  <c r="Y781" i="8"/>
  <c r="V782" i="8"/>
  <c r="Y710" i="1"/>
  <c r="Z710" i="1"/>
  <c r="X710" i="1"/>
  <c r="V711" i="1"/>
  <c r="X782" i="8" l="1"/>
  <c r="Z782" i="8"/>
  <c r="V783" i="8"/>
  <c r="Y782" i="8"/>
  <c r="Y711" i="1"/>
  <c r="Z711" i="1"/>
  <c r="X711" i="1"/>
  <c r="V712" i="1"/>
  <c r="Z783" i="8" l="1"/>
  <c r="V784" i="8"/>
  <c r="Y783" i="8"/>
  <c r="X783" i="8"/>
  <c r="X712" i="1"/>
  <c r="Y712" i="1"/>
  <c r="Z712" i="1"/>
  <c r="V713" i="1"/>
  <c r="Z784" i="8" l="1"/>
  <c r="Y784" i="8"/>
  <c r="X784" i="8"/>
  <c r="V785" i="8"/>
  <c r="X713" i="1"/>
  <c r="Y713" i="1"/>
  <c r="Z713" i="1"/>
  <c r="V714" i="1"/>
  <c r="Z785" i="8" l="1"/>
  <c r="X785" i="8"/>
  <c r="Y785" i="8"/>
  <c r="V786" i="8"/>
  <c r="Z714" i="1"/>
  <c r="Y714" i="1"/>
  <c r="X714" i="1"/>
  <c r="V715" i="1"/>
  <c r="X786" i="8" l="1"/>
  <c r="Y786" i="8"/>
  <c r="Z786" i="8"/>
  <c r="V787" i="8"/>
  <c r="Y715" i="1"/>
  <c r="Z715" i="1"/>
  <c r="X715" i="1"/>
  <c r="V716" i="1"/>
  <c r="Y787" i="8" l="1"/>
  <c r="V788" i="8"/>
  <c r="Z787" i="8"/>
  <c r="X787" i="8"/>
  <c r="Z716" i="1"/>
  <c r="X716" i="1"/>
  <c r="Y716" i="1"/>
  <c r="V717" i="1"/>
  <c r="X788" i="8" l="1"/>
  <c r="V789" i="8"/>
  <c r="Z788" i="8"/>
  <c r="Y788" i="8"/>
  <c r="Z717" i="1"/>
  <c r="Y717" i="1"/>
  <c r="X717" i="1"/>
  <c r="V718" i="1"/>
  <c r="X789" i="8" l="1"/>
  <c r="Y789" i="8"/>
  <c r="V790" i="8"/>
  <c r="Z789" i="8"/>
  <c r="Y718" i="1"/>
  <c r="X718" i="1"/>
  <c r="Z718" i="1"/>
  <c r="V719" i="1"/>
  <c r="Z790" i="8" l="1"/>
  <c r="X790" i="8"/>
  <c r="V791" i="8"/>
  <c r="Y790" i="8"/>
  <c r="Z719" i="1"/>
  <c r="Y719" i="1"/>
  <c r="X719" i="1"/>
  <c r="V720" i="1"/>
  <c r="Y791" i="8" l="1"/>
  <c r="Z791" i="8"/>
  <c r="X791" i="8"/>
  <c r="V792" i="8"/>
  <c r="Z720" i="1"/>
  <c r="X720" i="1"/>
  <c r="V721" i="1"/>
  <c r="Y720" i="1"/>
  <c r="X792" i="8" l="1"/>
  <c r="Y792" i="8"/>
  <c r="Z792" i="8"/>
  <c r="V793" i="8"/>
  <c r="Y721" i="1"/>
  <c r="X721" i="1"/>
  <c r="V722" i="1"/>
  <c r="Z721" i="1"/>
  <c r="Y793" i="8" l="1"/>
  <c r="Z793" i="8"/>
  <c r="X793" i="8"/>
  <c r="V794" i="8"/>
  <c r="Z722" i="1"/>
  <c r="X722" i="1"/>
  <c r="Y722" i="1"/>
  <c r="V723" i="1"/>
  <c r="Y794" i="8" l="1"/>
  <c r="X794" i="8"/>
  <c r="V795" i="8"/>
  <c r="Z794" i="8"/>
  <c r="X723" i="1"/>
  <c r="Y723" i="1"/>
  <c r="Z723" i="1"/>
  <c r="V724" i="1"/>
  <c r="Y795" i="8" l="1"/>
  <c r="X795" i="8"/>
  <c r="Z795" i="8"/>
  <c r="V796" i="8"/>
  <c r="V725" i="1"/>
  <c r="Y724" i="1"/>
  <c r="Z724" i="1"/>
  <c r="X724" i="1"/>
  <c r="X796" i="8" l="1"/>
  <c r="Y796" i="8"/>
  <c r="Z796" i="8"/>
  <c r="V797" i="8"/>
  <c r="Y725" i="1"/>
  <c r="X725" i="1"/>
  <c r="Z725" i="1"/>
  <c r="V726" i="1"/>
  <c r="Y797" i="8" l="1"/>
  <c r="X797" i="8"/>
  <c r="Z797" i="8"/>
  <c r="V798" i="8"/>
  <c r="X726" i="1"/>
  <c r="Y726" i="1"/>
  <c r="V727" i="1"/>
  <c r="Z726" i="1"/>
  <c r="Z798" i="8" l="1"/>
  <c r="X798" i="8"/>
  <c r="Y798" i="8"/>
  <c r="V799" i="8"/>
  <c r="X727" i="1"/>
  <c r="Y727" i="1"/>
  <c r="Z727" i="1"/>
  <c r="V728" i="1"/>
  <c r="X799" i="8" l="1"/>
  <c r="Y799" i="8"/>
  <c r="Z799" i="8"/>
  <c r="V800" i="8"/>
  <c r="X728" i="1"/>
  <c r="Y728" i="1"/>
  <c r="Z728" i="1"/>
  <c r="V729" i="1"/>
  <c r="Z800" i="8" l="1"/>
  <c r="X800" i="8"/>
  <c r="Y800" i="8"/>
  <c r="V801" i="8"/>
  <c r="V730" i="1"/>
  <c r="Y729" i="1"/>
  <c r="X729" i="1"/>
  <c r="Z729" i="1"/>
  <c r="X801" i="8" l="1"/>
  <c r="Y801" i="8"/>
  <c r="Z801" i="8"/>
  <c r="V802" i="8"/>
  <c r="X730" i="1"/>
  <c r="Y730" i="1"/>
  <c r="Z730" i="1"/>
  <c r="V731" i="1"/>
  <c r="Y802" i="8" l="1"/>
  <c r="X802" i="8"/>
  <c r="Z802" i="8"/>
  <c r="V803" i="8"/>
  <c r="V732" i="1"/>
  <c r="Y731" i="1"/>
  <c r="Z731" i="1"/>
  <c r="X731" i="1"/>
  <c r="Y803" i="8" l="1"/>
  <c r="Z803" i="8"/>
  <c r="X803" i="8"/>
  <c r="V804" i="8"/>
  <c r="X732" i="1"/>
  <c r="Y732" i="1"/>
  <c r="Z732" i="1"/>
  <c r="V733" i="1"/>
  <c r="X804" i="8" l="1"/>
  <c r="Z804" i="8"/>
  <c r="Y804" i="8"/>
  <c r="V805" i="8"/>
  <c r="Y733" i="1"/>
  <c r="Z733" i="1"/>
  <c r="X733" i="1"/>
  <c r="V734" i="1"/>
  <c r="Z805" i="8" l="1"/>
  <c r="X805" i="8"/>
  <c r="Y805" i="8"/>
  <c r="V806" i="8"/>
  <c r="X734" i="1"/>
  <c r="Z734" i="1"/>
  <c r="Y734" i="1"/>
  <c r="V735" i="1"/>
  <c r="X806" i="8" l="1"/>
  <c r="Y806" i="8"/>
  <c r="Z806" i="8"/>
  <c r="V807" i="8"/>
  <c r="Y735" i="1"/>
  <c r="X735" i="1"/>
  <c r="Z735" i="1"/>
  <c r="V736" i="1"/>
  <c r="Y807" i="8" l="1"/>
  <c r="X807" i="8"/>
  <c r="Z807" i="8"/>
  <c r="V808" i="8"/>
  <c r="Z736" i="1"/>
  <c r="V737" i="1"/>
  <c r="X736" i="1"/>
  <c r="Y736" i="1"/>
  <c r="Y808" i="8" l="1"/>
  <c r="Z808" i="8"/>
  <c r="X808" i="8"/>
  <c r="V809" i="8"/>
  <c r="Z737" i="1"/>
  <c r="Y737" i="1"/>
  <c r="X737" i="1"/>
  <c r="V738" i="1"/>
  <c r="X809" i="8" l="1"/>
  <c r="Y809" i="8"/>
  <c r="Z809" i="8"/>
  <c r="V810" i="8"/>
  <c r="Y738" i="1"/>
  <c r="Z738" i="1"/>
  <c r="X738" i="1"/>
  <c r="V739" i="1"/>
  <c r="Z810" i="8" l="1"/>
  <c r="X810" i="8"/>
  <c r="Y810" i="8"/>
  <c r="V811" i="8"/>
  <c r="Y739" i="1"/>
  <c r="Z739" i="1"/>
  <c r="X739" i="1"/>
  <c r="V740" i="1"/>
  <c r="Y811" i="8" l="1"/>
  <c r="X811" i="8"/>
  <c r="Z811" i="8"/>
  <c r="V812" i="8"/>
  <c r="X740" i="1"/>
  <c r="Y740" i="1"/>
  <c r="Z740" i="1"/>
  <c r="V741" i="1"/>
  <c r="X812" i="8" l="1"/>
  <c r="V813" i="8"/>
  <c r="Z812" i="8"/>
  <c r="Y812" i="8"/>
  <c r="Z741" i="1"/>
  <c r="Y741" i="1"/>
  <c r="X741" i="1"/>
  <c r="V742" i="1"/>
  <c r="Y813" i="8" l="1"/>
  <c r="X813" i="8"/>
  <c r="V814" i="8"/>
  <c r="Z813" i="8"/>
  <c r="V743" i="1"/>
  <c r="X742" i="1"/>
  <c r="Y742" i="1"/>
  <c r="Z742" i="1"/>
  <c r="Z814" i="8" l="1"/>
  <c r="X814" i="8"/>
  <c r="Y814" i="8"/>
  <c r="V815" i="8"/>
  <c r="X743" i="1"/>
  <c r="V744" i="1"/>
  <c r="Z743" i="1"/>
  <c r="Y743" i="1"/>
  <c r="X815" i="8" l="1"/>
  <c r="Y815" i="8"/>
  <c r="Z815" i="8"/>
  <c r="V816" i="8"/>
  <c r="X744" i="1"/>
  <c r="Y744" i="1"/>
  <c r="Z744" i="1"/>
  <c r="V745" i="1"/>
  <c r="X816" i="8" l="1"/>
  <c r="Z816" i="8"/>
  <c r="V817" i="8"/>
  <c r="Y816" i="8"/>
  <c r="Y745" i="1"/>
  <c r="V746" i="1"/>
  <c r="X745" i="1"/>
  <c r="Z745" i="1"/>
  <c r="Y817" i="8" l="1"/>
  <c r="X817" i="8"/>
  <c r="Z817" i="8"/>
  <c r="V818" i="8"/>
  <c r="Z746" i="1"/>
  <c r="V747" i="1"/>
  <c r="Y746" i="1"/>
  <c r="X746" i="1"/>
  <c r="X818" i="8" l="1"/>
  <c r="Y818" i="8"/>
  <c r="Z818" i="8"/>
  <c r="V819" i="8"/>
  <c r="X747" i="1"/>
  <c r="Z747" i="1"/>
  <c r="V748" i="1"/>
  <c r="Y747" i="1"/>
  <c r="X819" i="8" l="1"/>
  <c r="Z819" i="8"/>
  <c r="Y819" i="8"/>
  <c r="V820" i="8"/>
  <c r="Z748" i="1"/>
  <c r="V749" i="1"/>
  <c r="X748" i="1"/>
  <c r="Y748" i="1"/>
  <c r="Z820" i="8" l="1"/>
  <c r="X820" i="8"/>
  <c r="Y820" i="8"/>
  <c r="V821" i="8"/>
  <c r="Y749" i="1"/>
  <c r="Z749" i="1"/>
  <c r="X749" i="1"/>
  <c r="V750" i="1"/>
  <c r="Z821" i="8" l="1"/>
  <c r="X821" i="8"/>
  <c r="Y821" i="8"/>
  <c r="V822" i="8"/>
  <c r="X750" i="1"/>
  <c r="Y750" i="1"/>
  <c r="Z750" i="1"/>
  <c r="V751" i="1"/>
  <c r="X822" i="8" l="1"/>
  <c r="Y822" i="8"/>
  <c r="Z822" i="8"/>
  <c r="V823" i="8"/>
  <c r="X751" i="1"/>
  <c r="V752" i="1"/>
  <c r="Z751" i="1"/>
  <c r="Y751" i="1"/>
  <c r="Y823" i="8" l="1"/>
  <c r="Z823" i="8"/>
  <c r="V824" i="8"/>
  <c r="X823" i="8"/>
  <c r="Z752" i="1"/>
  <c r="X752" i="1"/>
  <c r="Y752" i="1"/>
  <c r="V753" i="1"/>
  <c r="Z824" i="8" l="1"/>
  <c r="X824" i="8"/>
  <c r="V825" i="8"/>
  <c r="Y824" i="8"/>
  <c r="V754" i="1"/>
  <c r="Z753" i="1"/>
  <c r="X753" i="1"/>
  <c r="Y753" i="1"/>
  <c r="Z825" i="8" l="1"/>
  <c r="Y825" i="8"/>
  <c r="V826" i="8"/>
  <c r="X825" i="8"/>
  <c r="X754" i="1"/>
  <c r="Z754" i="1"/>
  <c r="Y754" i="1"/>
  <c r="V755" i="1"/>
  <c r="X826" i="8" l="1"/>
  <c r="Y826" i="8"/>
  <c r="V827" i="8"/>
  <c r="Z826" i="8"/>
  <c r="Y755" i="1"/>
  <c r="X755" i="1"/>
  <c r="Z755" i="1"/>
  <c r="V756" i="1"/>
  <c r="Y827" i="8" l="1"/>
  <c r="Z827" i="8"/>
  <c r="X827" i="8"/>
  <c r="V828" i="8"/>
  <c r="Z756" i="1"/>
  <c r="X756" i="1"/>
  <c r="Y756" i="1"/>
  <c r="V757" i="1"/>
  <c r="Z828" i="8" l="1"/>
  <c r="Y828" i="8"/>
  <c r="X828" i="8"/>
  <c r="V829" i="8"/>
  <c r="Y757" i="1"/>
  <c r="X757" i="1"/>
  <c r="Z757" i="1"/>
  <c r="V758" i="1"/>
  <c r="X829" i="8" l="1"/>
  <c r="Y829" i="8"/>
  <c r="Z829" i="8"/>
  <c r="V830" i="8"/>
  <c r="V759" i="1"/>
  <c r="Y758" i="1"/>
  <c r="Z758" i="1"/>
  <c r="X758" i="1"/>
  <c r="Z830" i="8" l="1"/>
  <c r="X830" i="8"/>
  <c r="V831" i="8"/>
  <c r="Y830" i="8"/>
  <c r="Y759" i="1"/>
  <c r="Z759" i="1"/>
  <c r="X759" i="1"/>
  <c r="V760" i="1"/>
  <c r="X831" i="8" l="1"/>
  <c r="Y831" i="8"/>
  <c r="Z831" i="8"/>
  <c r="V832" i="8"/>
  <c r="Y760" i="1"/>
  <c r="Z760" i="1"/>
  <c r="X760" i="1"/>
  <c r="V761" i="1"/>
  <c r="Z832" i="8" l="1"/>
  <c r="X832" i="8"/>
  <c r="Y832" i="8"/>
  <c r="V833" i="8"/>
  <c r="X761" i="1"/>
  <c r="Y761" i="1"/>
  <c r="Z761" i="1"/>
  <c r="V762" i="1"/>
  <c r="Y833" i="8" l="1"/>
  <c r="Z833" i="8"/>
  <c r="X833" i="8"/>
  <c r="V834" i="8"/>
  <c r="X762" i="1"/>
  <c r="Z762" i="1"/>
  <c r="Y762" i="1"/>
  <c r="V763" i="1"/>
  <c r="Z834" i="8" l="1"/>
  <c r="Y834" i="8"/>
  <c r="X834" i="8"/>
  <c r="V835" i="8"/>
  <c r="V764" i="1"/>
  <c r="Z763" i="1"/>
  <c r="X763" i="1"/>
  <c r="Y763" i="1"/>
  <c r="X835" i="8" l="1"/>
  <c r="Z835" i="8"/>
  <c r="Y835" i="8"/>
  <c r="V836" i="8"/>
  <c r="X764" i="1"/>
  <c r="Y764" i="1"/>
  <c r="V765" i="1"/>
  <c r="Z764" i="1"/>
  <c r="X836" i="8" l="1"/>
  <c r="Y836" i="8"/>
  <c r="Z836" i="8"/>
  <c r="V837" i="8"/>
  <c r="X765" i="1"/>
  <c r="Z765" i="1"/>
  <c r="V766" i="1"/>
  <c r="Y765" i="1"/>
  <c r="Y837" i="8" l="1"/>
  <c r="Z837" i="8"/>
  <c r="V838" i="8"/>
  <c r="X837" i="8"/>
  <c r="Z766" i="1"/>
  <c r="V767" i="1"/>
  <c r="X766" i="1"/>
  <c r="Y766" i="1"/>
  <c r="Z838" i="8" l="1"/>
  <c r="V839" i="8"/>
  <c r="X838" i="8"/>
  <c r="Y838" i="8"/>
  <c r="X767" i="1"/>
  <c r="Y767" i="1"/>
  <c r="V768" i="1"/>
  <c r="Z767" i="1"/>
  <c r="X839" i="8" l="1"/>
  <c r="Y839" i="8"/>
  <c r="Z839" i="8"/>
  <c r="V840" i="8"/>
  <c r="Z768" i="1"/>
  <c r="Y768" i="1"/>
  <c r="X768" i="1"/>
  <c r="V769" i="1"/>
  <c r="Z840" i="8" l="1"/>
  <c r="X840" i="8"/>
  <c r="V841" i="8"/>
  <c r="Y840" i="8"/>
  <c r="Y769" i="1"/>
  <c r="Z769" i="1"/>
  <c r="X769" i="1"/>
  <c r="V770" i="1"/>
  <c r="Z841" i="8" l="1"/>
  <c r="X841" i="8"/>
  <c r="Y841" i="8"/>
  <c r="V842" i="8"/>
  <c r="Z770" i="1"/>
  <c r="X770" i="1"/>
  <c r="V771" i="1"/>
  <c r="Y770" i="1"/>
  <c r="Y842" i="8" l="1"/>
  <c r="Z842" i="8"/>
  <c r="X842" i="8"/>
  <c r="V843" i="8"/>
  <c r="X771" i="1"/>
  <c r="Y771" i="1"/>
  <c r="Z771" i="1"/>
  <c r="V772" i="1"/>
  <c r="Y843" i="8" l="1"/>
  <c r="Z843" i="8"/>
  <c r="X843" i="8"/>
  <c r="V844" i="8"/>
  <c r="X772" i="1"/>
  <c r="Y772" i="1"/>
  <c r="Z772" i="1"/>
  <c r="V773" i="1"/>
  <c r="Z844" i="8" l="1"/>
  <c r="X844" i="8"/>
  <c r="Y844" i="8"/>
  <c r="V845" i="8"/>
  <c r="V774" i="1"/>
  <c r="X773" i="1"/>
  <c r="Z773" i="1"/>
  <c r="Y773" i="1"/>
  <c r="Y845" i="8" l="1"/>
  <c r="Z845" i="8"/>
  <c r="V846" i="8"/>
  <c r="X845" i="8"/>
  <c r="X774" i="1"/>
  <c r="Z774" i="1"/>
  <c r="Y774" i="1"/>
  <c r="V775" i="1"/>
  <c r="X846" i="8" l="1"/>
  <c r="Y846" i="8"/>
  <c r="Z846" i="8"/>
  <c r="V847" i="8"/>
  <c r="X775" i="1"/>
  <c r="V776" i="1"/>
  <c r="Y775" i="1"/>
  <c r="Z775" i="1"/>
  <c r="Y847" i="8" l="1"/>
  <c r="V848" i="8"/>
  <c r="X847" i="8"/>
  <c r="Z847" i="8"/>
  <c r="Z776" i="1"/>
  <c r="X776" i="1"/>
  <c r="Y776" i="1"/>
  <c r="V777" i="1"/>
  <c r="X848" i="8" l="1"/>
  <c r="Y848" i="8"/>
  <c r="Z848" i="8"/>
  <c r="V849" i="8"/>
  <c r="X777" i="1"/>
  <c r="Y777" i="1"/>
  <c r="Z777" i="1"/>
  <c r="V778" i="1"/>
  <c r="X849" i="8" l="1"/>
  <c r="Z849" i="8"/>
  <c r="V850" i="8"/>
  <c r="Y849" i="8"/>
  <c r="Y778" i="1"/>
  <c r="X778" i="1"/>
  <c r="Z778" i="1"/>
  <c r="V779" i="1"/>
  <c r="Z850" i="8" l="1"/>
  <c r="V851" i="8"/>
  <c r="X850" i="8"/>
  <c r="Y850" i="8"/>
  <c r="Y779" i="1"/>
  <c r="Z779" i="1"/>
  <c r="V780" i="1"/>
  <c r="X779" i="1"/>
  <c r="Y851" i="8" l="1"/>
  <c r="X851" i="8"/>
  <c r="Z851" i="8"/>
  <c r="V852" i="8"/>
  <c r="Y780" i="1"/>
  <c r="X780" i="1"/>
  <c r="Z780" i="1"/>
  <c r="V781" i="1"/>
  <c r="Z852" i="8" l="1"/>
  <c r="X852" i="8"/>
  <c r="V853" i="8"/>
  <c r="Y852" i="8"/>
  <c r="X781" i="1"/>
  <c r="Z781" i="1"/>
  <c r="Y781" i="1"/>
  <c r="V782" i="1"/>
  <c r="Y853" i="8" l="1"/>
  <c r="Z853" i="8"/>
  <c r="X853" i="8"/>
  <c r="V854" i="8"/>
  <c r="X782" i="1"/>
  <c r="Y782" i="1"/>
  <c r="V783" i="1"/>
  <c r="Z782" i="1"/>
  <c r="Z854" i="8" l="1"/>
  <c r="X854" i="8"/>
  <c r="Y854" i="8"/>
  <c r="V855" i="8"/>
  <c r="X783" i="1"/>
  <c r="Z783" i="1"/>
  <c r="Y783" i="1"/>
  <c r="V784" i="1"/>
  <c r="Z855" i="8" l="1"/>
  <c r="X855" i="8"/>
  <c r="Y855" i="8"/>
  <c r="V856" i="8"/>
  <c r="X784" i="1"/>
  <c r="Z784" i="1"/>
  <c r="Y784" i="1"/>
  <c r="V785" i="1"/>
  <c r="X856" i="8" l="1"/>
  <c r="Y856" i="8"/>
  <c r="Z856" i="8"/>
  <c r="V857" i="8"/>
  <c r="V786" i="1"/>
  <c r="Y785" i="1"/>
  <c r="Z785" i="1"/>
  <c r="X785" i="1"/>
  <c r="Y857" i="8" l="1"/>
  <c r="X857" i="8"/>
  <c r="Z857" i="8"/>
  <c r="V858" i="8"/>
  <c r="Z786" i="1"/>
  <c r="Y786" i="1"/>
  <c r="X786" i="1"/>
  <c r="V787" i="1"/>
  <c r="Z858" i="8" l="1"/>
  <c r="Y858" i="8"/>
  <c r="X858" i="8"/>
  <c r="V859" i="8"/>
  <c r="X787" i="1"/>
  <c r="Y787" i="1"/>
  <c r="Z787" i="1"/>
  <c r="V788" i="1"/>
  <c r="Y859" i="8" l="1"/>
  <c r="X859" i="8"/>
  <c r="Z859" i="8"/>
  <c r="V860" i="8"/>
  <c r="Z788" i="1"/>
  <c r="Y788" i="1"/>
  <c r="X788" i="1"/>
  <c r="V789" i="1"/>
  <c r="Z860" i="8" l="1"/>
  <c r="Y860" i="8"/>
  <c r="X860" i="8"/>
  <c r="V861" i="8"/>
  <c r="Y789" i="1"/>
  <c r="X789" i="1"/>
  <c r="Z789" i="1"/>
  <c r="V790" i="1"/>
  <c r="X861" i="8" l="1"/>
  <c r="V862" i="8"/>
  <c r="Z861" i="8"/>
  <c r="Y861" i="8"/>
  <c r="Z790" i="1"/>
  <c r="Y790" i="1"/>
  <c r="X790" i="1"/>
  <c r="V791" i="1"/>
  <c r="X862" i="8" l="1"/>
  <c r="Y862" i="8"/>
  <c r="Z862" i="8"/>
  <c r="V863" i="8"/>
  <c r="Y791" i="1"/>
  <c r="Z791" i="1"/>
  <c r="X791" i="1"/>
  <c r="V792" i="1"/>
  <c r="Y863" i="8" l="1"/>
  <c r="Z863" i="8"/>
  <c r="V864" i="8"/>
  <c r="X863" i="8"/>
  <c r="X792" i="1"/>
  <c r="Y792" i="1"/>
  <c r="Z792" i="1"/>
  <c r="V793" i="1"/>
  <c r="X864" i="8" l="1"/>
  <c r="Y864" i="8"/>
  <c r="Z864" i="8"/>
  <c r="V865" i="8"/>
  <c r="Z793" i="1"/>
  <c r="X793" i="1"/>
  <c r="V794" i="1"/>
  <c r="Y793" i="1"/>
  <c r="X865" i="8" l="1"/>
  <c r="V866" i="8"/>
  <c r="Y865" i="8"/>
  <c r="Z865" i="8"/>
  <c r="Y794" i="1"/>
  <c r="X794" i="1"/>
  <c r="V795" i="1"/>
  <c r="Z794" i="1"/>
  <c r="X866" i="8" l="1"/>
  <c r="Z866" i="8"/>
  <c r="Y866" i="8"/>
  <c r="V867" i="8"/>
  <c r="X795" i="1"/>
  <c r="Y795" i="1"/>
  <c r="V796" i="1"/>
  <c r="Z795" i="1"/>
  <c r="Y867" i="8" l="1"/>
  <c r="Z867" i="8"/>
  <c r="X867" i="8"/>
  <c r="V868" i="8"/>
  <c r="Z796" i="1"/>
  <c r="V797" i="1"/>
  <c r="X796" i="1"/>
  <c r="Y796" i="1"/>
  <c r="X868" i="8" l="1"/>
  <c r="Y868" i="8"/>
  <c r="Z868" i="8"/>
  <c r="V869" i="8"/>
  <c r="Z797" i="1"/>
  <c r="X797" i="1"/>
  <c r="Y797" i="1"/>
  <c r="V798" i="1"/>
  <c r="Z869" i="8" l="1"/>
  <c r="Y869" i="8"/>
  <c r="X869" i="8"/>
  <c r="V870" i="8"/>
  <c r="X798" i="1"/>
  <c r="Z798" i="1"/>
  <c r="Y798" i="1"/>
  <c r="V799" i="1"/>
  <c r="Z870" i="8" l="1"/>
  <c r="X870" i="8"/>
  <c r="Y870" i="8"/>
  <c r="V871" i="8"/>
  <c r="Y799" i="1"/>
  <c r="Z799" i="1"/>
  <c r="X799" i="1"/>
  <c r="V800" i="1"/>
  <c r="Y871" i="8" l="1"/>
  <c r="X871" i="8"/>
  <c r="V872" i="8"/>
  <c r="Z871" i="8"/>
  <c r="Z800" i="1"/>
  <c r="Y800" i="1"/>
  <c r="X800" i="1"/>
  <c r="V801" i="1"/>
  <c r="X872" i="8" l="1"/>
  <c r="Y872" i="8"/>
  <c r="Z872" i="8"/>
  <c r="V873" i="8"/>
  <c r="Y801" i="1"/>
  <c r="X801" i="1"/>
  <c r="V802" i="1"/>
  <c r="Z801" i="1"/>
  <c r="Y873" i="8" l="1"/>
  <c r="V874" i="8"/>
  <c r="X873" i="8"/>
  <c r="Z873" i="8"/>
  <c r="X802" i="1"/>
  <c r="Z802" i="1"/>
  <c r="Y802" i="1"/>
  <c r="V803" i="1"/>
  <c r="Z874" i="8" l="1"/>
  <c r="X874" i="8"/>
  <c r="Y874" i="8"/>
  <c r="V875" i="8"/>
  <c r="X803" i="1"/>
  <c r="Y803" i="1"/>
  <c r="Z803" i="1"/>
  <c r="V804" i="1"/>
  <c r="X875" i="8" l="1"/>
  <c r="Y875" i="8"/>
  <c r="Z875" i="8"/>
  <c r="V876" i="8"/>
  <c r="Y804" i="1"/>
  <c r="V805" i="1"/>
  <c r="Z804" i="1"/>
  <c r="X804" i="1"/>
  <c r="X876" i="8" l="1"/>
  <c r="Y876" i="8"/>
  <c r="Z876" i="8"/>
  <c r="V877" i="8"/>
  <c r="X805" i="1"/>
  <c r="Z805" i="1"/>
  <c r="V806" i="1"/>
  <c r="Y805" i="1"/>
  <c r="Y877" i="8" l="1"/>
  <c r="V878" i="8"/>
  <c r="X877" i="8"/>
  <c r="Z877" i="8"/>
  <c r="X806" i="1"/>
  <c r="V807" i="1"/>
  <c r="Z806" i="1"/>
  <c r="Y806" i="1"/>
  <c r="X878" i="8" l="1"/>
  <c r="Z878" i="8"/>
  <c r="V879" i="8"/>
  <c r="Y878" i="8"/>
  <c r="Z807" i="1"/>
  <c r="X807" i="1"/>
  <c r="Y807" i="1"/>
  <c r="V808" i="1"/>
  <c r="X879" i="8" l="1"/>
  <c r="Y879" i="8"/>
  <c r="Z879" i="8"/>
  <c r="V880" i="8"/>
  <c r="Z808" i="1"/>
  <c r="Y808" i="1"/>
  <c r="X808" i="1"/>
  <c r="V809" i="1"/>
  <c r="Z880" i="8" l="1"/>
  <c r="Y880" i="8"/>
  <c r="X880" i="8"/>
  <c r="V881" i="8"/>
  <c r="Y809" i="1"/>
  <c r="X809" i="1"/>
  <c r="Z809" i="1"/>
  <c r="V810" i="1"/>
  <c r="Z881" i="8" l="1"/>
  <c r="X881" i="8"/>
  <c r="Y881" i="8"/>
  <c r="V882" i="8"/>
  <c r="V811" i="1"/>
  <c r="Y810" i="1"/>
  <c r="X810" i="1"/>
  <c r="Z810" i="1"/>
  <c r="Y882" i="8" l="1"/>
  <c r="Z882" i="8"/>
  <c r="X882" i="8"/>
  <c r="V883" i="8"/>
  <c r="Z811" i="1"/>
  <c r="X811" i="1"/>
  <c r="Y811" i="1"/>
  <c r="V812" i="1"/>
  <c r="Y883" i="8" l="1"/>
  <c r="Z883" i="8"/>
  <c r="X883" i="8"/>
  <c r="V884" i="8"/>
  <c r="X812" i="1"/>
  <c r="Y812" i="1"/>
  <c r="Z812" i="1"/>
  <c r="V813" i="1"/>
  <c r="Z884" i="8" l="1"/>
  <c r="X884" i="8"/>
  <c r="Y884" i="8"/>
  <c r="V885" i="8"/>
  <c r="V814" i="1"/>
  <c r="Z813" i="1"/>
  <c r="X813" i="1"/>
  <c r="Y813" i="1"/>
  <c r="X885" i="8" l="1"/>
  <c r="V886" i="8"/>
  <c r="Z885" i="8"/>
  <c r="Y885" i="8"/>
  <c r="Y814" i="1"/>
  <c r="X814" i="1"/>
  <c r="Z814" i="1"/>
  <c r="V815" i="1"/>
  <c r="X886" i="8" l="1"/>
  <c r="Z886" i="8"/>
  <c r="V887" i="8"/>
  <c r="Y886" i="8"/>
  <c r="Y815" i="1"/>
  <c r="Z815" i="1"/>
  <c r="X815" i="1"/>
  <c r="V816" i="1"/>
  <c r="X887" i="8" l="1"/>
  <c r="Y887" i="8"/>
  <c r="V888" i="8"/>
  <c r="Z887" i="8"/>
  <c r="Z816" i="1"/>
  <c r="X816" i="1"/>
  <c r="Y816" i="1"/>
  <c r="V817" i="1"/>
  <c r="Z888" i="8" l="1"/>
  <c r="X888" i="8"/>
  <c r="V889" i="8"/>
  <c r="Y888" i="8"/>
  <c r="X817" i="1"/>
  <c r="Y817" i="1"/>
  <c r="Z817" i="1"/>
  <c r="V818" i="1"/>
  <c r="X889" i="8" l="1"/>
  <c r="Y889" i="8"/>
  <c r="Z889" i="8"/>
  <c r="V890" i="8"/>
  <c r="Z818" i="1"/>
  <c r="X818" i="1"/>
  <c r="Y818" i="1"/>
  <c r="V819" i="1"/>
  <c r="X890" i="8" l="1"/>
  <c r="Y890" i="8"/>
  <c r="V891" i="8"/>
  <c r="Z890" i="8"/>
  <c r="Y819" i="1"/>
  <c r="X819" i="1"/>
  <c r="Z819" i="1"/>
  <c r="V820" i="1"/>
  <c r="Y891" i="8" l="1"/>
  <c r="X891" i="8"/>
  <c r="Z891" i="8"/>
  <c r="V892" i="8"/>
  <c r="X820" i="1"/>
  <c r="Y820" i="1"/>
  <c r="Z820" i="1"/>
  <c r="V821" i="1"/>
  <c r="Z892" i="8" l="1"/>
  <c r="X892" i="8"/>
  <c r="Y892" i="8"/>
  <c r="V893" i="8"/>
  <c r="V822" i="1"/>
  <c r="Y821" i="1"/>
  <c r="X821" i="1"/>
  <c r="Z821" i="1"/>
  <c r="X893" i="8" l="1"/>
  <c r="V894" i="8"/>
  <c r="Y893" i="8"/>
  <c r="Z893" i="8"/>
  <c r="X822" i="1"/>
  <c r="Z822" i="1"/>
  <c r="Y822" i="1"/>
  <c r="V823" i="1"/>
  <c r="Z894" i="8" l="1"/>
  <c r="Y894" i="8"/>
  <c r="V895" i="8"/>
  <c r="X894" i="8"/>
  <c r="X823" i="1"/>
  <c r="Z823" i="1"/>
  <c r="Y823" i="1"/>
  <c r="V824" i="1"/>
  <c r="X895" i="8" l="1"/>
  <c r="Z895" i="8"/>
  <c r="V896" i="8"/>
  <c r="Y895" i="8"/>
  <c r="V825" i="1"/>
  <c r="Y824" i="1"/>
  <c r="X824" i="1"/>
  <c r="Z824" i="1"/>
  <c r="X896" i="8" l="1"/>
  <c r="Z896" i="8"/>
  <c r="Y896" i="8"/>
  <c r="V897" i="8"/>
  <c r="X825" i="1"/>
  <c r="Z825" i="1"/>
  <c r="Y825" i="1"/>
  <c r="V826" i="1"/>
  <c r="X897" i="8" l="1"/>
  <c r="Y897" i="8"/>
  <c r="Z897" i="8"/>
  <c r="V898" i="8"/>
  <c r="Z826" i="1"/>
  <c r="X826" i="1"/>
  <c r="V827" i="1"/>
  <c r="Y826" i="1"/>
  <c r="Y898" i="8" l="1"/>
  <c r="V899" i="8"/>
  <c r="X898" i="8"/>
  <c r="Z898" i="8"/>
  <c r="Z827" i="1"/>
  <c r="X827" i="1"/>
  <c r="Y827" i="1"/>
  <c r="V828" i="1"/>
  <c r="Z899" i="8" l="1"/>
  <c r="X899" i="8"/>
  <c r="Y899" i="8"/>
  <c r="V900" i="8"/>
  <c r="X828" i="1"/>
  <c r="Z828" i="1"/>
  <c r="V829" i="1"/>
  <c r="Y828" i="1"/>
  <c r="V901" i="8" l="1"/>
  <c r="X900" i="8"/>
  <c r="Y900" i="8"/>
  <c r="Z900" i="8"/>
  <c r="Z829" i="1"/>
  <c r="X829" i="1"/>
  <c r="V830" i="1"/>
  <c r="Y829" i="1"/>
  <c r="X901" i="8" l="1"/>
  <c r="Y901" i="8"/>
  <c r="Z901" i="8"/>
  <c r="V902" i="8"/>
  <c r="V831" i="1"/>
  <c r="X830" i="1"/>
  <c r="Y830" i="1"/>
  <c r="Z830" i="1"/>
  <c r="Y902" i="8" l="1"/>
  <c r="V903" i="8"/>
  <c r="Z902" i="8"/>
  <c r="X902" i="8"/>
  <c r="X831" i="1"/>
  <c r="Y831" i="1"/>
  <c r="Z831" i="1"/>
  <c r="V832" i="1"/>
  <c r="Y903" i="8" l="1"/>
  <c r="Z903" i="8"/>
  <c r="X903" i="8"/>
  <c r="V904" i="8"/>
  <c r="X832" i="1"/>
  <c r="V833" i="1"/>
  <c r="Y832" i="1"/>
  <c r="Z832" i="1"/>
  <c r="X904" i="8" l="1"/>
  <c r="Y904" i="8"/>
  <c r="Z904" i="8"/>
  <c r="V905" i="8"/>
  <c r="Y833" i="1"/>
  <c r="Z833" i="1"/>
  <c r="X833" i="1"/>
  <c r="V834" i="1"/>
  <c r="Z905" i="8" l="1"/>
  <c r="X905" i="8"/>
  <c r="Y905" i="8"/>
  <c r="V906" i="8"/>
  <c r="X834" i="1"/>
  <c r="Y834" i="1"/>
  <c r="Z834" i="1"/>
  <c r="V835" i="1"/>
  <c r="X906" i="8" l="1"/>
  <c r="Z906" i="8"/>
  <c r="Y906" i="8"/>
  <c r="V907" i="8"/>
  <c r="Z835" i="1"/>
  <c r="V836" i="1"/>
  <c r="Y835" i="1"/>
  <c r="X835" i="1"/>
  <c r="Y907" i="8" l="1"/>
  <c r="Z907" i="8"/>
  <c r="X907" i="8"/>
  <c r="V908" i="8"/>
  <c r="X836" i="1"/>
  <c r="Z836" i="1"/>
  <c r="Y836" i="1"/>
  <c r="V837" i="1"/>
  <c r="Z908" i="8" l="1"/>
  <c r="X908" i="8"/>
  <c r="Y908" i="8"/>
  <c r="V909" i="8"/>
  <c r="X837" i="1"/>
  <c r="Y837" i="1"/>
  <c r="Z837" i="1"/>
  <c r="V838" i="1"/>
  <c r="Y909" i="8" l="1"/>
  <c r="X909" i="8"/>
  <c r="V910" i="8"/>
  <c r="Z909" i="8"/>
  <c r="Z838" i="1"/>
  <c r="Y838" i="1"/>
  <c r="X838" i="1"/>
  <c r="V839" i="1"/>
  <c r="Z910" i="8" l="1"/>
  <c r="Y910" i="8"/>
  <c r="X910" i="8"/>
  <c r="V911" i="8"/>
  <c r="Y839" i="1"/>
  <c r="V840" i="1"/>
  <c r="X839" i="1"/>
  <c r="Z839" i="1"/>
  <c r="X911" i="8" l="1"/>
  <c r="Y911" i="8"/>
  <c r="Z911" i="8"/>
  <c r="V912" i="8"/>
  <c r="Y840" i="1"/>
  <c r="Z840" i="1"/>
  <c r="V841" i="1"/>
  <c r="X840" i="1"/>
  <c r="X912" i="8" l="1"/>
  <c r="Z912" i="8"/>
  <c r="V913" i="8"/>
  <c r="Y912" i="8"/>
  <c r="Y841" i="1"/>
  <c r="X841" i="1"/>
  <c r="Z841" i="1"/>
  <c r="V842" i="1"/>
  <c r="Y913" i="8" l="1"/>
  <c r="X913" i="8"/>
  <c r="Z913" i="8"/>
  <c r="V914" i="8"/>
  <c r="X842" i="1"/>
  <c r="Z842" i="1"/>
  <c r="Y842" i="1"/>
  <c r="V843" i="1"/>
  <c r="Z914" i="8" l="1"/>
  <c r="Y914" i="8"/>
  <c r="X914" i="8"/>
  <c r="V915" i="8"/>
  <c r="Z843" i="1"/>
  <c r="X843" i="1"/>
  <c r="V844" i="1"/>
  <c r="Y843" i="1"/>
  <c r="X915" i="8" l="1"/>
  <c r="Y915" i="8"/>
  <c r="Z915" i="8"/>
  <c r="V916" i="8"/>
  <c r="AD703" i="8"/>
  <c r="AH703" i="8" s="1"/>
  <c r="AL703" i="8" s="1"/>
  <c r="AP703" i="8" s="1"/>
  <c r="AT703" i="8" s="1"/>
  <c r="AB703" i="8"/>
  <c r="AF703" i="8" s="1"/>
  <c r="AJ703" i="8" s="1"/>
  <c r="AN703" i="8" s="1"/>
  <c r="AR703" i="8" s="1"/>
  <c r="Y844" i="1"/>
  <c r="X844" i="1"/>
  <c r="Z844" i="1"/>
  <c r="V845" i="1"/>
  <c r="X916" i="8" l="1"/>
  <c r="Z916" i="8"/>
  <c r="Y916" i="8"/>
  <c r="V917" i="8"/>
  <c r="X845" i="1"/>
  <c r="V846" i="1"/>
  <c r="Y845" i="1"/>
  <c r="Z845" i="1"/>
  <c r="Y917" i="8" l="1"/>
  <c r="Z917" i="8"/>
  <c r="X917" i="8"/>
  <c r="V918" i="8"/>
  <c r="Z846" i="1"/>
  <c r="X846" i="1"/>
  <c r="Y846" i="1"/>
  <c r="V847" i="1"/>
  <c r="X918" i="8" l="1"/>
  <c r="Y918" i="8"/>
  <c r="Z918" i="8"/>
  <c r="V919" i="8"/>
  <c r="Y847" i="1"/>
  <c r="X847" i="1"/>
  <c r="V848" i="1"/>
  <c r="Z847" i="1"/>
  <c r="Z919" i="8" l="1"/>
  <c r="Y919" i="8"/>
  <c r="X919" i="8"/>
  <c r="V920" i="8"/>
  <c r="X848" i="1"/>
  <c r="Y848" i="1"/>
  <c r="Z848" i="1"/>
  <c r="V849" i="1"/>
  <c r="X920" i="8" l="1"/>
  <c r="V921" i="8"/>
  <c r="Z920" i="8"/>
  <c r="Y920" i="8"/>
  <c r="Y849" i="1"/>
  <c r="Z849" i="1"/>
  <c r="X849" i="1"/>
  <c r="V850" i="1"/>
  <c r="Y921" i="8" l="1"/>
  <c r="X921" i="8"/>
  <c r="V922" i="8"/>
  <c r="Z921" i="8"/>
  <c r="X850" i="1"/>
  <c r="V851" i="1"/>
  <c r="Z850" i="1"/>
  <c r="Y850" i="1"/>
  <c r="X922" i="8" l="1"/>
  <c r="Y922" i="8"/>
  <c r="Z922" i="8"/>
  <c r="V923" i="8"/>
  <c r="Y851" i="1"/>
  <c r="Z851" i="1"/>
  <c r="X851" i="1"/>
  <c r="V852" i="1"/>
  <c r="Y923" i="8" l="1"/>
  <c r="Z923" i="8"/>
  <c r="X923" i="8"/>
  <c r="V924" i="8"/>
  <c r="X852" i="1"/>
  <c r="Y852" i="1"/>
  <c r="Z852" i="1"/>
  <c r="V853" i="1"/>
  <c r="Z924" i="8" l="1"/>
  <c r="X924" i="8"/>
  <c r="Y924" i="8"/>
  <c r="V925" i="8"/>
  <c r="V854" i="1"/>
  <c r="Z853" i="1"/>
  <c r="Y853" i="1"/>
  <c r="X853" i="1"/>
  <c r="V926" i="8" l="1"/>
  <c r="Y925" i="8"/>
  <c r="X925" i="8"/>
  <c r="Z925" i="8"/>
  <c r="Y854" i="1"/>
  <c r="Z854" i="1"/>
  <c r="X854" i="1"/>
  <c r="V855" i="1"/>
  <c r="X926" i="8" l="1"/>
  <c r="Y926" i="8"/>
  <c r="Z926" i="8"/>
  <c r="V927" i="8"/>
  <c r="Z855" i="1"/>
  <c r="Y855" i="1"/>
  <c r="X855" i="1"/>
  <c r="V856" i="1"/>
  <c r="V928" i="8" l="1"/>
  <c r="Z927" i="8"/>
  <c r="Y927" i="8"/>
  <c r="X927" i="8"/>
  <c r="Z856" i="1"/>
  <c r="X856" i="1"/>
  <c r="Y856" i="1"/>
  <c r="V857" i="1"/>
  <c r="Z928" i="8" l="1"/>
  <c r="Y928" i="8"/>
  <c r="X928" i="8"/>
  <c r="V929" i="8"/>
  <c r="Z857" i="1"/>
  <c r="X857" i="1"/>
  <c r="Y857" i="1"/>
  <c r="V858" i="1"/>
  <c r="X929" i="8" l="1"/>
  <c r="Y929" i="8"/>
  <c r="Z929" i="8"/>
  <c r="V930" i="8"/>
  <c r="X858" i="1"/>
  <c r="V859" i="1"/>
  <c r="Y858" i="1"/>
  <c r="Z858" i="1"/>
  <c r="Z930" i="8" l="1"/>
  <c r="Y930" i="8"/>
  <c r="X930" i="8"/>
  <c r="V931" i="8"/>
  <c r="Y859" i="1"/>
  <c r="X859" i="1"/>
  <c r="Z859" i="1"/>
  <c r="V860" i="1"/>
  <c r="Z931" i="8" l="1"/>
  <c r="X931" i="8"/>
  <c r="Y931" i="8"/>
  <c r="V932" i="8"/>
  <c r="V861" i="1"/>
  <c r="X860" i="1"/>
  <c r="Y860" i="1"/>
  <c r="Z860" i="1"/>
  <c r="Y932" i="8" l="1"/>
  <c r="X932" i="8"/>
  <c r="V933" i="8"/>
  <c r="Z932" i="8"/>
  <c r="V862" i="1"/>
  <c r="Y861" i="1"/>
  <c r="X861" i="1"/>
  <c r="Z861" i="1"/>
  <c r="Y933" i="8" l="1"/>
  <c r="X933" i="8"/>
  <c r="Z933" i="8"/>
  <c r="V934" i="8"/>
  <c r="X862" i="1"/>
  <c r="Y862" i="1"/>
  <c r="V863" i="1"/>
  <c r="Z862" i="1"/>
  <c r="Y934" i="8" l="1"/>
  <c r="Z934" i="8"/>
  <c r="V935" i="8"/>
  <c r="X934" i="8"/>
  <c r="V864" i="1"/>
  <c r="Z863" i="1"/>
  <c r="X863" i="1"/>
  <c r="Y863" i="1"/>
  <c r="Z935" i="8" l="1"/>
  <c r="X935" i="8"/>
  <c r="Y935" i="8"/>
  <c r="V936" i="8"/>
  <c r="X864" i="1"/>
  <c r="Y864" i="1"/>
  <c r="Z864" i="1"/>
  <c r="V865" i="1"/>
  <c r="X936" i="8" l="1"/>
  <c r="Y936" i="8"/>
  <c r="Z936" i="8"/>
  <c r="V937" i="8"/>
  <c r="X865" i="1"/>
  <c r="Y865" i="1"/>
  <c r="Z865" i="1"/>
  <c r="V866" i="1"/>
  <c r="X937" i="8" l="1"/>
  <c r="V938" i="8"/>
  <c r="Z937" i="8"/>
  <c r="Y937" i="8"/>
  <c r="Z866" i="1"/>
  <c r="X866" i="1"/>
  <c r="V867" i="1"/>
  <c r="Y866" i="1"/>
  <c r="X938" i="8" l="1"/>
  <c r="Y938" i="8"/>
  <c r="V939" i="8"/>
  <c r="Z938" i="8"/>
  <c r="X867" i="1"/>
  <c r="Y867" i="1"/>
  <c r="Z867" i="1"/>
  <c r="V868" i="1"/>
  <c r="V940" i="8" l="1"/>
  <c r="Y939" i="8"/>
  <c r="X939" i="8"/>
  <c r="Z939" i="8"/>
  <c r="Z868" i="1"/>
  <c r="V869" i="1"/>
  <c r="X868" i="1"/>
  <c r="Y868" i="1"/>
  <c r="Z940" i="8" l="1"/>
  <c r="X940" i="8"/>
  <c r="Y940" i="8"/>
  <c r="V941" i="8"/>
  <c r="Z869" i="1"/>
  <c r="X869" i="1"/>
  <c r="Y869" i="1"/>
  <c r="V870" i="1"/>
  <c r="Y941" i="8" l="1"/>
  <c r="X941" i="8"/>
  <c r="Z941" i="8"/>
  <c r="V942" i="8"/>
  <c r="X870" i="1"/>
  <c r="Y870" i="1"/>
  <c r="Z870" i="1"/>
  <c r="V871" i="1"/>
  <c r="X942" i="8" l="1"/>
  <c r="Z942" i="8"/>
  <c r="V943" i="8"/>
  <c r="Y942" i="8"/>
  <c r="Z871" i="1"/>
  <c r="Y871" i="1"/>
  <c r="X871" i="1"/>
  <c r="V872" i="1"/>
  <c r="X943" i="8" l="1"/>
  <c r="Z943" i="8"/>
  <c r="V944" i="8"/>
  <c r="Y943" i="8"/>
  <c r="Y872" i="1"/>
  <c r="Z872" i="1"/>
  <c r="X872" i="1"/>
  <c r="V873" i="1"/>
  <c r="Z944" i="8" l="1"/>
  <c r="X944" i="8"/>
  <c r="Y944" i="8"/>
  <c r="V945" i="8"/>
  <c r="Z873" i="1"/>
  <c r="X873" i="1"/>
  <c r="Y873" i="1"/>
  <c r="V874" i="1"/>
  <c r="Z945" i="8" l="1"/>
  <c r="X945" i="8"/>
  <c r="Y945" i="8"/>
  <c r="V946" i="8"/>
  <c r="X874" i="1"/>
  <c r="Y874" i="1"/>
  <c r="Z874" i="1"/>
  <c r="V875" i="1"/>
  <c r="X946" i="8" l="1"/>
  <c r="V947" i="8"/>
  <c r="Z946" i="8"/>
  <c r="Y946" i="8"/>
  <c r="X875" i="1"/>
  <c r="Y875" i="1"/>
  <c r="Z875" i="1"/>
  <c r="V876" i="1"/>
  <c r="Z947" i="8" l="1"/>
  <c r="X947" i="8"/>
  <c r="Y947" i="8"/>
  <c r="V948" i="8"/>
  <c r="V877" i="1"/>
  <c r="X876" i="1"/>
  <c r="Y876" i="1"/>
  <c r="Z876" i="1"/>
  <c r="Y948" i="8" l="1"/>
  <c r="Z948" i="8"/>
  <c r="V949" i="8"/>
  <c r="X948" i="8"/>
  <c r="X877" i="1"/>
  <c r="Y877" i="1"/>
  <c r="V878" i="1"/>
  <c r="Z877" i="1"/>
  <c r="Z949" i="8" l="1"/>
  <c r="X949" i="8"/>
  <c r="Y949" i="8"/>
  <c r="V950" i="8"/>
  <c r="X878" i="1"/>
  <c r="V879" i="1"/>
  <c r="Z878" i="1"/>
  <c r="Y878" i="1"/>
  <c r="Z950" i="8" l="1"/>
  <c r="X950" i="8"/>
  <c r="Y950" i="8"/>
  <c r="V951" i="8"/>
  <c r="X879" i="1"/>
  <c r="Z879" i="1"/>
  <c r="Y879" i="1"/>
  <c r="V880" i="1"/>
  <c r="X951" i="8" l="1"/>
  <c r="Y951" i="8"/>
  <c r="V952" i="8"/>
  <c r="Z951" i="8"/>
  <c r="X880" i="1"/>
  <c r="Y880" i="1"/>
  <c r="Z880" i="1"/>
  <c r="V881" i="1"/>
  <c r="Y952" i="8" l="1"/>
  <c r="Z952" i="8"/>
  <c r="V953" i="8"/>
  <c r="X952" i="8"/>
  <c r="Z881" i="1"/>
  <c r="X881" i="1"/>
  <c r="Y881" i="1"/>
  <c r="V882" i="1"/>
  <c r="Y953" i="8" l="1"/>
  <c r="Z953" i="8"/>
  <c r="V954" i="8"/>
  <c r="X953" i="8"/>
  <c r="Y882" i="1"/>
  <c r="Z882" i="1"/>
  <c r="V883" i="1"/>
  <c r="X882" i="1"/>
  <c r="X954" i="8" l="1"/>
  <c r="Y954" i="8"/>
  <c r="V955" i="8"/>
  <c r="Z954" i="8"/>
  <c r="Z883" i="1"/>
  <c r="V884" i="1"/>
  <c r="X883" i="1"/>
  <c r="Y883" i="1"/>
  <c r="Y955" i="8" l="1"/>
  <c r="V956" i="8"/>
  <c r="Z955" i="8"/>
  <c r="X955" i="8"/>
  <c r="Z884" i="1"/>
  <c r="Y884" i="1"/>
  <c r="X884" i="1"/>
  <c r="V885" i="1"/>
  <c r="X956" i="8" l="1"/>
  <c r="Y956" i="8"/>
  <c r="V957" i="8"/>
  <c r="Z956" i="8"/>
  <c r="X885" i="1"/>
  <c r="Y885" i="1"/>
  <c r="Z885" i="1"/>
  <c r="V886" i="1"/>
  <c r="Y957" i="8" l="1"/>
  <c r="Z957" i="8"/>
  <c r="X957" i="8"/>
  <c r="V958" i="8"/>
  <c r="V887" i="1"/>
  <c r="Y886" i="1"/>
  <c r="X886" i="1"/>
  <c r="Z886" i="1"/>
  <c r="Z958" i="8" l="1"/>
  <c r="X958" i="8"/>
  <c r="Y958" i="8"/>
  <c r="V959" i="8"/>
  <c r="X887" i="1"/>
  <c r="Y887" i="1"/>
  <c r="Z887" i="1"/>
  <c r="V888" i="1"/>
  <c r="X959" i="8" l="1"/>
  <c r="Z959" i="8"/>
  <c r="Y959" i="8"/>
  <c r="V960" i="8"/>
  <c r="X888" i="1"/>
  <c r="Y888" i="1"/>
  <c r="Z888" i="1"/>
  <c r="V889" i="1"/>
  <c r="Z960" i="8" l="1"/>
  <c r="Y960" i="8"/>
  <c r="X960" i="8"/>
  <c r="V961" i="8"/>
  <c r="Z889" i="1"/>
  <c r="Y889" i="1"/>
  <c r="X889" i="1"/>
  <c r="V890" i="1"/>
  <c r="X961" i="8" l="1"/>
  <c r="Y961" i="8"/>
  <c r="Z961" i="8"/>
  <c r="V962" i="8"/>
  <c r="X890" i="1"/>
  <c r="Y890" i="1"/>
  <c r="Z890" i="1"/>
  <c r="V891" i="1"/>
  <c r="X962" i="8" l="1"/>
  <c r="Z962" i="8"/>
  <c r="Y962" i="8"/>
  <c r="V963" i="8"/>
  <c r="Y891" i="1"/>
  <c r="Z891" i="1"/>
  <c r="X891" i="1"/>
  <c r="V892" i="1"/>
  <c r="Y963" i="8" l="1"/>
  <c r="X963" i="8"/>
  <c r="Z963" i="8"/>
  <c r="V964" i="8"/>
  <c r="Y892" i="1"/>
  <c r="Z892" i="1"/>
  <c r="X892" i="1"/>
  <c r="V893" i="1"/>
  <c r="Z964" i="8" l="1"/>
  <c r="X964" i="8"/>
  <c r="Y964" i="8"/>
  <c r="V965" i="8"/>
  <c r="Y893" i="1"/>
  <c r="V894" i="1"/>
  <c r="X893" i="1"/>
  <c r="Z893" i="1"/>
  <c r="X965" i="8" l="1"/>
  <c r="Y965" i="8"/>
  <c r="Z965" i="8"/>
  <c r="V966" i="8"/>
  <c r="Z894" i="1"/>
  <c r="X894" i="1"/>
  <c r="Y894" i="1"/>
  <c r="V895" i="1"/>
  <c r="X966" i="8" l="1"/>
  <c r="Z966" i="8"/>
  <c r="Y966" i="8"/>
  <c r="V967" i="8"/>
  <c r="X895" i="1"/>
  <c r="Y895" i="1"/>
  <c r="Z895" i="1"/>
  <c r="V896" i="1"/>
  <c r="X967" i="8" l="1"/>
  <c r="Z967" i="8"/>
  <c r="Y967" i="8"/>
  <c r="V968" i="8"/>
  <c r="Y896" i="1"/>
  <c r="V897" i="1"/>
  <c r="Z896" i="1"/>
  <c r="X896" i="1"/>
  <c r="X968" i="8" l="1"/>
  <c r="Y968" i="8"/>
  <c r="V969" i="8"/>
  <c r="Z968" i="8"/>
  <c r="X897" i="1"/>
  <c r="Y897" i="1"/>
  <c r="V898" i="1"/>
  <c r="Z897" i="1"/>
  <c r="Z969" i="8" l="1"/>
  <c r="X969" i="8"/>
  <c r="Y969" i="8"/>
  <c r="V970" i="8"/>
  <c r="Z898" i="1"/>
  <c r="V899" i="1"/>
  <c r="X898" i="1"/>
  <c r="Y898" i="1"/>
  <c r="Z970" i="8" l="1"/>
  <c r="X970" i="8"/>
  <c r="Y970" i="8"/>
  <c r="V971" i="8"/>
  <c r="Z899" i="1"/>
  <c r="X899" i="1"/>
  <c r="V900" i="1"/>
  <c r="Y899" i="1"/>
  <c r="Y971" i="8" l="1"/>
  <c r="Z971" i="8"/>
  <c r="X971" i="8"/>
  <c r="V972" i="8"/>
  <c r="Z900" i="1"/>
  <c r="X900" i="1"/>
  <c r="Y900" i="1"/>
  <c r="V901" i="1"/>
  <c r="X972" i="8" l="1"/>
  <c r="Y972" i="8"/>
  <c r="Z972" i="8"/>
  <c r="V973" i="8"/>
  <c r="X901" i="1"/>
  <c r="Y901" i="1"/>
  <c r="Z901" i="1"/>
  <c r="V902" i="1"/>
  <c r="Y973" i="8" l="1"/>
  <c r="Z973" i="8"/>
  <c r="X973" i="8"/>
  <c r="V974" i="8"/>
  <c r="Y902" i="1"/>
  <c r="X902" i="1"/>
  <c r="Z902" i="1"/>
  <c r="V903" i="1"/>
  <c r="Z974" i="8" l="1"/>
  <c r="X974" i="8"/>
  <c r="Y974" i="8"/>
  <c r="V975" i="8"/>
  <c r="Z903" i="1"/>
  <c r="Y903" i="1"/>
  <c r="X903" i="1"/>
  <c r="V904" i="1"/>
  <c r="Z975" i="8" l="1"/>
  <c r="X975" i="8"/>
  <c r="V976" i="8"/>
  <c r="Y975" i="8"/>
  <c r="Y904" i="1"/>
  <c r="V905" i="1"/>
  <c r="X904" i="1"/>
  <c r="Z904" i="1"/>
  <c r="X976" i="8" l="1"/>
  <c r="Y976" i="8"/>
  <c r="Z976" i="8"/>
  <c r="V977" i="8"/>
  <c r="X905" i="1"/>
  <c r="Z905" i="1"/>
  <c r="Y905" i="1"/>
  <c r="V906" i="1"/>
  <c r="Y977" i="8" l="1"/>
  <c r="X977" i="8"/>
  <c r="V978" i="8"/>
  <c r="Z977" i="8"/>
  <c r="Y906" i="1"/>
  <c r="Z906" i="1"/>
  <c r="X906" i="1"/>
  <c r="V907" i="1"/>
  <c r="V979" i="8" l="1"/>
  <c r="Z978" i="8"/>
  <c r="Y978" i="8"/>
  <c r="X978" i="8"/>
  <c r="X907" i="1"/>
  <c r="Z907" i="1"/>
  <c r="Y907" i="1"/>
  <c r="V908" i="1"/>
  <c r="X979" i="8" l="1"/>
  <c r="Y979" i="8"/>
  <c r="Z979" i="8"/>
  <c r="V980" i="8"/>
  <c r="Z908" i="1"/>
  <c r="X908" i="1"/>
  <c r="V909" i="1"/>
  <c r="Y908" i="1"/>
  <c r="Z980" i="8" l="1"/>
  <c r="Y980" i="8"/>
  <c r="X980" i="8"/>
  <c r="V981" i="8"/>
  <c r="Z909" i="1"/>
  <c r="V910" i="1"/>
  <c r="Y909" i="1"/>
  <c r="X909" i="1"/>
  <c r="Z981" i="8" l="1"/>
  <c r="X981" i="8"/>
  <c r="Y981" i="8"/>
  <c r="V982" i="8"/>
  <c r="X910" i="1"/>
  <c r="Z910" i="1"/>
  <c r="V911" i="1"/>
  <c r="Y910" i="1"/>
  <c r="Y982" i="8" l="1"/>
  <c r="Z982" i="8"/>
  <c r="X982" i="8"/>
  <c r="V983" i="8"/>
  <c r="Y911" i="1"/>
  <c r="X911" i="1"/>
  <c r="V912" i="1"/>
  <c r="Z911" i="1"/>
  <c r="Y983" i="8" l="1"/>
  <c r="Z983" i="8"/>
  <c r="V984" i="8"/>
  <c r="X983" i="8"/>
  <c r="X912" i="1"/>
  <c r="V913" i="1"/>
  <c r="Y912" i="1"/>
  <c r="Z912" i="1"/>
  <c r="X984" i="8" l="1"/>
  <c r="V985" i="8"/>
  <c r="Y984" i="8"/>
  <c r="Z984" i="8"/>
  <c r="Y913" i="1"/>
  <c r="V914" i="1"/>
  <c r="X913" i="1"/>
  <c r="Z913" i="1"/>
  <c r="Z985" i="8" l="1"/>
  <c r="X985" i="8"/>
  <c r="V986" i="8"/>
  <c r="Y985" i="8"/>
  <c r="Z914" i="1"/>
  <c r="AD914" i="1" s="1"/>
  <c r="AH914" i="1" s="1"/>
  <c r="AL914" i="1" s="1"/>
  <c r="AP914" i="1" s="1"/>
  <c r="AT914" i="1" s="1"/>
  <c r="X914" i="1"/>
  <c r="AB914" i="1" s="1"/>
  <c r="AF914" i="1" s="1"/>
  <c r="AJ914" i="1" s="1"/>
  <c r="AN914" i="1" s="1"/>
  <c r="AR914" i="1" s="1"/>
  <c r="V915" i="1"/>
  <c r="Y914" i="1"/>
  <c r="X986" i="8" l="1"/>
  <c r="Z986" i="8"/>
  <c r="V987" i="8"/>
  <c r="Y986" i="8"/>
  <c r="X915" i="1"/>
  <c r="V916" i="1"/>
  <c r="Y915" i="1"/>
  <c r="Z915" i="1"/>
  <c r="V988" i="8" l="1"/>
  <c r="Z987" i="8"/>
  <c r="X987" i="8"/>
  <c r="Y987" i="8"/>
  <c r="Y916" i="1"/>
  <c r="Z916" i="1"/>
  <c r="V917" i="1"/>
  <c r="X916" i="1"/>
  <c r="X988" i="8" l="1"/>
  <c r="Z988" i="8"/>
  <c r="Y988" i="8"/>
  <c r="V989" i="8"/>
  <c r="Z917" i="1"/>
  <c r="X917" i="1"/>
  <c r="Y917" i="1"/>
  <c r="V918" i="1"/>
  <c r="Y989" i="8" l="1"/>
  <c r="X989" i="8"/>
  <c r="Z989" i="8"/>
  <c r="V990" i="8"/>
  <c r="X918" i="1"/>
  <c r="Y918" i="1"/>
  <c r="Z918" i="1"/>
  <c r="V919" i="1"/>
  <c r="Z990" i="8" l="1"/>
  <c r="X990" i="8"/>
  <c r="Y990" i="8"/>
  <c r="V991" i="8"/>
  <c r="Z919" i="1"/>
  <c r="X919" i="1"/>
  <c r="V920" i="1"/>
  <c r="Y919" i="1"/>
  <c r="Y991" i="8" l="1"/>
  <c r="Z991" i="8"/>
  <c r="X991" i="8"/>
  <c r="V992" i="8"/>
  <c r="Z920" i="1"/>
  <c r="Y920" i="1"/>
  <c r="V921" i="1"/>
  <c r="X920" i="1"/>
  <c r="X992" i="8" l="1"/>
  <c r="Y992" i="8"/>
  <c r="Z992" i="8"/>
  <c r="V993" i="8"/>
  <c r="X921" i="1"/>
  <c r="Y921" i="1"/>
  <c r="Z921" i="1"/>
  <c r="V922" i="1"/>
  <c r="Y993" i="8" l="1"/>
  <c r="X993" i="8"/>
  <c r="Z993" i="8"/>
  <c r="V994" i="8"/>
  <c r="Y922" i="1"/>
  <c r="X922" i="1"/>
  <c r="Z922" i="1"/>
  <c r="V923" i="1"/>
  <c r="Z994" i="8" l="1"/>
  <c r="X994" i="8"/>
  <c r="Y994" i="8"/>
  <c r="V995" i="8"/>
  <c r="Y923" i="1"/>
  <c r="V924" i="1"/>
  <c r="X923" i="1"/>
  <c r="Z923" i="1"/>
  <c r="Y995" i="8" l="1"/>
  <c r="Z995" i="8"/>
  <c r="X995" i="8"/>
  <c r="V996" i="8"/>
  <c r="X924" i="1"/>
  <c r="Y924" i="1"/>
  <c r="Z924" i="1"/>
  <c r="V925" i="1"/>
  <c r="X996" i="8" l="1"/>
  <c r="Z996" i="8"/>
  <c r="Y996" i="8"/>
  <c r="V997" i="8"/>
  <c r="Z925" i="1"/>
  <c r="X925" i="1"/>
  <c r="Y925" i="1"/>
  <c r="V926" i="1"/>
  <c r="Z997" i="8" l="1"/>
  <c r="X997" i="8"/>
  <c r="Y997" i="8"/>
  <c r="V998" i="8"/>
  <c r="X926" i="1"/>
  <c r="Y926" i="1"/>
  <c r="Z926" i="1"/>
  <c r="V927" i="1"/>
  <c r="X998" i="8" l="1"/>
  <c r="Z998" i="8"/>
  <c r="Y998" i="8"/>
  <c r="V999" i="8"/>
  <c r="X927" i="1"/>
  <c r="Y927" i="1"/>
  <c r="Z927" i="1"/>
  <c r="V928" i="1"/>
  <c r="Z999" i="8" l="1"/>
  <c r="X999" i="8"/>
  <c r="Y999" i="8"/>
  <c r="V1000" i="8"/>
  <c r="Z928" i="1"/>
  <c r="X928" i="1"/>
  <c r="Y928" i="1"/>
  <c r="V929" i="1"/>
  <c r="Z1000" i="8" l="1"/>
  <c r="X1000" i="8"/>
  <c r="Y1000" i="8"/>
  <c r="V1001" i="8"/>
  <c r="X929" i="1"/>
  <c r="Y929" i="1"/>
  <c r="Z929" i="1"/>
  <c r="V930" i="1"/>
  <c r="X1001" i="8" l="1"/>
  <c r="Y1001" i="8"/>
  <c r="Z1001" i="8"/>
  <c r="V1002" i="8"/>
  <c r="Y930" i="1"/>
  <c r="Z930" i="1"/>
  <c r="X930" i="1"/>
  <c r="V931" i="1"/>
  <c r="Y1002" i="8" l="1"/>
  <c r="Z1002" i="8"/>
  <c r="V1003" i="8"/>
  <c r="X1002" i="8"/>
  <c r="X931" i="1"/>
  <c r="Z931" i="1"/>
  <c r="Y931" i="1"/>
  <c r="V932" i="1"/>
  <c r="Y1003" i="8" l="1"/>
  <c r="Z1003" i="8"/>
  <c r="X1003" i="8"/>
  <c r="V1004" i="8"/>
  <c r="Y932" i="1"/>
  <c r="X932" i="1"/>
  <c r="Z932" i="1"/>
  <c r="V933" i="1"/>
  <c r="X1004" i="8" l="1"/>
  <c r="Y1004" i="8"/>
  <c r="V1005" i="8"/>
  <c r="Z1004" i="8"/>
  <c r="Z933" i="1"/>
  <c r="V934" i="1"/>
  <c r="X933" i="1"/>
  <c r="Y933" i="1"/>
  <c r="Z1005" i="8" l="1"/>
  <c r="X1005" i="8"/>
  <c r="Y1005" i="8"/>
  <c r="V1006" i="8"/>
  <c r="Z934" i="1"/>
  <c r="V935" i="1"/>
  <c r="X934" i="1"/>
  <c r="Y934" i="1"/>
  <c r="X1006" i="8" l="1"/>
  <c r="Y1006" i="8"/>
  <c r="Z1006" i="8"/>
  <c r="V1007" i="8"/>
  <c r="X935" i="1"/>
  <c r="Y935" i="1"/>
  <c r="Z935" i="1"/>
  <c r="V936" i="1"/>
  <c r="Y1007" i="8" l="1"/>
  <c r="Z1007" i="8"/>
  <c r="X1007" i="8"/>
  <c r="V1008" i="8"/>
  <c r="Y936" i="1"/>
  <c r="X936" i="1"/>
  <c r="Z936" i="1"/>
  <c r="V937" i="1"/>
  <c r="Z1008" i="8" l="1"/>
  <c r="X1008" i="8"/>
  <c r="Y1008" i="8"/>
  <c r="V1009" i="8"/>
  <c r="Y937" i="1"/>
  <c r="Z937" i="1"/>
  <c r="X937" i="1"/>
  <c r="V938" i="1"/>
  <c r="X1009" i="8" l="1"/>
  <c r="Y1009" i="8"/>
  <c r="Z1009" i="8"/>
  <c r="V1010" i="8"/>
  <c r="X938" i="1"/>
  <c r="Y938" i="1"/>
  <c r="Z938" i="1"/>
  <c r="V939" i="1"/>
  <c r="Y1010" i="8" l="1"/>
  <c r="X1010" i="8"/>
  <c r="Z1010" i="8"/>
  <c r="V1011" i="8"/>
  <c r="Z939" i="1"/>
  <c r="Y939" i="1"/>
  <c r="X939" i="1"/>
  <c r="V940" i="1"/>
  <c r="X1011" i="8" l="1"/>
  <c r="Z1011" i="8"/>
  <c r="Y1011" i="8"/>
  <c r="V1012" i="8"/>
  <c r="X940" i="1"/>
  <c r="Y940" i="1"/>
  <c r="Z940" i="1"/>
  <c r="V941" i="1"/>
  <c r="X1012" i="8" l="1"/>
  <c r="Z1012" i="8"/>
  <c r="Y1012" i="8"/>
  <c r="V1013" i="8"/>
  <c r="Y941" i="1"/>
  <c r="Z941" i="1"/>
  <c r="X941" i="1"/>
  <c r="V942" i="1"/>
  <c r="Y1013" i="8" l="1"/>
  <c r="X1013" i="8"/>
  <c r="V1014" i="8"/>
  <c r="Z1013" i="8"/>
  <c r="Y942" i="1"/>
  <c r="X942" i="1"/>
  <c r="Z942" i="1"/>
  <c r="V943" i="1"/>
  <c r="X1014" i="8" l="1"/>
  <c r="Y1014" i="8"/>
  <c r="Z1014" i="8"/>
  <c r="V1015" i="8"/>
  <c r="X943" i="1"/>
  <c r="V944" i="1"/>
  <c r="Y943" i="1"/>
  <c r="Z943" i="1"/>
  <c r="X1015" i="8" l="1"/>
  <c r="Y1015" i="8"/>
  <c r="Z1015" i="8"/>
  <c r="V1016" i="8"/>
  <c r="Z944" i="1"/>
  <c r="X944" i="1"/>
  <c r="V945" i="1"/>
  <c r="Y944" i="1"/>
  <c r="X1016" i="8" l="1"/>
  <c r="Z1016" i="8"/>
  <c r="Y1016" i="8"/>
  <c r="V1017" i="8"/>
  <c r="X945" i="1"/>
  <c r="Z945" i="1"/>
  <c r="Y945" i="1"/>
  <c r="V946" i="1"/>
  <c r="Z1017" i="8" l="1"/>
  <c r="Y1017" i="8"/>
  <c r="V1018" i="8"/>
  <c r="X1017" i="8"/>
  <c r="X946" i="1"/>
  <c r="Y946" i="1"/>
  <c r="V947" i="1"/>
  <c r="Z946" i="1"/>
  <c r="X1018" i="8" l="1"/>
  <c r="Y1018" i="8"/>
  <c r="Z1018" i="8"/>
  <c r="V1019" i="8"/>
  <c r="X947" i="1"/>
  <c r="V948" i="1"/>
  <c r="Z947" i="1"/>
  <c r="Y947" i="1"/>
  <c r="Z1019" i="8" l="1"/>
  <c r="X1019" i="8"/>
  <c r="Y1019" i="8"/>
  <c r="V1020" i="8"/>
  <c r="Z948" i="1"/>
  <c r="X948" i="1"/>
  <c r="Y948" i="1"/>
  <c r="V949" i="1"/>
  <c r="Z1020" i="8" l="1"/>
  <c r="Y1020" i="8"/>
  <c r="X1020" i="8"/>
  <c r="V1021" i="8"/>
  <c r="X949" i="1"/>
  <c r="V950" i="1"/>
  <c r="Z949" i="1"/>
  <c r="Y949" i="1"/>
  <c r="Y1021" i="8" l="1"/>
  <c r="Z1021" i="8"/>
  <c r="X1021" i="8"/>
  <c r="V1022" i="8"/>
  <c r="Y950" i="1"/>
  <c r="Z950" i="1"/>
  <c r="V951" i="1"/>
  <c r="X950" i="1"/>
  <c r="Z1022" i="8" l="1"/>
  <c r="Y1022" i="8"/>
  <c r="X1022" i="8"/>
  <c r="V1023" i="8"/>
  <c r="Z951" i="1"/>
  <c r="X951" i="1"/>
  <c r="Y951" i="1"/>
  <c r="V952" i="1"/>
  <c r="X1023" i="8" l="1"/>
  <c r="Y1023" i="8"/>
  <c r="Z1023" i="8"/>
  <c r="V1024" i="8"/>
  <c r="Z952" i="1"/>
  <c r="X952" i="1"/>
  <c r="Y952" i="1"/>
  <c r="V953" i="1"/>
  <c r="X1024" i="8" l="1"/>
  <c r="Y1024" i="8"/>
  <c r="Z1024" i="8"/>
  <c r="V1025" i="8"/>
  <c r="X953" i="1"/>
  <c r="Y953" i="1"/>
  <c r="Z953" i="1"/>
  <c r="V954" i="1"/>
  <c r="Y1025" i="8" l="1"/>
  <c r="Z1025" i="8"/>
  <c r="V1026" i="8"/>
  <c r="X1025" i="8"/>
  <c r="V955" i="1"/>
  <c r="Y954" i="1"/>
  <c r="X954" i="1"/>
  <c r="Z954" i="1"/>
  <c r="Z1026" i="8" l="1"/>
  <c r="V1027" i="8"/>
  <c r="X1026" i="8"/>
  <c r="Y1026" i="8"/>
  <c r="X955" i="1"/>
  <c r="Y955" i="1"/>
  <c r="V956" i="1"/>
  <c r="Z955" i="1"/>
  <c r="X1027" i="8" l="1"/>
  <c r="Z1027" i="8"/>
  <c r="Y1027" i="8"/>
  <c r="V1028" i="8"/>
  <c r="X956" i="1"/>
  <c r="Y956" i="1"/>
  <c r="Z956" i="1"/>
  <c r="V957" i="1"/>
  <c r="Z1028" i="8" l="1"/>
  <c r="X1028" i="8"/>
  <c r="Y1028" i="8"/>
  <c r="V1029" i="8"/>
  <c r="Z957" i="1"/>
  <c r="X957" i="1"/>
  <c r="Y957" i="1"/>
  <c r="V958" i="1"/>
  <c r="Y1029" i="8" l="1"/>
  <c r="X1029" i="8"/>
  <c r="Z1029" i="8"/>
  <c r="V1030" i="8"/>
  <c r="Z958" i="1"/>
  <c r="Y958" i="1"/>
  <c r="X958" i="1"/>
  <c r="V959" i="1"/>
  <c r="Y1030" i="8" l="1"/>
  <c r="Z1030" i="8"/>
  <c r="X1030" i="8"/>
  <c r="V1031" i="8"/>
  <c r="X959" i="1"/>
  <c r="Z959" i="1"/>
  <c r="V960" i="1"/>
  <c r="Y959" i="1"/>
  <c r="Y1031" i="8" l="1"/>
  <c r="Z1031" i="8"/>
  <c r="V1032" i="8"/>
  <c r="X1031" i="8"/>
  <c r="Y960" i="1"/>
  <c r="Z960" i="1"/>
  <c r="V961" i="1"/>
  <c r="X960" i="1"/>
  <c r="Z1032" i="8" l="1"/>
  <c r="X1032" i="8"/>
  <c r="Y1032" i="8"/>
  <c r="V1033" i="8"/>
  <c r="X961" i="1"/>
  <c r="Z961" i="1"/>
  <c r="Y961" i="1"/>
  <c r="V962" i="1"/>
  <c r="Y1033" i="8" l="1"/>
  <c r="Z1033" i="8"/>
  <c r="V1034" i="8"/>
  <c r="X1033" i="8"/>
  <c r="Z962" i="1"/>
  <c r="V963" i="1"/>
  <c r="X962" i="1"/>
  <c r="Y962" i="1"/>
  <c r="X1034" i="8" l="1"/>
  <c r="Y1034" i="8"/>
  <c r="Z1034" i="8"/>
  <c r="V1035" i="8"/>
  <c r="Y963" i="1"/>
  <c r="X963" i="1"/>
  <c r="Z963" i="1"/>
  <c r="V964" i="1"/>
  <c r="Y1035" i="8" l="1"/>
  <c r="X1035" i="8"/>
  <c r="V1036" i="8"/>
  <c r="Z1035" i="8"/>
  <c r="V965" i="1"/>
  <c r="Y964" i="1"/>
  <c r="Z964" i="1"/>
  <c r="X964" i="1"/>
  <c r="X1036" i="8" l="1"/>
  <c r="Y1036" i="8"/>
  <c r="Z1036" i="8"/>
  <c r="V1037" i="8"/>
  <c r="Y965" i="1"/>
  <c r="Z965" i="1"/>
  <c r="X965" i="1"/>
  <c r="V966" i="1"/>
  <c r="X1037" i="8" l="1"/>
  <c r="Y1037" i="8"/>
  <c r="Z1037" i="8"/>
  <c r="V1038" i="8"/>
  <c r="X966" i="1"/>
  <c r="Y966" i="1"/>
  <c r="Z966" i="1"/>
  <c r="V967" i="1"/>
  <c r="Z1038" i="8" l="1"/>
  <c r="X1038" i="8"/>
  <c r="V1039" i="8"/>
  <c r="Y1038" i="8"/>
  <c r="Z967" i="1"/>
  <c r="X967" i="1"/>
  <c r="V968" i="1"/>
  <c r="Y967" i="1"/>
  <c r="Y1039" i="8" l="1"/>
  <c r="Z1039" i="8"/>
  <c r="V1040" i="8"/>
  <c r="X1039" i="8"/>
  <c r="X968" i="1"/>
  <c r="Y968" i="1"/>
  <c r="Z968" i="1"/>
  <c r="V969" i="1"/>
  <c r="X1040" i="8" l="1"/>
  <c r="Z1040" i="8"/>
  <c r="Y1040" i="8"/>
  <c r="V1041" i="8"/>
  <c r="Z969" i="1"/>
  <c r="V970" i="1"/>
  <c r="Y969" i="1"/>
  <c r="X969" i="1"/>
  <c r="Y1041" i="8" l="1"/>
  <c r="Z1041" i="8"/>
  <c r="X1041" i="8"/>
  <c r="V1042" i="8"/>
  <c r="Y970" i="1"/>
  <c r="Z970" i="1"/>
  <c r="V971" i="1"/>
  <c r="X970" i="1"/>
  <c r="Z1042" i="8" l="1"/>
  <c r="X1042" i="8"/>
  <c r="Y1042" i="8"/>
  <c r="V1043" i="8"/>
  <c r="Z971" i="1"/>
  <c r="Y971" i="1"/>
  <c r="X971" i="1"/>
  <c r="V972" i="1"/>
  <c r="Y1043" i="8" l="1"/>
  <c r="X1043" i="8"/>
  <c r="Z1043" i="8"/>
  <c r="V1044" i="8"/>
  <c r="X972" i="1"/>
  <c r="Z972" i="1"/>
  <c r="Y972" i="1"/>
  <c r="V973" i="1"/>
  <c r="X1044" i="8" l="1"/>
  <c r="Y1044" i="8"/>
  <c r="Z1044" i="8"/>
  <c r="V1045" i="8"/>
  <c r="X973" i="1"/>
  <c r="Y973" i="1"/>
  <c r="Z973" i="1"/>
  <c r="V974" i="1"/>
  <c r="X1045" i="8" l="1"/>
  <c r="V1046" i="8"/>
  <c r="Z1045" i="8"/>
  <c r="Y1045" i="8"/>
  <c r="V975" i="1"/>
  <c r="Y974" i="1"/>
  <c r="X974" i="1"/>
  <c r="Z974" i="1"/>
  <c r="X1046" i="8" l="1"/>
  <c r="Y1046" i="8"/>
  <c r="Z1046" i="8"/>
  <c r="V1047" i="8"/>
  <c r="V976" i="1"/>
  <c r="Y975" i="1"/>
  <c r="X975" i="1"/>
  <c r="Z975" i="1"/>
  <c r="X1047" i="8" l="1"/>
  <c r="Z1047" i="8"/>
  <c r="Y1047" i="8"/>
  <c r="V1048" i="8"/>
  <c r="X976" i="1"/>
  <c r="Y976" i="1"/>
  <c r="Z976" i="1"/>
  <c r="V977" i="1"/>
  <c r="Z1048" i="8" l="1"/>
  <c r="X1048" i="8"/>
  <c r="Y1048" i="8"/>
  <c r="V1049" i="8"/>
  <c r="Z977" i="1"/>
  <c r="X977" i="1"/>
  <c r="V978" i="1"/>
  <c r="Y977" i="1"/>
  <c r="X1049" i="8" l="1"/>
  <c r="Y1049" i="8"/>
  <c r="Z1049" i="8"/>
  <c r="V1050" i="8"/>
  <c r="X978" i="1"/>
  <c r="Y978" i="1"/>
  <c r="Z978" i="1"/>
  <c r="V979" i="1"/>
  <c r="Z1050" i="8" l="1"/>
  <c r="X1050" i="8"/>
  <c r="Y1050" i="8"/>
  <c r="V1051" i="8"/>
  <c r="X979" i="1"/>
  <c r="Z979" i="1"/>
  <c r="Y979" i="1"/>
  <c r="V980" i="1"/>
  <c r="Y1051" i="8" l="1"/>
  <c r="Z1051" i="8"/>
  <c r="X1051" i="8"/>
  <c r="V1052" i="8"/>
  <c r="Y980" i="1"/>
  <c r="Z980" i="1"/>
  <c r="X980" i="1"/>
  <c r="V981" i="1"/>
  <c r="Z1052" i="8" l="1"/>
  <c r="X1052" i="8"/>
  <c r="Y1052" i="8"/>
  <c r="V1053" i="8"/>
  <c r="Z981" i="1"/>
  <c r="Y981" i="1"/>
  <c r="X981" i="1"/>
  <c r="V982" i="1"/>
  <c r="X1053" i="8" l="1"/>
  <c r="Y1053" i="8"/>
  <c r="Z1053" i="8"/>
  <c r="V1054" i="8"/>
  <c r="X982" i="1"/>
  <c r="Y982" i="1"/>
  <c r="V983" i="1"/>
  <c r="Z982" i="1"/>
  <c r="X1054" i="8" l="1"/>
  <c r="Y1054" i="8"/>
  <c r="Z1054" i="8"/>
  <c r="V1055" i="8"/>
  <c r="X983" i="1"/>
  <c r="Y983" i="1"/>
  <c r="Z983" i="1"/>
  <c r="V984" i="1"/>
  <c r="Y1055" i="8" l="1"/>
  <c r="X1055" i="8"/>
  <c r="V1056" i="8"/>
  <c r="Z1055" i="8"/>
  <c r="V985" i="1"/>
  <c r="Y984" i="1"/>
  <c r="X984" i="1"/>
  <c r="Z984" i="1"/>
  <c r="V1057" i="8" l="1"/>
  <c r="Y1056" i="8"/>
  <c r="X1056" i="8"/>
  <c r="Z1056" i="8"/>
  <c r="X985" i="1"/>
  <c r="Y985" i="1"/>
  <c r="V986" i="1"/>
  <c r="Z985" i="1"/>
  <c r="X1057" i="8" l="1"/>
  <c r="Y1057" i="8"/>
  <c r="Z1057" i="8"/>
  <c r="V1058" i="8"/>
  <c r="Y986" i="1"/>
  <c r="V987" i="1"/>
  <c r="X986" i="1"/>
  <c r="Z986" i="1"/>
  <c r="Z1058" i="8" l="1"/>
  <c r="X1058" i="8"/>
  <c r="V1059" i="8"/>
  <c r="Y1058" i="8"/>
  <c r="Z987" i="1"/>
  <c r="X987" i="1"/>
  <c r="V988" i="1"/>
  <c r="Y987" i="1"/>
  <c r="X1059" i="8" l="1"/>
  <c r="Y1059" i="8"/>
  <c r="Z1059" i="8"/>
  <c r="V1060" i="8"/>
  <c r="Z988" i="1"/>
  <c r="X988" i="1"/>
  <c r="Y988" i="1"/>
  <c r="V989" i="1"/>
  <c r="Z1060" i="8" l="1"/>
  <c r="X1060" i="8"/>
  <c r="V1061" i="8"/>
  <c r="Y1060" i="8"/>
  <c r="Y989" i="1"/>
  <c r="V990" i="1"/>
  <c r="X989" i="1"/>
  <c r="Z989" i="1"/>
  <c r="Z1061" i="8" l="1"/>
  <c r="V1062" i="8"/>
  <c r="X1061" i="8"/>
  <c r="Y1061" i="8"/>
  <c r="Y990" i="1"/>
  <c r="Z990" i="1"/>
  <c r="X990" i="1"/>
  <c r="V991" i="1"/>
  <c r="Z1062" i="8" l="1"/>
  <c r="Y1062" i="8"/>
  <c r="V1063" i="8"/>
  <c r="X1062" i="8"/>
  <c r="Z991" i="1"/>
  <c r="V992" i="1"/>
  <c r="Y991" i="1"/>
  <c r="X991" i="1"/>
  <c r="Y1063" i="8" l="1"/>
  <c r="Z1063" i="8"/>
  <c r="X1063" i="8"/>
  <c r="V1064" i="8"/>
  <c r="X992" i="1"/>
  <c r="Z992" i="1"/>
  <c r="Y992" i="1"/>
  <c r="V993" i="1"/>
  <c r="X1064" i="8" l="1"/>
  <c r="Y1064" i="8"/>
  <c r="V1065" i="8"/>
  <c r="Z1064" i="8"/>
  <c r="X993" i="1"/>
  <c r="Y993" i="1"/>
  <c r="Z993" i="1"/>
  <c r="V994" i="1"/>
  <c r="Y1065" i="8" l="1"/>
  <c r="V1066" i="8"/>
  <c r="Z1065" i="8"/>
  <c r="X1065" i="8"/>
  <c r="V995" i="1"/>
  <c r="Y994" i="1"/>
  <c r="X994" i="1"/>
  <c r="Z994" i="1"/>
  <c r="X1066" i="8" l="1"/>
  <c r="Y1066" i="8"/>
  <c r="Z1066" i="8"/>
  <c r="V1067" i="8"/>
  <c r="Z995" i="1"/>
  <c r="V996" i="1"/>
  <c r="X995" i="1"/>
  <c r="Y995" i="1"/>
  <c r="X1067" i="8" l="1"/>
  <c r="Z1067" i="8"/>
  <c r="Y1067" i="8"/>
  <c r="V1068" i="8"/>
  <c r="Y996" i="1"/>
  <c r="X996" i="1"/>
  <c r="Z996" i="1"/>
  <c r="V997" i="1"/>
  <c r="Z1068" i="8" l="1"/>
  <c r="Y1068" i="8"/>
  <c r="X1068" i="8"/>
  <c r="V1069" i="8"/>
  <c r="Z997" i="1"/>
  <c r="X997" i="1"/>
  <c r="V998" i="1"/>
  <c r="Y997" i="1"/>
  <c r="Z1069" i="8" l="1"/>
  <c r="X1069" i="8"/>
  <c r="Y1069" i="8"/>
  <c r="V1070" i="8"/>
  <c r="Z998" i="1"/>
  <c r="X998" i="1"/>
  <c r="Y998" i="1"/>
  <c r="V999" i="1"/>
  <c r="X1070" i="8" l="1"/>
  <c r="Z1070" i="8"/>
  <c r="V1071" i="8"/>
  <c r="Y1070" i="8"/>
  <c r="X999" i="1"/>
  <c r="Y999" i="1"/>
  <c r="Z999" i="1"/>
  <c r="V1000" i="1"/>
  <c r="Y1071" i="8" l="1"/>
  <c r="Z1071" i="8"/>
  <c r="X1071" i="8"/>
  <c r="V1072" i="8"/>
  <c r="Y1000" i="1"/>
  <c r="Z1000" i="1"/>
  <c r="V1001" i="1"/>
  <c r="X1000" i="1"/>
  <c r="Z1072" i="8" l="1"/>
  <c r="Y1072" i="8"/>
  <c r="X1072" i="8"/>
  <c r="V1073" i="8"/>
  <c r="Z1001" i="1"/>
  <c r="Y1001" i="1"/>
  <c r="X1001" i="1"/>
  <c r="V1002" i="1"/>
  <c r="Y1073" i="8" l="1"/>
  <c r="Z1073" i="8"/>
  <c r="V1074" i="8"/>
  <c r="X1073" i="8"/>
  <c r="Z1002" i="1"/>
  <c r="X1002" i="1"/>
  <c r="Y1002" i="1"/>
  <c r="V1003" i="1"/>
  <c r="X1074" i="8" l="1"/>
  <c r="Y1074" i="8"/>
  <c r="Z1074" i="8"/>
  <c r="V1075" i="8"/>
  <c r="X1003" i="1"/>
  <c r="Y1003" i="1"/>
  <c r="Z1003" i="1"/>
  <c r="V1004" i="1"/>
  <c r="Y1075" i="8" l="1"/>
  <c r="V1076" i="8"/>
  <c r="X1075" i="8"/>
  <c r="Z1075" i="8"/>
  <c r="V1005" i="1"/>
  <c r="Y1004" i="1"/>
  <c r="Z1004" i="1"/>
  <c r="X1004" i="1"/>
  <c r="Z1076" i="8" l="1"/>
  <c r="V1077" i="8"/>
  <c r="X1076" i="8"/>
  <c r="Y1076" i="8"/>
  <c r="X1005" i="1"/>
  <c r="Y1005" i="1"/>
  <c r="Z1005" i="1"/>
  <c r="V1006" i="1"/>
  <c r="X1077" i="8" l="1"/>
  <c r="V1078" i="8"/>
  <c r="Z1077" i="8"/>
  <c r="Y1077" i="8"/>
  <c r="X1006" i="1"/>
  <c r="Y1006" i="1"/>
  <c r="Z1006" i="1"/>
  <c r="V1007" i="1"/>
  <c r="Z1078" i="8" l="1"/>
  <c r="X1078" i="8"/>
  <c r="V1079" i="8"/>
  <c r="Y1078" i="8"/>
  <c r="X1007" i="1"/>
  <c r="Z1007" i="1"/>
  <c r="Y1007" i="1"/>
  <c r="V1008" i="1"/>
  <c r="X1079" i="8" l="1"/>
  <c r="V1080" i="8"/>
  <c r="Y1079" i="8"/>
  <c r="Z1079" i="8"/>
  <c r="Z1008" i="1"/>
  <c r="X1008" i="1"/>
  <c r="Y1008" i="1"/>
  <c r="V1009" i="1"/>
  <c r="X1080" i="8" l="1"/>
  <c r="Y1080" i="8"/>
  <c r="Z1080" i="8"/>
  <c r="V1081" i="8"/>
  <c r="X1009" i="1"/>
  <c r="Y1009" i="1"/>
  <c r="Z1009" i="1"/>
  <c r="V1010" i="1"/>
  <c r="Y1081" i="8" l="1"/>
  <c r="V1082" i="8"/>
  <c r="Z1081" i="8"/>
  <c r="X1081" i="8"/>
  <c r="Y1010" i="1"/>
  <c r="Z1010" i="1"/>
  <c r="X1010" i="1"/>
  <c r="V1011" i="1"/>
  <c r="Z1082" i="8" l="1"/>
  <c r="X1082" i="8"/>
  <c r="V1083" i="8"/>
  <c r="Y1082" i="8"/>
  <c r="Z1011" i="1"/>
  <c r="X1011" i="1"/>
  <c r="Y1011" i="1"/>
  <c r="V1012" i="1"/>
  <c r="Y1083" i="8" l="1"/>
  <c r="Z1083" i="8"/>
  <c r="X1083" i="8"/>
  <c r="V1084" i="8"/>
  <c r="Y1012" i="1"/>
  <c r="Z1012" i="1"/>
  <c r="X1012" i="1"/>
  <c r="V1013" i="1"/>
  <c r="X1084" i="8" l="1"/>
  <c r="Y1084" i="8"/>
  <c r="Z1084" i="8"/>
  <c r="V1085" i="8"/>
  <c r="X1013" i="1"/>
  <c r="Y1013" i="1"/>
  <c r="Z1013" i="1"/>
  <c r="V1014" i="1"/>
  <c r="Y1085" i="8" l="1"/>
  <c r="X1085" i="8"/>
  <c r="Z1085" i="8"/>
  <c r="V1086" i="8"/>
  <c r="Y1014" i="1"/>
  <c r="Z1014" i="1"/>
  <c r="V1015" i="1"/>
  <c r="X1014" i="1"/>
  <c r="Z1086" i="8" l="1"/>
  <c r="V1087" i="8"/>
  <c r="X1086" i="8"/>
  <c r="Y1086" i="8"/>
  <c r="Z1015" i="1"/>
  <c r="X1015" i="1"/>
  <c r="V1016" i="1"/>
  <c r="Y1015" i="1"/>
  <c r="X1087" i="8" l="1"/>
  <c r="Z1087" i="8"/>
  <c r="Y1087" i="8"/>
  <c r="V1088" i="8"/>
  <c r="X1016" i="1"/>
  <c r="Y1016" i="1"/>
  <c r="Z1016" i="1"/>
  <c r="V1017" i="1"/>
  <c r="Z1088" i="8" l="1"/>
  <c r="X1088" i="8"/>
  <c r="Y1088" i="8"/>
  <c r="V1089" i="8"/>
  <c r="Z1017" i="1"/>
  <c r="X1017" i="1"/>
  <c r="V1018" i="1"/>
  <c r="Y1017" i="1"/>
  <c r="X1089" i="8" l="1"/>
  <c r="Z1089" i="8"/>
  <c r="Y1089" i="8"/>
  <c r="V1090" i="8"/>
  <c r="Z1018" i="1"/>
  <c r="X1018" i="1"/>
  <c r="Y1018" i="1"/>
  <c r="V1019" i="1"/>
  <c r="Y1090" i="8" l="1"/>
  <c r="Z1090" i="8"/>
  <c r="X1090" i="8"/>
  <c r="V1091" i="8"/>
  <c r="X1019" i="1"/>
  <c r="Z1019" i="1"/>
  <c r="V1020" i="1"/>
  <c r="Y1019" i="1"/>
  <c r="Y1091" i="8" l="1"/>
  <c r="V1092" i="8"/>
  <c r="X1091" i="8"/>
  <c r="Z1091" i="8"/>
  <c r="Y1020" i="1"/>
  <c r="Z1020" i="1"/>
  <c r="X1020" i="1"/>
  <c r="V1021" i="1"/>
  <c r="Z1092" i="8" l="1"/>
  <c r="X1092" i="8"/>
  <c r="Y1092" i="8"/>
  <c r="V1093" i="8"/>
  <c r="Z1021" i="1"/>
  <c r="Y1021" i="1"/>
  <c r="X1021" i="1"/>
  <c r="V1022" i="1"/>
  <c r="Z1093" i="8" l="1"/>
  <c r="Y1093" i="8"/>
  <c r="X1093" i="8"/>
  <c r="V1094" i="8"/>
  <c r="X1022" i="1"/>
  <c r="Y1022" i="1"/>
  <c r="Z1022" i="1"/>
  <c r="V1023" i="1"/>
  <c r="X1094" i="8" l="1"/>
  <c r="Y1094" i="8"/>
  <c r="Z1094" i="8"/>
  <c r="V1095" i="8"/>
  <c r="Y1023" i="1"/>
  <c r="X1023" i="1"/>
  <c r="V1024" i="1"/>
  <c r="Z1023" i="1"/>
  <c r="Y1095" i="8" l="1"/>
  <c r="X1095" i="8"/>
  <c r="Z1095" i="8"/>
  <c r="V1096" i="8"/>
  <c r="Y1024" i="1"/>
  <c r="V1025" i="1"/>
  <c r="X1024" i="1"/>
  <c r="Z1024" i="1"/>
  <c r="Z1096" i="8" l="1"/>
  <c r="X1096" i="8"/>
  <c r="V1097" i="8"/>
  <c r="Y1096" i="8"/>
  <c r="Z1025" i="1"/>
  <c r="X1025" i="1"/>
  <c r="V1026" i="1"/>
  <c r="Y1025" i="1"/>
  <c r="Y1097" i="8" l="1"/>
  <c r="Z1097" i="8"/>
  <c r="X1097" i="8"/>
  <c r="V1098" i="8"/>
  <c r="X1026" i="1"/>
  <c r="Z1026" i="1"/>
  <c r="V1027" i="1"/>
  <c r="Y1026" i="1"/>
  <c r="Z1098" i="8" l="1"/>
  <c r="X1098" i="8"/>
  <c r="V1099" i="8"/>
  <c r="Y1098" i="8"/>
  <c r="Z1027" i="1"/>
  <c r="X1027" i="1"/>
  <c r="Y1027" i="1"/>
  <c r="V1028" i="1"/>
  <c r="X1099" i="8" l="1"/>
  <c r="Y1099" i="8"/>
  <c r="Z1099" i="8"/>
  <c r="V1100" i="8"/>
  <c r="Z1028" i="1"/>
  <c r="Y1028" i="1"/>
  <c r="X1028" i="1"/>
  <c r="V1029" i="1"/>
  <c r="Y1100" i="8" l="1"/>
  <c r="V1101" i="8"/>
  <c r="X1100" i="8"/>
  <c r="Z1100" i="8"/>
  <c r="X1029" i="1"/>
  <c r="Y1029" i="1"/>
  <c r="Z1029" i="1"/>
  <c r="V1030" i="1"/>
  <c r="Y1101" i="8" l="1"/>
  <c r="X1101" i="8"/>
  <c r="Z1101" i="8"/>
  <c r="V1102" i="8"/>
  <c r="Y1030" i="1"/>
  <c r="Z1030" i="1"/>
  <c r="X1030" i="1"/>
  <c r="V1031" i="1"/>
  <c r="Z1102" i="8" l="1"/>
  <c r="Y1102" i="8"/>
  <c r="V1103" i="8"/>
  <c r="X1102" i="8"/>
  <c r="Z1031" i="1"/>
  <c r="X1031" i="1"/>
  <c r="Y1031" i="1"/>
  <c r="V1032" i="1"/>
  <c r="Y1103" i="8" l="1"/>
  <c r="X1103" i="8"/>
  <c r="Z1103" i="8"/>
  <c r="V1104" i="8"/>
  <c r="Z1032" i="1"/>
  <c r="X1032" i="1"/>
  <c r="Y1032" i="1"/>
  <c r="V1033" i="1"/>
  <c r="X1104" i="8" l="1"/>
  <c r="Y1104" i="8"/>
  <c r="Z1104" i="8"/>
  <c r="V1105" i="8"/>
  <c r="X1033" i="1"/>
  <c r="Y1033" i="1"/>
  <c r="Z1033" i="1"/>
  <c r="V1034" i="1"/>
  <c r="Y1105" i="8" l="1"/>
  <c r="X1105" i="8"/>
  <c r="Z1105" i="8"/>
  <c r="V1106" i="8"/>
  <c r="Y1034" i="1"/>
  <c r="V1035" i="1"/>
  <c r="Z1034" i="1"/>
  <c r="X1034" i="1"/>
  <c r="X1106" i="8" l="1"/>
  <c r="Y1106" i="8"/>
  <c r="Z1106" i="8"/>
  <c r="V1107" i="8"/>
  <c r="X1035" i="1"/>
  <c r="Y1035" i="1"/>
  <c r="V1036" i="1"/>
  <c r="Z1035" i="1"/>
  <c r="Y1107" i="8" l="1"/>
  <c r="X1107" i="8"/>
  <c r="V1108" i="8"/>
  <c r="Z1107" i="8"/>
  <c r="X1036" i="1"/>
  <c r="Z1036" i="1"/>
  <c r="V1037" i="1"/>
  <c r="Y1036" i="1"/>
  <c r="Z1108" i="8" l="1"/>
  <c r="X1108" i="8"/>
  <c r="Y1108" i="8"/>
  <c r="V1109" i="8"/>
  <c r="Z1037" i="1"/>
  <c r="Y1037" i="1"/>
  <c r="V1038" i="1"/>
  <c r="X1037" i="1"/>
  <c r="Y1109" i="8" l="1"/>
  <c r="Z1109" i="8"/>
  <c r="X1109" i="8"/>
  <c r="V1110" i="8"/>
  <c r="Z1038" i="1"/>
  <c r="Y1038" i="1"/>
  <c r="X1038" i="1"/>
  <c r="V1039" i="1"/>
  <c r="Y1110" i="8" l="1"/>
  <c r="Z1110" i="8"/>
  <c r="X1110" i="8"/>
  <c r="V1111" i="8"/>
  <c r="Y1039" i="1"/>
  <c r="X1039" i="1"/>
  <c r="Z1039" i="1"/>
  <c r="V1040" i="1"/>
  <c r="X1111" i="8" l="1"/>
  <c r="Y1111" i="8"/>
  <c r="V1112" i="8"/>
  <c r="Z1111" i="8"/>
  <c r="Z1040" i="1"/>
  <c r="V1041" i="1"/>
  <c r="Y1040" i="1"/>
  <c r="X1040" i="1"/>
  <c r="Z1112" i="8" l="1"/>
  <c r="Y1112" i="8"/>
  <c r="X1112" i="8"/>
  <c r="V1113" i="8"/>
  <c r="Y1041" i="1"/>
  <c r="V1042" i="1"/>
  <c r="Z1041" i="1"/>
  <c r="X1041" i="1"/>
  <c r="Z1113" i="8" l="1"/>
  <c r="Y1113" i="8"/>
  <c r="V1114" i="8"/>
  <c r="X1113" i="8"/>
  <c r="Y1042" i="1"/>
  <c r="Z1042" i="1"/>
  <c r="X1042" i="1"/>
  <c r="V1043" i="1"/>
  <c r="X1114" i="8" l="1"/>
  <c r="Y1114" i="8"/>
  <c r="V1115" i="8"/>
  <c r="Z1114" i="8"/>
  <c r="X1043" i="1"/>
  <c r="Y1043" i="1"/>
  <c r="Z1043" i="1"/>
  <c r="V1044" i="1"/>
  <c r="Y1115" i="8" l="1"/>
  <c r="X1115" i="8"/>
  <c r="Z1115" i="8"/>
  <c r="V1116" i="8"/>
  <c r="X1044" i="1"/>
  <c r="Z1044" i="1"/>
  <c r="V1045" i="1"/>
  <c r="Y1044" i="1"/>
  <c r="X1116" i="8" l="1"/>
  <c r="Y1116" i="8"/>
  <c r="V1117" i="8"/>
  <c r="Z1116" i="8"/>
  <c r="Z1045" i="1"/>
  <c r="X1045" i="1"/>
  <c r="Y1045" i="1"/>
  <c r="V1046" i="1"/>
  <c r="X1117" i="8" l="1"/>
  <c r="Z1117" i="8"/>
  <c r="Y1117" i="8"/>
  <c r="V1118" i="8"/>
  <c r="X1046" i="1"/>
  <c r="Y1046" i="1"/>
  <c r="Z1046" i="1"/>
  <c r="V1047" i="1"/>
  <c r="Z1118" i="8" l="1"/>
  <c r="X1118" i="8"/>
  <c r="Y1118" i="8"/>
  <c r="V1119" i="8"/>
  <c r="Z1047" i="1"/>
  <c r="X1047" i="1"/>
  <c r="Y1047" i="1"/>
  <c r="V1048" i="1"/>
  <c r="Y1119" i="8" l="1"/>
  <c r="X1119" i="8"/>
  <c r="Z1119" i="8"/>
  <c r="V1120" i="8"/>
  <c r="X1048" i="1"/>
  <c r="Y1048" i="1"/>
  <c r="Z1048" i="1"/>
  <c r="V1049" i="1"/>
  <c r="X1120" i="8" l="1"/>
  <c r="Y1120" i="8"/>
  <c r="Z1120" i="8"/>
  <c r="V1121" i="8"/>
  <c r="Z1049" i="1"/>
  <c r="X1049" i="1"/>
  <c r="Y1049" i="1"/>
  <c r="V1050" i="1"/>
  <c r="Y1121" i="8" l="1"/>
  <c r="Z1121" i="8"/>
  <c r="X1121" i="8"/>
  <c r="V1122" i="8"/>
  <c r="Z1050" i="1"/>
  <c r="Y1050" i="1"/>
  <c r="V1051" i="1"/>
  <c r="X1050" i="1"/>
  <c r="Z1122" i="8" l="1"/>
  <c r="X1122" i="8"/>
  <c r="Y1122" i="8"/>
  <c r="V1123" i="8"/>
  <c r="Y1051" i="1"/>
  <c r="Z1051" i="1"/>
  <c r="X1051" i="1"/>
  <c r="V1052" i="1"/>
  <c r="X1123" i="8" l="1"/>
  <c r="Y1123" i="8"/>
  <c r="Z1123" i="8"/>
  <c r="V1124" i="8"/>
  <c r="Z1052" i="1"/>
  <c r="X1052" i="1"/>
  <c r="Y1052" i="1"/>
  <c r="V1053" i="1"/>
  <c r="X1124" i="8" l="1"/>
  <c r="Z1124" i="8"/>
  <c r="Y1124" i="8"/>
  <c r="V1125" i="8"/>
  <c r="X1053" i="1"/>
  <c r="Y1053" i="1"/>
  <c r="Z1053" i="1"/>
  <c r="V1054" i="1"/>
  <c r="Y1125" i="8" l="1"/>
  <c r="V1126" i="8"/>
  <c r="Z1125" i="8"/>
  <c r="X1125" i="8"/>
  <c r="V1055" i="1"/>
  <c r="Y1054" i="1"/>
  <c r="Z1054" i="1"/>
  <c r="X1054" i="1"/>
  <c r="Z1126" i="8" l="1"/>
  <c r="X1126" i="8"/>
  <c r="Y1126" i="8"/>
  <c r="V1127" i="8"/>
  <c r="Z1055" i="1"/>
  <c r="V1056" i="1"/>
  <c r="X1055" i="1"/>
  <c r="Y1055" i="1"/>
  <c r="Z1127" i="8" l="1"/>
  <c r="X1127" i="8"/>
  <c r="V1128" i="8"/>
  <c r="Y1127" i="8"/>
  <c r="Z1056" i="1"/>
  <c r="X1056" i="1"/>
  <c r="Y1056" i="1"/>
  <c r="V1057" i="1"/>
  <c r="X1128" i="8" l="1"/>
  <c r="Z1128" i="8"/>
  <c r="Y1128" i="8"/>
  <c r="V1129" i="8"/>
  <c r="Z1057" i="1"/>
  <c r="X1057" i="1"/>
  <c r="Y1057" i="1"/>
  <c r="V1058" i="1"/>
  <c r="Z1129" i="8" l="1"/>
  <c r="X1129" i="8"/>
  <c r="V1130" i="8"/>
  <c r="Y1129" i="8"/>
  <c r="Y1058" i="1"/>
  <c r="Z1058" i="1"/>
  <c r="V1059" i="1"/>
  <c r="X1058" i="1"/>
  <c r="X1130" i="8" l="1"/>
  <c r="Y1130" i="8"/>
  <c r="V1131" i="8"/>
  <c r="Z1130" i="8"/>
  <c r="Z1059" i="1"/>
  <c r="X1059" i="1"/>
  <c r="Y1059" i="1"/>
  <c r="V1060" i="1"/>
  <c r="Y1131" i="8" l="1"/>
  <c r="Z1131" i="8"/>
  <c r="X1131" i="8"/>
  <c r="V1132" i="8"/>
  <c r="X1060" i="1"/>
  <c r="Z1060" i="1"/>
  <c r="V1061" i="1"/>
  <c r="Y1060" i="1"/>
  <c r="Z1132" i="8" l="1"/>
  <c r="Y1132" i="8"/>
  <c r="X1132" i="8"/>
  <c r="V1133" i="8"/>
  <c r="Z1061" i="1"/>
  <c r="V1062" i="1"/>
  <c r="X1061" i="1"/>
  <c r="Y1061" i="1"/>
  <c r="Z1133" i="8" l="1"/>
  <c r="X1133" i="8"/>
  <c r="V1134" i="8"/>
  <c r="Y1133" i="8"/>
  <c r="X1062" i="1"/>
  <c r="Y1062" i="1"/>
  <c r="Z1062" i="1"/>
  <c r="V1063" i="1"/>
  <c r="X1134" i="8" l="1"/>
  <c r="Y1134" i="8"/>
  <c r="Z1134" i="8"/>
  <c r="V1135" i="8"/>
  <c r="X1063" i="1"/>
  <c r="Z1063" i="1"/>
  <c r="V1064" i="1"/>
  <c r="Y1063" i="1"/>
  <c r="Y1135" i="8" l="1"/>
  <c r="X1135" i="8"/>
  <c r="Z1135" i="8"/>
  <c r="V1136" i="8"/>
  <c r="Y1064" i="1"/>
  <c r="V1065" i="1"/>
  <c r="X1064" i="1"/>
  <c r="Z1064" i="1"/>
  <c r="Z1136" i="8" l="1"/>
  <c r="Y1136" i="8"/>
  <c r="X1136" i="8"/>
  <c r="V1137" i="8"/>
  <c r="X1065" i="1"/>
  <c r="Z1065" i="1"/>
  <c r="V1066" i="1"/>
  <c r="Y1065" i="1"/>
  <c r="X1137" i="8" l="1"/>
  <c r="Y1137" i="8"/>
  <c r="V1138" i="8"/>
  <c r="Z1137" i="8"/>
  <c r="Z1066" i="1"/>
  <c r="X1066" i="1"/>
  <c r="Y1066" i="1"/>
  <c r="V1067" i="1"/>
  <c r="Z1138" i="8" l="1"/>
  <c r="X1138" i="8"/>
  <c r="Y1138" i="8"/>
  <c r="V1139" i="8"/>
  <c r="Z1067" i="1"/>
  <c r="X1067" i="1"/>
  <c r="V1068" i="1"/>
  <c r="Y1067" i="1"/>
  <c r="Z1139" i="8" l="1"/>
  <c r="X1139" i="8"/>
  <c r="Y1139" i="8"/>
  <c r="V1140" i="8"/>
  <c r="Z1068" i="1"/>
  <c r="X1068" i="1"/>
  <c r="Y1068" i="1"/>
  <c r="V1069" i="1"/>
  <c r="Y1140" i="8" l="1"/>
  <c r="Z1140" i="8"/>
  <c r="X1140" i="8"/>
  <c r="V1141" i="8"/>
  <c r="X1069" i="1"/>
  <c r="Z1069" i="1"/>
  <c r="Y1069" i="1"/>
  <c r="V1070" i="1"/>
  <c r="Y1141" i="8" l="1"/>
  <c r="Z1141" i="8"/>
  <c r="X1141" i="8"/>
  <c r="V1142" i="8"/>
  <c r="Y1070" i="1"/>
  <c r="Z1070" i="1"/>
  <c r="V1071" i="1"/>
  <c r="X1070" i="1"/>
  <c r="Y1142" i="8" l="1"/>
  <c r="V1143" i="8"/>
  <c r="Z1142" i="8"/>
  <c r="X1142" i="8"/>
  <c r="Z1071" i="1"/>
  <c r="X1071" i="1"/>
  <c r="V1072" i="1"/>
  <c r="Y1071" i="1"/>
  <c r="Z1143" i="8" l="1"/>
  <c r="X1143" i="8"/>
  <c r="Y1143" i="8"/>
  <c r="V1144" i="8"/>
  <c r="X1072" i="1"/>
  <c r="Y1072" i="1"/>
  <c r="Z1072" i="1"/>
  <c r="V1073" i="1"/>
  <c r="X1144" i="8" l="1"/>
  <c r="Y1144" i="8"/>
  <c r="Z1144" i="8"/>
  <c r="V1145" i="8"/>
  <c r="X1073" i="1"/>
  <c r="Z1073" i="1"/>
  <c r="V1074" i="1"/>
  <c r="Y1073" i="1"/>
  <c r="Y1145" i="8" l="1"/>
  <c r="X1145" i="8"/>
  <c r="V1146" i="8"/>
  <c r="Z1145" i="8"/>
  <c r="Y1074" i="1"/>
  <c r="X1074" i="1"/>
  <c r="Z1074" i="1"/>
  <c r="V1075" i="1"/>
  <c r="Y1146" i="8" l="1"/>
  <c r="Z1146" i="8"/>
  <c r="X1146" i="8"/>
  <c r="V1147" i="8"/>
  <c r="Z1075" i="1"/>
  <c r="X1075" i="1"/>
  <c r="Y1075" i="1"/>
  <c r="V1076" i="1"/>
  <c r="Y1147" i="8" l="1"/>
  <c r="Z1147" i="8"/>
  <c r="X1147" i="8"/>
  <c r="V1148" i="8"/>
  <c r="X1076" i="1"/>
  <c r="Y1076" i="1"/>
  <c r="Z1076" i="1"/>
  <c r="V1077" i="1"/>
  <c r="Z1148" i="8" l="1"/>
  <c r="X1148" i="8"/>
  <c r="Y1148" i="8"/>
  <c r="V1149" i="8"/>
  <c r="Z1077" i="1"/>
  <c r="X1077" i="1"/>
  <c r="Y1077" i="1"/>
  <c r="V1078" i="1"/>
  <c r="X1149" i="8" l="1"/>
  <c r="Y1149" i="8"/>
  <c r="Z1149" i="8"/>
  <c r="V1150" i="8"/>
  <c r="Z1078" i="1"/>
  <c r="Y1078" i="1"/>
  <c r="X1078" i="1"/>
  <c r="V1079" i="1"/>
  <c r="Y1150" i="8" l="1"/>
  <c r="V1151" i="8"/>
  <c r="X1150" i="8"/>
  <c r="Z1150" i="8"/>
  <c r="X1079" i="1"/>
  <c r="Z1079" i="1"/>
  <c r="V1080" i="1"/>
  <c r="Y1079" i="1"/>
  <c r="Y1151" i="8" l="1"/>
  <c r="X1151" i="8"/>
  <c r="V1152" i="8"/>
  <c r="Z1151" i="8"/>
  <c r="Y1080" i="1"/>
  <c r="X1080" i="1"/>
  <c r="Z1080" i="1"/>
  <c r="V1081" i="1"/>
  <c r="Z1152" i="8" l="1"/>
  <c r="Y1152" i="8"/>
  <c r="V1153" i="8"/>
  <c r="X1152" i="8"/>
  <c r="Z1081" i="1"/>
  <c r="X1081" i="1"/>
  <c r="Y1081" i="1"/>
  <c r="V1082" i="1"/>
  <c r="Y1153" i="8" l="1"/>
  <c r="X1153" i="8"/>
  <c r="V1154" i="8"/>
  <c r="Z1153" i="8"/>
  <c r="Y1082" i="1"/>
  <c r="Z1082" i="1"/>
  <c r="X1082" i="1"/>
  <c r="V1083" i="1"/>
  <c r="X1154" i="8" l="1"/>
  <c r="Y1154" i="8"/>
  <c r="Z1154" i="8"/>
  <c r="V1155" i="8"/>
  <c r="X1083" i="1"/>
  <c r="Z1083" i="1"/>
  <c r="Y1083" i="1"/>
  <c r="V1084" i="1"/>
  <c r="Y1155" i="8" l="1"/>
  <c r="X1155" i="8"/>
  <c r="Z1155" i="8"/>
  <c r="V1156" i="8"/>
  <c r="X1084" i="1"/>
  <c r="V1085" i="1"/>
  <c r="Y1084" i="1"/>
  <c r="Z1084" i="1"/>
  <c r="Z1156" i="8" l="1"/>
  <c r="X1156" i="8"/>
  <c r="Y1156" i="8"/>
  <c r="V1157" i="8"/>
  <c r="V1086" i="1"/>
  <c r="Y1085" i="1"/>
  <c r="X1085" i="1"/>
  <c r="Z1085" i="1"/>
  <c r="X1157" i="8" l="1"/>
  <c r="Y1157" i="8"/>
  <c r="Z1157" i="8"/>
  <c r="V1158" i="8"/>
  <c r="X1086" i="1"/>
  <c r="Y1086" i="1"/>
  <c r="Z1086" i="1"/>
  <c r="V1087" i="1"/>
  <c r="Z1158" i="8" l="1"/>
  <c r="Y1158" i="8"/>
  <c r="X1158" i="8"/>
  <c r="V1159" i="8"/>
  <c r="X1087" i="1"/>
  <c r="V1088" i="1"/>
  <c r="Z1087" i="1"/>
  <c r="Y1087" i="1"/>
  <c r="Y1159" i="8" l="1"/>
  <c r="Z1159" i="8"/>
  <c r="X1159" i="8"/>
  <c r="V1160" i="8"/>
  <c r="Y1088" i="1"/>
  <c r="X1088" i="1"/>
  <c r="Z1088" i="1"/>
  <c r="V1089" i="1"/>
  <c r="Y1160" i="8" l="1"/>
  <c r="Z1160" i="8"/>
  <c r="V1161" i="8"/>
  <c r="X1160" i="8"/>
  <c r="X1089" i="1"/>
  <c r="Y1089" i="1"/>
  <c r="Z1089" i="1"/>
  <c r="V1090" i="1"/>
  <c r="Y1161" i="8" l="1"/>
  <c r="Z1161" i="8"/>
  <c r="X1161" i="8"/>
  <c r="V1162" i="8"/>
  <c r="Y1090" i="1"/>
  <c r="X1090" i="1"/>
  <c r="V1091" i="1"/>
  <c r="Z1090" i="1"/>
  <c r="Z1162" i="8" l="1"/>
  <c r="X1162" i="8"/>
  <c r="Y1162" i="8"/>
  <c r="V1163" i="8"/>
  <c r="X1091" i="1"/>
  <c r="V1092" i="1"/>
  <c r="Y1091" i="1"/>
  <c r="Z1091" i="1"/>
  <c r="Z1163" i="8" l="1"/>
  <c r="X1163" i="8"/>
  <c r="Y1163" i="8"/>
  <c r="V1164" i="8"/>
  <c r="X1092" i="1"/>
  <c r="V1093" i="1"/>
  <c r="Z1092" i="1"/>
  <c r="Y1092" i="1"/>
  <c r="X1164" i="8" l="1"/>
  <c r="V1165" i="8"/>
  <c r="Y1164" i="8"/>
  <c r="Z1164" i="8"/>
  <c r="X1093" i="1"/>
  <c r="V1094" i="1"/>
  <c r="Y1093" i="1"/>
  <c r="Z1093" i="1"/>
  <c r="X1165" i="8" l="1"/>
  <c r="Y1165" i="8"/>
  <c r="V1166" i="8"/>
  <c r="Z1165" i="8"/>
  <c r="X1094" i="1"/>
  <c r="Y1094" i="1"/>
  <c r="V1095" i="1"/>
  <c r="Z1094" i="1"/>
  <c r="Z1166" i="8" l="1"/>
  <c r="X1166" i="8"/>
  <c r="Y1166" i="8"/>
  <c r="V1167" i="8"/>
  <c r="Z1095" i="1"/>
  <c r="X1095" i="1"/>
  <c r="Y1095" i="1"/>
  <c r="V1096" i="1"/>
  <c r="Z1167" i="8" l="1"/>
  <c r="X1167" i="8"/>
  <c r="V1168" i="8"/>
  <c r="Y1167" i="8"/>
  <c r="X1096" i="1"/>
  <c r="Y1096" i="1"/>
  <c r="Z1096" i="1"/>
  <c r="V1097" i="1"/>
  <c r="X1168" i="8" l="1"/>
  <c r="Z1168" i="8"/>
  <c r="Y1168" i="8"/>
  <c r="V1169" i="8"/>
  <c r="X1097" i="1"/>
  <c r="Z1097" i="1"/>
  <c r="Y1097" i="1"/>
  <c r="V1098" i="1"/>
  <c r="Y1169" i="8" l="1"/>
  <c r="V1170" i="8"/>
  <c r="X1169" i="8"/>
  <c r="Z1169" i="8"/>
  <c r="Y1098" i="1"/>
  <c r="X1098" i="1"/>
  <c r="Z1098" i="1"/>
  <c r="V1099" i="1"/>
  <c r="X1170" i="8" l="1"/>
  <c r="Z1170" i="8"/>
  <c r="Y1170" i="8"/>
  <c r="V1171" i="8"/>
  <c r="Y1099" i="1"/>
  <c r="X1099" i="1"/>
  <c r="Z1099" i="1"/>
  <c r="V1100" i="1"/>
  <c r="Y1171" i="8" l="1"/>
  <c r="X1171" i="8"/>
  <c r="Z1171" i="8"/>
  <c r="V1172" i="8"/>
  <c r="Y1100" i="1"/>
  <c r="Z1100" i="1"/>
  <c r="V1101" i="1"/>
  <c r="X1100" i="1"/>
  <c r="Z1172" i="8" l="1"/>
  <c r="X1172" i="8"/>
  <c r="Y1172" i="8"/>
  <c r="V1173" i="8"/>
  <c r="Z1101" i="1"/>
  <c r="V1102" i="1"/>
  <c r="Y1101" i="1"/>
  <c r="X1101" i="1"/>
  <c r="Z1173" i="8" l="1"/>
  <c r="X1173" i="8"/>
  <c r="V1174" i="8"/>
  <c r="Y1173" i="8"/>
  <c r="X1102" i="1"/>
  <c r="Y1102" i="1"/>
  <c r="Z1102" i="1"/>
  <c r="V1103" i="1"/>
  <c r="X1174" i="8" l="1"/>
  <c r="Z1174" i="8"/>
  <c r="Y1174" i="8"/>
  <c r="V1175" i="8"/>
  <c r="X1103" i="1"/>
  <c r="Z1103" i="1"/>
  <c r="V1104" i="1"/>
  <c r="Y1103" i="1"/>
  <c r="Y1175" i="8" l="1"/>
  <c r="X1175" i="8"/>
  <c r="V1176" i="8"/>
  <c r="Z1175" i="8"/>
  <c r="Z1104" i="1"/>
  <c r="V1105" i="1"/>
  <c r="Y1104" i="1"/>
  <c r="X1104" i="1"/>
  <c r="X1176" i="8" l="1"/>
  <c r="Y1176" i="8"/>
  <c r="Z1176" i="8"/>
  <c r="V1177" i="8"/>
  <c r="X1105" i="1"/>
  <c r="Z1105" i="1"/>
  <c r="Y1105" i="1"/>
  <c r="V1106" i="1"/>
  <c r="Z1177" i="8" l="1"/>
  <c r="X1177" i="8"/>
  <c r="V1178" i="8"/>
  <c r="Y1177" i="8"/>
  <c r="Z1106" i="1"/>
  <c r="X1106" i="1"/>
  <c r="V1107" i="1"/>
  <c r="Y1106" i="1"/>
  <c r="Z1178" i="8" l="1"/>
  <c r="X1178" i="8"/>
  <c r="Y1178" i="8"/>
  <c r="V1179" i="8"/>
  <c r="Z1107" i="1"/>
  <c r="X1107" i="1"/>
  <c r="Y1107" i="1"/>
  <c r="V1108" i="1"/>
  <c r="X1179" i="8" l="1"/>
  <c r="Z1179" i="8"/>
  <c r="Y1179" i="8"/>
  <c r="V1180" i="8"/>
  <c r="X1108" i="1"/>
  <c r="Y1108" i="1"/>
  <c r="V1109" i="1"/>
  <c r="Z1108" i="1"/>
  <c r="Y1180" i="8" l="1"/>
  <c r="V1181" i="8"/>
  <c r="Z1180" i="8"/>
  <c r="X1180" i="8"/>
  <c r="V1110" i="1"/>
  <c r="X1109" i="1"/>
  <c r="Y1109" i="1"/>
  <c r="Z1109" i="1"/>
  <c r="Y1181" i="8" l="1"/>
  <c r="X1181" i="8"/>
  <c r="Z1181" i="8"/>
  <c r="V1182" i="8"/>
  <c r="Y1110" i="1"/>
  <c r="X1110" i="1"/>
  <c r="V1111" i="1"/>
  <c r="Z1110" i="1"/>
  <c r="X1182" i="8" l="1"/>
  <c r="Y1182" i="8"/>
  <c r="Z1182" i="8"/>
  <c r="V1183" i="8"/>
  <c r="Y1111" i="1"/>
  <c r="V1112" i="1"/>
  <c r="X1111" i="1"/>
  <c r="Z1111" i="1"/>
  <c r="Z1183" i="8" l="1"/>
  <c r="Y1183" i="8"/>
  <c r="X1183" i="8"/>
  <c r="V1184" i="8"/>
  <c r="Z1112" i="1"/>
  <c r="X1112" i="1"/>
  <c r="Y1112" i="1"/>
  <c r="V1113" i="1"/>
  <c r="X1184" i="8" l="1"/>
  <c r="Y1184" i="8"/>
  <c r="Z1184" i="8"/>
  <c r="V1185" i="8"/>
  <c r="Y1113" i="1"/>
  <c r="X1113" i="1"/>
  <c r="V1114" i="1"/>
  <c r="Z1113" i="1"/>
  <c r="Y1185" i="8" l="1"/>
  <c r="V1186" i="8"/>
  <c r="X1185" i="8"/>
  <c r="Z1185" i="8"/>
  <c r="Y1114" i="1"/>
  <c r="Z1114" i="1"/>
  <c r="X1114" i="1"/>
  <c r="V1115" i="1"/>
  <c r="Z1186" i="8" l="1"/>
  <c r="X1186" i="8"/>
  <c r="Y1186" i="8"/>
  <c r="V1187" i="8"/>
  <c r="Z1115" i="1"/>
  <c r="Y1115" i="1"/>
  <c r="V1116" i="1"/>
  <c r="X1115" i="1"/>
  <c r="X1187" i="8" l="1"/>
  <c r="Y1187" i="8"/>
  <c r="Z1187" i="8"/>
  <c r="V1188" i="8"/>
  <c r="X1116" i="1"/>
  <c r="Y1116" i="1"/>
  <c r="Z1116" i="1"/>
  <c r="V1117" i="1"/>
  <c r="Z1188" i="8" l="1"/>
  <c r="Y1188" i="8"/>
  <c r="X1188" i="8"/>
  <c r="V1189" i="8"/>
  <c r="Z1117" i="1"/>
  <c r="V1118" i="1"/>
  <c r="Y1117" i="1"/>
  <c r="X1117" i="1"/>
  <c r="Z1189" i="8" l="1"/>
  <c r="X1189" i="8"/>
  <c r="Y1189" i="8"/>
  <c r="V1190" i="8"/>
  <c r="Y1118" i="1"/>
  <c r="Z1118" i="1"/>
  <c r="X1118" i="1"/>
  <c r="V1119" i="1"/>
  <c r="X1190" i="8" l="1"/>
  <c r="Y1190" i="8"/>
  <c r="Z1190" i="8"/>
  <c r="V1191" i="8"/>
  <c r="X1119" i="1"/>
  <c r="Y1119" i="1"/>
  <c r="Z1119" i="1"/>
  <c r="V1120" i="1"/>
  <c r="Y1191" i="8" l="1"/>
  <c r="X1191" i="8"/>
  <c r="Z1191" i="8"/>
  <c r="V1192" i="8"/>
  <c r="Z1120" i="1"/>
  <c r="Y1120" i="1"/>
  <c r="V1121" i="1"/>
  <c r="X1120" i="1"/>
  <c r="X1192" i="8" l="1"/>
  <c r="Y1192" i="8"/>
  <c r="Z1192" i="8"/>
  <c r="V1193" i="8"/>
  <c r="Z1121" i="1"/>
  <c r="X1121" i="1"/>
  <c r="V1122" i="1"/>
  <c r="Y1121" i="1"/>
  <c r="X1193" i="8" l="1"/>
  <c r="Y1193" i="8"/>
  <c r="Z1193" i="8"/>
  <c r="V1194" i="8"/>
  <c r="X1122" i="1"/>
  <c r="Y1122" i="1"/>
  <c r="Z1122" i="1"/>
  <c r="V1123" i="1"/>
  <c r="X1194" i="8" l="1"/>
  <c r="Z1194" i="8"/>
  <c r="Y1194" i="8"/>
  <c r="V1195" i="8"/>
  <c r="X1123" i="1"/>
  <c r="Z1123" i="1"/>
  <c r="Y1123" i="1"/>
  <c r="V1124" i="1"/>
  <c r="Z1195" i="8" l="1"/>
  <c r="Y1195" i="8"/>
  <c r="X1195" i="8"/>
  <c r="V1196" i="8"/>
  <c r="Z1124" i="1"/>
  <c r="X1124" i="1"/>
  <c r="Y1124" i="1"/>
  <c r="V1125" i="1"/>
  <c r="X1196" i="8" l="1"/>
  <c r="Y1196" i="8"/>
  <c r="V1197" i="8"/>
  <c r="Z1196" i="8"/>
  <c r="X1125" i="1"/>
  <c r="Y1125" i="1"/>
  <c r="Z1125" i="1"/>
  <c r="V1126" i="1"/>
  <c r="Z1197" i="8" l="1"/>
  <c r="X1197" i="8"/>
  <c r="Y1197" i="8"/>
  <c r="V1198" i="8"/>
  <c r="Z1126" i="1"/>
  <c r="X1126" i="1"/>
  <c r="Y1126" i="1"/>
  <c r="V1127" i="1"/>
  <c r="Z1198" i="8" l="1"/>
  <c r="X1198" i="8"/>
  <c r="Y1198" i="8"/>
  <c r="V1199" i="8"/>
  <c r="Z1127" i="1"/>
  <c r="Y1127" i="1"/>
  <c r="X1127" i="1"/>
  <c r="V1128" i="1"/>
  <c r="Y1199" i="8" l="1"/>
  <c r="Z1199" i="8"/>
  <c r="X1199" i="8"/>
  <c r="V1200" i="8"/>
  <c r="Y1128" i="1"/>
  <c r="Z1128" i="1"/>
  <c r="X1128" i="1"/>
  <c r="V1129" i="1"/>
  <c r="Y1200" i="8" l="1"/>
  <c r="X1200" i="8"/>
  <c r="Z1200" i="8"/>
  <c r="V1201" i="8"/>
  <c r="X1129" i="1"/>
  <c r="Y1129" i="1"/>
  <c r="V1130" i="1"/>
  <c r="Z1129" i="1"/>
  <c r="Y1201" i="8" l="1"/>
  <c r="X1201" i="8"/>
  <c r="Z1201" i="8"/>
  <c r="V1202" i="8"/>
  <c r="Y1130" i="1"/>
  <c r="X1130" i="1"/>
  <c r="V1131" i="1"/>
  <c r="Z1130" i="1"/>
  <c r="Z1202" i="8" l="1"/>
  <c r="X1202" i="8"/>
  <c r="V1203" i="8"/>
  <c r="Y1202" i="8"/>
  <c r="Z1131" i="1"/>
  <c r="V1132" i="1"/>
  <c r="X1131" i="1"/>
  <c r="Y1131" i="1"/>
  <c r="V1204" i="8" l="1"/>
  <c r="Y1203" i="8"/>
  <c r="X1203" i="8"/>
  <c r="Z1203" i="8"/>
  <c r="Z1132" i="1"/>
  <c r="X1132" i="1"/>
  <c r="Y1132" i="1"/>
  <c r="V1133" i="1"/>
  <c r="X1204" i="8" l="1"/>
  <c r="Y1204" i="8"/>
  <c r="Z1204" i="8"/>
  <c r="V1205" i="8"/>
  <c r="X1133" i="1"/>
  <c r="Y1133" i="1"/>
  <c r="Z1133" i="1"/>
  <c r="V1134" i="1"/>
  <c r="Y1205" i="8" l="1"/>
  <c r="V1206" i="8"/>
  <c r="Z1205" i="8"/>
  <c r="X1205" i="8"/>
  <c r="Y1134" i="1"/>
  <c r="X1134" i="1"/>
  <c r="V1135" i="1"/>
  <c r="Z1134" i="1"/>
  <c r="Z1206" i="8" l="1"/>
  <c r="X1206" i="8"/>
  <c r="Y1206" i="8"/>
  <c r="V1207" i="8"/>
  <c r="X1135" i="1"/>
  <c r="Y1135" i="1"/>
  <c r="Z1135" i="1"/>
  <c r="V1136" i="1"/>
  <c r="X1207" i="8" l="1"/>
  <c r="Z1207" i="8"/>
  <c r="Y1207" i="8"/>
  <c r="V1208" i="8"/>
  <c r="Y1136" i="1"/>
  <c r="V1137" i="1"/>
  <c r="X1136" i="1"/>
  <c r="Z1136" i="1"/>
  <c r="Z1208" i="8" l="1"/>
  <c r="Y1208" i="8"/>
  <c r="X1208" i="8"/>
  <c r="V1209" i="8"/>
  <c r="Z1137" i="1"/>
  <c r="X1137" i="1"/>
  <c r="Y1137" i="1"/>
  <c r="V1138" i="1"/>
  <c r="X1209" i="8" l="1"/>
  <c r="Y1209" i="8"/>
  <c r="Z1209" i="8"/>
  <c r="V1210" i="8"/>
  <c r="X1138" i="1"/>
  <c r="Y1138" i="1"/>
  <c r="Z1138" i="1"/>
  <c r="V1139" i="1"/>
  <c r="Y1210" i="8" l="1"/>
  <c r="Z1210" i="8"/>
  <c r="X1210" i="8"/>
  <c r="V1211" i="8"/>
  <c r="Y1139" i="1"/>
  <c r="Z1139" i="1"/>
  <c r="V1140" i="1"/>
  <c r="X1139" i="1"/>
  <c r="Y1211" i="8" l="1"/>
  <c r="X1211" i="8"/>
  <c r="Z1211" i="8"/>
  <c r="V1212" i="8"/>
  <c r="Y1140" i="1"/>
  <c r="Z1140" i="1"/>
  <c r="X1140" i="1"/>
  <c r="V1141" i="1"/>
  <c r="X1212" i="8" l="1"/>
  <c r="Y1212" i="8"/>
  <c r="Z1212" i="8"/>
  <c r="V1213" i="8"/>
  <c r="X1141" i="1"/>
  <c r="Z1141" i="1"/>
  <c r="Y1141" i="1"/>
  <c r="V1142" i="1"/>
  <c r="Z1213" i="8" l="1"/>
  <c r="X1213" i="8"/>
  <c r="Y1213" i="8"/>
  <c r="V1214" i="8"/>
  <c r="Z1142" i="1"/>
  <c r="X1142" i="1"/>
  <c r="Y1142" i="1"/>
  <c r="V1143" i="1"/>
  <c r="Z1214" i="8" l="1"/>
  <c r="Y1214" i="8"/>
  <c r="X1214" i="8"/>
  <c r="V1215" i="8"/>
  <c r="X1143" i="1"/>
  <c r="V1144" i="1"/>
  <c r="Y1143" i="1"/>
  <c r="Z1143" i="1"/>
  <c r="X1215" i="8" l="1"/>
  <c r="Y1215" i="8"/>
  <c r="Z1215" i="8"/>
  <c r="V1216" i="8"/>
  <c r="X1144" i="1"/>
  <c r="Y1144" i="1"/>
  <c r="Z1144" i="1"/>
  <c r="V1145" i="1"/>
  <c r="Z1216" i="8" l="1"/>
  <c r="X1216" i="8"/>
  <c r="V1217" i="8"/>
  <c r="Y1216" i="8"/>
  <c r="X1145" i="1"/>
  <c r="Z1145" i="1"/>
  <c r="Y1145" i="1"/>
  <c r="V1146" i="1"/>
  <c r="X1217" i="8" l="1"/>
  <c r="Y1217" i="8"/>
  <c r="Z1217" i="8"/>
  <c r="V1218" i="8"/>
  <c r="Z1146" i="1"/>
  <c r="V1147" i="1"/>
  <c r="X1146" i="1"/>
  <c r="Y1146" i="1"/>
  <c r="Z1218" i="8" l="1"/>
  <c r="X1218" i="8"/>
  <c r="Y1218" i="8"/>
  <c r="V1219" i="8"/>
  <c r="Z1147" i="1"/>
  <c r="X1147" i="1"/>
  <c r="Y1147" i="1"/>
  <c r="V1148" i="1"/>
  <c r="Y1219" i="8" l="1"/>
  <c r="X1219" i="8"/>
  <c r="Z1219" i="8"/>
  <c r="V1220" i="8"/>
  <c r="Y1148" i="1"/>
  <c r="Z1148" i="1"/>
  <c r="X1148" i="1"/>
  <c r="V1149" i="1"/>
  <c r="X1220" i="8" l="1"/>
  <c r="Y1220" i="8"/>
  <c r="Z1220" i="8"/>
  <c r="V1221" i="8"/>
  <c r="X1149" i="1"/>
  <c r="Y1149" i="1"/>
  <c r="Z1149" i="1"/>
  <c r="V1150" i="1"/>
  <c r="Y1221" i="8" l="1"/>
  <c r="X1221" i="8"/>
  <c r="V1222" i="8"/>
  <c r="Z1221" i="8"/>
  <c r="Y1150" i="1"/>
  <c r="X1150" i="1"/>
  <c r="Z1150" i="1"/>
  <c r="V1151" i="1"/>
  <c r="X1222" i="8" l="1"/>
  <c r="V1223" i="8"/>
  <c r="Z1222" i="8"/>
  <c r="Y1222" i="8"/>
  <c r="Z1151" i="1"/>
  <c r="X1151" i="1"/>
  <c r="Y1151" i="1"/>
  <c r="V1152" i="1"/>
  <c r="Z1223" i="8" l="1"/>
  <c r="X1223" i="8"/>
  <c r="Y1223" i="8"/>
  <c r="V1224" i="8"/>
  <c r="Y1152" i="1"/>
  <c r="X1152" i="1"/>
  <c r="Z1152" i="1"/>
  <c r="V1153" i="1"/>
  <c r="X1224" i="8" l="1"/>
  <c r="Z1224" i="8"/>
  <c r="Y1224" i="8"/>
  <c r="V1225" i="8"/>
  <c r="X1153" i="1"/>
  <c r="Z1153" i="1"/>
  <c r="V1154" i="1"/>
  <c r="Y1153" i="1"/>
  <c r="Y1225" i="8" l="1"/>
  <c r="Z1225" i="8"/>
  <c r="X1225" i="8"/>
  <c r="V1226" i="8"/>
  <c r="Y1154" i="1"/>
  <c r="X1154" i="1"/>
  <c r="Z1154" i="1"/>
  <c r="V1155" i="1"/>
  <c r="X1226" i="8" l="1"/>
  <c r="Z1226" i="8"/>
  <c r="Y1226" i="8"/>
  <c r="V1227" i="8"/>
  <c r="V1156" i="1"/>
  <c r="Y1155" i="1"/>
  <c r="Z1155" i="1"/>
  <c r="X1155" i="1"/>
  <c r="Z1227" i="8" l="1"/>
  <c r="X1227" i="8"/>
  <c r="Y1227" i="8"/>
  <c r="V1228" i="8"/>
  <c r="X1156" i="1"/>
  <c r="Z1156" i="1"/>
  <c r="Y1156" i="1"/>
  <c r="V1157" i="1"/>
  <c r="Z1228" i="8" l="1"/>
  <c r="X1228" i="8"/>
  <c r="Y1228" i="8"/>
  <c r="V1229" i="8"/>
  <c r="Z1157" i="1"/>
  <c r="X1157" i="1"/>
  <c r="Y1157" i="1"/>
  <c r="V1158" i="1"/>
  <c r="X1229" i="8" l="1"/>
  <c r="Z1229" i="8"/>
  <c r="Y1229" i="8"/>
  <c r="V1230" i="8"/>
  <c r="X1158" i="1"/>
  <c r="Y1158" i="1"/>
  <c r="Z1158" i="1"/>
  <c r="V1159" i="1"/>
  <c r="Y1230" i="8" l="1"/>
  <c r="V1231" i="8"/>
  <c r="X1230" i="8"/>
  <c r="Z1230" i="8"/>
  <c r="Y1159" i="1"/>
  <c r="X1159" i="1"/>
  <c r="Z1159" i="1"/>
  <c r="V1160" i="1"/>
  <c r="Y1231" i="8" l="1"/>
  <c r="X1231" i="8"/>
  <c r="Z1231" i="8"/>
  <c r="V1232" i="8"/>
  <c r="Z1160" i="1"/>
  <c r="Y1160" i="1"/>
  <c r="X1160" i="1"/>
  <c r="V1161" i="1"/>
  <c r="X1232" i="8" l="1"/>
  <c r="Y1232" i="8"/>
  <c r="Z1232" i="8"/>
  <c r="V1233" i="8"/>
  <c r="X1161" i="1"/>
  <c r="Z1161" i="1"/>
  <c r="V1162" i="1"/>
  <c r="Y1161" i="1"/>
  <c r="Z1233" i="8" l="1"/>
  <c r="Y1233" i="8"/>
  <c r="X1233" i="8"/>
  <c r="V1234" i="8"/>
  <c r="X1162" i="1"/>
  <c r="Y1162" i="1"/>
  <c r="Z1162" i="1"/>
  <c r="V1163" i="1"/>
  <c r="X1234" i="8" l="1"/>
  <c r="Y1234" i="8"/>
  <c r="Z1234" i="8"/>
  <c r="V1235" i="8"/>
  <c r="Z1163" i="1"/>
  <c r="X1163" i="1"/>
  <c r="V1164" i="1"/>
  <c r="Y1163" i="1"/>
  <c r="Y1235" i="8" l="1"/>
  <c r="Z1235" i="8"/>
  <c r="V1236" i="8"/>
  <c r="X1235" i="8"/>
  <c r="X1164" i="1"/>
  <c r="Y1164" i="1"/>
  <c r="Z1164" i="1"/>
  <c r="V1165" i="1"/>
  <c r="Z1236" i="8" l="1"/>
  <c r="X1236" i="8"/>
  <c r="Y1236" i="8"/>
  <c r="V1237" i="8"/>
  <c r="X1165" i="1"/>
  <c r="Y1165" i="1"/>
  <c r="Z1165" i="1"/>
  <c r="V1166" i="1"/>
  <c r="Z1237" i="8" l="1"/>
  <c r="X1237" i="8"/>
  <c r="Y1237" i="8"/>
  <c r="V1238" i="8"/>
  <c r="X1166" i="1"/>
  <c r="V1167" i="1"/>
  <c r="Z1166" i="1"/>
  <c r="Y1166" i="1"/>
  <c r="Z1238" i="8" l="1"/>
  <c r="Y1238" i="8"/>
  <c r="V1239" i="8"/>
  <c r="X1238" i="8"/>
  <c r="Y1167" i="1"/>
  <c r="Z1167" i="1"/>
  <c r="X1167" i="1"/>
  <c r="V1168" i="1"/>
  <c r="Y1239" i="8" l="1"/>
  <c r="X1239" i="8"/>
  <c r="V1240" i="8"/>
  <c r="Z1239" i="8"/>
  <c r="Z1168" i="1"/>
  <c r="X1168" i="1"/>
  <c r="Y1168" i="1"/>
  <c r="V1169" i="1"/>
  <c r="X1240" i="8" l="1"/>
  <c r="Z1240" i="8"/>
  <c r="Y1240" i="8"/>
  <c r="V1241" i="8"/>
  <c r="Y1169" i="1"/>
  <c r="X1169" i="1"/>
  <c r="Z1169" i="1"/>
  <c r="V1170" i="1"/>
  <c r="Y1241" i="8" l="1"/>
  <c r="X1241" i="8"/>
  <c r="V1242" i="8"/>
  <c r="Z1241" i="8"/>
  <c r="Z1170" i="1"/>
  <c r="Y1170" i="1"/>
  <c r="X1170" i="1"/>
  <c r="V1171" i="1"/>
  <c r="Z1242" i="8" l="1"/>
  <c r="X1242" i="8"/>
  <c r="Y1242" i="8"/>
  <c r="V1243" i="8"/>
  <c r="Y1171" i="1"/>
  <c r="X1171" i="1"/>
  <c r="Z1171" i="1"/>
  <c r="V1172" i="1"/>
  <c r="X1243" i="8" l="1"/>
  <c r="Y1243" i="8"/>
  <c r="Z1243" i="8"/>
  <c r="V1244" i="8"/>
  <c r="X1172" i="1"/>
  <c r="Z1172" i="1"/>
  <c r="Y1172" i="1"/>
  <c r="V1173" i="1"/>
  <c r="X1244" i="8" l="1"/>
  <c r="Z1244" i="8"/>
  <c r="Y1244" i="8"/>
  <c r="V1245" i="8"/>
  <c r="X1173" i="1"/>
  <c r="Z1173" i="1"/>
  <c r="V1174" i="1"/>
  <c r="Y1173" i="1"/>
  <c r="Z1245" i="8" l="1"/>
  <c r="Y1245" i="8"/>
  <c r="X1245" i="8"/>
  <c r="V1246" i="8"/>
  <c r="X1174" i="1"/>
  <c r="Z1174" i="1"/>
  <c r="Y1174" i="1"/>
  <c r="V1175" i="1"/>
  <c r="X1246" i="8" l="1"/>
  <c r="Y1246" i="8"/>
  <c r="Z1246" i="8"/>
  <c r="V1247" i="8"/>
  <c r="Z1175" i="1"/>
  <c r="Y1175" i="1"/>
  <c r="X1175" i="1"/>
  <c r="V1176" i="1"/>
  <c r="Z1247" i="8" l="1"/>
  <c r="X1247" i="8"/>
  <c r="Y1247" i="8"/>
  <c r="V1248" i="8"/>
  <c r="X1176" i="1"/>
  <c r="Y1176" i="1"/>
  <c r="V1177" i="1"/>
  <c r="Z1176" i="1"/>
  <c r="Z1248" i="8" l="1"/>
  <c r="X1248" i="8"/>
  <c r="Y1248" i="8"/>
  <c r="V1249" i="8"/>
  <c r="Z1177" i="1"/>
  <c r="V1178" i="1"/>
  <c r="X1177" i="1"/>
  <c r="Y1177" i="1"/>
  <c r="Y1249" i="8" l="1"/>
  <c r="Z1249" i="8"/>
  <c r="X1249" i="8"/>
  <c r="V1250" i="8"/>
  <c r="Z1178" i="1"/>
  <c r="V1179" i="1"/>
  <c r="X1178" i="1"/>
  <c r="Y1178" i="1"/>
  <c r="Y1250" i="8" l="1"/>
  <c r="Z1250" i="8"/>
  <c r="X1250" i="8"/>
  <c r="V1251" i="8"/>
  <c r="X1179" i="1"/>
  <c r="Z1179" i="1"/>
  <c r="Y1179" i="1"/>
  <c r="V1180" i="1"/>
  <c r="Y1251" i="8" l="1"/>
  <c r="Z1251" i="8"/>
  <c r="V1252" i="8"/>
  <c r="X1251" i="8"/>
  <c r="Y1180" i="1"/>
  <c r="X1180" i="1"/>
  <c r="V1181" i="1"/>
  <c r="Z1180" i="1"/>
  <c r="Z1252" i="8" l="1"/>
  <c r="X1252" i="8"/>
  <c r="Y1252" i="8"/>
  <c r="V1253" i="8"/>
  <c r="Y1181" i="1"/>
  <c r="Z1181" i="1"/>
  <c r="X1181" i="1"/>
  <c r="V1182" i="1"/>
  <c r="Z1253" i="8" l="1"/>
  <c r="X1253" i="8"/>
  <c r="Y1253" i="8"/>
  <c r="V1254" i="8"/>
  <c r="X1182" i="1"/>
  <c r="Y1182" i="1"/>
  <c r="Z1182" i="1"/>
  <c r="V1183" i="1"/>
  <c r="X1254" i="8" l="1"/>
  <c r="Y1254" i="8"/>
  <c r="V1255" i="8"/>
  <c r="Z1254" i="8"/>
  <c r="Z1183" i="1"/>
  <c r="X1183" i="1"/>
  <c r="Y1183" i="1"/>
  <c r="V1184" i="1"/>
  <c r="Y1255" i="8" l="1"/>
  <c r="V1256" i="8"/>
  <c r="X1255" i="8"/>
  <c r="Z1255" i="8"/>
  <c r="X1184" i="1"/>
  <c r="V1185" i="1"/>
  <c r="Y1184" i="1"/>
  <c r="Z1184" i="1"/>
  <c r="X1256" i="8" l="1"/>
  <c r="Y1256" i="8"/>
  <c r="Z1256" i="8"/>
  <c r="V1257" i="8"/>
  <c r="Y1185" i="1"/>
  <c r="Z1185" i="1"/>
  <c r="V1186" i="1"/>
  <c r="X1185" i="1"/>
  <c r="X1257" i="8" l="1"/>
  <c r="Y1257" i="8"/>
  <c r="Z1257" i="8"/>
  <c r="V1258" i="8"/>
  <c r="Z1186" i="1"/>
  <c r="X1186" i="1"/>
  <c r="Y1186" i="1"/>
  <c r="V1187" i="1"/>
  <c r="Z1258" i="8" l="1"/>
  <c r="Y1258" i="8"/>
  <c r="X1258" i="8"/>
  <c r="V1259" i="8"/>
  <c r="X1187" i="1"/>
  <c r="Y1187" i="1"/>
  <c r="Z1187" i="1"/>
  <c r="V1188" i="1"/>
  <c r="Z1259" i="8" l="1"/>
  <c r="X1259" i="8"/>
  <c r="Y1259" i="8"/>
  <c r="V1260" i="8"/>
  <c r="Z1188" i="1"/>
  <c r="Y1188" i="1"/>
  <c r="V1189" i="1"/>
  <c r="X1188" i="1"/>
  <c r="Y1260" i="8" l="1"/>
  <c r="Z1260" i="8"/>
  <c r="V1261" i="8"/>
  <c r="X1260" i="8"/>
  <c r="X1189" i="1"/>
  <c r="Y1189" i="1"/>
  <c r="Z1189" i="1"/>
  <c r="V1190" i="1"/>
  <c r="Y1261" i="8" l="1"/>
  <c r="X1261" i="8"/>
  <c r="Z1261" i="8"/>
  <c r="V1262" i="8"/>
  <c r="X1190" i="1"/>
  <c r="Y1190" i="1"/>
  <c r="V1191" i="1"/>
  <c r="Z1190" i="1"/>
  <c r="V1263" i="8" l="1"/>
  <c r="Y1262" i="8"/>
  <c r="Z1262" i="8"/>
  <c r="X1262" i="8"/>
  <c r="Y1191" i="1"/>
  <c r="V1192" i="1"/>
  <c r="X1191" i="1"/>
  <c r="Z1191" i="1"/>
  <c r="Z1263" i="8" l="1"/>
  <c r="X1263" i="8"/>
  <c r="V1264" i="8"/>
  <c r="Y1263" i="8"/>
  <c r="X1192" i="1"/>
  <c r="Y1192" i="1"/>
  <c r="Z1192" i="1"/>
  <c r="V1193" i="1"/>
  <c r="X1264" i="8" l="1"/>
  <c r="V1265" i="8"/>
  <c r="Z1264" i="8"/>
  <c r="Y1264" i="8"/>
  <c r="X1193" i="1"/>
  <c r="Y1193" i="1"/>
  <c r="Z1193" i="1"/>
  <c r="V1194" i="1"/>
  <c r="X1265" i="8" l="1"/>
  <c r="Y1265" i="8"/>
  <c r="V1266" i="8"/>
  <c r="Z1265" i="8"/>
  <c r="Z1194" i="1"/>
  <c r="X1194" i="1"/>
  <c r="Y1194" i="1"/>
  <c r="V1195" i="1"/>
  <c r="Z1266" i="8" l="1"/>
  <c r="V1267" i="8"/>
  <c r="X1266" i="8"/>
  <c r="Y1266" i="8"/>
  <c r="X1195" i="1"/>
  <c r="Y1195" i="1"/>
  <c r="Z1195" i="1"/>
  <c r="V1196" i="1"/>
  <c r="Y1267" i="8" l="1"/>
  <c r="Z1267" i="8"/>
  <c r="X1267" i="8"/>
  <c r="V1268" i="8"/>
  <c r="X1196" i="1"/>
  <c r="Y1196" i="1"/>
  <c r="V1197" i="1"/>
  <c r="Z1196" i="1"/>
  <c r="Z1268" i="8" l="1"/>
  <c r="X1268" i="8"/>
  <c r="Y1268" i="8"/>
  <c r="V1269" i="8"/>
  <c r="Z1197" i="1"/>
  <c r="X1197" i="1"/>
  <c r="Y1197" i="1"/>
  <c r="V1198" i="1"/>
  <c r="Y1269" i="8" l="1"/>
  <c r="Z1269" i="8"/>
  <c r="X1269" i="8"/>
  <c r="V1270" i="8"/>
  <c r="Z1198" i="1"/>
  <c r="V1199" i="1"/>
  <c r="X1198" i="1"/>
  <c r="Y1198" i="1"/>
  <c r="Y1270" i="8" l="1"/>
  <c r="X1270" i="8"/>
  <c r="V1271" i="8"/>
  <c r="Z1270" i="8"/>
  <c r="Y1199" i="1"/>
  <c r="Z1199" i="1"/>
  <c r="X1199" i="1"/>
  <c r="V1200" i="1"/>
  <c r="X1271" i="8" l="1"/>
  <c r="Y1271" i="8"/>
  <c r="Z1271" i="8"/>
  <c r="V1272" i="8"/>
  <c r="Y1200" i="1"/>
  <c r="X1200" i="1"/>
  <c r="Z1200" i="1"/>
  <c r="V1201" i="1"/>
  <c r="X1272" i="8" l="1"/>
  <c r="Y1272" i="8"/>
  <c r="Z1272" i="8"/>
  <c r="V1273" i="8"/>
  <c r="Z1201" i="1"/>
  <c r="Y1201" i="1"/>
  <c r="X1201" i="1"/>
  <c r="V1202" i="1"/>
  <c r="Y1273" i="8" l="1"/>
  <c r="V1274" i="8"/>
  <c r="Z1273" i="8"/>
  <c r="X1273" i="8"/>
  <c r="Z1202" i="1"/>
  <c r="V1203" i="1"/>
  <c r="X1202" i="1"/>
  <c r="Y1202" i="1"/>
  <c r="X1274" i="8" l="1"/>
  <c r="Z1274" i="8"/>
  <c r="V1275" i="8"/>
  <c r="Y1274" i="8"/>
  <c r="X1203" i="1"/>
  <c r="Y1203" i="1"/>
  <c r="Z1203" i="1"/>
  <c r="V1204" i="1"/>
  <c r="X1275" i="8" l="1"/>
  <c r="Z1275" i="8"/>
  <c r="Y1275" i="8"/>
  <c r="V1276" i="8"/>
  <c r="X1204" i="1"/>
  <c r="Y1204" i="1"/>
  <c r="Z1204" i="1"/>
  <c r="V1205" i="1"/>
  <c r="Z1276" i="8" l="1"/>
  <c r="X1276" i="8"/>
  <c r="Y1276" i="8"/>
  <c r="V1277" i="8"/>
  <c r="V1206" i="1"/>
  <c r="Y1205" i="1"/>
  <c r="Z1205" i="1"/>
  <c r="X1205" i="1"/>
  <c r="Z1277" i="8" l="1"/>
  <c r="Y1277" i="8"/>
  <c r="X1277" i="8"/>
  <c r="V1278" i="8"/>
  <c r="Z1206" i="1"/>
  <c r="X1206" i="1"/>
  <c r="Y1206" i="1"/>
  <c r="V1207" i="1"/>
  <c r="X1278" i="8" l="1"/>
  <c r="Y1278" i="8"/>
  <c r="V1279" i="8"/>
  <c r="Z1278" i="8"/>
  <c r="X1207" i="1"/>
  <c r="Y1207" i="1"/>
  <c r="V1208" i="1"/>
  <c r="Z1207" i="1"/>
  <c r="Y1279" i="8" l="1"/>
  <c r="Z1279" i="8"/>
  <c r="X1279" i="8"/>
  <c r="V1280" i="8"/>
  <c r="Z1208" i="1"/>
  <c r="Y1208" i="1"/>
  <c r="V1209" i="1"/>
  <c r="X1208" i="1"/>
  <c r="Z1280" i="8" l="1"/>
  <c r="X1280" i="8"/>
  <c r="Y1280" i="8"/>
  <c r="V1281" i="8"/>
  <c r="X1209" i="1"/>
  <c r="Z1209" i="1"/>
  <c r="Y1209" i="1"/>
  <c r="V1210" i="1"/>
  <c r="Z1281" i="8" l="1"/>
  <c r="Y1281" i="8"/>
  <c r="X1281" i="8"/>
  <c r="V1282" i="8"/>
  <c r="Y1210" i="1"/>
  <c r="Z1210" i="1"/>
  <c r="X1210" i="1"/>
  <c r="V1211" i="1"/>
  <c r="X1282" i="8" l="1"/>
  <c r="Y1282" i="8"/>
  <c r="V1283" i="8"/>
  <c r="Z1282" i="8"/>
  <c r="Y1211" i="1"/>
  <c r="X1211" i="1"/>
  <c r="Z1211" i="1"/>
  <c r="V1212" i="1"/>
  <c r="V1284" i="8" l="1"/>
  <c r="X1283" i="8"/>
  <c r="Y1283" i="8"/>
  <c r="Z1283" i="8"/>
  <c r="X1212" i="1"/>
  <c r="Z1212" i="1"/>
  <c r="V1213" i="1"/>
  <c r="Y1212" i="1"/>
  <c r="Z1284" i="8" l="1"/>
  <c r="V1285" i="8"/>
  <c r="Y1284" i="8"/>
  <c r="X1284" i="8"/>
  <c r="X1213" i="1"/>
  <c r="Z1213" i="1"/>
  <c r="V1214" i="1"/>
  <c r="Y1213" i="1"/>
  <c r="X1285" i="8" l="1"/>
  <c r="Y1285" i="8"/>
  <c r="Z1285" i="8"/>
  <c r="V1286" i="8"/>
  <c r="X1214" i="1"/>
  <c r="Z1214" i="1"/>
  <c r="Y1214" i="1"/>
  <c r="V1215" i="1"/>
  <c r="Z1286" i="8" l="1"/>
  <c r="X1286" i="8"/>
  <c r="V1287" i="8"/>
  <c r="Y1286" i="8"/>
  <c r="X1215" i="1"/>
  <c r="Y1215" i="1"/>
  <c r="Z1215" i="1"/>
  <c r="V1216" i="1"/>
  <c r="Y1287" i="8" l="1"/>
  <c r="Z1287" i="8"/>
  <c r="X1287" i="8"/>
  <c r="V1288" i="8"/>
  <c r="Z1216" i="1"/>
  <c r="V1217" i="1"/>
  <c r="X1216" i="1"/>
  <c r="Y1216" i="1"/>
  <c r="X1288" i="8" l="1"/>
  <c r="Y1288" i="8"/>
  <c r="V1289" i="8"/>
  <c r="Z1288" i="8"/>
  <c r="X1217" i="1"/>
  <c r="V1218" i="1"/>
  <c r="Y1217" i="1"/>
  <c r="Z1217" i="1"/>
  <c r="Y1289" i="8" l="1"/>
  <c r="X1289" i="8"/>
  <c r="Z1289" i="8"/>
  <c r="V1290" i="8"/>
  <c r="Z1218" i="1"/>
  <c r="X1218" i="1"/>
  <c r="Y1218" i="1"/>
  <c r="V1219" i="1"/>
  <c r="X1290" i="8" l="1"/>
  <c r="Y1290" i="8"/>
  <c r="Z1290" i="8"/>
  <c r="V1291" i="8"/>
  <c r="Y1219" i="1"/>
  <c r="X1219" i="1"/>
  <c r="Z1219" i="1"/>
  <c r="V1220" i="1"/>
  <c r="Y1291" i="8" l="1"/>
  <c r="Z1291" i="8"/>
  <c r="V1292" i="8"/>
  <c r="X1291" i="8"/>
  <c r="X1220" i="1"/>
  <c r="Z1220" i="1"/>
  <c r="V1221" i="1"/>
  <c r="Y1220" i="1"/>
  <c r="X1292" i="8" l="1"/>
  <c r="Y1292" i="8"/>
  <c r="Z1292" i="8"/>
  <c r="V1293" i="8"/>
  <c r="Y1221" i="1"/>
  <c r="X1221" i="1"/>
  <c r="Z1221" i="1"/>
  <c r="V1222" i="1"/>
  <c r="Y1293" i="8" l="1"/>
  <c r="X1293" i="8"/>
  <c r="Z1293" i="8"/>
  <c r="V1294" i="8"/>
  <c r="Z1222" i="1"/>
  <c r="X1222" i="1"/>
  <c r="Y1222" i="1"/>
  <c r="V1223" i="1"/>
  <c r="Z1294" i="8" l="1"/>
  <c r="X1294" i="8"/>
  <c r="Y1294" i="8"/>
  <c r="V1295" i="8"/>
  <c r="X1223" i="1"/>
  <c r="V1224" i="1"/>
  <c r="Y1223" i="1"/>
  <c r="Z1223" i="1"/>
  <c r="X1295" i="8" l="1"/>
  <c r="Y1295" i="8"/>
  <c r="V1296" i="8"/>
  <c r="Z1295" i="8"/>
  <c r="X1224" i="1"/>
  <c r="Z1224" i="1"/>
  <c r="V1225" i="1"/>
  <c r="Y1224" i="1"/>
  <c r="Z1296" i="8" l="1"/>
  <c r="Y1296" i="8"/>
  <c r="X1296" i="8"/>
  <c r="V1297" i="8"/>
  <c r="Z1225" i="1"/>
  <c r="Y1225" i="1"/>
  <c r="X1225" i="1"/>
  <c r="V1226" i="1"/>
  <c r="X1297" i="8" l="1"/>
  <c r="Y1297" i="8"/>
  <c r="Z1297" i="8"/>
  <c r="V1298" i="8"/>
  <c r="X1226" i="1"/>
  <c r="Z1226" i="1"/>
  <c r="Y1226" i="1"/>
  <c r="V1227" i="1"/>
  <c r="Y1298" i="8" l="1"/>
  <c r="Z1298" i="8"/>
  <c r="X1298" i="8"/>
  <c r="V1299" i="8"/>
  <c r="Z1227" i="1"/>
  <c r="X1227" i="1"/>
  <c r="V1228" i="1"/>
  <c r="Y1227" i="1"/>
  <c r="Y1299" i="8" l="1"/>
  <c r="X1299" i="8"/>
  <c r="Z1299" i="8"/>
  <c r="V1300" i="8"/>
  <c r="Z1228" i="1"/>
  <c r="X1228" i="1"/>
  <c r="Y1228" i="1"/>
  <c r="V1229" i="1"/>
  <c r="Z1300" i="8" l="1"/>
  <c r="X1300" i="8"/>
  <c r="Y1300" i="8"/>
  <c r="V1301" i="8"/>
  <c r="Z1229" i="1"/>
  <c r="X1229" i="1"/>
  <c r="Y1229" i="1"/>
  <c r="V1230" i="1"/>
  <c r="Z1301" i="8" l="1"/>
  <c r="X1301" i="8"/>
  <c r="Y1301" i="8"/>
  <c r="V1302" i="8"/>
  <c r="V1231" i="1"/>
  <c r="X1230" i="1"/>
  <c r="Z1230" i="1"/>
  <c r="Y1230" i="1"/>
  <c r="X1302" i="8" l="1"/>
  <c r="Y1302" i="8"/>
  <c r="Z1302" i="8"/>
  <c r="V1303" i="8"/>
  <c r="Y1231" i="1"/>
  <c r="X1231" i="1"/>
  <c r="Z1231" i="1"/>
  <c r="V1232" i="1"/>
  <c r="Y1303" i="8" l="1"/>
  <c r="X1303" i="8"/>
  <c r="V1304" i="8"/>
  <c r="Z1303" i="8"/>
  <c r="X1232" i="1"/>
  <c r="Y1232" i="1"/>
  <c r="Z1232" i="1"/>
  <c r="V1233" i="1"/>
  <c r="X1304" i="8" l="1"/>
  <c r="Y1304" i="8"/>
  <c r="Z1304" i="8"/>
  <c r="V1305" i="8"/>
  <c r="Z1233" i="1"/>
  <c r="X1233" i="1"/>
  <c r="Y1233" i="1"/>
  <c r="V1234" i="1"/>
  <c r="Y1305" i="8" l="1"/>
  <c r="Z1305" i="8"/>
  <c r="X1305" i="8"/>
  <c r="V1306" i="8"/>
  <c r="X1234" i="1"/>
  <c r="Z1234" i="1"/>
  <c r="Y1234" i="1"/>
  <c r="V1235" i="1"/>
  <c r="Z1306" i="8" l="1"/>
  <c r="V1307" i="8"/>
  <c r="X1306" i="8"/>
  <c r="Y1306" i="8"/>
  <c r="Y1235" i="1"/>
  <c r="Z1235" i="1"/>
  <c r="V1236" i="1"/>
  <c r="X1235" i="1"/>
  <c r="X1307" i="8" l="1"/>
  <c r="Y1307" i="8"/>
  <c r="V1308" i="8"/>
  <c r="Z1307" i="8"/>
  <c r="Z1236" i="1"/>
  <c r="Y1236" i="1"/>
  <c r="X1236" i="1"/>
  <c r="V1237" i="1"/>
  <c r="Y1308" i="8" l="1"/>
  <c r="Z1308" i="8"/>
  <c r="X1308" i="8"/>
  <c r="V1309" i="8"/>
  <c r="Z1237" i="1"/>
  <c r="X1237" i="1"/>
  <c r="Y1237" i="1"/>
  <c r="V1238" i="1"/>
  <c r="Y1309" i="8" l="1"/>
  <c r="X1309" i="8"/>
  <c r="Z1309" i="8"/>
  <c r="V1310" i="8"/>
  <c r="Z1238" i="1"/>
  <c r="Y1238" i="1"/>
  <c r="V1239" i="1"/>
  <c r="X1238" i="1"/>
  <c r="Z1310" i="8" l="1"/>
  <c r="Y1310" i="8"/>
  <c r="V1311" i="8"/>
  <c r="X1310" i="8"/>
  <c r="X1239" i="1"/>
  <c r="Y1239" i="1"/>
  <c r="Z1239" i="1"/>
  <c r="V1240" i="1"/>
  <c r="X1311" i="8" l="1"/>
  <c r="Y1311" i="8"/>
  <c r="Z1311" i="8"/>
  <c r="V1312" i="8"/>
  <c r="Y1240" i="1"/>
  <c r="V1241" i="1"/>
  <c r="X1240" i="1"/>
  <c r="Z1240" i="1"/>
  <c r="X1312" i="8" l="1"/>
  <c r="Y1312" i="8"/>
  <c r="Z1312" i="8"/>
  <c r="V1313" i="8"/>
  <c r="Y1241" i="1"/>
  <c r="V1242" i="1"/>
  <c r="X1241" i="1"/>
  <c r="Z1241" i="1"/>
  <c r="Y1313" i="8" l="1"/>
  <c r="X1313" i="8"/>
  <c r="Z1313" i="8"/>
  <c r="V1314" i="8"/>
  <c r="X1242" i="1"/>
  <c r="Y1242" i="1"/>
  <c r="V1243" i="1"/>
  <c r="Z1242" i="1"/>
  <c r="Z1314" i="8" l="1"/>
  <c r="Y1314" i="8"/>
  <c r="V1315" i="8"/>
  <c r="X1314" i="8"/>
  <c r="X1243" i="1"/>
  <c r="Y1243" i="1"/>
  <c r="Z1243" i="1"/>
  <c r="V1244" i="1"/>
  <c r="Y1315" i="8" l="1"/>
  <c r="X1315" i="8"/>
  <c r="Z1315" i="8"/>
  <c r="V1316" i="8"/>
  <c r="X1244" i="1"/>
  <c r="V1245" i="1"/>
  <c r="Z1244" i="1"/>
  <c r="Y1244" i="1"/>
  <c r="Z1316" i="8" l="1"/>
  <c r="X1316" i="8"/>
  <c r="Y1316" i="8"/>
  <c r="V1317" i="8"/>
  <c r="Y1245" i="1"/>
  <c r="X1245" i="1"/>
  <c r="Z1245" i="1"/>
  <c r="V1246" i="1"/>
  <c r="Y1317" i="8" l="1"/>
  <c r="Z1317" i="8"/>
  <c r="X1317" i="8"/>
  <c r="V1318" i="8"/>
  <c r="X1246" i="1"/>
  <c r="Z1246" i="1"/>
  <c r="V1247" i="1"/>
  <c r="Y1246" i="1"/>
  <c r="X1318" i="8" l="1"/>
  <c r="Y1318" i="8"/>
  <c r="Z1318" i="8"/>
  <c r="V1319" i="8"/>
  <c r="Z1247" i="1"/>
  <c r="X1247" i="1"/>
  <c r="Y1247" i="1"/>
  <c r="V1248" i="1"/>
  <c r="Y1319" i="8" l="1"/>
  <c r="X1319" i="8"/>
  <c r="Z1319" i="8"/>
  <c r="V1320" i="8"/>
  <c r="V1249" i="1"/>
  <c r="Z1248" i="1"/>
  <c r="Y1248" i="1"/>
  <c r="X1248" i="1"/>
  <c r="Z1320" i="8" l="1"/>
  <c r="Y1320" i="8"/>
  <c r="X1320" i="8"/>
  <c r="V1321" i="8"/>
  <c r="Z1249" i="1"/>
  <c r="V1250" i="1"/>
  <c r="Y1249" i="1"/>
  <c r="X1249" i="1"/>
  <c r="Y1321" i="8" l="1"/>
  <c r="X1321" i="8"/>
  <c r="Z1321" i="8"/>
  <c r="V1322" i="8"/>
  <c r="Z1250" i="1"/>
  <c r="X1250" i="1"/>
  <c r="Y1250" i="1"/>
  <c r="V1251" i="1"/>
  <c r="X1322" i="8" l="1"/>
  <c r="Y1322" i="8"/>
  <c r="Z1322" i="8"/>
  <c r="V1323" i="8"/>
  <c r="Y1251" i="1"/>
  <c r="Z1251" i="1"/>
  <c r="X1251" i="1"/>
  <c r="V1252" i="1"/>
  <c r="Y1323" i="8" l="1"/>
  <c r="X1323" i="8"/>
  <c r="Z1323" i="8"/>
  <c r="V1324" i="8"/>
  <c r="Z1252" i="1"/>
  <c r="V1253" i="1"/>
  <c r="X1252" i="1"/>
  <c r="Y1252" i="1"/>
  <c r="X1324" i="8" l="1"/>
  <c r="Y1324" i="8"/>
  <c r="Z1324" i="8"/>
  <c r="V1325" i="8"/>
  <c r="Y1253" i="1"/>
  <c r="Z1253" i="1"/>
  <c r="V1254" i="1"/>
  <c r="X1253" i="1"/>
  <c r="Z1325" i="8" l="1"/>
  <c r="Y1325" i="8"/>
  <c r="X1325" i="8"/>
  <c r="V1326" i="8"/>
  <c r="Y1254" i="1"/>
  <c r="X1254" i="1"/>
  <c r="Z1254" i="1"/>
  <c r="V1255" i="1"/>
  <c r="Z1326" i="8" l="1"/>
  <c r="X1326" i="8"/>
  <c r="Y1326" i="8"/>
  <c r="V1327" i="8"/>
  <c r="V1256" i="1"/>
  <c r="Y1255" i="1"/>
  <c r="X1255" i="1"/>
  <c r="Z1255" i="1"/>
  <c r="Y1327" i="8" l="1"/>
  <c r="X1327" i="8"/>
  <c r="Z1327" i="8"/>
  <c r="V1328" i="8"/>
  <c r="Z1256" i="1"/>
  <c r="X1256" i="1"/>
  <c r="Y1256" i="1"/>
  <c r="V1257" i="1"/>
  <c r="X1328" i="8" l="1"/>
  <c r="Y1328" i="8"/>
  <c r="Z1328" i="8"/>
  <c r="V1329" i="8"/>
  <c r="X1257" i="1"/>
  <c r="Y1257" i="1"/>
  <c r="Z1257" i="1"/>
  <c r="V1258" i="1"/>
  <c r="Y1329" i="8" l="1"/>
  <c r="Z1329" i="8"/>
  <c r="X1329" i="8"/>
  <c r="V1330" i="8"/>
  <c r="Z1258" i="1"/>
  <c r="Y1258" i="1"/>
  <c r="X1258" i="1"/>
  <c r="V1259" i="1"/>
  <c r="Z1330" i="8" l="1"/>
  <c r="X1330" i="8"/>
  <c r="Y1330" i="8"/>
  <c r="V1331" i="8"/>
  <c r="Z1259" i="1"/>
  <c r="X1259" i="1"/>
  <c r="Y1259" i="1"/>
  <c r="V1260" i="1"/>
  <c r="X1331" i="8" l="1"/>
  <c r="Y1331" i="8"/>
  <c r="Z1331" i="8"/>
  <c r="V1332" i="8"/>
  <c r="Y1260" i="1"/>
  <c r="Z1260" i="1"/>
  <c r="V1261" i="1"/>
  <c r="X1260" i="1"/>
  <c r="X1332" i="8" l="1"/>
  <c r="Z1332" i="8"/>
  <c r="Y1332" i="8"/>
  <c r="V1333" i="8"/>
  <c r="X1261" i="1"/>
  <c r="V1262" i="1"/>
  <c r="Y1261" i="1"/>
  <c r="Z1261" i="1"/>
  <c r="Y1333" i="8" l="1"/>
  <c r="X1333" i="8"/>
  <c r="Z1333" i="8"/>
  <c r="V1334" i="8"/>
  <c r="X1262" i="1"/>
  <c r="V1263" i="1"/>
  <c r="Y1262" i="1"/>
  <c r="Z1262" i="1"/>
  <c r="Z1334" i="8" l="1"/>
  <c r="X1334" i="8"/>
  <c r="V1335" i="8"/>
  <c r="Y1334" i="8"/>
  <c r="Z1263" i="1"/>
  <c r="X1263" i="1"/>
  <c r="Y1263" i="1"/>
  <c r="V1264" i="1"/>
  <c r="X1335" i="8" l="1"/>
  <c r="Y1335" i="8"/>
  <c r="Z1335" i="8"/>
  <c r="V1336" i="8"/>
  <c r="X1264" i="1"/>
  <c r="Y1264" i="1"/>
  <c r="Z1264" i="1"/>
  <c r="V1265" i="1"/>
  <c r="Z1336" i="8" l="1"/>
  <c r="X1336" i="8"/>
  <c r="Y1336" i="8"/>
  <c r="V1337" i="8"/>
  <c r="X1265" i="1"/>
  <c r="Y1265" i="1"/>
  <c r="Z1265" i="1"/>
  <c r="V1266" i="1"/>
  <c r="Y1337" i="8" l="1"/>
  <c r="Z1337" i="8"/>
  <c r="X1337" i="8"/>
  <c r="V1338" i="8"/>
  <c r="Z1266" i="1"/>
  <c r="X1266" i="1"/>
  <c r="Y1266" i="1"/>
  <c r="V1267" i="1"/>
  <c r="X1338" i="8" l="1"/>
  <c r="Z1338" i="8"/>
  <c r="Y1338" i="8"/>
  <c r="V1339" i="8"/>
  <c r="X1267" i="1"/>
  <c r="Z1267" i="1"/>
  <c r="Y1267" i="1"/>
  <c r="V1268" i="1"/>
  <c r="Y1339" i="8" l="1"/>
  <c r="Z1339" i="8"/>
  <c r="X1339" i="8"/>
  <c r="V1340" i="8"/>
  <c r="Z1268" i="1"/>
  <c r="X1268" i="1"/>
  <c r="Y1268" i="1"/>
  <c r="V1269" i="1"/>
  <c r="Z1340" i="8" l="1"/>
  <c r="Y1340" i="8"/>
  <c r="X1340" i="8"/>
  <c r="V1341" i="8"/>
  <c r="Y1269" i="1"/>
  <c r="Z1269" i="1"/>
  <c r="X1269" i="1"/>
  <c r="V1270" i="1"/>
  <c r="Z1341" i="8" l="1"/>
  <c r="X1341" i="8"/>
  <c r="Y1341" i="8"/>
  <c r="V1342" i="8"/>
  <c r="X1270" i="1"/>
  <c r="Z1270" i="1"/>
  <c r="Y1270" i="1"/>
  <c r="V1271" i="1"/>
  <c r="Y1342" i="8" l="1"/>
  <c r="Z1342" i="8"/>
  <c r="X1342" i="8"/>
  <c r="V1343" i="8"/>
  <c r="Y1271" i="1"/>
  <c r="X1271" i="1"/>
  <c r="Z1271" i="1"/>
  <c r="V1272" i="1"/>
  <c r="Y1343" i="8" l="1"/>
  <c r="X1343" i="8"/>
  <c r="Z1343" i="8"/>
  <c r="V1344" i="8"/>
  <c r="Z1272" i="1"/>
  <c r="Y1272" i="1"/>
  <c r="X1272" i="1"/>
  <c r="V1273" i="1"/>
  <c r="Z1344" i="8" l="1"/>
  <c r="X1344" i="8"/>
  <c r="Y1344" i="8"/>
  <c r="V1345" i="8"/>
  <c r="X1273" i="1"/>
  <c r="Y1273" i="1"/>
  <c r="Z1273" i="1"/>
  <c r="V1274" i="1"/>
  <c r="X1345" i="8" l="1"/>
  <c r="Y1345" i="8"/>
  <c r="Z1345" i="8"/>
  <c r="V1346" i="8"/>
  <c r="X1274" i="1"/>
  <c r="Z1274" i="1"/>
  <c r="Y1274" i="1"/>
  <c r="V1275" i="1"/>
  <c r="Z1346" i="8" l="1"/>
  <c r="X1346" i="8"/>
  <c r="Y1346" i="8"/>
  <c r="V1347" i="8"/>
  <c r="Y1275" i="1"/>
  <c r="Z1275" i="1"/>
  <c r="X1275" i="1"/>
  <c r="V1276" i="1"/>
  <c r="X1347" i="8" l="1"/>
  <c r="Y1347" i="8"/>
  <c r="Z1347" i="8"/>
  <c r="V1348" i="8"/>
  <c r="X1276" i="1"/>
  <c r="Y1276" i="1"/>
  <c r="Z1276" i="1"/>
  <c r="V1277" i="1"/>
  <c r="Y1348" i="8" l="1"/>
  <c r="Z1348" i="8"/>
  <c r="V1349" i="8"/>
  <c r="X1348" i="8"/>
  <c r="X1277" i="1"/>
  <c r="V1278" i="1"/>
  <c r="Y1277" i="1"/>
  <c r="Z1277" i="1"/>
  <c r="Y1349" i="8" l="1"/>
  <c r="X1349" i="8"/>
  <c r="Z1349" i="8"/>
  <c r="V1350" i="8"/>
  <c r="Z1278" i="1"/>
  <c r="Y1278" i="1"/>
  <c r="V1279" i="1"/>
  <c r="X1278" i="1"/>
  <c r="Z1350" i="8" l="1"/>
  <c r="X1350" i="8"/>
  <c r="V1351" i="8"/>
  <c r="Y1350" i="8"/>
  <c r="X1279" i="1"/>
  <c r="Y1279" i="1"/>
  <c r="Z1279" i="1"/>
  <c r="V1280" i="1"/>
  <c r="Z1351" i="8" l="1"/>
  <c r="X1351" i="8"/>
  <c r="Y1351" i="8"/>
  <c r="V1352" i="8"/>
  <c r="V1281" i="1"/>
  <c r="Y1280" i="1"/>
  <c r="X1280" i="1"/>
  <c r="Z1280" i="1"/>
  <c r="X1352" i="8" l="1"/>
  <c r="Y1352" i="8"/>
  <c r="V1353" i="8"/>
  <c r="Z1352" i="8"/>
  <c r="X1281" i="1"/>
  <c r="Y1281" i="1"/>
  <c r="Z1281" i="1"/>
  <c r="V1282" i="1"/>
  <c r="X1353" i="8" l="1"/>
  <c r="Y1353" i="8"/>
  <c r="Z1353" i="8"/>
  <c r="V1354" i="8"/>
  <c r="X1282" i="1"/>
  <c r="V1283" i="1"/>
  <c r="Y1282" i="1"/>
  <c r="Z1282" i="1"/>
  <c r="Y1354" i="8" l="1"/>
  <c r="Z1354" i="8"/>
  <c r="X1354" i="8"/>
  <c r="V1355" i="8"/>
  <c r="Z1283" i="1"/>
  <c r="X1283" i="1"/>
  <c r="Y1283" i="1"/>
  <c r="V1284" i="1"/>
  <c r="Y1355" i="8" l="1"/>
  <c r="Z1355" i="8"/>
  <c r="V1356" i="8"/>
  <c r="X1355" i="8"/>
  <c r="X1284" i="1"/>
  <c r="Y1284" i="1"/>
  <c r="Z1284" i="1"/>
  <c r="V1285" i="1"/>
  <c r="X1356" i="8" l="1"/>
  <c r="V1357" i="8"/>
  <c r="Z1356" i="8"/>
  <c r="Y1356" i="8"/>
  <c r="Y1285" i="1"/>
  <c r="Z1285" i="1"/>
  <c r="V1286" i="1"/>
  <c r="X1285" i="1"/>
  <c r="X1357" i="8" l="1"/>
  <c r="Z1357" i="8"/>
  <c r="Y1357" i="8"/>
  <c r="V1358" i="8"/>
  <c r="Z1286" i="1"/>
  <c r="Y1286" i="1"/>
  <c r="X1286" i="1"/>
  <c r="V1287" i="1"/>
  <c r="Y1358" i="8" l="1"/>
  <c r="X1358" i="8"/>
  <c r="V1359" i="8"/>
  <c r="Z1358" i="8"/>
  <c r="X1287" i="1"/>
  <c r="Y1287" i="1"/>
  <c r="Z1287" i="1"/>
  <c r="V1288" i="1"/>
  <c r="Y1359" i="8" l="1"/>
  <c r="Z1359" i="8"/>
  <c r="X1359" i="8"/>
  <c r="V1360" i="8"/>
  <c r="Z1288" i="1"/>
  <c r="Y1288" i="1"/>
  <c r="X1288" i="1"/>
  <c r="V1289" i="1"/>
  <c r="Z1360" i="8" l="1"/>
  <c r="Y1360" i="8"/>
  <c r="X1360" i="8"/>
  <c r="V1361" i="8"/>
  <c r="Z1289" i="1"/>
  <c r="Y1289" i="1"/>
  <c r="X1289" i="1"/>
  <c r="V1290" i="1"/>
  <c r="Z1361" i="8" l="1"/>
  <c r="Y1361" i="8"/>
  <c r="X1361" i="8"/>
  <c r="V1362" i="8"/>
  <c r="X1290" i="1"/>
  <c r="Y1290" i="1"/>
  <c r="Z1290" i="1"/>
  <c r="V1291" i="1"/>
  <c r="X1362" i="8" l="1"/>
  <c r="Y1362" i="8"/>
  <c r="Z1362" i="8"/>
  <c r="V1363" i="8"/>
  <c r="Z1291" i="1"/>
  <c r="V1292" i="1"/>
  <c r="Y1291" i="1"/>
  <c r="X1291" i="1"/>
  <c r="Y1363" i="8" l="1"/>
  <c r="X1363" i="8"/>
  <c r="Z1363" i="8"/>
  <c r="V1364" i="8"/>
  <c r="X1292" i="1"/>
  <c r="Y1292" i="1"/>
  <c r="Z1292" i="1"/>
  <c r="V1293" i="1"/>
  <c r="Y1364" i="8" l="1"/>
  <c r="Z1364" i="8"/>
  <c r="X1364" i="8"/>
  <c r="V1365" i="8"/>
  <c r="X1293" i="1"/>
  <c r="Z1293" i="1"/>
  <c r="Y1293" i="1"/>
  <c r="V1294" i="1"/>
  <c r="Y1365" i="8" l="1"/>
  <c r="V1366" i="8"/>
  <c r="Z1365" i="8"/>
  <c r="X1365" i="8"/>
  <c r="X1294" i="1"/>
  <c r="Z1294" i="1"/>
  <c r="Y1294" i="1"/>
  <c r="V1295" i="1"/>
  <c r="Z1366" i="8" l="1"/>
  <c r="X1366" i="8"/>
  <c r="Y1366" i="8"/>
  <c r="V1367" i="8"/>
  <c r="X1295" i="1"/>
  <c r="Y1295" i="1"/>
  <c r="Z1295" i="1"/>
  <c r="V1296" i="1"/>
  <c r="Y1367" i="8" l="1"/>
  <c r="Z1367" i="8"/>
  <c r="X1367" i="8"/>
  <c r="V1368" i="8"/>
  <c r="X1296" i="1"/>
  <c r="Y1296" i="1"/>
  <c r="V1297" i="1"/>
  <c r="Z1296" i="1"/>
  <c r="Z1368" i="8" l="1"/>
  <c r="X1368" i="8"/>
  <c r="Y1368" i="8"/>
  <c r="V1369" i="8"/>
  <c r="Z1297" i="1"/>
  <c r="X1297" i="1"/>
  <c r="Y1297" i="1"/>
  <c r="V1298" i="1"/>
  <c r="Y1369" i="8" l="1"/>
  <c r="X1369" i="8"/>
  <c r="Z1369" i="8"/>
  <c r="V1370" i="8"/>
  <c r="Z1298" i="1"/>
  <c r="X1298" i="1"/>
  <c r="Y1298" i="1"/>
  <c r="V1299" i="1"/>
  <c r="Z1370" i="8" l="1"/>
  <c r="Y1370" i="8"/>
  <c r="X1370" i="8"/>
  <c r="V1371" i="8"/>
  <c r="Y1299" i="1"/>
  <c r="X1299" i="1"/>
  <c r="Z1299" i="1"/>
  <c r="V1300" i="1"/>
  <c r="X1371" i="8" l="1"/>
  <c r="Y1371" i="8"/>
  <c r="Z1371" i="8"/>
  <c r="V1372" i="8"/>
  <c r="X1300" i="1"/>
  <c r="Z1300" i="1"/>
  <c r="Y1300" i="1"/>
  <c r="V1301" i="1"/>
  <c r="X1372" i="8" l="1"/>
  <c r="Y1372" i="8"/>
  <c r="Z1372" i="8"/>
  <c r="V1373" i="8"/>
  <c r="Y1301" i="1"/>
  <c r="Z1301" i="1"/>
  <c r="V1302" i="1"/>
  <c r="X1301" i="1"/>
  <c r="Y1373" i="8" l="1"/>
  <c r="X1373" i="8"/>
  <c r="Z1373" i="8"/>
  <c r="V1374" i="8"/>
  <c r="Z1302" i="1"/>
  <c r="V1303" i="1"/>
  <c r="X1302" i="1"/>
  <c r="Y1302" i="1"/>
  <c r="X1374" i="8" l="1"/>
  <c r="Y1374" i="8"/>
  <c r="Z1374" i="8"/>
  <c r="V1375" i="8"/>
  <c r="V1304" i="1"/>
  <c r="Z1303" i="1"/>
  <c r="X1303" i="1"/>
  <c r="Y1303" i="1"/>
  <c r="Z1375" i="8" l="1"/>
  <c r="V1376" i="8"/>
  <c r="Y1375" i="8"/>
  <c r="X1375" i="8"/>
  <c r="X1304" i="1"/>
  <c r="Y1304" i="1"/>
  <c r="Z1304" i="1"/>
  <c r="V1305" i="1"/>
  <c r="Z1376" i="8" l="1"/>
  <c r="X1376" i="8"/>
  <c r="Y1376" i="8"/>
  <c r="V1377" i="8"/>
  <c r="Y1305" i="1"/>
  <c r="X1305" i="1"/>
  <c r="Z1305" i="1"/>
  <c r="V1306" i="1"/>
  <c r="Y1377" i="8" l="1"/>
  <c r="Z1377" i="8"/>
  <c r="X1377" i="8"/>
  <c r="V1378" i="8"/>
  <c r="Y1306" i="1"/>
  <c r="Z1306" i="1"/>
  <c r="V1307" i="1"/>
  <c r="X1306" i="1"/>
  <c r="Y1378" i="8" l="1"/>
  <c r="X1378" i="8"/>
  <c r="Z1378" i="8"/>
  <c r="V1379" i="8"/>
  <c r="X1307" i="1"/>
  <c r="Y1307" i="1"/>
  <c r="Z1307" i="1"/>
  <c r="V1308" i="1"/>
  <c r="Y1379" i="8" l="1"/>
  <c r="Z1379" i="8"/>
  <c r="V1380" i="8"/>
  <c r="X1379" i="8"/>
  <c r="Z1308" i="1"/>
  <c r="Y1308" i="1"/>
  <c r="X1308" i="1"/>
  <c r="V1309" i="1"/>
  <c r="Z1380" i="8" l="1"/>
  <c r="X1380" i="8"/>
  <c r="Y1380" i="8"/>
  <c r="V1381" i="8"/>
  <c r="X1309" i="1"/>
  <c r="Y1309" i="1"/>
  <c r="Z1309" i="1"/>
  <c r="V1310" i="1"/>
  <c r="X1381" i="8" l="1"/>
  <c r="Y1381" i="8"/>
  <c r="Z1381" i="8"/>
  <c r="V1382" i="8"/>
  <c r="Y1310" i="1"/>
  <c r="Z1310" i="1"/>
  <c r="X1310" i="1"/>
  <c r="V1311" i="1"/>
  <c r="X1382" i="8" l="1"/>
  <c r="Z1382" i="8"/>
  <c r="Y1382" i="8"/>
  <c r="V1383" i="8"/>
  <c r="Y1311" i="1"/>
  <c r="X1311" i="1"/>
  <c r="Z1311" i="1"/>
  <c r="V1312" i="1"/>
  <c r="Y1383" i="8" l="1"/>
  <c r="X1383" i="8"/>
  <c r="Z1383" i="8"/>
  <c r="V1384" i="8"/>
  <c r="X1312" i="1"/>
  <c r="Z1312" i="1"/>
  <c r="V1313" i="1"/>
  <c r="Y1312" i="1"/>
  <c r="Z1384" i="8" l="1"/>
  <c r="X1384" i="8"/>
  <c r="Y1384" i="8"/>
  <c r="V1385" i="8"/>
  <c r="Z1313" i="1"/>
  <c r="X1313" i="1"/>
  <c r="V1314" i="1"/>
  <c r="Y1313" i="1"/>
  <c r="X1385" i="8" l="1"/>
  <c r="Y1385" i="8"/>
  <c r="Z1385" i="8"/>
  <c r="V1386" i="8"/>
  <c r="X1314" i="1"/>
  <c r="Y1314" i="1"/>
  <c r="V1315" i="1"/>
  <c r="Z1314" i="1"/>
  <c r="Z1386" i="8" l="1"/>
  <c r="X1386" i="8"/>
  <c r="Y1386" i="8"/>
  <c r="V1387" i="8"/>
  <c r="X1315" i="1"/>
  <c r="Y1315" i="1"/>
  <c r="V1316" i="1"/>
  <c r="Z1315" i="1"/>
  <c r="Y1387" i="8" l="1"/>
  <c r="Z1387" i="8"/>
  <c r="X1387" i="8"/>
  <c r="V1388" i="8"/>
  <c r="Z1316" i="1"/>
  <c r="X1316" i="1"/>
  <c r="V1317" i="1"/>
  <c r="Y1316" i="1"/>
  <c r="Z1388" i="8" l="1"/>
  <c r="X1388" i="8"/>
  <c r="Y1388" i="8"/>
  <c r="V1389" i="8"/>
  <c r="V1318" i="1"/>
  <c r="Y1317" i="1"/>
  <c r="X1317" i="1"/>
  <c r="Z1317" i="1"/>
  <c r="Y1389" i="8" l="1"/>
  <c r="Z1389" i="8"/>
  <c r="V1390" i="8"/>
  <c r="X1389" i="8"/>
  <c r="Z1318" i="1"/>
  <c r="X1318" i="1"/>
  <c r="V1319" i="1"/>
  <c r="Y1318" i="1"/>
  <c r="Y1390" i="8" l="1"/>
  <c r="Z1390" i="8"/>
  <c r="X1390" i="8"/>
  <c r="V1391" i="8"/>
  <c r="Y1319" i="1"/>
  <c r="Z1319" i="1"/>
  <c r="X1319" i="1"/>
  <c r="V1320" i="1"/>
  <c r="Y1391" i="8" l="1"/>
  <c r="Z1391" i="8"/>
  <c r="V1392" i="8"/>
  <c r="X1391" i="8"/>
  <c r="X1320" i="1"/>
  <c r="Y1320" i="1"/>
  <c r="Z1320" i="1"/>
  <c r="V1321" i="1"/>
  <c r="X1392" i="8" l="1"/>
  <c r="Y1392" i="8"/>
  <c r="Z1392" i="8"/>
  <c r="V1393" i="8"/>
  <c r="Y1321" i="1"/>
  <c r="X1321" i="1"/>
  <c r="Z1321" i="1"/>
  <c r="V1322" i="1"/>
  <c r="V1394" i="8" l="1"/>
  <c r="X1393" i="8"/>
  <c r="Y1393" i="8"/>
  <c r="Z1393" i="8"/>
  <c r="Z1322" i="1"/>
  <c r="X1322" i="1"/>
  <c r="Y1322" i="1"/>
  <c r="V1323" i="1"/>
  <c r="X1394" i="8" l="1"/>
  <c r="Y1394" i="8"/>
  <c r="Z1394" i="8"/>
  <c r="V1395" i="8"/>
  <c r="X1323" i="1"/>
  <c r="Y1323" i="1"/>
  <c r="Z1323" i="1"/>
  <c r="V1324" i="1"/>
  <c r="Y1395" i="8" l="1"/>
  <c r="V1396" i="8"/>
  <c r="X1395" i="8"/>
  <c r="Z1395" i="8"/>
  <c r="X1324" i="1"/>
  <c r="Y1324" i="1"/>
  <c r="Z1324" i="1"/>
  <c r="V1325" i="1"/>
  <c r="Z1396" i="8" l="1"/>
  <c r="X1396" i="8"/>
  <c r="V1397" i="8"/>
  <c r="Y1396" i="8"/>
  <c r="Y1325" i="1"/>
  <c r="X1325" i="1"/>
  <c r="Z1325" i="1"/>
  <c r="V1326" i="1"/>
  <c r="X1397" i="8" l="1"/>
  <c r="Y1397" i="8"/>
  <c r="Z1397" i="8"/>
  <c r="V1398" i="8"/>
  <c r="X1326" i="1"/>
  <c r="V1327" i="1"/>
  <c r="Y1326" i="1"/>
  <c r="Z1326" i="1"/>
  <c r="Z1398" i="8" l="1"/>
  <c r="X1398" i="8"/>
  <c r="Y1398" i="8"/>
  <c r="V1399" i="8"/>
  <c r="Z1327" i="1"/>
  <c r="X1327" i="1"/>
  <c r="V1328" i="1"/>
  <c r="Y1327" i="1"/>
  <c r="Z1399" i="8" l="1"/>
  <c r="V1400" i="8"/>
  <c r="Y1399" i="8"/>
  <c r="X1399" i="8"/>
  <c r="Z1328" i="1"/>
  <c r="V1329" i="1"/>
  <c r="X1328" i="1"/>
  <c r="Y1328" i="1"/>
  <c r="Y1400" i="8" l="1"/>
  <c r="Z1400" i="8"/>
  <c r="X1400" i="8"/>
  <c r="V1401" i="8"/>
  <c r="X1329" i="1"/>
  <c r="Y1329" i="1"/>
  <c r="Z1329" i="1"/>
  <c r="V1330" i="1"/>
  <c r="X1401" i="8" l="1"/>
  <c r="Z1401" i="8"/>
  <c r="Y1401" i="8"/>
  <c r="V1402" i="8"/>
  <c r="V1331" i="1"/>
  <c r="X1330" i="1"/>
  <c r="Z1330" i="1"/>
  <c r="Y1330" i="1"/>
  <c r="X1402" i="8" l="1"/>
  <c r="V1403" i="8"/>
  <c r="Z1402" i="8"/>
  <c r="Y1402" i="8"/>
  <c r="Y1331" i="1"/>
  <c r="X1331" i="1"/>
  <c r="Z1331" i="1"/>
  <c r="V1332" i="1"/>
  <c r="Z1403" i="8" l="1"/>
  <c r="X1403" i="8"/>
  <c r="Y1403" i="8"/>
  <c r="V1404" i="8"/>
  <c r="Y1332" i="1"/>
  <c r="Z1332" i="1"/>
  <c r="X1332" i="1"/>
  <c r="V1333" i="1"/>
  <c r="Y1404" i="8" l="1"/>
  <c r="V1405" i="8"/>
  <c r="Z1404" i="8"/>
  <c r="X1404" i="8"/>
  <c r="Z1333" i="1"/>
  <c r="Y1333" i="1"/>
  <c r="X1333" i="1"/>
  <c r="V1334" i="1"/>
  <c r="X1405" i="8" l="1"/>
  <c r="Y1405" i="8"/>
  <c r="Z1405" i="8"/>
  <c r="V1406" i="8"/>
  <c r="Y1334" i="1"/>
  <c r="V1335" i="1"/>
  <c r="X1334" i="1"/>
  <c r="Z1334" i="1"/>
  <c r="Z1406" i="8" l="1"/>
  <c r="X1406" i="8"/>
  <c r="Y1406" i="8"/>
  <c r="V1407" i="8"/>
  <c r="Y1335" i="1"/>
  <c r="Z1335" i="1"/>
  <c r="X1335" i="1"/>
  <c r="V1336" i="1"/>
  <c r="Z1407" i="8" l="1"/>
  <c r="X1407" i="8"/>
  <c r="Y1407" i="8"/>
  <c r="V1408" i="8"/>
  <c r="Z1336" i="1"/>
  <c r="X1336" i="1"/>
  <c r="Y1336" i="1"/>
  <c r="V1337" i="1"/>
  <c r="X1408" i="8" l="1"/>
  <c r="Y1408" i="8"/>
  <c r="V1409" i="8"/>
  <c r="Z1408" i="8"/>
  <c r="X1337" i="1"/>
  <c r="Y1337" i="1"/>
  <c r="Z1337" i="1"/>
  <c r="V1338" i="1"/>
  <c r="Y1409" i="8" l="1"/>
  <c r="Z1409" i="8"/>
  <c r="X1409" i="8"/>
  <c r="V1410" i="8"/>
  <c r="Z1338" i="1"/>
  <c r="X1338" i="1"/>
  <c r="V1339" i="1"/>
  <c r="Y1338" i="1"/>
  <c r="Y1410" i="8" l="1"/>
  <c r="Z1410" i="8"/>
  <c r="X1410" i="8"/>
  <c r="V1411" i="8"/>
  <c r="X1339" i="1"/>
  <c r="Y1339" i="1"/>
  <c r="Z1339" i="1"/>
  <c r="V1340" i="1"/>
  <c r="Y1411" i="8" l="1"/>
  <c r="Z1411" i="8"/>
  <c r="X1411" i="8"/>
  <c r="V1412" i="8"/>
  <c r="X1340" i="1"/>
  <c r="Y1340" i="1"/>
  <c r="V1341" i="1"/>
  <c r="Z1340" i="1"/>
  <c r="Z1412" i="8" l="1"/>
  <c r="Y1412" i="8"/>
  <c r="V1413" i="8"/>
  <c r="X1412" i="8"/>
  <c r="Y1341" i="1"/>
  <c r="X1341" i="1"/>
  <c r="Z1341" i="1"/>
  <c r="V1342" i="1"/>
  <c r="Y1413" i="8" l="1"/>
  <c r="X1413" i="8"/>
  <c r="Z1413" i="8"/>
  <c r="V1414" i="8"/>
  <c r="X1342" i="1"/>
  <c r="Y1342" i="1"/>
  <c r="Z1342" i="1"/>
  <c r="V1343" i="1"/>
  <c r="Y1414" i="8" l="1"/>
  <c r="Z1414" i="8"/>
  <c r="X1414" i="8"/>
  <c r="V1415" i="8"/>
  <c r="X1343" i="1"/>
  <c r="Y1343" i="1"/>
  <c r="Z1343" i="1"/>
  <c r="V1344" i="1"/>
  <c r="X1415" i="8" l="1"/>
  <c r="Z1415" i="8"/>
  <c r="Y1415" i="8"/>
  <c r="V1416" i="8"/>
  <c r="X1344" i="1"/>
  <c r="Y1344" i="1"/>
  <c r="Z1344" i="1"/>
  <c r="V1345" i="1"/>
  <c r="X1416" i="8" l="1"/>
  <c r="Z1416" i="8"/>
  <c r="Y1416" i="8"/>
  <c r="V1417" i="8"/>
  <c r="Y1345" i="1"/>
  <c r="Z1345" i="1"/>
  <c r="X1345" i="1"/>
  <c r="V1346" i="1"/>
  <c r="Z1417" i="8" l="1"/>
  <c r="X1417" i="8"/>
  <c r="Y1417" i="8"/>
  <c r="V1418" i="8"/>
  <c r="X1346" i="1"/>
  <c r="Y1346" i="1"/>
  <c r="Z1346" i="1"/>
  <c r="V1347" i="1"/>
  <c r="Z1418" i="8" l="1"/>
  <c r="X1418" i="8"/>
  <c r="Y1418" i="8"/>
  <c r="V1419" i="8"/>
  <c r="Z1347" i="1"/>
  <c r="X1347" i="1"/>
  <c r="Y1347" i="1"/>
  <c r="V1348" i="1"/>
  <c r="Y1419" i="8" l="1"/>
  <c r="X1419" i="8"/>
  <c r="Z1419" i="8"/>
  <c r="V1420" i="8"/>
  <c r="Z1348" i="1"/>
  <c r="Y1348" i="1"/>
  <c r="X1348" i="1"/>
  <c r="V1349" i="1"/>
  <c r="V1421" i="8" l="1"/>
  <c r="Y1420" i="8"/>
  <c r="X1420" i="8"/>
  <c r="Z1420" i="8"/>
  <c r="Y1349" i="1"/>
  <c r="Z1349" i="1"/>
  <c r="X1349" i="1"/>
  <c r="V1350" i="1"/>
  <c r="X1421" i="8" l="1"/>
  <c r="Y1421" i="8"/>
  <c r="Z1421" i="8"/>
  <c r="V1422" i="8"/>
  <c r="Y1350" i="1"/>
  <c r="X1350" i="1"/>
  <c r="Z1350" i="1"/>
  <c r="V1351" i="1"/>
  <c r="X1422" i="8" l="1"/>
  <c r="Y1422" i="8"/>
  <c r="Z1422" i="8"/>
  <c r="V1423" i="8"/>
  <c r="Y1351" i="1"/>
  <c r="X1351" i="1"/>
  <c r="Z1351" i="1"/>
  <c r="V1352" i="1"/>
  <c r="Z1423" i="8" l="1"/>
  <c r="Y1423" i="8"/>
  <c r="V1424" i="8"/>
  <c r="X1423" i="8"/>
  <c r="Z1352" i="1"/>
  <c r="V1353" i="1"/>
  <c r="X1352" i="1"/>
  <c r="Y1352" i="1"/>
  <c r="Y1424" i="8" l="1"/>
  <c r="X1424" i="8"/>
  <c r="Z1424" i="8"/>
  <c r="V1425" i="8"/>
  <c r="Y1353" i="1"/>
  <c r="V1354" i="1"/>
  <c r="X1353" i="1"/>
  <c r="Z1353" i="1"/>
  <c r="Y1425" i="8" l="1"/>
  <c r="Z1425" i="8"/>
  <c r="X1425" i="8"/>
  <c r="V1426" i="8"/>
  <c r="X1354" i="1"/>
  <c r="Y1354" i="1"/>
  <c r="Z1354" i="1"/>
  <c r="V1355" i="1"/>
  <c r="Z1426" i="8" l="1"/>
  <c r="Y1426" i="8"/>
  <c r="X1426" i="8"/>
  <c r="V1427" i="8"/>
  <c r="Y1355" i="1"/>
  <c r="X1355" i="1"/>
  <c r="Z1355" i="1"/>
  <c r="V1356" i="1"/>
  <c r="V1428" i="8" l="1"/>
  <c r="X1427" i="8"/>
  <c r="Z1427" i="8"/>
  <c r="Y1427" i="8"/>
  <c r="V1357" i="1"/>
  <c r="Y1356" i="1"/>
  <c r="X1356" i="1"/>
  <c r="Z1356" i="1"/>
  <c r="X1428" i="8" l="1"/>
  <c r="Y1428" i="8"/>
  <c r="V1429" i="8"/>
  <c r="Z1428" i="8"/>
  <c r="X1357" i="1"/>
  <c r="Y1357" i="1"/>
  <c r="V1358" i="1"/>
  <c r="Z1357" i="1"/>
  <c r="Y1429" i="8" l="1"/>
  <c r="X1429" i="8"/>
  <c r="Z1429" i="8"/>
  <c r="V1430" i="8"/>
  <c r="Y1358" i="1"/>
  <c r="V1359" i="1"/>
  <c r="Z1358" i="1"/>
  <c r="X1358" i="1"/>
  <c r="X1430" i="8" l="1"/>
  <c r="V1431" i="8"/>
  <c r="Z1430" i="8"/>
  <c r="Y1430" i="8"/>
  <c r="Z1359" i="1"/>
  <c r="X1359" i="1"/>
  <c r="Y1359" i="1"/>
  <c r="V1360" i="1"/>
  <c r="X1431" i="8" l="1"/>
  <c r="Z1431" i="8"/>
  <c r="V1432" i="8"/>
  <c r="Y1431" i="8"/>
  <c r="Y1360" i="1"/>
  <c r="Z1360" i="1"/>
  <c r="V1361" i="1"/>
  <c r="X1360" i="1"/>
  <c r="X1432" i="8" l="1"/>
  <c r="Y1432" i="8"/>
  <c r="V1433" i="8"/>
  <c r="Z1432" i="8"/>
  <c r="Y1361" i="1"/>
  <c r="X1361" i="1"/>
  <c r="Z1361" i="1"/>
  <c r="V1362" i="1"/>
  <c r="X1433" i="8" l="1"/>
  <c r="Y1433" i="8"/>
  <c r="V1434" i="8"/>
  <c r="Z1433" i="8"/>
  <c r="X1362" i="1"/>
  <c r="Z1362" i="1"/>
  <c r="Y1362" i="1"/>
  <c r="V1363" i="1"/>
  <c r="Y1434" i="8" l="1"/>
  <c r="V1435" i="8"/>
  <c r="Z1434" i="8"/>
  <c r="X1434" i="8"/>
  <c r="X1363" i="1"/>
  <c r="Y1363" i="1"/>
  <c r="Z1363" i="1"/>
  <c r="V1364" i="1"/>
  <c r="Z1435" i="8" l="1"/>
  <c r="Y1435" i="8"/>
  <c r="V1436" i="8"/>
  <c r="X1435" i="8"/>
  <c r="X1364" i="1"/>
  <c r="Y1364" i="1"/>
  <c r="Z1364" i="1"/>
  <c r="V1365" i="1"/>
  <c r="Z1436" i="8" l="1"/>
  <c r="Y1436" i="8"/>
  <c r="X1436" i="8"/>
  <c r="V1437" i="8"/>
  <c r="X1365" i="1"/>
  <c r="Y1365" i="1"/>
  <c r="Z1365" i="1"/>
  <c r="V1366" i="1"/>
  <c r="Z1437" i="8" l="1"/>
  <c r="X1437" i="8"/>
  <c r="Y1437" i="8"/>
  <c r="V1438" i="8"/>
  <c r="Z1366" i="1"/>
  <c r="X1366" i="1"/>
  <c r="V1367" i="1"/>
  <c r="Y1366" i="1"/>
  <c r="Y1438" i="8" l="1"/>
  <c r="X1438" i="8"/>
  <c r="Z1438" i="8"/>
  <c r="V1439" i="8"/>
  <c r="X1367" i="1"/>
  <c r="Y1367" i="1"/>
  <c r="Z1367" i="1"/>
  <c r="V1368" i="1"/>
  <c r="Y1439" i="8" l="1"/>
  <c r="Z1439" i="8"/>
  <c r="X1439" i="8"/>
  <c r="V1440" i="8"/>
  <c r="Z1368" i="1"/>
  <c r="X1368" i="1"/>
  <c r="Y1368" i="1"/>
  <c r="V1369" i="1"/>
  <c r="V1441" i="8" l="1"/>
  <c r="Z1440" i="8"/>
  <c r="X1440" i="8"/>
  <c r="Y1440" i="8"/>
  <c r="X1369" i="1"/>
  <c r="V1370" i="1"/>
  <c r="Y1369" i="1"/>
  <c r="Z1369" i="1"/>
  <c r="X1441" i="8" l="1"/>
  <c r="Y1441" i="8"/>
  <c r="V1442" i="8"/>
  <c r="Z1441" i="8"/>
  <c r="Z1370" i="1"/>
  <c r="X1370" i="1"/>
  <c r="Y1370" i="1"/>
  <c r="V1371" i="1"/>
  <c r="X1442" i="8" l="1"/>
  <c r="Y1442" i="8"/>
  <c r="V1443" i="8"/>
  <c r="Z1442" i="8"/>
  <c r="Y1371" i="1"/>
  <c r="V1372" i="1"/>
  <c r="X1371" i="1"/>
  <c r="Z1371" i="1"/>
  <c r="V1444" i="8" l="1"/>
  <c r="Y1443" i="8"/>
  <c r="Z1443" i="8"/>
  <c r="X1443" i="8"/>
  <c r="Z1372" i="1"/>
  <c r="X1372" i="1"/>
  <c r="V1373" i="1"/>
  <c r="Y1372" i="1"/>
  <c r="X1444" i="8" l="1"/>
  <c r="Y1444" i="8"/>
  <c r="Z1444" i="8"/>
  <c r="V1445" i="8"/>
  <c r="X1373" i="1"/>
  <c r="Y1373" i="1"/>
  <c r="Z1373" i="1"/>
  <c r="V1374" i="1"/>
  <c r="Y1445" i="8" l="1"/>
  <c r="V1446" i="8"/>
  <c r="X1445" i="8"/>
  <c r="Z1445" i="8"/>
  <c r="X1374" i="1"/>
  <c r="Z1374" i="1"/>
  <c r="V1375" i="1"/>
  <c r="Y1374" i="1"/>
  <c r="Z1446" i="8" l="1"/>
  <c r="Y1446" i="8"/>
  <c r="X1446" i="8"/>
  <c r="V1447" i="8"/>
  <c r="Y1375" i="1"/>
  <c r="V1376" i="1"/>
  <c r="X1375" i="1"/>
  <c r="Z1375" i="1"/>
  <c r="X1447" i="8" l="1"/>
  <c r="Y1447" i="8"/>
  <c r="Z1447" i="8"/>
  <c r="V1448" i="8"/>
  <c r="X1376" i="1"/>
  <c r="Y1376" i="1"/>
  <c r="Z1376" i="1"/>
  <c r="V1377" i="1"/>
  <c r="Z1448" i="8" l="1"/>
  <c r="X1448" i="8"/>
  <c r="Y1448" i="8"/>
  <c r="V1449" i="8"/>
  <c r="Z1377" i="1"/>
  <c r="X1377" i="1"/>
  <c r="Y1377" i="1"/>
  <c r="V1378" i="1"/>
  <c r="Y1449" i="8" l="1"/>
  <c r="X1449" i="8"/>
  <c r="Z1449" i="8"/>
  <c r="V1450" i="8"/>
  <c r="V1379" i="1"/>
  <c r="Z1378" i="1"/>
  <c r="Y1378" i="1"/>
  <c r="X1378" i="1"/>
  <c r="Y1450" i="8" l="1"/>
  <c r="Z1450" i="8"/>
  <c r="X1450" i="8"/>
  <c r="V1451" i="8"/>
  <c r="X1379" i="1"/>
  <c r="Y1379" i="1"/>
  <c r="V1380" i="1"/>
  <c r="Z1379" i="1"/>
  <c r="X1451" i="8" l="1"/>
  <c r="Y1451" i="8"/>
  <c r="Z1451" i="8"/>
  <c r="V1452" i="8"/>
  <c r="Y1380" i="1"/>
  <c r="X1380" i="1"/>
  <c r="Z1380" i="1"/>
  <c r="V1381" i="1"/>
  <c r="X1452" i="8" l="1"/>
  <c r="Y1452" i="8"/>
  <c r="Z1452" i="8"/>
  <c r="V1453" i="8"/>
  <c r="Y1381" i="1"/>
  <c r="V1382" i="1"/>
  <c r="Z1381" i="1"/>
  <c r="X1381" i="1"/>
  <c r="Z1453" i="8" l="1"/>
  <c r="X1453" i="8"/>
  <c r="V1454" i="8"/>
  <c r="Y1453" i="8"/>
  <c r="X1382" i="1"/>
  <c r="Z1382" i="1"/>
  <c r="V1383" i="1"/>
  <c r="Y1382" i="1"/>
  <c r="Y1454" i="8" l="1"/>
  <c r="X1454" i="8"/>
  <c r="Z1454" i="8"/>
  <c r="V1455" i="8"/>
  <c r="Y1383" i="1"/>
  <c r="V1384" i="1"/>
  <c r="X1383" i="1"/>
  <c r="Z1383" i="1"/>
  <c r="X1455" i="8" l="1"/>
  <c r="Z1455" i="8"/>
  <c r="Y1455" i="8"/>
  <c r="V1456" i="8"/>
  <c r="X1384" i="1"/>
  <c r="Y1384" i="1"/>
  <c r="Z1384" i="1"/>
  <c r="V1385" i="1"/>
  <c r="Z1456" i="8" l="1"/>
  <c r="X1456" i="8"/>
  <c r="V1457" i="8"/>
  <c r="Y1456" i="8"/>
  <c r="Y1385" i="1"/>
  <c r="Z1385" i="1"/>
  <c r="V1386" i="1"/>
  <c r="X1385" i="1"/>
  <c r="Z1457" i="8" l="1"/>
  <c r="X1457" i="8"/>
  <c r="Y1457" i="8"/>
  <c r="V1458" i="8"/>
  <c r="Y1386" i="1"/>
  <c r="V1387" i="1"/>
  <c r="X1386" i="1"/>
  <c r="Z1386" i="1"/>
  <c r="Y1458" i="8" l="1"/>
  <c r="Z1458" i="8"/>
  <c r="X1458" i="8"/>
  <c r="V1459" i="8"/>
  <c r="X1387" i="1"/>
  <c r="Y1387" i="1"/>
  <c r="Z1387" i="1"/>
  <c r="V1388" i="1"/>
  <c r="Y1459" i="8" l="1"/>
  <c r="Z1459" i="8"/>
  <c r="X1459" i="8"/>
  <c r="V1460" i="8"/>
  <c r="X1388" i="1"/>
  <c r="Y1388" i="1"/>
  <c r="V1389" i="1"/>
  <c r="Z1388" i="1"/>
  <c r="Z1460" i="8" l="1"/>
  <c r="X1460" i="8"/>
  <c r="Y1460" i="8"/>
  <c r="V1461" i="8"/>
  <c r="X1389" i="1"/>
  <c r="Y1389" i="1"/>
  <c r="V1390" i="1"/>
  <c r="Z1389" i="1"/>
  <c r="Y1461" i="8" l="1"/>
  <c r="Z1461" i="8"/>
  <c r="X1461" i="8"/>
  <c r="V1462" i="8"/>
  <c r="X1390" i="1"/>
  <c r="Y1390" i="1"/>
  <c r="Z1390" i="1"/>
  <c r="V1391" i="1"/>
  <c r="Z1462" i="8" l="1"/>
  <c r="V1463" i="8"/>
  <c r="X1462" i="8"/>
  <c r="Y1462" i="8"/>
  <c r="Y1391" i="1"/>
  <c r="X1391" i="1"/>
  <c r="Z1391" i="1"/>
  <c r="V1392" i="1"/>
  <c r="X1463" i="8" l="1"/>
  <c r="Y1463" i="8"/>
  <c r="Z1463" i="8"/>
  <c r="V1464" i="8"/>
  <c r="Z1392" i="1"/>
  <c r="Y1392" i="1"/>
  <c r="X1392" i="1"/>
  <c r="V1393" i="1"/>
  <c r="Z1464" i="8" l="1"/>
  <c r="Y1464" i="8"/>
  <c r="X1464" i="8"/>
  <c r="V1465" i="8"/>
  <c r="X1393" i="1"/>
  <c r="Z1393" i="1"/>
  <c r="V1394" i="1"/>
  <c r="Y1393" i="1"/>
  <c r="X1465" i="8" l="1"/>
  <c r="Y1465" i="8"/>
  <c r="Z1465" i="8"/>
  <c r="V1466" i="8"/>
  <c r="Z1394" i="1"/>
  <c r="X1394" i="1"/>
  <c r="V1395" i="1"/>
  <c r="Y1394" i="1"/>
  <c r="Z1466" i="8" l="1"/>
  <c r="Y1466" i="8"/>
  <c r="X1466" i="8"/>
  <c r="V1467" i="8"/>
  <c r="Z1395" i="1"/>
  <c r="X1395" i="1"/>
  <c r="V1396" i="1"/>
  <c r="Y1395" i="1"/>
  <c r="Z1467" i="8" l="1"/>
  <c r="X1467" i="8"/>
  <c r="Y1467" i="8"/>
  <c r="V1468" i="8"/>
  <c r="X1396" i="1"/>
  <c r="Y1396" i="1"/>
  <c r="Z1396" i="1"/>
  <c r="V1397" i="1"/>
  <c r="X1468" i="8" l="1"/>
  <c r="Y1468" i="8"/>
  <c r="Z1468" i="8"/>
  <c r="V1469" i="8"/>
  <c r="Z1397" i="1"/>
  <c r="Y1397" i="1"/>
  <c r="X1397" i="1"/>
  <c r="V1398" i="1"/>
  <c r="Y1469" i="8" l="1"/>
  <c r="X1469" i="8"/>
  <c r="Z1469" i="8"/>
  <c r="V1470" i="8"/>
  <c r="Z1398" i="1"/>
  <c r="X1398" i="1"/>
  <c r="Y1398" i="1"/>
  <c r="V1399" i="1"/>
  <c r="V1471" i="8" l="1"/>
  <c r="Y1470" i="8"/>
  <c r="Z1470" i="8"/>
  <c r="X1470" i="8"/>
  <c r="Z1399" i="1"/>
  <c r="V1400" i="1"/>
  <c r="Y1399" i="1"/>
  <c r="X1399" i="1"/>
  <c r="Y1471" i="8" l="1"/>
  <c r="Z1471" i="8"/>
  <c r="X1471" i="8"/>
  <c r="V1472" i="8"/>
  <c r="Z1400" i="1"/>
  <c r="X1400" i="1"/>
  <c r="Y1400" i="1"/>
  <c r="V1401" i="1"/>
  <c r="X1472" i="8" l="1"/>
  <c r="Y1472" i="8"/>
  <c r="Z1472" i="8"/>
  <c r="V1473" i="8"/>
  <c r="Y1401" i="1"/>
  <c r="X1401" i="1"/>
  <c r="Z1401" i="1"/>
  <c r="V1402" i="1"/>
  <c r="V1474" i="8" l="1"/>
  <c r="Z1473" i="8"/>
  <c r="Y1473" i="8"/>
  <c r="X1473" i="8"/>
  <c r="Y1402" i="1"/>
  <c r="Z1402" i="1"/>
  <c r="X1402" i="1"/>
  <c r="V1403" i="1"/>
  <c r="Y1474" i="8" l="1"/>
  <c r="X1474" i="8"/>
  <c r="Z1474" i="8"/>
  <c r="V1475" i="8"/>
  <c r="X1403" i="1"/>
  <c r="Y1403" i="1"/>
  <c r="Z1403" i="1"/>
  <c r="V1404" i="1"/>
  <c r="Y1475" i="8" l="1"/>
  <c r="Z1475" i="8"/>
  <c r="X1475" i="8"/>
  <c r="V1476" i="8"/>
  <c r="X1404" i="1"/>
  <c r="Z1404" i="1"/>
  <c r="Y1404" i="1"/>
  <c r="V1405" i="1"/>
  <c r="Z1476" i="8" l="1"/>
  <c r="Y1476" i="8"/>
  <c r="V1477" i="8"/>
  <c r="X1476" i="8"/>
  <c r="Y1405" i="1"/>
  <c r="X1405" i="1"/>
  <c r="Z1405" i="1"/>
  <c r="V1406" i="1"/>
  <c r="X1477" i="8" l="1"/>
  <c r="Y1477" i="8"/>
  <c r="V1478" i="8"/>
  <c r="Z1477" i="8"/>
  <c r="X1406" i="1"/>
  <c r="V1407" i="1"/>
  <c r="Y1406" i="1"/>
  <c r="Z1406" i="1"/>
  <c r="Z1478" i="8" l="1"/>
  <c r="X1478" i="8"/>
  <c r="Y1478" i="8"/>
  <c r="V1479" i="8"/>
  <c r="X1407" i="1"/>
  <c r="Y1407" i="1"/>
  <c r="Z1407" i="1"/>
  <c r="V1408" i="1"/>
  <c r="Y1479" i="8" l="1"/>
  <c r="Z1479" i="8"/>
  <c r="V1480" i="8"/>
  <c r="X1479" i="8"/>
  <c r="Z1408" i="1"/>
  <c r="Y1408" i="1"/>
  <c r="X1408" i="1"/>
  <c r="V1409" i="1"/>
  <c r="X1480" i="8" l="1"/>
  <c r="Y1480" i="8"/>
  <c r="Z1480" i="8"/>
  <c r="V1481" i="8"/>
  <c r="X1409" i="1"/>
  <c r="Y1409" i="1"/>
  <c r="Z1409" i="1"/>
  <c r="V1410" i="1"/>
  <c r="Y1481" i="8" l="1"/>
  <c r="X1481" i="8"/>
  <c r="Z1481" i="8"/>
  <c r="V1482" i="8"/>
  <c r="Y1410" i="1"/>
  <c r="Z1410" i="1"/>
  <c r="X1410" i="1"/>
  <c r="V1411" i="1"/>
  <c r="X1482" i="8" l="1"/>
  <c r="Y1482" i="8"/>
  <c r="Z1482" i="8"/>
  <c r="V1483" i="8"/>
  <c r="Y1411" i="1"/>
  <c r="Z1411" i="1"/>
  <c r="X1411" i="1"/>
  <c r="V1412" i="1"/>
  <c r="X1483" i="8" l="1"/>
  <c r="Y1483" i="8"/>
  <c r="V1484" i="8"/>
  <c r="Z1483" i="8"/>
  <c r="X1412" i="1"/>
  <c r="Y1412" i="1"/>
  <c r="Z1412" i="1"/>
  <c r="V1413" i="1"/>
  <c r="Y1484" i="8" l="1"/>
  <c r="V1485" i="8"/>
  <c r="Z1484" i="8"/>
  <c r="X1484" i="8"/>
  <c r="Z1413" i="1"/>
  <c r="X1413" i="1"/>
  <c r="V1414" i="1"/>
  <c r="Y1413" i="1"/>
  <c r="Y1485" i="8" l="1"/>
  <c r="Z1485" i="8"/>
  <c r="X1485" i="8"/>
  <c r="V1486" i="8"/>
  <c r="X1414" i="1"/>
  <c r="Y1414" i="1"/>
  <c r="Z1414" i="1"/>
  <c r="V1415" i="1"/>
  <c r="Z1486" i="8" l="1"/>
  <c r="X1486" i="8"/>
  <c r="Y1486" i="8"/>
  <c r="V1487" i="8"/>
  <c r="X1415" i="1"/>
  <c r="Y1415" i="1"/>
  <c r="V1416" i="1"/>
  <c r="Z1415" i="1"/>
  <c r="Z1487" i="8" l="1"/>
  <c r="Y1487" i="8"/>
  <c r="X1487" i="8"/>
  <c r="V1488" i="8"/>
  <c r="Z1416" i="1"/>
  <c r="V1417" i="1"/>
  <c r="X1416" i="1"/>
  <c r="Y1416" i="1"/>
  <c r="Y1488" i="8" l="1"/>
  <c r="Z1488" i="8"/>
  <c r="X1488" i="8"/>
  <c r="V1489" i="8"/>
  <c r="Y1417" i="1"/>
  <c r="Z1417" i="1"/>
  <c r="X1417" i="1"/>
  <c r="V1418" i="1"/>
  <c r="Y1489" i="8" l="1"/>
  <c r="Z1489" i="8"/>
  <c r="V1490" i="8"/>
  <c r="X1489" i="8"/>
  <c r="X1418" i="1"/>
  <c r="V1419" i="1"/>
  <c r="Z1418" i="1"/>
  <c r="Y1418" i="1"/>
  <c r="X1490" i="8" l="1"/>
  <c r="Y1490" i="8"/>
  <c r="Z1490" i="8"/>
  <c r="V1491" i="8"/>
  <c r="Y1419" i="1"/>
  <c r="X1419" i="1"/>
  <c r="Z1419" i="1"/>
  <c r="V1420" i="1"/>
  <c r="X1491" i="8" l="1"/>
  <c r="Y1491" i="8"/>
  <c r="V1492" i="8"/>
  <c r="Z1491" i="8"/>
  <c r="Z1420" i="1"/>
  <c r="X1420" i="1"/>
  <c r="Y1420" i="1"/>
  <c r="V1421" i="1"/>
  <c r="X1492" i="8" l="1"/>
  <c r="Y1492" i="8"/>
  <c r="Z1492" i="8"/>
  <c r="V1493" i="8"/>
  <c r="Y1421" i="1"/>
  <c r="X1421" i="1"/>
  <c r="Z1421" i="1"/>
  <c r="V1422" i="1"/>
  <c r="Y1493" i="8" l="1"/>
  <c r="X1493" i="8"/>
  <c r="V1494" i="8"/>
  <c r="Z1493" i="8"/>
  <c r="Z1422" i="1"/>
  <c r="X1422" i="1"/>
  <c r="Y1422" i="1"/>
  <c r="V1423" i="1"/>
  <c r="X1494" i="8" l="1"/>
  <c r="Y1494" i="8"/>
  <c r="Z1494" i="8"/>
  <c r="V1495" i="8"/>
  <c r="Z1423" i="1"/>
  <c r="Y1423" i="1"/>
  <c r="X1423" i="1"/>
  <c r="V1424" i="1"/>
  <c r="Y1495" i="8" l="1"/>
  <c r="X1495" i="8"/>
  <c r="Z1495" i="8"/>
  <c r="V1496" i="8"/>
  <c r="Z1424" i="1"/>
  <c r="X1424" i="1"/>
  <c r="Y1424" i="1"/>
  <c r="V1425" i="1"/>
  <c r="Z1496" i="8" l="1"/>
  <c r="X1496" i="8"/>
  <c r="Y1496" i="8"/>
  <c r="V1497" i="8"/>
  <c r="Z1425" i="1"/>
  <c r="X1425" i="1"/>
  <c r="Y1425" i="1"/>
  <c r="V1426" i="1"/>
  <c r="X1497" i="8" l="1"/>
  <c r="Y1497" i="8"/>
  <c r="Z1497" i="8"/>
  <c r="V1498" i="8"/>
  <c r="X1426" i="1"/>
  <c r="Y1426" i="1"/>
  <c r="V1427" i="1"/>
  <c r="Z1426" i="1"/>
  <c r="Z1498" i="8" l="1"/>
  <c r="X1498" i="8"/>
  <c r="Y1498" i="8"/>
  <c r="V1499" i="8"/>
  <c r="Z1427" i="1"/>
  <c r="X1427" i="1"/>
  <c r="Y1427" i="1"/>
  <c r="V1428" i="1"/>
  <c r="Y1499" i="8" l="1"/>
  <c r="Z1499" i="8"/>
  <c r="V1500" i="8"/>
  <c r="X1499" i="8"/>
  <c r="Z1428" i="1"/>
  <c r="X1428" i="1"/>
  <c r="Y1428" i="1"/>
  <c r="V1429" i="1"/>
  <c r="Y1500" i="8" l="1"/>
  <c r="Z1500" i="8"/>
  <c r="V1501" i="8"/>
  <c r="X1500" i="8"/>
  <c r="X1429" i="1"/>
  <c r="Y1429" i="1"/>
  <c r="V1430" i="1"/>
  <c r="Z1429" i="1"/>
  <c r="Z1501" i="8" l="1"/>
  <c r="X1501" i="8"/>
  <c r="Y1501" i="8"/>
  <c r="V1502" i="8"/>
  <c r="Y1430" i="1"/>
  <c r="X1430" i="1"/>
  <c r="V1431" i="1"/>
  <c r="Z1430" i="1"/>
  <c r="Z1502" i="8" l="1"/>
  <c r="Y1502" i="8"/>
  <c r="V1503" i="8"/>
  <c r="X1502" i="8"/>
  <c r="Y1431" i="1"/>
  <c r="X1431" i="1"/>
  <c r="Z1431" i="1"/>
  <c r="V1432" i="1"/>
  <c r="Z1503" i="8" l="1"/>
  <c r="X1503" i="8"/>
  <c r="V1504" i="8"/>
  <c r="Y1503" i="8"/>
  <c r="X1432" i="1"/>
  <c r="Y1432" i="1"/>
  <c r="V1433" i="1"/>
  <c r="Z1432" i="1"/>
  <c r="Y1504" i="8" l="1"/>
  <c r="Z1504" i="8"/>
  <c r="X1504" i="8"/>
  <c r="V1505" i="8"/>
  <c r="Z1433" i="1"/>
  <c r="X1433" i="1"/>
  <c r="Y1433" i="1"/>
  <c r="V1434" i="1"/>
  <c r="Y1505" i="8" l="1"/>
  <c r="V1506" i="8"/>
  <c r="X1505" i="8"/>
  <c r="Z1505" i="8"/>
  <c r="Y1434" i="1"/>
  <c r="Z1434" i="1"/>
  <c r="X1434" i="1"/>
  <c r="V1435" i="1"/>
  <c r="Z1506" i="8" l="1"/>
  <c r="X1506" i="8"/>
  <c r="V1507" i="8"/>
  <c r="Y1506" i="8"/>
  <c r="Y1435" i="1"/>
  <c r="Z1435" i="1"/>
  <c r="V1436" i="1"/>
  <c r="X1435" i="1"/>
  <c r="X1507" i="8" l="1"/>
  <c r="Y1507" i="8"/>
  <c r="Z1507" i="8"/>
  <c r="V1508" i="8"/>
  <c r="Z1436" i="1"/>
  <c r="X1436" i="1"/>
  <c r="V1437" i="1"/>
  <c r="Y1436" i="1"/>
  <c r="X1508" i="8" l="1"/>
  <c r="Y1508" i="8"/>
  <c r="Z1508" i="8"/>
  <c r="V1509" i="8"/>
  <c r="X1437" i="1"/>
  <c r="Y1437" i="1"/>
  <c r="V1438" i="1"/>
  <c r="Z1437" i="1"/>
  <c r="Z1509" i="8" l="1"/>
  <c r="X1509" i="8"/>
  <c r="V1510" i="8"/>
  <c r="Y1509" i="8"/>
  <c r="Z1438" i="1"/>
  <c r="Y1438" i="1"/>
  <c r="V1439" i="1"/>
  <c r="X1438" i="1"/>
  <c r="X1510" i="8" l="1"/>
  <c r="V1511" i="8"/>
  <c r="Y1510" i="8"/>
  <c r="Z1510" i="8"/>
  <c r="Z1439" i="1"/>
  <c r="X1439" i="1"/>
  <c r="Y1439" i="1"/>
  <c r="V1440" i="1"/>
  <c r="Y1511" i="8" l="1"/>
  <c r="Z1511" i="8"/>
  <c r="X1511" i="8"/>
  <c r="V1512" i="8"/>
  <c r="X1440" i="1"/>
  <c r="Y1440" i="1"/>
  <c r="V1441" i="1"/>
  <c r="Z1440" i="1"/>
  <c r="X1512" i="8" l="1"/>
  <c r="Z1512" i="8"/>
  <c r="Y1512" i="8"/>
  <c r="V1513" i="8"/>
  <c r="Y1441" i="1"/>
  <c r="X1441" i="1"/>
  <c r="Z1441" i="1"/>
  <c r="V1442" i="1"/>
  <c r="Y1513" i="8" l="1"/>
  <c r="V1514" i="8"/>
  <c r="X1513" i="8"/>
  <c r="Z1513" i="8"/>
  <c r="X1442" i="1"/>
  <c r="Y1442" i="1"/>
  <c r="Z1442" i="1"/>
  <c r="V1443" i="1"/>
  <c r="Y1514" i="8" l="1"/>
  <c r="X1514" i="8"/>
  <c r="V1515" i="8"/>
  <c r="Z1514" i="8"/>
  <c r="X1443" i="1"/>
  <c r="Y1443" i="1"/>
  <c r="V1444" i="1"/>
  <c r="Z1443" i="1"/>
  <c r="X1515" i="8" l="1"/>
  <c r="V1516" i="8"/>
  <c r="Y1515" i="8"/>
  <c r="Z1515" i="8"/>
  <c r="X1444" i="1"/>
  <c r="Y1444" i="1"/>
  <c r="V1445" i="1"/>
  <c r="Z1444" i="1"/>
  <c r="Z1516" i="8" l="1"/>
  <c r="X1516" i="8"/>
  <c r="Y1516" i="8"/>
  <c r="V1517" i="8"/>
  <c r="X1445" i="1"/>
  <c r="Z1445" i="1"/>
  <c r="V1446" i="1"/>
  <c r="Y1445" i="1"/>
  <c r="Z1517" i="8" l="1"/>
  <c r="Y1517" i="8"/>
  <c r="V1518" i="8"/>
  <c r="X1517" i="8"/>
  <c r="Y1446" i="1"/>
  <c r="V1447" i="1"/>
  <c r="X1446" i="1"/>
  <c r="Z1446" i="1"/>
  <c r="X1518" i="8" l="1"/>
  <c r="Y1518" i="8"/>
  <c r="Z1518" i="8"/>
  <c r="V1519" i="8"/>
  <c r="Z1447" i="1"/>
  <c r="X1447" i="1"/>
  <c r="Y1447" i="1"/>
  <c r="V1448" i="1"/>
  <c r="Y1519" i="8" l="1"/>
  <c r="X1519" i="8"/>
  <c r="Z1519" i="8"/>
  <c r="V1520" i="8"/>
  <c r="Z1448" i="1"/>
  <c r="X1448" i="1"/>
  <c r="Y1448" i="1"/>
  <c r="V1449" i="1"/>
  <c r="V1521" i="8" l="1"/>
  <c r="Y1520" i="8"/>
  <c r="X1520" i="8"/>
  <c r="Z1520" i="8"/>
  <c r="Y1449" i="1"/>
  <c r="Z1449" i="1"/>
  <c r="X1449" i="1"/>
  <c r="V1450" i="1"/>
  <c r="Z1521" i="8" l="1"/>
  <c r="X1521" i="8"/>
  <c r="Y1521" i="8"/>
  <c r="V1522" i="8"/>
  <c r="Z1450" i="1"/>
  <c r="Y1450" i="1"/>
  <c r="X1450" i="1"/>
  <c r="V1451" i="1"/>
  <c r="X1522" i="8" l="1"/>
  <c r="Y1522" i="8"/>
  <c r="Z1522" i="8"/>
  <c r="V1523" i="8"/>
  <c r="X1451" i="1"/>
  <c r="Y1451" i="1"/>
  <c r="Z1451" i="1"/>
  <c r="V1452" i="1"/>
  <c r="V1524" i="8" l="1"/>
  <c r="Z1523" i="8"/>
  <c r="X1523" i="8"/>
  <c r="Y1523" i="8"/>
  <c r="Y1452" i="1"/>
  <c r="Z1452" i="1"/>
  <c r="X1452" i="1"/>
  <c r="V1453" i="1"/>
  <c r="X1524" i="8" l="1"/>
  <c r="Z1524" i="8"/>
  <c r="Y1524" i="8"/>
  <c r="V1525" i="8"/>
  <c r="Z1453" i="1"/>
  <c r="X1453" i="1"/>
  <c r="V1454" i="1"/>
  <c r="Y1453" i="1"/>
  <c r="Y1525" i="8" l="1"/>
  <c r="Z1525" i="8"/>
  <c r="X1525" i="8"/>
  <c r="V1526" i="8"/>
  <c r="X1454" i="1"/>
  <c r="Y1454" i="1"/>
  <c r="Z1454" i="1"/>
  <c r="V1455" i="1"/>
  <c r="Z1526" i="8" l="1"/>
  <c r="X1526" i="8"/>
  <c r="Y1526" i="8"/>
  <c r="V1527" i="8"/>
  <c r="X1455" i="1"/>
  <c r="Y1455" i="1"/>
  <c r="Z1455" i="1"/>
  <c r="V1456" i="1"/>
  <c r="Y1527" i="8" l="1"/>
  <c r="X1527" i="8"/>
  <c r="Z1527" i="8"/>
  <c r="V1528" i="8"/>
  <c r="Y1456" i="1"/>
  <c r="X1456" i="1"/>
  <c r="Z1456" i="1"/>
  <c r="V1457" i="1"/>
  <c r="Z1528" i="8" l="1"/>
  <c r="X1528" i="8"/>
  <c r="V1529" i="8"/>
  <c r="Y1528" i="8"/>
  <c r="Z1457" i="1"/>
  <c r="V1458" i="1"/>
  <c r="X1457" i="1"/>
  <c r="Y1457" i="1"/>
  <c r="Y1529" i="8" l="1"/>
  <c r="Z1529" i="8"/>
  <c r="V1530" i="8"/>
  <c r="X1529" i="8"/>
  <c r="X1458" i="1"/>
  <c r="Y1458" i="1"/>
  <c r="Z1458" i="1"/>
  <c r="V1459" i="1"/>
  <c r="X1530" i="8" l="1"/>
  <c r="Y1530" i="8"/>
  <c r="Z1530" i="8"/>
  <c r="V1531" i="8"/>
  <c r="Z1459" i="1"/>
  <c r="Y1459" i="1"/>
  <c r="V1460" i="1"/>
  <c r="X1459" i="1"/>
  <c r="Y1531" i="8" l="1"/>
  <c r="Z1531" i="8"/>
  <c r="V1532" i="8"/>
  <c r="X1531" i="8"/>
  <c r="X1460" i="1"/>
  <c r="Y1460" i="1"/>
  <c r="Z1460" i="1"/>
  <c r="V1461" i="1"/>
  <c r="X1532" i="8" l="1"/>
  <c r="Y1532" i="8"/>
  <c r="Z1532" i="8"/>
  <c r="V1533" i="8"/>
  <c r="X1461" i="1"/>
  <c r="Z1461" i="1"/>
  <c r="Y1461" i="1"/>
  <c r="V1462" i="1"/>
  <c r="Y1533" i="8" l="1"/>
  <c r="Z1533" i="8"/>
  <c r="V1534" i="8"/>
  <c r="X1533" i="8"/>
  <c r="Y1462" i="1"/>
  <c r="X1462" i="1"/>
  <c r="Z1462" i="1"/>
  <c r="V1463" i="1"/>
  <c r="Y1534" i="8" l="1"/>
  <c r="X1534" i="8"/>
  <c r="V1535" i="8"/>
  <c r="Z1534" i="8"/>
  <c r="Z1463" i="1"/>
  <c r="Y1463" i="1"/>
  <c r="X1463" i="1"/>
  <c r="V1464" i="1"/>
  <c r="Z1535" i="8" l="1"/>
  <c r="X1535" i="8"/>
  <c r="Y1535" i="8"/>
  <c r="V1536" i="8"/>
  <c r="X1464" i="1"/>
  <c r="Z1464" i="1"/>
  <c r="Y1464" i="1"/>
  <c r="V1465" i="1"/>
  <c r="Z1536" i="8" l="1"/>
  <c r="X1536" i="8"/>
  <c r="Y1536" i="8"/>
  <c r="V1537" i="8"/>
  <c r="Y1465" i="1"/>
  <c r="Z1465" i="1"/>
  <c r="X1465" i="1"/>
  <c r="V1466" i="1"/>
  <c r="Z1537" i="8" l="1"/>
  <c r="Y1537" i="8"/>
  <c r="X1537" i="8"/>
  <c r="V1538" i="8"/>
  <c r="Y1466" i="1"/>
  <c r="X1466" i="1"/>
  <c r="Z1466" i="1"/>
  <c r="V1467" i="1"/>
  <c r="Y1538" i="8" l="1"/>
  <c r="Z1538" i="8"/>
  <c r="X1538" i="8"/>
  <c r="V1539" i="8"/>
  <c r="X1467" i="1"/>
  <c r="Z1467" i="1"/>
  <c r="Y1467" i="1"/>
  <c r="V1468" i="1"/>
  <c r="Y1539" i="8" l="1"/>
  <c r="Z1539" i="8"/>
  <c r="X1539" i="8"/>
  <c r="V1540" i="8"/>
  <c r="X1468" i="1"/>
  <c r="Y1468" i="1"/>
  <c r="Z1468" i="1"/>
  <c r="V1469" i="1"/>
  <c r="X1540" i="8" l="1"/>
  <c r="Y1540" i="8"/>
  <c r="V1541" i="8"/>
  <c r="Z1540" i="8"/>
  <c r="Z1469" i="1"/>
  <c r="Y1469" i="1"/>
  <c r="V1470" i="1"/>
  <c r="X1469" i="1"/>
  <c r="X1541" i="8" l="1"/>
  <c r="Y1541" i="8"/>
  <c r="V1542" i="8"/>
  <c r="Z1541" i="8"/>
  <c r="Y1470" i="1"/>
  <c r="Z1470" i="1"/>
  <c r="X1470" i="1"/>
  <c r="V1471" i="1"/>
  <c r="X1542" i="8" l="1"/>
  <c r="Y1542" i="8"/>
  <c r="Z1542" i="8"/>
  <c r="V1543" i="8"/>
  <c r="X1471" i="1"/>
  <c r="Y1471" i="1"/>
  <c r="Z1471" i="1"/>
  <c r="V1472" i="1"/>
  <c r="V1544" i="8" l="1"/>
  <c r="Z1543" i="8"/>
  <c r="Y1543" i="8"/>
  <c r="X1543" i="8"/>
  <c r="Y1472" i="1"/>
  <c r="V1473" i="1"/>
  <c r="Z1472" i="1"/>
  <c r="X1472" i="1"/>
  <c r="X1544" i="8" l="1"/>
  <c r="Y1544" i="8"/>
  <c r="Z1544" i="8"/>
  <c r="V1545" i="8"/>
  <c r="Z1473" i="1"/>
  <c r="X1473" i="1"/>
  <c r="Y1473" i="1"/>
  <c r="V1474" i="1"/>
  <c r="Y1545" i="8" l="1"/>
  <c r="V1546" i="8"/>
  <c r="Z1545" i="8"/>
  <c r="X1545" i="8"/>
  <c r="X1474" i="1"/>
  <c r="Y1474" i="1"/>
  <c r="Z1474" i="1"/>
  <c r="V1475" i="1"/>
  <c r="Z1546" i="8" l="1"/>
  <c r="X1546" i="8"/>
  <c r="Y1546" i="8"/>
  <c r="V1547" i="8"/>
  <c r="X1475" i="1"/>
  <c r="Y1475" i="1"/>
  <c r="Z1475" i="1"/>
  <c r="V1476" i="1"/>
  <c r="Y1547" i="8" l="1"/>
  <c r="V1548" i="8"/>
  <c r="X1547" i="8"/>
  <c r="Z1547" i="8"/>
  <c r="V1477" i="1"/>
  <c r="Y1476" i="1"/>
  <c r="Z1476" i="1"/>
  <c r="X1476" i="1"/>
  <c r="Z1548" i="8" l="1"/>
  <c r="X1548" i="8"/>
  <c r="Y1548" i="8"/>
  <c r="V1549" i="8"/>
  <c r="X1477" i="1"/>
  <c r="V1478" i="1"/>
  <c r="Y1477" i="1"/>
  <c r="Z1477" i="1"/>
  <c r="Y1549" i="8" l="1"/>
  <c r="Z1549" i="8"/>
  <c r="V1550" i="8"/>
  <c r="X1549" i="8"/>
  <c r="X1478" i="1"/>
  <c r="Y1478" i="1"/>
  <c r="V1479" i="1"/>
  <c r="Z1478" i="1"/>
  <c r="Y1550" i="8" l="1"/>
  <c r="Z1550" i="8"/>
  <c r="X1550" i="8"/>
  <c r="V1551" i="8"/>
  <c r="Z1479" i="1"/>
  <c r="X1479" i="1"/>
  <c r="V1480" i="1"/>
  <c r="Y1479" i="1"/>
  <c r="Y1551" i="8" l="1"/>
  <c r="Z1551" i="8"/>
  <c r="X1551" i="8"/>
  <c r="V1552" i="8"/>
  <c r="Z1480" i="1"/>
  <c r="Y1480" i="1"/>
  <c r="V1481" i="1"/>
  <c r="X1480" i="1"/>
  <c r="X1552" i="8" l="1"/>
  <c r="Y1552" i="8"/>
  <c r="Z1552" i="8"/>
  <c r="V1553" i="8"/>
  <c r="X1481" i="1"/>
  <c r="Y1481" i="1"/>
  <c r="Z1481" i="1"/>
  <c r="V1482" i="1"/>
  <c r="Z1553" i="8" l="1"/>
  <c r="X1553" i="8"/>
  <c r="V1554" i="8"/>
  <c r="Y1553" i="8"/>
  <c r="Y1482" i="1"/>
  <c r="Z1482" i="1"/>
  <c r="V1483" i="1"/>
  <c r="X1482" i="1"/>
  <c r="X1554" i="8" l="1"/>
  <c r="Y1554" i="8"/>
  <c r="Z1554" i="8"/>
  <c r="V1555" i="8"/>
  <c r="X1483" i="1"/>
  <c r="V1484" i="1"/>
  <c r="Z1483" i="1"/>
  <c r="Y1483" i="1"/>
  <c r="X1555" i="8" l="1"/>
  <c r="Y1555" i="8"/>
  <c r="V1556" i="8"/>
  <c r="Z1555" i="8"/>
  <c r="X1484" i="1"/>
  <c r="Z1484" i="1"/>
  <c r="Y1484" i="1"/>
  <c r="V1485" i="1"/>
  <c r="Z1556" i="8" l="1"/>
  <c r="X1556" i="8"/>
  <c r="Y1556" i="8"/>
  <c r="V1557" i="8"/>
  <c r="X1485" i="1"/>
  <c r="Z1485" i="1"/>
  <c r="Y1485" i="1"/>
  <c r="V1486" i="1"/>
  <c r="Y1557" i="8" l="1"/>
  <c r="X1557" i="8"/>
  <c r="Z1557" i="8"/>
  <c r="V1558" i="8"/>
  <c r="Y1486" i="1"/>
  <c r="X1486" i="1"/>
  <c r="Z1486" i="1"/>
  <c r="V1487" i="1"/>
  <c r="X1558" i="8" l="1"/>
  <c r="Y1558" i="8"/>
  <c r="V1559" i="8"/>
  <c r="Z1558" i="8"/>
  <c r="Y1487" i="1"/>
  <c r="Z1487" i="1"/>
  <c r="X1487" i="1"/>
  <c r="V1488" i="1"/>
  <c r="Y1559" i="8" l="1"/>
  <c r="Z1559" i="8"/>
  <c r="X1559" i="8"/>
  <c r="V1560" i="8"/>
  <c r="X1488" i="1"/>
  <c r="Y1488" i="1"/>
  <c r="Z1488" i="1"/>
  <c r="V1489" i="1"/>
  <c r="X1560" i="8" l="1"/>
  <c r="Y1560" i="8"/>
  <c r="Z1560" i="8"/>
  <c r="V1561" i="8"/>
  <c r="X1489" i="1"/>
  <c r="V1490" i="1"/>
  <c r="Z1489" i="1"/>
  <c r="Y1489" i="1"/>
  <c r="Y1561" i="8" l="1"/>
  <c r="Z1561" i="8"/>
  <c r="X1561" i="8"/>
  <c r="V1562" i="8"/>
  <c r="Y1490" i="1"/>
  <c r="V1491" i="1"/>
  <c r="X1490" i="1"/>
  <c r="Z1490" i="1"/>
  <c r="X1562" i="8" l="1"/>
  <c r="Y1562" i="8"/>
  <c r="Z1562" i="8"/>
  <c r="V1563" i="8"/>
  <c r="V1492" i="1"/>
  <c r="X1491" i="1"/>
  <c r="Z1491" i="1"/>
  <c r="Y1491" i="1"/>
  <c r="V1564" i="8" l="1"/>
  <c r="Z1563" i="8"/>
  <c r="X1563" i="8"/>
  <c r="Y1563" i="8"/>
  <c r="Z1492" i="1"/>
  <c r="V1493" i="1"/>
  <c r="Y1492" i="1"/>
  <c r="X1492" i="1"/>
  <c r="Z1564" i="8" l="1"/>
  <c r="V1565" i="8"/>
  <c r="Y1564" i="8"/>
  <c r="X1564" i="8"/>
  <c r="Z1493" i="1"/>
  <c r="Y1493" i="1"/>
  <c r="X1493" i="1"/>
  <c r="V1494" i="1"/>
  <c r="X1565" i="8" l="1"/>
  <c r="Y1565" i="8"/>
  <c r="V1566" i="8"/>
  <c r="Z1565" i="8"/>
  <c r="Y1494" i="1"/>
  <c r="X1494" i="1"/>
  <c r="Z1494" i="1"/>
  <c r="V1495" i="1"/>
  <c r="Z1566" i="8" l="1"/>
  <c r="Y1566" i="8"/>
  <c r="X1566" i="8"/>
  <c r="V1567" i="8"/>
  <c r="X1495" i="1"/>
  <c r="Y1495" i="1"/>
  <c r="Z1495" i="1"/>
  <c r="V1496" i="1"/>
  <c r="Z1567" i="8" l="1"/>
  <c r="X1567" i="8"/>
  <c r="Y1567" i="8"/>
  <c r="V1568" i="8"/>
  <c r="V1497" i="1"/>
  <c r="X1496" i="1"/>
  <c r="Z1496" i="1"/>
  <c r="Y1496" i="1"/>
  <c r="Y1568" i="8" l="1"/>
  <c r="Z1568" i="8"/>
  <c r="V1569" i="8"/>
  <c r="X1568" i="8"/>
  <c r="Z1497" i="1"/>
  <c r="X1497" i="1"/>
  <c r="Y1497" i="1"/>
  <c r="V1498" i="1"/>
  <c r="Y1569" i="8" l="1"/>
  <c r="X1569" i="8"/>
  <c r="V1570" i="8"/>
  <c r="Z1569" i="8"/>
  <c r="Y1498" i="1"/>
  <c r="V1499" i="1"/>
  <c r="X1498" i="1"/>
  <c r="Z1498" i="1"/>
  <c r="Y1570" i="8" l="1"/>
  <c r="Z1570" i="8"/>
  <c r="X1570" i="8"/>
  <c r="V1571" i="8"/>
  <c r="Z1499" i="1"/>
  <c r="X1499" i="1"/>
  <c r="Y1499" i="1"/>
  <c r="V1500" i="1"/>
  <c r="Y1571" i="8" l="1"/>
  <c r="Z1571" i="8"/>
  <c r="X1571" i="8"/>
  <c r="V1572" i="8"/>
  <c r="X1500" i="1"/>
  <c r="Z1500" i="1"/>
  <c r="Y1500" i="1"/>
  <c r="V1501" i="1"/>
  <c r="X1572" i="8" l="1"/>
  <c r="Y1572" i="8"/>
  <c r="Z1572" i="8"/>
  <c r="V1573" i="8"/>
  <c r="X1501" i="1"/>
  <c r="Z1501" i="1"/>
  <c r="Y1501" i="1"/>
  <c r="V1502" i="1"/>
  <c r="V1574" i="8" l="1"/>
  <c r="Z1573" i="8"/>
  <c r="X1573" i="8"/>
  <c r="Y1573" i="8"/>
  <c r="Z1502" i="1"/>
  <c r="V1503" i="1"/>
  <c r="Y1502" i="1"/>
  <c r="X1502" i="1"/>
  <c r="X1574" i="8" l="1"/>
  <c r="V1575" i="8"/>
  <c r="Z1574" i="8"/>
  <c r="Y1574" i="8"/>
  <c r="Z1503" i="1"/>
  <c r="Y1503" i="1"/>
  <c r="X1503" i="1"/>
  <c r="V1504" i="1"/>
  <c r="Y1575" i="8" l="1"/>
  <c r="Z1575" i="8"/>
  <c r="X1575" i="8"/>
  <c r="V1576" i="8"/>
  <c r="X1504" i="1"/>
  <c r="Z1504" i="1"/>
  <c r="Y1504" i="1"/>
  <c r="V1505" i="1"/>
  <c r="Z1576" i="8" l="1"/>
  <c r="X1576" i="8"/>
  <c r="Y1576" i="8"/>
  <c r="V1577" i="8"/>
  <c r="X1505" i="1"/>
  <c r="Y1505" i="1"/>
  <c r="Z1505" i="1"/>
  <c r="V1506" i="1"/>
  <c r="X1577" i="8" l="1"/>
  <c r="Y1577" i="8"/>
  <c r="V1578" i="8"/>
  <c r="Z1577" i="8"/>
  <c r="V1507" i="1"/>
  <c r="Z1506" i="1"/>
  <c r="Y1506" i="1"/>
  <c r="X1506" i="1"/>
  <c r="Z1578" i="8" l="1"/>
  <c r="X1578" i="8"/>
  <c r="V1579" i="8"/>
  <c r="Y1578" i="8"/>
  <c r="Y1507" i="1"/>
  <c r="Z1507" i="1"/>
  <c r="X1507" i="1"/>
  <c r="V1508" i="1"/>
  <c r="Z1579" i="8" l="1"/>
  <c r="V1580" i="8"/>
  <c r="Y1579" i="8"/>
  <c r="X1579" i="8"/>
  <c r="X1508" i="1"/>
  <c r="Y1508" i="1"/>
  <c r="Z1508" i="1"/>
  <c r="V1509" i="1"/>
  <c r="V1581" i="8" l="1"/>
  <c r="X1580" i="8"/>
  <c r="Z1580" i="8"/>
  <c r="Y1580" i="8"/>
  <c r="Z1509" i="1"/>
  <c r="X1509" i="1"/>
  <c r="Y1509" i="1"/>
  <c r="V1510" i="1"/>
  <c r="Y1581" i="8" l="1"/>
  <c r="X1581" i="8"/>
  <c r="Z1581" i="8"/>
  <c r="V1582" i="8"/>
  <c r="Y1510" i="1"/>
  <c r="Z1510" i="1"/>
  <c r="X1510" i="1"/>
  <c r="V1511" i="1"/>
  <c r="X1582" i="8" l="1"/>
  <c r="Z1582" i="8"/>
  <c r="V1583" i="8"/>
  <c r="Y1582" i="8"/>
  <c r="X1511" i="1"/>
  <c r="Z1511" i="1"/>
  <c r="V1512" i="1"/>
  <c r="Y1511" i="1"/>
  <c r="X1583" i="8" l="1"/>
  <c r="Y1583" i="8"/>
  <c r="Z1583" i="8"/>
  <c r="V1584" i="8"/>
  <c r="Y1512" i="1"/>
  <c r="Z1512" i="1"/>
  <c r="X1512" i="1"/>
  <c r="V1513" i="1"/>
  <c r="Y1584" i="8" l="1"/>
  <c r="X1584" i="8"/>
  <c r="Z1584" i="8"/>
  <c r="V1585" i="8"/>
  <c r="Z1513" i="1"/>
  <c r="X1513" i="1"/>
  <c r="Y1513" i="1"/>
  <c r="V1514" i="1"/>
  <c r="X1585" i="8" l="1"/>
  <c r="Y1585" i="8"/>
  <c r="Z1585" i="8"/>
  <c r="V1586" i="8"/>
  <c r="X1514" i="1"/>
  <c r="Z1514" i="1"/>
  <c r="Y1514" i="1"/>
  <c r="V1515" i="1"/>
  <c r="Z1586" i="8" l="1"/>
  <c r="X1586" i="8"/>
  <c r="Y1586" i="8"/>
  <c r="V1587" i="8"/>
  <c r="X1515" i="1"/>
  <c r="Y1515" i="1"/>
  <c r="Z1515" i="1"/>
  <c r="V1516" i="1"/>
  <c r="Z1587" i="8" l="1"/>
  <c r="X1587" i="8"/>
  <c r="Y1587" i="8"/>
  <c r="V1588" i="8"/>
  <c r="V1517" i="1"/>
  <c r="Y1516" i="1"/>
  <c r="X1516" i="1"/>
  <c r="Z1516" i="1"/>
  <c r="Z1588" i="8" l="1"/>
  <c r="Y1588" i="8"/>
  <c r="V1589" i="8"/>
  <c r="X1588" i="8"/>
  <c r="X1517" i="1"/>
  <c r="Z1517" i="1"/>
  <c r="V1518" i="1"/>
  <c r="Y1517" i="1"/>
  <c r="Y1589" i="8" l="1"/>
  <c r="Z1589" i="8"/>
  <c r="X1589" i="8"/>
  <c r="V1590" i="8"/>
  <c r="Y1518" i="1"/>
  <c r="V1519" i="1"/>
  <c r="X1518" i="1"/>
  <c r="Z1518" i="1"/>
  <c r="V1591" i="8" l="1"/>
  <c r="Y1590" i="8"/>
  <c r="X1590" i="8"/>
  <c r="Z1590" i="8"/>
  <c r="Z1519" i="1"/>
  <c r="X1519" i="1"/>
  <c r="Y1519" i="1"/>
  <c r="V1520" i="1"/>
  <c r="X1591" i="8" l="1"/>
  <c r="Y1591" i="8"/>
  <c r="Z1591" i="8"/>
  <c r="V1592" i="8"/>
  <c r="Z1520" i="1"/>
  <c r="Y1520" i="1"/>
  <c r="X1520" i="1"/>
  <c r="V1521" i="1"/>
  <c r="X1592" i="8" l="1"/>
  <c r="Y1592" i="8"/>
  <c r="V1593" i="8"/>
  <c r="Z1592" i="8"/>
  <c r="X1521" i="1"/>
  <c r="Y1521" i="1"/>
  <c r="Z1521" i="1"/>
  <c r="V1522" i="1"/>
  <c r="V1594" i="8" l="1"/>
  <c r="X1593" i="8"/>
  <c r="Y1593" i="8"/>
  <c r="Z1593" i="8"/>
  <c r="Y1522" i="1"/>
  <c r="Z1522" i="1"/>
  <c r="X1522" i="1"/>
  <c r="V1523" i="1"/>
  <c r="Z1594" i="8" l="1"/>
  <c r="Y1594" i="8"/>
  <c r="V1595" i="8"/>
  <c r="X1594" i="8"/>
  <c r="Z1523" i="1"/>
  <c r="X1523" i="1"/>
  <c r="Y1523" i="1"/>
  <c r="V1524" i="1"/>
  <c r="X1595" i="8" l="1"/>
  <c r="Y1595" i="8"/>
  <c r="V1596" i="8"/>
  <c r="Z1595" i="8"/>
  <c r="Y1524" i="1"/>
  <c r="V1525" i="1"/>
  <c r="Z1524" i="1"/>
  <c r="X1524" i="1"/>
  <c r="Y1596" i="8" l="1"/>
  <c r="Z1596" i="8"/>
  <c r="V1597" i="8"/>
  <c r="X1596" i="8"/>
  <c r="X1525" i="1"/>
  <c r="Y1525" i="1"/>
  <c r="Z1525" i="1"/>
  <c r="V1526" i="1"/>
  <c r="X1597" i="8" l="1"/>
  <c r="Y1597" i="8"/>
  <c r="Z1597" i="8"/>
  <c r="V1598" i="8"/>
  <c r="Y1526" i="1"/>
  <c r="X1526" i="1"/>
  <c r="Z1526" i="1"/>
  <c r="V1527" i="1"/>
  <c r="Z1598" i="8" l="1"/>
  <c r="Y1598" i="8"/>
  <c r="V1599" i="8"/>
  <c r="X1598" i="8"/>
  <c r="V1528" i="1"/>
  <c r="Z1527" i="1"/>
  <c r="X1527" i="1"/>
  <c r="Y1527" i="1"/>
  <c r="Z1599" i="8" l="1"/>
  <c r="X1599" i="8"/>
  <c r="Y1599" i="8"/>
  <c r="V1600" i="8"/>
  <c r="X1528" i="1"/>
  <c r="Y1528" i="1"/>
  <c r="Z1528" i="1"/>
  <c r="V1529" i="1"/>
  <c r="X1600" i="8" l="1"/>
  <c r="Y1600" i="8"/>
  <c r="Z1600" i="8"/>
  <c r="V1601" i="8"/>
  <c r="Z1529" i="1"/>
  <c r="Y1529" i="1"/>
  <c r="V1530" i="1"/>
  <c r="X1529" i="1"/>
  <c r="X1601" i="8" l="1"/>
  <c r="Y1601" i="8"/>
  <c r="Z1601" i="8"/>
  <c r="V1602" i="8"/>
  <c r="Z1530" i="1"/>
  <c r="X1530" i="1"/>
  <c r="Y1530" i="1"/>
  <c r="V1531" i="1"/>
  <c r="Y1602" i="8" l="1"/>
  <c r="X1602" i="8"/>
  <c r="Z1602" i="8"/>
  <c r="V1603" i="8"/>
  <c r="X1531" i="1"/>
  <c r="Y1531" i="1"/>
  <c r="Z1531" i="1"/>
  <c r="V1532" i="1"/>
  <c r="V1604" i="8" l="1"/>
  <c r="Y1603" i="8"/>
  <c r="X1603" i="8"/>
  <c r="Z1603" i="8"/>
  <c r="Y1532" i="1"/>
  <c r="Z1532" i="1"/>
  <c r="X1532" i="1"/>
  <c r="V1533" i="1"/>
  <c r="X1604" i="8" l="1"/>
  <c r="Z1604" i="8"/>
  <c r="Y1604" i="8"/>
  <c r="V1605" i="8"/>
  <c r="Z1533" i="1"/>
  <c r="Y1533" i="1"/>
  <c r="X1533" i="1"/>
  <c r="V1534" i="1"/>
  <c r="Z1605" i="8" l="1"/>
  <c r="X1605" i="8"/>
  <c r="V1606" i="8"/>
  <c r="Y1605" i="8"/>
  <c r="Y1534" i="1"/>
  <c r="V1535" i="1"/>
  <c r="X1534" i="1"/>
  <c r="Z1534" i="1"/>
  <c r="X1606" i="8" l="1"/>
  <c r="Z1606" i="8"/>
  <c r="Y1606" i="8"/>
  <c r="V1607" i="8"/>
  <c r="X1535" i="1"/>
  <c r="Y1535" i="1"/>
  <c r="Z1535" i="1"/>
  <c r="V1536" i="1"/>
  <c r="Z1607" i="8" l="1"/>
  <c r="X1607" i="8"/>
  <c r="Y1607" i="8"/>
  <c r="V1608" i="8"/>
  <c r="V1537" i="1"/>
  <c r="Y1536" i="1"/>
  <c r="X1536" i="1"/>
  <c r="Z1536" i="1"/>
  <c r="Y1608" i="8" l="1"/>
  <c r="Z1608" i="8"/>
  <c r="X1608" i="8"/>
  <c r="V1609" i="8"/>
  <c r="Y1537" i="1"/>
  <c r="Z1537" i="1"/>
  <c r="X1537" i="1"/>
  <c r="V1538" i="1"/>
  <c r="Z1609" i="8" l="1"/>
  <c r="Y1609" i="8"/>
  <c r="X1609" i="8"/>
  <c r="V1610" i="8"/>
  <c r="X1538" i="1"/>
  <c r="Z1538" i="1"/>
  <c r="Y1538" i="1"/>
  <c r="V1539" i="1"/>
  <c r="X1610" i="8" l="1"/>
  <c r="Y1610" i="8"/>
  <c r="Z1610" i="8"/>
  <c r="V1611" i="8"/>
  <c r="Z1539" i="1"/>
  <c r="X1539" i="1"/>
  <c r="Y1539" i="1"/>
  <c r="V1540" i="1"/>
  <c r="X1611" i="8" l="1"/>
  <c r="V1612" i="8"/>
  <c r="Z1611" i="8"/>
  <c r="Y1611" i="8"/>
  <c r="Y1540" i="1"/>
  <c r="X1540" i="1"/>
  <c r="V1541" i="1"/>
  <c r="Z1540" i="1"/>
  <c r="Y1612" i="8" l="1"/>
  <c r="V1613" i="8"/>
  <c r="X1612" i="8"/>
  <c r="Z1612" i="8"/>
  <c r="X1541" i="1"/>
  <c r="Z1541" i="1"/>
  <c r="Y1541" i="1"/>
  <c r="V1542" i="1"/>
  <c r="X1613" i="8" l="1"/>
  <c r="Y1613" i="8"/>
  <c r="V1614" i="8"/>
  <c r="Z1613" i="8"/>
  <c r="Z1542" i="1"/>
  <c r="X1542" i="1"/>
  <c r="Y1542" i="1"/>
  <c r="V1543" i="1"/>
  <c r="X1614" i="8" l="1"/>
  <c r="Y1614" i="8"/>
  <c r="Z1614" i="8"/>
  <c r="V1615" i="8"/>
  <c r="Z1543" i="1"/>
  <c r="X1543" i="1"/>
  <c r="V1544" i="1"/>
  <c r="Y1543" i="1"/>
  <c r="Z1615" i="8" l="1"/>
  <c r="X1615" i="8"/>
  <c r="V1616" i="8"/>
  <c r="Y1615" i="8"/>
  <c r="Z1544" i="1"/>
  <c r="Y1544" i="1"/>
  <c r="X1544" i="1"/>
  <c r="V1545" i="1"/>
  <c r="Z1616" i="8" l="1"/>
  <c r="X1616" i="8"/>
  <c r="Y1616" i="8"/>
  <c r="V1617" i="8"/>
  <c r="X1545" i="1"/>
  <c r="Y1545" i="1"/>
  <c r="Z1545" i="1"/>
  <c r="V1546" i="1"/>
  <c r="X1617" i="8" l="1"/>
  <c r="Y1617" i="8"/>
  <c r="Z1617" i="8"/>
  <c r="V1618" i="8"/>
  <c r="Y1546" i="1"/>
  <c r="Z1546" i="1"/>
  <c r="X1546" i="1"/>
  <c r="V1547" i="1"/>
  <c r="Y1618" i="8" l="1"/>
  <c r="Z1618" i="8"/>
  <c r="X1618" i="8"/>
  <c r="V1619" i="8"/>
  <c r="X1547" i="1"/>
  <c r="V1548" i="1"/>
  <c r="Y1547" i="1"/>
  <c r="Z1547" i="1"/>
  <c r="Z1619" i="8" l="1"/>
  <c r="X1619" i="8"/>
  <c r="Y1619" i="8"/>
  <c r="V1620" i="8"/>
  <c r="Y1548" i="1"/>
  <c r="X1548" i="1"/>
  <c r="Z1548" i="1"/>
  <c r="V1549" i="1"/>
  <c r="Z1620" i="8" l="1"/>
  <c r="X1620" i="8"/>
  <c r="Y1620" i="8"/>
  <c r="V1621" i="8"/>
  <c r="Z1549" i="1"/>
  <c r="X1549" i="1"/>
  <c r="Y1549" i="1"/>
  <c r="V1550" i="1"/>
  <c r="X1621" i="8" l="1"/>
  <c r="Y1621" i="8"/>
  <c r="V1622" i="8"/>
  <c r="Z1621" i="8"/>
  <c r="Z1550" i="1"/>
  <c r="X1550" i="1"/>
  <c r="Y1550" i="1"/>
  <c r="V1551" i="1"/>
  <c r="Y1622" i="8" l="1"/>
  <c r="Z1622" i="8"/>
  <c r="V1623" i="8"/>
  <c r="X1622" i="8"/>
  <c r="X1551" i="1"/>
  <c r="Y1551" i="1"/>
  <c r="Z1551" i="1"/>
  <c r="V1552" i="1"/>
  <c r="Z1623" i="8" l="1"/>
  <c r="X1623" i="8"/>
  <c r="Y1623" i="8"/>
  <c r="V1624" i="8"/>
  <c r="Y1552" i="1"/>
  <c r="Z1552" i="1"/>
  <c r="X1552" i="1"/>
  <c r="V1553" i="1"/>
  <c r="X1624" i="8" l="1"/>
  <c r="Y1624" i="8"/>
  <c r="Z1624" i="8"/>
  <c r="V1625" i="8"/>
  <c r="Z1553" i="1"/>
  <c r="X1553" i="1"/>
  <c r="Y1553" i="1"/>
  <c r="V1554" i="1"/>
  <c r="Z1625" i="8" l="1"/>
  <c r="X1625" i="8"/>
  <c r="Y1625" i="8"/>
  <c r="V1626" i="8"/>
  <c r="Z1554" i="1"/>
  <c r="X1554" i="1"/>
  <c r="Y1554" i="1"/>
  <c r="V1555" i="1"/>
  <c r="Y1626" i="8" l="1"/>
  <c r="Z1626" i="8"/>
  <c r="V1627" i="8"/>
  <c r="X1626" i="8"/>
  <c r="X1555" i="1"/>
  <c r="Y1555" i="1"/>
  <c r="Z1555" i="1"/>
  <c r="V1556" i="1"/>
  <c r="Y1627" i="8" l="1"/>
  <c r="Z1627" i="8"/>
  <c r="X1627" i="8"/>
  <c r="V1628" i="8"/>
  <c r="V1557" i="1"/>
  <c r="Y1556" i="1"/>
  <c r="Z1556" i="1"/>
  <c r="X1556" i="1"/>
  <c r="Y1628" i="8" l="1"/>
  <c r="X1628" i="8"/>
  <c r="Z1628" i="8"/>
  <c r="V1629" i="8"/>
  <c r="Y1557" i="1"/>
  <c r="X1557" i="1"/>
  <c r="Z1557" i="1"/>
  <c r="V1558" i="1"/>
  <c r="Y1629" i="8" l="1"/>
  <c r="V1630" i="8"/>
  <c r="Z1629" i="8"/>
  <c r="X1629" i="8"/>
  <c r="X1558" i="1"/>
  <c r="Y1558" i="1"/>
  <c r="Z1558" i="1"/>
  <c r="V1559" i="1"/>
  <c r="Z1630" i="8" l="1"/>
  <c r="X1630" i="8"/>
  <c r="Y1630" i="8"/>
  <c r="V1631" i="8"/>
  <c r="Z1559" i="1"/>
  <c r="X1559" i="1"/>
  <c r="V1560" i="1"/>
  <c r="Y1559" i="1"/>
  <c r="X1631" i="8" l="1"/>
  <c r="Y1631" i="8"/>
  <c r="V1632" i="8"/>
  <c r="Z1631" i="8"/>
  <c r="X1560" i="1"/>
  <c r="Y1560" i="1"/>
  <c r="Z1560" i="1"/>
  <c r="V1561" i="1"/>
  <c r="Y1632" i="8" l="1"/>
  <c r="X1632" i="8"/>
  <c r="V1633" i="8"/>
  <c r="Z1632" i="8"/>
  <c r="X1561" i="1"/>
  <c r="Z1561" i="1"/>
  <c r="Y1561" i="1"/>
  <c r="V1562" i="1"/>
  <c r="Z1633" i="8" l="1"/>
  <c r="X1633" i="8"/>
  <c r="V1634" i="8"/>
  <c r="Y1633" i="8"/>
  <c r="Y1562" i="1"/>
  <c r="X1562" i="1"/>
  <c r="V1563" i="1"/>
  <c r="Z1562" i="1"/>
  <c r="Y1634" i="8" l="1"/>
  <c r="Z1634" i="8"/>
  <c r="X1634" i="8"/>
  <c r="V1635" i="8"/>
  <c r="Z1563" i="1"/>
  <c r="Y1563" i="1"/>
  <c r="V1564" i="1"/>
  <c r="X1563" i="1"/>
  <c r="Z1635" i="8" l="1"/>
  <c r="X1635" i="8"/>
  <c r="Y1635" i="8"/>
  <c r="V1636" i="8"/>
  <c r="X1564" i="1"/>
  <c r="V1565" i="1"/>
  <c r="Y1564" i="1"/>
  <c r="Z1564" i="1"/>
  <c r="X1636" i="8" l="1"/>
  <c r="Y1636" i="8"/>
  <c r="Z1636" i="8"/>
  <c r="V1637" i="8"/>
  <c r="X1565" i="1"/>
  <c r="Y1565" i="1"/>
  <c r="Z1565" i="1"/>
  <c r="V1566" i="1"/>
  <c r="Y1637" i="8" l="1"/>
  <c r="Z1637" i="8"/>
  <c r="X1637" i="8"/>
  <c r="V1638" i="8"/>
  <c r="V1567" i="1"/>
  <c r="X1566" i="1"/>
  <c r="Z1566" i="1"/>
  <c r="Y1566" i="1"/>
  <c r="Y1638" i="8" l="1"/>
  <c r="X1638" i="8"/>
  <c r="Z1638" i="8"/>
  <c r="V1639" i="8"/>
  <c r="V1568" i="1"/>
  <c r="Y1567" i="1"/>
  <c r="Z1567" i="1"/>
  <c r="X1567" i="1"/>
  <c r="Z1639" i="8" l="1"/>
  <c r="V1640" i="8"/>
  <c r="Y1639" i="8"/>
  <c r="X1639" i="8"/>
  <c r="X1568" i="1"/>
  <c r="Y1568" i="1"/>
  <c r="V1569" i="1"/>
  <c r="Z1568" i="1"/>
  <c r="X1640" i="8" l="1"/>
  <c r="Y1640" i="8"/>
  <c r="V1641" i="8"/>
  <c r="Z1640" i="8"/>
  <c r="Z1569" i="1"/>
  <c r="X1569" i="1"/>
  <c r="Y1569" i="1"/>
  <c r="V1570" i="1"/>
  <c r="X1641" i="8" l="1"/>
  <c r="Y1641" i="8"/>
  <c r="Z1641" i="8"/>
  <c r="V1642" i="8"/>
  <c r="X1570" i="1"/>
  <c r="Y1570" i="1"/>
  <c r="Z1570" i="1"/>
  <c r="V1571" i="1"/>
  <c r="Y1642" i="8" l="1"/>
  <c r="X1642" i="8"/>
  <c r="Z1642" i="8"/>
  <c r="V1643" i="8"/>
  <c r="Y1571" i="1"/>
  <c r="V1572" i="1"/>
  <c r="X1571" i="1"/>
  <c r="Z1571" i="1"/>
  <c r="Z1643" i="8" l="1"/>
  <c r="X1643" i="8"/>
  <c r="Y1643" i="8"/>
  <c r="V1644" i="8"/>
  <c r="Y1572" i="1"/>
  <c r="Z1572" i="1"/>
  <c r="X1572" i="1"/>
  <c r="V1573" i="1"/>
  <c r="Y1644" i="8" l="1"/>
  <c r="X1644" i="8"/>
  <c r="V1645" i="8"/>
  <c r="Z1644" i="8"/>
  <c r="Z1573" i="1"/>
  <c r="Y1573" i="1"/>
  <c r="X1573" i="1"/>
  <c r="V1574" i="1"/>
  <c r="Z1645" i="8" l="1"/>
  <c r="X1645" i="8"/>
  <c r="Y1645" i="8"/>
  <c r="V1646" i="8"/>
  <c r="X1574" i="1"/>
  <c r="Y1574" i="1"/>
  <c r="Z1574" i="1"/>
  <c r="V1575" i="1"/>
  <c r="Y1646" i="8" l="1"/>
  <c r="Z1646" i="8"/>
  <c r="X1646" i="8"/>
  <c r="V1647" i="8"/>
  <c r="X1575" i="1"/>
  <c r="Y1575" i="1"/>
  <c r="Z1575" i="1"/>
  <c r="V1576" i="1"/>
  <c r="Z1647" i="8" l="1"/>
  <c r="X1647" i="8"/>
  <c r="Y1647" i="8"/>
  <c r="V1648" i="8"/>
  <c r="Z1576" i="1"/>
  <c r="V1577" i="1"/>
  <c r="Y1576" i="1"/>
  <c r="X1576" i="1"/>
  <c r="Y1648" i="8" l="1"/>
  <c r="X1648" i="8"/>
  <c r="Z1648" i="8"/>
  <c r="V1649" i="8"/>
  <c r="Y1577" i="1"/>
  <c r="X1577" i="1"/>
  <c r="Z1577" i="1"/>
  <c r="V1578" i="1"/>
  <c r="Z1649" i="8" l="1"/>
  <c r="Y1649" i="8"/>
  <c r="X1649" i="8"/>
  <c r="V1650" i="8"/>
  <c r="Z1578" i="1"/>
  <c r="X1578" i="1"/>
  <c r="V1579" i="1"/>
  <c r="Y1578" i="1"/>
  <c r="X1650" i="8" l="1"/>
  <c r="V1651" i="8"/>
  <c r="Y1650" i="8"/>
  <c r="Z1650" i="8"/>
  <c r="Z1579" i="1"/>
  <c r="X1579" i="1"/>
  <c r="Y1579" i="1"/>
  <c r="V1580" i="1"/>
  <c r="X1651" i="8" l="1"/>
  <c r="Y1651" i="8"/>
  <c r="Z1651" i="8"/>
  <c r="V1652" i="8"/>
  <c r="Z1580" i="1"/>
  <c r="Y1580" i="1"/>
  <c r="X1580" i="1"/>
  <c r="V1581" i="1"/>
  <c r="Y1652" i="8" l="1"/>
  <c r="X1652" i="8"/>
  <c r="Z1652" i="8"/>
  <c r="V1653" i="8"/>
  <c r="X1581" i="1"/>
  <c r="Z1581" i="1"/>
  <c r="Y1581" i="1"/>
  <c r="V1582" i="1"/>
  <c r="X1653" i="8" l="1"/>
  <c r="Y1653" i="8"/>
  <c r="Z1653" i="8"/>
  <c r="V1654" i="8"/>
  <c r="Y1582" i="1"/>
  <c r="V1583" i="1"/>
  <c r="Z1582" i="1"/>
  <c r="X1582" i="1"/>
  <c r="Z1654" i="8" l="1"/>
  <c r="X1654" i="8"/>
  <c r="Y1654" i="8"/>
  <c r="V1655" i="8"/>
  <c r="Z1583" i="1"/>
  <c r="X1583" i="1"/>
  <c r="Y1583" i="1"/>
  <c r="V1584" i="1"/>
  <c r="Z1655" i="8" l="1"/>
  <c r="X1655" i="8"/>
  <c r="Y1655" i="8"/>
  <c r="V1656" i="8"/>
  <c r="Z1584" i="1"/>
  <c r="Y1584" i="1"/>
  <c r="X1584" i="1"/>
  <c r="V1585" i="1"/>
  <c r="Y1656" i="8" l="1"/>
  <c r="X1656" i="8"/>
  <c r="Z1656" i="8"/>
  <c r="V1657" i="8"/>
  <c r="Y1585" i="1"/>
  <c r="Z1585" i="1"/>
  <c r="X1585" i="1"/>
  <c r="V1586" i="1"/>
  <c r="X1657" i="8" l="1"/>
  <c r="Y1657" i="8"/>
  <c r="Z1657" i="8"/>
  <c r="V1658" i="8"/>
  <c r="V1587" i="1"/>
  <c r="Y1586" i="1"/>
  <c r="X1586" i="1"/>
  <c r="Z1586" i="1"/>
  <c r="Y1658" i="8" l="1"/>
  <c r="Z1658" i="8"/>
  <c r="X1658" i="8"/>
  <c r="V1659" i="8"/>
  <c r="X1587" i="1"/>
  <c r="Y1587" i="1"/>
  <c r="Z1587" i="1"/>
  <c r="V1588" i="1"/>
  <c r="X1659" i="8" l="1"/>
  <c r="V1660" i="8"/>
  <c r="Y1659" i="8"/>
  <c r="Z1659" i="8"/>
  <c r="X1588" i="1"/>
  <c r="Y1588" i="1"/>
  <c r="Z1588" i="1"/>
  <c r="V1589" i="1"/>
  <c r="Y1660" i="8" l="1"/>
  <c r="X1660" i="8"/>
  <c r="Z1660" i="8"/>
  <c r="V1661" i="8"/>
  <c r="Z1589" i="1"/>
  <c r="Y1589" i="1"/>
  <c r="V1590" i="1"/>
  <c r="X1589" i="1"/>
  <c r="X1661" i="8" l="1"/>
  <c r="Z1661" i="8"/>
  <c r="Y1661" i="8"/>
  <c r="V1662" i="8"/>
  <c r="Y1590" i="1"/>
  <c r="Z1590" i="1"/>
  <c r="X1590" i="1"/>
  <c r="V1591" i="1"/>
  <c r="Y1662" i="8" l="1"/>
  <c r="X1662" i="8"/>
  <c r="Z1662" i="8"/>
  <c r="V1663" i="8"/>
  <c r="Z1591" i="1"/>
  <c r="V1592" i="1"/>
  <c r="X1591" i="1"/>
  <c r="Y1591" i="1"/>
  <c r="Z1663" i="8" l="1"/>
  <c r="X1663" i="8"/>
  <c r="V1664" i="8"/>
  <c r="Y1663" i="8"/>
  <c r="Y1592" i="1"/>
  <c r="X1592" i="1"/>
  <c r="Z1592" i="1"/>
  <c r="V1593" i="1"/>
  <c r="X1664" i="8" l="1"/>
  <c r="Y1664" i="8"/>
  <c r="Z1664" i="8"/>
  <c r="V1665" i="8"/>
  <c r="Z1593" i="1"/>
  <c r="X1593" i="1"/>
  <c r="Y1593" i="1"/>
  <c r="V1594" i="1"/>
  <c r="Z1665" i="8" l="1"/>
  <c r="X1665" i="8"/>
  <c r="Y1665" i="8"/>
  <c r="V1666" i="8"/>
  <c r="Z1594" i="1"/>
  <c r="X1594" i="1"/>
  <c r="V1595" i="1"/>
  <c r="Y1594" i="1"/>
  <c r="X1666" i="8" l="1"/>
  <c r="Y1666" i="8"/>
  <c r="Z1666" i="8"/>
  <c r="V1667" i="8"/>
  <c r="X1595" i="1"/>
  <c r="Z1595" i="1"/>
  <c r="Y1595" i="1"/>
  <c r="V1596" i="1"/>
  <c r="X1667" i="8" l="1"/>
  <c r="Z1667" i="8"/>
  <c r="Y1667" i="8"/>
  <c r="V1668" i="8"/>
  <c r="X1596" i="1"/>
  <c r="V1597" i="1"/>
  <c r="Y1596" i="1"/>
  <c r="Z1596" i="1"/>
  <c r="Y1668" i="8" l="1"/>
  <c r="Z1668" i="8"/>
  <c r="X1668" i="8"/>
  <c r="V1669" i="8"/>
  <c r="Y1597" i="1"/>
  <c r="Z1597" i="1"/>
  <c r="X1597" i="1"/>
  <c r="V1598" i="1"/>
  <c r="Z1669" i="8" l="1"/>
  <c r="X1669" i="8"/>
  <c r="Y1669" i="8"/>
  <c r="V1670" i="8"/>
  <c r="Z1598" i="1"/>
  <c r="Y1598" i="1"/>
  <c r="V1599" i="1"/>
  <c r="X1598" i="1"/>
  <c r="X1670" i="8" l="1"/>
  <c r="V1671" i="8"/>
  <c r="V1672" i="8" s="1"/>
  <c r="Z1670" i="8"/>
  <c r="Y1670" i="8"/>
  <c r="Z1599" i="1"/>
  <c r="X1599" i="1"/>
  <c r="Y1599" i="1"/>
  <c r="V1600" i="1"/>
  <c r="Z1672" i="8" l="1"/>
  <c r="V1673" i="8"/>
  <c r="Y1672" i="8"/>
  <c r="X1672" i="8"/>
  <c r="X1671" i="8"/>
  <c r="Y1671" i="8"/>
  <c r="Z1671" i="8"/>
  <c r="X1600" i="1"/>
  <c r="Y1600" i="1"/>
  <c r="Z1600" i="1"/>
  <c r="V1601" i="1"/>
  <c r="V1674" i="8" l="1"/>
  <c r="Y1673" i="8"/>
  <c r="Z1673" i="8"/>
  <c r="X1673" i="8"/>
  <c r="V1602" i="1"/>
  <c r="Y1601" i="1"/>
  <c r="Z1601" i="1"/>
  <c r="X1601" i="1"/>
  <c r="V1675" i="8" l="1"/>
  <c r="Y1674" i="8"/>
  <c r="X1674" i="8"/>
  <c r="Z1674" i="8"/>
  <c r="Y1602" i="1"/>
  <c r="Z1602" i="1"/>
  <c r="X1602" i="1"/>
  <c r="V1603" i="1"/>
  <c r="V1676" i="8" l="1"/>
  <c r="X1675" i="8"/>
  <c r="Y1675" i="8"/>
  <c r="Z1675" i="8"/>
  <c r="X1603" i="1"/>
  <c r="Z1603" i="1"/>
  <c r="V1604" i="1"/>
  <c r="Y1603" i="1"/>
  <c r="X1676" i="8" l="1"/>
  <c r="Y1676" i="8"/>
  <c r="V1677" i="8"/>
  <c r="Z1676" i="8"/>
  <c r="Z1604" i="1"/>
  <c r="X1604" i="1"/>
  <c r="Y1604" i="1"/>
  <c r="V1605" i="1"/>
  <c r="X1677" i="8" l="1"/>
  <c r="Y1677" i="8"/>
  <c r="Z1677" i="8"/>
  <c r="V1678" i="8"/>
  <c r="Y1605" i="1"/>
  <c r="V1606" i="1"/>
  <c r="X1605" i="1"/>
  <c r="Z1605" i="1"/>
  <c r="V1679" i="8" l="1"/>
  <c r="Y1678" i="8"/>
  <c r="Z1678" i="8"/>
  <c r="X1678" i="8"/>
  <c r="Y1606" i="1"/>
  <c r="Z1606" i="1"/>
  <c r="X1606" i="1"/>
  <c r="V1607" i="1"/>
  <c r="X1679" i="8" l="1"/>
  <c r="Z1679" i="8"/>
  <c r="V1680" i="8"/>
  <c r="Y1679" i="8"/>
  <c r="Z1607" i="1"/>
  <c r="X1607" i="1"/>
  <c r="Y1607" i="1"/>
  <c r="V1608" i="1"/>
  <c r="Z1680" i="8" l="1"/>
  <c r="Y1680" i="8"/>
  <c r="X1680" i="8"/>
  <c r="V1681" i="8"/>
  <c r="X1608" i="1"/>
  <c r="Y1608" i="1"/>
  <c r="Z1608" i="1"/>
  <c r="V1609" i="1"/>
  <c r="Z1681" i="8" l="1"/>
  <c r="X1681" i="8"/>
  <c r="Y1681" i="8"/>
  <c r="V1682" i="8"/>
  <c r="Z1609" i="1"/>
  <c r="Y1609" i="1"/>
  <c r="X1609" i="1"/>
  <c r="V1610" i="1"/>
  <c r="V1683" i="8" l="1"/>
  <c r="X1682" i="8"/>
  <c r="Z1682" i="8"/>
  <c r="Y1682" i="8"/>
  <c r="Z1610" i="1"/>
  <c r="X1610" i="1"/>
  <c r="Y1610" i="1"/>
  <c r="V1611" i="1"/>
  <c r="V1684" i="8" l="1"/>
  <c r="X1683" i="8"/>
  <c r="Y1683" i="8"/>
  <c r="Z1683" i="8"/>
  <c r="X1611" i="1"/>
  <c r="Y1611" i="1"/>
  <c r="Z1611" i="1"/>
  <c r="V1612" i="1"/>
  <c r="X1684" i="8" l="1"/>
  <c r="V1685" i="8"/>
  <c r="Y1684" i="8"/>
  <c r="Z1684" i="8"/>
  <c r="Y1612" i="1"/>
  <c r="V1613" i="1"/>
  <c r="X1612" i="1"/>
  <c r="Z1612" i="1"/>
  <c r="V1686" i="8" l="1"/>
  <c r="Y1685" i="8"/>
  <c r="Z1685" i="8"/>
  <c r="X1685" i="8"/>
  <c r="X1613" i="1"/>
  <c r="Y1613" i="1"/>
  <c r="Z1613" i="1"/>
  <c r="V1614" i="1"/>
  <c r="V1687" i="8" l="1"/>
  <c r="Z1686" i="8"/>
  <c r="Y1686" i="8"/>
  <c r="X1686" i="8"/>
  <c r="X1614" i="1"/>
  <c r="Y1614" i="1"/>
  <c r="Z1614" i="1"/>
  <c r="V1615" i="1"/>
  <c r="V1688" i="8" l="1"/>
  <c r="Z1687" i="8"/>
  <c r="X1687" i="8"/>
  <c r="Y1687" i="8"/>
  <c r="X1615" i="1"/>
  <c r="Z1615" i="1"/>
  <c r="Y1615" i="1"/>
  <c r="V1616" i="1"/>
  <c r="Y1688" i="8" l="1"/>
  <c r="Z1688" i="8"/>
  <c r="X1688" i="8"/>
  <c r="V1689" i="8"/>
  <c r="X1616" i="1"/>
  <c r="Y1616" i="1"/>
  <c r="Z1616" i="1"/>
  <c r="V1617" i="1"/>
  <c r="Y1689" i="8" l="1"/>
  <c r="V1690" i="8"/>
  <c r="Z1689" i="8"/>
  <c r="X1689" i="8"/>
  <c r="X1617" i="1"/>
  <c r="Y1617" i="1"/>
  <c r="V1618" i="1"/>
  <c r="Z1617" i="1"/>
  <c r="V1691" i="8" l="1"/>
  <c r="Y1690" i="8"/>
  <c r="Z1690" i="8"/>
  <c r="X1690" i="8"/>
  <c r="Z1618" i="1"/>
  <c r="X1618" i="1"/>
  <c r="Y1618" i="1"/>
  <c r="V1619" i="1"/>
  <c r="X1691" i="8" l="1"/>
  <c r="Y1691" i="8"/>
  <c r="Z1691" i="8"/>
  <c r="V1692" i="8"/>
  <c r="Z1619" i="1"/>
  <c r="V1620" i="1"/>
  <c r="X1619" i="1"/>
  <c r="Y1619" i="1"/>
  <c r="X1692" i="8" l="1"/>
  <c r="Y1692" i="8"/>
  <c r="V1693" i="8"/>
  <c r="Z1692" i="8"/>
  <c r="Y1620" i="1"/>
  <c r="Z1620" i="1"/>
  <c r="X1620" i="1"/>
  <c r="V1621" i="1"/>
  <c r="X1693" i="8" l="1"/>
  <c r="Y1693" i="8"/>
  <c r="Z1693" i="8"/>
  <c r="V1694" i="8"/>
  <c r="X1621" i="1"/>
  <c r="Y1621" i="1"/>
  <c r="Z1621" i="1"/>
  <c r="V1622" i="1"/>
  <c r="V1695" i="8" l="1"/>
  <c r="Y1694" i="8"/>
  <c r="X1694" i="8"/>
  <c r="Z1694" i="8"/>
  <c r="Y1622" i="1"/>
  <c r="Z1622" i="1"/>
  <c r="V1623" i="1"/>
  <c r="X1622" i="1"/>
  <c r="X1695" i="8" l="1"/>
  <c r="Y1695" i="8"/>
  <c r="Z1695" i="8"/>
  <c r="V1696" i="8"/>
  <c r="Z1623" i="1"/>
  <c r="V1624" i="1"/>
  <c r="X1623" i="1"/>
  <c r="Y1623" i="1"/>
  <c r="Z1696" i="8" l="1"/>
  <c r="X1696" i="8"/>
  <c r="Y1696" i="8"/>
  <c r="V1625" i="1"/>
  <c r="Y1624" i="1"/>
  <c r="Z1624" i="1"/>
  <c r="X1624" i="1"/>
  <c r="X1625" i="1" l="1"/>
  <c r="Y1625" i="1"/>
  <c r="Z1625" i="1"/>
  <c r="V1626" i="1"/>
  <c r="V1627" i="1" l="1"/>
  <c r="Y1626" i="1"/>
  <c r="X1626" i="1"/>
  <c r="Z1626" i="1"/>
  <c r="X1627" i="1" l="1"/>
  <c r="Y1627" i="1"/>
  <c r="Z1627" i="1"/>
  <c r="V1628" i="1"/>
  <c r="X1628" i="1" l="1"/>
  <c r="Y1628" i="1"/>
  <c r="Z1628" i="1"/>
  <c r="V1629" i="1"/>
  <c r="Z1629" i="1" l="1"/>
  <c r="Y1629" i="1"/>
  <c r="X1629" i="1"/>
  <c r="V1630" i="1"/>
  <c r="X1630" i="1" l="1"/>
  <c r="Z1630" i="1"/>
  <c r="Y1630" i="1"/>
  <c r="V1631" i="1"/>
  <c r="Y1631" i="1" l="1"/>
  <c r="Z1631" i="1"/>
  <c r="X1631" i="1"/>
  <c r="V1632" i="1"/>
  <c r="Y1632" i="1" l="1"/>
  <c r="X1632" i="1"/>
  <c r="Z1632" i="1"/>
  <c r="V1633" i="1"/>
  <c r="X1633" i="1" l="1"/>
  <c r="Z1633" i="1"/>
  <c r="V1634" i="1"/>
  <c r="Y1633" i="1"/>
  <c r="Z1634" i="1" l="1"/>
  <c r="X1634" i="1"/>
  <c r="Y1634" i="1"/>
  <c r="V1635" i="1"/>
  <c r="X1635" i="1" l="1"/>
  <c r="V1636" i="1"/>
  <c r="Y1635" i="1"/>
  <c r="Z1635" i="1"/>
  <c r="X1636" i="1" l="1"/>
  <c r="Y1636" i="1"/>
  <c r="Z1636" i="1"/>
  <c r="V1637" i="1"/>
  <c r="Z1637" i="1" l="1"/>
  <c r="X1637" i="1"/>
  <c r="V1638" i="1"/>
  <c r="Y1637" i="1"/>
  <c r="Y1638" i="1" l="1"/>
  <c r="Z1638" i="1"/>
  <c r="X1638" i="1"/>
  <c r="V1639" i="1"/>
  <c r="Z1639" i="1" l="1"/>
  <c r="X1639" i="1"/>
  <c r="Y1639" i="1"/>
  <c r="V1640" i="1"/>
  <c r="Y1640" i="1" l="1"/>
  <c r="X1640" i="1"/>
  <c r="Z1640" i="1"/>
  <c r="V1641" i="1"/>
  <c r="X1641" i="1" l="1"/>
  <c r="Y1641" i="1"/>
  <c r="Z1641" i="1"/>
  <c r="V1642" i="1"/>
  <c r="Y1642" i="1" l="1"/>
  <c r="X1642" i="1"/>
  <c r="Z1642" i="1"/>
  <c r="V1643" i="1"/>
  <c r="Z1643" i="1" l="1"/>
  <c r="X1643" i="1"/>
  <c r="Y1643" i="1"/>
  <c r="V1644" i="1"/>
  <c r="X1644" i="1" l="1"/>
  <c r="Z1644" i="1"/>
  <c r="Y1644" i="1"/>
  <c r="V1645" i="1"/>
  <c r="X1645" i="1" l="1"/>
  <c r="Z1645" i="1"/>
  <c r="Y1645" i="1"/>
  <c r="V1646" i="1"/>
  <c r="X1646" i="1" l="1"/>
  <c r="Z1646" i="1"/>
  <c r="Y1646" i="1"/>
  <c r="V1647" i="1"/>
  <c r="X1647" i="1" l="1"/>
  <c r="Y1647" i="1"/>
  <c r="Z1647" i="1"/>
  <c r="V1648" i="1"/>
  <c r="Z1648" i="1" l="1"/>
  <c r="V1649" i="1"/>
  <c r="X1648" i="1"/>
  <c r="Y1648" i="1"/>
  <c r="Z1649" i="1" l="1"/>
  <c r="X1649" i="1"/>
  <c r="Y1649" i="1"/>
  <c r="V1650" i="1"/>
  <c r="X1650" i="1" l="1"/>
  <c r="Y1650" i="1"/>
  <c r="Z1650" i="1"/>
  <c r="V1651" i="1"/>
  <c r="V1652" i="1" l="1"/>
  <c r="Y1651" i="1"/>
  <c r="X1651" i="1"/>
  <c r="Z1651" i="1"/>
  <c r="Y1652" i="1" l="1"/>
  <c r="X1652" i="1"/>
  <c r="Z1652" i="1"/>
  <c r="V1653" i="1"/>
  <c r="X1653" i="1" l="1"/>
  <c r="Y1653" i="1"/>
  <c r="Z1653" i="1"/>
  <c r="V1654" i="1"/>
  <c r="Z1654" i="1" l="1"/>
  <c r="X1654" i="1"/>
  <c r="Y1654" i="1"/>
  <c r="V1655" i="1"/>
  <c r="X1655" i="1" l="1"/>
  <c r="Z1655" i="1"/>
  <c r="Y1655" i="1"/>
  <c r="V1656" i="1"/>
  <c r="Y1656" i="1" l="1"/>
  <c r="Z1656" i="1"/>
  <c r="V1657" i="1"/>
  <c r="X1656" i="1"/>
  <c r="X1657" i="1" l="1"/>
  <c r="Z1657" i="1"/>
  <c r="V1658" i="1"/>
  <c r="Y1657" i="1"/>
  <c r="X1658" i="1" l="1"/>
  <c r="Z1658" i="1"/>
  <c r="Y1658" i="1"/>
  <c r="V1659" i="1"/>
  <c r="Z1659" i="1" l="1"/>
  <c r="Y1659" i="1"/>
  <c r="X1659" i="1"/>
  <c r="V1660" i="1"/>
  <c r="Y1660" i="1" l="1"/>
  <c r="Z1660" i="1"/>
  <c r="X1660" i="1"/>
  <c r="V1661" i="1"/>
  <c r="X1661" i="1" l="1"/>
  <c r="Y1661" i="1"/>
  <c r="Z1661" i="1"/>
  <c r="V1662" i="1"/>
  <c r="Y1662" i="1" l="1"/>
  <c r="V1663" i="1"/>
  <c r="X1662" i="1"/>
  <c r="Z1662" i="1"/>
  <c r="X1663" i="1" l="1"/>
  <c r="Y1663" i="1"/>
  <c r="Z1663" i="1"/>
  <c r="V1664" i="1"/>
  <c r="X1664" i="1" l="1"/>
  <c r="Y1664" i="1"/>
  <c r="Z1664" i="1"/>
  <c r="V1665" i="1"/>
  <c r="X1665" i="1" l="1"/>
  <c r="Z1665" i="1"/>
  <c r="Y1665" i="1"/>
  <c r="V1666" i="1"/>
  <c r="X1666" i="1" l="1"/>
  <c r="Z1666" i="1"/>
  <c r="Y1666" i="1"/>
  <c r="V1667" i="1"/>
  <c r="X1667" i="1" l="1"/>
  <c r="Y1667" i="1"/>
  <c r="Z1667" i="1"/>
  <c r="V1668" i="1"/>
  <c r="Z1668" i="1" l="1"/>
  <c r="X1668" i="1"/>
  <c r="V1669" i="1"/>
  <c r="Y1668" i="1"/>
  <c r="Z1669" i="1" l="1"/>
  <c r="Y1669" i="1"/>
  <c r="V1670" i="1"/>
  <c r="X1669" i="1"/>
  <c r="Y1670" i="1" l="1"/>
  <c r="Z1670" i="1"/>
  <c r="X1670" i="1"/>
  <c r="V1671" i="1"/>
  <c r="X1671" i="1" l="1"/>
  <c r="Y1671" i="1"/>
  <c r="Z1671" i="1"/>
  <c r="V1672" i="1"/>
  <c r="Y1672" i="1" l="1"/>
  <c r="X1672" i="1"/>
  <c r="Z1672" i="1"/>
  <c r="V1673" i="1"/>
  <c r="Z1673" i="1" l="1"/>
  <c r="V1674" i="1"/>
  <c r="X1673" i="1"/>
  <c r="Y1673" i="1"/>
  <c r="Z1674" i="1" l="1"/>
  <c r="X1674" i="1"/>
  <c r="Y1674" i="1"/>
  <c r="V1675" i="1"/>
  <c r="Y1675" i="1" l="1"/>
  <c r="Z1675" i="1"/>
  <c r="X1675" i="1"/>
  <c r="V1676" i="1"/>
  <c r="V1677" i="1" l="1"/>
  <c r="Y1676" i="1"/>
  <c r="Z1676" i="1"/>
  <c r="X1676" i="1"/>
  <c r="X1677" i="1" l="1"/>
  <c r="Y1677" i="1"/>
  <c r="Z1677" i="1"/>
  <c r="V1678" i="1"/>
  <c r="X1678" i="1" l="1"/>
  <c r="Y1678" i="1"/>
  <c r="Z1678" i="1"/>
  <c r="V1679" i="1"/>
  <c r="Z1679" i="1" l="1"/>
  <c r="Y1679" i="1"/>
  <c r="X1679" i="1"/>
  <c r="V1680" i="1"/>
  <c r="Y1680" i="1" l="1"/>
  <c r="X1680" i="1"/>
  <c r="Z1680" i="1"/>
  <c r="V1681" i="1"/>
  <c r="Y1681" i="1" l="1"/>
  <c r="Z1681" i="1"/>
  <c r="X1681" i="1"/>
  <c r="V1682" i="1"/>
  <c r="Y1682" i="1" l="1"/>
  <c r="X1682" i="1"/>
  <c r="Z1682" i="1"/>
  <c r="V1683" i="1"/>
  <c r="X1683" i="1" l="1"/>
  <c r="Y1683" i="1"/>
  <c r="Z1683" i="1"/>
  <c r="V1684" i="1"/>
  <c r="Z1684" i="1" l="1"/>
  <c r="X1684" i="1"/>
  <c r="Y1684" i="1"/>
  <c r="V1685" i="1"/>
  <c r="X1685" i="1" l="1"/>
  <c r="Y1685" i="1"/>
  <c r="Z1685" i="1"/>
  <c r="V1686" i="1"/>
  <c r="Y1686" i="1" l="1"/>
  <c r="Z1686" i="1"/>
  <c r="V1687" i="1"/>
  <c r="X1686" i="1"/>
  <c r="Z1687" i="1" l="1"/>
  <c r="X1687" i="1"/>
  <c r="Y1687" i="1"/>
  <c r="V1688" i="1"/>
  <c r="Z1688" i="1" l="1"/>
  <c r="X1688" i="1"/>
  <c r="Y1688" i="1"/>
  <c r="V1689" i="1"/>
  <c r="Z1689" i="1" l="1"/>
  <c r="V1690" i="1"/>
  <c r="X1689" i="1"/>
  <c r="Y1689" i="1"/>
  <c r="Y1690" i="1" l="1"/>
  <c r="Z1690" i="1"/>
  <c r="X1690" i="1"/>
  <c r="V1691" i="1"/>
  <c r="Y1691" i="1" l="1"/>
  <c r="X1691" i="1"/>
  <c r="Z1691" i="1"/>
  <c r="V1692" i="1"/>
  <c r="X1692" i="1" l="1"/>
  <c r="Y1692" i="1"/>
  <c r="Z1692" i="1"/>
  <c r="V1693" i="1"/>
  <c r="Z1693" i="1" l="1"/>
  <c r="X1693" i="1"/>
  <c r="Y1693" i="1"/>
  <c r="V1694" i="1"/>
  <c r="X1694" i="1" l="1"/>
  <c r="Z1694" i="1"/>
  <c r="Y1694" i="1"/>
  <c r="V1695" i="1"/>
  <c r="X1695" i="1" l="1"/>
  <c r="Z1695" i="1"/>
  <c r="V1696" i="1"/>
  <c r="Y1695" i="1"/>
  <c r="X1696" i="1" l="1"/>
  <c r="Y1696" i="1"/>
  <c r="Z1696" i="1"/>
  <c r="V1697" i="1"/>
  <c r="X1697" i="1" l="1"/>
  <c r="Y1697" i="1"/>
  <c r="Z1697" i="1"/>
  <c r="V1698" i="1"/>
  <c r="Z1698" i="1" l="1"/>
  <c r="X1698" i="1"/>
  <c r="Y1698" i="1"/>
  <c r="V1699" i="1"/>
  <c r="Z1699" i="1" l="1"/>
  <c r="Y1699" i="1"/>
  <c r="X1699" i="1"/>
  <c r="V1700" i="1"/>
  <c r="Y1700" i="1" l="1"/>
  <c r="V1701" i="1"/>
  <c r="X1700" i="1"/>
  <c r="Z1700" i="1"/>
  <c r="Y1701" i="1" l="1"/>
  <c r="Z1701" i="1"/>
  <c r="X1701" i="1"/>
  <c r="V1702" i="1"/>
  <c r="Y1702" i="1" l="1"/>
  <c r="Z1702" i="1"/>
  <c r="V1703" i="1"/>
  <c r="X1702" i="1"/>
  <c r="X1703" i="1" l="1"/>
  <c r="Z1703" i="1"/>
  <c r="V1704" i="1"/>
  <c r="Y1703" i="1"/>
  <c r="Z1704" i="1" l="1"/>
  <c r="X1704" i="1"/>
  <c r="Y1704" i="1"/>
  <c r="V1705" i="1"/>
  <c r="Y1705" i="1" l="1"/>
  <c r="Z1705" i="1"/>
  <c r="V1706" i="1"/>
  <c r="X1705" i="1"/>
  <c r="Y1706" i="1" l="1"/>
  <c r="X1706" i="1"/>
  <c r="Z1706" i="1"/>
  <c r="V1707" i="1"/>
  <c r="Z1707" i="1" l="1"/>
  <c r="X1707" i="1"/>
  <c r="Y1707" i="1"/>
  <c r="V1708" i="1"/>
  <c r="X1708" i="1" l="1"/>
  <c r="Y1708" i="1"/>
  <c r="V1709" i="1"/>
  <c r="Z1708" i="1"/>
  <c r="Z1709" i="1" l="1"/>
  <c r="Y1709" i="1"/>
  <c r="V1710" i="1"/>
  <c r="X1709" i="1"/>
  <c r="Y1710" i="1" l="1"/>
  <c r="V1711" i="1"/>
  <c r="X1710" i="1"/>
  <c r="Z1710" i="1"/>
  <c r="X1711" i="1" l="1"/>
  <c r="Y1711" i="1"/>
  <c r="Z1711" i="1"/>
  <c r="V1712" i="1"/>
  <c r="Y1712" i="1" l="1"/>
  <c r="X1712" i="1"/>
  <c r="Z1712" i="1"/>
  <c r="V1713" i="1"/>
  <c r="X1713" i="1" l="1"/>
  <c r="Y1713" i="1"/>
  <c r="Z1713" i="1"/>
  <c r="V1714" i="1"/>
  <c r="Z1714" i="1" l="1"/>
  <c r="X1714" i="1"/>
  <c r="Y1714" i="1"/>
  <c r="V1715" i="1"/>
  <c r="X1715" i="1" l="1"/>
  <c r="Z1715" i="1"/>
  <c r="Y1715" i="1"/>
  <c r="V1716" i="1"/>
  <c r="Z1716" i="1" l="1"/>
  <c r="X1716" i="1"/>
  <c r="Y1716" i="1"/>
  <c r="V1717" i="1"/>
  <c r="Y1717" i="1" l="1"/>
  <c r="Z1717" i="1"/>
  <c r="V1718" i="1"/>
  <c r="X1717" i="1"/>
  <c r="Z1718" i="1" l="1"/>
  <c r="X1718" i="1"/>
  <c r="V1719" i="1"/>
  <c r="Y1718" i="1"/>
  <c r="Z1719" i="1" l="1"/>
  <c r="Y1719" i="1"/>
  <c r="V1720" i="1"/>
  <c r="X1719" i="1"/>
  <c r="Y1720" i="1" l="1"/>
  <c r="Z1720" i="1"/>
  <c r="X1720" i="1"/>
  <c r="V1721" i="1"/>
  <c r="Y1721" i="1" l="1"/>
  <c r="Z1721" i="1"/>
  <c r="X1721" i="1"/>
  <c r="V1722" i="1"/>
  <c r="Y1722" i="1" l="1"/>
  <c r="X1722" i="1"/>
  <c r="Z1722" i="1"/>
  <c r="V1723" i="1"/>
  <c r="Z1723" i="1" l="1"/>
  <c r="V1724" i="1"/>
  <c r="X1723" i="1"/>
  <c r="Y1723" i="1"/>
  <c r="X1724" i="1" l="1"/>
  <c r="Z1724" i="1"/>
  <c r="Y1724" i="1"/>
  <c r="V1725" i="1"/>
  <c r="X1725" i="1" l="1"/>
  <c r="Y1725" i="1"/>
  <c r="Z1725" i="1"/>
  <c r="V1726" i="1"/>
  <c r="Y1726" i="1" l="1"/>
  <c r="X1726" i="1"/>
  <c r="V1727" i="1"/>
  <c r="Z1726" i="1"/>
  <c r="Z1727" i="1" l="1"/>
  <c r="X1727" i="1"/>
  <c r="Y1727" i="1"/>
  <c r="V1728" i="1"/>
  <c r="X1728" i="1" l="1"/>
  <c r="Y1728" i="1"/>
  <c r="Z1728" i="1"/>
  <c r="V1729" i="1"/>
  <c r="Z1729" i="1" l="1"/>
  <c r="Y1729" i="1"/>
  <c r="X1729" i="1"/>
  <c r="V1730" i="1"/>
  <c r="Y1730" i="1" l="1"/>
  <c r="X1730" i="1"/>
  <c r="Z1730" i="1"/>
  <c r="V1731" i="1"/>
  <c r="Y1731" i="1" l="1"/>
  <c r="Z1731" i="1"/>
  <c r="X1731" i="1"/>
  <c r="V1732" i="1"/>
  <c r="Y1732" i="1" l="1"/>
  <c r="Z1732" i="1"/>
  <c r="X1732" i="1"/>
  <c r="V1733" i="1"/>
  <c r="X1733" i="1" l="1"/>
  <c r="Z1733" i="1"/>
  <c r="V1734" i="1"/>
  <c r="Y1733" i="1"/>
  <c r="Z1734" i="1" l="1"/>
  <c r="X1734" i="1"/>
  <c r="V1735" i="1"/>
  <c r="Y1734" i="1"/>
  <c r="Y1735" i="1" l="1"/>
  <c r="Z1735" i="1"/>
  <c r="V1736" i="1"/>
  <c r="X1735" i="1"/>
  <c r="X1736" i="1" l="1"/>
  <c r="Y1736" i="1"/>
  <c r="Z1736" i="1"/>
  <c r="V1737" i="1"/>
  <c r="Z1737" i="1" l="1"/>
  <c r="X1737" i="1"/>
  <c r="V1738" i="1"/>
  <c r="Y1737" i="1"/>
  <c r="X1738" i="1" l="1"/>
  <c r="Z1738" i="1"/>
  <c r="Y1738" i="1"/>
  <c r="V1739" i="1"/>
  <c r="Z1739" i="1" l="1"/>
  <c r="Y1739" i="1"/>
  <c r="V1740" i="1"/>
  <c r="X1739" i="1"/>
  <c r="V1741" i="1" l="1"/>
  <c r="Y1740" i="1"/>
  <c r="X1740" i="1"/>
  <c r="Z1740" i="1"/>
  <c r="Y1741" i="1" l="1"/>
  <c r="X1741" i="1"/>
  <c r="V1742" i="1"/>
  <c r="Z1741" i="1"/>
  <c r="Y1742" i="1" l="1"/>
  <c r="X1742" i="1"/>
  <c r="V1743" i="1"/>
  <c r="Z1742" i="1"/>
  <c r="Z1743" i="1" l="1"/>
  <c r="Y1743" i="1"/>
  <c r="V1744" i="1"/>
  <c r="X1743" i="1"/>
  <c r="X1744" i="1" l="1"/>
  <c r="Z1744" i="1"/>
  <c r="V1745" i="1"/>
  <c r="Y1744" i="1"/>
  <c r="X1745" i="1" l="1"/>
  <c r="Z1745" i="1"/>
  <c r="Y1745" i="1"/>
  <c r="V1746" i="1"/>
  <c r="Z1746" i="1" l="1"/>
  <c r="X1746" i="1"/>
  <c r="Y1746" i="1"/>
  <c r="V1747" i="1"/>
  <c r="X1747" i="1" l="1"/>
  <c r="Y1747" i="1"/>
  <c r="Z1747" i="1"/>
  <c r="V1748" i="1"/>
  <c r="Z1748" i="1" l="1"/>
  <c r="X1748" i="1"/>
  <c r="V1749" i="1"/>
  <c r="Y1748" i="1"/>
  <c r="Y1749" i="1" l="1"/>
  <c r="X1749" i="1"/>
  <c r="Z1749" i="1"/>
  <c r="V1750" i="1"/>
  <c r="X1750" i="1" l="1"/>
  <c r="Y1750" i="1"/>
  <c r="Z1750" i="1"/>
  <c r="V1751" i="1"/>
  <c r="V1752" i="1" l="1"/>
  <c r="Y1751" i="1"/>
  <c r="Z1751" i="1"/>
  <c r="X1751" i="1"/>
  <c r="V1753" i="1" l="1"/>
  <c r="Z1752" i="1"/>
  <c r="Y1752" i="1"/>
  <c r="X1752" i="1"/>
  <c r="Y1753" i="1" l="1"/>
  <c r="Z1753" i="1"/>
  <c r="V1754" i="1"/>
  <c r="X1753" i="1"/>
  <c r="AB1319" i="8" l="1"/>
  <c r="AC1319" i="8"/>
  <c r="AD1319" i="8"/>
  <c r="Z1754" i="1"/>
  <c r="X1754" i="1"/>
  <c r="Y1754" i="1"/>
  <c r="V1755" i="1"/>
  <c r="AH1319" i="8" l="1"/>
  <c r="AG1319" i="8"/>
  <c r="AF1319" i="8"/>
  <c r="Y1755" i="1"/>
  <c r="X1755" i="1"/>
  <c r="Z1755" i="1"/>
  <c r="V1756" i="1"/>
  <c r="AJ1319" i="8" l="1"/>
  <c r="AK1319" i="8"/>
  <c r="AL1319" i="8"/>
  <c r="Y1756" i="1"/>
  <c r="Z1756" i="1"/>
  <c r="X1756" i="1"/>
  <c r="V1757" i="1"/>
  <c r="AN1319" i="8" l="1"/>
  <c r="AP1319" i="8"/>
  <c r="AO1319" i="8"/>
  <c r="Z1757" i="1"/>
  <c r="Y1757" i="1"/>
  <c r="X1757" i="1"/>
  <c r="V1758" i="1"/>
  <c r="AR1319" i="8" l="1"/>
  <c r="AT1319" i="8"/>
  <c r="AS1319" i="8"/>
  <c r="X1758" i="1"/>
  <c r="Z1758" i="1"/>
  <c r="Y1758" i="1"/>
  <c r="V1759" i="1"/>
  <c r="Y1759" i="1" l="1"/>
  <c r="Z1759" i="1"/>
  <c r="V1760" i="1"/>
  <c r="X1759" i="1"/>
  <c r="Z1760" i="1" l="1"/>
  <c r="X1760" i="1"/>
  <c r="Y1760" i="1"/>
  <c r="V1761" i="1"/>
  <c r="X1761" i="1" l="1"/>
  <c r="Y1761" i="1"/>
  <c r="Z1761" i="1"/>
  <c r="V1762" i="1"/>
  <c r="X1762" i="1" l="1"/>
  <c r="Y1762" i="1"/>
  <c r="Z1762" i="1"/>
  <c r="V1763" i="1"/>
  <c r="X1763" i="1" l="1"/>
  <c r="Y1763" i="1"/>
  <c r="Z1763" i="1"/>
  <c r="V1764" i="1"/>
  <c r="X1764" i="1" l="1"/>
  <c r="Z1764" i="1"/>
  <c r="Y1764" i="1"/>
  <c r="V1765" i="1"/>
  <c r="X1765" i="1" l="1"/>
  <c r="Y1765" i="1"/>
  <c r="Z1765" i="1"/>
  <c r="V1766" i="1"/>
  <c r="Z1766" i="1" l="1"/>
  <c r="X1766" i="1"/>
  <c r="Y1766" i="1"/>
  <c r="V1767" i="1"/>
  <c r="X1767" i="1" l="1"/>
  <c r="Y1767" i="1"/>
  <c r="Z1767" i="1"/>
  <c r="V1768" i="1"/>
  <c r="V1769" i="1" l="1"/>
  <c r="X1768" i="1"/>
  <c r="Z1768" i="1"/>
  <c r="Y1768" i="1"/>
  <c r="Z1769" i="1" l="1"/>
  <c r="Y1769" i="1"/>
  <c r="X1769" i="1"/>
  <c r="V1770" i="1"/>
  <c r="Y1770" i="1" l="1"/>
  <c r="Z1770" i="1"/>
  <c r="X1770" i="1"/>
  <c r="V1771" i="1"/>
  <c r="Z1771" i="1" l="1"/>
  <c r="X1771" i="1"/>
  <c r="Y1771" i="1"/>
  <c r="V1772" i="1"/>
  <c r="Y1772" i="1" l="1"/>
  <c r="X1772" i="1"/>
  <c r="Z1772" i="1"/>
  <c r="V1773" i="1"/>
  <c r="V1774" i="1" l="1"/>
  <c r="X1773" i="1"/>
  <c r="Y1773" i="1"/>
  <c r="Z1773" i="1"/>
  <c r="Z1774" i="1" l="1"/>
  <c r="X1774" i="1"/>
  <c r="Y1774" i="1"/>
  <c r="V1775" i="1"/>
  <c r="X1775" i="1" l="1"/>
  <c r="Y1775" i="1"/>
  <c r="Z1775" i="1"/>
  <c r="V1776" i="1"/>
  <c r="Y1776" i="1" l="1"/>
  <c r="Z1776" i="1"/>
  <c r="X1776" i="1"/>
  <c r="V1777" i="1"/>
  <c r="V1778" i="1" l="1"/>
  <c r="X1777" i="1"/>
  <c r="Y1777" i="1"/>
  <c r="Z1777" i="1"/>
  <c r="X1778" i="1" l="1"/>
  <c r="Z1778" i="1"/>
  <c r="V1779" i="1"/>
  <c r="Y1778" i="1"/>
  <c r="V1780" i="1" l="1"/>
  <c r="Z1779" i="1"/>
  <c r="Y1779" i="1"/>
  <c r="X1779" i="1"/>
  <c r="Z1780" i="1" l="1"/>
  <c r="X1780" i="1"/>
  <c r="Y1780" i="1"/>
  <c r="V1781" i="1"/>
  <c r="Z1781" i="1" l="1"/>
  <c r="Y1781" i="1"/>
  <c r="V1782" i="1"/>
  <c r="X1781" i="1"/>
  <c r="V1783" i="1" l="1"/>
  <c r="Y1782" i="1"/>
  <c r="X1782" i="1"/>
  <c r="Z1782" i="1"/>
  <c r="Z1783" i="1" l="1"/>
  <c r="V1784" i="1"/>
  <c r="X1783" i="1"/>
  <c r="Y1783" i="1"/>
  <c r="Z1784" i="1" l="1"/>
  <c r="X1784" i="1"/>
  <c r="Y1784" i="1"/>
  <c r="V1785" i="1"/>
  <c r="Z1785" i="1" l="1"/>
  <c r="Y1785" i="1"/>
  <c r="V1786" i="1"/>
  <c r="X1785" i="1"/>
  <c r="Y1786" i="1" l="1"/>
  <c r="Z1786" i="1"/>
  <c r="V1787" i="1"/>
  <c r="X1786" i="1"/>
  <c r="V1788" i="1" l="1"/>
  <c r="Z1787" i="1"/>
  <c r="X1787" i="1"/>
  <c r="Y1787" i="1"/>
  <c r="Z1788" i="1" l="1"/>
  <c r="X1788" i="1"/>
  <c r="Y1788" i="1"/>
  <c r="V1789" i="1"/>
  <c r="Z1789" i="1" l="1"/>
  <c r="Y1789" i="1"/>
  <c r="V1790" i="1"/>
  <c r="X1789" i="1"/>
  <c r="Y1790" i="1" l="1"/>
  <c r="Z1790" i="1"/>
  <c r="X1790" i="1"/>
  <c r="V1791" i="1"/>
  <c r="X1791" i="1" l="1"/>
  <c r="Y1791" i="1"/>
  <c r="Z1791" i="1"/>
  <c r="V1792" i="1"/>
  <c r="Y1792" i="1" l="1"/>
  <c r="Z1792" i="1"/>
  <c r="V1793" i="1"/>
  <c r="X1792" i="1"/>
  <c r="Z1793" i="1" l="1"/>
  <c r="X1793" i="1"/>
  <c r="Y1793" i="1"/>
  <c r="V1794" i="1"/>
  <c r="X1794" i="1" l="1"/>
  <c r="Z1794" i="1"/>
  <c r="Y1794" i="1"/>
  <c r="V1795" i="1"/>
  <c r="X1795" i="1" l="1"/>
  <c r="Z1795" i="1"/>
  <c r="V1796" i="1"/>
  <c r="Y1795" i="1"/>
  <c r="X1796" i="1" l="1"/>
  <c r="Y1796" i="1"/>
  <c r="Z1796" i="1"/>
  <c r="V1797" i="1"/>
  <c r="Y1797" i="1" l="1"/>
  <c r="Z1797" i="1"/>
  <c r="V1798" i="1"/>
  <c r="X1797" i="1"/>
  <c r="V1799" i="1" l="1"/>
  <c r="Z1798" i="1"/>
  <c r="X1798" i="1"/>
  <c r="Y1798" i="1"/>
  <c r="Z1799" i="1" l="1"/>
  <c r="Y1799" i="1"/>
  <c r="X1799" i="1"/>
  <c r="V1800" i="1"/>
  <c r="X1800" i="1" l="1"/>
  <c r="Z1800" i="1"/>
  <c r="V1801" i="1"/>
  <c r="Y1800" i="1"/>
  <c r="Y1801" i="1" l="1"/>
  <c r="X1801" i="1"/>
  <c r="Z1801" i="1"/>
  <c r="V1802" i="1"/>
  <c r="Y1802" i="1" l="1"/>
  <c r="X1802" i="1"/>
  <c r="Z1802" i="1"/>
  <c r="V1803" i="1"/>
  <c r="X1803" i="1" l="1"/>
  <c r="Y1803" i="1"/>
  <c r="Z1803" i="1"/>
  <c r="V1804" i="1"/>
  <c r="Z1804" i="1" l="1"/>
  <c r="X1804" i="1"/>
  <c r="Y1804" i="1"/>
  <c r="V1805" i="1"/>
  <c r="X1805" i="1" l="1"/>
  <c r="Z1805" i="1"/>
  <c r="V1806" i="1"/>
  <c r="Y1805" i="1"/>
  <c r="Y1806" i="1" l="1"/>
  <c r="V1807" i="1"/>
  <c r="X1806" i="1"/>
  <c r="Z1806" i="1"/>
  <c r="X1807" i="1" l="1"/>
  <c r="Y1807" i="1"/>
  <c r="Z1807" i="1"/>
  <c r="V1808" i="1"/>
  <c r="X1808" i="1" l="1"/>
  <c r="Y1808" i="1"/>
  <c r="Z1808" i="1"/>
  <c r="V1809" i="1"/>
  <c r="Y1809" i="1" l="1"/>
  <c r="Z1809" i="1"/>
  <c r="V1810" i="1"/>
  <c r="X1809" i="1"/>
  <c r="V1811" i="1" l="1"/>
  <c r="Y1810" i="1"/>
  <c r="Z1810" i="1"/>
  <c r="X1810" i="1"/>
  <c r="X1811" i="1" l="1"/>
  <c r="Y1811" i="1"/>
  <c r="Z1811" i="1"/>
  <c r="V1812" i="1"/>
  <c r="Y1812" i="1" l="1"/>
  <c r="X1812" i="1"/>
  <c r="Z1812" i="1"/>
  <c r="V1813" i="1"/>
  <c r="Z1813" i="1" l="1"/>
  <c r="X1813" i="1"/>
  <c r="V1814" i="1"/>
  <c r="Y1813" i="1"/>
  <c r="Y1814" i="1" l="1"/>
  <c r="X1814" i="1"/>
  <c r="Z1814" i="1"/>
  <c r="V1815" i="1"/>
  <c r="X1815" i="1" l="1"/>
  <c r="Z1815" i="1"/>
  <c r="V1816" i="1"/>
  <c r="Y1815" i="1"/>
  <c r="Y1816" i="1" l="1"/>
  <c r="Z1816" i="1"/>
  <c r="X1816" i="1"/>
  <c r="V1817" i="1"/>
  <c r="X1817" i="1" l="1"/>
  <c r="Y1817" i="1"/>
  <c r="Z1817" i="1"/>
  <c r="V1818" i="1"/>
  <c r="V1819" i="1" l="1"/>
  <c r="Z1818" i="1"/>
  <c r="Y1818" i="1"/>
  <c r="X1818" i="1"/>
  <c r="Z1819" i="1" l="1"/>
  <c r="X1819" i="1"/>
  <c r="Y1819" i="1"/>
  <c r="V1820" i="1"/>
  <c r="Z1820" i="1" l="1"/>
  <c r="X1820" i="1"/>
  <c r="Y1820" i="1"/>
  <c r="V1821" i="1"/>
  <c r="Y1821" i="1" l="1"/>
  <c r="Z1821" i="1"/>
  <c r="X1821" i="1"/>
  <c r="V1822" i="1"/>
  <c r="Y1822" i="1" l="1"/>
  <c r="X1822" i="1"/>
  <c r="Z1822" i="1"/>
  <c r="V1823" i="1"/>
  <c r="X1823" i="1" l="1"/>
  <c r="Z1823" i="1"/>
  <c r="Y1823" i="1"/>
  <c r="V1824" i="1"/>
  <c r="AD1823" i="1" l="1"/>
  <c r="AC1823" i="1"/>
  <c r="AB1823" i="1"/>
  <c r="X1824" i="1"/>
  <c r="Y1824" i="1"/>
  <c r="Z1824" i="1"/>
  <c r="V1825" i="1"/>
  <c r="V1826" i="1" l="1"/>
  <c r="Y1825" i="1"/>
  <c r="X1825" i="1"/>
  <c r="Z1825" i="1"/>
  <c r="AF1823" i="1"/>
  <c r="AG1823" i="1"/>
  <c r="AH1823" i="1"/>
  <c r="AJ1823" i="1" l="1"/>
  <c r="AL1823" i="1"/>
  <c r="AK1823" i="1"/>
  <c r="X1826" i="1"/>
  <c r="Z1826" i="1"/>
  <c r="V1827" i="1"/>
  <c r="Y1826" i="1"/>
  <c r="V1828" i="1" l="1"/>
  <c r="Y1827" i="1"/>
  <c r="X1827" i="1"/>
  <c r="Z1827" i="1"/>
  <c r="AN1823" i="1"/>
  <c r="AP1823" i="1"/>
  <c r="AO1823" i="1"/>
  <c r="AR1823" i="1" l="1"/>
  <c r="AS1823" i="1"/>
  <c r="AT1823" i="1"/>
  <c r="Y1828" i="1"/>
  <c r="X1828" i="1"/>
  <c r="Z1828" i="1"/>
  <c r="V1829" i="1"/>
  <c r="X1829" i="1" l="1"/>
  <c r="Z1829" i="1"/>
  <c r="Y1829" i="1"/>
  <c r="V1830" i="1"/>
  <c r="X1830" i="1" l="1"/>
  <c r="Y1830" i="1"/>
  <c r="Z1830" i="1"/>
  <c r="V1831" i="1"/>
  <c r="X1831" i="1" l="1"/>
  <c r="Y1831" i="1"/>
  <c r="Z1831" i="1"/>
  <c r="V1832" i="1"/>
  <c r="Y1832" i="1" l="1"/>
  <c r="Z1832" i="1"/>
  <c r="X1832" i="1"/>
  <c r="V1833" i="1"/>
  <c r="X1833" i="1" l="1"/>
  <c r="Y1833" i="1"/>
  <c r="Z1833" i="1"/>
  <c r="V1834" i="1"/>
  <c r="V1835" i="1" l="1"/>
  <c r="Z1834" i="1"/>
  <c r="Y1834" i="1"/>
  <c r="X1834" i="1"/>
  <c r="X1835" i="1" l="1"/>
  <c r="Y1835" i="1"/>
  <c r="V1836" i="1"/>
  <c r="Z1835" i="1"/>
  <c r="X1836" i="1" l="1"/>
  <c r="Y1836" i="1"/>
  <c r="V1837" i="1"/>
  <c r="Z1836" i="1"/>
  <c r="Z1837" i="1" l="1"/>
  <c r="X1837" i="1"/>
  <c r="V1838" i="1"/>
  <c r="Y1837" i="1"/>
  <c r="X1838" i="1" l="1"/>
  <c r="Y1838" i="1"/>
  <c r="Z1838" i="1"/>
  <c r="V1839" i="1"/>
  <c r="AB1370" i="8" l="1"/>
  <c r="Z1839" i="1"/>
  <c r="X1839" i="1"/>
  <c r="Y1839" i="1"/>
  <c r="V1840" i="1"/>
  <c r="AC1370" i="8" l="1"/>
  <c r="AD1370" i="8" s="1"/>
  <c r="AM1370" i="8"/>
  <c r="AB1371" i="8"/>
  <c r="Y1840" i="1"/>
  <c r="X1840" i="1"/>
  <c r="Z1840" i="1"/>
  <c r="V1841" i="1"/>
  <c r="AC1371" i="8" l="1"/>
  <c r="AD1371" i="8" s="1"/>
  <c r="AM1371" i="8"/>
  <c r="AF1370" i="8"/>
  <c r="AH1370" i="8"/>
  <c r="AJ1370" i="8" s="1"/>
  <c r="AK1370" i="8" s="1"/>
  <c r="AL1370" i="8" s="1"/>
  <c r="AG1370" i="8"/>
  <c r="Z1841" i="1"/>
  <c r="Y1841" i="1"/>
  <c r="X1841" i="1"/>
  <c r="V1842" i="1"/>
  <c r="AO1370" i="8" l="1"/>
  <c r="AN1370" i="8"/>
  <c r="AP1370" i="8"/>
  <c r="AF1371" i="8"/>
  <c r="AG1371" i="8"/>
  <c r="AH1371" i="8"/>
  <c r="AJ1371" i="8" s="1"/>
  <c r="AK1371" i="8" s="1"/>
  <c r="AL1371" i="8" s="1"/>
  <c r="Y1842" i="1"/>
  <c r="X1842" i="1"/>
  <c r="V1843" i="1"/>
  <c r="Z1842" i="1"/>
  <c r="AP1371" i="8" l="1"/>
  <c r="AO1371" i="8"/>
  <c r="AN1371" i="8"/>
  <c r="Z1843" i="1"/>
  <c r="Y1843" i="1"/>
  <c r="X1843" i="1"/>
  <c r="V1844" i="1"/>
  <c r="V1845" i="1" l="1"/>
  <c r="X1844" i="1"/>
  <c r="Y1844" i="1"/>
  <c r="Z1844" i="1"/>
  <c r="X1845" i="1" l="1"/>
  <c r="Z1845" i="1"/>
  <c r="Y1845" i="1"/>
  <c r="V1846" i="1"/>
  <c r="Y1846" i="1" l="1"/>
  <c r="Z1846" i="1"/>
  <c r="V1847" i="1"/>
  <c r="X1846" i="1"/>
  <c r="X1847" i="1" l="1"/>
  <c r="Y1847" i="1"/>
  <c r="Z1847" i="1"/>
  <c r="V1848" i="1"/>
  <c r="Z1848" i="1" l="1"/>
  <c r="X1848" i="1"/>
  <c r="Y1848" i="1"/>
  <c r="V1849" i="1"/>
  <c r="Z1849" i="1" l="1"/>
  <c r="Y1849" i="1"/>
  <c r="X1849" i="1"/>
  <c r="V1850" i="1"/>
  <c r="Y1850" i="1" l="1"/>
  <c r="Z1850" i="1"/>
  <c r="X1850" i="1"/>
  <c r="V1851" i="1"/>
  <c r="Y1851" i="1" l="1"/>
  <c r="X1851" i="1"/>
  <c r="Z1851" i="1"/>
  <c r="V1852" i="1"/>
  <c r="Y1852" i="1" l="1"/>
  <c r="Z1852" i="1"/>
  <c r="X1852" i="1"/>
  <c r="V1853" i="1"/>
  <c r="X1853" i="1" l="1"/>
  <c r="Z1853" i="1"/>
  <c r="Y1853" i="1"/>
  <c r="V1854" i="1"/>
  <c r="Z1854" i="1" l="1"/>
  <c r="V1855" i="1"/>
  <c r="X1854" i="1"/>
  <c r="Y1854" i="1"/>
  <c r="X1855" i="1" l="1"/>
  <c r="Y1855" i="1"/>
  <c r="Z1855" i="1"/>
  <c r="V1856" i="1"/>
  <c r="Y1856" i="1" l="1"/>
  <c r="V1857" i="1"/>
  <c r="X1856" i="1"/>
  <c r="Z1856" i="1"/>
  <c r="Z1857" i="1" l="1"/>
  <c r="X1857" i="1"/>
  <c r="Y1857" i="1"/>
  <c r="V1858" i="1"/>
  <c r="X1858" i="1" l="1"/>
  <c r="Z1858" i="1"/>
  <c r="Y1858" i="1"/>
  <c r="V1859" i="1"/>
  <c r="Z1859" i="1" l="1"/>
  <c r="Y1859" i="1"/>
  <c r="X1859" i="1"/>
  <c r="V1860" i="1"/>
  <c r="Z1860" i="1" l="1"/>
  <c r="Y1860" i="1"/>
  <c r="V1861" i="1"/>
  <c r="X1860" i="1"/>
  <c r="Y1861" i="1" l="1"/>
  <c r="X1861" i="1"/>
  <c r="Z1861" i="1"/>
  <c r="V1862" i="1"/>
  <c r="Y1862" i="1" l="1"/>
  <c r="Z1862" i="1"/>
  <c r="V1863" i="1"/>
  <c r="X1862" i="1"/>
  <c r="X1863" i="1" l="1"/>
  <c r="Y1863" i="1"/>
  <c r="Z1863" i="1"/>
  <c r="V1864" i="1"/>
  <c r="X1864" i="1" l="1"/>
  <c r="Z1864" i="1"/>
  <c r="Y1864" i="1"/>
  <c r="V1865" i="1"/>
  <c r="X1865" i="1" l="1"/>
  <c r="Z1865" i="1"/>
  <c r="Y1865" i="1"/>
  <c r="V1866" i="1"/>
  <c r="X1866" i="1" l="1"/>
  <c r="Y1866" i="1"/>
  <c r="Z1866" i="1"/>
  <c r="V1867" i="1"/>
  <c r="X1867" i="1" l="1"/>
  <c r="Y1867" i="1"/>
  <c r="Z1867" i="1"/>
  <c r="V1868" i="1"/>
  <c r="Z1868" i="1" l="1"/>
  <c r="Y1868" i="1"/>
  <c r="X1868" i="1"/>
  <c r="V1869" i="1"/>
  <c r="Z1869" i="1" l="1"/>
  <c r="X1869" i="1"/>
  <c r="Y1869" i="1"/>
  <c r="V1870" i="1"/>
  <c r="Y1870" i="1" l="1"/>
  <c r="Z1870" i="1"/>
  <c r="V1871" i="1"/>
  <c r="X1870" i="1"/>
  <c r="X1871" i="1" l="1"/>
  <c r="Y1871" i="1"/>
  <c r="Z1871" i="1"/>
  <c r="V1872" i="1"/>
  <c r="V1873" i="1" l="1"/>
  <c r="X1872" i="1"/>
  <c r="Z1872" i="1"/>
  <c r="Y1872" i="1"/>
  <c r="V1874" i="1" l="1"/>
  <c r="Z1873" i="1"/>
  <c r="X1873" i="1"/>
  <c r="Y1873" i="1"/>
  <c r="V1875" i="1" l="1"/>
  <c r="Z1874" i="1"/>
  <c r="X1874" i="1"/>
  <c r="Y1874" i="1"/>
  <c r="V1876" i="1" l="1"/>
  <c r="X1875" i="1"/>
  <c r="Y1875" i="1"/>
  <c r="Z1875" i="1"/>
  <c r="X1876" i="1" l="1"/>
  <c r="Z1876" i="1"/>
  <c r="Y1876" i="1"/>
  <c r="V1877" i="1"/>
  <c r="X1877" i="1" l="1"/>
  <c r="Y1877" i="1"/>
  <c r="Z1877" i="1"/>
  <c r="V1878" i="1"/>
  <c r="X1878" i="1" l="1"/>
  <c r="V1879" i="1"/>
  <c r="Y1878" i="1"/>
  <c r="Z1878" i="1"/>
  <c r="Z1879" i="1" l="1"/>
  <c r="Y1879" i="1"/>
  <c r="X1879" i="1"/>
  <c r="V1880" i="1"/>
  <c r="Z1880" i="1" l="1"/>
  <c r="Y1880" i="1"/>
  <c r="V1881" i="1"/>
  <c r="X1880" i="1"/>
  <c r="Y1881" i="1" l="1"/>
  <c r="Z1881" i="1"/>
  <c r="X1881" i="1"/>
  <c r="V1882" i="1"/>
  <c r="Y1882" i="1" l="1"/>
  <c r="Z1882" i="1"/>
  <c r="X1882" i="1"/>
  <c r="V1883" i="1"/>
  <c r="Z1883" i="1" l="1"/>
  <c r="X1883" i="1"/>
  <c r="Y1883" i="1"/>
  <c r="V1884" i="1"/>
  <c r="Z1884" i="1" l="1"/>
  <c r="X1884" i="1"/>
  <c r="Y1884" i="1"/>
  <c r="V1885" i="1"/>
  <c r="X1885" i="1" l="1"/>
  <c r="Z1885" i="1"/>
  <c r="Y1885" i="1"/>
  <c r="V1886" i="1"/>
  <c r="Y1886" i="1" l="1"/>
  <c r="X1886" i="1"/>
  <c r="V1887" i="1"/>
  <c r="Z1886" i="1"/>
  <c r="Y1887" i="1" l="1"/>
  <c r="Z1887" i="1"/>
  <c r="X1887" i="1"/>
  <c r="V1888" i="1"/>
  <c r="V1889" i="1" l="1"/>
  <c r="X1888" i="1"/>
  <c r="Y1888" i="1"/>
  <c r="Z1888" i="1"/>
  <c r="Z1889" i="1" l="1"/>
  <c r="X1889" i="1"/>
  <c r="Y1889" i="1"/>
  <c r="V1890" i="1"/>
  <c r="Y1890" i="1" l="1"/>
  <c r="X1890" i="1"/>
  <c r="Z1890" i="1"/>
  <c r="V1891" i="1"/>
  <c r="Z1891" i="1" l="1"/>
  <c r="X1891" i="1"/>
  <c r="Y1891" i="1"/>
  <c r="V1892" i="1"/>
  <c r="Y1892" i="1" l="1"/>
  <c r="X1892" i="1"/>
  <c r="Z1892" i="1"/>
  <c r="V1893" i="1"/>
  <c r="Z1893" i="1" l="1"/>
  <c r="Y1893" i="1"/>
  <c r="X1893" i="1"/>
  <c r="V1894" i="1"/>
  <c r="Y1894" i="1" l="1"/>
  <c r="Z1894" i="1"/>
  <c r="V1895" i="1"/>
  <c r="X1894" i="1"/>
  <c r="Y1895" i="1" l="1"/>
  <c r="X1895" i="1"/>
  <c r="Z1895" i="1"/>
  <c r="V1896" i="1"/>
  <c r="Z1896" i="1" l="1"/>
  <c r="X1896" i="1"/>
  <c r="V1897" i="1"/>
  <c r="Y1896" i="1"/>
  <c r="Z1897" i="1" l="1"/>
  <c r="V1898" i="1"/>
  <c r="X1897" i="1"/>
  <c r="Y1897" i="1"/>
  <c r="Z1898" i="1" l="1"/>
  <c r="X1898" i="1"/>
  <c r="V1899" i="1"/>
  <c r="Y1898" i="1"/>
  <c r="Z1899" i="1" l="1"/>
  <c r="Y1899" i="1"/>
  <c r="V1900" i="1"/>
  <c r="X1899" i="1"/>
  <c r="Z1900" i="1" l="1"/>
  <c r="X1900" i="1"/>
  <c r="Y1900" i="1"/>
  <c r="V1901" i="1"/>
  <c r="V1902" i="1" l="1"/>
  <c r="Y1901" i="1"/>
  <c r="Z1901" i="1"/>
  <c r="X1901" i="1"/>
  <c r="Y1902" i="1" l="1"/>
  <c r="X1902" i="1"/>
  <c r="Z1902" i="1"/>
  <c r="V1903" i="1"/>
  <c r="X1903" i="1" l="1"/>
  <c r="Y1903" i="1"/>
  <c r="Z1903" i="1"/>
  <c r="V1904" i="1"/>
  <c r="Z1904" i="1" l="1"/>
  <c r="X1904" i="1"/>
  <c r="Y1904" i="1"/>
  <c r="V1905" i="1"/>
  <c r="Z1905" i="1" l="1"/>
  <c r="X1905" i="1"/>
  <c r="Y1905" i="1"/>
  <c r="V1906" i="1"/>
  <c r="Z1906" i="1" l="1"/>
  <c r="Y1906" i="1"/>
  <c r="V1907" i="1"/>
  <c r="X1906" i="1"/>
  <c r="Z1907" i="1" l="1"/>
  <c r="X1907" i="1"/>
  <c r="Y1907" i="1"/>
  <c r="V1908" i="1"/>
  <c r="Y1908" i="1" l="1"/>
  <c r="Z1908" i="1"/>
  <c r="X1908" i="1"/>
  <c r="V1909" i="1"/>
  <c r="Z1909" i="1" l="1"/>
  <c r="AB1909" i="1" s="1"/>
  <c r="Y1909" i="1"/>
  <c r="X1909" i="1"/>
  <c r="V1910" i="1"/>
  <c r="Z1910" i="1" l="1"/>
  <c r="AB1910" i="1" s="1"/>
  <c r="X1910" i="1"/>
  <c r="Y1910" i="1"/>
  <c r="V1911" i="1"/>
  <c r="AM1909" i="1"/>
  <c r="AC1909" i="1"/>
  <c r="AD1909" i="1" s="1"/>
  <c r="AF1909" i="1" l="1"/>
  <c r="AH1909" i="1"/>
  <c r="AJ1909" i="1" s="1"/>
  <c r="AK1909" i="1" s="1"/>
  <c r="AL1909" i="1" s="1"/>
  <c r="AG1909" i="1"/>
  <c r="V1912" i="1"/>
  <c r="Y1911" i="1"/>
  <c r="Z1911" i="1"/>
  <c r="X1911" i="1"/>
  <c r="AM1910" i="1"/>
  <c r="AC1910" i="1"/>
  <c r="AD1910" i="1" s="1"/>
  <c r="AF1910" i="1" l="1"/>
  <c r="AH1910" i="1"/>
  <c r="AJ1910" i="1" s="1"/>
  <c r="AK1910" i="1" s="1"/>
  <c r="AL1910" i="1" s="1"/>
  <c r="AG1910" i="1"/>
  <c r="V1913" i="1"/>
  <c r="Z1912" i="1"/>
  <c r="Y1912" i="1"/>
  <c r="X1912" i="1"/>
  <c r="AN1909" i="1"/>
  <c r="AP1909" i="1"/>
  <c r="AO1909" i="1"/>
  <c r="V1914" i="1" l="1"/>
  <c r="X1913" i="1"/>
  <c r="Y1913" i="1"/>
  <c r="Z1913" i="1"/>
  <c r="AP1910" i="1"/>
  <c r="AN1910" i="1"/>
  <c r="AO1910" i="1"/>
  <c r="X1914" i="1" l="1"/>
  <c r="V1915" i="1"/>
  <c r="Y1914" i="1"/>
  <c r="Z1914" i="1"/>
  <c r="X1915" i="1" l="1"/>
  <c r="Z1915" i="1"/>
  <c r="Y1915" i="1"/>
  <c r="V1916" i="1"/>
  <c r="Z1916" i="1" l="1"/>
  <c r="X1916" i="1"/>
  <c r="Y1916" i="1"/>
  <c r="V1917" i="1"/>
  <c r="Y1917" i="1" l="1"/>
  <c r="Z1917" i="1"/>
  <c r="V1918" i="1"/>
  <c r="X1917" i="1"/>
  <c r="Z1918" i="1" l="1"/>
  <c r="Y1918" i="1"/>
  <c r="V1919" i="1"/>
  <c r="X1918" i="1"/>
  <c r="Z1919" i="1" l="1"/>
  <c r="X1919" i="1"/>
  <c r="Y1919" i="1"/>
  <c r="V1920" i="1"/>
  <c r="Y1920" i="1" l="1"/>
  <c r="Z1920" i="1"/>
  <c r="X1920" i="1"/>
  <c r="V1921" i="1"/>
  <c r="X1921" i="1" l="1"/>
  <c r="Z1921" i="1"/>
  <c r="Y1921" i="1"/>
  <c r="V1922" i="1"/>
  <c r="Y1922" i="1" l="1"/>
  <c r="X1922" i="1"/>
  <c r="Z1922" i="1"/>
  <c r="V1923" i="1"/>
  <c r="Z1923" i="1" l="1"/>
  <c r="X1923" i="1"/>
  <c r="Y1923" i="1"/>
  <c r="V1924" i="1"/>
  <c r="X1924" i="1" l="1"/>
  <c r="Y1924" i="1"/>
  <c r="Z1924" i="1"/>
  <c r="V1925" i="1"/>
  <c r="X1925" i="1" l="1"/>
  <c r="V1926" i="1"/>
  <c r="Y1925" i="1"/>
  <c r="Z1925" i="1"/>
  <c r="Y1926" i="1" l="1"/>
  <c r="X1926" i="1"/>
  <c r="V1927" i="1"/>
  <c r="Z1926" i="1"/>
  <c r="V1928" i="1" l="1"/>
  <c r="X1927" i="1"/>
  <c r="Z1927" i="1"/>
  <c r="Y1927" i="1"/>
  <c r="Y1928" i="1" l="1"/>
  <c r="X1928" i="1"/>
  <c r="Z1928" i="1"/>
  <c r="V1929" i="1"/>
  <c r="Y1929" i="1" l="1"/>
  <c r="X1929" i="1"/>
  <c r="V1930" i="1"/>
  <c r="Z1929" i="1"/>
  <c r="Y1930" i="1" l="1"/>
  <c r="V1931" i="1"/>
  <c r="X1930" i="1"/>
  <c r="Z1930" i="1"/>
  <c r="Y1931" i="1" l="1"/>
  <c r="X1931" i="1"/>
  <c r="Z1931" i="1"/>
  <c r="V1932" i="1"/>
  <c r="Y1932" i="1" l="1"/>
  <c r="Z1932" i="1"/>
  <c r="X1932" i="1"/>
  <c r="V1933" i="1"/>
  <c r="V1934" i="1" l="1"/>
  <c r="Y1933" i="1"/>
  <c r="Z1933" i="1"/>
  <c r="X1933" i="1"/>
  <c r="Z1934" i="1" l="1"/>
  <c r="X1934" i="1"/>
  <c r="Y1934" i="1"/>
  <c r="V1935" i="1"/>
  <c r="X1935" i="1" l="1"/>
  <c r="Z1935" i="1"/>
  <c r="V1936" i="1"/>
  <c r="Y1935" i="1"/>
  <c r="X1936" i="1" l="1"/>
  <c r="Z1936" i="1"/>
  <c r="Y1936" i="1"/>
  <c r="V1937" i="1"/>
  <c r="Z1937" i="1" l="1"/>
  <c r="X1937" i="1"/>
  <c r="Y1937" i="1"/>
  <c r="V1938" i="1"/>
  <c r="Y1938" i="1" l="1"/>
  <c r="X1938" i="1"/>
  <c r="Z1938" i="1"/>
  <c r="V1939" i="1"/>
  <c r="Z1939" i="1" l="1"/>
  <c r="Y1939" i="1"/>
  <c r="V1940" i="1"/>
  <c r="X1939" i="1"/>
  <c r="X1940" i="1" l="1"/>
  <c r="Y1940" i="1"/>
  <c r="Z1940" i="1"/>
  <c r="V1941" i="1"/>
  <c r="X1941" i="1" l="1"/>
  <c r="Y1941" i="1"/>
  <c r="Z1941" i="1"/>
  <c r="V1942" i="1"/>
  <c r="Y1942" i="1" l="1"/>
  <c r="X1942" i="1"/>
  <c r="Z1942" i="1"/>
  <c r="V1943" i="1"/>
  <c r="Z1943" i="1" l="1"/>
  <c r="X1943" i="1"/>
  <c r="Y1943" i="1"/>
  <c r="V1944" i="1"/>
  <c r="X1944" i="1" l="1"/>
  <c r="Y1944" i="1"/>
  <c r="Z1944" i="1"/>
  <c r="V1945" i="1"/>
  <c r="Z1945" i="1" l="1"/>
  <c r="Y1945" i="1"/>
  <c r="V1946" i="1"/>
  <c r="X1945" i="1"/>
  <c r="Z1946" i="1" l="1"/>
  <c r="X1946" i="1"/>
  <c r="V1947" i="1"/>
  <c r="Y1946" i="1"/>
  <c r="X1947" i="1" l="1"/>
  <c r="Z1947" i="1"/>
  <c r="Y1947" i="1"/>
  <c r="V1948" i="1"/>
  <c r="Z1948" i="1" l="1"/>
  <c r="X1948" i="1"/>
  <c r="Y1948" i="1"/>
  <c r="V1949" i="1"/>
  <c r="Z1949" i="1" l="1"/>
  <c r="X1949" i="1"/>
  <c r="Y1949" i="1"/>
  <c r="V1950" i="1"/>
  <c r="Y1950" i="1" l="1"/>
  <c r="X1950" i="1"/>
  <c r="V1951" i="1"/>
  <c r="Z1950" i="1"/>
  <c r="Y1951" i="1" l="1"/>
  <c r="X1951" i="1"/>
  <c r="Z1951" i="1"/>
  <c r="V1952" i="1"/>
  <c r="Y1952" i="1" l="1"/>
  <c r="Z1952" i="1"/>
  <c r="V1953" i="1"/>
  <c r="X1952" i="1"/>
  <c r="X1953" i="1" l="1"/>
  <c r="Y1953" i="1"/>
  <c r="V1954" i="1"/>
  <c r="Z1953" i="1"/>
  <c r="Z1954" i="1" l="1"/>
  <c r="Y1954" i="1"/>
  <c r="V1955" i="1"/>
  <c r="X1954" i="1"/>
  <c r="X1955" i="1" l="1"/>
  <c r="Z1955" i="1"/>
  <c r="Y1955" i="1"/>
  <c r="V1956" i="1"/>
  <c r="Y1956" i="1" l="1"/>
  <c r="Z1956" i="1"/>
  <c r="X1956" i="1"/>
  <c r="V1957" i="1"/>
  <c r="Z1957" i="1" l="1"/>
  <c r="Y1957" i="1"/>
  <c r="V1958" i="1"/>
  <c r="X1957" i="1"/>
  <c r="Y1958" i="1" l="1"/>
  <c r="Z1958" i="1"/>
  <c r="X1958" i="1"/>
  <c r="V1959" i="1"/>
  <c r="Y1959" i="1" l="1"/>
  <c r="X1959" i="1"/>
  <c r="V1960" i="1"/>
  <c r="Z1959" i="1"/>
  <c r="X1960" i="1" l="1"/>
  <c r="Y1960" i="1"/>
  <c r="Z1960" i="1"/>
  <c r="V1961" i="1"/>
  <c r="V1962" i="1" l="1"/>
  <c r="Y1961" i="1"/>
  <c r="Z1961" i="1"/>
  <c r="X1961" i="1"/>
  <c r="Y1962" i="1" l="1"/>
  <c r="X1962" i="1"/>
  <c r="Z1962" i="1"/>
  <c r="V1963" i="1"/>
  <c r="Y1963" i="1" l="1"/>
  <c r="X1963" i="1"/>
  <c r="Z1963" i="1"/>
  <c r="V1964" i="1"/>
  <c r="X1964" i="1" l="1"/>
  <c r="Y1964" i="1"/>
  <c r="Z1964" i="1"/>
  <c r="V1965" i="1"/>
  <c r="X1965" i="1" l="1"/>
  <c r="Z1965" i="1"/>
  <c r="Y1965" i="1"/>
  <c r="V1966" i="1"/>
  <c r="Z1966" i="1" l="1"/>
  <c r="Y1966" i="1"/>
  <c r="X1966" i="1"/>
  <c r="V1967" i="1"/>
  <c r="X1967" i="1" l="1"/>
  <c r="Y1967" i="1"/>
  <c r="Z1967" i="1"/>
  <c r="V1968" i="1"/>
  <c r="Z1968" i="1" l="1"/>
  <c r="Y1968" i="1"/>
  <c r="X1968" i="1"/>
  <c r="V1969" i="1"/>
  <c r="V1970" i="1" l="1"/>
  <c r="Z1969" i="1"/>
  <c r="X1969" i="1"/>
  <c r="Y1969" i="1"/>
  <c r="Y1970" i="1" l="1"/>
  <c r="X1970" i="1"/>
  <c r="Z1970" i="1"/>
  <c r="V1971" i="1"/>
  <c r="Z1971" i="1" l="1"/>
  <c r="X1971" i="1"/>
  <c r="Y1971" i="1"/>
  <c r="V1972" i="1"/>
  <c r="Y1972" i="1" l="1"/>
  <c r="X1972" i="1"/>
  <c r="V1973" i="1"/>
  <c r="Z1972" i="1"/>
  <c r="Z1973" i="1" l="1"/>
  <c r="X1973" i="1"/>
  <c r="Y1973" i="1"/>
  <c r="V1974" i="1"/>
  <c r="Y1974" i="1" l="1"/>
  <c r="Z1974" i="1"/>
  <c r="X1974" i="1"/>
  <c r="V1975" i="1"/>
  <c r="X1975" i="1" l="1"/>
  <c r="Z1975" i="1"/>
  <c r="Y1975" i="1"/>
  <c r="V1976" i="1"/>
  <c r="V1977" i="1" l="1"/>
  <c r="Y1976" i="1"/>
  <c r="X1976" i="1"/>
  <c r="Z1976" i="1"/>
  <c r="X1977" i="1" l="1"/>
  <c r="Y1977" i="1"/>
  <c r="Z1977" i="1"/>
  <c r="V1978" i="1"/>
  <c r="X1978" i="1" l="1"/>
  <c r="Y1978" i="1"/>
  <c r="Z1978" i="1"/>
  <c r="V1979" i="1"/>
  <c r="Y1979" i="1" l="1"/>
  <c r="Z1979" i="1"/>
  <c r="X1979" i="1"/>
  <c r="V1980" i="1"/>
  <c r="Z1980" i="1" l="1"/>
  <c r="X1980" i="1"/>
  <c r="Y1980" i="1"/>
  <c r="V1981" i="1"/>
  <c r="Y1981" i="1" l="1"/>
  <c r="X1981" i="1"/>
  <c r="Z1981" i="1"/>
  <c r="V1982" i="1"/>
  <c r="Y1982" i="1" l="1"/>
  <c r="Z1982" i="1"/>
  <c r="X1982" i="1"/>
  <c r="V1983" i="1"/>
  <c r="X1983" i="1" l="1"/>
  <c r="Y1983" i="1"/>
  <c r="Z1983" i="1"/>
  <c r="V1984" i="1"/>
  <c r="Z1984" i="1" l="1"/>
  <c r="X1984" i="1"/>
  <c r="Y1984" i="1"/>
  <c r="V1985" i="1"/>
  <c r="X1985" i="1" l="1"/>
  <c r="Z1985" i="1"/>
  <c r="V1986" i="1"/>
  <c r="Y1985" i="1"/>
  <c r="V1987" i="1" l="1"/>
  <c r="Y1986" i="1"/>
  <c r="X1986" i="1"/>
  <c r="Z1986" i="1"/>
  <c r="Z1987" i="1" l="1"/>
  <c r="X1987" i="1"/>
  <c r="Y1987" i="1"/>
  <c r="V1988" i="1"/>
  <c r="Z1988" i="1" l="1"/>
  <c r="V1989" i="1"/>
  <c r="X1988" i="1"/>
  <c r="Y1988" i="1"/>
  <c r="Z1989" i="1" l="1"/>
  <c r="X1989" i="1"/>
  <c r="Y1989" i="1"/>
  <c r="V1990" i="1"/>
  <c r="Y1990" i="1" l="1"/>
  <c r="Z1990" i="1"/>
  <c r="X1990" i="1"/>
  <c r="V1991" i="1"/>
  <c r="X1991" i="1" l="1"/>
  <c r="Y1991" i="1"/>
  <c r="Z1991" i="1"/>
  <c r="V1992" i="1"/>
  <c r="Y1992" i="1" l="1"/>
  <c r="X1992" i="1"/>
  <c r="Z1992" i="1"/>
  <c r="V1993" i="1"/>
  <c r="Z1993" i="1" l="1"/>
  <c r="Y1993" i="1"/>
  <c r="V1994" i="1"/>
  <c r="X1993" i="1"/>
  <c r="Y1994" i="1" l="1"/>
  <c r="Z1994" i="1"/>
  <c r="X1994" i="1"/>
  <c r="V1995" i="1"/>
  <c r="X1995" i="1" l="1"/>
  <c r="Z1995" i="1"/>
  <c r="Y1995" i="1"/>
  <c r="V1996" i="1"/>
  <c r="X1996" i="1" l="1"/>
  <c r="Y1996" i="1"/>
  <c r="Z1996" i="1"/>
  <c r="V1997" i="1"/>
  <c r="Z1997" i="1" l="1"/>
  <c r="X1997" i="1"/>
  <c r="Y1997" i="1"/>
  <c r="V1998" i="1"/>
  <c r="Z1998" i="1" l="1"/>
  <c r="X1998" i="1"/>
  <c r="Y1998" i="1"/>
  <c r="V1999" i="1"/>
  <c r="Z1999" i="1" l="1"/>
  <c r="Y1999" i="1"/>
  <c r="X1999" i="1"/>
  <c r="V2000" i="1"/>
  <c r="X2000" i="1" l="1"/>
  <c r="Y2000" i="1"/>
  <c r="Z2000" i="1"/>
  <c r="V2001" i="1"/>
  <c r="Y2001" i="1" l="1"/>
  <c r="V2002" i="1"/>
  <c r="Z2001" i="1"/>
  <c r="X2001" i="1"/>
  <c r="Y2002" i="1" l="1"/>
  <c r="X2002" i="1"/>
  <c r="V2003" i="1"/>
  <c r="Z2002" i="1"/>
  <c r="X2003" i="1" l="1"/>
  <c r="V2004" i="1"/>
  <c r="Z2003" i="1"/>
  <c r="Y2003" i="1"/>
  <c r="Z2004" i="1" l="1"/>
  <c r="X2004" i="1"/>
  <c r="Y2004" i="1"/>
  <c r="V2005" i="1"/>
  <c r="X2005" i="1" l="1"/>
  <c r="V2006" i="1"/>
  <c r="Y2005" i="1"/>
  <c r="Z2005" i="1"/>
  <c r="X2006" i="1" l="1"/>
  <c r="V2007" i="1"/>
  <c r="Y2006" i="1"/>
  <c r="Z2006" i="1"/>
  <c r="Z2007" i="1" l="1"/>
  <c r="Y2007" i="1"/>
  <c r="X2007" i="1"/>
  <c r="V2008" i="1"/>
  <c r="X2008" i="1" l="1"/>
  <c r="Y2008" i="1"/>
  <c r="Z2008" i="1"/>
  <c r="V2009" i="1"/>
  <c r="Z2009" i="1" l="1"/>
  <c r="Y2009" i="1"/>
  <c r="X2009" i="1"/>
  <c r="V2010" i="1"/>
  <c r="Y2010" i="1" l="1"/>
  <c r="X2010" i="1"/>
  <c r="Z2010" i="1"/>
  <c r="V2011" i="1"/>
  <c r="Y2011" i="1" l="1"/>
  <c r="Z2011" i="1"/>
  <c r="X2011" i="1"/>
  <c r="V2012" i="1"/>
  <c r="Y2012" i="1" l="1"/>
  <c r="X2012" i="1"/>
  <c r="Z2012" i="1"/>
  <c r="V2013" i="1"/>
  <c r="X2013" i="1" l="1"/>
  <c r="Y2013" i="1"/>
  <c r="Z2013" i="1"/>
  <c r="V2014" i="1"/>
  <c r="X2014" i="1" l="1"/>
  <c r="Z2014" i="1"/>
  <c r="Y2014" i="1"/>
  <c r="V2015" i="1"/>
  <c r="V2016" i="1" l="1"/>
  <c r="X2015" i="1"/>
  <c r="Z2015" i="1"/>
  <c r="Y2015" i="1"/>
  <c r="V2017" i="1" l="1"/>
  <c r="Z2016" i="1"/>
  <c r="X2016" i="1"/>
  <c r="Y2016" i="1"/>
  <c r="X2017" i="1" l="1"/>
  <c r="Y2017" i="1"/>
  <c r="Z2017" i="1"/>
  <c r="V2018" i="1"/>
  <c r="Z2018" i="1" l="1"/>
  <c r="Y2018" i="1"/>
  <c r="X2018" i="1"/>
  <c r="V2019" i="1"/>
  <c r="V2020" i="1" l="1"/>
  <c r="Z2019" i="1"/>
  <c r="X2019" i="1"/>
  <c r="Y2019" i="1"/>
  <c r="Y2020" i="1" l="1"/>
  <c r="Z2020" i="1"/>
  <c r="X2020" i="1"/>
  <c r="V2021" i="1"/>
  <c r="Y2021" i="1" l="1"/>
  <c r="Z2021" i="1"/>
  <c r="V2022" i="1"/>
  <c r="X2021" i="1"/>
  <c r="Y2022" i="1" l="1"/>
  <c r="X2022" i="1"/>
  <c r="Z2022" i="1"/>
  <c r="V2023" i="1"/>
  <c r="Z2023" i="1" l="1"/>
  <c r="X2023" i="1"/>
  <c r="Y2023" i="1"/>
  <c r="V2024" i="1"/>
  <c r="Z2024" i="1" l="1"/>
  <c r="X2024" i="1"/>
  <c r="Y2024" i="1"/>
  <c r="V2025" i="1"/>
  <c r="X2025" i="1" l="1"/>
  <c r="Z2025" i="1"/>
  <c r="Y2025" i="1"/>
  <c r="V2026" i="1"/>
  <c r="Y2026" i="1" l="1"/>
  <c r="X2026" i="1"/>
  <c r="V2027" i="1"/>
  <c r="Z2026" i="1"/>
  <c r="V2028" i="1" l="1"/>
  <c r="Y2027" i="1"/>
  <c r="Z2027" i="1"/>
  <c r="X2027" i="1"/>
  <c r="X2028" i="1" l="1"/>
  <c r="Y2028" i="1"/>
  <c r="Z2028" i="1"/>
  <c r="V2029" i="1"/>
  <c r="Z2029" i="1" l="1"/>
  <c r="Y2029" i="1"/>
  <c r="X2029" i="1"/>
  <c r="V2030" i="1"/>
  <c r="X2030" i="1" l="1"/>
  <c r="Y2030" i="1"/>
  <c r="Z2030" i="1"/>
  <c r="V2031" i="1"/>
  <c r="Z2031" i="1" l="1"/>
  <c r="V2032" i="1"/>
  <c r="Y2031" i="1"/>
  <c r="X2031" i="1"/>
  <c r="Y2032" i="1" l="1"/>
  <c r="X2032" i="1"/>
  <c r="Z2032" i="1"/>
  <c r="V2033" i="1"/>
  <c r="Z2033" i="1" l="1"/>
  <c r="X2033" i="1"/>
  <c r="Y2033" i="1"/>
  <c r="V2034" i="1"/>
  <c r="Z2034" i="1" l="1"/>
  <c r="Y2034" i="1"/>
  <c r="V2035" i="1"/>
  <c r="X2034" i="1"/>
  <c r="X2035" i="1" l="1"/>
  <c r="Z2035" i="1"/>
  <c r="Y2035" i="1"/>
  <c r="V2036" i="1"/>
  <c r="X2036" i="1" l="1"/>
  <c r="Y2036" i="1"/>
  <c r="Z2036" i="1"/>
  <c r="V2037" i="1"/>
  <c r="Z2037" i="1" l="1"/>
  <c r="X2037" i="1"/>
  <c r="Y2037" i="1"/>
  <c r="V2038" i="1"/>
  <c r="X2038" i="1" l="1"/>
  <c r="Y2038" i="1"/>
  <c r="V2039" i="1"/>
  <c r="Z2038" i="1"/>
  <c r="Z2039" i="1" l="1"/>
  <c r="Y2039" i="1"/>
  <c r="X2039" i="1"/>
  <c r="V2040" i="1"/>
  <c r="Y2040" i="1" l="1"/>
  <c r="Z2040" i="1"/>
  <c r="V2041" i="1"/>
  <c r="X2040" i="1"/>
  <c r="Z2041" i="1" l="1"/>
  <c r="X2041" i="1"/>
  <c r="Y2041" i="1"/>
  <c r="V2042" i="1"/>
  <c r="Y2042" i="1" l="1"/>
  <c r="X2042" i="1"/>
  <c r="Z2042" i="1"/>
  <c r="V2043" i="1"/>
  <c r="Z2043" i="1" l="1"/>
  <c r="X2043" i="1"/>
  <c r="Y2043" i="1"/>
  <c r="V2044" i="1"/>
  <c r="X2044" i="1" l="1"/>
  <c r="Y2044" i="1"/>
  <c r="Z2044" i="1"/>
  <c r="V2045" i="1"/>
  <c r="Z2045" i="1" l="1"/>
  <c r="Y2045" i="1"/>
  <c r="V2046" i="1"/>
  <c r="X2045" i="1"/>
  <c r="X2046" i="1" l="1"/>
  <c r="Y2046" i="1"/>
  <c r="Z2046" i="1"/>
  <c r="V2047" i="1"/>
  <c r="X2047" i="1" l="1"/>
  <c r="Y2047" i="1"/>
  <c r="Z2047" i="1"/>
  <c r="V2048" i="1"/>
  <c r="Z2048" i="1" l="1"/>
  <c r="X2048" i="1"/>
  <c r="Y2048" i="1"/>
  <c r="V2049" i="1"/>
  <c r="Z2049" i="1" l="1"/>
  <c r="Y2049" i="1"/>
  <c r="X2049" i="1"/>
  <c r="V2050" i="1"/>
  <c r="Z2050" i="1" l="1"/>
  <c r="X2050" i="1"/>
  <c r="Y2050" i="1"/>
  <c r="V2051" i="1"/>
  <c r="Y2051" i="1" l="1"/>
  <c r="X2051" i="1"/>
  <c r="Z2051" i="1"/>
  <c r="V2052" i="1"/>
  <c r="Y2052" i="1" l="1"/>
  <c r="Z2052" i="1"/>
  <c r="X2052" i="1"/>
  <c r="V2053" i="1"/>
  <c r="X2053" i="1" l="1"/>
  <c r="Y2053" i="1"/>
  <c r="V2054" i="1"/>
  <c r="Z2053" i="1"/>
  <c r="Z2054" i="1" l="1"/>
  <c r="Y2054" i="1"/>
  <c r="X2054" i="1"/>
  <c r="V2055" i="1"/>
  <c r="X2055" i="1" l="1"/>
  <c r="Y2055" i="1"/>
  <c r="Z2055" i="1"/>
  <c r="V2056" i="1"/>
  <c r="Y2056" i="1" l="1"/>
  <c r="V2057" i="1"/>
  <c r="X2056" i="1"/>
  <c r="Z2056" i="1"/>
  <c r="Z2057" i="1" l="1"/>
  <c r="X2057" i="1"/>
  <c r="V2058" i="1"/>
  <c r="Y2057" i="1"/>
  <c r="Y2058" i="1" l="1"/>
  <c r="X2058" i="1"/>
  <c r="Z2058" i="1"/>
  <c r="V2059" i="1"/>
  <c r="Y2059" i="1" l="1"/>
  <c r="X2059" i="1"/>
  <c r="Z2059" i="1"/>
  <c r="V2060" i="1"/>
  <c r="Z2060" i="1" l="1"/>
  <c r="X2060" i="1"/>
  <c r="Y2060" i="1"/>
  <c r="V2061" i="1"/>
  <c r="Z2061" i="1" l="1"/>
  <c r="X2061" i="1"/>
  <c r="Y2061" i="1"/>
  <c r="V2062" i="1"/>
  <c r="Y2062" i="1" l="1"/>
  <c r="X2062" i="1"/>
  <c r="V2063" i="1"/>
  <c r="Z2062" i="1"/>
  <c r="Z2063" i="1" l="1"/>
  <c r="Y2063" i="1"/>
  <c r="X2063" i="1"/>
  <c r="V2064" i="1"/>
  <c r="X2064" i="1" l="1"/>
  <c r="Z2064" i="1"/>
  <c r="Y2064" i="1"/>
  <c r="V2065" i="1"/>
  <c r="X2065" i="1" l="1"/>
  <c r="Z2065" i="1"/>
  <c r="Y2065" i="1"/>
  <c r="V2066" i="1"/>
  <c r="X2066" i="1" l="1"/>
  <c r="Y2066" i="1"/>
  <c r="Z2066" i="1"/>
  <c r="V2067" i="1"/>
  <c r="X2067" i="1" l="1"/>
  <c r="Z2067" i="1"/>
  <c r="V2068" i="1"/>
  <c r="Y2067" i="1"/>
  <c r="Z2068" i="1" l="1"/>
  <c r="X2068" i="1"/>
  <c r="Y2068" i="1"/>
  <c r="V2069" i="1"/>
  <c r="Z2069" i="1" l="1"/>
  <c r="X2069" i="1"/>
  <c r="Y2069" i="1"/>
  <c r="V2070" i="1"/>
  <c r="Y2070" i="1" l="1"/>
  <c r="X2070" i="1"/>
  <c r="Z2070" i="1"/>
  <c r="V2071" i="1"/>
  <c r="Z2071" i="1" l="1"/>
  <c r="X2071" i="1"/>
  <c r="Y2071" i="1"/>
  <c r="V2072" i="1"/>
  <c r="X2072" i="1" l="1"/>
  <c r="Z2072" i="1"/>
  <c r="Y2072" i="1"/>
  <c r="V2073" i="1"/>
  <c r="Z2073" i="1" l="1"/>
  <c r="X2073" i="1"/>
  <c r="Y2073" i="1"/>
  <c r="V2074" i="1"/>
  <c r="X2074" i="1" l="1"/>
  <c r="Y2074" i="1"/>
  <c r="V2075" i="1"/>
  <c r="Z2074" i="1"/>
  <c r="X2075" i="1" l="1"/>
  <c r="Z2075" i="1"/>
  <c r="Y2075" i="1"/>
  <c r="V2076" i="1"/>
  <c r="Z2076" i="1" l="1"/>
  <c r="Y2076" i="1"/>
  <c r="V2077" i="1"/>
  <c r="X2076" i="1"/>
  <c r="Y2077" i="1" l="1"/>
  <c r="Z2077" i="1"/>
  <c r="V2078" i="1"/>
  <c r="X2077" i="1"/>
  <c r="X2078" i="1" l="1"/>
  <c r="Z2078" i="1"/>
  <c r="Y2078" i="1"/>
  <c r="V2079" i="1"/>
  <c r="Z2079" i="1" l="1"/>
  <c r="Y2079" i="1"/>
  <c r="X2079" i="1"/>
  <c r="V2080" i="1"/>
  <c r="Z2080" i="1" l="1"/>
  <c r="X2080" i="1"/>
  <c r="Y2080" i="1"/>
  <c r="V2081" i="1"/>
  <c r="Y2081" i="1" l="1"/>
  <c r="Z2081" i="1"/>
  <c r="X2081" i="1"/>
  <c r="V2082" i="1"/>
  <c r="Y2082" i="1" l="1"/>
  <c r="Z2082" i="1"/>
  <c r="X2082" i="1"/>
  <c r="V2083" i="1"/>
  <c r="X2083" i="1" l="1"/>
  <c r="Y2083" i="1"/>
  <c r="Z2083" i="1"/>
  <c r="V2084" i="1"/>
  <c r="Z2084" i="1" l="1"/>
  <c r="Y2084" i="1"/>
  <c r="V2085" i="1"/>
  <c r="X2084" i="1"/>
  <c r="X2085" i="1" l="1"/>
  <c r="Y2085" i="1"/>
  <c r="V2086" i="1"/>
  <c r="Z2085" i="1"/>
  <c r="Y2086" i="1" l="1"/>
  <c r="Z2086" i="1"/>
  <c r="X2086" i="1"/>
  <c r="V2087" i="1"/>
  <c r="Z2087" i="1" l="1"/>
  <c r="X2087" i="1"/>
  <c r="Y2087" i="1"/>
  <c r="V2088" i="1"/>
  <c r="Z2088" i="1" l="1"/>
  <c r="Y2088" i="1"/>
  <c r="X2088" i="1"/>
  <c r="V2089" i="1"/>
  <c r="Z2089" i="1" l="1"/>
  <c r="Y2089" i="1"/>
  <c r="V2090" i="1"/>
  <c r="X2089" i="1"/>
  <c r="Y2090" i="1" l="1"/>
  <c r="Z2090" i="1"/>
  <c r="X2090" i="1"/>
  <c r="V2091" i="1"/>
  <c r="X2091" i="1" l="1"/>
  <c r="Y2091" i="1"/>
  <c r="Z2091" i="1"/>
  <c r="V2092" i="1"/>
  <c r="Y2092" i="1" l="1"/>
  <c r="X2092" i="1"/>
  <c r="Z2092" i="1"/>
  <c r="V2093" i="1"/>
  <c r="Z2093" i="1" l="1"/>
  <c r="X2093" i="1"/>
  <c r="Y2093" i="1"/>
  <c r="V2094" i="1"/>
  <c r="Y2094" i="1" l="1"/>
  <c r="X2094" i="1"/>
  <c r="Z2094" i="1"/>
  <c r="V2095" i="1"/>
  <c r="X2095" i="1" l="1"/>
  <c r="Z2095" i="1"/>
  <c r="V2096" i="1"/>
  <c r="Y2095" i="1"/>
  <c r="Z2096" i="1" l="1"/>
  <c r="X2096" i="1"/>
  <c r="Y2096" i="1"/>
  <c r="V2097" i="1"/>
  <c r="Z2097" i="1" l="1"/>
  <c r="X2097" i="1"/>
  <c r="Y2097" i="1"/>
  <c r="V2098" i="1"/>
  <c r="Z2098" i="1" l="1"/>
  <c r="X2098" i="1"/>
  <c r="Y2098" i="1"/>
  <c r="V2099" i="1"/>
  <c r="Z2099" i="1" l="1"/>
  <c r="X2099" i="1"/>
  <c r="Y2099" i="1"/>
  <c r="V2100" i="1"/>
  <c r="Y2100" i="1" l="1"/>
  <c r="X2100" i="1"/>
  <c r="V2101" i="1"/>
  <c r="Z2100" i="1"/>
  <c r="Y2101" i="1" l="1"/>
  <c r="V2102" i="1"/>
  <c r="X2101" i="1"/>
  <c r="Z2101" i="1"/>
  <c r="Y2102" i="1" l="1"/>
  <c r="X2102" i="1"/>
  <c r="Z2102" i="1"/>
  <c r="V2103" i="1"/>
  <c r="X2103" i="1" l="1"/>
  <c r="Y2103" i="1"/>
  <c r="Z2103" i="1"/>
  <c r="V2104" i="1"/>
  <c r="Z2104" i="1" l="1"/>
  <c r="X2104" i="1"/>
  <c r="Y2104" i="1"/>
  <c r="V2105" i="1"/>
  <c r="X2105" i="1" l="1"/>
  <c r="Z2105" i="1"/>
  <c r="V2106" i="1"/>
  <c r="Y2105" i="1"/>
  <c r="X2106" i="1" l="1"/>
  <c r="Z2106" i="1"/>
  <c r="V2107" i="1"/>
  <c r="Y2106" i="1"/>
  <c r="Z2107" i="1" l="1"/>
  <c r="X2107" i="1"/>
  <c r="Y2107" i="1"/>
  <c r="V2108" i="1"/>
  <c r="X2108" i="1" l="1"/>
  <c r="Y2108" i="1"/>
  <c r="Z2108" i="1"/>
  <c r="V2109" i="1"/>
  <c r="Z2109" i="1" l="1"/>
  <c r="Y2109" i="1"/>
  <c r="X2109" i="1"/>
  <c r="V2110" i="1"/>
  <c r="X2110" i="1" l="1"/>
  <c r="Y2110" i="1"/>
  <c r="Z2110" i="1"/>
  <c r="V2111" i="1"/>
  <c r="Y2111" i="1" l="1"/>
  <c r="Z2111" i="1"/>
  <c r="X2111" i="1"/>
  <c r="V2112" i="1"/>
  <c r="Y2112" i="1" l="1"/>
  <c r="X2112" i="1"/>
  <c r="Z2112" i="1"/>
  <c r="V2113" i="1"/>
  <c r="Z2113" i="1" l="1"/>
  <c r="Y2113" i="1"/>
  <c r="X2113" i="1"/>
  <c r="V2114" i="1"/>
  <c r="Y2114" i="1" l="1"/>
  <c r="Z2114" i="1"/>
  <c r="V2115" i="1"/>
  <c r="X2114" i="1"/>
  <c r="Z2115" i="1" l="1"/>
  <c r="Y2115" i="1"/>
  <c r="V2116" i="1"/>
  <c r="X2115" i="1"/>
  <c r="Z2116" i="1" l="1"/>
  <c r="X2116" i="1"/>
  <c r="Y2116" i="1"/>
  <c r="V2117" i="1"/>
  <c r="X2117" i="1" l="1"/>
  <c r="Y2117" i="1"/>
  <c r="Z2117" i="1"/>
  <c r="V2118" i="1"/>
  <c r="Z2118" i="1" l="1"/>
  <c r="Y2118" i="1"/>
  <c r="X2118" i="1"/>
  <c r="V2119" i="1"/>
  <c r="X2119" i="1" l="1"/>
  <c r="Z2119" i="1"/>
  <c r="Y2119" i="1"/>
  <c r="V2120" i="1"/>
  <c r="Y2120" i="1" l="1"/>
  <c r="X2120" i="1"/>
  <c r="Z2120" i="1"/>
  <c r="V2121" i="1"/>
  <c r="X2121" i="1" l="1"/>
  <c r="Y2121" i="1"/>
  <c r="Z2121" i="1"/>
  <c r="V2122" i="1"/>
  <c r="Y2122" i="1" l="1"/>
  <c r="X2122" i="1"/>
  <c r="Z2122" i="1"/>
  <c r="V2123" i="1"/>
  <c r="Z2123" i="1" l="1"/>
  <c r="X2123" i="1"/>
  <c r="Y2123" i="1"/>
  <c r="V2124" i="1"/>
  <c r="Z2124" i="1" l="1"/>
  <c r="X2124" i="1"/>
  <c r="Y2124" i="1"/>
  <c r="V2125" i="1"/>
  <c r="X2125" i="1" l="1"/>
  <c r="Y2125" i="1"/>
  <c r="Z2125" i="1"/>
  <c r="V2126" i="1"/>
  <c r="V2127" i="1" l="1"/>
  <c r="Y2126" i="1"/>
  <c r="Z2126" i="1"/>
  <c r="X2126" i="1"/>
  <c r="Z2127" i="1" l="1"/>
  <c r="X2127" i="1"/>
  <c r="Y2127" i="1"/>
  <c r="V2128" i="1"/>
  <c r="X2128" i="1" l="1"/>
  <c r="Y2128" i="1"/>
  <c r="V2129" i="1"/>
  <c r="Z2128" i="1"/>
  <c r="Y2129" i="1" l="1"/>
  <c r="Z2129" i="1"/>
  <c r="X2129" i="1"/>
  <c r="V2130" i="1"/>
  <c r="X2130" i="1" l="1"/>
  <c r="V2131" i="1"/>
  <c r="Y2130" i="1"/>
  <c r="Z2130" i="1"/>
  <c r="X2131" i="1" l="1"/>
  <c r="Y2131" i="1"/>
  <c r="Z2131" i="1"/>
  <c r="V2132" i="1"/>
  <c r="X2132" i="1" l="1"/>
  <c r="Z2132" i="1"/>
  <c r="Y2132" i="1"/>
  <c r="V2133" i="1"/>
  <c r="Y2133" i="1" l="1"/>
  <c r="X2133" i="1"/>
  <c r="Z2133" i="1"/>
  <c r="V2134" i="1"/>
  <c r="Y2134" i="1" l="1"/>
  <c r="Z2134" i="1"/>
  <c r="X2134" i="1"/>
  <c r="V2135" i="1"/>
  <c r="Y2135" i="1" l="1"/>
  <c r="Z2135" i="1"/>
  <c r="X2135" i="1"/>
  <c r="V2136" i="1"/>
  <c r="Z2136" i="1" l="1"/>
  <c r="X2136" i="1"/>
  <c r="Y2136" i="1"/>
  <c r="V2137" i="1"/>
  <c r="X2137" i="1" l="1"/>
  <c r="Y2137" i="1"/>
  <c r="Z2137" i="1"/>
  <c r="V2138" i="1"/>
  <c r="X2138" i="1" l="1"/>
  <c r="Y2138" i="1"/>
  <c r="Z2138" i="1"/>
  <c r="V2139" i="1"/>
  <c r="Y2139" i="1" l="1"/>
  <c r="X2139" i="1"/>
  <c r="Z2139" i="1"/>
  <c r="V2140" i="1"/>
  <c r="X2140" i="1" l="1"/>
  <c r="Y2140" i="1"/>
  <c r="Z2140" i="1"/>
  <c r="V2141" i="1"/>
  <c r="Y2141" i="1" l="1"/>
  <c r="Z2141" i="1"/>
  <c r="V2142" i="1"/>
  <c r="X2141" i="1"/>
  <c r="Z2142" i="1" l="1"/>
  <c r="X2142" i="1"/>
  <c r="Y2142" i="1"/>
  <c r="V2143" i="1"/>
  <c r="X2143" i="1" l="1"/>
  <c r="Y2143" i="1"/>
  <c r="Z2143" i="1"/>
  <c r="V2144" i="1"/>
  <c r="X2144" i="1" l="1"/>
  <c r="Y2144" i="1"/>
  <c r="Z2144" i="1"/>
  <c r="V2145" i="1"/>
  <c r="Y2145" i="1" l="1"/>
  <c r="Z2145" i="1"/>
  <c r="X2145" i="1"/>
  <c r="V2146" i="1"/>
  <c r="X2146" i="1" l="1"/>
  <c r="Y2146" i="1"/>
  <c r="Z2146" i="1"/>
  <c r="V2147" i="1"/>
  <c r="Y2147" i="1" l="1"/>
  <c r="Z2147" i="1"/>
  <c r="X2147" i="1"/>
  <c r="V2148" i="1"/>
  <c r="X2148" i="1" l="1"/>
  <c r="Y2148" i="1"/>
  <c r="Z2148" i="1"/>
  <c r="V2149" i="1"/>
  <c r="Y2149" i="1" l="1"/>
  <c r="Z2149" i="1"/>
  <c r="X2149" i="1"/>
  <c r="V2150" i="1"/>
  <c r="Y2150" i="1" l="1"/>
  <c r="Z2150" i="1"/>
  <c r="X2150" i="1"/>
  <c r="V2151" i="1"/>
  <c r="Y2151" i="1" l="1"/>
  <c r="X2151" i="1"/>
  <c r="V2152" i="1"/>
  <c r="Z2151" i="1"/>
  <c r="X2152" i="1" l="1"/>
  <c r="Z2152" i="1"/>
  <c r="Y2152" i="1"/>
  <c r="V2153" i="1"/>
  <c r="Z2153" i="1" l="1"/>
  <c r="Y2153" i="1"/>
  <c r="X2153" i="1"/>
  <c r="V2154" i="1"/>
  <c r="Z2154" i="1" l="1"/>
  <c r="X2154" i="1"/>
  <c r="Y2154" i="1"/>
  <c r="V2155" i="1"/>
  <c r="Y2155" i="1" l="1"/>
  <c r="X2155" i="1"/>
  <c r="Z2155" i="1"/>
  <c r="V2156" i="1"/>
  <c r="V2157" i="1" l="1"/>
  <c r="Y2156" i="1"/>
  <c r="X2156" i="1"/>
  <c r="Z2156" i="1"/>
  <c r="X2157" i="1" l="1"/>
  <c r="Z2157" i="1"/>
  <c r="Y2157" i="1"/>
  <c r="V2158" i="1"/>
  <c r="Y2158" i="1" l="1"/>
  <c r="X2158" i="1"/>
  <c r="Z2158" i="1"/>
  <c r="V2159" i="1"/>
  <c r="V2160" i="1" l="1"/>
  <c r="Z2159" i="1"/>
  <c r="X2159" i="1"/>
  <c r="Y2159" i="1"/>
  <c r="Z2160" i="1" l="1"/>
  <c r="Y2160" i="1"/>
  <c r="X2160" i="1"/>
  <c r="V2161" i="1"/>
  <c r="Y2161" i="1" l="1"/>
  <c r="Z2161" i="1"/>
  <c r="X2161" i="1"/>
  <c r="V2162" i="1"/>
  <c r="Z2162" i="1" l="1"/>
  <c r="X2162" i="1"/>
  <c r="Y2162" i="1"/>
  <c r="V2163" i="1"/>
  <c r="X2163" i="1" l="1"/>
  <c r="Y2163" i="1"/>
  <c r="Z2163" i="1"/>
  <c r="V2164" i="1"/>
  <c r="Z2164" i="1" l="1"/>
  <c r="X2164" i="1"/>
  <c r="Y2164" i="1"/>
  <c r="V2165" i="1"/>
  <c r="Y2165" i="1" l="1"/>
  <c r="Z2165" i="1"/>
  <c r="X2165" i="1"/>
  <c r="V2166" i="1"/>
  <c r="Y2166" i="1" l="1"/>
  <c r="Z2166" i="1"/>
  <c r="V2167" i="1"/>
  <c r="X2166" i="1"/>
  <c r="Y2167" i="1" l="1"/>
  <c r="Z2167" i="1"/>
  <c r="X2167" i="1"/>
  <c r="V2168" i="1"/>
  <c r="X2168" i="1" l="1"/>
  <c r="Y2168" i="1"/>
  <c r="Z2168" i="1"/>
  <c r="V2169" i="1"/>
  <c r="Y2169" i="1" l="1"/>
  <c r="Z2169" i="1"/>
  <c r="X2169" i="1"/>
  <c r="V2170" i="1"/>
  <c r="Y2170" i="1" l="1"/>
  <c r="Z2170" i="1"/>
  <c r="V2171" i="1"/>
  <c r="X2170" i="1"/>
  <c r="X2171" i="1" l="1"/>
  <c r="Y2171" i="1"/>
  <c r="Z2171" i="1"/>
  <c r="V2172" i="1"/>
  <c r="Z2172" i="1" l="1"/>
  <c r="X2172" i="1"/>
  <c r="Y2172" i="1"/>
  <c r="V2173" i="1"/>
  <c r="X2173" i="1" l="1"/>
  <c r="V2174" i="1"/>
  <c r="Z2173" i="1"/>
  <c r="Y2173" i="1"/>
  <c r="X2174" i="1" l="1"/>
  <c r="Y2174" i="1"/>
  <c r="Z2174" i="1"/>
  <c r="V2175" i="1"/>
  <c r="Y2175" i="1" l="1"/>
  <c r="Z2175" i="1"/>
  <c r="X2175" i="1"/>
  <c r="V2176" i="1"/>
  <c r="V2177" i="1" l="1"/>
  <c r="Z2176" i="1"/>
  <c r="X2176" i="1"/>
  <c r="Y2176" i="1"/>
  <c r="X2177" i="1" l="1"/>
  <c r="Y2177" i="1"/>
  <c r="Z2177" i="1"/>
  <c r="V2178" i="1"/>
  <c r="X2178" i="1" l="1"/>
  <c r="Y2178" i="1"/>
  <c r="Z2178" i="1"/>
  <c r="V2179" i="1"/>
  <c r="Y2179" i="1" l="1"/>
  <c r="Z2179" i="1"/>
  <c r="X2179" i="1"/>
  <c r="V2180" i="1"/>
  <c r="X2180" i="1" l="1"/>
  <c r="Z2180" i="1"/>
  <c r="V2181" i="1"/>
  <c r="Y2180" i="1"/>
  <c r="Y2181" i="1" l="1"/>
  <c r="X2181" i="1"/>
  <c r="Z2181" i="1"/>
  <c r="V2182" i="1"/>
  <c r="Z2182" i="1" l="1"/>
  <c r="Y2182" i="1"/>
  <c r="X2182" i="1"/>
  <c r="V2183" i="1"/>
  <c r="X2183" i="1" l="1"/>
  <c r="Y2183" i="1"/>
  <c r="Z2183" i="1"/>
  <c r="V2184" i="1"/>
  <c r="Z2184" i="1" l="1"/>
  <c r="Y2184" i="1"/>
  <c r="X2184" i="1"/>
  <c r="V2185" i="1"/>
  <c r="Y2185" i="1" l="1"/>
  <c r="Z2185" i="1"/>
  <c r="X2185" i="1"/>
  <c r="V2186" i="1"/>
  <c r="Y2186" i="1" l="1"/>
  <c r="Z2186" i="1"/>
  <c r="X2186" i="1"/>
  <c r="V2187" i="1"/>
  <c r="Z2187" i="1" l="1"/>
  <c r="Y2187" i="1"/>
  <c r="V2188" i="1"/>
  <c r="X2187" i="1"/>
  <c r="X2188" i="1" l="1"/>
  <c r="Y2188" i="1"/>
  <c r="Z2188" i="1"/>
  <c r="V2189" i="1"/>
  <c r="Z2189" i="1" l="1"/>
  <c r="V2190" i="1"/>
  <c r="X2189" i="1"/>
  <c r="Y2189" i="1"/>
  <c r="X2190" i="1" l="1"/>
  <c r="Y2190" i="1"/>
  <c r="Z2190" i="1"/>
  <c r="V2191" i="1"/>
  <c r="Y2191" i="1" l="1"/>
  <c r="Z2191" i="1"/>
  <c r="X2191" i="1"/>
  <c r="V2192" i="1"/>
  <c r="Z2192" i="1" l="1"/>
  <c r="X2192" i="1"/>
  <c r="Y2192" i="1"/>
  <c r="V2193" i="1"/>
  <c r="X2193" i="1" l="1"/>
  <c r="Y2193" i="1"/>
  <c r="Z2193" i="1"/>
  <c r="V2194" i="1"/>
  <c r="X2194" i="1" l="1"/>
  <c r="Y2194" i="1"/>
  <c r="V2195" i="1"/>
  <c r="Z2194" i="1"/>
  <c r="Y2195" i="1" l="1"/>
  <c r="X2195" i="1"/>
  <c r="V2196" i="1"/>
  <c r="Z2195" i="1"/>
  <c r="Z2196" i="1" l="1"/>
  <c r="X2196" i="1"/>
  <c r="Y2196" i="1"/>
  <c r="V2197" i="1"/>
  <c r="Y2197" i="1" l="1"/>
  <c r="X2197" i="1"/>
  <c r="V2198" i="1"/>
  <c r="Z2197" i="1"/>
  <c r="X2198" i="1" l="1"/>
  <c r="Y2198" i="1"/>
  <c r="Z2198" i="1"/>
  <c r="V2199" i="1"/>
  <c r="X2199" i="1" l="1"/>
  <c r="Y2199" i="1"/>
  <c r="V2200" i="1"/>
  <c r="Z2199" i="1"/>
  <c r="Y2200" i="1" l="1"/>
  <c r="Z2200" i="1"/>
  <c r="X2200" i="1"/>
  <c r="V2201" i="1"/>
  <c r="Y2201" i="1" l="1"/>
  <c r="Z2201" i="1"/>
  <c r="X2201" i="1"/>
  <c r="V2202" i="1"/>
  <c r="Z2202" i="1" l="1"/>
  <c r="X2202" i="1"/>
  <c r="Y2202" i="1"/>
  <c r="V2203" i="1"/>
  <c r="Z2203" i="1" l="1"/>
  <c r="X2203" i="1"/>
  <c r="Y2203" i="1"/>
  <c r="V2204" i="1"/>
  <c r="X2204" i="1" l="1"/>
  <c r="Z2204" i="1"/>
  <c r="Y2204" i="1"/>
  <c r="V2205" i="1"/>
  <c r="Y2205" i="1" l="1"/>
  <c r="X2205" i="1"/>
  <c r="Z2205" i="1"/>
  <c r="V2206" i="1"/>
  <c r="V2207" i="1" l="1"/>
  <c r="Y2206" i="1"/>
  <c r="X2206" i="1"/>
  <c r="Z2206" i="1"/>
  <c r="X2207" i="1" l="1"/>
  <c r="Y2207" i="1"/>
  <c r="Z2207" i="1"/>
  <c r="V2208" i="1"/>
  <c r="X2208" i="1" l="1"/>
  <c r="Y2208" i="1"/>
  <c r="Z2208" i="1"/>
  <c r="V2209" i="1"/>
  <c r="V2210" i="1" l="1"/>
  <c r="Z2209" i="1"/>
  <c r="X2209" i="1"/>
  <c r="Y2209" i="1"/>
  <c r="Z2210" i="1" l="1"/>
  <c r="X2210" i="1"/>
  <c r="Y2210" i="1"/>
  <c r="V2211" i="1"/>
  <c r="Y2211" i="1" l="1"/>
  <c r="Z2211" i="1"/>
  <c r="V2212" i="1"/>
  <c r="X2211" i="1"/>
  <c r="Z2212" i="1" l="1"/>
  <c r="X2212" i="1"/>
  <c r="Y2212" i="1"/>
  <c r="V2213" i="1"/>
  <c r="X2213" i="1" l="1"/>
  <c r="Y2213" i="1"/>
  <c r="Z2213" i="1"/>
  <c r="V2214" i="1"/>
  <c r="Z2214" i="1" l="1"/>
  <c r="X2214" i="1"/>
  <c r="V2215" i="1"/>
  <c r="Y2214" i="1"/>
  <c r="Y2215" i="1" l="1"/>
  <c r="X2215" i="1"/>
  <c r="Z2215" i="1"/>
  <c r="V2216" i="1"/>
  <c r="X2216" i="1" l="1"/>
  <c r="Y2216" i="1"/>
  <c r="Z2216" i="1"/>
  <c r="V2217" i="1"/>
  <c r="Y2217" i="1" l="1"/>
  <c r="Z2217" i="1"/>
  <c r="X2217" i="1"/>
  <c r="V2218" i="1"/>
  <c r="X2218" i="1" l="1"/>
  <c r="Z2218" i="1"/>
  <c r="Y2218" i="1"/>
  <c r="V2219" i="1"/>
  <c r="X2219" i="1" l="1"/>
  <c r="V2220" i="1"/>
  <c r="Z2219" i="1"/>
  <c r="Y2219" i="1"/>
  <c r="Y2220" i="1" l="1"/>
  <c r="X2220" i="1"/>
  <c r="Z2220" i="1"/>
  <c r="V2221" i="1"/>
  <c r="Y2221" i="1" l="1"/>
  <c r="X2221" i="1"/>
  <c r="V2222" i="1"/>
  <c r="Z2221" i="1"/>
  <c r="Z2222" i="1" l="1"/>
  <c r="Y2222" i="1"/>
  <c r="V2223" i="1"/>
  <c r="X2222" i="1"/>
  <c r="Z2223" i="1" l="1"/>
  <c r="Y2223" i="1"/>
  <c r="X2223" i="1"/>
  <c r="V2224" i="1"/>
  <c r="X2224" i="1" l="1"/>
  <c r="Y2224" i="1"/>
  <c r="Z2224" i="1"/>
  <c r="V2225" i="1"/>
  <c r="Y2225" i="1" l="1"/>
  <c r="Z2225" i="1"/>
  <c r="X2225" i="1"/>
  <c r="V2226" i="1"/>
  <c r="Y2226" i="1" l="1"/>
  <c r="Z2226" i="1"/>
  <c r="X2226" i="1"/>
  <c r="V2227" i="1"/>
  <c r="X2227" i="1" l="1"/>
  <c r="Y2227" i="1"/>
  <c r="Z2227" i="1"/>
  <c r="V2228" i="1"/>
  <c r="Y2228" i="1" l="1"/>
  <c r="Z2228" i="1"/>
  <c r="X2228" i="1"/>
  <c r="V2229" i="1"/>
  <c r="V2230" i="1" l="1"/>
  <c r="Y2229" i="1"/>
  <c r="Z2229" i="1"/>
  <c r="X2229" i="1"/>
  <c r="X2230" i="1" l="1"/>
  <c r="Z2230" i="1"/>
  <c r="Y2230" i="1"/>
  <c r="V2231" i="1"/>
  <c r="X2231" i="1" l="1"/>
  <c r="Z2231" i="1"/>
  <c r="Y2231" i="1"/>
  <c r="V2232" i="1"/>
  <c r="Z2232" i="1" l="1"/>
  <c r="X2232" i="1"/>
  <c r="Y2232" i="1"/>
  <c r="V2233" i="1"/>
  <c r="X2233" i="1" l="1"/>
  <c r="Y2233" i="1"/>
  <c r="Z2233" i="1"/>
  <c r="V2234" i="1"/>
  <c r="Z2234" i="1" l="1"/>
  <c r="Y2234" i="1"/>
  <c r="V2235" i="1"/>
  <c r="X2234" i="1"/>
  <c r="Y2235" i="1" l="1"/>
  <c r="X2235" i="1"/>
  <c r="V2236" i="1"/>
  <c r="Z2235" i="1"/>
  <c r="Y2236" i="1" l="1"/>
  <c r="Z2236" i="1"/>
  <c r="V2237" i="1"/>
  <c r="X2236" i="1"/>
  <c r="Z2237" i="1" l="1"/>
  <c r="X2237" i="1"/>
  <c r="Y2237" i="1"/>
  <c r="V2238" i="1"/>
  <c r="X2238" i="1" l="1"/>
  <c r="Y2238" i="1"/>
  <c r="Z2238" i="1"/>
  <c r="V2239" i="1"/>
  <c r="X2239" i="1" l="1"/>
  <c r="V2240" i="1"/>
  <c r="Z2239" i="1"/>
  <c r="Y2239" i="1"/>
  <c r="Z2240" i="1" l="1"/>
  <c r="X2240" i="1"/>
  <c r="Y2240" i="1"/>
  <c r="V2241" i="1"/>
  <c r="X2241" i="1" l="1"/>
  <c r="Y2241" i="1"/>
  <c r="V2242" i="1"/>
  <c r="Z2241" i="1"/>
  <c r="Y2242" i="1" l="1"/>
  <c r="X2242" i="1"/>
  <c r="V2243" i="1"/>
  <c r="Z2242" i="1"/>
  <c r="Y2243" i="1" l="1"/>
  <c r="Z2243" i="1"/>
  <c r="X2243" i="1"/>
  <c r="V2244" i="1"/>
  <c r="X2244" i="1" l="1"/>
  <c r="Y2244" i="1"/>
  <c r="Z2244" i="1"/>
  <c r="V2245" i="1"/>
  <c r="Y2245" i="1" l="1"/>
  <c r="Z2245" i="1"/>
  <c r="X2245" i="1"/>
  <c r="V2246" i="1"/>
  <c r="Z2246" i="1" l="1"/>
  <c r="X2246" i="1"/>
  <c r="Y2246" i="1"/>
  <c r="V2247" i="1"/>
  <c r="Y2247" i="1" l="1"/>
  <c r="Z2247" i="1"/>
  <c r="X2247" i="1"/>
  <c r="V2248" i="1"/>
  <c r="X2248" i="1" l="1"/>
  <c r="Y2248" i="1"/>
  <c r="Z2248" i="1"/>
  <c r="V2249" i="1"/>
  <c r="X2249" i="1" l="1"/>
  <c r="Y2249" i="1"/>
  <c r="Z2249" i="1"/>
  <c r="V2250" i="1"/>
  <c r="Y2250" i="1" l="1"/>
  <c r="Z2250" i="1"/>
  <c r="X2250" i="1"/>
  <c r="V2251" i="1"/>
  <c r="X2251" i="1" l="1"/>
  <c r="Y2251" i="1"/>
  <c r="Z2251" i="1"/>
  <c r="V2252" i="1"/>
  <c r="Z2252" i="1" l="1"/>
  <c r="X2252" i="1"/>
  <c r="Y2252" i="1"/>
  <c r="V2253" i="1"/>
  <c r="Z2253" i="1" l="1"/>
  <c r="X2253" i="1"/>
  <c r="V2254" i="1"/>
  <c r="Y2253" i="1"/>
  <c r="X2254" i="1" l="1"/>
  <c r="Z2254" i="1"/>
  <c r="Y2254" i="1"/>
  <c r="V2255" i="1"/>
  <c r="Y2255" i="1" l="1"/>
  <c r="X2255" i="1"/>
  <c r="Z2255" i="1"/>
  <c r="V2256" i="1"/>
  <c r="V2257" i="1" l="1"/>
  <c r="Y2256" i="1"/>
  <c r="X2256" i="1"/>
  <c r="Z2256" i="1"/>
  <c r="Z2257" i="1" l="1"/>
  <c r="X2257" i="1"/>
  <c r="Y2257" i="1"/>
  <c r="V2258" i="1"/>
  <c r="X2258" i="1" l="1"/>
  <c r="Y2258" i="1"/>
  <c r="Z2258" i="1"/>
  <c r="V2259" i="1"/>
  <c r="V2260" i="1" l="1"/>
  <c r="X2259" i="1"/>
  <c r="Y2259" i="1"/>
  <c r="Z2259" i="1"/>
  <c r="X2260" i="1" l="1"/>
  <c r="Y2260" i="1"/>
  <c r="Z2260" i="1"/>
  <c r="V2261" i="1"/>
  <c r="Y2261" i="1" l="1"/>
  <c r="Z2261" i="1"/>
  <c r="X2261" i="1"/>
  <c r="V2262" i="1"/>
  <c r="Z2262" i="1" l="1"/>
  <c r="X2262" i="1"/>
  <c r="Y2262" i="1"/>
  <c r="V2263" i="1"/>
  <c r="X2263" i="1" l="1"/>
  <c r="Z2263" i="1"/>
  <c r="V2264" i="1"/>
  <c r="Y2263" i="1"/>
  <c r="X2264" i="1" l="1"/>
  <c r="V2265" i="1"/>
  <c r="Z2264" i="1"/>
  <c r="Y2264" i="1"/>
  <c r="Y2265" i="1" l="1"/>
  <c r="X2265" i="1"/>
  <c r="Z2265" i="1"/>
  <c r="V2266" i="1"/>
  <c r="Y2266" i="1" l="1"/>
  <c r="Z2266" i="1"/>
  <c r="X2266" i="1"/>
  <c r="V2267" i="1"/>
  <c r="X2267" i="1" l="1"/>
  <c r="Z2267" i="1"/>
  <c r="Y2267" i="1"/>
  <c r="V2268" i="1"/>
  <c r="Y2268" i="1" l="1"/>
  <c r="V2269" i="1"/>
  <c r="X2268" i="1"/>
  <c r="Z2268" i="1"/>
  <c r="X2269" i="1" l="1"/>
  <c r="Y2269" i="1"/>
  <c r="Z2269" i="1"/>
  <c r="V2270" i="1"/>
  <c r="Y2270" i="1" l="1"/>
  <c r="Z2270" i="1"/>
  <c r="V2271" i="1"/>
  <c r="X2270" i="1"/>
  <c r="Y2271" i="1" l="1"/>
  <c r="Z2271" i="1"/>
  <c r="X2271" i="1"/>
  <c r="V2272" i="1"/>
  <c r="Z2272" i="1" l="1"/>
  <c r="X2272" i="1"/>
  <c r="Y2272" i="1"/>
  <c r="V2273" i="1"/>
  <c r="Y2273" i="1" l="1"/>
  <c r="X2273" i="1"/>
  <c r="Z2273" i="1"/>
  <c r="V2274" i="1"/>
  <c r="X2274" i="1" l="1"/>
  <c r="Y2274" i="1"/>
  <c r="Z2274" i="1"/>
  <c r="V2275" i="1"/>
  <c r="Y2275" i="1" l="1"/>
  <c r="Z2275" i="1"/>
  <c r="V2276" i="1"/>
  <c r="X2275" i="1"/>
  <c r="X2276" i="1" l="1"/>
  <c r="Y2276" i="1"/>
  <c r="Z2276" i="1"/>
  <c r="V2277" i="1"/>
  <c r="X2277" i="1" l="1"/>
  <c r="Y2277" i="1"/>
  <c r="V2278" i="1"/>
  <c r="Z2277" i="1"/>
  <c r="X2278" i="1" l="1"/>
  <c r="Y2278" i="1"/>
  <c r="Z2278" i="1"/>
  <c r="V2279" i="1"/>
  <c r="V2280" i="1" l="1"/>
  <c r="X2279" i="1"/>
  <c r="Y2279" i="1"/>
  <c r="Z2279" i="1"/>
  <c r="X2280" i="1" l="1"/>
  <c r="Y2280" i="1"/>
  <c r="Z2280" i="1"/>
  <c r="V2281" i="1"/>
  <c r="Y2281" i="1" l="1"/>
  <c r="X2281" i="1"/>
  <c r="Z2281" i="1"/>
  <c r="V2282" i="1"/>
  <c r="Z2282" i="1" l="1"/>
  <c r="X2282" i="1"/>
  <c r="Y2282" i="1"/>
  <c r="V2283" i="1"/>
  <c r="X2283" i="1" l="1"/>
  <c r="Y2283" i="1"/>
  <c r="Z2283" i="1"/>
  <c r="V2284" i="1"/>
  <c r="Z2284" i="1" l="1"/>
  <c r="X2284" i="1"/>
  <c r="Y2284" i="1"/>
  <c r="V2285" i="1"/>
  <c r="Y2285" i="1" l="1"/>
  <c r="X2285" i="1"/>
  <c r="Z2285" i="1"/>
  <c r="V2286" i="1"/>
  <c r="Y2286" i="1" l="1"/>
  <c r="Z2286" i="1"/>
  <c r="V2287" i="1"/>
  <c r="X2286" i="1"/>
  <c r="X2287" i="1" l="1"/>
  <c r="Y2287" i="1"/>
  <c r="Z2287" i="1"/>
  <c r="V2288" i="1"/>
  <c r="X2288" i="1" l="1"/>
  <c r="Y2288" i="1"/>
  <c r="Z2288" i="1"/>
  <c r="V2289" i="1"/>
  <c r="Z2289" i="1" l="1"/>
  <c r="X2289" i="1"/>
  <c r="Y2289" i="1"/>
  <c r="V2290" i="1"/>
  <c r="Z2290" i="1" l="1"/>
  <c r="X2290" i="1"/>
  <c r="Y2290" i="1"/>
  <c r="V2291" i="1"/>
  <c r="X2291" i="1" l="1"/>
  <c r="Y2291" i="1"/>
  <c r="Z2291" i="1"/>
  <c r="V2292" i="1"/>
  <c r="Z2292" i="1" l="1"/>
  <c r="X2292" i="1"/>
  <c r="V2293" i="1"/>
  <c r="Y2292" i="1"/>
  <c r="Y2293" i="1" l="1"/>
  <c r="Z2293" i="1"/>
  <c r="X2293" i="1"/>
  <c r="V2294" i="1"/>
  <c r="X2294" i="1" l="1"/>
  <c r="Y2294" i="1"/>
  <c r="Z2294" i="1"/>
  <c r="V2295" i="1"/>
  <c r="Y2295" i="1" l="1"/>
  <c r="Z2295" i="1"/>
  <c r="X2295" i="1"/>
  <c r="V2296" i="1"/>
  <c r="Y2296" i="1" l="1"/>
  <c r="Z2296" i="1"/>
  <c r="X2296" i="1"/>
  <c r="V2297" i="1"/>
  <c r="Y2297" i="1" l="1"/>
  <c r="Z2297" i="1"/>
  <c r="X2297" i="1"/>
  <c r="V2298" i="1"/>
  <c r="X2298" i="1" l="1"/>
  <c r="Y2298" i="1"/>
  <c r="Z2298" i="1"/>
  <c r="V2299" i="1"/>
  <c r="Z2299" i="1" l="1"/>
  <c r="Y2299" i="1"/>
  <c r="X2299" i="1"/>
  <c r="V2300" i="1"/>
  <c r="Y2300" i="1" l="1"/>
  <c r="V2301" i="1"/>
  <c r="Z2300" i="1"/>
  <c r="X2300" i="1"/>
  <c r="X2301" i="1" l="1"/>
  <c r="Y2301" i="1"/>
  <c r="Z2301" i="1"/>
  <c r="V2302" i="1"/>
  <c r="Z2302" i="1" l="1"/>
  <c r="X2302" i="1"/>
  <c r="Y2302" i="1"/>
  <c r="V2303" i="1"/>
  <c r="Z2303" i="1" l="1"/>
  <c r="X2303" i="1"/>
  <c r="Y2303" i="1"/>
  <c r="V2304" i="1"/>
  <c r="Z2304" i="1" l="1"/>
  <c r="X2304" i="1"/>
  <c r="Y2304" i="1"/>
  <c r="V2305" i="1"/>
  <c r="Y2305" i="1" l="1"/>
  <c r="Z2305" i="1"/>
  <c r="X2305" i="1"/>
  <c r="V2306" i="1"/>
  <c r="Y2306" i="1" l="1"/>
  <c r="X2306" i="1"/>
  <c r="Z2306" i="1"/>
  <c r="V2307" i="1"/>
  <c r="X2307" i="1" l="1"/>
  <c r="Y2307" i="1"/>
  <c r="Z2307" i="1"/>
  <c r="V2308" i="1"/>
  <c r="X2308" i="1" l="1"/>
  <c r="Y2308" i="1"/>
  <c r="V2309" i="1"/>
  <c r="Z2308" i="1"/>
  <c r="Z2309" i="1" l="1"/>
  <c r="X2309" i="1"/>
  <c r="V2310" i="1"/>
  <c r="Y2309" i="1"/>
  <c r="Z2310" i="1" l="1"/>
  <c r="X2310" i="1"/>
  <c r="Y2310" i="1"/>
  <c r="V2311" i="1"/>
  <c r="Y2311" i="1" l="1"/>
  <c r="X2311" i="1"/>
  <c r="Z2311" i="1"/>
  <c r="V2312" i="1"/>
  <c r="Z2312" i="1" l="1"/>
  <c r="Y2312" i="1"/>
  <c r="X2312" i="1"/>
  <c r="V2313" i="1"/>
  <c r="X2313" i="1" l="1"/>
  <c r="Z2313" i="1"/>
  <c r="Y2313" i="1"/>
  <c r="V2314" i="1"/>
  <c r="Z2314" i="1" l="1"/>
  <c r="X2314" i="1"/>
  <c r="V2315" i="1"/>
  <c r="Y2314" i="1"/>
  <c r="Y2315" i="1" l="1"/>
  <c r="Z2315" i="1"/>
  <c r="V2316" i="1"/>
  <c r="X2315" i="1"/>
  <c r="Y2316" i="1" l="1"/>
  <c r="Z2316" i="1"/>
  <c r="X2316" i="1"/>
  <c r="V2317" i="1"/>
  <c r="Y2317" i="1" l="1"/>
  <c r="V2318" i="1"/>
  <c r="X2317" i="1"/>
  <c r="Z2317" i="1"/>
  <c r="X2318" i="1" l="1"/>
  <c r="Z2318" i="1"/>
  <c r="Y2318" i="1"/>
  <c r="V2319" i="1"/>
  <c r="X2319" i="1" l="1"/>
  <c r="Z2319" i="1"/>
  <c r="Y2319" i="1"/>
  <c r="V2320" i="1"/>
  <c r="Y2320" i="1" l="1"/>
  <c r="Z2320" i="1"/>
  <c r="X2320" i="1"/>
  <c r="V2321" i="1"/>
  <c r="X2321" i="1" l="1"/>
  <c r="Y2321" i="1"/>
  <c r="Z2321" i="1"/>
  <c r="V2322" i="1"/>
  <c r="Z2322" i="1" l="1"/>
  <c r="X2322" i="1"/>
  <c r="Y2322" i="1"/>
  <c r="V2323" i="1"/>
  <c r="Z2323" i="1" l="1"/>
  <c r="X2323" i="1"/>
  <c r="V2324" i="1"/>
  <c r="Y2323" i="1"/>
  <c r="X2324" i="1" l="1"/>
  <c r="Z2324" i="1"/>
  <c r="Y2324" i="1"/>
  <c r="V2325" i="1"/>
  <c r="Z2325" i="1" l="1"/>
  <c r="Y2325" i="1"/>
  <c r="X2325" i="1"/>
  <c r="V2326" i="1"/>
  <c r="V2327" i="1" l="1"/>
  <c r="Y2326" i="1"/>
  <c r="X2326" i="1"/>
  <c r="Z2326" i="1"/>
  <c r="Y2327" i="1" l="1"/>
  <c r="X2327" i="1"/>
  <c r="Z2327" i="1"/>
  <c r="V2328" i="1"/>
  <c r="X2328" i="1" l="1"/>
  <c r="Y2328" i="1"/>
  <c r="V2329" i="1"/>
  <c r="Z2328" i="1"/>
  <c r="X2329" i="1" l="1"/>
  <c r="Y2329" i="1"/>
  <c r="Z2329" i="1"/>
  <c r="V2330" i="1"/>
  <c r="Y2330" i="1" l="1"/>
  <c r="Z2330" i="1"/>
  <c r="X2330" i="1"/>
  <c r="V2331" i="1"/>
  <c r="Y2331" i="1" l="1"/>
  <c r="V2332" i="1"/>
  <c r="X2331" i="1"/>
  <c r="Z2331" i="1"/>
  <c r="Y2332" i="1" l="1"/>
  <c r="X2332" i="1"/>
  <c r="Z2332" i="1"/>
  <c r="V2333" i="1"/>
  <c r="X2333" i="1" l="1"/>
  <c r="Y2333" i="1"/>
  <c r="Z2333" i="1"/>
  <c r="V2334" i="1"/>
  <c r="Z2334" i="1" l="1"/>
  <c r="Y2334" i="1"/>
  <c r="X2334" i="1"/>
  <c r="V2335" i="1"/>
  <c r="Y2335" i="1" l="1"/>
  <c r="X2335" i="1"/>
  <c r="Z2335" i="1"/>
  <c r="V2336" i="1"/>
  <c r="Y2336" i="1" l="1"/>
  <c r="Z2336" i="1"/>
  <c r="X2336" i="1"/>
  <c r="V2337" i="1"/>
  <c r="Y2337" i="1" l="1"/>
  <c r="V2338" i="1"/>
  <c r="X2337" i="1"/>
  <c r="Z2337" i="1"/>
  <c r="X2338" i="1" l="1"/>
  <c r="Y2338" i="1"/>
  <c r="Z2338" i="1"/>
  <c r="V2339" i="1"/>
  <c r="Z2339" i="1" l="1"/>
  <c r="X2339" i="1"/>
  <c r="V2340" i="1"/>
  <c r="Y2339" i="1"/>
  <c r="X2340" i="1" l="1"/>
  <c r="Y2340" i="1"/>
  <c r="Z2340" i="1"/>
  <c r="V2341" i="1"/>
  <c r="Z2341" i="1" l="1"/>
  <c r="X2341" i="1"/>
  <c r="Y2341" i="1"/>
  <c r="V2342" i="1"/>
  <c r="Z2342" i="1" l="1"/>
  <c r="X2342" i="1"/>
  <c r="Y2342" i="1"/>
  <c r="V2343" i="1"/>
  <c r="Z2343" i="1" l="1"/>
  <c r="X2343" i="1"/>
  <c r="Y2343" i="1"/>
  <c r="V2344" i="1"/>
  <c r="X2344" i="1" l="1"/>
  <c r="Y2344" i="1"/>
  <c r="Z2344" i="1"/>
  <c r="V2345" i="1"/>
  <c r="Y2345" i="1" l="1"/>
  <c r="Z2345" i="1"/>
  <c r="V2346" i="1"/>
  <c r="X2345" i="1"/>
  <c r="X2346" i="1" l="1"/>
  <c r="Y2346" i="1"/>
  <c r="Z2346" i="1"/>
  <c r="V2347" i="1"/>
  <c r="Y2347" i="1" l="1"/>
  <c r="X2347" i="1"/>
  <c r="Z2347" i="1"/>
  <c r="V2348" i="1"/>
  <c r="X2348" i="1" l="1"/>
  <c r="Z2348" i="1"/>
  <c r="V2349" i="1"/>
  <c r="Y2348" i="1"/>
  <c r="Y2349" i="1" l="1"/>
  <c r="Z2349" i="1"/>
  <c r="X2349" i="1"/>
  <c r="V2350" i="1"/>
  <c r="Y2350" i="1" l="1"/>
  <c r="X2350" i="1"/>
  <c r="Z2350" i="1"/>
  <c r="V2351" i="1"/>
  <c r="V2352" i="1" l="1"/>
  <c r="X2351" i="1"/>
  <c r="Y2351" i="1"/>
  <c r="Z2351" i="1"/>
  <c r="X2352" i="1" l="1"/>
  <c r="Y2352" i="1"/>
  <c r="V2353" i="1"/>
  <c r="V2354" i="1" s="1"/>
  <c r="Z2352" i="1"/>
  <c r="Z2354" i="1" l="1"/>
  <c r="Y2354" i="1"/>
  <c r="X2354" i="1"/>
  <c r="V2355" i="1"/>
  <c r="X2353" i="1"/>
  <c r="Y2353" i="1"/>
  <c r="Z2353" i="1"/>
  <c r="V2356" i="1" l="1"/>
  <c r="X2355" i="1"/>
  <c r="Y2355" i="1"/>
  <c r="Z2355" i="1"/>
  <c r="Y2356" i="1" l="1"/>
  <c r="X2356" i="1"/>
  <c r="Z2356" i="1"/>
  <c r="V2357" i="1"/>
  <c r="V2358" i="1" s="1"/>
  <c r="V2359" i="1" s="1"/>
  <c r="Y2359" i="1" l="1"/>
  <c r="V2360" i="1"/>
  <c r="X2359" i="1"/>
  <c r="Z2359" i="1"/>
  <c r="X2358" i="1"/>
  <c r="Y2358" i="1"/>
  <c r="Z2358" i="1"/>
  <c r="Y2357" i="1"/>
  <c r="Z2357" i="1"/>
  <c r="X2357" i="1"/>
  <c r="X2360" i="1" l="1"/>
  <c r="V2361" i="1"/>
  <c r="Y2360" i="1"/>
  <c r="Z2360" i="1"/>
  <c r="Z2361" i="1" l="1"/>
  <c r="Y2361" i="1"/>
  <c r="V2362" i="1"/>
  <c r="X2361" i="1"/>
  <c r="V2363" i="1" l="1"/>
  <c r="V2364" i="1" s="1"/>
  <c r="V2365" i="1" s="1"/>
  <c r="V2366" i="1" s="1"/>
  <c r="Z2362" i="1"/>
  <c r="Y2362" i="1"/>
  <c r="X2362" i="1"/>
  <c r="V2367" i="1" l="1"/>
  <c r="Z2366" i="1"/>
  <c r="Y2366" i="1"/>
  <c r="X2366" i="1"/>
  <c r="X2365" i="1"/>
  <c r="Y2365" i="1"/>
  <c r="Z2365" i="1"/>
  <c r="X2364" i="1"/>
  <c r="Y2364" i="1"/>
  <c r="Z2364" i="1"/>
  <c r="Y2363" i="1"/>
  <c r="Z2363" i="1"/>
  <c r="X2363" i="1"/>
  <c r="X2367" i="1" l="1"/>
  <c r="Y2367" i="1"/>
  <c r="Z2367" i="1"/>
  <c r="V2368" i="1"/>
  <c r="X2368" i="1" l="1"/>
  <c r="V2369" i="1"/>
  <c r="Y2368" i="1"/>
  <c r="Z2368" i="1"/>
  <c r="V2370" i="1" l="1"/>
  <c r="X2369" i="1"/>
  <c r="Y2369" i="1"/>
  <c r="Z2369" i="1"/>
  <c r="V2371" i="1" l="1"/>
  <c r="Z2370" i="1"/>
  <c r="Y2370" i="1"/>
  <c r="X2370" i="1"/>
  <c r="Y2371" i="1" l="1"/>
  <c r="V2372" i="1"/>
  <c r="V2373" i="1" s="1"/>
  <c r="Z2371" i="1"/>
  <c r="X2371" i="1"/>
  <c r="V2374" i="1" l="1"/>
  <c r="Y2373" i="1"/>
  <c r="Z2373" i="1"/>
  <c r="X2373" i="1"/>
  <c r="X2372" i="1"/>
  <c r="Z2372" i="1"/>
  <c r="Y2372" i="1"/>
  <c r="Y2374" i="1" l="1"/>
  <c r="Z2374" i="1"/>
  <c r="V2375" i="1"/>
  <c r="X2374" i="1"/>
  <c r="Z2375" i="1" l="1"/>
  <c r="V2376" i="1"/>
  <c r="X2375" i="1"/>
  <c r="Y2375" i="1"/>
  <c r="V2377" i="1" l="1"/>
  <c r="V2378" i="1" s="1"/>
  <c r="X2376" i="1"/>
  <c r="Y2376" i="1"/>
  <c r="Z2376" i="1"/>
  <c r="V2379" i="1" l="1"/>
  <c r="X2378" i="1"/>
  <c r="Z2378" i="1"/>
  <c r="Y2378" i="1"/>
  <c r="X2377" i="1"/>
  <c r="Y2377" i="1"/>
  <c r="Z2377" i="1"/>
  <c r="Y2379" i="1" l="1"/>
  <c r="Z2379" i="1"/>
  <c r="V2380" i="1"/>
  <c r="X2379" i="1"/>
  <c r="V2381" i="1" l="1"/>
  <c r="X2380" i="1"/>
  <c r="Y2380" i="1"/>
  <c r="Z2380" i="1"/>
  <c r="V2382" i="1" l="1"/>
  <c r="X2381" i="1"/>
  <c r="Y2381" i="1"/>
  <c r="Z2381" i="1"/>
  <c r="Y2382" i="1" l="1"/>
  <c r="Z2382" i="1"/>
  <c r="V2383" i="1"/>
  <c r="V2384" i="1" s="1"/>
  <c r="X2382" i="1"/>
  <c r="Z2384" i="1" l="1"/>
  <c r="V2385" i="1"/>
  <c r="Y2384" i="1"/>
  <c r="X2384" i="1"/>
  <c r="Z2383" i="1"/>
  <c r="X2383" i="1"/>
  <c r="Y2383" i="1"/>
  <c r="V2386" i="1" l="1"/>
  <c r="X2385" i="1"/>
  <c r="Y2385" i="1"/>
  <c r="Z2385" i="1"/>
  <c r="V2387" i="1" l="1"/>
  <c r="Z2386" i="1"/>
  <c r="Y2386" i="1"/>
  <c r="X2386" i="1"/>
  <c r="V2388" i="1" l="1"/>
  <c r="X2387" i="1"/>
  <c r="Y2387" i="1"/>
  <c r="Z2387" i="1"/>
  <c r="X2388" i="1" l="1"/>
  <c r="Y2388" i="1"/>
  <c r="V2389" i="1"/>
  <c r="Z2388" i="1"/>
  <c r="V2390" i="1" l="1"/>
  <c r="X2389" i="1"/>
  <c r="Z2389" i="1"/>
  <c r="Y2389" i="1"/>
  <c r="V2391" i="1" l="1"/>
  <c r="Z2390" i="1"/>
  <c r="X2390" i="1"/>
  <c r="Y2390" i="1"/>
  <c r="V2392" i="1" l="1"/>
  <c r="V2393" i="1" s="1"/>
  <c r="X2391" i="1"/>
  <c r="Y2391" i="1"/>
  <c r="Z2391" i="1"/>
  <c r="X2393" i="1" l="1"/>
  <c r="Z2393" i="1"/>
  <c r="V2394" i="1"/>
  <c r="Y2393" i="1"/>
  <c r="X2392" i="1"/>
  <c r="Y2392" i="1"/>
  <c r="Z2392" i="1"/>
  <c r="V2395" i="1" l="1"/>
  <c r="Y2394" i="1"/>
  <c r="Z2394" i="1"/>
  <c r="X2394" i="1"/>
  <c r="V2396" i="1" l="1"/>
  <c r="V2397" i="1" s="1"/>
  <c r="Z2395" i="1"/>
  <c r="Y2395" i="1"/>
  <c r="X2395" i="1"/>
  <c r="Y2397" i="1" l="1"/>
  <c r="V2398" i="1"/>
  <c r="Z2397" i="1"/>
  <c r="X2397" i="1"/>
  <c r="X2396" i="1"/>
  <c r="Z2396" i="1"/>
  <c r="Y2396" i="1"/>
  <c r="V2399" i="1" l="1"/>
  <c r="X2398" i="1"/>
  <c r="Y2398" i="1"/>
  <c r="Z2398" i="1"/>
  <c r="Z2399" i="1" l="1"/>
  <c r="Y2399" i="1"/>
  <c r="X2399" i="1"/>
  <c r="V2400" i="1"/>
  <c r="V2401" i="1" s="1"/>
  <c r="V2402" i="1" l="1"/>
  <c r="V2403" i="1" s="1"/>
  <c r="X2401" i="1"/>
  <c r="Z2401" i="1"/>
  <c r="Y2401" i="1"/>
  <c r="X2400" i="1"/>
  <c r="Y2400" i="1"/>
  <c r="Z2400" i="1"/>
  <c r="V2404" i="1" l="1"/>
  <c r="X2403" i="1"/>
  <c r="Z2403" i="1"/>
  <c r="Y2403" i="1"/>
  <c r="X2402" i="1"/>
  <c r="Z2402" i="1"/>
  <c r="Y2402" i="1"/>
  <c r="X2404" i="1" l="1"/>
  <c r="Y2404" i="1"/>
  <c r="V2405" i="1"/>
  <c r="Z2404" i="1"/>
  <c r="Z2405" i="1" l="1"/>
  <c r="X2405" i="1"/>
  <c r="Y2405" i="1"/>
  <c r="V2406" i="1"/>
  <c r="V2407" i="1" l="1"/>
  <c r="V2408" i="1" s="1"/>
  <c r="X2406" i="1"/>
  <c r="Y2406" i="1"/>
  <c r="Z2406" i="1"/>
  <c r="V2409" i="1" l="1"/>
  <c r="X2408" i="1"/>
  <c r="Y2408" i="1"/>
  <c r="Z2408" i="1"/>
  <c r="Z2407" i="1"/>
  <c r="X2407" i="1"/>
  <c r="Y2407" i="1"/>
  <c r="Z2409" i="1" l="1"/>
  <c r="V2410" i="1"/>
  <c r="X2409" i="1"/>
  <c r="Y2409" i="1"/>
  <c r="V2411" i="1" l="1"/>
  <c r="Z2410" i="1"/>
  <c r="X2410" i="1"/>
  <c r="Y2410" i="1"/>
  <c r="V2412" i="1" l="1"/>
  <c r="X2411" i="1"/>
  <c r="Y2411" i="1"/>
  <c r="Z2411" i="1"/>
  <c r="V2413" i="1" l="1"/>
  <c r="X2412" i="1"/>
  <c r="Z2412" i="1"/>
  <c r="Y2412" i="1"/>
  <c r="V2414" i="1" l="1"/>
  <c r="Z2413" i="1"/>
  <c r="Y2413" i="1"/>
  <c r="X2413" i="1"/>
  <c r="Z2414" i="1" l="1"/>
  <c r="V2415" i="1"/>
  <c r="X2414" i="1"/>
  <c r="Y2414" i="1"/>
  <c r="V2416" i="1" l="1"/>
  <c r="X2415" i="1"/>
  <c r="Y2415" i="1"/>
  <c r="Z2415" i="1"/>
  <c r="Z2416" i="1" l="1"/>
  <c r="V2417" i="1"/>
  <c r="X2416" i="1"/>
  <c r="Y2416" i="1"/>
  <c r="V2418" i="1" l="1"/>
  <c r="Y2417" i="1"/>
  <c r="Z2417" i="1"/>
  <c r="X2417" i="1"/>
  <c r="V2419" i="1" l="1"/>
  <c r="X2418" i="1"/>
  <c r="Y2418" i="1"/>
  <c r="Z2418" i="1"/>
  <c r="X2419" i="1" l="1"/>
  <c r="Y2419" i="1"/>
  <c r="Z2419" i="1"/>
  <c r="V2420" i="1"/>
  <c r="V2421" i="1" l="1"/>
  <c r="Z2420" i="1"/>
  <c r="X2420" i="1"/>
  <c r="Y2420" i="1"/>
  <c r="V2422" i="1" l="1"/>
  <c r="X2421" i="1"/>
  <c r="Y2421" i="1"/>
  <c r="Z2421" i="1"/>
  <c r="V2423" i="1" l="1"/>
  <c r="X2422" i="1"/>
  <c r="Z2422" i="1"/>
  <c r="Y2422" i="1"/>
  <c r="V2424" i="1" l="1"/>
  <c r="X2423" i="1"/>
  <c r="Z2423" i="1"/>
  <c r="Y2423" i="1"/>
  <c r="V2425" i="1" l="1"/>
  <c r="Y2424" i="1"/>
  <c r="Z2424" i="1"/>
  <c r="X2424" i="1"/>
  <c r="X2425" i="1" l="1"/>
  <c r="Z2425" i="1"/>
  <c r="Y2425" i="1"/>
  <c r="V2426" i="1"/>
  <c r="V2427" i="1" l="1"/>
  <c r="X2426" i="1"/>
  <c r="Y2426" i="1"/>
  <c r="Z2426" i="1"/>
  <c r="X2427" i="1" l="1"/>
  <c r="Y2427" i="1"/>
  <c r="V2428" i="1"/>
  <c r="V2429" i="1" s="1"/>
  <c r="Z2427" i="1"/>
  <c r="X2429" i="1" l="1"/>
  <c r="Z2429" i="1"/>
  <c r="V2430" i="1"/>
  <c r="Y2429" i="1"/>
  <c r="X2428" i="1"/>
  <c r="Y2428" i="1"/>
  <c r="Z2428" i="1"/>
  <c r="X2430" i="1" l="1"/>
  <c r="Y2430" i="1"/>
  <c r="Z2430" i="1"/>
  <c r="V2431" i="1"/>
  <c r="V2432" i="1" s="1"/>
  <c r="Y2432" i="1" l="1"/>
  <c r="V2433" i="1"/>
  <c r="X2432" i="1"/>
  <c r="Z2432" i="1"/>
  <c r="Y2431" i="1"/>
  <c r="X2431" i="1"/>
  <c r="Z2431" i="1"/>
  <c r="V2434" i="1" l="1"/>
  <c r="X2433" i="1"/>
  <c r="Y2433" i="1"/>
  <c r="Z2433" i="1"/>
  <c r="V2435" i="1" l="1"/>
  <c r="X2434" i="1"/>
  <c r="Y2434" i="1"/>
  <c r="Z2434" i="1"/>
  <c r="V2436" i="1" l="1"/>
  <c r="X2435" i="1"/>
  <c r="Y2435" i="1"/>
  <c r="Z2435" i="1"/>
  <c r="V2437" i="1" l="1"/>
  <c r="V2438" i="1" s="1"/>
  <c r="Y2436" i="1"/>
  <c r="X2436" i="1"/>
  <c r="Z2436" i="1"/>
  <c r="V2439" i="1" l="1"/>
  <c r="Y2438" i="1"/>
  <c r="Z2438" i="1"/>
  <c r="X2438" i="1"/>
  <c r="X2437" i="1"/>
  <c r="Z2437" i="1"/>
  <c r="Y2437" i="1"/>
  <c r="V2440" i="1" l="1"/>
  <c r="V2441" i="1" s="1"/>
  <c r="X2439" i="1"/>
  <c r="Y2439" i="1"/>
  <c r="Z2439" i="1"/>
  <c r="V2442" i="1" l="1"/>
  <c r="Y2441" i="1"/>
  <c r="X2441" i="1"/>
  <c r="Z2441" i="1"/>
  <c r="X2440" i="1"/>
  <c r="Z2440" i="1"/>
  <c r="Y2440" i="1"/>
  <c r="V2443" i="1" l="1"/>
  <c r="V2444" i="1" s="1"/>
  <c r="Z2442" i="1"/>
  <c r="Y2442" i="1"/>
  <c r="X2442" i="1"/>
  <c r="V2445" i="1" l="1"/>
  <c r="V2446" i="1" s="1"/>
  <c r="V2447" i="1" s="1"/>
  <c r="X2444" i="1"/>
  <c r="Y2444" i="1"/>
  <c r="Z2444" i="1"/>
  <c r="Z2443" i="1"/>
  <c r="Y2443" i="1"/>
  <c r="X2443" i="1"/>
  <c r="Z2447" i="1" l="1"/>
  <c r="V2448" i="1"/>
  <c r="X2447" i="1"/>
  <c r="Y2447" i="1"/>
  <c r="X2446" i="1"/>
  <c r="Y2446" i="1"/>
  <c r="Z2446" i="1"/>
  <c r="X2445" i="1"/>
  <c r="Y2445" i="1"/>
  <c r="Z2445" i="1"/>
  <c r="V2449" i="1" l="1"/>
  <c r="Z2448" i="1"/>
  <c r="Y2448" i="1"/>
  <c r="X2448" i="1"/>
  <c r="Z2449" i="1" l="1"/>
  <c r="Y2449" i="1"/>
  <c r="X2449" i="1"/>
  <c r="V2450" i="1"/>
  <c r="Z2450" i="1" l="1"/>
  <c r="Y2450" i="1"/>
  <c r="X2450" i="1"/>
  <c r="V2451" i="1"/>
  <c r="V2452" i="1" s="1"/>
  <c r="V2453" i="1" l="1"/>
  <c r="Y2452" i="1"/>
  <c r="Z2452" i="1"/>
  <c r="X2452" i="1"/>
  <c r="Z2451" i="1"/>
  <c r="Y2451" i="1"/>
  <c r="X2451" i="1"/>
  <c r="V2454" i="1" l="1"/>
  <c r="V2455" i="1" s="1"/>
  <c r="X2453" i="1"/>
  <c r="Y2453" i="1"/>
  <c r="Z2453" i="1"/>
  <c r="Y2455" i="1" l="1"/>
  <c r="X2455" i="1"/>
  <c r="V2456" i="1"/>
  <c r="Z2455" i="1"/>
  <c r="X2454" i="1"/>
  <c r="Y2454" i="1"/>
  <c r="Z2454" i="1"/>
  <c r="V2457" i="1" l="1"/>
  <c r="V2458" i="1" s="1"/>
  <c r="Y2456" i="1"/>
  <c r="Z2456" i="1"/>
  <c r="X2456" i="1"/>
  <c r="Z2458" i="1" l="1"/>
  <c r="X2458" i="1"/>
  <c r="V2459" i="1"/>
  <c r="Y2458" i="1"/>
  <c r="X2457" i="1"/>
  <c r="Y2457" i="1"/>
  <c r="Z2457" i="1"/>
  <c r="X2459" i="1" l="1"/>
  <c r="V2460" i="1"/>
  <c r="Y2459" i="1"/>
  <c r="Z2459" i="1"/>
  <c r="V2461" i="1" l="1"/>
  <c r="X2460" i="1"/>
  <c r="Y2460" i="1"/>
  <c r="Z2460" i="1"/>
  <c r="X2461" i="1" l="1"/>
  <c r="Y2461" i="1"/>
  <c r="Z2461" i="1"/>
  <c r="V2462" i="1"/>
  <c r="V2463" i="1" s="1"/>
  <c r="X2463" i="1" l="1"/>
  <c r="Z2463" i="1"/>
  <c r="Y2463" i="1"/>
  <c r="V2464" i="1"/>
  <c r="V2465" i="1" s="1"/>
  <c r="X2462" i="1"/>
  <c r="Y2462" i="1"/>
  <c r="Z2462" i="1"/>
  <c r="Z2464" i="1" l="1"/>
  <c r="Y2464" i="1"/>
  <c r="X2464" i="1"/>
  <c r="V2466" i="1"/>
  <c r="X2465" i="1"/>
  <c r="Y2465" i="1"/>
  <c r="Z2465" i="1"/>
  <c r="V2467" i="1" l="1"/>
  <c r="Y2466" i="1"/>
  <c r="X2466" i="1"/>
  <c r="Z2466" i="1"/>
  <c r="V2468" i="1" l="1"/>
  <c r="X2467" i="1"/>
  <c r="Z2467" i="1"/>
  <c r="Y2467" i="1"/>
  <c r="Z2468" i="1" l="1"/>
  <c r="Y2468" i="1"/>
  <c r="X2468" i="1"/>
  <c r="V2469" i="1"/>
  <c r="V2470" i="1" l="1"/>
  <c r="X2469" i="1"/>
  <c r="Z2469" i="1"/>
  <c r="Y2469" i="1"/>
  <c r="Z2470" i="1" l="1"/>
  <c r="Y2470" i="1"/>
  <c r="X2470" i="1"/>
  <c r="V2471" i="1"/>
  <c r="V2472" i="1" l="1"/>
  <c r="Y2471" i="1"/>
  <c r="Z2471" i="1"/>
  <c r="X2471" i="1"/>
  <c r="V2473" i="1" l="1"/>
  <c r="Y2472" i="1"/>
  <c r="X2472" i="1"/>
  <c r="Z2472" i="1"/>
  <c r="Z2473" i="1" l="1"/>
  <c r="V2474" i="1"/>
  <c r="Y2473" i="1"/>
  <c r="X2473" i="1"/>
  <c r="Z2474" i="1" l="1"/>
  <c r="X2474" i="1"/>
  <c r="Y2474" i="1"/>
  <c r="V2475" i="1"/>
  <c r="V2476" i="1" l="1"/>
  <c r="X2475" i="1"/>
  <c r="Z2475" i="1"/>
  <c r="Y2475" i="1"/>
  <c r="V2477" i="1" l="1"/>
  <c r="Z2476" i="1"/>
  <c r="Y2476" i="1"/>
  <c r="X2476" i="1"/>
  <c r="Z2477" i="1" l="1"/>
  <c r="Y2477" i="1"/>
  <c r="X2477" i="1"/>
  <c r="V2478" i="1"/>
  <c r="Y2478" i="1" l="1"/>
  <c r="X2478" i="1"/>
  <c r="Z2478" i="1"/>
  <c r="V2479" i="1"/>
  <c r="Y2479" i="1" l="1"/>
  <c r="Z2479" i="1"/>
  <c r="X2479" i="1"/>
  <c r="V2480" i="1"/>
  <c r="Y2480" i="1" l="1"/>
  <c r="Z2480" i="1"/>
  <c r="X2480" i="1"/>
  <c r="V2481" i="1"/>
  <c r="X2481" i="1" l="1"/>
  <c r="Z2481" i="1"/>
  <c r="Y2481" i="1"/>
  <c r="V2482" i="1"/>
  <c r="V2483" i="1" l="1"/>
  <c r="Z2482" i="1"/>
  <c r="X2482" i="1"/>
  <c r="Y2482" i="1"/>
  <c r="X2483" i="1" l="1"/>
  <c r="Z2483" i="1"/>
  <c r="Y2483" i="1"/>
  <c r="V2484" i="1"/>
  <c r="X2484" i="1" l="1"/>
  <c r="Z2484" i="1"/>
  <c r="Y2484" i="1"/>
  <c r="V2485" i="1"/>
  <c r="Z2485" i="1" l="1"/>
  <c r="Y2485" i="1"/>
  <c r="X2485" i="1"/>
  <c r="V2486" i="1"/>
  <c r="Z2486" i="1" l="1"/>
  <c r="Y2486" i="1"/>
  <c r="X2486" i="1"/>
  <c r="V2487" i="1"/>
  <c r="V2488" i="1" s="1"/>
  <c r="V2489" i="1" l="1"/>
  <c r="X2488" i="1"/>
  <c r="Y2488" i="1"/>
  <c r="Z2488" i="1"/>
  <c r="Z2487" i="1"/>
  <c r="Y2487" i="1"/>
  <c r="X2487" i="1"/>
  <c r="V2490" i="1" l="1"/>
  <c r="Y2489" i="1"/>
  <c r="X2489" i="1"/>
  <c r="Z2489" i="1"/>
  <c r="Z2490" i="1" l="1"/>
  <c r="V2491" i="1"/>
  <c r="X2490" i="1"/>
  <c r="Y2490" i="1"/>
  <c r="V2492" i="1" l="1"/>
  <c r="X2491" i="1"/>
  <c r="Z2491" i="1"/>
  <c r="Y2491" i="1"/>
  <c r="Y2492" i="1" l="1"/>
  <c r="Z2492" i="1"/>
  <c r="X2492" i="1"/>
  <c r="V2493" i="1"/>
  <c r="X2493" i="1" l="1"/>
  <c r="Y2493" i="1"/>
  <c r="Z2493" i="1"/>
  <c r="V2494" i="1"/>
  <c r="V2495" i="1" l="1"/>
  <c r="Z2494" i="1"/>
  <c r="X2494" i="1"/>
  <c r="Y2494" i="1"/>
  <c r="Y2495" i="1" l="1"/>
  <c r="Z2495" i="1"/>
  <c r="X2495" i="1"/>
  <c r="V2496" i="1"/>
  <c r="V2497" i="1" s="1"/>
  <c r="V2498" i="1" l="1"/>
  <c r="V2499" i="1" s="1"/>
  <c r="V2500" i="1" s="1"/>
  <c r="V2501" i="1" s="1"/>
  <c r="V2502" i="1" s="1"/>
  <c r="Y2497" i="1"/>
  <c r="X2497" i="1"/>
  <c r="Z2497" i="1"/>
  <c r="Z2496" i="1"/>
  <c r="X2496" i="1"/>
  <c r="Y2496" i="1"/>
  <c r="Y2502" i="1" l="1"/>
  <c r="V2503" i="1"/>
  <c r="Z2502" i="1"/>
  <c r="X2502" i="1"/>
  <c r="X2501" i="1"/>
  <c r="Y2501" i="1"/>
  <c r="Z2501" i="1"/>
  <c r="Z2500" i="1"/>
  <c r="X2500" i="1"/>
  <c r="Y2500" i="1"/>
  <c r="X2499" i="1"/>
  <c r="Z2499" i="1"/>
  <c r="Y2499" i="1"/>
  <c r="X2498" i="1"/>
  <c r="Y2498" i="1"/>
  <c r="Z2498" i="1"/>
  <c r="X2503" i="1" l="1"/>
  <c r="Y2503" i="1"/>
  <c r="Z2503" i="1"/>
</calcChain>
</file>

<file path=xl/sharedStrings.xml><?xml version="1.0" encoding="utf-8"?>
<sst xmlns="http://schemas.openxmlformats.org/spreadsheetml/2006/main" count="58330" uniqueCount="3085">
  <si>
    <t>OFFICIAL RESULTS</t>
  </si>
  <si>
    <t>HIDDEN</t>
  </si>
  <si>
    <t>BETFAIR LAY</t>
  </si>
  <si>
    <t>RACING ODDS COMPARISON</t>
  </si>
  <si>
    <t>SPORTS BEST ODDS AND LINE - EMAIL</t>
  </si>
  <si>
    <t>SPORTS CLOSING ODDS AND LINE</t>
  </si>
  <si>
    <t>Win</t>
  </si>
  <si>
    <t>Place</t>
  </si>
  <si>
    <t>DATE</t>
  </si>
  <si>
    <t>ANALYST</t>
  </si>
  <si>
    <t>TIME SENT</t>
  </si>
  <si>
    <t>EVENT DAY</t>
  </si>
  <si>
    <t>EVENT START</t>
  </si>
  <si>
    <t>LOCATION</t>
  </si>
  <si>
    <t>SPORT</t>
  </si>
  <si>
    <t>EVENT</t>
  </si>
  <si>
    <t>RACE</t>
  </si>
  <si>
    <t>NO.</t>
  </si>
  <si>
    <t>SELECTION</t>
  </si>
  <si>
    <t>UNITS INVESTED</t>
  </si>
  <si>
    <t>MARKET ADVICE</t>
  </si>
  <si>
    <t>MARKET TYPE</t>
  </si>
  <si>
    <t>MARKET LINE / TOTAL</t>
  </si>
  <si>
    <t>BET          LINE / TOTAL</t>
  </si>
  <si>
    <t>AGENCY</t>
  </si>
  <si>
    <t xml:space="preserve">ODDS </t>
  </si>
  <si>
    <t>RESULT</t>
  </si>
  <si>
    <t>UNITS COLLECTED</t>
  </si>
  <si>
    <t>P/L</t>
  </si>
  <si>
    <t>CUMULATIVE P/L</t>
  </si>
  <si>
    <t>CUMULATIVE UNITS INVESTED</t>
  </si>
  <si>
    <t>POT%</t>
  </si>
  <si>
    <t>ROI%</t>
  </si>
  <si>
    <t>PROFIT ($100 UNIT)</t>
  </si>
  <si>
    <t>BET WIN LOSE</t>
  </si>
  <si>
    <t>PRICE</t>
  </si>
  <si>
    <t>COMMISION</t>
  </si>
  <si>
    <t>EMAIL ODDS</t>
  </si>
  <si>
    <t>AVAILABLE ODDS</t>
  </si>
  <si>
    <t>BEST FIXED EMAIL SENT</t>
  </si>
  <si>
    <t>BEST FIXED CLOSING</t>
  </si>
  <si>
    <t>BETFAIR SP</t>
  </si>
  <si>
    <t>BOB/BTSP</t>
  </si>
  <si>
    <t>BEST TOTE</t>
  </si>
  <si>
    <t>EMAIL BEST LINE / TOTAL</t>
  </si>
  <si>
    <t>EMAIL BEST ODDS</t>
  </si>
  <si>
    <t>CLOSING LINE</t>
  </si>
  <si>
    <t>CLOSING PINNACLE</t>
  </si>
  <si>
    <t>CLOSING BETFAIR</t>
  </si>
  <si>
    <t>EMAIL</t>
  </si>
  <si>
    <t>GOAT</t>
  </si>
  <si>
    <t>Australia</t>
  </si>
  <si>
    <t>L</t>
  </si>
  <si>
    <t>W</t>
  </si>
  <si>
    <t>Gosford</t>
  </si>
  <si>
    <t>Sandown</t>
  </si>
  <si>
    <t>Ballarat</t>
  </si>
  <si>
    <t>Bendigo</t>
  </si>
  <si>
    <t>Ipswich</t>
  </si>
  <si>
    <t>Wagga</t>
  </si>
  <si>
    <t>Gunnedah</t>
  </si>
  <si>
    <t>Gawler</t>
  </si>
  <si>
    <t>Capalaba</t>
  </si>
  <si>
    <t>10</t>
  </si>
  <si>
    <t>12</t>
  </si>
  <si>
    <t>11</t>
  </si>
  <si>
    <t>Geelong</t>
  </si>
  <si>
    <t>7/1</t>
  </si>
  <si>
    <t>1/5</t>
  </si>
  <si>
    <t>1/3</t>
  </si>
  <si>
    <t>1/2</t>
  </si>
  <si>
    <t>Albion Park</t>
  </si>
  <si>
    <t>5/3</t>
  </si>
  <si>
    <t>Multi</t>
  </si>
  <si>
    <t>1/6</t>
  </si>
  <si>
    <t>Warragul</t>
  </si>
  <si>
    <t>3/4</t>
  </si>
  <si>
    <t>Angle Park</t>
  </si>
  <si>
    <t>Darwin</t>
  </si>
  <si>
    <t>Townsville</t>
  </si>
  <si>
    <t>1</t>
  </si>
  <si>
    <t>Taree</t>
  </si>
  <si>
    <t>Wentworth Park</t>
  </si>
  <si>
    <t>2/2</t>
  </si>
  <si>
    <t>5</t>
  </si>
  <si>
    <t>Grafton</t>
  </si>
  <si>
    <t>Hobart</t>
  </si>
  <si>
    <t>Traralgon</t>
  </si>
  <si>
    <t>6/8</t>
  </si>
  <si>
    <t>Nowra</t>
  </si>
  <si>
    <t>6</t>
  </si>
  <si>
    <t>3/1</t>
  </si>
  <si>
    <t>5/1</t>
  </si>
  <si>
    <t>1/4</t>
  </si>
  <si>
    <t>4/6</t>
  </si>
  <si>
    <t>4</t>
  </si>
  <si>
    <t>8</t>
  </si>
  <si>
    <t>Magical Gunn</t>
  </si>
  <si>
    <t>Zipping Khan</t>
  </si>
  <si>
    <t>Sweet Sensation</t>
  </si>
  <si>
    <t>Albion Park/Grafton</t>
  </si>
  <si>
    <t>Ragin Skywalker</t>
  </si>
  <si>
    <t>Eskimo Roger</t>
  </si>
  <si>
    <t>HORSES</t>
  </si>
  <si>
    <t>Gatton</t>
  </si>
  <si>
    <t>Fixed Odds</t>
  </si>
  <si>
    <t>Jemeldi</t>
  </si>
  <si>
    <t>Zouatica</t>
  </si>
  <si>
    <t>Morphettville</t>
  </si>
  <si>
    <t>Oh Mo</t>
  </si>
  <si>
    <t>Bristler</t>
  </si>
  <si>
    <t>Azaly</t>
  </si>
  <si>
    <t>Rosehill</t>
  </si>
  <si>
    <t>Tutta La Vita</t>
  </si>
  <si>
    <t>Space Tracker</t>
  </si>
  <si>
    <t>Toowoomba</t>
  </si>
  <si>
    <t>The Punisher</t>
  </si>
  <si>
    <t>Marcolt</t>
  </si>
  <si>
    <t>Red Cracker</t>
  </si>
  <si>
    <t>Nijiko</t>
  </si>
  <si>
    <t>Aramco</t>
  </si>
  <si>
    <t>GREYHOUNDS</t>
  </si>
  <si>
    <t>Devonport</t>
  </si>
  <si>
    <t>Cherokee Dancer</t>
  </si>
  <si>
    <t>Doomben</t>
  </si>
  <si>
    <t>Eaglemont</t>
  </si>
  <si>
    <t>Black On Beauty</t>
  </si>
  <si>
    <t>Brandy Brockie</t>
  </si>
  <si>
    <t>Taree/Doomben</t>
  </si>
  <si>
    <t>1/11</t>
  </si>
  <si>
    <t>Bolt Blaster/Right To Party</t>
  </si>
  <si>
    <t>Jukebox Glow</t>
  </si>
  <si>
    <t>Swan Hill</t>
  </si>
  <si>
    <t>Runpukya</t>
  </si>
  <si>
    <t>Tamworth</t>
  </si>
  <si>
    <t>Frosbie</t>
  </si>
  <si>
    <t>7</t>
  </si>
  <si>
    <t>Mazita</t>
  </si>
  <si>
    <t>Belmont</t>
  </si>
  <si>
    <t>Hanchi</t>
  </si>
  <si>
    <t>Golden Crusader</t>
  </si>
  <si>
    <t>Newcastle</t>
  </si>
  <si>
    <t>Announcing</t>
  </si>
  <si>
    <t>Bold Comic</t>
  </si>
  <si>
    <t>Newcastle/Townsville</t>
  </si>
  <si>
    <t>Announcing/Bold Comic</t>
  </si>
  <si>
    <t>AFL</t>
  </si>
  <si>
    <t>Richmond +23.5</t>
  </si>
  <si>
    <t>Adelaide -48.5</t>
  </si>
  <si>
    <t>Hawkesbury</t>
  </si>
  <si>
    <t>Ashfall</t>
  </si>
  <si>
    <t>Aston Serpins</t>
  </si>
  <si>
    <t>TROTS</t>
  </si>
  <si>
    <t>Melbourne +10.5</t>
  </si>
  <si>
    <t>Melbourne +10.5/Richmond +23.5/Adelaide -48.5</t>
  </si>
  <si>
    <t>Cairns</t>
  </si>
  <si>
    <t>3</t>
  </si>
  <si>
    <t>Bloomin Ripper</t>
  </si>
  <si>
    <t>Warwick Farm</t>
  </si>
  <si>
    <t>2</t>
  </si>
  <si>
    <t>King Of The Castle</t>
  </si>
  <si>
    <t>Step Aside</t>
  </si>
  <si>
    <t>Sizzling Cat</t>
  </si>
  <si>
    <t>Sachem</t>
  </si>
  <si>
    <t>Duprid Star</t>
  </si>
  <si>
    <t>Kai Tak</t>
  </si>
  <si>
    <t>Love Tonight</t>
  </si>
  <si>
    <t>Balaklava</t>
  </si>
  <si>
    <t>Valentina Charm</t>
  </si>
  <si>
    <t>Ferlazzo</t>
  </si>
  <si>
    <t>Mr Mojo Risen</t>
  </si>
  <si>
    <t>Coco Rox</t>
  </si>
  <si>
    <t>Ruby July</t>
  </si>
  <si>
    <t>Wyong</t>
  </si>
  <si>
    <t>Mount Warning</t>
  </si>
  <si>
    <t>BooBoo Boogie</t>
  </si>
  <si>
    <t>Sunshine Coast</t>
  </si>
  <si>
    <t>Pangaea</t>
  </si>
  <si>
    <t>En Point</t>
  </si>
  <si>
    <t>Geelong/Sunshine Coast</t>
  </si>
  <si>
    <t>3/2/4</t>
  </si>
  <si>
    <t>12/1/3</t>
  </si>
  <si>
    <t>Multi - BooBoo Boogie @1.40P/Pangaea @2.20W/En Point @1.70P</t>
  </si>
  <si>
    <t>Donald</t>
  </si>
  <si>
    <t>Sunfish</t>
  </si>
  <si>
    <t>Kembla Grange</t>
  </si>
  <si>
    <t>Treize</t>
  </si>
  <si>
    <t>Vienna Princess</t>
  </si>
  <si>
    <t>Bulli /Menangle/Kilmore</t>
  </si>
  <si>
    <t>1/8/5</t>
  </si>
  <si>
    <t>3/1/9</t>
  </si>
  <si>
    <t>Shes A Star W/ Don Arthur P/Hugo Maguire W</t>
  </si>
  <si>
    <t>Blue Spinel</t>
  </si>
  <si>
    <t>Bold Instinct</t>
  </si>
  <si>
    <t>Canterbury</t>
  </si>
  <si>
    <t>Lucky Variety</t>
  </si>
  <si>
    <t>Time To Boogie</t>
  </si>
  <si>
    <t>Penrith</t>
  </si>
  <si>
    <t>Prince Of Piece</t>
  </si>
  <si>
    <t>NRL/Royal Ascot</t>
  </si>
  <si>
    <t>18</t>
  </si>
  <si>
    <t>Dragons/Warriors O/36.4 - Soprano</t>
  </si>
  <si>
    <t>9</t>
  </si>
  <si>
    <t>Underhand</t>
  </si>
  <si>
    <t>Gently Rolled</t>
  </si>
  <si>
    <t>Florino</t>
  </si>
  <si>
    <t>Revelaide</t>
  </si>
  <si>
    <t>Little Baia</t>
  </si>
  <si>
    <t>Lovero</t>
  </si>
  <si>
    <t>Eagle Farm</t>
  </si>
  <si>
    <t>5/7</t>
  </si>
  <si>
    <t>9/11</t>
  </si>
  <si>
    <t>Ready For Anything PLC @1.70/Whitewater PLC @1.90</t>
  </si>
  <si>
    <t>Crows v Nth Melb Over 167.5/Swans +15.5/Gold Coast +20.5/GWS +31.5/Gold Coast v CWood Over 155.5</t>
  </si>
  <si>
    <t>Ballina</t>
  </si>
  <si>
    <t>6/AFL</t>
  </si>
  <si>
    <t>Triple Money W/Crows v Nt Melb Over 167.5/Swans + 15.4</t>
  </si>
  <si>
    <t>Triple Money W/Swans +15.5/Gold Coast +20.5</t>
  </si>
  <si>
    <t>Triple Money W/Crows v Nth Melb Over 167.5/Gold Coast v Collingwood Over 155.5</t>
  </si>
  <si>
    <t>Gold Coast +20.5/GWS +31.5/Gold Coast v Collingwood Over 155.5</t>
  </si>
  <si>
    <t>Crows v Nth Melb Over 167.5/Swans +15.5/Gold Coast v Collingwood Over 155.5</t>
  </si>
  <si>
    <t>Crows v Nth Melb Over 167.5/GWS +31.5/Gold Coast v Collingwood Over 155.5</t>
  </si>
  <si>
    <t>Moruya</t>
  </si>
  <si>
    <t>Rouge Lune</t>
  </si>
  <si>
    <t>Defiant Spirit</t>
  </si>
  <si>
    <t>Mojo Magic</t>
  </si>
  <si>
    <t>Sunshine Coast/Rosehill</t>
  </si>
  <si>
    <t>Defiant Spirit/Mojo Magic</t>
  </si>
  <si>
    <t>Soothsayer</t>
  </si>
  <si>
    <t>This Is One</t>
  </si>
  <si>
    <t>Sunshine Coast/Toowoomba</t>
  </si>
  <si>
    <t>7/5</t>
  </si>
  <si>
    <t>Soothsayer/This Is One</t>
  </si>
  <si>
    <t>Out To Sea</t>
  </si>
  <si>
    <t>King Of Aces</t>
  </si>
  <si>
    <t>Out To Sea/King Of Aces</t>
  </si>
  <si>
    <t>Archies Law</t>
  </si>
  <si>
    <t>Cudyado</t>
  </si>
  <si>
    <t>Eagle Farm/Randwick</t>
  </si>
  <si>
    <t>1/2/2</t>
  </si>
  <si>
    <t>3/4/3</t>
  </si>
  <si>
    <t>Fukubana 1.85/John Rambo 1.50/Pereille 1.50</t>
  </si>
  <si>
    <t>Bronski Zulu</t>
  </si>
  <si>
    <t>Passionate Rebel</t>
  </si>
  <si>
    <t>Miss Cinnamoncider</t>
  </si>
  <si>
    <t>Swans +7.5</t>
  </si>
  <si>
    <t>Pakenham</t>
  </si>
  <si>
    <t>Masonry</t>
  </si>
  <si>
    <t>Dragonstone</t>
  </si>
  <si>
    <t>Hatchet</t>
  </si>
  <si>
    <t>Pakenham/Doomben/Doomben/Newcastle</t>
  </si>
  <si>
    <t>2/7/9/8</t>
  </si>
  <si>
    <t>12/12/12/2</t>
  </si>
  <si>
    <t>Masonry W/Gently Rolled P/Hatchet P/Dragonstone P</t>
  </si>
  <si>
    <t>Creative License</t>
  </si>
  <si>
    <t>Winsome Star</t>
  </si>
  <si>
    <t>Grafton/Hawkesbury/Sunshine Coast</t>
  </si>
  <si>
    <t>2/2/9</t>
  </si>
  <si>
    <t>1/3/6</t>
  </si>
  <si>
    <t>Tanglewood/Deep Voyage/Simbu</t>
  </si>
  <si>
    <t>Tanglewood</t>
  </si>
  <si>
    <t>Deep Voyage</t>
  </si>
  <si>
    <t>Simbu</t>
  </si>
  <si>
    <t>Thee Mighty Mondo</t>
  </si>
  <si>
    <t>Prince Of Peace</t>
  </si>
  <si>
    <t>Pinjarra</t>
  </si>
  <si>
    <t>CallMeWhatYouWant</t>
  </si>
  <si>
    <t>Skedaddle Dozer</t>
  </si>
  <si>
    <t>Multi - Skedaddle Dozer/Ragin Skywalker</t>
  </si>
  <si>
    <t>Young</t>
  </si>
  <si>
    <t>Rockburn</t>
  </si>
  <si>
    <t>Young/Ballarat</t>
  </si>
  <si>
    <t>Multi - Rockburn PLC/Embarque WIN</t>
  </si>
  <si>
    <t>Heavenly Legend PLC</t>
  </si>
  <si>
    <t>14</t>
  </si>
  <si>
    <t>Mighty George PLC</t>
  </si>
  <si>
    <t>10/14</t>
  </si>
  <si>
    <t>Heavenly Legend PLC/Mighty George PLC</t>
  </si>
  <si>
    <t>Global Empire</t>
  </si>
  <si>
    <t>Kokonotsu</t>
  </si>
  <si>
    <t>Crafty Eagle</t>
  </si>
  <si>
    <t>Volconic Love</t>
  </si>
  <si>
    <t>Kesalul</t>
  </si>
  <si>
    <t>Grafton/Ipswich</t>
  </si>
  <si>
    <t>Volconic Love/Kesalul</t>
  </si>
  <si>
    <t>Mackay</t>
  </si>
  <si>
    <t>Flying Shamus</t>
  </si>
  <si>
    <t>Scone</t>
  </si>
  <si>
    <t>Toyger</t>
  </si>
  <si>
    <t>AFL/AFL</t>
  </si>
  <si>
    <t>Lions +14.5/Carlton +9.5/Adelaide -5.5</t>
  </si>
  <si>
    <t>AFL/AFL/AFL/NRL</t>
  </si>
  <si>
    <t>Lions +14.5/Carlton +9.5/Adelaide -5.5/Knights -5.5</t>
  </si>
  <si>
    <t>Flemington</t>
  </si>
  <si>
    <t>Archo Nacho</t>
  </si>
  <si>
    <t>Zoumeteor</t>
  </si>
  <si>
    <t>Murtoa</t>
  </si>
  <si>
    <t>Essentric Nature</t>
  </si>
  <si>
    <t>Change Is Coming</t>
  </si>
  <si>
    <t>Red Top</t>
  </si>
  <si>
    <t>Braeview Kelly</t>
  </si>
  <si>
    <t>Iron Grace</t>
  </si>
  <si>
    <t>Quade</t>
  </si>
  <si>
    <t>Mystic Hope</t>
  </si>
  <si>
    <t>Carneros</t>
  </si>
  <si>
    <t>Oakfield Mamselle</t>
  </si>
  <si>
    <t>To Good To Be True</t>
  </si>
  <si>
    <t>Globe Derby</t>
  </si>
  <si>
    <t>Nicely Spoken</t>
  </si>
  <si>
    <t>Menangle</t>
  </si>
  <si>
    <t>Extrahot</t>
  </si>
  <si>
    <t>French Endeavour</t>
  </si>
  <si>
    <t>Ammand</t>
  </si>
  <si>
    <t>Kooled</t>
  </si>
  <si>
    <t>Ipswich / Sandown</t>
  </si>
  <si>
    <t>4/5/7</t>
  </si>
  <si>
    <t>1/7/1</t>
  </si>
  <si>
    <t>13</t>
  </si>
  <si>
    <t>Nanas Wish</t>
  </si>
  <si>
    <t xml:space="preserve">Nanas Wish </t>
  </si>
  <si>
    <t>Nanshe</t>
  </si>
  <si>
    <t>Dancing Alone</t>
  </si>
  <si>
    <t>4/10</t>
  </si>
  <si>
    <t>Multi - Nanshe/Dancing Alone</t>
  </si>
  <si>
    <t>Beau Rain</t>
  </si>
  <si>
    <t>Molongal Surprise</t>
  </si>
  <si>
    <t>Multi - Beau Rain/Molongal Surprise</t>
  </si>
  <si>
    <t>Eaglemont PLC</t>
  </si>
  <si>
    <t>Rich Minx</t>
  </si>
  <si>
    <t>MULTI</t>
  </si>
  <si>
    <t>Rosehill/Doomben/NRL/NRL</t>
  </si>
  <si>
    <t>Multi - Eaglemont PLC/Rich Minx PLC/Melb Storm/NQ Cowboys</t>
  </si>
  <si>
    <t>Rosehill/NRL/NRL</t>
  </si>
  <si>
    <t>Multi - Eaglemont PLC/Melb Storm/NQ Cowboys</t>
  </si>
  <si>
    <t>Vodka Martini</t>
  </si>
  <si>
    <t>Namazu</t>
  </si>
  <si>
    <t>John Rambo</t>
  </si>
  <si>
    <t>Coffs Harbour</t>
  </si>
  <si>
    <t>West Cork</t>
  </si>
  <si>
    <t>Maz Kananta</t>
  </si>
  <si>
    <t>Redcliffe</t>
  </si>
  <si>
    <t>Te Quiro</t>
  </si>
  <si>
    <t>Maryborough</t>
  </si>
  <si>
    <t>ShesAWish</t>
  </si>
  <si>
    <t>Rio Ripley</t>
  </si>
  <si>
    <t>Franky Bear</t>
  </si>
  <si>
    <t>-</t>
  </si>
  <si>
    <t>Externus</t>
  </si>
  <si>
    <t>How Dare You</t>
  </si>
  <si>
    <t>Traviata</t>
  </si>
  <si>
    <t>Rosovo</t>
  </si>
  <si>
    <t>Rockhampton</t>
  </si>
  <si>
    <t>Obliging Hope</t>
  </si>
  <si>
    <t>Les Vampires</t>
  </si>
  <si>
    <t>Ef Troop</t>
  </si>
  <si>
    <t>Bitofablarney</t>
  </si>
  <si>
    <t>Ammand/Bitofablarney/Kooled</t>
  </si>
  <si>
    <t>BOB</t>
  </si>
  <si>
    <t>Mid Tote</t>
  </si>
  <si>
    <t>Dontya Think</t>
  </si>
  <si>
    <t>Sale</t>
  </si>
  <si>
    <t>Keefneedsafeed</t>
  </si>
  <si>
    <t>Lady Shalaa</t>
  </si>
  <si>
    <t>un</t>
  </si>
  <si>
    <t>Broome</t>
  </si>
  <si>
    <t>City Regal</t>
  </si>
  <si>
    <t>Gold Coast +31.5</t>
  </si>
  <si>
    <t>Carlton +7.5</t>
  </si>
  <si>
    <t>Demons  -15.5</t>
  </si>
  <si>
    <t>AFL/Multi</t>
  </si>
  <si>
    <t>Sydney +16.5 @1.54/Sharks -10.5 @ 1.28/Raiders +9.5 @1.10/Melbourne -2.5 @1.42/Gold Coast +57.5 @1.18/Carlton +20.5 @1.43</t>
  </si>
  <si>
    <t>3rd</t>
  </si>
  <si>
    <t>1st</t>
  </si>
  <si>
    <t>2nd</t>
  </si>
  <si>
    <t>Dapto</t>
  </si>
  <si>
    <t>Septimus</t>
  </si>
  <si>
    <t>Senna Wick</t>
  </si>
  <si>
    <t>Randwick</t>
  </si>
  <si>
    <t>Shaken</t>
  </si>
  <si>
    <t>Wizard Of Oz</t>
  </si>
  <si>
    <t>Kanazawa</t>
  </si>
  <si>
    <t>Apophis</t>
  </si>
  <si>
    <t>Bundaburg</t>
  </si>
  <si>
    <t>Zipping Bonanza</t>
  </si>
  <si>
    <t>Cowra</t>
  </si>
  <si>
    <t>2/5</t>
  </si>
  <si>
    <t>5/12</t>
  </si>
  <si>
    <t>Canny Hell/Daly Heads</t>
  </si>
  <si>
    <t>Place Multi</t>
  </si>
  <si>
    <t>Mirroring</t>
  </si>
  <si>
    <t>Bulli</t>
  </si>
  <si>
    <t>Saint Rico</t>
  </si>
  <si>
    <t>Nuclear Bling</t>
  </si>
  <si>
    <t>Reservoir Dog</t>
  </si>
  <si>
    <t>Island Pride</t>
  </si>
  <si>
    <t>Baldassar</t>
  </si>
  <si>
    <t>Northern Pride</t>
  </si>
  <si>
    <t>Wed</t>
  </si>
  <si>
    <t>Thu</t>
  </si>
  <si>
    <t>Fire Star/Zarose</t>
  </si>
  <si>
    <t>Struan Lad</t>
  </si>
  <si>
    <t>Kilmore</t>
  </si>
  <si>
    <t>Steel Ruler</t>
  </si>
  <si>
    <t>Scottland</t>
  </si>
  <si>
    <t>BFSP</t>
  </si>
  <si>
    <t>Harmony Reigns</t>
  </si>
  <si>
    <t>Kenology</t>
  </si>
  <si>
    <t>Hokahey</t>
  </si>
  <si>
    <t>3/6</t>
  </si>
  <si>
    <t>3/2</t>
  </si>
  <si>
    <t>Tango Fever/Zarastro</t>
  </si>
  <si>
    <t>I Am Me</t>
  </si>
  <si>
    <t>Nicolini Vito</t>
  </si>
  <si>
    <t>General Knowledge</t>
  </si>
  <si>
    <t>Tycoon Mistress</t>
  </si>
  <si>
    <t>Hollywood Park</t>
  </si>
  <si>
    <t>N/A</t>
  </si>
  <si>
    <t>Yarra Valley</t>
  </si>
  <si>
    <t>Didshedoit</t>
  </si>
  <si>
    <t>Rosana Bell</t>
  </si>
  <si>
    <t>Struff</t>
  </si>
  <si>
    <t>Fay Faye</t>
  </si>
  <si>
    <t>Packenham</t>
  </si>
  <si>
    <t>Alcita</t>
  </si>
  <si>
    <t>Clovelly</t>
  </si>
  <si>
    <t>Warwick Farm/Doomben</t>
  </si>
  <si>
    <t>Wolfy</t>
  </si>
  <si>
    <t>Our Kobison</t>
  </si>
  <si>
    <t>9/6</t>
  </si>
  <si>
    <t>Our Kobison PLC/Sacred Feeling</t>
  </si>
  <si>
    <t>Rucca</t>
  </si>
  <si>
    <t>Forgive Me</t>
  </si>
  <si>
    <t>Condrieu</t>
  </si>
  <si>
    <t>Little Change</t>
  </si>
  <si>
    <t>Tuncurry</t>
  </si>
  <si>
    <t xml:space="preserve">Musswellbrook </t>
  </si>
  <si>
    <t>A Notion</t>
  </si>
  <si>
    <t>Showboat</t>
  </si>
  <si>
    <t>Where Ya Bean</t>
  </si>
  <si>
    <t>Beau Witness</t>
  </si>
  <si>
    <t>Rosehill/Eagle Farm</t>
  </si>
  <si>
    <t>1/1</t>
  </si>
  <si>
    <t>8/8</t>
  </si>
  <si>
    <t>Callabas/ Vodka Martini</t>
  </si>
  <si>
    <t>Caballus</t>
  </si>
  <si>
    <t>Hot Spring Gold</t>
  </si>
  <si>
    <t>Asva</t>
  </si>
  <si>
    <t>Wooloowin</t>
  </si>
  <si>
    <t>2/7</t>
  </si>
  <si>
    <t>1/8</t>
  </si>
  <si>
    <t>Asva/Wooloowin</t>
  </si>
  <si>
    <t>Flash Aah</t>
  </si>
  <si>
    <t>Flying Joy</t>
  </si>
  <si>
    <t>Minas Legacy</t>
  </si>
  <si>
    <t>Already A Star</t>
  </si>
  <si>
    <t>Lord Whitehead</t>
  </si>
  <si>
    <t>Finsceal</t>
  </si>
  <si>
    <t>Euphrates Dream</t>
  </si>
  <si>
    <t>1/7</t>
  </si>
  <si>
    <t>Highbar W/ Already Star PLC</t>
  </si>
  <si>
    <t>Jetforce</t>
  </si>
  <si>
    <t>Isle Of Booty</t>
  </si>
  <si>
    <t>Boulanger</t>
  </si>
  <si>
    <t>Klinsman</t>
  </si>
  <si>
    <t>My Mate Pog</t>
  </si>
  <si>
    <t>Meadows</t>
  </si>
  <si>
    <t>Casino Dan</t>
  </si>
  <si>
    <t>Untouchable Legend</t>
  </si>
  <si>
    <t>Atlantic Ocean</t>
  </si>
  <si>
    <t>Rose of Duporth</t>
  </si>
  <si>
    <t>Meadows/Canterbury/Canterbury</t>
  </si>
  <si>
    <t>1/10/9</t>
  </si>
  <si>
    <t>Casino Dan/Untouchable Legend/Atlantic Ocean</t>
  </si>
  <si>
    <t>Bathurst</t>
  </si>
  <si>
    <t>17</t>
  </si>
  <si>
    <t>Vulunteer</t>
  </si>
  <si>
    <t>Shes Sweet Louis</t>
  </si>
  <si>
    <t>April In Augusta</t>
  </si>
  <si>
    <t>Seymour</t>
  </si>
  <si>
    <t>Switch And Slide</t>
  </si>
  <si>
    <t>Hydro Star</t>
  </si>
  <si>
    <t>Liberty Steps</t>
  </si>
  <si>
    <t>Everyones A Star</t>
  </si>
  <si>
    <t>Caulfield</t>
  </si>
  <si>
    <t>15</t>
  </si>
  <si>
    <t>Rainbow Connection</t>
  </si>
  <si>
    <t>All The Pizazz</t>
  </si>
  <si>
    <t>Berkley Square</t>
  </si>
  <si>
    <t>Pushy</t>
  </si>
  <si>
    <t>Port Lockroy</t>
  </si>
  <si>
    <t>For Victory</t>
  </si>
  <si>
    <t>Doomben/NewcastleRandwick</t>
  </si>
  <si>
    <t>7/7/4</t>
  </si>
  <si>
    <t>6/10/15</t>
  </si>
  <si>
    <t>All The Pizazz PLC/Pushy PLC/For Victory PLC</t>
  </si>
  <si>
    <t>Hallside Martini</t>
  </si>
  <si>
    <t>Starry Eyes</t>
  </si>
  <si>
    <t>Narrandera</t>
  </si>
  <si>
    <t>Enterprise Lassie</t>
  </si>
  <si>
    <t>Fileeta</t>
  </si>
  <si>
    <t>Just Watch Me</t>
  </si>
  <si>
    <t>Lost</t>
  </si>
  <si>
    <t>Borelli</t>
  </si>
  <si>
    <t>Murwillumbah</t>
  </si>
  <si>
    <t>Beaudesert</t>
  </si>
  <si>
    <t>Fairway Choice</t>
  </si>
  <si>
    <t>Fighting Idol</t>
  </si>
  <si>
    <t>Murwillumbah/Beaudesert</t>
  </si>
  <si>
    <t>2/15</t>
  </si>
  <si>
    <t>Fairway Choice PLC/Fighting Idol PLC</t>
  </si>
  <si>
    <t>The Years</t>
  </si>
  <si>
    <t>Decisive Lass</t>
  </si>
  <si>
    <t>Hard To Say</t>
  </si>
  <si>
    <t>Mooney Valley/Kembla Grange /Doomben</t>
  </si>
  <si>
    <t>1/1/1</t>
  </si>
  <si>
    <t>2/7/2</t>
  </si>
  <si>
    <t>The Years PLC/Decisive Lass PLC/Hard To Say PLC</t>
  </si>
  <si>
    <t>Moonee Valley</t>
  </si>
  <si>
    <t>Echuca</t>
  </si>
  <si>
    <t>Kilcoy</t>
  </si>
  <si>
    <t>Miss Santa</t>
  </si>
  <si>
    <t>Inhibitions</t>
  </si>
  <si>
    <t>Belluna</t>
  </si>
  <si>
    <t>Moe</t>
  </si>
  <si>
    <t>Chikara</t>
  </si>
  <si>
    <t>Undisputed</t>
  </si>
  <si>
    <t>Sunshine Coast/Moe</t>
  </si>
  <si>
    <t>Chikara PLC/Undsiputed PLC</t>
  </si>
  <si>
    <t>Shepparton</t>
  </si>
  <si>
    <t>Horsham</t>
  </si>
  <si>
    <t>Maranello</t>
  </si>
  <si>
    <t>Mepunga Shine</t>
  </si>
  <si>
    <t>Pass The Rose</t>
  </si>
  <si>
    <t>Galactic Miss</t>
  </si>
  <si>
    <t>Pakenham/Bathurst</t>
  </si>
  <si>
    <t>3/3</t>
  </si>
  <si>
    <t>11/1</t>
  </si>
  <si>
    <t>Pass The Rose PLC/Galactic Miss PLC</t>
  </si>
  <si>
    <t>Brought To Light</t>
  </si>
  <si>
    <t>Shania Tee</t>
  </si>
  <si>
    <t>Vomo Island</t>
  </si>
  <si>
    <t xml:space="preserve">Little Eagle </t>
  </si>
  <si>
    <t>Jukebox In Siberia</t>
  </si>
  <si>
    <t>Whangaehu</t>
  </si>
  <si>
    <t>Our Red Planet</t>
  </si>
  <si>
    <t>Deniminator</t>
  </si>
  <si>
    <t>Im A Classy Girl</t>
  </si>
  <si>
    <t>Rainmaker</t>
  </si>
  <si>
    <t>Neverstandstill</t>
  </si>
  <si>
    <t>Jet Keen</t>
  </si>
  <si>
    <t xml:space="preserve">Wyong </t>
  </si>
  <si>
    <t>The King</t>
  </si>
  <si>
    <t>Bois D Argent</t>
  </si>
  <si>
    <t>Smart Deel</t>
  </si>
  <si>
    <t>Dundancer</t>
  </si>
  <si>
    <t>Show Some Decorum</t>
  </si>
  <si>
    <t>Pakenham / Pakenham</t>
  </si>
  <si>
    <t>7/8</t>
  </si>
  <si>
    <t>9/2</t>
  </si>
  <si>
    <t>Dundancer / Show Some Decorum</t>
  </si>
  <si>
    <t xml:space="preserve">Whiskey Hangover </t>
  </si>
  <si>
    <t>The Mailman</t>
  </si>
  <si>
    <t>Fri</t>
  </si>
  <si>
    <t>Eagle Farm/Hawkesbury/Hawkesbury</t>
  </si>
  <si>
    <t>5/4/5</t>
  </si>
  <si>
    <t>2/14/8</t>
  </si>
  <si>
    <t>Oceans Of Energy</t>
  </si>
  <si>
    <t>Torries Rose</t>
  </si>
  <si>
    <t>Bonita Queen</t>
  </si>
  <si>
    <t>Oceans Of Energy / Torries Rose/Bonita Queen</t>
  </si>
  <si>
    <t>Waracknabeal</t>
  </si>
  <si>
    <t>Star Of Shalaa</t>
  </si>
  <si>
    <t>Rapinoe</t>
  </si>
  <si>
    <t>Sat</t>
  </si>
  <si>
    <t>Deprivation</t>
  </si>
  <si>
    <t>Tairua</t>
  </si>
  <si>
    <t>Monte Bianco</t>
  </si>
  <si>
    <t>Sun</t>
  </si>
  <si>
    <t>Bankstown</t>
  </si>
  <si>
    <t>Highland Raider</t>
  </si>
  <si>
    <t>Katlas Dream</t>
  </si>
  <si>
    <t>Warrnambool</t>
  </si>
  <si>
    <t>Vlcoe Carro</t>
  </si>
  <si>
    <t>Wedding Tent</t>
  </si>
  <si>
    <t>Tue</t>
  </si>
  <si>
    <t>Shanlou</t>
  </si>
  <si>
    <t>Grey At The Ready</t>
  </si>
  <si>
    <t>Zouys Comet</t>
  </si>
  <si>
    <t>General Boom</t>
  </si>
  <si>
    <t>Tropical Squall</t>
  </si>
  <si>
    <t>Beast Mode</t>
  </si>
  <si>
    <t>Akicita</t>
  </si>
  <si>
    <t>Bandinho</t>
  </si>
  <si>
    <t>Northam</t>
  </si>
  <si>
    <t>Traitors Gate</t>
  </si>
  <si>
    <t>Made In Mexico</t>
  </si>
  <si>
    <t>Star Chance</t>
  </si>
  <si>
    <t>Northam/Gatton</t>
  </si>
  <si>
    <t>3/9</t>
  </si>
  <si>
    <t>6/11</t>
  </si>
  <si>
    <t>Made In Mexico /Star Chance</t>
  </si>
  <si>
    <t>Lanoch Boy</t>
  </si>
  <si>
    <t>Wingman Lou</t>
  </si>
  <si>
    <t>Goulburn</t>
  </si>
  <si>
    <t>Mazzarati</t>
  </si>
  <si>
    <t>Sheetice</t>
  </si>
  <si>
    <t>Sassy Rico</t>
  </si>
  <si>
    <t>Heavens Hurricane</t>
  </si>
  <si>
    <t>Cairns/Cairns</t>
  </si>
  <si>
    <t>Mazzarati PLC/Ruby July PLC</t>
  </si>
  <si>
    <t>Armidale</t>
  </si>
  <si>
    <t>Buillt</t>
  </si>
  <si>
    <t>Cyclone Rupert</t>
  </si>
  <si>
    <t>Kroninburg</t>
  </si>
  <si>
    <t>Cant Getwhatiwant</t>
  </si>
  <si>
    <t>Unstopabull</t>
  </si>
  <si>
    <t xml:space="preserve"> Carlton H2H $1.50/GWS +7.5 $1.50</t>
  </si>
  <si>
    <t>Butch Cassidy</t>
  </si>
  <si>
    <t>Final Selection</t>
  </si>
  <si>
    <t>Sizzling Gal</t>
  </si>
  <si>
    <t>Minter Twist</t>
  </si>
  <si>
    <t>Mon</t>
  </si>
  <si>
    <t>Wodonga</t>
  </si>
  <si>
    <t>Wodonga/Wodonga</t>
  </si>
  <si>
    <t>1/9</t>
  </si>
  <si>
    <t>Brave Deel</t>
  </si>
  <si>
    <t>Brave Deel/Russian Front</t>
  </si>
  <si>
    <t>Russian Front</t>
  </si>
  <si>
    <t>Yeppoon</t>
  </si>
  <si>
    <t>Better Off Single</t>
  </si>
  <si>
    <t>Press Lightly</t>
  </si>
  <si>
    <t>Ballsitic Therapy</t>
  </si>
  <si>
    <t>Pepper Rush</t>
  </si>
  <si>
    <t>Pittar Patter</t>
  </si>
  <si>
    <t>Whos Billy</t>
  </si>
  <si>
    <t>Bellalique</t>
  </si>
  <si>
    <t>Magic Delta</t>
  </si>
  <si>
    <t>Tommy</t>
  </si>
  <si>
    <t>Calico Jack</t>
  </si>
  <si>
    <t>Bowen</t>
  </si>
  <si>
    <t>Medal</t>
  </si>
  <si>
    <t>Hillside Hammer</t>
  </si>
  <si>
    <t>Koning</t>
  </si>
  <si>
    <t>1.48pm</t>
  </si>
  <si>
    <t>10.32am</t>
  </si>
  <si>
    <t>12.24pm</t>
  </si>
  <si>
    <t>Inver Park</t>
  </si>
  <si>
    <t>Kalends</t>
  </si>
  <si>
    <t>11.58am</t>
  </si>
  <si>
    <t>Once Again My Girl</t>
  </si>
  <si>
    <t>Gold Coast</t>
  </si>
  <si>
    <t>Ocean Raider</t>
  </si>
  <si>
    <t>Swanic Boom</t>
  </si>
  <si>
    <t>Echuca / Gold Coast</t>
  </si>
  <si>
    <t>6/6</t>
  </si>
  <si>
    <t>Ocean Raider / Swanic Boom</t>
  </si>
  <si>
    <t>1.37pm</t>
  </si>
  <si>
    <t>Legend Of Niagra</t>
  </si>
  <si>
    <t>Curl Curl</t>
  </si>
  <si>
    <t>Singapore</t>
  </si>
  <si>
    <t>2.22pm</t>
  </si>
  <si>
    <t>4.32pm</t>
  </si>
  <si>
    <t>Najem Suhail</t>
  </si>
  <si>
    <t>11.45am</t>
  </si>
  <si>
    <t>Sunshine Coast / Donald</t>
  </si>
  <si>
    <t>Oberoi Princess</t>
  </si>
  <si>
    <t>Sonic The Hedgehog</t>
  </si>
  <si>
    <t>Oberoi Princes/Sonic The Hedge Hog PLC</t>
  </si>
  <si>
    <t>3.00pm</t>
  </si>
  <si>
    <t>Paster Tedesco</t>
  </si>
  <si>
    <t>Mini Mine Yet</t>
  </si>
  <si>
    <t>3.45pm</t>
  </si>
  <si>
    <t>Swanhill</t>
  </si>
  <si>
    <t>Orienzal</t>
  </si>
  <si>
    <t>Brasco</t>
  </si>
  <si>
    <t>1.26pm</t>
  </si>
  <si>
    <t>Kelanoa</t>
  </si>
  <si>
    <t>Strathalbyn</t>
  </si>
  <si>
    <t>Bit Of A Rebel</t>
  </si>
  <si>
    <t>Art Of Rock</t>
  </si>
  <si>
    <t>6.55pm</t>
  </si>
  <si>
    <t>Cranbourne</t>
  </si>
  <si>
    <t>Lismore</t>
  </si>
  <si>
    <t>Basilinna</t>
  </si>
  <si>
    <t>Bean Foggy</t>
  </si>
  <si>
    <t>Big Shooter</t>
  </si>
  <si>
    <t>Waimarie</t>
  </si>
  <si>
    <t>1.59pm</t>
  </si>
  <si>
    <t>Hes A Devil</t>
  </si>
  <si>
    <t>10.45am</t>
  </si>
  <si>
    <t>Scone/Scone/Ballarat</t>
  </si>
  <si>
    <t>1/8/3</t>
  </si>
  <si>
    <t>9/6/10</t>
  </si>
  <si>
    <t>Altisima / Divine Victory PLC/Just A Deel PLC</t>
  </si>
  <si>
    <t>Spring Oliver</t>
  </si>
  <si>
    <t>Scone/Scone</t>
  </si>
  <si>
    <t>Altisima / Divine Victory PLC</t>
  </si>
  <si>
    <t>Encantado</t>
  </si>
  <si>
    <t>Planned Encounter</t>
  </si>
  <si>
    <t>Starspangledancer</t>
  </si>
  <si>
    <t>2.37pm</t>
  </si>
  <si>
    <t>Canberra</t>
  </si>
  <si>
    <t>Flying Molly</t>
  </si>
  <si>
    <t>Porky</t>
  </si>
  <si>
    <t>Molly Nails</t>
  </si>
  <si>
    <t>Sunshine Coast/Bathurst</t>
  </si>
  <si>
    <t>18/5</t>
  </si>
  <si>
    <t>Porky PLC/Molly Nails PLC</t>
  </si>
  <si>
    <t>1.35pm</t>
  </si>
  <si>
    <t>Magnapur</t>
  </si>
  <si>
    <t>10.24pm</t>
  </si>
  <si>
    <t>Launceston</t>
  </si>
  <si>
    <t>Highgate Brazil</t>
  </si>
  <si>
    <t>Rusty Plougman</t>
  </si>
  <si>
    <t>4.04pm</t>
  </si>
  <si>
    <t>Ebony Rocks</t>
  </si>
  <si>
    <t>Highly Respected</t>
  </si>
  <si>
    <t>Bathurst/Redcliffe</t>
  </si>
  <si>
    <t>Ebony Rocks PLC/Highly Respected PLC</t>
  </si>
  <si>
    <t>6.30pm</t>
  </si>
  <si>
    <t>n/a</t>
  </si>
  <si>
    <t>Rock Diamond</t>
  </si>
  <si>
    <t>Four Aces</t>
  </si>
  <si>
    <t>My Baby Black</t>
  </si>
  <si>
    <t>Deep Purple</t>
  </si>
  <si>
    <t>2.50pm</t>
  </si>
  <si>
    <t>Benalla</t>
  </si>
  <si>
    <t>Steel The Sun</t>
  </si>
  <si>
    <t>Deekay</t>
  </si>
  <si>
    <t>Ballistic Theraphy</t>
  </si>
  <si>
    <t>Benalla/Benalla/Moruya</t>
  </si>
  <si>
    <t>3/7/7</t>
  </si>
  <si>
    <t>10/11/6</t>
  </si>
  <si>
    <t>Steel The Sun PLC/Deekay PLC/Ballistic Theraphy PLC</t>
  </si>
  <si>
    <t>1.01pm</t>
  </si>
  <si>
    <t>Borrelli</t>
  </si>
  <si>
    <t>Sunshine Coast/Moonee Valley</t>
  </si>
  <si>
    <t>13/1</t>
  </si>
  <si>
    <t>Borrelli PLC/Skirt The Law PLC</t>
  </si>
  <si>
    <t>7.43pm</t>
  </si>
  <si>
    <t>Innovation</t>
  </si>
  <si>
    <t>Amami</t>
  </si>
  <si>
    <t>Over You Pop</t>
  </si>
  <si>
    <t>Easement</t>
  </si>
  <si>
    <t>11.28am</t>
  </si>
  <si>
    <t>Casino</t>
  </si>
  <si>
    <t>Murray Bridge</t>
  </si>
  <si>
    <t>Grannys Reward</t>
  </si>
  <si>
    <t>Hes Unsure</t>
  </si>
  <si>
    <t>Unquenchable</t>
  </si>
  <si>
    <t>Donny Rocks</t>
  </si>
  <si>
    <t>Gatton/Dapto</t>
  </si>
  <si>
    <t>8/2</t>
  </si>
  <si>
    <t>7/2</t>
  </si>
  <si>
    <t>12.03pm</t>
  </si>
  <si>
    <t>Grannys Reward PLC/Hes Unsure</t>
  </si>
  <si>
    <t>Itsmemario</t>
  </si>
  <si>
    <t>Kalgoorlie</t>
  </si>
  <si>
    <t>Red Cadillac</t>
  </si>
  <si>
    <t>4.30pm</t>
  </si>
  <si>
    <t>Bellinger</t>
  </si>
  <si>
    <t>Free Vino</t>
  </si>
  <si>
    <t>Canny Impact</t>
  </si>
  <si>
    <t>Strathalbyn/Rockhampton</t>
  </si>
  <si>
    <t>Strathalbyn/Rockhampton/Rockhampton</t>
  </si>
  <si>
    <t>2/5/8</t>
  </si>
  <si>
    <t>4/8/10</t>
  </si>
  <si>
    <t>Free Vino PLC/Canny Impact PLC/Single Angle PLC</t>
  </si>
  <si>
    <t>2/8</t>
  </si>
  <si>
    <t>Silent Angel</t>
  </si>
  <si>
    <t>Free Vino PLC//Silent Angel PLC</t>
  </si>
  <si>
    <t xml:space="preserve">Ipswich </t>
  </si>
  <si>
    <t>Precious Layla</t>
  </si>
  <si>
    <t>2.34pm</t>
  </si>
  <si>
    <t>Barcaldine</t>
  </si>
  <si>
    <t>Cozhecancan</t>
  </si>
  <si>
    <t>Percy Bailey</t>
  </si>
  <si>
    <t>12.39pm</t>
  </si>
  <si>
    <t>Lochinvar Pearl</t>
  </si>
  <si>
    <t>5.21pm</t>
  </si>
  <si>
    <t>Joliestar</t>
  </si>
  <si>
    <t>Mogo Magic</t>
  </si>
  <si>
    <t>11.40am</t>
  </si>
  <si>
    <t>2.26pm</t>
  </si>
  <si>
    <t>Amore Veloce</t>
  </si>
  <si>
    <t xml:space="preserve">Globe Derby </t>
  </si>
  <si>
    <t>Manonthemoon</t>
  </si>
  <si>
    <t>Eileenmay</t>
  </si>
  <si>
    <t xml:space="preserve">True Grit Shadow </t>
  </si>
  <si>
    <t xml:space="preserve">Lara Bay </t>
  </si>
  <si>
    <t>5.52pm</t>
  </si>
  <si>
    <t>Metallic Ruler</t>
  </si>
  <si>
    <t>Steinam</t>
  </si>
  <si>
    <t>Substantial</t>
  </si>
  <si>
    <t>Markwell Dreamer</t>
  </si>
  <si>
    <t>1.04pm</t>
  </si>
  <si>
    <t>2.24pm</t>
  </si>
  <si>
    <t>Toronto Terrier</t>
  </si>
  <si>
    <t>10.49am</t>
  </si>
  <si>
    <t>Lottie Bear</t>
  </si>
  <si>
    <t>Lucky Prize</t>
  </si>
  <si>
    <t>Divine Courage</t>
  </si>
  <si>
    <t>Deploy And Destroy</t>
  </si>
  <si>
    <t>2.51pm</t>
  </si>
  <si>
    <t>Snow Boum</t>
  </si>
  <si>
    <t>Thief By Night</t>
  </si>
  <si>
    <t>2.07pm</t>
  </si>
  <si>
    <t>3.59pm</t>
  </si>
  <si>
    <t>Shivkhani</t>
  </si>
  <si>
    <t>Glover</t>
  </si>
  <si>
    <t>Mount Isa</t>
  </si>
  <si>
    <t>10.57am</t>
  </si>
  <si>
    <t>Tanto</t>
  </si>
  <si>
    <t>Count Ida</t>
  </si>
  <si>
    <t>Poetic Drama</t>
  </si>
  <si>
    <t>12.42pm</t>
  </si>
  <si>
    <t>2.11pm</t>
  </si>
  <si>
    <t>Blue Bale</t>
  </si>
  <si>
    <t>Beyond Ready</t>
  </si>
  <si>
    <t>6.39pm</t>
  </si>
  <si>
    <t>Richmond</t>
  </si>
  <si>
    <t>Quake One</t>
  </si>
  <si>
    <t>Springvale Roxy</t>
  </si>
  <si>
    <t>11.16am</t>
  </si>
  <si>
    <t>Edna</t>
  </si>
  <si>
    <t>Reiko Slater</t>
  </si>
  <si>
    <t>8.46am</t>
  </si>
  <si>
    <t>12.23pm</t>
  </si>
  <si>
    <t>4 Jan 2.46pm</t>
  </si>
  <si>
    <t>Bamboozled</t>
  </si>
  <si>
    <t>Mercian Hymn</t>
  </si>
  <si>
    <t>Marble Arch</t>
  </si>
  <si>
    <t>Lady Simone</t>
  </si>
  <si>
    <t>5 Jan 4.57pm</t>
  </si>
  <si>
    <t xml:space="preserve"> Haras Olivia</t>
  </si>
  <si>
    <t>Master Rich</t>
  </si>
  <si>
    <t>Aleaco</t>
  </si>
  <si>
    <t>10.25am</t>
  </si>
  <si>
    <t>12.53pm</t>
  </si>
  <si>
    <t>Fighting For Gold</t>
  </si>
  <si>
    <t>Beats Of War</t>
  </si>
  <si>
    <t>Salchow</t>
  </si>
  <si>
    <t>9 Jan 4.53pm</t>
  </si>
  <si>
    <t>9 Jan 5.09pm</t>
  </si>
  <si>
    <t>9 Jan 5.29pm</t>
  </si>
  <si>
    <t>12.58pm</t>
  </si>
  <si>
    <t>Mandurah</t>
  </si>
  <si>
    <t>Prompt Response</t>
  </si>
  <si>
    <t>11 Jan 4.23pm</t>
  </si>
  <si>
    <t>Riva D’amor</t>
  </si>
  <si>
    <t>Treasured Star</t>
  </si>
  <si>
    <t>11 Jan 9.13am</t>
  </si>
  <si>
    <t>Infancy</t>
  </si>
  <si>
    <t>12.28pm</t>
  </si>
  <si>
    <t>Gleaming</t>
  </si>
  <si>
    <t>3.21pm</t>
  </si>
  <si>
    <t>Letsplayuni</t>
  </si>
  <si>
    <t>7.15pm</t>
  </si>
  <si>
    <t>Healsville</t>
  </si>
  <si>
    <t>Haras Stella</t>
  </si>
  <si>
    <t>Whatever He Said</t>
  </si>
  <si>
    <t>Clark</t>
  </si>
  <si>
    <t>10.06am</t>
  </si>
  <si>
    <t>10.11am</t>
  </si>
  <si>
    <t>1.21pm</t>
  </si>
  <si>
    <t>Singgong Hera</t>
  </si>
  <si>
    <t xml:space="preserve"> Early Boy</t>
  </si>
  <si>
    <t>3.57pm</t>
  </si>
  <si>
    <t>4.00pm</t>
  </si>
  <si>
    <t>Whistle Hoff</t>
  </si>
  <si>
    <t>8.38am</t>
  </si>
  <si>
    <t>Buckle Up Alfie</t>
  </si>
  <si>
    <t>11.23pm</t>
  </si>
  <si>
    <t>Russian Ruble</t>
  </si>
  <si>
    <t>9.02am</t>
  </si>
  <si>
    <t>Sweet Nugget</t>
  </si>
  <si>
    <t>4.39am</t>
  </si>
  <si>
    <t>Waikarie Misty</t>
  </si>
  <si>
    <t>3.55pm</t>
  </si>
  <si>
    <t>Stony Greek</t>
  </si>
  <si>
    <t>Russian Summer</t>
  </si>
  <si>
    <t>9.03am</t>
  </si>
  <si>
    <t>Dressel</t>
  </si>
  <si>
    <t>Early Boy</t>
  </si>
  <si>
    <t>Ceremonious</t>
  </si>
  <si>
    <t>1.52pm</t>
  </si>
  <si>
    <t>3.17pm</t>
  </si>
  <si>
    <t>Winston Hills</t>
  </si>
  <si>
    <t>20 Jan 12.18pm</t>
  </si>
  <si>
    <t>Trentham</t>
  </si>
  <si>
    <t>Waisake</t>
  </si>
  <si>
    <t>9.05am</t>
  </si>
  <si>
    <t>Trader's Tips</t>
  </si>
  <si>
    <t>Silent is Gold</t>
  </si>
  <si>
    <t>5.57pm</t>
  </si>
  <si>
    <t>7.28pm</t>
  </si>
  <si>
    <t>Legend of the Sun</t>
  </si>
  <si>
    <t xml:space="preserve">Win </t>
  </si>
  <si>
    <t>Kentucky Gus</t>
  </si>
  <si>
    <t>12.26pm</t>
  </si>
  <si>
    <t>23 Jan 2.53pm</t>
  </si>
  <si>
    <t>Devils Delight</t>
  </si>
  <si>
    <t>Mount Gambler</t>
  </si>
  <si>
    <t>12.00pm</t>
  </si>
  <si>
    <t>It’s Bob</t>
  </si>
  <si>
    <t>Friday Knock Off</t>
  </si>
  <si>
    <t>Hanging Rock</t>
  </si>
  <si>
    <t>25 Jan 5.54pm</t>
  </si>
  <si>
    <t>Cable Town</t>
  </si>
  <si>
    <t>Magic Island</t>
  </si>
  <si>
    <t>Fiorente De Legend</t>
  </si>
  <si>
    <t>Mishani Missile</t>
  </si>
  <si>
    <t>4.16pm</t>
  </si>
  <si>
    <t>Master Rhode</t>
  </si>
  <si>
    <t>4.02pm</t>
  </si>
  <si>
    <t>Jimmy Dewalt</t>
  </si>
  <si>
    <t>Far Out Scout</t>
  </si>
  <si>
    <t>9.56am</t>
  </si>
  <si>
    <t>Tralee Doll</t>
  </si>
  <si>
    <t>10.12am</t>
  </si>
  <si>
    <t>20 jan 4.30pm</t>
  </si>
  <si>
    <t>Ashy Boy</t>
  </si>
  <si>
    <t>Bounding Over</t>
  </si>
  <si>
    <t>Ausbred Mimosa</t>
  </si>
  <si>
    <t>3.56pm</t>
  </si>
  <si>
    <t>12.41pm</t>
  </si>
  <si>
    <t>Nightcapped</t>
  </si>
  <si>
    <t>Etched In Time</t>
  </si>
  <si>
    <t>9.36am</t>
  </si>
  <si>
    <t>Peac e Be Upon Him</t>
  </si>
  <si>
    <t>11.48am</t>
  </si>
  <si>
    <t>BTSP</t>
  </si>
  <si>
    <t>9.42am</t>
  </si>
  <si>
    <t>6.44pm</t>
  </si>
  <si>
    <t>Highgate Jessie</t>
  </si>
  <si>
    <t>Where’s My Car</t>
  </si>
  <si>
    <t>On Any Day</t>
  </si>
  <si>
    <t>12.33pm</t>
  </si>
  <si>
    <t>Travis Scrub</t>
  </si>
  <si>
    <t>Zoughandi</t>
  </si>
  <si>
    <t>11.29am</t>
  </si>
  <si>
    <t>The Gardens</t>
  </si>
  <si>
    <t>Sapphire Banner</t>
  </si>
  <si>
    <t xml:space="preserve">Toowoomba </t>
  </si>
  <si>
    <t>Panuara Boy</t>
  </si>
  <si>
    <t>Viviane</t>
  </si>
  <si>
    <t>10.29am</t>
  </si>
  <si>
    <t>10.34am</t>
  </si>
  <si>
    <t>11.07am</t>
  </si>
  <si>
    <t>Doomben/Gold Coast</t>
  </si>
  <si>
    <t>Miss Busslinger/Data Patch</t>
  </si>
  <si>
    <t>Double</t>
  </si>
  <si>
    <t>9 Feb 8.09pm</t>
  </si>
  <si>
    <t>Naracoorte</t>
  </si>
  <si>
    <t>Amelia Valentina</t>
  </si>
  <si>
    <t>Boardroom</t>
  </si>
  <si>
    <t>Sheesh</t>
  </si>
  <si>
    <t>5.35pm</t>
  </si>
  <si>
    <t xml:space="preserve">Singapore </t>
  </si>
  <si>
    <t xml:space="preserve">Street Cry Success </t>
  </si>
  <si>
    <t>6.24pm</t>
  </si>
  <si>
    <t>Cruising Charlie</t>
  </si>
  <si>
    <t>11.22am</t>
  </si>
  <si>
    <t>Temora</t>
  </si>
  <si>
    <t xml:space="preserve"> Whiskey And Dry</t>
  </si>
  <si>
    <t>11.52am</t>
  </si>
  <si>
    <t>4.48pm</t>
  </si>
  <si>
    <t>Chica Con Suerte</t>
  </si>
  <si>
    <t>Hooked On Daisy</t>
  </si>
  <si>
    <t>J</t>
  </si>
  <si>
    <t>A</t>
  </si>
  <si>
    <t>Harmony Fire</t>
  </si>
  <si>
    <t>Why I'm Broke</t>
  </si>
  <si>
    <t>6.49pm</t>
  </si>
  <si>
    <t>Pure Bliss</t>
  </si>
  <si>
    <t>Ameena</t>
  </si>
  <si>
    <t>Lilian Belle</t>
  </si>
  <si>
    <t>11.59am</t>
  </si>
  <si>
    <t>Sayonara</t>
  </si>
  <si>
    <t>2.52pm</t>
  </si>
  <si>
    <t>2.25pm</t>
  </si>
  <si>
    <t>Pretty Penguin</t>
  </si>
  <si>
    <t>11.47am</t>
  </si>
  <si>
    <t>19 Feb 3.06pm</t>
  </si>
  <si>
    <t>Better Days Ahead</t>
  </si>
  <si>
    <t>Lamia Lynnie</t>
  </si>
  <si>
    <t>Fernando Alessia</t>
  </si>
  <si>
    <t>11.41am</t>
  </si>
  <si>
    <t>Wild Octane</t>
  </si>
  <si>
    <t>5.32pm</t>
  </si>
  <si>
    <t>Stawell</t>
  </si>
  <si>
    <t>Sailor's Rum</t>
  </si>
  <si>
    <t>10.26am</t>
  </si>
  <si>
    <t>Geraldton</t>
  </si>
  <si>
    <t>Well Played</t>
  </si>
  <si>
    <t>7.23pm</t>
  </si>
  <si>
    <t xml:space="preserve">Terang </t>
  </si>
  <si>
    <t>Healesville</t>
  </si>
  <si>
    <t>Wokou</t>
  </si>
  <si>
    <t>Mystic Kid</t>
  </si>
  <si>
    <t>9.49am</t>
  </si>
  <si>
    <t>Fox Rocks</t>
  </si>
  <si>
    <t>10.17am</t>
  </si>
  <si>
    <t>Zipitup</t>
  </si>
  <si>
    <t>Billie Cash Kid</t>
  </si>
  <si>
    <t>10.01am</t>
  </si>
  <si>
    <t>Centurion</t>
  </si>
  <si>
    <t>Behind Player</t>
  </si>
  <si>
    <t>4.57pm</t>
  </si>
  <si>
    <t>9.32am</t>
  </si>
  <si>
    <t>Spartan Legend</t>
  </si>
  <si>
    <t>10.07am</t>
  </si>
  <si>
    <t>Dr Harris</t>
  </si>
  <si>
    <t>9.18am</t>
  </si>
  <si>
    <t>10.44am</t>
  </si>
  <si>
    <t>Amathuba</t>
  </si>
  <si>
    <t>Hooah Havana</t>
  </si>
  <si>
    <t>Wangaratta</t>
  </si>
  <si>
    <t>Princeofnottingham</t>
  </si>
  <si>
    <t>Albanian I Am</t>
  </si>
  <si>
    <t>Ioane</t>
  </si>
  <si>
    <t>Siam Warrior</t>
  </si>
  <si>
    <t>4.41pm</t>
  </si>
  <si>
    <t>Slugger</t>
  </si>
  <si>
    <t>Infuriating</t>
  </si>
  <si>
    <t>Terang</t>
  </si>
  <si>
    <t>Shouting Gun</t>
  </si>
  <si>
    <t>9.54am</t>
  </si>
  <si>
    <t>10.41am</t>
  </si>
  <si>
    <t>10.43am</t>
  </si>
  <si>
    <t>11.33am</t>
  </si>
  <si>
    <t>Sooboogeliscious</t>
  </si>
  <si>
    <t>4 Mar 3.33pm</t>
  </si>
  <si>
    <t>Muswellbrook</t>
  </si>
  <si>
    <t>11.21am</t>
  </si>
  <si>
    <t>Dusty Boots</t>
  </si>
  <si>
    <t>The Autumn Belle</t>
  </si>
  <si>
    <t>11.12am</t>
  </si>
  <si>
    <t>Kyneton</t>
  </si>
  <si>
    <t xml:space="preserve"> Meghan </t>
  </si>
  <si>
    <t>2.14pm</t>
  </si>
  <si>
    <t>5.19pm</t>
  </si>
  <si>
    <t xml:space="preserve"> Morning Darling</t>
  </si>
  <si>
    <t xml:space="preserve">Newcastle </t>
  </si>
  <si>
    <t>Just Party</t>
  </si>
  <si>
    <t>10.56am</t>
  </si>
  <si>
    <t>6.56pm</t>
  </si>
  <si>
    <t>Melbourne Storm vs Penrith Panthers</t>
  </si>
  <si>
    <t>Eliesa Katoa Anytime Tryscorer</t>
  </si>
  <si>
    <t>7 Mar 7.38pm</t>
  </si>
  <si>
    <t>Bold Rouge</t>
  </si>
  <si>
    <t>10.14am</t>
  </si>
  <si>
    <t>9 Mar 3.31pm</t>
  </si>
  <si>
    <t>Jackie's Maid</t>
  </si>
  <si>
    <t>Life Sentence</t>
  </si>
  <si>
    <t>1.34pm</t>
  </si>
  <si>
    <t>8.45am</t>
  </si>
  <si>
    <t>Run Lucy Run</t>
  </si>
  <si>
    <t>1.00pm</t>
  </si>
  <si>
    <t>Zeke Campbell vs Laban Stringer</t>
  </si>
  <si>
    <t xml:space="preserve">Stinger - H2H </t>
  </si>
  <si>
    <t>Cannington</t>
  </si>
  <si>
    <t>Alex’s Odyssey</t>
  </si>
  <si>
    <t>1.13pm</t>
  </si>
  <si>
    <t xml:space="preserve">Bendigo </t>
  </si>
  <si>
    <t>Night Action</t>
  </si>
  <si>
    <t>Awayovernight</t>
  </si>
  <si>
    <t>Tell Us Toll</t>
  </si>
  <si>
    <t>9.10am</t>
  </si>
  <si>
    <t>3.11pm</t>
  </si>
  <si>
    <t xml:space="preserve"> Jamakin Money</t>
  </si>
  <si>
    <t>8.06am</t>
  </si>
  <si>
    <t>Duel Venture</t>
  </si>
  <si>
    <t>1.33pm</t>
  </si>
  <si>
    <t>Le Heros</t>
  </si>
  <si>
    <t>Jennilala</t>
  </si>
  <si>
    <t>2.36pm</t>
  </si>
  <si>
    <t>4.31pm</t>
  </si>
  <si>
    <t>Materialist</t>
  </si>
  <si>
    <t>7.01pm</t>
  </si>
  <si>
    <t>Ascot</t>
  </si>
  <si>
    <t>Knot Secret</t>
  </si>
  <si>
    <t>8.18pm</t>
  </si>
  <si>
    <t>12.10pm</t>
  </si>
  <si>
    <t>Fountain Of Fame</t>
  </si>
  <si>
    <t>Tavi Will Do</t>
  </si>
  <si>
    <t>3.49pm</t>
  </si>
  <si>
    <t>Diamatti</t>
  </si>
  <si>
    <t>Run Buddy Run</t>
  </si>
  <si>
    <t>5.24pm</t>
  </si>
  <si>
    <t>6.29pm</t>
  </si>
  <si>
    <t xml:space="preserve"> Firebreak</t>
  </si>
  <si>
    <t>Innocent Enuff</t>
  </si>
  <si>
    <t>4.27pm</t>
  </si>
  <si>
    <t>18 Mar 3.54pm</t>
  </si>
  <si>
    <t>Grid Girl</t>
  </si>
  <si>
    <t>19 Mar 5.05pm</t>
  </si>
  <si>
    <t>Man Mountain</t>
  </si>
  <si>
    <t>Yes You May</t>
  </si>
  <si>
    <t>6.35m</t>
  </si>
  <si>
    <t>6.35pm</t>
  </si>
  <si>
    <t>Cal's Sensation</t>
  </si>
  <si>
    <t>3.35pm</t>
  </si>
  <si>
    <t>Eyes To Me</t>
  </si>
  <si>
    <t>Gabbys Ready</t>
  </si>
  <si>
    <t xml:space="preserve">Power Magnum </t>
  </si>
  <si>
    <t>21 Mar   8.30 pm</t>
  </si>
  <si>
    <t>21 Mar  2.32 pm</t>
  </si>
  <si>
    <t>21 Mar  2.20 pm</t>
  </si>
  <si>
    <t>21 Mar  8.30 pm</t>
  </si>
  <si>
    <t>22 Mar 5.08pm</t>
  </si>
  <si>
    <t>Glebe</t>
  </si>
  <si>
    <t>Howgoodareyou</t>
  </si>
  <si>
    <t>1.16pm</t>
  </si>
  <si>
    <t>Give Some Lip</t>
  </si>
  <si>
    <t>2.48pm</t>
  </si>
  <si>
    <t xml:space="preserve"> Think of God</t>
  </si>
  <si>
    <t>Mojo Rhythm</t>
  </si>
  <si>
    <t>5.50pm</t>
  </si>
  <si>
    <t>5.50 pm</t>
  </si>
  <si>
    <t>6.18pm</t>
  </si>
  <si>
    <t>Lims Fuji</t>
  </si>
  <si>
    <t>Kalkee</t>
  </si>
  <si>
    <t>9.04am</t>
  </si>
  <si>
    <t>Sha Tin</t>
  </si>
  <si>
    <t>Hong Kong</t>
  </si>
  <si>
    <t>4.15pm</t>
  </si>
  <si>
    <t>Massive Sovereign</t>
  </si>
  <si>
    <t>Coal Valley Lass</t>
  </si>
  <si>
    <t xml:space="preserve">1.07pm </t>
  </si>
  <si>
    <t>Max’s Odyssey</t>
  </si>
  <si>
    <t>2.04pm</t>
  </si>
  <si>
    <t>Mixxit</t>
  </si>
  <si>
    <t>Key And Chaos</t>
  </si>
  <si>
    <t>Mr Sandler</t>
  </si>
  <si>
    <t>12.35pm</t>
  </si>
  <si>
    <t>Jamakin Money</t>
  </si>
  <si>
    <t>27 Mar 1.36pm</t>
  </si>
  <si>
    <t>Katsu</t>
  </si>
  <si>
    <t>3.25pm</t>
  </si>
  <si>
    <t>Smart Star</t>
  </si>
  <si>
    <t>4.17pm</t>
  </si>
  <si>
    <t>Queen Shakira</t>
  </si>
  <si>
    <t>6.36pm</t>
  </si>
  <si>
    <t>Bundaberg</t>
  </si>
  <si>
    <t>Tick and Flick</t>
  </si>
  <si>
    <t xml:space="preserve">Oakbank </t>
  </si>
  <si>
    <t>Run And Tell</t>
  </si>
  <si>
    <t>2.38pm</t>
  </si>
  <si>
    <t>2.31pm</t>
  </si>
  <si>
    <t>Autofocus</t>
  </si>
  <si>
    <t>Moree</t>
  </si>
  <si>
    <t>2 Apr 12.23pm</t>
  </si>
  <si>
    <t>Friday At Five</t>
  </si>
  <si>
    <t>3 Apr 6.01pm</t>
  </si>
  <si>
    <t>Stylish</t>
  </si>
  <si>
    <t>3.46pm</t>
  </si>
  <si>
    <t>Aston Hematite</t>
  </si>
  <si>
    <t>Sun Worshipper</t>
  </si>
  <si>
    <t>NRL/Bulldogs vs Roosters</t>
  </si>
  <si>
    <t>Brandon Smith Anytime Tryscorer</t>
  </si>
  <si>
    <t>7.54am</t>
  </si>
  <si>
    <t>Worsfold</t>
  </si>
  <si>
    <t>2.15pm</t>
  </si>
  <si>
    <t>7.50pm</t>
  </si>
  <si>
    <t>Pacific Charm</t>
  </si>
  <si>
    <t>3.15pm</t>
  </si>
  <si>
    <t>Honour The Skills</t>
  </si>
  <si>
    <t>Blowing Bubbles</t>
  </si>
  <si>
    <t>Ace Of Lace</t>
  </si>
  <si>
    <t>8.21am</t>
  </si>
  <si>
    <t>Grass Patch</t>
  </si>
  <si>
    <t>Lavoni</t>
  </si>
  <si>
    <t>9 Apr 3.15pm</t>
  </si>
  <si>
    <t>Colin Morikawa</t>
  </si>
  <si>
    <t>Golf - US Masters</t>
  </si>
  <si>
    <t>8.05am</t>
  </si>
  <si>
    <t>Iridescence</t>
  </si>
  <si>
    <t>7.26pm</t>
  </si>
  <si>
    <t>Stop It</t>
  </si>
  <si>
    <t>Top 5 - Colin Morikawa</t>
  </si>
  <si>
    <t>Paleface Ringo</t>
  </si>
  <si>
    <t>Xtravagent Star</t>
  </si>
  <si>
    <t>12 Apr 3.51pm</t>
  </si>
  <si>
    <t>10 Apr 3.02pm</t>
  </si>
  <si>
    <t>Brave Maso</t>
  </si>
  <si>
    <t>Kaiwi</t>
  </si>
  <si>
    <t>10.16am</t>
  </si>
  <si>
    <t>10.35am</t>
  </si>
  <si>
    <t>6.05pm</t>
  </si>
  <si>
    <t>Yamato</t>
  </si>
  <si>
    <t>Ti Tree Lad</t>
  </si>
  <si>
    <t>12.40pm</t>
  </si>
  <si>
    <t>11.37am</t>
  </si>
  <si>
    <t>Cumin Spinner</t>
  </si>
  <si>
    <t>18 Apr 2.09pm</t>
  </si>
  <si>
    <t>Crypt De Pin</t>
  </si>
  <si>
    <t>18 Apr 2.11pm</t>
  </si>
  <si>
    <t xml:space="preserve">Kembla Grange </t>
  </si>
  <si>
    <t>18 Apr 5.24pm</t>
  </si>
  <si>
    <t>Smashing Time</t>
  </si>
  <si>
    <t>17 Apr 4.58pm</t>
  </si>
  <si>
    <t xml:space="preserve">Eagle Farm </t>
  </si>
  <si>
    <t>Barassi</t>
  </si>
  <si>
    <t>Queanbeyan</t>
  </si>
  <si>
    <t>I Am Real</t>
  </si>
  <si>
    <t>21 Apr 9.04am</t>
  </si>
  <si>
    <t>4.43pm</t>
  </si>
  <si>
    <t>Easy To See</t>
  </si>
  <si>
    <t>7.06pm</t>
  </si>
  <si>
    <t>Creati H2H</t>
  </si>
  <si>
    <t xml:space="preserve"> Tszyu vs Creati</t>
  </si>
  <si>
    <t>Omnic</t>
  </si>
  <si>
    <t>4.10pm</t>
  </si>
  <si>
    <t>Flying on a Limb</t>
  </si>
  <si>
    <t>7.11am</t>
  </si>
  <si>
    <t xml:space="preserve">Townsville </t>
  </si>
  <si>
    <t>Shine On Bruiser</t>
  </si>
  <si>
    <t>7.02am</t>
  </si>
  <si>
    <t>Happy Bellie</t>
  </si>
  <si>
    <t>Mornington</t>
  </si>
  <si>
    <t>Mintman</t>
  </si>
  <si>
    <t>2.56pm</t>
  </si>
  <si>
    <t>Claptone</t>
  </si>
  <si>
    <t>Ire of the Dragon</t>
  </si>
  <si>
    <t>9.00am</t>
  </si>
  <si>
    <t>Physicist</t>
  </si>
  <si>
    <t>Ice bath Forth</t>
  </si>
  <si>
    <t>The Meadows</t>
  </si>
  <si>
    <t>Chester Campbell</t>
  </si>
  <si>
    <t>Our Smart Cookie</t>
  </si>
  <si>
    <t>2 May 1.51pm</t>
  </si>
  <si>
    <t xml:space="preserve">Fri </t>
  </si>
  <si>
    <t>Paballo</t>
  </si>
  <si>
    <t>Viadelmore</t>
  </si>
  <si>
    <t>6.42pm</t>
  </si>
  <si>
    <t>Sunia Turuva 2+ tries</t>
  </si>
  <si>
    <t xml:space="preserve"> it’s a Wonder</t>
  </si>
  <si>
    <t>9.45am</t>
  </si>
  <si>
    <t>1.25pm</t>
  </si>
  <si>
    <t>Turbo Now Slim</t>
  </si>
  <si>
    <t>NRL - Rabbitohs vs Penrith</t>
  </si>
  <si>
    <t>12.50pm</t>
  </si>
  <si>
    <t>Polymnia</t>
  </si>
  <si>
    <t>6.47pm</t>
  </si>
  <si>
    <t>Globe</t>
  </si>
  <si>
    <t>Ima Workingclassman</t>
  </si>
  <si>
    <t xml:space="preserve">Cannington </t>
  </si>
  <si>
    <t>4.36pm</t>
  </si>
  <si>
    <t>Riley Keeping</t>
  </si>
  <si>
    <t>Parkes</t>
  </si>
  <si>
    <t>Shez A Warrior</t>
  </si>
  <si>
    <t>6 May 7.08pm</t>
  </si>
  <si>
    <t>Purpose N Vision</t>
  </si>
  <si>
    <t>4.44pm</t>
  </si>
  <si>
    <t>Irene Rose</t>
  </si>
  <si>
    <t>The Gambling Greek</t>
  </si>
  <si>
    <t>Ser Joh</t>
  </si>
  <si>
    <t>Hiyaam Proud</t>
  </si>
  <si>
    <t>Noble Conqueror</t>
  </si>
  <si>
    <t>9.11am</t>
  </si>
  <si>
    <t>9.52am</t>
  </si>
  <si>
    <t>Scrubs Rocket</t>
  </si>
  <si>
    <t>8 May 2.46pm</t>
  </si>
  <si>
    <t>Hanafubuki</t>
  </si>
  <si>
    <t>8 May 2.56pm</t>
  </si>
  <si>
    <t xml:space="preserve"> Savee</t>
  </si>
  <si>
    <t>Storm Capital</t>
  </si>
  <si>
    <t>Manchego</t>
  </si>
  <si>
    <t>Apuntar</t>
  </si>
  <si>
    <t>Volatile</t>
  </si>
  <si>
    <t xml:space="preserve">Ready For Anything </t>
  </si>
  <si>
    <t>16</t>
  </si>
  <si>
    <t>Hidden Wealth</t>
  </si>
  <si>
    <t>Sunset Comanche</t>
  </si>
  <si>
    <t>Pacific Holly</t>
  </si>
  <si>
    <t>10 May 2.56pm</t>
  </si>
  <si>
    <t>11.15am</t>
  </si>
  <si>
    <t>11.27am</t>
  </si>
  <si>
    <t>8.40pm</t>
  </si>
  <si>
    <t>3.19pm</t>
  </si>
  <si>
    <t>1.31pm</t>
  </si>
  <si>
    <t xml:space="preserve"> Interest Point</t>
  </si>
  <si>
    <t>2.54pm</t>
  </si>
  <si>
    <t>Destini Jethro</t>
  </si>
  <si>
    <t>16 May 2.59pm</t>
  </si>
  <si>
    <t>Zouna</t>
  </si>
  <si>
    <t>Lazzura</t>
  </si>
  <si>
    <t>4.58pm</t>
  </si>
  <si>
    <t>Rushforth Ally</t>
  </si>
  <si>
    <t>9.58am</t>
  </si>
  <si>
    <t>Buck Barrow</t>
  </si>
  <si>
    <t>7.43am</t>
  </si>
  <si>
    <t>Warwick</t>
  </si>
  <si>
    <t>Allezizzy</t>
  </si>
  <si>
    <t>Charge Ahead</t>
  </si>
  <si>
    <t>21 May 2.05pm</t>
  </si>
  <si>
    <t>Plastic Dreams</t>
  </si>
  <si>
    <t>9.28am</t>
  </si>
  <si>
    <t>Dark Asset</t>
  </si>
  <si>
    <t>Zarem</t>
  </si>
  <si>
    <t>1.45pm</t>
  </si>
  <si>
    <t>2.23pm</t>
  </si>
  <si>
    <t>NRL - Bulldogs vs Dragons</t>
  </si>
  <si>
    <t>Sam Hughes - Anytime Tryscorer</t>
  </si>
  <si>
    <t>Little Jack</t>
  </si>
  <si>
    <t>7.32pm</t>
  </si>
  <si>
    <t>1.15pm</t>
  </si>
  <si>
    <t>Smiling Zac</t>
  </si>
  <si>
    <t>Dubbo</t>
  </si>
  <si>
    <t>Wicked Testimony</t>
  </si>
  <si>
    <t>8.28am</t>
  </si>
  <si>
    <t>Bones</t>
  </si>
  <si>
    <t>24 May 1.15pm</t>
  </si>
  <si>
    <t>Power Pack</t>
  </si>
  <si>
    <t>Arabian Summer</t>
  </si>
  <si>
    <t>8.29am</t>
  </si>
  <si>
    <t>8.32am</t>
  </si>
  <si>
    <t>8.36am</t>
  </si>
  <si>
    <t>West Star</t>
  </si>
  <si>
    <t>10.00am</t>
  </si>
  <si>
    <t>Pattaya Flash</t>
  </si>
  <si>
    <t>Satin Banyula</t>
  </si>
  <si>
    <t>Six Again</t>
  </si>
  <si>
    <t>9.17am</t>
  </si>
  <si>
    <t>Awsome Choice</t>
  </si>
  <si>
    <t>2.20pm</t>
  </si>
  <si>
    <t>Blazen Boots</t>
  </si>
  <si>
    <t>Fishermans Wish</t>
  </si>
  <si>
    <t>Walk The Talk</t>
  </si>
  <si>
    <t>8.20am</t>
  </si>
  <si>
    <t>Werribee</t>
  </si>
  <si>
    <t>Jerobi</t>
  </si>
  <si>
    <t>3.02pm</t>
  </si>
  <si>
    <t>Last Stylebender</t>
  </si>
  <si>
    <t>In Secret</t>
  </si>
  <si>
    <t xml:space="preserve">Carnarvon </t>
  </si>
  <si>
    <t>Mir</t>
  </si>
  <si>
    <t>The Right Way</t>
  </si>
  <si>
    <t>3 June 2.22pm</t>
  </si>
  <si>
    <t>Cooma Hut</t>
  </si>
  <si>
    <t>11.49am</t>
  </si>
  <si>
    <t>Enzedder</t>
  </si>
  <si>
    <t>Trapedo</t>
  </si>
  <si>
    <t>12.14pm</t>
  </si>
  <si>
    <t>Snuba</t>
  </si>
  <si>
    <t>12.13pm</t>
  </si>
  <si>
    <t>First Person</t>
  </si>
  <si>
    <t>10.30am</t>
  </si>
  <si>
    <t>State of Origin - Blues vs Marrons</t>
  </si>
  <si>
    <t>NSW win
Into
Joseph Sua’alii anytime try scorer</t>
  </si>
  <si>
    <t>Obligated</t>
  </si>
  <si>
    <t>Hugo Maguire</t>
  </si>
  <si>
    <t>Tassie Time</t>
  </si>
  <si>
    <t>12.31pm</t>
  </si>
  <si>
    <t>Coleridge</t>
  </si>
  <si>
    <t>7 June 11.23am</t>
  </si>
  <si>
    <t>Elouyou</t>
  </si>
  <si>
    <t>Sabah Win</t>
  </si>
  <si>
    <t>Rutland Jack</t>
  </si>
  <si>
    <t>4.45pm</t>
  </si>
  <si>
    <t>10.39am</t>
  </si>
  <si>
    <t>Hissy Fit</t>
  </si>
  <si>
    <t xml:space="preserve">Gawler </t>
  </si>
  <si>
    <t>Kublai</t>
  </si>
  <si>
    <t>Special Werina</t>
  </si>
  <si>
    <t>Archer’s Game</t>
  </si>
  <si>
    <t>Proud Aussie</t>
  </si>
  <si>
    <t>11.10am</t>
  </si>
  <si>
    <t>10.40am</t>
  </si>
  <si>
    <t xml:space="preserve"> Hell March</t>
  </si>
  <si>
    <t>Artful Girl</t>
  </si>
  <si>
    <t>10.36am</t>
  </si>
  <si>
    <t>10.53am</t>
  </si>
  <si>
    <t>11.42am</t>
  </si>
  <si>
    <t>Bo Bo Beware</t>
  </si>
  <si>
    <t>7.39pm</t>
  </si>
  <si>
    <t>NRL - Sharks v Dolphins</t>
  </si>
  <si>
    <t xml:space="preserve">Sharks Win / Briton Nikora Anytime Tryscorer </t>
  </si>
  <si>
    <t>8.49am</t>
  </si>
  <si>
    <t>Major Artie</t>
  </si>
  <si>
    <t>Mariners Dream</t>
  </si>
  <si>
    <t>4.52pm</t>
  </si>
  <si>
    <t>Skinny Olive</t>
  </si>
  <si>
    <t xml:space="preserve">Sunshine Coast </t>
  </si>
  <si>
    <t>Town Crier</t>
  </si>
  <si>
    <t>3.39pm</t>
  </si>
  <si>
    <t>Square Donut</t>
  </si>
  <si>
    <t>16 June 5.57pm</t>
  </si>
  <si>
    <t>Thirteen Red</t>
  </si>
  <si>
    <t>3.12pm</t>
  </si>
  <si>
    <t>Peri Peri Rich</t>
  </si>
  <si>
    <t>Tub Star</t>
  </si>
  <si>
    <t>5.27pm</t>
  </si>
  <si>
    <t>Showtime Poppet</t>
  </si>
  <si>
    <t>13 June 8.43am</t>
  </si>
  <si>
    <t>Golf - US Open</t>
  </si>
  <si>
    <t>Russel Henley</t>
  </si>
  <si>
    <t>Russel Henley - Top 10</t>
  </si>
  <si>
    <t>Pre Eminence</t>
  </si>
  <si>
    <t>Sir Dodge</t>
  </si>
  <si>
    <t>Dune Forty Five</t>
  </si>
  <si>
    <t>Ascension</t>
  </si>
  <si>
    <t>Shadow Power</t>
  </si>
  <si>
    <t>9.48am</t>
  </si>
  <si>
    <t>Rabbitohs Win by 19 pts</t>
  </si>
  <si>
    <t>21 June 1.39pm</t>
  </si>
  <si>
    <t>NRL - Rabbitohs vs Sea Eagles</t>
  </si>
  <si>
    <t>21 June 12.54pm</t>
  </si>
  <si>
    <t>Boxing - Crocker vs Walker</t>
  </si>
  <si>
    <t>Walker</t>
  </si>
  <si>
    <t xml:space="preserve">Scone </t>
  </si>
  <si>
    <t>Master of Rewards</t>
  </si>
  <si>
    <t>Super Freds</t>
  </si>
  <si>
    <t>9.20am</t>
  </si>
  <si>
    <t>Invade and Conquer</t>
  </si>
  <si>
    <t>8 Mar 10.36am</t>
  </si>
  <si>
    <t>Mazu</t>
  </si>
  <si>
    <t>25 June 2.51pm</t>
  </si>
  <si>
    <t>Band of Brothers</t>
  </si>
  <si>
    <t>Drop the Mic</t>
  </si>
  <si>
    <t>8.16am</t>
  </si>
  <si>
    <t>Mount Fuji</t>
  </si>
  <si>
    <t>12.02pm</t>
  </si>
  <si>
    <t>Melton</t>
  </si>
  <si>
    <t>Manda Kyvalley</t>
  </si>
  <si>
    <t>Journey Beyond</t>
  </si>
  <si>
    <t>28 Jun 9.50am</t>
  </si>
  <si>
    <t>Ramius</t>
  </si>
  <si>
    <t>28 Jun 11.34am</t>
  </si>
  <si>
    <t>C’est Magique</t>
  </si>
  <si>
    <t>Thaibeefsalade</t>
  </si>
  <si>
    <t>5.20pm</t>
  </si>
  <si>
    <t>Lonhro Gold</t>
  </si>
  <si>
    <t>12.09pm</t>
  </si>
  <si>
    <t>Corowa</t>
  </si>
  <si>
    <t>Newyork Missile</t>
  </si>
  <si>
    <t>8.35am</t>
  </si>
  <si>
    <t>Baby Bueti</t>
  </si>
  <si>
    <t>Blue Toes</t>
  </si>
  <si>
    <t>8.43am</t>
  </si>
  <si>
    <t>Truffle Finder</t>
  </si>
  <si>
    <t>12.47pm</t>
  </si>
  <si>
    <t>Llanddwyn</t>
  </si>
  <si>
    <t>Hazel Baby</t>
  </si>
  <si>
    <t>2.19pm</t>
  </si>
  <si>
    <t xml:space="preserve">Gunnedah </t>
  </si>
  <si>
    <t>Just a Phase</t>
  </si>
  <si>
    <t>Cals Sensation</t>
  </si>
  <si>
    <t>8.01am</t>
  </si>
  <si>
    <t>Zuma California</t>
  </si>
  <si>
    <t>Plastic Gangster</t>
  </si>
  <si>
    <t>11.06am</t>
  </si>
  <si>
    <t>Jenni’s Meadow</t>
  </si>
  <si>
    <t>Cindy Falls</t>
  </si>
  <si>
    <t>4.21pm</t>
  </si>
  <si>
    <t>Bossy Nic</t>
  </si>
  <si>
    <t>Teresita</t>
  </si>
  <si>
    <t xml:space="preserve"> Precocious</t>
  </si>
  <si>
    <t>5.17PM</t>
  </si>
  <si>
    <t>3.31pm</t>
  </si>
  <si>
    <t>Crazy Eyed Fred</t>
  </si>
  <si>
    <t>4.13pm</t>
  </si>
  <si>
    <t>Fifty Short</t>
  </si>
  <si>
    <t>Mounir Fathi vs. Anton Markovic</t>
  </si>
  <si>
    <t>Anton Markovic</t>
  </si>
  <si>
    <t>Feisty Fox</t>
  </si>
  <si>
    <t>Prevailed</t>
  </si>
  <si>
    <t>6.31pm</t>
  </si>
  <si>
    <t>Crazy Train</t>
  </si>
  <si>
    <t>Manolo Bling</t>
  </si>
  <si>
    <t>12 Jul 3.29pm</t>
  </si>
  <si>
    <t>12 Jul 3.34pm</t>
  </si>
  <si>
    <t>12 Jul 6.33pm</t>
  </si>
  <si>
    <t>Cash and Cards</t>
  </si>
  <si>
    <t>Sunday Tycoon</t>
  </si>
  <si>
    <t>2.43pm</t>
  </si>
  <si>
    <t>Sirius</t>
  </si>
  <si>
    <t>11:32am</t>
  </si>
  <si>
    <t>Chirography</t>
  </si>
  <si>
    <t>Detroit City</t>
  </si>
  <si>
    <t>Loco for Coco</t>
  </si>
  <si>
    <t>Sharni’s Secret</t>
  </si>
  <si>
    <t>10.50am</t>
  </si>
  <si>
    <t>Leo The Lion</t>
  </si>
  <si>
    <t>Tashi</t>
  </si>
  <si>
    <t>2:32 pm</t>
  </si>
  <si>
    <t>Hayaku</t>
  </si>
  <si>
    <t xml:space="preserve">Doomben </t>
  </si>
  <si>
    <t>Thankful Heart</t>
  </si>
  <si>
    <t>Somebeachdreamin</t>
  </si>
  <si>
    <t>9.23am</t>
  </si>
  <si>
    <t>Mildura</t>
  </si>
  <si>
    <t>Sojustkoby</t>
  </si>
  <si>
    <t>8.48am</t>
  </si>
  <si>
    <t>South of Huston</t>
  </si>
  <si>
    <t>Sir Maximus</t>
  </si>
  <si>
    <t>Silver Warrior</t>
  </si>
  <si>
    <t>Inverell</t>
  </si>
  <si>
    <t>Advisor</t>
  </si>
  <si>
    <t>7.53am</t>
  </si>
  <si>
    <t>Pacific Bao Bei</t>
  </si>
  <si>
    <t>2.18pm</t>
  </si>
  <si>
    <t>Auzstar</t>
  </si>
  <si>
    <t>8.45pm</t>
  </si>
  <si>
    <t>Barry’s Lane</t>
  </si>
  <si>
    <t>18 Jul 3.01pm</t>
  </si>
  <si>
    <t>Golf - US Open Championship</t>
  </si>
  <si>
    <t>Nicolai Hojgaard</t>
  </si>
  <si>
    <t>Nicolai Hojgaard - Top 10</t>
  </si>
  <si>
    <t>Nicolai Hojgaard - Top 20</t>
  </si>
  <si>
    <t>8.02am</t>
  </si>
  <si>
    <t>So Grand</t>
  </si>
  <si>
    <t xml:space="preserve">Stawell </t>
  </si>
  <si>
    <t>Night Whisperer</t>
  </si>
  <si>
    <t>10.42am</t>
  </si>
  <si>
    <t>Electric Impulse</t>
  </si>
  <si>
    <t>Star Vega</t>
  </si>
  <si>
    <t>2.59pm</t>
  </si>
  <si>
    <t>5.12pm</t>
  </si>
  <si>
    <t>Ezra Scarlet</t>
  </si>
  <si>
    <t>Sorry I’m Late</t>
  </si>
  <si>
    <t>12.08pm</t>
  </si>
  <si>
    <t>Retainer</t>
  </si>
  <si>
    <t xml:space="preserve">Ballarat </t>
  </si>
  <si>
    <t>Yankee Gambler</t>
  </si>
  <si>
    <t>2.45pm</t>
  </si>
  <si>
    <t>9.01am</t>
  </si>
  <si>
    <t>Echuca/Echuca</t>
  </si>
  <si>
    <t>3/7</t>
  </si>
  <si>
    <t>14/2</t>
  </si>
  <si>
    <t>Toreador/Robert The Puss</t>
  </si>
  <si>
    <t>Time To Prophet</t>
  </si>
  <si>
    <t>Kerioth</t>
  </si>
  <si>
    <t>Change is Coming</t>
  </si>
  <si>
    <t>Bellascent</t>
  </si>
  <si>
    <t>26 Jul 7.02pm</t>
  </si>
  <si>
    <t>9.19am</t>
  </si>
  <si>
    <t>Don’t Think So</t>
  </si>
  <si>
    <t>3.47pm</t>
  </si>
  <si>
    <t>Maitland</t>
  </si>
  <si>
    <t>Knighted Buzz</t>
  </si>
  <si>
    <t>3.16pm</t>
  </si>
  <si>
    <t>Bold Splendour</t>
  </si>
  <si>
    <t>10.05am</t>
  </si>
  <si>
    <t>Miss Toronado</t>
  </si>
  <si>
    <t>Unspoken Love</t>
  </si>
  <si>
    <t>Fling it Rainbow</t>
  </si>
  <si>
    <t>Hurricane Dusty</t>
  </si>
  <si>
    <t>31 Jul 5.42pm</t>
  </si>
  <si>
    <t>Olympics - Woman’s Soccer</t>
  </si>
  <si>
    <t>Zambia v Germany - Total Over 6.5 Goals</t>
  </si>
  <si>
    <t>9.41am</t>
  </si>
  <si>
    <t>Dynamic Trio</t>
  </si>
  <si>
    <t>5.48pm</t>
  </si>
  <si>
    <t>Baccardi Spirit</t>
  </si>
  <si>
    <t>Scodelario</t>
  </si>
  <si>
    <t>9.38am</t>
  </si>
  <si>
    <t>National Interest</t>
  </si>
  <si>
    <t>3.43pm</t>
  </si>
  <si>
    <t>Crymenotears</t>
  </si>
  <si>
    <t>Vapor Storm</t>
  </si>
  <si>
    <t>2 Aug 7.21pm</t>
  </si>
  <si>
    <t xml:space="preserve"> Ploundering</t>
  </si>
  <si>
    <t>Bulls On Parade</t>
  </si>
  <si>
    <t>Duchess Of Sussex</t>
  </si>
  <si>
    <t xml:space="preserve">Darwin </t>
  </si>
  <si>
    <t>Bel Suono</t>
  </si>
  <si>
    <t>11.53am</t>
  </si>
  <si>
    <t>Blakemore Avenue</t>
  </si>
  <si>
    <t>9.44am</t>
  </si>
  <si>
    <t>Canton Kid</t>
  </si>
  <si>
    <t>12.56pm</t>
  </si>
  <si>
    <t>Lonestar Lad</t>
  </si>
  <si>
    <t>8.57am</t>
  </si>
  <si>
    <t>Shabooh Shalaa</t>
  </si>
  <si>
    <t>12.28m</t>
  </si>
  <si>
    <t>Promiscuous Girl</t>
  </si>
  <si>
    <t>8 Aug 12.45pm</t>
  </si>
  <si>
    <t>Heart and Spirit</t>
  </si>
  <si>
    <t>3 Aug 3.47pm</t>
  </si>
  <si>
    <t>Silencio Porfavor</t>
  </si>
  <si>
    <t>Aston Jalapeno</t>
  </si>
  <si>
    <t>Ziplining</t>
  </si>
  <si>
    <t>Dawn Raider</t>
  </si>
  <si>
    <t>9.47am</t>
  </si>
  <si>
    <t>Follow The Sun</t>
  </si>
  <si>
    <t>3.51pm</t>
  </si>
  <si>
    <t>Xtramagic</t>
  </si>
  <si>
    <t>6.07pm</t>
  </si>
  <si>
    <t>Karbine</t>
  </si>
  <si>
    <t>15 Aug 10.49am</t>
  </si>
  <si>
    <t>Caste</t>
  </si>
  <si>
    <t>Moegreen</t>
  </si>
  <si>
    <t>Schooner The Better</t>
  </si>
  <si>
    <t>8.33am</t>
  </si>
  <si>
    <t>9.46am</t>
  </si>
  <si>
    <t>Reducio</t>
  </si>
  <si>
    <t>11.02am</t>
  </si>
  <si>
    <t>Bleak Mid Winter</t>
  </si>
  <si>
    <t>Tolerance</t>
  </si>
  <si>
    <t>Dark Fate</t>
  </si>
  <si>
    <t>5.47pm</t>
  </si>
  <si>
    <t>Galaxy Bar</t>
  </si>
  <si>
    <t>1.32pm</t>
  </si>
  <si>
    <t>Daella</t>
  </si>
  <si>
    <t>Saychelles</t>
  </si>
  <si>
    <t>12.51pm</t>
  </si>
  <si>
    <t>Amaroo Star</t>
  </si>
  <si>
    <t>2.49pm</t>
  </si>
  <si>
    <t>Colleagues</t>
  </si>
  <si>
    <t>First Landing</t>
  </si>
  <si>
    <t>Banderillero</t>
  </si>
  <si>
    <t>3.10pm</t>
  </si>
  <si>
    <t>Maximum Power</t>
  </si>
  <si>
    <t>4.46pm</t>
  </si>
  <si>
    <t>Halla Dubai</t>
  </si>
  <si>
    <t>Pope Cody</t>
  </si>
  <si>
    <t>9.27am</t>
  </si>
  <si>
    <t>Flying Chevrolet</t>
  </si>
  <si>
    <t>9.37am</t>
  </si>
  <si>
    <t>For Valour</t>
  </si>
  <si>
    <t>4.25pm</t>
  </si>
  <si>
    <t>Kimochi</t>
  </si>
  <si>
    <t>10.31am</t>
  </si>
  <si>
    <t xml:space="preserve"> Aston Jalapeno</t>
  </si>
  <si>
    <t>Zephalong</t>
  </si>
  <si>
    <t>11.46am</t>
  </si>
  <si>
    <t>Seven Of Nine</t>
  </si>
  <si>
    <t>Barrington Manor</t>
  </si>
  <si>
    <t xml:space="preserve"> Letsgo Big Girl</t>
  </si>
  <si>
    <t>Northern Terror</t>
  </si>
  <si>
    <t>Art N Soul</t>
  </si>
  <si>
    <t xml:space="preserve">Canterbury </t>
  </si>
  <si>
    <t>Weeping Women</t>
  </si>
  <si>
    <t xml:space="preserve">Gold Coast </t>
  </si>
  <si>
    <t>Neoclassicism</t>
  </si>
  <si>
    <t>Warracknabeal</t>
  </si>
  <si>
    <t>Riverina Cyclone</t>
  </si>
  <si>
    <t>1.06pm</t>
  </si>
  <si>
    <t>NRL - Knights vs Titans</t>
  </si>
  <si>
    <t>Total Match Points Over 53.3 / Anytime Try Scorer Kaylan Pong &amp; Greg Marzhew</t>
  </si>
  <si>
    <t>2.28pm</t>
  </si>
  <si>
    <t>Warilla Gorilla</t>
  </si>
  <si>
    <t>3 Sept 6.33pm</t>
  </si>
  <si>
    <t>Achici Vuolemale</t>
  </si>
  <si>
    <t>10.22am</t>
  </si>
  <si>
    <t>Havana Rose</t>
  </si>
  <si>
    <t>Nangar Luna</t>
  </si>
  <si>
    <t xml:space="preserve"> Rowdy Shannon</t>
  </si>
  <si>
    <t>12.20pm</t>
  </si>
  <si>
    <t>Candlelit</t>
  </si>
  <si>
    <t>5.28pm</t>
  </si>
  <si>
    <t>The Democrat</t>
  </si>
  <si>
    <t>5.30pm</t>
  </si>
  <si>
    <t>Dapto/Hobart</t>
  </si>
  <si>
    <t>Just A Monarch/Hate The Drake</t>
  </si>
  <si>
    <t>The Marg Factor</t>
  </si>
  <si>
    <t>Seapark</t>
  </si>
  <si>
    <t>9.25am</t>
  </si>
  <si>
    <t>3.38pm</t>
  </si>
  <si>
    <t>Sloy Wave</t>
  </si>
  <si>
    <t>Iron Lady</t>
  </si>
  <si>
    <t>Party Started</t>
  </si>
  <si>
    <t>Randwick Kensington</t>
  </si>
  <si>
    <t>Fire Star</t>
  </si>
  <si>
    <t>Cardsharp</t>
  </si>
  <si>
    <t>12.59pm</t>
  </si>
  <si>
    <t>2.00pm</t>
  </si>
  <si>
    <t>Springtime Jet</t>
  </si>
  <si>
    <t>Obliging Bill</t>
  </si>
  <si>
    <t>Suribachi</t>
  </si>
  <si>
    <t>Todd Gack</t>
  </si>
  <si>
    <t>NFL - Buffalo Bills vs  Miami Dolphins</t>
  </si>
  <si>
    <t>Anytime touchdown scorer - Jaylen Wright</t>
  </si>
  <si>
    <t>1.54pm</t>
  </si>
  <si>
    <t>2.47pm</t>
  </si>
  <si>
    <t xml:space="preserve"> Boom Torque</t>
  </si>
  <si>
    <t>Mare of MT Buller</t>
  </si>
  <si>
    <t>Griffith</t>
  </si>
  <si>
    <t>Jaskier</t>
  </si>
  <si>
    <t>5.05pm</t>
  </si>
  <si>
    <t>Angel Undercover</t>
  </si>
  <si>
    <t>4.24pm</t>
  </si>
  <si>
    <t>Hamilton</t>
  </si>
  <si>
    <t>2.27pm</t>
  </si>
  <si>
    <t xml:space="preserve">Northam </t>
  </si>
  <si>
    <t>Eugenius</t>
  </si>
  <si>
    <t>4.08pm</t>
  </si>
  <si>
    <t>Microwave Jenny</t>
  </si>
  <si>
    <t>Gin Rummy</t>
  </si>
  <si>
    <t>Lady Lazarus</t>
  </si>
  <si>
    <t>5.38pm</t>
  </si>
  <si>
    <t>Rapid Heart</t>
  </si>
  <si>
    <t xml:space="preserve"> Ruin Art</t>
  </si>
  <si>
    <t>Big Black Betty</t>
  </si>
  <si>
    <t>AFL/NFL</t>
  </si>
  <si>
    <t>AFL Sydney Swans winning margin 1-39/NRL Cronulla Sharks winger Ronaldo Mulitalo Any time try scorer</t>
  </si>
  <si>
    <t>Whisky On The Hill</t>
  </si>
  <si>
    <t>Mothereens</t>
  </si>
  <si>
    <t>Rugby Union</t>
  </si>
  <si>
    <t>NZ All Blacks line bet -20.5</t>
  </si>
  <si>
    <t>12.30pm</t>
  </si>
  <si>
    <t>Western Bulldongs - H2H</t>
  </si>
  <si>
    <t>Women's AFL</t>
  </si>
  <si>
    <t>Riverland Son</t>
  </si>
  <si>
    <t>Princess Cordite</t>
  </si>
  <si>
    <t>Belladramatic</t>
  </si>
  <si>
    <t>3.03pm</t>
  </si>
  <si>
    <t>23 Sept 5.59pm</t>
  </si>
  <si>
    <t>Mollify</t>
  </si>
  <si>
    <t>4.29pm</t>
  </si>
  <si>
    <t>Paw Vortex</t>
  </si>
  <si>
    <t>Astronomica</t>
  </si>
  <si>
    <t>interrogation</t>
  </si>
  <si>
    <t>Jupiter</t>
  </si>
  <si>
    <t>5.11pm</t>
  </si>
  <si>
    <t>Big Town Skye</t>
  </si>
  <si>
    <t>Starward</t>
  </si>
  <si>
    <t>Brisbane Lions H2H/Joe Daniher 15 or more Disposals/Kai Lohmann Any time goal scorer/Charlie Cameron UNDER 10.5 Disposals</t>
  </si>
  <si>
    <t>2.01pm</t>
  </si>
  <si>
    <t>Deep Finess</t>
  </si>
  <si>
    <t>4.14pm</t>
  </si>
  <si>
    <t>Hellaine</t>
  </si>
  <si>
    <t>6.03pm</t>
  </si>
  <si>
    <t>Aniki</t>
  </si>
  <si>
    <t>NRL - Panthers v Sharks</t>
  </si>
  <si>
    <t>Sharks Kayal Iro - Any time try scorer</t>
  </si>
  <si>
    <t>5.33pm</t>
  </si>
  <si>
    <t>Big Town Jinks</t>
  </si>
  <si>
    <t>The Naked Art</t>
  </si>
  <si>
    <t>12.44pm</t>
  </si>
  <si>
    <t>Express yo’self</t>
  </si>
  <si>
    <t>Pantoja</t>
  </si>
  <si>
    <t>Hunt A Rainbow</t>
  </si>
  <si>
    <t xml:space="preserve"> Alexis Rocket</t>
  </si>
  <si>
    <t>NBL</t>
  </si>
  <si>
    <t>Same game multi: Shea Illi over 5.5 assists &amp; Perth to win</t>
  </si>
  <si>
    <t>Comrade Rosa</t>
  </si>
  <si>
    <t>Land Legend</t>
  </si>
  <si>
    <t>Gunbower</t>
  </si>
  <si>
    <t>My Symbol</t>
  </si>
  <si>
    <t>MMA - UFC - Alex Pereira vs Khalil Roundtree Jr.</t>
  </si>
  <si>
    <t>Roundtree Win</t>
  </si>
  <si>
    <t>Isaah Yeo - Clive Churchill Medalist</t>
  </si>
  <si>
    <t>5.17pm</t>
  </si>
  <si>
    <t>Happy Horse</t>
  </si>
  <si>
    <t>NRL - Grand Final</t>
  </si>
  <si>
    <t>Straight To Thetop</t>
  </si>
  <si>
    <t>9.22am</t>
  </si>
  <si>
    <t>Fascinate Pearly</t>
  </si>
  <si>
    <t>Dash Express</t>
  </si>
  <si>
    <t>Gloucester Park</t>
  </si>
  <si>
    <t>Henwood Bay</t>
  </si>
  <si>
    <t>9.50am</t>
  </si>
  <si>
    <t xml:space="preserve">Shoeless </t>
  </si>
  <si>
    <t xml:space="preserve"> Ready Lightly </t>
  </si>
  <si>
    <t>Jolie Star</t>
  </si>
  <si>
    <t>6.12pm</t>
  </si>
  <si>
    <t>Papal Army</t>
  </si>
  <si>
    <t>11 Oct 2.42pm</t>
  </si>
  <si>
    <t>The Crusader</t>
  </si>
  <si>
    <t>Runchickenrun</t>
  </si>
  <si>
    <t>Riverplate</t>
  </si>
  <si>
    <t>5.03pm</t>
  </si>
  <si>
    <t>Circuit Jolly</t>
  </si>
  <si>
    <t>Classic Century</t>
  </si>
  <si>
    <t>Cheer For South</t>
  </si>
  <si>
    <t>9 Oct 6.04pm</t>
  </si>
  <si>
    <t>Motor Racing - V8 Supercars - Bathurst 1000</t>
  </si>
  <si>
    <t>M Payne / G Tander</t>
  </si>
  <si>
    <t>Bairnsdale</t>
  </si>
  <si>
    <t>Little Bighorn</t>
  </si>
  <si>
    <t xml:space="preserve">Pinjarra </t>
  </si>
  <si>
    <t>Dream Control</t>
  </si>
  <si>
    <t>1.27pm</t>
  </si>
  <si>
    <t xml:space="preserve">Gosford </t>
  </si>
  <si>
    <t xml:space="preserve"> Zipping Chumley</t>
  </si>
  <si>
    <t>Red Car</t>
  </si>
  <si>
    <t>Ivy’s Girl</t>
  </si>
  <si>
    <t>Hellyer Stub</t>
  </si>
  <si>
    <t>Savannah Gangster</t>
  </si>
  <si>
    <t>10.24am</t>
  </si>
  <si>
    <t>Suzy Right</t>
  </si>
  <si>
    <t>Paw Petrov</t>
  </si>
  <si>
    <t>Rivana</t>
  </si>
  <si>
    <t xml:space="preserve"> I’ve Bean Tryin</t>
  </si>
  <si>
    <t>Storm Boy</t>
  </si>
  <si>
    <t>Stoli Bolli</t>
  </si>
  <si>
    <t>Duke De Sessa</t>
  </si>
  <si>
    <t>Onslow Beach</t>
  </si>
  <si>
    <t>Apex</t>
  </si>
  <si>
    <t>4.42pm</t>
  </si>
  <si>
    <t>Penola</t>
  </si>
  <si>
    <t xml:space="preserve"> Benz Baron</t>
  </si>
  <si>
    <t>He’s Shady</t>
  </si>
  <si>
    <t>12.15pm</t>
  </si>
  <si>
    <t xml:space="preserve"> Bellakai</t>
  </si>
  <si>
    <t>Ballymac Storm</t>
  </si>
  <si>
    <t>3.58pm</t>
  </si>
  <si>
    <t>The Irish</t>
  </si>
  <si>
    <t>4.55pm</t>
  </si>
  <si>
    <t>Burnie</t>
  </si>
  <si>
    <t>Mister Poverty</t>
  </si>
  <si>
    <t>Major Ideal</t>
  </si>
  <si>
    <t>11.25am</t>
  </si>
  <si>
    <t>12.16pm</t>
  </si>
  <si>
    <t>Ionaceltic</t>
  </si>
  <si>
    <t>NBA</t>
  </si>
  <si>
    <t>Portland +6.5 handicap AND over 219.5 total points</t>
  </si>
  <si>
    <t>4.20pm</t>
  </si>
  <si>
    <t xml:space="preserve"> Makarena</t>
  </si>
  <si>
    <t>11.35am</t>
  </si>
  <si>
    <t>Eddy Street</t>
  </si>
  <si>
    <t>5.54pm</t>
  </si>
  <si>
    <t>Enzola</t>
  </si>
  <si>
    <t>Yellow Car</t>
  </si>
  <si>
    <t>12.22pm</t>
  </si>
  <si>
    <t>Vincenzo</t>
  </si>
  <si>
    <t>Second Sun</t>
  </si>
  <si>
    <t>1 Oct 9.57am</t>
  </si>
  <si>
    <t>UFC - Abdellah Er-Ramy vs Torres Finney</t>
  </si>
  <si>
    <t>Abdellah Er-Ramy</t>
  </si>
  <si>
    <t>Superbon</t>
  </si>
  <si>
    <t>Marnoo</t>
  </si>
  <si>
    <t>1 Nov 8.16pm</t>
  </si>
  <si>
    <t>Good Sort</t>
  </si>
  <si>
    <t>King Of Thunder</t>
  </si>
  <si>
    <t>Star Of India</t>
  </si>
  <si>
    <t>3.13pm</t>
  </si>
  <si>
    <t>Brookhaven</t>
  </si>
  <si>
    <t>6.58pm</t>
  </si>
  <si>
    <t>Paw Lauren</t>
  </si>
  <si>
    <t>Unspoken</t>
  </si>
  <si>
    <t>Suparazi</t>
  </si>
  <si>
    <t>10.46am</t>
  </si>
  <si>
    <t>Riverina Knight</t>
  </si>
  <si>
    <t>Bridal Waltz</t>
  </si>
  <si>
    <t>AUS NBL Basketball Brisbane vs Melbourne - Perth vs Tasmania</t>
  </si>
  <si>
    <t>Melbourne handicap -5.5/Perth handicap -5.5</t>
  </si>
  <si>
    <t>11.13am</t>
  </si>
  <si>
    <t>Firestorm</t>
  </si>
  <si>
    <t>3.32pm</t>
  </si>
  <si>
    <t>Belvedere Boys</t>
  </si>
  <si>
    <t>Pink Cashmere</t>
  </si>
  <si>
    <t>Cashing Out</t>
  </si>
  <si>
    <t>4.49pm</t>
  </si>
  <si>
    <t>Alicia Roma</t>
  </si>
  <si>
    <t>Port Pirie</t>
  </si>
  <si>
    <t>11.11am</t>
  </si>
  <si>
    <t>Mymatethomo</t>
  </si>
  <si>
    <t>6.23pm</t>
  </si>
  <si>
    <t>Woolgoolga Lass</t>
  </si>
  <si>
    <t>Dirty Dancing</t>
  </si>
  <si>
    <t>Smooth Torque</t>
  </si>
  <si>
    <t>2.35pm</t>
  </si>
  <si>
    <t>Ryan’s Rocket</t>
  </si>
  <si>
    <t>10.37am</t>
  </si>
  <si>
    <t>14 Nov 2.35pm</t>
  </si>
  <si>
    <t>NBL - Tasmania vs Brisbane/Perth vs SE Melbourne</t>
  </si>
  <si>
    <t>Tasmania to win / Over total points (180.5) Perth vs SE Melbourne</t>
  </si>
  <si>
    <t>1.44pm</t>
  </si>
  <si>
    <t>She’s Got Pizzazz</t>
  </si>
  <si>
    <t>6.20pm</t>
  </si>
  <si>
    <t>Aussie Tilly</t>
  </si>
  <si>
    <t>Hay Riley</t>
  </si>
  <si>
    <t>Stranger Danger</t>
  </si>
  <si>
    <t>Kismet Reward</t>
  </si>
  <si>
    <t>9.55am</t>
  </si>
  <si>
    <t>Howlin’ Rain</t>
  </si>
  <si>
    <t>12.54pm</t>
  </si>
  <si>
    <t>Tequila Sunset</t>
  </si>
  <si>
    <t>Channelling</t>
  </si>
  <si>
    <t>Showtime Shirley</t>
  </si>
  <si>
    <t>1.39pm</t>
  </si>
  <si>
    <t>Black Babylon</t>
  </si>
  <si>
    <t>3.29pm</t>
  </si>
  <si>
    <t>Majestuoso Phoenix</t>
  </si>
  <si>
    <t>2.57pm</t>
  </si>
  <si>
    <t>Bunbury</t>
  </si>
  <si>
    <t>Authorative</t>
  </si>
  <si>
    <t>1.14pm</t>
  </si>
  <si>
    <t>Fascinate Kath</t>
  </si>
  <si>
    <t>11.44am</t>
  </si>
  <si>
    <t>Discuss</t>
  </si>
  <si>
    <t>Fleur Du Monde</t>
  </si>
  <si>
    <t>5.59pm</t>
  </si>
  <si>
    <t>Tsunami Sam</t>
  </si>
  <si>
    <t>Dynamic Theory</t>
  </si>
  <si>
    <t>Maitland/Albion Park</t>
  </si>
  <si>
    <t>8/6</t>
  </si>
  <si>
    <t>7.38pm</t>
  </si>
  <si>
    <t>Unleash The Diva</t>
  </si>
  <si>
    <t>Fascinate John/Faheys Magic</t>
  </si>
  <si>
    <t>11.09am</t>
  </si>
  <si>
    <t>Little Mix</t>
  </si>
  <si>
    <t>Lady Deloris</t>
  </si>
  <si>
    <t>Black Myth Wave</t>
  </si>
  <si>
    <t>2.55pm</t>
  </si>
  <si>
    <t>Sydney Surcharge</t>
  </si>
  <si>
    <t>2.17pm</t>
  </si>
  <si>
    <t>Andoverlov</t>
  </si>
  <si>
    <t xml:space="preserve"> Trouble Looming</t>
  </si>
  <si>
    <t>12.21pm</t>
  </si>
  <si>
    <t>Showtime Imogen</t>
  </si>
  <si>
    <t>Bar One Smokers</t>
  </si>
  <si>
    <t>Stormy Rose</t>
  </si>
  <si>
    <t>6.57pm</t>
  </si>
  <si>
    <t>Captain Taz</t>
  </si>
  <si>
    <t>12.49pm</t>
  </si>
  <si>
    <t xml:space="preserve">Coffs Harbour </t>
  </si>
  <si>
    <t xml:space="preserve"> Illyivy</t>
  </si>
  <si>
    <t>Change the Date</t>
  </si>
  <si>
    <t>6.09pm</t>
  </si>
  <si>
    <t>Better Light Up</t>
  </si>
  <si>
    <t>Kramer’s King</t>
  </si>
  <si>
    <t>Colac</t>
  </si>
  <si>
    <t>Bella Luna</t>
  </si>
  <si>
    <t>Russian Pins</t>
  </si>
  <si>
    <t>Illativa</t>
  </si>
  <si>
    <t xml:space="preserve"> Enna’s Dream</t>
  </si>
  <si>
    <t>8.41pm</t>
  </si>
  <si>
    <t>Blazing Dino</t>
  </si>
  <si>
    <t>5.42pm</t>
  </si>
  <si>
    <t>12.25pm</t>
  </si>
  <si>
    <t>Ninja Moon</t>
  </si>
  <si>
    <t>NZ</t>
  </si>
  <si>
    <t>Tauherenikau</t>
  </si>
  <si>
    <t>O’ole</t>
  </si>
  <si>
    <t>Shirley Temple</t>
  </si>
  <si>
    <t>Carnegie Hill</t>
  </si>
  <si>
    <t>Fiftysevenyears</t>
  </si>
  <si>
    <t>Swinton</t>
  </si>
  <si>
    <t>11.20am</t>
  </si>
  <si>
    <t>9.43am</t>
  </si>
  <si>
    <t>Own The Queen</t>
  </si>
  <si>
    <t>2.06pm</t>
  </si>
  <si>
    <t>5.58pm</t>
  </si>
  <si>
    <t>My Man Jackson</t>
  </si>
  <si>
    <t>Talcott Bale</t>
  </si>
  <si>
    <t>Maidstone Dip</t>
  </si>
  <si>
    <t>1.19pm</t>
  </si>
  <si>
    <t>Warrior Jack</t>
  </si>
  <si>
    <t xml:space="preserve"> Manwe</t>
  </si>
  <si>
    <t>Senshi</t>
  </si>
  <si>
    <t>6.21pm</t>
  </si>
  <si>
    <t>Express Faith</t>
  </si>
  <si>
    <t>Iron Atlas</t>
  </si>
  <si>
    <t>Mazis</t>
  </si>
  <si>
    <t>Mickey’s Medal</t>
  </si>
  <si>
    <t xml:space="preserve"> General Barca</t>
  </si>
  <si>
    <t>Captain Maastricht</t>
  </si>
  <si>
    <t xml:space="preserve"> More Wanted</t>
  </si>
  <si>
    <t>12.45pm</t>
  </si>
  <si>
    <t>Highgate Rosie</t>
  </si>
  <si>
    <t>Millvina</t>
  </si>
  <si>
    <t>Arrabbiata</t>
  </si>
  <si>
    <t>12.29pm</t>
  </si>
  <si>
    <t>3.07pm</t>
  </si>
  <si>
    <t>Albany</t>
  </si>
  <si>
    <t>Fly Miss Artie</t>
  </si>
  <si>
    <t>Pedal Power</t>
  </si>
  <si>
    <t>8.41am</t>
  </si>
  <si>
    <t>Calgary King</t>
  </si>
  <si>
    <t>British Columbia</t>
  </si>
  <si>
    <t>Contemporary</t>
  </si>
  <si>
    <t>Parkrun</t>
  </si>
  <si>
    <t>4.05pm</t>
  </si>
  <si>
    <t>Zouper Fund</t>
  </si>
  <si>
    <t>Aunty Meeka</t>
  </si>
  <si>
    <t>10.20am</t>
  </si>
  <si>
    <t>She’s A Ladette</t>
  </si>
  <si>
    <t>Runlikeencryption</t>
  </si>
  <si>
    <t>7.36pm</t>
  </si>
  <si>
    <t>Let’s Galahvant</t>
  </si>
  <si>
    <t>NBL Basketball</t>
  </si>
  <si>
    <t>Derrick Walton Junior - Over 6.5 assists / Over 15.5 points</t>
  </si>
  <si>
    <t>Thu 2 Jan 1.49pm</t>
  </si>
  <si>
    <t>Lofty Thoughts</t>
  </si>
  <si>
    <t>Brutal Power</t>
  </si>
  <si>
    <t>MULTIS</t>
  </si>
  <si>
    <t>4.19pm</t>
  </si>
  <si>
    <t>Naomi River</t>
  </si>
  <si>
    <t>The Calabrese</t>
  </si>
  <si>
    <t>11.23am</t>
  </si>
  <si>
    <t xml:space="preserve"> Fantastic Helga</t>
  </si>
  <si>
    <t xml:space="preserve"> 9 Jan 4.34pm</t>
  </si>
  <si>
    <t>Flying Argyle</t>
  </si>
  <si>
    <t>Frost Yourself</t>
  </si>
  <si>
    <t>WIN</t>
  </si>
  <si>
    <t>3.33pm</t>
  </si>
  <si>
    <t>Flying Mikki</t>
  </si>
  <si>
    <t>5.36pm</t>
  </si>
  <si>
    <t>Romeo’s Choice</t>
  </si>
  <si>
    <t>6.34pm</t>
  </si>
  <si>
    <t>Fascinate Pearl</t>
  </si>
  <si>
    <t>6.01pm</t>
  </si>
  <si>
    <t>Aston Rumba</t>
  </si>
  <si>
    <t>Fortians</t>
  </si>
  <si>
    <t>Smooth Panther</t>
  </si>
  <si>
    <t>Ringbark Ginger</t>
  </si>
  <si>
    <t>Treasureflight</t>
  </si>
  <si>
    <t>1.20pm</t>
  </si>
  <si>
    <t>BFSP Converted P&amp;L Less Commission</t>
  </si>
  <si>
    <t>BFSP Price Less Commission</t>
  </si>
  <si>
    <t>4.01pm</t>
  </si>
  <si>
    <t>Shanoni</t>
  </si>
  <si>
    <t xml:space="preserve">Reine of Nine </t>
  </si>
  <si>
    <t xml:space="preserve"> Lethal Thoughts</t>
  </si>
  <si>
    <t>18 Jan 3.17pm</t>
  </si>
  <si>
    <t xml:space="preserve">Wolf Junior </t>
  </si>
  <si>
    <t>12.46pm</t>
  </si>
  <si>
    <t>Share The Joy</t>
  </si>
  <si>
    <t>Last Clansman</t>
  </si>
  <si>
    <t>Crown Crusher</t>
  </si>
  <si>
    <t>Miss Comaneci</t>
  </si>
  <si>
    <t>23 Jan 9.54am</t>
  </si>
  <si>
    <t>Piraeus</t>
  </si>
  <si>
    <t>24 Jan 1.59pm</t>
  </si>
  <si>
    <t>Island Dream</t>
  </si>
  <si>
    <t>1.29pm</t>
  </si>
  <si>
    <t>Khals</t>
  </si>
  <si>
    <t>4.54pm</t>
  </si>
  <si>
    <t>Wondereach</t>
  </si>
  <si>
    <t>6.08pm</t>
  </si>
  <si>
    <t>Bilpa Morea</t>
  </si>
  <si>
    <t>28 Jan 3.33pm</t>
  </si>
  <si>
    <t>New Kingdom</t>
  </si>
  <si>
    <t>5.56pm</t>
  </si>
  <si>
    <t>Watching Over Us</t>
  </si>
  <si>
    <t>10.03pm</t>
  </si>
  <si>
    <t>Valantino Roc</t>
  </si>
  <si>
    <t>Eastern Odyssey</t>
  </si>
  <si>
    <t>Outsmarted</t>
  </si>
  <si>
    <t>Bettor Lover</t>
  </si>
  <si>
    <t>Our Spitfire</t>
  </si>
  <si>
    <t>Climate Control</t>
  </si>
  <si>
    <t>Miyazawa</t>
  </si>
  <si>
    <t>Safedeel</t>
  </si>
  <si>
    <t>1.49pm</t>
  </si>
  <si>
    <t>Gin Spirit</t>
  </si>
  <si>
    <t>3.24pm</t>
  </si>
  <si>
    <t>Final Voyage</t>
  </si>
  <si>
    <t>Noble Valour</t>
  </si>
  <si>
    <t>7 Feb 10.56am</t>
  </si>
  <si>
    <t>UFC - Wang Cong vs Bruna Brasil</t>
  </si>
  <si>
    <t>Bruna Brasil To Win</t>
  </si>
  <si>
    <t>Alderbaran Styles</t>
  </si>
  <si>
    <t>1.50pm</t>
  </si>
  <si>
    <t>Aston Acacia</t>
  </si>
  <si>
    <t>1.36pm</t>
  </si>
  <si>
    <t>Linwar</t>
  </si>
  <si>
    <t>12 Feb 6.24pm</t>
  </si>
  <si>
    <t>Yellowstone Beth</t>
  </si>
  <si>
    <t>13 Feb 6.46pm</t>
  </si>
  <si>
    <t>Guerrera</t>
  </si>
  <si>
    <t>5.10pm</t>
  </si>
  <si>
    <t>13 Feb 1.23pm</t>
  </si>
  <si>
    <t>Tarvue</t>
  </si>
  <si>
    <t>11.57am</t>
  </si>
  <si>
    <t>Breezy Bon</t>
  </si>
  <si>
    <t>Shohisha</t>
  </si>
  <si>
    <t>Champ De Mars</t>
  </si>
  <si>
    <t>3.36pm</t>
  </si>
  <si>
    <t>Monaghans Boy</t>
  </si>
  <si>
    <t>Reborn Dawn</t>
  </si>
  <si>
    <t>Custom</t>
  </si>
  <si>
    <t>9.57am</t>
  </si>
  <si>
    <t>Stratafy</t>
  </si>
  <si>
    <t>That’s Molly</t>
  </si>
  <si>
    <t>Brave Boy</t>
  </si>
  <si>
    <t>Gregarious</t>
  </si>
  <si>
    <t>10.02am</t>
  </si>
  <si>
    <t>Iamarichgirl</t>
  </si>
  <si>
    <t>3.53pm</t>
  </si>
  <si>
    <t>Sycamore Twinkle</t>
  </si>
  <si>
    <t>Spider Gwen</t>
  </si>
  <si>
    <t xml:space="preserve">Mandurah </t>
  </si>
  <si>
    <t>Missabeat</t>
  </si>
  <si>
    <t>25 Feb 6.30pm</t>
  </si>
  <si>
    <t>10.23am</t>
  </si>
  <si>
    <t>Avoca Blues</t>
  </si>
  <si>
    <t xml:space="preserve">Mildura </t>
  </si>
  <si>
    <t>Battlekat</t>
  </si>
  <si>
    <t>27 Feb 4.56pm</t>
  </si>
  <si>
    <t>Lumpy’s Highway</t>
  </si>
  <si>
    <t>Kiwi Ice Cube</t>
  </si>
  <si>
    <t>Something Clever</t>
  </si>
  <si>
    <t>Heavenly Love</t>
  </si>
  <si>
    <t>Rollo</t>
  </si>
  <si>
    <t>5.55pm</t>
  </si>
  <si>
    <t>Binding</t>
  </si>
  <si>
    <t>28 Feb 12:59pm</t>
  </si>
  <si>
    <t>Ndola</t>
  </si>
  <si>
    <t>1 Mar 5.55pm</t>
  </si>
  <si>
    <t>Runaround Sue</t>
  </si>
  <si>
    <t>5:32pm</t>
  </si>
  <si>
    <t xml:space="preserve"> Ideas Girl</t>
  </si>
  <si>
    <t>11:46am</t>
  </si>
  <si>
    <t>Mister Businessman</t>
  </si>
  <si>
    <t>Ararat</t>
  </si>
  <si>
    <t>11.38am</t>
  </si>
  <si>
    <t>Culgoa Kate</t>
  </si>
  <si>
    <t>2.02pm</t>
  </si>
  <si>
    <t>Got a Number</t>
  </si>
  <si>
    <t>9.51am</t>
  </si>
  <si>
    <t>Ceolwulf</t>
  </si>
  <si>
    <t>11.01am</t>
  </si>
  <si>
    <t>Northumbria</t>
  </si>
  <si>
    <t xml:space="preserve">Goulburn </t>
  </si>
  <si>
    <t>Too Darn Sassy</t>
  </si>
  <si>
    <t>4.12pm</t>
  </si>
  <si>
    <t>Hazel Jean</t>
  </si>
  <si>
    <t>Ruins of Rome</t>
  </si>
  <si>
    <t>6.17pm</t>
  </si>
  <si>
    <t>Lappin</t>
  </si>
  <si>
    <t>13 Mar 5.59pm</t>
  </si>
  <si>
    <t>10.48am</t>
  </si>
  <si>
    <t>Sharp Dazzler</t>
  </si>
  <si>
    <t>Unlimited</t>
  </si>
  <si>
    <t>3.08pm</t>
  </si>
  <si>
    <t>Star Ruler</t>
  </si>
  <si>
    <t>Bojangles</t>
  </si>
  <si>
    <t>Cuddles for Kimmy</t>
  </si>
  <si>
    <t>Sleek Charm</t>
  </si>
  <si>
    <t>11.18am</t>
  </si>
  <si>
    <t>Lowlands</t>
  </si>
  <si>
    <t>3.04pm</t>
  </si>
  <si>
    <t>Casterly Rock</t>
  </si>
  <si>
    <t>Hallett</t>
  </si>
  <si>
    <t>2.29pm</t>
  </si>
  <si>
    <t>One Ginger Fox</t>
  </si>
  <si>
    <t>12 Mar 4.08pm</t>
  </si>
  <si>
    <t>Golf The Players Championship</t>
  </si>
  <si>
    <t>Tommy Fleetwood - Top 10</t>
  </si>
  <si>
    <t>Tommy Fleetwood</t>
  </si>
  <si>
    <t>10.21am</t>
  </si>
  <si>
    <t>Another Prophet</t>
  </si>
  <si>
    <t>20 Mar 1.08pm</t>
  </si>
  <si>
    <t>NRL - Sea Eagles vs Raiders</t>
  </si>
  <si>
    <t>Raiders - H2H</t>
  </si>
  <si>
    <t>Duck Egg Blue</t>
  </si>
  <si>
    <t>4.11pm</t>
  </si>
  <si>
    <t>Fratianno</t>
  </si>
  <si>
    <t>Warnambool</t>
  </si>
  <si>
    <t>Grassmere Diamond</t>
  </si>
  <si>
    <t>Esternay</t>
  </si>
  <si>
    <t>Snatched</t>
  </si>
  <si>
    <t>AFL - Carlton vs Western Bulldogs</t>
  </si>
  <si>
    <t>Western Bulldogs To Win</t>
  </si>
  <si>
    <t>11.36am</t>
  </si>
  <si>
    <t>Daggers</t>
  </si>
  <si>
    <t>24 Mar 2.01pm</t>
  </si>
  <si>
    <t>Total match points UNDER 51.5 / Total match points UNDER 49.5</t>
  </si>
  <si>
    <t>NRL - Sharks v Dogs/Tigers v Warriors</t>
  </si>
  <si>
    <t>Total match points UNDER 48.5 / Total match points UNDER 49.5</t>
  </si>
  <si>
    <t xml:space="preserve"> </t>
  </si>
  <si>
    <t>28 Mar 10.48am</t>
  </si>
  <si>
    <t>Pioneer Lass</t>
  </si>
  <si>
    <t>29 Mar 11.36am</t>
  </si>
  <si>
    <t>Ahha Ahha</t>
  </si>
  <si>
    <t>11.32am</t>
  </si>
  <si>
    <t>Sir Rico</t>
  </si>
  <si>
    <t>Total match points UNDER 51.5 / Total Match Points UNDER 48.5</t>
  </si>
  <si>
    <t>NRL - Dragons v Storm/ Sharks v Dogs / Tigers v Warriors</t>
  </si>
  <si>
    <t>Dragons v sharks UNDER 51.5 / Sharks v Dogs UNDER 48.5 / Tigers V Warriors UNDER 49.5</t>
  </si>
  <si>
    <t>5.00pm</t>
  </si>
  <si>
    <t>Skedaddle Indi</t>
  </si>
  <si>
    <t>Dixie Lad</t>
  </si>
  <si>
    <t>Dapto/Wentworth Park</t>
  </si>
  <si>
    <t>Skedaddle Indi/Dixie Lad</t>
  </si>
  <si>
    <t>9.31am</t>
  </si>
  <si>
    <t>The Roan Ranger</t>
  </si>
  <si>
    <t>Frechette</t>
  </si>
  <si>
    <t>Pendella</t>
  </si>
  <si>
    <t>Controversial Miss</t>
  </si>
  <si>
    <t>Belle Detelle</t>
  </si>
  <si>
    <t>Supernima</t>
  </si>
  <si>
    <t>Tom Kitten</t>
  </si>
  <si>
    <t>Miss Aria</t>
  </si>
  <si>
    <t>Sparkling Blue</t>
  </si>
  <si>
    <t>Our Ozzie Salute</t>
  </si>
  <si>
    <t>9.33am</t>
  </si>
  <si>
    <t>Tulong</t>
  </si>
  <si>
    <t>Sun God</t>
  </si>
  <si>
    <t>12.11pm</t>
  </si>
  <si>
    <t>Port Macquarie</t>
  </si>
  <si>
    <t>Chisato</t>
  </si>
  <si>
    <t xml:space="preserve">NRL - Dragons v Storm / Tigers v Warriors  </t>
  </si>
  <si>
    <t>NRL - Dragons v Storm / Sharks v Dogs</t>
  </si>
  <si>
    <t>21 Mar 1.27pm</t>
  </si>
  <si>
    <t>Lindermann</t>
  </si>
  <si>
    <t>Scarlet Prince</t>
  </si>
  <si>
    <t>Dramaticus</t>
  </si>
  <si>
    <t>Eichardt</t>
  </si>
  <si>
    <t>2.32pm</t>
  </si>
  <si>
    <t>Zardozi</t>
  </si>
  <si>
    <t>Lakeside</t>
  </si>
  <si>
    <t>Saanvi</t>
  </si>
  <si>
    <t>3.34pm</t>
  </si>
  <si>
    <t>La Sapienza</t>
  </si>
  <si>
    <t>8.34am</t>
  </si>
  <si>
    <t xml:space="preserve">MMA UFC - Chandler vs Pimblett </t>
  </si>
  <si>
    <t>Paddy Pimblett to win via decision</t>
  </si>
  <si>
    <t>Giants Reprieve</t>
  </si>
  <si>
    <t>10 Apr 5.32pm</t>
  </si>
  <si>
    <t>Ludvig Aberg - To Win Outright</t>
  </si>
  <si>
    <t>Corey Conners - To Win Outright</t>
  </si>
  <si>
    <t>Corey Conners - To make top 10</t>
  </si>
  <si>
    <t>Paro</t>
  </si>
  <si>
    <t>3.28pm</t>
  </si>
  <si>
    <t>Fast Lady</t>
  </si>
  <si>
    <t>Night Endeavour</t>
  </si>
  <si>
    <t>Golden Brown</t>
  </si>
  <si>
    <t>3.20pm</t>
  </si>
  <si>
    <t>Jimmysstar</t>
  </si>
  <si>
    <t>10.10am</t>
  </si>
  <si>
    <t>Marburg</t>
  </si>
  <si>
    <t>Beyondreason</t>
  </si>
  <si>
    <t>Distracting</t>
  </si>
  <si>
    <t>Shima Sand</t>
  </si>
  <si>
    <t>11.00am</t>
  </si>
  <si>
    <t>Rupeezy</t>
  </si>
  <si>
    <t>Q1 Lakeside</t>
  </si>
  <si>
    <t>Finnis Bale</t>
  </si>
  <si>
    <t>Green Shadows</t>
  </si>
  <si>
    <t>St Vincents Garden</t>
  </si>
  <si>
    <t>NRL - Roosters vs Dragons</t>
  </si>
  <si>
    <t xml:space="preserve">James Tedesco - To score a try / James Tedesco - To win player of the match </t>
  </si>
  <si>
    <t>Beour Boy</t>
  </si>
  <si>
    <t>Ravalli</t>
  </si>
  <si>
    <t>Zampano</t>
  </si>
  <si>
    <t>Moonee Valley/Moonee Valley/Randwick</t>
  </si>
  <si>
    <t>3/6/3</t>
  </si>
  <si>
    <t>3/5/11</t>
  </si>
  <si>
    <t>Beour Boy/Ravalli/Zampano</t>
  </si>
  <si>
    <t>Multi Place</t>
  </si>
  <si>
    <t>25 Apr 4.22pm</t>
  </si>
  <si>
    <t>Super Netball- Melbourne Vixens vs West Coast</t>
  </si>
  <si>
    <t>Total Points Over 122.5</t>
  </si>
  <si>
    <t>11.30am</t>
  </si>
  <si>
    <t>I’m Lady Rhonda</t>
  </si>
  <si>
    <t>Shooting Firm</t>
  </si>
  <si>
    <t>Wild Bull</t>
  </si>
  <si>
    <t>Federal Bullet</t>
  </si>
  <si>
    <t>You Betch Woo</t>
  </si>
  <si>
    <t>2 May 5.27pm</t>
  </si>
  <si>
    <t>Liberty Park</t>
  </si>
  <si>
    <t>Takeover Lad</t>
  </si>
  <si>
    <t>Penpel</t>
  </si>
  <si>
    <t>Sweetest of All</t>
  </si>
  <si>
    <t>Q2 Parklands</t>
  </si>
  <si>
    <t>Goldstar Ginny</t>
  </si>
  <si>
    <t>5 May 11.05am</t>
  </si>
  <si>
    <t>NRL - Canberra vs Bulldogs</t>
  </si>
  <si>
    <t>Canberra H2H</t>
  </si>
  <si>
    <t>9 May 6.47pm</t>
  </si>
  <si>
    <t>Twin Turbo</t>
  </si>
  <si>
    <t>5.26pm</t>
  </si>
  <si>
    <t>Fuel The Fire</t>
  </si>
  <si>
    <t>5.29pm</t>
  </si>
  <si>
    <t>Little Locket</t>
  </si>
  <si>
    <t>4.09pm</t>
  </si>
  <si>
    <t>Shimmering Reign</t>
  </si>
  <si>
    <t>Divas Delight</t>
  </si>
  <si>
    <t>En Pointe</t>
  </si>
  <si>
    <t>Hot Digity Boom</t>
  </si>
  <si>
    <t>Correct Choice</t>
  </si>
  <si>
    <t>3.01pm</t>
  </si>
  <si>
    <t>Ostraka</t>
  </si>
  <si>
    <t>Belcony</t>
  </si>
  <si>
    <t>Sapphire Coast</t>
  </si>
  <si>
    <t>Platinum Ridge</t>
  </si>
  <si>
    <t>3.50pm</t>
  </si>
  <si>
    <t>Casterton</t>
  </si>
  <si>
    <t>Blue Milk</t>
  </si>
  <si>
    <t>Miss Amari</t>
  </si>
  <si>
    <t>4.07pm</t>
  </si>
  <si>
    <t>Bobby Boucher</t>
  </si>
  <si>
    <t>Willaston</t>
  </si>
  <si>
    <t>Loving Angel</t>
  </si>
  <si>
    <t>Meddlesome</t>
  </si>
  <si>
    <t>21 May 7.28pm</t>
  </si>
  <si>
    <t>She’s a Dealer</t>
  </si>
  <si>
    <t>19 May 8.35am</t>
  </si>
  <si>
    <t>NRL - Roosters vs Sharks</t>
  </si>
  <si>
    <t>Cronulla sharks at the -4.5 handicap</t>
  </si>
  <si>
    <t>11/2</t>
  </si>
  <si>
    <t>Strong Box/ Melbourne Magic</t>
  </si>
  <si>
    <t>Ballarat/Ballarat</t>
  </si>
  <si>
    <t>8.51am</t>
  </si>
  <si>
    <t>Long Legs</t>
  </si>
  <si>
    <t>4.37pm</t>
  </si>
  <si>
    <t>Australian Federal Politics</t>
  </si>
  <si>
    <t>Independent Total Number Of Seats - OVER 10.5</t>
  </si>
  <si>
    <t>29 May 6.41pm</t>
  </si>
  <si>
    <t>Dublin Journal</t>
  </si>
  <si>
    <t>Skull Bone And Pig</t>
  </si>
  <si>
    <t>Carnarvon</t>
  </si>
  <si>
    <t>First Contact</t>
  </si>
  <si>
    <t>1.42pm</t>
  </si>
  <si>
    <t>Dream to Dance</t>
  </si>
  <si>
    <t>Warren</t>
  </si>
  <si>
    <t>Exceed the Sky</t>
  </si>
  <si>
    <t>Manhatten Chick</t>
  </si>
  <si>
    <t>More For Ready</t>
  </si>
  <si>
    <t>Runwiththetide</t>
  </si>
  <si>
    <t xml:space="preserve">Warwick </t>
  </si>
  <si>
    <t>Starmae</t>
  </si>
  <si>
    <t>3 Jun 4.31pm</t>
  </si>
  <si>
    <t>Reign Capital</t>
  </si>
  <si>
    <t>Expulsion</t>
  </si>
  <si>
    <t>Euphoric</t>
  </si>
  <si>
    <t>Eagle farm</t>
  </si>
  <si>
    <t>Pulchritudinous</t>
  </si>
  <si>
    <t>Movin Out</t>
  </si>
  <si>
    <t>4.34pm</t>
  </si>
  <si>
    <t>Cable Girl</t>
  </si>
  <si>
    <t>9 Jun 10.20am</t>
  </si>
  <si>
    <t>Hollerween</t>
  </si>
  <si>
    <t>Williamtheconqueror</t>
  </si>
  <si>
    <t>7.48am</t>
  </si>
  <si>
    <t>Thank God</t>
  </si>
  <si>
    <t>11.04am</t>
  </si>
  <si>
    <t>Nations Call</t>
  </si>
  <si>
    <t>Quite The Lass</t>
  </si>
  <si>
    <t>11 Jun 7.48am</t>
  </si>
  <si>
    <t>The Inflictor</t>
  </si>
  <si>
    <t>Blue Trombone</t>
  </si>
  <si>
    <t>Gozo Courage</t>
  </si>
  <si>
    <t>12.52pm</t>
  </si>
  <si>
    <t>Balladoro</t>
  </si>
  <si>
    <t>He’s My Warrior</t>
  </si>
  <si>
    <t>3.22pm</t>
  </si>
  <si>
    <t>Lacemaker</t>
  </si>
  <si>
    <t>2.41pm</t>
  </si>
  <si>
    <t>Jaykayann</t>
  </si>
  <si>
    <t>Vellasglory</t>
  </si>
  <si>
    <t>Poseidon Ruler</t>
  </si>
  <si>
    <t>Diablo Bolt</t>
  </si>
  <si>
    <t>20 Jun 1.11pm</t>
  </si>
  <si>
    <t>Mollynickers</t>
  </si>
  <si>
    <t>3 May 12.17</t>
  </si>
  <si>
    <t>Futures - Fixed</t>
  </si>
  <si>
    <t>21 Jun 2.21pm</t>
  </si>
  <si>
    <t>NRL - Roosters vs Cowboys</t>
  </si>
  <si>
    <t>Roosters +13</t>
  </si>
  <si>
    <t>2.44pm</t>
  </si>
  <si>
    <t>Especial Kai</t>
  </si>
  <si>
    <t>Eclair Vitality</t>
  </si>
  <si>
    <t>12.55pm</t>
  </si>
  <si>
    <t>Thegirlfromprague</t>
  </si>
  <si>
    <t>26 Jun 9.45am</t>
  </si>
  <si>
    <t>Acta Non Verba</t>
  </si>
  <si>
    <t>Luck Aplenty</t>
  </si>
  <si>
    <t>1 Jul 12.45pm</t>
  </si>
  <si>
    <t>Bigolino</t>
  </si>
  <si>
    <t>Mountain Queen</t>
  </si>
  <si>
    <t>Virtuous Circle</t>
  </si>
  <si>
    <t>2 Jul 4.54pm</t>
  </si>
  <si>
    <t>Champagne Jenni</t>
  </si>
  <si>
    <t>3 Jul 11.27pm</t>
  </si>
  <si>
    <t>NRL - Bulldogs v Broncos</t>
  </si>
  <si>
    <t>Bulldogs -5.5</t>
  </si>
  <si>
    <t>5.01pm</t>
  </si>
  <si>
    <t>My Names Evelyn</t>
  </si>
  <si>
    <t>Our Uncle Jim</t>
  </si>
  <si>
    <t>Hayride Warner</t>
  </si>
  <si>
    <t>Canya be lucky</t>
  </si>
  <si>
    <t>Sweet Nothing</t>
  </si>
  <si>
    <t>Click Click Boom</t>
  </si>
  <si>
    <t>6.19pm</t>
  </si>
  <si>
    <t xml:space="preserve">Rugby League State of Origin
</t>
  </si>
  <si>
    <t>NSW vs Queensland - Angus Crichton - Player of the match</t>
  </si>
  <si>
    <t>Burj</t>
  </si>
  <si>
    <t>8.19am</t>
  </si>
  <si>
    <t>Rosso</t>
  </si>
  <si>
    <t>1.08pm</t>
  </si>
  <si>
    <t>Harley’N’Rose</t>
  </si>
  <si>
    <t>Shadow Black</t>
  </si>
  <si>
    <t>5.07pm</t>
  </si>
  <si>
    <t>Celebrity Prince</t>
  </si>
  <si>
    <t>Spring Coin</t>
  </si>
  <si>
    <t>10.55am</t>
  </si>
  <si>
    <t>Always Bettor</t>
  </si>
  <si>
    <t>15 Jul 3.44pm</t>
  </si>
  <si>
    <t>Furrina</t>
  </si>
  <si>
    <t>11.17am</t>
  </si>
  <si>
    <t xml:space="preserve"> Penny Calido</t>
  </si>
  <si>
    <t>Miss Boom</t>
  </si>
  <si>
    <t>Fioprospero</t>
  </si>
  <si>
    <t>3.37pm</t>
  </si>
  <si>
    <t>Boonie</t>
  </si>
  <si>
    <t>NRLW - Tigers v Titans</t>
  </si>
  <si>
    <t>Tigers +13</t>
  </si>
  <si>
    <t>Masseter</t>
  </si>
  <si>
    <t xml:space="preserve">Q Straight </t>
  </si>
  <si>
    <t>Q Straight</t>
  </si>
  <si>
    <t>Eat The Ticket</t>
  </si>
  <si>
    <t>Federal Emeran</t>
  </si>
  <si>
    <t>2.09pm</t>
  </si>
  <si>
    <t>Canadian Lass</t>
  </si>
  <si>
    <t>Eyedidntloseit</t>
  </si>
  <si>
    <t>10.27am</t>
  </si>
  <si>
    <t>Gala Queen</t>
  </si>
  <si>
    <t>Impending Diamond</t>
  </si>
  <si>
    <t>2.30pm</t>
  </si>
  <si>
    <t>Drift Net</t>
  </si>
  <si>
    <t>25 Jul 4.40pm</t>
  </si>
  <si>
    <t>True to Form</t>
  </si>
  <si>
    <t>4.50pm</t>
  </si>
  <si>
    <t>Harro Hill</t>
  </si>
  <si>
    <t>12.43pm</t>
  </si>
  <si>
    <t>Tenyson Miss</t>
  </si>
  <si>
    <t>Overflow Jenny</t>
  </si>
  <si>
    <t>Wootten Hyde</t>
  </si>
  <si>
    <t>Superstock</t>
  </si>
  <si>
    <t>Phoebe’s Baby</t>
  </si>
  <si>
    <t>Brandford</t>
  </si>
  <si>
    <t>11.54am</t>
  </si>
  <si>
    <t>Shaime</t>
  </si>
  <si>
    <t>Tribeca Star</t>
  </si>
  <si>
    <t xml:space="preserve">Menangle </t>
  </si>
  <si>
    <t>Lochinvar Leader</t>
  </si>
  <si>
    <t>Liselle’s Luck</t>
  </si>
  <si>
    <t>New York Gal</t>
  </si>
  <si>
    <t>Monseagle</t>
  </si>
  <si>
    <t>6 Aug 2.49pm</t>
  </si>
  <si>
    <t>Stormy Day</t>
  </si>
  <si>
    <t>8 Aug 10.31am</t>
  </si>
  <si>
    <t>Navy King</t>
  </si>
  <si>
    <t>Rogue Bear</t>
  </si>
  <si>
    <t>7 Aug 3.43pm</t>
  </si>
  <si>
    <t>UFC - MMA - George Mangos vs Radley Da Silva</t>
  </si>
  <si>
    <t>George Mangos to win</t>
  </si>
  <si>
    <t>Leaders Listen</t>
  </si>
  <si>
    <t>8.44am</t>
  </si>
  <si>
    <t>Steamy Mist</t>
  </si>
  <si>
    <t>11 Aug 9.42am</t>
  </si>
  <si>
    <t>Penrith Panthers to win</t>
  </si>
  <si>
    <t>NRL - Penrith Panthers vs Melbourne Storm</t>
  </si>
  <si>
    <t>15 Aug 5.19pm</t>
  </si>
  <si>
    <t>Tycoon Star</t>
  </si>
  <si>
    <t>Cornhill Hustler</t>
  </si>
  <si>
    <t>10.13am</t>
  </si>
  <si>
    <t>Lakeview Lynette</t>
  </si>
  <si>
    <t>10.15am</t>
  </si>
  <si>
    <t>Carramar Drive</t>
  </si>
  <si>
    <t xml:space="preserve">Moruya </t>
  </si>
  <si>
    <t>Mary Le Bone</t>
  </si>
  <si>
    <t xml:space="preserve">Devonport </t>
  </si>
  <si>
    <t>Agnete</t>
  </si>
  <si>
    <t>10.19am</t>
  </si>
  <si>
    <t>Black Onyx</t>
  </si>
  <si>
    <t>Reacher</t>
  </si>
  <si>
    <t>Girls Night</t>
  </si>
  <si>
    <t>19 Aug 5.41pm</t>
  </si>
  <si>
    <t>Where’s Matilda</t>
  </si>
  <si>
    <t>Gus The Great</t>
  </si>
  <si>
    <t>19 Aug 1.34pm</t>
  </si>
  <si>
    <t>Gentle Steel</t>
  </si>
  <si>
    <t>9.26am</t>
  </si>
  <si>
    <t>Aussie Zip</t>
  </si>
  <si>
    <t xml:space="preserve">NRL - South Sydney Rabbitohs vs St George Illawarra Dragons
</t>
  </si>
  <si>
    <t>Total Match Points UNDER 34.5</t>
  </si>
  <si>
    <t>Fill My Pockets</t>
  </si>
  <si>
    <t>7.59am</t>
  </si>
  <si>
    <t>Outranked</t>
  </si>
  <si>
    <t>Tajanis</t>
  </si>
  <si>
    <t>Flycatcher</t>
  </si>
  <si>
    <t>3.48pm</t>
  </si>
  <si>
    <t>Arapaho</t>
  </si>
  <si>
    <t>Raikoke</t>
  </si>
  <si>
    <t>Lakeside Q1</t>
  </si>
  <si>
    <t>Ayrton Herrera</t>
  </si>
  <si>
    <t>Swift Grant</t>
  </si>
  <si>
    <t>Physicality</t>
  </si>
  <si>
    <t>Queen Jeddah</t>
  </si>
  <si>
    <t>4/3</t>
  </si>
  <si>
    <t>4/13</t>
  </si>
  <si>
    <t>Cyber City/Capper Thirtynine</t>
  </si>
  <si>
    <t>Dance To The Boom</t>
  </si>
  <si>
    <t>Mr Hansel</t>
  </si>
  <si>
    <t>Dream Lantern</t>
  </si>
  <si>
    <t>1.55pm</t>
  </si>
  <si>
    <t>Reggie’s Folly</t>
  </si>
  <si>
    <t>Cosmic Casper</t>
  </si>
  <si>
    <t>Pretty Basic</t>
  </si>
  <si>
    <t>Ittakesluv</t>
  </si>
  <si>
    <t>28 Aug 9.53am</t>
  </si>
  <si>
    <t>Battleton</t>
  </si>
  <si>
    <t xml:space="preserve"> Zipping Control</t>
  </si>
  <si>
    <t>3.06pm</t>
  </si>
  <si>
    <t xml:space="preserve">Emphasize </t>
  </si>
  <si>
    <t>Morphetville</t>
  </si>
  <si>
    <t>Fantastic host</t>
  </si>
  <si>
    <t>Fuel Injected</t>
  </si>
  <si>
    <t>8.33pm</t>
  </si>
  <si>
    <t>Double Run</t>
  </si>
  <si>
    <t>1 Sep 4.00pm</t>
  </si>
  <si>
    <t>NRL - Roosters vs Rabbitohs</t>
  </si>
  <si>
    <t xml:space="preserve">Roosters -9.5 </t>
  </si>
  <si>
    <t>3 Sep 2.33pm</t>
  </si>
  <si>
    <t xml:space="preserve">Moonee Valley </t>
  </si>
  <si>
    <t>The Playwright</t>
  </si>
  <si>
    <t>6 Sep 9.26am</t>
  </si>
  <si>
    <t>NRL - Least wins (wooden spoon)</t>
  </si>
  <si>
    <t>Newcastle Knights</t>
  </si>
  <si>
    <t>Splashndash</t>
  </si>
  <si>
    <t>Anjo Zephyr</t>
  </si>
  <si>
    <t>7.51am</t>
  </si>
  <si>
    <t>Danzsin</t>
  </si>
  <si>
    <t>4.03pm</t>
  </si>
  <si>
    <t>Power of Success</t>
  </si>
  <si>
    <t>3.30pm</t>
  </si>
  <si>
    <t>Allornothinglevi</t>
  </si>
  <si>
    <t>9.35am</t>
  </si>
  <si>
    <t>Tonkin</t>
  </si>
  <si>
    <t>Shadow Cruiser</t>
  </si>
  <si>
    <t>Akaysha</t>
  </si>
  <si>
    <t>Paramount Plus</t>
  </si>
  <si>
    <t>Lion’s Tooth</t>
  </si>
  <si>
    <t>Eagle Farm/Caulfield</t>
  </si>
  <si>
    <t>Creeping Mylo</t>
  </si>
  <si>
    <t>Petticoat</t>
  </si>
  <si>
    <t>Mount Gambier</t>
  </si>
  <si>
    <t>Sethacchio</t>
  </si>
  <si>
    <t>Royal Optimism</t>
  </si>
  <si>
    <t>20 Sep 1.20pm</t>
  </si>
  <si>
    <t>Savitri</t>
  </si>
  <si>
    <t>Joe with the flow</t>
  </si>
  <si>
    <t>The Rizzler</t>
  </si>
  <si>
    <t>Amber Annie</t>
  </si>
  <si>
    <t xml:space="preserve">Jordan Dawson (Adelaide) - To lead after 6 rounds </t>
  </si>
  <si>
    <t>Jordan Dawson (Adelaide) - Brownlow medal winner</t>
  </si>
  <si>
    <t>Stupendous</t>
  </si>
  <si>
    <t>4.40pm</t>
  </si>
  <si>
    <t>Tactical Illusion</t>
  </si>
  <si>
    <t>12.34pm</t>
  </si>
  <si>
    <t>Thailess</t>
  </si>
  <si>
    <t>7.08pm</t>
  </si>
  <si>
    <t>Memo</t>
  </si>
  <si>
    <t>26 Sep 12.34pm</t>
  </si>
  <si>
    <t>Welcome Red Sun</t>
  </si>
  <si>
    <t>Surprise Coming</t>
  </si>
  <si>
    <t>8.56am</t>
  </si>
  <si>
    <t>That’s Archie’s Girl</t>
  </si>
  <si>
    <t>2 Oct 8.56am</t>
  </si>
  <si>
    <t>Stern Looks</t>
  </si>
  <si>
    <t>Pier</t>
  </si>
  <si>
    <t>1 Oct 3.07pm</t>
  </si>
  <si>
    <t>Cosmo Centaurus</t>
  </si>
  <si>
    <t>Like A Tiger</t>
  </si>
  <si>
    <t>Canya Please</t>
  </si>
  <si>
    <t>Oscars No Grouch</t>
  </si>
  <si>
    <t>12.36pm</t>
  </si>
  <si>
    <t>He’s Regal</t>
  </si>
  <si>
    <t>Feroce</t>
  </si>
  <si>
    <t>Dancinwivjolene</t>
  </si>
  <si>
    <t>Nina Siyan</t>
  </si>
  <si>
    <t>Motorsport - Supercars</t>
  </si>
  <si>
    <t>Bathurst 1000 - First Retirement - C Mostert / F Coultard</t>
  </si>
  <si>
    <t>10 Oct 2.09pm</t>
  </si>
  <si>
    <t>NFL American Football</t>
  </si>
  <si>
    <t>Las Vegas Raiders vs Tennessee Titans
Las Vegas Raiders -4.0 line/spread</t>
  </si>
  <si>
    <t>Rudolfina</t>
  </si>
  <si>
    <t>Sweethearted</t>
  </si>
  <si>
    <t>Le Ferrari</t>
  </si>
  <si>
    <t>14 Oct 1.47pm</t>
  </si>
  <si>
    <t>AUS NBL Basketball - Tasmania vs Sydney/Perth vs Brisbane</t>
  </si>
  <si>
    <t>Total points UNDER 179.5/Total points UNDER 181.5</t>
  </si>
  <si>
    <t>Arabian Prince</t>
  </si>
  <si>
    <t>Royal Supremacy</t>
  </si>
  <si>
    <t>The Cruiser</t>
  </si>
  <si>
    <t>Prohibited Bid</t>
  </si>
  <si>
    <t>11.51am</t>
  </si>
  <si>
    <t>Gunnadah</t>
  </si>
  <si>
    <t>Bentley Fisher</t>
  </si>
  <si>
    <t>10.18am</t>
  </si>
  <si>
    <t>6.00pm</t>
  </si>
  <si>
    <t>Dancing Dolly</t>
  </si>
  <si>
    <t>Midnight Madness</t>
  </si>
  <si>
    <t>6.38pm</t>
  </si>
  <si>
    <t>Wintery</t>
  </si>
  <si>
    <t>Scary</t>
  </si>
  <si>
    <t>9.15pm</t>
  </si>
  <si>
    <t>10.00pm</t>
  </si>
  <si>
    <t>24 Oct 6.38pm</t>
  </si>
  <si>
    <t>St Edward</t>
  </si>
  <si>
    <t xml:space="preserve"> Shadizi</t>
  </si>
  <si>
    <t>Pop Said Yes</t>
  </si>
  <si>
    <t>Clare</t>
  </si>
  <si>
    <t>Emerald Court</t>
  </si>
  <si>
    <t xml:space="preserve">Q1 Straight </t>
  </si>
  <si>
    <t>Reel ‘Em Zena</t>
  </si>
  <si>
    <t>Venemous Miss</t>
  </si>
  <si>
    <t>Bavette</t>
  </si>
  <si>
    <t>Matias</t>
  </si>
  <si>
    <t>1.58pm</t>
  </si>
  <si>
    <t>Divine Di</t>
  </si>
  <si>
    <t>All The Sass</t>
  </si>
  <si>
    <t>29 Oct 3.41pm</t>
  </si>
  <si>
    <t>Live</t>
  </si>
  <si>
    <t>31 Oct 2.09pm</t>
  </si>
  <si>
    <t>Panova</t>
  </si>
  <si>
    <t>Pokerjack</t>
  </si>
  <si>
    <t>Recon</t>
  </si>
  <si>
    <t>Henty</t>
  </si>
  <si>
    <t>3 Nov 5.06pm</t>
  </si>
  <si>
    <t>Saluki</t>
  </si>
  <si>
    <t xml:space="preserve">Echuca </t>
  </si>
  <si>
    <t xml:space="preserve">Wolfoffitroystreet </t>
  </si>
  <si>
    <t>Valiant Bomb</t>
  </si>
  <si>
    <t>1.23pm</t>
  </si>
  <si>
    <t>2.08pm</t>
  </si>
  <si>
    <t>Kengero</t>
  </si>
  <si>
    <t xml:space="preserve">Inkaruna </t>
  </si>
  <si>
    <t xml:space="preserve">Tres Magnifique </t>
  </si>
  <si>
    <t>Smart Little Miss</t>
  </si>
  <si>
    <t>7 Nov 2.02pm</t>
  </si>
  <si>
    <t>7 Nov 11.25am</t>
  </si>
  <si>
    <t>Grand Larceny</t>
  </si>
  <si>
    <t>7 Nov 2.15pm</t>
  </si>
  <si>
    <t>Boomtown Boss</t>
  </si>
  <si>
    <t>NBL Basketball - Sydney Kings vs New Zealand Breakers</t>
  </si>
  <si>
    <t>Total Points OVER 179.5</t>
  </si>
  <si>
    <t>Potent Crew</t>
  </si>
  <si>
    <t>Stellar Queen</t>
  </si>
  <si>
    <t>10.09am</t>
  </si>
  <si>
    <t>Revolution Belle</t>
  </si>
  <si>
    <t>The Italian Dream</t>
  </si>
  <si>
    <t>Big Blast</t>
  </si>
  <si>
    <t>13 Nov 12.36pm</t>
  </si>
  <si>
    <t>Flower Fairy</t>
  </si>
  <si>
    <t>Interest Point</t>
  </si>
  <si>
    <t>14 Nov 4.53pm</t>
  </si>
  <si>
    <t>Sunset Dreaming</t>
  </si>
  <si>
    <t>Jaipur Maison</t>
  </si>
  <si>
    <t>Dunkeld</t>
  </si>
  <si>
    <t>Mummsie</t>
  </si>
  <si>
    <t>9.34am</t>
  </si>
  <si>
    <t>Toussaint</t>
  </si>
  <si>
    <t>Trapeze Legend</t>
  </si>
  <si>
    <t>Trymesoon</t>
  </si>
  <si>
    <t>Booterstown</t>
  </si>
  <si>
    <t>Federal Freckle</t>
  </si>
  <si>
    <t>1.09pm</t>
  </si>
  <si>
    <t>Rubbleonthedouble</t>
  </si>
  <si>
    <t>21 Nov 1.14pm</t>
  </si>
  <si>
    <t>Naval Trader</t>
  </si>
  <si>
    <t>Casino Showgirl</t>
  </si>
  <si>
    <t>Sought After</t>
  </si>
  <si>
    <t>Kings Anchor</t>
  </si>
  <si>
    <t>Paw Hull</t>
  </si>
  <si>
    <t>I’m Fully Aware</t>
  </si>
  <si>
    <t>1.51pm</t>
  </si>
  <si>
    <t>On A Dime</t>
  </si>
  <si>
    <t>Barry The Boss</t>
  </si>
  <si>
    <t>Franky’s  Lass</t>
  </si>
  <si>
    <t>10.47am</t>
  </si>
  <si>
    <t>Smart As Jean</t>
  </si>
  <si>
    <t>27 Nov 4.34pm</t>
  </si>
  <si>
    <t>Kumbaya</t>
  </si>
  <si>
    <t>1.12pm</t>
  </si>
  <si>
    <t>Khoirgirl</t>
  </si>
  <si>
    <t>Creek</t>
  </si>
  <si>
    <t xml:space="preserve">Castle Road </t>
  </si>
  <si>
    <t xml:space="preserve">Hez Got The Safe </t>
  </si>
  <si>
    <t>See This</t>
  </si>
  <si>
    <t>Farnished</t>
  </si>
  <si>
    <t>Mighty Miss</t>
  </si>
  <si>
    <t>Lancelot Du Lac</t>
  </si>
  <si>
    <t>9.14am</t>
  </si>
  <si>
    <t>Equity</t>
  </si>
  <si>
    <t>Miss Glamourpuss</t>
  </si>
  <si>
    <t>6.04pm</t>
  </si>
  <si>
    <t>Island Legend</t>
  </si>
  <si>
    <t>Aberlutely</t>
  </si>
  <si>
    <t>Nails Murphy</t>
  </si>
  <si>
    <t>My Bon Amie</t>
  </si>
  <si>
    <t>Yiasou</t>
  </si>
  <si>
    <t>10.08am</t>
  </si>
  <si>
    <t xml:space="preserve">King Rodger </t>
  </si>
  <si>
    <t>8 Dec 5.55pm</t>
  </si>
  <si>
    <t>Burnt To A Crisp</t>
  </si>
  <si>
    <t>Forever Jo</t>
  </si>
  <si>
    <t>Vermeer</t>
  </si>
  <si>
    <t>Empressive Enuff</t>
  </si>
  <si>
    <t>9.08am</t>
  </si>
  <si>
    <t>Neotropical</t>
  </si>
  <si>
    <t>Bengal</t>
  </si>
  <si>
    <t>Celerity</t>
  </si>
  <si>
    <t>12 Dec 12.13pm</t>
  </si>
  <si>
    <t>Divine Bellini</t>
  </si>
  <si>
    <t>Sandown Park</t>
  </si>
  <si>
    <t>Gone For Good</t>
  </si>
  <si>
    <t>Be Seated</t>
  </si>
  <si>
    <t>11.26am</t>
  </si>
  <si>
    <t>Time Keeper</t>
  </si>
  <si>
    <t>Brave Carol</t>
  </si>
  <si>
    <t>16 Dec 1.21pm</t>
  </si>
  <si>
    <t>Foxtrot Charlie</t>
  </si>
  <si>
    <t>16 Dec 11.26am</t>
  </si>
  <si>
    <t>Toy Queen</t>
  </si>
  <si>
    <t>Skydream</t>
  </si>
  <si>
    <t>11.34am</t>
  </si>
  <si>
    <t>Hooked on Dolly</t>
  </si>
  <si>
    <t>10.28am</t>
  </si>
  <si>
    <t>Viva Mauricio</t>
  </si>
  <si>
    <t xml:space="preserve">Tennessee Dolly </t>
  </si>
  <si>
    <t>Sir Lamorak</t>
  </si>
  <si>
    <t xml:space="preserve">Corrupted </t>
  </si>
  <si>
    <t>1.46pm</t>
  </si>
  <si>
    <t>Kaffir Killy</t>
  </si>
  <si>
    <t>Lyneham</t>
  </si>
  <si>
    <t>Satin Diva</t>
  </si>
  <si>
    <t>Oughton</t>
  </si>
  <si>
    <t>Illyivy</t>
  </si>
  <si>
    <t>Murray bridge</t>
  </si>
  <si>
    <t>Serinite Illusion</t>
  </si>
  <si>
    <t>La Mano</t>
  </si>
  <si>
    <t>8.30am</t>
  </si>
  <si>
    <t>Makhachev</t>
  </si>
  <si>
    <t>Automne Tree</t>
  </si>
  <si>
    <t>Apache Breeze</t>
  </si>
  <si>
    <t>Payline</t>
  </si>
  <si>
    <t>6.22pm</t>
  </si>
  <si>
    <t>Gurgle Pipe</t>
  </si>
  <si>
    <t>Lightning Quick</t>
  </si>
  <si>
    <t>Gravel Dust</t>
  </si>
  <si>
    <t xml:space="preserve">Warrnambool </t>
  </si>
  <si>
    <t>Leap Fang Leap</t>
  </si>
  <si>
    <t>Q2 parklands</t>
  </si>
  <si>
    <t>Evie Scarlett</t>
  </si>
  <si>
    <t>4.56pm</t>
  </si>
  <si>
    <t>Stony Creek</t>
  </si>
  <si>
    <t>The Negotiator</t>
  </si>
  <si>
    <t>Firepop</t>
  </si>
  <si>
    <t>Gold Relay</t>
  </si>
  <si>
    <t>Anjo Prince</t>
  </si>
  <si>
    <t>1 Jan 1.33pm</t>
  </si>
  <si>
    <t>Calypso King</t>
  </si>
  <si>
    <t>Extravaganza</t>
  </si>
  <si>
    <t>6 Jan 7.30am</t>
  </si>
  <si>
    <t>Speed King</t>
  </si>
  <si>
    <t>Optimality</t>
  </si>
  <si>
    <t xml:space="preserve">Bundaleer Queen </t>
  </si>
  <si>
    <t>Q Parklands</t>
  </si>
  <si>
    <t>Miss Envy</t>
  </si>
  <si>
    <t>Apache Malt</t>
  </si>
  <si>
    <t>Bremel</t>
  </si>
  <si>
    <t>Laa De Sha</t>
  </si>
  <si>
    <t>Patriot Pauline</t>
  </si>
  <si>
    <t>Poppy Valentina</t>
  </si>
  <si>
    <t>Purple Haze</t>
  </si>
  <si>
    <t>Boss</t>
  </si>
  <si>
    <t xml:space="preserve">Born to Race </t>
  </si>
  <si>
    <t>7.21pm</t>
  </si>
  <si>
    <t xml:space="preserve">Apex </t>
  </si>
  <si>
    <t xml:space="preserve">Q Parklands </t>
  </si>
  <si>
    <t>9.21am</t>
  </si>
  <si>
    <t>Just Emma</t>
  </si>
  <si>
    <t>15 Jan 7.23pm</t>
  </si>
  <si>
    <t>10.51am</t>
  </si>
  <si>
    <t>Dolly Boom</t>
  </si>
  <si>
    <t>Itazura</t>
  </si>
  <si>
    <t>Brute Banner</t>
  </si>
  <si>
    <t>1.03pm</t>
  </si>
  <si>
    <t>Chairman’s List</t>
  </si>
  <si>
    <t>2.13pm</t>
  </si>
  <si>
    <t>Bugatti Step</t>
  </si>
  <si>
    <t>5.04pm</t>
  </si>
  <si>
    <t>Bonfire Spark</t>
  </si>
  <si>
    <t>12.04pm</t>
  </si>
  <si>
    <t>Q1 Straight</t>
  </si>
  <si>
    <t>Altona Beach</t>
  </si>
  <si>
    <t>Tiddler Boy</t>
  </si>
  <si>
    <t>23 Jan 5.53pm</t>
  </si>
  <si>
    <t>Show 'em Howl</t>
  </si>
  <si>
    <t>MoonHaven</t>
  </si>
  <si>
    <t>2.58pm</t>
  </si>
  <si>
    <t>Express Class</t>
  </si>
  <si>
    <t>1.24pm</t>
  </si>
  <si>
    <t>Saxon Blood</t>
  </si>
  <si>
    <t>5.51pm</t>
  </si>
  <si>
    <t>Run Rebel Run</t>
  </si>
  <si>
    <t>Greek Sniper</t>
  </si>
  <si>
    <t>Flagman Franky</t>
  </si>
  <si>
    <t>Flaming Sapphire</t>
  </si>
  <si>
    <t>Borneo Floki</t>
  </si>
  <si>
    <t>Borneo Traveller</t>
  </si>
  <si>
    <t>Confederation</t>
  </si>
  <si>
    <t>Oregon Coast</t>
  </si>
  <si>
    <t>Brung King</t>
  </si>
  <si>
    <t>Best Tote / Mid Tote</t>
  </si>
  <si>
    <t>CUMULATIVE P/L - BTSP</t>
  </si>
  <si>
    <t>CUMULATIVE P/L - BFSP</t>
  </si>
  <si>
    <t>Reggae Pepper</t>
  </si>
  <si>
    <t>Spring Rory</t>
  </si>
  <si>
    <t>Super Leon</t>
  </si>
  <si>
    <t>Unique Ability</t>
  </si>
  <si>
    <t>4 Feb 5.48pm</t>
  </si>
  <si>
    <t>Transgress</t>
  </si>
  <si>
    <t>Can’t Recall One</t>
  </si>
  <si>
    <t>No Overtaking</t>
  </si>
  <si>
    <t>Albury</t>
  </si>
  <si>
    <t>Tessarion</t>
  </si>
  <si>
    <t>5 Feb 4.15pm</t>
  </si>
  <si>
    <t>Top Reward</t>
  </si>
  <si>
    <t>Tommy The Frog</t>
  </si>
  <si>
    <t>Remadosi</t>
  </si>
  <si>
    <t>Better Bloom</t>
  </si>
  <si>
    <t>5.06pm</t>
  </si>
  <si>
    <t xml:space="preserve">Tuileries </t>
  </si>
  <si>
    <t>12.06pm</t>
  </si>
  <si>
    <t>Popeye</t>
  </si>
  <si>
    <t>Watch The Diva</t>
  </si>
  <si>
    <t>4.33pm</t>
  </si>
  <si>
    <t>Miss Hollywood</t>
  </si>
  <si>
    <t>Brundee Tom</t>
  </si>
  <si>
    <t>Lenard Clyde</t>
  </si>
  <si>
    <t>Steele Wolf</t>
  </si>
  <si>
    <t>Archie’s Gift</t>
  </si>
  <si>
    <t>Dranitzelle</t>
  </si>
  <si>
    <t>Micro Mikki</t>
  </si>
  <si>
    <t>12.05pm</t>
  </si>
  <si>
    <t>Gallant Son</t>
  </si>
  <si>
    <t>Jack The Lad</t>
  </si>
  <si>
    <t>Lulumon</t>
  </si>
  <si>
    <t>2.46pm</t>
  </si>
  <si>
    <t>Saloon Bar</t>
  </si>
  <si>
    <t>Oakley Lane</t>
  </si>
  <si>
    <t>6.15pm</t>
  </si>
  <si>
    <t>Sand Fire</t>
  </si>
  <si>
    <t>Zany Girl</t>
  </si>
  <si>
    <t>Blonde Star</t>
  </si>
  <si>
    <t>Empress of the Sun</t>
  </si>
  <si>
    <t>Cake Is Great</t>
  </si>
  <si>
    <t>Cheers For Bella</t>
  </si>
  <si>
    <t>Glamorous Jewel</t>
  </si>
  <si>
    <t>Q1Lakeside</t>
  </si>
  <si>
    <t>Canta Kelsey</t>
  </si>
  <si>
    <t>Captain Redbeard</t>
  </si>
  <si>
    <t>Tickle Me Pink</t>
  </si>
  <si>
    <t>Fundamental Nature</t>
  </si>
  <si>
    <t>27 Feb 4.19pm</t>
  </si>
  <si>
    <t>Beta Better</t>
  </si>
  <si>
    <t>Enriched</t>
  </si>
  <si>
    <t>Hurricane Bert</t>
  </si>
  <si>
    <t>2 Mar 5.54pm</t>
  </si>
  <si>
    <t>Corro</t>
  </si>
  <si>
    <t>Love By Design</t>
  </si>
  <si>
    <t>Tyana Burn</t>
  </si>
  <si>
    <t>Lakoda Miley</t>
  </si>
  <si>
    <t>12.17pm</t>
  </si>
  <si>
    <t>Tiger Turf</t>
  </si>
  <si>
    <t>Mila’s Hand</t>
  </si>
  <si>
    <t>Stock’s Gift</t>
  </si>
  <si>
    <t>Pippe Beach</t>
  </si>
  <si>
    <t>Philia</t>
  </si>
  <si>
    <t xml:space="preserve">Hello Dolly Diva </t>
  </si>
  <si>
    <t>Ringside Zero</t>
  </si>
  <si>
    <t>Miss Blue Blaze</t>
  </si>
  <si>
    <t>One Margarita</t>
  </si>
  <si>
    <t>Noble Toby</t>
  </si>
  <si>
    <t>Jeremy’s Brigade</t>
  </si>
  <si>
    <t>Satono Glow</t>
  </si>
  <si>
    <t>Midnight Mistake</t>
  </si>
  <si>
    <t>5.02pm</t>
  </si>
  <si>
    <t>Noah’s Best</t>
  </si>
  <si>
    <t>Oaks Best</t>
  </si>
  <si>
    <t>King Camelot</t>
  </si>
  <si>
    <t>Trump Card</t>
  </si>
  <si>
    <t xml:space="preserve">Vivy Air </t>
  </si>
  <si>
    <t>Eye of The Fire</t>
  </si>
  <si>
    <t>Hey Lacey</t>
  </si>
  <si>
    <t>Encoder</t>
  </si>
  <si>
    <t>2.39pm</t>
  </si>
  <si>
    <t>Pygmy Puff</t>
  </si>
  <si>
    <t>Ellidy</t>
  </si>
  <si>
    <t>2.53pm</t>
  </si>
  <si>
    <t>Delivering</t>
  </si>
  <si>
    <t>Big Kapow</t>
  </si>
  <si>
    <t>Bohemian Angel</t>
  </si>
  <si>
    <t>Vienna Vixen</t>
  </si>
  <si>
    <t>Fidardo</t>
  </si>
  <si>
    <t>Spring Henry</t>
  </si>
  <si>
    <t>Detective</t>
  </si>
  <si>
    <t xml:space="preserve">Pakenham </t>
  </si>
  <si>
    <t xml:space="preserve"> Heavy is the Head</t>
  </si>
  <si>
    <t>Blazing Turbo</t>
  </si>
  <si>
    <t>19 Mar 12.01pm</t>
  </si>
  <si>
    <t>Zambales</t>
  </si>
  <si>
    <t>Angel Capital</t>
  </si>
  <si>
    <t>She’s Pretty Rich</t>
  </si>
  <si>
    <t>Go Wild Gypsy</t>
  </si>
  <si>
    <t>Rippin Blues</t>
  </si>
  <si>
    <t xml:space="preserve"> Poisonous</t>
  </si>
  <si>
    <t>Star Fernando</t>
  </si>
  <si>
    <t>27 Mar 5.50pm</t>
  </si>
  <si>
    <t>Stellaa Lass</t>
  </si>
  <si>
    <t>Dream Smart</t>
  </si>
  <si>
    <t>Fascinate Vern</t>
  </si>
  <si>
    <t>Sydney Keeping</t>
  </si>
  <si>
    <t>Hard Style Girl</t>
  </si>
  <si>
    <t>My Ernie Jay</t>
  </si>
  <si>
    <t>11.19am</t>
  </si>
  <si>
    <t>Banjos Clancy</t>
  </si>
  <si>
    <t>Wavelets</t>
  </si>
  <si>
    <t>Coleman</t>
  </si>
  <si>
    <t>3.40pm</t>
  </si>
  <si>
    <t>Exceeded</t>
  </si>
  <si>
    <t>Under Focus</t>
  </si>
  <si>
    <t>9.07am</t>
  </si>
  <si>
    <t>Headly Grange</t>
  </si>
  <si>
    <t>Morryl Moral</t>
  </si>
  <si>
    <t>Isti Star</t>
  </si>
  <si>
    <t>Full Reel</t>
  </si>
  <si>
    <t>5 Apr 12.52pm</t>
  </si>
  <si>
    <t>York</t>
  </si>
  <si>
    <t xml:space="preserve">Tosen Impact </t>
  </si>
  <si>
    <t>Spitfire George</t>
  </si>
  <si>
    <t>Kaye Jay</t>
  </si>
  <si>
    <t>Tarbhach</t>
  </si>
  <si>
    <t>Rotagilla</t>
  </si>
  <si>
    <t>Hell Or Heaven</t>
  </si>
  <si>
    <t>Top Fluc</t>
  </si>
  <si>
    <t>Lisaili</t>
  </si>
  <si>
    <t>Canya Dig Deep</t>
  </si>
  <si>
    <t>Florida Line</t>
  </si>
  <si>
    <t xml:space="preserve">incredible Mouse </t>
  </si>
  <si>
    <t>Cyclone Leo</t>
  </si>
  <si>
    <t>Simple Pleasures</t>
  </si>
  <si>
    <t>14 Apr 1.40pm</t>
  </si>
  <si>
    <t>Chowdown</t>
  </si>
  <si>
    <t>Kiando Radiant</t>
  </si>
  <si>
    <t>Optimum Eight</t>
  </si>
  <si>
    <t>9.12am</t>
  </si>
  <si>
    <t>Tickle Dragon</t>
  </si>
  <si>
    <t>Grouse Mouse</t>
  </si>
  <si>
    <t>Flaming Valora</t>
  </si>
  <si>
    <t>Flying Seal</t>
  </si>
  <si>
    <t>Curse It</t>
  </si>
  <si>
    <t>11.08am</t>
  </si>
  <si>
    <t>Snapper Rocks</t>
  </si>
  <si>
    <t>Manila Pluto</t>
  </si>
  <si>
    <t xml:space="preserve">Capalaba </t>
  </si>
  <si>
    <t>Hara’s Dolly</t>
  </si>
  <si>
    <t xml:space="preserve">Enterprise Giselle </t>
  </si>
  <si>
    <t>Winston</t>
  </si>
  <si>
    <t>Royal Insignia</t>
  </si>
  <si>
    <t>Clean Air</t>
  </si>
  <si>
    <t>9.09am</t>
  </si>
  <si>
    <t>Roy Intention</t>
  </si>
  <si>
    <t>Mojave River</t>
  </si>
  <si>
    <t>Farmor Envy</t>
  </si>
  <si>
    <t>5.09pm</t>
  </si>
  <si>
    <t>Zipping Ursula</t>
  </si>
  <si>
    <t>9.40am</t>
  </si>
  <si>
    <t>Black Ghee</t>
  </si>
  <si>
    <t>Odin's Mount</t>
  </si>
  <si>
    <t>Willaidow</t>
  </si>
  <si>
    <t>6.32pm</t>
  </si>
  <si>
    <t>Dundee Rex</t>
  </si>
  <si>
    <t>Dodgy Denvah</t>
  </si>
  <si>
    <t>Midnight Texada</t>
  </si>
  <si>
    <t>More Than Merry</t>
  </si>
  <si>
    <t>4.47pm</t>
  </si>
  <si>
    <t>Canya Gold</t>
  </si>
  <si>
    <t>Scotch Bon Bons</t>
  </si>
  <si>
    <t>Aliir</t>
  </si>
  <si>
    <t>Lonhro's Queen</t>
  </si>
  <si>
    <t>Sir Kingsford</t>
  </si>
  <si>
    <t>Orana Jasper</t>
  </si>
  <si>
    <t>Chasing Snow</t>
  </si>
  <si>
    <t>Exactly Like Dad</t>
  </si>
  <si>
    <t>Kenzie Kid</t>
  </si>
  <si>
    <t>Posh Diamante</t>
  </si>
  <si>
    <t>Twisted Torque</t>
  </si>
  <si>
    <t>10.59am</t>
  </si>
  <si>
    <t>Spartan Lass</t>
  </si>
  <si>
    <t>Creeping Clover</t>
  </si>
  <si>
    <t>Suzie Darling</t>
  </si>
  <si>
    <t>Marry Me Molly</t>
  </si>
  <si>
    <t>Marry me Molly</t>
  </si>
  <si>
    <t>6.10pm</t>
  </si>
  <si>
    <t>Gypsy Wish</t>
  </si>
  <si>
    <t>She Daresthe Devil</t>
  </si>
  <si>
    <t>Nathion's Call</t>
  </si>
  <si>
    <t>Taupo Tiger</t>
  </si>
  <si>
    <t>Dashing Darlene</t>
  </si>
  <si>
    <t>Staying Alive</t>
  </si>
  <si>
    <t>Flash Corvette</t>
  </si>
  <si>
    <t>1.28pm</t>
  </si>
  <si>
    <t xml:space="preserve">Albanian I Am </t>
  </si>
  <si>
    <t>7.05pm</t>
  </si>
  <si>
    <t>Maximum Ace</t>
  </si>
  <si>
    <t>Pedro Boy</t>
  </si>
  <si>
    <t>1.10pm</t>
  </si>
  <si>
    <t>Penny Calido</t>
  </si>
  <si>
    <t>Flex Factor</t>
  </si>
  <si>
    <t>8.53am</t>
  </si>
  <si>
    <t>Qayed</t>
  </si>
  <si>
    <t>Eye of the Eagle</t>
  </si>
  <si>
    <t>John Dory</t>
  </si>
  <si>
    <t>Phoenix Melia</t>
  </si>
  <si>
    <t>8.54am</t>
  </si>
  <si>
    <t>Aged Care</t>
  </si>
  <si>
    <t>Brave Island</t>
  </si>
  <si>
    <t>Billy Me Goat</t>
  </si>
  <si>
    <t>2.40pm</t>
  </si>
  <si>
    <t>Natoya</t>
  </si>
  <si>
    <t>Double Pi</t>
  </si>
  <si>
    <t>Pilton View</t>
  </si>
  <si>
    <t>Shortbread Cindy</t>
  </si>
  <si>
    <t>Brave Annie</t>
  </si>
  <si>
    <t>4 Jun 5.09pm</t>
  </si>
  <si>
    <t>Phoenix Amelia</t>
  </si>
  <si>
    <t>5 Jun 6.04pm</t>
  </si>
  <si>
    <t>Elska</t>
  </si>
  <si>
    <t>Virtous Circle</t>
  </si>
  <si>
    <t>Akii Royale</t>
  </si>
  <si>
    <t>Paw Nessy</t>
  </si>
  <si>
    <t>4.06pm</t>
  </si>
  <si>
    <t>Minute Express</t>
  </si>
  <si>
    <t>Aston Hurn</t>
  </si>
  <si>
    <t>Tiger Tank</t>
  </si>
  <si>
    <t>Canya Atomic</t>
  </si>
  <si>
    <t>Shociar</t>
  </si>
  <si>
    <t>Majestic Reward</t>
  </si>
  <si>
    <t>3.93pm</t>
  </si>
  <si>
    <t>Bella Corazon</t>
  </si>
  <si>
    <t>Landman</t>
  </si>
  <si>
    <t>True Hornet</t>
  </si>
  <si>
    <t>All Instinct</t>
  </si>
  <si>
    <t>12.57pm</t>
  </si>
  <si>
    <t>Magic Mystery</t>
  </si>
  <si>
    <t>Tommy's Hitman</t>
  </si>
  <si>
    <t>9.24pm</t>
  </si>
  <si>
    <t>Chad Powers</t>
  </si>
  <si>
    <t>Prestige Forever</t>
  </si>
  <si>
    <t>Elle Hudson</t>
  </si>
  <si>
    <t>Maxwhooshtapin</t>
  </si>
  <si>
    <t>3.18pm</t>
  </si>
  <si>
    <t>Rapid Shadow</t>
  </si>
  <si>
    <t>Huxley's Rocket</t>
  </si>
  <si>
    <t>I'Mateez</t>
  </si>
  <si>
    <t>Think Pink Daze</t>
  </si>
  <si>
    <t>4.26pm</t>
  </si>
  <si>
    <t>4.38pm</t>
  </si>
  <si>
    <t>Scott Matrix</t>
  </si>
  <si>
    <t>No Second Chance</t>
  </si>
  <si>
    <t>21 June 4.40pm</t>
  </si>
  <si>
    <t>Admitted</t>
  </si>
  <si>
    <t>Atomic Prince</t>
  </si>
  <si>
    <t>She's Tip Top</t>
  </si>
  <si>
    <t>Better Not Slip</t>
  </si>
  <si>
    <t>12.18pm</t>
  </si>
  <si>
    <t>Pure Hell</t>
  </si>
  <si>
    <t>Pedro's Girl</t>
  </si>
  <si>
    <t>9.59am</t>
  </si>
  <si>
    <t>Circus Queen</t>
  </si>
  <si>
    <t>Hard To Exceed</t>
  </si>
  <si>
    <t>Within The Law</t>
  </si>
  <si>
    <t>Gunz</t>
  </si>
  <si>
    <t>Longinidis</t>
  </si>
  <si>
    <t>Golden Magnate</t>
  </si>
  <si>
    <t>Adeleke</t>
  </si>
  <si>
    <t>8.52am</t>
  </si>
  <si>
    <t>Glissando</t>
  </si>
  <si>
    <t>Upstart Legend</t>
  </si>
  <si>
    <t>Talk About Olga</t>
  </si>
  <si>
    <t>Acqua Romane</t>
  </si>
  <si>
    <t>Barbiesdreamworld</t>
  </si>
  <si>
    <t>Falset Star</t>
  </si>
  <si>
    <t>Zee Fire</t>
  </si>
  <si>
    <t>Brocade Crown</t>
  </si>
  <si>
    <t>Veloce Maserati</t>
  </si>
  <si>
    <t>Fireball On Ice</t>
  </si>
  <si>
    <t>Isawyou</t>
  </si>
  <si>
    <t>Laurels</t>
  </si>
  <si>
    <t>Pegrum City</t>
  </si>
  <si>
    <t>Robrick</t>
  </si>
  <si>
    <t>Dawn Dancer</t>
  </si>
  <si>
    <t>On 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</si>
</sst>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_-;\-&quot;$&quot;* #,##0_-;_-&quot;$&quot;* &quot;-&quot;_-;_-@_-"/>
    <numFmt numFmtId="165" formatCode="d/mm/yyyy;@"/>
    <numFmt numFmtId="166" formatCode="0.0"/>
    <numFmt numFmtId="167" formatCode="0.00_);[Red]\(0.00\)"/>
  </numFmts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2"/>
      <name val="Calibri"/>
      <family val="2"/>
    </font>
    <font>
      <sz val="12"/>
      <color rgb="FF000000"/>
      <name val="Calibri"/>
      <family val="2"/>
      <scheme val="minor"/>
    </font>
    <font>
      <sz val="9"/>
      <color theme="1"/>
      <name val="Open Sans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22222"/>
      <name val="Arial"/>
      <family val="2"/>
    </font>
    <font>
      <b/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rgb="FF00CCFF"/>
      </patternFill>
    </fill>
    <fill>
      <patternFill patternType="solid">
        <fgColor theme="5" tint="0.39997558519241921"/>
        <bgColor rgb="FF00CCFF"/>
      </patternFill>
    </fill>
    <fill>
      <patternFill patternType="solid">
        <fgColor rgb="FF00B0F0"/>
        <bgColor rgb="FF00CC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rgb="FF00CCFF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rgb="FF00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CC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CC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4" tint="0.79998168889431442"/>
        <bgColor rgb="FF00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2" fontId="4" fillId="3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/>
    </xf>
    <xf numFmtId="2" fontId="4" fillId="13" borderId="1" xfId="0" applyNumberFormat="1" applyFont="1" applyFill="1" applyBorder="1" applyAlignment="1">
      <alignment horizontal="center" vertical="center" wrapText="1"/>
    </xf>
    <xf numFmtId="2" fontId="4" fillId="8" borderId="3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2" fontId="9" fillId="0" borderId="5" xfId="0" applyNumberFormat="1" applyFont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10" fontId="9" fillId="0" borderId="0" xfId="2" applyNumberFormat="1" applyFont="1" applyBorder="1" applyAlignment="1">
      <alignment horizontal="center" vertical="center"/>
    </xf>
    <xf numFmtId="2" fontId="7" fillId="15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165" fontId="0" fillId="0" borderId="4" xfId="0" applyNumberFormat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/>
    </xf>
    <xf numFmtId="165" fontId="5" fillId="4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165" fontId="10" fillId="0" borderId="10" xfId="3" applyNumberFormat="1" applyFont="1" applyBorder="1" applyAlignment="1">
      <alignment horizontal="center" vertical="top"/>
    </xf>
    <xf numFmtId="0" fontId="4" fillId="11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10" fontId="9" fillId="0" borderId="5" xfId="2" applyNumberFormat="1" applyFont="1" applyBorder="1" applyAlignment="1">
      <alignment horizontal="center" vertical="center"/>
    </xf>
    <xf numFmtId="10" fontId="9" fillId="0" borderId="5" xfId="0" applyNumberFormat="1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17" fillId="0" borderId="5" xfId="0" applyFont="1" applyBorder="1" applyAlignment="1">
      <alignment horizontal="center"/>
    </xf>
    <xf numFmtId="2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 wrapText="1"/>
    </xf>
    <xf numFmtId="2" fontId="4" fillId="13" borderId="0" xfId="0" applyNumberFormat="1" applyFont="1" applyFill="1" applyAlignment="1">
      <alignment horizontal="center" vertical="center" wrapText="1"/>
    </xf>
    <xf numFmtId="2" fontId="4" fillId="8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165" fontId="10" fillId="0" borderId="0" xfId="3" applyNumberFormat="1" applyFont="1" applyAlignment="1">
      <alignment horizontal="center" vertical="top"/>
    </xf>
    <xf numFmtId="14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9" fillId="17" borderId="0" xfId="0" applyFont="1" applyFill="1" applyAlignment="1">
      <alignment horizontal="center"/>
    </xf>
    <xf numFmtId="166" fontId="0" fillId="0" borderId="0" xfId="0" applyNumberFormat="1" applyAlignment="1">
      <alignment horizontal="center"/>
    </xf>
    <xf numFmtId="2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2" fontId="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16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4" fontId="9" fillId="0" borderId="0" xfId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0" fontId="9" fillId="17" borderId="0" xfId="0" applyFont="1" applyFill="1" applyAlignment="1">
      <alignment horizontal="center" wrapText="1"/>
    </xf>
    <xf numFmtId="0" fontId="11" fillId="0" borderId="0" xfId="0" applyFont="1" applyAlignment="1">
      <alignment horizontal="center" vertical="top"/>
    </xf>
    <xf numFmtId="49" fontId="9" fillId="0" borderId="0" xfId="0" applyNumberFormat="1" applyFont="1" applyAlignment="1">
      <alignment horizontal="center"/>
    </xf>
    <xf numFmtId="2" fontId="10" fillId="0" borderId="0" xfId="3" applyNumberFormat="1" applyFont="1" applyAlignment="1">
      <alignment horizontal="center" vertical="top"/>
    </xf>
    <xf numFmtId="44" fontId="0" fillId="0" borderId="0" xfId="1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0" fillId="7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16" fillId="17" borderId="0" xfId="0" applyFont="1" applyFill="1" applyAlignment="1">
      <alignment horizontal="center"/>
    </xf>
    <xf numFmtId="0" fontId="16" fillId="16" borderId="0" xfId="0" applyFont="1" applyFill="1" applyAlignment="1">
      <alignment horizontal="center"/>
    </xf>
    <xf numFmtId="0" fontId="16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7" fillId="0" borderId="0" xfId="0" applyFont="1" applyAlignment="1">
      <alignment horizontal="center" vertical="top"/>
    </xf>
    <xf numFmtId="1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top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9" fontId="0" fillId="0" borderId="0" xfId="2" applyFont="1" applyBorder="1" applyAlignment="1">
      <alignment horizontal="center"/>
    </xf>
    <xf numFmtId="0" fontId="0" fillId="16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7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/>
    </xf>
    <xf numFmtId="0" fontId="17" fillId="0" borderId="0" xfId="0" applyFont="1" applyAlignment="1">
      <alignment horizontal="center"/>
    </xf>
    <xf numFmtId="165" fontId="5" fillId="4" borderId="8" xfId="0" applyNumberFormat="1" applyFont="1" applyFill="1" applyBorder="1" applyAlignment="1">
      <alignment horizontal="center" vertical="center"/>
    </xf>
    <xf numFmtId="165" fontId="5" fillId="4" borderId="12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4" fillId="4" borderId="12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12" fontId="0" fillId="0" borderId="0" xfId="0" applyNumberFormat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/>
    </xf>
    <xf numFmtId="0" fontId="0" fillId="16" borderId="0" xfId="0" applyFill="1" applyAlignment="1">
      <alignment horizontal="center" wrapText="1"/>
    </xf>
    <xf numFmtId="0" fontId="0" fillId="17" borderId="0" xfId="0" applyFill="1" applyAlignment="1">
      <alignment horizontal="center" wrapText="1"/>
    </xf>
    <xf numFmtId="2" fontId="11" fillId="0" borderId="0" xfId="0" applyNumberFormat="1" applyFont="1" applyAlignment="1">
      <alignment horizontal="center" vertical="top"/>
    </xf>
    <xf numFmtId="0" fontId="15" fillId="9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10" fontId="0" fillId="0" borderId="0" xfId="2" applyNumberFormat="1" applyFont="1" applyAlignment="1">
      <alignment horizontal="center"/>
    </xf>
    <xf numFmtId="0" fontId="20" fillId="19" borderId="1" xfId="0" applyFont="1" applyFill="1" applyBorder="1" applyAlignment="1">
      <alignment horizontal="center" vertical="center" wrapText="1"/>
    </xf>
    <xf numFmtId="0" fontId="20" fillId="19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0" fontId="0" fillId="15" borderId="0" xfId="0" applyFill="1" applyAlignment="1">
      <alignment horizontal="center"/>
    </xf>
    <xf numFmtId="9" fontId="0" fillId="0" borderId="0" xfId="2" applyFont="1" applyAlignment="1">
      <alignment horizontal="center"/>
    </xf>
    <xf numFmtId="0" fontId="7" fillId="12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8" fillId="10" borderId="13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 wrapText="1"/>
    </xf>
  </cellXfs>
  <cellStyles count="5">
    <cellStyle name="Currency" xfId="1" builtinId="4"/>
    <cellStyle name="Normal" xfId="0" builtinId="0"/>
    <cellStyle name="Normal 2" xfId="3" xr:uid="{4ECA0887-D464-4E8E-BF6D-CDDF5B730870}"/>
    <cellStyle name="Percent" xfId="2" builtinId="5"/>
    <cellStyle name="Percent 2" xfId="4" xr:uid="{628C8DEF-98DA-486D-8581-6BB91615DD4E}"/>
  </cellStyles>
  <dxfs count="56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9" defaultPivotStyle="PivotStyleMedium7"/>
  <colors>
    <mruColors>
      <color rgb="FFE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P2505"/>
  <sheetViews>
    <sheetView tabSelected="1" zoomScale="80" zoomScaleNormal="80" zoomScalePageLayoutView="80" workbookViewId="0">
      <pane xSplit="18" ySplit="2" topLeftCell="U2490" activePane="bottomRight" state="frozen"/>
      <selection pane="topRight" activeCell="S1" sqref="S1"/>
      <selection pane="bottomLeft" activeCell="A3" sqref="A3"/>
      <selection pane="bottomRight" activeCell="R2510" sqref="R2510"/>
    </sheetView>
  </sheetViews>
  <sheetFormatPr baseColWidth="10" defaultColWidth="11.1640625" defaultRowHeight="16" outlineLevelCol="1" x14ac:dyDescent="0.2"/>
  <cols>
    <col min="1" max="1" width="13.6640625" style="98" customWidth="1"/>
    <col min="2" max="2" width="17.5" style="24" customWidth="1"/>
    <col min="3" max="3" width="15.33203125" style="24" customWidth="1"/>
    <col min="4" max="4" width="11.83203125" style="24" customWidth="1"/>
    <col min="5" max="5" width="11.83203125" hidden="1" customWidth="1"/>
    <col min="6" max="6" width="11.83203125" style="24" customWidth="1"/>
    <col min="7" max="7" width="17.6640625" style="24" customWidth="1"/>
    <col min="8" max="8" width="22.5" style="24" customWidth="1"/>
    <col min="9" max="9" width="8" style="24" customWidth="1"/>
    <col min="10" max="10" width="8.6640625" style="24" customWidth="1"/>
    <col min="11" max="11" width="26.83203125" style="24" customWidth="1"/>
    <col min="12" max="12" width="11.6640625" style="25" customWidth="1"/>
    <col min="13" max="13" width="12.6640625" style="24" customWidth="1"/>
    <col min="14" max="14" width="11.1640625" style="24" customWidth="1"/>
    <col min="15" max="15" width="10" hidden="1" customWidth="1"/>
    <col min="16" max="16" width="10.1640625" hidden="1" customWidth="1"/>
    <col min="17" max="17" width="0.1640625" customWidth="1"/>
    <col min="18" max="18" width="11.1640625" style="25"/>
    <col min="19" max="19" width="11.1640625" style="83"/>
    <col min="20" max="20" width="15.83203125" style="24" customWidth="1"/>
    <col min="21" max="24" width="11.1640625" style="24"/>
    <col min="25" max="25" width="11.1640625" style="24" customWidth="1"/>
    <col min="26" max="26" width="14.1640625" style="24" customWidth="1"/>
    <col min="27" max="27" width="11.1640625" style="24"/>
    <col min="28" max="43" width="0" hidden="1" customWidth="1" outlineLevel="1"/>
    <col min="44" max="44" width="10.1640625" hidden="1" customWidth="1" outlineLevel="1"/>
    <col min="45" max="45" width="0" hidden="1" customWidth="1" collapsed="1"/>
    <col min="46" max="46" width="0" hidden="1" customWidth="1"/>
    <col min="47" max="47" width="7.6640625" style="24" customWidth="1"/>
    <col min="48" max="48" width="11.83203125" style="24" customWidth="1"/>
    <col min="49" max="52" width="7.6640625" style="24" customWidth="1"/>
    <col min="53" max="56" width="11.1640625" style="25"/>
    <col min="57" max="57" width="3.5" customWidth="1"/>
    <col min="58" max="58" width="7.83203125" customWidth="1"/>
    <col min="59" max="60" width="11.1640625" hidden="1" customWidth="1"/>
    <col min="61" max="61" width="0" hidden="1" customWidth="1"/>
    <col min="62" max="62" width="11.1640625" hidden="1" customWidth="1"/>
    <col min="63" max="63" width="0" hidden="1" customWidth="1"/>
    <col min="64" max="65" width="11.1640625" hidden="1" customWidth="1"/>
    <col min="66" max="66" width="0" hidden="1" customWidth="1"/>
    <col min="67" max="67" width="11.1640625" hidden="1" customWidth="1"/>
    <col min="68" max="68" width="0" hidden="1" customWidth="1"/>
  </cols>
  <sheetData>
    <row r="1" spans="1:68" ht="34.25" customHeight="1" x14ac:dyDescent="0.2">
      <c r="A1" s="100"/>
      <c r="B1" s="100"/>
      <c r="C1" s="100"/>
      <c r="D1" s="100"/>
      <c r="E1" s="47"/>
      <c r="F1" s="102"/>
      <c r="G1" s="102"/>
      <c r="H1" s="102"/>
      <c r="I1" s="48"/>
      <c r="J1" s="102"/>
      <c r="K1" s="102"/>
      <c r="L1" s="104"/>
      <c r="M1" s="104"/>
      <c r="N1" s="104"/>
      <c r="O1" s="49"/>
      <c r="P1" s="50"/>
      <c r="Q1" s="49"/>
      <c r="R1" s="106"/>
      <c r="S1" s="108"/>
      <c r="T1" s="138" t="s">
        <v>0</v>
      </c>
      <c r="U1" s="139"/>
      <c r="V1" s="139"/>
      <c r="W1" s="139"/>
      <c r="X1" s="139"/>
      <c r="Y1" s="139"/>
      <c r="Z1" s="140"/>
      <c r="AA1" s="114"/>
      <c r="AB1" s="137" t="s">
        <v>2</v>
      </c>
      <c r="AC1" s="137"/>
      <c r="AD1" s="136" t="s">
        <v>3</v>
      </c>
      <c r="AE1" s="136"/>
      <c r="AF1" s="136"/>
      <c r="AG1" s="136"/>
      <c r="AH1" s="136"/>
      <c r="AI1" s="136"/>
      <c r="AJ1" s="136"/>
      <c r="AK1" s="134" t="s">
        <v>4</v>
      </c>
      <c r="AL1" s="134"/>
      <c r="AM1" s="134"/>
      <c r="AN1" s="134"/>
      <c r="AO1" s="135" t="s">
        <v>5</v>
      </c>
      <c r="AP1" s="135"/>
      <c r="AQ1" s="135"/>
      <c r="AR1" s="135"/>
      <c r="AS1" s="21" t="s">
        <v>6</v>
      </c>
      <c r="AT1" s="22" t="s">
        <v>6</v>
      </c>
      <c r="AU1" s="23">
        <f>SUM(AU3:AU4003)</f>
        <v>95.210000000000136</v>
      </c>
      <c r="AV1" s="23">
        <f>SUM(AV3:AV4003)</f>
        <v>409.9100000000002</v>
      </c>
      <c r="AW1" s="23">
        <f>SUM(AW3:AW4003)</f>
        <v>-41.72</v>
      </c>
      <c r="AX1" s="23">
        <f>SUM(AX3:AX4003)</f>
        <v>-19.989999999999998</v>
      </c>
      <c r="AY1" s="23">
        <f>SUM(AY3:AY4003)</f>
        <v>0</v>
      </c>
      <c r="AZ1" s="23"/>
      <c r="BA1" s="24"/>
      <c r="BB1" s="24"/>
      <c r="BC1" s="24"/>
      <c r="BD1" s="24"/>
    </row>
    <row r="2" spans="1:68" ht="96" x14ac:dyDescent="0.2">
      <c r="A2" s="101" t="s">
        <v>8</v>
      </c>
      <c r="B2" s="101" t="s">
        <v>9</v>
      </c>
      <c r="C2" s="101" t="s">
        <v>10</v>
      </c>
      <c r="D2" s="101" t="s">
        <v>11</v>
      </c>
      <c r="E2" s="47" t="s">
        <v>12</v>
      </c>
      <c r="F2" s="103" t="s">
        <v>13</v>
      </c>
      <c r="G2" s="103" t="s">
        <v>14</v>
      </c>
      <c r="H2" s="103" t="s">
        <v>15</v>
      </c>
      <c r="I2" s="48" t="s">
        <v>16</v>
      </c>
      <c r="J2" s="103" t="s">
        <v>17</v>
      </c>
      <c r="K2" s="103" t="s">
        <v>18</v>
      </c>
      <c r="L2" s="105" t="s">
        <v>19</v>
      </c>
      <c r="M2" s="105" t="s">
        <v>20</v>
      </c>
      <c r="N2" s="105" t="s">
        <v>21</v>
      </c>
      <c r="O2" s="49" t="s">
        <v>22</v>
      </c>
      <c r="P2" s="50" t="s">
        <v>23</v>
      </c>
      <c r="Q2" s="49" t="s">
        <v>24</v>
      </c>
      <c r="R2" s="107" t="s">
        <v>25</v>
      </c>
      <c r="S2" s="109" t="s">
        <v>26</v>
      </c>
      <c r="T2" s="10" t="s">
        <v>27</v>
      </c>
      <c r="U2" s="110" t="s">
        <v>28</v>
      </c>
      <c r="V2" s="10" t="s">
        <v>29</v>
      </c>
      <c r="W2" s="10" t="s">
        <v>30</v>
      </c>
      <c r="X2" s="110" t="s">
        <v>31</v>
      </c>
      <c r="Y2" s="110" t="s">
        <v>32</v>
      </c>
      <c r="Z2" s="10" t="s">
        <v>33</v>
      </c>
      <c r="AA2" s="113" t="s">
        <v>34</v>
      </c>
      <c r="AB2" s="51" t="s">
        <v>35</v>
      </c>
      <c r="AC2" s="51" t="s">
        <v>36</v>
      </c>
      <c r="AD2" s="52" t="s">
        <v>37</v>
      </c>
      <c r="AE2" s="52" t="s">
        <v>38</v>
      </c>
      <c r="AF2" s="52" t="s">
        <v>39</v>
      </c>
      <c r="AG2" s="52" t="s">
        <v>40</v>
      </c>
      <c r="AH2" s="52" t="s">
        <v>41</v>
      </c>
      <c r="AI2" s="52" t="s">
        <v>42</v>
      </c>
      <c r="AJ2" s="52" t="s">
        <v>43</v>
      </c>
      <c r="AK2" s="53" t="s">
        <v>24</v>
      </c>
      <c r="AL2" s="53" t="s">
        <v>44</v>
      </c>
      <c r="AM2" s="53" t="s">
        <v>45</v>
      </c>
      <c r="AN2" s="53" t="s">
        <v>26</v>
      </c>
      <c r="AO2" s="54" t="s">
        <v>46</v>
      </c>
      <c r="AP2" s="54" t="s">
        <v>47</v>
      </c>
      <c r="AQ2" s="54" t="s">
        <v>48</v>
      </c>
      <c r="AR2" s="54" t="s">
        <v>26</v>
      </c>
      <c r="AS2" s="21" t="s">
        <v>49</v>
      </c>
      <c r="AT2" s="22" t="s">
        <v>50</v>
      </c>
      <c r="AU2" s="18" t="s">
        <v>103</v>
      </c>
      <c r="AV2" s="18" t="s">
        <v>121</v>
      </c>
      <c r="AW2" s="18" t="s">
        <v>152</v>
      </c>
      <c r="AX2" s="18" t="s">
        <v>14</v>
      </c>
      <c r="AY2" s="18" t="s">
        <v>1980</v>
      </c>
      <c r="AZ2" s="18" t="s">
        <v>2926</v>
      </c>
      <c r="BA2" s="123" t="s">
        <v>2794</v>
      </c>
      <c r="BB2" s="18" t="s">
        <v>404</v>
      </c>
      <c r="BC2" s="52" t="s">
        <v>2003</v>
      </c>
      <c r="BD2" s="52" t="s">
        <v>2004</v>
      </c>
      <c r="BF2" s="55">
        <f>SUM(BF3:BF2095)</f>
        <v>0</v>
      </c>
      <c r="BG2" s="124" t="s">
        <v>27</v>
      </c>
      <c r="BH2" s="125" t="s">
        <v>28</v>
      </c>
      <c r="BI2" s="127" t="s">
        <v>2795</v>
      </c>
      <c r="BJ2" s="127" t="s">
        <v>30</v>
      </c>
      <c r="BK2" s="128" t="s">
        <v>31</v>
      </c>
      <c r="BL2" s="129" t="s">
        <v>27</v>
      </c>
      <c r="BM2" s="130" t="s">
        <v>28</v>
      </c>
      <c r="BN2" s="129" t="s">
        <v>2796</v>
      </c>
      <c r="BO2" s="129" t="s">
        <v>30</v>
      </c>
      <c r="BP2" s="130" t="s">
        <v>31</v>
      </c>
    </row>
    <row r="3" spans="1:68" hidden="1" x14ac:dyDescent="0.2">
      <c r="A3" s="56">
        <v>45078</v>
      </c>
      <c r="B3" s="57" t="s">
        <v>561</v>
      </c>
      <c r="C3" s="57"/>
      <c r="D3" s="58" t="str">
        <f t="shared" ref="D3:D66" si="0">TEXT(A3,"ddd")</f>
        <v>Thu</v>
      </c>
      <c r="E3" s="58"/>
      <c r="F3" s="24" t="s">
        <v>51</v>
      </c>
      <c r="G3" s="59" t="s">
        <v>103</v>
      </c>
      <c r="H3" s="60" t="s">
        <v>104</v>
      </c>
      <c r="I3" s="61">
        <v>1</v>
      </c>
      <c r="J3" s="24">
        <v>7</v>
      </c>
      <c r="K3" s="62" t="s">
        <v>2927</v>
      </c>
      <c r="L3" s="25">
        <v>4</v>
      </c>
      <c r="M3" s="24" t="s">
        <v>105</v>
      </c>
      <c r="N3" s="24" t="s">
        <v>6</v>
      </c>
      <c r="R3" s="64">
        <v>2.4</v>
      </c>
      <c r="S3" s="65" t="s">
        <v>371</v>
      </c>
      <c r="T3" s="66" t="str">
        <f>IF((AA3="W"),ROUND((R3*L3),2),"0.00")</f>
        <v>0.00</v>
      </c>
      <c r="U3" s="66">
        <f t="shared" ref="U3:U4" si="1">-$L3+T3</f>
        <v>-4</v>
      </c>
      <c r="V3" s="66">
        <f>U3</f>
        <v>-4</v>
      </c>
      <c r="W3" s="66">
        <f>L3</f>
        <v>4</v>
      </c>
      <c r="X3" s="20">
        <f>SUM(V3/W3)</f>
        <v>-1</v>
      </c>
      <c r="Y3" s="67">
        <f t="shared" ref="Y3:Y4" si="2">V3/100</f>
        <v>-0.04</v>
      </c>
      <c r="Z3" s="68">
        <f t="shared" ref="Z3:Z4" si="3">V3*100</f>
        <v>-400</v>
      </c>
      <c r="AA3" s="65" t="s">
        <v>52</v>
      </c>
      <c r="AB3" s="23" t="str">
        <f t="shared" ref="AB3:AF14" si="4">IF($G3=AB$2,$U3,"")</f>
        <v/>
      </c>
      <c r="AC3" s="23" t="str">
        <f t="shared" si="4"/>
        <v/>
      </c>
      <c r="AD3" s="23" t="str">
        <f t="shared" si="4"/>
        <v/>
      </c>
      <c r="AE3" s="23" t="str">
        <f t="shared" si="4"/>
        <v/>
      </c>
      <c r="AF3" s="23" t="str">
        <f t="shared" si="4"/>
        <v/>
      </c>
      <c r="AU3" s="23">
        <f t="shared" ref="AU3:AY12" si="5">IF($G3=AU$2,$U3,"")</f>
        <v>-4</v>
      </c>
      <c r="AV3" s="23" t="str">
        <f t="shared" si="5"/>
        <v/>
      </c>
      <c r="AW3" s="23" t="str">
        <f t="shared" si="5"/>
        <v/>
      </c>
      <c r="AX3" s="23" t="str">
        <f t="shared" si="5"/>
        <v/>
      </c>
      <c r="AY3" s="23" t="str">
        <f t="shared" si="5"/>
        <v/>
      </c>
      <c r="AZ3" s="23">
        <v>2.7</v>
      </c>
      <c r="BA3" s="25">
        <v>3</v>
      </c>
      <c r="BB3" s="25">
        <v>2.83</v>
      </c>
      <c r="BC3" s="25">
        <f t="shared" ref="BC3:BC24" si="6">((BB3*(L3))-(L3))</f>
        <v>7.32</v>
      </c>
      <c r="BD3" s="25">
        <f t="shared" ref="BD3:BD24" si="7">0.93*(BB3-1)+1</f>
        <v>2.7019000000000002</v>
      </c>
      <c r="BF3" s="55">
        <f t="shared" ref="BF3:BF66" si="8">U3-SUM(AU3:AY3)</f>
        <v>0</v>
      </c>
      <c r="BG3" s="66"/>
      <c r="BH3" s="66"/>
      <c r="BI3" s="66"/>
      <c r="BJ3" s="66"/>
      <c r="BK3" s="20"/>
      <c r="BL3" s="24"/>
      <c r="BM3" s="25"/>
      <c r="BN3" s="25"/>
      <c r="BO3" s="25"/>
      <c r="BP3" s="126"/>
    </row>
    <row r="4" spans="1:68" hidden="1" x14ac:dyDescent="0.2">
      <c r="A4" s="56">
        <v>45078</v>
      </c>
      <c r="B4" s="57" t="s">
        <v>561</v>
      </c>
      <c r="C4" s="57"/>
      <c r="D4" s="58" t="str">
        <f t="shared" si="0"/>
        <v>Thu</v>
      </c>
      <c r="E4" s="58"/>
      <c r="F4" s="24" t="s">
        <v>51</v>
      </c>
      <c r="G4" s="59" t="s">
        <v>103</v>
      </c>
      <c r="H4" s="60" t="s">
        <v>89</v>
      </c>
      <c r="I4" s="61">
        <v>5</v>
      </c>
      <c r="J4" s="24">
        <v>2</v>
      </c>
      <c r="K4" s="69" t="s">
        <v>107</v>
      </c>
      <c r="L4" s="25">
        <v>5</v>
      </c>
      <c r="M4" s="24" t="s">
        <v>105</v>
      </c>
      <c r="N4" s="24" t="s">
        <v>6</v>
      </c>
      <c r="R4" s="64">
        <v>1.9</v>
      </c>
      <c r="S4" s="65" t="s">
        <v>372</v>
      </c>
      <c r="T4" s="66">
        <f t="shared" ref="T4" si="9">IF((AA4="W"),ROUND((R4*L4),2),"0.00")</f>
        <v>9.5</v>
      </c>
      <c r="U4" s="66">
        <f t="shared" si="1"/>
        <v>4.5</v>
      </c>
      <c r="V4" s="66">
        <f>U4+V3</f>
        <v>0.5</v>
      </c>
      <c r="W4" s="66">
        <f t="shared" ref="W4" si="10">L4+W3</f>
        <v>9</v>
      </c>
      <c r="X4" s="20">
        <f t="shared" ref="X4" si="11">SUM(V4/W4)</f>
        <v>5.5555555555555552E-2</v>
      </c>
      <c r="Y4" s="67">
        <f t="shared" si="2"/>
        <v>5.0000000000000001E-3</v>
      </c>
      <c r="Z4" s="68">
        <f t="shared" si="3"/>
        <v>50</v>
      </c>
      <c r="AA4" s="65" t="s">
        <v>53</v>
      </c>
      <c r="AB4" s="23" t="str">
        <f t="shared" si="4"/>
        <v/>
      </c>
      <c r="AC4" s="23" t="str">
        <f t="shared" si="4"/>
        <v/>
      </c>
      <c r="AD4" s="23" t="str">
        <f t="shared" si="4"/>
        <v/>
      </c>
      <c r="AE4" s="23" t="str">
        <f t="shared" si="4"/>
        <v/>
      </c>
      <c r="AF4" s="23" t="str">
        <f t="shared" si="4"/>
        <v/>
      </c>
      <c r="AU4" s="23">
        <f t="shared" si="5"/>
        <v>4.5</v>
      </c>
      <c r="AV4" s="23" t="str">
        <f t="shared" si="5"/>
        <v/>
      </c>
      <c r="AW4" s="23" t="str">
        <f t="shared" si="5"/>
        <v/>
      </c>
      <c r="AX4" s="23" t="str">
        <f t="shared" si="5"/>
        <v/>
      </c>
      <c r="AY4" s="23" t="str">
        <f t="shared" si="5"/>
        <v/>
      </c>
      <c r="AZ4" s="23">
        <v>1.75</v>
      </c>
      <c r="BA4" s="25">
        <v>1.75</v>
      </c>
      <c r="BB4" s="25">
        <v>1.56</v>
      </c>
      <c r="BC4" s="25">
        <f t="shared" si="6"/>
        <v>2.8000000000000007</v>
      </c>
      <c r="BD4" s="25">
        <f t="shared" si="7"/>
        <v>1.5207999999999999</v>
      </c>
      <c r="BF4" s="55">
        <f t="shared" si="8"/>
        <v>0</v>
      </c>
      <c r="BG4" s="66"/>
      <c r="BH4" s="66"/>
      <c r="BI4" s="25"/>
      <c r="BJ4" s="25"/>
      <c r="BK4" s="20"/>
      <c r="BL4" s="24"/>
      <c r="BM4" s="25"/>
      <c r="BN4" s="25"/>
      <c r="BO4" s="25"/>
      <c r="BP4" s="126"/>
    </row>
    <row r="5" spans="1:68" hidden="1" x14ac:dyDescent="0.2">
      <c r="A5" s="56">
        <v>45078</v>
      </c>
      <c r="B5" s="57" t="s">
        <v>561</v>
      </c>
      <c r="C5" s="57"/>
      <c r="D5" s="58" t="str">
        <f t="shared" si="0"/>
        <v>Thu</v>
      </c>
      <c r="E5" s="58"/>
      <c r="F5" s="24" t="s">
        <v>51</v>
      </c>
      <c r="G5" s="59" t="s">
        <v>103</v>
      </c>
      <c r="H5" s="60" t="s">
        <v>104</v>
      </c>
      <c r="I5" s="61">
        <v>7</v>
      </c>
      <c r="J5" s="24">
        <v>9</v>
      </c>
      <c r="K5" s="69" t="s">
        <v>106</v>
      </c>
      <c r="L5" s="25">
        <v>3</v>
      </c>
      <c r="M5" s="24" t="s">
        <v>105</v>
      </c>
      <c r="N5" s="24" t="s">
        <v>6</v>
      </c>
      <c r="R5" s="64">
        <v>3.5</v>
      </c>
      <c r="S5" s="65" t="s">
        <v>372</v>
      </c>
      <c r="T5" s="66">
        <f t="shared" ref="T5:T68" si="12">IF((AA5="W"),ROUND((R5*L5),2),"0.00")</f>
        <v>10.5</v>
      </c>
      <c r="U5" s="66">
        <f t="shared" ref="U5:U68" si="13">-$L5+T5</f>
        <v>7.5</v>
      </c>
      <c r="V5" s="66">
        <f t="shared" ref="V5:V68" si="14">U5+V4</f>
        <v>8</v>
      </c>
      <c r="W5" s="66">
        <f t="shared" ref="W5:W68" si="15">L5+W4</f>
        <v>12</v>
      </c>
      <c r="X5" s="20">
        <f t="shared" ref="X5:X68" si="16">SUM(V5/W5)</f>
        <v>0.66666666666666663</v>
      </c>
      <c r="Y5" s="67">
        <f t="shared" ref="Y5:Y68" si="17">V5/100</f>
        <v>0.08</v>
      </c>
      <c r="Z5" s="68">
        <f t="shared" ref="Z5:Z68" si="18">V5*100</f>
        <v>800</v>
      </c>
      <c r="AA5" s="65" t="s">
        <v>53</v>
      </c>
      <c r="AB5" s="23" t="str">
        <f t="shared" si="4"/>
        <v/>
      </c>
      <c r="AC5" s="23" t="str">
        <f t="shared" si="4"/>
        <v/>
      </c>
      <c r="AD5" s="23" t="str">
        <f t="shared" si="4"/>
        <v/>
      </c>
      <c r="AE5" s="23" t="str">
        <f t="shared" si="4"/>
        <v/>
      </c>
      <c r="AF5" s="23" t="str">
        <f t="shared" si="4"/>
        <v/>
      </c>
      <c r="AU5" s="23">
        <f t="shared" si="5"/>
        <v>7.5</v>
      </c>
      <c r="AV5" s="23" t="str">
        <f t="shared" si="5"/>
        <v/>
      </c>
      <c r="AW5" s="23" t="str">
        <f t="shared" si="5"/>
        <v/>
      </c>
      <c r="AX5" s="23" t="str">
        <f t="shared" si="5"/>
        <v/>
      </c>
      <c r="AY5" s="23" t="str">
        <f t="shared" si="5"/>
        <v/>
      </c>
      <c r="AZ5" s="23">
        <v>3.5</v>
      </c>
      <c r="BA5" s="25">
        <v>3.5</v>
      </c>
      <c r="BB5" s="25">
        <v>3.2</v>
      </c>
      <c r="BC5" s="25">
        <f t="shared" si="6"/>
        <v>6.6000000000000014</v>
      </c>
      <c r="BD5" s="25">
        <f t="shared" si="7"/>
        <v>3.0460000000000003</v>
      </c>
      <c r="BF5" s="55">
        <f t="shared" si="8"/>
        <v>0</v>
      </c>
      <c r="BG5" s="66"/>
      <c r="BH5" s="66"/>
      <c r="BI5" s="25"/>
      <c r="BJ5" s="25"/>
      <c r="BK5" s="20"/>
      <c r="BL5" s="24"/>
      <c r="BM5" s="25"/>
      <c r="BN5" s="25"/>
      <c r="BO5" s="25"/>
      <c r="BP5" s="126"/>
    </row>
    <row r="6" spans="1:68" hidden="1" x14ac:dyDescent="0.2">
      <c r="A6" s="56">
        <v>45080</v>
      </c>
      <c r="B6" s="57" t="s">
        <v>561</v>
      </c>
      <c r="C6" s="57"/>
      <c r="D6" s="58" t="str">
        <f t="shared" si="0"/>
        <v>Sat</v>
      </c>
      <c r="E6" s="58"/>
      <c r="F6" s="24" t="s">
        <v>51</v>
      </c>
      <c r="G6" s="59" t="s">
        <v>103</v>
      </c>
      <c r="H6" s="60" t="s">
        <v>108</v>
      </c>
      <c r="I6" s="61">
        <v>2</v>
      </c>
      <c r="J6" s="24">
        <v>1</v>
      </c>
      <c r="K6" s="62" t="s">
        <v>109</v>
      </c>
      <c r="L6" s="25">
        <v>1</v>
      </c>
      <c r="M6" s="24" t="s">
        <v>105</v>
      </c>
      <c r="N6" s="24" t="s">
        <v>6</v>
      </c>
      <c r="R6" s="64">
        <v>5</v>
      </c>
      <c r="S6" s="65" t="s">
        <v>371</v>
      </c>
      <c r="T6" s="66" t="str">
        <f t="shared" si="12"/>
        <v>0.00</v>
      </c>
      <c r="U6" s="66">
        <f t="shared" si="13"/>
        <v>-1</v>
      </c>
      <c r="V6" s="66">
        <f t="shared" si="14"/>
        <v>7</v>
      </c>
      <c r="W6" s="66">
        <f t="shared" si="15"/>
        <v>13</v>
      </c>
      <c r="X6" s="20">
        <f t="shared" si="16"/>
        <v>0.53846153846153844</v>
      </c>
      <c r="Y6" s="67">
        <f t="shared" si="17"/>
        <v>7.0000000000000007E-2</v>
      </c>
      <c r="Z6" s="68">
        <f t="shared" si="18"/>
        <v>700</v>
      </c>
      <c r="AA6" s="65" t="s">
        <v>52</v>
      </c>
      <c r="AB6" s="23" t="str">
        <f t="shared" si="4"/>
        <v/>
      </c>
      <c r="AC6" s="23" t="str">
        <f t="shared" si="4"/>
        <v/>
      </c>
      <c r="AD6" s="23" t="str">
        <f t="shared" si="4"/>
        <v/>
      </c>
      <c r="AE6" s="23" t="str">
        <f t="shared" si="4"/>
        <v/>
      </c>
      <c r="AF6" s="23" t="str">
        <f t="shared" si="4"/>
        <v/>
      </c>
      <c r="AU6" s="23">
        <f t="shared" si="5"/>
        <v>-1</v>
      </c>
      <c r="AV6" s="23" t="str">
        <f t="shared" si="5"/>
        <v/>
      </c>
      <c r="AW6" s="23" t="str">
        <f t="shared" si="5"/>
        <v/>
      </c>
      <c r="AX6" s="23" t="str">
        <f t="shared" si="5"/>
        <v/>
      </c>
      <c r="AY6" s="23" t="str">
        <f t="shared" si="5"/>
        <v/>
      </c>
      <c r="AZ6" s="23">
        <v>8.5</v>
      </c>
      <c r="BA6" s="25">
        <v>8.5</v>
      </c>
      <c r="BB6" s="25">
        <v>10.5</v>
      </c>
      <c r="BC6" s="25">
        <f t="shared" si="6"/>
        <v>9.5</v>
      </c>
      <c r="BD6" s="25">
        <f t="shared" si="7"/>
        <v>9.8350000000000009</v>
      </c>
      <c r="BF6" s="55">
        <f t="shared" si="8"/>
        <v>0</v>
      </c>
      <c r="BG6" s="66"/>
      <c r="BH6" s="66"/>
      <c r="BI6" s="25"/>
      <c r="BJ6" s="25"/>
      <c r="BK6" s="20"/>
      <c r="BL6" s="24"/>
      <c r="BM6" s="25"/>
      <c r="BN6" s="25"/>
      <c r="BO6" s="25"/>
      <c r="BP6" s="126"/>
    </row>
    <row r="7" spans="1:68" hidden="1" x14ac:dyDescent="0.2">
      <c r="A7" s="56">
        <v>45080</v>
      </c>
      <c r="B7" s="57" t="s">
        <v>561</v>
      </c>
      <c r="C7" s="57"/>
      <c r="D7" s="58" t="str">
        <f t="shared" si="0"/>
        <v>Sat</v>
      </c>
      <c r="E7" s="58"/>
      <c r="F7" s="24" t="s">
        <v>51</v>
      </c>
      <c r="G7" s="59" t="s">
        <v>103</v>
      </c>
      <c r="H7" s="60" t="s">
        <v>108</v>
      </c>
      <c r="I7" s="61">
        <v>5</v>
      </c>
      <c r="J7" s="24">
        <v>3</v>
      </c>
      <c r="K7" s="60" t="s">
        <v>111</v>
      </c>
      <c r="L7" s="25">
        <v>4</v>
      </c>
      <c r="M7" s="24" t="s">
        <v>105</v>
      </c>
      <c r="N7" s="24" t="s">
        <v>6</v>
      </c>
      <c r="R7" s="64">
        <v>2</v>
      </c>
      <c r="S7" s="65" t="s">
        <v>363</v>
      </c>
      <c r="T7" s="66" t="str">
        <f t="shared" si="12"/>
        <v>0.00</v>
      </c>
      <c r="U7" s="66">
        <f t="shared" si="13"/>
        <v>-4</v>
      </c>
      <c r="V7" s="66">
        <f t="shared" si="14"/>
        <v>3</v>
      </c>
      <c r="W7" s="66">
        <f t="shared" si="15"/>
        <v>17</v>
      </c>
      <c r="X7" s="20">
        <f t="shared" si="16"/>
        <v>0.17647058823529413</v>
      </c>
      <c r="Y7" s="67">
        <f t="shared" si="17"/>
        <v>0.03</v>
      </c>
      <c r="Z7" s="68">
        <f t="shared" si="18"/>
        <v>300</v>
      </c>
      <c r="AA7" s="65" t="s">
        <v>52</v>
      </c>
      <c r="AB7" s="23" t="str">
        <f t="shared" si="4"/>
        <v/>
      </c>
      <c r="AC7" s="23" t="str">
        <f t="shared" si="4"/>
        <v/>
      </c>
      <c r="AD7" s="23" t="str">
        <f t="shared" si="4"/>
        <v/>
      </c>
      <c r="AE7" s="23" t="str">
        <f t="shared" si="4"/>
        <v/>
      </c>
      <c r="AF7" s="23" t="str">
        <f t="shared" si="4"/>
        <v/>
      </c>
      <c r="AU7" s="23">
        <f t="shared" si="5"/>
        <v>-4</v>
      </c>
      <c r="AV7" s="23" t="str">
        <f t="shared" si="5"/>
        <v/>
      </c>
      <c r="AW7" s="23" t="str">
        <f t="shared" si="5"/>
        <v/>
      </c>
      <c r="AX7" s="23" t="str">
        <f t="shared" si="5"/>
        <v/>
      </c>
      <c r="AY7" s="23" t="str">
        <f t="shared" si="5"/>
        <v/>
      </c>
      <c r="AZ7" s="23">
        <v>1.85</v>
      </c>
      <c r="BA7" s="25">
        <v>1.85</v>
      </c>
      <c r="BB7" s="25">
        <v>1.65</v>
      </c>
      <c r="BC7" s="25">
        <f t="shared" si="6"/>
        <v>2.5999999999999996</v>
      </c>
      <c r="BD7" s="25">
        <f t="shared" si="7"/>
        <v>1.6044999999999998</v>
      </c>
      <c r="BF7" s="55">
        <f t="shared" si="8"/>
        <v>0</v>
      </c>
      <c r="BG7" s="66"/>
      <c r="BH7" s="66"/>
      <c r="BI7" s="25"/>
      <c r="BJ7" s="25"/>
      <c r="BK7" s="20"/>
      <c r="BL7" s="24"/>
      <c r="BM7" s="25"/>
      <c r="BN7" s="25"/>
      <c r="BO7" s="25"/>
      <c r="BP7" s="126"/>
    </row>
    <row r="8" spans="1:68" hidden="1" x14ac:dyDescent="0.2">
      <c r="A8" s="56">
        <v>45080</v>
      </c>
      <c r="B8" s="57" t="s">
        <v>561</v>
      </c>
      <c r="C8" s="57"/>
      <c r="D8" s="58" t="str">
        <f t="shared" si="0"/>
        <v>Sat</v>
      </c>
      <c r="E8" s="58"/>
      <c r="F8" s="24" t="s">
        <v>51</v>
      </c>
      <c r="G8" s="59" t="s">
        <v>103</v>
      </c>
      <c r="H8" s="60" t="s">
        <v>112</v>
      </c>
      <c r="I8" s="61">
        <v>1</v>
      </c>
      <c r="J8" s="24">
        <v>8</v>
      </c>
      <c r="K8" s="70" t="s">
        <v>113</v>
      </c>
      <c r="L8" s="25">
        <v>5</v>
      </c>
      <c r="M8" s="24" t="s">
        <v>105</v>
      </c>
      <c r="N8" s="24" t="s">
        <v>6</v>
      </c>
      <c r="R8" s="64">
        <v>1.8</v>
      </c>
      <c r="S8" s="65" t="s">
        <v>373</v>
      </c>
      <c r="T8" s="66" t="str">
        <f t="shared" si="12"/>
        <v>0.00</v>
      </c>
      <c r="U8" s="66">
        <f t="shared" si="13"/>
        <v>-5</v>
      </c>
      <c r="V8" s="66">
        <f t="shared" si="14"/>
        <v>-2</v>
      </c>
      <c r="W8" s="66">
        <f t="shared" si="15"/>
        <v>22</v>
      </c>
      <c r="X8" s="20">
        <f t="shared" si="16"/>
        <v>-9.0909090909090912E-2</v>
      </c>
      <c r="Y8" s="67">
        <f t="shared" si="17"/>
        <v>-0.02</v>
      </c>
      <c r="Z8" s="68">
        <f t="shared" si="18"/>
        <v>-200</v>
      </c>
      <c r="AA8" s="65" t="s">
        <v>52</v>
      </c>
      <c r="AB8" s="23" t="str">
        <f t="shared" si="4"/>
        <v/>
      </c>
      <c r="AC8" s="23" t="str">
        <f t="shared" si="4"/>
        <v/>
      </c>
      <c r="AD8" s="23" t="str">
        <f t="shared" si="4"/>
        <v/>
      </c>
      <c r="AE8" s="23" t="str">
        <f t="shared" si="4"/>
        <v/>
      </c>
      <c r="AF8" s="23" t="str">
        <f t="shared" si="4"/>
        <v/>
      </c>
      <c r="AU8" s="23">
        <f t="shared" si="5"/>
        <v>-5</v>
      </c>
      <c r="AV8" s="23" t="str">
        <f t="shared" si="5"/>
        <v/>
      </c>
      <c r="AW8" s="23" t="str">
        <f t="shared" si="5"/>
        <v/>
      </c>
      <c r="AX8" s="23" t="str">
        <f t="shared" si="5"/>
        <v/>
      </c>
      <c r="AY8" s="23" t="str">
        <f t="shared" si="5"/>
        <v/>
      </c>
      <c r="AZ8" s="23">
        <v>1.85</v>
      </c>
      <c r="BA8" s="25">
        <v>1.85</v>
      </c>
      <c r="BB8" s="25">
        <v>1.77</v>
      </c>
      <c r="BC8" s="25">
        <f t="shared" si="6"/>
        <v>3.8499999999999996</v>
      </c>
      <c r="BD8" s="25">
        <f t="shared" si="7"/>
        <v>1.7161</v>
      </c>
      <c r="BF8" s="55">
        <f t="shared" si="8"/>
        <v>0</v>
      </c>
      <c r="BG8" s="66"/>
      <c r="BH8" s="66"/>
      <c r="BI8" s="25"/>
      <c r="BJ8" s="25"/>
      <c r="BK8" s="20"/>
      <c r="BL8" s="24"/>
      <c r="BM8" s="25"/>
      <c r="BN8" s="25"/>
      <c r="BO8" s="25"/>
      <c r="BP8" s="126"/>
    </row>
    <row r="9" spans="1:68" hidden="1" x14ac:dyDescent="0.2">
      <c r="A9" s="56">
        <v>45080</v>
      </c>
      <c r="B9" s="57" t="s">
        <v>561</v>
      </c>
      <c r="C9" s="57"/>
      <c r="D9" s="58" t="str">
        <f t="shared" si="0"/>
        <v>Sat</v>
      </c>
      <c r="E9" s="58"/>
      <c r="F9" s="24" t="s">
        <v>51</v>
      </c>
      <c r="G9" s="59" t="s">
        <v>103</v>
      </c>
      <c r="H9" s="60" t="s">
        <v>112</v>
      </c>
      <c r="I9" s="61">
        <v>4</v>
      </c>
      <c r="J9" s="24">
        <v>1</v>
      </c>
      <c r="K9" s="62" t="s">
        <v>114</v>
      </c>
      <c r="L9" s="25">
        <v>1</v>
      </c>
      <c r="M9" s="24" t="s">
        <v>105</v>
      </c>
      <c r="N9" s="24" t="s">
        <v>6</v>
      </c>
      <c r="R9" s="64">
        <v>4</v>
      </c>
      <c r="S9" s="65" t="s">
        <v>371</v>
      </c>
      <c r="T9" s="66" t="str">
        <f t="shared" si="12"/>
        <v>0.00</v>
      </c>
      <c r="U9" s="66">
        <f t="shared" si="13"/>
        <v>-1</v>
      </c>
      <c r="V9" s="66">
        <f t="shared" si="14"/>
        <v>-3</v>
      </c>
      <c r="W9" s="66">
        <f t="shared" si="15"/>
        <v>23</v>
      </c>
      <c r="X9" s="20">
        <f t="shared" si="16"/>
        <v>-0.13043478260869565</v>
      </c>
      <c r="Y9" s="67">
        <f t="shared" si="17"/>
        <v>-0.03</v>
      </c>
      <c r="Z9" s="68">
        <f t="shared" si="18"/>
        <v>-300</v>
      </c>
      <c r="AA9" s="65" t="s">
        <v>52</v>
      </c>
      <c r="AB9" s="23" t="str">
        <f t="shared" si="4"/>
        <v/>
      </c>
      <c r="AC9" s="23" t="str">
        <f t="shared" si="4"/>
        <v/>
      </c>
      <c r="AD9" s="23" t="str">
        <f t="shared" si="4"/>
        <v/>
      </c>
      <c r="AE9" s="23" t="str">
        <f t="shared" si="4"/>
        <v/>
      </c>
      <c r="AF9" s="23" t="str">
        <f t="shared" si="4"/>
        <v/>
      </c>
      <c r="AU9" s="23">
        <f t="shared" si="5"/>
        <v>-1</v>
      </c>
      <c r="AV9" s="23" t="str">
        <f t="shared" si="5"/>
        <v/>
      </c>
      <c r="AW9" s="23" t="str">
        <f t="shared" si="5"/>
        <v/>
      </c>
      <c r="AX9" s="23" t="str">
        <f t="shared" si="5"/>
        <v/>
      </c>
      <c r="AY9" s="23" t="str">
        <f t="shared" si="5"/>
        <v/>
      </c>
      <c r="AZ9" s="23">
        <v>4.8</v>
      </c>
      <c r="BA9" s="25">
        <v>4.8</v>
      </c>
      <c r="BB9" s="25">
        <v>5.3</v>
      </c>
      <c r="BC9" s="25">
        <f t="shared" si="6"/>
        <v>4.3</v>
      </c>
      <c r="BD9" s="25">
        <f t="shared" si="7"/>
        <v>4.9990000000000006</v>
      </c>
      <c r="BF9" s="55">
        <f t="shared" si="8"/>
        <v>0</v>
      </c>
      <c r="BG9" s="66"/>
      <c r="BH9" s="66"/>
      <c r="BI9" s="25"/>
      <c r="BJ9" s="25"/>
      <c r="BK9" s="20"/>
      <c r="BL9" s="24"/>
      <c r="BM9" s="25"/>
      <c r="BN9" s="25"/>
      <c r="BO9" s="25"/>
      <c r="BP9" s="126"/>
    </row>
    <row r="10" spans="1:68" hidden="1" x14ac:dyDescent="0.2">
      <c r="A10" s="56">
        <v>45080</v>
      </c>
      <c r="B10" s="57" t="s">
        <v>561</v>
      </c>
      <c r="C10" s="57"/>
      <c r="D10" s="58" t="str">
        <f t="shared" si="0"/>
        <v>Sat</v>
      </c>
      <c r="E10" s="58"/>
      <c r="F10" s="24" t="s">
        <v>51</v>
      </c>
      <c r="G10" s="59" t="s">
        <v>103</v>
      </c>
      <c r="H10" s="60" t="s">
        <v>115</v>
      </c>
      <c r="I10" s="61">
        <v>5</v>
      </c>
      <c r="J10" s="24">
        <v>2</v>
      </c>
      <c r="K10" s="62" t="s">
        <v>116</v>
      </c>
      <c r="L10" s="25">
        <v>3</v>
      </c>
      <c r="M10" s="24" t="s">
        <v>105</v>
      </c>
      <c r="N10" s="24" t="s">
        <v>6</v>
      </c>
      <c r="R10" s="64">
        <v>2.9</v>
      </c>
      <c r="S10" s="65" t="s">
        <v>371</v>
      </c>
      <c r="T10" s="66" t="str">
        <f t="shared" si="12"/>
        <v>0.00</v>
      </c>
      <c r="U10" s="66">
        <f t="shared" si="13"/>
        <v>-3</v>
      </c>
      <c r="V10" s="66">
        <f t="shared" si="14"/>
        <v>-6</v>
      </c>
      <c r="W10" s="66">
        <f t="shared" si="15"/>
        <v>26</v>
      </c>
      <c r="X10" s="20">
        <f t="shared" si="16"/>
        <v>-0.23076923076923078</v>
      </c>
      <c r="Y10" s="67">
        <f t="shared" si="17"/>
        <v>-0.06</v>
      </c>
      <c r="Z10" s="68">
        <f t="shared" si="18"/>
        <v>-600</v>
      </c>
      <c r="AA10" s="65" t="s">
        <v>52</v>
      </c>
      <c r="AB10" s="23" t="str">
        <f t="shared" si="4"/>
        <v/>
      </c>
      <c r="AC10" s="23" t="str">
        <f t="shared" si="4"/>
        <v/>
      </c>
      <c r="AD10" s="23" t="str">
        <f t="shared" si="4"/>
        <v/>
      </c>
      <c r="AE10" s="23" t="str">
        <f t="shared" si="4"/>
        <v/>
      </c>
      <c r="AF10" s="23" t="str">
        <f t="shared" si="4"/>
        <v/>
      </c>
      <c r="AU10" s="23">
        <f t="shared" si="5"/>
        <v>-3</v>
      </c>
      <c r="AV10" s="23" t="str">
        <f t="shared" si="5"/>
        <v/>
      </c>
      <c r="AW10" s="23" t="str">
        <f t="shared" si="5"/>
        <v/>
      </c>
      <c r="AX10" s="23" t="str">
        <f t="shared" si="5"/>
        <v/>
      </c>
      <c r="AY10" s="23" t="str">
        <f t="shared" si="5"/>
        <v/>
      </c>
      <c r="AZ10" s="23">
        <v>3.5</v>
      </c>
      <c r="BA10" s="25">
        <v>3.5</v>
      </c>
      <c r="BB10" s="25">
        <v>2.74</v>
      </c>
      <c r="BC10" s="25">
        <f t="shared" si="6"/>
        <v>5.2200000000000006</v>
      </c>
      <c r="BD10" s="25">
        <f t="shared" si="7"/>
        <v>2.6182000000000003</v>
      </c>
      <c r="BF10" s="55">
        <f t="shared" si="8"/>
        <v>0</v>
      </c>
      <c r="BG10" s="66"/>
      <c r="BH10" s="66"/>
      <c r="BI10" s="25"/>
      <c r="BJ10" s="25"/>
      <c r="BK10" s="20"/>
      <c r="BL10" s="24"/>
      <c r="BM10" s="25"/>
      <c r="BN10" s="25"/>
      <c r="BO10" s="25"/>
      <c r="BP10" s="126"/>
    </row>
    <row r="11" spans="1:68" hidden="1" x14ac:dyDescent="0.2">
      <c r="A11" s="56">
        <v>45080</v>
      </c>
      <c r="B11" s="57" t="s">
        <v>561</v>
      </c>
      <c r="C11" s="57"/>
      <c r="D11" s="58" t="str">
        <f t="shared" si="0"/>
        <v>Sat</v>
      </c>
      <c r="E11" s="58"/>
      <c r="F11" s="24" t="s">
        <v>51</v>
      </c>
      <c r="G11" s="59" t="s">
        <v>103</v>
      </c>
      <c r="H11" s="60" t="s">
        <v>57</v>
      </c>
      <c r="I11" s="61">
        <v>7</v>
      </c>
      <c r="J11" s="24">
        <v>4</v>
      </c>
      <c r="K11" s="60" t="s">
        <v>117</v>
      </c>
      <c r="L11" s="25">
        <v>1</v>
      </c>
      <c r="M11" s="24" t="s">
        <v>105</v>
      </c>
      <c r="N11" s="24" t="s">
        <v>6</v>
      </c>
      <c r="R11" s="64">
        <v>4.5999999999999996</v>
      </c>
      <c r="S11" s="65" t="s">
        <v>363</v>
      </c>
      <c r="T11" s="66" t="str">
        <f t="shared" si="12"/>
        <v>0.00</v>
      </c>
      <c r="U11" s="66">
        <f t="shared" si="13"/>
        <v>-1</v>
      </c>
      <c r="V11" s="66">
        <f t="shared" si="14"/>
        <v>-7</v>
      </c>
      <c r="W11" s="66">
        <f t="shared" si="15"/>
        <v>27</v>
      </c>
      <c r="X11" s="20">
        <f t="shared" si="16"/>
        <v>-0.25925925925925924</v>
      </c>
      <c r="Y11" s="67">
        <f t="shared" si="17"/>
        <v>-7.0000000000000007E-2</v>
      </c>
      <c r="Z11" s="68">
        <f t="shared" si="18"/>
        <v>-700</v>
      </c>
      <c r="AA11" s="65" t="s">
        <v>52</v>
      </c>
      <c r="AB11" s="23" t="str">
        <f t="shared" si="4"/>
        <v/>
      </c>
      <c r="AC11" s="23" t="str">
        <f t="shared" si="4"/>
        <v/>
      </c>
      <c r="AD11" s="23" t="str">
        <f t="shared" si="4"/>
        <v/>
      </c>
      <c r="AE11" s="23" t="str">
        <f t="shared" si="4"/>
        <v/>
      </c>
      <c r="AF11" s="23" t="str">
        <f t="shared" si="4"/>
        <v/>
      </c>
      <c r="AU11" s="23">
        <f t="shared" si="5"/>
        <v>-1</v>
      </c>
      <c r="AV11" s="23" t="str">
        <f t="shared" si="5"/>
        <v/>
      </c>
      <c r="AW11" s="23" t="str">
        <f t="shared" si="5"/>
        <v/>
      </c>
      <c r="AX11" s="23" t="str">
        <f t="shared" si="5"/>
        <v/>
      </c>
      <c r="AY11" s="23" t="str">
        <f t="shared" si="5"/>
        <v/>
      </c>
      <c r="AZ11" s="23">
        <v>5</v>
      </c>
      <c r="BA11" s="25">
        <v>5.4</v>
      </c>
      <c r="BB11" s="25">
        <v>5.97</v>
      </c>
      <c r="BC11" s="25">
        <f t="shared" si="6"/>
        <v>4.97</v>
      </c>
      <c r="BD11" s="25">
        <f t="shared" si="7"/>
        <v>5.6220999999999997</v>
      </c>
      <c r="BF11" s="55">
        <f t="shared" si="8"/>
        <v>0</v>
      </c>
      <c r="BG11" s="66"/>
      <c r="BH11" s="66"/>
      <c r="BI11" s="25"/>
      <c r="BJ11" s="25"/>
      <c r="BK11" s="20"/>
      <c r="BL11" s="24"/>
      <c r="BM11" s="25"/>
      <c r="BN11" s="25"/>
      <c r="BO11" s="25"/>
      <c r="BP11" s="126"/>
    </row>
    <row r="12" spans="1:68" hidden="1" x14ac:dyDescent="0.2">
      <c r="A12" s="56">
        <v>45080</v>
      </c>
      <c r="B12" s="57" t="s">
        <v>561</v>
      </c>
      <c r="C12" s="57"/>
      <c r="D12" s="58" t="str">
        <f t="shared" si="0"/>
        <v>Sat</v>
      </c>
      <c r="E12" s="58"/>
      <c r="F12" s="24" t="s">
        <v>51</v>
      </c>
      <c r="G12" s="59" t="s">
        <v>103</v>
      </c>
      <c r="H12" s="60" t="s">
        <v>57</v>
      </c>
      <c r="I12" s="61">
        <v>7</v>
      </c>
      <c r="J12" s="24">
        <v>4</v>
      </c>
      <c r="K12" s="60" t="s">
        <v>117</v>
      </c>
      <c r="L12" s="25">
        <v>4</v>
      </c>
      <c r="M12" s="24" t="s">
        <v>105</v>
      </c>
      <c r="N12" s="24" t="s">
        <v>7</v>
      </c>
      <c r="R12" s="64">
        <v>1.9</v>
      </c>
      <c r="S12" s="65" t="s">
        <v>363</v>
      </c>
      <c r="T12" s="66" t="str">
        <f t="shared" si="12"/>
        <v>0.00</v>
      </c>
      <c r="U12" s="66">
        <f t="shared" si="13"/>
        <v>-4</v>
      </c>
      <c r="V12" s="66">
        <f t="shared" si="14"/>
        <v>-11</v>
      </c>
      <c r="W12" s="66">
        <f t="shared" si="15"/>
        <v>31</v>
      </c>
      <c r="X12" s="20">
        <f t="shared" si="16"/>
        <v>-0.35483870967741937</v>
      </c>
      <c r="Y12" s="67">
        <f t="shared" si="17"/>
        <v>-0.11</v>
      </c>
      <c r="Z12" s="68">
        <f t="shared" si="18"/>
        <v>-1100</v>
      </c>
      <c r="AA12" s="65" t="s">
        <v>52</v>
      </c>
      <c r="AB12" s="23" t="str">
        <f t="shared" si="4"/>
        <v/>
      </c>
      <c r="AC12" s="23" t="str">
        <f t="shared" si="4"/>
        <v/>
      </c>
      <c r="AD12" s="23" t="str">
        <f t="shared" si="4"/>
        <v/>
      </c>
      <c r="AE12" s="23" t="str">
        <f t="shared" si="4"/>
        <v/>
      </c>
      <c r="AF12" s="23" t="str">
        <f t="shared" si="4"/>
        <v/>
      </c>
      <c r="AU12" s="23">
        <f t="shared" si="5"/>
        <v>-4</v>
      </c>
      <c r="AV12" s="23" t="str">
        <f t="shared" si="5"/>
        <v/>
      </c>
      <c r="AW12" s="23" t="str">
        <f t="shared" si="5"/>
        <v/>
      </c>
      <c r="AX12" s="23" t="str">
        <f t="shared" si="5"/>
        <v/>
      </c>
      <c r="AY12" s="23" t="str">
        <f t="shared" si="5"/>
        <v/>
      </c>
      <c r="AZ12" s="23">
        <v>1.9</v>
      </c>
      <c r="BA12" s="25">
        <v>0</v>
      </c>
      <c r="BB12" s="25">
        <v>2.02</v>
      </c>
      <c r="BC12" s="25">
        <f t="shared" si="6"/>
        <v>4.08</v>
      </c>
      <c r="BD12" s="25">
        <f t="shared" si="7"/>
        <v>1.9486000000000001</v>
      </c>
      <c r="BF12" s="55">
        <f t="shared" si="8"/>
        <v>0</v>
      </c>
      <c r="BG12" s="66"/>
      <c r="BH12" s="66"/>
      <c r="BI12" s="25"/>
      <c r="BJ12" s="25"/>
      <c r="BK12" s="20"/>
      <c r="BL12" s="24"/>
      <c r="BM12" s="25"/>
      <c r="BN12" s="25"/>
      <c r="BO12" s="25"/>
      <c r="BP12" s="126"/>
    </row>
    <row r="13" spans="1:68" hidden="1" x14ac:dyDescent="0.2">
      <c r="A13" s="56">
        <v>45080</v>
      </c>
      <c r="B13" s="57" t="s">
        <v>561</v>
      </c>
      <c r="C13" s="57"/>
      <c r="D13" s="58" t="str">
        <f t="shared" si="0"/>
        <v>Sat</v>
      </c>
      <c r="E13" s="58"/>
      <c r="F13" s="24" t="s">
        <v>51</v>
      </c>
      <c r="G13" s="59" t="s">
        <v>103</v>
      </c>
      <c r="H13" s="60" t="s">
        <v>57</v>
      </c>
      <c r="I13" s="61">
        <v>8</v>
      </c>
      <c r="J13" s="24">
        <v>14</v>
      </c>
      <c r="K13" s="60" t="s">
        <v>118</v>
      </c>
      <c r="L13" s="25">
        <v>1</v>
      </c>
      <c r="M13" s="24" t="s">
        <v>105</v>
      </c>
      <c r="N13" s="24" t="s">
        <v>6</v>
      </c>
      <c r="R13" s="64">
        <v>5.5</v>
      </c>
      <c r="S13" s="65" t="s">
        <v>363</v>
      </c>
      <c r="T13" s="66" t="str">
        <f t="shared" si="12"/>
        <v>0.00</v>
      </c>
      <c r="U13" s="66">
        <f t="shared" si="13"/>
        <v>-1</v>
      </c>
      <c r="V13" s="66">
        <f t="shared" si="14"/>
        <v>-12</v>
      </c>
      <c r="W13" s="66">
        <f t="shared" si="15"/>
        <v>32</v>
      </c>
      <c r="X13" s="20">
        <f t="shared" si="16"/>
        <v>-0.375</v>
      </c>
      <c r="Y13" s="67">
        <f t="shared" si="17"/>
        <v>-0.12</v>
      </c>
      <c r="Z13" s="68">
        <f t="shared" si="18"/>
        <v>-1200</v>
      </c>
      <c r="AA13" s="65" t="s">
        <v>52</v>
      </c>
      <c r="AB13" s="23" t="str">
        <f t="shared" si="4"/>
        <v/>
      </c>
      <c r="AC13" s="23" t="str">
        <f t="shared" si="4"/>
        <v/>
      </c>
      <c r="AD13" s="23" t="str">
        <f t="shared" si="4"/>
        <v/>
      </c>
      <c r="AE13" s="23" t="str">
        <f t="shared" si="4"/>
        <v/>
      </c>
      <c r="AF13" s="23" t="str">
        <f t="shared" si="4"/>
        <v/>
      </c>
      <c r="AU13" s="23">
        <f t="shared" ref="AU13:AY22" si="19">IF($G13=AU$2,$U13,"")</f>
        <v>-1</v>
      </c>
      <c r="AV13" s="23" t="str">
        <f t="shared" si="19"/>
        <v/>
      </c>
      <c r="AW13" s="23" t="str">
        <f t="shared" si="19"/>
        <v/>
      </c>
      <c r="AX13" s="23" t="str">
        <f t="shared" si="19"/>
        <v/>
      </c>
      <c r="AY13" s="23" t="str">
        <f t="shared" si="19"/>
        <v/>
      </c>
      <c r="AZ13" s="23">
        <v>6.5</v>
      </c>
      <c r="BA13" s="25">
        <v>6.9</v>
      </c>
      <c r="BB13" s="25">
        <v>6.66</v>
      </c>
      <c r="BC13" s="25">
        <f t="shared" si="6"/>
        <v>5.66</v>
      </c>
      <c r="BD13" s="25">
        <f t="shared" si="7"/>
        <v>6.2638000000000007</v>
      </c>
      <c r="BF13" s="55">
        <f t="shared" si="8"/>
        <v>0</v>
      </c>
      <c r="BG13" s="66"/>
      <c r="BH13" s="66"/>
      <c r="BI13" s="25"/>
      <c r="BJ13" s="25"/>
      <c r="BK13" s="20"/>
      <c r="BL13" s="24"/>
      <c r="BM13" s="25"/>
      <c r="BN13" s="25"/>
      <c r="BO13" s="25"/>
      <c r="BP13" s="126"/>
    </row>
    <row r="14" spans="1:68" hidden="1" x14ac:dyDescent="0.2">
      <c r="A14" s="56">
        <v>45080</v>
      </c>
      <c r="B14" s="57" t="s">
        <v>561</v>
      </c>
      <c r="C14" s="57"/>
      <c r="D14" s="58" t="str">
        <f t="shared" si="0"/>
        <v>Sat</v>
      </c>
      <c r="E14" s="58"/>
      <c r="F14" s="24" t="s">
        <v>51</v>
      </c>
      <c r="G14" s="59" t="s">
        <v>103</v>
      </c>
      <c r="H14" s="60" t="s">
        <v>57</v>
      </c>
      <c r="I14" s="61">
        <v>8</v>
      </c>
      <c r="J14" s="24">
        <v>14</v>
      </c>
      <c r="K14" s="60" t="s">
        <v>118</v>
      </c>
      <c r="L14" s="25">
        <v>3</v>
      </c>
      <c r="M14" s="24" t="s">
        <v>105</v>
      </c>
      <c r="N14" s="24" t="s">
        <v>7</v>
      </c>
      <c r="R14" s="64">
        <v>2.1</v>
      </c>
      <c r="S14" s="65" t="s">
        <v>363</v>
      </c>
      <c r="T14" s="66" t="str">
        <f t="shared" si="12"/>
        <v>0.00</v>
      </c>
      <c r="U14" s="66">
        <f t="shared" si="13"/>
        <v>-3</v>
      </c>
      <c r="V14" s="66">
        <f t="shared" si="14"/>
        <v>-15</v>
      </c>
      <c r="W14" s="66">
        <f t="shared" si="15"/>
        <v>35</v>
      </c>
      <c r="X14" s="20">
        <f t="shared" si="16"/>
        <v>-0.42857142857142855</v>
      </c>
      <c r="Y14" s="67">
        <f t="shared" si="17"/>
        <v>-0.15</v>
      </c>
      <c r="Z14" s="68">
        <f t="shared" si="18"/>
        <v>-1500</v>
      </c>
      <c r="AA14" s="65" t="s">
        <v>52</v>
      </c>
      <c r="AB14" s="23" t="str">
        <f t="shared" si="4"/>
        <v/>
      </c>
      <c r="AC14" s="23" t="str">
        <f t="shared" si="4"/>
        <v/>
      </c>
      <c r="AD14" s="23" t="str">
        <f t="shared" si="4"/>
        <v/>
      </c>
      <c r="AE14" s="23" t="str">
        <f t="shared" si="4"/>
        <v/>
      </c>
      <c r="AF14" s="23" t="str">
        <f t="shared" si="4"/>
        <v/>
      </c>
      <c r="AU14" s="23">
        <f t="shared" si="19"/>
        <v>-3</v>
      </c>
      <c r="AV14" s="23" t="str">
        <f t="shared" si="19"/>
        <v/>
      </c>
      <c r="AW14" s="23" t="str">
        <f t="shared" si="19"/>
        <v/>
      </c>
      <c r="AX14" s="23" t="str">
        <f t="shared" si="19"/>
        <v/>
      </c>
      <c r="AY14" s="23" t="str">
        <f t="shared" si="19"/>
        <v/>
      </c>
      <c r="AZ14" s="23">
        <v>2.1</v>
      </c>
      <c r="BA14" s="25">
        <v>0</v>
      </c>
      <c r="BB14" s="25">
        <v>2.34</v>
      </c>
      <c r="BC14" s="25">
        <f t="shared" si="6"/>
        <v>4.0199999999999996</v>
      </c>
      <c r="BD14" s="25">
        <f t="shared" si="7"/>
        <v>2.2462</v>
      </c>
      <c r="BF14" s="55">
        <f t="shared" si="8"/>
        <v>0</v>
      </c>
      <c r="BG14" s="66"/>
      <c r="BH14" s="66"/>
      <c r="BI14" s="25"/>
      <c r="BJ14" s="25"/>
      <c r="BK14" s="20"/>
      <c r="BL14" s="24"/>
      <c r="BM14" s="25"/>
      <c r="BN14" s="25"/>
      <c r="BO14" s="25"/>
      <c r="BP14" s="126"/>
    </row>
    <row r="15" spans="1:68" hidden="1" x14ac:dyDescent="0.2">
      <c r="A15" s="56">
        <v>45080</v>
      </c>
      <c r="B15" s="57" t="s">
        <v>561</v>
      </c>
      <c r="C15" s="57"/>
      <c r="D15" s="58" t="str">
        <f t="shared" si="0"/>
        <v>Sat</v>
      </c>
      <c r="E15" s="58"/>
      <c r="F15" s="24" t="s">
        <v>51</v>
      </c>
      <c r="G15" s="59" t="s">
        <v>103</v>
      </c>
      <c r="H15" s="60" t="s">
        <v>364</v>
      </c>
      <c r="I15" s="24">
        <v>5</v>
      </c>
      <c r="J15" s="24">
        <v>5</v>
      </c>
      <c r="K15" s="70" t="s">
        <v>365</v>
      </c>
      <c r="L15" s="25">
        <v>2</v>
      </c>
      <c r="M15" s="24" t="s">
        <v>105</v>
      </c>
      <c r="N15" s="24" t="s">
        <v>6</v>
      </c>
      <c r="R15" s="64">
        <v>2</v>
      </c>
      <c r="S15" s="65" t="s">
        <v>373</v>
      </c>
      <c r="T15" s="66" t="str">
        <f t="shared" si="12"/>
        <v>0.00</v>
      </c>
      <c r="U15" s="66">
        <f t="shared" si="13"/>
        <v>-2</v>
      </c>
      <c r="V15" s="66">
        <f t="shared" si="14"/>
        <v>-17</v>
      </c>
      <c r="W15" s="66">
        <f t="shared" si="15"/>
        <v>37</v>
      </c>
      <c r="X15" s="20">
        <f t="shared" si="16"/>
        <v>-0.45945945945945948</v>
      </c>
      <c r="Y15" s="67">
        <f t="shared" si="17"/>
        <v>-0.17</v>
      </c>
      <c r="Z15" s="68">
        <f t="shared" si="18"/>
        <v>-1700</v>
      </c>
      <c r="AA15" s="65" t="s">
        <v>52</v>
      </c>
      <c r="AB15" s="23"/>
      <c r="AC15" s="23"/>
      <c r="AD15" s="23"/>
      <c r="AE15" s="23"/>
      <c r="AF15" s="23"/>
      <c r="AU15" s="23">
        <f t="shared" si="19"/>
        <v>-2</v>
      </c>
      <c r="AV15" s="23" t="str">
        <f t="shared" si="19"/>
        <v/>
      </c>
      <c r="AW15" s="23" t="str">
        <f t="shared" si="19"/>
        <v/>
      </c>
      <c r="AX15" s="23" t="str">
        <f t="shared" si="19"/>
        <v/>
      </c>
      <c r="AY15" s="23" t="str">
        <f t="shared" si="19"/>
        <v/>
      </c>
      <c r="AZ15" s="23">
        <v>1.85</v>
      </c>
      <c r="BA15" s="25">
        <v>0</v>
      </c>
      <c r="BB15" s="25">
        <v>1.45</v>
      </c>
      <c r="BC15" s="25">
        <f t="shared" si="6"/>
        <v>0.89999999999999991</v>
      </c>
      <c r="BD15" s="25">
        <f t="shared" si="7"/>
        <v>1.4184999999999999</v>
      </c>
      <c r="BF15" s="55">
        <f t="shared" si="8"/>
        <v>0</v>
      </c>
      <c r="BG15" s="66"/>
      <c r="BH15" s="66"/>
      <c r="BI15" s="25"/>
      <c r="BJ15" s="25"/>
      <c r="BK15" s="20"/>
      <c r="BL15" s="24"/>
      <c r="BM15" s="25"/>
      <c r="BN15" s="25"/>
      <c r="BO15" s="25"/>
      <c r="BP15" s="126"/>
    </row>
    <row r="16" spans="1:68" hidden="1" x14ac:dyDescent="0.2">
      <c r="A16" s="56">
        <v>45080</v>
      </c>
      <c r="B16" s="57" t="s">
        <v>561</v>
      </c>
      <c r="C16" s="57"/>
      <c r="D16" s="58" t="str">
        <f t="shared" si="0"/>
        <v>Sat</v>
      </c>
      <c r="E16" s="58"/>
      <c r="F16" s="24" t="s">
        <v>51</v>
      </c>
      <c r="G16" s="59" t="s">
        <v>103</v>
      </c>
      <c r="H16" s="60" t="s">
        <v>108</v>
      </c>
      <c r="I16" s="61">
        <v>2</v>
      </c>
      <c r="J16" s="24">
        <v>1</v>
      </c>
      <c r="K16" s="69" t="s">
        <v>109</v>
      </c>
      <c r="L16" s="25">
        <v>4</v>
      </c>
      <c r="M16" s="24" t="s">
        <v>105</v>
      </c>
      <c r="N16" s="24" t="s">
        <v>7</v>
      </c>
      <c r="R16" s="64">
        <v>1.7</v>
      </c>
      <c r="S16" s="65" t="s">
        <v>371</v>
      </c>
      <c r="T16" s="66">
        <f t="shared" si="12"/>
        <v>6.8</v>
      </c>
      <c r="U16" s="66">
        <f t="shared" si="13"/>
        <v>2.8</v>
      </c>
      <c r="V16" s="66">
        <f t="shared" si="14"/>
        <v>-14.2</v>
      </c>
      <c r="W16" s="66">
        <f t="shared" si="15"/>
        <v>41</v>
      </c>
      <c r="X16" s="20">
        <f t="shared" si="16"/>
        <v>-0.34634146341463412</v>
      </c>
      <c r="Y16" s="67">
        <f t="shared" si="17"/>
        <v>-0.14199999999999999</v>
      </c>
      <c r="Z16" s="68">
        <f t="shared" si="18"/>
        <v>-1420</v>
      </c>
      <c r="AA16" s="65" t="s">
        <v>53</v>
      </c>
      <c r="AB16" s="23" t="str">
        <f t="shared" ref="AB16:AF25" si="20">IF($G16=AB$2,$U16,"")</f>
        <v/>
      </c>
      <c r="AC16" s="23" t="str">
        <f t="shared" si="20"/>
        <v/>
      </c>
      <c r="AD16" s="23" t="str">
        <f t="shared" si="20"/>
        <v/>
      </c>
      <c r="AE16" s="23" t="str">
        <f t="shared" si="20"/>
        <v/>
      </c>
      <c r="AF16" s="23" t="str">
        <f t="shared" si="20"/>
        <v/>
      </c>
      <c r="AU16" s="23">
        <f t="shared" si="19"/>
        <v>2.8</v>
      </c>
      <c r="AV16" s="23" t="str">
        <f t="shared" si="19"/>
        <v/>
      </c>
      <c r="AW16" s="23" t="str">
        <f t="shared" si="19"/>
        <v/>
      </c>
      <c r="AX16" s="23" t="str">
        <f t="shared" si="19"/>
        <v/>
      </c>
      <c r="AY16" s="23" t="str">
        <f t="shared" si="19"/>
        <v/>
      </c>
      <c r="AZ16" s="23">
        <v>8.5</v>
      </c>
      <c r="BA16" s="25">
        <v>0</v>
      </c>
      <c r="BB16" s="25">
        <v>2.02</v>
      </c>
      <c r="BC16" s="25">
        <f t="shared" si="6"/>
        <v>4.08</v>
      </c>
      <c r="BD16" s="25">
        <f t="shared" si="7"/>
        <v>1.9486000000000001</v>
      </c>
      <c r="BF16" s="55">
        <f t="shared" si="8"/>
        <v>0</v>
      </c>
      <c r="BG16" s="66"/>
      <c r="BH16" s="66"/>
      <c r="BI16" s="25"/>
      <c r="BJ16" s="25"/>
      <c r="BK16" s="20"/>
      <c r="BL16" s="24"/>
      <c r="BM16" s="25"/>
      <c r="BN16" s="25"/>
      <c r="BO16" s="25"/>
      <c r="BP16" s="126"/>
    </row>
    <row r="17" spans="1:68" hidden="1" x14ac:dyDescent="0.2">
      <c r="A17" s="56">
        <v>45080</v>
      </c>
      <c r="B17" s="57" t="s">
        <v>561</v>
      </c>
      <c r="C17" s="57"/>
      <c r="D17" s="58" t="str">
        <f t="shared" si="0"/>
        <v>Sat</v>
      </c>
      <c r="E17" s="58"/>
      <c r="F17" s="24" t="s">
        <v>51</v>
      </c>
      <c r="G17" s="59" t="s">
        <v>103</v>
      </c>
      <c r="H17" s="60" t="s">
        <v>112</v>
      </c>
      <c r="I17" s="61">
        <v>4</v>
      </c>
      <c r="J17" s="24">
        <v>1</v>
      </c>
      <c r="K17" s="69" t="s">
        <v>114</v>
      </c>
      <c r="L17" s="25">
        <v>3</v>
      </c>
      <c r="M17" s="24" t="s">
        <v>105</v>
      </c>
      <c r="N17" s="24" t="s">
        <v>7</v>
      </c>
      <c r="R17" s="64">
        <v>1.75</v>
      </c>
      <c r="S17" s="65" t="s">
        <v>371</v>
      </c>
      <c r="T17" s="66">
        <f t="shared" si="12"/>
        <v>5.25</v>
      </c>
      <c r="U17" s="66">
        <f t="shared" si="13"/>
        <v>2.25</v>
      </c>
      <c r="V17" s="66">
        <f t="shared" si="14"/>
        <v>-11.95</v>
      </c>
      <c r="W17" s="66">
        <f t="shared" si="15"/>
        <v>44</v>
      </c>
      <c r="X17" s="20">
        <f t="shared" si="16"/>
        <v>-0.27159090909090905</v>
      </c>
      <c r="Y17" s="67">
        <f t="shared" si="17"/>
        <v>-0.1195</v>
      </c>
      <c r="Z17" s="68">
        <f t="shared" si="18"/>
        <v>-1195</v>
      </c>
      <c r="AA17" s="65" t="s">
        <v>53</v>
      </c>
      <c r="AB17" s="23" t="str">
        <f t="shared" si="20"/>
        <v/>
      </c>
      <c r="AC17" s="23" t="str">
        <f t="shared" si="20"/>
        <v/>
      </c>
      <c r="AD17" s="23" t="str">
        <f t="shared" si="20"/>
        <v/>
      </c>
      <c r="AE17" s="23" t="str">
        <f t="shared" si="20"/>
        <v/>
      </c>
      <c r="AF17" s="23" t="str">
        <f t="shared" si="20"/>
        <v/>
      </c>
      <c r="AU17" s="23">
        <f t="shared" si="19"/>
        <v>2.25</v>
      </c>
      <c r="AV17" s="23" t="str">
        <f t="shared" si="19"/>
        <v/>
      </c>
      <c r="AW17" s="23" t="str">
        <f t="shared" si="19"/>
        <v/>
      </c>
      <c r="AX17" s="23" t="str">
        <f t="shared" si="19"/>
        <v/>
      </c>
      <c r="AY17" s="23" t="str">
        <f t="shared" si="19"/>
        <v/>
      </c>
      <c r="AZ17" s="23"/>
      <c r="BA17" s="25">
        <v>0</v>
      </c>
      <c r="BB17" s="25">
        <v>1.75</v>
      </c>
      <c r="BC17" s="25">
        <f t="shared" si="6"/>
        <v>2.25</v>
      </c>
      <c r="BD17" s="25">
        <f t="shared" si="7"/>
        <v>1.6975</v>
      </c>
      <c r="BF17" s="55">
        <f t="shared" si="8"/>
        <v>0</v>
      </c>
      <c r="BG17" s="66"/>
      <c r="BH17" s="66"/>
      <c r="BI17" s="25"/>
      <c r="BJ17" s="25"/>
      <c r="BK17" s="20"/>
      <c r="BL17" s="24"/>
      <c r="BM17" s="25"/>
      <c r="BN17" s="25"/>
      <c r="BO17" s="25"/>
      <c r="BP17" s="126"/>
    </row>
    <row r="18" spans="1:68" hidden="1" x14ac:dyDescent="0.2">
      <c r="A18" s="56">
        <v>45080</v>
      </c>
      <c r="B18" s="57" t="s">
        <v>561</v>
      </c>
      <c r="C18" s="57"/>
      <c r="D18" s="58" t="str">
        <f t="shared" si="0"/>
        <v>Sat</v>
      </c>
      <c r="E18" s="58"/>
      <c r="F18" s="24" t="s">
        <v>51</v>
      </c>
      <c r="G18" s="59" t="s">
        <v>103</v>
      </c>
      <c r="H18" s="60" t="s">
        <v>85</v>
      </c>
      <c r="I18" s="61">
        <v>7</v>
      </c>
      <c r="J18" s="61" t="s">
        <v>95</v>
      </c>
      <c r="K18" s="60" t="s">
        <v>354</v>
      </c>
      <c r="L18" s="25">
        <v>2</v>
      </c>
      <c r="M18" s="24" t="s">
        <v>105</v>
      </c>
      <c r="N18" s="24" t="s">
        <v>7</v>
      </c>
      <c r="R18" s="64">
        <v>2.9</v>
      </c>
      <c r="S18" s="65" t="s">
        <v>363</v>
      </c>
      <c r="T18" s="66" t="str">
        <f t="shared" si="12"/>
        <v>0.00</v>
      </c>
      <c r="U18" s="66">
        <f t="shared" si="13"/>
        <v>-2</v>
      </c>
      <c r="V18" s="66">
        <f t="shared" si="14"/>
        <v>-13.95</v>
      </c>
      <c r="W18" s="66">
        <f t="shared" si="15"/>
        <v>46</v>
      </c>
      <c r="X18" s="20">
        <f t="shared" si="16"/>
        <v>-0.30326086956521736</v>
      </c>
      <c r="Y18" s="67">
        <f t="shared" si="17"/>
        <v>-0.13949999999999999</v>
      </c>
      <c r="Z18" s="68">
        <f t="shared" si="18"/>
        <v>-1395</v>
      </c>
      <c r="AA18" s="65" t="s">
        <v>52</v>
      </c>
      <c r="AB18" s="23" t="str">
        <f t="shared" si="20"/>
        <v/>
      </c>
      <c r="AC18" s="23" t="str">
        <f t="shared" si="20"/>
        <v/>
      </c>
      <c r="AD18" s="23" t="str">
        <f t="shared" si="20"/>
        <v/>
      </c>
      <c r="AE18" s="23" t="str">
        <f t="shared" si="20"/>
        <v/>
      </c>
      <c r="AF18" s="23" t="str">
        <f t="shared" si="20"/>
        <v/>
      </c>
      <c r="AU18" s="23">
        <f t="shared" si="19"/>
        <v>-2</v>
      </c>
      <c r="AV18" s="23" t="str">
        <f t="shared" si="19"/>
        <v/>
      </c>
      <c r="AW18" s="23" t="str">
        <f t="shared" si="19"/>
        <v/>
      </c>
      <c r="AX18" s="23" t="str">
        <f t="shared" si="19"/>
        <v/>
      </c>
      <c r="AY18" s="23" t="str">
        <f t="shared" si="19"/>
        <v/>
      </c>
      <c r="AZ18" s="23"/>
      <c r="BA18" s="25">
        <v>1.095</v>
      </c>
      <c r="BB18" s="25">
        <v>1.82</v>
      </c>
      <c r="BC18" s="25">
        <f t="shared" si="6"/>
        <v>1.6400000000000001</v>
      </c>
      <c r="BD18" s="25">
        <f t="shared" si="7"/>
        <v>1.7625999999999999</v>
      </c>
      <c r="BF18" s="55">
        <f t="shared" si="8"/>
        <v>0</v>
      </c>
      <c r="BG18" s="66"/>
      <c r="BH18" s="66"/>
      <c r="BI18" s="25"/>
      <c r="BJ18" s="25"/>
      <c r="BK18" s="20"/>
      <c r="BL18" s="24"/>
      <c r="BM18" s="25"/>
      <c r="BN18" s="25"/>
      <c r="BO18" s="25"/>
      <c r="BP18" s="126"/>
    </row>
    <row r="19" spans="1:68" hidden="1" x14ac:dyDescent="0.2">
      <c r="A19" s="56">
        <v>45080</v>
      </c>
      <c r="B19" s="57" t="s">
        <v>561</v>
      </c>
      <c r="C19" s="57"/>
      <c r="D19" s="58" t="str">
        <f t="shared" si="0"/>
        <v>Sat</v>
      </c>
      <c r="E19" s="58"/>
      <c r="F19" s="24" t="s">
        <v>51</v>
      </c>
      <c r="G19" s="59" t="s">
        <v>103</v>
      </c>
      <c r="H19" s="60" t="s">
        <v>108</v>
      </c>
      <c r="I19" s="61">
        <v>4</v>
      </c>
      <c r="J19" s="24">
        <v>3</v>
      </c>
      <c r="K19" s="69" t="s">
        <v>110</v>
      </c>
      <c r="L19" s="25">
        <v>1</v>
      </c>
      <c r="M19" s="24" t="s">
        <v>105</v>
      </c>
      <c r="N19" s="24" t="s">
        <v>6</v>
      </c>
      <c r="R19" s="64">
        <v>3.5</v>
      </c>
      <c r="S19" s="65" t="s">
        <v>372</v>
      </c>
      <c r="T19" s="66">
        <f t="shared" si="12"/>
        <v>3.5</v>
      </c>
      <c r="U19" s="66">
        <f t="shared" si="13"/>
        <v>2.5</v>
      </c>
      <c r="V19" s="66">
        <f t="shared" si="14"/>
        <v>-11.45</v>
      </c>
      <c r="W19" s="66">
        <f t="shared" si="15"/>
        <v>47</v>
      </c>
      <c r="X19" s="20">
        <f t="shared" si="16"/>
        <v>-0.24361702127659574</v>
      </c>
      <c r="Y19" s="67">
        <f t="shared" si="17"/>
        <v>-0.11449999999999999</v>
      </c>
      <c r="Z19" s="68">
        <f t="shared" si="18"/>
        <v>-1145</v>
      </c>
      <c r="AA19" s="65" t="s">
        <v>53</v>
      </c>
      <c r="AB19" s="23" t="str">
        <f t="shared" si="20"/>
        <v/>
      </c>
      <c r="AC19" s="23" t="str">
        <f t="shared" si="20"/>
        <v/>
      </c>
      <c r="AD19" s="23" t="str">
        <f t="shared" si="20"/>
        <v/>
      </c>
      <c r="AE19" s="23" t="str">
        <f t="shared" si="20"/>
        <v/>
      </c>
      <c r="AF19" s="23" t="str">
        <f t="shared" si="20"/>
        <v/>
      </c>
      <c r="AU19" s="23">
        <f t="shared" si="19"/>
        <v>2.5</v>
      </c>
      <c r="AV19" s="23" t="str">
        <f t="shared" si="19"/>
        <v/>
      </c>
      <c r="AW19" s="23" t="str">
        <f t="shared" si="19"/>
        <v/>
      </c>
      <c r="AX19" s="23" t="str">
        <f t="shared" si="19"/>
        <v/>
      </c>
      <c r="AY19" s="23" t="str">
        <f t="shared" si="19"/>
        <v/>
      </c>
      <c r="AZ19" s="23"/>
      <c r="BA19" s="25">
        <v>4.8</v>
      </c>
      <c r="BB19" s="25">
        <v>4.5999999999999996</v>
      </c>
      <c r="BC19" s="25">
        <f t="shared" si="6"/>
        <v>3.5999999999999996</v>
      </c>
      <c r="BD19" s="25">
        <f t="shared" si="7"/>
        <v>4.3479999999999999</v>
      </c>
      <c r="BF19" s="55">
        <f t="shared" si="8"/>
        <v>0</v>
      </c>
      <c r="BG19" s="66"/>
      <c r="BH19" s="66"/>
      <c r="BI19" s="25"/>
      <c r="BJ19" s="25"/>
      <c r="BK19" s="20"/>
      <c r="BL19" s="24"/>
      <c r="BM19" s="25"/>
      <c r="BN19" s="25"/>
      <c r="BO19" s="25"/>
      <c r="BP19" s="126"/>
    </row>
    <row r="20" spans="1:68" hidden="1" x14ac:dyDescent="0.2">
      <c r="A20" s="56">
        <v>45081</v>
      </c>
      <c r="B20" s="57" t="s">
        <v>561</v>
      </c>
      <c r="C20" s="57"/>
      <c r="D20" s="58" t="str">
        <f t="shared" si="0"/>
        <v>Sun</v>
      </c>
      <c r="E20" s="58"/>
      <c r="F20" s="24" t="s">
        <v>51</v>
      </c>
      <c r="G20" s="59" t="s">
        <v>103</v>
      </c>
      <c r="H20" s="60" t="s">
        <v>66</v>
      </c>
      <c r="I20" s="61">
        <v>8</v>
      </c>
      <c r="J20" s="24">
        <v>4</v>
      </c>
      <c r="K20" s="60" t="s">
        <v>120</v>
      </c>
      <c r="L20" s="25">
        <v>5</v>
      </c>
      <c r="M20" s="24" t="s">
        <v>105</v>
      </c>
      <c r="N20" s="24" t="s">
        <v>6</v>
      </c>
      <c r="R20" s="64">
        <v>1.8</v>
      </c>
      <c r="S20" s="65" t="s">
        <v>363</v>
      </c>
      <c r="T20" s="66" t="str">
        <f t="shared" si="12"/>
        <v>0.00</v>
      </c>
      <c r="U20" s="66">
        <f t="shared" si="13"/>
        <v>-5</v>
      </c>
      <c r="V20" s="66">
        <f t="shared" si="14"/>
        <v>-16.45</v>
      </c>
      <c r="W20" s="66">
        <f t="shared" si="15"/>
        <v>52</v>
      </c>
      <c r="X20" s="20">
        <f t="shared" si="16"/>
        <v>-0.31634615384615383</v>
      </c>
      <c r="Y20" s="67">
        <f t="shared" si="17"/>
        <v>-0.16449999999999998</v>
      </c>
      <c r="Z20" s="68">
        <f t="shared" si="18"/>
        <v>-1645</v>
      </c>
      <c r="AA20" s="65" t="s">
        <v>52</v>
      </c>
      <c r="AB20" s="23" t="str">
        <f t="shared" si="20"/>
        <v/>
      </c>
      <c r="AC20" s="23" t="str">
        <f t="shared" si="20"/>
        <v/>
      </c>
      <c r="AD20" s="23" t="str">
        <f t="shared" si="20"/>
        <v/>
      </c>
      <c r="AE20" s="23" t="str">
        <f t="shared" si="20"/>
        <v/>
      </c>
      <c r="AF20" s="23" t="str">
        <f t="shared" si="20"/>
        <v/>
      </c>
      <c r="AU20" s="23">
        <f t="shared" si="19"/>
        <v>-5</v>
      </c>
      <c r="AV20" s="23" t="str">
        <f t="shared" si="19"/>
        <v/>
      </c>
      <c r="AW20" s="23" t="str">
        <f t="shared" si="19"/>
        <v/>
      </c>
      <c r="AX20" s="23" t="str">
        <f t="shared" si="19"/>
        <v/>
      </c>
      <c r="AY20" s="23" t="str">
        <f t="shared" si="19"/>
        <v/>
      </c>
      <c r="AZ20" s="23"/>
      <c r="BA20" s="25">
        <v>5.5</v>
      </c>
      <c r="BB20" s="25">
        <v>6.4</v>
      </c>
      <c r="BC20" s="25">
        <f t="shared" si="6"/>
        <v>27</v>
      </c>
      <c r="BD20" s="25">
        <f t="shared" si="7"/>
        <v>6.0220000000000002</v>
      </c>
      <c r="BF20" s="55">
        <f t="shared" si="8"/>
        <v>0</v>
      </c>
      <c r="BG20" s="66"/>
      <c r="BH20" s="66"/>
      <c r="BI20" s="25"/>
      <c r="BJ20" s="25"/>
      <c r="BK20" s="20"/>
      <c r="BL20" s="24"/>
      <c r="BM20" s="25"/>
      <c r="BN20" s="25"/>
      <c r="BO20" s="25"/>
      <c r="BP20" s="126"/>
    </row>
    <row r="21" spans="1:68" hidden="1" x14ac:dyDescent="0.2">
      <c r="A21" s="56">
        <v>45081</v>
      </c>
      <c r="B21" s="57" t="s">
        <v>561</v>
      </c>
      <c r="C21" s="57"/>
      <c r="D21" s="58" t="str">
        <f t="shared" si="0"/>
        <v>Sun</v>
      </c>
      <c r="E21" s="58"/>
      <c r="F21" s="24" t="s">
        <v>51</v>
      </c>
      <c r="G21" s="59" t="s">
        <v>103</v>
      </c>
      <c r="H21" s="60" t="s">
        <v>66</v>
      </c>
      <c r="I21" s="61">
        <v>6</v>
      </c>
      <c r="J21" s="24">
        <v>10</v>
      </c>
      <c r="K21" s="69" t="s">
        <v>119</v>
      </c>
      <c r="L21" s="25">
        <v>3.5</v>
      </c>
      <c r="M21" s="24" t="s">
        <v>105</v>
      </c>
      <c r="N21" s="24" t="s">
        <v>7</v>
      </c>
      <c r="R21" s="64">
        <v>2.2999999999999998</v>
      </c>
      <c r="S21" s="65" t="s">
        <v>372</v>
      </c>
      <c r="T21" s="66">
        <f t="shared" si="12"/>
        <v>8.0500000000000007</v>
      </c>
      <c r="U21" s="66">
        <f t="shared" si="13"/>
        <v>4.5500000000000007</v>
      </c>
      <c r="V21" s="66">
        <f t="shared" si="14"/>
        <v>-11.899999999999999</v>
      </c>
      <c r="W21" s="66">
        <f t="shared" si="15"/>
        <v>55.5</v>
      </c>
      <c r="X21" s="20">
        <f t="shared" si="16"/>
        <v>-0.21441441441441439</v>
      </c>
      <c r="Y21" s="67">
        <f t="shared" si="17"/>
        <v>-0.11899999999999998</v>
      </c>
      <c r="Z21" s="68">
        <f t="shared" si="18"/>
        <v>-1189.9999999999998</v>
      </c>
      <c r="AA21" s="65" t="s">
        <v>53</v>
      </c>
      <c r="AB21" s="23" t="str">
        <f t="shared" si="20"/>
        <v/>
      </c>
      <c r="AC21" s="23" t="str">
        <f t="shared" si="20"/>
        <v/>
      </c>
      <c r="AD21" s="23" t="str">
        <f t="shared" si="20"/>
        <v/>
      </c>
      <c r="AE21" s="23" t="str">
        <f t="shared" si="20"/>
        <v/>
      </c>
      <c r="AF21" s="23" t="str">
        <f t="shared" si="20"/>
        <v/>
      </c>
      <c r="AU21" s="23">
        <f t="shared" si="19"/>
        <v>4.5500000000000007</v>
      </c>
      <c r="AV21" s="23" t="str">
        <f t="shared" si="19"/>
        <v/>
      </c>
      <c r="AW21" s="23" t="str">
        <f t="shared" si="19"/>
        <v/>
      </c>
      <c r="AX21" s="23" t="str">
        <f t="shared" si="19"/>
        <v/>
      </c>
      <c r="AY21" s="23" t="str">
        <f t="shared" si="19"/>
        <v/>
      </c>
      <c r="AZ21" s="23"/>
      <c r="BA21" s="25">
        <v>0</v>
      </c>
      <c r="BB21" s="25">
        <v>3.2</v>
      </c>
      <c r="BC21" s="25">
        <f t="shared" si="6"/>
        <v>7.7000000000000011</v>
      </c>
      <c r="BD21" s="25">
        <f t="shared" si="7"/>
        <v>3.0460000000000003</v>
      </c>
      <c r="BF21" s="55">
        <f t="shared" si="8"/>
        <v>0</v>
      </c>
      <c r="BG21" s="66"/>
      <c r="BH21" s="66"/>
      <c r="BI21" s="25"/>
      <c r="BJ21" s="25"/>
      <c r="BK21" s="20"/>
      <c r="BL21" s="24"/>
      <c r="BM21" s="25"/>
      <c r="BN21" s="25"/>
      <c r="BO21" s="25"/>
      <c r="BP21" s="126"/>
    </row>
    <row r="22" spans="1:68" hidden="1" x14ac:dyDescent="0.2">
      <c r="A22" s="56">
        <v>45081</v>
      </c>
      <c r="B22" s="57" t="s">
        <v>561</v>
      </c>
      <c r="C22" s="57"/>
      <c r="D22" s="58" t="str">
        <f t="shared" si="0"/>
        <v>Sun</v>
      </c>
      <c r="E22" s="58"/>
      <c r="F22" s="24" t="s">
        <v>51</v>
      </c>
      <c r="G22" s="59" t="s">
        <v>103</v>
      </c>
      <c r="H22" s="60" t="s">
        <v>66</v>
      </c>
      <c r="I22" s="61">
        <v>6</v>
      </c>
      <c r="J22" s="24">
        <v>10</v>
      </c>
      <c r="K22" s="69" t="s">
        <v>119</v>
      </c>
      <c r="L22" s="25">
        <v>1.5</v>
      </c>
      <c r="M22" s="24" t="s">
        <v>105</v>
      </c>
      <c r="N22" s="24" t="s">
        <v>6</v>
      </c>
      <c r="R22" s="64">
        <v>6</v>
      </c>
      <c r="S22" s="65" t="s">
        <v>372</v>
      </c>
      <c r="T22" s="66">
        <f t="shared" si="12"/>
        <v>9</v>
      </c>
      <c r="U22" s="66">
        <f t="shared" si="13"/>
        <v>7.5</v>
      </c>
      <c r="V22" s="66">
        <f t="shared" si="14"/>
        <v>-4.3999999999999986</v>
      </c>
      <c r="W22" s="66">
        <f t="shared" si="15"/>
        <v>57</v>
      </c>
      <c r="X22" s="20">
        <f t="shared" si="16"/>
        <v>-7.7192982456140327E-2</v>
      </c>
      <c r="Y22" s="67">
        <f t="shared" si="17"/>
        <v>-4.3999999999999984E-2</v>
      </c>
      <c r="Z22" s="68">
        <f t="shared" si="18"/>
        <v>-439.99999999999989</v>
      </c>
      <c r="AA22" s="65" t="s">
        <v>53</v>
      </c>
      <c r="AB22" s="23" t="str">
        <f t="shared" si="20"/>
        <v/>
      </c>
      <c r="AC22" s="23" t="str">
        <f t="shared" si="20"/>
        <v/>
      </c>
      <c r="AD22" s="23" t="str">
        <f t="shared" si="20"/>
        <v/>
      </c>
      <c r="AE22" s="23" t="str">
        <f t="shared" si="20"/>
        <v/>
      </c>
      <c r="AF22" s="23" t="str">
        <f t="shared" si="20"/>
        <v/>
      </c>
      <c r="AU22" s="23">
        <f t="shared" si="19"/>
        <v>7.5</v>
      </c>
      <c r="AV22" s="23" t="str">
        <f t="shared" si="19"/>
        <v/>
      </c>
      <c r="AW22" s="23" t="str">
        <f t="shared" si="19"/>
        <v/>
      </c>
      <c r="AX22" s="23" t="str">
        <f t="shared" si="19"/>
        <v/>
      </c>
      <c r="AY22" s="23" t="str">
        <f t="shared" si="19"/>
        <v/>
      </c>
      <c r="AZ22" s="23"/>
      <c r="BA22" s="25">
        <v>0</v>
      </c>
      <c r="BB22" s="25">
        <v>2.52</v>
      </c>
      <c r="BC22" s="25">
        <f t="shared" si="6"/>
        <v>2.2800000000000002</v>
      </c>
      <c r="BD22" s="25">
        <f t="shared" si="7"/>
        <v>2.4136000000000002</v>
      </c>
      <c r="BF22" s="55">
        <f t="shared" si="8"/>
        <v>0</v>
      </c>
      <c r="BG22" s="66"/>
      <c r="BH22" s="66"/>
      <c r="BI22" s="25"/>
      <c r="BJ22" s="25"/>
      <c r="BK22" s="20"/>
      <c r="BL22" s="24"/>
      <c r="BM22" s="25"/>
      <c r="BN22" s="25"/>
      <c r="BO22" s="25"/>
      <c r="BP22" s="126"/>
    </row>
    <row r="23" spans="1:68" hidden="1" x14ac:dyDescent="0.2">
      <c r="A23" s="56">
        <v>45082</v>
      </c>
      <c r="B23" s="57" t="s">
        <v>561</v>
      </c>
      <c r="C23" s="57"/>
      <c r="D23" s="58" t="str">
        <f t="shared" si="0"/>
        <v>Mon</v>
      </c>
      <c r="E23" s="58"/>
      <c r="F23" s="24" t="s">
        <v>51</v>
      </c>
      <c r="G23" s="59" t="s">
        <v>121</v>
      </c>
      <c r="H23" s="60" t="s">
        <v>71</v>
      </c>
      <c r="I23" s="61">
        <v>1</v>
      </c>
      <c r="J23" s="24">
        <v>9</v>
      </c>
      <c r="K23" s="69" t="s">
        <v>97</v>
      </c>
      <c r="L23" s="25">
        <v>4</v>
      </c>
      <c r="M23" s="24" t="s">
        <v>105</v>
      </c>
      <c r="N23" s="24" t="s">
        <v>6</v>
      </c>
      <c r="R23" s="64">
        <v>3.6</v>
      </c>
      <c r="S23" s="65" t="s">
        <v>372</v>
      </c>
      <c r="T23" s="66">
        <f t="shared" si="12"/>
        <v>14.4</v>
      </c>
      <c r="U23" s="66">
        <f t="shared" si="13"/>
        <v>10.4</v>
      </c>
      <c r="V23" s="66">
        <f t="shared" si="14"/>
        <v>6.0000000000000018</v>
      </c>
      <c r="W23" s="66">
        <f t="shared" si="15"/>
        <v>61</v>
      </c>
      <c r="X23" s="20">
        <f t="shared" si="16"/>
        <v>9.8360655737704944E-2</v>
      </c>
      <c r="Y23" s="67">
        <f t="shared" si="17"/>
        <v>6.0000000000000019E-2</v>
      </c>
      <c r="Z23" s="68">
        <f t="shared" si="18"/>
        <v>600.00000000000023</v>
      </c>
      <c r="AA23" s="65" t="s">
        <v>53</v>
      </c>
      <c r="AB23" s="23" t="str">
        <f t="shared" si="20"/>
        <v/>
      </c>
      <c r="AC23" s="23" t="str">
        <f t="shared" si="20"/>
        <v/>
      </c>
      <c r="AD23" s="23" t="str">
        <f t="shared" si="20"/>
        <v/>
      </c>
      <c r="AE23" s="23" t="str">
        <f t="shared" si="20"/>
        <v/>
      </c>
      <c r="AF23" s="23" t="str">
        <f t="shared" si="20"/>
        <v/>
      </c>
      <c r="AU23" s="23" t="str">
        <f t="shared" ref="AU23:AY32" si="21">IF($G23=AU$2,$U23,"")</f>
        <v/>
      </c>
      <c r="AV23" s="23">
        <f t="shared" si="21"/>
        <v>10.4</v>
      </c>
      <c r="AW23" s="23" t="str">
        <f t="shared" si="21"/>
        <v/>
      </c>
      <c r="AX23" s="23" t="str">
        <f t="shared" si="21"/>
        <v/>
      </c>
      <c r="AY23" s="23" t="str">
        <f t="shared" si="21"/>
        <v/>
      </c>
      <c r="AZ23" s="23" t="s">
        <v>720</v>
      </c>
      <c r="BA23" s="25">
        <v>2.2000000000000002</v>
      </c>
      <c r="BB23" s="25">
        <v>2.14</v>
      </c>
      <c r="BC23" s="25">
        <f t="shared" si="6"/>
        <v>4.5600000000000005</v>
      </c>
      <c r="BD23" s="25">
        <f t="shared" si="7"/>
        <v>2.0602</v>
      </c>
      <c r="BF23" s="55">
        <f t="shared" si="8"/>
        <v>0</v>
      </c>
      <c r="BG23" s="66"/>
      <c r="BH23" s="66"/>
      <c r="BI23" s="25"/>
      <c r="BJ23" s="25"/>
      <c r="BK23" s="20"/>
      <c r="BL23" s="24"/>
      <c r="BM23" s="25"/>
      <c r="BN23" s="25"/>
      <c r="BO23" s="25"/>
      <c r="BP23" s="126"/>
    </row>
    <row r="24" spans="1:68" hidden="1" x14ac:dyDescent="0.2">
      <c r="A24" s="56">
        <v>45084</v>
      </c>
      <c r="B24" s="57" t="s">
        <v>561</v>
      </c>
      <c r="C24" s="57"/>
      <c r="D24" s="58" t="str">
        <f t="shared" si="0"/>
        <v>Wed</v>
      </c>
      <c r="E24" s="58"/>
      <c r="F24" s="24" t="s">
        <v>51</v>
      </c>
      <c r="G24" s="59" t="s">
        <v>103</v>
      </c>
      <c r="H24" s="60" t="s">
        <v>124</v>
      </c>
      <c r="I24" s="61">
        <v>5</v>
      </c>
      <c r="J24" s="24">
        <v>2</v>
      </c>
      <c r="K24" s="70" t="s">
        <v>125</v>
      </c>
      <c r="L24" s="25">
        <v>5</v>
      </c>
      <c r="M24" s="24" t="s">
        <v>105</v>
      </c>
      <c r="N24" s="24" t="s">
        <v>6</v>
      </c>
      <c r="R24" s="64">
        <v>2</v>
      </c>
      <c r="S24" s="65" t="s">
        <v>373</v>
      </c>
      <c r="T24" s="66" t="str">
        <f t="shared" si="12"/>
        <v>0.00</v>
      </c>
      <c r="U24" s="66">
        <f t="shared" si="13"/>
        <v>-5</v>
      </c>
      <c r="V24" s="66">
        <f t="shared" si="14"/>
        <v>1.0000000000000018</v>
      </c>
      <c r="W24" s="66">
        <f t="shared" si="15"/>
        <v>66</v>
      </c>
      <c r="X24" s="20">
        <f t="shared" si="16"/>
        <v>1.5151515151515178E-2</v>
      </c>
      <c r="Y24" s="67">
        <f t="shared" si="17"/>
        <v>1.0000000000000018E-2</v>
      </c>
      <c r="Z24" s="68">
        <f t="shared" si="18"/>
        <v>100.00000000000017</v>
      </c>
      <c r="AA24" s="65" t="s">
        <v>52</v>
      </c>
      <c r="AB24" s="23" t="str">
        <f t="shared" si="20"/>
        <v/>
      </c>
      <c r="AC24" s="23" t="str">
        <f t="shared" si="20"/>
        <v/>
      </c>
      <c r="AD24" s="23" t="str">
        <f t="shared" si="20"/>
        <v/>
      </c>
      <c r="AE24" s="23" t="str">
        <f t="shared" si="20"/>
        <v/>
      </c>
      <c r="AF24" s="23" t="str">
        <f t="shared" si="20"/>
        <v/>
      </c>
      <c r="AU24" s="23">
        <f t="shared" si="21"/>
        <v>-5</v>
      </c>
      <c r="AV24" s="23" t="str">
        <f t="shared" si="21"/>
        <v/>
      </c>
      <c r="AW24" s="23" t="str">
        <f t="shared" si="21"/>
        <v/>
      </c>
      <c r="AX24" s="23" t="str">
        <f t="shared" si="21"/>
        <v/>
      </c>
      <c r="AY24" s="23" t="str">
        <f t="shared" si="21"/>
        <v/>
      </c>
      <c r="AZ24" s="23"/>
      <c r="BA24" s="25">
        <v>2.6</v>
      </c>
      <c r="BB24" s="25">
        <v>2.4900000000000002</v>
      </c>
      <c r="BC24" s="25">
        <f t="shared" si="6"/>
        <v>7.4500000000000011</v>
      </c>
      <c r="BD24" s="25">
        <f t="shared" si="7"/>
        <v>2.3857000000000004</v>
      </c>
      <c r="BF24" s="55">
        <f t="shared" si="8"/>
        <v>0</v>
      </c>
      <c r="BG24" s="66"/>
      <c r="BH24" s="66"/>
      <c r="BI24" s="25"/>
      <c r="BJ24" s="25"/>
      <c r="BK24" s="20"/>
      <c r="BL24" s="24"/>
      <c r="BM24" s="25"/>
      <c r="BN24" s="25"/>
      <c r="BO24" s="25"/>
      <c r="BP24" s="126"/>
    </row>
    <row r="25" spans="1:68" hidden="1" x14ac:dyDescent="0.2">
      <c r="A25" s="56">
        <v>45084</v>
      </c>
      <c r="B25" s="57" t="s">
        <v>561</v>
      </c>
      <c r="C25" s="57"/>
      <c r="D25" s="58" t="str">
        <f t="shared" si="0"/>
        <v>Wed</v>
      </c>
      <c r="E25" s="58"/>
      <c r="F25" s="24" t="s">
        <v>51</v>
      </c>
      <c r="G25" s="59" t="s">
        <v>103</v>
      </c>
      <c r="H25" s="60" t="s">
        <v>124</v>
      </c>
      <c r="I25" s="61">
        <v>7</v>
      </c>
      <c r="J25" s="24">
        <v>12</v>
      </c>
      <c r="K25" s="70" t="s">
        <v>126</v>
      </c>
      <c r="L25" s="25">
        <v>3</v>
      </c>
      <c r="M25" s="24" t="s">
        <v>105</v>
      </c>
      <c r="N25" s="24" t="s">
        <v>6</v>
      </c>
      <c r="R25" s="64">
        <v>3</v>
      </c>
      <c r="S25" s="65" t="s">
        <v>373</v>
      </c>
      <c r="T25" s="66" t="str">
        <f t="shared" si="12"/>
        <v>0.00</v>
      </c>
      <c r="U25" s="66">
        <f t="shared" si="13"/>
        <v>-3</v>
      </c>
      <c r="V25" s="66">
        <f t="shared" si="14"/>
        <v>-1.9999999999999982</v>
      </c>
      <c r="W25" s="66">
        <f t="shared" si="15"/>
        <v>69</v>
      </c>
      <c r="X25" s="20">
        <f t="shared" si="16"/>
        <v>-2.8985507246376784E-2</v>
      </c>
      <c r="Y25" s="67">
        <f t="shared" si="17"/>
        <v>-1.9999999999999983E-2</v>
      </c>
      <c r="Z25" s="68">
        <f t="shared" si="18"/>
        <v>-199.99999999999983</v>
      </c>
      <c r="AA25" s="65" t="s">
        <v>52</v>
      </c>
      <c r="AB25" s="23" t="str">
        <f t="shared" si="20"/>
        <v/>
      </c>
      <c r="AC25" s="23" t="str">
        <f t="shared" si="20"/>
        <v/>
      </c>
      <c r="AD25" s="23" t="str">
        <f t="shared" si="20"/>
        <v/>
      </c>
      <c r="AE25" s="23" t="str">
        <f t="shared" si="20"/>
        <v/>
      </c>
      <c r="AF25" s="23" t="str">
        <f t="shared" si="20"/>
        <v/>
      </c>
      <c r="AU25" s="23">
        <f t="shared" si="21"/>
        <v>-3</v>
      </c>
      <c r="AV25" s="23" t="str">
        <f t="shared" si="21"/>
        <v/>
      </c>
      <c r="AW25" s="23" t="str">
        <f t="shared" si="21"/>
        <v/>
      </c>
      <c r="AX25" s="23" t="str">
        <f t="shared" si="21"/>
        <v/>
      </c>
      <c r="AY25" s="23" t="str">
        <f t="shared" si="21"/>
        <v/>
      </c>
      <c r="AZ25" s="23"/>
      <c r="BA25" s="25">
        <v>0</v>
      </c>
      <c r="BB25" s="25">
        <v>0</v>
      </c>
      <c r="BC25" s="24" t="s">
        <v>720</v>
      </c>
      <c r="BD25" s="24" t="s">
        <v>720</v>
      </c>
      <c r="BF25" s="55">
        <f t="shared" si="8"/>
        <v>0</v>
      </c>
      <c r="BG25" s="66"/>
      <c r="BH25" s="66"/>
      <c r="BI25" s="25"/>
      <c r="BJ25" s="25"/>
      <c r="BK25" s="20"/>
      <c r="BL25" s="24"/>
      <c r="BM25" s="25"/>
      <c r="BN25" s="25"/>
      <c r="BO25" s="25"/>
      <c r="BP25" s="126"/>
    </row>
    <row r="26" spans="1:68" hidden="1" x14ac:dyDescent="0.2">
      <c r="A26" s="56">
        <v>45084</v>
      </c>
      <c r="B26" s="57" t="s">
        <v>561</v>
      </c>
      <c r="C26" s="57"/>
      <c r="D26" s="58" t="str">
        <f t="shared" si="0"/>
        <v>Wed</v>
      </c>
      <c r="E26" s="58"/>
      <c r="F26" s="24" t="s">
        <v>51</v>
      </c>
      <c r="G26" s="59" t="s">
        <v>103</v>
      </c>
      <c r="H26" s="60" t="s">
        <v>128</v>
      </c>
      <c r="I26" s="61" t="s">
        <v>69</v>
      </c>
      <c r="J26" s="61" t="s">
        <v>129</v>
      </c>
      <c r="K26" s="69" t="s">
        <v>130</v>
      </c>
      <c r="L26" s="25">
        <v>5</v>
      </c>
      <c r="M26" s="24" t="s">
        <v>105</v>
      </c>
      <c r="N26" s="24" t="s">
        <v>73</v>
      </c>
      <c r="R26" s="64">
        <v>2.08</v>
      </c>
      <c r="S26" s="65" t="s">
        <v>372</v>
      </c>
      <c r="T26" s="66">
        <f t="shared" si="12"/>
        <v>10.4</v>
      </c>
      <c r="U26" s="66">
        <f t="shared" si="13"/>
        <v>5.4</v>
      </c>
      <c r="V26" s="66">
        <f t="shared" si="14"/>
        <v>3.4000000000000021</v>
      </c>
      <c r="W26" s="66">
        <f t="shared" si="15"/>
        <v>74</v>
      </c>
      <c r="X26" s="20">
        <f t="shared" si="16"/>
        <v>4.5945945945945976E-2</v>
      </c>
      <c r="Y26" s="67">
        <f t="shared" si="17"/>
        <v>3.4000000000000023E-2</v>
      </c>
      <c r="Z26" s="68">
        <f t="shared" si="18"/>
        <v>340.00000000000023</v>
      </c>
      <c r="AA26" s="65" t="s">
        <v>53</v>
      </c>
      <c r="AB26" s="23" t="str">
        <f t="shared" ref="AB26:AF35" si="22">IF($G26=AB$2,$U26,"")</f>
        <v/>
      </c>
      <c r="AC26" s="23" t="str">
        <f t="shared" si="22"/>
        <v/>
      </c>
      <c r="AD26" s="23" t="str">
        <f t="shared" si="22"/>
        <v/>
      </c>
      <c r="AE26" s="23" t="str">
        <f t="shared" si="22"/>
        <v/>
      </c>
      <c r="AF26" s="23" t="str">
        <f t="shared" si="22"/>
        <v/>
      </c>
      <c r="AU26" s="23">
        <f t="shared" si="21"/>
        <v>5.4</v>
      </c>
      <c r="AV26" s="23" t="str">
        <f t="shared" si="21"/>
        <v/>
      </c>
      <c r="AW26" s="23" t="str">
        <f t="shared" si="21"/>
        <v/>
      </c>
      <c r="AX26" s="23" t="str">
        <f t="shared" si="21"/>
        <v/>
      </c>
      <c r="AY26" s="23" t="str">
        <f t="shared" si="21"/>
        <v/>
      </c>
      <c r="AZ26" s="23"/>
      <c r="BA26" s="25">
        <v>2</v>
      </c>
      <c r="BB26" s="25">
        <v>2.06</v>
      </c>
      <c r="BC26" s="25">
        <f t="shared" ref="BC26:BC36" si="23">((BB26*(L26))-(L26))</f>
        <v>5.3000000000000007</v>
      </c>
      <c r="BD26" s="25">
        <f t="shared" ref="BD26:BD36" si="24">0.93*(BB26-1)+1</f>
        <v>1.9858000000000002</v>
      </c>
      <c r="BF26" s="55">
        <f t="shared" si="8"/>
        <v>0</v>
      </c>
      <c r="BG26" s="66"/>
      <c r="BH26" s="66"/>
      <c r="BI26" s="25"/>
      <c r="BJ26" s="25"/>
      <c r="BK26" s="20"/>
      <c r="BL26" s="24"/>
      <c r="BM26" s="25"/>
      <c r="BN26" s="25"/>
      <c r="BO26" s="25"/>
      <c r="BP26" s="126"/>
    </row>
    <row r="27" spans="1:68" hidden="1" x14ac:dyDescent="0.2">
      <c r="A27" s="56">
        <v>45084</v>
      </c>
      <c r="B27" s="57" t="s">
        <v>561</v>
      </c>
      <c r="C27" s="57"/>
      <c r="D27" s="58" t="str">
        <f t="shared" si="0"/>
        <v>Wed</v>
      </c>
      <c r="E27" s="58"/>
      <c r="F27" s="24" t="s">
        <v>51</v>
      </c>
      <c r="G27" s="59" t="s">
        <v>103</v>
      </c>
      <c r="H27" s="60" t="s">
        <v>122</v>
      </c>
      <c r="I27" s="61">
        <v>1</v>
      </c>
      <c r="J27" s="24">
        <v>11</v>
      </c>
      <c r="K27" s="69" t="s">
        <v>123</v>
      </c>
      <c r="L27" s="25">
        <v>5</v>
      </c>
      <c r="M27" s="24" t="s">
        <v>105</v>
      </c>
      <c r="N27" s="24" t="s">
        <v>6</v>
      </c>
      <c r="R27" s="64">
        <v>2.0499999999999998</v>
      </c>
      <c r="S27" s="65" t="s">
        <v>372</v>
      </c>
      <c r="T27" s="66">
        <f t="shared" si="12"/>
        <v>10.25</v>
      </c>
      <c r="U27" s="66">
        <f t="shared" si="13"/>
        <v>5.25</v>
      </c>
      <c r="V27" s="66">
        <f t="shared" si="14"/>
        <v>8.6500000000000021</v>
      </c>
      <c r="W27" s="66">
        <f t="shared" si="15"/>
        <v>79</v>
      </c>
      <c r="X27" s="20">
        <f t="shared" si="16"/>
        <v>0.10949367088607598</v>
      </c>
      <c r="Y27" s="67">
        <f t="shared" si="17"/>
        <v>8.6500000000000021E-2</v>
      </c>
      <c r="Z27" s="68">
        <f t="shared" si="18"/>
        <v>865.00000000000023</v>
      </c>
      <c r="AA27" s="65" t="s">
        <v>53</v>
      </c>
      <c r="AB27" s="23" t="str">
        <f t="shared" si="22"/>
        <v/>
      </c>
      <c r="AC27" s="23" t="str">
        <f t="shared" si="22"/>
        <v/>
      </c>
      <c r="AD27" s="23" t="str">
        <f t="shared" si="22"/>
        <v/>
      </c>
      <c r="AE27" s="23" t="str">
        <f t="shared" si="22"/>
        <v/>
      </c>
      <c r="AF27" s="23" t="str">
        <f t="shared" si="22"/>
        <v/>
      </c>
      <c r="AU27" s="23">
        <f t="shared" si="21"/>
        <v>5.25</v>
      </c>
      <c r="AV27" s="23" t="str">
        <f t="shared" si="21"/>
        <v/>
      </c>
      <c r="AW27" s="23" t="str">
        <f t="shared" si="21"/>
        <v/>
      </c>
      <c r="AX27" s="23" t="str">
        <f t="shared" si="21"/>
        <v/>
      </c>
      <c r="AY27" s="23" t="str">
        <f t="shared" si="21"/>
        <v/>
      </c>
      <c r="AZ27" s="23"/>
      <c r="BA27" s="25">
        <v>0</v>
      </c>
      <c r="BB27" s="24">
        <v>2.44</v>
      </c>
      <c r="BC27" s="25">
        <f t="shared" si="23"/>
        <v>7.1999999999999993</v>
      </c>
      <c r="BD27" s="25">
        <f t="shared" si="24"/>
        <v>2.3391999999999999</v>
      </c>
      <c r="BF27" s="55">
        <f t="shared" si="8"/>
        <v>0</v>
      </c>
      <c r="BG27" s="66"/>
      <c r="BH27" s="66"/>
      <c r="BI27" s="25"/>
      <c r="BJ27" s="25"/>
      <c r="BK27" s="20"/>
      <c r="BL27" s="24"/>
      <c r="BM27" s="25"/>
      <c r="BN27" s="25"/>
      <c r="BO27" s="25"/>
      <c r="BP27" s="126"/>
    </row>
    <row r="28" spans="1:68" hidden="1" x14ac:dyDescent="0.2">
      <c r="A28" s="56">
        <v>45084</v>
      </c>
      <c r="B28" s="57" t="s">
        <v>561</v>
      </c>
      <c r="C28" s="57"/>
      <c r="D28" s="58" t="str">
        <f t="shared" si="0"/>
        <v>Wed</v>
      </c>
      <c r="E28" s="58"/>
      <c r="F28" s="24" t="s">
        <v>51</v>
      </c>
      <c r="G28" s="59" t="s">
        <v>121</v>
      </c>
      <c r="H28" s="60" t="s">
        <v>81</v>
      </c>
      <c r="I28" s="61">
        <v>8</v>
      </c>
      <c r="J28" s="24">
        <v>1</v>
      </c>
      <c r="K28" s="69" t="s">
        <v>127</v>
      </c>
      <c r="L28" s="25">
        <v>3</v>
      </c>
      <c r="M28" s="24" t="s">
        <v>105</v>
      </c>
      <c r="N28" s="24" t="s">
        <v>6</v>
      </c>
      <c r="R28" s="64">
        <v>2.9</v>
      </c>
      <c r="S28" s="65" t="s">
        <v>372</v>
      </c>
      <c r="T28" s="66">
        <f t="shared" si="12"/>
        <v>8.6999999999999993</v>
      </c>
      <c r="U28" s="66">
        <f t="shared" si="13"/>
        <v>5.6999999999999993</v>
      </c>
      <c r="V28" s="66">
        <f t="shared" si="14"/>
        <v>14.350000000000001</v>
      </c>
      <c r="W28" s="66">
        <f t="shared" si="15"/>
        <v>82</v>
      </c>
      <c r="X28" s="20">
        <f t="shared" si="16"/>
        <v>0.17500000000000002</v>
      </c>
      <c r="Y28" s="67">
        <f t="shared" si="17"/>
        <v>0.14350000000000002</v>
      </c>
      <c r="Z28" s="68">
        <f t="shared" si="18"/>
        <v>1435.0000000000002</v>
      </c>
      <c r="AA28" s="65" t="s">
        <v>53</v>
      </c>
      <c r="AB28" s="23" t="str">
        <f t="shared" si="22"/>
        <v/>
      </c>
      <c r="AC28" s="23" t="str">
        <f t="shared" si="22"/>
        <v/>
      </c>
      <c r="AD28" s="23" t="str">
        <f t="shared" si="22"/>
        <v/>
      </c>
      <c r="AE28" s="23" t="str">
        <f t="shared" si="22"/>
        <v/>
      </c>
      <c r="AF28" s="23" t="str">
        <f t="shared" si="22"/>
        <v/>
      </c>
      <c r="AU28" s="23" t="str">
        <f t="shared" si="21"/>
        <v/>
      </c>
      <c r="AV28" s="23">
        <f t="shared" si="21"/>
        <v>5.6999999999999993</v>
      </c>
      <c r="AW28" s="23" t="str">
        <f t="shared" si="21"/>
        <v/>
      </c>
      <c r="AX28" s="23" t="str">
        <f t="shared" si="21"/>
        <v/>
      </c>
      <c r="AY28" s="23" t="str">
        <f t="shared" si="21"/>
        <v/>
      </c>
      <c r="AZ28" s="23" t="s">
        <v>720</v>
      </c>
      <c r="BA28" s="25">
        <v>4.2</v>
      </c>
      <c r="BB28" s="25">
        <v>4.79</v>
      </c>
      <c r="BC28" s="25">
        <f t="shared" si="23"/>
        <v>11.370000000000001</v>
      </c>
      <c r="BD28" s="25">
        <f t="shared" si="24"/>
        <v>4.5247000000000002</v>
      </c>
      <c r="BF28" s="55">
        <f t="shared" si="8"/>
        <v>0</v>
      </c>
      <c r="BG28" s="66"/>
      <c r="BH28" s="66"/>
      <c r="BI28" s="25"/>
      <c r="BJ28" s="25"/>
      <c r="BK28" s="20"/>
      <c r="BL28" s="24"/>
      <c r="BM28" s="25"/>
      <c r="BN28" s="25"/>
      <c r="BO28" s="25"/>
      <c r="BP28" s="126"/>
    </row>
    <row r="29" spans="1:68" hidden="1" x14ac:dyDescent="0.2">
      <c r="A29" s="56">
        <v>45086</v>
      </c>
      <c r="B29" s="57" t="s">
        <v>561</v>
      </c>
      <c r="C29" s="57"/>
      <c r="D29" s="58" t="str">
        <f t="shared" si="0"/>
        <v>Fri</v>
      </c>
      <c r="E29" s="58"/>
      <c r="F29" s="24" t="s">
        <v>51</v>
      </c>
      <c r="G29" s="59" t="s">
        <v>103</v>
      </c>
      <c r="H29" s="60" t="s">
        <v>104</v>
      </c>
      <c r="I29" s="61">
        <v>6</v>
      </c>
      <c r="J29" s="24">
        <v>8</v>
      </c>
      <c r="K29" s="60" t="s">
        <v>131</v>
      </c>
      <c r="L29" s="25">
        <v>1.5</v>
      </c>
      <c r="M29" s="24" t="s">
        <v>105</v>
      </c>
      <c r="N29" s="24" t="s">
        <v>6</v>
      </c>
      <c r="R29" s="64">
        <v>5</v>
      </c>
      <c r="S29" s="65" t="s">
        <v>363</v>
      </c>
      <c r="T29" s="66" t="str">
        <f t="shared" si="12"/>
        <v>0.00</v>
      </c>
      <c r="U29" s="66">
        <f t="shared" si="13"/>
        <v>-1.5</v>
      </c>
      <c r="V29" s="66">
        <f t="shared" si="14"/>
        <v>12.850000000000001</v>
      </c>
      <c r="W29" s="66">
        <f t="shared" si="15"/>
        <v>83.5</v>
      </c>
      <c r="X29" s="20">
        <f t="shared" si="16"/>
        <v>0.15389221556886229</v>
      </c>
      <c r="Y29" s="67">
        <f t="shared" si="17"/>
        <v>0.1285</v>
      </c>
      <c r="Z29" s="68">
        <f t="shared" si="18"/>
        <v>1285.0000000000002</v>
      </c>
      <c r="AA29" s="65" t="s">
        <v>52</v>
      </c>
      <c r="AB29" s="23" t="str">
        <f t="shared" si="22"/>
        <v/>
      </c>
      <c r="AC29" s="23" t="str">
        <f t="shared" si="22"/>
        <v/>
      </c>
      <c r="AD29" s="23" t="str">
        <f t="shared" si="22"/>
        <v/>
      </c>
      <c r="AE29" s="23" t="str">
        <f t="shared" si="22"/>
        <v/>
      </c>
      <c r="AF29" s="23" t="str">
        <f t="shared" si="22"/>
        <v/>
      </c>
      <c r="AU29" s="23">
        <f t="shared" si="21"/>
        <v>-1.5</v>
      </c>
      <c r="AV29" s="23" t="str">
        <f t="shared" si="21"/>
        <v/>
      </c>
      <c r="AW29" s="23" t="str">
        <f t="shared" si="21"/>
        <v/>
      </c>
      <c r="AX29" s="23" t="str">
        <f t="shared" si="21"/>
        <v/>
      </c>
      <c r="AY29" s="23" t="str">
        <f t="shared" si="21"/>
        <v/>
      </c>
      <c r="AZ29" s="23"/>
      <c r="BA29" s="25">
        <v>0</v>
      </c>
      <c r="BB29" s="24">
        <v>1.71</v>
      </c>
      <c r="BC29" s="25">
        <f t="shared" si="23"/>
        <v>1.0649999999999999</v>
      </c>
      <c r="BD29" s="25">
        <f t="shared" si="24"/>
        <v>1.6602999999999999</v>
      </c>
      <c r="BF29" s="55">
        <f t="shared" si="8"/>
        <v>0</v>
      </c>
      <c r="BG29" s="66"/>
      <c r="BH29" s="66"/>
      <c r="BI29" s="25"/>
      <c r="BJ29" s="25"/>
      <c r="BK29" s="20"/>
      <c r="BL29" s="24"/>
      <c r="BM29" s="25"/>
      <c r="BN29" s="25"/>
      <c r="BO29" s="25"/>
      <c r="BP29" s="126"/>
    </row>
    <row r="30" spans="1:68" hidden="1" x14ac:dyDescent="0.2">
      <c r="A30" s="56">
        <v>45086</v>
      </c>
      <c r="B30" s="57" t="s">
        <v>561</v>
      </c>
      <c r="C30" s="57"/>
      <c r="D30" s="58" t="str">
        <f t="shared" si="0"/>
        <v>Fri</v>
      </c>
      <c r="E30" s="58"/>
      <c r="F30" s="24" t="s">
        <v>51</v>
      </c>
      <c r="G30" s="59" t="s">
        <v>103</v>
      </c>
      <c r="H30" s="60" t="s">
        <v>104</v>
      </c>
      <c r="I30" s="61">
        <v>6</v>
      </c>
      <c r="J30" s="24">
        <v>8</v>
      </c>
      <c r="K30" s="60" t="s">
        <v>131</v>
      </c>
      <c r="L30" s="25">
        <v>3.5</v>
      </c>
      <c r="M30" s="24" t="s">
        <v>105</v>
      </c>
      <c r="N30" s="24" t="s">
        <v>7</v>
      </c>
      <c r="R30" s="64">
        <v>1.8</v>
      </c>
      <c r="S30" s="65" t="s">
        <v>363</v>
      </c>
      <c r="T30" s="66" t="str">
        <f t="shared" si="12"/>
        <v>0.00</v>
      </c>
      <c r="U30" s="66">
        <f t="shared" si="13"/>
        <v>-3.5</v>
      </c>
      <c r="V30" s="66">
        <f t="shared" si="14"/>
        <v>9.3500000000000014</v>
      </c>
      <c r="W30" s="66">
        <f t="shared" si="15"/>
        <v>87</v>
      </c>
      <c r="X30" s="20">
        <f t="shared" si="16"/>
        <v>0.10747126436781611</v>
      </c>
      <c r="Y30" s="67">
        <f t="shared" si="17"/>
        <v>9.3500000000000014E-2</v>
      </c>
      <c r="Z30" s="68">
        <f t="shared" si="18"/>
        <v>935.00000000000011</v>
      </c>
      <c r="AA30" s="65" t="s">
        <v>52</v>
      </c>
      <c r="AB30" s="23" t="str">
        <f t="shared" si="22"/>
        <v/>
      </c>
      <c r="AC30" s="23" t="str">
        <f t="shared" si="22"/>
        <v/>
      </c>
      <c r="AD30" s="23" t="str">
        <f t="shared" si="22"/>
        <v/>
      </c>
      <c r="AE30" s="23" t="str">
        <f t="shared" si="22"/>
        <v/>
      </c>
      <c r="AF30" s="23" t="str">
        <f t="shared" si="22"/>
        <v/>
      </c>
      <c r="AU30" s="23">
        <f t="shared" si="21"/>
        <v>-3.5</v>
      </c>
      <c r="AV30" s="23" t="str">
        <f t="shared" si="21"/>
        <v/>
      </c>
      <c r="AW30" s="23" t="str">
        <f t="shared" si="21"/>
        <v/>
      </c>
      <c r="AX30" s="23" t="str">
        <f t="shared" si="21"/>
        <v/>
      </c>
      <c r="AY30" s="23" t="str">
        <f t="shared" si="21"/>
        <v/>
      </c>
      <c r="AZ30" s="23"/>
      <c r="BA30" s="25">
        <v>3.7</v>
      </c>
      <c r="BB30" s="25">
        <v>4.46</v>
      </c>
      <c r="BC30" s="25">
        <f t="shared" si="23"/>
        <v>12.11</v>
      </c>
      <c r="BD30" s="25">
        <f t="shared" si="24"/>
        <v>4.2178000000000004</v>
      </c>
      <c r="BF30" s="55">
        <f t="shared" si="8"/>
        <v>0</v>
      </c>
      <c r="BG30" s="66"/>
      <c r="BH30" s="66"/>
      <c r="BI30" s="25"/>
      <c r="BJ30" s="25"/>
      <c r="BK30" s="20"/>
      <c r="BL30" s="24"/>
      <c r="BM30" s="25"/>
      <c r="BN30" s="25"/>
      <c r="BO30" s="25"/>
      <c r="BP30" s="126"/>
    </row>
    <row r="31" spans="1:68" hidden="1" x14ac:dyDescent="0.2">
      <c r="A31" s="56">
        <v>45086</v>
      </c>
      <c r="B31" s="57" t="s">
        <v>561</v>
      </c>
      <c r="C31" s="57"/>
      <c r="D31" s="58" t="str">
        <f t="shared" si="0"/>
        <v>Fri</v>
      </c>
      <c r="E31" s="58"/>
      <c r="F31" s="24" t="s">
        <v>51</v>
      </c>
      <c r="G31" s="59" t="s">
        <v>103</v>
      </c>
      <c r="H31" s="60" t="s">
        <v>134</v>
      </c>
      <c r="I31" s="24">
        <v>7</v>
      </c>
      <c r="J31" s="24">
        <v>7</v>
      </c>
      <c r="K31" s="62" t="s">
        <v>137</v>
      </c>
      <c r="L31" s="25">
        <v>3</v>
      </c>
      <c r="M31" s="24" t="s">
        <v>105</v>
      </c>
      <c r="N31" s="24" t="s">
        <v>6</v>
      </c>
      <c r="R31" s="64">
        <v>2.7</v>
      </c>
      <c r="S31" s="65" t="s">
        <v>371</v>
      </c>
      <c r="T31" s="66" t="str">
        <f t="shared" si="12"/>
        <v>0.00</v>
      </c>
      <c r="U31" s="66">
        <f t="shared" si="13"/>
        <v>-3</v>
      </c>
      <c r="V31" s="66">
        <f t="shared" si="14"/>
        <v>6.3500000000000014</v>
      </c>
      <c r="W31" s="66">
        <f t="shared" si="15"/>
        <v>90</v>
      </c>
      <c r="X31" s="20">
        <f t="shared" si="16"/>
        <v>7.0555555555555566E-2</v>
      </c>
      <c r="Y31" s="67">
        <f t="shared" si="17"/>
        <v>6.3500000000000015E-2</v>
      </c>
      <c r="Z31" s="68">
        <f t="shared" si="18"/>
        <v>635.00000000000011</v>
      </c>
      <c r="AA31" s="65" t="s">
        <v>52</v>
      </c>
      <c r="AB31" s="23" t="str">
        <f t="shared" si="22"/>
        <v/>
      </c>
      <c r="AC31" s="23" t="str">
        <f t="shared" si="22"/>
        <v/>
      </c>
      <c r="AD31" s="23" t="str">
        <f t="shared" si="22"/>
        <v/>
      </c>
      <c r="AE31" s="23" t="str">
        <f t="shared" si="22"/>
        <v/>
      </c>
      <c r="AF31" s="23" t="str">
        <f t="shared" si="22"/>
        <v/>
      </c>
      <c r="AU31" s="23">
        <f t="shared" si="21"/>
        <v>-3</v>
      </c>
      <c r="AV31" s="23" t="str">
        <f t="shared" si="21"/>
        <v/>
      </c>
      <c r="AW31" s="23" t="str">
        <f t="shared" si="21"/>
        <v/>
      </c>
      <c r="AX31" s="23" t="str">
        <f t="shared" si="21"/>
        <v/>
      </c>
      <c r="AY31" s="23" t="str">
        <f t="shared" si="21"/>
        <v/>
      </c>
      <c r="AZ31" s="23"/>
      <c r="BA31" s="25">
        <v>2.6</v>
      </c>
      <c r="BB31" s="25">
        <v>2.3199999999999998</v>
      </c>
      <c r="BC31" s="25">
        <f t="shared" si="23"/>
        <v>3.9599999999999991</v>
      </c>
      <c r="BD31" s="25">
        <f t="shared" si="24"/>
        <v>2.2275999999999998</v>
      </c>
      <c r="BF31" s="55">
        <f t="shared" si="8"/>
        <v>0</v>
      </c>
      <c r="BG31" s="66"/>
      <c r="BH31" s="66"/>
      <c r="BI31" s="25"/>
      <c r="BJ31" s="25"/>
      <c r="BK31" s="20"/>
      <c r="BL31" s="24"/>
      <c r="BM31" s="25"/>
      <c r="BN31" s="25"/>
      <c r="BO31" s="25"/>
      <c r="BP31" s="126"/>
    </row>
    <row r="32" spans="1:68" hidden="1" x14ac:dyDescent="0.2">
      <c r="A32" s="56">
        <v>45086</v>
      </c>
      <c r="B32" s="57" t="s">
        <v>561</v>
      </c>
      <c r="C32" s="57"/>
      <c r="D32" s="58" t="str">
        <f t="shared" si="0"/>
        <v>Fri</v>
      </c>
      <c r="E32" s="58"/>
      <c r="F32" s="24" t="s">
        <v>51</v>
      </c>
      <c r="G32" s="59" t="s">
        <v>103</v>
      </c>
      <c r="H32" s="60" t="s">
        <v>132</v>
      </c>
      <c r="I32" s="61">
        <v>1</v>
      </c>
      <c r="J32" s="24">
        <v>10</v>
      </c>
      <c r="K32" s="69" t="s">
        <v>133</v>
      </c>
      <c r="L32" s="25">
        <v>4</v>
      </c>
      <c r="M32" s="24" t="s">
        <v>105</v>
      </c>
      <c r="N32" s="24" t="s">
        <v>7</v>
      </c>
      <c r="R32" s="64">
        <v>1.5</v>
      </c>
      <c r="S32" s="65" t="s">
        <v>372</v>
      </c>
      <c r="T32" s="66">
        <f t="shared" si="12"/>
        <v>6</v>
      </c>
      <c r="U32" s="66">
        <f t="shared" si="13"/>
        <v>2</v>
      </c>
      <c r="V32" s="66">
        <f t="shared" si="14"/>
        <v>8.3500000000000014</v>
      </c>
      <c r="W32" s="66">
        <f t="shared" si="15"/>
        <v>94</v>
      </c>
      <c r="X32" s="20">
        <f t="shared" si="16"/>
        <v>8.882978723404257E-2</v>
      </c>
      <c r="Y32" s="67">
        <f t="shared" si="17"/>
        <v>8.3500000000000019E-2</v>
      </c>
      <c r="Z32" s="68">
        <f t="shared" si="18"/>
        <v>835.00000000000011</v>
      </c>
      <c r="AA32" s="65" t="s">
        <v>53</v>
      </c>
      <c r="AB32" s="23" t="str">
        <f t="shared" si="22"/>
        <v/>
      </c>
      <c r="AC32" s="23" t="str">
        <f t="shared" si="22"/>
        <v/>
      </c>
      <c r="AD32" s="23" t="str">
        <f t="shared" si="22"/>
        <v/>
      </c>
      <c r="AE32" s="23" t="str">
        <f t="shared" si="22"/>
        <v/>
      </c>
      <c r="AF32" s="23" t="str">
        <f t="shared" si="22"/>
        <v/>
      </c>
      <c r="AU32" s="23">
        <f t="shared" si="21"/>
        <v>2</v>
      </c>
      <c r="AV32" s="23" t="str">
        <f t="shared" si="21"/>
        <v/>
      </c>
      <c r="AW32" s="23" t="str">
        <f t="shared" si="21"/>
        <v/>
      </c>
      <c r="AX32" s="23" t="str">
        <f t="shared" si="21"/>
        <v/>
      </c>
      <c r="AY32" s="23" t="str">
        <f t="shared" si="21"/>
        <v/>
      </c>
      <c r="AZ32" s="23"/>
      <c r="BA32" s="25">
        <v>3.5</v>
      </c>
      <c r="BB32" s="25">
        <v>3.64</v>
      </c>
      <c r="BC32" s="25">
        <f t="shared" si="23"/>
        <v>10.56</v>
      </c>
      <c r="BD32" s="25">
        <f t="shared" si="24"/>
        <v>3.4552</v>
      </c>
      <c r="BF32" s="55">
        <f t="shared" si="8"/>
        <v>0</v>
      </c>
      <c r="BG32" s="66"/>
      <c r="BH32" s="66"/>
      <c r="BI32" s="25"/>
      <c r="BJ32" s="25"/>
      <c r="BK32" s="20"/>
      <c r="BL32" s="24"/>
      <c r="BM32" s="25"/>
      <c r="BN32" s="25"/>
      <c r="BO32" s="25"/>
      <c r="BP32" s="126"/>
    </row>
    <row r="33" spans="1:68" hidden="1" x14ac:dyDescent="0.2">
      <c r="A33" s="56">
        <v>45086</v>
      </c>
      <c r="B33" s="57" t="s">
        <v>561</v>
      </c>
      <c r="C33" s="57"/>
      <c r="D33" s="58" t="str">
        <f t="shared" si="0"/>
        <v>Fri</v>
      </c>
      <c r="E33" s="58"/>
      <c r="F33" s="24" t="s">
        <v>51</v>
      </c>
      <c r="G33" s="59" t="s">
        <v>103</v>
      </c>
      <c r="H33" s="60" t="s">
        <v>134</v>
      </c>
      <c r="I33" s="61">
        <v>4</v>
      </c>
      <c r="J33" s="24">
        <v>1</v>
      </c>
      <c r="K33" s="69" t="s">
        <v>135</v>
      </c>
      <c r="L33" s="25">
        <v>3</v>
      </c>
      <c r="M33" s="24" t="s">
        <v>105</v>
      </c>
      <c r="N33" s="24" t="s">
        <v>6</v>
      </c>
      <c r="R33" s="64">
        <v>2.2000000000000002</v>
      </c>
      <c r="S33" s="65" t="s">
        <v>372</v>
      </c>
      <c r="T33" s="66">
        <f t="shared" si="12"/>
        <v>6.6</v>
      </c>
      <c r="U33" s="66">
        <f t="shared" si="13"/>
        <v>3.5999999999999996</v>
      </c>
      <c r="V33" s="66">
        <f t="shared" si="14"/>
        <v>11.950000000000001</v>
      </c>
      <c r="W33" s="66">
        <f t="shared" si="15"/>
        <v>97</v>
      </c>
      <c r="X33" s="20">
        <f t="shared" si="16"/>
        <v>0.1231958762886598</v>
      </c>
      <c r="Y33" s="67">
        <f t="shared" si="17"/>
        <v>0.11950000000000001</v>
      </c>
      <c r="Z33" s="68">
        <f t="shared" si="18"/>
        <v>1195</v>
      </c>
      <c r="AA33" s="65" t="s">
        <v>53</v>
      </c>
      <c r="AB33" s="23" t="str">
        <f t="shared" si="22"/>
        <v/>
      </c>
      <c r="AC33" s="23" t="str">
        <f t="shared" si="22"/>
        <v/>
      </c>
      <c r="AD33" s="23" t="str">
        <f t="shared" si="22"/>
        <v/>
      </c>
      <c r="AE33" s="23" t="str">
        <f t="shared" si="22"/>
        <v/>
      </c>
      <c r="AF33" s="23" t="str">
        <f t="shared" si="22"/>
        <v/>
      </c>
      <c r="AU33" s="23">
        <f t="shared" ref="AU33:AY42" si="25">IF($G33=AU$2,$U33,"")</f>
        <v>3.5999999999999996</v>
      </c>
      <c r="AV33" s="23" t="str">
        <f t="shared" si="25"/>
        <v/>
      </c>
      <c r="AW33" s="23" t="str">
        <f t="shared" si="25"/>
        <v/>
      </c>
      <c r="AX33" s="23" t="str">
        <f t="shared" si="25"/>
        <v/>
      </c>
      <c r="AY33" s="23" t="str">
        <f t="shared" si="25"/>
        <v/>
      </c>
      <c r="AZ33" s="23"/>
      <c r="BA33" s="25">
        <v>0</v>
      </c>
      <c r="BB33" s="24">
        <v>1.65</v>
      </c>
      <c r="BC33" s="25">
        <f t="shared" si="23"/>
        <v>1.9499999999999993</v>
      </c>
      <c r="BD33" s="25">
        <f t="shared" si="24"/>
        <v>1.6044999999999998</v>
      </c>
      <c r="BF33" s="55">
        <f t="shared" si="8"/>
        <v>0</v>
      </c>
      <c r="BG33" s="66"/>
      <c r="BH33" s="66"/>
      <c r="BI33" s="25"/>
      <c r="BJ33" s="25"/>
      <c r="BK33" s="20"/>
      <c r="BL33" s="24"/>
      <c r="BM33" s="25"/>
      <c r="BN33" s="25"/>
      <c r="BO33" s="25"/>
      <c r="BP33" s="126"/>
    </row>
    <row r="34" spans="1:68" hidden="1" x14ac:dyDescent="0.2">
      <c r="A34" s="56">
        <v>45086</v>
      </c>
      <c r="B34" s="57" t="s">
        <v>561</v>
      </c>
      <c r="C34" s="57"/>
      <c r="D34" s="58" t="str">
        <f t="shared" si="0"/>
        <v>Fri</v>
      </c>
      <c r="E34" s="58"/>
      <c r="F34" s="24" t="s">
        <v>51</v>
      </c>
      <c r="G34" s="59" t="s">
        <v>103</v>
      </c>
      <c r="H34" s="60" t="s">
        <v>134</v>
      </c>
      <c r="I34" s="61">
        <v>2</v>
      </c>
      <c r="J34" s="24">
        <v>3</v>
      </c>
      <c r="K34" s="69" t="s">
        <v>359</v>
      </c>
      <c r="L34" s="25">
        <v>3</v>
      </c>
      <c r="M34" s="24" t="s">
        <v>105</v>
      </c>
      <c r="N34" s="24" t="s">
        <v>6</v>
      </c>
      <c r="R34" s="64">
        <v>2.5</v>
      </c>
      <c r="S34" s="65" t="s">
        <v>372</v>
      </c>
      <c r="T34" s="66">
        <f t="shared" si="12"/>
        <v>7.5</v>
      </c>
      <c r="U34" s="66">
        <f t="shared" si="13"/>
        <v>4.5</v>
      </c>
      <c r="V34" s="66">
        <f t="shared" si="14"/>
        <v>16.450000000000003</v>
      </c>
      <c r="W34" s="66">
        <f t="shared" si="15"/>
        <v>100</v>
      </c>
      <c r="X34" s="20">
        <f t="shared" si="16"/>
        <v>0.16450000000000004</v>
      </c>
      <c r="Y34" s="67">
        <f t="shared" si="17"/>
        <v>0.16450000000000004</v>
      </c>
      <c r="Z34" s="68">
        <f t="shared" si="18"/>
        <v>1645.0000000000002</v>
      </c>
      <c r="AA34" s="65" t="s">
        <v>53</v>
      </c>
      <c r="AB34" s="23" t="str">
        <f t="shared" si="22"/>
        <v/>
      </c>
      <c r="AC34" s="23" t="str">
        <f t="shared" si="22"/>
        <v/>
      </c>
      <c r="AD34" s="23" t="str">
        <f t="shared" si="22"/>
        <v/>
      </c>
      <c r="AE34" s="23" t="str">
        <f t="shared" si="22"/>
        <v/>
      </c>
      <c r="AF34" s="23" t="str">
        <f t="shared" si="22"/>
        <v/>
      </c>
      <c r="AU34" s="23">
        <f t="shared" si="25"/>
        <v>4.5</v>
      </c>
      <c r="AV34" s="23" t="str">
        <f t="shared" si="25"/>
        <v/>
      </c>
      <c r="AW34" s="23" t="str">
        <f t="shared" si="25"/>
        <v/>
      </c>
      <c r="AX34" s="23" t="str">
        <f t="shared" si="25"/>
        <v/>
      </c>
      <c r="AY34" s="23" t="str">
        <f t="shared" si="25"/>
        <v/>
      </c>
      <c r="AZ34" s="23"/>
      <c r="BA34" s="25">
        <v>2.2000000000000002</v>
      </c>
      <c r="BB34" s="25">
        <v>1.88</v>
      </c>
      <c r="BC34" s="25">
        <f t="shared" si="23"/>
        <v>2.6399999999999997</v>
      </c>
      <c r="BD34" s="25">
        <f t="shared" si="24"/>
        <v>1.8184</v>
      </c>
      <c r="BF34" s="55">
        <f t="shared" si="8"/>
        <v>0</v>
      </c>
      <c r="BG34" s="66"/>
      <c r="BH34" s="66"/>
      <c r="BI34" s="25"/>
      <c r="BJ34" s="25"/>
      <c r="BK34" s="20"/>
      <c r="BL34" s="24"/>
      <c r="BM34" s="25"/>
      <c r="BN34" s="25"/>
      <c r="BO34" s="25"/>
      <c r="BP34" s="126"/>
    </row>
    <row r="35" spans="1:68" hidden="1" x14ac:dyDescent="0.2">
      <c r="A35" s="56">
        <v>45086</v>
      </c>
      <c r="B35" s="57" t="s">
        <v>561</v>
      </c>
      <c r="C35" s="57"/>
      <c r="D35" s="58" t="str">
        <f t="shared" si="0"/>
        <v>Fri</v>
      </c>
      <c r="E35" s="58"/>
      <c r="F35" s="24" t="s">
        <v>51</v>
      </c>
      <c r="G35" s="59" t="s">
        <v>103</v>
      </c>
      <c r="H35" s="60" t="s">
        <v>132</v>
      </c>
      <c r="I35" s="61">
        <v>1</v>
      </c>
      <c r="J35" s="24">
        <v>10</v>
      </c>
      <c r="K35" s="69" t="s">
        <v>133</v>
      </c>
      <c r="L35" s="25">
        <v>1</v>
      </c>
      <c r="M35" s="24" t="s">
        <v>105</v>
      </c>
      <c r="N35" s="24" t="s">
        <v>6</v>
      </c>
      <c r="R35" s="64">
        <v>3.2</v>
      </c>
      <c r="S35" s="65" t="s">
        <v>372</v>
      </c>
      <c r="T35" s="66">
        <f t="shared" si="12"/>
        <v>3.2</v>
      </c>
      <c r="U35" s="66">
        <f t="shared" si="13"/>
        <v>2.2000000000000002</v>
      </c>
      <c r="V35" s="66">
        <f t="shared" si="14"/>
        <v>18.650000000000002</v>
      </c>
      <c r="W35" s="66">
        <f t="shared" si="15"/>
        <v>101</v>
      </c>
      <c r="X35" s="20">
        <f t="shared" si="16"/>
        <v>0.18465346534653468</v>
      </c>
      <c r="Y35" s="67">
        <f t="shared" si="17"/>
        <v>0.18650000000000003</v>
      </c>
      <c r="Z35" s="68">
        <f t="shared" si="18"/>
        <v>1865.0000000000002</v>
      </c>
      <c r="AA35" s="65" t="s">
        <v>53</v>
      </c>
      <c r="AB35" s="23" t="str">
        <f t="shared" si="22"/>
        <v/>
      </c>
      <c r="AC35" s="23" t="str">
        <f t="shared" si="22"/>
        <v/>
      </c>
      <c r="AD35" s="23" t="str">
        <f t="shared" si="22"/>
        <v/>
      </c>
      <c r="AE35" s="23" t="str">
        <f t="shared" si="22"/>
        <v/>
      </c>
      <c r="AF35" s="23" t="str">
        <f t="shared" si="22"/>
        <v/>
      </c>
      <c r="AU35" s="23">
        <f t="shared" si="25"/>
        <v>2.2000000000000002</v>
      </c>
      <c r="AV35" s="23" t="str">
        <f t="shared" si="25"/>
        <v/>
      </c>
      <c r="AW35" s="23" t="str">
        <f t="shared" si="25"/>
        <v/>
      </c>
      <c r="AX35" s="23" t="str">
        <f t="shared" si="25"/>
        <v/>
      </c>
      <c r="AY35" s="23" t="str">
        <f t="shared" si="25"/>
        <v/>
      </c>
      <c r="AZ35" s="23"/>
      <c r="BA35" s="25">
        <v>1.9</v>
      </c>
      <c r="BB35" s="25">
        <v>1.84</v>
      </c>
      <c r="BC35" s="25">
        <f t="shared" si="23"/>
        <v>0.84000000000000008</v>
      </c>
      <c r="BD35" s="25">
        <f t="shared" si="24"/>
        <v>1.7812000000000001</v>
      </c>
      <c r="BF35" s="55">
        <f t="shared" si="8"/>
        <v>0</v>
      </c>
      <c r="BG35" s="66"/>
      <c r="BH35" s="66"/>
      <c r="BI35" s="25"/>
      <c r="BJ35" s="25"/>
      <c r="BK35" s="20"/>
      <c r="BL35" s="24"/>
      <c r="BM35" s="25"/>
      <c r="BN35" s="25"/>
      <c r="BO35" s="25"/>
      <c r="BP35" s="126"/>
    </row>
    <row r="36" spans="1:68" hidden="1" x14ac:dyDescent="0.2">
      <c r="A36" s="56">
        <v>45087</v>
      </c>
      <c r="B36" s="57" t="s">
        <v>561</v>
      </c>
      <c r="C36" s="57"/>
      <c r="D36" s="58" t="str">
        <f t="shared" si="0"/>
        <v>Sat</v>
      </c>
      <c r="E36" s="58"/>
      <c r="F36" s="24" t="s">
        <v>51</v>
      </c>
      <c r="G36" s="59" t="s">
        <v>14</v>
      </c>
      <c r="H36" s="60" t="s">
        <v>146</v>
      </c>
      <c r="I36" s="61" t="s">
        <v>346</v>
      </c>
      <c r="J36" s="61" t="s">
        <v>346</v>
      </c>
      <c r="K36" s="69" t="s">
        <v>148</v>
      </c>
      <c r="L36" s="25">
        <v>5</v>
      </c>
      <c r="M36" s="24" t="s">
        <v>105</v>
      </c>
      <c r="N36" s="24" t="s">
        <v>6</v>
      </c>
      <c r="R36" s="64">
        <v>1.5</v>
      </c>
      <c r="S36" s="65" t="s">
        <v>372</v>
      </c>
      <c r="T36" s="66">
        <f t="shared" si="12"/>
        <v>7.5</v>
      </c>
      <c r="U36" s="66">
        <f t="shared" si="13"/>
        <v>2.5</v>
      </c>
      <c r="V36" s="66">
        <f t="shared" si="14"/>
        <v>21.150000000000002</v>
      </c>
      <c r="W36" s="66">
        <f t="shared" si="15"/>
        <v>106</v>
      </c>
      <c r="X36" s="20">
        <f t="shared" si="16"/>
        <v>0.19952830188679246</v>
      </c>
      <c r="Y36" s="67">
        <f t="shared" si="17"/>
        <v>0.21150000000000002</v>
      </c>
      <c r="Z36" s="68">
        <f t="shared" si="18"/>
        <v>2115</v>
      </c>
      <c r="AA36" s="65" t="s">
        <v>53</v>
      </c>
      <c r="AB36" s="23" t="str">
        <f t="shared" ref="AB36:AF45" si="26">IF($G36=AB$2,$U36,"")</f>
        <v/>
      </c>
      <c r="AC36" s="23" t="str">
        <f t="shared" si="26"/>
        <v/>
      </c>
      <c r="AD36" s="23" t="str">
        <f t="shared" si="26"/>
        <v/>
      </c>
      <c r="AE36" s="23" t="str">
        <f t="shared" si="26"/>
        <v/>
      </c>
      <c r="AF36" s="23" t="str">
        <f t="shared" si="26"/>
        <v/>
      </c>
      <c r="AU36" s="23" t="str">
        <f t="shared" si="25"/>
        <v/>
      </c>
      <c r="AV36" s="23" t="str">
        <f t="shared" si="25"/>
        <v/>
      </c>
      <c r="AW36" s="23" t="str">
        <f t="shared" si="25"/>
        <v/>
      </c>
      <c r="AX36" s="23">
        <f t="shared" si="25"/>
        <v>2.5</v>
      </c>
      <c r="AY36" s="23" t="str">
        <f t="shared" si="25"/>
        <v/>
      </c>
      <c r="AZ36" s="23"/>
      <c r="BA36" s="25">
        <v>0</v>
      </c>
      <c r="BB36" s="24">
        <v>3.8</v>
      </c>
      <c r="BC36" s="25">
        <f t="shared" si="23"/>
        <v>14</v>
      </c>
      <c r="BD36" s="25">
        <f t="shared" si="24"/>
        <v>3.6040000000000001</v>
      </c>
      <c r="BF36" s="55">
        <f t="shared" si="8"/>
        <v>0</v>
      </c>
      <c r="BG36" s="66"/>
      <c r="BH36" s="66"/>
      <c r="BI36" s="25"/>
      <c r="BJ36" s="25"/>
      <c r="BK36" s="20"/>
      <c r="BL36" s="24"/>
      <c r="BM36" s="25"/>
      <c r="BN36" s="25"/>
      <c r="BO36" s="25"/>
      <c r="BP36" s="126"/>
    </row>
    <row r="37" spans="1:68" hidden="1" x14ac:dyDescent="0.2">
      <c r="A37" s="56">
        <v>45087</v>
      </c>
      <c r="B37" s="57" t="s">
        <v>561</v>
      </c>
      <c r="C37" s="57"/>
      <c r="D37" s="58" t="str">
        <f t="shared" si="0"/>
        <v>Sat</v>
      </c>
      <c r="E37" s="58"/>
      <c r="F37" s="24" t="s">
        <v>51</v>
      </c>
      <c r="G37" s="59" t="s">
        <v>14</v>
      </c>
      <c r="H37" s="60" t="s">
        <v>146</v>
      </c>
      <c r="I37" s="61" t="s">
        <v>346</v>
      </c>
      <c r="J37" s="61" t="s">
        <v>346</v>
      </c>
      <c r="K37" s="69" t="s">
        <v>147</v>
      </c>
      <c r="L37" s="25">
        <v>5</v>
      </c>
      <c r="M37" s="24" t="s">
        <v>105</v>
      </c>
      <c r="N37" s="24" t="s">
        <v>6</v>
      </c>
      <c r="R37" s="64">
        <v>1.56</v>
      </c>
      <c r="S37" s="65" t="s">
        <v>372</v>
      </c>
      <c r="T37" s="66">
        <f t="shared" si="12"/>
        <v>7.8</v>
      </c>
      <c r="U37" s="66">
        <f t="shared" si="13"/>
        <v>2.8</v>
      </c>
      <c r="V37" s="66">
        <f t="shared" si="14"/>
        <v>23.950000000000003</v>
      </c>
      <c r="W37" s="66">
        <f t="shared" si="15"/>
        <v>111</v>
      </c>
      <c r="X37" s="20">
        <f t="shared" si="16"/>
        <v>0.21576576576576578</v>
      </c>
      <c r="Y37" s="67">
        <f t="shared" si="17"/>
        <v>0.23950000000000002</v>
      </c>
      <c r="Z37" s="68">
        <f t="shared" si="18"/>
        <v>2395.0000000000005</v>
      </c>
      <c r="AA37" s="65" t="s">
        <v>53</v>
      </c>
      <c r="AB37" s="23" t="str">
        <f t="shared" si="26"/>
        <v/>
      </c>
      <c r="AC37" s="23" t="str">
        <f t="shared" si="26"/>
        <v/>
      </c>
      <c r="AD37" s="23" t="str">
        <f t="shared" si="26"/>
        <v/>
      </c>
      <c r="AE37" s="23" t="str">
        <f t="shared" si="26"/>
        <v/>
      </c>
      <c r="AF37" s="23" t="str">
        <f t="shared" si="26"/>
        <v/>
      </c>
      <c r="AU37" s="23" t="str">
        <f t="shared" si="25"/>
        <v/>
      </c>
      <c r="AV37" s="23" t="str">
        <f t="shared" si="25"/>
        <v/>
      </c>
      <c r="AW37" s="23" t="str">
        <f t="shared" si="25"/>
        <v/>
      </c>
      <c r="AX37" s="23">
        <f t="shared" si="25"/>
        <v>2.8</v>
      </c>
      <c r="AY37" s="23" t="str">
        <f t="shared" si="25"/>
        <v/>
      </c>
      <c r="AZ37" s="23"/>
      <c r="BA37" s="25">
        <v>0</v>
      </c>
      <c r="BB37" s="25">
        <v>0</v>
      </c>
      <c r="BC37" s="24" t="s">
        <v>720</v>
      </c>
      <c r="BD37" s="24" t="s">
        <v>720</v>
      </c>
      <c r="BF37" s="55">
        <f t="shared" si="8"/>
        <v>0</v>
      </c>
      <c r="BG37" s="66"/>
      <c r="BH37" s="66"/>
      <c r="BI37" s="25"/>
      <c r="BJ37" s="25"/>
      <c r="BK37" s="20"/>
      <c r="BL37" s="24"/>
      <c r="BM37" s="25"/>
      <c r="BN37" s="25"/>
      <c r="BO37" s="25"/>
      <c r="BP37" s="126"/>
    </row>
    <row r="38" spans="1:68" hidden="1" x14ac:dyDescent="0.2">
      <c r="A38" s="56">
        <v>45087</v>
      </c>
      <c r="B38" s="57" t="s">
        <v>561</v>
      </c>
      <c r="C38" s="57"/>
      <c r="D38" s="58" t="str">
        <f t="shared" si="0"/>
        <v>Sat</v>
      </c>
      <c r="E38" s="58"/>
      <c r="F38" s="24" t="s">
        <v>51</v>
      </c>
      <c r="G38" s="59" t="s">
        <v>103</v>
      </c>
      <c r="H38" s="60" t="s">
        <v>138</v>
      </c>
      <c r="I38" s="61">
        <v>1</v>
      </c>
      <c r="J38" s="24">
        <v>1</v>
      </c>
      <c r="K38" s="60" t="s">
        <v>139</v>
      </c>
      <c r="L38" s="25">
        <v>2</v>
      </c>
      <c r="M38" s="24" t="s">
        <v>105</v>
      </c>
      <c r="N38" s="24" t="s">
        <v>6</v>
      </c>
      <c r="R38" s="64">
        <v>1.7</v>
      </c>
      <c r="S38" s="65" t="s">
        <v>363</v>
      </c>
      <c r="T38" s="66" t="str">
        <f t="shared" si="12"/>
        <v>0.00</v>
      </c>
      <c r="U38" s="66">
        <f t="shared" si="13"/>
        <v>-2</v>
      </c>
      <c r="V38" s="66">
        <f t="shared" si="14"/>
        <v>21.950000000000003</v>
      </c>
      <c r="W38" s="66">
        <f t="shared" si="15"/>
        <v>113</v>
      </c>
      <c r="X38" s="20">
        <f t="shared" si="16"/>
        <v>0.1942477876106195</v>
      </c>
      <c r="Y38" s="67">
        <f t="shared" si="17"/>
        <v>0.21950000000000003</v>
      </c>
      <c r="Z38" s="68">
        <f t="shared" si="18"/>
        <v>2195.0000000000005</v>
      </c>
      <c r="AA38" s="65" t="s">
        <v>52</v>
      </c>
      <c r="AB38" s="23" t="str">
        <f t="shared" si="26"/>
        <v/>
      </c>
      <c r="AC38" s="23" t="str">
        <f t="shared" si="26"/>
        <v/>
      </c>
      <c r="AD38" s="23" t="str">
        <f t="shared" si="26"/>
        <v/>
      </c>
      <c r="AE38" s="23" t="str">
        <f t="shared" si="26"/>
        <v/>
      </c>
      <c r="AF38" s="23" t="str">
        <f t="shared" si="26"/>
        <v/>
      </c>
      <c r="AU38" s="23">
        <f t="shared" si="25"/>
        <v>-2</v>
      </c>
      <c r="AV38" s="23" t="str">
        <f t="shared" si="25"/>
        <v/>
      </c>
      <c r="AW38" s="23" t="str">
        <f t="shared" si="25"/>
        <v/>
      </c>
      <c r="AX38" s="23" t="str">
        <f t="shared" si="25"/>
        <v/>
      </c>
      <c r="AY38" s="23" t="str">
        <f t="shared" si="25"/>
        <v/>
      </c>
      <c r="AZ38" s="23"/>
      <c r="BA38" s="25">
        <v>3.6</v>
      </c>
      <c r="BB38" s="25">
        <v>3.85</v>
      </c>
      <c r="BC38" s="25">
        <f>((BB38*(L38))-(L38))</f>
        <v>5.7</v>
      </c>
      <c r="BD38" s="25">
        <f>0.93*(BB38-1)+1</f>
        <v>3.6505000000000001</v>
      </c>
      <c r="BF38" s="55">
        <f t="shared" si="8"/>
        <v>0</v>
      </c>
      <c r="BG38" s="66"/>
      <c r="BH38" s="66"/>
      <c r="BI38" s="25"/>
      <c r="BJ38" s="25"/>
      <c r="BK38" s="20"/>
      <c r="BL38" s="24"/>
      <c r="BM38" s="25"/>
      <c r="BN38" s="25"/>
      <c r="BO38" s="25"/>
      <c r="BP38" s="126"/>
    </row>
    <row r="39" spans="1:68" hidden="1" x14ac:dyDescent="0.2">
      <c r="A39" s="56">
        <v>45087</v>
      </c>
      <c r="B39" s="57" t="s">
        <v>561</v>
      </c>
      <c r="C39" s="57"/>
      <c r="D39" s="58" t="str">
        <f t="shared" si="0"/>
        <v>Sat</v>
      </c>
      <c r="E39" s="58"/>
      <c r="F39" s="24" t="s">
        <v>51</v>
      </c>
      <c r="G39" s="59" t="s">
        <v>103</v>
      </c>
      <c r="H39" s="60" t="s">
        <v>108</v>
      </c>
      <c r="I39" s="61">
        <v>7</v>
      </c>
      <c r="J39" s="24">
        <v>1</v>
      </c>
      <c r="K39" s="60" t="s">
        <v>140</v>
      </c>
      <c r="L39" s="25">
        <v>1</v>
      </c>
      <c r="M39" s="24" t="s">
        <v>105</v>
      </c>
      <c r="N39" s="24" t="s">
        <v>6</v>
      </c>
      <c r="R39" s="64">
        <v>2.4</v>
      </c>
      <c r="S39" s="65" t="s">
        <v>363</v>
      </c>
      <c r="T39" s="66" t="str">
        <f t="shared" si="12"/>
        <v>0.00</v>
      </c>
      <c r="U39" s="66">
        <f t="shared" si="13"/>
        <v>-1</v>
      </c>
      <c r="V39" s="66">
        <f t="shared" si="14"/>
        <v>20.950000000000003</v>
      </c>
      <c r="W39" s="66">
        <f t="shared" si="15"/>
        <v>114</v>
      </c>
      <c r="X39" s="20">
        <f t="shared" si="16"/>
        <v>0.18377192982456142</v>
      </c>
      <c r="Y39" s="67">
        <f t="shared" si="17"/>
        <v>0.20950000000000002</v>
      </c>
      <c r="Z39" s="68">
        <f t="shared" si="18"/>
        <v>2095.0000000000005</v>
      </c>
      <c r="AA39" s="65" t="s">
        <v>52</v>
      </c>
      <c r="AB39" s="23" t="str">
        <f t="shared" si="26"/>
        <v/>
      </c>
      <c r="AC39" s="23" t="str">
        <f t="shared" si="26"/>
        <v/>
      </c>
      <c r="AD39" s="23" t="str">
        <f t="shared" si="26"/>
        <v/>
      </c>
      <c r="AE39" s="23" t="str">
        <f t="shared" si="26"/>
        <v/>
      </c>
      <c r="AF39" s="23" t="str">
        <f t="shared" si="26"/>
        <v/>
      </c>
      <c r="AU39" s="23">
        <f t="shared" si="25"/>
        <v>-1</v>
      </c>
      <c r="AV39" s="23" t="str">
        <f t="shared" si="25"/>
        <v/>
      </c>
      <c r="AW39" s="23" t="str">
        <f t="shared" si="25"/>
        <v/>
      </c>
      <c r="AX39" s="23" t="str">
        <f t="shared" si="25"/>
        <v/>
      </c>
      <c r="AY39" s="23" t="str">
        <f t="shared" si="25"/>
        <v/>
      </c>
      <c r="AZ39" s="23"/>
      <c r="BA39" s="25">
        <v>5.5</v>
      </c>
      <c r="BB39" s="25">
        <v>5.0999999999999996</v>
      </c>
      <c r="BC39" s="25">
        <f>((BB39*(L39))-(L39))</f>
        <v>4.0999999999999996</v>
      </c>
      <c r="BD39" s="25">
        <f>0.93*(BB39-1)+1</f>
        <v>4.8129999999999997</v>
      </c>
      <c r="BF39" s="55">
        <f t="shared" si="8"/>
        <v>0</v>
      </c>
      <c r="BG39" s="66"/>
      <c r="BH39" s="66"/>
      <c r="BI39" s="25"/>
      <c r="BJ39" s="25"/>
      <c r="BK39" s="20"/>
      <c r="BL39" s="24"/>
      <c r="BM39" s="25"/>
      <c r="BN39" s="25"/>
      <c r="BO39" s="25"/>
      <c r="BP39" s="126"/>
    </row>
    <row r="40" spans="1:68" hidden="1" x14ac:dyDescent="0.2">
      <c r="A40" s="56">
        <v>45087</v>
      </c>
      <c r="B40" s="57" t="s">
        <v>561</v>
      </c>
      <c r="C40" s="57"/>
      <c r="D40" s="58" t="str">
        <f t="shared" si="0"/>
        <v>Sat</v>
      </c>
      <c r="E40" s="58"/>
      <c r="F40" s="24" t="s">
        <v>51</v>
      </c>
      <c r="G40" s="59" t="s">
        <v>103</v>
      </c>
      <c r="H40" s="60" t="s">
        <v>141</v>
      </c>
      <c r="I40" s="61">
        <v>4</v>
      </c>
      <c r="J40" s="24">
        <v>5</v>
      </c>
      <c r="K40" s="60" t="s">
        <v>142</v>
      </c>
      <c r="L40" s="25">
        <v>2.5</v>
      </c>
      <c r="M40" s="24" t="s">
        <v>105</v>
      </c>
      <c r="N40" s="24" t="s">
        <v>6</v>
      </c>
      <c r="R40" s="64">
        <v>4</v>
      </c>
      <c r="S40" s="65" t="s">
        <v>363</v>
      </c>
      <c r="T40" s="66" t="str">
        <f t="shared" si="12"/>
        <v>0.00</v>
      </c>
      <c r="U40" s="66">
        <f t="shared" si="13"/>
        <v>-2.5</v>
      </c>
      <c r="V40" s="66">
        <f t="shared" si="14"/>
        <v>18.450000000000003</v>
      </c>
      <c r="W40" s="66">
        <f t="shared" si="15"/>
        <v>116.5</v>
      </c>
      <c r="X40" s="20">
        <f t="shared" si="16"/>
        <v>0.15836909871244637</v>
      </c>
      <c r="Y40" s="67">
        <f t="shared" si="17"/>
        <v>0.18450000000000003</v>
      </c>
      <c r="Z40" s="68">
        <f t="shared" si="18"/>
        <v>1845.0000000000002</v>
      </c>
      <c r="AA40" s="65" t="s">
        <v>52</v>
      </c>
      <c r="AB40" s="23" t="str">
        <f t="shared" si="26"/>
        <v/>
      </c>
      <c r="AC40" s="23" t="str">
        <f t="shared" si="26"/>
        <v/>
      </c>
      <c r="AD40" s="23" t="str">
        <f t="shared" si="26"/>
        <v/>
      </c>
      <c r="AE40" s="23" t="str">
        <f t="shared" si="26"/>
        <v/>
      </c>
      <c r="AF40" s="23" t="str">
        <f t="shared" si="26"/>
        <v/>
      </c>
      <c r="AU40" s="23">
        <f t="shared" si="25"/>
        <v>-2.5</v>
      </c>
      <c r="AV40" s="23" t="str">
        <f t="shared" si="25"/>
        <v/>
      </c>
      <c r="AW40" s="23" t="str">
        <f t="shared" si="25"/>
        <v/>
      </c>
      <c r="AX40" s="23" t="str">
        <f t="shared" si="25"/>
        <v/>
      </c>
      <c r="AY40" s="23" t="str">
        <f t="shared" si="25"/>
        <v/>
      </c>
      <c r="AZ40" s="23"/>
      <c r="BA40" s="25">
        <v>0</v>
      </c>
      <c r="BB40" s="25">
        <v>0</v>
      </c>
      <c r="BC40" s="24" t="s">
        <v>720</v>
      </c>
      <c r="BD40" s="24" t="s">
        <v>720</v>
      </c>
      <c r="BF40" s="55">
        <f t="shared" si="8"/>
        <v>0</v>
      </c>
      <c r="BG40" s="66"/>
      <c r="BH40" s="66"/>
      <c r="BI40" s="25"/>
      <c r="BJ40" s="25"/>
      <c r="BK40" s="20"/>
      <c r="BL40" s="24"/>
      <c r="BM40" s="25"/>
      <c r="BN40" s="25"/>
      <c r="BO40" s="25"/>
      <c r="BP40" s="126"/>
    </row>
    <row r="41" spans="1:68" hidden="1" x14ac:dyDescent="0.2">
      <c r="A41" s="56">
        <v>45087</v>
      </c>
      <c r="B41" s="57" t="s">
        <v>561</v>
      </c>
      <c r="C41" s="57"/>
      <c r="D41" s="58" t="str">
        <f t="shared" si="0"/>
        <v>Sat</v>
      </c>
      <c r="E41" s="58"/>
      <c r="F41" s="24" t="s">
        <v>51</v>
      </c>
      <c r="G41" s="59" t="s">
        <v>103</v>
      </c>
      <c r="H41" s="60" t="s">
        <v>144</v>
      </c>
      <c r="I41" s="61" t="s">
        <v>94</v>
      </c>
      <c r="J41" s="61" t="s">
        <v>92</v>
      </c>
      <c r="K41" s="60" t="s">
        <v>145</v>
      </c>
      <c r="L41" s="25">
        <v>3</v>
      </c>
      <c r="M41" s="24" t="s">
        <v>105</v>
      </c>
      <c r="N41" s="24" t="s">
        <v>73</v>
      </c>
      <c r="R41" s="64">
        <v>2.25</v>
      </c>
      <c r="S41" s="65" t="s">
        <v>363</v>
      </c>
      <c r="T41" s="66" t="str">
        <f t="shared" si="12"/>
        <v>0.00</v>
      </c>
      <c r="U41" s="66">
        <f t="shared" si="13"/>
        <v>-3</v>
      </c>
      <c r="V41" s="66">
        <f t="shared" si="14"/>
        <v>15.450000000000003</v>
      </c>
      <c r="W41" s="66">
        <f t="shared" si="15"/>
        <v>119.5</v>
      </c>
      <c r="X41" s="20">
        <f t="shared" si="16"/>
        <v>0.12928870292887032</v>
      </c>
      <c r="Y41" s="67">
        <f t="shared" si="17"/>
        <v>0.15450000000000003</v>
      </c>
      <c r="Z41" s="68">
        <f t="shared" si="18"/>
        <v>1545.0000000000002</v>
      </c>
      <c r="AA41" s="65" t="s">
        <v>52</v>
      </c>
      <c r="AB41" s="23" t="str">
        <f t="shared" si="26"/>
        <v/>
      </c>
      <c r="AC41" s="23" t="str">
        <f t="shared" si="26"/>
        <v/>
      </c>
      <c r="AD41" s="23" t="str">
        <f t="shared" si="26"/>
        <v/>
      </c>
      <c r="AE41" s="23" t="str">
        <f t="shared" si="26"/>
        <v/>
      </c>
      <c r="AF41" s="23" t="str">
        <f t="shared" si="26"/>
        <v/>
      </c>
      <c r="AU41" s="23">
        <f t="shared" si="25"/>
        <v>-3</v>
      </c>
      <c r="AV41" s="23" t="str">
        <f t="shared" si="25"/>
        <v/>
      </c>
      <c r="AW41" s="23" t="str">
        <f t="shared" si="25"/>
        <v/>
      </c>
      <c r="AX41" s="23" t="str">
        <f t="shared" si="25"/>
        <v/>
      </c>
      <c r="AY41" s="23" t="str">
        <f t="shared" si="25"/>
        <v/>
      </c>
      <c r="AZ41" s="23"/>
      <c r="BA41" s="25">
        <v>4.3</v>
      </c>
      <c r="BB41" s="25">
        <v>4.6100000000000003</v>
      </c>
      <c r="BC41" s="25">
        <f>((BB41*(L41))-(L41))</f>
        <v>10.830000000000002</v>
      </c>
      <c r="BD41" s="25">
        <f>0.93*(BB41-1)+1</f>
        <v>4.3573000000000004</v>
      </c>
      <c r="BF41" s="55">
        <f t="shared" si="8"/>
        <v>0</v>
      </c>
      <c r="BG41" s="66"/>
      <c r="BH41" s="66"/>
      <c r="BI41" s="25"/>
      <c r="BJ41" s="25"/>
      <c r="BK41" s="20"/>
      <c r="BL41" s="24"/>
      <c r="BM41" s="25"/>
      <c r="BN41" s="25"/>
      <c r="BO41" s="25"/>
      <c r="BP41" s="126"/>
    </row>
    <row r="42" spans="1:68" hidden="1" x14ac:dyDescent="0.2">
      <c r="A42" s="56">
        <v>45087</v>
      </c>
      <c r="B42" s="57" t="s">
        <v>561</v>
      </c>
      <c r="C42" s="57"/>
      <c r="D42" s="58" t="str">
        <f t="shared" si="0"/>
        <v>Sat</v>
      </c>
      <c r="E42" s="58"/>
      <c r="F42" s="24" t="s">
        <v>51</v>
      </c>
      <c r="G42" s="59" t="s">
        <v>103</v>
      </c>
      <c r="H42" s="60" t="s">
        <v>79</v>
      </c>
      <c r="I42" s="61">
        <v>6</v>
      </c>
      <c r="J42" s="24">
        <v>1</v>
      </c>
      <c r="K42" s="69" t="s">
        <v>143</v>
      </c>
      <c r="L42" s="25">
        <v>2.5</v>
      </c>
      <c r="M42" s="24" t="s">
        <v>105</v>
      </c>
      <c r="N42" s="24" t="s">
        <v>6</v>
      </c>
      <c r="R42" s="64">
        <v>3.9</v>
      </c>
      <c r="S42" s="65" t="s">
        <v>372</v>
      </c>
      <c r="T42" s="66">
        <f t="shared" si="12"/>
        <v>9.75</v>
      </c>
      <c r="U42" s="66">
        <f t="shared" si="13"/>
        <v>7.25</v>
      </c>
      <c r="V42" s="66">
        <f t="shared" si="14"/>
        <v>22.700000000000003</v>
      </c>
      <c r="W42" s="66">
        <f t="shared" si="15"/>
        <v>122</v>
      </c>
      <c r="X42" s="20">
        <f t="shared" si="16"/>
        <v>0.18606557377049182</v>
      </c>
      <c r="Y42" s="67">
        <f t="shared" si="17"/>
        <v>0.22700000000000004</v>
      </c>
      <c r="Z42" s="68">
        <f t="shared" si="18"/>
        <v>2270.0000000000005</v>
      </c>
      <c r="AA42" s="65" t="s">
        <v>53</v>
      </c>
      <c r="AB42" s="23" t="str">
        <f t="shared" si="26"/>
        <v/>
      </c>
      <c r="AC42" s="23" t="str">
        <f t="shared" si="26"/>
        <v/>
      </c>
      <c r="AD42" s="23" t="str">
        <f t="shared" si="26"/>
        <v/>
      </c>
      <c r="AE42" s="23" t="str">
        <f t="shared" si="26"/>
        <v/>
      </c>
      <c r="AF42" s="23" t="str">
        <f t="shared" si="26"/>
        <v/>
      </c>
      <c r="AU42" s="23">
        <f t="shared" si="25"/>
        <v>7.25</v>
      </c>
      <c r="AV42" s="23" t="str">
        <f t="shared" si="25"/>
        <v/>
      </c>
      <c r="AW42" s="23" t="str">
        <f t="shared" si="25"/>
        <v/>
      </c>
      <c r="AX42" s="23" t="str">
        <f t="shared" si="25"/>
        <v/>
      </c>
      <c r="AY42" s="23" t="str">
        <f t="shared" si="25"/>
        <v/>
      </c>
      <c r="AZ42" s="23"/>
      <c r="BA42" s="25">
        <v>0</v>
      </c>
      <c r="BB42" s="25">
        <v>0</v>
      </c>
      <c r="BC42" s="24" t="s">
        <v>720</v>
      </c>
      <c r="BD42" s="24" t="s">
        <v>720</v>
      </c>
      <c r="BF42" s="55">
        <f t="shared" si="8"/>
        <v>0</v>
      </c>
      <c r="BG42" s="66"/>
      <c r="BH42" s="66"/>
      <c r="BI42" s="25"/>
      <c r="BJ42" s="25"/>
      <c r="BK42" s="20"/>
      <c r="BL42" s="24"/>
      <c r="BM42" s="25"/>
      <c r="BN42" s="25"/>
      <c r="BO42" s="25"/>
      <c r="BP42" s="126"/>
    </row>
    <row r="43" spans="1:68" hidden="1" x14ac:dyDescent="0.2">
      <c r="A43" s="56">
        <v>45088</v>
      </c>
      <c r="B43" s="57" t="s">
        <v>561</v>
      </c>
      <c r="C43" s="57"/>
      <c r="D43" s="58" t="str">
        <f t="shared" si="0"/>
        <v>Sun</v>
      </c>
      <c r="E43" s="58"/>
      <c r="F43" s="24" t="s">
        <v>51</v>
      </c>
      <c r="G43" s="59" t="s">
        <v>121</v>
      </c>
      <c r="H43" s="60" t="s">
        <v>62</v>
      </c>
      <c r="I43" s="61">
        <v>8</v>
      </c>
      <c r="J43" s="61" t="s">
        <v>136</v>
      </c>
      <c r="K43" s="60" t="s">
        <v>151</v>
      </c>
      <c r="L43" s="25">
        <v>4</v>
      </c>
      <c r="M43" s="24" t="s">
        <v>105</v>
      </c>
      <c r="N43" s="24" t="s">
        <v>6</v>
      </c>
      <c r="R43" s="64">
        <v>2.6</v>
      </c>
      <c r="S43" s="65" t="s">
        <v>363</v>
      </c>
      <c r="T43" s="66" t="str">
        <f t="shared" si="12"/>
        <v>0.00</v>
      </c>
      <c r="U43" s="66">
        <f t="shared" si="13"/>
        <v>-4</v>
      </c>
      <c r="V43" s="66">
        <f t="shared" si="14"/>
        <v>18.700000000000003</v>
      </c>
      <c r="W43" s="66">
        <f t="shared" si="15"/>
        <v>126</v>
      </c>
      <c r="X43" s="20">
        <f t="shared" si="16"/>
        <v>0.14841269841269844</v>
      </c>
      <c r="Y43" s="67">
        <f t="shared" si="17"/>
        <v>0.18700000000000003</v>
      </c>
      <c r="Z43" s="68">
        <f t="shared" si="18"/>
        <v>1870.0000000000002</v>
      </c>
      <c r="AA43" s="65" t="s">
        <v>52</v>
      </c>
      <c r="AB43" s="23" t="str">
        <f t="shared" si="26"/>
        <v/>
      </c>
      <c r="AC43" s="23" t="str">
        <f t="shared" si="26"/>
        <v/>
      </c>
      <c r="AD43" s="23" t="str">
        <f t="shared" si="26"/>
        <v/>
      </c>
      <c r="AE43" s="23" t="str">
        <f t="shared" si="26"/>
        <v/>
      </c>
      <c r="AF43" s="23" t="str">
        <f t="shared" si="26"/>
        <v/>
      </c>
      <c r="AU43" s="23" t="str">
        <f t="shared" ref="AU43:AY52" si="27">IF($G43=AU$2,$U43,"")</f>
        <v/>
      </c>
      <c r="AV43" s="23">
        <f t="shared" si="27"/>
        <v>-4</v>
      </c>
      <c r="AW43" s="23" t="str">
        <f t="shared" si="27"/>
        <v/>
      </c>
      <c r="AX43" s="23" t="str">
        <f t="shared" si="27"/>
        <v/>
      </c>
      <c r="AY43" s="23" t="str">
        <f t="shared" si="27"/>
        <v/>
      </c>
      <c r="AZ43" s="23" t="s">
        <v>720</v>
      </c>
      <c r="BA43" s="25">
        <v>0</v>
      </c>
      <c r="BB43" s="24">
        <v>1.62</v>
      </c>
      <c r="BC43" s="25">
        <f>((BB43*(L43))-(L43))</f>
        <v>2.4800000000000004</v>
      </c>
      <c r="BD43" s="25">
        <f>0.93*(BB43-1)+1</f>
        <v>1.5766</v>
      </c>
      <c r="BF43" s="55">
        <f t="shared" si="8"/>
        <v>0</v>
      </c>
      <c r="BG43" s="66"/>
      <c r="BH43" s="66"/>
      <c r="BI43" s="25"/>
      <c r="BJ43" s="25"/>
      <c r="BK43" s="20"/>
      <c r="BL43" s="24"/>
      <c r="BM43" s="25"/>
      <c r="BN43" s="25"/>
      <c r="BO43" s="25"/>
      <c r="BP43" s="126"/>
    </row>
    <row r="44" spans="1:68" hidden="1" x14ac:dyDescent="0.2">
      <c r="A44" s="56">
        <v>45088</v>
      </c>
      <c r="B44" s="57" t="s">
        <v>561</v>
      </c>
      <c r="C44" s="57"/>
      <c r="D44" s="58" t="str">
        <f t="shared" si="0"/>
        <v>Sun</v>
      </c>
      <c r="E44" s="58"/>
      <c r="F44" s="24" t="s">
        <v>51</v>
      </c>
      <c r="G44" s="59" t="s">
        <v>103</v>
      </c>
      <c r="H44" s="60" t="s">
        <v>149</v>
      </c>
      <c r="I44" s="61">
        <v>8</v>
      </c>
      <c r="J44" s="61" t="s">
        <v>80</v>
      </c>
      <c r="K44" s="69" t="s">
        <v>150</v>
      </c>
      <c r="L44" s="25">
        <v>3.5</v>
      </c>
      <c r="M44" s="24" t="s">
        <v>105</v>
      </c>
      <c r="N44" s="24" t="s">
        <v>7</v>
      </c>
      <c r="R44" s="64">
        <v>1.75</v>
      </c>
      <c r="S44" s="65" t="s">
        <v>372</v>
      </c>
      <c r="T44" s="66">
        <f t="shared" si="12"/>
        <v>6.13</v>
      </c>
      <c r="U44" s="66">
        <f t="shared" si="13"/>
        <v>2.63</v>
      </c>
      <c r="V44" s="66">
        <f t="shared" si="14"/>
        <v>21.330000000000002</v>
      </c>
      <c r="W44" s="66">
        <f t="shared" si="15"/>
        <v>129.5</v>
      </c>
      <c r="X44" s="20">
        <f t="shared" si="16"/>
        <v>0.16471042471042471</v>
      </c>
      <c r="Y44" s="67">
        <f t="shared" si="17"/>
        <v>0.21330000000000002</v>
      </c>
      <c r="Z44" s="68">
        <f t="shared" si="18"/>
        <v>2133</v>
      </c>
      <c r="AA44" s="65" t="s">
        <v>53</v>
      </c>
      <c r="AB44" s="23" t="str">
        <f t="shared" si="26"/>
        <v/>
      </c>
      <c r="AC44" s="23" t="str">
        <f t="shared" si="26"/>
        <v/>
      </c>
      <c r="AD44" s="23" t="str">
        <f t="shared" si="26"/>
        <v/>
      </c>
      <c r="AE44" s="23" t="str">
        <f t="shared" si="26"/>
        <v/>
      </c>
      <c r="AF44" s="23" t="str">
        <f t="shared" si="26"/>
        <v/>
      </c>
      <c r="AU44" s="23">
        <f t="shared" si="27"/>
        <v>2.63</v>
      </c>
      <c r="AV44" s="23" t="str">
        <f t="shared" si="27"/>
        <v/>
      </c>
      <c r="AW44" s="23" t="str">
        <f t="shared" si="27"/>
        <v/>
      </c>
      <c r="AX44" s="23" t="str">
        <f t="shared" si="27"/>
        <v/>
      </c>
      <c r="AY44" s="23" t="str">
        <f t="shared" si="27"/>
        <v/>
      </c>
      <c r="AZ44" s="23"/>
      <c r="BA44" s="25">
        <v>4.0999999999999996</v>
      </c>
      <c r="BB44" s="25">
        <v>3.94</v>
      </c>
      <c r="BC44" s="25">
        <f>((BB44*(L44))-(L44))</f>
        <v>10.29</v>
      </c>
      <c r="BD44" s="25">
        <f>0.93*(BB44-1)+1</f>
        <v>3.7342</v>
      </c>
      <c r="BF44" s="55">
        <f t="shared" si="8"/>
        <v>0</v>
      </c>
      <c r="BG44" s="66"/>
      <c r="BH44" s="66"/>
      <c r="BI44" s="25"/>
      <c r="BJ44" s="25"/>
      <c r="BK44" s="20"/>
      <c r="BL44" s="24"/>
      <c r="BM44" s="25"/>
      <c r="BN44" s="25"/>
      <c r="BO44" s="25"/>
      <c r="BP44" s="126"/>
    </row>
    <row r="45" spans="1:68" hidden="1" x14ac:dyDescent="0.2">
      <c r="A45" s="56">
        <v>45088</v>
      </c>
      <c r="B45" s="57" t="s">
        <v>561</v>
      </c>
      <c r="C45" s="57"/>
      <c r="D45" s="58" t="str">
        <f t="shared" si="0"/>
        <v>Sun</v>
      </c>
      <c r="E45" s="58"/>
      <c r="F45" s="24" t="s">
        <v>51</v>
      </c>
      <c r="G45" s="59" t="s">
        <v>103</v>
      </c>
      <c r="H45" s="60" t="s">
        <v>149</v>
      </c>
      <c r="I45" s="61" t="s">
        <v>96</v>
      </c>
      <c r="J45" s="61" t="s">
        <v>80</v>
      </c>
      <c r="K45" s="69" t="s">
        <v>150</v>
      </c>
      <c r="L45" s="25">
        <v>1.5</v>
      </c>
      <c r="M45" s="24" t="s">
        <v>105</v>
      </c>
      <c r="N45" s="24" t="s">
        <v>6</v>
      </c>
      <c r="R45" s="64">
        <v>4</v>
      </c>
      <c r="S45" s="65" t="s">
        <v>372</v>
      </c>
      <c r="T45" s="66">
        <f t="shared" si="12"/>
        <v>6</v>
      </c>
      <c r="U45" s="66">
        <f t="shared" si="13"/>
        <v>4.5</v>
      </c>
      <c r="V45" s="66">
        <f t="shared" si="14"/>
        <v>25.830000000000002</v>
      </c>
      <c r="W45" s="66">
        <f t="shared" si="15"/>
        <v>131</v>
      </c>
      <c r="X45" s="20">
        <f t="shared" si="16"/>
        <v>0.19717557251908399</v>
      </c>
      <c r="Y45" s="67">
        <f t="shared" si="17"/>
        <v>0.25830000000000003</v>
      </c>
      <c r="Z45" s="68">
        <f t="shared" si="18"/>
        <v>2583</v>
      </c>
      <c r="AA45" s="65" t="s">
        <v>53</v>
      </c>
      <c r="AB45" s="23" t="str">
        <f t="shared" si="26"/>
        <v/>
      </c>
      <c r="AC45" s="23" t="str">
        <f t="shared" si="26"/>
        <v/>
      </c>
      <c r="AD45" s="23" t="str">
        <f t="shared" si="26"/>
        <v/>
      </c>
      <c r="AE45" s="23" t="str">
        <f t="shared" si="26"/>
        <v/>
      </c>
      <c r="AF45" s="23" t="str">
        <f t="shared" si="26"/>
        <v/>
      </c>
      <c r="AU45" s="23">
        <f t="shared" si="27"/>
        <v>4.5</v>
      </c>
      <c r="AV45" s="23" t="str">
        <f t="shared" si="27"/>
        <v/>
      </c>
      <c r="AW45" s="23" t="str">
        <f t="shared" si="27"/>
        <v/>
      </c>
      <c r="AX45" s="23" t="str">
        <f t="shared" si="27"/>
        <v/>
      </c>
      <c r="AY45" s="23" t="str">
        <f t="shared" si="27"/>
        <v/>
      </c>
      <c r="AZ45" s="23"/>
      <c r="BA45" s="25">
        <v>0</v>
      </c>
      <c r="BB45" s="24">
        <v>1.81</v>
      </c>
      <c r="BC45" s="25">
        <f>((BB45*(L45))-(L45))</f>
        <v>1.2149999999999999</v>
      </c>
      <c r="BD45" s="25">
        <f>0.93*(BB45-1)+1</f>
        <v>1.7533000000000001</v>
      </c>
      <c r="BF45" s="55">
        <f t="shared" si="8"/>
        <v>0</v>
      </c>
      <c r="BG45" s="66"/>
      <c r="BH45" s="66"/>
      <c r="BI45" s="25"/>
      <c r="BJ45" s="25"/>
      <c r="BK45" s="20"/>
      <c r="BL45" s="24"/>
      <c r="BM45" s="25"/>
      <c r="BN45" s="25"/>
      <c r="BO45" s="25"/>
      <c r="BP45" s="126"/>
    </row>
    <row r="46" spans="1:68" hidden="1" x14ac:dyDescent="0.2">
      <c r="A46" s="56">
        <v>45089</v>
      </c>
      <c r="B46" s="57" t="s">
        <v>561</v>
      </c>
      <c r="C46" s="57"/>
      <c r="D46" s="58" t="str">
        <f t="shared" si="0"/>
        <v>Mon</v>
      </c>
      <c r="E46" s="58"/>
      <c r="F46" s="24" t="s">
        <v>51</v>
      </c>
      <c r="G46" s="59" t="s">
        <v>14</v>
      </c>
      <c r="H46" s="60" t="s">
        <v>146</v>
      </c>
      <c r="I46" s="61" t="s">
        <v>346</v>
      </c>
      <c r="J46" s="61" t="s">
        <v>346</v>
      </c>
      <c r="K46" s="69" t="s">
        <v>153</v>
      </c>
      <c r="L46" s="25">
        <v>5</v>
      </c>
      <c r="M46" s="24" t="s">
        <v>105</v>
      </c>
      <c r="N46" s="24" t="s">
        <v>6</v>
      </c>
      <c r="R46" s="64">
        <v>1.52</v>
      </c>
      <c r="S46" s="65" t="s">
        <v>372</v>
      </c>
      <c r="T46" s="66">
        <f t="shared" si="12"/>
        <v>7.6</v>
      </c>
      <c r="U46" s="66">
        <f t="shared" si="13"/>
        <v>2.5999999999999996</v>
      </c>
      <c r="V46" s="66">
        <f t="shared" si="14"/>
        <v>28.43</v>
      </c>
      <c r="W46" s="66">
        <f t="shared" si="15"/>
        <v>136</v>
      </c>
      <c r="X46" s="20">
        <f t="shared" si="16"/>
        <v>0.20904411764705882</v>
      </c>
      <c r="Y46" s="67">
        <f t="shared" si="17"/>
        <v>0.2843</v>
      </c>
      <c r="Z46" s="68">
        <f t="shared" si="18"/>
        <v>2843</v>
      </c>
      <c r="AA46" s="65" t="s">
        <v>53</v>
      </c>
      <c r="AB46" s="23" t="str">
        <f t="shared" ref="AB46:AF55" si="28">IF($G46=AB$2,$U46,"")</f>
        <v/>
      </c>
      <c r="AC46" s="23" t="str">
        <f t="shared" si="28"/>
        <v/>
      </c>
      <c r="AD46" s="23" t="str">
        <f t="shared" si="28"/>
        <v/>
      </c>
      <c r="AE46" s="23" t="str">
        <f t="shared" si="28"/>
        <v/>
      </c>
      <c r="AF46" s="23" t="str">
        <f t="shared" si="28"/>
        <v/>
      </c>
      <c r="AU46" s="23" t="str">
        <f t="shared" si="27"/>
        <v/>
      </c>
      <c r="AV46" s="23" t="str">
        <f t="shared" si="27"/>
        <v/>
      </c>
      <c r="AW46" s="23" t="str">
        <f t="shared" si="27"/>
        <v/>
      </c>
      <c r="AX46" s="23">
        <f t="shared" si="27"/>
        <v>2.5999999999999996</v>
      </c>
      <c r="AY46" s="23" t="str">
        <f t="shared" si="27"/>
        <v/>
      </c>
      <c r="AZ46" s="23"/>
      <c r="BA46" s="25">
        <v>0</v>
      </c>
      <c r="BB46" s="25">
        <v>0</v>
      </c>
      <c r="BC46" s="24" t="s">
        <v>720</v>
      </c>
      <c r="BD46" s="24" t="s">
        <v>720</v>
      </c>
      <c r="BF46" s="55">
        <f t="shared" si="8"/>
        <v>0</v>
      </c>
      <c r="BG46" s="66"/>
      <c r="BH46" s="66"/>
      <c r="BI46" s="25"/>
      <c r="BJ46" s="25"/>
      <c r="BK46" s="20"/>
      <c r="BL46" s="24"/>
      <c r="BM46" s="25"/>
      <c r="BN46" s="25"/>
      <c r="BO46" s="25"/>
      <c r="BP46" s="126"/>
    </row>
    <row r="47" spans="1:68" hidden="1" x14ac:dyDescent="0.2">
      <c r="A47" s="56">
        <v>45089</v>
      </c>
      <c r="B47" s="57" t="s">
        <v>561</v>
      </c>
      <c r="C47" s="57"/>
      <c r="D47" s="58" t="str">
        <f t="shared" si="0"/>
        <v>Mon</v>
      </c>
      <c r="E47" s="58"/>
      <c r="F47" s="24" t="s">
        <v>51</v>
      </c>
      <c r="G47" s="59" t="s">
        <v>103</v>
      </c>
      <c r="H47" s="60" t="s">
        <v>158</v>
      </c>
      <c r="I47" s="61">
        <v>7</v>
      </c>
      <c r="J47" s="61" t="s">
        <v>64</v>
      </c>
      <c r="K47" s="69" t="s">
        <v>161</v>
      </c>
      <c r="L47" s="25">
        <v>6</v>
      </c>
      <c r="M47" s="24" t="s">
        <v>105</v>
      </c>
      <c r="N47" s="24" t="s">
        <v>7</v>
      </c>
      <c r="R47" s="64">
        <v>1.7</v>
      </c>
      <c r="S47" s="65" t="s">
        <v>372</v>
      </c>
      <c r="T47" s="66">
        <f t="shared" si="12"/>
        <v>10.199999999999999</v>
      </c>
      <c r="U47" s="66">
        <f t="shared" si="13"/>
        <v>4.1999999999999993</v>
      </c>
      <c r="V47" s="66">
        <f t="shared" si="14"/>
        <v>32.629999999999995</v>
      </c>
      <c r="W47" s="66">
        <f t="shared" si="15"/>
        <v>142</v>
      </c>
      <c r="X47" s="20">
        <f t="shared" si="16"/>
        <v>0.22978873239436617</v>
      </c>
      <c r="Y47" s="67">
        <f t="shared" si="17"/>
        <v>0.32629999999999998</v>
      </c>
      <c r="Z47" s="68">
        <f t="shared" si="18"/>
        <v>3262.9999999999995</v>
      </c>
      <c r="AA47" s="65" t="s">
        <v>53</v>
      </c>
      <c r="AB47" s="23" t="str">
        <f t="shared" si="28"/>
        <v/>
      </c>
      <c r="AC47" s="23" t="str">
        <f t="shared" si="28"/>
        <v/>
      </c>
      <c r="AD47" s="23" t="str">
        <f t="shared" si="28"/>
        <v/>
      </c>
      <c r="AE47" s="23" t="str">
        <f t="shared" si="28"/>
        <v/>
      </c>
      <c r="AF47" s="23" t="str">
        <f t="shared" si="28"/>
        <v/>
      </c>
      <c r="AU47" s="23">
        <f t="shared" si="27"/>
        <v>4.1999999999999993</v>
      </c>
      <c r="AV47" s="23" t="str">
        <f t="shared" si="27"/>
        <v/>
      </c>
      <c r="AW47" s="23" t="str">
        <f t="shared" si="27"/>
        <v/>
      </c>
      <c r="AX47" s="23" t="str">
        <f t="shared" si="27"/>
        <v/>
      </c>
      <c r="AY47" s="23" t="str">
        <f t="shared" si="27"/>
        <v/>
      </c>
      <c r="AZ47" s="23"/>
      <c r="BA47" s="25">
        <v>2.0499999999999998</v>
      </c>
      <c r="BB47" s="25">
        <v>1.81</v>
      </c>
      <c r="BC47" s="25">
        <f>((BB47*(L47))-(L47))</f>
        <v>4.8599999999999994</v>
      </c>
      <c r="BD47" s="25">
        <f>0.93*(BB47-1)+1</f>
        <v>1.7533000000000001</v>
      </c>
      <c r="BF47" s="55">
        <f t="shared" si="8"/>
        <v>0</v>
      </c>
      <c r="BG47" s="66"/>
      <c r="BH47" s="66"/>
      <c r="BI47" s="25"/>
      <c r="BJ47" s="25"/>
      <c r="BK47" s="20"/>
      <c r="BL47" s="24"/>
      <c r="BM47" s="25"/>
      <c r="BN47" s="25"/>
      <c r="BO47" s="25"/>
      <c r="BP47" s="126"/>
    </row>
    <row r="48" spans="1:68" hidden="1" x14ac:dyDescent="0.2">
      <c r="A48" s="56">
        <v>45089</v>
      </c>
      <c r="B48" s="57" t="s">
        <v>561</v>
      </c>
      <c r="C48" s="57"/>
      <c r="D48" s="58" t="str">
        <f t="shared" si="0"/>
        <v>Mon</v>
      </c>
      <c r="E48" s="58"/>
      <c r="F48" s="24" t="s">
        <v>51</v>
      </c>
      <c r="G48" s="59" t="s">
        <v>103</v>
      </c>
      <c r="H48" s="60" t="s">
        <v>155</v>
      </c>
      <c r="I48" s="61">
        <v>2</v>
      </c>
      <c r="J48" s="61" t="s">
        <v>156</v>
      </c>
      <c r="K48" s="62" t="s">
        <v>157</v>
      </c>
      <c r="L48" s="25">
        <v>4</v>
      </c>
      <c r="M48" s="24" t="s">
        <v>105</v>
      </c>
      <c r="N48" s="24" t="s">
        <v>6</v>
      </c>
      <c r="R48" s="64">
        <v>2</v>
      </c>
      <c r="S48" s="65" t="s">
        <v>371</v>
      </c>
      <c r="T48" s="66" t="str">
        <f t="shared" si="12"/>
        <v>0.00</v>
      </c>
      <c r="U48" s="66">
        <f t="shared" si="13"/>
        <v>-4</v>
      </c>
      <c r="V48" s="66">
        <f t="shared" si="14"/>
        <v>28.629999999999995</v>
      </c>
      <c r="W48" s="66">
        <f t="shared" si="15"/>
        <v>146</v>
      </c>
      <c r="X48" s="20">
        <f t="shared" si="16"/>
        <v>0.19609589041095887</v>
      </c>
      <c r="Y48" s="67">
        <f t="shared" si="17"/>
        <v>0.28629999999999994</v>
      </c>
      <c r="Z48" s="68">
        <f t="shared" si="18"/>
        <v>2862.9999999999995</v>
      </c>
      <c r="AA48" s="65" t="s">
        <v>52</v>
      </c>
      <c r="AB48" s="23" t="str">
        <f t="shared" si="28"/>
        <v/>
      </c>
      <c r="AC48" s="23" t="str">
        <f t="shared" si="28"/>
        <v/>
      </c>
      <c r="AD48" s="23" t="str">
        <f t="shared" si="28"/>
        <v/>
      </c>
      <c r="AE48" s="23" t="str">
        <f t="shared" si="28"/>
        <v/>
      </c>
      <c r="AF48" s="23" t="str">
        <f t="shared" si="28"/>
        <v/>
      </c>
      <c r="AU48" s="23">
        <f t="shared" si="27"/>
        <v>-4</v>
      </c>
      <c r="AV48" s="23" t="str">
        <f t="shared" si="27"/>
        <v/>
      </c>
      <c r="AW48" s="23" t="str">
        <f t="shared" si="27"/>
        <v/>
      </c>
      <c r="AX48" s="23" t="str">
        <f t="shared" si="27"/>
        <v/>
      </c>
      <c r="AY48" s="23" t="str">
        <f t="shared" si="27"/>
        <v/>
      </c>
      <c r="AZ48" s="23"/>
      <c r="BA48" s="25">
        <v>5.3</v>
      </c>
      <c r="BB48" s="25">
        <v>5.69</v>
      </c>
      <c r="BC48" s="25">
        <f>((BB48*(L48))-(L48))</f>
        <v>18.760000000000002</v>
      </c>
      <c r="BD48" s="25">
        <f>0.93*(BB48-1)+1</f>
        <v>5.3617000000000008</v>
      </c>
      <c r="BF48" s="55">
        <f t="shared" si="8"/>
        <v>0</v>
      </c>
      <c r="BG48" s="66"/>
      <c r="BH48" s="66"/>
      <c r="BI48" s="25"/>
      <c r="BJ48" s="25"/>
      <c r="BK48" s="20"/>
      <c r="BL48" s="24"/>
      <c r="BM48" s="25"/>
      <c r="BN48" s="25"/>
      <c r="BO48" s="25"/>
      <c r="BP48" s="126"/>
    </row>
    <row r="49" spans="1:68" hidden="1" x14ac:dyDescent="0.2">
      <c r="A49" s="56">
        <v>45089</v>
      </c>
      <c r="B49" s="57" t="s">
        <v>561</v>
      </c>
      <c r="C49" s="57"/>
      <c r="D49" s="58" t="str">
        <f t="shared" si="0"/>
        <v>Mon</v>
      </c>
      <c r="E49" s="58"/>
      <c r="F49" s="24" t="s">
        <v>51</v>
      </c>
      <c r="G49" s="59" t="s">
        <v>14</v>
      </c>
      <c r="H49" s="60" t="s">
        <v>146</v>
      </c>
      <c r="I49" s="61" t="s">
        <v>346</v>
      </c>
      <c r="J49" s="61" t="s">
        <v>346</v>
      </c>
      <c r="K49" s="69" t="s">
        <v>154</v>
      </c>
      <c r="L49" s="25">
        <v>2</v>
      </c>
      <c r="M49" s="24" t="s">
        <v>105</v>
      </c>
      <c r="N49" s="24" t="s">
        <v>73</v>
      </c>
      <c r="R49" s="64">
        <v>3.56</v>
      </c>
      <c r="S49" s="65" t="s">
        <v>372</v>
      </c>
      <c r="T49" s="66">
        <f t="shared" si="12"/>
        <v>7.12</v>
      </c>
      <c r="U49" s="66">
        <f t="shared" si="13"/>
        <v>5.12</v>
      </c>
      <c r="V49" s="66">
        <f t="shared" si="14"/>
        <v>33.749999999999993</v>
      </c>
      <c r="W49" s="66">
        <f t="shared" si="15"/>
        <v>148</v>
      </c>
      <c r="X49" s="20">
        <f t="shared" si="16"/>
        <v>0.22804054054054049</v>
      </c>
      <c r="Y49" s="67">
        <f t="shared" si="17"/>
        <v>0.33749999999999991</v>
      </c>
      <c r="Z49" s="68">
        <f t="shared" si="18"/>
        <v>3374.9999999999991</v>
      </c>
      <c r="AA49" s="65" t="s">
        <v>53</v>
      </c>
      <c r="AB49" s="23" t="str">
        <f t="shared" si="28"/>
        <v/>
      </c>
      <c r="AC49" s="23" t="str">
        <f t="shared" si="28"/>
        <v/>
      </c>
      <c r="AD49" s="23" t="str">
        <f t="shared" si="28"/>
        <v/>
      </c>
      <c r="AE49" s="23" t="str">
        <f t="shared" si="28"/>
        <v/>
      </c>
      <c r="AF49" s="23" t="str">
        <f t="shared" si="28"/>
        <v/>
      </c>
      <c r="AU49" s="23" t="str">
        <f t="shared" si="27"/>
        <v/>
      </c>
      <c r="AV49" s="23" t="str">
        <f t="shared" si="27"/>
        <v/>
      </c>
      <c r="AW49" s="23" t="str">
        <f t="shared" si="27"/>
        <v/>
      </c>
      <c r="AX49" s="23">
        <f t="shared" si="27"/>
        <v>5.12</v>
      </c>
      <c r="AY49" s="23" t="str">
        <f t="shared" si="27"/>
        <v/>
      </c>
      <c r="AZ49" s="23"/>
      <c r="BA49" s="25">
        <v>1.85</v>
      </c>
      <c r="BB49" s="25">
        <v>2.04</v>
      </c>
      <c r="BC49" s="25">
        <f>((BB49*(L49))-(L49))</f>
        <v>2.08</v>
      </c>
      <c r="BD49" s="25">
        <f>0.93*(BB49-1)+1</f>
        <v>1.9672000000000001</v>
      </c>
      <c r="BF49" s="55">
        <f t="shared" si="8"/>
        <v>0</v>
      </c>
      <c r="BG49" s="66"/>
      <c r="BH49" s="66"/>
      <c r="BI49" s="25"/>
      <c r="BJ49" s="25"/>
      <c r="BK49" s="20"/>
      <c r="BL49" s="24"/>
      <c r="BM49" s="25"/>
      <c r="BN49" s="25"/>
      <c r="BO49" s="25"/>
      <c r="BP49" s="126"/>
    </row>
    <row r="50" spans="1:68" hidden="1" x14ac:dyDescent="0.2">
      <c r="A50" s="56">
        <v>45089</v>
      </c>
      <c r="B50" s="57" t="s">
        <v>561</v>
      </c>
      <c r="C50" s="57"/>
      <c r="D50" s="58" t="str">
        <f t="shared" si="0"/>
        <v>Mon</v>
      </c>
      <c r="E50" s="58"/>
      <c r="F50" s="24" t="s">
        <v>51</v>
      </c>
      <c r="G50" s="59" t="s">
        <v>103</v>
      </c>
      <c r="H50" s="60" t="s">
        <v>158</v>
      </c>
      <c r="I50" s="61">
        <v>6</v>
      </c>
      <c r="J50" s="61" t="s">
        <v>159</v>
      </c>
      <c r="K50" s="69" t="s">
        <v>160</v>
      </c>
      <c r="L50" s="25">
        <v>3</v>
      </c>
      <c r="M50" s="24" t="s">
        <v>105</v>
      </c>
      <c r="N50" s="24" t="s">
        <v>6</v>
      </c>
      <c r="R50" s="64">
        <v>2.2000000000000002</v>
      </c>
      <c r="S50" s="65" t="s">
        <v>372</v>
      </c>
      <c r="T50" s="66">
        <f t="shared" si="12"/>
        <v>6.6</v>
      </c>
      <c r="U50" s="66">
        <f t="shared" si="13"/>
        <v>3.5999999999999996</v>
      </c>
      <c r="V50" s="66">
        <f t="shared" si="14"/>
        <v>37.349999999999994</v>
      </c>
      <c r="W50" s="66">
        <f t="shared" si="15"/>
        <v>151</v>
      </c>
      <c r="X50" s="20">
        <f t="shared" si="16"/>
        <v>0.2473509933774834</v>
      </c>
      <c r="Y50" s="67">
        <f t="shared" si="17"/>
        <v>0.37349999999999994</v>
      </c>
      <c r="Z50" s="68">
        <f t="shared" si="18"/>
        <v>3734.9999999999995</v>
      </c>
      <c r="AA50" s="65" t="s">
        <v>53</v>
      </c>
      <c r="AB50" s="23" t="str">
        <f t="shared" si="28"/>
        <v/>
      </c>
      <c r="AC50" s="23" t="str">
        <f t="shared" si="28"/>
        <v/>
      </c>
      <c r="AD50" s="23" t="str">
        <f t="shared" si="28"/>
        <v/>
      </c>
      <c r="AE50" s="23" t="str">
        <f t="shared" si="28"/>
        <v/>
      </c>
      <c r="AF50" s="23" t="str">
        <f t="shared" si="28"/>
        <v/>
      </c>
      <c r="AU50" s="23">
        <f t="shared" si="27"/>
        <v>3.5999999999999996</v>
      </c>
      <c r="AV50" s="23" t="str">
        <f t="shared" si="27"/>
        <v/>
      </c>
      <c r="AW50" s="23" t="str">
        <f t="shared" si="27"/>
        <v/>
      </c>
      <c r="AX50" s="23" t="str">
        <f t="shared" si="27"/>
        <v/>
      </c>
      <c r="AY50" s="23" t="str">
        <f t="shared" si="27"/>
        <v/>
      </c>
      <c r="AZ50" s="23"/>
      <c r="BA50" s="25">
        <v>2.8</v>
      </c>
      <c r="BB50" s="25">
        <v>2.72</v>
      </c>
      <c r="BC50" s="25">
        <f>((BB50*(L50))-(L50))</f>
        <v>5.16</v>
      </c>
      <c r="BD50" s="25">
        <f>0.93*(BB50-1)+1</f>
        <v>2.5996000000000006</v>
      </c>
      <c r="BF50" s="55">
        <f t="shared" si="8"/>
        <v>0</v>
      </c>
      <c r="BG50" s="66"/>
      <c r="BH50" s="66"/>
      <c r="BI50" s="25"/>
      <c r="BJ50" s="25"/>
      <c r="BK50" s="20"/>
      <c r="BL50" s="24"/>
      <c r="BM50" s="25"/>
      <c r="BN50" s="25"/>
      <c r="BO50" s="25"/>
      <c r="BP50" s="126"/>
    </row>
    <row r="51" spans="1:68" hidden="1" x14ac:dyDescent="0.2">
      <c r="A51" s="56">
        <v>45089</v>
      </c>
      <c r="B51" s="57" t="s">
        <v>561</v>
      </c>
      <c r="C51" s="57"/>
      <c r="D51" s="58" t="str">
        <f t="shared" si="0"/>
        <v>Mon</v>
      </c>
      <c r="E51" s="58"/>
      <c r="F51" s="24" t="s">
        <v>51</v>
      </c>
      <c r="G51" s="59" t="s">
        <v>103</v>
      </c>
      <c r="H51" s="60" t="s">
        <v>158</v>
      </c>
      <c r="I51" s="61">
        <v>7</v>
      </c>
      <c r="J51" s="61" t="s">
        <v>64</v>
      </c>
      <c r="K51" s="69" t="s">
        <v>161</v>
      </c>
      <c r="L51" s="25">
        <v>2</v>
      </c>
      <c r="M51" s="24" t="s">
        <v>105</v>
      </c>
      <c r="N51" s="24" t="s">
        <v>6</v>
      </c>
      <c r="R51" s="64">
        <v>4</v>
      </c>
      <c r="S51" s="65" t="s">
        <v>372</v>
      </c>
      <c r="T51" s="66">
        <f t="shared" si="12"/>
        <v>8</v>
      </c>
      <c r="U51" s="66">
        <f t="shared" si="13"/>
        <v>6</v>
      </c>
      <c r="V51" s="66">
        <f t="shared" si="14"/>
        <v>43.349999999999994</v>
      </c>
      <c r="W51" s="66">
        <f t="shared" si="15"/>
        <v>153</v>
      </c>
      <c r="X51" s="20">
        <f t="shared" si="16"/>
        <v>0.28333333333333327</v>
      </c>
      <c r="Y51" s="67">
        <f t="shared" si="17"/>
        <v>0.43349999999999994</v>
      </c>
      <c r="Z51" s="68">
        <f t="shared" si="18"/>
        <v>4334.9999999999991</v>
      </c>
      <c r="AA51" s="65" t="s">
        <v>53</v>
      </c>
      <c r="AB51" s="23" t="str">
        <f t="shared" si="28"/>
        <v/>
      </c>
      <c r="AC51" s="23" t="str">
        <f t="shared" si="28"/>
        <v/>
      </c>
      <c r="AD51" s="23" t="str">
        <f t="shared" si="28"/>
        <v/>
      </c>
      <c r="AE51" s="23" t="str">
        <f t="shared" si="28"/>
        <v/>
      </c>
      <c r="AF51" s="23" t="str">
        <f t="shared" si="28"/>
        <v/>
      </c>
      <c r="AU51" s="23">
        <f t="shared" si="27"/>
        <v>6</v>
      </c>
      <c r="AV51" s="23" t="str">
        <f t="shared" si="27"/>
        <v/>
      </c>
      <c r="AW51" s="23" t="str">
        <f t="shared" si="27"/>
        <v/>
      </c>
      <c r="AX51" s="23" t="str">
        <f t="shared" si="27"/>
        <v/>
      </c>
      <c r="AY51" s="23" t="str">
        <f t="shared" si="27"/>
        <v/>
      </c>
      <c r="AZ51" s="23"/>
      <c r="BA51" s="25">
        <v>0</v>
      </c>
      <c r="BB51" s="25">
        <v>0</v>
      </c>
      <c r="BC51" s="24" t="s">
        <v>720</v>
      </c>
      <c r="BD51" s="24" t="s">
        <v>720</v>
      </c>
      <c r="BF51" s="55">
        <f t="shared" si="8"/>
        <v>0</v>
      </c>
      <c r="BG51" s="66"/>
      <c r="BH51" s="66"/>
      <c r="BI51" s="25"/>
      <c r="BJ51" s="25"/>
      <c r="BK51" s="20"/>
      <c r="BL51" s="24"/>
      <c r="BM51" s="25"/>
      <c r="BN51" s="25"/>
      <c r="BO51" s="25"/>
      <c r="BP51" s="126"/>
    </row>
    <row r="52" spans="1:68" hidden="1" x14ac:dyDescent="0.2">
      <c r="A52" s="56">
        <v>45090</v>
      </c>
      <c r="B52" s="57" t="s">
        <v>561</v>
      </c>
      <c r="C52" s="57"/>
      <c r="D52" s="58" t="str">
        <f t="shared" si="0"/>
        <v>Tue</v>
      </c>
      <c r="E52" s="58"/>
      <c r="F52" s="24" t="s">
        <v>51</v>
      </c>
      <c r="G52" s="59" t="s">
        <v>103</v>
      </c>
      <c r="H52" s="60" t="s">
        <v>59</v>
      </c>
      <c r="I52" s="61">
        <v>4</v>
      </c>
      <c r="J52" s="61" t="s">
        <v>80</v>
      </c>
      <c r="K52" s="60" t="s">
        <v>162</v>
      </c>
      <c r="L52" s="25">
        <v>2</v>
      </c>
      <c r="M52" s="24" t="s">
        <v>105</v>
      </c>
      <c r="N52" s="24" t="s">
        <v>6</v>
      </c>
      <c r="R52" s="64">
        <v>2.8</v>
      </c>
      <c r="S52" s="65" t="s">
        <v>363</v>
      </c>
      <c r="T52" s="66" t="str">
        <f t="shared" si="12"/>
        <v>0.00</v>
      </c>
      <c r="U52" s="66">
        <f t="shared" si="13"/>
        <v>-2</v>
      </c>
      <c r="V52" s="66">
        <f t="shared" si="14"/>
        <v>41.349999999999994</v>
      </c>
      <c r="W52" s="66">
        <f t="shared" si="15"/>
        <v>155</v>
      </c>
      <c r="X52" s="20">
        <f t="shared" si="16"/>
        <v>0.26677419354838705</v>
      </c>
      <c r="Y52" s="67">
        <f t="shared" si="17"/>
        <v>0.41349999999999992</v>
      </c>
      <c r="Z52" s="68">
        <f t="shared" si="18"/>
        <v>4134.9999999999991</v>
      </c>
      <c r="AA52" s="65" t="s">
        <v>52</v>
      </c>
      <c r="AB52" s="23" t="str">
        <f t="shared" si="28"/>
        <v/>
      </c>
      <c r="AC52" s="23" t="str">
        <f t="shared" si="28"/>
        <v/>
      </c>
      <c r="AD52" s="23" t="str">
        <f t="shared" si="28"/>
        <v/>
      </c>
      <c r="AE52" s="23" t="str">
        <f t="shared" si="28"/>
        <v/>
      </c>
      <c r="AF52" s="23" t="str">
        <f t="shared" si="28"/>
        <v/>
      </c>
      <c r="AU52" s="23">
        <f t="shared" si="27"/>
        <v>-2</v>
      </c>
      <c r="AV52" s="23" t="str">
        <f t="shared" si="27"/>
        <v/>
      </c>
      <c r="AW52" s="23" t="str">
        <f t="shared" si="27"/>
        <v/>
      </c>
      <c r="AX52" s="23" t="str">
        <f t="shared" si="27"/>
        <v/>
      </c>
      <c r="AY52" s="23" t="str">
        <f t="shared" si="27"/>
        <v/>
      </c>
      <c r="AZ52" s="23"/>
      <c r="BA52" s="25">
        <v>3.9</v>
      </c>
      <c r="BB52" s="25">
        <v>4.04</v>
      </c>
      <c r="BC52" s="25">
        <f t="shared" ref="BC52:BC64" si="29">((BB52*(L52))-(L52))</f>
        <v>6.08</v>
      </c>
      <c r="BD52" s="25">
        <f t="shared" ref="BD52:BD64" si="30">0.93*(BB52-1)+1</f>
        <v>3.8272000000000004</v>
      </c>
      <c r="BF52" s="55">
        <f t="shared" si="8"/>
        <v>0</v>
      </c>
      <c r="BG52" s="66"/>
      <c r="BH52" s="66"/>
      <c r="BI52" s="25"/>
      <c r="BJ52" s="25"/>
      <c r="BK52" s="20"/>
      <c r="BL52" s="24"/>
      <c r="BM52" s="25"/>
      <c r="BN52" s="25"/>
      <c r="BO52" s="25"/>
      <c r="BP52" s="126"/>
    </row>
    <row r="53" spans="1:68" hidden="1" x14ac:dyDescent="0.2">
      <c r="A53" s="56">
        <v>45090</v>
      </c>
      <c r="B53" s="57" t="s">
        <v>561</v>
      </c>
      <c r="C53" s="57"/>
      <c r="D53" s="58" t="str">
        <f t="shared" si="0"/>
        <v>Tue</v>
      </c>
      <c r="E53" s="58"/>
      <c r="F53" s="24" t="s">
        <v>51</v>
      </c>
      <c r="G53" s="59" t="s">
        <v>103</v>
      </c>
      <c r="H53" s="60" t="s">
        <v>56</v>
      </c>
      <c r="I53" s="61">
        <v>8</v>
      </c>
      <c r="J53" s="61" t="s">
        <v>84</v>
      </c>
      <c r="K53" s="62" t="s">
        <v>163</v>
      </c>
      <c r="L53" s="25">
        <v>2</v>
      </c>
      <c r="M53" s="24" t="s">
        <v>105</v>
      </c>
      <c r="N53" s="24" t="s">
        <v>6</v>
      </c>
      <c r="R53" s="64">
        <v>2.9</v>
      </c>
      <c r="S53" s="65" t="s">
        <v>371</v>
      </c>
      <c r="T53" s="66" t="str">
        <f t="shared" si="12"/>
        <v>0.00</v>
      </c>
      <c r="U53" s="66">
        <f t="shared" si="13"/>
        <v>-2</v>
      </c>
      <c r="V53" s="66">
        <f t="shared" si="14"/>
        <v>39.349999999999994</v>
      </c>
      <c r="W53" s="66">
        <f t="shared" si="15"/>
        <v>157</v>
      </c>
      <c r="X53" s="20">
        <f t="shared" si="16"/>
        <v>0.25063694267515918</v>
      </c>
      <c r="Y53" s="67">
        <f t="shared" si="17"/>
        <v>0.39349999999999996</v>
      </c>
      <c r="Z53" s="68">
        <f t="shared" si="18"/>
        <v>3934.9999999999995</v>
      </c>
      <c r="AA53" s="65" t="s">
        <v>52</v>
      </c>
      <c r="AB53" s="23" t="str">
        <f t="shared" si="28"/>
        <v/>
      </c>
      <c r="AC53" s="23" t="str">
        <f t="shared" si="28"/>
        <v/>
      </c>
      <c r="AD53" s="23" t="str">
        <f t="shared" si="28"/>
        <v/>
      </c>
      <c r="AE53" s="23" t="str">
        <f t="shared" si="28"/>
        <v/>
      </c>
      <c r="AF53" s="23" t="str">
        <f t="shared" si="28"/>
        <v/>
      </c>
      <c r="AU53" s="23">
        <f t="shared" ref="AU53:AY62" si="31">IF($G53=AU$2,$U53,"")</f>
        <v>-2</v>
      </c>
      <c r="AV53" s="23" t="str">
        <f t="shared" si="31"/>
        <v/>
      </c>
      <c r="AW53" s="23" t="str">
        <f t="shared" si="31"/>
        <v/>
      </c>
      <c r="AX53" s="23" t="str">
        <f t="shared" si="31"/>
        <v/>
      </c>
      <c r="AY53" s="23" t="str">
        <f t="shared" si="31"/>
        <v/>
      </c>
      <c r="AZ53" s="23"/>
      <c r="BA53" s="25">
        <v>2.9</v>
      </c>
      <c r="BB53" s="25">
        <v>2.84</v>
      </c>
      <c r="BC53" s="25">
        <f t="shared" si="29"/>
        <v>3.6799999999999997</v>
      </c>
      <c r="BD53" s="25">
        <f t="shared" si="30"/>
        <v>2.7111999999999998</v>
      </c>
      <c r="BF53" s="55">
        <f t="shared" si="8"/>
        <v>0</v>
      </c>
      <c r="BG53" s="66"/>
      <c r="BH53" s="66"/>
      <c r="BI53" s="25"/>
      <c r="BJ53" s="25"/>
      <c r="BK53" s="20"/>
      <c r="BL53" s="24"/>
      <c r="BM53" s="25"/>
      <c r="BN53" s="25"/>
      <c r="BO53" s="25"/>
      <c r="BP53" s="126"/>
    </row>
    <row r="54" spans="1:68" hidden="1" x14ac:dyDescent="0.2">
      <c r="A54" s="56">
        <v>45090</v>
      </c>
      <c r="B54" s="57" t="s">
        <v>561</v>
      </c>
      <c r="C54" s="57"/>
      <c r="D54" s="58" t="str">
        <f t="shared" si="0"/>
        <v>Tue</v>
      </c>
      <c r="E54" s="58"/>
      <c r="F54" s="24" t="s">
        <v>51</v>
      </c>
      <c r="G54" s="59" t="s">
        <v>103</v>
      </c>
      <c r="H54" s="60" t="s">
        <v>59</v>
      </c>
      <c r="I54" s="61">
        <v>7</v>
      </c>
      <c r="J54" s="61" t="s">
        <v>90</v>
      </c>
      <c r="K54" s="70" t="s">
        <v>164</v>
      </c>
      <c r="L54" s="25">
        <v>2</v>
      </c>
      <c r="M54" s="24" t="s">
        <v>105</v>
      </c>
      <c r="N54" s="24" t="s">
        <v>6</v>
      </c>
      <c r="R54" s="64">
        <v>2.9</v>
      </c>
      <c r="S54" s="65" t="s">
        <v>373</v>
      </c>
      <c r="T54" s="66" t="str">
        <f t="shared" si="12"/>
        <v>0.00</v>
      </c>
      <c r="U54" s="66">
        <f t="shared" si="13"/>
        <v>-2</v>
      </c>
      <c r="V54" s="66">
        <f t="shared" si="14"/>
        <v>37.349999999999994</v>
      </c>
      <c r="W54" s="66">
        <f t="shared" si="15"/>
        <v>159</v>
      </c>
      <c r="X54" s="20">
        <f t="shared" si="16"/>
        <v>0.23490566037735847</v>
      </c>
      <c r="Y54" s="67">
        <f t="shared" si="17"/>
        <v>0.37349999999999994</v>
      </c>
      <c r="Z54" s="68">
        <f t="shared" si="18"/>
        <v>3734.9999999999995</v>
      </c>
      <c r="AA54" s="65" t="s">
        <v>52</v>
      </c>
      <c r="AB54" s="23" t="str">
        <f t="shared" si="28"/>
        <v/>
      </c>
      <c r="AC54" s="23" t="str">
        <f t="shared" si="28"/>
        <v/>
      </c>
      <c r="AD54" s="23" t="str">
        <f t="shared" si="28"/>
        <v/>
      </c>
      <c r="AE54" s="23" t="str">
        <f t="shared" si="28"/>
        <v/>
      </c>
      <c r="AF54" s="23" t="str">
        <f t="shared" si="28"/>
        <v/>
      </c>
      <c r="AU54" s="23">
        <f t="shared" si="31"/>
        <v>-2</v>
      </c>
      <c r="AV54" s="23" t="str">
        <f t="shared" si="31"/>
        <v/>
      </c>
      <c r="AW54" s="23" t="str">
        <f t="shared" si="31"/>
        <v/>
      </c>
      <c r="AX54" s="23" t="str">
        <f t="shared" si="31"/>
        <v/>
      </c>
      <c r="AY54" s="23" t="str">
        <f t="shared" si="31"/>
        <v/>
      </c>
      <c r="AZ54" s="23"/>
      <c r="BA54" s="25">
        <v>3.1</v>
      </c>
      <c r="BB54" s="25">
        <v>2.5099999999999998</v>
      </c>
      <c r="BC54" s="25">
        <f t="shared" si="29"/>
        <v>3.0199999999999996</v>
      </c>
      <c r="BD54" s="25">
        <f t="shared" si="30"/>
        <v>2.4043000000000001</v>
      </c>
      <c r="BF54" s="55">
        <f t="shared" si="8"/>
        <v>0</v>
      </c>
      <c r="BG54" s="66"/>
      <c r="BH54" s="66"/>
      <c r="BI54" s="25"/>
      <c r="BJ54" s="25"/>
      <c r="BK54" s="20"/>
      <c r="BL54" s="24"/>
      <c r="BM54" s="25"/>
      <c r="BN54" s="25"/>
      <c r="BO54" s="25"/>
      <c r="BP54" s="126"/>
    </row>
    <row r="55" spans="1:68" hidden="1" x14ac:dyDescent="0.2">
      <c r="A55" s="56">
        <v>45091</v>
      </c>
      <c r="B55" s="57" t="s">
        <v>561</v>
      </c>
      <c r="C55" s="57"/>
      <c r="D55" s="58" t="str">
        <f t="shared" si="0"/>
        <v>Wed</v>
      </c>
      <c r="E55" s="58"/>
      <c r="F55" s="24" t="s">
        <v>51</v>
      </c>
      <c r="G55" s="59" t="s">
        <v>103</v>
      </c>
      <c r="H55" s="60" t="s">
        <v>124</v>
      </c>
      <c r="I55" s="61">
        <v>1</v>
      </c>
      <c r="J55" s="61" t="s">
        <v>65</v>
      </c>
      <c r="K55" s="70" t="s">
        <v>165</v>
      </c>
      <c r="L55" s="25">
        <v>4</v>
      </c>
      <c r="M55" s="24" t="s">
        <v>105</v>
      </c>
      <c r="N55" s="24" t="s">
        <v>6</v>
      </c>
      <c r="R55" s="64">
        <v>2.6</v>
      </c>
      <c r="S55" s="65" t="s">
        <v>373</v>
      </c>
      <c r="T55" s="66" t="str">
        <f t="shared" si="12"/>
        <v>0.00</v>
      </c>
      <c r="U55" s="66">
        <f t="shared" si="13"/>
        <v>-4</v>
      </c>
      <c r="V55" s="66">
        <f t="shared" si="14"/>
        <v>33.349999999999994</v>
      </c>
      <c r="W55" s="66">
        <f t="shared" si="15"/>
        <v>163</v>
      </c>
      <c r="X55" s="20">
        <f t="shared" si="16"/>
        <v>0.20460122699386499</v>
      </c>
      <c r="Y55" s="67">
        <f t="shared" si="17"/>
        <v>0.33349999999999996</v>
      </c>
      <c r="Z55" s="68">
        <f t="shared" si="18"/>
        <v>3334.9999999999995</v>
      </c>
      <c r="AA55" s="65" t="s">
        <v>52</v>
      </c>
      <c r="AB55" s="23" t="str">
        <f t="shared" si="28"/>
        <v/>
      </c>
      <c r="AC55" s="23" t="str">
        <f t="shared" si="28"/>
        <v/>
      </c>
      <c r="AD55" s="23" t="str">
        <f t="shared" si="28"/>
        <v/>
      </c>
      <c r="AE55" s="23" t="str">
        <f t="shared" si="28"/>
        <v/>
      </c>
      <c r="AF55" s="23" t="str">
        <f t="shared" si="28"/>
        <v/>
      </c>
      <c r="AU55" s="23">
        <f t="shared" si="31"/>
        <v>-4</v>
      </c>
      <c r="AV55" s="23" t="str">
        <f t="shared" si="31"/>
        <v/>
      </c>
      <c r="AW55" s="23" t="str">
        <f t="shared" si="31"/>
        <v/>
      </c>
      <c r="AX55" s="23" t="str">
        <f t="shared" si="31"/>
        <v/>
      </c>
      <c r="AY55" s="23" t="str">
        <f t="shared" si="31"/>
        <v/>
      </c>
      <c r="AZ55" s="23"/>
      <c r="BA55" s="25">
        <v>9.9</v>
      </c>
      <c r="BB55" s="25">
        <v>12.5</v>
      </c>
      <c r="BC55" s="25">
        <f t="shared" si="29"/>
        <v>46</v>
      </c>
      <c r="BD55" s="25">
        <f t="shared" si="30"/>
        <v>11.695</v>
      </c>
      <c r="BF55" s="55">
        <f t="shared" si="8"/>
        <v>0</v>
      </c>
      <c r="BG55" s="66"/>
      <c r="BH55" s="66"/>
      <c r="BI55" s="25"/>
      <c r="BJ55" s="25"/>
      <c r="BK55" s="20"/>
      <c r="BL55" s="24"/>
      <c r="BM55" s="25"/>
      <c r="BN55" s="25"/>
      <c r="BO55" s="25"/>
      <c r="BP55" s="126"/>
    </row>
    <row r="56" spans="1:68" hidden="1" x14ac:dyDescent="0.2">
      <c r="A56" s="56">
        <v>45091</v>
      </c>
      <c r="B56" s="57" t="s">
        <v>561</v>
      </c>
      <c r="C56" s="57"/>
      <c r="D56" s="58" t="str">
        <f t="shared" si="0"/>
        <v>Wed</v>
      </c>
      <c r="E56" s="58"/>
      <c r="F56" s="24" t="s">
        <v>51</v>
      </c>
      <c r="G56" s="59" t="s">
        <v>103</v>
      </c>
      <c r="H56" s="60" t="s">
        <v>124</v>
      </c>
      <c r="I56" s="61">
        <v>2</v>
      </c>
      <c r="J56" s="61" t="s">
        <v>136</v>
      </c>
      <c r="K56" s="60" t="s">
        <v>166</v>
      </c>
      <c r="L56" s="25">
        <v>1.5</v>
      </c>
      <c r="M56" s="24" t="s">
        <v>105</v>
      </c>
      <c r="N56" s="24" t="s">
        <v>6</v>
      </c>
      <c r="R56" s="64">
        <v>7</v>
      </c>
      <c r="S56" s="65" t="s">
        <v>363</v>
      </c>
      <c r="T56" s="66" t="str">
        <f t="shared" si="12"/>
        <v>0.00</v>
      </c>
      <c r="U56" s="66">
        <f t="shared" si="13"/>
        <v>-1.5</v>
      </c>
      <c r="V56" s="66">
        <f t="shared" si="14"/>
        <v>31.849999999999994</v>
      </c>
      <c r="W56" s="66">
        <f t="shared" si="15"/>
        <v>164.5</v>
      </c>
      <c r="X56" s="20">
        <f t="shared" si="16"/>
        <v>0.19361702127659572</v>
      </c>
      <c r="Y56" s="67">
        <f t="shared" si="17"/>
        <v>0.31849999999999995</v>
      </c>
      <c r="Z56" s="68">
        <f t="shared" si="18"/>
        <v>3184.9999999999995</v>
      </c>
      <c r="AA56" s="65" t="s">
        <v>52</v>
      </c>
      <c r="AB56" s="23" t="str">
        <f t="shared" ref="AB56:AF65" si="32">IF($G56=AB$2,$U56,"")</f>
        <v/>
      </c>
      <c r="AC56" s="23" t="str">
        <f t="shared" si="32"/>
        <v/>
      </c>
      <c r="AD56" s="23" t="str">
        <f t="shared" si="32"/>
        <v/>
      </c>
      <c r="AE56" s="23" t="str">
        <f t="shared" si="32"/>
        <v/>
      </c>
      <c r="AF56" s="23" t="str">
        <f t="shared" si="32"/>
        <v/>
      </c>
      <c r="AU56" s="23">
        <f t="shared" si="31"/>
        <v>-1.5</v>
      </c>
      <c r="AV56" s="23" t="str">
        <f t="shared" si="31"/>
        <v/>
      </c>
      <c r="AW56" s="23" t="str">
        <f t="shared" si="31"/>
        <v/>
      </c>
      <c r="AX56" s="23" t="str">
        <f t="shared" si="31"/>
        <v/>
      </c>
      <c r="AY56" s="23" t="str">
        <f t="shared" si="31"/>
        <v/>
      </c>
      <c r="AZ56" s="23"/>
      <c r="BA56" s="25">
        <v>0</v>
      </c>
      <c r="BB56" s="24">
        <v>3.55</v>
      </c>
      <c r="BC56" s="25">
        <f t="shared" si="29"/>
        <v>3.8249999999999993</v>
      </c>
      <c r="BD56" s="25">
        <f t="shared" si="30"/>
        <v>3.3715000000000002</v>
      </c>
      <c r="BF56" s="55">
        <f t="shared" si="8"/>
        <v>0</v>
      </c>
      <c r="BG56" s="66"/>
      <c r="BH56" s="66"/>
      <c r="BI56" s="25"/>
      <c r="BJ56" s="25"/>
      <c r="BK56" s="20"/>
      <c r="BL56" s="24"/>
      <c r="BM56" s="25"/>
      <c r="BN56" s="25"/>
      <c r="BO56" s="25"/>
      <c r="BP56" s="126"/>
    </row>
    <row r="57" spans="1:68" hidden="1" x14ac:dyDescent="0.2">
      <c r="A57" s="56">
        <v>45091</v>
      </c>
      <c r="B57" s="57" t="s">
        <v>561</v>
      </c>
      <c r="C57" s="57"/>
      <c r="D57" s="58" t="str">
        <f t="shared" si="0"/>
        <v>Wed</v>
      </c>
      <c r="E57" s="58"/>
      <c r="F57" s="24" t="s">
        <v>51</v>
      </c>
      <c r="G57" s="59" t="s">
        <v>103</v>
      </c>
      <c r="H57" s="60" t="s">
        <v>124</v>
      </c>
      <c r="I57" s="61">
        <v>2</v>
      </c>
      <c r="J57" s="61" t="s">
        <v>136</v>
      </c>
      <c r="K57" s="60" t="s">
        <v>166</v>
      </c>
      <c r="L57" s="25">
        <v>3.5</v>
      </c>
      <c r="M57" s="24" t="s">
        <v>105</v>
      </c>
      <c r="N57" s="24" t="s">
        <v>7</v>
      </c>
      <c r="R57" s="64">
        <v>2.4</v>
      </c>
      <c r="S57" s="65" t="s">
        <v>363</v>
      </c>
      <c r="T57" s="66" t="str">
        <f t="shared" si="12"/>
        <v>0.00</v>
      </c>
      <c r="U57" s="66">
        <f t="shared" si="13"/>
        <v>-3.5</v>
      </c>
      <c r="V57" s="66">
        <f t="shared" si="14"/>
        <v>28.349999999999994</v>
      </c>
      <c r="W57" s="66">
        <f t="shared" si="15"/>
        <v>168</v>
      </c>
      <c r="X57" s="20">
        <f t="shared" si="16"/>
        <v>0.16874999999999996</v>
      </c>
      <c r="Y57" s="67">
        <f t="shared" si="17"/>
        <v>0.28349999999999992</v>
      </c>
      <c r="Z57" s="68">
        <f t="shared" si="18"/>
        <v>2834.9999999999995</v>
      </c>
      <c r="AA57" s="65" t="s">
        <v>52</v>
      </c>
      <c r="AB57" s="23" t="str">
        <f t="shared" si="32"/>
        <v/>
      </c>
      <c r="AC57" s="23" t="str">
        <f t="shared" si="32"/>
        <v/>
      </c>
      <c r="AD57" s="23" t="str">
        <f t="shared" si="32"/>
        <v/>
      </c>
      <c r="AE57" s="23" t="str">
        <f t="shared" si="32"/>
        <v/>
      </c>
      <c r="AF57" s="23" t="str">
        <f t="shared" si="32"/>
        <v/>
      </c>
      <c r="AU57" s="23">
        <f t="shared" si="31"/>
        <v>-3.5</v>
      </c>
      <c r="AV57" s="23" t="str">
        <f t="shared" si="31"/>
        <v/>
      </c>
      <c r="AW57" s="23" t="str">
        <f t="shared" si="31"/>
        <v/>
      </c>
      <c r="AX57" s="23" t="str">
        <f t="shared" si="31"/>
        <v/>
      </c>
      <c r="AY57" s="23" t="str">
        <f t="shared" si="31"/>
        <v/>
      </c>
      <c r="AZ57" s="23"/>
      <c r="BA57" s="25">
        <v>2.4</v>
      </c>
      <c r="BB57" s="25">
        <v>2.38</v>
      </c>
      <c r="BC57" s="25">
        <f t="shared" si="29"/>
        <v>4.83</v>
      </c>
      <c r="BD57" s="25">
        <f t="shared" si="30"/>
        <v>2.2833999999999999</v>
      </c>
      <c r="BF57" s="55">
        <f t="shared" si="8"/>
        <v>0</v>
      </c>
      <c r="BG57" s="66"/>
      <c r="BH57" s="66"/>
      <c r="BI57" s="25"/>
      <c r="BJ57" s="25"/>
      <c r="BK57" s="20"/>
      <c r="BL57" s="24"/>
      <c r="BM57" s="25"/>
      <c r="BN57" s="25"/>
      <c r="BO57" s="25"/>
      <c r="BP57" s="126"/>
    </row>
    <row r="58" spans="1:68" hidden="1" x14ac:dyDescent="0.2">
      <c r="A58" s="56">
        <v>45091</v>
      </c>
      <c r="B58" s="57" t="s">
        <v>561</v>
      </c>
      <c r="C58" s="57"/>
      <c r="D58" s="58" t="str">
        <f t="shared" si="0"/>
        <v>Wed</v>
      </c>
      <c r="E58" s="58"/>
      <c r="F58" s="24" t="s">
        <v>51</v>
      </c>
      <c r="G58" s="59" t="s">
        <v>103</v>
      </c>
      <c r="H58" s="60" t="s">
        <v>167</v>
      </c>
      <c r="I58" s="61">
        <v>1</v>
      </c>
      <c r="J58" s="61" t="s">
        <v>96</v>
      </c>
      <c r="K58" s="70" t="s">
        <v>168</v>
      </c>
      <c r="L58" s="25">
        <v>5</v>
      </c>
      <c r="M58" s="24" t="s">
        <v>105</v>
      </c>
      <c r="N58" s="24" t="s">
        <v>6</v>
      </c>
      <c r="R58" s="64">
        <v>2</v>
      </c>
      <c r="S58" s="65" t="s">
        <v>373</v>
      </c>
      <c r="T58" s="66" t="str">
        <f t="shared" si="12"/>
        <v>0.00</v>
      </c>
      <c r="U58" s="66">
        <f t="shared" si="13"/>
        <v>-5</v>
      </c>
      <c r="V58" s="66">
        <f t="shared" si="14"/>
        <v>23.349999999999994</v>
      </c>
      <c r="W58" s="66">
        <f t="shared" si="15"/>
        <v>173</v>
      </c>
      <c r="X58" s="20">
        <f t="shared" si="16"/>
        <v>0.13497109826589593</v>
      </c>
      <c r="Y58" s="67">
        <f t="shared" si="17"/>
        <v>0.23349999999999993</v>
      </c>
      <c r="Z58" s="68">
        <f t="shared" si="18"/>
        <v>2334.9999999999995</v>
      </c>
      <c r="AA58" s="65" t="s">
        <v>52</v>
      </c>
      <c r="AB58" s="23" t="str">
        <f t="shared" si="32"/>
        <v/>
      </c>
      <c r="AC58" s="23" t="str">
        <f t="shared" si="32"/>
        <v/>
      </c>
      <c r="AD58" s="23" t="str">
        <f t="shared" si="32"/>
        <v/>
      </c>
      <c r="AE58" s="23" t="str">
        <f t="shared" si="32"/>
        <v/>
      </c>
      <c r="AF58" s="23" t="str">
        <f t="shared" si="32"/>
        <v/>
      </c>
      <c r="AU58" s="23">
        <f t="shared" si="31"/>
        <v>-5</v>
      </c>
      <c r="AV58" s="23" t="str">
        <f t="shared" si="31"/>
        <v/>
      </c>
      <c r="AW58" s="23" t="str">
        <f t="shared" si="31"/>
        <v/>
      </c>
      <c r="AX58" s="23" t="str">
        <f t="shared" si="31"/>
        <v/>
      </c>
      <c r="AY58" s="23" t="str">
        <f t="shared" si="31"/>
        <v/>
      </c>
      <c r="AZ58" s="23"/>
      <c r="BA58" s="25">
        <v>1.8</v>
      </c>
      <c r="BB58" s="25">
        <v>1.85</v>
      </c>
      <c r="BC58" s="25">
        <f t="shared" si="29"/>
        <v>4.25</v>
      </c>
      <c r="BD58" s="25">
        <f t="shared" si="30"/>
        <v>1.7905000000000002</v>
      </c>
      <c r="BF58" s="55">
        <f t="shared" si="8"/>
        <v>0</v>
      </c>
      <c r="BG58" s="66"/>
      <c r="BH58" s="66"/>
      <c r="BI58" s="25"/>
      <c r="BJ58" s="25"/>
      <c r="BK58" s="20"/>
      <c r="BL58" s="24"/>
      <c r="BM58" s="25"/>
      <c r="BN58" s="25"/>
      <c r="BO58" s="25"/>
      <c r="BP58" s="126"/>
    </row>
    <row r="59" spans="1:68" hidden="1" x14ac:dyDescent="0.2">
      <c r="A59" s="56">
        <v>45091</v>
      </c>
      <c r="B59" s="57" t="s">
        <v>561</v>
      </c>
      <c r="C59" s="57"/>
      <c r="D59" s="58" t="str">
        <f t="shared" si="0"/>
        <v>Wed</v>
      </c>
      <c r="E59" s="58"/>
      <c r="F59" s="24" t="s">
        <v>51</v>
      </c>
      <c r="G59" s="59" t="s">
        <v>103</v>
      </c>
      <c r="H59" s="60" t="s">
        <v>55</v>
      </c>
      <c r="I59" s="61">
        <v>3</v>
      </c>
      <c r="J59" s="61" t="s">
        <v>156</v>
      </c>
      <c r="K59" s="62" t="s">
        <v>169</v>
      </c>
      <c r="L59" s="25">
        <v>5</v>
      </c>
      <c r="M59" s="24" t="s">
        <v>105</v>
      </c>
      <c r="N59" s="24" t="s">
        <v>6</v>
      </c>
      <c r="R59" s="64">
        <v>1.9</v>
      </c>
      <c r="S59" s="65" t="s">
        <v>371</v>
      </c>
      <c r="T59" s="66" t="str">
        <f t="shared" si="12"/>
        <v>0.00</v>
      </c>
      <c r="U59" s="66">
        <f t="shared" si="13"/>
        <v>-5</v>
      </c>
      <c r="V59" s="66">
        <f t="shared" si="14"/>
        <v>18.349999999999994</v>
      </c>
      <c r="W59" s="66">
        <f t="shared" si="15"/>
        <v>178</v>
      </c>
      <c r="X59" s="20">
        <f t="shared" si="16"/>
        <v>0.10308988764044941</v>
      </c>
      <c r="Y59" s="67">
        <f t="shared" si="17"/>
        <v>0.18349999999999994</v>
      </c>
      <c r="Z59" s="68">
        <f t="shared" si="18"/>
        <v>1834.9999999999995</v>
      </c>
      <c r="AA59" s="65" t="s">
        <v>52</v>
      </c>
      <c r="AB59" s="23" t="str">
        <f t="shared" si="32"/>
        <v/>
      </c>
      <c r="AC59" s="23" t="str">
        <f t="shared" si="32"/>
        <v/>
      </c>
      <c r="AD59" s="23" t="str">
        <f t="shared" si="32"/>
        <v/>
      </c>
      <c r="AE59" s="23" t="str">
        <f t="shared" si="32"/>
        <v/>
      </c>
      <c r="AF59" s="23" t="str">
        <f t="shared" si="32"/>
        <v/>
      </c>
      <c r="AU59" s="23">
        <f t="shared" si="31"/>
        <v>-5</v>
      </c>
      <c r="AV59" s="23" t="str">
        <f t="shared" si="31"/>
        <v/>
      </c>
      <c r="AW59" s="23" t="str">
        <f t="shared" si="31"/>
        <v/>
      </c>
      <c r="AX59" s="23" t="str">
        <f t="shared" si="31"/>
        <v/>
      </c>
      <c r="AY59" s="23" t="str">
        <f t="shared" si="31"/>
        <v/>
      </c>
      <c r="AZ59" s="23"/>
      <c r="BA59" s="25">
        <v>5.0999999999999996</v>
      </c>
      <c r="BB59" s="25">
        <v>5.8</v>
      </c>
      <c r="BC59" s="25">
        <f t="shared" si="29"/>
        <v>24</v>
      </c>
      <c r="BD59" s="25">
        <f t="shared" si="30"/>
        <v>5.4640000000000004</v>
      </c>
      <c r="BF59" s="55">
        <f t="shared" si="8"/>
        <v>0</v>
      </c>
      <c r="BG59" s="66"/>
      <c r="BH59" s="66"/>
      <c r="BI59" s="25"/>
      <c r="BJ59" s="25"/>
      <c r="BK59" s="20"/>
      <c r="BL59" s="24"/>
      <c r="BM59" s="25"/>
      <c r="BN59" s="25"/>
      <c r="BO59" s="25"/>
      <c r="BP59" s="126"/>
    </row>
    <row r="60" spans="1:68" hidden="1" x14ac:dyDescent="0.2">
      <c r="A60" s="56">
        <v>45091</v>
      </c>
      <c r="B60" s="57" t="s">
        <v>561</v>
      </c>
      <c r="C60" s="57"/>
      <c r="D60" s="58" t="str">
        <f t="shared" si="0"/>
        <v>Wed</v>
      </c>
      <c r="E60" s="58"/>
      <c r="F60" s="24" t="s">
        <v>51</v>
      </c>
      <c r="G60" s="59" t="s">
        <v>103</v>
      </c>
      <c r="H60" s="60" t="s">
        <v>55</v>
      </c>
      <c r="I60" s="61">
        <v>6</v>
      </c>
      <c r="J60" s="61" t="s">
        <v>64</v>
      </c>
      <c r="K60" s="60" t="s">
        <v>170</v>
      </c>
      <c r="L60" s="25">
        <v>1.5</v>
      </c>
      <c r="M60" s="24" t="s">
        <v>105</v>
      </c>
      <c r="N60" s="24" t="s">
        <v>6</v>
      </c>
      <c r="R60" s="64">
        <v>3.9</v>
      </c>
      <c r="S60" s="65" t="s">
        <v>363</v>
      </c>
      <c r="T60" s="66" t="str">
        <f t="shared" si="12"/>
        <v>0.00</v>
      </c>
      <c r="U60" s="66">
        <f t="shared" si="13"/>
        <v>-1.5</v>
      </c>
      <c r="V60" s="66">
        <f t="shared" si="14"/>
        <v>16.849999999999994</v>
      </c>
      <c r="W60" s="66">
        <f t="shared" si="15"/>
        <v>179.5</v>
      </c>
      <c r="X60" s="20">
        <f t="shared" si="16"/>
        <v>9.3871866295264589E-2</v>
      </c>
      <c r="Y60" s="67">
        <f t="shared" si="17"/>
        <v>0.16849999999999996</v>
      </c>
      <c r="Z60" s="68">
        <f t="shared" si="18"/>
        <v>1684.9999999999995</v>
      </c>
      <c r="AA60" s="65" t="s">
        <v>52</v>
      </c>
      <c r="AB60" s="23" t="str">
        <f t="shared" si="32"/>
        <v/>
      </c>
      <c r="AC60" s="23" t="str">
        <f t="shared" si="32"/>
        <v/>
      </c>
      <c r="AD60" s="23" t="str">
        <f t="shared" si="32"/>
        <v/>
      </c>
      <c r="AE60" s="23" t="str">
        <f t="shared" si="32"/>
        <v/>
      </c>
      <c r="AF60" s="23" t="str">
        <f t="shared" si="32"/>
        <v/>
      </c>
      <c r="AU60" s="23">
        <f t="shared" si="31"/>
        <v>-1.5</v>
      </c>
      <c r="AV60" s="23" t="str">
        <f t="shared" si="31"/>
        <v/>
      </c>
      <c r="AW60" s="23" t="str">
        <f t="shared" si="31"/>
        <v/>
      </c>
      <c r="AX60" s="23" t="str">
        <f t="shared" si="31"/>
        <v/>
      </c>
      <c r="AY60" s="23" t="str">
        <f t="shared" si="31"/>
        <v/>
      </c>
      <c r="AZ60" s="23"/>
      <c r="BA60" s="25">
        <v>0</v>
      </c>
      <c r="BB60" s="25">
        <v>2.19</v>
      </c>
      <c r="BC60" s="25">
        <f t="shared" si="29"/>
        <v>1.7850000000000001</v>
      </c>
      <c r="BD60" s="25">
        <f t="shared" si="30"/>
        <v>2.1067</v>
      </c>
      <c r="BF60" s="55">
        <f t="shared" si="8"/>
        <v>0</v>
      </c>
      <c r="BG60" s="66"/>
      <c r="BH60" s="66"/>
      <c r="BI60" s="25"/>
      <c r="BJ60" s="25"/>
      <c r="BK60" s="20"/>
      <c r="BL60" s="24"/>
      <c r="BM60" s="25"/>
      <c r="BN60" s="25"/>
      <c r="BO60" s="25"/>
      <c r="BP60" s="126"/>
    </row>
    <row r="61" spans="1:68" hidden="1" x14ac:dyDescent="0.2">
      <c r="A61" s="56">
        <v>45091</v>
      </c>
      <c r="B61" s="57" t="s">
        <v>561</v>
      </c>
      <c r="C61" s="57"/>
      <c r="D61" s="58" t="str">
        <f t="shared" si="0"/>
        <v>Wed</v>
      </c>
      <c r="E61" s="58"/>
      <c r="F61" s="24" t="s">
        <v>51</v>
      </c>
      <c r="G61" s="59" t="s">
        <v>103</v>
      </c>
      <c r="H61" s="60" t="s">
        <v>55</v>
      </c>
      <c r="I61" s="61">
        <v>6</v>
      </c>
      <c r="J61" s="61" t="s">
        <v>64</v>
      </c>
      <c r="K61" s="60" t="s">
        <v>170</v>
      </c>
      <c r="L61" s="25">
        <v>3.5</v>
      </c>
      <c r="M61" s="24" t="s">
        <v>105</v>
      </c>
      <c r="N61" s="24" t="s">
        <v>7</v>
      </c>
      <c r="R61" s="64">
        <v>1.8</v>
      </c>
      <c r="S61" s="65" t="s">
        <v>363</v>
      </c>
      <c r="T61" s="66" t="str">
        <f t="shared" si="12"/>
        <v>0.00</v>
      </c>
      <c r="U61" s="66">
        <f t="shared" si="13"/>
        <v>-3.5</v>
      </c>
      <c r="V61" s="66">
        <f t="shared" si="14"/>
        <v>13.349999999999994</v>
      </c>
      <c r="W61" s="66">
        <f t="shared" si="15"/>
        <v>183</v>
      </c>
      <c r="X61" s="20">
        <f t="shared" si="16"/>
        <v>7.2950819672131115E-2</v>
      </c>
      <c r="Y61" s="67">
        <f t="shared" si="17"/>
        <v>0.13349999999999995</v>
      </c>
      <c r="Z61" s="68">
        <f t="shared" si="18"/>
        <v>1334.9999999999995</v>
      </c>
      <c r="AA61" s="65" t="s">
        <v>52</v>
      </c>
      <c r="AB61" s="23" t="str">
        <f t="shared" si="32"/>
        <v/>
      </c>
      <c r="AC61" s="23" t="str">
        <f t="shared" si="32"/>
        <v/>
      </c>
      <c r="AD61" s="23" t="str">
        <f t="shared" si="32"/>
        <v/>
      </c>
      <c r="AE61" s="23" t="str">
        <f t="shared" si="32"/>
        <v/>
      </c>
      <c r="AF61" s="23" t="str">
        <f t="shared" si="32"/>
        <v/>
      </c>
      <c r="AU61" s="23">
        <f t="shared" si="31"/>
        <v>-3.5</v>
      </c>
      <c r="AV61" s="23" t="str">
        <f t="shared" si="31"/>
        <v/>
      </c>
      <c r="AW61" s="23" t="str">
        <f t="shared" si="31"/>
        <v/>
      </c>
      <c r="AX61" s="23" t="str">
        <f t="shared" si="31"/>
        <v/>
      </c>
      <c r="AY61" s="23" t="str">
        <f t="shared" si="31"/>
        <v/>
      </c>
      <c r="AZ61" s="23"/>
      <c r="BA61" s="25">
        <v>5</v>
      </c>
      <c r="BB61" s="25">
        <v>4.5599999999999996</v>
      </c>
      <c r="BC61" s="25">
        <f t="shared" si="29"/>
        <v>12.459999999999999</v>
      </c>
      <c r="BD61" s="25">
        <f t="shared" si="30"/>
        <v>4.3108000000000004</v>
      </c>
      <c r="BF61" s="55">
        <f t="shared" si="8"/>
        <v>0</v>
      </c>
      <c r="BG61" s="66"/>
      <c r="BH61" s="66"/>
      <c r="BI61" s="25"/>
      <c r="BJ61" s="25"/>
      <c r="BK61" s="20"/>
      <c r="BL61" s="24"/>
      <c r="BM61" s="25"/>
      <c r="BN61" s="25"/>
      <c r="BO61" s="25"/>
      <c r="BP61" s="126"/>
    </row>
    <row r="62" spans="1:68" hidden="1" x14ac:dyDescent="0.2">
      <c r="A62" s="56">
        <v>45091</v>
      </c>
      <c r="B62" s="57" t="s">
        <v>561</v>
      </c>
      <c r="C62" s="57"/>
      <c r="D62" s="58" t="str">
        <f t="shared" si="0"/>
        <v>Wed</v>
      </c>
      <c r="E62" s="58"/>
      <c r="F62" s="24" t="s">
        <v>51</v>
      </c>
      <c r="G62" s="59" t="s">
        <v>103</v>
      </c>
      <c r="H62" s="60" t="s">
        <v>124</v>
      </c>
      <c r="I62" s="61">
        <v>6</v>
      </c>
      <c r="J62" s="61" t="s">
        <v>95</v>
      </c>
      <c r="K62" s="60" t="s">
        <v>171</v>
      </c>
      <c r="L62" s="25">
        <v>1.5</v>
      </c>
      <c r="M62" s="24" t="s">
        <v>105</v>
      </c>
      <c r="N62" s="24" t="s">
        <v>6</v>
      </c>
      <c r="R62" s="64">
        <v>5</v>
      </c>
      <c r="S62" s="65" t="s">
        <v>363</v>
      </c>
      <c r="T62" s="66" t="str">
        <f t="shared" si="12"/>
        <v>0.00</v>
      </c>
      <c r="U62" s="66">
        <f t="shared" si="13"/>
        <v>-1.5</v>
      </c>
      <c r="V62" s="66">
        <f t="shared" si="14"/>
        <v>11.849999999999994</v>
      </c>
      <c r="W62" s="66">
        <f t="shared" si="15"/>
        <v>184.5</v>
      </c>
      <c r="X62" s="20">
        <f t="shared" si="16"/>
        <v>6.4227642276422733E-2</v>
      </c>
      <c r="Y62" s="67">
        <f t="shared" si="17"/>
        <v>0.11849999999999994</v>
      </c>
      <c r="Z62" s="68">
        <f t="shared" si="18"/>
        <v>1184.9999999999995</v>
      </c>
      <c r="AA62" s="65" t="s">
        <v>52</v>
      </c>
      <c r="AB62" s="23" t="str">
        <f t="shared" si="32"/>
        <v/>
      </c>
      <c r="AC62" s="23" t="str">
        <f t="shared" si="32"/>
        <v/>
      </c>
      <c r="AD62" s="23" t="str">
        <f t="shared" si="32"/>
        <v/>
      </c>
      <c r="AE62" s="23" t="str">
        <f t="shared" si="32"/>
        <v/>
      </c>
      <c r="AF62" s="23" t="str">
        <f t="shared" si="32"/>
        <v/>
      </c>
      <c r="AU62" s="23">
        <f t="shared" si="31"/>
        <v>-1.5</v>
      </c>
      <c r="AV62" s="23" t="str">
        <f t="shared" si="31"/>
        <v/>
      </c>
      <c r="AW62" s="23" t="str">
        <f t="shared" si="31"/>
        <v/>
      </c>
      <c r="AX62" s="23" t="str">
        <f t="shared" si="31"/>
        <v/>
      </c>
      <c r="AY62" s="23" t="str">
        <f t="shared" si="31"/>
        <v/>
      </c>
      <c r="AZ62" s="23"/>
      <c r="BA62" s="25">
        <v>0</v>
      </c>
      <c r="BB62" s="25">
        <v>1.66</v>
      </c>
      <c r="BC62" s="25">
        <f t="shared" si="29"/>
        <v>0.98999999999999977</v>
      </c>
      <c r="BD62" s="25">
        <f t="shared" si="30"/>
        <v>1.6137999999999999</v>
      </c>
      <c r="BF62" s="55">
        <f t="shared" si="8"/>
        <v>0</v>
      </c>
      <c r="BG62" s="66"/>
      <c r="BH62" s="66"/>
      <c r="BI62" s="25"/>
      <c r="BJ62" s="25"/>
      <c r="BK62" s="20"/>
      <c r="BL62" s="24"/>
      <c r="BM62" s="25"/>
      <c r="BN62" s="25"/>
      <c r="BO62" s="25"/>
      <c r="BP62" s="126"/>
    </row>
    <row r="63" spans="1:68" hidden="1" x14ac:dyDescent="0.2">
      <c r="A63" s="56">
        <v>45091</v>
      </c>
      <c r="B63" s="57" t="s">
        <v>561</v>
      </c>
      <c r="C63" s="57"/>
      <c r="D63" s="58" t="str">
        <f t="shared" si="0"/>
        <v>Wed</v>
      </c>
      <c r="E63" s="58"/>
      <c r="F63" s="24" t="s">
        <v>51</v>
      </c>
      <c r="G63" s="59" t="s">
        <v>103</v>
      </c>
      <c r="H63" s="60" t="s">
        <v>124</v>
      </c>
      <c r="I63" s="61">
        <v>6</v>
      </c>
      <c r="J63" s="61" t="s">
        <v>95</v>
      </c>
      <c r="K63" s="60" t="s">
        <v>171</v>
      </c>
      <c r="L63" s="25">
        <v>3.5</v>
      </c>
      <c r="M63" s="24" t="s">
        <v>105</v>
      </c>
      <c r="N63" s="24" t="s">
        <v>7</v>
      </c>
      <c r="R63" s="64">
        <v>1.95</v>
      </c>
      <c r="S63" s="65" t="s">
        <v>363</v>
      </c>
      <c r="T63" s="66" t="str">
        <f t="shared" si="12"/>
        <v>0.00</v>
      </c>
      <c r="U63" s="66">
        <f t="shared" si="13"/>
        <v>-3.5</v>
      </c>
      <c r="V63" s="66">
        <f t="shared" si="14"/>
        <v>8.3499999999999943</v>
      </c>
      <c r="W63" s="66">
        <f t="shared" si="15"/>
        <v>188</v>
      </c>
      <c r="X63" s="20">
        <f t="shared" si="16"/>
        <v>4.4414893617021244E-2</v>
      </c>
      <c r="Y63" s="67">
        <f t="shared" si="17"/>
        <v>8.3499999999999949E-2</v>
      </c>
      <c r="Z63" s="68">
        <f t="shared" si="18"/>
        <v>834.99999999999943</v>
      </c>
      <c r="AA63" s="65" t="s">
        <v>52</v>
      </c>
      <c r="AB63" s="23" t="str">
        <f t="shared" si="32"/>
        <v/>
      </c>
      <c r="AC63" s="23" t="str">
        <f t="shared" si="32"/>
        <v/>
      </c>
      <c r="AD63" s="23" t="str">
        <f t="shared" si="32"/>
        <v/>
      </c>
      <c r="AE63" s="23" t="str">
        <f t="shared" si="32"/>
        <v/>
      </c>
      <c r="AF63" s="23" t="str">
        <f t="shared" si="32"/>
        <v/>
      </c>
      <c r="AU63" s="23">
        <f t="shared" ref="AU63:AY72" si="33">IF($G63=AU$2,$U63,"")</f>
        <v>-3.5</v>
      </c>
      <c r="AV63" s="23" t="str">
        <f t="shared" si="33"/>
        <v/>
      </c>
      <c r="AW63" s="23" t="str">
        <f t="shared" si="33"/>
        <v/>
      </c>
      <c r="AX63" s="23" t="str">
        <f t="shared" si="33"/>
        <v/>
      </c>
      <c r="AY63" s="23" t="str">
        <f t="shared" si="33"/>
        <v/>
      </c>
      <c r="AZ63" s="23"/>
      <c r="BA63" s="25">
        <v>2.35</v>
      </c>
      <c r="BB63" s="25">
        <v>2.7</v>
      </c>
      <c r="BC63" s="25">
        <f t="shared" si="29"/>
        <v>5.9500000000000011</v>
      </c>
      <c r="BD63" s="25">
        <f t="shared" si="30"/>
        <v>2.5810000000000004</v>
      </c>
      <c r="BF63" s="55">
        <f t="shared" si="8"/>
        <v>0</v>
      </c>
      <c r="BG63" s="66"/>
      <c r="BH63" s="66"/>
      <c r="BI63" s="25"/>
      <c r="BJ63" s="25"/>
      <c r="BK63" s="20"/>
      <c r="BL63" s="24"/>
      <c r="BM63" s="25"/>
      <c r="BN63" s="25"/>
      <c r="BO63" s="25"/>
      <c r="BP63" s="126"/>
    </row>
    <row r="64" spans="1:68" hidden="1" x14ac:dyDescent="0.2">
      <c r="A64" s="56">
        <v>45092</v>
      </c>
      <c r="B64" s="57" t="s">
        <v>561</v>
      </c>
      <c r="C64" s="57"/>
      <c r="D64" s="58" t="str">
        <f t="shared" si="0"/>
        <v>Thu</v>
      </c>
      <c r="E64" s="58"/>
      <c r="F64" s="24" t="s">
        <v>51</v>
      </c>
      <c r="G64" s="59" t="s">
        <v>103</v>
      </c>
      <c r="H64" s="60" t="s">
        <v>173</v>
      </c>
      <c r="I64" s="61">
        <v>6</v>
      </c>
      <c r="J64" s="61" t="s">
        <v>84</v>
      </c>
      <c r="K64" s="70" t="s">
        <v>174</v>
      </c>
      <c r="L64" s="25">
        <v>3</v>
      </c>
      <c r="M64" s="24" t="s">
        <v>105</v>
      </c>
      <c r="N64" s="24" t="s">
        <v>6</v>
      </c>
      <c r="R64" s="64">
        <v>2.6</v>
      </c>
      <c r="S64" s="65" t="s">
        <v>373</v>
      </c>
      <c r="T64" s="66" t="str">
        <f t="shared" si="12"/>
        <v>0.00</v>
      </c>
      <c r="U64" s="66">
        <f t="shared" si="13"/>
        <v>-3</v>
      </c>
      <c r="V64" s="66">
        <f t="shared" si="14"/>
        <v>5.3499999999999943</v>
      </c>
      <c r="W64" s="66">
        <f t="shared" si="15"/>
        <v>191</v>
      </c>
      <c r="X64" s="20">
        <f t="shared" si="16"/>
        <v>2.8010471204188453E-2</v>
      </c>
      <c r="Y64" s="67">
        <f t="shared" si="17"/>
        <v>5.3499999999999943E-2</v>
      </c>
      <c r="Z64" s="68">
        <f t="shared" si="18"/>
        <v>534.99999999999943</v>
      </c>
      <c r="AA64" s="65" t="s">
        <v>52</v>
      </c>
      <c r="AB64" s="23" t="str">
        <f t="shared" si="32"/>
        <v/>
      </c>
      <c r="AC64" s="23" t="str">
        <f t="shared" si="32"/>
        <v/>
      </c>
      <c r="AD64" s="23" t="str">
        <f t="shared" si="32"/>
        <v/>
      </c>
      <c r="AE64" s="23" t="str">
        <f t="shared" si="32"/>
        <v/>
      </c>
      <c r="AF64" s="23" t="str">
        <f t="shared" si="32"/>
        <v/>
      </c>
      <c r="AU64" s="23">
        <f t="shared" si="33"/>
        <v>-3</v>
      </c>
      <c r="AV64" s="23" t="str">
        <f t="shared" si="33"/>
        <v/>
      </c>
      <c r="AW64" s="23" t="str">
        <f t="shared" si="33"/>
        <v/>
      </c>
      <c r="AX64" s="23" t="str">
        <f t="shared" si="33"/>
        <v/>
      </c>
      <c r="AY64" s="23" t="str">
        <f t="shared" si="33"/>
        <v/>
      </c>
      <c r="AZ64" s="23"/>
      <c r="BA64" s="25">
        <v>2.9</v>
      </c>
      <c r="BB64" s="25">
        <v>2.57</v>
      </c>
      <c r="BC64" s="25">
        <f t="shared" si="29"/>
        <v>4.7099999999999991</v>
      </c>
      <c r="BD64" s="25">
        <f t="shared" si="30"/>
        <v>2.4600999999999997</v>
      </c>
      <c r="BF64" s="55">
        <f t="shared" si="8"/>
        <v>0</v>
      </c>
      <c r="BG64" s="66"/>
      <c r="BH64" s="66"/>
      <c r="BI64" s="25"/>
      <c r="BJ64" s="25"/>
      <c r="BK64" s="20"/>
      <c r="BL64" s="24"/>
      <c r="BM64" s="25"/>
      <c r="BN64" s="25"/>
      <c r="BO64" s="25"/>
      <c r="BP64" s="126"/>
    </row>
    <row r="65" spans="1:68" hidden="1" x14ac:dyDescent="0.2">
      <c r="A65" s="56">
        <v>45092</v>
      </c>
      <c r="B65" s="57" t="s">
        <v>561</v>
      </c>
      <c r="C65" s="57"/>
      <c r="D65" s="58" t="str">
        <f t="shared" si="0"/>
        <v>Thu</v>
      </c>
      <c r="E65" s="58"/>
      <c r="F65" s="24" t="s">
        <v>51</v>
      </c>
      <c r="G65" s="59" t="s">
        <v>103</v>
      </c>
      <c r="H65" s="60" t="s">
        <v>79</v>
      </c>
      <c r="I65" s="61">
        <v>4</v>
      </c>
      <c r="J65" s="61" t="s">
        <v>84</v>
      </c>
      <c r="K65" s="69" t="s">
        <v>172</v>
      </c>
      <c r="L65" s="25">
        <v>3</v>
      </c>
      <c r="M65" s="24" t="s">
        <v>105</v>
      </c>
      <c r="N65" s="24" t="s">
        <v>6</v>
      </c>
      <c r="R65" s="64">
        <v>3</v>
      </c>
      <c r="S65" s="65" t="s">
        <v>372</v>
      </c>
      <c r="T65" s="66">
        <f t="shared" si="12"/>
        <v>9</v>
      </c>
      <c r="U65" s="66">
        <f t="shared" si="13"/>
        <v>6</v>
      </c>
      <c r="V65" s="66">
        <f t="shared" si="14"/>
        <v>11.349999999999994</v>
      </c>
      <c r="W65" s="66">
        <f t="shared" si="15"/>
        <v>194</v>
      </c>
      <c r="X65" s="20">
        <f t="shared" si="16"/>
        <v>5.850515463917523E-2</v>
      </c>
      <c r="Y65" s="67">
        <f t="shared" si="17"/>
        <v>0.11349999999999995</v>
      </c>
      <c r="Z65" s="68">
        <f t="shared" si="18"/>
        <v>1134.9999999999995</v>
      </c>
      <c r="AA65" s="65" t="s">
        <v>53</v>
      </c>
      <c r="AB65" s="23" t="str">
        <f t="shared" si="32"/>
        <v/>
      </c>
      <c r="AC65" s="23" t="str">
        <f t="shared" si="32"/>
        <v/>
      </c>
      <c r="AD65" s="23" t="str">
        <f t="shared" si="32"/>
        <v/>
      </c>
      <c r="AE65" s="23" t="str">
        <f t="shared" si="32"/>
        <v/>
      </c>
      <c r="AF65" s="23" t="str">
        <f t="shared" si="32"/>
        <v/>
      </c>
      <c r="AU65" s="23">
        <f t="shared" si="33"/>
        <v>6</v>
      </c>
      <c r="AV65" s="23" t="str">
        <f t="shared" si="33"/>
        <v/>
      </c>
      <c r="AW65" s="23" t="str">
        <f t="shared" si="33"/>
        <v/>
      </c>
      <c r="AX65" s="23" t="str">
        <f t="shared" si="33"/>
        <v/>
      </c>
      <c r="AY65" s="23" t="str">
        <f t="shared" si="33"/>
        <v/>
      </c>
      <c r="AZ65" s="23"/>
      <c r="BA65" s="25">
        <v>3</v>
      </c>
      <c r="BB65" s="25">
        <v>0</v>
      </c>
      <c r="BC65" s="25" t="s">
        <v>416</v>
      </c>
      <c r="BD65" s="25" t="s">
        <v>416</v>
      </c>
      <c r="BF65" s="55">
        <f t="shared" si="8"/>
        <v>0</v>
      </c>
      <c r="BG65" s="66"/>
      <c r="BH65" s="66"/>
      <c r="BI65" s="25"/>
      <c r="BJ65" s="25"/>
      <c r="BK65" s="20"/>
      <c r="BL65" s="24"/>
      <c r="BM65" s="25"/>
      <c r="BN65" s="25"/>
      <c r="BO65" s="25"/>
      <c r="BP65" s="126"/>
    </row>
    <row r="66" spans="1:68" hidden="1" x14ac:dyDescent="0.2">
      <c r="A66" s="56">
        <v>45093</v>
      </c>
      <c r="B66" s="57" t="s">
        <v>561</v>
      </c>
      <c r="C66" s="57"/>
      <c r="D66" s="58" t="str">
        <f t="shared" si="0"/>
        <v>Fri</v>
      </c>
      <c r="E66" s="58"/>
      <c r="F66" s="24" t="s">
        <v>51</v>
      </c>
      <c r="G66" s="59" t="s">
        <v>103</v>
      </c>
      <c r="H66" s="60" t="s">
        <v>66</v>
      </c>
      <c r="I66" s="61">
        <v>3</v>
      </c>
      <c r="J66" s="61" t="s">
        <v>64</v>
      </c>
      <c r="K66" s="60" t="s">
        <v>175</v>
      </c>
      <c r="L66" s="25">
        <v>3</v>
      </c>
      <c r="M66" s="24" t="s">
        <v>105</v>
      </c>
      <c r="N66" s="24" t="s">
        <v>6</v>
      </c>
      <c r="R66" s="64">
        <v>2.8</v>
      </c>
      <c r="S66" s="65" t="s">
        <v>363</v>
      </c>
      <c r="T66" s="66" t="str">
        <f t="shared" si="12"/>
        <v>0.00</v>
      </c>
      <c r="U66" s="66">
        <f t="shared" si="13"/>
        <v>-3</v>
      </c>
      <c r="V66" s="66">
        <f t="shared" si="14"/>
        <v>8.3499999999999943</v>
      </c>
      <c r="W66" s="66">
        <f t="shared" si="15"/>
        <v>197</v>
      </c>
      <c r="X66" s="20">
        <f t="shared" si="16"/>
        <v>4.238578680203043E-2</v>
      </c>
      <c r="Y66" s="67">
        <f t="shared" si="17"/>
        <v>8.3499999999999949E-2</v>
      </c>
      <c r="Z66" s="68">
        <f t="shared" si="18"/>
        <v>834.99999999999943</v>
      </c>
      <c r="AA66" s="65" t="s">
        <v>52</v>
      </c>
      <c r="AB66" s="23" t="str">
        <f t="shared" ref="AB66:AF75" si="34">IF($G66=AB$2,$U66,"")</f>
        <v/>
      </c>
      <c r="AC66" s="23" t="str">
        <f t="shared" si="34"/>
        <v/>
      </c>
      <c r="AD66" s="23" t="str">
        <f t="shared" si="34"/>
        <v/>
      </c>
      <c r="AE66" s="23" t="str">
        <f t="shared" si="34"/>
        <v/>
      </c>
      <c r="AF66" s="23" t="str">
        <f t="shared" si="34"/>
        <v/>
      </c>
      <c r="AU66" s="23">
        <f t="shared" si="33"/>
        <v>-3</v>
      </c>
      <c r="AV66" s="23" t="str">
        <f t="shared" si="33"/>
        <v/>
      </c>
      <c r="AW66" s="23" t="str">
        <f t="shared" si="33"/>
        <v/>
      </c>
      <c r="AX66" s="23" t="str">
        <f t="shared" si="33"/>
        <v/>
      </c>
      <c r="AY66" s="23" t="str">
        <f t="shared" si="33"/>
        <v/>
      </c>
      <c r="AZ66" s="23"/>
      <c r="BA66" s="25">
        <v>2.2000000000000002</v>
      </c>
      <c r="BB66" s="25">
        <v>0</v>
      </c>
      <c r="BC66" s="25" t="s">
        <v>416</v>
      </c>
      <c r="BD66" s="25" t="s">
        <v>416</v>
      </c>
      <c r="BF66" s="55">
        <f t="shared" si="8"/>
        <v>0</v>
      </c>
      <c r="BG66" s="66"/>
      <c r="BH66" s="66"/>
      <c r="BI66" s="25"/>
      <c r="BJ66" s="25"/>
      <c r="BK66" s="20"/>
      <c r="BL66" s="24"/>
      <c r="BM66" s="25"/>
      <c r="BN66" s="25"/>
      <c r="BO66" s="25"/>
      <c r="BP66" s="126"/>
    </row>
    <row r="67" spans="1:68" hidden="1" x14ac:dyDescent="0.2">
      <c r="A67" s="56">
        <v>45093</v>
      </c>
      <c r="B67" s="57" t="s">
        <v>561</v>
      </c>
      <c r="C67" s="57"/>
      <c r="D67" s="58" t="str">
        <f t="shared" ref="D67:D130" si="35">TEXT(A67,"ddd")</f>
        <v>Fri</v>
      </c>
      <c r="E67" s="58"/>
      <c r="F67" s="24" t="s">
        <v>51</v>
      </c>
      <c r="G67" s="59" t="s">
        <v>103</v>
      </c>
      <c r="H67" s="60" t="s">
        <v>176</v>
      </c>
      <c r="I67" s="61">
        <v>2</v>
      </c>
      <c r="J67" s="61" t="s">
        <v>80</v>
      </c>
      <c r="K67" s="60" t="s">
        <v>177</v>
      </c>
      <c r="L67" s="25">
        <v>5</v>
      </c>
      <c r="M67" s="24" t="s">
        <v>105</v>
      </c>
      <c r="N67" s="24" t="s">
        <v>6</v>
      </c>
      <c r="R67" s="64">
        <v>2.2000000000000002</v>
      </c>
      <c r="S67" s="65" t="s">
        <v>363</v>
      </c>
      <c r="T67" s="66" t="str">
        <f t="shared" si="12"/>
        <v>0.00</v>
      </c>
      <c r="U67" s="66">
        <f t="shared" si="13"/>
        <v>-5</v>
      </c>
      <c r="V67" s="66">
        <f t="shared" si="14"/>
        <v>3.3499999999999943</v>
      </c>
      <c r="W67" s="66">
        <f t="shared" si="15"/>
        <v>202</v>
      </c>
      <c r="X67" s="20">
        <f t="shared" si="16"/>
        <v>1.6584158415841557E-2</v>
      </c>
      <c r="Y67" s="67">
        <f t="shared" si="17"/>
        <v>3.3499999999999946E-2</v>
      </c>
      <c r="Z67" s="68">
        <f t="shared" si="18"/>
        <v>334.99999999999943</v>
      </c>
      <c r="AA67" s="65" t="s">
        <v>52</v>
      </c>
      <c r="AB67" s="23" t="str">
        <f t="shared" si="34"/>
        <v/>
      </c>
      <c r="AC67" s="23" t="str">
        <f t="shared" si="34"/>
        <v/>
      </c>
      <c r="AD67" s="23" t="str">
        <f t="shared" si="34"/>
        <v/>
      </c>
      <c r="AE67" s="23" t="str">
        <f t="shared" si="34"/>
        <v/>
      </c>
      <c r="AF67" s="23" t="str">
        <f t="shared" si="34"/>
        <v/>
      </c>
      <c r="AU67" s="23">
        <f t="shared" si="33"/>
        <v>-5</v>
      </c>
      <c r="AV67" s="23" t="str">
        <f t="shared" si="33"/>
        <v/>
      </c>
      <c r="AW67" s="23" t="str">
        <f t="shared" si="33"/>
        <v/>
      </c>
      <c r="AX67" s="23" t="str">
        <f t="shared" si="33"/>
        <v/>
      </c>
      <c r="AY67" s="23" t="str">
        <f t="shared" si="33"/>
        <v/>
      </c>
      <c r="AZ67" s="23"/>
      <c r="BA67" s="25">
        <v>4.4000000000000004</v>
      </c>
      <c r="BB67" s="25">
        <v>0</v>
      </c>
      <c r="BC67" s="25" t="s">
        <v>416</v>
      </c>
      <c r="BD67" s="25" t="s">
        <v>416</v>
      </c>
      <c r="BF67" s="55">
        <f t="shared" ref="BF67:BF130" si="36">U67-SUM(AU67:AY67)</f>
        <v>0</v>
      </c>
      <c r="BG67" s="66"/>
      <c r="BH67" s="66"/>
      <c r="BI67" s="25"/>
      <c r="BJ67" s="25"/>
      <c r="BK67" s="20"/>
      <c r="BL67" s="24"/>
      <c r="BM67" s="25"/>
      <c r="BN67" s="25"/>
      <c r="BO67" s="25"/>
      <c r="BP67" s="126"/>
    </row>
    <row r="68" spans="1:68" hidden="1" x14ac:dyDescent="0.2">
      <c r="A68" s="56">
        <v>45093</v>
      </c>
      <c r="B68" s="57" t="s">
        <v>561</v>
      </c>
      <c r="C68" s="57"/>
      <c r="D68" s="58" t="str">
        <f t="shared" si="35"/>
        <v>Fri</v>
      </c>
      <c r="E68" s="58"/>
      <c r="F68" s="24" t="s">
        <v>51</v>
      </c>
      <c r="G68" s="59" t="s">
        <v>103</v>
      </c>
      <c r="H68" s="60" t="s">
        <v>176</v>
      </c>
      <c r="I68" s="24">
        <v>4</v>
      </c>
      <c r="J68" s="61" t="s">
        <v>156</v>
      </c>
      <c r="K68" s="62" t="s">
        <v>178</v>
      </c>
      <c r="L68" s="25">
        <v>1.5</v>
      </c>
      <c r="M68" s="24" t="s">
        <v>105</v>
      </c>
      <c r="N68" s="24" t="s">
        <v>6</v>
      </c>
      <c r="R68" s="64">
        <v>3.8</v>
      </c>
      <c r="S68" s="65" t="s">
        <v>371</v>
      </c>
      <c r="T68" s="66" t="str">
        <f t="shared" si="12"/>
        <v>0.00</v>
      </c>
      <c r="U68" s="66">
        <f t="shared" si="13"/>
        <v>-1.5</v>
      </c>
      <c r="V68" s="66">
        <f t="shared" si="14"/>
        <v>1.8499999999999943</v>
      </c>
      <c r="W68" s="66">
        <f t="shared" si="15"/>
        <v>203.5</v>
      </c>
      <c r="X68" s="20">
        <f t="shared" si="16"/>
        <v>9.0909090909090627E-3</v>
      </c>
      <c r="Y68" s="67">
        <f t="shared" si="17"/>
        <v>1.8499999999999944E-2</v>
      </c>
      <c r="Z68" s="68">
        <f t="shared" si="18"/>
        <v>184.99999999999943</v>
      </c>
      <c r="AA68" s="65" t="s">
        <v>52</v>
      </c>
      <c r="AB68" s="23" t="str">
        <f t="shared" si="34"/>
        <v/>
      </c>
      <c r="AC68" s="23" t="str">
        <f t="shared" si="34"/>
        <v/>
      </c>
      <c r="AD68" s="23" t="str">
        <f t="shared" si="34"/>
        <v/>
      </c>
      <c r="AE68" s="23" t="str">
        <f t="shared" si="34"/>
        <v/>
      </c>
      <c r="AF68" s="23" t="str">
        <f t="shared" si="34"/>
        <v/>
      </c>
      <c r="AU68" s="23">
        <f t="shared" si="33"/>
        <v>-1.5</v>
      </c>
      <c r="AV68" s="23" t="str">
        <f t="shared" si="33"/>
        <v/>
      </c>
      <c r="AW68" s="23" t="str">
        <f t="shared" si="33"/>
        <v/>
      </c>
      <c r="AX68" s="23" t="str">
        <f t="shared" si="33"/>
        <v/>
      </c>
      <c r="AY68" s="23" t="str">
        <f t="shared" si="33"/>
        <v/>
      </c>
      <c r="AZ68" s="23"/>
      <c r="BA68" s="25">
        <v>0</v>
      </c>
      <c r="BB68" s="25">
        <v>0</v>
      </c>
      <c r="BC68" s="25" t="s">
        <v>416</v>
      </c>
      <c r="BD68" s="25" t="s">
        <v>416</v>
      </c>
      <c r="BF68" s="55">
        <f t="shared" si="36"/>
        <v>0</v>
      </c>
      <c r="BG68" s="66"/>
      <c r="BH68" s="66"/>
      <c r="BI68" s="25"/>
      <c r="BJ68" s="25"/>
      <c r="BK68" s="20"/>
      <c r="BL68" s="24"/>
      <c r="BM68" s="25"/>
      <c r="BN68" s="25"/>
      <c r="BO68" s="25"/>
      <c r="BP68" s="126"/>
    </row>
    <row r="69" spans="1:68" hidden="1" x14ac:dyDescent="0.2">
      <c r="A69" s="56">
        <v>45093</v>
      </c>
      <c r="B69" s="57" t="s">
        <v>561</v>
      </c>
      <c r="C69" s="57"/>
      <c r="D69" s="58" t="str">
        <f t="shared" si="35"/>
        <v>Fri</v>
      </c>
      <c r="E69" s="58"/>
      <c r="F69" s="24" t="s">
        <v>51</v>
      </c>
      <c r="G69" s="59" t="s">
        <v>103</v>
      </c>
      <c r="H69" s="60" t="s">
        <v>179</v>
      </c>
      <c r="I69" s="61" t="s">
        <v>180</v>
      </c>
      <c r="J69" s="61" t="s">
        <v>181</v>
      </c>
      <c r="K69" s="60" t="s">
        <v>182</v>
      </c>
      <c r="L69" s="25">
        <v>2</v>
      </c>
      <c r="M69" s="24" t="s">
        <v>105</v>
      </c>
      <c r="N69" s="24" t="s">
        <v>73</v>
      </c>
      <c r="R69" s="64">
        <v>5.23</v>
      </c>
      <c r="S69" s="65" t="s">
        <v>363</v>
      </c>
      <c r="T69" s="66" t="str">
        <f t="shared" ref="T69:T132" si="37">IF((AA69="W"),ROUND((R69*L69),2),"0.00")</f>
        <v>0.00</v>
      </c>
      <c r="U69" s="66">
        <f t="shared" ref="U69:U132" si="38">-$L69+T69</f>
        <v>-2</v>
      </c>
      <c r="V69" s="66">
        <f t="shared" ref="V69:V132" si="39">U69+V68</f>
        <v>-0.15000000000000568</v>
      </c>
      <c r="W69" s="66">
        <f t="shared" ref="W69:W132" si="40">L69+W68</f>
        <v>205.5</v>
      </c>
      <c r="X69" s="20">
        <f t="shared" ref="X69:X132" si="41">SUM(V69/W69)</f>
        <v>-7.2992700729929778E-4</v>
      </c>
      <c r="Y69" s="67">
        <f t="shared" ref="Y69:Y132" si="42">V69/100</f>
        <v>-1.5000000000000568E-3</v>
      </c>
      <c r="Z69" s="68">
        <f t="shared" ref="Z69:Z132" si="43">V69*100</f>
        <v>-15.000000000000568</v>
      </c>
      <c r="AA69" s="65" t="s">
        <v>52</v>
      </c>
      <c r="AB69" s="23" t="str">
        <f t="shared" si="34"/>
        <v/>
      </c>
      <c r="AC69" s="23" t="str">
        <f t="shared" si="34"/>
        <v/>
      </c>
      <c r="AD69" s="23" t="str">
        <f t="shared" si="34"/>
        <v/>
      </c>
      <c r="AE69" s="23" t="str">
        <f t="shared" si="34"/>
        <v/>
      </c>
      <c r="AF69" s="23" t="str">
        <f t="shared" si="34"/>
        <v/>
      </c>
      <c r="AU69" s="23">
        <f t="shared" si="33"/>
        <v>-2</v>
      </c>
      <c r="AV69" s="23" t="str">
        <f t="shared" si="33"/>
        <v/>
      </c>
      <c r="AW69" s="23" t="str">
        <f t="shared" si="33"/>
        <v/>
      </c>
      <c r="AX69" s="23" t="str">
        <f t="shared" si="33"/>
        <v/>
      </c>
      <c r="AY69" s="23" t="str">
        <f t="shared" si="33"/>
        <v/>
      </c>
      <c r="AZ69" s="23"/>
      <c r="BA69" s="25">
        <v>0</v>
      </c>
      <c r="BB69" s="25">
        <v>0</v>
      </c>
      <c r="BC69" s="25" t="s">
        <v>416</v>
      </c>
      <c r="BD69" s="25" t="s">
        <v>416</v>
      </c>
      <c r="BF69" s="55">
        <f t="shared" si="36"/>
        <v>0</v>
      </c>
      <c r="BG69" s="66"/>
      <c r="BH69" s="66"/>
      <c r="BI69" s="25"/>
      <c r="BJ69" s="25"/>
      <c r="BK69" s="20"/>
      <c r="BL69" s="24"/>
      <c r="BM69" s="25"/>
      <c r="BN69" s="25"/>
      <c r="BO69" s="25"/>
      <c r="BP69" s="126"/>
    </row>
    <row r="70" spans="1:68" hidden="1" x14ac:dyDescent="0.2">
      <c r="A70" s="56">
        <v>45093</v>
      </c>
      <c r="B70" s="57" t="s">
        <v>561</v>
      </c>
      <c r="C70" s="57"/>
      <c r="D70" s="58" t="str">
        <f t="shared" si="35"/>
        <v>Fri</v>
      </c>
      <c r="E70" s="58"/>
      <c r="F70" s="24" t="s">
        <v>51</v>
      </c>
      <c r="G70" s="59" t="s">
        <v>103</v>
      </c>
      <c r="H70" s="60" t="s">
        <v>176</v>
      </c>
      <c r="I70" s="24">
        <v>4</v>
      </c>
      <c r="J70" s="61" t="s">
        <v>156</v>
      </c>
      <c r="K70" s="69" t="s">
        <v>178</v>
      </c>
      <c r="L70" s="25">
        <v>3.5</v>
      </c>
      <c r="M70" s="24" t="s">
        <v>105</v>
      </c>
      <c r="N70" s="24" t="s">
        <v>7</v>
      </c>
      <c r="R70" s="64">
        <v>1.7</v>
      </c>
      <c r="S70" s="65" t="s">
        <v>371</v>
      </c>
      <c r="T70" s="66">
        <f t="shared" si="37"/>
        <v>5.95</v>
      </c>
      <c r="U70" s="66">
        <f t="shared" si="38"/>
        <v>2.4500000000000002</v>
      </c>
      <c r="V70" s="66">
        <f t="shared" si="39"/>
        <v>2.2999999999999945</v>
      </c>
      <c r="W70" s="66">
        <f t="shared" si="40"/>
        <v>209</v>
      </c>
      <c r="X70" s="20">
        <f t="shared" si="41"/>
        <v>1.1004784688995189E-2</v>
      </c>
      <c r="Y70" s="67">
        <f t="shared" si="42"/>
        <v>2.2999999999999944E-2</v>
      </c>
      <c r="Z70" s="68">
        <f t="shared" si="43"/>
        <v>229.99999999999946</v>
      </c>
      <c r="AA70" s="65" t="s">
        <v>53</v>
      </c>
      <c r="AB70" s="23" t="str">
        <f t="shared" si="34"/>
        <v/>
      </c>
      <c r="AC70" s="23" t="str">
        <f t="shared" si="34"/>
        <v/>
      </c>
      <c r="AD70" s="23" t="str">
        <f t="shared" si="34"/>
        <v/>
      </c>
      <c r="AE70" s="23" t="str">
        <f t="shared" si="34"/>
        <v/>
      </c>
      <c r="AF70" s="23" t="str">
        <f t="shared" si="34"/>
        <v/>
      </c>
      <c r="AU70" s="23">
        <f t="shared" si="33"/>
        <v>2.4500000000000002</v>
      </c>
      <c r="AV70" s="23" t="str">
        <f t="shared" si="33"/>
        <v/>
      </c>
      <c r="AW70" s="23" t="str">
        <f t="shared" si="33"/>
        <v/>
      </c>
      <c r="AX70" s="23" t="str">
        <f t="shared" si="33"/>
        <v/>
      </c>
      <c r="AY70" s="23" t="str">
        <f t="shared" si="33"/>
        <v/>
      </c>
      <c r="AZ70" s="23"/>
      <c r="BA70" s="25">
        <v>6.6</v>
      </c>
      <c r="BB70" s="25">
        <v>6.88</v>
      </c>
      <c r="BC70" s="25">
        <f>((BB70*(L70))-(L70))</f>
        <v>20.58</v>
      </c>
      <c r="BD70" s="25">
        <f>0.93*(BB70-1)+1</f>
        <v>6.4683999999999999</v>
      </c>
      <c r="BF70" s="55">
        <f t="shared" si="36"/>
        <v>0</v>
      </c>
      <c r="BG70" s="66"/>
      <c r="BH70" s="66"/>
      <c r="BI70" s="25"/>
      <c r="BJ70" s="25"/>
      <c r="BK70" s="20"/>
      <c r="BL70" s="24"/>
      <c r="BM70" s="25"/>
      <c r="BN70" s="25"/>
      <c r="BO70" s="25"/>
      <c r="BP70" s="126"/>
    </row>
    <row r="71" spans="1:68" hidden="1" x14ac:dyDescent="0.2">
      <c r="A71" s="56">
        <v>45094</v>
      </c>
      <c r="B71" s="57" t="s">
        <v>561</v>
      </c>
      <c r="C71" s="57"/>
      <c r="D71" s="58" t="str">
        <f t="shared" si="35"/>
        <v>Sat</v>
      </c>
      <c r="E71" s="58"/>
      <c r="F71" s="24" t="s">
        <v>51</v>
      </c>
      <c r="G71" s="59" t="s">
        <v>103</v>
      </c>
      <c r="H71" s="60" t="s">
        <v>112</v>
      </c>
      <c r="I71" s="61">
        <v>8</v>
      </c>
      <c r="J71" s="61" t="s">
        <v>95</v>
      </c>
      <c r="K71" s="69" t="s">
        <v>187</v>
      </c>
      <c r="L71" s="25">
        <v>3</v>
      </c>
      <c r="M71" s="24" t="s">
        <v>105</v>
      </c>
      <c r="N71" s="24" t="s">
        <v>7</v>
      </c>
      <c r="R71" s="64">
        <v>2.2000000000000002</v>
      </c>
      <c r="S71" s="65" t="s">
        <v>372</v>
      </c>
      <c r="T71" s="66">
        <f t="shared" si="37"/>
        <v>6.6</v>
      </c>
      <c r="U71" s="66">
        <f t="shared" si="38"/>
        <v>3.5999999999999996</v>
      </c>
      <c r="V71" s="66">
        <f t="shared" si="39"/>
        <v>5.8999999999999941</v>
      </c>
      <c r="W71" s="66">
        <f t="shared" si="40"/>
        <v>212</v>
      </c>
      <c r="X71" s="20">
        <f t="shared" si="41"/>
        <v>2.7830188679245256E-2</v>
      </c>
      <c r="Y71" s="67">
        <f t="shared" si="42"/>
        <v>5.8999999999999941E-2</v>
      </c>
      <c r="Z71" s="68">
        <f t="shared" si="43"/>
        <v>589.99999999999943</v>
      </c>
      <c r="AA71" s="65" t="s">
        <v>53</v>
      </c>
      <c r="AB71" s="23" t="str">
        <f t="shared" si="34"/>
        <v/>
      </c>
      <c r="AC71" s="23" t="str">
        <f t="shared" si="34"/>
        <v/>
      </c>
      <c r="AD71" s="23" t="str">
        <f t="shared" si="34"/>
        <v/>
      </c>
      <c r="AE71" s="23" t="str">
        <f t="shared" si="34"/>
        <v/>
      </c>
      <c r="AF71" s="23" t="str">
        <f t="shared" si="34"/>
        <v/>
      </c>
      <c r="AU71" s="23">
        <f t="shared" si="33"/>
        <v>3.5999999999999996</v>
      </c>
      <c r="AV71" s="23" t="str">
        <f t="shared" si="33"/>
        <v/>
      </c>
      <c r="AW71" s="23" t="str">
        <f t="shared" si="33"/>
        <v/>
      </c>
      <c r="AX71" s="23" t="str">
        <f t="shared" si="33"/>
        <v/>
      </c>
      <c r="AY71" s="23" t="str">
        <f t="shared" si="33"/>
        <v/>
      </c>
      <c r="AZ71" s="23"/>
      <c r="BA71" s="25">
        <v>0</v>
      </c>
      <c r="BB71" s="25">
        <v>0</v>
      </c>
      <c r="BC71" s="24" t="s">
        <v>720</v>
      </c>
      <c r="BD71" s="24" t="s">
        <v>720</v>
      </c>
      <c r="BF71" s="55">
        <f t="shared" si="36"/>
        <v>0</v>
      </c>
      <c r="BG71" s="66"/>
      <c r="BH71" s="66"/>
      <c r="BI71" s="25"/>
      <c r="BJ71" s="25"/>
      <c r="BK71" s="20"/>
      <c r="BL71" s="24"/>
      <c r="BM71" s="25"/>
      <c r="BN71" s="25"/>
      <c r="BO71" s="25"/>
      <c r="BP71" s="126"/>
    </row>
    <row r="72" spans="1:68" hidden="1" x14ac:dyDescent="0.2">
      <c r="A72" s="56">
        <v>45094</v>
      </c>
      <c r="B72" s="57" t="s">
        <v>561</v>
      </c>
      <c r="C72" s="57"/>
      <c r="D72" s="58" t="str">
        <f t="shared" si="35"/>
        <v>Sat</v>
      </c>
      <c r="E72" s="58"/>
      <c r="F72" s="24" t="s">
        <v>51</v>
      </c>
      <c r="G72" s="59" t="s">
        <v>103</v>
      </c>
      <c r="H72" s="60" t="s">
        <v>183</v>
      </c>
      <c r="I72" s="61">
        <v>3</v>
      </c>
      <c r="J72" s="61" t="s">
        <v>96</v>
      </c>
      <c r="K72" s="69" t="s">
        <v>184</v>
      </c>
      <c r="L72" s="25">
        <v>5</v>
      </c>
      <c r="M72" s="24" t="s">
        <v>105</v>
      </c>
      <c r="N72" s="24" t="s">
        <v>6</v>
      </c>
      <c r="R72" s="64">
        <v>2</v>
      </c>
      <c r="S72" s="65" t="s">
        <v>372</v>
      </c>
      <c r="T72" s="66">
        <f t="shared" si="37"/>
        <v>10</v>
      </c>
      <c r="U72" s="66">
        <f t="shared" si="38"/>
        <v>5</v>
      </c>
      <c r="V72" s="66">
        <f t="shared" si="39"/>
        <v>10.899999999999995</v>
      </c>
      <c r="W72" s="66">
        <f t="shared" si="40"/>
        <v>217</v>
      </c>
      <c r="X72" s="20">
        <f t="shared" si="41"/>
        <v>5.0230414746543758E-2</v>
      </c>
      <c r="Y72" s="67">
        <f t="shared" si="42"/>
        <v>0.10899999999999994</v>
      </c>
      <c r="Z72" s="68">
        <f t="shared" si="43"/>
        <v>1089.9999999999995</v>
      </c>
      <c r="AA72" s="65" t="s">
        <v>53</v>
      </c>
      <c r="AB72" s="23" t="str">
        <f t="shared" si="34"/>
        <v/>
      </c>
      <c r="AC72" s="23" t="str">
        <f t="shared" si="34"/>
        <v/>
      </c>
      <c r="AD72" s="23" t="str">
        <f t="shared" si="34"/>
        <v/>
      </c>
      <c r="AE72" s="23" t="str">
        <f t="shared" si="34"/>
        <v/>
      </c>
      <c r="AF72" s="23" t="str">
        <f t="shared" si="34"/>
        <v/>
      </c>
      <c r="AU72" s="23">
        <f t="shared" si="33"/>
        <v>5</v>
      </c>
      <c r="AV72" s="23" t="str">
        <f t="shared" si="33"/>
        <v/>
      </c>
      <c r="AW72" s="23" t="str">
        <f t="shared" si="33"/>
        <v/>
      </c>
      <c r="AX72" s="23" t="str">
        <f t="shared" si="33"/>
        <v/>
      </c>
      <c r="AY72" s="23" t="str">
        <f t="shared" si="33"/>
        <v/>
      </c>
      <c r="AZ72" s="23"/>
      <c r="BA72" s="25">
        <v>0</v>
      </c>
      <c r="BB72" s="25">
        <v>2.62</v>
      </c>
      <c r="BC72" s="25">
        <f t="shared" ref="BC72:BC80" si="44">((BB72*(L72))-(L72))</f>
        <v>8.1000000000000014</v>
      </c>
      <c r="BD72" s="25">
        <f t="shared" ref="BD72:BD80" si="45">0.93*(BB72-1)+1</f>
        <v>2.5066000000000002</v>
      </c>
      <c r="BF72" s="55">
        <f t="shared" si="36"/>
        <v>0</v>
      </c>
      <c r="BG72" s="66"/>
      <c r="BH72" s="66"/>
      <c r="BI72" s="25"/>
      <c r="BJ72" s="25"/>
      <c r="BK72" s="20"/>
      <c r="BL72" s="24"/>
      <c r="BM72" s="25"/>
      <c r="BN72" s="25"/>
      <c r="BO72" s="25"/>
      <c r="BP72" s="126"/>
    </row>
    <row r="73" spans="1:68" hidden="1" x14ac:dyDescent="0.2">
      <c r="A73" s="56">
        <v>45094</v>
      </c>
      <c r="B73" s="57" t="s">
        <v>561</v>
      </c>
      <c r="C73" s="57"/>
      <c r="D73" s="58" t="str">
        <f t="shared" si="35"/>
        <v>Sat</v>
      </c>
      <c r="E73" s="58"/>
      <c r="F73" s="24" t="s">
        <v>51</v>
      </c>
      <c r="G73" s="59" t="s">
        <v>103</v>
      </c>
      <c r="H73" s="60" t="s">
        <v>185</v>
      </c>
      <c r="I73" s="61">
        <v>2</v>
      </c>
      <c r="J73" s="61" t="s">
        <v>159</v>
      </c>
      <c r="K73" s="69" t="s">
        <v>186</v>
      </c>
      <c r="L73" s="25">
        <v>4</v>
      </c>
      <c r="M73" s="24" t="s">
        <v>105</v>
      </c>
      <c r="N73" s="24" t="s">
        <v>6</v>
      </c>
      <c r="R73" s="64">
        <v>2.6</v>
      </c>
      <c r="S73" s="65" t="s">
        <v>372</v>
      </c>
      <c r="T73" s="66">
        <f t="shared" si="37"/>
        <v>10.4</v>
      </c>
      <c r="U73" s="66">
        <f t="shared" si="38"/>
        <v>6.4</v>
      </c>
      <c r="V73" s="66">
        <f t="shared" si="39"/>
        <v>17.299999999999997</v>
      </c>
      <c r="W73" s="66">
        <f t="shared" si="40"/>
        <v>221</v>
      </c>
      <c r="X73" s="20">
        <f t="shared" si="41"/>
        <v>7.8280542986425325E-2</v>
      </c>
      <c r="Y73" s="67">
        <f t="shared" si="42"/>
        <v>0.17299999999999996</v>
      </c>
      <c r="Z73" s="68">
        <f t="shared" si="43"/>
        <v>1729.9999999999998</v>
      </c>
      <c r="AA73" s="65" t="s">
        <v>53</v>
      </c>
      <c r="AB73" s="23" t="str">
        <f t="shared" si="34"/>
        <v/>
      </c>
      <c r="AC73" s="23" t="str">
        <f t="shared" si="34"/>
        <v/>
      </c>
      <c r="AD73" s="23" t="str">
        <f t="shared" si="34"/>
        <v/>
      </c>
      <c r="AE73" s="23" t="str">
        <f t="shared" si="34"/>
        <v/>
      </c>
      <c r="AF73" s="23" t="str">
        <f t="shared" si="34"/>
        <v/>
      </c>
      <c r="AU73" s="23">
        <f t="shared" ref="AU73:AY81" si="46">IF($G73=AU$2,$U73,"")</f>
        <v>6.4</v>
      </c>
      <c r="AV73" s="23" t="str">
        <f t="shared" si="46"/>
        <v/>
      </c>
      <c r="AW73" s="23" t="str">
        <f t="shared" si="46"/>
        <v/>
      </c>
      <c r="AX73" s="23" t="str">
        <f t="shared" si="46"/>
        <v/>
      </c>
      <c r="AY73" s="23" t="str">
        <f t="shared" si="46"/>
        <v/>
      </c>
      <c r="AZ73" s="23"/>
      <c r="BA73" s="25">
        <v>2.2000000000000002</v>
      </c>
      <c r="BB73" s="25">
        <v>2.17</v>
      </c>
      <c r="BC73" s="25">
        <f t="shared" si="44"/>
        <v>4.68</v>
      </c>
      <c r="BD73" s="25">
        <f t="shared" si="45"/>
        <v>2.0880999999999998</v>
      </c>
      <c r="BF73" s="55">
        <f t="shared" si="36"/>
        <v>0</v>
      </c>
      <c r="BG73" s="66"/>
      <c r="BH73" s="66"/>
      <c r="BI73" s="25"/>
      <c r="BJ73" s="25"/>
      <c r="BK73" s="20"/>
      <c r="BL73" s="24"/>
      <c r="BM73" s="25"/>
      <c r="BN73" s="25"/>
      <c r="BO73" s="25"/>
      <c r="BP73" s="126"/>
    </row>
    <row r="74" spans="1:68" hidden="1" x14ac:dyDescent="0.2">
      <c r="A74" s="56">
        <v>45094</v>
      </c>
      <c r="B74" s="57" t="s">
        <v>561</v>
      </c>
      <c r="C74" s="57"/>
      <c r="D74" s="58" t="str">
        <f t="shared" si="35"/>
        <v>Sat</v>
      </c>
      <c r="E74" s="58"/>
      <c r="F74" s="24" t="s">
        <v>51</v>
      </c>
      <c r="G74" s="59" t="s">
        <v>103</v>
      </c>
      <c r="H74" s="60" t="s">
        <v>112</v>
      </c>
      <c r="I74" s="61">
        <v>8</v>
      </c>
      <c r="J74" s="61" t="s">
        <v>95</v>
      </c>
      <c r="K74" s="69" t="s">
        <v>187</v>
      </c>
      <c r="L74" s="25">
        <v>2</v>
      </c>
      <c r="M74" s="24" t="s">
        <v>105</v>
      </c>
      <c r="N74" s="24" t="s">
        <v>6</v>
      </c>
      <c r="R74" s="64">
        <v>5.5</v>
      </c>
      <c r="S74" s="65" t="s">
        <v>372</v>
      </c>
      <c r="T74" s="66">
        <f t="shared" si="37"/>
        <v>11</v>
      </c>
      <c r="U74" s="66">
        <f t="shared" si="38"/>
        <v>9</v>
      </c>
      <c r="V74" s="66">
        <f t="shared" si="39"/>
        <v>26.299999999999997</v>
      </c>
      <c r="W74" s="66">
        <f t="shared" si="40"/>
        <v>223</v>
      </c>
      <c r="X74" s="20">
        <f t="shared" si="41"/>
        <v>0.11793721973094169</v>
      </c>
      <c r="Y74" s="67">
        <f t="shared" si="42"/>
        <v>0.26299999999999996</v>
      </c>
      <c r="Z74" s="68">
        <f t="shared" si="43"/>
        <v>2629.9999999999995</v>
      </c>
      <c r="AA74" s="65" t="s">
        <v>53</v>
      </c>
      <c r="AB74" s="23" t="str">
        <f t="shared" si="34"/>
        <v/>
      </c>
      <c r="AC74" s="23" t="str">
        <f t="shared" si="34"/>
        <v/>
      </c>
      <c r="AD74" s="23" t="str">
        <f t="shared" si="34"/>
        <v/>
      </c>
      <c r="AE74" s="23" t="str">
        <f t="shared" si="34"/>
        <v/>
      </c>
      <c r="AF74" s="23" t="str">
        <f t="shared" si="34"/>
        <v/>
      </c>
      <c r="AU74" s="23">
        <f t="shared" si="46"/>
        <v>9</v>
      </c>
      <c r="AV74" s="23" t="str">
        <f t="shared" si="46"/>
        <v/>
      </c>
      <c r="AW74" s="23" t="str">
        <f t="shared" si="46"/>
        <v/>
      </c>
      <c r="AX74" s="23" t="str">
        <f t="shared" si="46"/>
        <v/>
      </c>
      <c r="AY74" s="23" t="str">
        <f t="shared" si="46"/>
        <v/>
      </c>
      <c r="AZ74" s="23"/>
      <c r="BA74" s="25">
        <v>2.5</v>
      </c>
      <c r="BB74" s="25">
        <v>2.15</v>
      </c>
      <c r="BC74" s="25">
        <f t="shared" si="44"/>
        <v>2.2999999999999998</v>
      </c>
      <c r="BD74" s="25">
        <f t="shared" si="45"/>
        <v>2.0694999999999997</v>
      </c>
      <c r="BF74" s="55">
        <f t="shared" si="36"/>
        <v>0</v>
      </c>
      <c r="BG74" s="66"/>
      <c r="BH74" s="66"/>
      <c r="BI74" s="25"/>
      <c r="BJ74" s="25"/>
      <c r="BK74" s="20"/>
      <c r="BL74" s="24"/>
      <c r="BM74" s="25"/>
      <c r="BN74" s="25"/>
      <c r="BO74" s="25"/>
      <c r="BP74" s="126"/>
    </row>
    <row r="75" spans="1:68" hidden="1" x14ac:dyDescent="0.2">
      <c r="A75" s="56">
        <v>45097</v>
      </c>
      <c r="B75" s="57" t="s">
        <v>561</v>
      </c>
      <c r="C75" s="57"/>
      <c r="D75" s="58" t="str">
        <f t="shared" si="35"/>
        <v>Tue</v>
      </c>
      <c r="E75" s="58"/>
      <c r="F75" s="24" t="s">
        <v>51</v>
      </c>
      <c r="G75" s="59" t="s">
        <v>103</v>
      </c>
      <c r="H75" s="60" t="s">
        <v>188</v>
      </c>
      <c r="I75" s="61" t="s">
        <v>189</v>
      </c>
      <c r="J75" s="61" t="s">
        <v>190</v>
      </c>
      <c r="K75" s="60" t="s">
        <v>191</v>
      </c>
      <c r="L75" s="25">
        <v>2</v>
      </c>
      <c r="M75" s="24" t="s">
        <v>105</v>
      </c>
      <c r="N75" s="24" t="s">
        <v>73</v>
      </c>
      <c r="R75" s="64">
        <v>4.55</v>
      </c>
      <c r="S75" s="65" t="s">
        <v>363</v>
      </c>
      <c r="T75" s="66" t="str">
        <f t="shared" si="37"/>
        <v>0.00</v>
      </c>
      <c r="U75" s="66">
        <f t="shared" si="38"/>
        <v>-2</v>
      </c>
      <c r="V75" s="66">
        <f t="shared" si="39"/>
        <v>24.299999999999997</v>
      </c>
      <c r="W75" s="66">
        <f t="shared" si="40"/>
        <v>225</v>
      </c>
      <c r="X75" s="20">
        <f t="shared" si="41"/>
        <v>0.10799999999999998</v>
      </c>
      <c r="Y75" s="67">
        <f t="shared" si="42"/>
        <v>0.24299999999999997</v>
      </c>
      <c r="Z75" s="68">
        <f t="shared" si="43"/>
        <v>2429.9999999999995</v>
      </c>
      <c r="AA75" s="65" t="s">
        <v>52</v>
      </c>
      <c r="AB75" s="23" t="str">
        <f t="shared" si="34"/>
        <v/>
      </c>
      <c r="AC75" s="23" t="str">
        <f t="shared" si="34"/>
        <v/>
      </c>
      <c r="AD75" s="23" t="str">
        <f t="shared" si="34"/>
        <v/>
      </c>
      <c r="AE75" s="23" t="str">
        <f t="shared" si="34"/>
        <v/>
      </c>
      <c r="AF75" s="23" t="str">
        <f t="shared" si="34"/>
        <v/>
      </c>
      <c r="AU75" s="23">
        <f t="shared" si="46"/>
        <v>-2</v>
      </c>
      <c r="AV75" s="23" t="str">
        <f t="shared" si="46"/>
        <v/>
      </c>
      <c r="AW75" s="23" t="str">
        <f t="shared" si="46"/>
        <v/>
      </c>
      <c r="AX75" s="23" t="str">
        <f t="shared" si="46"/>
        <v/>
      </c>
      <c r="AY75" s="23" t="str">
        <f t="shared" si="46"/>
        <v/>
      </c>
      <c r="AZ75" s="23"/>
      <c r="BA75" s="25">
        <v>2.5</v>
      </c>
      <c r="BB75" s="25">
        <v>2.88</v>
      </c>
      <c r="BC75" s="25">
        <f t="shared" si="44"/>
        <v>3.76</v>
      </c>
      <c r="BD75" s="25">
        <f t="shared" si="45"/>
        <v>2.7484000000000002</v>
      </c>
      <c r="BF75" s="55">
        <f t="shared" si="36"/>
        <v>0</v>
      </c>
      <c r="BG75" s="66"/>
      <c r="BH75" s="66"/>
      <c r="BI75" s="25"/>
      <c r="BJ75" s="25"/>
      <c r="BK75" s="20"/>
      <c r="BL75" s="24"/>
      <c r="BM75" s="25"/>
      <c r="BN75" s="25"/>
      <c r="BO75" s="25"/>
      <c r="BP75" s="126"/>
    </row>
    <row r="76" spans="1:68" hidden="1" x14ac:dyDescent="0.2">
      <c r="A76" s="56">
        <v>45098</v>
      </c>
      <c r="B76" s="57" t="s">
        <v>561</v>
      </c>
      <c r="C76" s="57"/>
      <c r="D76" s="58" t="str">
        <f t="shared" si="35"/>
        <v>Wed</v>
      </c>
      <c r="E76" s="58"/>
      <c r="F76" s="24" t="s">
        <v>51</v>
      </c>
      <c r="G76" s="59" t="s">
        <v>103</v>
      </c>
      <c r="H76" s="60" t="s">
        <v>122</v>
      </c>
      <c r="I76" s="61">
        <v>5</v>
      </c>
      <c r="J76" s="61" t="s">
        <v>159</v>
      </c>
      <c r="K76" s="60" t="s">
        <v>193</v>
      </c>
      <c r="L76" s="25">
        <v>5</v>
      </c>
      <c r="M76" s="24" t="s">
        <v>105</v>
      </c>
      <c r="N76" s="24" t="s">
        <v>6</v>
      </c>
      <c r="R76" s="64">
        <v>2.2000000000000002</v>
      </c>
      <c r="S76" s="65" t="s">
        <v>363</v>
      </c>
      <c r="T76" s="66" t="str">
        <f t="shared" si="37"/>
        <v>0.00</v>
      </c>
      <c r="U76" s="66">
        <f t="shared" si="38"/>
        <v>-5</v>
      </c>
      <c r="V76" s="66">
        <f t="shared" si="39"/>
        <v>19.299999999999997</v>
      </c>
      <c r="W76" s="66">
        <f t="shared" si="40"/>
        <v>230</v>
      </c>
      <c r="X76" s="20">
        <f t="shared" si="41"/>
        <v>8.3913043478260854E-2</v>
      </c>
      <c r="Y76" s="67">
        <f t="shared" si="42"/>
        <v>0.19299999999999998</v>
      </c>
      <c r="Z76" s="68">
        <f t="shared" si="43"/>
        <v>1929.9999999999998</v>
      </c>
      <c r="AA76" s="65" t="s">
        <v>52</v>
      </c>
      <c r="AB76" s="23" t="str">
        <f t="shared" ref="AB76:AF85" si="47">IF($G76=AB$2,$U76,"")</f>
        <v/>
      </c>
      <c r="AC76" s="23" t="str">
        <f t="shared" si="47"/>
        <v/>
      </c>
      <c r="AD76" s="23" t="str">
        <f t="shared" si="47"/>
        <v/>
      </c>
      <c r="AE76" s="23" t="str">
        <f t="shared" si="47"/>
        <v/>
      </c>
      <c r="AF76" s="23" t="str">
        <f t="shared" si="47"/>
        <v/>
      </c>
      <c r="AU76" s="23">
        <f t="shared" si="46"/>
        <v>-5</v>
      </c>
      <c r="AV76" s="23" t="str">
        <f t="shared" si="46"/>
        <v/>
      </c>
      <c r="AW76" s="23" t="str">
        <f t="shared" si="46"/>
        <v/>
      </c>
      <c r="AX76" s="23" t="str">
        <f t="shared" si="46"/>
        <v/>
      </c>
      <c r="AY76" s="23" t="str">
        <f t="shared" si="46"/>
        <v/>
      </c>
      <c r="AZ76" s="23"/>
      <c r="BA76" s="25">
        <v>4.5999999999999996</v>
      </c>
      <c r="BB76" s="25">
        <v>4.9000000000000004</v>
      </c>
      <c r="BC76" s="25">
        <f t="shared" si="44"/>
        <v>19.5</v>
      </c>
      <c r="BD76" s="25">
        <f t="shared" si="45"/>
        <v>4.6270000000000007</v>
      </c>
      <c r="BF76" s="55">
        <f t="shared" si="36"/>
        <v>0</v>
      </c>
      <c r="BG76" s="66"/>
      <c r="BH76" s="66"/>
      <c r="BI76" s="25"/>
      <c r="BJ76" s="25"/>
      <c r="BK76" s="20"/>
      <c r="BL76" s="24"/>
      <c r="BM76" s="25"/>
      <c r="BN76" s="25"/>
      <c r="BO76" s="25"/>
      <c r="BP76" s="126"/>
    </row>
    <row r="77" spans="1:68" hidden="1" x14ac:dyDescent="0.2">
      <c r="A77" s="56">
        <v>45098</v>
      </c>
      <c r="B77" s="57" t="s">
        <v>561</v>
      </c>
      <c r="C77" s="57"/>
      <c r="D77" s="58" t="str">
        <f t="shared" si="35"/>
        <v>Wed</v>
      </c>
      <c r="E77" s="58"/>
      <c r="F77" s="24" t="s">
        <v>51</v>
      </c>
      <c r="G77" s="59" t="s">
        <v>103</v>
      </c>
      <c r="H77" s="60" t="s">
        <v>194</v>
      </c>
      <c r="I77" s="61">
        <v>6</v>
      </c>
      <c r="J77" s="61" t="s">
        <v>156</v>
      </c>
      <c r="K77" s="60" t="s">
        <v>195</v>
      </c>
      <c r="L77" s="25">
        <v>1.5</v>
      </c>
      <c r="M77" s="24" t="s">
        <v>105</v>
      </c>
      <c r="N77" s="24" t="s">
        <v>6</v>
      </c>
      <c r="R77" s="64">
        <v>3.9</v>
      </c>
      <c r="S77" s="65" t="s">
        <v>363</v>
      </c>
      <c r="T77" s="66" t="str">
        <f t="shared" si="37"/>
        <v>0.00</v>
      </c>
      <c r="U77" s="66">
        <f t="shared" si="38"/>
        <v>-1.5</v>
      </c>
      <c r="V77" s="66">
        <f t="shared" si="39"/>
        <v>17.799999999999997</v>
      </c>
      <c r="W77" s="66">
        <f t="shared" si="40"/>
        <v>231.5</v>
      </c>
      <c r="X77" s="20">
        <f t="shared" si="41"/>
        <v>7.6889848812095027E-2</v>
      </c>
      <c r="Y77" s="67">
        <f t="shared" si="42"/>
        <v>0.17799999999999996</v>
      </c>
      <c r="Z77" s="68">
        <f t="shared" si="43"/>
        <v>1779.9999999999998</v>
      </c>
      <c r="AA77" s="65" t="s">
        <v>52</v>
      </c>
      <c r="AB77" s="23" t="str">
        <f t="shared" si="47"/>
        <v/>
      </c>
      <c r="AC77" s="23" t="str">
        <f t="shared" si="47"/>
        <v/>
      </c>
      <c r="AD77" s="23" t="str">
        <f t="shared" si="47"/>
        <v/>
      </c>
      <c r="AE77" s="23" t="str">
        <f t="shared" si="47"/>
        <v/>
      </c>
      <c r="AF77" s="23" t="str">
        <f t="shared" si="47"/>
        <v/>
      </c>
      <c r="AU77" s="23">
        <f t="shared" si="46"/>
        <v>-1.5</v>
      </c>
      <c r="AV77" s="23" t="str">
        <f t="shared" si="46"/>
        <v/>
      </c>
      <c r="AW77" s="23" t="str">
        <f t="shared" si="46"/>
        <v/>
      </c>
      <c r="AX77" s="23" t="str">
        <f t="shared" si="46"/>
        <v/>
      </c>
      <c r="AY77" s="23" t="str">
        <f t="shared" si="46"/>
        <v/>
      </c>
      <c r="AZ77" s="23"/>
      <c r="BA77" s="25">
        <v>0</v>
      </c>
      <c r="BB77" s="25">
        <v>1.92</v>
      </c>
      <c r="BC77" s="25">
        <f t="shared" si="44"/>
        <v>1.38</v>
      </c>
      <c r="BD77" s="25">
        <f t="shared" si="45"/>
        <v>1.8555999999999999</v>
      </c>
      <c r="BF77" s="55">
        <f t="shared" si="36"/>
        <v>0</v>
      </c>
      <c r="BG77" s="66"/>
      <c r="BH77" s="66"/>
      <c r="BI77" s="25"/>
      <c r="BJ77" s="25"/>
      <c r="BK77" s="20"/>
      <c r="BL77" s="24"/>
      <c r="BM77" s="25"/>
      <c r="BN77" s="25"/>
      <c r="BO77" s="25"/>
      <c r="BP77" s="126"/>
    </row>
    <row r="78" spans="1:68" hidden="1" x14ac:dyDescent="0.2">
      <c r="A78" s="56">
        <v>45098</v>
      </c>
      <c r="B78" s="57" t="s">
        <v>561</v>
      </c>
      <c r="C78" s="57"/>
      <c r="D78" s="58" t="str">
        <f t="shared" si="35"/>
        <v>Wed</v>
      </c>
      <c r="E78" s="58"/>
      <c r="F78" s="24" t="s">
        <v>51</v>
      </c>
      <c r="G78" s="59" t="s">
        <v>103</v>
      </c>
      <c r="H78" s="60" t="s">
        <v>194</v>
      </c>
      <c r="I78" s="61">
        <v>6</v>
      </c>
      <c r="J78" s="61" t="s">
        <v>156</v>
      </c>
      <c r="K78" s="60" t="s">
        <v>195</v>
      </c>
      <c r="L78" s="25">
        <v>3.5</v>
      </c>
      <c r="M78" s="24" t="s">
        <v>105</v>
      </c>
      <c r="N78" s="24" t="s">
        <v>7</v>
      </c>
      <c r="R78" s="64">
        <v>1.8</v>
      </c>
      <c r="S78" s="65" t="s">
        <v>363</v>
      </c>
      <c r="T78" s="66" t="str">
        <f t="shared" si="37"/>
        <v>0.00</v>
      </c>
      <c r="U78" s="66">
        <f t="shared" si="38"/>
        <v>-3.5</v>
      </c>
      <c r="V78" s="66">
        <f t="shared" si="39"/>
        <v>14.299999999999997</v>
      </c>
      <c r="W78" s="66">
        <f t="shared" si="40"/>
        <v>235</v>
      </c>
      <c r="X78" s="20">
        <f t="shared" si="41"/>
        <v>6.0851063829787222E-2</v>
      </c>
      <c r="Y78" s="67">
        <f t="shared" si="42"/>
        <v>0.14299999999999996</v>
      </c>
      <c r="Z78" s="68">
        <f t="shared" si="43"/>
        <v>1429.9999999999998</v>
      </c>
      <c r="AA78" s="65" t="s">
        <v>52</v>
      </c>
      <c r="AB78" s="23" t="str">
        <f t="shared" si="47"/>
        <v/>
      </c>
      <c r="AC78" s="23" t="str">
        <f t="shared" si="47"/>
        <v/>
      </c>
      <c r="AD78" s="23" t="str">
        <f t="shared" si="47"/>
        <v/>
      </c>
      <c r="AE78" s="23" t="str">
        <f t="shared" si="47"/>
        <v/>
      </c>
      <c r="AF78" s="23" t="str">
        <f t="shared" si="47"/>
        <v/>
      </c>
      <c r="AU78" s="23">
        <f t="shared" si="46"/>
        <v>-3.5</v>
      </c>
      <c r="AV78" s="23" t="str">
        <f t="shared" si="46"/>
        <v/>
      </c>
      <c r="AW78" s="23" t="str">
        <f t="shared" si="46"/>
        <v/>
      </c>
      <c r="AX78" s="23" t="str">
        <f t="shared" si="46"/>
        <v/>
      </c>
      <c r="AY78" s="23" t="str">
        <f t="shared" si="46"/>
        <v/>
      </c>
      <c r="AZ78" s="23"/>
      <c r="BA78" s="25">
        <v>3.5</v>
      </c>
      <c r="BB78" s="25">
        <v>3.65</v>
      </c>
      <c r="BC78" s="25">
        <f t="shared" si="44"/>
        <v>9.2750000000000004</v>
      </c>
      <c r="BD78" s="25">
        <f t="shared" si="45"/>
        <v>3.4645000000000001</v>
      </c>
      <c r="BF78" s="55">
        <f t="shared" si="36"/>
        <v>0</v>
      </c>
      <c r="BG78" s="66"/>
      <c r="BH78" s="66"/>
      <c r="BI78" s="25"/>
      <c r="BJ78" s="25"/>
      <c r="BK78" s="20"/>
      <c r="BL78" s="24"/>
      <c r="BM78" s="25"/>
      <c r="BN78" s="25"/>
      <c r="BO78" s="25"/>
      <c r="BP78" s="126"/>
    </row>
    <row r="79" spans="1:68" hidden="1" x14ac:dyDescent="0.2">
      <c r="A79" s="56">
        <v>45098</v>
      </c>
      <c r="B79" s="57" t="s">
        <v>561</v>
      </c>
      <c r="C79" s="57"/>
      <c r="D79" s="58" t="str">
        <f t="shared" si="35"/>
        <v>Wed</v>
      </c>
      <c r="E79" s="58"/>
      <c r="F79" s="24" t="s">
        <v>51</v>
      </c>
      <c r="G79" s="59" t="s">
        <v>103</v>
      </c>
      <c r="H79" s="60" t="s">
        <v>124</v>
      </c>
      <c r="I79" s="61">
        <v>4</v>
      </c>
      <c r="J79" s="61" t="s">
        <v>63</v>
      </c>
      <c r="K79" s="69" t="s">
        <v>192</v>
      </c>
      <c r="L79" s="25">
        <v>3</v>
      </c>
      <c r="M79" s="24" t="s">
        <v>105</v>
      </c>
      <c r="N79" s="24" t="s">
        <v>6</v>
      </c>
      <c r="R79" s="64">
        <v>2.6</v>
      </c>
      <c r="S79" s="65" t="s">
        <v>372</v>
      </c>
      <c r="T79" s="66">
        <f t="shared" si="37"/>
        <v>7.8</v>
      </c>
      <c r="U79" s="66">
        <f t="shared" si="38"/>
        <v>4.8</v>
      </c>
      <c r="V79" s="66">
        <f t="shared" si="39"/>
        <v>19.099999999999998</v>
      </c>
      <c r="W79" s="66">
        <f t="shared" si="40"/>
        <v>238</v>
      </c>
      <c r="X79" s="20">
        <f t="shared" si="41"/>
        <v>8.0252100840336127E-2</v>
      </c>
      <c r="Y79" s="67">
        <f t="shared" si="42"/>
        <v>0.19099999999999998</v>
      </c>
      <c r="Z79" s="68">
        <f t="shared" si="43"/>
        <v>1909.9999999999998</v>
      </c>
      <c r="AA79" s="65" t="s">
        <v>53</v>
      </c>
      <c r="AB79" s="23" t="str">
        <f t="shared" si="47"/>
        <v/>
      </c>
      <c r="AC79" s="23" t="str">
        <f t="shared" si="47"/>
        <v/>
      </c>
      <c r="AD79" s="23" t="str">
        <f t="shared" si="47"/>
        <v/>
      </c>
      <c r="AE79" s="23" t="str">
        <f t="shared" si="47"/>
        <v/>
      </c>
      <c r="AF79" s="23" t="str">
        <f t="shared" si="47"/>
        <v/>
      </c>
      <c r="AU79" s="23">
        <f t="shared" si="46"/>
        <v>4.8</v>
      </c>
      <c r="AV79" s="23" t="str">
        <f t="shared" si="46"/>
        <v/>
      </c>
      <c r="AW79" s="23" t="str">
        <f t="shared" si="46"/>
        <v/>
      </c>
      <c r="AX79" s="23" t="str">
        <f t="shared" si="46"/>
        <v/>
      </c>
      <c r="AY79" s="23" t="str">
        <f t="shared" si="46"/>
        <v/>
      </c>
      <c r="AZ79" s="23"/>
      <c r="BA79" s="25">
        <v>1.9</v>
      </c>
      <c r="BB79" s="25">
        <v>2</v>
      </c>
      <c r="BC79" s="25">
        <f t="shared" si="44"/>
        <v>3</v>
      </c>
      <c r="BD79" s="25">
        <f t="shared" si="45"/>
        <v>1.9300000000000002</v>
      </c>
      <c r="BF79" s="55">
        <f t="shared" si="36"/>
        <v>0</v>
      </c>
      <c r="BG79" s="66"/>
      <c r="BH79" s="66"/>
      <c r="BI79" s="25"/>
      <c r="BJ79" s="25"/>
      <c r="BK79" s="20"/>
      <c r="BL79" s="24"/>
      <c r="BM79" s="25"/>
      <c r="BN79" s="25"/>
      <c r="BO79" s="25"/>
      <c r="BP79" s="126"/>
    </row>
    <row r="80" spans="1:68" hidden="1" x14ac:dyDescent="0.2">
      <c r="A80" s="56">
        <v>45099</v>
      </c>
      <c r="B80" s="57" t="s">
        <v>561</v>
      </c>
      <c r="C80" s="57"/>
      <c r="D80" s="58" t="str">
        <f t="shared" si="35"/>
        <v>Thu</v>
      </c>
      <c r="E80" s="58"/>
      <c r="F80" s="24" t="s">
        <v>51</v>
      </c>
      <c r="G80" s="59" t="s">
        <v>103</v>
      </c>
      <c r="H80" s="60" t="s">
        <v>54</v>
      </c>
      <c r="I80" s="61">
        <v>8</v>
      </c>
      <c r="J80" s="61" t="s">
        <v>84</v>
      </c>
      <c r="K80" s="70" t="s">
        <v>196</v>
      </c>
      <c r="L80" s="25">
        <v>3</v>
      </c>
      <c r="M80" s="24" t="s">
        <v>105</v>
      </c>
      <c r="N80" s="24" t="s">
        <v>6</v>
      </c>
      <c r="R80" s="64">
        <v>1.9</v>
      </c>
      <c r="S80" s="65" t="s">
        <v>373</v>
      </c>
      <c r="T80" s="66" t="str">
        <f t="shared" si="37"/>
        <v>0.00</v>
      </c>
      <c r="U80" s="66">
        <f t="shared" si="38"/>
        <v>-3</v>
      </c>
      <c r="V80" s="66">
        <f t="shared" si="39"/>
        <v>16.099999999999998</v>
      </c>
      <c r="W80" s="66">
        <f t="shared" si="40"/>
        <v>241</v>
      </c>
      <c r="X80" s="20">
        <f t="shared" si="41"/>
        <v>6.6804979253112018E-2</v>
      </c>
      <c r="Y80" s="67">
        <f t="shared" si="42"/>
        <v>0.16099999999999998</v>
      </c>
      <c r="Z80" s="68">
        <f t="shared" si="43"/>
        <v>1609.9999999999998</v>
      </c>
      <c r="AA80" s="65" t="s">
        <v>52</v>
      </c>
      <c r="AB80" s="23" t="str">
        <f t="shared" si="47"/>
        <v/>
      </c>
      <c r="AC80" s="23" t="str">
        <f t="shared" si="47"/>
        <v/>
      </c>
      <c r="AD80" s="23" t="str">
        <f t="shared" si="47"/>
        <v/>
      </c>
      <c r="AE80" s="23" t="str">
        <f t="shared" si="47"/>
        <v/>
      </c>
      <c r="AF80" s="23" t="str">
        <f t="shared" si="47"/>
        <v/>
      </c>
      <c r="AU80" s="23">
        <f t="shared" si="46"/>
        <v>-3</v>
      </c>
      <c r="AV80" s="23" t="str">
        <f t="shared" si="46"/>
        <v/>
      </c>
      <c r="AW80" s="23" t="str">
        <f t="shared" si="46"/>
        <v/>
      </c>
      <c r="AX80" s="23" t="str">
        <f t="shared" si="46"/>
        <v/>
      </c>
      <c r="AY80" s="23" t="str">
        <f t="shared" si="46"/>
        <v/>
      </c>
      <c r="AZ80" s="23"/>
      <c r="BA80" s="25">
        <v>0</v>
      </c>
      <c r="BB80" s="25">
        <v>1.67</v>
      </c>
      <c r="BC80" s="25">
        <f t="shared" si="44"/>
        <v>2.0099999999999998</v>
      </c>
      <c r="BD80" s="25">
        <f t="shared" si="45"/>
        <v>1.6231</v>
      </c>
      <c r="BF80" s="55">
        <f t="shared" si="36"/>
        <v>0</v>
      </c>
      <c r="BG80" s="66"/>
      <c r="BH80" s="66"/>
      <c r="BI80" s="25"/>
      <c r="BJ80" s="25"/>
      <c r="BK80" s="20"/>
      <c r="BL80" s="24"/>
      <c r="BM80" s="25"/>
      <c r="BN80" s="25"/>
      <c r="BO80" s="25"/>
      <c r="BP80" s="126"/>
    </row>
    <row r="81" spans="1:68" hidden="1" x14ac:dyDescent="0.2">
      <c r="A81" s="56">
        <v>45099</v>
      </c>
      <c r="B81" s="57" t="s">
        <v>561</v>
      </c>
      <c r="C81" s="57"/>
      <c r="D81" s="58" t="str">
        <f t="shared" si="35"/>
        <v>Thu</v>
      </c>
      <c r="E81" s="58"/>
      <c r="F81" s="24" t="s">
        <v>51</v>
      </c>
      <c r="G81" s="59" t="s">
        <v>152</v>
      </c>
      <c r="H81" s="60" t="s">
        <v>197</v>
      </c>
      <c r="I81" s="61">
        <v>4</v>
      </c>
      <c r="J81" s="61" t="s">
        <v>159</v>
      </c>
      <c r="K81" s="60" t="s">
        <v>198</v>
      </c>
      <c r="L81" s="25">
        <v>5</v>
      </c>
      <c r="M81" s="24" t="s">
        <v>105</v>
      </c>
      <c r="N81" s="24" t="s">
        <v>6</v>
      </c>
      <c r="R81" s="64">
        <v>2</v>
      </c>
      <c r="S81" s="65" t="s">
        <v>363</v>
      </c>
      <c r="T81" s="66" t="str">
        <f t="shared" si="37"/>
        <v>0.00</v>
      </c>
      <c r="U81" s="66">
        <f t="shared" si="38"/>
        <v>-5</v>
      </c>
      <c r="V81" s="66">
        <f t="shared" si="39"/>
        <v>11.099999999999998</v>
      </c>
      <c r="W81" s="66">
        <f t="shared" si="40"/>
        <v>246</v>
      </c>
      <c r="X81" s="20">
        <f t="shared" si="41"/>
        <v>4.5121951219512187E-2</v>
      </c>
      <c r="Y81" s="67">
        <f t="shared" si="42"/>
        <v>0.11099999999999997</v>
      </c>
      <c r="Z81" s="68">
        <f t="shared" si="43"/>
        <v>1109.9999999999998</v>
      </c>
      <c r="AA81" s="65" t="s">
        <v>52</v>
      </c>
      <c r="AB81" s="23" t="str">
        <f t="shared" si="47"/>
        <v/>
      </c>
      <c r="AC81" s="23" t="str">
        <f t="shared" si="47"/>
        <v/>
      </c>
      <c r="AD81" s="23" t="str">
        <f t="shared" si="47"/>
        <v/>
      </c>
      <c r="AE81" s="23" t="str">
        <f t="shared" si="47"/>
        <v/>
      </c>
      <c r="AF81" s="23" t="str">
        <f t="shared" si="47"/>
        <v/>
      </c>
      <c r="AU81" s="23" t="str">
        <f t="shared" si="46"/>
        <v/>
      </c>
      <c r="AV81" s="23" t="str">
        <f t="shared" si="46"/>
        <v/>
      </c>
      <c r="AW81" s="23">
        <f t="shared" si="46"/>
        <v>-5</v>
      </c>
      <c r="AX81" s="23" t="str">
        <f t="shared" si="46"/>
        <v/>
      </c>
      <c r="AY81" s="23" t="str">
        <f t="shared" si="46"/>
        <v/>
      </c>
      <c r="AZ81" s="23"/>
      <c r="BA81" s="25">
        <v>0</v>
      </c>
      <c r="BB81" s="25">
        <v>0</v>
      </c>
      <c r="BC81" s="24" t="s">
        <v>720</v>
      </c>
      <c r="BD81" s="24" t="s">
        <v>720</v>
      </c>
      <c r="BF81" s="55">
        <f t="shared" si="36"/>
        <v>0</v>
      </c>
      <c r="BG81" s="66"/>
      <c r="BH81" s="66"/>
      <c r="BI81" s="25"/>
      <c r="BJ81" s="25"/>
      <c r="BK81" s="20"/>
      <c r="BL81" s="24"/>
      <c r="BM81" s="25"/>
      <c r="BN81" s="25"/>
      <c r="BO81" s="25"/>
      <c r="BP81" s="126"/>
    </row>
    <row r="82" spans="1:68" hidden="1" x14ac:dyDescent="0.2">
      <c r="A82" s="56">
        <v>45100</v>
      </c>
      <c r="B82" s="57" t="s">
        <v>561</v>
      </c>
      <c r="C82" s="57"/>
      <c r="D82" s="58" t="str">
        <f t="shared" si="35"/>
        <v>Fri</v>
      </c>
      <c r="E82" s="58"/>
      <c r="F82" s="24" t="s">
        <v>51</v>
      </c>
      <c r="G82" s="59" t="s">
        <v>14</v>
      </c>
      <c r="H82" s="60" t="s">
        <v>199</v>
      </c>
      <c r="I82" s="24">
        <v>1</v>
      </c>
      <c r="J82" s="61" t="s">
        <v>200</v>
      </c>
      <c r="K82" s="69" t="s">
        <v>201</v>
      </c>
      <c r="L82" s="25">
        <v>2</v>
      </c>
      <c r="M82" s="24" t="s">
        <v>105</v>
      </c>
      <c r="N82" s="24" t="s">
        <v>73</v>
      </c>
      <c r="R82" s="64">
        <v>3.31</v>
      </c>
      <c r="S82" s="65" t="s">
        <v>372</v>
      </c>
      <c r="T82" s="66">
        <f t="shared" si="37"/>
        <v>6.62</v>
      </c>
      <c r="U82" s="66">
        <f t="shared" si="38"/>
        <v>4.62</v>
      </c>
      <c r="V82" s="66">
        <f t="shared" si="39"/>
        <v>15.719999999999999</v>
      </c>
      <c r="W82" s="66">
        <f t="shared" si="40"/>
        <v>248</v>
      </c>
      <c r="X82" s="20">
        <f t="shared" si="41"/>
        <v>6.3387096774193546E-2</v>
      </c>
      <c r="Y82" s="67">
        <f t="shared" si="42"/>
        <v>0.15719999999999998</v>
      </c>
      <c r="Z82" s="68">
        <f t="shared" si="43"/>
        <v>1572</v>
      </c>
      <c r="AA82" s="65" t="s">
        <v>53</v>
      </c>
      <c r="AB82" s="23" t="str">
        <f t="shared" si="47"/>
        <v/>
      </c>
      <c r="AC82" s="23" t="str">
        <f t="shared" si="47"/>
        <v/>
      </c>
      <c r="AD82" s="23" t="str">
        <f t="shared" si="47"/>
        <v/>
      </c>
      <c r="AE82" s="23" t="str">
        <f t="shared" si="47"/>
        <v/>
      </c>
      <c r="AF82" s="23" t="str">
        <f t="shared" si="47"/>
        <v/>
      </c>
      <c r="AU82" s="23" t="str">
        <f t="shared" ref="AU82:AW101" si="48">IF($G82=AU$2,$U82,"")</f>
        <v/>
      </c>
      <c r="AV82" s="23" t="str">
        <f t="shared" si="48"/>
        <v/>
      </c>
      <c r="AW82" s="23" t="str">
        <f t="shared" si="48"/>
        <v/>
      </c>
      <c r="AX82" s="23">
        <v>4.62</v>
      </c>
      <c r="AY82" s="23" t="str">
        <f t="shared" ref="AY82:AY145" si="49">IF($G82=AY$2,$U82,"")</f>
        <v/>
      </c>
      <c r="AZ82" s="23"/>
      <c r="BA82" s="25">
        <v>2.4</v>
      </c>
      <c r="BB82" s="25">
        <v>2.2200000000000002</v>
      </c>
      <c r="BC82" s="25">
        <f t="shared" ref="BC82:BC90" si="50">((BB82*(L82))-(L82))</f>
        <v>2.4400000000000004</v>
      </c>
      <c r="BD82" s="25">
        <f t="shared" ref="BD82:BD90" si="51">0.93*(BB82-1)+1</f>
        <v>2.1346000000000003</v>
      </c>
      <c r="BF82" s="55">
        <f t="shared" si="36"/>
        <v>0</v>
      </c>
      <c r="BG82" s="66"/>
      <c r="BH82" s="66"/>
      <c r="BI82" s="25"/>
      <c r="BJ82" s="25"/>
      <c r="BK82" s="20"/>
      <c r="BL82" s="24"/>
      <c r="BM82" s="25"/>
      <c r="BN82" s="25"/>
      <c r="BO82" s="25"/>
      <c r="BP82" s="126"/>
    </row>
    <row r="83" spans="1:68" hidden="1" x14ac:dyDescent="0.2">
      <c r="A83" s="56">
        <v>45101</v>
      </c>
      <c r="B83" s="57" t="s">
        <v>561</v>
      </c>
      <c r="C83" s="57"/>
      <c r="D83" s="58" t="str">
        <f t="shared" si="35"/>
        <v>Sat</v>
      </c>
      <c r="E83" s="58"/>
      <c r="F83" s="24" t="s">
        <v>51</v>
      </c>
      <c r="G83" s="59" t="s">
        <v>103</v>
      </c>
      <c r="H83" s="60" t="s">
        <v>141</v>
      </c>
      <c r="I83" s="61">
        <v>8</v>
      </c>
      <c r="J83" s="61" t="s">
        <v>156</v>
      </c>
      <c r="K83" s="69" t="s">
        <v>205</v>
      </c>
      <c r="L83" s="25">
        <v>5</v>
      </c>
      <c r="M83" s="24" t="s">
        <v>105</v>
      </c>
      <c r="N83" s="24" t="s">
        <v>7</v>
      </c>
      <c r="R83" s="64">
        <v>1.7</v>
      </c>
      <c r="S83" s="65" t="s">
        <v>372</v>
      </c>
      <c r="T83" s="66">
        <f t="shared" si="37"/>
        <v>8.5</v>
      </c>
      <c r="U83" s="66">
        <f t="shared" si="38"/>
        <v>3.5</v>
      </c>
      <c r="V83" s="66">
        <f t="shared" si="39"/>
        <v>19.22</v>
      </c>
      <c r="W83" s="66">
        <f t="shared" si="40"/>
        <v>253</v>
      </c>
      <c r="X83" s="20">
        <f t="shared" si="41"/>
        <v>7.5968379446640311E-2</v>
      </c>
      <c r="Y83" s="67">
        <f t="shared" si="42"/>
        <v>0.19219999999999998</v>
      </c>
      <c r="Z83" s="68">
        <f t="shared" si="43"/>
        <v>1922</v>
      </c>
      <c r="AA83" s="65" t="s">
        <v>53</v>
      </c>
      <c r="AB83" s="23" t="str">
        <f t="shared" si="47"/>
        <v/>
      </c>
      <c r="AC83" s="23" t="str">
        <f t="shared" si="47"/>
        <v/>
      </c>
      <c r="AD83" s="23" t="str">
        <f t="shared" si="47"/>
        <v/>
      </c>
      <c r="AE83" s="23" t="str">
        <f t="shared" si="47"/>
        <v/>
      </c>
      <c r="AF83" s="23" t="str">
        <f t="shared" si="47"/>
        <v/>
      </c>
      <c r="AU83" s="23">
        <f t="shared" si="48"/>
        <v>3.5</v>
      </c>
      <c r="AV83" s="23" t="str">
        <f t="shared" si="48"/>
        <v/>
      </c>
      <c r="AW83" s="23" t="str">
        <f t="shared" si="48"/>
        <v/>
      </c>
      <c r="AX83" s="23" t="str">
        <f t="shared" ref="AX83:AX114" si="52">IF($G83=AX$2,$U83,"")</f>
        <v/>
      </c>
      <c r="AY83" s="23" t="str">
        <f t="shared" si="49"/>
        <v/>
      </c>
      <c r="AZ83" s="23"/>
      <c r="BA83" s="25">
        <v>4.8</v>
      </c>
      <c r="BB83" s="25">
        <v>5.9</v>
      </c>
      <c r="BC83" s="25">
        <f t="shared" si="50"/>
        <v>24.5</v>
      </c>
      <c r="BD83" s="25">
        <f t="shared" si="51"/>
        <v>5.5570000000000004</v>
      </c>
      <c r="BF83" s="55">
        <f t="shared" si="36"/>
        <v>0</v>
      </c>
      <c r="BG83" s="66"/>
      <c r="BH83" s="66"/>
      <c r="BI83" s="25"/>
      <c r="BJ83" s="25"/>
      <c r="BK83" s="20"/>
      <c r="BL83" s="24"/>
      <c r="BM83" s="25"/>
      <c r="BN83" s="25"/>
      <c r="BO83" s="25"/>
      <c r="BP83" s="126"/>
    </row>
    <row r="84" spans="1:68" hidden="1" x14ac:dyDescent="0.2">
      <c r="A84" s="56">
        <v>45101</v>
      </c>
      <c r="B84" s="57" t="s">
        <v>561</v>
      </c>
      <c r="C84" s="57"/>
      <c r="D84" s="58" t="str">
        <f t="shared" si="35"/>
        <v>Sat</v>
      </c>
      <c r="E84" s="58"/>
      <c r="F84" s="24" t="s">
        <v>51</v>
      </c>
      <c r="G84" s="59" t="s">
        <v>103</v>
      </c>
      <c r="H84" s="60" t="s">
        <v>141</v>
      </c>
      <c r="I84" s="61">
        <v>3</v>
      </c>
      <c r="J84" s="61" t="s">
        <v>80</v>
      </c>
      <c r="K84" s="69" t="s">
        <v>204</v>
      </c>
      <c r="L84" s="25">
        <v>5</v>
      </c>
      <c r="M84" s="24" t="s">
        <v>105</v>
      </c>
      <c r="N84" s="24" t="s">
        <v>6</v>
      </c>
      <c r="R84" s="64">
        <v>2</v>
      </c>
      <c r="S84" s="65" t="s">
        <v>372</v>
      </c>
      <c r="T84" s="66">
        <f t="shared" si="37"/>
        <v>10</v>
      </c>
      <c r="U84" s="66">
        <f t="shared" si="38"/>
        <v>5</v>
      </c>
      <c r="V84" s="66">
        <f t="shared" si="39"/>
        <v>24.22</v>
      </c>
      <c r="W84" s="66">
        <f t="shared" si="40"/>
        <v>258</v>
      </c>
      <c r="X84" s="20">
        <f t="shared" si="41"/>
        <v>9.3875968992248052E-2</v>
      </c>
      <c r="Y84" s="67">
        <f t="shared" si="42"/>
        <v>0.2422</v>
      </c>
      <c r="Z84" s="68">
        <f t="shared" si="43"/>
        <v>2422</v>
      </c>
      <c r="AA84" s="65" t="s">
        <v>53</v>
      </c>
      <c r="AB84" s="23" t="str">
        <f t="shared" si="47"/>
        <v/>
      </c>
      <c r="AC84" s="23" t="str">
        <f t="shared" si="47"/>
        <v/>
      </c>
      <c r="AD84" s="23" t="str">
        <f t="shared" si="47"/>
        <v/>
      </c>
      <c r="AE84" s="23" t="str">
        <f t="shared" si="47"/>
        <v/>
      </c>
      <c r="AF84" s="23" t="str">
        <f t="shared" si="47"/>
        <v/>
      </c>
      <c r="AU84" s="23">
        <f t="shared" si="48"/>
        <v>5</v>
      </c>
      <c r="AV84" s="23" t="str">
        <f t="shared" si="48"/>
        <v/>
      </c>
      <c r="AW84" s="23" t="str">
        <f t="shared" si="48"/>
        <v/>
      </c>
      <c r="AX84" s="23" t="str">
        <f t="shared" si="52"/>
        <v/>
      </c>
      <c r="AY84" s="23" t="str">
        <f t="shared" si="49"/>
        <v/>
      </c>
      <c r="AZ84" s="23"/>
      <c r="BA84" s="25">
        <v>0</v>
      </c>
      <c r="BB84" s="25">
        <v>1.93</v>
      </c>
      <c r="BC84" s="25">
        <f t="shared" si="50"/>
        <v>4.6500000000000004</v>
      </c>
      <c r="BD84" s="25">
        <f t="shared" si="51"/>
        <v>1.8649</v>
      </c>
      <c r="BF84" s="55">
        <f t="shared" si="36"/>
        <v>0</v>
      </c>
      <c r="BG84" s="66"/>
      <c r="BH84" s="66"/>
      <c r="BI84" s="25"/>
      <c r="BJ84" s="25"/>
      <c r="BK84" s="20"/>
      <c r="BL84" s="24"/>
      <c r="BM84" s="25"/>
      <c r="BN84" s="25"/>
      <c r="BO84" s="25"/>
      <c r="BP84" s="126"/>
    </row>
    <row r="85" spans="1:68" hidden="1" x14ac:dyDescent="0.2">
      <c r="A85" s="56">
        <v>45101</v>
      </c>
      <c r="B85" s="57" t="s">
        <v>561</v>
      </c>
      <c r="C85" s="57"/>
      <c r="D85" s="58" t="str">
        <f t="shared" si="35"/>
        <v>Sat</v>
      </c>
      <c r="E85" s="58"/>
      <c r="F85" s="24" t="s">
        <v>51</v>
      </c>
      <c r="G85" s="59" t="s">
        <v>103</v>
      </c>
      <c r="H85" s="60" t="s">
        <v>104</v>
      </c>
      <c r="I85" s="61">
        <v>2</v>
      </c>
      <c r="J85" s="61" t="s">
        <v>202</v>
      </c>
      <c r="K85" s="69" t="s">
        <v>203</v>
      </c>
      <c r="L85" s="25">
        <v>5</v>
      </c>
      <c r="M85" s="24" t="s">
        <v>105</v>
      </c>
      <c r="N85" s="24" t="s">
        <v>6</v>
      </c>
      <c r="R85" s="64">
        <v>2.1</v>
      </c>
      <c r="S85" s="65" t="s">
        <v>372</v>
      </c>
      <c r="T85" s="66">
        <f t="shared" si="37"/>
        <v>10.5</v>
      </c>
      <c r="U85" s="66">
        <f t="shared" si="38"/>
        <v>5.5</v>
      </c>
      <c r="V85" s="66">
        <f t="shared" si="39"/>
        <v>29.72</v>
      </c>
      <c r="W85" s="66">
        <f t="shared" si="40"/>
        <v>263</v>
      </c>
      <c r="X85" s="20">
        <f t="shared" si="41"/>
        <v>0.11300380228136882</v>
      </c>
      <c r="Y85" s="67">
        <f t="shared" si="42"/>
        <v>0.29719999999999996</v>
      </c>
      <c r="Z85" s="68">
        <f t="shared" si="43"/>
        <v>2972</v>
      </c>
      <c r="AA85" s="65" t="s">
        <v>53</v>
      </c>
      <c r="AB85" s="23" t="str">
        <f t="shared" si="47"/>
        <v/>
      </c>
      <c r="AC85" s="23" t="str">
        <f t="shared" si="47"/>
        <v/>
      </c>
      <c r="AD85" s="23" t="str">
        <f t="shared" si="47"/>
        <v/>
      </c>
      <c r="AE85" s="23" t="str">
        <f t="shared" si="47"/>
        <v/>
      </c>
      <c r="AF85" s="23" t="str">
        <f t="shared" si="47"/>
        <v/>
      </c>
      <c r="AU85" s="23">
        <f t="shared" si="48"/>
        <v>5.5</v>
      </c>
      <c r="AV85" s="23" t="str">
        <f t="shared" si="48"/>
        <v/>
      </c>
      <c r="AW85" s="23" t="str">
        <f t="shared" si="48"/>
        <v/>
      </c>
      <c r="AX85" s="23" t="str">
        <f t="shared" si="52"/>
        <v/>
      </c>
      <c r="AY85" s="23" t="str">
        <f t="shared" si="49"/>
        <v/>
      </c>
      <c r="AZ85" s="23"/>
      <c r="BA85" s="25">
        <v>2.2000000000000002</v>
      </c>
      <c r="BB85" s="25">
        <v>2.2200000000000002</v>
      </c>
      <c r="BC85" s="25">
        <f t="shared" si="50"/>
        <v>6.1000000000000014</v>
      </c>
      <c r="BD85" s="25">
        <f t="shared" si="51"/>
        <v>2.1346000000000003</v>
      </c>
      <c r="BF85" s="55">
        <f t="shared" si="36"/>
        <v>0</v>
      </c>
      <c r="BG85" s="66"/>
      <c r="BH85" s="66"/>
      <c r="BI85" s="25"/>
      <c r="BJ85" s="25"/>
      <c r="BK85" s="20"/>
      <c r="BL85" s="24"/>
      <c r="BM85" s="25"/>
      <c r="BN85" s="25"/>
      <c r="BO85" s="25"/>
      <c r="BP85" s="126"/>
    </row>
    <row r="86" spans="1:68" hidden="1" x14ac:dyDescent="0.2">
      <c r="A86" s="56">
        <v>45101</v>
      </c>
      <c r="B86" s="57" t="s">
        <v>561</v>
      </c>
      <c r="C86" s="57"/>
      <c r="D86" s="58" t="str">
        <f t="shared" si="35"/>
        <v>Sat</v>
      </c>
      <c r="E86" s="58"/>
      <c r="F86" s="24" t="s">
        <v>51</v>
      </c>
      <c r="G86" s="59" t="s">
        <v>103</v>
      </c>
      <c r="H86" s="60" t="s">
        <v>141</v>
      </c>
      <c r="I86" s="61">
        <v>8</v>
      </c>
      <c r="J86" s="61" t="s">
        <v>156</v>
      </c>
      <c r="K86" s="69" t="s">
        <v>205</v>
      </c>
      <c r="L86" s="25">
        <v>2</v>
      </c>
      <c r="M86" s="24" t="s">
        <v>105</v>
      </c>
      <c r="N86" s="24" t="s">
        <v>6</v>
      </c>
      <c r="R86" s="64">
        <v>3.8</v>
      </c>
      <c r="S86" s="65" t="s">
        <v>372</v>
      </c>
      <c r="T86" s="66">
        <f t="shared" si="37"/>
        <v>7.6</v>
      </c>
      <c r="U86" s="66">
        <f t="shared" si="38"/>
        <v>5.6</v>
      </c>
      <c r="V86" s="66">
        <f t="shared" si="39"/>
        <v>35.32</v>
      </c>
      <c r="W86" s="66">
        <f t="shared" si="40"/>
        <v>265</v>
      </c>
      <c r="X86" s="20">
        <f t="shared" si="41"/>
        <v>0.13328301886792454</v>
      </c>
      <c r="Y86" s="67">
        <f t="shared" si="42"/>
        <v>0.35320000000000001</v>
      </c>
      <c r="Z86" s="68">
        <f t="shared" si="43"/>
        <v>3532</v>
      </c>
      <c r="AA86" s="65" t="s">
        <v>53</v>
      </c>
      <c r="AB86" s="23" t="str">
        <f t="shared" ref="AB86:AF95" si="53">IF($G86=AB$2,$U86,"")</f>
        <v/>
      </c>
      <c r="AC86" s="23" t="str">
        <f t="shared" si="53"/>
        <v/>
      </c>
      <c r="AD86" s="23" t="str">
        <f t="shared" si="53"/>
        <v/>
      </c>
      <c r="AE86" s="23" t="str">
        <f t="shared" si="53"/>
        <v/>
      </c>
      <c r="AF86" s="23" t="str">
        <f t="shared" si="53"/>
        <v/>
      </c>
      <c r="AU86" s="23">
        <f t="shared" si="48"/>
        <v>5.6</v>
      </c>
      <c r="AV86" s="23" t="str">
        <f t="shared" si="48"/>
        <v/>
      </c>
      <c r="AW86" s="23" t="str">
        <f t="shared" si="48"/>
        <v/>
      </c>
      <c r="AX86" s="23" t="str">
        <f t="shared" si="52"/>
        <v/>
      </c>
      <c r="AY86" s="23" t="str">
        <f t="shared" si="49"/>
        <v/>
      </c>
      <c r="AZ86" s="23"/>
      <c r="BA86" s="25">
        <v>8.1</v>
      </c>
      <c r="BB86" s="25">
        <v>9.6</v>
      </c>
      <c r="BC86" s="25">
        <f t="shared" si="50"/>
        <v>17.2</v>
      </c>
      <c r="BD86" s="25">
        <f t="shared" si="51"/>
        <v>8.9980000000000011</v>
      </c>
      <c r="BF86" s="55">
        <f t="shared" si="36"/>
        <v>0</v>
      </c>
      <c r="BG86" s="66"/>
      <c r="BH86" s="66"/>
      <c r="BI86" s="25"/>
      <c r="BJ86" s="25"/>
      <c r="BK86" s="20"/>
      <c r="BL86" s="24"/>
      <c r="BM86" s="25"/>
      <c r="BN86" s="25"/>
      <c r="BO86" s="25"/>
      <c r="BP86" s="126"/>
    </row>
    <row r="87" spans="1:68" hidden="1" x14ac:dyDescent="0.2">
      <c r="A87" s="56">
        <v>45104</v>
      </c>
      <c r="B87" s="57" t="s">
        <v>561</v>
      </c>
      <c r="C87" s="57"/>
      <c r="D87" s="58" t="str">
        <f t="shared" si="35"/>
        <v>Tue</v>
      </c>
      <c r="E87" s="58"/>
      <c r="F87" s="24" t="s">
        <v>51</v>
      </c>
      <c r="G87" s="59" t="s">
        <v>103</v>
      </c>
      <c r="H87" s="60" t="s">
        <v>185</v>
      </c>
      <c r="I87" s="61">
        <v>1</v>
      </c>
      <c r="J87" s="61" t="s">
        <v>95</v>
      </c>
      <c r="K87" s="60" t="s">
        <v>206</v>
      </c>
      <c r="L87" s="25">
        <v>1.5</v>
      </c>
      <c r="M87" s="24" t="s">
        <v>105</v>
      </c>
      <c r="N87" s="24" t="s">
        <v>6</v>
      </c>
      <c r="R87" s="64">
        <v>5.5</v>
      </c>
      <c r="S87" s="65" t="s">
        <v>363</v>
      </c>
      <c r="T87" s="66" t="str">
        <f t="shared" si="37"/>
        <v>0.00</v>
      </c>
      <c r="U87" s="66">
        <f t="shared" si="38"/>
        <v>-1.5</v>
      </c>
      <c r="V87" s="66">
        <f t="shared" si="39"/>
        <v>33.82</v>
      </c>
      <c r="W87" s="66">
        <f t="shared" si="40"/>
        <v>266.5</v>
      </c>
      <c r="X87" s="20">
        <f t="shared" si="41"/>
        <v>0.12690431519699813</v>
      </c>
      <c r="Y87" s="67">
        <f t="shared" si="42"/>
        <v>0.3382</v>
      </c>
      <c r="Z87" s="68">
        <f t="shared" si="43"/>
        <v>3382</v>
      </c>
      <c r="AA87" s="65" t="s">
        <v>52</v>
      </c>
      <c r="AB87" s="23" t="str">
        <f t="shared" si="53"/>
        <v/>
      </c>
      <c r="AC87" s="23" t="str">
        <f t="shared" si="53"/>
        <v/>
      </c>
      <c r="AD87" s="23" t="str">
        <f t="shared" si="53"/>
        <v/>
      </c>
      <c r="AE87" s="23" t="str">
        <f t="shared" si="53"/>
        <v/>
      </c>
      <c r="AF87" s="23" t="str">
        <f t="shared" si="53"/>
        <v/>
      </c>
      <c r="AU87" s="23">
        <f t="shared" si="48"/>
        <v>-1.5</v>
      </c>
      <c r="AV87" s="23" t="str">
        <f t="shared" si="48"/>
        <v/>
      </c>
      <c r="AW87" s="23" t="str">
        <f t="shared" si="48"/>
        <v/>
      </c>
      <c r="AX87" s="23" t="str">
        <f t="shared" si="52"/>
        <v/>
      </c>
      <c r="AY87" s="23" t="str">
        <f t="shared" si="49"/>
        <v/>
      </c>
      <c r="AZ87" s="23"/>
      <c r="BA87" s="25">
        <v>0</v>
      </c>
      <c r="BB87" s="25">
        <v>1.93</v>
      </c>
      <c r="BC87" s="25">
        <f t="shared" si="50"/>
        <v>1.395</v>
      </c>
      <c r="BD87" s="25">
        <f t="shared" si="51"/>
        <v>1.8649</v>
      </c>
      <c r="BF87" s="55">
        <f t="shared" si="36"/>
        <v>0</v>
      </c>
      <c r="BG87" s="66"/>
      <c r="BH87" s="66"/>
      <c r="BI87" s="25"/>
      <c r="BJ87" s="25"/>
      <c r="BK87" s="20"/>
      <c r="BL87" s="24"/>
      <c r="BM87" s="25"/>
      <c r="BN87" s="25"/>
      <c r="BO87" s="25"/>
      <c r="BP87" s="126"/>
    </row>
    <row r="88" spans="1:68" hidden="1" x14ac:dyDescent="0.2">
      <c r="A88" s="56">
        <v>45104</v>
      </c>
      <c r="B88" s="57" t="s">
        <v>561</v>
      </c>
      <c r="C88" s="57"/>
      <c r="D88" s="58" t="str">
        <f t="shared" si="35"/>
        <v>Tue</v>
      </c>
      <c r="E88" s="58"/>
      <c r="F88" s="24" t="s">
        <v>51</v>
      </c>
      <c r="G88" s="59" t="s">
        <v>103</v>
      </c>
      <c r="H88" s="60" t="s">
        <v>185</v>
      </c>
      <c r="I88" s="61">
        <v>1</v>
      </c>
      <c r="J88" s="61" t="s">
        <v>95</v>
      </c>
      <c r="K88" s="60" t="s">
        <v>206</v>
      </c>
      <c r="L88" s="25">
        <v>3.5</v>
      </c>
      <c r="M88" s="24" t="s">
        <v>105</v>
      </c>
      <c r="N88" s="24" t="s">
        <v>7</v>
      </c>
      <c r="R88" s="64">
        <v>1.8</v>
      </c>
      <c r="S88" s="65" t="s">
        <v>363</v>
      </c>
      <c r="T88" s="66" t="str">
        <f t="shared" si="37"/>
        <v>0.00</v>
      </c>
      <c r="U88" s="66">
        <f t="shared" si="38"/>
        <v>-3.5</v>
      </c>
      <c r="V88" s="66">
        <f t="shared" si="39"/>
        <v>30.32</v>
      </c>
      <c r="W88" s="66">
        <f t="shared" si="40"/>
        <v>270</v>
      </c>
      <c r="X88" s="20">
        <f t="shared" si="41"/>
        <v>0.1122962962962963</v>
      </c>
      <c r="Y88" s="67">
        <f t="shared" si="42"/>
        <v>0.30320000000000003</v>
      </c>
      <c r="Z88" s="68">
        <f t="shared" si="43"/>
        <v>3032</v>
      </c>
      <c r="AA88" s="65" t="s">
        <v>52</v>
      </c>
      <c r="AB88" s="23" t="str">
        <f t="shared" si="53"/>
        <v/>
      </c>
      <c r="AC88" s="23" t="str">
        <f t="shared" si="53"/>
        <v/>
      </c>
      <c r="AD88" s="23" t="str">
        <f t="shared" si="53"/>
        <v/>
      </c>
      <c r="AE88" s="23" t="str">
        <f t="shared" si="53"/>
        <v/>
      </c>
      <c r="AF88" s="23" t="str">
        <f t="shared" si="53"/>
        <v/>
      </c>
      <c r="AU88" s="23">
        <f t="shared" si="48"/>
        <v>-3.5</v>
      </c>
      <c r="AV88" s="23" t="str">
        <f t="shared" si="48"/>
        <v/>
      </c>
      <c r="AW88" s="23" t="str">
        <f t="shared" si="48"/>
        <v/>
      </c>
      <c r="AX88" s="23" t="str">
        <f t="shared" si="52"/>
        <v/>
      </c>
      <c r="AY88" s="23" t="str">
        <f t="shared" si="49"/>
        <v/>
      </c>
      <c r="AZ88" s="23"/>
      <c r="BA88" s="25">
        <v>5.2</v>
      </c>
      <c r="BB88" s="25">
        <v>6.1</v>
      </c>
      <c r="BC88" s="25">
        <f t="shared" si="50"/>
        <v>17.849999999999998</v>
      </c>
      <c r="BD88" s="25">
        <f t="shared" si="51"/>
        <v>5.7430000000000003</v>
      </c>
      <c r="BF88" s="55">
        <f t="shared" si="36"/>
        <v>0</v>
      </c>
      <c r="BG88" s="66"/>
      <c r="BH88" s="66"/>
      <c r="BI88" s="25"/>
      <c r="BJ88" s="25"/>
      <c r="BK88" s="20"/>
      <c r="BL88" s="24"/>
      <c r="BM88" s="25"/>
      <c r="BN88" s="25"/>
      <c r="BO88" s="25"/>
      <c r="BP88" s="126"/>
    </row>
    <row r="89" spans="1:68" hidden="1" x14ac:dyDescent="0.2">
      <c r="A89" s="56">
        <v>45104</v>
      </c>
      <c r="B89" s="57" t="s">
        <v>561</v>
      </c>
      <c r="C89" s="57"/>
      <c r="D89" s="58" t="str">
        <f t="shared" si="35"/>
        <v>Tue</v>
      </c>
      <c r="E89" s="58"/>
      <c r="F89" s="24" t="s">
        <v>51</v>
      </c>
      <c r="G89" s="59" t="s">
        <v>103</v>
      </c>
      <c r="H89" s="60" t="s">
        <v>185</v>
      </c>
      <c r="I89" s="61">
        <v>2</v>
      </c>
      <c r="J89" s="61" t="s">
        <v>136</v>
      </c>
      <c r="K89" s="70" t="s">
        <v>207</v>
      </c>
      <c r="L89" s="25">
        <v>1</v>
      </c>
      <c r="M89" s="24" t="s">
        <v>105</v>
      </c>
      <c r="N89" s="24" t="s">
        <v>6</v>
      </c>
      <c r="R89" s="64">
        <v>4</v>
      </c>
      <c r="S89" s="65" t="s">
        <v>373</v>
      </c>
      <c r="T89" s="66" t="str">
        <f t="shared" si="37"/>
        <v>0.00</v>
      </c>
      <c r="U89" s="66">
        <f t="shared" si="38"/>
        <v>-1</v>
      </c>
      <c r="V89" s="66">
        <f t="shared" si="39"/>
        <v>29.32</v>
      </c>
      <c r="W89" s="66">
        <f t="shared" si="40"/>
        <v>271</v>
      </c>
      <c r="X89" s="20">
        <f t="shared" si="41"/>
        <v>0.10819188191881919</v>
      </c>
      <c r="Y89" s="67">
        <f t="shared" si="42"/>
        <v>0.29320000000000002</v>
      </c>
      <c r="Z89" s="68">
        <f t="shared" si="43"/>
        <v>2932</v>
      </c>
      <c r="AA89" s="65" t="s">
        <v>52</v>
      </c>
      <c r="AB89" s="23" t="str">
        <f t="shared" si="53"/>
        <v/>
      </c>
      <c r="AC89" s="23" t="str">
        <f t="shared" si="53"/>
        <v/>
      </c>
      <c r="AD89" s="23" t="str">
        <f t="shared" si="53"/>
        <v/>
      </c>
      <c r="AE89" s="23" t="str">
        <f t="shared" si="53"/>
        <v/>
      </c>
      <c r="AF89" s="23" t="str">
        <f t="shared" si="53"/>
        <v/>
      </c>
      <c r="AU89" s="23">
        <f t="shared" si="48"/>
        <v>-1</v>
      </c>
      <c r="AV89" s="23" t="str">
        <f t="shared" si="48"/>
        <v/>
      </c>
      <c r="AW89" s="23" t="str">
        <f t="shared" si="48"/>
        <v/>
      </c>
      <c r="AX89" s="23" t="str">
        <f t="shared" si="52"/>
        <v/>
      </c>
      <c r="AY89" s="23" t="str">
        <f t="shared" si="49"/>
        <v/>
      </c>
      <c r="AZ89" s="23"/>
      <c r="BA89" s="25">
        <v>1.9</v>
      </c>
      <c r="BB89" s="25">
        <v>2.0299999999999998</v>
      </c>
      <c r="BC89" s="25">
        <f t="shared" si="50"/>
        <v>1.0299999999999998</v>
      </c>
      <c r="BD89" s="25">
        <f t="shared" si="51"/>
        <v>1.9579</v>
      </c>
      <c r="BF89" s="55">
        <f t="shared" si="36"/>
        <v>0</v>
      </c>
      <c r="BG89" s="66"/>
      <c r="BH89" s="66"/>
      <c r="BI89" s="25"/>
      <c r="BJ89" s="25"/>
      <c r="BK89" s="20"/>
      <c r="BL89" s="24"/>
      <c r="BM89" s="25"/>
      <c r="BN89" s="25"/>
      <c r="BO89" s="25"/>
      <c r="BP89" s="126"/>
    </row>
    <row r="90" spans="1:68" hidden="1" x14ac:dyDescent="0.2">
      <c r="A90" s="56">
        <v>45104</v>
      </c>
      <c r="B90" s="57" t="s">
        <v>561</v>
      </c>
      <c r="C90" s="57"/>
      <c r="D90" s="58" t="str">
        <f t="shared" si="35"/>
        <v>Tue</v>
      </c>
      <c r="E90" s="58"/>
      <c r="F90" s="24" t="s">
        <v>51</v>
      </c>
      <c r="G90" s="59" t="s">
        <v>103</v>
      </c>
      <c r="H90" s="60" t="s">
        <v>185</v>
      </c>
      <c r="I90" s="61">
        <v>5</v>
      </c>
      <c r="J90" s="61" t="s">
        <v>95</v>
      </c>
      <c r="K90" s="62" t="s">
        <v>208</v>
      </c>
      <c r="L90" s="25">
        <v>4</v>
      </c>
      <c r="M90" s="24" t="s">
        <v>105</v>
      </c>
      <c r="N90" s="24" t="s">
        <v>6</v>
      </c>
      <c r="R90" s="64">
        <v>2</v>
      </c>
      <c r="S90" s="65" t="s">
        <v>371</v>
      </c>
      <c r="T90" s="66" t="str">
        <f t="shared" si="37"/>
        <v>0.00</v>
      </c>
      <c r="U90" s="66">
        <f t="shared" si="38"/>
        <v>-4</v>
      </c>
      <c r="V90" s="66">
        <f t="shared" si="39"/>
        <v>25.32</v>
      </c>
      <c r="W90" s="66">
        <f t="shared" si="40"/>
        <v>275</v>
      </c>
      <c r="X90" s="20">
        <f t="shared" si="41"/>
        <v>9.2072727272727278E-2</v>
      </c>
      <c r="Y90" s="67">
        <f t="shared" si="42"/>
        <v>0.25319999999999998</v>
      </c>
      <c r="Z90" s="68">
        <f t="shared" si="43"/>
        <v>2532</v>
      </c>
      <c r="AA90" s="65" t="s">
        <v>52</v>
      </c>
      <c r="AB90" s="23" t="str">
        <f t="shared" si="53"/>
        <v/>
      </c>
      <c r="AC90" s="23" t="str">
        <f t="shared" si="53"/>
        <v/>
      </c>
      <c r="AD90" s="23" t="str">
        <f t="shared" si="53"/>
        <v/>
      </c>
      <c r="AE90" s="23" t="str">
        <f t="shared" si="53"/>
        <v/>
      </c>
      <c r="AF90" s="23" t="str">
        <f t="shared" si="53"/>
        <v/>
      </c>
      <c r="AU90" s="23">
        <f t="shared" si="48"/>
        <v>-4</v>
      </c>
      <c r="AV90" s="23" t="str">
        <f t="shared" si="48"/>
        <v/>
      </c>
      <c r="AW90" s="23" t="str">
        <f t="shared" si="48"/>
        <v/>
      </c>
      <c r="AX90" s="23" t="str">
        <f t="shared" si="52"/>
        <v/>
      </c>
      <c r="AY90" s="23" t="str">
        <f t="shared" si="49"/>
        <v/>
      </c>
      <c r="AZ90" s="23"/>
      <c r="BA90" s="25">
        <v>0</v>
      </c>
      <c r="BB90" s="25">
        <v>1.85</v>
      </c>
      <c r="BC90" s="25">
        <f t="shared" si="50"/>
        <v>3.4000000000000004</v>
      </c>
      <c r="BD90" s="25">
        <f t="shared" si="51"/>
        <v>1.7905000000000002</v>
      </c>
      <c r="BF90" s="55">
        <f t="shared" si="36"/>
        <v>0</v>
      </c>
      <c r="BG90" s="66"/>
      <c r="BH90" s="66"/>
      <c r="BI90" s="25"/>
      <c r="BJ90" s="25"/>
      <c r="BK90" s="20"/>
      <c r="BL90" s="24"/>
      <c r="BM90" s="25"/>
      <c r="BN90" s="25"/>
      <c r="BO90" s="25"/>
      <c r="BP90" s="126"/>
    </row>
    <row r="91" spans="1:68" hidden="1" x14ac:dyDescent="0.2">
      <c r="A91" s="56">
        <v>45104</v>
      </c>
      <c r="B91" s="57" t="s">
        <v>561</v>
      </c>
      <c r="C91" s="57"/>
      <c r="D91" s="58" t="str">
        <f t="shared" si="35"/>
        <v>Tue</v>
      </c>
      <c r="E91" s="58"/>
      <c r="F91" s="24" t="s">
        <v>51</v>
      </c>
      <c r="G91" s="59" t="s">
        <v>103</v>
      </c>
      <c r="H91" s="60" t="s">
        <v>185</v>
      </c>
      <c r="I91" s="61">
        <v>2</v>
      </c>
      <c r="J91" s="61" t="s">
        <v>136</v>
      </c>
      <c r="K91" s="69" t="s">
        <v>207</v>
      </c>
      <c r="L91" s="25">
        <v>4</v>
      </c>
      <c r="M91" s="24" t="s">
        <v>105</v>
      </c>
      <c r="N91" s="24" t="s">
        <v>7</v>
      </c>
      <c r="R91" s="64">
        <v>1.6</v>
      </c>
      <c r="S91" s="65" t="s">
        <v>373</v>
      </c>
      <c r="T91" s="66">
        <f t="shared" si="37"/>
        <v>6.4</v>
      </c>
      <c r="U91" s="66">
        <f t="shared" si="38"/>
        <v>2.4000000000000004</v>
      </c>
      <c r="V91" s="66">
        <f t="shared" si="39"/>
        <v>27.72</v>
      </c>
      <c r="W91" s="66">
        <f t="shared" si="40"/>
        <v>279</v>
      </c>
      <c r="X91" s="20">
        <f t="shared" si="41"/>
        <v>9.9354838709677415E-2</v>
      </c>
      <c r="Y91" s="67">
        <f t="shared" si="42"/>
        <v>0.2772</v>
      </c>
      <c r="Z91" s="68">
        <f t="shared" si="43"/>
        <v>2772</v>
      </c>
      <c r="AA91" s="65" t="s">
        <v>53</v>
      </c>
      <c r="AB91" s="23" t="str">
        <f t="shared" si="53"/>
        <v/>
      </c>
      <c r="AC91" s="23" t="str">
        <f t="shared" si="53"/>
        <v/>
      </c>
      <c r="AD91" s="23" t="str">
        <f t="shared" si="53"/>
        <v/>
      </c>
      <c r="AE91" s="23" t="str">
        <f t="shared" si="53"/>
        <v/>
      </c>
      <c r="AF91" s="23" t="str">
        <f t="shared" si="53"/>
        <v/>
      </c>
      <c r="AU91" s="23">
        <f t="shared" si="48"/>
        <v>2.4000000000000004</v>
      </c>
      <c r="AV91" s="23" t="str">
        <f t="shared" si="48"/>
        <v/>
      </c>
      <c r="AW91" s="23" t="str">
        <f t="shared" si="48"/>
        <v/>
      </c>
      <c r="AX91" s="23" t="str">
        <f t="shared" si="52"/>
        <v/>
      </c>
      <c r="AY91" s="23" t="str">
        <f t="shared" si="49"/>
        <v/>
      </c>
      <c r="AZ91" s="23"/>
      <c r="BA91" s="25">
        <v>0</v>
      </c>
      <c r="BB91" s="25">
        <v>0</v>
      </c>
      <c r="BC91" s="24" t="s">
        <v>720</v>
      </c>
      <c r="BD91" s="24" t="s">
        <v>720</v>
      </c>
      <c r="BF91" s="55">
        <f t="shared" si="36"/>
        <v>0</v>
      </c>
      <c r="BG91" s="66"/>
      <c r="BH91" s="66"/>
      <c r="BI91" s="25"/>
      <c r="BJ91" s="25"/>
      <c r="BK91" s="20"/>
      <c r="BL91" s="24"/>
      <c r="BM91" s="25"/>
      <c r="BN91" s="25"/>
      <c r="BO91" s="25"/>
      <c r="BP91" s="126"/>
    </row>
    <row r="92" spans="1:68" hidden="1" x14ac:dyDescent="0.2">
      <c r="A92" s="56">
        <v>45105</v>
      </c>
      <c r="B92" s="57" t="s">
        <v>561</v>
      </c>
      <c r="C92" s="57"/>
      <c r="D92" s="58" t="str">
        <f t="shared" si="35"/>
        <v>Wed</v>
      </c>
      <c r="E92" s="58"/>
      <c r="F92" s="24" t="s">
        <v>51</v>
      </c>
      <c r="G92" s="59" t="s">
        <v>103</v>
      </c>
      <c r="H92" s="60" t="s">
        <v>209</v>
      </c>
      <c r="I92" s="61" t="s">
        <v>210</v>
      </c>
      <c r="J92" s="61" t="s">
        <v>211</v>
      </c>
      <c r="K92" s="69" t="s">
        <v>212</v>
      </c>
      <c r="L92" s="25">
        <v>3</v>
      </c>
      <c r="M92" s="24" t="s">
        <v>105</v>
      </c>
      <c r="N92" s="24" t="s">
        <v>73</v>
      </c>
      <c r="R92" s="64">
        <v>3.23</v>
      </c>
      <c r="S92" s="65" t="s">
        <v>372</v>
      </c>
      <c r="T92" s="66">
        <f t="shared" si="37"/>
        <v>9.69</v>
      </c>
      <c r="U92" s="66">
        <f t="shared" si="38"/>
        <v>6.6899999999999995</v>
      </c>
      <c r="V92" s="66">
        <f t="shared" si="39"/>
        <v>34.409999999999997</v>
      </c>
      <c r="W92" s="66">
        <f t="shared" si="40"/>
        <v>282</v>
      </c>
      <c r="X92" s="20">
        <f t="shared" si="41"/>
        <v>0.12202127659574467</v>
      </c>
      <c r="Y92" s="67">
        <f t="shared" si="42"/>
        <v>0.34409999999999996</v>
      </c>
      <c r="Z92" s="68">
        <f t="shared" si="43"/>
        <v>3440.9999999999995</v>
      </c>
      <c r="AA92" s="65" t="s">
        <v>53</v>
      </c>
      <c r="AB92" s="23" t="str">
        <f t="shared" si="53"/>
        <v/>
      </c>
      <c r="AC92" s="23" t="str">
        <f t="shared" si="53"/>
        <v/>
      </c>
      <c r="AD92" s="23" t="str">
        <f t="shared" si="53"/>
        <v/>
      </c>
      <c r="AE92" s="23" t="str">
        <f t="shared" si="53"/>
        <v/>
      </c>
      <c r="AF92" s="23" t="str">
        <f t="shared" si="53"/>
        <v/>
      </c>
      <c r="AU92" s="23">
        <f t="shared" si="48"/>
        <v>6.6899999999999995</v>
      </c>
      <c r="AV92" s="23" t="str">
        <f t="shared" si="48"/>
        <v/>
      </c>
      <c r="AW92" s="23" t="str">
        <f t="shared" si="48"/>
        <v/>
      </c>
      <c r="AX92" s="23" t="str">
        <f t="shared" si="52"/>
        <v/>
      </c>
      <c r="AY92" s="23" t="str">
        <f t="shared" si="49"/>
        <v/>
      </c>
      <c r="AZ92" s="23"/>
      <c r="BA92" s="25">
        <v>0</v>
      </c>
      <c r="BB92" s="25">
        <v>0</v>
      </c>
      <c r="BC92" s="24" t="s">
        <v>720</v>
      </c>
      <c r="BD92" s="24" t="s">
        <v>720</v>
      </c>
      <c r="BF92" s="55">
        <f t="shared" si="36"/>
        <v>0</v>
      </c>
      <c r="BG92" s="66"/>
      <c r="BH92" s="66"/>
      <c r="BI92" s="25"/>
      <c r="BJ92" s="25"/>
      <c r="BK92" s="20"/>
      <c r="BL92" s="24"/>
      <c r="BM92" s="25"/>
      <c r="BN92" s="25"/>
      <c r="BO92" s="25"/>
      <c r="BP92" s="126"/>
    </row>
    <row r="93" spans="1:68" hidden="1" x14ac:dyDescent="0.2">
      <c r="A93" s="56">
        <v>45105</v>
      </c>
      <c r="B93" s="57" t="s">
        <v>561</v>
      </c>
      <c r="C93" s="57"/>
      <c r="D93" s="58" t="str">
        <f t="shared" si="35"/>
        <v>Wed</v>
      </c>
      <c r="E93" s="58"/>
      <c r="F93" s="24" t="s">
        <v>51</v>
      </c>
      <c r="G93" s="59" t="s">
        <v>121</v>
      </c>
      <c r="H93" s="60" t="s">
        <v>82</v>
      </c>
      <c r="I93" s="61">
        <v>1</v>
      </c>
      <c r="J93" s="61" t="s">
        <v>80</v>
      </c>
      <c r="K93" s="70" t="s">
        <v>98</v>
      </c>
      <c r="L93" s="25">
        <v>2</v>
      </c>
      <c r="M93" s="24" t="s">
        <v>105</v>
      </c>
      <c r="N93" s="24" t="s">
        <v>6</v>
      </c>
      <c r="R93" s="64">
        <v>2.2000000000000002</v>
      </c>
      <c r="S93" s="65" t="s">
        <v>373</v>
      </c>
      <c r="T93" s="66" t="str">
        <f t="shared" si="37"/>
        <v>0.00</v>
      </c>
      <c r="U93" s="66">
        <f t="shared" si="38"/>
        <v>-2</v>
      </c>
      <c r="V93" s="66">
        <f t="shared" si="39"/>
        <v>32.409999999999997</v>
      </c>
      <c r="W93" s="66">
        <f t="shared" si="40"/>
        <v>284</v>
      </c>
      <c r="X93" s="20">
        <f t="shared" si="41"/>
        <v>0.11411971830985915</v>
      </c>
      <c r="Y93" s="67">
        <f t="shared" si="42"/>
        <v>0.32409999999999994</v>
      </c>
      <c r="Z93" s="68">
        <f t="shared" si="43"/>
        <v>3240.9999999999995</v>
      </c>
      <c r="AA93" s="65" t="s">
        <v>52</v>
      </c>
      <c r="AB93" s="23" t="str">
        <f t="shared" si="53"/>
        <v/>
      </c>
      <c r="AC93" s="23" t="str">
        <f t="shared" si="53"/>
        <v/>
      </c>
      <c r="AD93" s="23" t="str">
        <f t="shared" si="53"/>
        <v/>
      </c>
      <c r="AE93" s="23" t="str">
        <f t="shared" si="53"/>
        <v/>
      </c>
      <c r="AF93" s="23" t="str">
        <f t="shared" si="53"/>
        <v/>
      </c>
      <c r="AU93" s="23" t="str">
        <f t="shared" si="48"/>
        <v/>
      </c>
      <c r="AV93" s="23">
        <f t="shared" si="48"/>
        <v>-2</v>
      </c>
      <c r="AW93" s="23" t="str">
        <f t="shared" si="48"/>
        <v/>
      </c>
      <c r="AX93" s="23" t="str">
        <f t="shared" si="52"/>
        <v/>
      </c>
      <c r="AY93" s="23" t="str">
        <f t="shared" si="49"/>
        <v/>
      </c>
      <c r="AZ93" s="23" t="s">
        <v>720</v>
      </c>
      <c r="BA93" s="25">
        <v>0</v>
      </c>
      <c r="BB93" s="25">
        <v>0</v>
      </c>
      <c r="BC93" s="24" t="s">
        <v>720</v>
      </c>
      <c r="BD93" s="24" t="s">
        <v>720</v>
      </c>
      <c r="BF93" s="55">
        <f t="shared" si="36"/>
        <v>0</v>
      </c>
      <c r="BG93" s="66"/>
      <c r="BH93" s="66"/>
      <c r="BI93" s="25"/>
      <c r="BJ93" s="25"/>
      <c r="BK93" s="20"/>
      <c r="BL93" s="24"/>
      <c r="BM93" s="25"/>
      <c r="BN93" s="25"/>
      <c r="BO93" s="25"/>
      <c r="BP93" s="126"/>
    </row>
    <row r="94" spans="1:68" hidden="1" x14ac:dyDescent="0.2">
      <c r="A94" s="56">
        <v>45106</v>
      </c>
      <c r="B94" s="57" t="s">
        <v>561</v>
      </c>
      <c r="C94" s="57"/>
      <c r="D94" s="58" t="str">
        <f t="shared" si="35"/>
        <v>Thu</v>
      </c>
      <c r="E94" s="58"/>
      <c r="F94" s="24" t="s">
        <v>51</v>
      </c>
      <c r="G94" s="59" t="s">
        <v>14</v>
      </c>
      <c r="H94" s="60" t="s">
        <v>146</v>
      </c>
      <c r="I94" s="61" t="s">
        <v>346</v>
      </c>
      <c r="J94" s="61" t="s">
        <v>346</v>
      </c>
      <c r="K94" s="69" t="s">
        <v>221</v>
      </c>
      <c r="L94" s="25">
        <v>5</v>
      </c>
      <c r="M94" s="24" t="s">
        <v>105</v>
      </c>
      <c r="N94" s="24" t="s">
        <v>73</v>
      </c>
      <c r="R94" s="64">
        <v>2.66</v>
      </c>
      <c r="S94" s="65" t="s">
        <v>372</v>
      </c>
      <c r="T94" s="66">
        <f t="shared" si="37"/>
        <v>13.3</v>
      </c>
      <c r="U94" s="66">
        <f t="shared" si="38"/>
        <v>8.3000000000000007</v>
      </c>
      <c r="V94" s="66">
        <f t="shared" si="39"/>
        <v>40.709999999999994</v>
      </c>
      <c r="W94" s="66">
        <f t="shared" si="40"/>
        <v>289</v>
      </c>
      <c r="X94" s="20">
        <f t="shared" si="41"/>
        <v>0.14086505190311416</v>
      </c>
      <c r="Y94" s="67">
        <f t="shared" si="42"/>
        <v>0.40709999999999996</v>
      </c>
      <c r="Z94" s="68">
        <f t="shared" si="43"/>
        <v>4070.9999999999995</v>
      </c>
      <c r="AA94" s="65" t="s">
        <v>53</v>
      </c>
      <c r="AB94" s="23" t="str">
        <f t="shared" si="53"/>
        <v/>
      </c>
      <c r="AC94" s="23" t="str">
        <f t="shared" si="53"/>
        <v/>
      </c>
      <c r="AD94" s="23" t="str">
        <f t="shared" si="53"/>
        <v/>
      </c>
      <c r="AE94" s="23" t="str">
        <f t="shared" si="53"/>
        <v/>
      </c>
      <c r="AF94" s="23" t="str">
        <f t="shared" si="53"/>
        <v/>
      </c>
      <c r="AU94" s="23" t="str">
        <f t="shared" si="48"/>
        <v/>
      </c>
      <c r="AV94" s="23" t="str">
        <f t="shared" si="48"/>
        <v/>
      </c>
      <c r="AW94" s="23" t="str">
        <f t="shared" si="48"/>
        <v/>
      </c>
      <c r="AX94" s="23">
        <f t="shared" si="52"/>
        <v>8.3000000000000007</v>
      </c>
      <c r="AY94" s="23" t="str">
        <f t="shared" si="49"/>
        <v/>
      </c>
      <c r="AZ94" s="23"/>
      <c r="BA94" s="25">
        <v>0</v>
      </c>
      <c r="BB94" s="25">
        <v>0</v>
      </c>
      <c r="BC94" s="24" t="s">
        <v>720</v>
      </c>
      <c r="BD94" s="24" t="s">
        <v>720</v>
      </c>
      <c r="BF94" s="55">
        <f t="shared" si="36"/>
        <v>0</v>
      </c>
      <c r="BG94" s="66"/>
      <c r="BH94" s="66"/>
      <c r="BI94" s="25"/>
      <c r="BJ94" s="25"/>
      <c r="BK94" s="20"/>
      <c r="BL94" s="24"/>
      <c r="BM94" s="25"/>
      <c r="BN94" s="25"/>
      <c r="BO94" s="25"/>
      <c r="BP94" s="126"/>
    </row>
    <row r="95" spans="1:68" hidden="1" x14ac:dyDescent="0.2">
      <c r="A95" s="56">
        <v>45106</v>
      </c>
      <c r="B95" s="57" t="s">
        <v>561</v>
      </c>
      <c r="C95" s="57"/>
      <c r="D95" s="58" t="str">
        <f t="shared" si="35"/>
        <v>Thu</v>
      </c>
      <c r="E95" s="58"/>
      <c r="F95" s="24" t="s">
        <v>51</v>
      </c>
      <c r="G95" s="59" t="s">
        <v>14</v>
      </c>
      <c r="H95" s="60" t="s">
        <v>146</v>
      </c>
      <c r="I95" s="61" t="s">
        <v>346</v>
      </c>
      <c r="J95" s="61" t="s">
        <v>346</v>
      </c>
      <c r="K95" s="69" t="s">
        <v>220</v>
      </c>
      <c r="L95" s="25">
        <v>4</v>
      </c>
      <c r="M95" s="24" t="s">
        <v>105</v>
      </c>
      <c r="N95" s="24" t="s">
        <v>73</v>
      </c>
      <c r="R95" s="64">
        <v>2.64</v>
      </c>
      <c r="S95" s="65" t="s">
        <v>372</v>
      </c>
      <c r="T95" s="66">
        <f t="shared" si="37"/>
        <v>10.56</v>
      </c>
      <c r="U95" s="66">
        <f t="shared" si="38"/>
        <v>6.5600000000000005</v>
      </c>
      <c r="V95" s="66">
        <f t="shared" si="39"/>
        <v>47.269999999999996</v>
      </c>
      <c r="W95" s="66">
        <f t="shared" si="40"/>
        <v>293</v>
      </c>
      <c r="X95" s="20">
        <f t="shared" si="41"/>
        <v>0.16133105802047781</v>
      </c>
      <c r="Y95" s="67">
        <f t="shared" si="42"/>
        <v>0.47269999999999995</v>
      </c>
      <c r="Z95" s="68">
        <f t="shared" si="43"/>
        <v>4727</v>
      </c>
      <c r="AA95" s="65" t="s">
        <v>53</v>
      </c>
      <c r="AB95" s="23" t="str">
        <f t="shared" si="53"/>
        <v/>
      </c>
      <c r="AC95" s="23" t="str">
        <f t="shared" si="53"/>
        <v/>
      </c>
      <c r="AD95" s="23" t="str">
        <f t="shared" si="53"/>
        <v/>
      </c>
      <c r="AE95" s="23" t="str">
        <f t="shared" si="53"/>
        <v/>
      </c>
      <c r="AF95" s="23" t="str">
        <f t="shared" si="53"/>
        <v/>
      </c>
      <c r="AU95" s="23" t="str">
        <f t="shared" si="48"/>
        <v/>
      </c>
      <c r="AV95" s="23" t="str">
        <f t="shared" si="48"/>
        <v/>
      </c>
      <c r="AW95" s="23" t="str">
        <f t="shared" si="48"/>
        <v/>
      </c>
      <c r="AX95" s="23">
        <f t="shared" si="52"/>
        <v>6.5600000000000005</v>
      </c>
      <c r="AY95" s="23" t="str">
        <f t="shared" si="49"/>
        <v/>
      </c>
      <c r="AZ95" s="23"/>
      <c r="BA95" s="25">
        <v>0</v>
      </c>
      <c r="BB95" s="25">
        <v>0</v>
      </c>
      <c r="BC95" s="24" t="s">
        <v>720</v>
      </c>
      <c r="BD95" s="24" t="s">
        <v>720</v>
      </c>
      <c r="BF95" s="55">
        <f t="shared" si="36"/>
        <v>0</v>
      </c>
      <c r="BG95" s="66"/>
      <c r="BH95" s="66"/>
      <c r="BI95" s="25"/>
      <c r="BJ95" s="25"/>
      <c r="BK95" s="20"/>
      <c r="BL95" s="24"/>
      <c r="BM95" s="25"/>
      <c r="BN95" s="25"/>
      <c r="BO95" s="25"/>
      <c r="BP95" s="126"/>
    </row>
    <row r="96" spans="1:68" hidden="1" x14ac:dyDescent="0.2">
      <c r="A96" s="56">
        <v>45106</v>
      </c>
      <c r="B96" s="57" t="s">
        <v>561</v>
      </c>
      <c r="C96" s="57"/>
      <c r="D96" s="58" t="str">
        <f t="shared" si="35"/>
        <v>Thu</v>
      </c>
      <c r="E96" s="58"/>
      <c r="F96" s="24" t="s">
        <v>51</v>
      </c>
      <c r="G96" s="59" t="s">
        <v>14</v>
      </c>
      <c r="H96" s="60" t="s">
        <v>146</v>
      </c>
      <c r="I96" s="61" t="s">
        <v>346</v>
      </c>
      <c r="J96" s="61" t="s">
        <v>346</v>
      </c>
      <c r="K96" s="60" t="s">
        <v>213</v>
      </c>
      <c r="L96" s="25">
        <v>2</v>
      </c>
      <c r="M96" s="24" t="s">
        <v>105</v>
      </c>
      <c r="N96" s="24" t="s">
        <v>73</v>
      </c>
      <c r="R96" s="64">
        <v>5.22</v>
      </c>
      <c r="S96" s="65" t="s">
        <v>363</v>
      </c>
      <c r="T96" s="66" t="str">
        <f t="shared" si="37"/>
        <v>0.00</v>
      </c>
      <c r="U96" s="66">
        <f t="shared" si="38"/>
        <v>-2</v>
      </c>
      <c r="V96" s="66">
        <f t="shared" si="39"/>
        <v>45.269999999999996</v>
      </c>
      <c r="W96" s="66">
        <f t="shared" si="40"/>
        <v>295</v>
      </c>
      <c r="X96" s="20">
        <f t="shared" si="41"/>
        <v>0.15345762711864405</v>
      </c>
      <c r="Y96" s="67">
        <f t="shared" si="42"/>
        <v>0.45269999999999994</v>
      </c>
      <c r="Z96" s="68">
        <f t="shared" si="43"/>
        <v>4527</v>
      </c>
      <c r="AA96" s="65" t="s">
        <v>52</v>
      </c>
      <c r="AB96" s="23" t="str">
        <f t="shared" ref="AB96:AF105" si="54">IF($G96=AB$2,$U96,"")</f>
        <v/>
      </c>
      <c r="AC96" s="23" t="str">
        <f t="shared" si="54"/>
        <v/>
      </c>
      <c r="AD96" s="23" t="str">
        <f t="shared" si="54"/>
        <v/>
      </c>
      <c r="AE96" s="23" t="str">
        <f t="shared" si="54"/>
        <v/>
      </c>
      <c r="AF96" s="23" t="str">
        <f t="shared" si="54"/>
        <v/>
      </c>
      <c r="AU96" s="23" t="str">
        <f t="shared" si="48"/>
        <v/>
      </c>
      <c r="AV96" s="23" t="str">
        <f t="shared" si="48"/>
        <v/>
      </c>
      <c r="AW96" s="23" t="str">
        <f t="shared" si="48"/>
        <v/>
      </c>
      <c r="AX96" s="23">
        <f t="shared" si="52"/>
        <v>-2</v>
      </c>
      <c r="AY96" s="23" t="str">
        <f t="shared" si="49"/>
        <v/>
      </c>
      <c r="AZ96" s="23"/>
      <c r="BA96" s="25">
        <v>0</v>
      </c>
      <c r="BB96" s="25">
        <v>0</v>
      </c>
      <c r="BC96" s="24" t="s">
        <v>720</v>
      </c>
      <c r="BD96" s="24" t="s">
        <v>720</v>
      </c>
      <c r="BF96" s="55">
        <f t="shared" si="36"/>
        <v>0</v>
      </c>
      <c r="BG96" s="66"/>
      <c r="BH96" s="66"/>
      <c r="BI96" s="25"/>
      <c r="BJ96" s="25"/>
      <c r="BK96" s="20"/>
      <c r="BL96" s="24"/>
      <c r="BM96" s="25"/>
      <c r="BN96" s="25"/>
      <c r="BO96" s="25"/>
      <c r="BP96" s="126"/>
    </row>
    <row r="97" spans="1:68" hidden="1" x14ac:dyDescent="0.2">
      <c r="A97" s="56">
        <v>45106</v>
      </c>
      <c r="B97" s="57" t="s">
        <v>561</v>
      </c>
      <c r="C97" s="57"/>
      <c r="D97" s="58" t="str">
        <f t="shared" si="35"/>
        <v>Thu</v>
      </c>
      <c r="E97" s="58"/>
      <c r="F97" s="24" t="s">
        <v>51</v>
      </c>
      <c r="G97" s="59" t="s">
        <v>14</v>
      </c>
      <c r="H97" s="60" t="s">
        <v>214</v>
      </c>
      <c r="I97" s="61" t="s">
        <v>215</v>
      </c>
      <c r="J97" s="61" t="s">
        <v>84</v>
      </c>
      <c r="K97" s="60" t="s">
        <v>216</v>
      </c>
      <c r="L97" s="25">
        <v>3</v>
      </c>
      <c r="M97" s="24" t="s">
        <v>105</v>
      </c>
      <c r="N97" s="24" t="s">
        <v>73</v>
      </c>
      <c r="R97" s="64">
        <v>3.4</v>
      </c>
      <c r="S97" s="65" t="s">
        <v>363</v>
      </c>
      <c r="T97" s="66" t="str">
        <f t="shared" si="37"/>
        <v>0.00</v>
      </c>
      <c r="U97" s="66">
        <f t="shared" si="38"/>
        <v>-3</v>
      </c>
      <c r="V97" s="66">
        <f t="shared" si="39"/>
        <v>42.269999999999996</v>
      </c>
      <c r="W97" s="66">
        <f t="shared" si="40"/>
        <v>298</v>
      </c>
      <c r="X97" s="20">
        <f t="shared" si="41"/>
        <v>0.1418456375838926</v>
      </c>
      <c r="Y97" s="67">
        <f t="shared" si="42"/>
        <v>0.42269999999999996</v>
      </c>
      <c r="Z97" s="68">
        <f t="shared" si="43"/>
        <v>4227</v>
      </c>
      <c r="AA97" s="65" t="s">
        <v>52</v>
      </c>
      <c r="AB97" s="23" t="str">
        <f t="shared" si="54"/>
        <v/>
      </c>
      <c r="AC97" s="23" t="str">
        <f t="shared" si="54"/>
        <v/>
      </c>
      <c r="AD97" s="23" t="str">
        <f t="shared" si="54"/>
        <v/>
      </c>
      <c r="AE97" s="23" t="str">
        <f t="shared" si="54"/>
        <v/>
      </c>
      <c r="AF97" s="23" t="str">
        <f t="shared" si="54"/>
        <v/>
      </c>
      <c r="AU97" s="23" t="str">
        <f t="shared" si="48"/>
        <v/>
      </c>
      <c r="AV97" s="23" t="str">
        <f t="shared" si="48"/>
        <v/>
      </c>
      <c r="AW97" s="23" t="str">
        <f t="shared" si="48"/>
        <v/>
      </c>
      <c r="AX97" s="23">
        <f t="shared" si="52"/>
        <v>-3</v>
      </c>
      <c r="AY97" s="23" t="str">
        <f t="shared" si="49"/>
        <v/>
      </c>
      <c r="AZ97" s="23"/>
      <c r="BA97" s="25">
        <v>0</v>
      </c>
      <c r="BB97" s="25">
        <v>0</v>
      </c>
      <c r="BC97" s="24" t="s">
        <v>720</v>
      </c>
      <c r="BD97" s="24" t="s">
        <v>720</v>
      </c>
      <c r="BF97" s="55">
        <f t="shared" si="36"/>
        <v>0</v>
      </c>
      <c r="BG97" s="66"/>
      <c r="BH97" s="66"/>
      <c r="BI97" s="25"/>
      <c r="BJ97" s="25"/>
      <c r="BK97" s="20"/>
      <c r="BL97" s="24"/>
      <c r="BM97" s="25"/>
      <c r="BN97" s="25"/>
      <c r="BO97" s="25"/>
      <c r="BP97" s="126"/>
    </row>
    <row r="98" spans="1:68" hidden="1" x14ac:dyDescent="0.2">
      <c r="A98" s="56">
        <v>45106</v>
      </c>
      <c r="B98" s="57" t="s">
        <v>561</v>
      </c>
      <c r="C98" s="57"/>
      <c r="D98" s="58" t="str">
        <f t="shared" si="35"/>
        <v>Thu</v>
      </c>
      <c r="E98" s="58"/>
      <c r="F98" s="24" t="s">
        <v>51</v>
      </c>
      <c r="G98" s="59" t="s">
        <v>14</v>
      </c>
      <c r="H98" s="60" t="s">
        <v>214</v>
      </c>
      <c r="I98" s="61" t="s">
        <v>215</v>
      </c>
      <c r="J98" s="61" t="s">
        <v>84</v>
      </c>
      <c r="K98" s="60" t="s">
        <v>217</v>
      </c>
      <c r="L98" s="25">
        <v>3</v>
      </c>
      <c r="M98" s="24" t="s">
        <v>105</v>
      </c>
      <c r="N98" s="24" t="s">
        <v>73</v>
      </c>
      <c r="R98" s="64">
        <v>3.52</v>
      </c>
      <c r="S98" s="65" t="s">
        <v>363</v>
      </c>
      <c r="T98" s="66" t="str">
        <f t="shared" si="37"/>
        <v>0.00</v>
      </c>
      <c r="U98" s="66">
        <f t="shared" si="38"/>
        <v>-3</v>
      </c>
      <c r="V98" s="66">
        <f t="shared" si="39"/>
        <v>39.269999999999996</v>
      </c>
      <c r="W98" s="66">
        <f t="shared" si="40"/>
        <v>301</v>
      </c>
      <c r="X98" s="20">
        <f t="shared" si="41"/>
        <v>0.13046511627906976</v>
      </c>
      <c r="Y98" s="67">
        <f t="shared" si="42"/>
        <v>0.39269999999999994</v>
      </c>
      <c r="Z98" s="68">
        <f t="shared" si="43"/>
        <v>3926.9999999999995</v>
      </c>
      <c r="AA98" s="65" t="s">
        <v>52</v>
      </c>
      <c r="AB98" s="23" t="str">
        <f t="shared" si="54"/>
        <v/>
      </c>
      <c r="AC98" s="23" t="str">
        <f t="shared" si="54"/>
        <v/>
      </c>
      <c r="AD98" s="23" t="str">
        <f t="shared" si="54"/>
        <v/>
      </c>
      <c r="AE98" s="23" t="str">
        <f t="shared" si="54"/>
        <v/>
      </c>
      <c r="AF98" s="23" t="str">
        <f t="shared" si="54"/>
        <v/>
      </c>
      <c r="AU98" s="23" t="str">
        <f t="shared" si="48"/>
        <v/>
      </c>
      <c r="AV98" s="23" t="str">
        <f t="shared" si="48"/>
        <v/>
      </c>
      <c r="AW98" s="23" t="str">
        <f t="shared" si="48"/>
        <v/>
      </c>
      <c r="AX98" s="23">
        <f t="shared" si="52"/>
        <v>-3</v>
      </c>
      <c r="AY98" s="23" t="str">
        <f t="shared" si="49"/>
        <v/>
      </c>
      <c r="AZ98" s="23"/>
      <c r="BA98" s="25">
        <v>0</v>
      </c>
      <c r="BB98" s="25">
        <v>0</v>
      </c>
      <c r="BC98" s="24" t="s">
        <v>720</v>
      </c>
      <c r="BD98" s="24" t="s">
        <v>720</v>
      </c>
      <c r="BF98" s="55">
        <f t="shared" si="36"/>
        <v>0</v>
      </c>
      <c r="BG98" s="66"/>
      <c r="BH98" s="66"/>
      <c r="BI98" s="25"/>
      <c r="BJ98" s="25"/>
      <c r="BK98" s="20"/>
      <c r="BL98" s="24"/>
      <c r="BM98" s="25"/>
      <c r="BN98" s="25"/>
      <c r="BO98" s="25"/>
      <c r="BP98" s="126"/>
    </row>
    <row r="99" spans="1:68" hidden="1" x14ac:dyDescent="0.2">
      <c r="A99" s="56">
        <v>45106</v>
      </c>
      <c r="B99" s="57" t="s">
        <v>561</v>
      </c>
      <c r="C99" s="57"/>
      <c r="D99" s="58" t="str">
        <f t="shared" si="35"/>
        <v>Thu</v>
      </c>
      <c r="E99" s="58"/>
      <c r="F99" s="24" t="s">
        <v>51</v>
      </c>
      <c r="G99" s="59" t="s">
        <v>14</v>
      </c>
      <c r="H99" s="60" t="s">
        <v>214</v>
      </c>
      <c r="I99" s="61" t="s">
        <v>215</v>
      </c>
      <c r="J99" s="61" t="s">
        <v>84</v>
      </c>
      <c r="K99" s="60" t="s">
        <v>218</v>
      </c>
      <c r="L99" s="25">
        <v>3</v>
      </c>
      <c r="M99" s="24" t="s">
        <v>105</v>
      </c>
      <c r="N99" s="24" t="s">
        <v>73</v>
      </c>
      <c r="R99" s="64">
        <v>3.37</v>
      </c>
      <c r="S99" s="65" t="s">
        <v>363</v>
      </c>
      <c r="T99" s="66" t="str">
        <f t="shared" si="37"/>
        <v>0.00</v>
      </c>
      <c r="U99" s="66">
        <f t="shared" si="38"/>
        <v>-3</v>
      </c>
      <c r="V99" s="66">
        <f t="shared" si="39"/>
        <v>36.269999999999996</v>
      </c>
      <c r="W99" s="66">
        <f t="shared" si="40"/>
        <v>304</v>
      </c>
      <c r="X99" s="20">
        <f t="shared" si="41"/>
        <v>0.11930921052631578</v>
      </c>
      <c r="Y99" s="67">
        <f t="shared" si="42"/>
        <v>0.36269999999999997</v>
      </c>
      <c r="Z99" s="68">
        <f t="shared" si="43"/>
        <v>3626.9999999999995</v>
      </c>
      <c r="AA99" s="65" t="s">
        <v>52</v>
      </c>
      <c r="AB99" s="23" t="str">
        <f t="shared" si="54"/>
        <v/>
      </c>
      <c r="AC99" s="23" t="str">
        <f t="shared" si="54"/>
        <v/>
      </c>
      <c r="AD99" s="23" t="str">
        <f t="shared" si="54"/>
        <v/>
      </c>
      <c r="AE99" s="23" t="str">
        <f t="shared" si="54"/>
        <v/>
      </c>
      <c r="AF99" s="23" t="str">
        <f t="shared" si="54"/>
        <v/>
      </c>
      <c r="AU99" s="23" t="str">
        <f t="shared" si="48"/>
        <v/>
      </c>
      <c r="AV99" s="23" t="str">
        <f t="shared" si="48"/>
        <v/>
      </c>
      <c r="AW99" s="23" t="str">
        <f t="shared" si="48"/>
        <v/>
      </c>
      <c r="AX99" s="23">
        <f t="shared" si="52"/>
        <v>-3</v>
      </c>
      <c r="AY99" s="23" t="str">
        <f t="shared" si="49"/>
        <v/>
      </c>
      <c r="AZ99" s="23"/>
      <c r="BA99" s="25">
        <v>0</v>
      </c>
      <c r="BB99" s="25">
        <v>0</v>
      </c>
      <c r="BC99" s="24" t="s">
        <v>720</v>
      </c>
      <c r="BD99" s="24" t="s">
        <v>720</v>
      </c>
      <c r="BF99" s="55">
        <f t="shared" si="36"/>
        <v>0</v>
      </c>
      <c r="BG99" s="66"/>
      <c r="BH99" s="66"/>
      <c r="BI99" s="25"/>
      <c r="BJ99" s="25"/>
      <c r="BK99" s="20"/>
      <c r="BL99" s="24"/>
      <c r="BM99" s="25"/>
      <c r="BN99" s="25"/>
      <c r="BO99" s="25"/>
      <c r="BP99" s="126"/>
    </row>
    <row r="100" spans="1:68" hidden="1" x14ac:dyDescent="0.2">
      <c r="A100" s="56">
        <v>45106</v>
      </c>
      <c r="B100" s="57" t="s">
        <v>561</v>
      </c>
      <c r="C100" s="57"/>
      <c r="D100" s="58" t="str">
        <f t="shared" si="35"/>
        <v>Thu</v>
      </c>
      <c r="E100" s="58"/>
      <c r="F100" s="24" t="s">
        <v>51</v>
      </c>
      <c r="G100" s="59" t="s">
        <v>14</v>
      </c>
      <c r="H100" s="60" t="s">
        <v>146</v>
      </c>
      <c r="I100" s="61" t="s">
        <v>346</v>
      </c>
      <c r="J100" s="61" t="s">
        <v>346</v>
      </c>
      <c r="K100" s="60" t="s">
        <v>219</v>
      </c>
      <c r="L100" s="25">
        <v>4</v>
      </c>
      <c r="M100" s="24" t="s">
        <v>105</v>
      </c>
      <c r="N100" s="24" t="s">
        <v>73</v>
      </c>
      <c r="R100" s="64">
        <v>2.76</v>
      </c>
      <c r="S100" s="65" t="s">
        <v>363</v>
      </c>
      <c r="T100" s="66" t="str">
        <f t="shared" si="37"/>
        <v>0.00</v>
      </c>
      <c r="U100" s="66">
        <f t="shared" si="38"/>
        <v>-4</v>
      </c>
      <c r="V100" s="66">
        <f t="shared" si="39"/>
        <v>32.269999999999996</v>
      </c>
      <c r="W100" s="66">
        <f t="shared" si="40"/>
        <v>308</v>
      </c>
      <c r="X100" s="20">
        <f t="shared" si="41"/>
        <v>0.10477272727272725</v>
      </c>
      <c r="Y100" s="67">
        <f t="shared" si="42"/>
        <v>0.32269999999999999</v>
      </c>
      <c r="Z100" s="68">
        <f t="shared" si="43"/>
        <v>3226.9999999999995</v>
      </c>
      <c r="AA100" s="65" t="s">
        <v>52</v>
      </c>
      <c r="AB100" s="23" t="str">
        <f t="shared" si="54"/>
        <v/>
      </c>
      <c r="AC100" s="23" t="str">
        <f t="shared" si="54"/>
        <v/>
      </c>
      <c r="AD100" s="23" t="str">
        <f t="shared" si="54"/>
        <v/>
      </c>
      <c r="AE100" s="23" t="str">
        <f t="shared" si="54"/>
        <v/>
      </c>
      <c r="AF100" s="23" t="str">
        <f t="shared" si="54"/>
        <v/>
      </c>
      <c r="AU100" s="23" t="str">
        <f t="shared" si="48"/>
        <v/>
      </c>
      <c r="AV100" s="23" t="str">
        <f t="shared" si="48"/>
        <v/>
      </c>
      <c r="AW100" s="23" t="str">
        <f t="shared" si="48"/>
        <v/>
      </c>
      <c r="AX100" s="23">
        <f t="shared" si="52"/>
        <v>-4</v>
      </c>
      <c r="AY100" s="23" t="str">
        <f t="shared" si="49"/>
        <v/>
      </c>
      <c r="AZ100" s="23"/>
      <c r="BA100" s="25">
        <v>2.15</v>
      </c>
      <c r="BB100" s="25">
        <v>2.21</v>
      </c>
      <c r="BC100" s="25">
        <f t="shared" ref="BC100:BC163" si="55">((BB100*(L100))-(L100))</f>
        <v>4.84</v>
      </c>
      <c r="BD100" s="25">
        <f>0.93*(BB100-1)+1</f>
        <v>2.1253000000000002</v>
      </c>
      <c r="BF100" s="55">
        <f t="shared" si="36"/>
        <v>0</v>
      </c>
      <c r="BG100" s="66"/>
      <c r="BH100" s="66"/>
      <c r="BI100" s="25"/>
      <c r="BJ100" s="25"/>
      <c r="BK100" s="20"/>
      <c r="BL100" s="24"/>
      <c r="BM100" s="25"/>
      <c r="BN100" s="25"/>
      <c r="BO100" s="25"/>
      <c r="BP100" s="126"/>
    </row>
    <row r="101" spans="1:68" hidden="1" x14ac:dyDescent="0.2">
      <c r="A101" s="56">
        <v>45107</v>
      </c>
      <c r="B101" s="57" t="s">
        <v>561</v>
      </c>
      <c r="C101" s="57"/>
      <c r="D101" s="58" t="str">
        <f t="shared" si="35"/>
        <v>Fri</v>
      </c>
      <c r="E101" s="58"/>
      <c r="F101" s="24" t="s">
        <v>51</v>
      </c>
      <c r="G101" s="59" t="s">
        <v>121</v>
      </c>
      <c r="H101" s="60" t="s">
        <v>61</v>
      </c>
      <c r="I101" s="61">
        <v>8</v>
      </c>
      <c r="J101" s="61" t="s">
        <v>136</v>
      </c>
      <c r="K101" s="69" t="s">
        <v>99</v>
      </c>
      <c r="L101" s="25">
        <v>3</v>
      </c>
      <c r="M101" s="24" t="s">
        <v>105</v>
      </c>
      <c r="N101" s="24" t="s">
        <v>6</v>
      </c>
      <c r="R101" s="64">
        <v>2</v>
      </c>
      <c r="S101" s="65" t="s">
        <v>372</v>
      </c>
      <c r="T101" s="66">
        <f t="shared" si="37"/>
        <v>6</v>
      </c>
      <c r="U101" s="66">
        <f t="shared" si="38"/>
        <v>3</v>
      </c>
      <c r="V101" s="66">
        <f t="shared" si="39"/>
        <v>35.269999999999996</v>
      </c>
      <c r="W101" s="66">
        <f t="shared" si="40"/>
        <v>311</v>
      </c>
      <c r="X101" s="20">
        <f t="shared" si="41"/>
        <v>0.11340836012861735</v>
      </c>
      <c r="Y101" s="67">
        <f t="shared" si="42"/>
        <v>0.35269999999999996</v>
      </c>
      <c r="Z101" s="68">
        <f t="shared" si="43"/>
        <v>3526.9999999999995</v>
      </c>
      <c r="AA101" s="65" t="s">
        <v>53</v>
      </c>
      <c r="AB101" s="23" t="str">
        <f t="shared" si="54"/>
        <v/>
      </c>
      <c r="AC101" s="23" t="str">
        <f t="shared" si="54"/>
        <v/>
      </c>
      <c r="AD101" s="23" t="str">
        <f t="shared" si="54"/>
        <v/>
      </c>
      <c r="AE101" s="23" t="str">
        <f t="shared" si="54"/>
        <v/>
      </c>
      <c r="AF101" s="23" t="str">
        <f t="shared" si="54"/>
        <v/>
      </c>
      <c r="AU101" s="23" t="str">
        <f t="shared" si="48"/>
        <v/>
      </c>
      <c r="AV101" s="23">
        <f t="shared" si="48"/>
        <v>3</v>
      </c>
      <c r="AW101" s="23" t="str">
        <f t="shared" si="48"/>
        <v/>
      </c>
      <c r="AX101" s="23" t="str">
        <f t="shared" si="52"/>
        <v/>
      </c>
      <c r="AY101" s="23" t="str">
        <f t="shared" si="49"/>
        <v/>
      </c>
      <c r="AZ101" s="23" t="s">
        <v>720</v>
      </c>
      <c r="BA101" s="25">
        <v>1.8</v>
      </c>
      <c r="BB101" s="25">
        <v>1.89</v>
      </c>
      <c r="BC101" s="25">
        <f t="shared" si="55"/>
        <v>2.67</v>
      </c>
      <c r="BD101" s="25">
        <f>0.93*(BB101-1)+1</f>
        <v>1.8277000000000001</v>
      </c>
      <c r="BF101" s="55">
        <f t="shared" si="36"/>
        <v>0</v>
      </c>
      <c r="BG101" s="66"/>
      <c r="BH101" s="66"/>
      <c r="BI101" s="25"/>
      <c r="BJ101" s="25"/>
      <c r="BK101" s="20"/>
      <c r="BL101" s="24"/>
      <c r="BM101" s="25"/>
      <c r="BN101" s="25"/>
      <c r="BO101" s="25"/>
      <c r="BP101" s="126"/>
    </row>
    <row r="102" spans="1:68" hidden="1" x14ac:dyDescent="0.2">
      <c r="A102" s="56">
        <v>45107</v>
      </c>
      <c r="B102" s="57" t="s">
        <v>561</v>
      </c>
      <c r="C102" s="57"/>
      <c r="D102" s="58" t="str">
        <f t="shared" si="35"/>
        <v>Fri</v>
      </c>
      <c r="E102" s="58"/>
      <c r="F102" s="24" t="s">
        <v>51</v>
      </c>
      <c r="G102" s="59" t="s">
        <v>103</v>
      </c>
      <c r="H102" s="60" t="s">
        <v>222</v>
      </c>
      <c r="I102" s="61">
        <v>8</v>
      </c>
      <c r="J102" s="61" t="s">
        <v>159</v>
      </c>
      <c r="K102" s="69" t="s">
        <v>223</v>
      </c>
      <c r="L102" s="25">
        <v>5</v>
      </c>
      <c r="M102" s="24" t="s">
        <v>105</v>
      </c>
      <c r="N102" s="24" t="s">
        <v>6</v>
      </c>
      <c r="R102" s="64">
        <v>2.2999999999999998</v>
      </c>
      <c r="S102" s="65" t="s">
        <v>372</v>
      </c>
      <c r="T102" s="66">
        <f t="shared" si="37"/>
        <v>11.5</v>
      </c>
      <c r="U102" s="66">
        <f t="shared" si="38"/>
        <v>6.5</v>
      </c>
      <c r="V102" s="66">
        <f t="shared" si="39"/>
        <v>41.769999999999996</v>
      </c>
      <c r="W102" s="66">
        <f t="shared" si="40"/>
        <v>316</v>
      </c>
      <c r="X102" s="20">
        <f t="shared" si="41"/>
        <v>0.13218354430379745</v>
      </c>
      <c r="Y102" s="67">
        <f t="shared" si="42"/>
        <v>0.41769999999999996</v>
      </c>
      <c r="Z102" s="68">
        <f t="shared" si="43"/>
        <v>4177</v>
      </c>
      <c r="AA102" s="65" t="s">
        <v>53</v>
      </c>
      <c r="AB102" s="23" t="str">
        <f t="shared" si="54"/>
        <v/>
      </c>
      <c r="AC102" s="23" t="str">
        <f t="shared" si="54"/>
        <v/>
      </c>
      <c r="AD102" s="23" t="str">
        <f t="shared" si="54"/>
        <v/>
      </c>
      <c r="AE102" s="23" t="str">
        <f t="shared" si="54"/>
        <v/>
      </c>
      <c r="AF102" s="23" t="str">
        <f t="shared" si="54"/>
        <v/>
      </c>
      <c r="AU102" s="23">
        <f t="shared" ref="AU102:AW121" si="56">IF($G102=AU$2,$U102,"")</f>
        <v>6.5</v>
      </c>
      <c r="AV102" s="23" t="str">
        <f t="shared" si="56"/>
        <v/>
      </c>
      <c r="AW102" s="23" t="str">
        <f t="shared" si="56"/>
        <v/>
      </c>
      <c r="AX102" s="23" t="str">
        <f t="shared" si="52"/>
        <v/>
      </c>
      <c r="AY102" s="23" t="str">
        <f t="shared" si="49"/>
        <v/>
      </c>
      <c r="AZ102" s="23"/>
      <c r="BA102" s="25">
        <v>0</v>
      </c>
      <c r="BB102" s="25">
        <v>2.1800000000000002</v>
      </c>
      <c r="BC102" s="25">
        <f t="shared" si="55"/>
        <v>5.9</v>
      </c>
      <c r="BD102" s="25">
        <f>0.93*(BB102-1)+1</f>
        <v>2.0974000000000004</v>
      </c>
      <c r="BF102" s="55">
        <f t="shared" si="36"/>
        <v>0</v>
      </c>
      <c r="BG102" s="66"/>
      <c r="BH102" s="66"/>
      <c r="BI102" s="25"/>
      <c r="BJ102" s="25"/>
      <c r="BK102" s="20"/>
      <c r="BL102" s="24"/>
      <c r="BM102" s="25"/>
      <c r="BN102" s="25"/>
      <c r="BO102" s="25"/>
      <c r="BP102" s="126"/>
    </row>
    <row r="103" spans="1:68" hidden="1" x14ac:dyDescent="0.2">
      <c r="A103" s="56">
        <v>45108</v>
      </c>
      <c r="B103" s="57" t="s">
        <v>561</v>
      </c>
      <c r="C103" s="57"/>
      <c r="D103" s="58" t="str">
        <f t="shared" si="35"/>
        <v>Sat</v>
      </c>
      <c r="E103" s="58"/>
      <c r="F103" s="24" t="s">
        <v>51</v>
      </c>
      <c r="G103" s="59" t="s">
        <v>103</v>
      </c>
      <c r="H103" s="60" t="s">
        <v>112</v>
      </c>
      <c r="I103" s="61">
        <v>5</v>
      </c>
      <c r="J103" s="61" t="s">
        <v>156</v>
      </c>
      <c r="K103" s="69" t="s">
        <v>225</v>
      </c>
      <c r="L103" s="25">
        <v>5</v>
      </c>
      <c r="M103" s="24" t="s">
        <v>105</v>
      </c>
      <c r="N103" s="24" t="s">
        <v>6</v>
      </c>
      <c r="R103" s="64">
        <v>1.8</v>
      </c>
      <c r="S103" s="65" t="s">
        <v>372</v>
      </c>
      <c r="T103" s="66">
        <f t="shared" si="37"/>
        <v>9</v>
      </c>
      <c r="U103" s="66">
        <f t="shared" si="38"/>
        <v>4</v>
      </c>
      <c r="V103" s="66">
        <f t="shared" si="39"/>
        <v>45.769999999999996</v>
      </c>
      <c r="W103" s="66">
        <f t="shared" si="40"/>
        <v>321</v>
      </c>
      <c r="X103" s="20">
        <f t="shared" si="41"/>
        <v>0.14258566978193146</v>
      </c>
      <c r="Y103" s="67">
        <f t="shared" si="42"/>
        <v>0.45769999999999994</v>
      </c>
      <c r="Z103" s="68">
        <f t="shared" si="43"/>
        <v>4577</v>
      </c>
      <c r="AA103" s="65" t="s">
        <v>53</v>
      </c>
      <c r="AB103" s="23" t="str">
        <f t="shared" si="54"/>
        <v/>
      </c>
      <c r="AC103" s="23" t="str">
        <f t="shared" si="54"/>
        <v/>
      </c>
      <c r="AD103" s="23" t="str">
        <f t="shared" si="54"/>
        <v/>
      </c>
      <c r="AE103" s="23" t="str">
        <f t="shared" si="54"/>
        <v/>
      </c>
      <c r="AF103" s="23" t="str">
        <f t="shared" si="54"/>
        <v/>
      </c>
      <c r="AU103" s="23">
        <f t="shared" si="56"/>
        <v>4</v>
      </c>
      <c r="AV103" s="23" t="str">
        <f t="shared" si="56"/>
        <v/>
      </c>
      <c r="AW103" s="23" t="str">
        <f t="shared" si="56"/>
        <v/>
      </c>
      <c r="AX103" s="23" t="str">
        <f t="shared" si="52"/>
        <v/>
      </c>
      <c r="AY103" s="23" t="str">
        <f t="shared" si="49"/>
        <v/>
      </c>
      <c r="AZ103" s="23"/>
      <c r="BA103" s="25">
        <v>2.7</v>
      </c>
      <c r="BB103" s="25">
        <v>2.04</v>
      </c>
      <c r="BC103" s="25">
        <f t="shared" si="55"/>
        <v>5.1999999999999993</v>
      </c>
      <c r="BD103" s="25">
        <f>0.93*(BB103-1)+1</f>
        <v>1.9672000000000001</v>
      </c>
      <c r="BF103" s="55">
        <f t="shared" si="36"/>
        <v>0</v>
      </c>
      <c r="BG103" s="66"/>
      <c r="BH103" s="66"/>
      <c r="BI103" s="25"/>
      <c r="BJ103" s="25"/>
      <c r="BK103" s="20"/>
      <c r="BL103" s="24"/>
      <c r="BM103" s="25"/>
      <c r="BN103" s="25"/>
      <c r="BO103" s="25"/>
      <c r="BP103" s="126"/>
    </row>
    <row r="104" spans="1:68" hidden="1" x14ac:dyDescent="0.2">
      <c r="A104" s="56">
        <v>45108</v>
      </c>
      <c r="B104" s="57" t="s">
        <v>561</v>
      </c>
      <c r="C104" s="57"/>
      <c r="D104" s="58" t="str">
        <f t="shared" si="35"/>
        <v>Sat</v>
      </c>
      <c r="E104" s="58"/>
      <c r="F104" s="24" t="s">
        <v>51</v>
      </c>
      <c r="G104" s="59" t="s">
        <v>103</v>
      </c>
      <c r="H104" s="60" t="s">
        <v>176</v>
      </c>
      <c r="I104" s="61">
        <v>1</v>
      </c>
      <c r="J104" s="61" t="s">
        <v>80</v>
      </c>
      <c r="K104" s="69" t="s">
        <v>224</v>
      </c>
      <c r="L104" s="25">
        <v>3</v>
      </c>
      <c r="M104" s="24" t="s">
        <v>105</v>
      </c>
      <c r="N104" s="24" t="s">
        <v>6</v>
      </c>
      <c r="R104" s="64">
        <v>1.9</v>
      </c>
      <c r="S104" s="65" t="s">
        <v>372</v>
      </c>
      <c r="T104" s="66">
        <f t="shared" si="37"/>
        <v>5.7</v>
      </c>
      <c r="U104" s="66">
        <f t="shared" si="38"/>
        <v>2.7</v>
      </c>
      <c r="V104" s="66">
        <f t="shared" si="39"/>
        <v>48.47</v>
      </c>
      <c r="W104" s="66">
        <f t="shared" si="40"/>
        <v>324</v>
      </c>
      <c r="X104" s="20">
        <f t="shared" si="41"/>
        <v>0.14959876543209877</v>
      </c>
      <c r="Y104" s="67">
        <f t="shared" si="42"/>
        <v>0.48469999999999996</v>
      </c>
      <c r="Z104" s="68">
        <f t="shared" si="43"/>
        <v>4847</v>
      </c>
      <c r="AA104" s="65" t="s">
        <v>53</v>
      </c>
      <c r="AB104" s="23" t="str">
        <f t="shared" si="54"/>
        <v/>
      </c>
      <c r="AC104" s="23" t="str">
        <f t="shared" si="54"/>
        <v/>
      </c>
      <c r="AD104" s="23" t="str">
        <f t="shared" si="54"/>
        <v/>
      </c>
      <c r="AE104" s="23" t="str">
        <f t="shared" si="54"/>
        <v/>
      </c>
      <c r="AF104" s="23" t="str">
        <f t="shared" si="54"/>
        <v/>
      </c>
      <c r="AU104" s="23">
        <f t="shared" si="56"/>
        <v>2.7</v>
      </c>
      <c r="AV104" s="23" t="str">
        <f t="shared" si="56"/>
        <v/>
      </c>
      <c r="AW104" s="23" t="str">
        <f t="shared" si="56"/>
        <v/>
      </c>
      <c r="AX104" s="23" t="str">
        <f t="shared" si="52"/>
        <v/>
      </c>
      <c r="AY104" s="23" t="str">
        <f t="shared" si="49"/>
        <v/>
      </c>
      <c r="AZ104" s="23"/>
      <c r="BA104" s="25">
        <v>0</v>
      </c>
      <c r="BB104" s="25">
        <v>1.96</v>
      </c>
      <c r="BC104" s="25">
        <f t="shared" si="55"/>
        <v>2.88</v>
      </c>
      <c r="BD104" s="25">
        <f>0.93*(BB104-1)+1</f>
        <v>1.8928</v>
      </c>
      <c r="BF104" s="55">
        <f t="shared" si="36"/>
        <v>0</v>
      </c>
      <c r="BG104" s="66"/>
      <c r="BH104" s="66"/>
      <c r="BI104" s="25"/>
      <c r="BJ104" s="25"/>
      <c r="BK104" s="20"/>
      <c r="BL104" s="24"/>
      <c r="BM104" s="25"/>
      <c r="BN104" s="25"/>
      <c r="BO104" s="25"/>
      <c r="BP104" s="126"/>
    </row>
    <row r="105" spans="1:68" hidden="1" x14ac:dyDescent="0.2">
      <c r="A105" s="56">
        <v>45108</v>
      </c>
      <c r="B105" s="57" t="s">
        <v>561</v>
      </c>
      <c r="C105" s="57"/>
      <c r="D105" s="58" t="str">
        <f t="shared" si="35"/>
        <v>Sat</v>
      </c>
      <c r="E105" s="58"/>
      <c r="F105" s="24" t="s">
        <v>51</v>
      </c>
      <c r="G105" s="59" t="s">
        <v>103</v>
      </c>
      <c r="H105" s="60" t="s">
        <v>176</v>
      </c>
      <c r="I105" s="61">
        <v>7</v>
      </c>
      <c r="J105" s="61" t="s">
        <v>159</v>
      </c>
      <c r="K105" s="60" t="s">
        <v>228</v>
      </c>
      <c r="L105" s="25">
        <v>3</v>
      </c>
      <c r="M105" s="24" t="s">
        <v>105</v>
      </c>
      <c r="N105" s="24" t="s">
        <v>6</v>
      </c>
      <c r="R105" s="64">
        <v>2.6</v>
      </c>
      <c r="S105" s="65" t="s">
        <v>363</v>
      </c>
      <c r="T105" s="66" t="str">
        <f t="shared" si="37"/>
        <v>0.00</v>
      </c>
      <c r="U105" s="66">
        <f t="shared" si="38"/>
        <v>-3</v>
      </c>
      <c r="V105" s="66">
        <f t="shared" si="39"/>
        <v>45.47</v>
      </c>
      <c r="W105" s="66">
        <f t="shared" si="40"/>
        <v>327</v>
      </c>
      <c r="X105" s="20">
        <f t="shared" si="41"/>
        <v>0.1390519877675841</v>
      </c>
      <c r="Y105" s="67">
        <f t="shared" si="42"/>
        <v>0.45469999999999999</v>
      </c>
      <c r="Z105" s="68">
        <f t="shared" si="43"/>
        <v>4547</v>
      </c>
      <c r="AA105" s="65" t="s">
        <v>52</v>
      </c>
      <c r="AB105" s="23" t="str">
        <f t="shared" si="54"/>
        <v/>
      </c>
      <c r="AC105" s="23" t="str">
        <f t="shared" si="54"/>
        <v/>
      </c>
      <c r="AD105" s="23" t="str">
        <f t="shared" si="54"/>
        <v/>
      </c>
      <c r="AE105" s="23" t="str">
        <f t="shared" si="54"/>
        <v/>
      </c>
      <c r="AF105" s="23" t="str">
        <f t="shared" si="54"/>
        <v/>
      </c>
      <c r="AU105" s="23">
        <f t="shared" si="56"/>
        <v>-3</v>
      </c>
      <c r="AV105" s="23" t="str">
        <f t="shared" si="56"/>
        <v/>
      </c>
      <c r="AW105" s="23" t="str">
        <f t="shared" si="56"/>
        <v/>
      </c>
      <c r="AX105" s="23" t="str">
        <f t="shared" si="52"/>
        <v/>
      </c>
      <c r="AY105" s="23" t="str">
        <f t="shared" si="49"/>
        <v/>
      </c>
      <c r="AZ105" s="23"/>
      <c r="BA105" s="25">
        <v>0</v>
      </c>
      <c r="BB105" s="25">
        <v>0</v>
      </c>
      <c r="BC105" s="25">
        <f t="shared" si="55"/>
        <v>-3</v>
      </c>
      <c r="BD105" s="25">
        <f>0.94*(BB105-1)+1</f>
        <v>6.0000000000000053E-2</v>
      </c>
      <c r="BF105" s="55">
        <f t="shared" si="36"/>
        <v>0</v>
      </c>
      <c r="BG105" s="66"/>
      <c r="BH105" s="66"/>
      <c r="BI105" s="25"/>
      <c r="BJ105" s="25"/>
      <c r="BK105" s="20"/>
      <c r="BL105" s="24"/>
      <c r="BM105" s="25"/>
      <c r="BN105" s="25"/>
      <c r="BO105" s="25"/>
      <c r="BP105" s="126"/>
    </row>
    <row r="106" spans="1:68" hidden="1" x14ac:dyDescent="0.2">
      <c r="A106" s="56">
        <v>45108</v>
      </c>
      <c r="B106" s="57" t="s">
        <v>561</v>
      </c>
      <c r="C106" s="57"/>
      <c r="D106" s="58" t="str">
        <f t="shared" si="35"/>
        <v>Sat</v>
      </c>
      <c r="E106" s="58"/>
      <c r="F106" s="24" t="s">
        <v>51</v>
      </c>
      <c r="G106" s="59" t="s">
        <v>103</v>
      </c>
      <c r="H106" s="60" t="s">
        <v>230</v>
      </c>
      <c r="I106" s="61" t="s">
        <v>231</v>
      </c>
      <c r="J106" s="61" t="s">
        <v>83</v>
      </c>
      <c r="K106" s="60" t="s">
        <v>232</v>
      </c>
      <c r="L106" s="25">
        <v>4</v>
      </c>
      <c r="M106" s="24" t="s">
        <v>105</v>
      </c>
      <c r="N106" s="24" t="s">
        <v>73</v>
      </c>
      <c r="R106" s="64">
        <v>2.1</v>
      </c>
      <c r="S106" s="65" t="s">
        <v>363</v>
      </c>
      <c r="T106" s="66" t="str">
        <f t="shared" si="37"/>
        <v>0.00</v>
      </c>
      <c r="U106" s="66">
        <f t="shared" si="38"/>
        <v>-4</v>
      </c>
      <c r="V106" s="66">
        <f t="shared" si="39"/>
        <v>41.47</v>
      </c>
      <c r="W106" s="66">
        <f t="shared" si="40"/>
        <v>331</v>
      </c>
      <c r="X106" s="20">
        <f t="shared" si="41"/>
        <v>0.12528700906344412</v>
      </c>
      <c r="Y106" s="67">
        <f t="shared" si="42"/>
        <v>0.41470000000000001</v>
      </c>
      <c r="Z106" s="68">
        <f t="shared" si="43"/>
        <v>4147</v>
      </c>
      <c r="AA106" s="65" t="s">
        <v>52</v>
      </c>
      <c r="AB106" s="23" t="str">
        <f t="shared" ref="AB106:AF111" si="57">IF($G106=AB$2,$U106,"")</f>
        <v/>
      </c>
      <c r="AC106" s="23" t="str">
        <f t="shared" si="57"/>
        <v/>
      </c>
      <c r="AD106" s="23" t="str">
        <f t="shared" si="57"/>
        <v/>
      </c>
      <c r="AE106" s="23" t="str">
        <f t="shared" si="57"/>
        <v/>
      </c>
      <c r="AF106" s="23" t="str">
        <f t="shared" si="57"/>
        <v/>
      </c>
      <c r="AU106" s="23">
        <f t="shared" si="56"/>
        <v>-4</v>
      </c>
      <c r="AV106" s="23" t="str">
        <f t="shared" si="56"/>
        <v/>
      </c>
      <c r="AW106" s="23" t="str">
        <f t="shared" si="56"/>
        <v/>
      </c>
      <c r="AX106" s="23" t="str">
        <f t="shared" si="52"/>
        <v/>
      </c>
      <c r="AY106" s="23" t="str">
        <f t="shared" si="49"/>
        <v/>
      </c>
      <c r="AZ106" s="23"/>
      <c r="BA106" s="25">
        <v>0</v>
      </c>
      <c r="BB106" s="25">
        <v>0</v>
      </c>
      <c r="BC106" s="25">
        <f t="shared" si="55"/>
        <v>-4</v>
      </c>
      <c r="BD106" s="25">
        <f>0.94*(BB106-1)+1</f>
        <v>6.0000000000000053E-2</v>
      </c>
      <c r="BF106" s="55">
        <f t="shared" si="36"/>
        <v>0</v>
      </c>
      <c r="BG106" s="66"/>
      <c r="BH106" s="66"/>
      <c r="BI106" s="25"/>
      <c r="BJ106" s="25"/>
      <c r="BK106" s="20"/>
      <c r="BL106" s="24"/>
      <c r="BM106" s="25"/>
      <c r="BN106" s="25"/>
      <c r="BO106" s="25"/>
      <c r="BP106" s="126"/>
    </row>
    <row r="107" spans="1:68" hidden="1" x14ac:dyDescent="0.2">
      <c r="A107" s="56">
        <v>45108</v>
      </c>
      <c r="B107" s="57" t="s">
        <v>561</v>
      </c>
      <c r="C107" s="57"/>
      <c r="D107" s="58" t="str">
        <f t="shared" si="35"/>
        <v>Sat</v>
      </c>
      <c r="E107" s="58"/>
      <c r="F107" s="24" t="s">
        <v>51</v>
      </c>
      <c r="G107" s="59" t="s">
        <v>103</v>
      </c>
      <c r="H107" s="60" t="s">
        <v>226</v>
      </c>
      <c r="I107" s="61" t="s">
        <v>68</v>
      </c>
      <c r="J107" s="61" t="s">
        <v>69</v>
      </c>
      <c r="K107" s="69" t="s">
        <v>227</v>
      </c>
      <c r="L107" s="25">
        <v>2</v>
      </c>
      <c r="M107" s="24" t="s">
        <v>105</v>
      </c>
      <c r="N107" s="24" t="s">
        <v>73</v>
      </c>
      <c r="R107" s="64">
        <v>3.42</v>
      </c>
      <c r="S107" s="65" t="s">
        <v>372</v>
      </c>
      <c r="T107" s="66">
        <f t="shared" si="37"/>
        <v>6.84</v>
      </c>
      <c r="U107" s="66">
        <f t="shared" si="38"/>
        <v>4.84</v>
      </c>
      <c r="V107" s="66">
        <f t="shared" si="39"/>
        <v>46.31</v>
      </c>
      <c r="W107" s="66">
        <f t="shared" si="40"/>
        <v>333</v>
      </c>
      <c r="X107" s="20">
        <f t="shared" si="41"/>
        <v>0.13906906906906907</v>
      </c>
      <c r="Y107" s="67">
        <f t="shared" si="42"/>
        <v>0.46310000000000001</v>
      </c>
      <c r="Z107" s="68">
        <f t="shared" si="43"/>
        <v>4631</v>
      </c>
      <c r="AA107" s="65" t="s">
        <v>53</v>
      </c>
      <c r="AB107" s="23" t="str">
        <f t="shared" si="57"/>
        <v/>
      </c>
      <c r="AC107" s="23" t="str">
        <f t="shared" si="57"/>
        <v/>
      </c>
      <c r="AD107" s="23" t="str">
        <f t="shared" si="57"/>
        <v/>
      </c>
      <c r="AE107" s="23" t="str">
        <f t="shared" si="57"/>
        <v/>
      </c>
      <c r="AF107" s="23" t="str">
        <f t="shared" si="57"/>
        <v/>
      </c>
      <c r="AU107" s="23">
        <f t="shared" si="56"/>
        <v>4.84</v>
      </c>
      <c r="AV107" s="23" t="str">
        <f t="shared" si="56"/>
        <v/>
      </c>
      <c r="AW107" s="23" t="str">
        <f t="shared" si="56"/>
        <v/>
      </c>
      <c r="AX107" s="23" t="str">
        <f t="shared" si="52"/>
        <v/>
      </c>
      <c r="AY107" s="23" t="str">
        <f t="shared" si="49"/>
        <v/>
      </c>
      <c r="AZ107" s="23"/>
      <c r="BA107" s="25">
        <v>4.2</v>
      </c>
      <c r="BB107" s="25">
        <v>3.3</v>
      </c>
      <c r="BC107" s="25">
        <f t="shared" si="55"/>
        <v>4.5999999999999996</v>
      </c>
      <c r="BD107" s="25">
        <f>0.93*(BB107-1)+1</f>
        <v>3.1389999999999998</v>
      </c>
      <c r="BF107" s="55">
        <f t="shared" si="36"/>
        <v>0</v>
      </c>
      <c r="BG107" s="66"/>
      <c r="BH107" s="66"/>
      <c r="BI107" s="25"/>
      <c r="BJ107" s="25"/>
      <c r="BK107" s="20"/>
      <c r="BL107" s="24"/>
      <c r="BM107" s="25"/>
      <c r="BN107" s="25"/>
      <c r="BO107" s="25"/>
      <c r="BP107" s="126"/>
    </row>
    <row r="108" spans="1:68" hidden="1" x14ac:dyDescent="0.2">
      <c r="A108" s="56">
        <v>45108</v>
      </c>
      <c r="B108" s="57" t="s">
        <v>561</v>
      </c>
      <c r="C108" s="57"/>
      <c r="D108" s="58" t="str">
        <f t="shared" si="35"/>
        <v>Sat</v>
      </c>
      <c r="E108" s="58"/>
      <c r="F108" s="24" t="s">
        <v>51</v>
      </c>
      <c r="G108" s="59" t="s">
        <v>103</v>
      </c>
      <c r="H108" s="60" t="s">
        <v>115</v>
      </c>
      <c r="I108" s="61">
        <v>5</v>
      </c>
      <c r="J108" s="61" t="s">
        <v>159</v>
      </c>
      <c r="K108" s="69" t="s">
        <v>229</v>
      </c>
      <c r="L108" s="25">
        <v>2</v>
      </c>
      <c r="M108" s="24" t="s">
        <v>105</v>
      </c>
      <c r="N108" s="24" t="s">
        <v>6</v>
      </c>
      <c r="R108" s="64">
        <v>3.4</v>
      </c>
      <c r="S108" s="65" t="s">
        <v>372</v>
      </c>
      <c r="T108" s="66">
        <f t="shared" si="37"/>
        <v>6.8</v>
      </c>
      <c r="U108" s="66">
        <f t="shared" si="38"/>
        <v>4.8</v>
      </c>
      <c r="V108" s="66">
        <f t="shared" si="39"/>
        <v>51.11</v>
      </c>
      <c r="W108" s="66">
        <f t="shared" si="40"/>
        <v>335</v>
      </c>
      <c r="X108" s="20">
        <f t="shared" si="41"/>
        <v>0.15256716417910449</v>
      </c>
      <c r="Y108" s="67">
        <f t="shared" si="42"/>
        <v>0.5111</v>
      </c>
      <c r="Z108" s="68">
        <f t="shared" si="43"/>
        <v>5111</v>
      </c>
      <c r="AA108" s="65" t="s">
        <v>53</v>
      </c>
      <c r="AB108" s="23" t="str">
        <f t="shared" si="57"/>
        <v/>
      </c>
      <c r="AC108" s="23" t="str">
        <f t="shared" si="57"/>
        <v/>
      </c>
      <c r="AD108" s="23" t="str">
        <f t="shared" si="57"/>
        <v/>
      </c>
      <c r="AE108" s="23" t="str">
        <f t="shared" si="57"/>
        <v/>
      </c>
      <c r="AF108" s="23" t="str">
        <f t="shared" si="57"/>
        <v/>
      </c>
      <c r="AU108" s="23">
        <f t="shared" si="56"/>
        <v>4.8</v>
      </c>
      <c r="AV108" s="23" t="str">
        <f t="shared" si="56"/>
        <v/>
      </c>
      <c r="AW108" s="23" t="str">
        <f t="shared" si="56"/>
        <v/>
      </c>
      <c r="AX108" s="23" t="str">
        <f t="shared" si="52"/>
        <v/>
      </c>
      <c r="AY108" s="23" t="str">
        <f t="shared" si="49"/>
        <v/>
      </c>
      <c r="AZ108" s="23"/>
      <c r="BA108" s="25">
        <v>1.9</v>
      </c>
      <c r="BB108" s="25">
        <v>1.65</v>
      </c>
      <c r="BC108" s="25">
        <f t="shared" si="55"/>
        <v>1.2999999999999998</v>
      </c>
      <c r="BD108" s="25">
        <f>0.93*(BB108-1)+1</f>
        <v>1.6044999999999998</v>
      </c>
      <c r="BF108" s="55">
        <f t="shared" si="36"/>
        <v>0</v>
      </c>
      <c r="BG108" s="66"/>
      <c r="BH108" s="66"/>
      <c r="BI108" s="25"/>
      <c r="BJ108" s="25"/>
      <c r="BK108" s="20"/>
      <c r="BL108" s="24"/>
      <c r="BM108" s="25"/>
      <c r="BN108" s="25"/>
      <c r="BO108" s="25"/>
      <c r="BP108" s="126"/>
    </row>
    <row r="109" spans="1:68" hidden="1" x14ac:dyDescent="0.2">
      <c r="A109" s="56">
        <v>45109</v>
      </c>
      <c r="B109" s="57" t="s">
        <v>561</v>
      </c>
      <c r="C109" s="57"/>
      <c r="D109" s="58" t="str">
        <f t="shared" si="35"/>
        <v>Sun</v>
      </c>
      <c r="E109" s="58"/>
      <c r="F109" s="24" t="s">
        <v>51</v>
      </c>
      <c r="G109" s="59" t="s">
        <v>121</v>
      </c>
      <c r="H109" s="60" t="s">
        <v>71</v>
      </c>
      <c r="I109" s="61">
        <v>1</v>
      </c>
      <c r="J109" s="61" t="s">
        <v>136</v>
      </c>
      <c r="K109" s="62" t="s">
        <v>233</v>
      </c>
      <c r="L109" s="25">
        <v>3</v>
      </c>
      <c r="M109" s="24" t="s">
        <v>105</v>
      </c>
      <c r="N109" s="24" t="s">
        <v>6</v>
      </c>
      <c r="R109" s="64">
        <v>2.4</v>
      </c>
      <c r="S109" s="65" t="s">
        <v>371</v>
      </c>
      <c r="T109" s="66" t="str">
        <f t="shared" si="37"/>
        <v>0.00</v>
      </c>
      <c r="U109" s="66">
        <f t="shared" si="38"/>
        <v>-3</v>
      </c>
      <c r="V109" s="66">
        <f t="shared" si="39"/>
        <v>48.11</v>
      </c>
      <c r="W109" s="66">
        <f t="shared" si="40"/>
        <v>338</v>
      </c>
      <c r="X109" s="20">
        <f t="shared" si="41"/>
        <v>0.14233727810650887</v>
      </c>
      <c r="Y109" s="67">
        <f t="shared" si="42"/>
        <v>0.48109999999999997</v>
      </c>
      <c r="Z109" s="68">
        <f t="shared" si="43"/>
        <v>4811</v>
      </c>
      <c r="AA109" s="65" t="s">
        <v>52</v>
      </c>
      <c r="AB109" s="23" t="str">
        <f t="shared" si="57"/>
        <v/>
      </c>
      <c r="AC109" s="23" t="str">
        <f t="shared" si="57"/>
        <v/>
      </c>
      <c r="AD109" s="23" t="str">
        <f t="shared" si="57"/>
        <v/>
      </c>
      <c r="AE109" s="23" t="str">
        <f t="shared" si="57"/>
        <v/>
      </c>
      <c r="AF109" s="23" t="str">
        <f t="shared" si="57"/>
        <v/>
      </c>
      <c r="AU109" s="23" t="str">
        <f t="shared" si="56"/>
        <v/>
      </c>
      <c r="AV109" s="23">
        <f t="shared" si="56"/>
        <v>-3</v>
      </c>
      <c r="AW109" s="23" t="str">
        <f t="shared" si="56"/>
        <v/>
      </c>
      <c r="AX109" s="23" t="str">
        <f t="shared" si="52"/>
        <v/>
      </c>
      <c r="AY109" s="23" t="str">
        <f t="shared" si="49"/>
        <v/>
      </c>
      <c r="AZ109" s="23" t="s">
        <v>720</v>
      </c>
      <c r="BA109" s="25">
        <v>0</v>
      </c>
      <c r="BB109" s="25">
        <v>0</v>
      </c>
      <c r="BC109" s="25">
        <f t="shared" si="55"/>
        <v>-3</v>
      </c>
      <c r="BD109" s="25">
        <f>0.94*(BB109-1)+1</f>
        <v>6.0000000000000053E-2</v>
      </c>
      <c r="BF109" s="55">
        <f t="shared" si="36"/>
        <v>0</v>
      </c>
      <c r="BG109" s="66"/>
      <c r="BH109" s="66"/>
      <c r="BI109" s="25"/>
      <c r="BJ109" s="25"/>
      <c r="BK109" s="20"/>
      <c r="BL109" s="24"/>
      <c r="BM109" s="25"/>
      <c r="BN109" s="25"/>
      <c r="BO109" s="25"/>
      <c r="BP109" s="126"/>
    </row>
    <row r="110" spans="1:68" hidden="1" x14ac:dyDescent="0.2">
      <c r="A110" s="56">
        <v>45109</v>
      </c>
      <c r="B110" s="57" t="s">
        <v>561</v>
      </c>
      <c r="C110" s="57"/>
      <c r="D110" s="58" t="str">
        <f t="shared" si="35"/>
        <v>Sun</v>
      </c>
      <c r="E110" s="58"/>
      <c r="F110" s="24" t="s">
        <v>51</v>
      </c>
      <c r="G110" s="59" t="s">
        <v>121</v>
      </c>
      <c r="H110" s="60" t="s">
        <v>100</v>
      </c>
      <c r="I110" s="61" t="s">
        <v>69</v>
      </c>
      <c r="J110" s="61" t="s">
        <v>67</v>
      </c>
      <c r="K110" s="60" t="s">
        <v>235</v>
      </c>
      <c r="L110" s="25">
        <v>1</v>
      </c>
      <c r="M110" s="24" t="s">
        <v>105</v>
      </c>
      <c r="N110" s="71" t="s">
        <v>73</v>
      </c>
      <c r="R110" s="64">
        <v>6</v>
      </c>
      <c r="S110" s="65" t="s">
        <v>363</v>
      </c>
      <c r="T110" s="66" t="str">
        <f t="shared" si="37"/>
        <v>0.00</v>
      </c>
      <c r="U110" s="66">
        <f t="shared" si="38"/>
        <v>-1</v>
      </c>
      <c r="V110" s="66">
        <f t="shared" si="39"/>
        <v>47.11</v>
      </c>
      <c r="W110" s="66">
        <f t="shared" si="40"/>
        <v>339</v>
      </c>
      <c r="X110" s="20">
        <f t="shared" si="41"/>
        <v>0.13896755162241889</v>
      </c>
      <c r="Y110" s="67">
        <f t="shared" si="42"/>
        <v>0.47110000000000002</v>
      </c>
      <c r="Z110" s="68">
        <f t="shared" si="43"/>
        <v>4711</v>
      </c>
      <c r="AA110" s="65" t="s">
        <v>52</v>
      </c>
      <c r="AB110" s="23" t="str">
        <f t="shared" si="57"/>
        <v/>
      </c>
      <c r="AC110" s="23" t="str">
        <f t="shared" si="57"/>
        <v/>
      </c>
      <c r="AD110" s="23" t="str">
        <f t="shared" si="57"/>
        <v/>
      </c>
      <c r="AE110" s="23" t="str">
        <f t="shared" si="57"/>
        <v/>
      </c>
      <c r="AF110" s="23" t="str">
        <f t="shared" si="57"/>
        <v/>
      </c>
      <c r="AU110" s="23" t="str">
        <f t="shared" si="56"/>
        <v/>
      </c>
      <c r="AV110" s="23">
        <f t="shared" si="56"/>
        <v>-1</v>
      </c>
      <c r="AW110" s="23" t="str">
        <f t="shared" si="56"/>
        <v/>
      </c>
      <c r="AX110" s="23" t="str">
        <f t="shared" si="52"/>
        <v/>
      </c>
      <c r="AY110" s="23" t="str">
        <f t="shared" si="49"/>
        <v/>
      </c>
      <c r="AZ110" s="23" t="s">
        <v>720</v>
      </c>
      <c r="BA110" s="25">
        <v>0</v>
      </c>
      <c r="BB110" s="25">
        <v>2.66</v>
      </c>
      <c r="BC110" s="25">
        <f t="shared" si="55"/>
        <v>1.6600000000000001</v>
      </c>
      <c r="BD110" s="25">
        <f>0.93*(BB110-1)+1</f>
        <v>2.5438000000000001</v>
      </c>
      <c r="BF110" s="55">
        <f t="shared" si="36"/>
        <v>0</v>
      </c>
      <c r="BG110" s="66"/>
      <c r="BH110" s="66"/>
      <c r="BI110" s="25"/>
      <c r="BJ110" s="25"/>
      <c r="BK110" s="20"/>
      <c r="BL110" s="24"/>
      <c r="BM110" s="25"/>
      <c r="BN110" s="25"/>
      <c r="BO110" s="25"/>
      <c r="BP110" s="126"/>
    </row>
    <row r="111" spans="1:68" hidden="1" x14ac:dyDescent="0.2">
      <c r="A111" s="56">
        <v>45109</v>
      </c>
      <c r="B111" s="57" t="s">
        <v>561</v>
      </c>
      <c r="C111" s="57"/>
      <c r="D111" s="58" t="str">
        <f t="shared" si="35"/>
        <v>Sun</v>
      </c>
      <c r="E111" s="58"/>
      <c r="F111" s="24" t="s">
        <v>51</v>
      </c>
      <c r="G111" s="59" t="s">
        <v>121</v>
      </c>
      <c r="H111" s="60" t="s">
        <v>85</v>
      </c>
      <c r="I111" s="61">
        <v>3</v>
      </c>
      <c r="J111" s="61" t="s">
        <v>80</v>
      </c>
      <c r="K111" s="69" t="s">
        <v>234</v>
      </c>
      <c r="L111" s="25">
        <v>3</v>
      </c>
      <c r="M111" s="24" t="s">
        <v>105</v>
      </c>
      <c r="N111" s="24" t="s">
        <v>6</v>
      </c>
      <c r="R111" s="64">
        <v>2.5</v>
      </c>
      <c r="S111" s="65" t="s">
        <v>372</v>
      </c>
      <c r="T111" s="66">
        <f t="shared" si="37"/>
        <v>7.5</v>
      </c>
      <c r="U111" s="66">
        <f t="shared" si="38"/>
        <v>4.5</v>
      </c>
      <c r="V111" s="66">
        <f t="shared" si="39"/>
        <v>51.61</v>
      </c>
      <c r="W111" s="66">
        <f t="shared" si="40"/>
        <v>342</v>
      </c>
      <c r="X111" s="20">
        <f t="shared" si="41"/>
        <v>0.15090643274853802</v>
      </c>
      <c r="Y111" s="67">
        <f t="shared" si="42"/>
        <v>0.5161</v>
      </c>
      <c r="Z111" s="68">
        <f t="shared" si="43"/>
        <v>5161</v>
      </c>
      <c r="AA111" s="65" t="s">
        <v>53</v>
      </c>
      <c r="AB111" s="23" t="str">
        <f t="shared" si="57"/>
        <v/>
      </c>
      <c r="AC111" s="23" t="str">
        <f t="shared" si="57"/>
        <v/>
      </c>
      <c r="AD111" s="23" t="str">
        <f t="shared" si="57"/>
        <v/>
      </c>
      <c r="AE111" s="23" t="str">
        <f t="shared" si="57"/>
        <v/>
      </c>
      <c r="AF111" s="23" t="str">
        <f t="shared" si="57"/>
        <v/>
      </c>
      <c r="AU111" s="23" t="str">
        <f t="shared" si="56"/>
        <v/>
      </c>
      <c r="AV111" s="23">
        <f t="shared" si="56"/>
        <v>4.5</v>
      </c>
      <c r="AW111" s="23" t="str">
        <f t="shared" si="56"/>
        <v/>
      </c>
      <c r="AX111" s="23" t="str">
        <f t="shared" si="52"/>
        <v/>
      </c>
      <c r="AY111" s="23" t="str">
        <f t="shared" si="49"/>
        <v/>
      </c>
      <c r="AZ111" s="23" t="s">
        <v>720</v>
      </c>
      <c r="BA111" s="25">
        <v>0</v>
      </c>
      <c r="BB111" s="25">
        <v>0</v>
      </c>
      <c r="BC111" s="25">
        <f t="shared" si="55"/>
        <v>-3</v>
      </c>
      <c r="BD111" s="25">
        <f>0.94*(BB111-1)+1</f>
        <v>6.0000000000000053E-2</v>
      </c>
      <c r="BF111" s="55">
        <f t="shared" si="36"/>
        <v>0</v>
      </c>
      <c r="BG111" s="66"/>
      <c r="BH111" s="66"/>
      <c r="BI111" s="25"/>
      <c r="BJ111" s="25"/>
      <c r="BK111" s="20"/>
      <c r="BL111" s="24"/>
      <c r="BM111" s="25"/>
      <c r="BN111" s="25"/>
      <c r="BO111" s="25"/>
      <c r="BP111" s="126"/>
    </row>
    <row r="112" spans="1:68" hidden="1" x14ac:dyDescent="0.2">
      <c r="A112" s="56">
        <v>45111</v>
      </c>
      <c r="B112" s="57" t="s">
        <v>561</v>
      </c>
      <c r="C112" s="57"/>
      <c r="D112" s="58" t="str">
        <f t="shared" si="35"/>
        <v>Tue</v>
      </c>
      <c r="E112" s="58"/>
      <c r="F112" s="24" t="s">
        <v>51</v>
      </c>
      <c r="G112" s="59" t="s">
        <v>14</v>
      </c>
      <c r="H112" s="60" t="s">
        <v>146</v>
      </c>
      <c r="I112" s="61" t="s">
        <v>346</v>
      </c>
      <c r="J112" s="61" t="s">
        <v>346</v>
      </c>
      <c r="K112" s="69" t="s">
        <v>367</v>
      </c>
      <c r="L112" s="25">
        <v>5</v>
      </c>
      <c r="M112" s="24" t="s">
        <v>105</v>
      </c>
      <c r="N112" s="24" t="s">
        <v>6</v>
      </c>
      <c r="R112" s="64">
        <v>1.85</v>
      </c>
      <c r="S112" s="65" t="s">
        <v>372</v>
      </c>
      <c r="T112" s="66">
        <f t="shared" si="37"/>
        <v>9.25</v>
      </c>
      <c r="U112" s="66">
        <f t="shared" si="38"/>
        <v>4.25</v>
      </c>
      <c r="V112" s="66">
        <f t="shared" si="39"/>
        <v>55.86</v>
      </c>
      <c r="W112" s="66">
        <f t="shared" si="40"/>
        <v>347</v>
      </c>
      <c r="X112" s="20">
        <f t="shared" si="41"/>
        <v>0.16097982708933717</v>
      </c>
      <c r="Y112" s="67">
        <f t="shared" si="42"/>
        <v>0.55859999999999999</v>
      </c>
      <c r="Z112" s="68">
        <f t="shared" si="43"/>
        <v>5586</v>
      </c>
      <c r="AA112" s="65" t="s">
        <v>53</v>
      </c>
      <c r="AB112" s="23"/>
      <c r="AC112" s="23"/>
      <c r="AD112" s="23"/>
      <c r="AE112" s="23"/>
      <c r="AF112" s="23"/>
      <c r="AU112" s="23" t="str">
        <f t="shared" si="56"/>
        <v/>
      </c>
      <c r="AV112" s="23" t="str">
        <f t="shared" si="56"/>
        <v/>
      </c>
      <c r="AW112" s="23" t="str">
        <f t="shared" si="56"/>
        <v/>
      </c>
      <c r="AX112" s="23">
        <f t="shared" si="52"/>
        <v>4.25</v>
      </c>
      <c r="AY112" s="23" t="str">
        <f t="shared" si="49"/>
        <v/>
      </c>
      <c r="AZ112" s="23"/>
      <c r="BA112" s="25">
        <v>6.6</v>
      </c>
      <c r="BB112" s="25">
        <v>8.3699999999999992</v>
      </c>
      <c r="BC112" s="25">
        <f t="shared" si="55"/>
        <v>36.849999999999994</v>
      </c>
      <c r="BD112" s="25">
        <f>0.93*(BB112-1)+1</f>
        <v>7.8540999999999999</v>
      </c>
      <c r="BF112" s="55">
        <f t="shared" si="36"/>
        <v>0</v>
      </c>
      <c r="BG112" s="66"/>
      <c r="BH112" s="66"/>
      <c r="BI112" s="25"/>
      <c r="BJ112" s="25"/>
      <c r="BK112" s="20"/>
      <c r="BL112" s="24"/>
      <c r="BM112" s="25"/>
      <c r="BN112" s="25"/>
      <c r="BO112" s="25"/>
      <c r="BP112" s="126"/>
    </row>
    <row r="113" spans="1:68" hidden="1" x14ac:dyDescent="0.2">
      <c r="A113" s="56">
        <v>45111</v>
      </c>
      <c r="B113" s="57" t="s">
        <v>561</v>
      </c>
      <c r="C113" s="57"/>
      <c r="D113" s="58" t="str">
        <f t="shared" si="35"/>
        <v>Tue</v>
      </c>
      <c r="E113" s="58"/>
      <c r="F113" s="24" t="s">
        <v>51</v>
      </c>
      <c r="G113" s="59" t="s">
        <v>14</v>
      </c>
      <c r="H113" s="60" t="s">
        <v>369</v>
      </c>
      <c r="I113" s="61" t="s">
        <v>346</v>
      </c>
      <c r="J113" s="61" t="s">
        <v>346</v>
      </c>
      <c r="K113" s="69" t="s">
        <v>370</v>
      </c>
      <c r="L113" s="25">
        <v>2</v>
      </c>
      <c r="M113" s="24" t="s">
        <v>105</v>
      </c>
      <c r="N113" s="24" t="s">
        <v>73</v>
      </c>
      <c r="R113" s="64">
        <v>5.19</v>
      </c>
      <c r="S113" s="65" t="s">
        <v>372</v>
      </c>
      <c r="T113" s="66">
        <f t="shared" si="37"/>
        <v>10.38</v>
      </c>
      <c r="U113" s="66">
        <f t="shared" si="38"/>
        <v>8.3800000000000008</v>
      </c>
      <c r="V113" s="66">
        <f t="shared" si="39"/>
        <v>64.239999999999995</v>
      </c>
      <c r="W113" s="66">
        <f t="shared" si="40"/>
        <v>349</v>
      </c>
      <c r="X113" s="20">
        <f t="shared" si="41"/>
        <v>0.18406876790830945</v>
      </c>
      <c r="Y113" s="67">
        <f t="shared" si="42"/>
        <v>0.64239999999999997</v>
      </c>
      <c r="Z113" s="68">
        <f t="shared" si="43"/>
        <v>6423.9999999999991</v>
      </c>
      <c r="AA113" s="65" t="s">
        <v>53</v>
      </c>
      <c r="AB113" s="23"/>
      <c r="AC113" s="23"/>
      <c r="AD113" s="23"/>
      <c r="AE113" s="23"/>
      <c r="AF113" s="23"/>
      <c r="AU113" s="23" t="str">
        <f t="shared" si="56"/>
        <v/>
      </c>
      <c r="AV113" s="23" t="str">
        <f t="shared" si="56"/>
        <v/>
      </c>
      <c r="AW113" s="23" t="str">
        <f t="shared" si="56"/>
        <v/>
      </c>
      <c r="AX113" s="23">
        <f t="shared" si="52"/>
        <v>8.3800000000000008</v>
      </c>
      <c r="AY113" s="23" t="str">
        <f t="shared" si="49"/>
        <v/>
      </c>
      <c r="AZ113" s="23"/>
      <c r="BA113" s="25">
        <v>0</v>
      </c>
      <c r="BB113" s="25">
        <v>0</v>
      </c>
      <c r="BC113" s="25">
        <f t="shared" si="55"/>
        <v>-2</v>
      </c>
      <c r="BD113" s="25">
        <f>0.94*(BB113-1)+1</f>
        <v>6.0000000000000053E-2</v>
      </c>
      <c r="BF113" s="55">
        <f t="shared" si="36"/>
        <v>0</v>
      </c>
      <c r="BG113" s="66"/>
      <c r="BH113" s="66"/>
      <c r="BI113" s="25"/>
      <c r="BJ113" s="25"/>
      <c r="BK113" s="20"/>
      <c r="BL113" s="24"/>
      <c r="BM113" s="25"/>
      <c r="BN113" s="25"/>
      <c r="BO113" s="25"/>
      <c r="BP113" s="126"/>
    </row>
    <row r="114" spans="1:68" hidden="1" x14ac:dyDescent="0.2">
      <c r="A114" s="56">
        <v>45111</v>
      </c>
      <c r="B114" s="57" t="s">
        <v>561</v>
      </c>
      <c r="C114" s="57"/>
      <c r="D114" s="58" t="str">
        <f t="shared" si="35"/>
        <v>Tue</v>
      </c>
      <c r="E114" s="58"/>
      <c r="F114" s="24" t="s">
        <v>51</v>
      </c>
      <c r="G114" s="59" t="s">
        <v>103</v>
      </c>
      <c r="H114" s="60" t="s">
        <v>79</v>
      </c>
      <c r="I114" s="61">
        <v>7</v>
      </c>
      <c r="J114" s="61" t="s">
        <v>159</v>
      </c>
      <c r="K114" s="60" t="s">
        <v>237</v>
      </c>
      <c r="L114" s="25">
        <v>1</v>
      </c>
      <c r="M114" s="24" t="s">
        <v>105</v>
      </c>
      <c r="N114" s="24" t="s">
        <v>6</v>
      </c>
      <c r="R114" s="64">
        <v>3.5</v>
      </c>
      <c r="S114" s="65" t="s">
        <v>363</v>
      </c>
      <c r="T114" s="66" t="str">
        <f t="shared" si="37"/>
        <v>0.00</v>
      </c>
      <c r="U114" s="66">
        <f t="shared" si="38"/>
        <v>-1</v>
      </c>
      <c r="V114" s="66">
        <f t="shared" si="39"/>
        <v>63.239999999999995</v>
      </c>
      <c r="W114" s="66">
        <f t="shared" si="40"/>
        <v>350</v>
      </c>
      <c r="X114" s="20">
        <f t="shared" si="41"/>
        <v>0.18068571428571428</v>
      </c>
      <c r="Y114" s="67">
        <f t="shared" si="42"/>
        <v>0.63239999999999996</v>
      </c>
      <c r="Z114" s="68">
        <f t="shared" si="43"/>
        <v>6323.9999999999991</v>
      </c>
      <c r="AA114" s="65" t="s">
        <v>52</v>
      </c>
      <c r="AB114" s="23" t="str">
        <f t="shared" ref="AB114:AF115" si="58">IF($G114=AB$2,$U114,"")</f>
        <v/>
      </c>
      <c r="AC114" s="23" t="str">
        <f t="shared" si="58"/>
        <v/>
      </c>
      <c r="AD114" s="23" t="str">
        <f t="shared" si="58"/>
        <v/>
      </c>
      <c r="AE114" s="23" t="str">
        <f t="shared" si="58"/>
        <v/>
      </c>
      <c r="AF114" s="23" t="str">
        <f t="shared" si="58"/>
        <v/>
      </c>
      <c r="AU114" s="23">
        <f t="shared" si="56"/>
        <v>-1</v>
      </c>
      <c r="AV114" s="23" t="str">
        <f t="shared" si="56"/>
        <v/>
      </c>
      <c r="AW114" s="23" t="str">
        <f t="shared" si="56"/>
        <v/>
      </c>
      <c r="AX114" s="23" t="str">
        <f t="shared" si="52"/>
        <v/>
      </c>
      <c r="AY114" s="23" t="str">
        <f t="shared" si="49"/>
        <v/>
      </c>
      <c r="AZ114" s="23"/>
      <c r="BA114" s="25">
        <v>0</v>
      </c>
      <c r="BB114" s="25">
        <v>2.4500000000000002</v>
      </c>
      <c r="BC114" s="25">
        <f t="shared" si="55"/>
        <v>1.4500000000000002</v>
      </c>
      <c r="BD114" s="25">
        <f>0.93*(BB114-1)+1</f>
        <v>2.3485000000000005</v>
      </c>
      <c r="BF114" s="55">
        <f t="shared" si="36"/>
        <v>0</v>
      </c>
      <c r="BG114" s="66"/>
      <c r="BH114" s="66"/>
      <c r="BI114" s="25"/>
      <c r="BJ114" s="25"/>
      <c r="BK114" s="20"/>
      <c r="BL114" s="24"/>
      <c r="BM114" s="25"/>
      <c r="BN114" s="25"/>
      <c r="BO114" s="25"/>
      <c r="BP114" s="126"/>
    </row>
    <row r="115" spans="1:68" hidden="1" x14ac:dyDescent="0.2">
      <c r="A115" s="56">
        <v>45111</v>
      </c>
      <c r="B115" s="57" t="s">
        <v>561</v>
      </c>
      <c r="C115" s="57"/>
      <c r="D115" s="58" t="str">
        <f t="shared" si="35"/>
        <v>Tue</v>
      </c>
      <c r="E115" s="58"/>
      <c r="F115" s="24" t="s">
        <v>51</v>
      </c>
      <c r="G115" s="59" t="s">
        <v>103</v>
      </c>
      <c r="H115" s="60" t="s">
        <v>79</v>
      </c>
      <c r="I115" s="61">
        <v>7</v>
      </c>
      <c r="J115" s="61" t="s">
        <v>159</v>
      </c>
      <c r="K115" s="60" t="s">
        <v>237</v>
      </c>
      <c r="L115" s="25">
        <v>4</v>
      </c>
      <c r="M115" s="24" t="s">
        <v>105</v>
      </c>
      <c r="N115" s="24" t="s">
        <v>7</v>
      </c>
      <c r="R115" s="64">
        <v>1.6</v>
      </c>
      <c r="S115" s="65" t="s">
        <v>363</v>
      </c>
      <c r="T115" s="66" t="str">
        <f t="shared" si="37"/>
        <v>0.00</v>
      </c>
      <c r="U115" s="66">
        <f t="shared" si="38"/>
        <v>-4</v>
      </c>
      <c r="V115" s="66">
        <f t="shared" si="39"/>
        <v>59.239999999999995</v>
      </c>
      <c r="W115" s="66">
        <f t="shared" si="40"/>
        <v>354</v>
      </c>
      <c r="X115" s="20">
        <f t="shared" si="41"/>
        <v>0.16734463276836156</v>
      </c>
      <c r="Y115" s="67">
        <f t="shared" si="42"/>
        <v>0.59239999999999993</v>
      </c>
      <c r="Z115" s="68">
        <f t="shared" si="43"/>
        <v>5923.9999999999991</v>
      </c>
      <c r="AA115" s="65" t="s">
        <v>52</v>
      </c>
      <c r="AB115" s="23" t="str">
        <f t="shared" si="58"/>
        <v/>
      </c>
      <c r="AC115" s="23" t="str">
        <f t="shared" si="58"/>
        <v/>
      </c>
      <c r="AD115" s="23" t="str">
        <f t="shared" si="58"/>
        <v/>
      </c>
      <c r="AE115" s="23" t="str">
        <f t="shared" si="58"/>
        <v/>
      </c>
      <c r="AF115" s="23" t="str">
        <f t="shared" si="58"/>
        <v/>
      </c>
      <c r="AU115" s="23">
        <f t="shared" si="56"/>
        <v>-4</v>
      </c>
      <c r="AV115" s="23" t="str">
        <f t="shared" si="56"/>
        <v/>
      </c>
      <c r="AW115" s="23" t="str">
        <f t="shared" si="56"/>
        <v/>
      </c>
      <c r="AX115" s="23" t="str">
        <f t="shared" ref="AX115:AX146" si="59">IF($G115=AX$2,$U115,"")</f>
        <v/>
      </c>
      <c r="AY115" s="23" t="str">
        <f t="shared" si="49"/>
        <v/>
      </c>
      <c r="AZ115" s="23"/>
      <c r="BA115" s="25">
        <v>0</v>
      </c>
      <c r="BB115" s="25">
        <v>0</v>
      </c>
      <c r="BC115" s="25">
        <f t="shared" si="55"/>
        <v>-4</v>
      </c>
      <c r="BD115" s="25">
        <f>0.94*(BB115-1)+1</f>
        <v>6.0000000000000053E-2</v>
      </c>
      <c r="BF115" s="55">
        <f t="shared" si="36"/>
        <v>0</v>
      </c>
      <c r="BG115" s="66"/>
      <c r="BH115" s="66"/>
      <c r="BI115" s="25"/>
      <c r="BJ115" s="25"/>
      <c r="BK115" s="20"/>
      <c r="BL115" s="24"/>
      <c r="BM115" s="25"/>
      <c r="BN115" s="25"/>
      <c r="BO115" s="25"/>
      <c r="BP115" s="126"/>
    </row>
    <row r="116" spans="1:68" hidden="1" x14ac:dyDescent="0.2">
      <c r="A116" s="56">
        <v>45111</v>
      </c>
      <c r="B116" s="57" t="s">
        <v>561</v>
      </c>
      <c r="C116" s="57"/>
      <c r="D116" s="58" t="str">
        <f t="shared" si="35"/>
        <v>Tue</v>
      </c>
      <c r="E116" s="58"/>
      <c r="F116" s="24" t="s">
        <v>51</v>
      </c>
      <c r="G116" s="59" t="s">
        <v>14</v>
      </c>
      <c r="H116" s="60" t="s">
        <v>146</v>
      </c>
      <c r="I116" s="61" t="s">
        <v>346</v>
      </c>
      <c r="J116" s="61" t="s">
        <v>346</v>
      </c>
      <c r="K116" s="60" t="s">
        <v>366</v>
      </c>
      <c r="L116" s="25">
        <v>3</v>
      </c>
      <c r="M116" s="24" t="s">
        <v>105</v>
      </c>
      <c r="N116" s="24" t="s">
        <v>6</v>
      </c>
      <c r="R116" s="64">
        <v>1.85</v>
      </c>
      <c r="S116" s="65" t="s">
        <v>363</v>
      </c>
      <c r="T116" s="66" t="str">
        <f t="shared" si="37"/>
        <v>0.00</v>
      </c>
      <c r="U116" s="66">
        <f t="shared" si="38"/>
        <v>-3</v>
      </c>
      <c r="V116" s="66">
        <f t="shared" si="39"/>
        <v>56.239999999999995</v>
      </c>
      <c r="W116" s="66">
        <f t="shared" si="40"/>
        <v>357</v>
      </c>
      <c r="X116" s="20">
        <f t="shared" si="41"/>
        <v>0.15753501400560221</v>
      </c>
      <c r="Y116" s="67">
        <f t="shared" si="42"/>
        <v>0.5623999999999999</v>
      </c>
      <c r="Z116" s="68">
        <f t="shared" si="43"/>
        <v>5623.9999999999991</v>
      </c>
      <c r="AA116" s="65" t="s">
        <v>52</v>
      </c>
      <c r="AB116" s="23"/>
      <c r="AC116" s="23"/>
      <c r="AD116" s="23"/>
      <c r="AE116" s="23"/>
      <c r="AF116" s="23"/>
      <c r="AU116" s="23" t="str">
        <f t="shared" si="56"/>
        <v/>
      </c>
      <c r="AV116" s="23" t="str">
        <f t="shared" si="56"/>
        <v/>
      </c>
      <c r="AW116" s="23" t="str">
        <f t="shared" si="56"/>
        <v/>
      </c>
      <c r="AX116" s="23">
        <f t="shared" si="59"/>
        <v>-3</v>
      </c>
      <c r="AY116" s="23" t="str">
        <f t="shared" si="49"/>
        <v/>
      </c>
      <c r="AZ116" s="23"/>
      <c r="BA116" s="25">
        <v>0</v>
      </c>
      <c r="BB116" s="25">
        <v>0</v>
      </c>
      <c r="BC116" s="25">
        <f t="shared" si="55"/>
        <v>-3</v>
      </c>
      <c r="BD116" s="25">
        <f>0.94*(BB116-1)+1</f>
        <v>6.0000000000000053E-2</v>
      </c>
      <c r="BF116" s="55">
        <f t="shared" si="36"/>
        <v>0</v>
      </c>
      <c r="BG116" s="66"/>
      <c r="BH116" s="66"/>
      <c r="BI116" s="25"/>
      <c r="BJ116" s="25"/>
      <c r="BK116" s="20"/>
      <c r="BL116" s="24"/>
      <c r="BM116" s="25"/>
      <c r="BN116" s="25"/>
      <c r="BO116" s="25"/>
      <c r="BP116" s="126"/>
    </row>
    <row r="117" spans="1:68" hidden="1" x14ac:dyDescent="0.2">
      <c r="A117" s="56">
        <v>45111</v>
      </c>
      <c r="B117" s="57" t="s">
        <v>561</v>
      </c>
      <c r="C117" s="57"/>
      <c r="D117" s="58" t="str">
        <f t="shared" si="35"/>
        <v>Tue</v>
      </c>
      <c r="E117" s="58"/>
      <c r="F117" s="24" t="s">
        <v>51</v>
      </c>
      <c r="G117" s="59" t="s">
        <v>14</v>
      </c>
      <c r="H117" s="60" t="s">
        <v>146</v>
      </c>
      <c r="I117" s="61" t="s">
        <v>346</v>
      </c>
      <c r="J117" s="61" t="s">
        <v>346</v>
      </c>
      <c r="K117" s="60" t="s">
        <v>368</v>
      </c>
      <c r="L117" s="25">
        <v>3</v>
      </c>
      <c r="M117" s="24" t="s">
        <v>105</v>
      </c>
      <c r="N117" s="24" t="s">
        <v>6</v>
      </c>
      <c r="R117" s="64">
        <v>1.85</v>
      </c>
      <c r="S117" s="65" t="s">
        <v>363</v>
      </c>
      <c r="T117" s="66" t="str">
        <f t="shared" si="37"/>
        <v>0.00</v>
      </c>
      <c r="U117" s="66">
        <f t="shared" si="38"/>
        <v>-3</v>
      </c>
      <c r="V117" s="66">
        <f t="shared" si="39"/>
        <v>53.239999999999995</v>
      </c>
      <c r="W117" s="66">
        <f t="shared" si="40"/>
        <v>360</v>
      </c>
      <c r="X117" s="20">
        <f t="shared" si="41"/>
        <v>0.14788888888888888</v>
      </c>
      <c r="Y117" s="67">
        <f t="shared" si="42"/>
        <v>0.53239999999999998</v>
      </c>
      <c r="Z117" s="68">
        <f t="shared" si="43"/>
        <v>5323.9999999999991</v>
      </c>
      <c r="AA117" s="65" t="s">
        <v>52</v>
      </c>
      <c r="AB117" s="23"/>
      <c r="AC117" s="23"/>
      <c r="AD117" s="23"/>
      <c r="AE117" s="23"/>
      <c r="AF117" s="23"/>
      <c r="AU117" s="23" t="str">
        <f t="shared" si="56"/>
        <v/>
      </c>
      <c r="AV117" s="23" t="str">
        <f t="shared" si="56"/>
        <v/>
      </c>
      <c r="AW117" s="23" t="str">
        <f t="shared" si="56"/>
        <v/>
      </c>
      <c r="AX117" s="23">
        <f t="shared" si="59"/>
        <v>-3</v>
      </c>
      <c r="AY117" s="23" t="str">
        <f t="shared" si="49"/>
        <v/>
      </c>
      <c r="AZ117" s="23"/>
      <c r="BA117" s="25">
        <v>0</v>
      </c>
      <c r="BB117" s="25">
        <v>3.56</v>
      </c>
      <c r="BC117" s="25">
        <f t="shared" si="55"/>
        <v>7.68</v>
      </c>
      <c r="BD117" s="25">
        <f>0.93*(BB117-1)+1</f>
        <v>3.3808000000000002</v>
      </c>
      <c r="BF117" s="55">
        <f t="shared" si="36"/>
        <v>0</v>
      </c>
      <c r="BG117" s="66"/>
      <c r="BH117" s="66"/>
      <c r="BI117" s="25"/>
      <c r="BJ117" s="25"/>
      <c r="BK117" s="20"/>
      <c r="BL117" s="24"/>
      <c r="BM117" s="25"/>
      <c r="BN117" s="25"/>
      <c r="BO117" s="25"/>
      <c r="BP117" s="126"/>
    </row>
    <row r="118" spans="1:68" hidden="1" x14ac:dyDescent="0.2">
      <c r="A118" s="56">
        <v>45111</v>
      </c>
      <c r="B118" s="57" t="s">
        <v>561</v>
      </c>
      <c r="C118" s="57"/>
      <c r="D118" s="58" t="str">
        <f t="shared" si="35"/>
        <v>Tue</v>
      </c>
      <c r="E118" s="58"/>
      <c r="F118" s="24" t="s">
        <v>51</v>
      </c>
      <c r="G118" s="59" t="s">
        <v>103</v>
      </c>
      <c r="H118" s="60" t="s">
        <v>79</v>
      </c>
      <c r="I118" s="61">
        <v>4</v>
      </c>
      <c r="J118" s="61" t="s">
        <v>84</v>
      </c>
      <c r="K118" s="69" t="s">
        <v>236</v>
      </c>
      <c r="L118" s="25">
        <v>3</v>
      </c>
      <c r="M118" s="24" t="s">
        <v>105</v>
      </c>
      <c r="N118" s="24" t="s">
        <v>7</v>
      </c>
      <c r="R118" s="64">
        <v>2.2000000000000002</v>
      </c>
      <c r="S118" s="65" t="s">
        <v>372</v>
      </c>
      <c r="T118" s="66">
        <f t="shared" si="37"/>
        <v>6.6</v>
      </c>
      <c r="U118" s="66">
        <f t="shared" si="38"/>
        <v>3.5999999999999996</v>
      </c>
      <c r="V118" s="66">
        <f t="shared" si="39"/>
        <v>56.839999999999996</v>
      </c>
      <c r="W118" s="66">
        <f t="shared" si="40"/>
        <v>363</v>
      </c>
      <c r="X118" s="20">
        <f t="shared" si="41"/>
        <v>0.15658402203856747</v>
      </c>
      <c r="Y118" s="67">
        <f t="shared" si="42"/>
        <v>0.56840000000000002</v>
      </c>
      <c r="Z118" s="68">
        <f t="shared" si="43"/>
        <v>5684</v>
      </c>
      <c r="AA118" s="65" t="s">
        <v>53</v>
      </c>
      <c r="AB118" s="23" t="str">
        <f t="shared" ref="AB118:AF124" si="60">IF($G118=AB$2,$U118,"")</f>
        <v/>
      </c>
      <c r="AC118" s="23" t="str">
        <f t="shared" si="60"/>
        <v/>
      </c>
      <c r="AD118" s="23" t="str">
        <f t="shared" si="60"/>
        <v/>
      </c>
      <c r="AE118" s="23" t="str">
        <f t="shared" si="60"/>
        <v/>
      </c>
      <c r="AF118" s="23" t="str">
        <f t="shared" si="60"/>
        <v/>
      </c>
      <c r="AU118" s="23">
        <f t="shared" si="56"/>
        <v>3.5999999999999996</v>
      </c>
      <c r="AV118" s="23" t="str">
        <f t="shared" si="56"/>
        <v/>
      </c>
      <c r="AW118" s="23" t="str">
        <f t="shared" si="56"/>
        <v/>
      </c>
      <c r="AX118" s="23" t="str">
        <f t="shared" si="59"/>
        <v/>
      </c>
      <c r="AY118" s="23" t="str">
        <f t="shared" si="49"/>
        <v/>
      </c>
      <c r="AZ118" s="23"/>
      <c r="BA118" s="25">
        <v>11</v>
      </c>
      <c r="BB118" s="25">
        <v>13.63</v>
      </c>
      <c r="BC118" s="25">
        <f t="shared" si="55"/>
        <v>37.89</v>
      </c>
      <c r="BD118" s="25">
        <f>0.93*(BB118-1)+1</f>
        <v>12.745900000000001</v>
      </c>
      <c r="BF118" s="55">
        <f t="shared" si="36"/>
        <v>0</v>
      </c>
      <c r="BG118" s="66"/>
      <c r="BH118" s="66"/>
      <c r="BI118" s="25"/>
      <c r="BJ118" s="25"/>
      <c r="BK118" s="20"/>
      <c r="BL118" s="24"/>
      <c r="BM118" s="25"/>
      <c r="BN118" s="25"/>
      <c r="BO118" s="25"/>
      <c r="BP118" s="126"/>
    </row>
    <row r="119" spans="1:68" hidden="1" x14ac:dyDescent="0.2">
      <c r="A119" s="56">
        <v>45111</v>
      </c>
      <c r="B119" s="57" t="s">
        <v>561</v>
      </c>
      <c r="C119" s="57"/>
      <c r="D119" s="58" t="str">
        <f t="shared" si="35"/>
        <v>Tue</v>
      </c>
      <c r="E119" s="58"/>
      <c r="F119" s="24" t="s">
        <v>51</v>
      </c>
      <c r="G119" s="59" t="s">
        <v>103</v>
      </c>
      <c r="H119" s="60" t="s">
        <v>79</v>
      </c>
      <c r="I119" s="61">
        <v>4</v>
      </c>
      <c r="J119" s="61" t="s">
        <v>84</v>
      </c>
      <c r="K119" s="69" t="s">
        <v>236</v>
      </c>
      <c r="L119" s="25">
        <v>1</v>
      </c>
      <c r="M119" s="24" t="s">
        <v>105</v>
      </c>
      <c r="N119" s="24" t="s">
        <v>6</v>
      </c>
      <c r="R119" s="64">
        <v>6.5</v>
      </c>
      <c r="S119" s="65" t="s">
        <v>372</v>
      </c>
      <c r="T119" s="66">
        <f t="shared" si="37"/>
        <v>6.5</v>
      </c>
      <c r="U119" s="66">
        <f t="shared" si="38"/>
        <v>5.5</v>
      </c>
      <c r="V119" s="66">
        <f t="shared" si="39"/>
        <v>62.339999999999996</v>
      </c>
      <c r="W119" s="66">
        <f t="shared" si="40"/>
        <v>364</v>
      </c>
      <c r="X119" s="20">
        <f t="shared" si="41"/>
        <v>0.17126373626373625</v>
      </c>
      <c r="Y119" s="67">
        <f t="shared" si="42"/>
        <v>0.62339999999999995</v>
      </c>
      <c r="Z119" s="68">
        <f t="shared" si="43"/>
        <v>6234</v>
      </c>
      <c r="AA119" s="65" t="s">
        <v>53</v>
      </c>
      <c r="AB119" s="23" t="str">
        <f t="shared" si="60"/>
        <v/>
      </c>
      <c r="AC119" s="23" t="str">
        <f t="shared" si="60"/>
        <v/>
      </c>
      <c r="AD119" s="23" t="str">
        <f t="shared" si="60"/>
        <v/>
      </c>
      <c r="AE119" s="23" t="str">
        <f t="shared" si="60"/>
        <v/>
      </c>
      <c r="AF119" s="23" t="str">
        <f t="shared" si="60"/>
        <v/>
      </c>
      <c r="AU119" s="23">
        <f t="shared" si="56"/>
        <v>5.5</v>
      </c>
      <c r="AV119" s="23" t="str">
        <f t="shared" si="56"/>
        <v/>
      </c>
      <c r="AW119" s="23" t="str">
        <f t="shared" si="56"/>
        <v/>
      </c>
      <c r="AX119" s="23" t="str">
        <f t="shared" si="59"/>
        <v/>
      </c>
      <c r="AY119" s="23" t="str">
        <f t="shared" si="49"/>
        <v/>
      </c>
      <c r="AZ119" s="23"/>
      <c r="BA119" s="25">
        <v>0</v>
      </c>
      <c r="BB119" s="25">
        <v>0</v>
      </c>
      <c r="BC119" s="25">
        <f t="shared" si="55"/>
        <v>-1</v>
      </c>
      <c r="BD119" s="25">
        <f>0.94*(BB119-1)+1</f>
        <v>6.0000000000000053E-2</v>
      </c>
      <c r="BF119" s="55">
        <f t="shared" si="36"/>
        <v>0</v>
      </c>
      <c r="BG119" s="66"/>
      <c r="BH119" s="66"/>
      <c r="BI119" s="25"/>
      <c r="BJ119" s="25"/>
      <c r="BK119" s="20"/>
      <c r="BL119" s="24"/>
      <c r="BM119" s="25"/>
      <c r="BN119" s="25"/>
      <c r="BO119" s="25"/>
      <c r="BP119" s="126"/>
    </row>
    <row r="120" spans="1:68" hidden="1" x14ac:dyDescent="0.2">
      <c r="A120" s="56">
        <v>45112</v>
      </c>
      <c r="B120" s="57" t="s">
        <v>561</v>
      </c>
      <c r="C120" s="57"/>
      <c r="D120" s="58" t="str">
        <f t="shared" si="35"/>
        <v>Wed</v>
      </c>
      <c r="E120" s="58"/>
      <c r="F120" s="24" t="s">
        <v>51</v>
      </c>
      <c r="G120" s="59" t="s">
        <v>103</v>
      </c>
      <c r="H120" s="60" t="s">
        <v>238</v>
      </c>
      <c r="I120" s="61" t="s">
        <v>239</v>
      </c>
      <c r="J120" s="61" t="s">
        <v>240</v>
      </c>
      <c r="K120" s="69" t="s">
        <v>241</v>
      </c>
      <c r="L120" s="25">
        <v>3</v>
      </c>
      <c r="M120" s="24" t="s">
        <v>105</v>
      </c>
      <c r="N120" s="24" t="s">
        <v>73</v>
      </c>
      <c r="R120" s="64">
        <v>4.16</v>
      </c>
      <c r="S120" s="65" t="s">
        <v>372</v>
      </c>
      <c r="T120" s="66">
        <f t="shared" si="37"/>
        <v>12.48</v>
      </c>
      <c r="U120" s="66">
        <f t="shared" si="38"/>
        <v>9.48</v>
      </c>
      <c r="V120" s="66">
        <f t="shared" si="39"/>
        <v>71.819999999999993</v>
      </c>
      <c r="W120" s="66">
        <f t="shared" si="40"/>
        <v>367</v>
      </c>
      <c r="X120" s="20">
        <f t="shared" si="41"/>
        <v>0.19569482288828335</v>
      </c>
      <c r="Y120" s="67">
        <f t="shared" si="42"/>
        <v>0.71819999999999995</v>
      </c>
      <c r="Z120" s="68">
        <f t="shared" si="43"/>
        <v>7181.9999999999991</v>
      </c>
      <c r="AA120" s="65" t="s">
        <v>53</v>
      </c>
      <c r="AB120" s="23" t="str">
        <f t="shared" si="60"/>
        <v/>
      </c>
      <c r="AC120" s="23" t="str">
        <f t="shared" si="60"/>
        <v/>
      </c>
      <c r="AD120" s="23" t="str">
        <f t="shared" si="60"/>
        <v/>
      </c>
      <c r="AE120" s="23" t="str">
        <f t="shared" si="60"/>
        <v/>
      </c>
      <c r="AF120" s="23" t="str">
        <f t="shared" si="60"/>
        <v/>
      </c>
      <c r="AU120" s="23">
        <f t="shared" si="56"/>
        <v>9.48</v>
      </c>
      <c r="AV120" s="23" t="str">
        <f t="shared" si="56"/>
        <v/>
      </c>
      <c r="AW120" s="23" t="str">
        <f t="shared" si="56"/>
        <v/>
      </c>
      <c r="AX120" s="23" t="str">
        <f t="shared" si="59"/>
        <v/>
      </c>
      <c r="AY120" s="23" t="str">
        <f t="shared" si="49"/>
        <v/>
      </c>
      <c r="AZ120" s="23"/>
      <c r="BA120" s="25">
        <v>0</v>
      </c>
      <c r="BB120" s="25">
        <v>2.95</v>
      </c>
      <c r="BC120" s="25">
        <f t="shared" si="55"/>
        <v>5.8500000000000014</v>
      </c>
      <c r="BD120" s="25">
        <f>0.93*(BB120-1)+1</f>
        <v>2.8135000000000003</v>
      </c>
      <c r="BF120" s="55">
        <f t="shared" si="36"/>
        <v>0</v>
      </c>
      <c r="BG120" s="66"/>
      <c r="BH120" s="66"/>
      <c r="BI120" s="25"/>
      <c r="BJ120" s="25"/>
      <c r="BK120" s="20"/>
      <c r="BL120" s="24"/>
      <c r="BM120" s="25"/>
      <c r="BN120" s="25"/>
      <c r="BO120" s="25"/>
      <c r="BP120" s="126"/>
    </row>
    <row r="121" spans="1:68" hidden="1" x14ac:dyDescent="0.2">
      <c r="A121" s="56">
        <v>45113</v>
      </c>
      <c r="B121" s="57" t="s">
        <v>561</v>
      </c>
      <c r="C121" s="57"/>
      <c r="D121" s="58" t="str">
        <f t="shared" si="35"/>
        <v>Thu</v>
      </c>
      <c r="E121" s="58"/>
      <c r="F121" s="24" t="s">
        <v>51</v>
      </c>
      <c r="G121" s="59" t="s">
        <v>103</v>
      </c>
      <c r="H121" s="60" t="s">
        <v>158</v>
      </c>
      <c r="I121" s="61">
        <v>7</v>
      </c>
      <c r="J121" s="61" t="s">
        <v>136</v>
      </c>
      <c r="K121" s="60" t="s">
        <v>244</v>
      </c>
      <c r="L121" s="25">
        <v>2</v>
      </c>
      <c r="M121" s="24" t="s">
        <v>105</v>
      </c>
      <c r="N121" s="24" t="s">
        <v>6</v>
      </c>
      <c r="R121" s="64">
        <v>3.4</v>
      </c>
      <c r="S121" s="65" t="s">
        <v>363</v>
      </c>
      <c r="T121" s="66" t="str">
        <f t="shared" si="37"/>
        <v>0.00</v>
      </c>
      <c r="U121" s="66">
        <f t="shared" si="38"/>
        <v>-2</v>
      </c>
      <c r="V121" s="66">
        <f t="shared" si="39"/>
        <v>69.819999999999993</v>
      </c>
      <c r="W121" s="66">
        <f t="shared" si="40"/>
        <v>369</v>
      </c>
      <c r="X121" s="20">
        <f t="shared" si="41"/>
        <v>0.18921409214092139</v>
      </c>
      <c r="Y121" s="67">
        <f t="shared" si="42"/>
        <v>0.69819999999999993</v>
      </c>
      <c r="Z121" s="68">
        <f t="shared" si="43"/>
        <v>6981.9999999999991</v>
      </c>
      <c r="AA121" s="65" t="s">
        <v>52</v>
      </c>
      <c r="AB121" s="23" t="str">
        <f t="shared" si="60"/>
        <v/>
      </c>
      <c r="AC121" s="23" t="str">
        <f t="shared" si="60"/>
        <v/>
      </c>
      <c r="AD121" s="23" t="str">
        <f t="shared" si="60"/>
        <v/>
      </c>
      <c r="AE121" s="23" t="str">
        <f t="shared" si="60"/>
        <v/>
      </c>
      <c r="AF121" s="23" t="str">
        <f t="shared" si="60"/>
        <v/>
      </c>
      <c r="AU121" s="23">
        <f t="shared" si="56"/>
        <v>-2</v>
      </c>
      <c r="AV121" s="23" t="str">
        <f t="shared" si="56"/>
        <v/>
      </c>
      <c r="AW121" s="23" t="str">
        <f t="shared" si="56"/>
        <v/>
      </c>
      <c r="AX121" s="23" t="str">
        <f t="shared" si="59"/>
        <v/>
      </c>
      <c r="AY121" s="23" t="str">
        <f t="shared" si="49"/>
        <v/>
      </c>
      <c r="AZ121" s="23"/>
      <c r="BA121" s="25">
        <v>0</v>
      </c>
      <c r="BB121" s="25">
        <v>0</v>
      </c>
      <c r="BC121" s="25">
        <f t="shared" si="55"/>
        <v>-2</v>
      </c>
      <c r="BD121" s="25">
        <f>0.94*(BB121-1)+1</f>
        <v>6.0000000000000053E-2</v>
      </c>
      <c r="BF121" s="55">
        <f t="shared" si="36"/>
        <v>0</v>
      </c>
      <c r="BG121" s="66"/>
      <c r="BH121" s="66"/>
      <c r="BI121" s="25"/>
      <c r="BJ121" s="25"/>
      <c r="BK121" s="20"/>
      <c r="BL121" s="24"/>
      <c r="BM121" s="25"/>
      <c r="BN121" s="25"/>
      <c r="BO121" s="25"/>
      <c r="BP121" s="126"/>
    </row>
    <row r="122" spans="1:68" hidden="1" x14ac:dyDescent="0.2">
      <c r="A122" s="56">
        <v>45113</v>
      </c>
      <c r="B122" s="57" t="s">
        <v>561</v>
      </c>
      <c r="C122" s="57"/>
      <c r="D122" s="58" t="str">
        <f t="shared" si="35"/>
        <v>Thu</v>
      </c>
      <c r="E122" s="58"/>
      <c r="F122" s="24" t="s">
        <v>51</v>
      </c>
      <c r="G122" s="59" t="s">
        <v>14</v>
      </c>
      <c r="H122" s="60" t="s">
        <v>146</v>
      </c>
      <c r="I122" s="61" t="s">
        <v>346</v>
      </c>
      <c r="J122" s="61" t="s">
        <v>346</v>
      </c>
      <c r="K122" s="60" t="s">
        <v>245</v>
      </c>
      <c r="L122" s="25">
        <v>4</v>
      </c>
      <c r="M122" s="24" t="s">
        <v>105</v>
      </c>
      <c r="N122" s="24" t="s">
        <v>6</v>
      </c>
      <c r="R122" s="64">
        <v>1.8</v>
      </c>
      <c r="S122" s="65" t="s">
        <v>363</v>
      </c>
      <c r="T122" s="66" t="str">
        <f t="shared" si="37"/>
        <v>0.00</v>
      </c>
      <c r="U122" s="66">
        <f t="shared" si="38"/>
        <v>-4</v>
      </c>
      <c r="V122" s="66">
        <f t="shared" si="39"/>
        <v>65.819999999999993</v>
      </c>
      <c r="W122" s="66">
        <f t="shared" si="40"/>
        <v>373</v>
      </c>
      <c r="X122" s="20">
        <f t="shared" si="41"/>
        <v>0.1764611260053619</v>
      </c>
      <c r="Y122" s="67">
        <f t="shared" si="42"/>
        <v>0.6581999999999999</v>
      </c>
      <c r="Z122" s="68">
        <f t="shared" si="43"/>
        <v>6581.9999999999991</v>
      </c>
      <c r="AA122" s="65" t="s">
        <v>52</v>
      </c>
      <c r="AB122" s="23" t="str">
        <f t="shared" si="60"/>
        <v/>
      </c>
      <c r="AC122" s="23" t="str">
        <f t="shared" si="60"/>
        <v/>
      </c>
      <c r="AD122" s="23" t="str">
        <f t="shared" si="60"/>
        <v/>
      </c>
      <c r="AE122" s="23" t="str">
        <f t="shared" si="60"/>
        <v/>
      </c>
      <c r="AF122" s="23" t="str">
        <f t="shared" si="60"/>
        <v/>
      </c>
      <c r="AU122" s="23" t="str">
        <f t="shared" ref="AU122:AW141" si="61">IF($G122=AU$2,$U122,"")</f>
        <v/>
      </c>
      <c r="AV122" s="23" t="str">
        <f t="shared" si="61"/>
        <v/>
      </c>
      <c r="AW122" s="23" t="str">
        <f t="shared" si="61"/>
        <v/>
      </c>
      <c r="AX122" s="23">
        <f t="shared" si="59"/>
        <v>-4</v>
      </c>
      <c r="AY122" s="23" t="str">
        <f t="shared" si="49"/>
        <v/>
      </c>
      <c r="AZ122" s="23"/>
      <c r="BA122" s="25">
        <v>3.5</v>
      </c>
      <c r="BB122" s="25">
        <v>3.65</v>
      </c>
      <c r="BC122" s="25">
        <f t="shared" si="55"/>
        <v>10.6</v>
      </c>
      <c r="BD122" s="25">
        <f t="shared" ref="BD122:BD130" si="62">0.93*(BB122-1)+1</f>
        <v>3.4645000000000001</v>
      </c>
      <c r="BF122" s="55">
        <f t="shared" si="36"/>
        <v>0</v>
      </c>
      <c r="BG122" s="66"/>
      <c r="BH122" s="66"/>
      <c r="BI122" s="25"/>
      <c r="BJ122" s="25"/>
      <c r="BK122" s="20"/>
      <c r="BL122" s="24"/>
      <c r="BM122" s="25"/>
      <c r="BN122" s="25"/>
      <c r="BO122" s="25"/>
      <c r="BP122" s="126"/>
    </row>
    <row r="123" spans="1:68" hidden="1" x14ac:dyDescent="0.2">
      <c r="A123" s="56">
        <v>45113</v>
      </c>
      <c r="B123" s="57" t="s">
        <v>561</v>
      </c>
      <c r="C123" s="57"/>
      <c r="D123" s="58" t="str">
        <f t="shared" si="35"/>
        <v>Thu</v>
      </c>
      <c r="E123" s="58"/>
      <c r="F123" s="24" t="s">
        <v>51</v>
      </c>
      <c r="G123" s="59" t="s">
        <v>103</v>
      </c>
      <c r="H123" s="60" t="s">
        <v>81</v>
      </c>
      <c r="I123" s="61">
        <v>5</v>
      </c>
      <c r="J123" s="61" t="s">
        <v>156</v>
      </c>
      <c r="K123" s="69" t="s">
        <v>243</v>
      </c>
      <c r="L123" s="25">
        <v>3</v>
      </c>
      <c r="M123" s="24" t="s">
        <v>105</v>
      </c>
      <c r="N123" s="24" t="s">
        <v>6</v>
      </c>
      <c r="R123" s="64">
        <v>2.5</v>
      </c>
      <c r="S123" s="65" t="s">
        <v>372</v>
      </c>
      <c r="T123" s="66">
        <f t="shared" si="37"/>
        <v>7.5</v>
      </c>
      <c r="U123" s="66">
        <f t="shared" si="38"/>
        <v>4.5</v>
      </c>
      <c r="V123" s="66">
        <f t="shared" si="39"/>
        <v>70.319999999999993</v>
      </c>
      <c r="W123" s="66">
        <f t="shared" si="40"/>
        <v>376</v>
      </c>
      <c r="X123" s="20">
        <f t="shared" si="41"/>
        <v>0.18702127659574466</v>
      </c>
      <c r="Y123" s="67">
        <f t="shared" si="42"/>
        <v>0.70319999999999994</v>
      </c>
      <c r="Z123" s="68">
        <f t="shared" si="43"/>
        <v>7031.9999999999991</v>
      </c>
      <c r="AA123" s="65" t="s">
        <v>53</v>
      </c>
      <c r="AB123" s="23" t="str">
        <f t="shared" si="60"/>
        <v/>
      </c>
      <c r="AC123" s="23" t="str">
        <f t="shared" si="60"/>
        <v/>
      </c>
      <c r="AD123" s="23" t="str">
        <f t="shared" si="60"/>
        <v/>
      </c>
      <c r="AE123" s="23" t="str">
        <f t="shared" si="60"/>
        <v/>
      </c>
      <c r="AF123" s="23" t="str">
        <f t="shared" si="60"/>
        <v/>
      </c>
      <c r="AU123" s="23">
        <f t="shared" si="61"/>
        <v>4.5</v>
      </c>
      <c r="AV123" s="23" t="str">
        <f t="shared" si="61"/>
        <v/>
      </c>
      <c r="AW123" s="23" t="str">
        <f t="shared" si="61"/>
        <v/>
      </c>
      <c r="AX123" s="23" t="str">
        <f t="shared" si="59"/>
        <v/>
      </c>
      <c r="AY123" s="23" t="str">
        <f t="shared" si="49"/>
        <v/>
      </c>
      <c r="AZ123" s="23"/>
      <c r="BA123" s="25">
        <v>4.2</v>
      </c>
      <c r="BB123" s="25">
        <v>4.1100000000000003</v>
      </c>
      <c r="BC123" s="25">
        <f t="shared" si="55"/>
        <v>9.3300000000000018</v>
      </c>
      <c r="BD123" s="25">
        <f t="shared" si="62"/>
        <v>3.8923000000000005</v>
      </c>
      <c r="BF123" s="55">
        <f t="shared" si="36"/>
        <v>0</v>
      </c>
      <c r="BG123" s="66"/>
      <c r="BH123" s="66"/>
      <c r="BI123" s="25"/>
      <c r="BJ123" s="25"/>
      <c r="BK123" s="20"/>
      <c r="BL123" s="24"/>
      <c r="BM123" s="25"/>
      <c r="BN123" s="25"/>
      <c r="BO123" s="25"/>
      <c r="BP123" s="126"/>
    </row>
    <row r="124" spans="1:68" hidden="1" x14ac:dyDescent="0.2">
      <c r="A124" s="56">
        <v>45113</v>
      </c>
      <c r="B124" s="57" t="s">
        <v>561</v>
      </c>
      <c r="C124" s="57"/>
      <c r="D124" s="58" t="str">
        <f t="shared" si="35"/>
        <v>Thu</v>
      </c>
      <c r="E124" s="58"/>
      <c r="F124" s="24" t="s">
        <v>51</v>
      </c>
      <c r="G124" s="59" t="s">
        <v>152</v>
      </c>
      <c r="H124" s="60" t="s">
        <v>71</v>
      </c>
      <c r="I124" s="61">
        <v>1</v>
      </c>
      <c r="J124" s="61" t="s">
        <v>95</v>
      </c>
      <c r="K124" s="69" t="s">
        <v>242</v>
      </c>
      <c r="L124" s="25">
        <v>3</v>
      </c>
      <c r="M124" s="24" t="s">
        <v>105</v>
      </c>
      <c r="N124" s="24" t="s">
        <v>6</v>
      </c>
      <c r="R124" s="64">
        <v>2.6</v>
      </c>
      <c r="S124" s="65" t="s">
        <v>372</v>
      </c>
      <c r="T124" s="66">
        <f t="shared" si="37"/>
        <v>7.8</v>
      </c>
      <c r="U124" s="66">
        <f t="shared" si="38"/>
        <v>4.8</v>
      </c>
      <c r="V124" s="66">
        <f t="shared" si="39"/>
        <v>75.11999999999999</v>
      </c>
      <c r="W124" s="66">
        <f t="shared" si="40"/>
        <v>379</v>
      </c>
      <c r="X124" s="20">
        <f t="shared" si="41"/>
        <v>0.19820580474934035</v>
      </c>
      <c r="Y124" s="67">
        <f t="shared" si="42"/>
        <v>0.75119999999999987</v>
      </c>
      <c r="Z124" s="68">
        <f t="shared" si="43"/>
        <v>7511.9999999999991</v>
      </c>
      <c r="AA124" s="65" t="s">
        <v>53</v>
      </c>
      <c r="AB124" s="23" t="str">
        <f t="shared" si="60"/>
        <v/>
      </c>
      <c r="AC124" s="23" t="str">
        <f t="shared" si="60"/>
        <v/>
      </c>
      <c r="AD124" s="23" t="str">
        <f t="shared" si="60"/>
        <v/>
      </c>
      <c r="AE124" s="23" t="str">
        <f t="shared" si="60"/>
        <v/>
      </c>
      <c r="AF124" s="23" t="str">
        <f t="shared" si="60"/>
        <v/>
      </c>
      <c r="AU124" s="23" t="str">
        <f t="shared" si="61"/>
        <v/>
      </c>
      <c r="AV124" s="23" t="str">
        <f t="shared" si="61"/>
        <v/>
      </c>
      <c r="AW124" s="23">
        <f t="shared" si="61"/>
        <v>4.8</v>
      </c>
      <c r="AX124" s="23" t="str">
        <f t="shared" si="59"/>
        <v/>
      </c>
      <c r="AY124" s="23" t="str">
        <f t="shared" si="49"/>
        <v/>
      </c>
      <c r="AZ124" s="23"/>
      <c r="BA124" s="25">
        <v>3.6</v>
      </c>
      <c r="BB124" s="25">
        <v>4.0999999999999996</v>
      </c>
      <c r="BC124" s="25">
        <f t="shared" si="55"/>
        <v>9.2999999999999989</v>
      </c>
      <c r="BD124" s="25">
        <f t="shared" si="62"/>
        <v>3.883</v>
      </c>
      <c r="BF124" s="55">
        <f t="shared" si="36"/>
        <v>0</v>
      </c>
      <c r="BG124" s="66"/>
      <c r="BH124" s="66"/>
      <c r="BI124" s="25"/>
      <c r="BJ124" s="25"/>
      <c r="BK124" s="20"/>
      <c r="BL124" s="24"/>
      <c r="BM124" s="25"/>
      <c r="BN124" s="25"/>
      <c r="BO124" s="25"/>
      <c r="BP124" s="126"/>
    </row>
    <row r="125" spans="1:68" hidden="1" x14ac:dyDescent="0.2">
      <c r="A125" s="56">
        <v>45114</v>
      </c>
      <c r="B125" s="57" t="s">
        <v>561</v>
      </c>
      <c r="C125" s="57"/>
      <c r="D125" s="58" t="str">
        <f t="shared" si="35"/>
        <v>Fri</v>
      </c>
      <c r="E125" s="58"/>
      <c r="F125" s="24" t="s">
        <v>51</v>
      </c>
      <c r="G125" s="59" t="s">
        <v>103</v>
      </c>
      <c r="H125" s="60" t="s">
        <v>360</v>
      </c>
      <c r="I125" s="61" t="s">
        <v>90</v>
      </c>
      <c r="J125" s="61" t="s">
        <v>84</v>
      </c>
      <c r="K125" s="60" t="s">
        <v>361</v>
      </c>
      <c r="L125" s="25">
        <v>2</v>
      </c>
      <c r="M125" s="24" t="s">
        <v>105</v>
      </c>
      <c r="N125" s="24" t="s">
        <v>6</v>
      </c>
      <c r="R125" s="64">
        <v>3.4</v>
      </c>
      <c r="S125" s="65" t="s">
        <v>363</v>
      </c>
      <c r="T125" s="66" t="str">
        <f t="shared" si="37"/>
        <v>0.00</v>
      </c>
      <c r="U125" s="66">
        <f t="shared" si="38"/>
        <v>-2</v>
      </c>
      <c r="V125" s="66">
        <f t="shared" si="39"/>
        <v>73.11999999999999</v>
      </c>
      <c r="W125" s="66">
        <f t="shared" si="40"/>
        <v>381</v>
      </c>
      <c r="X125" s="20">
        <f t="shared" si="41"/>
        <v>0.19191601049868764</v>
      </c>
      <c r="Y125" s="67">
        <f t="shared" si="42"/>
        <v>0.73119999999999985</v>
      </c>
      <c r="Z125" s="68">
        <f t="shared" si="43"/>
        <v>7311.9999999999991</v>
      </c>
      <c r="AA125" s="65" t="s">
        <v>52</v>
      </c>
      <c r="AB125" s="23"/>
      <c r="AC125" s="23"/>
      <c r="AD125" s="23"/>
      <c r="AE125" s="23"/>
      <c r="AF125" s="23"/>
      <c r="AU125" s="23">
        <f t="shared" si="61"/>
        <v>-2</v>
      </c>
      <c r="AV125" s="23" t="str">
        <f t="shared" si="61"/>
        <v/>
      </c>
      <c r="AW125" s="23" t="str">
        <f t="shared" si="61"/>
        <v/>
      </c>
      <c r="AX125" s="23" t="str">
        <f t="shared" si="59"/>
        <v/>
      </c>
      <c r="AY125" s="23" t="str">
        <f t="shared" si="49"/>
        <v/>
      </c>
      <c r="AZ125" s="23"/>
      <c r="BA125" s="25">
        <v>9.5</v>
      </c>
      <c r="BB125" s="25">
        <v>11</v>
      </c>
      <c r="BC125" s="25">
        <f t="shared" si="55"/>
        <v>20</v>
      </c>
      <c r="BD125" s="25">
        <f t="shared" si="62"/>
        <v>10.3</v>
      </c>
      <c r="BF125" s="55">
        <f t="shared" si="36"/>
        <v>0</v>
      </c>
      <c r="BG125" s="66"/>
      <c r="BH125" s="66"/>
      <c r="BI125" s="25"/>
      <c r="BJ125" s="25"/>
      <c r="BK125" s="20"/>
      <c r="BL125" s="24"/>
      <c r="BM125" s="25"/>
      <c r="BN125" s="25"/>
      <c r="BO125" s="25"/>
      <c r="BP125" s="126"/>
    </row>
    <row r="126" spans="1:68" hidden="1" x14ac:dyDescent="0.2">
      <c r="A126" s="56">
        <v>45114</v>
      </c>
      <c r="B126" s="57" t="s">
        <v>561</v>
      </c>
      <c r="C126" s="57"/>
      <c r="D126" s="58" t="str">
        <f t="shared" si="35"/>
        <v>Fri</v>
      </c>
      <c r="E126" s="58"/>
      <c r="F126" s="24" t="s">
        <v>51</v>
      </c>
      <c r="G126" s="59" t="s">
        <v>103</v>
      </c>
      <c r="H126" s="60" t="s">
        <v>360</v>
      </c>
      <c r="I126" s="61" t="s">
        <v>96</v>
      </c>
      <c r="J126" s="61" t="s">
        <v>96</v>
      </c>
      <c r="K126" s="62" t="s">
        <v>362</v>
      </c>
      <c r="L126" s="25">
        <v>1</v>
      </c>
      <c r="M126" s="24" t="s">
        <v>105</v>
      </c>
      <c r="N126" s="24" t="s">
        <v>6</v>
      </c>
      <c r="R126" s="64">
        <v>8.5</v>
      </c>
      <c r="S126" s="65" t="s">
        <v>371</v>
      </c>
      <c r="T126" s="66" t="str">
        <f t="shared" si="37"/>
        <v>0.00</v>
      </c>
      <c r="U126" s="66">
        <f t="shared" si="38"/>
        <v>-1</v>
      </c>
      <c r="V126" s="66">
        <f t="shared" si="39"/>
        <v>72.11999999999999</v>
      </c>
      <c r="W126" s="66">
        <f t="shared" si="40"/>
        <v>382</v>
      </c>
      <c r="X126" s="20">
        <f t="shared" si="41"/>
        <v>0.18879581151832459</v>
      </c>
      <c r="Y126" s="67">
        <f t="shared" si="42"/>
        <v>0.72119999999999995</v>
      </c>
      <c r="Z126" s="68">
        <f t="shared" si="43"/>
        <v>7211.9999999999991</v>
      </c>
      <c r="AA126" s="65" t="s">
        <v>52</v>
      </c>
      <c r="AB126" s="23"/>
      <c r="AC126" s="23"/>
      <c r="AD126" s="23"/>
      <c r="AE126" s="23"/>
      <c r="AF126" s="23"/>
      <c r="AU126" s="23">
        <f t="shared" si="61"/>
        <v>-1</v>
      </c>
      <c r="AV126" s="23" t="str">
        <f t="shared" si="61"/>
        <v/>
      </c>
      <c r="AW126" s="23" t="str">
        <f t="shared" si="61"/>
        <v/>
      </c>
      <c r="AX126" s="23" t="str">
        <f t="shared" si="59"/>
        <v/>
      </c>
      <c r="AY126" s="23" t="str">
        <f t="shared" si="49"/>
        <v/>
      </c>
      <c r="AZ126" s="23"/>
      <c r="BA126" s="25">
        <v>0</v>
      </c>
      <c r="BB126" s="25">
        <v>3.14</v>
      </c>
      <c r="BC126" s="25">
        <f t="shared" si="55"/>
        <v>2.14</v>
      </c>
      <c r="BD126" s="25">
        <f t="shared" si="62"/>
        <v>2.9902000000000002</v>
      </c>
      <c r="BF126" s="55">
        <f t="shared" si="36"/>
        <v>0</v>
      </c>
      <c r="BG126" s="66"/>
      <c r="BH126" s="66"/>
      <c r="BI126" s="25"/>
      <c r="BJ126" s="25"/>
      <c r="BK126" s="20"/>
      <c r="BL126" s="24"/>
      <c r="BM126" s="25"/>
      <c r="BN126" s="25"/>
      <c r="BO126" s="25"/>
      <c r="BP126" s="126"/>
    </row>
    <row r="127" spans="1:68" hidden="1" x14ac:dyDescent="0.2">
      <c r="A127" s="56">
        <v>45114</v>
      </c>
      <c r="B127" s="57" t="s">
        <v>561</v>
      </c>
      <c r="C127" s="57"/>
      <c r="D127" s="58" t="str">
        <f t="shared" si="35"/>
        <v>Fri</v>
      </c>
      <c r="E127" s="58"/>
      <c r="F127" s="24" t="s">
        <v>51</v>
      </c>
      <c r="G127" s="59" t="s">
        <v>103</v>
      </c>
      <c r="H127" s="60" t="s">
        <v>360</v>
      </c>
      <c r="I127" s="61" t="s">
        <v>96</v>
      </c>
      <c r="J127" s="61" t="s">
        <v>96</v>
      </c>
      <c r="K127" s="69" t="s">
        <v>362</v>
      </c>
      <c r="L127" s="25">
        <v>4</v>
      </c>
      <c r="M127" s="24" t="s">
        <v>105</v>
      </c>
      <c r="N127" s="24" t="s">
        <v>7</v>
      </c>
      <c r="R127" s="64">
        <v>2.6</v>
      </c>
      <c r="S127" s="65" t="s">
        <v>371</v>
      </c>
      <c r="T127" s="66">
        <f t="shared" si="37"/>
        <v>10.4</v>
      </c>
      <c r="U127" s="66">
        <f t="shared" si="38"/>
        <v>6.4</v>
      </c>
      <c r="V127" s="66">
        <f t="shared" si="39"/>
        <v>78.52</v>
      </c>
      <c r="W127" s="66">
        <f t="shared" si="40"/>
        <v>386</v>
      </c>
      <c r="X127" s="20">
        <f t="shared" si="41"/>
        <v>0.20341968911917097</v>
      </c>
      <c r="Y127" s="67">
        <f t="shared" si="42"/>
        <v>0.78520000000000001</v>
      </c>
      <c r="Z127" s="68">
        <f t="shared" si="43"/>
        <v>7852</v>
      </c>
      <c r="AA127" s="65" t="s">
        <v>53</v>
      </c>
      <c r="AB127" s="23"/>
      <c r="AC127" s="23"/>
      <c r="AD127" s="23"/>
      <c r="AE127" s="23"/>
      <c r="AF127" s="23"/>
      <c r="AU127" s="23">
        <f t="shared" si="61"/>
        <v>6.4</v>
      </c>
      <c r="AV127" s="23" t="str">
        <f t="shared" si="61"/>
        <v/>
      </c>
      <c r="AW127" s="23" t="str">
        <f t="shared" si="61"/>
        <v/>
      </c>
      <c r="AX127" s="23" t="str">
        <f t="shared" si="59"/>
        <v/>
      </c>
      <c r="AY127" s="23" t="str">
        <f t="shared" si="49"/>
        <v/>
      </c>
      <c r="AZ127" s="23"/>
      <c r="BA127" s="25">
        <v>3.3</v>
      </c>
      <c r="BB127" s="25">
        <v>3.35</v>
      </c>
      <c r="BC127" s="25">
        <f t="shared" si="55"/>
        <v>9.4</v>
      </c>
      <c r="BD127" s="25">
        <f t="shared" si="62"/>
        <v>3.1855000000000002</v>
      </c>
      <c r="BF127" s="55">
        <f t="shared" si="36"/>
        <v>0</v>
      </c>
      <c r="BG127" s="66"/>
      <c r="BH127" s="66"/>
      <c r="BI127" s="25"/>
      <c r="BJ127" s="25"/>
      <c r="BK127" s="20"/>
      <c r="BL127" s="24"/>
      <c r="BM127" s="25"/>
      <c r="BN127" s="25"/>
      <c r="BO127" s="25"/>
      <c r="BP127" s="126"/>
    </row>
    <row r="128" spans="1:68" hidden="1" x14ac:dyDescent="0.2">
      <c r="A128" s="56">
        <v>45115</v>
      </c>
      <c r="B128" s="57" t="s">
        <v>561</v>
      </c>
      <c r="C128" s="57"/>
      <c r="D128" s="58" t="str">
        <f t="shared" si="35"/>
        <v>Sat</v>
      </c>
      <c r="E128" s="58"/>
      <c r="F128" s="24" t="s">
        <v>51</v>
      </c>
      <c r="G128" s="59" t="s">
        <v>103</v>
      </c>
      <c r="H128" s="60" t="s">
        <v>246</v>
      </c>
      <c r="I128" s="61">
        <v>2</v>
      </c>
      <c r="J128" s="61" t="s">
        <v>64</v>
      </c>
      <c r="K128" s="70" t="s">
        <v>247</v>
      </c>
      <c r="L128" s="25">
        <v>5</v>
      </c>
      <c r="M128" s="24" t="s">
        <v>105</v>
      </c>
      <c r="N128" s="24" t="s">
        <v>6</v>
      </c>
      <c r="R128" s="64">
        <v>2</v>
      </c>
      <c r="S128" s="65" t="s">
        <v>373</v>
      </c>
      <c r="T128" s="66" t="str">
        <f t="shared" si="37"/>
        <v>0.00</v>
      </c>
      <c r="U128" s="66">
        <f t="shared" si="38"/>
        <v>-5</v>
      </c>
      <c r="V128" s="66">
        <f t="shared" si="39"/>
        <v>73.52</v>
      </c>
      <c r="W128" s="66">
        <f t="shared" si="40"/>
        <v>391</v>
      </c>
      <c r="X128" s="20">
        <f t="shared" si="41"/>
        <v>0.18803069053708438</v>
      </c>
      <c r="Y128" s="67">
        <f t="shared" si="42"/>
        <v>0.73519999999999996</v>
      </c>
      <c r="Z128" s="68">
        <f t="shared" si="43"/>
        <v>7352</v>
      </c>
      <c r="AA128" s="65" t="s">
        <v>52</v>
      </c>
      <c r="AB128" s="23" t="str">
        <f t="shared" ref="AB128:AF137" si="63">IF($G128=AB$2,$U128,"")</f>
        <v/>
      </c>
      <c r="AC128" s="23" t="str">
        <f t="shared" si="63"/>
        <v/>
      </c>
      <c r="AD128" s="23" t="str">
        <f t="shared" si="63"/>
        <v/>
      </c>
      <c r="AE128" s="23" t="str">
        <f t="shared" si="63"/>
        <v/>
      </c>
      <c r="AF128" s="23" t="str">
        <f t="shared" si="63"/>
        <v/>
      </c>
      <c r="AU128" s="23">
        <f t="shared" si="61"/>
        <v>-5</v>
      </c>
      <c r="AV128" s="23" t="str">
        <f t="shared" si="61"/>
        <v/>
      </c>
      <c r="AW128" s="23" t="str">
        <f t="shared" si="61"/>
        <v/>
      </c>
      <c r="AX128" s="23" t="str">
        <f t="shared" si="59"/>
        <v/>
      </c>
      <c r="AY128" s="23" t="str">
        <f t="shared" si="49"/>
        <v/>
      </c>
      <c r="AZ128" s="23"/>
      <c r="BA128" s="25">
        <v>2.4500000000000002</v>
      </c>
      <c r="BB128" s="25">
        <v>2.38</v>
      </c>
      <c r="BC128" s="25">
        <f t="shared" si="55"/>
        <v>6.8999999999999986</v>
      </c>
      <c r="BD128" s="25">
        <f t="shared" si="62"/>
        <v>2.2833999999999999</v>
      </c>
      <c r="BF128" s="55">
        <f t="shared" si="36"/>
        <v>0</v>
      </c>
      <c r="BG128" s="66"/>
      <c r="BH128" s="66"/>
      <c r="BI128" s="25"/>
      <c r="BJ128" s="25"/>
      <c r="BK128" s="20"/>
      <c r="BL128" s="24"/>
      <c r="BM128" s="25"/>
      <c r="BN128" s="25"/>
      <c r="BO128" s="25"/>
      <c r="BP128" s="126"/>
    </row>
    <row r="129" spans="1:68" hidden="1" x14ac:dyDescent="0.2">
      <c r="A129" s="56">
        <v>45115</v>
      </c>
      <c r="B129" s="57" t="s">
        <v>561</v>
      </c>
      <c r="C129" s="57"/>
      <c r="D129" s="58" t="str">
        <f t="shared" si="35"/>
        <v>Sat</v>
      </c>
      <c r="E129" s="58"/>
      <c r="F129" s="24" t="s">
        <v>51</v>
      </c>
      <c r="G129" s="59" t="s">
        <v>103</v>
      </c>
      <c r="H129" s="60" t="s">
        <v>124</v>
      </c>
      <c r="I129" s="61">
        <v>7</v>
      </c>
      <c r="J129" s="61" t="s">
        <v>159</v>
      </c>
      <c r="K129" s="62" t="s">
        <v>248</v>
      </c>
      <c r="L129" s="25">
        <v>3</v>
      </c>
      <c r="M129" s="24" t="s">
        <v>105</v>
      </c>
      <c r="N129" s="24" t="s">
        <v>6</v>
      </c>
      <c r="R129" s="64">
        <v>2.2999999999999998</v>
      </c>
      <c r="S129" s="65" t="s">
        <v>371</v>
      </c>
      <c r="T129" s="66" t="str">
        <f t="shared" si="37"/>
        <v>0.00</v>
      </c>
      <c r="U129" s="66">
        <f t="shared" si="38"/>
        <v>-3</v>
      </c>
      <c r="V129" s="66">
        <f t="shared" si="39"/>
        <v>70.52</v>
      </c>
      <c r="W129" s="66">
        <f t="shared" si="40"/>
        <v>394</v>
      </c>
      <c r="X129" s="20">
        <f t="shared" si="41"/>
        <v>0.17898477157360404</v>
      </c>
      <c r="Y129" s="67">
        <f t="shared" si="42"/>
        <v>0.70519999999999994</v>
      </c>
      <c r="Z129" s="68">
        <f t="shared" si="43"/>
        <v>7052</v>
      </c>
      <c r="AA129" s="65" t="s">
        <v>52</v>
      </c>
      <c r="AB129" s="23" t="str">
        <f t="shared" si="63"/>
        <v/>
      </c>
      <c r="AC129" s="23" t="str">
        <f t="shared" si="63"/>
        <v/>
      </c>
      <c r="AD129" s="23" t="str">
        <f t="shared" si="63"/>
        <v/>
      </c>
      <c r="AE129" s="23" t="str">
        <f t="shared" si="63"/>
        <v/>
      </c>
      <c r="AF129" s="23" t="str">
        <f t="shared" si="63"/>
        <v/>
      </c>
      <c r="AU129" s="23">
        <f t="shared" si="61"/>
        <v>-3</v>
      </c>
      <c r="AV129" s="23" t="str">
        <f t="shared" si="61"/>
        <v/>
      </c>
      <c r="AW129" s="23" t="str">
        <f t="shared" si="61"/>
        <v/>
      </c>
      <c r="AX129" s="23" t="str">
        <f t="shared" si="59"/>
        <v/>
      </c>
      <c r="AY129" s="23" t="str">
        <f t="shared" si="49"/>
        <v/>
      </c>
      <c r="AZ129" s="23"/>
      <c r="BA129" s="25">
        <v>3.99</v>
      </c>
      <c r="BB129" s="25">
        <v>4.5999999999999996</v>
      </c>
      <c r="BC129" s="25">
        <f t="shared" si="55"/>
        <v>10.799999999999999</v>
      </c>
      <c r="BD129" s="25">
        <f t="shared" si="62"/>
        <v>4.3479999999999999</v>
      </c>
      <c r="BF129" s="55">
        <f t="shared" si="36"/>
        <v>0</v>
      </c>
      <c r="BG129" s="66"/>
      <c r="BH129" s="66"/>
      <c r="BI129" s="25"/>
      <c r="BJ129" s="25"/>
      <c r="BK129" s="20"/>
      <c r="BL129" s="24"/>
      <c r="BM129" s="25"/>
      <c r="BN129" s="25"/>
      <c r="BO129" s="25"/>
      <c r="BP129" s="126"/>
    </row>
    <row r="130" spans="1:68" hidden="1" x14ac:dyDescent="0.2">
      <c r="A130" s="56">
        <v>45115</v>
      </c>
      <c r="B130" s="57" t="s">
        <v>561</v>
      </c>
      <c r="C130" s="57"/>
      <c r="D130" s="58" t="str">
        <f t="shared" si="35"/>
        <v>Sat</v>
      </c>
      <c r="E130" s="58"/>
      <c r="F130" s="24" t="s">
        <v>51</v>
      </c>
      <c r="G130" s="59" t="s">
        <v>103</v>
      </c>
      <c r="H130" s="60" t="s">
        <v>250</v>
      </c>
      <c r="I130" s="61" t="s">
        <v>251</v>
      </c>
      <c r="J130" s="61" t="s">
        <v>252</v>
      </c>
      <c r="K130" s="60" t="s">
        <v>253</v>
      </c>
      <c r="L130" s="25">
        <v>2</v>
      </c>
      <c r="M130" s="24" t="s">
        <v>105</v>
      </c>
      <c r="N130" s="71" t="s">
        <v>73</v>
      </c>
      <c r="R130" s="64">
        <v>4.97</v>
      </c>
      <c r="S130" s="65" t="s">
        <v>363</v>
      </c>
      <c r="T130" s="66" t="str">
        <f t="shared" si="37"/>
        <v>0.00</v>
      </c>
      <c r="U130" s="66">
        <f t="shared" si="38"/>
        <v>-2</v>
      </c>
      <c r="V130" s="66">
        <f t="shared" si="39"/>
        <v>68.52</v>
      </c>
      <c r="W130" s="66">
        <f t="shared" si="40"/>
        <v>396</v>
      </c>
      <c r="X130" s="20">
        <f t="shared" si="41"/>
        <v>0.17303030303030301</v>
      </c>
      <c r="Y130" s="67">
        <f t="shared" si="42"/>
        <v>0.68519999999999992</v>
      </c>
      <c r="Z130" s="68">
        <f t="shared" si="43"/>
        <v>6852</v>
      </c>
      <c r="AA130" s="65" t="s">
        <v>52</v>
      </c>
      <c r="AB130" s="23" t="str">
        <f t="shared" si="63"/>
        <v/>
      </c>
      <c r="AC130" s="23" t="str">
        <f t="shared" si="63"/>
        <v/>
      </c>
      <c r="AD130" s="23" t="str">
        <f t="shared" si="63"/>
        <v/>
      </c>
      <c r="AE130" s="23" t="str">
        <f t="shared" si="63"/>
        <v/>
      </c>
      <c r="AF130" s="23" t="str">
        <f t="shared" si="63"/>
        <v/>
      </c>
      <c r="AU130" s="23">
        <f t="shared" si="61"/>
        <v>-2</v>
      </c>
      <c r="AV130" s="23" t="str">
        <f t="shared" si="61"/>
        <v/>
      </c>
      <c r="AW130" s="23" t="str">
        <f t="shared" si="61"/>
        <v/>
      </c>
      <c r="AX130" s="23" t="str">
        <f t="shared" si="59"/>
        <v/>
      </c>
      <c r="AY130" s="23" t="str">
        <f t="shared" si="49"/>
        <v/>
      </c>
      <c r="AZ130" s="23"/>
      <c r="BA130" s="25">
        <v>0</v>
      </c>
      <c r="BB130" s="25">
        <v>1.89</v>
      </c>
      <c r="BC130" s="25">
        <f t="shared" si="55"/>
        <v>1.7799999999999998</v>
      </c>
      <c r="BD130" s="25">
        <f t="shared" si="62"/>
        <v>1.8277000000000001</v>
      </c>
      <c r="BF130" s="55">
        <f t="shared" si="36"/>
        <v>0</v>
      </c>
      <c r="BG130" s="66"/>
      <c r="BH130" s="66"/>
      <c r="BI130" s="25"/>
      <c r="BJ130" s="25"/>
      <c r="BK130" s="20"/>
      <c r="BL130" s="24"/>
      <c r="BM130" s="25"/>
      <c r="BN130" s="25"/>
      <c r="BO130" s="25"/>
      <c r="BP130" s="126"/>
    </row>
    <row r="131" spans="1:68" hidden="1" x14ac:dyDescent="0.2">
      <c r="A131" s="56">
        <v>45115</v>
      </c>
      <c r="B131" s="57" t="s">
        <v>561</v>
      </c>
      <c r="C131" s="57"/>
      <c r="D131" s="58" t="str">
        <f t="shared" ref="D131:D194" si="64">TEXT(A131,"ddd")</f>
        <v>Sat</v>
      </c>
      <c r="E131" s="58"/>
      <c r="F131" s="24" t="s">
        <v>51</v>
      </c>
      <c r="G131" s="59" t="s">
        <v>103</v>
      </c>
      <c r="H131" s="60" t="s">
        <v>141</v>
      </c>
      <c r="I131" s="61">
        <v>8</v>
      </c>
      <c r="J131" s="61" t="s">
        <v>64</v>
      </c>
      <c r="K131" s="69" t="s">
        <v>204</v>
      </c>
      <c r="L131" s="25">
        <v>3</v>
      </c>
      <c r="M131" s="24" t="s">
        <v>105</v>
      </c>
      <c r="N131" s="24" t="s">
        <v>7</v>
      </c>
      <c r="R131" s="64">
        <v>1.65</v>
      </c>
      <c r="S131" s="65" t="s">
        <v>372</v>
      </c>
      <c r="T131" s="66">
        <f t="shared" si="37"/>
        <v>4.95</v>
      </c>
      <c r="U131" s="66">
        <f t="shared" si="38"/>
        <v>1.9500000000000002</v>
      </c>
      <c r="V131" s="66">
        <f t="shared" si="39"/>
        <v>70.47</v>
      </c>
      <c r="W131" s="66">
        <f t="shared" si="40"/>
        <v>399</v>
      </c>
      <c r="X131" s="20">
        <f t="shared" si="41"/>
        <v>0.17661654135338345</v>
      </c>
      <c r="Y131" s="67">
        <f t="shared" si="42"/>
        <v>0.70469999999999999</v>
      </c>
      <c r="Z131" s="68">
        <f t="shared" si="43"/>
        <v>7047</v>
      </c>
      <c r="AA131" s="65" t="s">
        <v>53</v>
      </c>
      <c r="AB131" s="23" t="str">
        <f t="shared" si="63"/>
        <v/>
      </c>
      <c r="AC131" s="23" t="str">
        <f t="shared" si="63"/>
        <v/>
      </c>
      <c r="AD131" s="23" t="str">
        <f t="shared" si="63"/>
        <v/>
      </c>
      <c r="AE131" s="23" t="str">
        <f t="shared" si="63"/>
        <v/>
      </c>
      <c r="AF131" s="23" t="str">
        <f t="shared" si="63"/>
        <v/>
      </c>
      <c r="AU131" s="23">
        <f t="shared" si="61"/>
        <v>1.9500000000000002</v>
      </c>
      <c r="AV131" s="23" t="str">
        <f t="shared" si="61"/>
        <v/>
      </c>
      <c r="AW131" s="23" t="str">
        <f t="shared" si="61"/>
        <v/>
      </c>
      <c r="AX131" s="23" t="str">
        <f t="shared" si="59"/>
        <v/>
      </c>
      <c r="AY131" s="23" t="str">
        <f t="shared" si="49"/>
        <v/>
      </c>
      <c r="AZ131" s="23"/>
      <c r="BA131" s="25">
        <v>0</v>
      </c>
      <c r="BB131" s="25">
        <v>0</v>
      </c>
      <c r="BC131" s="25">
        <f t="shared" si="55"/>
        <v>-3</v>
      </c>
      <c r="BD131" s="25">
        <f>0.94*(BB131-1)+1</f>
        <v>6.0000000000000053E-2</v>
      </c>
      <c r="BF131" s="55">
        <f t="shared" ref="BF131:BF194" si="65">U131-SUM(AU131:AY131)</f>
        <v>0</v>
      </c>
      <c r="BG131" s="66"/>
      <c r="BH131" s="66"/>
      <c r="BI131" s="25"/>
      <c r="BJ131" s="25"/>
      <c r="BK131" s="20"/>
      <c r="BL131" s="24"/>
      <c r="BM131" s="25"/>
      <c r="BN131" s="25"/>
      <c r="BO131" s="25"/>
      <c r="BP131" s="126"/>
    </row>
    <row r="132" spans="1:68" hidden="1" x14ac:dyDescent="0.2">
      <c r="A132" s="56">
        <v>45115</v>
      </c>
      <c r="B132" s="57" t="s">
        <v>561</v>
      </c>
      <c r="C132" s="57"/>
      <c r="D132" s="58" t="str">
        <f t="shared" si="64"/>
        <v>Sat</v>
      </c>
      <c r="E132" s="58"/>
      <c r="F132" s="24" t="s">
        <v>51</v>
      </c>
      <c r="G132" s="59" t="s">
        <v>103</v>
      </c>
      <c r="H132" s="60" t="s">
        <v>124</v>
      </c>
      <c r="I132" s="61">
        <v>9</v>
      </c>
      <c r="J132" s="61" t="s">
        <v>64</v>
      </c>
      <c r="K132" s="69" t="s">
        <v>249</v>
      </c>
      <c r="L132" s="25">
        <v>3</v>
      </c>
      <c r="M132" s="24" t="s">
        <v>105</v>
      </c>
      <c r="N132" s="24" t="s">
        <v>6</v>
      </c>
      <c r="R132" s="64">
        <v>2.8</v>
      </c>
      <c r="S132" s="65" t="s">
        <v>372</v>
      </c>
      <c r="T132" s="66">
        <f t="shared" si="37"/>
        <v>8.4</v>
      </c>
      <c r="U132" s="66">
        <f t="shared" si="38"/>
        <v>5.4</v>
      </c>
      <c r="V132" s="66">
        <f t="shared" si="39"/>
        <v>75.87</v>
      </c>
      <c r="W132" s="66">
        <f t="shared" si="40"/>
        <v>402</v>
      </c>
      <c r="X132" s="20">
        <f t="shared" si="41"/>
        <v>0.1887313432835821</v>
      </c>
      <c r="Y132" s="67">
        <f t="shared" si="42"/>
        <v>0.75870000000000004</v>
      </c>
      <c r="Z132" s="68">
        <f t="shared" si="43"/>
        <v>7587</v>
      </c>
      <c r="AA132" s="65" t="s">
        <v>53</v>
      </c>
      <c r="AB132" s="23" t="str">
        <f t="shared" si="63"/>
        <v/>
      </c>
      <c r="AC132" s="23" t="str">
        <f t="shared" si="63"/>
        <v/>
      </c>
      <c r="AD132" s="23" t="str">
        <f t="shared" si="63"/>
        <v/>
      </c>
      <c r="AE132" s="23" t="str">
        <f t="shared" si="63"/>
        <v/>
      </c>
      <c r="AF132" s="23" t="str">
        <f t="shared" si="63"/>
        <v/>
      </c>
      <c r="AU132" s="23">
        <f t="shared" si="61"/>
        <v>5.4</v>
      </c>
      <c r="AV132" s="23" t="str">
        <f t="shared" si="61"/>
        <v/>
      </c>
      <c r="AW132" s="23" t="str">
        <f t="shared" si="61"/>
        <v/>
      </c>
      <c r="AX132" s="23" t="str">
        <f t="shared" si="59"/>
        <v/>
      </c>
      <c r="AY132" s="23" t="str">
        <f t="shared" si="49"/>
        <v/>
      </c>
      <c r="AZ132" s="23"/>
      <c r="BA132" s="25">
        <v>2</v>
      </c>
      <c r="BB132" s="25">
        <v>1.8</v>
      </c>
      <c r="BC132" s="25">
        <f t="shared" si="55"/>
        <v>2.4000000000000004</v>
      </c>
      <c r="BD132" s="25">
        <f>0.93*(BB132-1)+1</f>
        <v>1.7440000000000002</v>
      </c>
      <c r="BF132" s="55">
        <f t="shared" si="65"/>
        <v>0</v>
      </c>
      <c r="BG132" s="66"/>
      <c r="BH132" s="66"/>
      <c r="BI132" s="25"/>
      <c r="BJ132" s="25"/>
      <c r="BK132" s="20"/>
      <c r="BL132" s="24"/>
      <c r="BM132" s="25"/>
      <c r="BN132" s="25"/>
      <c r="BO132" s="25"/>
      <c r="BP132" s="126"/>
    </row>
    <row r="133" spans="1:68" hidden="1" x14ac:dyDescent="0.2">
      <c r="A133" s="56">
        <v>45115</v>
      </c>
      <c r="B133" s="57" t="s">
        <v>561</v>
      </c>
      <c r="C133" s="57"/>
      <c r="D133" s="58" t="str">
        <f t="shared" si="64"/>
        <v>Sat</v>
      </c>
      <c r="E133" s="58"/>
      <c r="F133" s="24" t="s">
        <v>51</v>
      </c>
      <c r="G133" s="59" t="s">
        <v>103</v>
      </c>
      <c r="H133" s="60" t="s">
        <v>141</v>
      </c>
      <c r="I133" s="61">
        <v>8</v>
      </c>
      <c r="J133" s="61" t="s">
        <v>64</v>
      </c>
      <c r="K133" s="69" t="s">
        <v>204</v>
      </c>
      <c r="L133" s="25">
        <v>2</v>
      </c>
      <c r="M133" s="24" t="s">
        <v>105</v>
      </c>
      <c r="N133" s="24" t="s">
        <v>6</v>
      </c>
      <c r="R133" s="64">
        <v>3.6</v>
      </c>
      <c r="S133" s="65" t="s">
        <v>372</v>
      </c>
      <c r="T133" s="66">
        <f t="shared" ref="T133:T196" si="66">IF((AA133="W"),ROUND((R133*L133),2),"0.00")</f>
        <v>7.2</v>
      </c>
      <c r="U133" s="66">
        <f t="shared" ref="U133:U196" si="67">-$L133+T133</f>
        <v>5.2</v>
      </c>
      <c r="V133" s="66">
        <f t="shared" ref="V133:V196" si="68">U133+V132</f>
        <v>81.070000000000007</v>
      </c>
      <c r="W133" s="66">
        <f t="shared" ref="W133:W196" si="69">L133+W132</f>
        <v>404</v>
      </c>
      <c r="X133" s="20">
        <f t="shared" ref="X133:X196" si="70">SUM(V133/W133)</f>
        <v>0.20066831683168318</v>
      </c>
      <c r="Y133" s="67">
        <f t="shared" ref="Y133:Y196" si="71">V133/100</f>
        <v>0.81070000000000009</v>
      </c>
      <c r="Z133" s="68">
        <f t="shared" ref="Z133:Z196" si="72">V133*100</f>
        <v>8107.0000000000009</v>
      </c>
      <c r="AA133" s="65" t="s">
        <v>53</v>
      </c>
      <c r="AB133" s="23" t="str">
        <f t="shared" si="63"/>
        <v/>
      </c>
      <c r="AC133" s="23" t="str">
        <f t="shared" si="63"/>
        <v/>
      </c>
      <c r="AD133" s="23" t="str">
        <f t="shared" si="63"/>
        <v/>
      </c>
      <c r="AE133" s="23" t="str">
        <f t="shared" si="63"/>
        <v/>
      </c>
      <c r="AF133" s="23" t="str">
        <f t="shared" si="63"/>
        <v/>
      </c>
      <c r="AU133" s="23">
        <f t="shared" si="61"/>
        <v>5.2</v>
      </c>
      <c r="AV133" s="23" t="str">
        <f t="shared" si="61"/>
        <v/>
      </c>
      <c r="AW133" s="23" t="str">
        <f t="shared" si="61"/>
        <v/>
      </c>
      <c r="AX133" s="23" t="str">
        <f t="shared" si="59"/>
        <v/>
      </c>
      <c r="AY133" s="23" t="str">
        <f t="shared" si="49"/>
        <v/>
      </c>
      <c r="AZ133" s="23"/>
      <c r="BA133" s="25">
        <v>0</v>
      </c>
      <c r="BB133" s="25">
        <v>0</v>
      </c>
      <c r="BC133" s="25">
        <f t="shared" si="55"/>
        <v>-2</v>
      </c>
      <c r="BD133" s="25">
        <f>0.94*(BB133-1)+1</f>
        <v>6.0000000000000053E-2</v>
      </c>
      <c r="BF133" s="55">
        <f t="shared" si="65"/>
        <v>0</v>
      </c>
      <c r="BG133" s="66"/>
      <c r="BH133" s="66"/>
      <c r="BI133" s="25"/>
      <c r="BJ133" s="25"/>
      <c r="BK133" s="20"/>
      <c r="BL133" s="24"/>
      <c r="BM133" s="25"/>
      <c r="BN133" s="25"/>
      <c r="BO133" s="25"/>
      <c r="BP133" s="126"/>
    </row>
    <row r="134" spans="1:68" hidden="1" x14ac:dyDescent="0.2">
      <c r="A134" s="56">
        <v>45116</v>
      </c>
      <c r="B134" s="57" t="s">
        <v>561</v>
      </c>
      <c r="C134" s="57"/>
      <c r="D134" s="58" t="str">
        <f t="shared" si="64"/>
        <v>Sun</v>
      </c>
      <c r="E134" s="58"/>
      <c r="F134" s="24" t="s">
        <v>51</v>
      </c>
      <c r="G134" s="59" t="s">
        <v>103</v>
      </c>
      <c r="H134" s="60" t="s">
        <v>85</v>
      </c>
      <c r="I134" s="61">
        <v>2</v>
      </c>
      <c r="J134" s="61" t="s">
        <v>80</v>
      </c>
      <c r="K134" s="69" t="s">
        <v>260</v>
      </c>
      <c r="L134" s="25">
        <v>3</v>
      </c>
      <c r="M134" s="24" t="s">
        <v>357</v>
      </c>
      <c r="N134" s="24" t="s">
        <v>6</v>
      </c>
      <c r="R134" s="64">
        <v>1.6</v>
      </c>
      <c r="S134" s="65" t="s">
        <v>372</v>
      </c>
      <c r="T134" s="66">
        <f t="shared" si="66"/>
        <v>4.8</v>
      </c>
      <c r="U134" s="66">
        <f t="shared" si="67"/>
        <v>1.7999999999999998</v>
      </c>
      <c r="V134" s="66">
        <f t="shared" si="68"/>
        <v>82.87</v>
      </c>
      <c r="W134" s="66">
        <f t="shared" si="69"/>
        <v>407</v>
      </c>
      <c r="X134" s="20">
        <f t="shared" si="70"/>
        <v>0.20361179361179363</v>
      </c>
      <c r="Y134" s="67">
        <f t="shared" si="71"/>
        <v>0.82869999999999999</v>
      </c>
      <c r="Z134" s="68">
        <f t="shared" si="72"/>
        <v>8287</v>
      </c>
      <c r="AA134" s="65" t="s">
        <v>53</v>
      </c>
      <c r="AB134" s="23" t="str">
        <f t="shared" si="63"/>
        <v/>
      </c>
      <c r="AC134" s="23" t="str">
        <f t="shared" si="63"/>
        <v/>
      </c>
      <c r="AD134" s="23" t="str">
        <f t="shared" si="63"/>
        <v/>
      </c>
      <c r="AE134" s="23" t="str">
        <f t="shared" si="63"/>
        <v/>
      </c>
      <c r="AF134" s="23" t="str">
        <f t="shared" si="63"/>
        <v/>
      </c>
      <c r="AU134" s="23">
        <f t="shared" si="61"/>
        <v>1.7999999999999998</v>
      </c>
      <c r="AV134" s="23" t="str">
        <f t="shared" si="61"/>
        <v/>
      </c>
      <c r="AW134" s="23" t="str">
        <f t="shared" si="61"/>
        <v/>
      </c>
      <c r="AX134" s="23" t="str">
        <f t="shared" si="59"/>
        <v/>
      </c>
      <c r="AY134" s="23" t="str">
        <f t="shared" si="49"/>
        <v/>
      </c>
      <c r="AZ134" s="23"/>
      <c r="BA134" s="25">
        <v>0</v>
      </c>
      <c r="BB134" s="25">
        <v>2.17</v>
      </c>
      <c r="BC134" s="25">
        <f t="shared" si="55"/>
        <v>3.51</v>
      </c>
      <c r="BD134" s="25">
        <f t="shared" ref="BD134:BD143" si="73">0.93*(BB134-1)+1</f>
        <v>2.0880999999999998</v>
      </c>
      <c r="BF134" s="55">
        <f t="shared" si="65"/>
        <v>0</v>
      </c>
      <c r="BG134" s="66"/>
      <c r="BH134" s="66"/>
      <c r="BI134" s="25"/>
      <c r="BJ134" s="25"/>
      <c r="BK134" s="20"/>
      <c r="BL134" s="24"/>
      <c r="BM134" s="25"/>
      <c r="BN134" s="25"/>
      <c r="BO134" s="25"/>
      <c r="BP134" s="126"/>
    </row>
    <row r="135" spans="1:68" hidden="1" x14ac:dyDescent="0.2">
      <c r="A135" s="56">
        <v>45116</v>
      </c>
      <c r="B135" s="57" t="s">
        <v>561</v>
      </c>
      <c r="C135" s="57"/>
      <c r="D135" s="58" t="str">
        <f t="shared" si="64"/>
        <v>Sun</v>
      </c>
      <c r="E135" s="58"/>
      <c r="F135" s="24" t="s">
        <v>51</v>
      </c>
      <c r="G135" s="59" t="s">
        <v>103</v>
      </c>
      <c r="H135" s="60" t="s">
        <v>149</v>
      </c>
      <c r="I135" s="61">
        <v>2</v>
      </c>
      <c r="J135" s="61" t="s">
        <v>156</v>
      </c>
      <c r="K135" s="69" t="s">
        <v>261</v>
      </c>
      <c r="L135" s="25">
        <v>3</v>
      </c>
      <c r="M135" s="24" t="s">
        <v>357</v>
      </c>
      <c r="N135" s="24" t="s">
        <v>6</v>
      </c>
      <c r="R135" s="64">
        <v>1.75</v>
      </c>
      <c r="S135" s="65" t="s">
        <v>372</v>
      </c>
      <c r="T135" s="66">
        <f t="shared" si="66"/>
        <v>5.25</v>
      </c>
      <c r="U135" s="66">
        <f t="shared" si="67"/>
        <v>2.25</v>
      </c>
      <c r="V135" s="66">
        <f t="shared" si="68"/>
        <v>85.12</v>
      </c>
      <c r="W135" s="66">
        <f t="shared" si="69"/>
        <v>410</v>
      </c>
      <c r="X135" s="20">
        <f t="shared" si="70"/>
        <v>0.20760975609756099</v>
      </c>
      <c r="Y135" s="67">
        <f t="shared" si="71"/>
        <v>0.85120000000000007</v>
      </c>
      <c r="Z135" s="68">
        <f t="shared" si="72"/>
        <v>8512</v>
      </c>
      <c r="AA135" s="65" t="s">
        <v>53</v>
      </c>
      <c r="AB135" s="23" t="str">
        <f t="shared" si="63"/>
        <v/>
      </c>
      <c r="AC135" s="23" t="str">
        <f t="shared" si="63"/>
        <v/>
      </c>
      <c r="AD135" s="23" t="str">
        <f t="shared" si="63"/>
        <v/>
      </c>
      <c r="AE135" s="23" t="str">
        <f t="shared" si="63"/>
        <v/>
      </c>
      <c r="AF135" s="23" t="str">
        <f t="shared" si="63"/>
        <v/>
      </c>
      <c r="AU135" s="23">
        <f t="shared" si="61"/>
        <v>2.25</v>
      </c>
      <c r="AV135" s="23" t="str">
        <f t="shared" si="61"/>
        <v/>
      </c>
      <c r="AW135" s="23" t="str">
        <f t="shared" si="61"/>
        <v/>
      </c>
      <c r="AX135" s="23" t="str">
        <f t="shared" si="59"/>
        <v/>
      </c>
      <c r="AY135" s="23" t="str">
        <f t="shared" si="49"/>
        <v/>
      </c>
      <c r="AZ135" s="23"/>
      <c r="BA135" s="25">
        <v>1.6</v>
      </c>
      <c r="BB135" s="25">
        <v>1.75</v>
      </c>
      <c r="BC135" s="25">
        <f t="shared" si="55"/>
        <v>2.25</v>
      </c>
      <c r="BD135" s="25">
        <f t="shared" si="73"/>
        <v>1.6975</v>
      </c>
      <c r="BF135" s="55">
        <f t="shared" si="65"/>
        <v>0</v>
      </c>
      <c r="BG135" s="66"/>
      <c r="BH135" s="66"/>
      <c r="BI135" s="25"/>
      <c r="BJ135" s="25"/>
      <c r="BK135" s="20"/>
      <c r="BL135" s="24"/>
      <c r="BM135" s="25"/>
      <c r="BN135" s="25"/>
      <c r="BO135" s="25"/>
      <c r="BP135" s="126"/>
    </row>
    <row r="136" spans="1:68" hidden="1" x14ac:dyDescent="0.2">
      <c r="A136" s="56">
        <v>45116</v>
      </c>
      <c r="B136" s="57" t="s">
        <v>561</v>
      </c>
      <c r="C136" s="57"/>
      <c r="D136" s="58" t="str">
        <f t="shared" si="64"/>
        <v>Sun</v>
      </c>
      <c r="E136" s="58"/>
      <c r="F136" s="24" t="s">
        <v>51</v>
      </c>
      <c r="G136" s="59" t="s">
        <v>103</v>
      </c>
      <c r="H136" s="60" t="s">
        <v>176</v>
      </c>
      <c r="I136" s="61">
        <v>9</v>
      </c>
      <c r="J136" s="61" t="s">
        <v>90</v>
      </c>
      <c r="K136" s="69" t="s">
        <v>262</v>
      </c>
      <c r="L136" s="25">
        <v>3</v>
      </c>
      <c r="M136" s="24" t="s">
        <v>357</v>
      </c>
      <c r="N136" s="24" t="s">
        <v>6</v>
      </c>
      <c r="R136" s="64">
        <v>2</v>
      </c>
      <c r="S136" s="65" t="s">
        <v>372</v>
      </c>
      <c r="T136" s="66">
        <f t="shared" si="66"/>
        <v>6</v>
      </c>
      <c r="U136" s="66">
        <f t="shared" si="67"/>
        <v>3</v>
      </c>
      <c r="V136" s="66">
        <f t="shared" si="68"/>
        <v>88.12</v>
      </c>
      <c r="W136" s="66">
        <f t="shared" si="69"/>
        <v>413</v>
      </c>
      <c r="X136" s="20">
        <f t="shared" si="70"/>
        <v>0.21336561743341406</v>
      </c>
      <c r="Y136" s="67">
        <f t="shared" si="71"/>
        <v>0.88120000000000009</v>
      </c>
      <c r="Z136" s="68">
        <f t="shared" si="72"/>
        <v>8812</v>
      </c>
      <c r="AA136" s="65" t="s">
        <v>53</v>
      </c>
      <c r="AB136" s="23" t="str">
        <f t="shared" si="63"/>
        <v/>
      </c>
      <c r="AC136" s="23" t="str">
        <f t="shared" si="63"/>
        <v/>
      </c>
      <c r="AD136" s="23" t="str">
        <f t="shared" si="63"/>
        <v/>
      </c>
      <c r="AE136" s="23" t="str">
        <f t="shared" si="63"/>
        <v/>
      </c>
      <c r="AF136" s="23" t="str">
        <f t="shared" si="63"/>
        <v/>
      </c>
      <c r="AU136" s="23">
        <f t="shared" si="61"/>
        <v>3</v>
      </c>
      <c r="AV136" s="23" t="str">
        <f t="shared" si="61"/>
        <v/>
      </c>
      <c r="AW136" s="23" t="str">
        <f t="shared" si="61"/>
        <v/>
      </c>
      <c r="AX136" s="23" t="str">
        <f t="shared" si="59"/>
        <v/>
      </c>
      <c r="AY136" s="23" t="str">
        <f t="shared" si="49"/>
        <v/>
      </c>
      <c r="AZ136" s="23"/>
      <c r="BA136" s="25">
        <v>5.5</v>
      </c>
      <c r="BB136" s="25">
        <v>5.5</v>
      </c>
      <c r="BC136" s="25">
        <f t="shared" si="55"/>
        <v>13.5</v>
      </c>
      <c r="BD136" s="25">
        <f t="shared" si="73"/>
        <v>5.1850000000000005</v>
      </c>
      <c r="BF136" s="55">
        <f t="shared" si="65"/>
        <v>0</v>
      </c>
      <c r="BG136" s="66"/>
      <c r="BH136" s="66"/>
      <c r="BI136" s="25"/>
      <c r="BJ136" s="25"/>
      <c r="BK136" s="20"/>
      <c r="BL136" s="24"/>
      <c r="BM136" s="25"/>
      <c r="BN136" s="25"/>
      <c r="BO136" s="25"/>
      <c r="BP136" s="126"/>
    </row>
    <row r="137" spans="1:68" hidden="1" x14ac:dyDescent="0.2">
      <c r="A137" s="56">
        <v>45116</v>
      </c>
      <c r="B137" s="57" t="s">
        <v>561</v>
      </c>
      <c r="C137" s="57"/>
      <c r="D137" s="58" t="str">
        <f t="shared" si="64"/>
        <v>Sun</v>
      </c>
      <c r="E137" s="58"/>
      <c r="F137" s="24" t="s">
        <v>51</v>
      </c>
      <c r="G137" s="59" t="s">
        <v>103</v>
      </c>
      <c r="H137" s="60" t="s">
        <v>256</v>
      </c>
      <c r="I137" s="61" t="s">
        <v>257</v>
      </c>
      <c r="J137" s="61" t="s">
        <v>258</v>
      </c>
      <c r="K137" s="69" t="s">
        <v>259</v>
      </c>
      <c r="L137" s="25">
        <v>2</v>
      </c>
      <c r="M137" s="24" t="s">
        <v>105</v>
      </c>
      <c r="N137" s="24" t="s">
        <v>73</v>
      </c>
      <c r="R137" s="64">
        <v>5.2</v>
      </c>
      <c r="S137" s="65" t="s">
        <v>372</v>
      </c>
      <c r="T137" s="66">
        <f t="shared" si="66"/>
        <v>10.4</v>
      </c>
      <c r="U137" s="66">
        <f t="shared" si="67"/>
        <v>8.4</v>
      </c>
      <c r="V137" s="66">
        <f t="shared" si="68"/>
        <v>96.52000000000001</v>
      </c>
      <c r="W137" s="66">
        <f t="shared" si="69"/>
        <v>415</v>
      </c>
      <c r="X137" s="20">
        <f t="shared" si="70"/>
        <v>0.23257831325301206</v>
      </c>
      <c r="Y137" s="67">
        <f t="shared" si="71"/>
        <v>0.96520000000000006</v>
      </c>
      <c r="Z137" s="68">
        <f t="shared" si="72"/>
        <v>9652.0000000000018</v>
      </c>
      <c r="AA137" s="65" t="s">
        <v>53</v>
      </c>
      <c r="AB137" s="23" t="str">
        <f t="shared" si="63"/>
        <v/>
      </c>
      <c r="AC137" s="23" t="str">
        <f t="shared" si="63"/>
        <v/>
      </c>
      <c r="AD137" s="23" t="str">
        <f t="shared" si="63"/>
        <v/>
      </c>
      <c r="AE137" s="23" t="str">
        <f t="shared" si="63"/>
        <v/>
      </c>
      <c r="AF137" s="23" t="str">
        <f t="shared" si="63"/>
        <v/>
      </c>
      <c r="AU137" s="23">
        <f t="shared" si="61"/>
        <v>8.4</v>
      </c>
      <c r="AV137" s="23" t="str">
        <f t="shared" si="61"/>
        <v/>
      </c>
      <c r="AW137" s="23" t="str">
        <f t="shared" si="61"/>
        <v/>
      </c>
      <c r="AX137" s="23" t="str">
        <f t="shared" si="59"/>
        <v/>
      </c>
      <c r="AY137" s="23" t="str">
        <f t="shared" si="49"/>
        <v/>
      </c>
      <c r="AZ137" s="23"/>
      <c r="BA137" s="25">
        <v>1.6</v>
      </c>
      <c r="BB137" s="25">
        <v>3.25</v>
      </c>
      <c r="BC137" s="25">
        <f t="shared" si="55"/>
        <v>4.5</v>
      </c>
      <c r="BD137" s="25">
        <f t="shared" si="73"/>
        <v>3.0925000000000002</v>
      </c>
      <c r="BF137" s="55">
        <f t="shared" si="65"/>
        <v>0</v>
      </c>
      <c r="BG137" s="66"/>
      <c r="BH137" s="66"/>
      <c r="BI137" s="25"/>
      <c r="BJ137" s="25"/>
      <c r="BK137" s="20"/>
      <c r="BL137" s="24"/>
      <c r="BM137" s="25"/>
      <c r="BN137" s="25"/>
      <c r="BO137" s="25"/>
      <c r="BP137" s="126"/>
    </row>
    <row r="138" spans="1:68" hidden="1" x14ac:dyDescent="0.2">
      <c r="A138" s="56">
        <v>45116</v>
      </c>
      <c r="B138" s="57" t="s">
        <v>561</v>
      </c>
      <c r="C138" s="57"/>
      <c r="D138" s="58" t="str">
        <f t="shared" si="64"/>
        <v>Sun</v>
      </c>
      <c r="E138" s="58"/>
      <c r="F138" s="24" t="s">
        <v>51</v>
      </c>
      <c r="G138" s="59" t="s">
        <v>103</v>
      </c>
      <c r="H138" s="60" t="s">
        <v>86</v>
      </c>
      <c r="I138" s="61">
        <v>2</v>
      </c>
      <c r="J138" s="61" t="s">
        <v>159</v>
      </c>
      <c r="K138" s="70" t="s">
        <v>254</v>
      </c>
      <c r="L138" s="25">
        <v>3</v>
      </c>
      <c r="M138" s="24" t="s">
        <v>105</v>
      </c>
      <c r="N138" s="24" t="s">
        <v>6</v>
      </c>
      <c r="R138" s="64">
        <v>2.4</v>
      </c>
      <c r="S138" s="65" t="s">
        <v>373</v>
      </c>
      <c r="T138" s="66" t="str">
        <f t="shared" si="66"/>
        <v>0.00</v>
      </c>
      <c r="U138" s="66">
        <f t="shared" si="67"/>
        <v>-3</v>
      </c>
      <c r="V138" s="66">
        <f t="shared" si="68"/>
        <v>93.52000000000001</v>
      </c>
      <c r="W138" s="66">
        <f t="shared" si="69"/>
        <v>418</v>
      </c>
      <c r="X138" s="20">
        <f t="shared" si="70"/>
        <v>0.22373205741626798</v>
      </c>
      <c r="Y138" s="67">
        <f t="shared" si="71"/>
        <v>0.93520000000000014</v>
      </c>
      <c r="Z138" s="68">
        <f t="shared" si="72"/>
        <v>9352.0000000000018</v>
      </c>
      <c r="AA138" s="65" t="s">
        <v>52</v>
      </c>
      <c r="AB138" s="23" t="str">
        <f t="shared" ref="AB138:AF147" si="74">IF($G138=AB$2,$U138,"")</f>
        <v/>
      </c>
      <c r="AC138" s="23" t="str">
        <f t="shared" si="74"/>
        <v/>
      </c>
      <c r="AD138" s="23" t="str">
        <f t="shared" si="74"/>
        <v/>
      </c>
      <c r="AE138" s="23" t="str">
        <f t="shared" si="74"/>
        <v/>
      </c>
      <c r="AF138" s="23" t="str">
        <f t="shared" si="74"/>
        <v/>
      </c>
      <c r="AU138" s="23">
        <f t="shared" si="61"/>
        <v>-3</v>
      </c>
      <c r="AV138" s="23" t="str">
        <f t="shared" si="61"/>
        <v/>
      </c>
      <c r="AW138" s="23" t="str">
        <f t="shared" si="61"/>
        <v/>
      </c>
      <c r="AX138" s="23" t="str">
        <f t="shared" si="59"/>
        <v/>
      </c>
      <c r="AY138" s="23" t="str">
        <f t="shared" si="49"/>
        <v/>
      </c>
      <c r="AZ138" s="23"/>
      <c r="BA138" s="25">
        <v>2</v>
      </c>
      <c r="BB138" s="25">
        <v>2.0699999999999998</v>
      </c>
      <c r="BC138" s="25">
        <f t="shared" si="55"/>
        <v>3.2099999999999991</v>
      </c>
      <c r="BD138" s="25">
        <f t="shared" si="73"/>
        <v>1.9950999999999999</v>
      </c>
      <c r="BF138" s="55">
        <f t="shared" si="65"/>
        <v>0</v>
      </c>
      <c r="BG138" s="66"/>
      <c r="BH138" s="66"/>
      <c r="BI138" s="25"/>
      <c r="BJ138" s="25"/>
      <c r="BK138" s="20"/>
      <c r="BL138" s="24"/>
      <c r="BM138" s="25"/>
      <c r="BN138" s="25"/>
      <c r="BO138" s="25"/>
      <c r="BP138" s="126"/>
    </row>
    <row r="139" spans="1:68" hidden="1" x14ac:dyDescent="0.2">
      <c r="A139" s="56">
        <v>45116</v>
      </c>
      <c r="B139" s="57" t="s">
        <v>561</v>
      </c>
      <c r="C139" s="57"/>
      <c r="D139" s="58" t="str">
        <f t="shared" si="64"/>
        <v>Sun</v>
      </c>
      <c r="E139" s="58"/>
      <c r="F139" s="24" t="s">
        <v>51</v>
      </c>
      <c r="G139" s="59" t="s">
        <v>103</v>
      </c>
      <c r="H139" s="60" t="s">
        <v>176</v>
      </c>
      <c r="I139" s="61">
        <v>2</v>
      </c>
      <c r="J139" s="61" t="s">
        <v>84</v>
      </c>
      <c r="K139" s="69" t="s">
        <v>255</v>
      </c>
      <c r="L139" s="25">
        <v>3</v>
      </c>
      <c r="M139" s="24" t="s">
        <v>105</v>
      </c>
      <c r="N139" s="24" t="s">
        <v>7</v>
      </c>
      <c r="R139" s="64">
        <v>1.8</v>
      </c>
      <c r="S139" s="65" t="s">
        <v>372</v>
      </c>
      <c r="T139" s="66">
        <f t="shared" si="66"/>
        <v>5.4</v>
      </c>
      <c r="U139" s="66">
        <f t="shared" si="67"/>
        <v>2.4000000000000004</v>
      </c>
      <c r="V139" s="66">
        <f t="shared" si="68"/>
        <v>95.920000000000016</v>
      </c>
      <c r="W139" s="66">
        <f t="shared" si="69"/>
        <v>421</v>
      </c>
      <c r="X139" s="20">
        <f t="shared" si="70"/>
        <v>0.22783847980997629</v>
      </c>
      <c r="Y139" s="67">
        <f t="shared" si="71"/>
        <v>0.95920000000000016</v>
      </c>
      <c r="Z139" s="68">
        <f t="shared" si="72"/>
        <v>9592.0000000000018</v>
      </c>
      <c r="AA139" s="65" t="s">
        <v>53</v>
      </c>
      <c r="AB139" s="23" t="str">
        <f t="shared" si="74"/>
        <v/>
      </c>
      <c r="AC139" s="23" t="str">
        <f t="shared" si="74"/>
        <v/>
      </c>
      <c r="AD139" s="23" t="str">
        <f t="shared" si="74"/>
        <v/>
      </c>
      <c r="AE139" s="23" t="str">
        <f t="shared" si="74"/>
        <v/>
      </c>
      <c r="AF139" s="23" t="str">
        <f t="shared" si="74"/>
        <v/>
      </c>
      <c r="AU139" s="23">
        <f t="shared" si="61"/>
        <v>2.4000000000000004</v>
      </c>
      <c r="AV139" s="23" t="str">
        <f t="shared" si="61"/>
        <v/>
      </c>
      <c r="AW139" s="23" t="str">
        <f t="shared" si="61"/>
        <v/>
      </c>
      <c r="AX139" s="23" t="str">
        <f t="shared" si="59"/>
        <v/>
      </c>
      <c r="AY139" s="23" t="str">
        <f t="shared" si="49"/>
        <v/>
      </c>
      <c r="AZ139" s="23"/>
      <c r="BA139" s="25">
        <v>1.75</v>
      </c>
      <c r="BB139" s="25">
        <v>1.72</v>
      </c>
      <c r="BC139" s="25">
        <f t="shared" si="55"/>
        <v>2.16</v>
      </c>
      <c r="BD139" s="25">
        <f t="shared" si="73"/>
        <v>1.6696</v>
      </c>
      <c r="BF139" s="55">
        <f t="shared" si="65"/>
        <v>0</v>
      </c>
      <c r="BG139" s="66"/>
      <c r="BH139" s="66"/>
      <c r="BI139" s="25"/>
      <c r="BJ139" s="25"/>
      <c r="BK139" s="20"/>
      <c r="BL139" s="24"/>
      <c r="BM139" s="25"/>
      <c r="BN139" s="25"/>
      <c r="BO139" s="25"/>
      <c r="BP139" s="126"/>
    </row>
    <row r="140" spans="1:68" hidden="1" x14ac:dyDescent="0.2">
      <c r="A140" s="56">
        <v>45116</v>
      </c>
      <c r="B140" s="57" t="s">
        <v>561</v>
      </c>
      <c r="C140" s="57"/>
      <c r="D140" s="58" t="str">
        <f t="shared" si="64"/>
        <v>Sun</v>
      </c>
      <c r="E140" s="58"/>
      <c r="F140" s="24" t="s">
        <v>51</v>
      </c>
      <c r="G140" s="59" t="s">
        <v>103</v>
      </c>
      <c r="H140" s="60" t="s">
        <v>176</v>
      </c>
      <c r="I140" s="61">
        <v>2</v>
      </c>
      <c r="J140" s="61" t="s">
        <v>84</v>
      </c>
      <c r="K140" s="69" t="s">
        <v>255</v>
      </c>
      <c r="L140" s="25">
        <v>1</v>
      </c>
      <c r="M140" s="24" t="s">
        <v>105</v>
      </c>
      <c r="N140" s="24" t="s">
        <v>6</v>
      </c>
      <c r="R140" s="64">
        <v>5.5</v>
      </c>
      <c r="S140" s="65" t="s">
        <v>372</v>
      </c>
      <c r="T140" s="66">
        <f t="shared" si="66"/>
        <v>5.5</v>
      </c>
      <c r="U140" s="66">
        <f t="shared" si="67"/>
        <v>4.5</v>
      </c>
      <c r="V140" s="66">
        <f t="shared" si="68"/>
        <v>100.42000000000002</v>
      </c>
      <c r="W140" s="66">
        <f t="shared" si="69"/>
        <v>422</v>
      </c>
      <c r="X140" s="20">
        <f t="shared" si="70"/>
        <v>0.2379620853080569</v>
      </c>
      <c r="Y140" s="67">
        <f t="shared" si="71"/>
        <v>1.0042000000000002</v>
      </c>
      <c r="Z140" s="68">
        <f t="shared" si="72"/>
        <v>10042.000000000002</v>
      </c>
      <c r="AA140" s="65" t="s">
        <v>53</v>
      </c>
      <c r="AB140" s="23" t="str">
        <f t="shared" si="74"/>
        <v/>
      </c>
      <c r="AC140" s="23" t="str">
        <f t="shared" si="74"/>
        <v/>
      </c>
      <c r="AD140" s="23" t="str">
        <f t="shared" si="74"/>
        <v/>
      </c>
      <c r="AE140" s="23" t="str">
        <f t="shared" si="74"/>
        <v/>
      </c>
      <c r="AF140" s="23" t="str">
        <f t="shared" si="74"/>
        <v/>
      </c>
      <c r="AU140" s="23">
        <f t="shared" si="61"/>
        <v>4.5</v>
      </c>
      <c r="AV140" s="23" t="str">
        <f t="shared" si="61"/>
        <v/>
      </c>
      <c r="AW140" s="23" t="str">
        <f t="shared" si="61"/>
        <v/>
      </c>
      <c r="AX140" s="23" t="str">
        <f t="shared" si="59"/>
        <v/>
      </c>
      <c r="AY140" s="23" t="str">
        <f t="shared" si="49"/>
        <v/>
      </c>
      <c r="AZ140" s="23"/>
      <c r="BA140" s="25">
        <v>0</v>
      </c>
      <c r="BB140" s="25">
        <v>1.78</v>
      </c>
      <c r="BC140" s="25">
        <f t="shared" si="55"/>
        <v>0.78</v>
      </c>
      <c r="BD140" s="25">
        <f t="shared" si="73"/>
        <v>1.7254</v>
      </c>
      <c r="BF140" s="55">
        <f t="shared" si="65"/>
        <v>0</v>
      </c>
      <c r="BG140" s="66"/>
      <c r="BH140" s="66"/>
      <c r="BI140" s="25"/>
      <c r="BJ140" s="25"/>
      <c r="BK140" s="20"/>
      <c r="BL140" s="24"/>
      <c r="BM140" s="25"/>
      <c r="BN140" s="25"/>
      <c r="BO140" s="25"/>
      <c r="BP140" s="126"/>
    </row>
    <row r="141" spans="1:68" hidden="1" x14ac:dyDescent="0.2">
      <c r="A141" s="56">
        <v>45117</v>
      </c>
      <c r="B141" s="57" t="s">
        <v>561</v>
      </c>
      <c r="C141" s="57"/>
      <c r="D141" s="58" t="str">
        <f t="shared" si="64"/>
        <v>Mon</v>
      </c>
      <c r="E141" s="58"/>
      <c r="F141" s="24" t="s">
        <v>51</v>
      </c>
      <c r="G141" s="59" t="s">
        <v>121</v>
      </c>
      <c r="H141" s="60" t="s">
        <v>77</v>
      </c>
      <c r="I141" s="61">
        <v>4</v>
      </c>
      <c r="J141" s="61" t="s">
        <v>95</v>
      </c>
      <c r="K141" s="69" t="s">
        <v>101</v>
      </c>
      <c r="L141" s="25">
        <v>5</v>
      </c>
      <c r="M141" s="24" t="s">
        <v>105</v>
      </c>
      <c r="N141" s="24" t="s">
        <v>6</v>
      </c>
      <c r="R141" s="64">
        <v>2</v>
      </c>
      <c r="S141" s="65" t="s">
        <v>372</v>
      </c>
      <c r="T141" s="66">
        <f t="shared" si="66"/>
        <v>10</v>
      </c>
      <c r="U141" s="66">
        <f t="shared" si="67"/>
        <v>5</v>
      </c>
      <c r="V141" s="66">
        <f t="shared" si="68"/>
        <v>105.42000000000002</v>
      </c>
      <c r="W141" s="66">
        <f t="shared" si="69"/>
        <v>427</v>
      </c>
      <c r="X141" s="20">
        <f t="shared" si="70"/>
        <v>0.24688524590163938</v>
      </c>
      <c r="Y141" s="67">
        <f t="shared" si="71"/>
        <v>1.0542000000000002</v>
      </c>
      <c r="Z141" s="68">
        <f t="shared" si="72"/>
        <v>10542.000000000002</v>
      </c>
      <c r="AA141" s="65" t="s">
        <v>53</v>
      </c>
      <c r="AB141" s="23" t="str">
        <f t="shared" si="74"/>
        <v/>
      </c>
      <c r="AC141" s="23" t="str">
        <f t="shared" si="74"/>
        <v/>
      </c>
      <c r="AD141" s="23" t="str">
        <f t="shared" si="74"/>
        <v/>
      </c>
      <c r="AE141" s="23" t="str">
        <f t="shared" si="74"/>
        <v/>
      </c>
      <c r="AF141" s="23" t="str">
        <f t="shared" si="74"/>
        <v/>
      </c>
      <c r="AU141" s="23" t="str">
        <f t="shared" si="61"/>
        <v/>
      </c>
      <c r="AV141" s="23">
        <f t="shared" si="61"/>
        <v>5</v>
      </c>
      <c r="AW141" s="23" t="str">
        <f t="shared" si="61"/>
        <v/>
      </c>
      <c r="AX141" s="23" t="str">
        <f t="shared" si="59"/>
        <v/>
      </c>
      <c r="AY141" s="23" t="str">
        <f t="shared" si="49"/>
        <v/>
      </c>
      <c r="AZ141" s="23" t="s">
        <v>720</v>
      </c>
      <c r="BA141" s="25">
        <v>0</v>
      </c>
      <c r="BB141" s="25">
        <v>4.2699999999999996</v>
      </c>
      <c r="BC141" s="25">
        <f t="shared" si="55"/>
        <v>16.349999999999998</v>
      </c>
      <c r="BD141" s="25">
        <f t="shared" si="73"/>
        <v>4.0411000000000001</v>
      </c>
      <c r="BF141" s="55">
        <f t="shared" si="65"/>
        <v>0</v>
      </c>
      <c r="BG141" s="66"/>
      <c r="BH141" s="66"/>
      <c r="BI141" s="25"/>
      <c r="BJ141" s="25"/>
      <c r="BK141" s="20"/>
      <c r="BL141" s="24"/>
      <c r="BM141" s="25"/>
      <c r="BN141" s="25"/>
      <c r="BO141" s="25"/>
      <c r="BP141" s="126"/>
    </row>
    <row r="142" spans="1:68" hidden="1" x14ac:dyDescent="0.2">
      <c r="A142" s="56">
        <v>45117</v>
      </c>
      <c r="B142" s="57" t="s">
        <v>561</v>
      </c>
      <c r="C142" s="57"/>
      <c r="D142" s="58" t="str">
        <f t="shared" si="64"/>
        <v>Mon</v>
      </c>
      <c r="E142" s="58"/>
      <c r="F142" s="24" t="s">
        <v>51</v>
      </c>
      <c r="G142" s="59" t="s">
        <v>152</v>
      </c>
      <c r="H142" s="60" t="s">
        <v>141</v>
      </c>
      <c r="I142" s="61">
        <v>6</v>
      </c>
      <c r="J142" s="61" t="s">
        <v>96</v>
      </c>
      <c r="K142" s="60" t="s">
        <v>263</v>
      </c>
      <c r="L142" s="25">
        <v>1</v>
      </c>
      <c r="M142" s="72" t="s">
        <v>358</v>
      </c>
      <c r="N142" s="24" t="s">
        <v>6</v>
      </c>
      <c r="R142" s="64">
        <v>41.6</v>
      </c>
      <c r="S142" s="65" t="s">
        <v>363</v>
      </c>
      <c r="T142" s="66" t="str">
        <f t="shared" si="66"/>
        <v>0.00</v>
      </c>
      <c r="U142" s="66">
        <f t="shared" si="67"/>
        <v>-1</v>
      </c>
      <c r="V142" s="66">
        <f t="shared" si="68"/>
        <v>104.42000000000002</v>
      </c>
      <c r="W142" s="66">
        <f t="shared" si="69"/>
        <v>428</v>
      </c>
      <c r="X142" s="20">
        <f t="shared" si="70"/>
        <v>0.24397196261682247</v>
      </c>
      <c r="Y142" s="67">
        <f t="shared" si="71"/>
        <v>1.0442000000000002</v>
      </c>
      <c r="Z142" s="68">
        <f t="shared" si="72"/>
        <v>10442.000000000002</v>
      </c>
      <c r="AA142" s="65" t="s">
        <v>52</v>
      </c>
      <c r="AB142" s="23" t="str">
        <f t="shared" si="74"/>
        <v/>
      </c>
      <c r="AC142" s="23" t="str">
        <f t="shared" si="74"/>
        <v/>
      </c>
      <c r="AD142" s="23" t="str">
        <f t="shared" si="74"/>
        <v/>
      </c>
      <c r="AE142" s="23" t="str">
        <f t="shared" si="74"/>
        <v/>
      </c>
      <c r="AF142" s="23" t="str">
        <f t="shared" si="74"/>
        <v/>
      </c>
      <c r="AU142" s="23" t="str">
        <f t="shared" ref="AU142:AW161" si="75">IF($G142=AU$2,$U142,"")</f>
        <v/>
      </c>
      <c r="AV142" s="23" t="str">
        <f t="shared" si="75"/>
        <v/>
      </c>
      <c r="AW142" s="23">
        <f t="shared" si="75"/>
        <v>-1</v>
      </c>
      <c r="AX142" s="23" t="str">
        <f t="shared" si="59"/>
        <v/>
      </c>
      <c r="AY142" s="23" t="str">
        <f t="shared" si="49"/>
        <v/>
      </c>
      <c r="AZ142" s="23"/>
      <c r="BA142" s="25">
        <v>0</v>
      </c>
      <c r="BB142" s="25">
        <v>4.3</v>
      </c>
      <c r="BC142" s="25">
        <f t="shared" si="55"/>
        <v>3.3</v>
      </c>
      <c r="BD142" s="25">
        <f t="shared" si="73"/>
        <v>4.069</v>
      </c>
      <c r="BF142" s="55">
        <f t="shared" si="65"/>
        <v>0</v>
      </c>
      <c r="BG142" s="66"/>
      <c r="BH142" s="66"/>
      <c r="BI142" s="25"/>
      <c r="BJ142" s="25"/>
      <c r="BK142" s="20"/>
      <c r="BL142" s="24"/>
      <c r="BM142" s="25"/>
      <c r="BN142" s="25"/>
      <c r="BO142" s="25"/>
      <c r="BP142" s="126"/>
    </row>
    <row r="143" spans="1:68" hidden="1" x14ac:dyDescent="0.2">
      <c r="A143" s="56">
        <v>45117</v>
      </c>
      <c r="B143" s="57" t="s">
        <v>561</v>
      </c>
      <c r="C143" s="57"/>
      <c r="D143" s="58" t="str">
        <f t="shared" si="64"/>
        <v>Mon</v>
      </c>
      <c r="E143" s="58"/>
      <c r="F143" s="24" t="s">
        <v>51</v>
      </c>
      <c r="G143" s="59" t="s">
        <v>152</v>
      </c>
      <c r="H143" s="60" t="s">
        <v>265</v>
      </c>
      <c r="I143" s="61">
        <v>8</v>
      </c>
      <c r="J143" s="61" t="s">
        <v>159</v>
      </c>
      <c r="K143" s="70" t="s">
        <v>266</v>
      </c>
      <c r="L143" s="25">
        <v>1</v>
      </c>
      <c r="M143" s="72" t="s">
        <v>358</v>
      </c>
      <c r="N143" s="24" t="s">
        <v>6</v>
      </c>
      <c r="R143" s="64">
        <v>3.2</v>
      </c>
      <c r="S143" s="65" t="s">
        <v>373</v>
      </c>
      <c r="T143" s="66" t="str">
        <f t="shared" si="66"/>
        <v>0.00</v>
      </c>
      <c r="U143" s="66">
        <f t="shared" si="67"/>
        <v>-1</v>
      </c>
      <c r="V143" s="66">
        <f t="shared" si="68"/>
        <v>103.42000000000002</v>
      </c>
      <c r="W143" s="66">
        <f t="shared" si="69"/>
        <v>429</v>
      </c>
      <c r="X143" s="20">
        <f t="shared" si="70"/>
        <v>0.2410722610722611</v>
      </c>
      <c r="Y143" s="67">
        <f t="shared" si="71"/>
        <v>1.0342000000000002</v>
      </c>
      <c r="Z143" s="68">
        <f t="shared" si="72"/>
        <v>10342.000000000002</v>
      </c>
      <c r="AA143" s="65" t="s">
        <v>52</v>
      </c>
      <c r="AB143" s="23" t="str">
        <f t="shared" si="74"/>
        <v/>
      </c>
      <c r="AC143" s="23" t="str">
        <f t="shared" si="74"/>
        <v/>
      </c>
      <c r="AD143" s="23" t="str">
        <f t="shared" si="74"/>
        <v/>
      </c>
      <c r="AE143" s="23" t="str">
        <f t="shared" si="74"/>
        <v/>
      </c>
      <c r="AF143" s="23" t="str">
        <f t="shared" si="74"/>
        <v/>
      </c>
      <c r="AU143" s="23" t="str">
        <f t="shared" si="75"/>
        <v/>
      </c>
      <c r="AV143" s="23" t="str">
        <f t="shared" si="75"/>
        <v/>
      </c>
      <c r="AW143" s="23">
        <f t="shared" si="75"/>
        <v>-1</v>
      </c>
      <c r="AX143" s="23" t="str">
        <f t="shared" si="59"/>
        <v/>
      </c>
      <c r="AY143" s="23" t="str">
        <f t="shared" si="49"/>
        <v/>
      </c>
      <c r="AZ143" s="23"/>
      <c r="BA143" s="25">
        <v>0</v>
      </c>
      <c r="BB143" s="25">
        <v>4.2</v>
      </c>
      <c r="BC143" s="25">
        <f t="shared" si="55"/>
        <v>3.2</v>
      </c>
      <c r="BD143" s="25">
        <f t="shared" si="73"/>
        <v>3.9760000000000004</v>
      </c>
      <c r="BF143" s="55">
        <f t="shared" si="65"/>
        <v>0</v>
      </c>
      <c r="BG143" s="66"/>
      <c r="BH143" s="66"/>
      <c r="BI143" s="25"/>
      <c r="BJ143" s="25"/>
      <c r="BK143" s="20"/>
      <c r="BL143" s="24"/>
      <c r="BM143" s="25"/>
      <c r="BN143" s="25"/>
      <c r="BO143" s="25"/>
      <c r="BP143" s="126"/>
    </row>
    <row r="144" spans="1:68" hidden="1" x14ac:dyDescent="0.2">
      <c r="A144" s="56">
        <v>45117</v>
      </c>
      <c r="B144" s="57" t="s">
        <v>561</v>
      </c>
      <c r="C144" s="57"/>
      <c r="D144" s="58" t="str">
        <f t="shared" si="64"/>
        <v>Mon</v>
      </c>
      <c r="E144" s="58"/>
      <c r="F144" s="24" t="s">
        <v>51</v>
      </c>
      <c r="G144" s="59" t="s">
        <v>121</v>
      </c>
      <c r="H144" s="60" t="s">
        <v>89</v>
      </c>
      <c r="I144" s="61">
        <v>3</v>
      </c>
      <c r="J144" s="61" t="s">
        <v>80</v>
      </c>
      <c r="K144" s="60" t="s">
        <v>267</v>
      </c>
      <c r="L144" s="25">
        <v>3</v>
      </c>
      <c r="M144" s="24" t="s">
        <v>105</v>
      </c>
      <c r="N144" s="24" t="s">
        <v>6</v>
      </c>
      <c r="R144" s="64">
        <v>2.8</v>
      </c>
      <c r="S144" s="65" t="s">
        <v>363</v>
      </c>
      <c r="T144" s="66" t="str">
        <f t="shared" si="66"/>
        <v>0.00</v>
      </c>
      <c r="U144" s="66">
        <f t="shared" si="67"/>
        <v>-3</v>
      </c>
      <c r="V144" s="66">
        <f t="shared" si="68"/>
        <v>100.42000000000002</v>
      </c>
      <c r="W144" s="66">
        <f t="shared" si="69"/>
        <v>432</v>
      </c>
      <c r="X144" s="20">
        <f t="shared" si="70"/>
        <v>0.23245370370370375</v>
      </c>
      <c r="Y144" s="67">
        <f t="shared" si="71"/>
        <v>1.0042000000000002</v>
      </c>
      <c r="Z144" s="68">
        <f t="shared" si="72"/>
        <v>10042.000000000002</v>
      </c>
      <c r="AA144" s="65" t="s">
        <v>52</v>
      </c>
      <c r="AB144" s="23" t="str">
        <f t="shared" si="74"/>
        <v/>
      </c>
      <c r="AC144" s="23" t="str">
        <f t="shared" si="74"/>
        <v/>
      </c>
      <c r="AD144" s="23" t="str">
        <f t="shared" si="74"/>
        <v/>
      </c>
      <c r="AE144" s="23" t="str">
        <f t="shared" si="74"/>
        <v/>
      </c>
      <c r="AF144" s="23" t="str">
        <f t="shared" si="74"/>
        <v/>
      </c>
      <c r="AU144" s="23" t="str">
        <f t="shared" si="75"/>
        <v/>
      </c>
      <c r="AV144" s="23">
        <f t="shared" si="75"/>
        <v>-3</v>
      </c>
      <c r="AW144" s="23" t="str">
        <f t="shared" si="75"/>
        <v/>
      </c>
      <c r="AX144" s="23" t="str">
        <f t="shared" si="59"/>
        <v/>
      </c>
      <c r="AY144" s="23" t="str">
        <f t="shared" si="49"/>
        <v/>
      </c>
      <c r="AZ144" s="23" t="s">
        <v>720</v>
      </c>
      <c r="BA144" s="25">
        <v>0</v>
      </c>
      <c r="BB144" s="25">
        <v>0</v>
      </c>
      <c r="BC144" s="25">
        <f t="shared" si="55"/>
        <v>-3</v>
      </c>
      <c r="BD144" s="25">
        <f>0.94*(BB144-1)+1</f>
        <v>6.0000000000000053E-2</v>
      </c>
      <c r="BF144" s="55">
        <f t="shared" si="65"/>
        <v>0</v>
      </c>
      <c r="BG144" s="66"/>
      <c r="BH144" s="66"/>
      <c r="BI144" s="25"/>
      <c r="BJ144" s="25"/>
      <c r="BK144" s="20"/>
      <c r="BL144" s="24"/>
      <c r="BM144" s="25"/>
      <c r="BN144" s="25"/>
      <c r="BO144" s="25"/>
      <c r="BP144" s="126"/>
    </row>
    <row r="145" spans="1:68" hidden="1" x14ac:dyDescent="0.2">
      <c r="A145" s="56">
        <v>45117</v>
      </c>
      <c r="B145" s="57" t="s">
        <v>561</v>
      </c>
      <c r="C145" s="57"/>
      <c r="D145" s="58" t="str">
        <f t="shared" si="64"/>
        <v>Mon</v>
      </c>
      <c r="E145" s="58"/>
      <c r="F145" s="24" t="s">
        <v>51</v>
      </c>
      <c r="G145" s="59" t="s">
        <v>121</v>
      </c>
      <c r="H145" s="60" t="s">
        <v>89</v>
      </c>
      <c r="I145" s="61" t="s">
        <v>76</v>
      </c>
      <c r="J145" s="61" t="s">
        <v>93</v>
      </c>
      <c r="K145" s="60" t="s">
        <v>268</v>
      </c>
      <c r="L145" s="25">
        <v>2</v>
      </c>
      <c r="M145" s="24" t="s">
        <v>105</v>
      </c>
      <c r="N145" s="71" t="s">
        <v>73</v>
      </c>
      <c r="R145" s="64">
        <v>5.6</v>
      </c>
      <c r="S145" s="65" t="s">
        <v>363</v>
      </c>
      <c r="T145" s="66" t="str">
        <f t="shared" si="66"/>
        <v>0.00</v>
      </c>
      <c r="U145" s="66">
        <f t="shared" si="67"/>
        <v>-2</v>
      </c>
      <c r="V145" s="66">
        <f t="shared" si="68"/>
        <v>98.420000000000016</v>
      </c>
      <c r="W145" s="66">
        <f t="shared" si="69"/>
        <v>434</v>
      </c>
      <c r="X145" s="20">
        <f t="shared" si="70"/>
        <v>0.22677419354838713</v>
      </c>
      <c r="Y145" s="67">
        <f t="shared" si="71"/>
        <v>0.98420000000000019</v>
      </c>
      <c r="Z145" s="68">
        <f t="shared" si="72"/>
        <v>9842.0000000000018</v>
      </c>
      <c r="AA145" s="65" t="s">
        <v>52</v>
      </c>
      <c r="AB145" s="23" t="str">
        <f t="shared" si="74"/>
        <v/>
      </c>
      <c r="AC145" s="23" t="str">
        <f t="shared" si="74"/>
        <v/>
      </c>
      <c r="AD145" s="23" t="str">
        <f t="shared" si="74"/>
        <v/>
      </c>
      <c r="AE145" s="23" t="str">
        <f t="shared" si="74"/>
        <v/>
      </c>
      <c r="AF145" s="23" t="str">
        <f t="shared" si="74"/>
        <v/>
      </c>
      <c r="AU145" s="23" t="str">
        <f t="shared" si="75"/>
        <v/>
      </c>
      <c r="AV145" s="23">
        <f t="shared" si="75"/>
        <v>-2</v>
      </c>
      <c r="AW145" s="23" t="str">
        <f t="shared" si="75"/>
        <v/>
      </c>
      <c r="AX145" s="23" t="str">
        <f t="shared" si="59"/>
        <v/>
      </c>
      <c r="AY145" s="23" t="str">
        <f t="shared" si="49"/>
        <v/>
      </c>
      <c r="AZ145" s="23" t="s">
        <v>720</v>
      </c>
      <c r="BA145" s="25">
        <v>0</v>
      </c>
      <c r="BB145" s="25">
        <v>2.5099999999999998</v>
      </c>
      <c r="BC145" s="25">
        <f t="shared" si="55"/>
        <v>3.0199999999999996</v>
      </c>
      <c r="BD145" s="25">
        <f>0.93*(BB145-1)+1</f>
        <v>2.4043000000000001</v>
      </c>
      <c r="BF145" s="55">
        <f t="shared" si="65"/>
        <v>0</v>
      </c>
      <c r="BG145" s="66"/>
      <c r="BH145" s="66"/>
      <c r="BI145" s="25"/>
      <c r="BJ145" s="25"/>
      <c r="BK145" s="20"/>
      <c r="BL145" s="24"/>
      <c r="BM145" s="25"/>
      <c r="BN145" s="25"/>
      <c r="BO145" s="25"/>
      <c r="BP145" s="126"/>
    </row>
    <row r="146" spans="1:68" hidden="1" x14ac:dyDescent="0.2">
      <c r="A146" s="56">
        <v>45117</v>
      </c>
      <c r="B146" s="57" t="s">
        <v>561</v>
      </c>
      <c r="C146" s="57"/>
      <c r="D146" s="58" t="str">
        <f t="shared" si="64"/>
        <v>Mon</v>
      </c>
      <c r="E146" s="58"/>
      <c r="F146" s="24" t="s">
        <v>51</v>
      </c>
      <c r="G146" s="59" t="s">
        <v>152</v>
      </c>
      <c r="H146" s="60" t="s">
        <v>141</v>
      </c>
      <c r="I146" s="61">
        <v>9</v>
      </c>
      <c r="J146" s="61" t="s">
        <v>156</v>
      </c>
      <c r="K146" s="69" t="s">
        <v>264</v>
      </c>
      <c r="L146" s="25">
        <v>1</v>
      </c>
      <c r="M146" s="72" t="s">
        <v>358</v>
      </c>
      <c r="N146" s="24" t="s">
        <v>6</v>
      </c>
      <c r="R146" s="64">
        <v>2.4</v>
      </c>
      <c r="S146" s="65" t="s">
        <v>372</v>
      </c>
      <c r="T146" s="66">
        <f t="shared" si="66"/>
        <v>2.4</v>
      </c>
      <c r="U146" s="66">
        <f t="shared" si="67"/>
        <v>1.4</v>
      </c>
      <c r="V146" s="66">
        <f t="shared" si="68"/>
        <v>99.820000000000022</v>
      </c>
      <c r="W146" s="66">
        <f t="shared" si="69"/>
        <v>435</v>
      </c>
      <c r="X146" s="20">
        <f t="shared" si="70"/>
        <v>0.22947126436781615</v>
      </c>
      <c r="Y146" s="67">
        <f t="shared" si="71"/>
        <v>0.9982000000000002</v>
      </c>
      <c r="Z146" s="68">
        <f t="shared" si="72"/>
        <v>9982.0000000000018</v>
      </c>
      <c r="AA146" s="65" t="s">
        <v>53</v>
      </c>
      <c r="AB146" s="23" t="str">
        <f t="shared" si="74"/>
        <v/>
      </c>
      <c r="AC146" s="23" t="str">
        <f t="shared" si="74"/>
        <v/>
      </c>
      <c r="AD146" s="23" t="str">
        <f t="shared" si="74"/>
        <v/>
      </c>
      <c r="AE146" s="23" t="str">
        <f t="shared" si="74"/>
        <v/>
      </c>
      <c r="AF146" s="23" t="str">
        <f t="shared" si="74"/>
        <v/>
      </c>
      <c r="AU146" s="23" t="str">
        <f t="shared" si="75"/>
        <v/>
      </c>
      <c r="AV146" s="23" t="str">
        <f t="shared" si="75"/>
        <v/>
      </c>
      <c r="AW146" s="23">
        <f t="shared" si="75"/>
        <v>1.4</v>
      </c>
      <c r="AX146" s="23" t="str">
        <f t="shared" si="59"/>
        <v/>
      </c>
      <c r="AY146" s="23" t="str">
        <f t="shared" ref="AY146:AY209" si="76">IF($G146=AY$2,$U146,"")</f>
        <v/>
      </c>
      <c r="AZ146" s="23"/>
      <c r="BA146" s="25">
        <v>0</v>
      </c>
      <c r="BB146" s="25">
        <v>5.77</v>
      </c>
      <c r="BC146" s="25">
        <f t="shared" si="55"/>
        <v>4.7699999999999996</v>
      </c>
      <c r="BD146" s="25">
        <f>0.93*(BB146-1)+1</f>
        <v>5.4360999999999997</v>
      </c>
      <c r="BF146" s="55">
        <f t="shared" si="65"/>
        <v>0</v>
      </c>
      <c r="BG146" s="66"/>
      <c r="BH146" s="66"/>
      <c r="BI146" s="25"/>
      <c r="BJ146" s="25"/>
      <c r="BK146" s="20"/>
      <c r="BL146" s="24"/>
      <c r="BM146" s="25"/>
      <c r="BN146" s="25"/>
      <c r="BO146" s="25"/>
      <c r="BP146" s="126"/>
    </row>
    <row r="147" spans="1:68" hidden="1" x14ac:dyDescent="0.2">
      <c r="A147" s="56">
        <v>45118</v>
      </c>
      <c r="B147" s="57" t="s">
        <v>561</v>
      </c>
      <c r="C147" s="57"/>
      <c r="D147" s="58" t="str">
        <f t="shared" si="64"/>
        <v>Tue</v>
      </c>
      <c r="E147" s="58"/>
      <c r="F147" s="24" t="s">
        <v>51</v>
      </c>
      <c r="G147" s="59" t="s">
        <v>152</v>
      </c>
      <c r="H147" s="60" t="s">
        <v>269</v>
      </c>
      <c r="I147" s="61">
        <v>2</v>
      </c>
      <c r="J147" s="61" t="s">
        <v>90</v>
      </c>
      <c r="K147" s="62" t="s">
        <v>270</v>
      </c>
      <c r="L147" s="25">
        <v>1.5</v>
      </c>
      <c r="M147" s="24" t="s">
        <v>105</v>
      </c>
      <c r="N147" s="24" t="s">
        <v>6</v>
      </c>
      <c r="R147" s="64">
        <v>4.4000000000000004</v>
      </c>
      <c r="S147" s="65" t="s">
        <v>371</v>
      </c>
      <c r="T147" s="66" t="str">
        <f t="shared" si="66"/>
        <v>0.00</v>
      </c>
      <c r="U147" s="66">
        <f t="shared" si="67"/>
        <v>-1.5</v>
      </c>
      <c r="V147" s="66">
        <f t="shared" si="68"/>
        <v>98.320000000000022</v>
      </c>
      <c r="W147" s="66">
        <f t="shared" si="69"/>
        <v>436.5</v>
      </c>
      <c r="X147" s="20">
        <f t="shared" si="70"/>
        <v>0.22524627720504015</v>
      </c>
      <c r="Y147" s="67">
        <f t="shared" si="71"/>
        <v>0.98320000000000018</v>
      </c>
      <c r="Z147" s="68">
        <f t="shared" si="72"/>
        <v>9832.0000000000018</v>
      </c>
      <c r="AA147" s="65" t="s">
        <v>52</v>
      </c>
      <c r="AB147" s="23" t="str">
        <f t="shared" si="74"/>
        <v/>
      </c>
      <c r="AC147" s="23" t="str">
        <f t="shared" si="74"/>
        <v/>
      </c>
      <c r="AD147" s="23" t="str">
        <f t="shared" si="74"/>
        <v/>
      </c>
      <c r="AE147" s="23" t="str">
        <f t="shared" si="74"/>
        <v/>
      </c>
      <c r="AF147" s="23" t="str">
        <f t="shared" si="74"/>
        <v/>
      </c>
      <c r="AU147" s="23" t="str">
        <f t="shared" si="75"/>
        <v/>
      </c>
      <c r="AV147" s="23" t="str">
        <f t="shared" si="75"/>
        <v/>
      </c>
      <c r="AW147" s="23">
        <f t="shared" si="75"/>
        <v>-1.5</v>
      </c>
      <c r="AX147" s="23" t="str">
        <f t="shared" ref="AX147:AX178" si="77">IF($G147=AX$2,$U147,"")</f>
        <v/>
      </c>
      <c r="AY147" s="23" t="str">
        <f t="shared" si="76"/>
        <v/>
      </c>
      <c r="AZ147" s="23"/>
      <c r="BA147" s="25">
        <v>0</v>
      </c>
      <c r="BB147" s="25">
        <v>0</v>
      </c>
      <c r="BC147" s="25">
        <f t="shared" si="55"/>
        <v>-1.5</v>
      </c>
      <c r="BD147" s="25">
        <f>0.94*(BB147-1)+1</f>
        <v>6.0000000000000053E-2</v>
      </c>
      <c r="BF147" s="55">
        <f t="shared" si="65"/>
        <v>0</v>
      </c>
      <c r="BG147" s="66"/>
      <c r="BH147" s="66"/>
      <c r="BI147" s="25"/>
      <c r="BJ147" s="25"/>
      <c r="BK147" s="20"/>
      <c r="BL147" s="24"/>
      <c r="BM147" s="25"/>
      <c r="BN147" s="25"/>
      <c r="BO147" s="25"/>
      <c r="BP147" s="126"/>
    </row>
    <row r="148" spans="1:68" hidden="1" x14ac:dyDescent="0.2">
      <c r="A148" s="56">
        <v>45118</v>
      </c>
      <c r="B148" s="57" t="s">
        <v>561</v>
      </c>
      <c r="C148" s="57"/>
      <c r="D148" s="58" t="str">
        <f t="shared" si="64"/>
        <v>Tue</v>
      </c>
      <c r="E148" s="58"/>
      <c r="F148" s="24" t="s">
        <v>51</v>
      </c>
      <c r="G148" s="59" t="s">
        <v>103</v>
      </c>
      <c r="H148" s="60" t="s">
        <v>271</v>
      </c>
      <c r="I148" s="61" t="s">
        <v>83</v>
      </c>
      <c r="J148" s="61" t="s">
        <v>88</v>
      </c>
      <c r="K148" s="60" t="s">
        <v>272</v>
      </c>
      <c r="L148" s="25">
        <v>2</v>
      </c>
      <c r="M148" s="24" t="s">
        <v>105</v>
      </c>
      <c r="N148" s="71" t="s">
        <v>73</v>
      </c>
      <c r="R148" s="64">
        <v>2.89</v>
      </c>
      <c r="S148" s="65" t="s">
        <v>363</v>
      </c>
      <c r="T148" s="66" t="str">
        <f t="shared" si="66"/>
        <v>0.00</v>
      </c>
      <c r="U148" s="66">
        <f t="shared" si="67"/>
        <v>-2</v>
      </c>
      <c r="V148" s="66">
        <f t="shared" si="68"/>
        <v>96.320000000000022</v>
      </c>
      <c r="W148" s="66">
        <f t="shared" si="69"/>
        <v>438.5</v>
      </c>
      <c r="X148" s="20">
        <f t="shared" si="70"/>
        <v>0.21965792474344362</v>
      </c>
      <c r="Y148" s="67">
        <f t="shared" si="71"/>
        <v>0.96320000000000017</v>
      </c>
      <c r="Z148" s="68">
        <f t="shared" si="72"/>
        <v>9632.0000000000018</v>
      </c>
      <c r="AA148" s="65" t="s">
        <v>52</v>
      </c>
      <c r="AB148" s="23" t="str">
        <f t="shared" ref="AB148:AF157" si="78">IF($G148=AB$2,$U148,"")</f>
        <v/>
      </c>
      <c r="AC148" s="23" t="str">
        <f t="shared" si="78"/>
        <v/>
      </c>
      <c r="AD148" s="23" t="str">
        <f t="shared" si="78"/>
        <v/>
      </c>
      <c r="AE148" s="23" t="str">
        <f t="shared" si="78"/>
        <v/>
      </c>
      <c r="AF148" s="23" t="str">
        <f t="shared" si="78"/>
        <v/>
      </c>
      <c r="AU148" s="23">
        <f t="shared" si="75"/>
        <v>-2</v>
      </c>
      <c r="AV148" s="23" t="str">
        <f t="shared" si="75"/>
        <v/>
      </c>
      <c r="AW148" s="23" t="str">
        <f t="shared" si="75"/>
        <v/>
      </c>
      <c r="AX148" s="23" t="str">
        <f t="shared" si="77"/>
        <v/>
      </c>
      <c r="AY148" s="23" t="str">
        <f t="shared" si="76"/>
        <v/>
      </c>
      <c r="AZ148" s="23"/>
      <c r="BA148" s="25">
        <v>0</v>
      </c>
      <c r="BB148" s="25">
        <v>1.72</v>
      </c>
      <c r="BC148" s="25">
        <f t="shared" si="55"/>
        <v>1.44</v>
      </c>
      <c r="BD148" s="25">
        <f>0.93*(BB148-1)+1</f>
        <v>1.6696</v>
      </c>
      <c r="BF148" s="55">
        <f t="shared" si="65"/>
        <v>0</v>
      </c>
      <c r="BG148" s="66"/>
      <c r="BH148" s="66"/>
      <c r="BI148" s="25"/>
      <c r="BJ148" s="25"/>
      <c r="BK148" s="20"/>
      <c r="BL148" s="24"/>
      <c r="BM148" s="25"/>
      <c r="BN148" s="25"/>
      <c r="BO148" s="25"/>
      <c r="BP148" s="126"/>
    </row>
    <row r="149" spans="1:68" hidden="1" x14ac:dyDescent="0.2">
      <c r="A149" s="56">
        <v>45118</v>
      </c>
      <c r="B149" s="57" t="s">
        <v>561</v>
      </c>
      <c r="C149" s="57"/>
      <c r="D149" s="58" t="str">
        <f t="shared" si="64"/>
        <v>Tue</v>
      </c>
      <c r="E149" s="58"/>
      <c r="F149" s="24" t="s">
        <v>51</v>
      </c>
      <c r="G149" s="59" t="s">
        <v>103</v>
      </c>
      <c r="H149" s="60" t="s">
        <v>56</v>
      </c>
      <c r="I149" s="61">
        <v>3</v>
      </c>
      <c r="J149" s="61" t="s">
        <v>63</v>
      </c>
      <c r="K149" s="60" t="s">
        <v>273</v>
      </c>
      <c r="L149" s="25">
        <v>3</v>
      </c>
      <c r="M149" s="24" t="s">
        <v>105</v>
      </c>
      <c r="N149" s="24" t="s">
        <v>7</v>
      </c>
      <c r="R149" s="64">
        <v>2.2999999999999998</v>
      </c>
      <c r="S149" s="65" t="s">
        <v>363</v>
      </c>
      <c r="T149" s="66" t="str">
        <f t="shared" si="66"/>
        <v>0.00</v>
      </c>
      <c r="U149" s="66">
        <f t="shared" si="67"/>
        <v>-3</v>
      </c>
      <c r="V149" s="66">
        <f t="shared" si="68"/>
        <v>93.320000000000022</v>
      </c>
      <c r="W149" s="66">
        <f t="shared" si="69"/>
        <v>441.5</v>
      </c>
      <c r="X149" s="20">
        <f t="shared" si="70"/>
        <v>0.21137032842582112</v>
      </c>
      <c r="Y149" s="67">
        <f t="shared" si="71"/>
        <v>0.93320000000000025</v>
      </c>
      <c r="Z149" s="68">
        <f t="shared" si="72"/>
        <v>9332.0000000000018</v>
      </c>
      <c r="AA149" s="65" t="s">
        <v>52</v>
      </c>
      <c r="AB149" s="23" t="str">
        <f t="shared" si="78"/>
        <v/>
      </c>
      <c r="AC149" s="23" t="str">
        <f t="shared" si="78"/>
        <v/>
      </c>
      <c r="AD149" s="23" t="str">
        <f t="shared" si="78"/>
        <v/>
      </c>
      <c r="AE149" s="23" t="str">
        <f t="shared" si="78"/>
        <v/>
      </c>
      <c r="AF149" s="23" t="str">
        <f t="shared" si="78"/>
        <v/>
      </c>
      <c r="AU149" s="23">
        <f t="shared" si="75"/>
        <v>-3</v>
      </c>
      <c r="AV149" s="23" t="str">
        <f t="shared" si="75"/>
        <v/>
      </c>
      <c r="AW149" s="23" t="str">
        <f t="shared" si="75"/>
        <v/>
      </c>
      <c r="AX149" s="23" t="str">
        <f t="shared" si="77"/>
        <v/>
      </c>
      <c r="AY149" s="23" t="str">
        <f t="shared" si="76"/>
        <v/>
      </c>
      <c r="AZ149" s="23"/>
      <c r="BA149" s="25">
        <v>0</v>
      </c>
      <c r="BB149" s="25">
        <v>2.27</v>
      </c>
      <c r="BC149" s="25">
        <f t="shared" si="55"/>
        <v>3.8100000000000005</v>
      </c>
      <c r="BD149" s="25">
        <f>0.93*(BB149-1)+1</f>
        <v>2.1810999999999998</v>
      </c>
      <c r="BF149" s="55">
        <f t="shared" si="65"/>
        <v>0</v>
      </c>
      <c r="BG149" s="66"/>
      <c r="BH149" s="66"/>
      <c r="BI149" s="25"/>
      <c r="BJ149" s="25"/>
      <c r="BK149" s="20"/>
      <c r="BL149" s="24"/>
      <c r="BM149" s="25"/>
      <c r="BN149" s="25"/>
      <c r="BO149" s="25"/>
      <c r="BP149" s="126"/>
    </row>
    <row r="150" spans="1:68" hidden="1" x14ac:dyDescent="0.2">
      <c r="A150" s="56">
        <v>45118</v>
      </c>
      <c r="B150" s="57" t="s">
        <v>561</v>
      </c>
      <c r="C150" s="57"/>
      <c r="D150" s="58" t="str">
        <f t="shared" si="64"/>
        <v>Tue</v>
      </c>
      <c r="E150" s="58"/>
      <c r="F150" s="24" t="s">
        <v>51</v>
      </c>
      <c r="G150" s="59" t="s">
        <v>103</v>
      </c>
      <c r="H150" s="60" t="s">
        <v>56</v>
      </c>
      <c r="I150" s="61">
        <v>4</v>
      </c>
      <c r="J150" s="61" t="s">
        <v>274</v>
      </c>
      <c r="K150" s="60" t="s">
        <v>275</v>
      </c>
      <c r="L150" s="25">
        <v>5</v>
      </c>
      <c r="M150" s="24" t="s">
        <v>105</v>
      </c>
      <c r="N150" s="24" t="s">
        <v>7</v>
      </c>
      <c r="R150" s="64">
        <v>1.8</v>
      </c>
      <c r="S150" s="65" t="s">
        <v>363</v>
      </c>
      <c r="T150" s="66" t="str">
        <f t="shared" si="66"/>
        <v>0.00</v>
      </c>
      <c r="U150" s="66">
        <f t="shared" si="67"/>
        <v>-5</v>
      </c>
      <c r="V150" s="66">
        <f t="shared" si="68"/>
        <v>88.320000000000022</v>
      </c>
      <c r="W150" s="66">
        <f t="shared" si="69"/>
        <v>446.5</v>
      </c>
      <c r="X150" s="20">
        <f t="shared" si="70"/>
        <v>0.19780515117581191</v>
      </c>
      <c r="Y150" s="67">
        <f t="shared" si="71"/>
        <v>0.88320000000000021</v>
      </c>
      <c r="Z150" s="68">
        <f t="shared" si="72"/>
        <v>8832.0000000000018</v>
      </c>
      <c r="AA150" s="65" t="s">
        <v>52</v>
      </c>
      <c r="AB150" s="23" t="str">
        <f t="shared" si="78"/>
        <v/>
      </c>
      <c r="AC150" s="23" t="str">
        <f t="shared" si="78"/>
        <v/>
      </c>
      <c r="AD150" s="23" t="str">
        <f t="shared" si="78"/>
        <v/>
      </c>
      <c r="AE150" s="23" t="str">
        <f t="shared" si="78"/>
        <v/>
      </c>
      <c r="AF150" s="23" t="str">
        <f t="shared" si="78"/>
        <v/>
      </c>
      <c r="AU150" s="23">
        <f t="shared" si="75"/>
        <v>-5</v>
      </c>
      <c r="AV150" s="23" t="str">
        <f t="shared" si="75"/>
        <v/>
      </c>
      <c r="AW150" s="23" t="str">
        <f t="shared" si="75"/>
        <v/>
      </c>
      <c r="AX150" s="23" t="str">
        <f t="shared" si="77"/>
        <v/>
      </c>
      <c r="AY150" s="23" t="str">
        <f t="shared" si="76"/>
        <v/>
      </c>
      <c r="AZ150" s="23"/>
      <c r="BA150" s="25">
        <v>0</v>
      </c>
      <c r="BB150" s="25">
        <v>0</v>
      </c>
      <c r="BC150" s="25">
        <f t="shared" si="55"/>
        <v>-5</v>
      </c>
      <c r="BD150" s="25">
        <f>0.94*(BB150-1)+1</f>
        <v>6.0000000000000053E-2</v>
      </c>
      <c r="BF150" s="55">
        <f t="shared" si="65"/>
        <v>0</v>
      </c>
      <c r="BG150" s="66"/>
      <c r="BH150" s="66"/>
      <c r="BI150" s="25"/>
      <c r="BJ150" s="25"/>
      <c r="BK150" s="20"/>
      <c r="BL150" s="24"/>
      <c r="BM150" s="25"/>
      <c r="BN150" s="25"/>
      <c r="BO150" s="25"/>
      <c r="BP150" s="126"/>
    </row>
    <row r="151" spans="1:68" hidden="1" x14ac:dyDescent="0.2">
      <c r="A151" s="56">
        <v>45118</v>
      </c>
      <c r="B151" s="57" t="s">
        <v>561</v>
      </c>
      <c r="C151" s="57"/>
      <c r="D151" s="58" t="str">
        <f t="shared" si="64"/>
        <v>Tue</v>
      </c>
      <c r="E151" s="58"/>
      <c r="F151" s="24" t="s">
        <v>51</v>
      </c>
      <c r="G151" s="59" t="s">
        <v>152</v>
      </c>
      <c r="H151" s="60" t="s">
        <v>56</v>
      </c>
      <c r="I151" s="61">
        <v>3</v>
      </c>
      <c r="J151" s="61" t="s">
        <v>276</v>
      </c>
      <c r="K151" s="60" t="s">
        <v>277</v>
      </c>
      <c r="L151" s="25">
        <v>2</v>
      </c>
      <c r="M151" s="24" t="s">
        <v>105</v>
      </c>
      <c r="N151" s="71" t="s">
        <v>73</v>
      </c>
      <c r="R151" s="64">
        <v>4.1399999999999997</v>
      </c>
      <c r="S151" s="65" t="s">
        <v>363</v>
      </c>
      <c r="T151" s="66" t="str">
        <f t="shared" si="66"/>
        <v>0.00</v>
      </c>
      <c r="U151" s="66">
        <f t="shared" si="67"/>
        <v>-2</v>
      </c>
      <c r="V151" s="66">
        <f t="shared" si="68"/>
        <v>86.320000000000022</v>
      </c>
      <c r="W151" s="66">
        <f t="shared" si="69"/>
        <v>448.5</v>
      </c>
      <c r="X151" s="20">
        <f t="shared" si="70"/>
        <v>0.19246376811594207</v>
      </c>
      <c r="Y151" s="67">
        <f t="shared" si="71"/>
        <v>0.86320000000000019</v>
      </c>
      <c r="Z151" s="68">
        <f t="shared" si="72"/>
        <v>8632.0000000000018</v>
      </c>
      <c r="AA151" s="65" t="s">
        <v>52</v>
      </c>
      <c r="AB151" s="23" t="str">
        <f t="shared" si="78"/>
        <v/>
      </c>
      <c r="AC151" s="23" t="str">
        <f t="shared" si="78"/>
        <v/>
      </c>
      <c r="AD151" s="23" t="str">
        <f t="shared" si="78"/>
        <v/>
      </c>
      <c r="AE151" s="23" t="str">
        <f t="shared" si="78"/>
        <v/>
      </c>
      <c r="AF151" s="23" t="str">
        <f t="shared" si="78"/>
        <v/>
      </c>
      <c r="AU151" s="23" t="str">
        <f t="shared" si="75"/>
        <v/>
      </c>
      <c r="AV151" s="23" t="str">
        <f t="shared" si="75"/>
        <v/>
      </c>
      <c r="AW151" s="23">
        <f t="shared" si="75"/>
        <v>-2</v>
      </c>
      <c r="AX151" s="23" t="str">
        <f t="shared" si="77"/>
        <v/>
      </c>
      <c r="AY151" s="23" t="str">
        <f t="shared" si="76"/>
        <v/>
      </c>
      <c r="AZ151" s="23"/>
      <c r="BA151" s="25">
        <v>0</v>
      </c>
      <c r="BB151" s="25">
        <v>0</v>
      </c>
      <c r="BC151" s="25">
        <f t="shared" si="55"/>
        <v>-2</v>
      </c>
      <c r="BD151" s="25">
        <f>0.94*(BB151-1)+1</f>
        <v>6.0000000000000053E-2</v>
      </c>
      <c r="BF151" s="55">
        <f t="shared" si="65"/>
        <v>0</v>
      </c>
      <c r="BG151" s="66"/>
      <c r="BH151" s="66"/>
      <c r="BI151" s="25"/>
      <c r="BJ151" s="25"/>
      <c r="BK151" s="20"/>
      <c r="BL151" s="24"/>
      <c r="BM151" s="25"/>
      <c r="BN151" s="25"/>
      <c r="BO151" s="25"/>
      <c r="BP151" s="126"/>
    </row>
    <row r="152" spans="1:68" hidden="1" x14ac:dyDescent="0.2">
      <c r="A152" s="56">
        <v>45118</v>
      </c>
      <c r="B152" s="57" t="s">
        <v>561</v>
      </c>
      <c r="C152" s="57"/>
      <c r="D152" s="58" t="str">
        <f t="shared" si="64"/>
        <v>Tue</v>
      </c>
      <c r="E152" s="58"/>
      <c r="F152" s="24" t="s">
        <v>51</v>
      </c>
      <c r="G152" s="59" t="s">
        <v>152</v>
      </c>
      <c r="H152" s="60" t="s">
        <v>269</v>
      </c>
      <c r="I152" s="61">
        <v>2</v>
      </c>
      <c r="J152" s="61" t="s">
        <v>90</v>
      </c>
      <c r="K152" s="69" t="s">
        <v>270</v>
      </c>
      <c r="L152" s="25">
        <v>3.5</v>
      </c>
      <c r="M152" s="24" t="s">
        <v>105</v>
      </c>
      <c r="N152" s="24" t="s">
        <v>7</v>
      </c>
      <c r="R152" s="64">
        <v>1.7</v>
      </c>
      <c r="S152" s="65" t="s">
        <v>371</v>
      </c>
      <c r="T152" s="66">
        <f t="shared" si="66"/>
        <v>5.95</v>
      </c>
      <c r="U152" s="66">
        <f t="shared" si="67"/>
        <v>2.4500000000000002</v>
      </c>
      <c r="V152" s="66">
        <f t="shared" si="68"/>
        <v>88.770000000000024</v>
      </c>
      <c r="W152" s="66">
        <f t="shared" si="69"/>
        <v>452</v>
      </c>
      <c r="X152" s="20">
        <f t="shared" si="70"/>
        <v>0.19639380530973458</v>
      </c>
      <c r="Y152" s="67">
        <f t="shared" si="71"/>
        <v>0.88770000000000027</v>
      </c>
      <c r="Z152" s="68">
        <f t="shared" si="72"/>
        <v>8877.0000000000018</v>
      </c>
      <c r="AA152" s="65" t="s">
        <v>53</v>
      </c>
      <c r="AB152" s="23" t="str">
        <f t="shared" si="78"/>
        <v/>
      </c>
      <c r="AC152" s="23" t="str">
        <f t="shared" si="78"/>
        <v/>
      </c>
      <c r="AD152" s="23" t="str">
        <f t="shared" si="78"/>
        <v/>
      </c>
      <c r="AE152" s="23" t="str">
        <f t="shared" si="78"/>
        <v/>
      </c>
      <c r="AF152" s="23" t="str">
        <f t="shared" si="78"/>
        <v/>
      </c>
      <c r="AU152" s="23" t="str">
        <f t="shared" si="75"/>
        <v/>
      </c>
      <c r="AV152" s="23" t="str">
        <f t="shared" si="75"/>
        <v/>
      </c>
      <c r="AW152" s="23">
        <f t="shared" si="75"/>
        <v>2.4500000000000002</v>
      </c>
      <c r="AX152" s="23" t="str">
        <f t="shared" si="77"/>
        <v/>
      </c>
      <c r="AY152" s="23" t="str">
        <f t="shared" si="76"/>
        <v/>
      </c>
      <c r="AZ152" s="23"/>
      <c r="BA152" s="25">
        <v>2.6</v>
      </c>
      <c r="BB152" s="25">
        <v>2.77</v>
      </c>
      <c r="BC152" s="25">
        <f t="shared" si="55"/>
        <v>6.1950000000000003</v>
      </c>
      <c r="BD152" s="25">
        <f t="shared" ref="BD152:BD157" si="79">0.93*(BB152-1)+1</f>
        <v>2.6461000000000001</v>
      </c>
      <c r="BF152" s="55">
        <f t="shared" si="65"/>
        <v>0</v>
      </c>
      <c r="BG152" s="66"/>
      <c r="BH152" s="66"/>
      <c r="BI152" s="25"/>
      <c r="BJ152" s="25"/>
      <c r="BK152" s="20"/>
      <c r="BL152" s="24"/>
      <c r="BM152" s="25"/>
      <c r="BN152" s="25"/>
      <c r="BO152" s="25"/>
      <c r="BP152" s="126"/>
    </row>
    <row r="153" spans="1:68" hidden="1" x14ac:dyDescent="0.2">
      <c r="A153" s="56">
        <v>45119</v>
      </c>
      <c r="B153" s="57" t="s">
        <v>561</v>
      </c>
      <c r="C153" s="57"/>
      <c r="D153" s="58" t="str">
        <f t="shared" si="64"/>
        <v>Wed</v>
      </c>
      <c r="E153" s="58"/>
      <c r="F153" s="24" t="s">
        <v>51</v>
      </c>
      <c r="G153" s="59" t="s">
        <v>103</v>
      </c>
      <c r="H153" s="60" t="s">
        <v>194</v>
      </c>
      <c r="I153" s="61">
        <v>1</v>
      </c>
      <c r="J153" s="61" t="s">
        <v>80</v>
      </c>
      <c r="K153" s="70" t="s">
        <v>278</v>
      </c>
      <c r="L153" s="25">
        <v>4</v>
      </c>
      <c r="M153" s="24" t="s">
        <v>105</v>
      </c>
      <c r="N153" s="24" t="s">
        <v>6</v>
      </c>
      <c r="R153" s="64">
        <v>2.1</v>
      </c>
      <c r="S153" s="65" t="s">
        <v>373</v>
      </c>
      <c r="T153" s="66" t="str">
        <f t="shared" si="66"/>
        <v>0.00</v>
      </c>
      <c r="U153" s="66">
        <f t="shared" si="67"/>
        <v>-4</v>
      </c>
      <c r="V153" s="66">
        <f t="shared" si="68"/>
        <v>84.770000000000024</v>
      </c>
      <c r="W153" s="66">
        <f t="shared" si="69"/>
        <v>456</v>
      </c>
      <c r="X153" s="20">
        <f t="shared" si="70"/>
        <v>0.18589912280701759</v>
      </c>
      <c r="Y153" s="67">
        <f t="shared" si="71"/>
        <v>0.84770000000000023</v>
      </c>
      <c r="Z153" s="68">
        <f t="shared" si="72"/>
        <v>8477.0000000000018</v>
      </c>
      <c r="AA153" s="65" t="s">
        <v>52</v>
      </c>
      <c r="AB153" s="23" t="str">
        <f t="shared" si="78"/>
        <v/>
      </c>
      <c r="AC153" s="23" t="str">
        <f t="shared" si="78"/>
        <v/>
      </c>
      <c r="AD153" s="23" t="str">
        <f t="shared" si="78"/>
        <v/>
      </c>
      <c r="AE153" s="23" t="str">
        <f t="shared" si="78"/>
        <v/>
      </c>
      <c r="AF153" s="23" t="str">
        <f t="shared" si="78"/>
        <v/>
      </c>
      <c r="AU153" s="23">
        <f t="shared" si="75"/>
        <v>-4</v>
      </c>
      <c r="AV153" s="23" t="str">
        <f t="shared" si="75"/>
        <v/>
      </c>
      <c r="AW153" s="23" t="str">
        <f t="shared" si="75"/>
        <v/>
      </c>
      <c r="AX153" s="23" t="str">
        <f t="shared" si="77"/>
        <v/>
      </c>
      <c r="AY153" s="23" t="str">
        <f t="shared" si="76"/>
        <v/>
      </c>
      <c r="AZ153" s="23"/>
      <c r="BA153" s="25">
        <v>2.2000000000000002</v>
      </c>
      <c r="BB153" s="25">
        <v>1.93</v>
      </c>
      <c r="BC153" s="25">
        <f t="shared" si="55"/>
        <v>3.7199999999999998</v>
      </c>
      <c r="BD153" s="25">
        <f t="shared" si="79"/>
        <v>1.8649</v>
      </c>
      <c r="BF153" s="55">
        <f t="shared" si="65"/>
        <v>0</v>
      </c>
      <c r="BG153" s="66"/>
      <c r="BH153" s="66"/>
      <c r="BI153" s="25"/>
      <c r="BJ153" s="25"/>
      <c r="BK153" s="20"/>
      <c r="BL153" s="24"/>
      <c r="BM153" s="25"/>
      <c r="BN153" s="25"/>
      <c r="BO153" s="25"/>
      <c r="BP153" s="126"/>
    </row>
    <row r="154" spans="1:68" hidden="1" x14ac:dyDescent="0.2">
      <c r="A154" s="56">
        <v>45119</v>
      </c>
      <c r="B154" s="57" t="s">
        <v>561</v>
      </c>
      <c r="C154" s="57"/>
      <c r="D154" s="58" t="str">
        <f t="shared" si="64"/>
        <v>Wed</v>
      </c>
      <c r="E154" s="58"/>
      <c r="F154" s="24" t="s">
        <v>51</v>
      </c>
      <c r="G154" s="59" t="s">
        <v>103</v>
      </c>
      <c r="H154" s="60" t="s">
        <v>85</v>
      </c>
      <c r="I154" s="61">
        <v>6</v>
      </c>
      <c r="J154" s="61" t="s">
        <v>159</v>
      </c>
      <c r="K154" s="70" t="s">
        <v>280</v>
      </c>
      <c r="L154" s="25">
        <v>2</v>
      </c>
      <c r="M154" s="24" t="s">
        <v>105</v>
      </c>
      <c r="N154" s="24" t="s">
        <v>6</v>
      </c>
      <c r="R154" s="64">
        <v>2.5</v>
      </c>
      <c r="S154" s="65" t="s">
        <v>373</v>
      </c>
      <c r="T154" s="66" t="str">
        <f t="shared" si="66"/>
        <v>0.00</v>
      </c>
      <c r="U154" s="66">
        <f t="shared" si="67"/>
        <v>-2</v>
      </c>
      <c r="V154" s="66">
        <f t="shared" si="68"/>
        <v>82.770000000000024</v>
      </c>
      <c r="W154" s="66">
        <f t="shared" si="69"/>
        <v>458</v>
      </c>
      <c r="X154" s="20">
        <f t="shared" si="70"/>
        <v>0.1807205240174673</v>
      </c>
      <c r="Y154" s="67">
        <f t="shared" si="71"/>
        <v>0.82770000000000021</v>
      </c>
      <c r="Z154" s="68">
        <f t="shared" si="72"/>
        <v>8277.0000000000018</v>
      </c>
      <c r="AA154" s="65" t="s">
        <v>52</v>
      </c>
      <c r="AB154" s="23" t="str">
        <f t="shared" si="78"/>
        <v/>
      </c>
      <c r="AC154" s="23" t="str">
        <f t="shared" si="78"/>
        <v/>
      </c>
      <c r="AD154" s="23" t="str">
        <f t="shared" si="78"/>
        <v/>
      </c>
      <c r="AE154" s="23" t="str">
        <f t="shared" si="78"/>
        <v/>
      </c>
      <c r="AF154" s="23" t="str">
        <f t="shared" si="78"/>
        <v/>
      </c>
      <c r="AU154" s="23">
        <f t="shared" si="75"/>
        <v>-2</v>
      </c>
      <c r="AV154" s="23" t="str">
        <f t="shared" si="75"/>
        <v/>
      </c>
      <c r="AW154" s="23" t="str">
        <f t="shared" si="75"/>
        <v/>
      </c>
      <c r="AX154" s="23" t="str">
        <f t="shared" si="77"/>
        <v/>
      </c>
      <c r="AY154" s="23" t="str">
        <f t="shared" si="76"/>
        <v/>
      </c>
      <c r="AZ154" s="23"/>
      <c r="BA154" s="25">
        <v>0</v>
      </c>
      <c r="BB154" s="25">
        <v>3.18</v>
      </c>
      <c r="BC154" s="25">
        <f t="shared" si="55"/>
        <v>4.3600000000000003</v>
      </c>
      <c r="BD154" s="25">
        <f t="shared" si="79"/>
        <v>3.0274000000000001</v>
      </c>
      <c r="BF154" s="55">
        <f t="shared" si="65"/>
        <v>0</v>
      </c>
      <c r="BG154" s="66"/>
      <c r="BH154" s="66"/>
      <c r="BI154" s="25"/>
      <c r="BJ154" s="25"/>
      <c r="BK154" s="20"/>
      <c r="BL154" s="24"/>
      <c r="BM154" s="25"/>
      <c r="BN154" s="25"/>
      <c r="BO154" s="25"/>
      <c r="BP154" s="126"/>
    </row>
    <row r="155" spans="1:68" hidden="1" x14ac:dyDescent="0.2">
      <c r="A155" s="56">
        <v>45119</v>
      </c>
      <c r="B155" s="57" t="s">
        <v>561</v>
      </c>
      <c r="C155" s="57"/>
      <c r="D155" s="58" t="str">
        <f t="shared" si="64"/>
        <v>Wed</v>
      </c>
      <c r="E155" s="58"/>
      <c r="F155" s="24" t="s">
        <v>51</v>
      </c>
      <c r="G155" s="59" t="s">
        <v>103</v>
      </c>
      <c r="H155" s="60" t="s">
        <v>124</v>
      </c>
      <c r="I155" s="61">
        <v>2</v>
      </c>
      <c r="J155" s="61" t="s">
        <v>136</v>
      </c>
      <c r="K155" s="69" t="s">
        <v>279</v>
      </c>
      <c r="L155" s="25">
        <v>2</v>
      </c>
      <c r="M155" s="24" t="s">
        <v>105</v>
      </c>
      <c r="N155" s="24" t="s">
        <v>6</v>
      </c>
      <c r="R155" s="64">
        <v>2.2000000000000002</v>
      </c>
      <c r="S155" s="65" t="s">
        <v>372</v>
      </c>
      <c r="T155" s="66">
        <f t="shared" si="66"/>
        <v>4.4000000000000004</v>
      </c>
      <c r="U155" s="66">
        <f t="shared" si="67"/>
        <v>2.4000000000000004</v>
      </c>
      <c r="V155" s="66">
        <f t="shared" si="68"/>
        <v>85.17000000000003</v>
      </c>
      <c r="W155" s="66">
        <f t="shared" si="69"/>
        <v>460</v>
      </c>
      <c r="X155" s="20">
        <f t="shared" si="70"/>
        <v>0.18515217391304353</v>
      </c>
      <c r="Y155" s="67">
        <f t="shared" si="71"/>
        <v>0.85170000000000035</v>
      </c>
      <c r="Z155" s="68">
        <f t="shared" si="72"/>
        <v>8517.0000000000036</v>
      </c>
      <c r="AA155" s="65" t="s">
        <v>53</v>
      </c>
      <c r="AB155" s="23" t="str">
        <f t="shared" si="78"/>
        <v/>
      </c>
      <c r="AC155" s="23" t="str">
        <f t="shared" si="78"/>
        <v/>
      </c>
      <c r="AD155" s="23" t="str">
        <f t="shared" si="78"/>
        <v/>
      </c>
      <c r="AE155" s="23" t="str">
        <f t="shared" si="78"/>
        <v/>
      </c>
      <c r="AF155" s="23" t="str">
        <f t="shared" si="78"/>
        <v/>
      </c>
      <c r="AU155" s="23">
        <f t="shared" si="75"/>
        <v>2.4000000000000004</v>
      </c>
      <c r="AV155" s="23" t="str">
        <f t="shared" si="75"/>
        <v/>
      </c>
      <c r="AW155" s="23" t="str">
        <f t="shared" si="75"/>
        <v/>
      </c>
      <c r="AX155" s="23" t="str">
        <f t="shared" si="77"/>
        <v/>
      </c>
      <c r="AY155" s="23" t="str">
        <f t="shared" si="76"/>
        <v/>
      </c>
      <c r="AZ155" s="23"/>
      <c r="BA155" s="25">
        <v>2.4</v>
      </c>
      <c r="BB155" s="25">
        <v>2.54</v>
      </c>
      <c r="BC155" s="25">
        <f t="shared" si="55"/>
        <v>3.08</v>
      </c>
      <c r="BD155" s="25">
        <f t="shared" si="79"/>
        <v>2.4321999999999999</v>
      </c>
      <c r="BF155" s="55">
        <f t="shared" si="65"/>
        <v>0</v>
      </c>
      <c r="BG155" s="66"/>
      <c r="BH155" s="66"/>
      <c r="BI155" s="25"/>
      <c r="BJ155" s="25"/>
      <c r="BK155" s="20"/>
      <c r="BL155" s="24"/>
      <c r="BM155" s="25"/>
      <c r="BN155" s="25"/>
      <c r="BO155" s="25"/>
      <c r="BP155" s="126"/>
    </row>
    <row r="156" spans="1:68" hidden="1" x14ac:dyDescent="0.2">
      <c r="A156" s="56">
        <v>45120</v>
      </c>
      <c r="B156" s="57" t="s">
        <v>561</v>
      </c>
      <c r="C156" s="57"/>
      <c r="D156" s="58" t="str">
        <f t="shared" si="64"/>
        <v>Thu</v>
      </c>
      <c r="E156" s="58"/>
      <c r="F156" s="24" t="s">
        <v>51</v>
      </c>
      <c r="G156" s="59" t="s">
        <v>103</v>
      </c>
      <c r="H156" s="60" t="s">
        <v>58</v>
      </c>
      <c r="I156" s="61">
        <v>2</v>
      </c>
      <c r="J156" s="61" t="s">
        <v>156</v>
      </c>
      <c r="K156" s="69" t="s">
        <v>282</v>
      </c>
      <c r="L156" s="25">
        <v>3</v>
      </c>
      <c r="M156" s="24" t="s">
        <v>105</v>
      </c>
      <c r="N156" s="24" t="s">
        <v>6</v>
      </c>
      <c r="R156" s="64">
        <v>2</v>
      </c>
      <c r="S156" s="65" t="s">
        <v>372</v>
      </c>
      <c r="T156" s="66">
        <f t="shared" si="66"/>
        <v>6</v>
      </c>
      <c r="U156" s="66">
        <f t="shared" si="67"/>
        <v>3</v>
      </c>
      <c r="V156" s="66">
        <f t="shared" si="68"/>
        <v>88.17000000000003</v>
      </c>
      <c r="W156" s="66">
        <f t="shared" si="69"/>
        <v>463</v>
      </c>
      <c r="X156" s="20">
        <f t="shared" si="70"/>
        <v>0.19043196544276464</v>
      </c>
      <c r="Y156" s="67">
        <f t="shared" si="71"/>
        <v>0.88170000000000026</v>
      </c>
      <c r="Z156" s="68">
        <f t="shared" si="72"/>
        <v>8817.0000000000036</v>
      </c>
      <c r="AA156" s="65" t="s">
        <v>53</v>
      </c>
      <c r="AB156" s="23" t="str">
        <f t="shared" si="78"/>
        <v/>
      </c>
      <c r="AC156" s="23" t="str">
        <f t="shared" si="78"/>
        <v/>
      </c>
      <c r="AD156" s="23" t="str">
        <f t="shared" si="78"/>
        <v/>
      </c>
      <c r="AE156" s="23" t="str">
        <f t="shared" si="78"/>
        <v/>
      </c>
      <c r="AF156" s="23" t="str">
        <f t="shared" si="78"/>
        <v/>
      </c>
      <c r="AU156" s="23">
        <f t="shared" si="75"/>
        <v>3</v>
      </c>
      <c r="AV156" s="23" t="str">
        <f t="shared" si="75"/>
        <v/>
      </c>
      <c r="AW156" s="23" t="str">
        <f t="shared" si="75"/>
        <v/>
      </c>
      <c r="AX156" s="23" t="str">
        <f t="shared" si="77"/>
        <v/>
      </c>
      <c r="AY156" s="23" t="str">
        <f t="shared" si="76"/>
        <v/>
      </c>
      <c r="AZ156" s="23"/>
      <c r="BA156" s="25">
        <v>1.85</v>
      </c>
      <c r="BB156" s="25">
        <v>1.92</v>
      </c>
      <c r="BC156" s="25">
        <f t="shared" si="55"/>
        <v>2.76</v>
      </c>
      <c r="BD156" s="25">
        <f t="shared" si="79"/>
        <v>1.8555999999999999</v>
      </c>
      <c r="BF156" s="55">
        <f t="shared" si="65"/>
        <v>0</v>
      </c>
      <c r="BG156" s="66"/>
      <c r="BH156" s="66"/>
      <c r="BI156" s="25"/>
      <c r="BJ156" s="25"/>
      <c r="BK156" s="20"/>
      <c r="BL156" s="24"/>
      <c r="BM156" s="25"/>
      <c r="BN156" s="25"/>
      <c r="BO156" s="25"/>
      <c r="BP156" s="126"/>
    </row>
    <row r="157" spans="1:68" hidden="1" x14ac:dyDescent="0.2">
      <c r="A157" s="56">
        <v>45120</v>
      </c>
      <c r="B157" s="57" t="s">
        <v>561</v>
      </c>
      <c r="C157" s="57"/>
      <c r="D157" s="58" t="str">
        <f t="shared" si="64"/>
        <v>Thu</v>
      </c>
      <c r="E157" s="58"/>
      <c r="F157" s="24" t="s">
        <v>51</v>
      </c>
      <c r="G157" s="59" t="s">
        <v>103</v>
      </c>
      <c r="H157" s="60" t="s">
        <v>85</v>
      </c>
      <c r="I157" s="61">
        <v>1</v>
      </c>
      <c r="J157" s="61" t="s">
        <v>84</v>
      </c>
      <c r="K157" s="62" t="s">
        <v>281</v>
      </c>
      <c r="L157" s="25">
        <v>5</v>
      </c>
      <c r="M157" s="24" t="s">
        <v>105</v>
      </c>
      <c r="N157" s="24" t="s">
        <v>6</v>
      </c>
      <c r="R157" s="64">
        <v>1.7</v>
      </c>
      <c r="S157" s="65" t="s">
        <v>371</v>
      </c>
      <c r="T157" s="66" t="str">
        <f t="shared" si="66"/>
        <v>0.00</v>
      </c>
      <c r="U157" s="66">
        <f t="shared" si="67"/>
        <v>-5</v>
      </c>
      <c r="V157" s="66">
        <f t="shared" si="68"/>
        <v>83.17000000000003</v>
      </c>
      <c r="W157" s="66">
        <f t="shared" si="69"/>
        <v>468</v>
      </c>
      <c r="X157" s="20">
        <f t="shared" si="70"/>
        <v>0.17771367521367529</v>
      </c>
      <c r="Y157" s="67">
        <f t="shared" si="71"/>
        <v>0.83170000000000033</v>
      </c>
      <c r="Z157" s="68">
        <f t="shared" si="72"/>
        <v>8317.0000000000036</v>
      </c>
      <c r="AA157" s="65" t="s">
        <v>52</v>
      </c>
      <c r="AB157" s="23" t="str">
        <f t="shared" si="78"/>
        <v/>
      </c>
      <c r="AC157" s="23" t="str">
        <f t="shared" si="78"/>
        <v/>
      </c>
      <c r="AD157" s="23" t="str">
        <f t="shared" si="78"/>
        <v/>
      </c>
      <c r="AE157" s="23" t="str">
        <f t="shared" si="78"/>
        <v/>
      </c>
      <c r="AF157" s="23" t="str">
        <f t="shared" si="78"/>
        <v/>
      </c>
      <c r="AU157" s="23">
        <f t="shared" si="75"/>
        <v>-5</v>
      </c>
      <c r="AV157" s="23" t="str">
        <f t="shared" si="75"/>
        <v/>
      </c>
      <c r="AW157" s="23" t="str">
        <f t="shared" si="75"/>
        <v/>
      </c>
      <c r="AX157" s="23" t="str">
        <f t="shared" si="77"/>
        <v/>
      </c>
      <c r="AY157" s="23" t="str">
        <f t="shared" si="76"/>
        <v/>
      </c>
      <c r="AZ157" s="23"/>
      <c r="BA157" s="25">
        <v>1.65</v>
      </c>
      <c r="BB157" s="25">
        <v>1.52</v>
      </c>
      <c r="BC157" s="25">
        <f t="shared" si="55"/>
        <v>2.5999999999999996</v>
      </c>
      <c r="BD157" s="25">
        <f t="shared" si="79"/>
        <v>1.4836</v>
      </c>
      <c r="BF157" s="55">
        <f t="shared" si="65"/>
        <v>0</v>
      </c>
      <c r="BG157" s="66"/>
      <c r="BH157" s="66"/>
      <c r="BI157" s="25"/>
      <c r="BJ157" s="25"/>
      <c r="BK157" s="20"/>
      <c r="BL157" s="24"/>
      <c r="BM157" s="25"/>
      <c r="BN157" s="25"/>
      <c r="BO157" s="25"/>
      <c r="BP157" s="126"/>
    </row>
    <row r="158" spans="1:68" hidden="1" x14ac:dyDescent="0.2">
      <c r="A158" s="56">
        <v>45120</v>
      </c>
      <c r="B158" s="57" t="s">
        <v>561</v>
      </c>
      <c r="C158" s="57"/>
      <c r="D158" s="58" t="str">
        <f t="shared" si="64"/>
        <v>Thu</v>
      </c>
      <c r="E158" s="58"/>
      <c r="F158" s="24" t="s">
        <v>51</v>
      </c>
      <c r="G158" s="59" t="s">
        <v>103</v>
      </c>
      <c r="H158" s="60" t="s">
        <v>283</v>
      </c>
      <c r="I158" s="61" t="s">
        <v>70</v>
      </c>
      <c r="J158" s="61" t="s">
        <v>72</v>
      </c>
      <c r="K158" s="60" t="s">
        <v>284</v>
      </c>
      <c r="L158" s="25">
        <v>2</v>
      </c>
      <c r="M158" s="24" t="s">
        <v>105</v>
      </c>
      <c r="N158" s="71" t="s">
        <v>73</v>
      </c>
      <c r="R158" s="64">
        <v>3.4</v>
      </c>
      <c r="S158" s="65" t="s">
        <v>363</v>
      </c>
      <c r="T158" s="66" t="str">
        <f t="shared" si="66"/>
        <v>0.00</v>
      </c>
      <c r="U158" s="66">
        <f t="shared" si="67"/>
        <v>-2</v>
      </c>
      <c r="V158" s="66">
        <f t="shared" si="68"/>
        <v>81.17000000000003</v>
      </c>
      <c r="W158" s="66">
        <f t="shared" si="69"/>
        <v>470</v>
      </c>
      <c r="X158" s="20">
        <f t="shared" si="70"/>
        <v>0.17270212765957454</v>
      </c>
      <c r="Y158" s="67">
        <f t="shared" si="71"/>
        <v>0.81170000000000031</v>
      </c>
      <c r="Z158" s="68">
        <f t="shared" si="72"/>
        <v>8117.0000000000027</v>
      </c>
      <c r="AA158" s="65" t="s">
        <v>52</v>
      </c>
      <c r="AB158" s="23" t="str">
        <f t="shared" ref="AB158:AF167" si="80">IF($G158=AB$2,$U158,"")</f>
        <v/>
      </c>
      <c r="AC158" s="23" t="str">
        <f t="shared" si="80"/>
        <v/>
      </c>
      <c r="AD158" s="23" t="str">
        <f t="shared" si="80"/>
        <v/>
      </c>
      <c r="AE158" s="23" t="str">
        <f t="shared" si="80"/>
        <v/>
      </c>
      <c r="AF158" s="23" t="str">
        <f t="shared" si="80"/>
        <v/>
      </c>
      <c r="AU158" s="23">
        <f t="shared" si="75"/>
        <v>-2</v>
      </c>
      <c r="AV158" s="23" t="str">
        <f t="shared" si="75"/>
        <v/>
      </c>
      <c r="AW158" s="23" t="str">
        <f t="shared" si="75"/>
        <v/>
      </c>
      <c r="AX158" s="23" t="str">
        <f t="shared" si="77"/>
        <v/>
      </c>
      <c r="AY158" s="23" t="str">
        <f t="shared" si="76"/>
        <v/>
      </c>
      <c r="AZ158" s="23"/>
      <c r="BA158" s="25">
        <v>0</v>
      </c>
      <c r="BB158" s="25">
        <v>0</v>
      </c>
      <c r="BC158" s="25">
        <f t="shared" si="55"/>
        <v>-2</v>
      </c>
      <c r="BD158" s="25">
        <f>0.94*(BB158-1)+1</f>
        <v>6.0000000000000053E-2</v>
      </c>
      <c r="BF158" s="55">
        <f t="shared" si="65"/>
        <v>0</v>
      </c>
      <c r="BG158" s="66"/>
      <c r="BH158" s="66"/>
      <c r="BI158" s="25"/>
      <c r="BJ158" s="25"/>
      <c r="BK158" s="20"/>
      <c r="BL158" s="24"/>
      <c r="BM158" s="25"/>
      <c r="BN158" s="25"/>
      <c r="BO158" s="25"/>
      <c r="BP158" s="126"/>
    </row>
    <row r="159" spans="1:68" hidden="1" x14ac:dyDescent="0.2">
      <c r="A159" s="56">
        <v>45121</v>
      </c>
      <c r="B159" s="57" t="s">
        <v>561</v>
      </c>
      <c r="C159" s="57"/>
      <c r="D159" s="58" t="str">
        <f t="shared" si="64"/>
        <v>Fri</v>
      </c>
      <c r="E159" s="58"/>
      <c r="F159" s="24" t="s">
        <v>51</v>
      </c>
      <c r="G159" s="59" t="s">
        <v>103</v>
      </c>
      <c r="H159" s="60" t="s">
        <v>285</v>
      </c>
      <c r="I159" s="61">
        <v>4</v>
      </c>
      <c r="J159" s="61" t="s">
        <v>63</v>
      </c>
      <c r="K159" s="69" t="s">
        <v>286</v>
      </c>
      <c r="L159" s="25">
        <v>3.5</v>
      </c>
      <c r="M159" s="24" t="s">
        <v>105</v>
      </c>
      <c r="N159" s="24" t="s">
        <v>7</v>
      </c>
      <c r="R159" s="64">
        <v>1.9</v>
      </c>
      <c r="S159" s="65" t="s">
        <v>372</v>
      </c>
      <c r="T159" s="66">
        <f t="shared" si="66"/>
        <v>6.65</v>
      </c>
      <c r="U159" s="66">
        <f t="shared" si="67"/>
        <v>3.1500000000000004</v>
      </c>
      <c r="V159" s="66">
        <f t="shared" si="68"/>
        <v>84.320000000000036</v>
      </c>
      <c r="W159" s="66">
        <f t="shared" si="69"/>
        <v>473.5</v>
      </c>
      <c r="X159" s="20">
        <f t="shared" si="70"/>
        <v>0.1780781414994721</v>
      </c>
      <c r="Y159" s="67">
        <f t="shared" si="71"/>
        <v>0.84320000000000039</v>
      </c>
      <c r="Z159" s="68">
        <f t="shared" si="72"/>
        <v>8432.0000000000036</v>
      </c>
      <c r="AA159" s="65" t="s">
        <v>53</v>
      </c>
      <c r="AB159" s="23" t="str">
        <f t="shared" si="80"/>
        <v/>
      </c>
      <c r="AC159" s="23" t="str">
        <f t="shared" si="80"/>
        <v/>
      </c>
      <c r="AD159" s="23" t="str">
        <f t="shared" si="80"/>
        <v/>
      </c>
      <c r="AE159" s="23" t="str">
        <f t="shared" si="80"/>
        <v/>
      </c>
      <c r="AF159" s="23" t="str">
        <f t="shared" si="80"/>
        <v/>
      </c>
      <c r="AU159" s="23">
        <f t="shared" si="75"/>
        <v>3.1500000000000004</v>
      </c>
      <c r="AV159" s="23" t="str">
        <f t="shared" si="75"/>
        <v/>
      </c>
      <c r="AW159" s="23" t="str">
        <f t="shared" si="75"/>
        <v/>
      </c>
      <c r="AX159" s="23" t="str">
        <f t="shared" si="77"/>
        <v/>
      </c>
      <c r="AY159" s="23" t="str">
        <f t="shared" si="76"/>
        <v/>
      </c>
      <c r="AZ159" s="23"/>
      <c r="BA159" s="25">
        <v>0</v>
      </c>
      <c r="BB159" s="25">
        <v>1.73</v>
      </c>
      <c r="BC159" s="25">
        <f t="shared" si="55"/>
        <v>2.5549999999999997</v>
      </c>
      <c r="BD159" s="25">
        <f>0.93*(BB159-1)+1</f>
        <v>1.6789000000000001</v>
      </c>
      <c r="BF159" s="55">
        <f t="shared" si="65"/>
        <v>0</v>
      </c>
      <c r="BG159" s="66"/>
      <c r="BH159" s="66"/>
      <c r="BI159" s="25"/>
      <c r="BJ159" s="25"/>
      <c r="BK159" s="20"/>
      <c r="BL159" s="24"/>
      <c r="BM159" s="25"/>
      <c r="BN159" s="25"/>
      <c r="BO159" s="25"/>
      <c r="BP159" s="126"/>
    </row>
    <row r="160" spans="1:68" hidden="1" x14ac:dyDescent="0.2">
      <c r="A160" s="56">
        <v>45121</v>
      </c>
      <c r="B160" s="57" t="s">
        <v>561</v>
      </c>
      <c r="C160" s="57"/>
      <c r="D160" s="58" t="str">
        <f t="shared" si="64"/>
        <v>Fri</v>
      </c>
      <c r="E160" s="58"/>
      <c r="F160" s="24" t="s">
        <v>51</v>
      </c>
      <c r="G160" s="59" t="s">
        <v>103</v>
      </c>
      <c r="H160" s="60" t="s">
        <v>287</v>
      </c>
      <c r="I160" s="61">
        <v>3</v>
      </c>
      <c r="J160" s="61" t="s">
        <v>65</v>
      </c>
      <c r="K160" s="70" t="s">
        <v>288</v>
      </c>
      <c r="L160" s="25">
        <v>3</v>
      </c>
      <c r="M160" s="24" t="s">
        <v>105</v>
      </c>
      <c r="N160" s="24" t="s">
        <v>6</v>
      </c>
      <c r="R160" s="64">
        <v>2.6</v>
      </c>
      <c r="S160" s="65" t="s">
        <v>373</v>
      </c>
      <c r="T160" s="66" t="str">
        <f t="shared" si="66"/>
        <v>0.00</v>
      </c>
      <c r="U160" s="66">
        <f t="shared" si="67"/>
        <v>-3</v>
      </c>
      <c r="V160" s="66">
        <f t="shared" si="68"/>
        <v>81.320000000000036</v>
      </c>
      <c r="W160" s="66">
        <f t="shared" si="69"/>
        <v>476.5</v>
      </c>
      <c r="X160" s="20">
        <f t="shared" si="70"/>
        <v>0.17066107030430228</v>
      </c>
      <c r="Y160" s="67">
        <f t="shared" si="71"/>
        <v>0.81320000000000037</v>
      </c>
      <c r="Z160" s="68">
        <f t="shared" si="72"/>
        <v>8132.0000000000036</v>
      </c>
      <c r="AA160" s="65" t="s">
        <v>52</v>
      </c>
      <c r="AB160" s="23" t="str">
        <f t="shared" si="80"/>
        <v/>
      </c>
      <c r="AC160" s="23" t="str">
        <f t="shared" si="80"/>
        <v/>
      </c>
      <c r="AD160" s="23" t="str">
        <f t="shared" si="80"/>
        <v/>
      </c>
      <c r="AE160" s="23" t="str">
        <f t="shared" si="80"/>
        <v/>
      </c>
      <c r="AF160" s="23" t="str">
        <f t="shared" si="80"/>
        <v/>
      </c>
      <c r="AU160" s="23">
        <f t="shared" si="75"/>
        <v>-3</v>
      </c>
      <c r="AV160" s="23" t="str">
        <f t="shared" si="75"/>
        <v/>
      </c>
      <c r="AW160" s="23" t="str">
        <f t="shared" si="75"/>
        <v/>
      </c>
      <c r="AX160" s="23" t="str">
        <f t="shared" si="77"/>
        <v/>
      </c>
      <c r="AY160" s="23" t="str">
        <f t="shared" si="76"/>
        <v/>
      </c>
      <c r="AZ160" s="23"/>
      <c r="BA160" s="25">
        <v>2.8</v>
      </c>
      <c r="BB160" s="25">
        <v>3.1</v>
      </c>
      <c r="BC160" s="25">
        <f t="shared" si="55"/>
        <v>6.3000000000000007</v>
      </c>
      <c r="BD160" s="25">
        <f>0.93*(BB160-1)+1</f>
        <v>2.9530000000000003</v>
      </c>
      <c r="BF160" s="55">
        <f t="shared" si="65"/>
        <v>0</v>
      </c>
      <c r="BG160" s="66"/>
      <c r="BH160" s="66"/>
      <c r="BI160" s="25"/>
      <c r="BJ160" s="25"/>
      <c r="BK160" s="20"/>
      <c r="BL160" s="24"/>
      <c r="BM160" s="25"/>
      <c r="BN160" s="25"/>
      <c r="BO160" s="25"/>
      <c r="BP160" s="126"/>
    </row>
    <row r="161" spans="1:68" hidden="1" x14ac:dyDescent="0.2">
      <c r="A161" s="56">
        <v>45121</v>
      </c>
      <c r="B161" s="57" t="s">
        <v>561</v>
      </c>
      <c r="C161" s="57"/>
      <c r="D161" s="58" t="str">
        <f t="shared" si="64"/>
        <v>Fri</v>
      </c>
      <c r="E161" s="58"/>
      <c r="F161" s="24" t="s">
        <v>51</v>
      </c>
      <c r="G161" s="59" t="s">
        <v>103</v>
      </c>
      <c r="H161" s="60" t="s">
        <v>285</v>
      </c>
      <c r="I161" s="61">
        <v>4</v>
      </c>
      <c r="J161" s="61" t="s">
        <v>63</v>
      </c>
      <c r="K161" s="69" t="s">
        <v>286</v>
      </c>
      <c r="L161" s="25">
        <v>1.5</v>
      </c>
      <c r="M161" s="24" t="s">
        <v>105</v>
      </c>
      <c r="N161" s="24" t="s">
        <v>6</v>
      </c>
      <c r="R161" s="64">
        <v>4.5</v>
      </c>
      <c r="S161" s="65" t="s">
        <v>372</v>
      </c>
      <c r="T161" s="66">
        <f t="shared" si="66"/>
        <v>6.75</v>
      </c>
      <c r="U161" s="66">
        <f t="shared" si="67"/>
        <v>5.25</v>
      </c>
      <c r="V161" s="66">
        <f t="shared" si="68"/>
        <v>86.570000000000036</v>
      </c>
      <c r="W161" s="66">
        <f t="shared" si="69"/>
        <v>478</v>
      </c>
      <c r="X161" s="20">
        <f t="shared" si="70"/>
        <v>0.18110878661087873</v>
      </c>
      <c r="Y161" s="67">
        <f t="shared" si="71"/>
        <v>0.86570000000000036</v>
      </c>
      <c r="Z161" s="68">
        <f t="shared" si="72"/>
        <v>8657.0000000000036</v>
      </c>
      <c r="AA161" s="65" t="s">
        <v>53</v>
      </c>
      <c r="AB161" s="23" t="str">
        <f t="shared" si="80"/>
        <v/>
      </c>
      <c r="AC161" s="23" t="str">
        <f t="shared" si="80"/>
        <v/>
      </c>
      <c r="AD161" s="23" t="str">
        <f t="shared" si="80"/>
        <v/>
      </c>
      <c r="AE161" s="23" t="str">
        <f t="shared" si="80"/>
        <v/>
      </c>
      <c r="AF161" s="23" t="str">
        <f t="shared" si="80"/>
        <v/>
      </c>
      <c r="AU161" s="23">
        <f t="shared" si="75"/>
        <v>5.25</v>
      </c>
      <c r="AV161" s="23" t="str">
        <f t="shared" si="75"/>
        <v/>
      </c>
      <c r="AW161" s="23" t="str">
        <f t="shared" si="75"/>
        <v/>
      </c>
      <c r="AX161" s="23" t="str">
        <f t="shared" si="77"/>
        <v/>
      </c>
      <c r="AY161" s="23" t="str">
        <f t="shared" si="76"/>
        <v/>
      </c>
      <c r="AZ161" s="23"/>
      <c r="BA161" s="25">
        <v>4.4000000000000004</v>
      </c>
      <c r="BB161" s="25">
        <v>4.8</v>
      </c>
      <c r="BC161" s="25">
        <f t="shared" si="55"/>
        <v>5.6999999999999993</v>
      </c>
      <c r="BD161" s="25">
        <f>0.93*(BB161-1)+1</f>
        <v>4.5339999999999998</v>
      </c>
      <c r="BF161" s="55">
        <f t="shared" si="65"/>
        <v>0</v>
      </c>
      <c r="BG161" s="66"/>
      <c r="BH161" s="66"/>
      <c r="BI161" s="25"/>
      <c r="BJ161" s="25"/>
      <c r="BK161" s="20"/>
      <c r="BL161" s="24"/>
      <c r="BM161" s="25"/>
      <c r="BN161" s="25"/>
      <c r="BO161" s="25"/>
      <c r="BP161" s="126"/>
    </row>
    <row r="162" spans="1:68" hidden="1" x14ac:dyDescent="0.2">
      <c r="A162" s="56">
        <v>45122</v>
      </c>
      <c r="B162" s="57" t="s">
        <v>561</v>
      </c>
      <c r="C162" s="57"/>
      <c r="D162" s="58" t="str">
        <f t="shared" si="64"/>
        <v>Sat</v>
      </c>
      <c r="E162" s="58"/>
      <c r="F162" s="24" t="s">
        <v>51</v>
      </c>
      <c r="G162" s="24" t="s">
        <v>103</v>
      </c>
      <c r="H162" s="60" t="s">
        <v>296</v>
      </c>
      <c r="I162" s="61">
        <v>1</v>
      </c>
      <c r="J162" s="61" t="s">
        <v>159</v>
      </c>
      <c r="K162" s="69" t="s">
        <v>297</v>
      </c>
      <c r="L162" s="25">
        <v>5</v>
      </c>
      <c r="M162" s="24" t="s">
        <v>105</v>
      </c>
      <c r="N162" s="24" t="s">
        <v>6</v>
      </c>
      <c r="R162" s="64">
        <v>1.8</v>
      </c>
      <c r="S162" s="65" t="s">
        <v>372</v>
      </c>
      <c r="T162" s="66">
        <f t="shared" si="66"/>
        <v>9</v>
      </c>
      <c r="U162" s="66">
        <f t="shared" si="67"/>
        <v>4</v>
      </c>
      <c r="V162" s="66">
        <f t="shared" si="68"/>
        <v>90.570000000000036</v>
      </c>
      <c r="W162" s="66">
        <f t="shared" si="69"/>
        <v>483</v>
      </c>
      <c r="X162" s="20">
        <f t="shared" si="70"/>
        <v>0.18751552795031062</v>
      </c>
      <c r="Y162" s="67">
        <f t="shared" si="71"/>
        <v>0.90570000000000039</v>
      </c>
      <c r="Z162" s="68">
        <f t="shared" si="72"/>
        <v>9057.0000000000036</v>
      </c>
      <c r="AA162" s="65" t="s">
        <v>53</v>
      </c>
      <c r="AB162" s="23" t="str">
        <f t="shared" si="80"/>
        <v/>
      </c>
      <c r="AC162" s="23" t="str">
        <f t="shared" si="80"/>
        <v/>
      </c>
      <c r="AD162" s="23" t="str">
        <f t="shared" si="80"/>
        <v/>
      </c>
      <c r="AE162" s="23" t="str">
        <f t="shared" si="80"/>
        <v/>
      </c>
      <c r="AF162" s="23" t="str">
        <f t="shared" si="80"/>
        <v/>
      </c>
      <c r="AU162" s="23">
        <f t="shared" ref="AU162:AW181" si="81">IF($G162=AU$2,$U162,"")</f>
        <v>4</v>
      </c>
      <c r="AV162" s="23" t="str">
        <f t="shared" si="81"/>
        <v/>
      </c>
      <c r="AW162" s="23" t="str">
        <f t="shared" si="81"/>
        <v/>
      </c>
      <c r="AX162" s="23" t="str">
        <f t="shared" si="77"/>
        <v/>
      </c>
      <c r="AY162" s="23" t="str">
        <f t="shared" si="76"/>
        <v/>
      </c>
      <c r="AZ162" s="23"/>
      <c r="BA162" s="25">
        <v>3.2</v>
      </c>
      <c r="BB162" s="25">
        <v>3.4</v>
      </c>
      <c r="BC162" s="25">
        <f t="shared" si="55"/>
        <v>12</v>
      </c>
      <c r="BD162" s="25">
        <f>0.93*(BB162-1)+1</f>
        <v>3.2320000000000002</v>
      </c>
      <c r="BF162" s="55">
        <f t="shared" si="65"/>
        <v>0</v>
      </c>
      <c r="BG162" s="66"/>
      <c r="BH162" s="66"/>
      <c r="BI162" s="25"/>
      <c r="BJ162" s="25"/>
      <c r="BK162" s="20"/>
      <c r="BL162" s="24"/>
      <c r="BM162" s="25"/>
      <c r="BN162" s="25"/>
      <c r="BO162" s="25"/>
      <c r="BP162" s="126"/>
    </row>
    <row r="163" spans="1:68" hidden="1" x14ac:dyDescent="0.2">
      <c r="A163" s="56">
        <v>45122</v>
      </c>
      <c r="B163" s="57" t="s">
        <v>561</v>
      </c>
      <c r="C163" s="57"/>
      <c r="D163" s="58" t="str">
        <f t="shared" si="64"/>
        <v>Sat</v>
      </c>
      <c r="E163" s="58"/>
      <c r="F163" s="24" t="s">
        <v>51</v>
      </c>
      <c r="G163" s="24" t="s">
        <v>103</v>
      </c>
      <c r="H163" s="60" t="s">
        <v>78</v>
      </c>
      <c r="I163" s="61">
        <v>5</v>
      </c>
      <c r="J163" s="61" t="s">
        <v>156</v>
      </c>
      <c r="K163" s="69" t="s">
        <v>298</v>
      </c>
      <c r="L163" s="25">
        <v>5</v>
      </c>
      <c r="M163" s="24" t="s">
        <v>105</v>
      </c>
      <c r="N163" s="24" t="s">
        <v>6</v>
      </c>
      <c r="R163" s="64">
        <v>2.2000000000000002</v>
      </c>
      <c r="S163" s="65" t="s">
        <v>372</v>
      </c>
      <c r="T163" s="66">
        <f t="shared" si="66"/>
        <v>11</v>
      </c>
      <c r="U163" s="66">
        <f t="shared" si="67"/>
        <v>6</v>
      </c>
      <c r="V163" s="66">
        <f t="shared" si="68"/>
        <v>96.570000000000036</v>
      </c>
      <c r="W163" s="66">
        <f t="shared" si="69"/>
        <v>488</v>
      </c>
      <c r="X163" s="20">
        <f t="shared" si="70"/>
        <v>0.19788934426229515</v>
      </c>
      <c r="Y163" s="67">
        <f t="shared" si="71"/>
        <v>0.96570000000000034</v>
      </c>
      <c r="Z163" s="68">
        <f t="shared" si="72"/>
        <v>9657.0000000000036</v>
      </c>
      <c r="AA163" s="65" t="s">
        <v>53</v>
      </c>
      <c r="AB163" s="23" t="str">
        <f t="shared" si="80"/>
        <v/>
      </c>
      <c r="AC163" s="23" t="str">
        <f t="shared" si="80"/>
        <v/>
      </c>
      <c r="AD163" s="23" t="str">
        <f t="shared" si="80"/>
        <v/>
      </c>
      <c r="AE163" s="23" t="str">
        <f t="shared" si="80"/>
        <v/>
      </c>
      <c r="AF163" s="23" t="str">
        <f t="shared" si="80"/>
        <v/>
      </c>
      <c r="AU163" s="23">
        <f t="shared" si="81"/>
        <v>6</v>
      </c>
      <c r="AV163" s="23" t="str">
        <f t="shared" si="81"/>
        <v/>
      </c>
      <c r="AW163" s="23" t="str">
        <f t="shared" si="81"/>
        <v/>
      </c>
      <c r="AX163" s="23" t="str">
        <f t="shared" si="77"/>
        <v/>
      </c>
      <c r="AY163" s="23" t="str">
        <f t="shared" si="76"/>
        <v/>
      </c>
      <c r="AZ163" s="23"/>
      <c r="BA163" s="25">
        <v>2.8</v>
      </c>
      <c r="BB163" s="25">
        <v>2.4500000000000002</v>
      </c>
      <c r="BC163" s="25">
        <f t="shared" si="55"/>
        <v>7.25</v>
      </c>
      <c r="BD163" s="25">
        <f>0.93*(BB163-1)+1</f>
        <v>2.3485000000000005</v>
      </c>
      <c r="BF163" s="55">
        <f t="shared" si="65"/>
        <v>0</v>
      </c>
      <c r="BG163" s="66"/>
      <c r="BH163" s="66"/>
      <c r="BI163" s="25"/>
      <c r="BJ163" s="25"/>
      <c r="BK163" s="20"/>
      <c r="BL163" s="24"/>
      <c r="BM163" s="25"/>
      <c r="BN163" s="25"/>
      <c r="BO163" s="25"/>
      <c r="BP163" s="126"/>
    </row>
    <row r="164" spans="1:68" hidden="1" x14ac:dyDescent="0.2">
      <c r="A164" s="56">
        <v>45122</v>
      </c>
      <c r="B164" s="57" t="s">
        <v>561</v>
      </c>
      <c r="C164" s="57"/>
      <c r="D164" s="58" t="str">
        <f t="shared" si="64"/>
        <v>Sat</v>
      </c>
      <c r="E164" s="58"/>
      <c r="F164" s="24" t="s">
        <v>51</v>
      </c>
      <c r="G164" s="59" t="s">
        <v>14</v>
      </c>
      <c r="H164" s="60" t="s">
        <v>289</v>
      </c>
      <c r="I164" s="61" t="s">
        <v>346</v>
      </c>
      <c r="J164" s="61" t="s">
        <v>346</v>
      </c>
      <c r="K164" s="60" t="s">
        <v>290</v>
      </c>
      <c r="L164" s="25">
        <v>4</v>
      </c>
      <c r="M164" s="24" t="s">
        <v>105</v>
      </c>
      <c r="N164" s="71" t="s">
        <v>73</v>
      </c>
      <c r="R164" s="64">
        <v>2.96</v>
      </c>
      <c r="S164" s="65" t="s">
        <v>363</v>
      </c>
      <c r="T164" s="66" t="str">
        <f t="shared" si="66"/>
        <v>0.00</v>
      </c>
      <c r="U164" s="66">
        <f t="shared" si="67"/>
        <v>-4</v>
      </c>
      <c r="V164" s="66">
        <f t="shared" si="68"/>
        <v>92.570000000000036</v>
      </c>
      <c r="W164" s="66">
        <f t="shared" si="69"/>
        <v>492</v>
      </c>
      <c r="X164" s="20">
        <f t="shared" si="70"/>
        <v>0.18815040650406512</v>
      </c>
      <c r="Y164" s="67">
        <f t="shared" si="71"/>
        <v>0.92570000000000041</v>
      </c>
      <c r="Z164" s="68">
        <f t="shared" si="72"/>
        <v>9257.0000000000036</v>
      </c>
      <c r="AA164" s="65" t="s">
        <v>52</v>
      </c>
      <c r="AB164" s="23" t="str">
        <f t="shared" si="80"/>
        <v/>
      </c>
      <c r="AC164" s="23" t="str">
        <f t="shared" si="80"/>
        <v/>
      </c>
      <c r="AD164" s="23" t="str">
        <f t="shared" si="80"/>
        <v/>
      </c>
      <c r="AE164" s="23" t="str">
        <f t="shared" si="80"/>
        <v/>
      </c>
      <c r="AF164" s="23" t="str">
        <f t="shared" si="80"/>
        <v/>
      </c>
      <c r="AU164" s="23" t="str">
        <f t="shared" si="81"/>
        <v/>
      </c>
      <c r="AV164" s="23" t="str">
        <f t="shared" si="81"/>
        <v/>
      </c>
      <c r="AW164" s="23" t="str">
        <f t="shared" si="81"/>
        <v/>
      </c>
      <c r="AX164" s="23">
        <f t="shared" si="77"/>
        <v>-4</v>
      </c>
      <c r="AY164" s="23" t="str">
        <f t="shared" si="76"/>
        <v/>
      </c>
      <c r="AZ164" s="23"/>
      <c r="BA164" s="25">
        <v>0</v>
      </c>
      <c r="BB164" s="25">
        <v>0</v>
      </c>
      <c r="BC164" s="25">
        <f t="shared" ref="BC164:BC227" si="82">((BB164*(L164))-(L164))</f>
        <v>-4</v>
      </c>
      <c r="BD164" s="25">
        <f>0.94*(BB164-1)+1</f>
        <v>6.0000000000000053E-2</v>
      </c>
      <c r="BF164" s="55">
        <f t="shared" si="65"/>
        <v>0</v>
      </c>
      <c r="BG164" s="66"/>
      <c r="BH164" s="66"/>
      <c r="BI164" s="25"/>
      <c r="BJ164" s="25"/>
      <c r="BK164" s="20"/>
      <c r="BL164" s="24"/>
      <c r="BM164" s="25"/>
      <c r="BN164" s="25"/>
      <c r="BO164" s="25"/>
      <c r="BP164" s="126"/>
    </row>
    <row r="165" spans="1:68" hidden="1" x14ac:dyDescent="0.2">
      <c r="A165" s="56">
        <v>45122</v>
      </c>
      <c r="B165" s="57" t="s">
        <v>561</v>
      </c>
      <c r="C165" s="57"/>
      <c r="D165" s="58" t="str">
        <f t="shared" si="64"/>
        <v>Sat</v>
      </c>
      <c r="E165" s="58"/>
      <c r="F165" s="24" t="s">
        <v>51</v>
      </c>
      <c r="G165" s="59" t="s">
        <v>14</v>
      </c>
      <c r="H165" s="60" t="s">
        <v>291</v>
      </c>
      <c r="I165" s="61" t="s">
        <v>346</v>
      </c>
      <c r="J165" s="61" t="s">
        <v>346</v>
      </c>
      <c r="K165" s="60" t="s">
        <v>292</v>
      </c>
      <c r="L165" s="25">
        <v>2</v>
      </c>
      <c r="M165" s="24" t="s">
        <v>105</v>
      </c>
      <c r="N165" s="71" t="s">
        <v>73</v>
      </c>
      <c r="R165" s="64">
        <v>4.17</v>
      </c>
      <c r="S165" s="65" t="s">
        <v>363</v>
      </c>
      <c r="T165" s="66" t="str">
        <f t="shared" si="66"/>
        <v>0.00</v>
      </c>
      <c r="U165" s="66">
        <f t="shared" si="67"/>
        <v>-2</v>
      </c>
      <c r="V165" s="66">
        <f t="shared" si="68"/>
        <v>90.570000000000036</v>
      </c>
      <c r="W165" s="66">
        <f t="shared" si="69"/>
        <v>494</v>
      </c>
      <c r="X165" s="20">
        <f t="shared" si="70"/>
        <v>0.18334008097165999</v>
      </c>
      <c r="Y165" s="67">
        <f t="shared" si="71"/>
        <v>0.90570000000000039</v>
      </c>
      <c r="Z165" s="68">
        <f t="shared" si="72"/>
        <v>9057.0000000000036</v>
      </c>
      <c r="AA165" s="65" t="s">
        <v>52</v>
      </c>
      <c r="AB165" s="23" t="str">
        <f t="shared" si="80"/>
        <v/>
      </c>
      <c r="AC165" s="23" t="str">
        <f t="shared" si="80"/>
        <v/>
      </c>
      <c r="AD165" s="23" t="str">
        <f t="shared" si="80"/>
        <v/>
      </c>
      <c r="AE165" s="23" t="str">
        <f t="shared" si="80"/>
        <v/>
      </c>
      <c r="AF165" s="23" t="str">
        <f t="shared" si="80"/>
        <v/>
      </c>
      <c r="AU165" s="23" t="str">
        <f t="shared" si="81"/>
        <v/>
      </c>
      <c r="AV165" s="23" t="str">
        <f t="shared" si="81"/>
        <v/>
      </c>
      <c r="AW165" s="23" t="str">
        <f t="shared" si="81"/>
        <v/>
      </c>
      <c r="AX165" s="23">
        <f t="shared" si="77"/>
        <v>-2</v>
      </c>
      <c r="AY165" s="23" t="str">
        <f t="shared" si="76"/>
        <v/>
      </c>
      <c r="AZ165" s="23"/>
      <c r="BA165" s="25">
        <v>0</v>
      </c>
      <c r="BB165" s="25">
        <v>0</v>
      </c>
      <c r="BC165" s="25">
        <f t="shared" si="82"/>
        <v>-2</v>
      </c>
      <c r="BD165" s="25">
        <f>0.94*(BB165-1)+1</f>
        <v>6.0000000000000053E-2</v>
      </c>
      <c r="BF165" s="55">
        <f t="shared" si="65"/>
        <v>0</v>
      </c>
      <c r="BG165" s="66"/>
      <c r="BH165" s="66"/>
      <c r="BI165" s="25"/>
      <c r="BJ165" s="25"/>
      <c r="BK165" s="20"/>
      <c r="BL165" s="24"/>
      <c r="BM165" s="25"/>
      <c r="BN165" s="25"/>
      <c r="BO165" s="25"/>
      <c r="BP165" s="126"/>
    </row>
    <row r="166" spans="1:68" hidden="1" x14ac:dyDescent="0.2">
      <c r="A166" s="56">
        <v>45122</v>
      </c>
      <c r="B166" s="57" t="s">
        <v>561</v>
      </c>
      <c r="C166" s="57"/>
      <c r="D166" s="58" t="str">
        <f t="shared" si="64"/>
        <v>Sat</v>
      </c>
      <c r="E166" s="58"/>
      <c r="F166" s="24" t="s">
        <v>51</v>
      </c>
      <c r="G166" s="24" t="s">
        <v>103</v>
      </c>
      <c r="H166" s="60" t="s">
        <v>293</v>
      </c>
      <c r="I166" s="61">
        <v>1</v>
      </c>
      <c r="J166" s="61" t="s">
        <v>95</v>
      </c>
      <c r="K166" s="70" t="s">
        <v>294</v>
      </c>
      <c r="L166" s="25">
        <v>1.5</v>
      </c>
      <c r="M166" s="24" t="s">
        <v>357</v>
      </c>
      <c r="N166" s="24" t="s">
        <v>6</v>
      </c>
      <c r="R166" s="64">
        <v>6.5</v>
      </c>
      <c r="S166" s="65" t="s">
        <v>373</v>
      </c>
      <c r="T166" s="66" t="str">
        <f t="shared" si="66"/>
        <v>0.00</v>
      </c>
      <c r="U166" s="66">
        <f t="shared" si="67"/>
        <v>-1.5</v>
      </c>
      <c r="V166" s="66">
        <f t="shared" si="68"/>
        <v>89.070000000000036</v>
      </c>
      <c r="W166" s="66">
        <f t="shared" si="69"/>
        <v>495.5</v>
      </c>
      <c r="X166" s="20">
        <f t="shared" si="70"/>
        <v>0.17975782038345114</v>
      </c>
      <c r="Y166" s="67">
        <f t="shared" si="71"/>
        <v>0.89070000000000038</v>
      </c>
      <c r="Z166" s="68">
        <f t="shared" si="72"/>
        <v>8907.0000000000036</v>
      </c>
      <c r="AA166" s="65" t="s">
        <v>52</v>
      </c>
      <c r="AB166" s="23" t="str">
        <f t="shared" si="80"/>
        <v/>
      </c>
      <c r="AC166" s="23" t="str">
        <f t="shared" si="80"/>
        <v/>
      </c>
      <c r="AD166" s="23" t="str">
        <f t="shared" si="80"/>
        <v/>
      </c>
      <c r="AE166" s="23" t="str">
        <f t="shared" si="80"/>
        <v/>
      </c>
      <c r="AF166" s="23" t="str">
        <f t="shared" si="80"/>
        <v/>
      </c>
      <c r="AU166" s="23">
        <f t="shared" si="81"/>
        <v>-1.5</v>
      </c>
      <c r="AV166" s="23" t="str">
        <f t="shared" si="81"/>
        <v/>
      </c>
      <c r="AW166" s="23" t="str">
        <f t="shared" si="81"/>
        <v/>
      </c>
      <c r="AX166" s="23" t="str">
        <f t="shared" si="77"/>
        <v/>
      </c>
      <c r="AY166" s="23" t="str">
        <f t="shared" si="76"/>
        <v/>
      </c>
      <c r="AZ166" s="23"/>
      <c r="BA166" s="25">
        <v>6.5</v>
      </c>
      <c r="BB166" s="25">
        <v>4.92</v>
      </c>
      <c r="BC166" s="25">
        <f t="shared" si="82"/>
        <v>5.88</v>
      </c>
      <c r="BD166" s="25">
        <f t="shared" ref="BD166:BD185" si="83">0.93*(BB166-1)+1</f>
        <v>4.6456</v>
      </c>
      <c r="BF166" s="55">
        <f t="shared" si="65"/>
        <v>0</v>
      </c>
      <c r="BG166" s="66"/>
      <c r="BH166" s="66"/>
      <c r="BI166" s="25"/>
      <c r="BJ166" s="25"/>
      <c r="BK166" s="20"/>
      <c r="BL166" s="24"/>
      <c r="BM166" s="25"/>
      <c r="BN166" s="25"/>
      <c r="BO166" s="25"/>
      <c r="BP166" s="126"/>
    </row>
    <row r="167" spans="1:68" hidden="1" x14ac:dyDescent="0.2">
      <c r="A167" s="56">
        <v>45122</v>
      </c>
      <c r="B167" s="57" t="s">
        <v>561</v>
      </c>
      <c r="C167" s="57"/>
      <c r="D167" s="58" t="str">
        <f t="shared" si="64"/>
        <v>Sat</v>
      </c>
      <c r="E167" s="58"/>
      <c r="F167" s="24" t="s">
        <v>51</v>
      </c>
      <c r="G167" s="24" t="s">
        <v>103</v>
      </c>
      <c r="H167" s="60" t="s">
        <v>209</v>
      </c>
      <c r="I167" s="61">
        <v>2</v>
      </c>
      <c r="J167" s="61" t="s">
        <v>136</v>
      </c>
      <c r="K167" s="60" t="s">
        <v>295</v>
      </c>
      <c r="L167" s="25">
        <v>1</v>
      </c>
      <c r="M167" s="24" t="s">
        <v>357</v>
      </c>
      <c r="N167" s="24" t="s">
        <v>6</v>
      </c>
      <c r="R167" s="64">
        <v>5.5</v>
      </c>
      <c r="S167" s="65" t="s">
        <v>363</v>
      </c>
      <c r="T167" s="66" t="str">
        <f t="shared" si="66"/>
        <v>0.00</v>
      </c>
      <c r="U167" s="66">
        <f t="shared" si="67"/>
        <v>-1</v>
      </c>
      <c r="V167" s="66">
        <f t="shared" si="68"/>
        <v>88.070000000000036</v>
      </c>
      <c r="W167" s="66">
        <f t="shared" si="69"/>
        <v>496.5</v>
      </c>
      <c r="X167" s="20">
        <f t="shared" si="70"/>
        <v>0.17738167170191346</v>
      </c>
      <c r="Y167" s="67">
        <f t="shared" si="71"/>
        <v>0.88070000000000037</v>
      </c>
      <c r="Z167" s="68">
        <f t="shared" si="72"/>
        <v>8807.0000000000036</v>
      </c>
      <c r="AA167" s="65" t="s">
        <v>52</v>
      </c>
      <c r="AB167" s="23" t="str">
        <f t="shared" si="80"/>
        <v/>
      </c>
      <c r="AC167" s="23" t="str">
        <f t="shared" si="80"/>
        <v/>
      </c>
      <c r="AD167" s="23" t="str">
        <f t="shared" si="80"/>
        <v/>
      </c>
      <c r="AE167" s="23" t="str">
        <f t="shared" si="80"/>
        <v/>
      </c>
      <c r="AF167" s="23" t="str">
        <f t="shared" si="80"/>
        <v/>
      </c>
      <c r="AU167" s="23">
        <f t="shared" si="81"/>
        <v>-1</v>
      </c>
      <c r="AV167" s="23" t="str">
        <f t="shared" si="81"/>
        <v/>
      </c>
      <c r="AW167" s="23" t="str">
        <f t="shared" si="81"/>
        <v/>
      </c>
      <c r="AX167" s="23" t="str">
        <f t="shared" si="77"/>
        <v/>
      </c>
      <c r="AY167" s="23" t="str">
        <f t="shared" si="76"/>
        <v/>
      </c>
      <c r="AZ167" s="23"/>
      <c r="BA167" s="25">
        <v>5.5</v>
      </c>
      <c r="BB167" s="25">
        <v>5.56</v>
      </c>
      <c r="BC167" s="25">
        <f t="shared" si="82"/>
        <v>4.5599999999999996</v>
      </c>
      <c r="BD167" s="25">
        <f t="shared" si="83"/>
        <v>5.2408000000000001</v>
      </c>
      <c r="BF167" s="55">
        <f t="shared" si="65"/>
        <v>0</v>
      </c>
      <c r="BG167" s="66"/>
      <c r="BH167" s="66"/>
      <c r="BI167" s="25"/>
      <c r="BJ167" s="25"/>
      <c r="BK167" s="20"/>
      <c r="BL167" s="24"/>
      <c r="BM167" s="25"/>
      <c r="BN167" s="25"/>
      <c r="BO167" s="25"/>
      <c r="BP167" s="126"/>
    </row>
    <row r="168" spans="1:68" hidden="1" x14ac:dyDescent="0.2">
      <c r="A168" s="56">
        <v>45122</v>
      </c>
      <c r="B168" s="57" t="s">
        <v>561</v>
      </c>
      <c r="C168" s="57"/>
      <c r="D168" s="58" t="str">
        <f t="shared" si="64"/>
        <v>Sat</v>
      </c>
      <c r="E168" s="58"/>
      <c r="F168" s="24" t="s">
        <v>51</v>
      </c>
      <c r="G168" s="24" t="s">
        <v>103</v>
      </c>
      <c r="H168" s="60" t="s">
        <v>209</v>
      </c>
      <c r="I168" s="61">
        <v>2</v>
      </c>
      <c r="J168" s="61" t="s">
        <v>136</v>
      </c>
      <c r="K168" s="60" t="s">
        <v>295</v>
      </c>
      <c r="L168" s="25">
        <v>4</v>
      </c>
      <c r="M168" s="24" t="s">
        <v>358</v>
      </c>
      <c r="N168" s="24" t="s">
        <v>7</v>
      </c>
      <c r="R168" s="64">
        <v>1.8</v>
      </c>
      <c r="S168" s="65" t="s">
        <v>363</v>
      </c>
      <c r="T168" s="66" t="str">
        <f t="shared" si="66"/>
        <v>0.00</v>
      </c>
      <c r="U168" s="66">
        <f t="shared" si="67"/>
        <v>-4</v>
      </c>
      <c r="V168" s="66">
        <f t="shared" si="68"/>
        <v>84.070000000000036</v>
      </c>
      <c r="W168" s="66">
        <f t="shared" si="69"/>
        <v>500.5</v>
      </c>
      <c r="X168" s="20">
        <f t="shared" si="70"/>
        <v>0.16797202797202804</v>
      </c>
      <c r="Y168" s="67">
        <f t="shared" si="71"/>
        <v>0.84070000000000034</v>
      </c>
      <c r="Z168" s="68">
        <f t="shared" si="72"/>
        <v>8407.0000000000036</v>
      </c>
      <c r="AA168" s="65" t="s">
        <v>52</v>
      </c>
      <c r="AB168" s="23" t="str">
        <f t="shared" ref="AB168:AF177" si="84">IF($G168=AB$2,$U168,"")</f>
        <v/>
      </c>
      <c r="AC168" s="23" t="str">
        <f t="shared" si="84"/>
        <v/>
      </c>
      <c r="AD168" s="23" t="str">
        <f t="shared" si="84"/>
        <v/>
      </c>
      <c r="AE168" s="23" t="str">
        <f t="shared" si="84"/>
        <v/>
      </c>
      <c r="AF168" s="23" t="str">
        <f t="shared" si="84"/>
        <v/>
      </c>
      <c r="AU168" s="23">
        <f t="shared" si="81"/>
        <v>-4</v>
      </c>
      <c r="AV168" s="23" t="str">
        <f t="shared" si="81"/>
        <v/>
      </c>
      <c r="AW168" s="23" t="str">
        <f t="shared" si="81"/>
        <v/>
      </c>
      <c r="AX168" s="23" t="str">
        <f t="shared" si="77"/>
        <v/>
      </c>
      <c r="AY168" s="23" t="str">
        <f t="shared" si="76"/>
        <v/>
      </c>
      <c r="AZ168" s="23"/>
      <c r="BA168" s="25">
        <v>0</v>
      </c>
      <c r="BB168" s="25">
        <v>2.17</v>
      </c>
      <c r="BC168" s="25">
        <f t="shared" si="82"/>
        <v>4.68</v>
      </c>
      <c r="BD168" s="25">
        <f t="shared" si="83"/>
        <v>2.0880999999999998</v>
      </c>
      <c r="BF168" s="55">
        <f t="shared" si="65"/>
        <v>0</v>
      </c>
      <c r="BG168" s="66"/>
      <c r="BH168" s="66"/>
      <c r="BI168" s="25"/>
      <c r="BJ168" s="25"/>
      <c r="BK168" s="20"/>
      <c r="BL168" s="24"/>
      <c r="BM168" s="25"/>
      <c r="BN168" s="25"/>
      <c r="BO168" s="25"/>
      <c r="BP168" s="126"/>
    </row>
    <row r="169" spans="1:68" hidden="1" x14ac:dyDescent="0.2">
      <c r="A169" s="56">
        <v>45122</v>
      </c>
      <c r="B169" s="57" t="s">
        <v>561</v>
      </c>
      <c r="C169" s="57"/>
      <c r="D169" s="58" t="str">
        <f t="shared" si="64"/>
        <v>Sat</v>
      </c>
      <c r="E169" s="58"/>
      <c r="F169" s="24" t="s">
        <v>51</v>
      </c>
      <c r="G169" s="24" t="s">
        <v>103</v>
      </c>
      <c r="H169" s="60" t="s">
        <v>209</v>
      </c>
      <c r="I169" s="61">
        <v>5</v>
      </c>
      <c r="J169" s="61" t="s">
        <v>159</v>
      </c>
      <c r="K169" s="60" t="s">
        <v>299</v>
      </c>
      <c r="L169" s="25">
        <v>1.5</v>
      </c>
      <c r="M169" s="24" t="s">
        <v>105</v>
      </c>
      <c r="N169" s="24" t="s">
        <v>6</v>
      </c>
      <c r="R169" s="64">
        <v>3.8</v>
      </c>
      <c r="S169" s="65" t="s">
        <v>363</v>
      </c>
      <c r="T169" s="66" t="str">
        <f t="shared" si="66"/>
        <v>0.00</v>
      </c>
      <c r="U169" s="66">
        <f t="shared" si="67"/>
        <v>-1.5</v>
      </c>
      <c r="V169" s="66">
        <f t="shared" si="68"/>
        <v>82.570000000000036</v>
      </c>
      <c r="W169" s="66">
        <f t="shared" si="69"/>
        <v>502</v>
      </c>
      <c r="X169" s="20">
        <f t="shared" si="70"/>
        <v>0.16448207171314749</v>
      </c>
      <c r="Y169" s="67">
        <f t="shared" si="71"/>
        <v>0.82570000000000032</v>
      </c>
      <c r="Z169" s="68">
        <f t="shared" si="72"/>
        <v>8257.0000000000036</v>
      </c>
      <c r="AA169" s="65" t="s">
        <v>52</v>
      </c>
      <c r="AB169" s="23" t="str">
        <f t="shared" si="84"/>
        <v/>
      </c>
      <c r="AC169" s="23" t="str">
        <f t="shared" si="84"/>
        <v/>
      </c>
      <c r="AD169" s="23" t="str">
        <f t="shared" si="84"/>
        <v/>
      </c>
      <c r="AE169" s="23" t="str">
        <f t="shared" si="84"/>
        <v/>
      </c>
      <c r="AF169" s="23" t="str">
        <f t="shared" si="84"/>
        <v/>
      </c>
      <c r="AU169" s="23">
        <f t="shared" si="81"/>
        <v>-1.5</v>
      </c>
      <c r="AV169" s="23" t="str">
        <f t="shared" si="81"/>
        <v/>
      </c>
      <c r="AW169" s="23" t="str">
        <f t="shared" si="81"/>
        <v/>
      </c>
      <c r="AX169" s="23" t="str">
        <f t="shared" si="77"/>
        <v/>
      </c>
      <c r="AY169" s="23" t="str">
        <f t="shared" si="76"/>
        <v/>
      </c>
      <c r="AZ169" s="23"/>
      <c r="BA169" s="25">
        <v>3.8</v>
      </c>
      <c r="BB169" s="25">
        <v>4.1100000000000003</v>
      </c>
      <c r="BC169" s="25">
        <f t="shared" si="82"/>
        <v>4.6650000000000009</v>
      </c>
      <c r="BD169" s="25">
        <f t="shared" si="83"/>
        <v>3.8923000000000005</v>
      </c>
      <c r="BF169" s="55">
        <f t="shared" si="65"/>
        <v>0</v>
      </c>
      <c r="BG169" s="66"/>
      <c r="BH169" s="66"/>
      <c r="BI169" s="25"/>
      <c r="BJ169" s="25"/>
      <c r="BK169" s="20"/>
      <c r="BL169" s="24"/>
      <c r="BM169" s="25"/>
      <c r="BN169" s="25"/>
      <c r="BO169" s="25"/>
      <c r="BP169" s="126"/>
    </row>
    <row r="170" spans="1:68" hidden="1" x14ac:dyDescent="0.2">
      <c r="A170" s="56">
        <v>45122</v>
      </c>
      <c r="B170" s="57" t="s">
        <v>561</v>
      </c>
      <c r="C170" s="57"/>
      <c r="D170" s="58" t="str">
        <f t="shared" si="64"/>
        <v>Sat</v>
      </c>
      <c r="E170" s="58"/>
      <c r="F170" s="24" t="s">
        <v>51</v>
      </c>
      <c r="G170" s="24" t="s">
        <v>103</v>
      </c>
      <c r="H170" s="60" t="s">
        <v>209</v>
      </c>
      <c r="I170" s="61">
        <v>5</v>
      </c>
      <c r="J170" s="61" t="s">
        <v>159</v>
      </c>
      <c r="K170" s="60" t="s">
        <v>299</v>
      </c>
      <c r="L170" s="25">
        <v>3.5</v>
      </c>
      <c r="M170" s="24" t="s">
        <v>105</v>
      </c>
      <c r="N170" s="24" t="s">
        <v>7</v>
      </c>
      <c r="R170" s="64">
        <v>1.7</v>
      </c>
      <c r="S170" s="65" t="s">
        <v>363</v>
      </c>
      <c r="T170" s="66" t="str">
        <f t="shared" si="66"/>
        <v>0.00</v>
      </c>
      <c r="U170" s="66">
        <f t="shared" si="67"/>
        <v>-3.5</v>
      </c>
      <c r="V170" s="66">
        <f t="shared" si="68"/>
        <v>79.070000000000036</v>
      </c>
      <c r="W170" s="66">
        <f t="shared" si="69"/>
        <v>505.5</v>
      </c>
      <c r="X170" s="20">
        <f t="shared" si="70"/>
        <v>0.15641938674579631</v>
      </c>
      <c r="Y170" s="67">
        <f t="shared" si="71"/>
        <v>0.7907000000000004</v>
      </c>
      <c r="Z170" s="68">
        <f t="shared" si="72"/>
        <v>7907.0000000000036</v>
      </c>
      <c r="AA170" s="65" t="s">
        <v>52</v>
      </c>
      <c r="AB170" s="23" t="str">
        <f t="shared" si="84"/>
        <v/>
      </c>
      <c r="AC170" s="23" t="str">
        <f t="shared" si="84"/>
        <v/>
      </c>
      <c r="AD170" s="23" t="str">
        <f t="shared" si="84"/>
        <v/>
      </c>
      <c r="AE170" s="23" t="str">
        <f t="shared" si="84"/>
        <v/>
      </c>
      <c r="AF170" s="23" t="str">
        <f t="shared" si="84"/>
        <v/>
      </c>
      <c r="AU170" s="23">
        <f t="shared" si="81"/>
        <v>-3.5</v>
      </c>
      <c r="AV170" s="23" t="str">
        <f t="shared" si="81"/>
        <v/>
      </c>
      <c r="AW170" s="23" t="str">
        <f t="shared" si="81"/>
        <v/>
      </c>
      <c r="AX170" s="23" t="str">
        <f t="shared" si="77"/>
        <v/>
      </c>
      <c r="AY170" s="23" t="str">
        <f t="shared" si="76"/>
        <v/>
      </c>
      <c r="AZ170" s="23"/>
      <c r="BA170" s="25">
        <v>0</v>
      </c>
      <c r="BB170" s="25">
        <v>1.72</v>
      </c>
      <c r="BC170" s="25">
        <f t="shared" si="82"/>
        <v>2.5199999999999996</v>
      </c>
      <c r="BD170" s="25">
        <f t="shared" si="83"/>
        <v>1.6696</v>
      </c>
      <c r="BF170" s="55">
        <f t="shared" si="65"/>
        <v>0</v>
      </c>
      <c r="BG170" s="66"/>
      <c r="BH170" s="66"/>
      <c r="BI170" s="25"/>
      <c r="BJ170" s="25"/>
      <c r="BK170" s="20"/>
      <c r="BL170" s="24"/>
      <c r="BM170" s="25"/>
      <c r="BN170" s="25"/>
      <c r="BO170" s="25"/>
      <c r="BP170" s="126"/>
    </row>
    <row r="171" spans="1:68" hidden="1" x14ac:dyDescent="0.2">
      <c r="A171" s="56">
        <v>45122</v>
      </c>
      <c r="B171" s="57" t="s">
        <v>561</v>
      </c>
      <c r="C171" s="57"/>
      <c r="D171" s="58" t="str">
        <f t="shared" si="64"/>
        <v>Sat</v>
      </c>
      <c r="E171" s="58"/>
      <c r="F171" s="24" t="s">
        <v>51</v>
      </c>
      <c r="G171" s="24" t="s">
        <v>152</v>
      </c>
      <c r="H171" s="60" t="s">
        <v>71</v>
      </c>
      <c r="I171" s="61">
        <v>6</v>
      </c>
      <c r="J171" s="61" t="s">
        <v>96</v>
      </c>
      <c r="K171" s="60" t="s">
        <v>300</v>
      </c>
      <c r="L171" s="25">
        <v>4</v>
      </c>
      <c r="M171" s="24" t="s">
        <v>105</v>
      </c>
      <c r="N171" s="24" t="s">
        <v>6</v>
      </c>
      <c r="R171" s="64">
        <v>2.6</v>
      </c>
      <c r="S171" s="65" t="s">
        <v>363</v>
      </c>
      <c r="T171" s="66" t="str">
        <f t="shared" si="66"/>
        <v>0.00</v>
      </c>
      <c r="U171" s="66">
        <f t="shared" si="67"/>
        <v>-4</v>
      </c>
      <c r="V171" s="66">
        <f t="shared" si="68"/>
        <v>75.070000000000036</v>
      </c>
      <c r="W171" s="66">
        <f t="shared" si="69"/>
        <v>509.5</v>
      </c>
      <c r="X171" s="20">
        <f t="shared" si="70"/>
        <v>0.14734052993130528</v>
      </c>
      <c r="Y171" s="67">
        <f t="shared" si="71"/>
        <v>0.75070000000000037</v>
      </c>
      <c r="Z171" s="68">
        <f t="shared" si="72"/>
        <v>7507.0000000000036</v>
      </c>
      <c r="AA171" s="65" t="s">
        <v>52</v>
      </c>
      <c r="AB171" s="23" t="str">
        <f t="shared" si="84"/>
        <v/>
      </c>
      <c r="AC171" s="23" t="str">
        <f t="shared" si="84"/>
        <v/>
      </c>
      <c r="AD171" s="23" t="str">
        <f t="shared" si="84"/>
        <v/>
      </c>
      <c r="AE171" s="23" t="str">
        <f t="shared" si="84"/>
        <v/>
      </c>
      <c r="AF171" s="23" t="str">
        <f t="shared" si="84"/>
        <v/>
      </c>
      <c r="AU171" s="23" t="str">
        <f t="shared" si="81"/>
        <v/>
      </c>
      <c r="AV171" s="23" t="str">
        <f t="shared" si="81"/>
        <v/>
      </c>
      <c r="AW171" s="23">
        <f t="shared" si="81"/>
        <v>-4</v>
      </c>
      <c r="AX171" s="23" t="str">
        <f t="shared" si="77"/>
        <v/>
      </c>
      <c r="AY171" s="23" t="str">
        <f t="shared" si="76"/>
        <v/>
      </c>
      <c r="AZ171" s="23"/>
      <c r="BA171" s="25">
        <v>0</v>
      </c>
      <c r="BB171" s="25">
        <v>2.5299999999999998</v>
      </c>
      <c r="BC171" s="25">
        <f t="shared" si="82"/>
        <v>6.1199999999999992</v>
      </c>
      <c r="BD171" s="25">
        <f t="shared" si="83"/>
        <v>2.4228999999999998</v>
      </c>
      <c r="BF171" s="55">
        <f t="shared" si="65"/>
        <v>0</v>
      </c>
      <c r="BG171" s="66"/>
      <c r="BH171" s="66"/>
      <c r="BI171" s="25"/>
      <c r="BJ171" s="25"/>
      <c r="BK171" s="20"/>
      <c r="BL171" s="24"/>
      <c r="BM171" s="25"/>
      <c r="BN171" s="25"/>
      <c r="BO171" s="25"/>
      <c r="BP171" s="126"/>
    </row>
    <row r="172" spans="1:68" hidden="1" x14ac:dyDescent="0.2">
      <c r="A172" s="56">
        <v>45122</v>
      </c>
      <c r="B172" s="57" t="s">
        <v>561</v>
      </c>
      <c r="C172" s="57"/>
      <c r="D172" s="58" t="str">
        <f t="shared" si="64"/>
        <v>Sat</v>
      </c>
      <c r="E172" s="58"/>
      <c r="F172" s="24" t="s">
        <v>51</v>
      </c>
      <c r="G172" s="24" t="s">
        <v>103</v>
      </c>
      <c r="H172" s="60" t="s">
        <v>209</v>
      </c>
      <c r="I172" s="61">
        <v>9</v>
      </c>
      <c r="J172" s="61" t="s">
        <v>200</v>
      </c>
      <c r="K172" s="60" t="s">
        <v>301</v>
      </c>
      <c r="L172" s="25">
        <v>1</v>
      </c>
      <c r="M172" s="24" t="s">
        <v>105</v>
      </c>
      <c r="N172" s="24" t="s">
        <v>6</v>
      </c>
      <c r="R172" s="64">
        <v>11</v>
      </c>
      <c r="S172" s="65" t="s">
        <v>363</v>
      </c>
      <c r="T172" s="66" t="str">
        <f t="shared" si="66"/>
        <v>0.00</v>
      </c>
      <c r="U172" s="66">
        <f t="shared" si="67"/>
        <v>-1</v>
      </c>
      <c r="V172" s="66">
        <f t="shared" si="68"/>
        <v>74.070000000000036</v>
      </c>
      <c r="W172" s="66">
        <f t="shared" si="69"/>
        <v>510.5</v>
      </c>
      <c r="X172" s="20">
        <f t="shared" si="70"/>
        <v>0.14509304603330075</v>
      </c>
      <c r="Y172" s="67">
        <f t="shared" si="71"/>
        <v>0.74070000000000036</v>
      </c>
      <c r="Z172" s="68">
        <f t="shared" si="72"/>
        <v>7407.0000000000036</v>
      </c>
      <c r="AA172" s="65" t="s">
        <v>52</v>
      </c>
      <c r="AB172" s="23" t="str">
        <f t="shared" si="84"/>
        <v/>
      </c>
      <c r="AC172" s="23" t="str">
        <f t="shared" si="84"/>
        <v/>
      </c>
      <c r="AD172" s="23" t="str">
        <f t="shared" si="84"/>
        <v/>
      </c>
      <c r="AE172" s="23" t="str">
        <f t="shared" si="84"/>
        <v/>
      </c>
      <c r="AF172" s="23" t="str">
        <f t="shared" si="84"/>
        <v/>
      </c>
      <c r="AU172" s="23">
        <f t="shared" si="81"/>
        <v>-1</v>
      </c>
      <c r="AV172" s="23" t="str">
        <f t="shared" si="81"/>
        <v/>
      </c>
      <c r="AW172" s="23" t="str">
        <f t="shared" si="81"/>
        <v/>
      </c>
      <c r="AX172" s="23" t="str">
        <f t="shared" si="77"/>
        <v/>
      </c>
      <c r="AY172" s="23" t="str">
        <f t="shared" si="76"/>
        <v/>
      </c>
      <c r="AZ172" s="23"/>
      <c r="BA172" s="25">
        <v>13</v>
      </c>
      <c r="BB172" s="25">
        <v>14.82</v>
      </c>
      <c r="BC172" s="25">
        <f t="shared" si="82"/>
        <v>13.82</v>
      </c>
      <c r="BD172" s="25">
        <f t="shared" si="83"/>
        <v>13.852600000000001</v>
      </c>
      <c r="BF172" s="55">
        <f t="shared" si="65"/>
        <v>0</v>
      </c>
      <c r="BG172" s="66"/>
      <c r="BH172" s="66"/>
      <c r="BI172" s="25"/>
      <c r="BJ172" s="25"/>
      <c r="BK172" s="20"/>
      <c r="BL172" s="24"/>
      <c r="BM172" s="25"/>
      <c r="BN172" s="25"/>
      <c r="BO172" s="25"/>
      <c r="BP172" s="126"/>
    </row>
    <row r="173" spans="1:68" hidden="1" x14ac:dyDescent="0.2">
      <c r="A173" s="56">
        <v>45122</v>
      </c>
      <c r="B173" s="57" t="s">
        <v>561</v>
      </c>
      <c r="C173" s="57"/>
      <c r="D173" s="58" t="str">
        <f t="shared" si="64"/>
        <v>Sat</v>
      </c>
      <c r="E173" s="58"/>
      <c r="F173" s="24" t="s">
        <v>51</v>
      </c>
      <c r="G173" s="24" t="s">
        <v>103</v>
      </c>
      <c r="H173" s="60" t="s">
        <v>209</v>
      </c>
      <c r="I173" s="61">
        <v>9</v>
      </c>
      <c r="J173" s="61" t="s">
        <v>200</v>
      </c>
      <c r="K173" s="60" t="s">
        <v>301</v>
      </c>
      <c r="L173" s="25">
        <v>2</v>
      </c>
      <c r="M173" s="24" t="s">
        <v>105</v>
      </c>
      <c r="N173" s="24" t="s">
        <v>7</v>
      </c>
      <c r="R173" s="64">
        <v>3</v>
      </c>
      <c r="S173" s="65" t="s">
        <v>363</v>
      </c>
      <c r="T173" s="66" t="str">
        <f t="shared" si="66"/>
        <v>0.00</v>
      </c>
      <c r="U173" s="66">
        <f t="shared" si="67"/>
        <v>-2</v>
      </c>
      <c r="V173" s="66">
        <f t="shared" si="68"/>
        <v>72.070000000000036</v>
      </c>
      <c r="W173" s="66">
        <f t="shared" si="69"/>
        <v>512.5</v>
      </c>
      <c r="X173" s="20">
        <f t="shared" si="70"/>
        <v>0.1406243902439025</v>
      </c>
      <c r="Y173" s="67">
        <f t="shared" si="71"/>
        <v>0.72070000000000034</v>
      </c>
      <c r="Z173" s="68">
        <f t="shared" si="72"/>
        <v>7207.0000000000036</v>
      </c>
      <c r="AA173" s="65" t="s">
        <v>52</v>
      </c>
      <c r="AB173" s="23" t="str">
        <f t="shared" si="84"/>
        <v/>
      </c>
      <c r="AC173" s="23" t="str">
        <f t="shared" si="84"/>
        <v/>
      </c>
      <c r="AD173" s="23" t="str">
        <f t="shared" si="84"/>
        <v/>
      </c>
      <c r="AE173" s="23" t="str">
        <f t="shared" si="84"/>
        <v/>
      </c>
      <c r="AF173" s="23" t="str">
        <f t="shared" si="84"/>
        <v/>
      </c>
      <c r="AU173" s="23">
        <f t="shared" si="81"/>
        <v>-2</v>
      </c>
      <c r="AV173" s="23" t="str">
        <f t="shared" si="81"/>
        <v/>
      </c>
      <c r="AW173" s="23" t="str">
        <f t="shared" si="81"/>
        <v/>
      </c>
      <c r="AX173" s="23" t="str">
        <f t="shared" si="77"/>
        <v/>
      </c>
      <c r="AY173" s="23" t="str">
        <f t="shared" si="76"/>
        <v/>
      </c>
      <c r="AZ173" s="23"/>
      <c r="BA173" s="25">
        <v>0</v>
      </c>
      <c r="BB173" s="25">
        <v>3.54</v>
      </c>
      <c r="BC173" s="25">
        <f t="shared" si="82"/>
        <v>5.08</v>
      </c>
      <c r="BD173" s="25">
        <f t="shared" si="83"/>
        <v>3.3622000000000001</v>
      </c>
      <c r="BF173" s="55">
        <f t="shared" si="65"/>
        <v>0</v>
      </c>
      <c r="BG173" s="66"/>
      <c r="BH173" s="66"/>
      <c r="BI173" s="25"/>
      <c r="BJ173" s="25"/>
      <c r="BK173" s="20"/>
      <c r="BL173" s="24"/>
      <c r="BM173" s="25"/>
      <c r="BN173" s="25"/>
      <c r="BO173" s="25"/>
      <c r="BP173" s="126"/>
    </row>
    <row r="174" spans="1:68" hidden="1" x14ac:dyDescent="0.2">
      <c r="A174" s="56">
        <v>45122</v>
      </c>
      <c r="B174" s="57" t="s">
        <v>561</v>
      </c>
      <c r="C174" s="57"/>
      <c r="D174" s="58" t="str">
        <f t="shared" si="64"/>
        <v>Sat</v>
      </c>
      <c r="E174" s="58"/>
      <c r="F174" s="24" t="s">
        <v>51</v>
      </c>
      <c r="G174" s="24" t="s">
        <v>103</v>
      </c>
      <c r="H174" s="60" t="s">
        <v>293</v>
      </c>
      <c r="I174" s="61">
        <v>1</v>
      </c>
      <c r="J174" s="61" t="s">
        <v>95</v>
      </c>
      <c r="K174" s="69" t="s">
        <v>294</v>
      </c>
      <c r="L174" s="25">
        <v>3.5</v>
      </c>
      <c r="M174" s="24" t="s">
        <v>358</v>
      </c>
      <c r="N174" s="24" t="s">
        <v>7</v>
      </c>
      <c r="R174" s="64">
        <v>1.3</v>
      </c>
      <c r="S174" s="65" t="s">
        <v>373</v>
      </c>
      <c r="T174" s="66">
        <f t="shared" si="66"/>
        <v>4.55</v>
      </c>
      <c r="U174" s="66">
        <f t="shared" si="67"/>
        <v>1.0499999999999998</v>
      </c>
      <c r="V174" s="66">
        <f t="shared" si="68"/>
        <v>73.120000000000033</v>
      </c>
      <c r="W174" s="66">
        <f t="shared" si="69"/>
        <v>516</v>
      </c>
      <c r="X174" s="20">
        <f t="shared" si="70"/>
        <v>0.1417054263565892</v>
      </c>
      <c r="Y174" s="67">
        <f t="shared" si="71"/>
        <v>0.73120000000000029</v>
      </c>
      <c r="Z174" s="68">
        <f t="shared" si="72"/>
        <v>7312.0000000000036</v>
      </c>
      <c r="AA174" s="65" t="s">
        <v>53</v>
      </c>
      <c r="AB174" s="23" t="str">
        <f t="shared" si="84"/>
        <v/>
      </c>
      <c r="AC174" s="23" t="str">
        <f t="shared" si="84"/>
        <v/>
      </c>
      <c r="AD174" s="23" t="str">
        <f t="shared" si="84"/>
        <v/>
      </c>
      <c r="AE174" s="23" t="str">
        <f t="shared" si="84"/>
        <v/>
      </c>
      <c r="AF174" s="23" t="str">
        <f t="shared" si="84"/>
        <v/>
      </c>
      <c r="AU174" s="23">
        <f t="shared" si="81"/>
        <v>1.0499999999999998</v>
      </c>
      <c r="AV174" s="23" t="str">
        <f t="shared" si="81"/>
        <v/>
      </c>
      <c r="AW174" s="23" t="str">
        <f t="shared" si="81"/>
        <v/>
      </c>
      <c r="AX174" s="23" t="str">
        <f t="shared" si="77"/>
        <v/>
      </c>
      <c r="AY174" s="23" t="str">
        <f t="shared" si="76"/>
        <v/>
      </c>
      <c r="AZ174" s="23"/>
      <c r="BA174" s="25">
        <v>0</v>
      </c>
      <c r="BB174" s="25">
        <v>1.77</v>
      </c>
      <c r="BC174" s="25">
        <f t="shared" si="82"/>
        <v>2.6950000000000003</v>
      </c>
      <c r="BD174" s="25">
        <f t="shared" si="83"/>
        <v>1.7161</v>
      </c>
      <c r="BF174" s="55">
        <f t="shared" si="65"/>
        <v>0</v>
      </c>
      <c r="BG174" s="66"/>
      <c r="BH174" s="66"/>
      <c r="BI174" s="25"/>
      <c r="BJ174" s="25"/>
      <c r="BK174" s="20"/>
      <c r="BL174" s="24"/>
      <c r="BM174" s="25"/>
      <c r="BN174" s="25"/>
      <c r="BO174" s="25"/>
      <c r="BP174" s="126"/>
    </row>
    <row r="175" spans="1:68" hidden="1" x14ac:dyDescent="0.2">
      <c r="A175" s="56">
        <v>45123</v>
      </c>
      <c r="B175" s="57" t="s">
        <v>561</v>
      </c>
      <c r="C175" s="57"/>
      <c r="D175" s="58" t="str">
        <f t="shared" si="64"/>
        <v>Sun</v>
      </c>
      <c r="E175" s="58"/>
      <c r="F175" s="24" t="s">
        <v>51</v>
      </c>
      <c r="G175" s="24" t="s">
        <v>103</v>
      </c>
      <c r="H175" s="60" t="s">
        <v>176</v>
      </c>
      <c r="I175" s="61">
        <v>1</v>
      </c>
      <c r="J175" s="61" t="s">
        <v>156</v>
      </c>
      <c r="K175" s="70" t="s">
        <v>302</v>
      </c>
      <c r="L175" s="25">
        <v>3</v>
      </c>
      <c r="M175" s="24" t="s">
        <v>105</v>
      </c>
      <c r="N175" s="24" t="s">
        <v>6</v>
      </c>
      <c r="R175" s="64">
        <v>2.8</v>
      </c>
      <c r="S175" s="65" t="s">
        <v>373</v>
      </c>
      <c r="T175" s="66" t="str">
        <f t="shared" si="66"/>
        <v>0.00</v>
      </c>
      <c r="U175" s="66">
        <f t="shared" si="67"/>
        <v>-3</v>
      </c>
      <c r="V175" s="66">
        <f t="shared" si="68"/>
        <v>70.120000000000033</v>
      </c>
      <c r="W175" s="66">
        <f t="shared" si="69"/>
        <v>519</v>
      </c>
      <c r="X175" s="20">
        <f t="shared" si="70"/>
        <v>0.13510597302504823</v>
      </c>
      <c r="Y175" s="67">
        <f t="shared" si="71"/>
        <v>0.70120000000000038</v>
      </c>
      <c r="Z175" s="68">
        <f t="shared" si="72"/>
        <v>7012.0000000000036</v>
      </c>
      <c r="AA175" s="65" t="s">
        <v>52</v>
      </c>
      <c r="AB175" s="23" t="str">
        <f t="shared" si="84"/>
        <v/>
      </c>
      <c r="AC175" s="23" t="str">
        <f t="shared" si="84"/>
        <v/>
      </c>
      <c r="AD175" s="23" t="str">
        <f t="shared" si="84"/>
        <v/>
      </c>
      <c r="AE175" s="23" t="str">
        <f t="shared" si="84"/>
        <v/>
      </c>
      <c r="AF175" s="23" t="str">
        <f t="shared" si="84"/>
        <v/>
      </c>
      <c r="AU175" s="23">
        <f t="shared" si="81"/>
        <v>-3</v>
      </c>
      <c r="AV175" s="23" t="str">
        <f t="shared" si="81"/>
        <v/>
      </c>
      <c r="AW175" s="23" t="str">
        <f t="shared" si="81"/>
        <v/>
      </c>
      <c r="AX175" s="23" t="str">
        <f t="shared" si="77"/>
        <v/>
      </c>
      <c r="AY175" s="23" t="str">
        <f t="shared" si="76"/>
        <v/>
      </c>
      <c r="AZ175" s="23"/>
      <c r="BA175" s="25">
        <v>3.4</v>
      </c>
      <c r="BB175" s="25">
        <v>3.8</v>
      </c>
      <c r="BC175" s="25">
        <f t="shared" si="82"/>
        <v>8.3999999999999986</v>
      </c>
      <c r="BD175" s="25">
        <f t="shared" si="83"/>
        <v>3.6040000000000001</v>
      </c>
      <c r="BF175" s="55">
        <f t="shared" si="65"/>
        <v>0</v>
      </c>
      <c r="BG175" s="66"/>
      <c r="BH175" s="66"/>
      <c r="BI175" s="25"/>
      <c r="BJ175" s="25"/>
      <c r="BK175" s="20"/>
      <c r="BL175" s="24"/>
      <c r="BM175" s="25"/>
      <c r="BN175" s="25"/>
      <c r="BO175" s="25"/>
      <c r="BP175" s="126"/>
    </row>
    <row r="176" spans="1:68" hidden="1" x14ac:dyDescent="0.2">
      <c r="A176" s="56">
        <v>45123</v>
      </c>
      <c r="B176" s="57" t="s">
        <v>561</v>
      </c>
      <c r="C176" s="57"/>
      <c r="D176" s="58" t="str">
        <f t="shared" si="64"/>
        <v>Sun</v>
      </c>
      <c r="E176" s="58"/>
      <c r="F176" s="24" t="s">
        <v>51</v>
      </c>
      <c r="G176" s="24" t="s">
        <v>103</v>
      </c>
      <c r="H176" s="60" t="s">
        <v>122</v>
      </c>
      <c r="I176" s="61">
        <v>2</v>
      </c>
      <c r="J176" s="61" t="s">
        <v>95</v>
      </c>
      <c r="K176" s="70" t="s">
        <v>303</v>
      </c>
      <c r="L176" s="25">
        <v>1.5</v>
      </c>
      <c r="M176" s="24" t="s">
        <v>105</v>
      </c>
      <c r="N176" s="24" t="s">
        <v>6</v>
      </c>
      <c r="R176" s="64">
        <v>3.3</v>
      </c>
      <c r="S176" s="65" t="s">
        <v>373</v>
      </c>
      <c r="T176" s="66" t="str">
        <f t="shared" si="66"/>
        <v>0.00</v>
      </c>
      <c r="U176" s="66">
        <f t="shared" si="67"/>
        <v>-1.5</v>
      </c>
      <c r="V176" s="66">
        <f t="shared" si="68"/>
        <v>68.620000000000033</v>
      </c>
      <c r="W176" s="66">
        <f t="shared" si="69"/>
        <v>520.5</v>
      </c>
      <c r="X176" s="20">
        <f t="shared" si="70"/>
        <v>0.13183477425552359</v>
      </c>
      <c r="Y176" s="67">
        <f t="shared" si="71"/>
        <v>0.68620000000000037</v>
      </c>
      <c r="Z176" s="68">
        <f t="shared" si="72"/>
        <v>6862.0000000000036</v>
      </c>
      <c r="AA176" s="65" t="s">
        <v>52</v>
      </c>
      <c r="AB176" s="23" t="str">
        <f t="shared" si="84"/>
        <v/>
      </c>
      <c r="AC176" s="23" t="str">
        <f t="shared" si="84"/>
        <v/>
      </c>
      <c r="AD176" s="23" t="str">
        <f t="shared" si="84"/>
        <v/>
      </c>
      <c r="AE176" s="23" t="str">
        <f t="shared" si="84"/>
        <v/>
      </c>
      <c r="AF176" s="23" t="str">
        <f t="shared" si="84"/>
        <v/>
      </c>
      <c r="AU176" s="23">
        <f t="shared" si="81"/>
        <v>-1.5</v>
      </c>
      <c r="AV176" s="23" t="str">
        <f t="shared" si="81"/>
        <v/>
      </c>
      <c r="AW176" s="23" t="str">
        <f t="shared" si="81"/>
        <v/>
      </c>
      <c r="AX176" s="23" t="str">
        <f t="shared" si="77"/>
        <v/>
      </c>
      <c r="AY176" s="23" t="str">
        <f t="shared" si="76"/>
        <v/>
      </c>
      <c r="AZ176" s="23"/>
      <c r="BA176" s="25">
        <v>7</v>
      </c>
      <c r="BB176" s="25">
        <v>7.34</v>
      </c>
      <c r="BC176" s="25">
        <f t="shared" si="82"/>
        <v>9.51</v>
      </c>
      <c r="BD176" s="25">
        <f t="shared" si="83"/>
        <v>6.8962000000000003</v>
      </c>
      <c r="BF176" s="55">
        <f t="shared" si="65"/>
        <v>0</v>
      </c>
      <c r="BG176" s="66"/>
      <c r="BH176" s="66"/>
      <c r="BI176" s="25"/>
      <c r="BJ176" s="25"/>
      <c r="BK176" s="20"/>
      <c r="BL176" s="24"/>
      <c r="BM176" s="25"/>
      <c r="BN176" s="25"/>
      <c r="BO176" s="25"/>
      <c r="BP176" s="126"/>
    </row>
    <row r="177" spans="1:68" hidden="1" x14ac:dyDescent="0.2">
      <c r="A177" s="56">
        <v>45123</v>
      </c>
      <c r="B177" s="57" t="s">
        <v>561</v>
      </c>
      <c r="C177" s="57"/>
      <c r="D177" s="58" t="str">
        <f t="shared" si="64"/>
        <v>Sun</v>
      </c>
      <c r="E177" s="58"/>
      <c r="F177" s="24" t="s">
        <v>51</v>
      </c>
      <c r="G177" s="24" t="s">
        <v>103</v>
      </c>
      <c r="H177" s="60" t="s">
        <v>122</v>
      </c>
      <c r="I177" s="61">
        <v>5</v>
      </c>
      <c r="J177" s="61" t="s">
        <v>96</v>
      </c>
      <c r="K177" s="62" t="s">
        <v>304</v>
      </c>
      <c r="L177" s="25">
        <v>1.5</v>
      </c>
      <c r="M177" s="24" t="s">
        <v>105</v>
      </c>
      <c r="N177" s="24" t="s">
        <v>6</v>
      </c>
      <c r="R177" s="64">
        <v>3.3</v>
      </c>
      <c r="S177" s="65" t="s">
        <v>371</v>
      </c>
      <c r="T177" s="66" t="str">
        <f t="shared" si="66"/>
        <v>0.00</v>
      </c>
      <c r="U177" s="66">
        <f t="shared" si="67"/>
        <v>-1.5</v>
      </c>
      <c r="V177" s="66">
        <f t="shared" si="68"/>
        <v>67.120000000000033</v>
      </c>
      <c r="W177" s="66">
        <f t="shared" si="69"/>
        <v>522</v>
      </c>
      <c r="X177" s="20">
        <f t="shared" si="70"/>
        <v>0.12858237547892726</v>
      </c>
      <c r="Y177" s="67">
        <f t="shared" si="71"/>
        <v>0.67120000000000035</v>
      </c>
      <c r="Z177" s="68">
        <f t="shared" si="72"/>
        <v>6712.0000000000036</v>
      </c>
      <c r="AA177" s="65" t="s">
        <v>52</v>
      </c>
      <c r="AB177" s="23" t="str">
        <f t="shared" si="84"/>
        <v/>
      </c>
      <c r="AC177" s="23" t="str">
        <f t="shared" si="84"/>
        <v/>
      </c>
      <c r="AD177" s="23" t="str">
        <f t="shared" si="84"/>
        <v/>
      </c>
      <c r="AE177" s="23" t="str">
        <f t="shared" si="84"/>
        <v/>
      </c>
      <c r="AF177" s="23" t="str">
        <f t="shared" si="84"/>
        <v/>
      </c>
      <c r="AU177" s="23">
        <f t="shared" si="81"/>
        <v>-1.5</v>
      </c>
      <c r="AV177" s="23" t="str">
        <f t="shared" si="81"/>
        <v/>
      </c>
      <c r="AW177" s="23" t="str">
        <f t="shared" si="81"/>
        <v/>
      </c>
      <c r="AX177" s="23" t="str">
        <f t="shared" si="77"/>
        <v/>
      </c>
      <c r="AY177" s="23" t="str">
        <f t="shared" si="76"/>
        <v/>
      </c>
      <c r="AZ177" s="23"/>
      <c r="BA177" s="25">
        <v>3.6</v>
      </c>
      <c r="BB177" s="25">
        <v>3.13</v>
      </c>
      <c r="BC177" s="25">
        <f t="shared" si="82"/>
        <v>3.1950000000000003</v>
      </c>
      <c r="BD177" s="25">
        <f t="shared" si="83"/>
        <v>2.9809000000000001</v>
      </c>
      <c r="BF177" s="55">
        <f t="shared" si="65"/>
        <v>0</v>
      </c>
      <c r="BG177" s="66"/>
      <c r="BH177" s="66"/>
      <c r="BI177" s="25"/>
      <c r="BJ177" s="25"/>
      <c r="BK177" s="20"/>
      <c r="BL177" s="24"/>
      <c r="BM177" s="25"/>
      <c r="BN177" s="25"/>
      <c r="BO177" s="25"/>
      <c r="BP177" s="126"/>
    </row>
    <row r="178" spans="1:68" hidden="1" x14ac:dyDescent="0.2">
      <c r="A178" s="56">
        <v>45123</v>
      </c>
      <c r="B178" s="57" t="s">
        <v>561</v>
      </c>
      <c r="C178" s="57"/>
      <c r="D178" s="58" t="str">
        <f t="shared" si="64"/>
        <v>Sun</v>
      </c>
      <c r="E178" s="58"/>
      <c r="F178" s="24" t="s">
        <v>51</v>
      </c>
      <c r="G178" s="24" t="s">
        <v>103</v>
      </c>
      <c r="H178" s="60" t="s">
        <v>85</v>
      </c>
      <c r="I178" s="61">
        <v>5</v>
      </c>
      <c r="J178" s="61" t="s">
        <v>156</v>
      </c>
      <c r="K178" s="60" t="s">
        <v>305</v>
      </c>
      <c r="L178" s="25">
        <v>1.5</v>
      </c>
      <c r="M178" s="24" t="s">
        <v>105</v>
      </c>
      <c r="N178" s="24" t="s">
        <v>6</v>
      </c>
      <c r="R178" s="64">
        <v>4.5</v>
      </c>
      <c r="S178" s="65" t="s">
        <v>363</v>
      </c>
      <c r="T178" s="66" t="str">
        <f t="shared" si="66"/>
        <v>0.00</v>
      </c>
      <c r="U178" s="66">
        <f t="shared" si="67"/>
        <v>-1.5</v>
      </c>
      <c r="V178" s="66">
        <f t="shared" si="68"/>
        <v>65.620000000000033</v>
      </c>
      <c r="W178" s="66">
        <f t="shared" si="69"/>
        <v>523.5</v>
      </c>
      <c r="X178" s="20">
        <f t="shared" si="70"/>
        <v>0.1253486150907355</v>
      </c>
      <c r="Y178" s="67">
        <f t="shared" si="71"/>
        <v>0.65620000000000034</v>
      </c>
      <c r="Z178" s="68">
        <f t="shared" si="72"/>
        <v>6562.0000000000036</v>
      </c>
      <c r="AA178" s="65" t="s">
        <v>52</v>
      </c>
      <c r="AB178" s="23" t="str">
        <f t="shared" ref="AB178:AF187" si="85">IF($G178=AB$2,$U178,"")</f>
        <v/>
      </c>
      <c r="AC178" s="23" t="str">
        <f t="shared" si="85"/>
        <v/>
      </c>
      <c r="AD178" s="23" t="str">
        <f t="shared" si="85"/>
        <v/>
      </c>
      <c r="AE178" s="23" t="str">
        <f t="shared" si="85"/>
        <v/>
      </c>
      <c r="AF178" s="23" t="str">
        <f t="shared" si="85"/>
        <v/>
      </c>
      <c r="AU178" s="23">
        <f t="shared" si="81"/>
        <v>-1.5</v>
      </c>
      <c r="AV178" s="23" t="str">
        <f t="shared" si="81"/>
        <v/>
      </c>
      <c r="AW178" s="23" t="str">
        <f t="shared" si="81"/>
        <v/>
      </c>
      <c r="AX178" s="23" t="str">
        <f t="shared" si="77"/>
        <v/>
      </c>
      <c r="AY178" s="23" t="str">
        <f t="shared" si="76"/>
        <v/>
      </c>
      <c r="AZ178" s="23"/>
      <c r="BA178" s="25">
        <v>5.0999999999999996</v>
      </c>
      <c r="BB178" s="25">
        <v>5.04</v>
      </c>
      <c r="BC178" s="25">
        <f t="shared" si="82"/>
        <v>6.0600000000000005</v>
      </c>
      <c r="BD178" s="25">
        <f t="shared" si="83"/>
        <v>4.7572000000000001</v>
      </c>
      <c r="BF178" s="55">
        <f t="shared" si="65"/>
        <v>0</v>
      </c>
      <c r="BG178" s="66"/>
      <c r="BH178" s="66"/>
      <c r="BI178" s="25"/>
      <c r="BJ178" s="25"/>
      <c r="BK178" s="20"/>
      <c r="BL178" s="24"/>
      <c r="BM178" s="25"/>
      <c r="BN178" s="25"/>
      <c r="BO178" s="25"/>
      <c r="BP178" s="126"/>
    </row>
    <row r="179" spans="1:68" hidden="1" x14ac:dyDescent="0.2">
      <c r="A179" s="56">
        <v>45123</v>
      </c>
      <c r="B179" s="57" t="s">
        <v>561</v>
      </c>
      <c r="C179" s="57"/>
      <c r="D179" s="58" t="str">
        <f t="shared" si="64"/>
        <v>Sun</v>
      </c>
      <c r="E179" s="58"/>
      <c r="F179" s="24" t="s">
        <v>51</v>
      </c>
      <c r="G179" s="24" t="s">
        <v>103</v>
      </c>
      <c r="H179" s="60" t="s">
        <v>85</v>
      </c>
      <c r="I179" s="61">
        <v>5</v>
      </c>
      <c r="J179" s="61" t="s">
        <v>156</v>
      </c>
      <c r="K179" s="60" t="s">
        <v>305</v>
      </c>
      <c r="L179" s="25">
        <v>3.5</v>
      </c>
      <c r="M179" s="24" t="s">
        <v>105</v>
      </c>
      <c r="N179" s="24" t="s">
        <v>7</v>
      </c>
      <c r="R179" s="64">
        <v>1.75</v>
      </c>
      <c r="S179" s="65" t="s">
        <v>363</v>
      </c>
      <c r="T179" s="66" t="str">
        <f t="shared" si="66"/>
        <v>0.00</v>
      </c>
      <c r="U179" s="66">
        <f t="shared" si="67"/>
        <v>-3.5</v>
      </c>
      <c r="V179" s="66">
        <f t="shared" si="68"/>
        <v>62.120000000000033</v>
      </c>
      <c r="W179" s="66">
        <f t="shared" si="69"/>
        <v>527</v>
      </c>
      <c r="X179" s="20">
        <f t="shared" si="70"/>
        <v>0.11787476280834921</v>
      </c>
      <c r="Y179" s="67">
        <f t="shared" si="71"/>
        <v>0.62120000000000031</v>
      </c>
      <c r="Z179" s="68">
        <f t="shared" si="72"/>
        <v>6212.0000000000036</v>
      </c>
      <c r="AA179" s="65" t="s">
        <v>52</v>
      </c>
      <c r="AB179" s="23" t="str">
        <f t="shared" si="85"/>
        <v/>
      </c>
      <c r="AC179" s="23" t="str">
        <f t="shared" si="85"/>
        <v/>
      </c>
      <c r="AD179" s="23" t="str">
        <f t="shared" si="85"/>
        <v/>
      </c>
      <c r="AE179" s="23" t="str">
        <f t="shared" si="85"/>
        <v/>
      </c>
      <c r="AF179" s="23" t="str">
        <f t="shared" si="85"/>
        <v/>
      </c>
      <c r="AU179" s="23">
        <f t="shared" si="81"/>
        <v>-3.5</v>
      </c>
      <c r="AV179" s="23" t="str">
        <f t="shared" si="81"/>
        <v/>
      </c>
      <c r="AW179" s="23" t="str">
        <f t="shared" si="81"/>
        <v/>
      </c>
      <c r="AX179" s="23" t="str">
        <f t="shared" ref="AX179:AX199" si="86">IF($G179=AX$2,$U179,"")</f>
        <v/>
      </c>
      <c r="AY179" s="23" t="str">
        <f t="shared" si="76"/>
        <v/>
      </c>
      <c r="AZ179" s="23"/>
      <c r="BA179" s="25">
        <v>0</v>
      </c>
      <c r="BB179" s="25">
        <v>2.11</v>
      </c>
      <c r="BC179" s="25">
        <f t="shared" si="82"/>
        <v>3.8849999999999998</v>
      </c>
      <c r="BD179" s="25">
        <f t="shared" si="83"/>
        <v>2.0323000000000002</v>
      </c>
      <c r="BF179" s="55">
        <f t="shared" si="65"/>
        <v>0</v>
      </c>
      <c r="BG179" s="66"/>
      <c r="BH179" s="66"/>
      <c r="BI179" s="25"/>
      <c r="BJ179" s="25"/>
      <c r="BK179" s="20"/>
      <c r="BL179" s="24"/>
      <c r="BM179" s="25"/>
      <c r="BN179" s="25"/>
      <c r="BO179" s="25"/>
      <c r="BP179" s="126"/>
    </row>
    <row r="180" spans="1:68" hidden="1" x14ac:dyDescent="0.2">
      <c r="A180" s="56">
        <v>45123</v>
      </c>
      <c r="B180" s="57" t="s">
        <v>561</v>
      </c>
      <c r="C180" s="57"/>
      <c r="D180" s="58" t="str">
        <f t="shared" si="64"/>
        <v>Sun</v>
      </c>
      <c r="E180" s="58"/>
      <c r="F180" s="24" t="s">
        <v>51</v>
      </c>
      <c r="G180" s="24" t="s">
        <v>103</v>
      </c>
      <c r="H180" s="60" t="s">
        <v>85</v>
      </c>
      <c r="I180" s="61">
        <v>6</v>
      </c>
      <c r="J180" s="61" t="s">
        <v>202</v>
      </c>
      <c r="K180" s="69" t="s">
        <v>306</v>
      </c>
      <c r="L180" s="25">
        <v>2</v>
      </c>
      <c r="M180" s="24" t="s">
        <v>105</v>
      </c>
      <c r="N180" s="24" t="s">
        <v>7</v>
      </c>
      <c r="R180" s="64">
        <v>2.5</v>
      </c>
      <c r="S180" s="65" t="s">
        <v>372</v>
      </c>
      <c r="T180" s="66">
        <f t="shared" si="66"/>
        <v>5</v>
      </c>
      <c r="U180" s="66">
        <f t="shared" si="67"/>
        <v>3</v>
      </c>
      <c r="V180" s="66">
        <f t="shared" si="68"/>
        <v>65.120000000000033</v>
      </c>
      <c r="W180" s="66">
        <f t="shared" si="69"/>
        <v>529</v>
      </c>
      <c r="X180" s="20">
        <f t="shared" si="70"/>
        <v>0.12310018903591689</v>
      </c>
      <c r="Y180" s="67">
        <f t="shared" si="71"/>
        <v>0.65120000000000033</v>
      </c>
      <c r="Z180" s="68">
        <f t="shared" si="72"/>
        <v>6512.0000000000036</v>
      </c>
      <c r="AA180" s="65" t="s">
        <v>53</v>
      </c>
      <c r="AB180" s="23" t="str">
        <f t="shared" si="85"/>
        <v/>
      </c>
      <c r="AC180" s="23" t="str">
        <f t="shared" si="85"/>
        <v/>
      </c>
      <c r="AD180" s="23" t="str">
        <f t="shared" si="85"/>
        <v/>
      </c>
      <c r="AE180" s="23" t="str">
        <f t="shared" si="85"/>
        <v/>
      </c>
      <c r="AF180" s="23" t="str">
        <f t="shared" si="85"/>
        <v/>
      </c>
      <c r="AU180" s="23">
        <f t="shared" si="81"/>
        <v>3</v>
      </c>
      <c r="AV180" s="23" t="str">
        <f t="shared" si="81"/>
        <v/>
      </c>
      <c r="AW180" s="23" t="str">
        <f t="shared" si="81"/>
        <v/>
      </c>
      <c r="AX180" s="23" t="str">
        <f t="shared" si="86"/>
        <v/>
      </c>
      <c r="AY180" s="23" t="str">
        <f t="shared" si="76"/>
        <v/>
      </c>
      <c r="AZ180" s="23"/>
      <c r="BA180" s="25">
        <v>0</v>
      </c>
      <c r="BB180" s="25">
        <v>3.3</v>
      </c>
      <c r="BC180" s="25">
        <f t="shared" si="82"/>
        <v>4.5999999999999996</v>
      </c>
      <c r="BD180" s="25">
        <f t="shared" si="83"/>
        <v>3.1389999999999998</v>
      </c>
      <c r="BF180" s="55">
        <f t="shared" si="65"/>
        <v>0</v>
      </c>
      <c r="BG180" s="66"/>
      <c r="BH180" s="66"/>
      <c r="BI180" s="25"/>
      <c r="BJ180" s="25"/>
      <c r="BK180" s="20"/>
      <c r="BL180" s="24"/>
      <c r="BM180" s="25"/>
      <c r="BN180" s="25"/>
      <c r="BO180" s="25"/>
      <c r="BP180" s="126"/>
    </row>
    <row r="181" spans="1:68" hidden="1" x14ac:dyDescent="0.2">
      <c r="A181" s="56">
        <v>45124</v>
      </c>
      <c r="B181" s="57" t="s">
        <v>561</v>
      </c>
      <c r="C181" s="57"/>
      <c r="D181" s="58" t="str">
        <f t="shared" si="64"/>
        <v>Mon</v>
      </c>
      <c r="E181" s="58"/>
      <c r="F181" s="24" t="s">
        <v>51</v>
      </c>
      <c r="G181" s="24" t="s">
        <v>152</v>
      </c>
      <c r="H181" s="60" t="s">
        <v>307</v>
      </c>
      <c r="I181" s="61" t="s">
        <v>96</v>
      </c>
      <c r="J181" s="61" t="s">
        <v>63</v>
      </c>
      <c r="K181" s="69" t="s">
        <v>308</v>
      </c>
      <c r="L181" s="25">
        <v>5</v>
      </c>
      <c r="M181" s="24" t="s">
        <v>105</v>
      </c>
      <c r="N181" s="24" t="s">
        <v>6</v>
      </c>
      <c r="R181" s="64">
        <v>1.9</v>
      </c>
      <c r="S181" s="65" t="s">
        <v>372</v>
      </c>
      <c r="T181" s="66">
        <f t="shared" si="66"/>
        <v>9.5</v>
      </c>
      <c r="U181" s="66">
        <f t="shared" si="67"/>
        <v>4.5</v>
      </c>
      <c r="V181" s="66">
        <f t="shared" si="68"/>
        <v>69.620000000000033</v>
      </c>
      <c r="W181" s="66">
        <f t="shared" si="69"/>
        <v>534</v>
      </c>
      <c r="X181" s="20">
        <f t="shared" si="70"/>
        <v>0.13037453183520606</v>
      </c>
      <c r="Y181" s="67">
        <f t="shared" si="71"/>
        <v>0.69620000000000037</v>
      </c>
      <c r="Z181" s="68">
        <f t="shared" si="72"/>
        <v>6962.0000000000036</v>
      </c>
      <c r="AA181" s="65" t="s">
        <v>53</v>
      </c>
      <c r="AB181" s="23" t="str">
        <f t="shared" si="85"/>
        <v/>
      </c>
      <c r="AC181" s="23" t="str">
        <f t="shared" si="85"/>
        <v/>
      </c>
      <c r="AD181" s="23" t="str">
        <f t="shared" si="85"/>
        <v/>
      </c>
      <c r="AE181" s="23" t="str">
        <f t="shared" si="85"/>
        <v/>
      </c>
      <c r="AF181" s="23" t="str">
        <f t="shared" si="85"/>
        <v/>
      </c>
      <c r="AU181" s="23" t="str">
        <f t="shared" si="81"/>
        <v/>
      </c>
      <c r="AV181" s="23" t="str">
        <f t="shared" si="81"/>
        <v/>
      </c>
      <c r="AW181" s="23">
        <f t="shared" si="81"/>
        <v>4.5</v>
      </c>
      <c r="AX181" s="23" t="str">
        <f t="shared" si="86"/>
        <v/>
      </c>
      <c r="AY181" s="23" t="str">
        <f t="shared" si="76"/>
        <v/>
      </c>
      <c r="AZ181" s="23"/>
      <c r="BA181" s="25">
        <v>0</v>
      </c>
      <c r="BB181" s="25">
        <v>1.83</v>
      </c>
      <c r="BC181" s="25">
        <f t="shared" si="82"/>
        <v>4.1500000000000004</v>
      </c>
      <c r="BD181" s="25">
        <f t="shared" si="83"/>
        <v>1.7719</v>
      </c>
      <c r="BF181" s="55">
        <f t="shared" si="65"/>
        <v>0</v>
      </c>
      <c r="BG181" s="66"/>
      <c r="BH181" s="66"/>
      <c r="BI181" s="25"/>
      <c r="BJ181" s="25"/>
      <c r="BK181" s="20"/>
      <c r="BL181" s="24"/>
      <c r="BM181" s="25"/>
      <c r="BN181" s="25"/>
      <c r="BO181" s="25"/>
      <c r="BP181" s="126"/>
    </row>
    <row r="182" spans="1:68" hidden="1" x14ac:dyDescent="0.2">
      <c r="A182" s="56">
        <v>45125</v>
      </c>
      <c r="B182" s="57" t="s">
        <v>561</v>
      </c>
      <c r="C182" s="57"/>
      <c r="D182" s="58" t="str">
        <f t="shared" si="64"/>
        <v>Tue</v>
      </c>
      <c r="E182" s="58"/>
      <c r="F182" s="24" t="s">
        <v>51</v>
      </c>
      <c r="G182" s="24" t="s">
        <v>121</v>
      </c>
      <c r="H182" s="60" t="s">
        <v>75</v>
      </c>
      <c r="I182" s="61" t="s">
        <v>64</v>
      </c>
      <c r="J182" s="61" t="s">
        <v>136</v>
      </c>
      <c r="K182" s="69" t="s">
        <v>102</v>
      </c>
      <c r="L182" s="25">
        <v>5</v>
      </c>
      <c r="M182" s="24" t="s">
        <v>105</v>
      </c>
      <c r="N182" s="24" t="s">
        <v>6</v>
      </c>
      <c r="R182" s="64">
        <v>2</v>
      </c>
      <c r="S182" s="65" t="s">
        <v>372</v>
      </c>
      <c r="T182" s="66">
        <f t="shared" si="66"/>
        <v>10</v>
      </c>
      <c r="U182" s="66">
        <f t="shared" si="67"/>
        <v>5</v>
      </c>
      <c r="V182" s="66">
        <f t="shared" si="68"/>
        <v>74.620000000000033</v>
      </c>
      <c r="W182" s="66">
        <f t="shared" si="69"/>
        <v>539</v>
      </c>
      <c r="X182" s="20">
        <f t="shared" si="70"/>
        <v>0.1384415584415585</v>
      </c>
      <c r="Y182" s="67">
        <f t="shared" si="71"/>
        <v>0.74620000000000031</v>
      </c>
      <c r="Z182" s="68">
        <f t="shared" si="72"/>
        <v>7462.0000000000036</v>
      </c>
      <c r="AA182" s="65" t="s">
        <v>53</v>
      </c>
      <c r="AB182" s="23" t="str">
        <f t="shared" si="85"/>
        <v/>
      </c>
      <c r="AC182" s="23" t="str">
        <f t="shared" si="85"/>
        <v/>
      </c>
      <c r="AD182" s="23" t="str">
        <f t="shared" si="85"/>
        <v/>
      </c>
      <c r="AE182" s="23" t="str">
        <f t="shared" si="85"/>
        <v/>
      </c>
      <c r="AF182" s="23" t="str">
        <f t="shared" si="85"/>
        <v/>
      </c>
      <c r="AU182" s="23" t="str">
        <f t="shared" ref="AU182:AW201" si="87">IF($G182=AU$2,$U182,"")</f>
        <v/>
      </c>
      <c r="AV182" s="23">
        <f t="shared" si="87"/>
        <v>5</v>
      </c>
      <c r="AW182" s="23" t="str">
        <f t="shared" si="87"/>
        <v/>
      </c>
      <c r="AX182" s="23" t="str">
        <f t="shared" si="86"/>
        <v/>
      </c>
      <c r="AY182" s="23" t="str">
        <f t="shared" si="76"/>
        <v/>
      </c>
      <c r="AZ182" s="23" t="s">
        <v>720</v>
      </c>
      <c r="BA182" s="25">
        <v>0</v>
      </c>
      <c r="BB182" s="25">
        <v>1.78</v>
      </c>
      <c r="BC182" s="25">
        <f t="shared" si="82"/>
        <v>3.9000000000000004</v>
      </c>
      <c r="BD182" s="25">
        <f t="shared" si="83"/>
        <v>1.7254</v>
      </c>
      <c r="BF182" s="55">
        <f t="shared" si="65"/>
        <v>0</v>
      </c>
      <c r="BG182" s="66"/>
      <c r="BH182" s="66"/>
      <c r="BI182" s="25"/>
      <c r="BJ182" s="25"/>
      <c r="BK182" s="20"/>
      <c r="BL182" s="24"/>
      <c r="BM182" s="25"/>
      <c r="BN182" s="25"/>
      <c r="BO182" s="25"/>
      <c r="BP182" s="126"/>
    </row>
    <row r="183" spans="1:68" hidden="1" x14ac:dyDescent="0.2">
      <c r="A183" s="56">
        <v>45125</v>
      </c>
      <c r="B183" s="57" t="s">
        <v>561</v>
      </c>
      <c r="C183" s="57"/>
      <c r="D183" s="58" t="str">
        <f t="shared" si="64"/>
        <v>Tue</v>
      </c>
      <c r="E183" s="58"/>
      <c r="F183" s="24" t="s">
        <v>51</v>
      </c>
      <c r="G183" s="24" t="s">
        <v>152</v>
      </c>
      <c r="H183" s="60" t="s">
        <v>309</v>
      </c>
      <c r="I183" s="61" t="s">
        <v>156</v>
      </c>
      <c r="J183" s="61" t="s">
        <v>80</v>
      </c>
      <c r="K183" s="60" t="s">
        <v>310</v>
      </c>
      <c r="L183" s="25">
        <v>2</v>
      </c>
      <c r="M183" s="24" t="s">
        <v>105</v>
      </c>
      <c r="N183" s="24" t="s">
        <v>6</v>
      </c>
      <c r="R183" s="64">
        <v>2.8</v>
      </c>
      <c r="S183" s="65" t="s">
        <v>363</v>
      </c>
      <c r="T183" s="66" t="str">
        <f t="shared" si="66"/>
        <v>0.00</v>
      </c>
      <c r="U183" s="66">
        <f t="shared" si="67"/>
        <v>-2</v>
      </c>
      <c r="V183" s="66">
        <f t="shared" si="68"/>
        <v>72.620000000000033</v>
      </c>
      <c r="W183" s="66">
        <f t="shared" si="69"/>
        <v>541</v>
      </c>
      <c r="X183" s="20">
        <f t="shared" si="70"/>
        <v>0.13423290203327179</v>
      </c>
      <c r="Y183" s="67">
        <f t="shared" si="71"/>
        <v>0.72620000000000029</v>
      </c>
      <c r="Z183" s="68">
        <f t="shared" si="72"/>
        <v>7262.0000000000036</v>
      </c>
      <c r="AA183" s="65" t="s">
        <v>52</v>
      </c>
      <c r="AB183" s="23" t="str">
        <f t="shared" si="85"/>
        <v/>
      </c>
      <c r="AC183" s="23" t="str">
        <f t="shared" si="85"/>
        <v/>
      </c>
      <c r="AD183" s="23" t="str">
        <f t="shared" si="85"/>
        <v/>
      </c>
      <c r="AE183" s="23" t="str">
        <f t="shared" si="85"/>
        <v/>
      </c>
      <c r="AF183" s="23" t="str">
        <f t="shared" si="85"/>
        <v/>
      </c>
      <c r="AU183" s="23" t="str">
        <f t="shared" si="87"/>
        <v/>
      </c>
      <c r="AV183" s="23" t="str">
        <f t="shared" si="87"/>
        <v/>
      </c>
      <c r="AW183" s="23">
        <f t="shared" si="87"/>
        <v>-2</v>
      </c>
      <c r="AX183" s="23" t="str">
        <f t="shared" si="86"/>
        <v/>
      </c>
      <c r="AY183" s="23" t="str">
        <f t="shared" si="76"/>
        <v/>
      </c>
      <c r="AZ183" s="23"/>
      <c r="BA183" s="25">
        <v>0</v>
      </c>
      <c r="BB183" s="25">
        <v>5.2</v>
      </c>
      <c r="BC183" s="25">
        <f t="shared" si="82"/>
        <v>8.4</v>
      </c>
      <c r="BD183" s="25">
        <f t="shared" si="83"/>
        <v>4.9060000000000006</v>
      </c>
      <c r="BF183" s="55">
        <f t="shared" si="65"/>
        <v>0</v>
      </c>
      <c r="BG183" s="66"/>
      <c r="BH183" s="66"/>
      <c r="BI183" s="25"/>
      <c r="BJ183" s="25"/>
      <c r="BK183" s="20"/>
      <c r="BL183" s="24"/>
      <c r="BM183" s="25"/>
      <c r="BN183" s="25"/>
      <c r="BO183" s="25"/>
      <c r="BP183" s="126"/>
    </row>
    <row r="184" spans="1:68" hidden="1" x14ac:dyDescent="0.2">
      <c r="A184" s="56">
        <v>45126</v>
      </c>
      <c r="B184" s="57" t="s">
        <v>561</v>
      </c>
      <c r="C184" s="57"/>
      <c r="D184" s="58" t="str">
        <f t="shared" si="64"/>
        <v>Wed</v>
      </c>
      <c r="E184" s="58"/>
      <c r="F184" s="24" t="s">
        <v>51</v>
      </c>
      <c r="G184" s="24" t="s">
        <v>103</v>
      </c>
      <c r="H184" s="60" t="s">
        <v>55</v>
      </c>
      <c r="I184" s="61" t="s">
        <v>84</v>
      </c>
      <c r="J184" s="61" t="s">
        <v>136</v>
      </c>
      <c r="K184" s="60" t="s">
        <v>355</v>
      </c>
      <c r="L184" s="25">
        <v>2</v>
      </c>
      <c r="M184" s="24" t="s">
        <v>105</v>
      </c>
      <c r="N184" s="24" t="s">
        <v>7</v>
      </c>
      <c r="R184" s="64">
        <v>1.9</v>
      </c>
      <c r="S184" s="65" t="s">
        <v>363</v>
      </c>
      <c r="T184" s="66" t="str">
        <f t="shared" si="66"/>
        <v>0.00</v>
      </c>
      <c r="U184" s="66">
        <f t="shared" si="67"/>
        <v>-2</v>
      </c>
      <c r="V184" s="66">
        <f t="shared" si="68"/>
        <v>70.620000000000033</v>
      </c>
      <c r="W184" s="66">
        <f t="shared" si="69"/>
        <v>543</v>
      </c>
      <c r="X184" s="20">
        <f t="shared" si="70"/>
        <v>0.13005524861878459</v>
      </c>
      <c r="Y184" s="67">
        <f t="shared" si="71"/>
        <v>0.70620000000000038</v>
      </c>
      <c r="Z184" s="68">
        <f t="shared" si="72"/>
        <v>7062.0000000000036</v>
      </c>
      <c r="AA184" s="65" t="s">
        <v>52</v>
      </c>
      <c r="AB184" s="23" t="str">
        <f t="shared" si="85"/>
        <v/>
      </c>
      <c r="AC184" s="23" t="str">
        <f t="shared" si="85"/>
        <v/>
      </c>
      <c r="AD184" s="23" t="str">
        <f t="shared" si="85"/>
        <v/>
      </c>
      <c r="AE184" s="23" t="str">
        <f t="shared" si="85"/>
        <v/>
      </c>
      <c r="AF184" s="23" t="str">
        <f t="shared" si="85"/>
        <v/>
      </c>
      <c r="AU184" s="23">
        <f t="shared" si="87"/>
        <v>-2</v>
      </c>
      <c r="AV184" s="23" t="str">
        <f t="shared" si="87"/>
        <v/>
      </c>
      <c r="AW184" s="23" t="str">
        <f t="shared" si="87"/>
        <v/>
      </c>
      <c r="AX184" s="23" t="str">
        <f t="shared" si="86"/>
        <v/>
      </c>
      <c r="AY184" s="23" t="str">
        <f t="shared" si="76"/>
        <v/>
      </c>
      <c r="AZ184" s="23"/>
      <c r="BA184" s="25">
        <v>0</v>
      </c>
      <c r="BB184" s="25">
        <v>2.79</v>
      </c>
      <c r="BC184" s="25">
        <f t="shared" si="82"/>
        <v>3.58</v>
      </c>
      <c r="BD184" s="25">
        <f t="shared" si="83"/>
        <v>2.6646999999999998</v>
      </c>
      <c r="BF184" s="55">
        <f t="shared" si="65"/>
        <v>0</v>
      </c>
      <c r="BG184" s="66"/>
      <c r="BH184" s="66"/>
      <c r="BI184" s="25"/>
      <c r="BJ184" s="25"/>
      <c r="BK184" s="20"/>
      <c r="BL184" s="24"/>
      <c r="BM184" s="25"/>
      <c r="BN184" s="25"/>
      <c r="BO184" s="25"/>
      <c r="BP184" s="126"/>
    </row>
    <row r="185" spans="1:68" hidden="1" x14ac:dyDescent="0.2">
      <c r="A185" s="56">
        <v>45126</v>
      </c>
      <c r="B185" s="57" t="s">
        <v>561</v>
      </c>
      <c r="C185" s="57"/>
      <c r="D185" s="58" t="str">
        <f t="shared" si="64"/>
        <v>Wed</v>
      </c>
      <c r="E185" s="58"/>
      <c r="F185" s="24" t="s">
        <v>51</v>
      </c>
      <c r="G185" s="24" t="s">
        <v>103</v>
      </c>
      <c r="H185" s="60" t="s">
        <v>55</v>
      </c>
      <c r="I185" s="61" t="s">
        <v>136</v>
      </c>
      <c r="J185" s="61" t="s">
        <v>80</v>
      </c>
      <c r="K185" s="60" t="s">
        <v>313</v>
      </c>
      <c r="L185" s="25">
        <v>2</v>
      </c>
      <c r="M185" s="24" t="s">
        <v>105</v>
      </c>
      <c r="N185" s="24" t="s">
        <v>7</v>
      </c>
      <c r="R185" s="64">
        <v>2.5</v>
      </c>
      <c r="S185" s="65" t="s">
        <v>363</v>
      </c>
      <c r="T185" s="66" t="str">
        <f t="shared" si="66"/>
        <v>0.00</v>
      </c>
      <c r="U185" s="66">
        <f t="shared" si="67"/>
        <v>-2</v>
      </c>
      <c r="V185" s="66">
        <f t="shared" si="68"/>
        <v>68.620000000000033</v>
      </c>
      <c r="W185" s="66">
        <f t="shared" si="69"/>
        <v>545</v>
      </c>
      <c r="X185" s="20">
        <f t="shared" si="70"/>
        <v>0.12590825688073401</v>
      </c>
      <c r="Y185" s="67">
        <f t="shared" si="71"/>
        <v>0.68620000000000037</v>
      </c>
      <c r="Z185" s="68">
        <f t="shared" si="72"/>
        <v>6862.0000000000036</v>
      </c>
      <c r="AA185" s="65" t="s">
        <v>52</v>
      </c>
      <c r="AB185" s="23" t="str">
        <f t="shared" si="85"/>
        <v/>
      </c>
      <c r="AC185" s="23" t="str">
        <f t="shared" si="85"/>
        <v/>
      </c>
      <c r="AD185" s="23" t="str">
        <f t="shared" si="85"/>
        <v/>
      </c>
      <c r="AE185" s="23" t="str">
        <f t="shared" si="85"/>
        <v/>
      </c>
      <c r="AF185" s="23" t="str">
        <f t="shared" si="85"/>
        <v/>
      </c>
      <c r="AU185" s="23">
        <f t="shared" si="87"/>
        <v>-2</v>
      </c>
      <c r="AV185" s="23" t="str">
        <f t="shared" si="87"/>
        <v/>
      </c>
      <c r="AW185" s="23" t="str">
        <f t="shared" si="87"/>
        <v/>
      </c>
      <c r="AX185" s="23" t="str">
        <f t="shared" si="86"/>
        <v/>
      </c>
      <c r="AY185" s="23" t="str">
        <f t="shared" si="76"/>
        <v/>
      </c>
      <c r="AZ185" s="23"/>
      <c r="BA185" s="25">
        <v>0</v>
      </c>
      <c r="BB185" s="25">
        <v>2.58</v>
      </c>
      <c r="BC185" s="25">
        <f t="shared" si="82"/>
        <v>3.16</v>
      </c>
      <c r="BD185" s="25">
        <f t="shared" si="83"/>
        <v>2.4694000000000003</v>
      </c>
      <c r="BF185" s="55">
        <f t="shared" si="65"/>
        <v>0</v>
      </c>
      <c r="BG185" s="66"/>
      <c r="BH185" s="66"/>
      <c r="BI185" s="25"/>
      <c r="BJ185" s="25"/>
      <c r="BK185" s="20"/>
      <c r="BL185" s="24"/>
      <c r="BM185" s="25"/>
      <c r="BN185" s="25"/>
      <c r="BO185" s="25"/>
      <c r="BP185" s="126"/>
    </row>
    <row r="186" spans="1:68" hidden="1" x14ac:dyDescent="0.2">
      <c r="A186" s="56">
        <v>45126</v>
      </c>
      <c r="B186" s="57" t="s">
        <v>561</v>
      </c>
      <c r="C186" s="57"/>
      <c r="D186" s="58" t="str">
        <f t="shared" si="64"/>
        <v>Wed</v>
      </c>
      <c r="E186" s="58"/>
      <c r="F186" s="24" t="s">
        <v>51</v>
      </c>
      <c r="G186" s="24" t="s">
        <v>103</v>
      </c>
      <c r="H186" s="60" t="s">
        <v>314</v>
      </c>
      <c r="I186" s="61" t="s">
        <v>315</v>
      </c>
      <c r="J186" s="61" t="s">
        <v>316</v>
      </c>
      <c r="K186" s="60" t="s">
        <v>356</v>
      </c>
      <c r="L186" s="25">
        <v>1</v>
      </c>
      <c r="M186" s="24" t="s">
        <v>105</v>
      </c>
      <c r="N186" s="24" t="s">
        <v>73</v>
      </c>
      <c r="R186" s="64">
        <v>11.88</v>
      </c>
      <c r="S186" s="65" t="s">
        <v>363</v>
      </c>
      <c r="T186" s="66" t="str">
        <f t="shared" si="66"/>
        <v>0.00</v>
      </c>
      <c r="U186" s="66">
        <f t="shared" si="67"/>
        <v>-1</v>
      </c>
      <c r="V186" s="66">
        <f t="shared" si="68"/>
        <v>67.620000000000033</v>
      </c>
      <c r="W186" s="66">
        <f t="shared" si="69"/>
        <v>546</v>
      </c>
      <c r="X186" s="20">
        <f t="shared" si="70"/>
        <v>0.12384615384615391</v>
      </c>
      <c r="Y186" s="67">
        <f t="shared" si="71"/>
        <v>0.67620000000000036</v>
      </c>
      <c r="Z186" s="68">
        <f t="shared" si="72"/>
        <v>6762.0000000000036</v>
      </c>
      <c r="AA186" s="65" t="s">
        <v>52</v>
      </c>
      <c r="AB186" s="23" t="str">
        <f t="shared" si="85"/>
        <v/>
      </c>
      <c r="AC186" s="23" t="str">
        <f t="shared" si="85"/>
        <v/>
      </c>
      <c r="AD186" s="23" t="str">
        <f t="shared" si="85"/>
        <v/>
      </c>
      <c r="AE186" s="23" t="str">
        <f t="shared" si="85"/>
        <v/>
      </c>
      <c r="AF186" s="23" t="str">
        <f t="shared" si="85"/>
        <v/>
      </c>
      <c r="AU186" s="23">
        <f t="shared" si="87"/>
        <v>-1</v>
      </c>
      <c r="AV186" s="23" t="str">
        <f t="shared" si="87"/>
        <v/>
      </c>
      <c r="AW186" s="23" t="str">
        <f t="shared" si="87"/>
        <v/>
      </c>
      <c r="AX186" s="23" t="str">
        <f t="shared" si="86"/>
        <v/>
      </c>
      <c r="AY186" s="23" t="str">
        <f t="shared" si="76"/>
        <v/>
      </c>
      <c r="AZ186" s="23"/>
      <c r="BA186" s="25">
        <v>0</v>
      </c>
      <c r="BB186" s="25">
        <v>0</v>
      </c>
      <c r="BC186" s="25">
        <f t="shared" si="82"/>
        <v>-1</v>
      </c>
      <c r="BD186" s="25">
        <f>0.94*(BB186-1)+1</f>
        <v>6.0000000000000053E-2</v>
      </c>
      <c r="BF186" s="55">
        <f t="shared" si="65"/>
        <v>0</v>
      </c>
      <c r="BG186" s="66"/>
      <c r="BH186" s="66"/>
      <c r="BI186" s="25"/>
      <c r="BJ186" s="25"/>
      <c r="BK186" s="20"/>
      <c r="BL186" s="24"/>
      <c r="BM186" s="25"/>
      <c r="BN186" s="25"/>
      <c r="BO186" s="25"/>
      <c r="BP186" s="126"/>
    </row>
    <row r="187" spans="1:68" hidden="1" x14ac:dyDescent="0.2">
      <c r="A187" s="56">
        <v>45126</v>
      </c>
      <c r="B187" s="57" t="s">
        <v>561</v>
      </c>
      <c r="C187" s="57"/>
      <c r="D187" s="58" t="str">
        <f t="shared" si="64"/>
        <v>Wed</v>
      </c>
      <c r="E187" s="58"/>
      <c r="F187" s="24" t="s">
        <v>51</v>
      </c>
      <c r="G187" s="24" t="s">
        <v>103</v>
      </c>
      <c r="H187" s="60" t="s">
        <v>158</v>
      </c>
      <c r="I187" s="61" t="s">
        <v>136</v>
      </c>
      <c r="J187" s="61" t="s">
        <v>317</v>
      </c>
      <c r="K187" s="62" t="s">
        <v>318</v>
      </c>
      <c r="L187" s="25">
        <v>1</v>
      </c>
      <c r="M187" s="24" t="s">
        <v>105</v>
      </c>
      <c r="N187" s="24" t="s">
        <v>6</v>
      </c>
      <c r="R187" s="64">
        <v>4.5999999999999996</v>
      </c>
      <c r="S187" s="65" t="s">
        <v>371</v>
      </c>
      <c r="T187" s="66" t="str">
        <f t="shared" si="66"/>
        <v>0.00</v>
      </c>
      <c r="U187" s="66">
        <f t="shared" si="67"/>
        <v>-1</v>
      </c>
      <c r="V187" s="66">
        <f t="shared" si="68"/>
        <v>66.620000000000033</v>
      </c>
      <c r="W187" s="66">
        <f t="shared" si="69"/>
        <v>547</v>
      </c>
      <c r="X187" s="20">
        <f t="shared" si="70"/>
        <v>0.12179159049360153</v>
      </c>
      <c r="Y187" s="67">
        <f t="shared" si="71"/>
        <v>0.66620000000000035</v>
      </c>
      <c r="Z187" s="68">
        <f t="shared" si="72"/>
        <v>6662.0000000000036</v>
      </c>
      <c r="AA187" s="65" t="s">
        <v>52</v>
      </c>
      <c r="AB187" s="23" t="str">
        <f t="shared" si="85"/>
        <v/>
      </c>
      <c r="AC187" s="23" t="str">
        <f t="shared" si="85"/>
        <v/>
      </c>
      <c r="AD187" s="23" t="str">
        <f t="shared" si="85"/>
        <v/>
      </c>
      <c r="AE187" s="23" t="str">
        <f t="shared" si="85"/>
        <v/>
      </c>
      <c r="AF187" s="23" t="str">
        <f t="shared" si="85"/>
        <v/>
      </c>
      <c r="AU187" s="23">
        <f t="shared" si="87"/>
        <v>-1</v>
      </c>
      <c r="AV187" s="23" t="str">
        <f t="shared" si="87"/>
        <v/>
      </c>
      <c r="AW187" s="23" t="str">
        <f t="shared" si="87"/>
        <v/>
      </c>
      <c r="AX187" s="23" t="str">
        <f t="shared" si="86"/>
        <v/>
      </c>
      <c r="AY187" s="23" t="str">
        <f t="shared" si="76"/>
        <v/>
      </c>
      <c r="AZ187" s="23"/>
      <c r="BA187" s="25">
        <v>6</v>
      </c>
      <c r="BB187" s="25">
        <v>7.02</v>
      </c>
      <c r="BC187" s="25">
        <f t="shared" si="82"/>
        <v>6.02</v>
      </c>
      <c r="BD187" s="25">
        <f t="shared" ref="BD187:BD192" si="88">0.93*(BB187-1)+1</f>
        <v>6.5986000000000002</v>
      </c>
      <c r="BF187" s="55">
        <f t="shared" si="65"/>
        <v>0</v>
      </c>
      <c r="BG187" s="66"/>
      <c r="BH187" s="66"/>
      <c r="BI187" s="25"/>
      <c r="BJ187" s="25"/>
      <c r="BK187" s="20"/>
      <c r="BL187" s="24"/>
      <c r="BM187" s="25"/>
      <c r="BN187" s="25"/>
      <c r="BO187" s="25"/>
      <c r="BP187" s="126"/>
    </row>
    <row r="188" spans="1:68" hidden="1" x14ac:dyDescent="0.2">
      <c r="A188" s="56">
        <v>45126</v>
      </c>
      <c r="B188" s="57" t="s">
        <v>561</v>
      </c>
      <c r="C188" s="57"/>
      <c r="D188" s="58" t="str">
        <f t="shared" si="64"/>
        <v>Wed</v>
      </c>
      <c r="E188" s="58"/>
      <c r="F188" s="24" t="s">
        <v>51</v>
      </c>
      <c r="G188" s="24" t="s">
        <v>103</v>
      </c>
      <c r="H188" s="60" t="s">
        <v>158</v>
      </c>
      <c r="I188" s="61" t="s">
        <v>136</v>
      </c>
      <c r="J188" s="61" t="s">
        <v>317</v>
      </c>
      <c r="K188" s="69" t="s">
        <v>319</v>
      </c>
      <c r="L188" s="25">
        <v>2</v>
      </c>
      <c r="M188" s="24" t="s">
        <v>105</v>
      </c>
      <c r="N188" s="24" t="s">
        <v>7</v>
      </c>
      <c r="R188" s="64">
        <v>1.95</v>
      </c>
      <c r="S188" s="65" t="s">
        <v>371</v>
      </c>
      <c r="T188" s="66">
        <f t="shared" si="66"/>
        <v>3.9</v>
      </c>
      <c r="U188" s="66">
        <f t="shared" si="67"/>
        <v>1.9</v>
      </c>
      <c r="V188" s="66">
        <f t="shared" si="68"/>
        <v>68.520000000000039</v>
      </c>
      <c r="W188" s="66">
        <f t="shared" si="69"/>
        <v>549</v>
      </c>
      <c r="X188" s="20">
        <f t="shared" si="70"/>
        <v>0.12480874316939898</v>
      </c>
      <c r="Y188" s="67">
        <f t="shared" si="71"/>
        <v>0.68520000000000036</v>
      </c>
      <c r="Z188" s="68">
        <f t="shared" si="72"/>
        <v>6852.0000000000036</v>
      </c>
      <c r="AA188" s="65" t="s">
        <v>53</v>
      </c>
      <c r="AB188" s="23" t="str">
        <f t="shared" ref="AB188:AF197" si="89">IF($G188=AB$2,$U188,"")</f>
        <v/>
      </c>
      <c r="AC188" s="23" t="str">
        <f t="shared" si="89"/>
        <v/>
      </c>
      <c r="AD188" s="23" t="str">
        <f t="shared" si="89"/>
        <v/>
      </c>
      <c r="AE188" s="23" t="str">
        <f t="shared" si="89"/>
        <v/>
      </c>
      <c r="AF188" s="23" t="str">
        <f t="shared" si="89"/>
        <v/>
      </c>
      <c r="AU188" s="23">
        <f t="shared" si="87"/>
        <v>1.9</v>
      </c>
      <c r="AV188" s="23" t="str">
        <f t="shared" si="87"/>
        <v/>
      </c>
      <c r="AW188" s="23" t="str">
        <f t="shared" si="87"/>
        <v/>
      </c>
      <c r="AX188" s="23" t="str">
        <f t="shared" si="86"/>
        <v/>
      </c>
      <c r="AY188" s="23" t="str">
        <f t="shared" si="76"/>
        <v/>
      </c>
      <c r="AZ188" s="23"/>
      <c r="BA188" s="25">
        <v>0</v>
      </c>
      <c r="BB188" s="25">
        <v>2.68</v>
      </c>
      <c r="BC188" s="25">
        <f t="shared" si="82"/>
        <v>3.3600000000000003</v>
      </c>
      <c r="BD188" s="25">
        <f t="shared" si="88"/>
        <v>2.5624000000000002</v>
      </c>
      <c r="BF188" s="55">
        <f t="shared" si="65"/>
        <v>0</v>
      </c>
      <c r="BG188" s="66"/>
      <c r="BH188" s="66"/>
      <c r="BI188" s="25"/>
      <c r="BJ188" s="25"/>
      <c r="BK188" s="20"/>
      <c r="BL188" s="24"/>
      <c r="BM188" s="25"/>
      <c r="BN188" s="25"/>
      <c r="BO188" s="25"/>
      <c r="BP188" s="126"/>
    </row>
    <row r="189" spans="1:68" hidden="1" x14ac:dyDescent="0.2">
      <c r="A189" s="56">
        <v>45126</v>
      </c>
      <c r="B189" s="57" t="s">
        <v>561</v>
      </c>
      <c r="C189" s="57"/>
      <c r="D189" s="58" t="str">
        <f t="shared" si="64"/>
        <v>Wed</v>
      </c>
      <c r="E189" s="58"/>
      <c r="F189" s="24" t="s">
        <v>51</v>
      </c>
      <c r="G189" s="24" t="s">
        <v>103</v>
      </c>
      <c r="H189" s="60" t="s">
        <v>58</v>
      </c>
      <c r="I189" s="61" t="s">
        <v>95</v>
      </c>
      <c r="J189" s="61" t="s">
        <v>80</v>
      </c>
      <c r="K189" s="69" t="s">
        <v>312</v>
      </c>
      <c r="L189" s="25">
        <v>3</v>
      </c>
      <c r="M189" s="24" t="s">
        <v>105</v>
      </c>
      <c r="N189" s="24" t="s">
        <v>6</v>
      </c>
      <c r="R189" s="64">
        <v>2.5</v>
      </c>
      <c r="S189" s="65" t="s">
        <v>372</v>
      </c>
      <c r="T189" s="66">
        <f t="shared" si="66"/>
        <v>7.5</v>
      </c>
      <c r="U189" s="66">
        <f t="shared" si="67"/>
        <v>4.5</v>
      </c>
      <c r="V189" s="66">
        <f t="shared" si="68"/>
        <v>73.020000000000039</v>
      </c>
      <c r="W189" s="66">
        <f t="shared" si="69"/>
        <v>552</v>
      </c>
      <c r="X189" s="20">
        <f t="shared" si="70"/>
        <v>0.13228260869565225</v>
      </c>
      <c r="Y189" s="67">
        <f t="shared" si="71"/>
        <v>0.7302000000000004</v>
      </c>
      <c r="Z189" s="68">
        <f t="shared" si="72"/>
        <v>7302.0000000000036</v>
      </c>
      <c r="AA189" s="65" t="s">
        <v>53</v>
      </c>
      <c r="AB189" s="23" t="str">
        <f t="shared" si="89"/>
        <v/>
      </c>
      <c r="AC189" s="23" t="str">
        <f t="shared" si="89"/>
        <v/>
      </c>
      <c r="AD189" s="23" t="str">
        <f t="shared" si="89"/>
        <v/>
      </c>
      <c r="AE189" s="23" t="str">
        <f t="shared" si="89"/>
        <v/>
      </c>
      <c r="AF189" s="23" t="str">
        <f t="shared" si="89"/>
        <v/>
      </c>
      <c r="AU189" s="23">
        <f t="shared" si="87"/>
        <v>4.5</v>
      </c>
      <c r="AV189" s="23" t="str">
        <f t="shared" si="87"/>
        <v/>
      </c>
      <c r="AW189" s="23" t="str">
        <f t="shared" si="87"/>
        <v/>
      </c>
      <c r="AX189" s="23" t="str">
        <f t="shared" si="86"/>
        <v/>
      </c>
      <c r="AY189" s="23" t="str">
        <f t="shared" si="76"/>
        <v/>
      </c>
      <c r="AZ189" s="23"/>
      <c r="BA189" s="25">
        <v>2.8</v>
      </c>
      <c r="BB189" s="25">
        <v>2.64</v>
      </c>
      <c r="BC189" s="25">
        <f t="shared" si="82"/>
        <v>4.92</v>
      </c>
      <c r="BD189" s="25">
        <f t="shared" si="88"/>
        <v>2.5251999999999999</v>
      </c>
      <c r="BF189" s="55">
        <f t="shared" si="65"/>
        <v>0</v>
      </c>
      <c r="BG189" s="66"/>
      <c r="BH189" s="66"/>
      <c r="BI189" s="25"/>
      <c r="BJ189" s="25"/>
      <c r="BK189" s="20"/>
      <c r="BL189" s="24"/>
      <c r="BM189" s="25"/>
      <c r="BN189" s="25"/>
      <c r="BO189" s="25"/>
      <c r="BP189" s="126"/>
    </row>
    <row r="190" spans="1:68" hidden="1" x14ac:dyDescent="0.2">
      <c r="A190" s="56">
        <v>45126</v>
      </c>
      <c r="B190" s="57" t="s">
        <v>561</v>
      </c>
      <c r="C190" s="57"/>
      <c r="D190" s="58" t="str">
        <f t="shared" si="64"/>
        <v>Wed</v>
      </c>
      <c r="E190" s="58"/>
      <c r="F190" s="24" t="s">
        <v>51</v>
      </c>
      <c r="G190" s="24" t="s">
        <v>103</v>
      </c>
      <c r="H190" s="60" t="s">
        <v>158</v>
      </c>
      <c r="I190" s="61" t="s">
        <v>159</v>
      </c>
      <c r="J190" s="61" t="s">
        <v>156</v>
      </c>
      <c r="K190" s="69" t="s">
        <v>311</v>
      </c>
      <c r="L190" s="25">
        <v>3</v>
      </c>
      <c r="M190" s="24" t="s">
        <v>105</v>
      </c>
      <c r="N190" s="24" t="s">
        <v>6</v>
      </c>
      <c r="R190" s="64">
        <v>3.4</v>
      </c>
      <c r="S190" s="65" t="s">
        <v>372</v>
      </c>
      <c r="T190" s="66">
        <f t="shared" si="66"/>
        <v>10.199999999999999</v>
      </c>
      <c r="U190" s="66">
        <f t="shared" si="67"/>
        <v>7.1999999999999993</v>
      </c>
      <c r="V190" s="66">
        <f t="shared" si="68"/>
        <v>80.220000000000041</v>
      </c>
      <c r="W190" s="66">
        <f t="shared" si="69"/>
        <v>555</v>
      </c>
      <c r="X190" s="20">
        <f t="shared" si="70"/>
        <v>0.14454054054054061</v>
      </c>
      <c r="Y190" s="67">
        <f t="shared" si="71"/>
        <v>0.80220000000000047</v>
      </c>
      <c r="Z190" s="68">
        <f t="shared" si="72"/>
        <v>8022.0000000000045</v>
      </c>
      <c r="AA190" s="65" t="s">
        <v>53</v>
      </c>
      <c r="AB190" s="23" t="str">
        <f t="shared" si="89"/>
        <v/>
      </c>
      <c r="AC190" s="23" t="str">
        <f t="shared" si="89"/>
        <v/>
      </c>
      <c r="AD190" s="23" t="str">
        <f t="shared" si="89"/>
        <v/>
      </c>
      <c r="AE190" s="23" t="str">
        <f t="shared" si="89"/>
        <v/>
      </c>
      <c r="AF190" s="23" t="str">
        <f t="shared" si="89"/>
        <v/>
      </c>
      <c r="AU190" s="23">
        <f t="shared" si="87"/>
        <v>7.1999999999999993</v>
      </c>
      <c r="AV190" s="23" t="str">
        <f t="shared" si="87"/>
        <v/>
      </c>
      <c r="AW190" s="23" t="str">
        <f t="shared" si="87"/>
        <v/>
      </c>
      <c r="AX190" s="23" t="str">
        <f t="shared" si="86"/>
        <v/>
      </c>
      <c r="AY190" s="23" t="str">
        <f t="shared" si="76"/>
        <v/>
      </c>
      <c r="AZ190" s="23"/>
      <c r="BA190" s="25">
        <v>6.4</v>
      </c>
      <c r="BB190" s="25">
        <v>4.5</v>
      </c>
      <c r="BC190" s="25">
        <f t="shared" si="82"/>
        <v>10.5</v>
      </c>
      <c r="BD190" s="25">
        <f t="shared" si="88"/>
        <v>4.2550000000000008</v>
      </c>
      <c r="BF190" s="55">
        <f t="shared" si="65"/>
        <v>0</v>
      </c>
      <c r="BG190" s="66"/>
      <c r="BH190" s="66"/>
      <c r="BI190" s="25"/>
      <c r="BJ190" s="25"/>
      <c r="BK190" s="20"/>
      <c r="BL190" s="24"/>
      <c r="BM190" s="25"/>
      <c r="BN190" s="25"/>
      <c r="BO190" s="25"/>
      <c r="BP190" s="126"/>
    </row>
    <row r="191" spans="1:68" hidden="1" x14ac:dyDescent="0.2">
      <c r="A191" s="56">
        <v>45127</v>
      </c>
      <c r="B191" s="57" t="s">
        <v>561</v>
      </c>
      <c r="C191" s="57"/>
      <c r="D191" s="58" t="str">
        <f t="shared" si="64"/>
        <v>Thu</v>
      </c>
      <c r="E191" s="58"/>
      <c r="F191" s="24" t="s">
        <v>51</v>
      </c>
      <c r="G191" s="24" t="s">
        <v>103</v>
      </c>
      <c r="H191" s="60" t="s">
        <v>185</v>
      </c>
      <c r="I191" s="61" t="s">
        <v>84</v>
      </c>
      <c r="J191" s="24">
        <v>10</v>
      </c>
      <c r="K191" s="69" t="s">
        <v>321</v>
      </c>
      <c r="L191" s="25">
        <v>5</v>
      </c>
      <c r="M191" s="24" t="s">
        <v>105</v>
      </c>
      <c r="N191" s="24" t="s">
        <v>6</v>
      </c>
      <c r="R191" s="64">
        <v>1.6</v>
      </c>
      <c r="S191" s="65" t="s">
        <v>372</v>
      </c>
      <c r="T191" s="66">
        <f t="shared" si="66"/>
        <v>8</v>
      </c>
      <c r="U191" s="66">
        <f t="shared" si="67"/>
        <v>3</v>
      </c>
      <c r="V191" s="66">
        <f t="shared" si="68"/>
        <v>83.220000000000041</v>
      </c>
      <c r="W191" s="66">
        <f t="shared" si="69"/>
        <v>560</v>
      </c>
      <c r="X191" s="20">
        <f t="shared" si="70"/>
        <v>0.14860714285714294</v>
      </c>
      <c r="Y191" s="67">
        <f t="shared" si="71"/>
        <v>0.83220000000000038</v>
      </c>
      <c r="Z191" s="68">
        <f t="shared" si="72"/>
        <v>8322.0000000000036</v>
      </c>
      <c r="AA191" s="65" t="s">
        <v>53</v>
      </c>
      <c r="AB191" s="23" t="str">
        <f t="shared" si="89"/>
        <v/>
      </c>
      <c r="AC191" s="23" t="str">
        <f t="shared" si="89"/>
        <v/>
      </c>
      <c r="AD191" s="23" t="str">
        <f t="shared" si="89"/>
        <v/>
      </c>
      <c r="AE191" s="23" t="str">
        <f t="shared" si="89"/>
        <v/>
      </c>
      <c r="AF191" s="23" t="str">
        <f t="shared" si="89"/>
        <v/>
      </c>
      <c r="AU191" s="23">
        <f t="shared" si="87"/>
        <v>3</v>
      </c>
      <c r="AV191" s="23" t="str">
        <f t="shared" si="87"/>
        <v/>
      </c>
      <c r="AW191" s="23" t="str">
        <f t="shared" si="87"/>
        <v/>
      </c>
      <c r="AX191" s="23" t="str">
        <f t="shared" si="86"/>
        <v/>
      </c>
      <c r="AY191" s="23" t="str">
        <f t="shared" si="76"/>
        <v/>
      </c>
      <c r="AZ191" s="23"/>
      <c r="BA191" s="25">
        <v>1.6</v>
      </c>
      <c r="BB191" s="25">
        <v>1.6</v>
      </c>
      <c r="BC191" s="25">
        <f t="shared" si="82"/>
        <v>3</v>
      </c>
      <c r="BD191" s="25">
        <f t="shared" si="88"/>
        <v>1.5580000000000003</v>
      </c>
      <c r="BF191" s="55">
        <f t="shared" si="65"/>
        <v>0</v>
      </c>
      <c r="BG191" s="66"/>
      <c r="BH191" s="66"/>
      <c r="BI191" s="25"/>
      <c r="BJ191" s="25"/>
      <c r="BK191" s="20"/>
      <c r="BL191" s="24"/>
      <c r="BM191" s="25"/>
      <c r="BN191" s="25"/>
      <c r="BO191" s="25"/>
      <c r="BP191" s="126"/>
    </row>
    <row r="192" spans="1:68" hidden="1" x14ac:dyDescent="0.2">
      <c r="A192" s="56">
        <v>45127</v>
      </c>
      <c r="B192" s="57" t="s">
        <v>561</v>
      </c>
      <c r="C192" s="57"/>
      <c r="D192" s="58" t="str">
        <f t="shared" si="64"/>
        <v>Thu</v>
      </c>
      <c r="E192" s="58"/>
      <c r="F192" s="24" t="s">
        <v>51</v>
      </c>
      <c r="G192" s="24" t="s">
        <v>103</v>
      </c>
      <c r="H192" s="60" t="s">
        <v>185</v>
      </c>
      <c r="I192" s="61" t="s">
        <v>80</v>
      </c>
      <c r="J192" s="24">
        <v>4</v>
      </c>
      <c r="K192" s="69" t="s">
        <v>320</v>
      </c>
      <c r="L192" s="25">
        <v>2</v>
      </c>
      <c r="M192" s="24" t="s">
        <v>105</v>
      </c>
      <c r="N192" s="24" t="s">
        <v>6</v>
      </c>
      <c r="R192" s="64">
        <v>2.25</v>
      </c>
      <c r="S192" s="65" t="s">
        <v>372</v>
      </c>
      <c r="T192" s="66">
        <f t="shared" si="66"/>
        <v>4.5</v>
      </c>
      <c r="U192" s="66">
        <f t="shared" si="67"/>
        <v>2.5</v>
      </c>
      <c r="V192" s="66">
        <f t="shared" si="68"/>
        <v>85.720000000000041</v>
      </c>
      <c r="W192" s="66">
        <f t="shared" si="69"/>
        <v>562</v>
      </c>
      <c r="X192" s="20">
        <f t="shared" si="70"/>
        <v>0.15252669039145914</v>
      </c>
      <c r="Y192" s="67">
        <f t="shared" si="71"/>
        <v>0.85720000000000041</v>
      </c>
      <c r="Z192" s="68">
        <f t="shared" si="72"/>
        <v>8572.0000000000036</v>
      </c>
      <c r="AA192" s="65" t="s">
        <v>53</v>
      </c>
      <c r="AB192" s="23" t="str">
        <f t="shared" si="89"/>
        <v/>
      </c>
      <c r="AC192" s="23" t="str">
        <f t="shared" si="89"/>
        <v/>
      </c>
      <c r="AD192" s="23" t="str">
        <f t="shared" si="89"/>
        <v/>
      </c>
      <c r="AE192" s="23" t="str">
        <f t="shared" si="89"/>
        <v/>
      </c>
      <c r="AF192" s="23" t="str">
        <f t="shared" si="89"/>
        <v/>
      </c>
      <c r="AU192" s="23">
        <f t="shared" si="87"/>
        <v>2.5</v>
      </c>
      <c r="AV192" s="23" t="str">
        <f t="shared" si="87"/>
        <v/>
      </c>
      <c r="AW192" s="23" t="str">
        <f t="shared" si="87"/>
        <v/>
      </c>
      <c r="AX192" s="23" t="str">
        <f t="shared" si="86"/>
        <v/>
      </c>
      <c r="AY192" s="23" t="str">
        <f t="shared" si="76"/>
        <v/>
      </c>
      <c r="AZ192" s="23"/>
      <c r="BA192" s="25">
        <v>2.6</v>
      </c>
      <c r="BB192" s="25">
        <v>2.59</v>
      </c>
      <c r="BC192" s="25">
        <f t="shared" si="82"/>
        <v>3.1799999999999997</v>
      </c>
      <c r="BD192" s="25">
        <f t="shared" si="88"/>
        <v>2.4786999999999999</v>
      </c>
      <c r="BF192" s="55">
        <f t="shared" si="65"/>
        <v>0</v>
      </c>
      <c r="BG192" s="66"/>
      <c r="BH192" s="66"/>
      <c r="BI192" s="25"/>
      <c r="BJ192" s="25"/>
      <c r="BK192" s="20"/>
      <c r="BL192" s="24"/>
      <c r="BM192" s="25"/>
      <c r="BN192" s="25"/>
      <c r="BO192" s="25"/>
      <c r="BP192" s="126"/>
    </row>
    <row r="193" spans="1:68" hidden="1" x14ac:dyDescent="0.2">
      <c r="A193" s="56">
        <v>45127</v>
      </c>
      <c r="B193" s="57" t="s">
        <v>561</v>
      </c>
      <c r="C193" s="57"/>
      <c r="D193" s="58" t="str">
        <f t="shared" si="64"/>
        <v>Thu</v>
      </c>
      <c r="E193" s="58"/>
      <c r="F193" s="24" t="s">
        <v>51</v>
      </c>
      <c r="G193" s="24" t="s">
        <v>103</v>
      </c>
      <c r="H193" s="60" t="s">
        <v>185</v>
      </c>
      <c r="I193" s="61" t="s">
        <v>68</v>
      </c>
      <c r="J193" s="61" t="s">
        <v>322</v>
      </c>
      <c r="K193" s="69" t="s">
        <v>323</v>
      </c>
      <c r="L193" s="25">
        <v>1</v>
      </c>
      <c r="M193" s="24" t="s">
        <v>105</v>
      </c>
      <c r="N193" s="24" t="s">
        <v>73</v>
      </c>
      <c r="R193" s="64">
        <v>3.6</v>
      </c>
      <c r="S193" s="65" t="s">
        <v>372</v>
      </c>
      <c r="T193" s="66">
        <f t="shared" si="66"/>
        <v>3.6</v>
      </c>
      <c r="U193" s="66">
        <f t="shared" si="67"/>
        <v>2.6</v>
      </c>
      <c r="V193" s="66">
        <f t="shared" si="68"/>
        <v>88.320000000000036</v>
      </c>
      <c r="W193" s="66">
        <f t="shared" si="69"/>
        <v>563</v>
      </c>
      <c r="X193" s="20">
        <f t="shared" si="70"/>
        <v>0.15687388987566614</v>
      </c>
      <c r="Y193" s="67">
        <f t="shared" si="71"/>
        <v>0.88320000000000032</v>
      </c>
      <c r="Z193" s="68">
        <f t="shared" si="72"/>
        <v>8832.0000000000036</v>
      </c>
      <c r="AA193" s="65" t="s">
        <v>53</v>
      </c>
      <c r="AB193" s="23" t="str">
        <f t="shared" si="89"/>
        <v/>
      </c>
      <c r="AC193" s="23" t="str">
        <f t="shared" si="89"/>
        <v/>
      </c>
      <c r="AD193" s="23" t="str">
        <f t="shared" si="89"/>
        <v/>
      </c>
      <c r="AE193" s="23" t="str">
        <f t="shared" si="89"/>
        <v/>
      </c>
      <c r="AF193" s="23" t="str">
        <f t="shared" si="89"/>
        <v/>
      </c>
      <c r="AU193" s="23">
        <f t="shared" si="87"/>
        <v>2.6</v>
      </c>
      <c r="AV193" s="23" t="str">
        <f t="shared" si="87"/>
        <v/>
      </c>
      <c r="AW193" s="23" t="str">
        <f t="shared" si="87"/>
        <v/>
      </c>
      <c r="AX193" s="23" t="str">
        <f t="shared" si="86"/>
        <v/>
      </c>
      <c r="AY193" s="23" t="str">
        <f t="shared" si="76"/>
        <v/>
      </c>
      <c r="AZ193" s="23"/>
      <c r="BA193" s="25">
        <v>0</v>
      </c>
      <c r="BB193" s="25">
        <v>0</v>
      </c>
      <c r="BC193" s="25">
        <f t="shared" si="82"/>
        <v>-1</v>
      </c>
      <c r="BD193" s="25">
        <f>0.94*(BB193-1)+1</f>
        <v>6.0000000000000053E-2</v>
      </c>
      <c r="BF193" s="55">
        <f t="shared" si="65"/>
        <v>0</v>
      </c>
      <c r="BG193" s="66"/>
      <c r="BH193" s="66"/>
      <c r="BI193" s="25"/>
      <c r="BJ193" s="25"/>
      <c r="BK193" s="20"/>
      <c r="BL193" s="24"/>
      <c r="BM193" s="25"/>
      <c r="BN193" s="25"/>
      <c r="BO193" s="25"/>
      <c r="BP193" s="126"/>
    </row>
    <row r="194" spans="1:68" hidden="1" x14ac:dyDescent="0.2">
      <c r="A194" s="56">
        <v>45128</v>
      </c>
      <c r="B194" s="57" t="s">
        <v>561</v>
      </c>
      <c r="C194" s="57"/>
      <c r="D194" s="58" t="str">
        <f t="shared" si="64"/>
        <v>Fri</v>
      </c>
      <c r="E194" s="58"/>
      <c r="F194" s="24" t="s">
        <v>51</v>
      </c>
      <c r="G194" s="24" t="s">
        <v>103</v>
      </c>
      <c r="H194" s="60" t="s">
        <v>79</v>
      </c>
      <c r="I194" s="61" t="s">
        <v>80</v>
      </c>
      <c r="J194" s="24">
        <v>1</v>
      </c>
      <c r="K194" s="69" t="s">
        <v>324</v>
      </c>
      <c r="L194" s="25">
        <v>5</v>
      </c>
      <c r="M194" s="24" t="s">
        <v>105</v>
      </c>
      <c r="N194" s="24" t="s">
        <v>6</v>
      </c>
      <c r="R194" s="64">
        <v>1.6</v>
      </c>
      <c r="S194" s="65" t="s">
        <v>372</v>
      </c>
      <c r="T194" s="66">
        <f t="shared" si="66"/>
        <v>8</v>
      </c>
      <c r="U194" s="66">
        <f t="shared" si="67"/>
        <v>3</v>
      </c>
      <c r="V194" s="66">
        <f t="shared" si="68"/>
        <v>91.320000000000036</v>
      </c>
      <c r="W194" s="66">
        <f t="shared" si="69"/>
        <v>568</v>
      </c>
      <c r="X194" s="20">
        <f t="shared" si="70"/>
        <v>0.16077464788732401</v>
      </c>
      <c r="Y194" s="67">
        <f t="shared" si="71"/>
        <v>0.91320000000000034</v>
      </c>
      <c r="Z194" s="68">
        <f t="shared" si="72"/>
        <v>9132.0000000000036</v>
      </c>
      <c r="AA194" s="65" t="s">
        <v>53</v>
      </c>
      <c r="AB194" s="23" t="str">
        <f t="shared" si="89"/>
        <v/>
      </c>
      <c r="AC194" s="23" t="str">
        <f t="shared" si="89"/>
        <v/>
      </c>
      <c r="AD194" s="23" t="str">
        <f t="shared" si="89"/>
        <v/>
      </c>
      <c r="AE194" s="23" t="str">
        <f t="shared" si="89"/>
        <v/>
      </c>
      <c r="AF194" s="23" t="str">
        <f t="shared" si="89"/>
        <v/>
      </c>
      <c r="AU194" s="23">
        <f t="shared" si="87"/>
        <v>3</v>
      </c>
      <c r="AV194" s="23" t="str">
        <f t="shared" si="87"/>
        <v/>
      </c>
      <c r="AW194" s="23" t="str">
        <f t="shared" si="87"/>
        <v/>
      </c>
      <c r="AX194" s="23" t="str">
        <f t="shared" si="86"/>
        <v/>
      </c>
      <c r="AY194" s="23" t="str">
        <f t="shared" si="76"/>
        <v/>
      </c>
      <c r="AZ194" s="23"/>
      <c r="BA194" s="25">
        <v>1.7</v>
      </c>
      <c r="BB194" s="25">
        <v>1.79</v>
      </c>
      <c r="BC194" s="25">
        <f t="shared" si="82"/>
        <v>3.9499999999999993</v>
      </c>
      <c r="BD194" s="25">
        <f>0.93*(BB194-1)+1</f>
        <v>1.7347000000000001</v>
      </c>
      <c r="BF194" s="55">
        <f t="shared" si="65"/>
        <v>0</v>
      </c>
      <c r="BG194" s="66"/>
      <c r="BH194" s="66"/>
      <c r="BI194" s="25"/>
      <c r="BJ194" s="25"/>
      <c r="BK194" s="20"/>
      <c r="BL194" s="24"/>
      <c r="BM194" s="25"/>
      <c r="BN194" s="25"/>
      <c r="BO194" s="25"/>
      <c r="BP194" s="126"/>
    </row>
    <row r="195" spans="1:68" hidden="1" x14ac:dyDescent="0.2">
      <c r="A195" s="56">
        <v>45128</v>
      </c>
      <c r="B195" s="57" t="s">
        <v>561</v>
      </c>
      <c r="C195" s="57"/>
      <c r="D195" s="58" t="str">
        <f t="shared" ref="D195:D258" si="90">TEXT(A195,"ddd")</f>
        <v>Fri</v>
      </c>
      <c r="E195" s="58"/>
      <c r="F195" s="24" t="s">
        <v>51</v>
      </c>
      <c r="G195" s="24" t="s">
        <v>103</v>
      </c>
      <c r="H195" s="60" t="s">
        <v>79</v>
      </c>
      <c r="I195" s="61" t="s">
        <v>84</v>
      </c>
      <c r="J195" s="24">
        <v>4</v>
      </c>
      <c r="K195" s="69" t="s">
        <v>325</v>
      </c>
      <c r="L195" s="25">
        <v>5</v>
      </c>
      <c r="M195" s="24" t="s">
        <v>105</v>
      </c>
      <c r="N195" s="24" t="s">
        <v>6</v>
      </c>
      <c r="R195" s="64">
        <v>2.1</v>
      </c>
      <c r="S195" s="65" t="s">
        <v>372</v>
      </c>
      <c r="T195" s="66">
        <f t="shared" si="66"/>
        <v>10.5</v>
      </c>
      <c r="U195" s="66">
        <f t="shared" si="67"/>
        <v>5.5</v>
      </c>
      <c r="V195" s="66">
        <f t="shared" si="68"/>
        <v>96.820000000000036</v>
      </c>
      <c r="W195" s="66">
        <f t="shared" si="69"/>
        <v>573</v>
      </c>
      <c r="X195" s="20">
        <f t="shared" si="70"/>
        <v>0.16897033158813271</v>
      </c>
      <c r="Y195" s="67">
        <f t="shared" si="71"/>
        <v>0.96820000000000039</v>
      </c>
      <c r="Z195" s="68">
        <f t="shared" si="72"/>
        <v>9682.0000000000036</v>
      </c>
      <c r="AA195" s="65" t="s">
        <v>53</v>
      </c>
      <c r="AB195" s="23" t="str">
        <f t="shared" si="89"/>
        <v/>
      </c>
      <c r="AC195" s="23" t="str">
        <f t="shared" si="89"/>
        <v/>
      </c>
      <c r="AD195" s="23" t="str">
        <f t="shared" si="89"/>
        <v/>
      </c>
      <c r="AE195" s="23" t="str">
        <f t="shared" si="89"/>
        <v/>
      </c>
      <c r="AF195" s="23" t="str">
        <f t="shared" si="89"/>
        <v/>
      </c>
      <c r="AU195" s="23">
        <f t="shared" si="87"/>
        <v>5.5</v>
      </c>
      <c r="AV195" s="23" t="str">
        <f t="shared" si="87"/>
        <v/>
      </c>
      <c r="AW195" s="23" t="str">
        <f t="shared" si="87"/>
        <v/>
      </c>
      <c r="AX195" s="23" t="str">
        <f t="shared" si="86"/>
        <v/>
      </c>
      <c r="AY195" s="23" t="str">
        <f t="shared" si="76"/>
        <v/>
      </c>
      <c r="AZ195" s="23"/>
      <c r="BA195" s="25">
        <v>2.25</v>
      </c>
      <c r="BB195" s="25">
        <v>1.86</v>
      </c>
      <c r="BC195" s="25">
        <f t="shared" si="82"/>
        <v>4.3000000000000007</v>
      </c>
      <c r="BD195" s="25">
        <f>0.93*(BB195-1)+1</f>
        <v>1.7998000000000003</v>
      </c>
      <c r="BF195" s="55">
        <f t="shared" ref="BF195:BF258" si="91">U195-SUM(AU195:AY195)</f>
        <v>0</v>
      </c>
      <c r="BG195" s="66"/>
      <c r="BH195" s="66"/>
      <c r="BI195" s="25"/>
      <c r="BJ195" s="25"/>
      <c r="BK195" s="20"/>
      <c r="BL195" s="24"/>
      <c r="BM195" s="25"/>
      <c r="BN195" s="25"/>
      <c r="BO195" s="25"/>
      <c r="BP195" s="126"/>
    </row>
    <row r="196" spans="1:68" hidden="1" x14ac:dyDescent="0.2">
      <c r="A196" s="56">
        <v>45128</v>
      </c>
      <c r="B196" s="57" t="s">
        <v>561</v>
      </c>
      <c r="C196" s="57"/>
      <c r="D196" s="58" t="str">
        <f t="shared" si="90"/>
        <v>Fri</v>
      </c>
      <c r="E196" s="58"/>
      <c r="F196" s="24" t="s">
        <v>51</v>
      </c>
      <c r="G196" s="24" t="s">
        <v>103</v>
      </c>
      <c r="H196" s="60" t="s">
        <v>79</v>
      </c>
      <c r="I196" s="61" t="s">
        <v>68</v>
      </c>
      <c r="J196" s="61" t="s">
        <v>93</v>
      </c>
      <c r="K196" s="69" t="s">
        <v>326</v>
      </c>
      <c r="L196" s="25">
        <v>2</v>
      </c>
      <c r="M196" s="24" t="s">
        <v>105</v>
      </c>
      <c r="N196" s="24" t="s">
        <v>73</v>
      </c>
      <c r="R196" s="64">
        <v>3.36</v>
      </c>
      <c r="S196" s="65" t="s">
        <v>372</v>
      </c>
      <c r="T196" s="66">
        <f t="shared" si="66"/>
        <v>6.72</v>
      </c>
      <c r="U196" s="66">
        <f t="shared" si="67"/>
        <v>4.72</v>
      </c>
      <c r="V196" s="66">
        <f t="shared" si="68"/>
        <v>101.54000000000003</v>
      </c>
      <c r="W196" s="66">
        <f t="shared" si="69"/>
        <v>575</v>
      </c>
      <c r="X196" s="20">
        <f t="shared" si="70"/>
        <v>0.17659130434782613</v>
      </c>
      <c r="Y196" s="67">
        <f t="shared" si="71"/>
        <v>1.0154000000000003</v>
      </c>
      <c r="Z196" s="68">
        <f t="shared" si="72"/>
        <v>10154.000000000004</v>
      </c>
      <c r="AA196" s="65" t="s">
        <v>53</v>
      </c>
      <c r="AB196" s="23" t="str">
        <f t="shared" si="89"/>
        <v/>
      </c>
      <c r="AC196" s="23" t="str">
        <f t="shared" si="89"/>
        <v/>
      </c>
      <c r="AD196" s="23" t="str">
        <f t="shared" si="89"/>
        <v/>
      </c>
      <c r="AE196" s="23" t="str">
        <f t="shared" si="89"/>
        <v/>
      </c>
      <c r="AF196" s="23" t="str">
        <f t="shared" si="89"/>
        <v/>
      </c>
      <c r="AU196" s="23">
        <f t="shared" si="87"/>
        <v>4.72</v>
      </c>
      <c r="AV196" s="23" t="str">
        <f t="shared" si="87"/>
        <v/>
      </c>
      <c r="AW196" s="23" t="str">
        <f t="shared" si="87"/>
        <v/>
      </c>
      <c r="AX196" s="23" t="str">
        <f t="shared" si="86"/>
        <v/>
      </c>
      <c r="AY196" s="23" t="str">
        <f t="shared" si="76"/>
        <v/>
      </c>
      <c r="AZ196" s="23"/>
      <c r="BA196" s="25">
        <v>0</v>
      </c>
      <c r="BB196" s="25">
        <v>0</v>
      </c>
      <c r="BC196" s="25">
        <f t="shared" si="82"/>
        <v>-2</v>
      </c>
      <c r="BD196" s="25">
        <f>0.94*(BB196-1)+1</f>
        <v>6.0000000000000053E-2</v>
      </c>
      <c r="BF196" s="55">
        <f t="shared" si="91"/>
        <v>0</v>
      </c>
      <c r="BG196" s="66"/>
      <c r="BH196" s="66"/>
      <c r="BI196" s="25"/>
      <c r="BJ196" s="25"/>
      <c r="BK196" s="20"/>
      <c r="BL196" s="24"/>
      <c r="BM196" s="25"/>
      <c r="BN196" s="25"/>
      <c r="BO196" s="25"/>
      <c r="BP196" s="126"/>
    </row>
    <row r="197" spans="1:68" hidden="1" x14ac:dyDescent="0.2">
      <c r="A197" s="56">
        <v>45129</v>
      </c>
      <c r="B197" s="57" t="s">
        <v>561</v>
      </c>
      <c r="C197" s="57"/>
      <c r="D197" s="58" t="str">
        <f t="shared" si="90"/>
        <v>Sat</v>
      </c>
      <c r="E197" s="58"/>
      <c r="F197" s="24" t="s">
        <v>51</v>
      </c>
      <c r="G197" s="24" t="s">
        <v>103</v>
      </c>
      <c r="H197" s="60" t="s">
        <v>124</v>
      </c>
      <c r="I197" s="61" t="s">
        <v>90</v>
      </c>
      <c r="J197" s="24">
        <v>7</v>
      </c>
      <c r="K197" s="69" t="s">
        <v>334</v>
      </c>
      <c r="L197" s="25">
        <v>3</v>
      </c>
      <c r="M197" s="24" t="s">
        <v>105</v>
      </c>
      <c r="N197" s="24" t="s">
        <v>6</v>
      </c>
      <c r="R197" s="64">
        <v>2.1</v>
      </c>
      <c r="S197" s="65" t="s">
        <v>372</v>
      </c>
      <c r="T197" s="66">
        <f t="shared" ref="T197:T260" si="92">IF((AA197="W"),ROUND((R197*L197),2),"0.00")</f>
        <v>6.3</v>
      </c>
      <c r="U197" s="66">
        <f t="shared" ref="U197:U260" si="93">-$L197+T197</f>
        <v>3.3</v>
      </c>
      <c r="V197" s="66">
        <f t="shared" ref="V197:V260" si="94">U197+V196</f>
        <v>104.84000000000003</v>
      </c>
      <c r="W197" s="66">
        <f t="shared" ref="W197:W260" si="95">L197+W196</f>
        <v>578</v>
      </c>
      <c r="X197" s="20">
        <f t="shared" ref="X197:X260" si="96">SUM(V197/W197)</f>
        <v>0.18138408304498274</v>
      </c>
      <c r="Y197" s="67">
        <f t="shared" ref="Y197:Y260" si="97">V197/100</f>
        <v>1.0484000000000002</v>
      </c>
      <c r="Z197" s="68">
        <f t="shared" ref="Z197:Z260" si="98">V197*100</f>
        <v>10484.000000000004</v>
      </c>
      <c r="AA197" s="65" t="s">
        <v>53</v>
      </c>
      <c r="AB197" s="23" t="str">
        <f t="shared" si="89"/>
        <v/>
      </c>
      <c r="AC197" s="23" t="str">
        <f t="shared" si="89"/>
        <v/>
      </c>
      <c r="AD197" s="23" t="str">
        <f t="shared" si="89"/>
        <v/>
      </c>
      <c r="AE197" s="23" t="str">
        <f t="shared" si="89"/>
        <v/>
      </c>
      <c r="AF197" s="23" t="str">
        <f t="shared" si="89"/>
        <v/>
      </c>
      <c r="AU197" s="23">
        <f t="shared" si="87"/>
        <v>3.3</v>
      </c>
      <c r="AV197" s="23" t="str">
        <f t="shared" si="87"/>
        <v/>
      </c>
      <c r="AW197" s="23" t="str">
        <f t="shared" si="87"/>
        <v/>
      </c>
      <c r="AX197" s="23" t="str">
        <f t="shared" si="86"/>
        <v/>
      </c>
      <c r="AY197" s="23" t="str">
        <f t="shared" si="76"/>
        <v/>
      </c>
      <c r="AZ197" s="23"/>
      <c r="BA197" s="25">
        <v>1.95</v>
      </c>
      <c r="BB197" s="25">
        <v>1.88</v>
      </c>
      <c r="BC197" s="25">
        <f t="shared" si="82"/>
        <v>2.6399999999999997</v>
      </c>
      <c r="BD197" s="25">
        <f>0.93*(BB197-1)+1</f>
        <v>1.8184</v>
      </c>
      <c r="BF197" s="55">
        <f t="shared" si="91"/>
        <v>0</v>
      </c>
      <c r="BG197" s="66"/>
      <c r="BH197" s="66"/>
      <c r="BI197" s="25"/>
      <c r="BJ197" s="25"/>
      <c r="BK197" s="20"/>
      <c r="BL197" s="24"/>
      <c r="BM197" s="25"/>
      <c r="BN197" s="25"/>
      <c r="BO197" s="25"/>
      <c r="BP197" s="126"/>
    </row>
    <row r="198" spans="1:68" hidden="1" x14ac:dyDescent="0.2">
      <c r="A198" s="56">
        <v>45129</v>
      </c>
      <c r="B198" s="57" t="s">
        <v>561</v>
      </c>
      <c r="C198" s="57"/>
      <c r="D198" s="58" t="str">
        <f t="shared" si="90"/>
        <v>Sat</v>
      </c>
      <c r="E198" s="58"/>
      <c r="F198" s="24" t="s">
        <v>51</v>
      </c>
      <c r="G198" s="24" t="s">
        <v>103</v>
      </c>
      <c r="H198" s="60" t="s">
        <v>112</v>
      </c>
      <c r="I198" s="61" t="s">
        <v>156</v>
      </c>
      <c r="J198" s="24">
        <v>1</v>
      </c>
      <c r="K198" s="69" t="s">
        <v>327</v>
      </c>
      <c r="L198" s="25">
        <v>3.5</v>
      </c>
      <c r="M198" s="24" t="s">
        <v>105</v>
      </c>
      <c r="N198" s="24" t="s">
        <v>7</v>
      </c>
      <c r="R198" s="64">
        <v>1.75</v>
      </c>
      <c r="S198" s="65" t="s">
        <v>372</v>
      </c>
      <c r="T198" s="66">
        <f t="shared" si="92"/>
        <v>6.13</v>
      </c>
      <c r="U198" s="66">
        <f t="shared" si="93"/>
        <v>2.63</v>
      </c>
      <c r="V198" s="66">
        <f t="shared" si="94"/>
        <v>107.47000000000003</v>
      </c>
      <c r="W198" s="66">
        <f t="shared" si="95"/>
        <v>581.5</v>
      </c>
      <c r="X198" s="20">
        <f t="shared" si="96"/>
        <v>0.18481513327601037</v>
      </c>
      <c r="Y198" s="67">
        <f t="shared" si="97"/>
        <v>1.0747000000000002</v>
      </c>
      <c r="Z198" s="68">
        <f t="shared" si="98"/>
        <v>10747.000000000004</v>
      </c>
      <c r="AA198" s="65" t="s">
        <v>53</v>
      </c>
      <c r="AB198" s="23" t="str">
        <f t="shared" ref="AB198:AF212" si="99">IF($G198=AB$2,$U198,"")</f>
        <v/>
      </c>
      <c r="AC198" s="23" t="str">
        <f t="shared" si="99"/>
        <v/>
      </c>
      <c r="AD198" s="23" t="str">
        <f t="shared" si="99"/>
        <v/>
      </c>
      <c r="AE198" s="23" t="str">
        <f t="shared" si="99"/>
        <v/>
      </c>
      <c r="AF198" s="23" t="str">
        <f t="shared" si="99"/>
        <v/>
      </c>
      <c r="AU198" s="23">
        <f t="shared" si="87"/>
        <v>2.63</v>
      </c>
      <c r="AV198" s="23" t="str">
        <f t="shared" si="87"/>
        <v/>
      </c>
      <c r="AW198" s="23" t="str">
        <f t="shared" si="87"/>
        <v/>
      </c>
      <c r="AX198" s="23" t="str">
        <f t="shared" si="86"/>
        <v/>
      </c>
      <c r="AY198" s="23" t="str">
        <f t="shared" si="76"/>
        <v/>
      </c>
      <c r="AZ198" s="23"/>
      <c r="BA198" s="25">
        <v>0</v>
      </c>
      <c r="BB198" s="25">
        <v>1.92</v>
      </c>
      <c r="BC198" s="25">
        <f t="shared" si="82"/>
        <v>3.2199999999999998</v>
      </c>
      <c r="BD198" s="25">
        <f>0.93*(BB198-1)+1</f>
        <v>1.8555999999999999</v>
      </c>
      <c r="BF198" s="55">
        <f t="shared" si="91"/>
        <v>0</v>
      </c>
      <c r="BG198" s="66"/>
      <c r="BH198" s="66"/>
      <c r="BI198" s="25"/>
      <c r="BJ198" s="25"/>
      <c r="BK198" s="20"/>
      <c r="BL198" s="24"/>
      <c r="BM198" s="25"/>
      <c r="BN198" s="25"/>
      <c r="BO198" s="25"/>
      <c r="BP198" s="126"/>
    </row>
    <row r="199" spans="1:68" hidden="1" x14ac:dyDescent="0.2">
      <c r="A199" s="56">
        <v>45129</v>
      </c>
      <c r="B199" s="57" t="s">
        <v>561</v>
      </c>
      <c r="C199" s="57"/>
      <c r="D199" s="58" t="str">
        <f t="shared" si="90"/>
        <v>Sat</v>
      </c>
      <c r="E199" s="58"/>
      <c r="F199" s="24" t="s">
        <v>51</v>
      </c>
      <c r="G199" s="24" t="s">
        <v>103</v>
      </c>
      <c r="H199" s="60" t="s">
        <v>124</v>
      </c>
      <c r="I199" s="61" t="s">
        <v>80</v>
      </c>
      <c r="J199" s="24">
        <v>6</v>
      </c>
      <c r="K199" s="60" t="s">
        <v>328</v>
      </c>
      <c r="L199" s="25">
        <v>2</v>
      </c>
      <c r="M199" s="24" t="s">
        <v>105</v>
      </c>
      <c r="N199" s="24" t="s">
        <v>6</v>
      </c>
      <c r="R199" s="64">
        <v>2.2999999999999998</v>
      </c>
      <c r="S199" s="65" t="s">
        <v>363</v>
      </c>
      <c r="T199" s="66" t="str">
        <f t="shared" si="92"/>
        <v>0.00</v>
      </c>
      <c r="U199" s="66">
        <f t="shared" si="93"/>
        <v>-2</v>
      </c>
      <c r="V199" s="66">
        <f t="shared" si="94"/>
        <v>105.47000000000003</v>
      </c>
      <c r="W199" s="66">
        <f t="shared" si="95"/>
        <v>583.5</v>
      </c>
      <c r="X199" s="20">
        <f t="shared" si="96"/>
        <v>0.18075407026563844</v>
      </c>
      <c r="Y199" s="67">
        <f t="shared" si="97"/>
        <v>1.0547000000000002</v>
      </c>
      <c r="Z199" s="68">
        <f t="shared" si="98"/>
        <v>10547.000000000004</v>
      </c>
      <c r="AA199" s="65" t="s">
        <v>52</v>
      </c>
      <c r="AB199" s="23" t="str">
        <f t="shared" si="99"/>
        <v/>
      </c>
      <c r="AC199" s="23" t="str">
        <f t="shared" si="99"/>
        <v/>
      </c>
      <c r="AD199" s="23" t="str">
        <f t="shared" si="99"/>
        <v/>
      </c>
      <c r="AE199" s="23" t="str">
        <f t="shared" si="99"/>
        <v/>
      </c>
      <c r="AF199" s="23" t="str">
        <f t="shared" si="99"/>
        <v/>
      </c>
      <c r="AU199" s="23">
        <f t="shared" si="87"/>
        <v>-2</v>
      </c>
      <c r="AV199" s="23" t="str">
        <f t="shared" si="87"/>
        <v/>
      </c>
      <c r="AW199" s="23" t="str">
        <f t="shared" si="87"/>
        <v/>
      </c>
      <c r="AX199" s="23" t="str">
        <f t="shared" si="86"/>
        <v/>
      </c>
      <c r="AY199" s="23" t="str">
        <f t="shared" si="76"/>
        <v/>
      </c>
      <c r="AZ199" s="23"/>
      <c r="BA199" s="25">
        <v>2.2999999999999998</v>
      </c>
      <c r="BB199" s="25">
        <v>2.2999999999999998</v>
      </c>
      <c r="BC199" s="25">
        <f t="shared" si="82"/>
        <v>2.5999999999999996</v>
      </c>
      <c r="BD199" s="25">
        <f>0.93*(BB199-1)+1</f>
        <v>2.2089999999999996</v>
      </c>
      <c r="BF199" s="55">
        <f t="shared" si="91"/>
        <v>0</v>
      </c>
      <c r="BG199" s="66"/>
      <c r="BH199" s="66"/>
      <c r="BI199" s="25"/>
      <c r="BJ199" s="25"/>
      <c r="BK199" s="20"/>
      <c r="BL199" s="24"/>
      <c r="BM199" s="25"/>
      <c r="BN199" s="25"/>
      <c r="BO199" s="25"/>
      <c r="BP199" s="126"/>
    </row>
    <row r="200" spans="1:68" hidden="1" x14ac:dyDescent="0.2">
      <c r="A200" s="56">
        <v>45129</v>
      </c>
      <c r="B200" s="57" t="s">
        <v>561</v>
      </c>
      <c r="C200" s="57"/>
      <c r="D200" s="58" t="str">
        <f t="shared" si="90"/>
        <v>Sat</v>
      </c>
      <c r="E200" s="58"/>
      <c r="F200" s="24" t="s">
        <v>51</v>
      </c>
      <c r="G200" s="24" t="s">
        <v>14</v>
      </c>
      <c r="H200" s="60" t="s">
        <v>330</v>
      </c>
      <c r="I200" s="61" t="s">
        <v>91</v>
      </c>
      <c r="J200" s="61" t="s">
        <v>74</v>
      </c>
      <c r="K200" s="60" t="s">
        <v>331</v>
      </c>
      <c r="L200" s="25">
        <v>3</v>
      </c>
      <c r="M200" s="24" t="s">
        <v>105</v>
      </c>
      <c r="N200" s="24" t="s">
        <v>73</v>
      </c>
      <c r="R200" s="64">
        <v>4.57</v>
      </c>
      <c r="S200" s="65" t="s">
        <v>363</v>
      </c>
      <c r="T200" s="66" t="str">
        <f t="shared" si="92"/>
        <v>0.00</v>
      </c>
      <c r="U200" s="66">
        <f t="shared" si="93"/>
        <v>-3</v>
      </c>
      <c r="V200" s="66">
        <f t="shared" si="94"/>
        <v>102.47000000000003</v>
      </c>
      <c r="W200" s="66">
        <f t="shared" si="95"/>
        <v>586.5</v>
      </c>
      <c r="X200" s="20">
        <f t="shared" si="96"/>
        <v>0.17471440750213132</v>
      </c>
      <c r="Y200" s="67">
        <f t="shared" si="97"/>
        <v>1.0247000000000002</v>
      </c>
      <c r="Z200" s="68">
        <f t="shared" si="98"/>
        <v>10247.000000000004</v>
      </c>
      <c r="AA200" s="65" t="s">
        <v>52</v>
      </c>
      <c r="AB200" s="23" t="str">
        <f t="shared" si="99"/>
        <v/>
      </c>
      <c r="AC200" s="23" t="str">
        <f t="shared" si="99"/>
        <v/>
      </c>
      <c r="AD200" s="23" t="str">
        <f t="shared" si="99"/>
        <v/>
      </c>
      <c r="AE200" s="23" t="str">
        <f t="shared" si="99"/>
        <v/>
      </c>
      <c r="AF200" s="23" t="str">
        <f t="shared" si="99"/>
        <v/>
      </c>
      <c r="AU200" s="23" t="str">
        <f t="shared" si="87"/>
        <v/>
      </c>
      <c r="AV200" s="23" t="str">
        <f t="shared" si="87"/>
        <v/>
      </c>
      <c r="AW200" s="23" t="str">
        <f t="shared" si="87"/>
        <v/>
      </c>
      <c r="AX200" s="23">
        <v>-3</v>
      </c>
      <c r="AY200" s="23" t="str">
        <f t="shared" si="76"/>
        <v/>
      </c>
      <c r="AZ200" s="23"/>
      <c r="BA200" s="25">
        <v>0</v>
      </c>
      <c r="BB200" s="25">
        <v>0</v>
      </c>
      <c r="BC200" s="25">
        <f t="shared" si="82"/>
        <v>-3</v>
      </c>
      <c r="BD200" s="25">
        <f>0.94*(BB200-1)+1</f>
        <v>6.0000000000000053E-2</v>
      </c>
      <c r="BF200" s="55">
        <f t="shared" si="91"/>
        <v>0</v>
      </c>
      <c r="BG200" s="66"/>
      <c r="BH200" s="66"/>
      <c r="BI200" s="25"/>
      <c r="BJ200" s="25"/>
      <c r="BK200" s="20"/>
      <c r="BL200" s="24"/>
      <c r="BM200" s="25"/>
      <c r="BN200" s="25"/>
      <c r="BO200" s="25"/>
      <c r="BP200" s="126"/>
    </row>
    <row r="201" spans="1:68" hidden="1" x14ac:dyDescent="0.2">
      <c r="A201" s="56">
        <v>45129</v>
      </c>
      <c r="B201" s="57" t="s">
        <v>561</v>
      </c>
      <c r="C201" s="57"/>
      <c r="D201" s="58" t="str">
        <f t="shared" si="90"/>
        <v>Sat</v>
      </c>
      <c r="E201" s="58"/>
      <c r="F201" s="24" t="s">
        <v>51</v>
      </c>
      <c r="G201" s="24" t="s">
        <v>14</v>
      </c>
      <c r="H201" s="60" t="s">
        <v>332</v>
      </c>
      <c r="I201" s="61" t="s">
        <v>156</v>
      </c>
      <c r="J201" s="24">
        <v>1</v>
      </c>
      <c r="K201" s="60" t="s">
        <v>333</v>
      </c>
      <c r="L201" s="25">
        <v>3</v>
      </c>
      <c r="M201" s="24" t="s">
        <v>105</v>
      </c>
      <c r="N201" s="24" t="s">
        <v>73</v>
      </c>
      <c r="R201" s="64">
        <v>3.54</v>
      </c>
      <c r="S201" s="65" t="s">
        <v>363</v>
      </c>
      <c r="T201" s="66" t="str">
        <f t="shared" si="92"/>
        <v>0.00</v>
      </c>
      <c r="U201" s="66">
        <f t="shared" si="93"/>
        <v>-3</v>
      </c>
      <c r="V201" s="66">
        <f t="shared" si="94"/>
        <v>99.470000000000027</v>
      </c>
      <c r="W201" s="66">
        <f t="shared" si="95"/>
        <v>589.5</v>
      </c>
      <c r="X201" s="20">
        <f t="shared" si="96"/>
        <v>0.16873621713316375</v>
      </c>
      <c r="Y201" s="67">
        <f t="shared" si="97"/>
        <v>0.99470000000000025</v>
      </c>
      <c r="Z201" s="68">
        <f t="shared" si="98"/>
        <v>9947.0000000000036</v>
      </c>
      <c r="AA201" s="65" t="s">
        <v>52</v>
      </c>
      <c r="AB201" s="23" t="str">
        <f t="shared" si="99"/>
        <v/>
      </c>
      <c r="AC201" s="23" t="str">
        <f t="shared" si="99"/>
        <v/>
      </c>
      <c r="AD201" s="23" t="str">
        <f t="shared" si="99"/>
        <v/>
      </c>
      <c r="AE201" s="23" t="str">
        <f t="shared" si="99"/>
        <v/>
      </c>
      <c r="AF201" s="23" t="str">
        <f t="shared" si="99"/>
        <v/>
      </c>
      <c r="AU201" s="23" t="str">
        <f t="shared" si="87"/>
        <v/>
      </c>
      <c r="AV201" s="23" t="str">
        <f t="shared" si="87"/>
        <v/>
      </c>
      <c r="AW201" s="23" t="str">
        <f t="shared" si="87"/>
        <v/>
      </c>
      <c r="AX201" s="23">
        <v>-3</v>
      </c>
      <c r="AY201" s="23" t="str">
        <f t="shared" si="76"/>
        <v/>
      </c>
      <c r="AZ201" s="23"/>
      <c r="BA201" s="25">
        <v>0</v>
      </c>
      <c r="BB201" s="25">
        <v>0</v>
      </c>
      <c r="BC201" s="25">
        <f t="shared" si="82"/>
        <v>-3</v>
      </c>
      <c r="BD201" s="25">
        <f>0.94*(BB201-1)+1</f>
        <v>6.0000000000000053E-2</v>
      </c>
      <c r="BF201" s="55">
        <f t="shared" si="91"/>
        <v>0</v>
      </c>
      <c r="BG201" s="66"/>
      <c r="BH201" s="66"/>
      <c r="BI201" s="25"/>
      <c r="BJ201" s="25"/>
      <c r="BK201" s="20"/>
      <c r="BL201" s="24"/>
      <c r="BM201" s="25"/>
      <c r="BN201" s="25"/>
      <c r="BO201" s="25"/>
      <c r="BP201" s="126"/>
    </row>
    <row r="202" spans="1:68" hidden="1" x14ac:dyDescent="0.2">
      <c r="A202" s="56">
        <v>45129</v>
      </c>
      <c r="B202" s="57" t="s">
        <v>561</v>
      </c>
      <c r="C202" s="57"/>
      <c r="D202" s="58" t="str">
        <f t="shared" si="90"/>
        <v>Sat</v>
      </c>
      <c r="E202" s="58"/>
      <c r="F202" s="24" t="s">
        <v>51</v>
      </c>
      <c r="G202" s="24" t="s">
        <v>103</v>
      </c>
      <c r="H202" s="60" t="s">
        <v>285</v>
      </c>
      <c r="I202" s="61" t="s">
        <v>90</v>
      </c>
      <c r="J202" s="24">
        <v>1</v>
      </c>
      <c r="K202" s="70" t="s">
        <v>335</v>
      </c>
      <c r="L202" s="25">
        <v>5</v>
      </c>
      <c r="M202" s="24" t="s">
        <v>105</v>
      </c>
      <c r="N202" s="24" t="s">
        <v>6</v>
      </c>
      <c r="R202" s="64">
        <v>1.9</v>
      </c>
      <c r="S202" s="65" t="s">
        <v>373</v>
      </c>
      <c r="T202" s="66" t="str">
        <f t="shared" si="92"/>
        <v>0.00</v>
      </c>
      <c r="U202" s="66">
        <f t="shared" si="93"/>
        <v>-5</v>
      </c>
      <c r="V202" s="66">
        <f t="shared" si="94"/>
        <v>94.470000000000027</v>
      </c>
      <c r="W202" s="66">
        <f t="shared" si="95"/>
        <v>594.5</v>
      </c>
      <c r="X202" s="20">
        <f t="shared" si="96"/>
        <v>0.15890664423885623</v>
      </c>
      <c r="Y202" s="67">
        <f t="shared" si="97"/>
        <v>0.94470000000000032</v>
      </c>
      <c r="Z202" s="68">
        <f t="shared" si="98"/>
        <v>9447.0000000000036</v>
      </c>
      <c r="AA202" s="65" t="s">
        <v>52</v>
      </c>
      <c r="AB202" s="23" t="str">
        <f t="shared" si="99"/>
        <v/>
      </c>
      <c r="AC202" s="23" t="str">
        <f t="shared" si="99"/>
        <v/>
      </c>
      <c r="AD202" s="23" t="str">
        <f t="shared" si="99"/>
        <v/>
      </c>
      <c r="AE202" s="23" t="str">
        <f t="shared" si="99"/>
        <v/>
      </c>
      <c r="AF202" s="23" t="str">
        <f t="shared" si="99"/>
        <v/>
      </c>
      <c r="AU202" s="23">
        <f t="shared" ref="AU202:AW221" si="100">IF($G202=AU$2,$U202,"")</f>
        <v>-5</v>
      </c>
      <c r="AV202" s="23" t="str">
        <f t="shared" si="100"/>
        <v/>
      </c>
      <c r="AW202" s="23" t="str">
        <f t="shared" si="100"/>
        <v/>
      </c>
      <c r="AX202" s="23" t="str">
        <f t="shared" ref="AX202:AX265" si="101">IF($G202=AX$2,$U202,"")</f>
        <v/>
      </c>
      <c r="AY202" s="23" t="str">
        <f t="shared" si="76"/>
        <v/>
      </c>
      <c r="AZ202" s="23"/>
      <c r="BA202" s="25">
        <v>1.8</v>
      </c>
      <c r="BB202" s="25">
        <v>1.72</v>
      </c>
      <c r="BC202" s="25">
        <f t="shared" si="82"/>
        <v>3.5999999999999996</v>
      </c>
      <c r="BD202" s="25">
        <f t="shared" ref="BD202:BD219" si="102">0.93*(BB202-1)+1</f>
        <v>1.6696</v>
      </c>
      <c r="BF202" s="55">
        <f t="shared" si="91"/>
        <v>0</v>
      </c>
      <c r="BG202" s="66"/>
      <c r="BH202" s="66"/>
      <c r="BI202" s="25"/>
      <c r="BJ202" s="25"/>
      <c r="BK202" s="20"/>
      <c r="BL202" s="24"/>
      <c r="BM202" s="25"/>
      <c r="BN202" s="25"/>
      <c r="BO202" s="25"/>
      <c r="BP202" s="126"/>
    </row>
    <row r="203" spans="1:68" ht="15" hidden="1" customHeight="1" x14ac:dyDescent="0.2">
      <c r="A203" s="56">
        <v>45129</v>
      </c>
      <c r="B203" s="57" t="s">
        <v>561</v>
      </c>
      <c r="C203" s="57"/>
      <c r="D203" s="58" t="str">
        <f t="shared" si="90"/>
        <v>Sat</v>
      </c>
      <c r="E203" s="58"/>
      <c r="F203" s="24" t="s">
        <v>51</v>
      </c>
      <c r="G203" s="24" t="s">
        <v>103</v>
      </c>
      <c r="H203" s="60" t="s">
        <v>112</v>
      </c>
      <c r="I203" s="61" t="s">
        <v>156</v>
      </c>
      <c r="J203" s="24">
        <v>1</v>
      </c>
      <c r="K203" s="69" t="s">
        <v>125</v>
      </c>
      <c r="L203" s="25">
        <v>1.5</v>
      </c>
      <c r="M203" s="24" t="s">
        <v>105</v>
      </c>
      <c r="N203" s="24" t="s">
        <v>6</v>
      </c>
      <c r="R203" s="64">
        <v>3.9</v>
      </c>
      <c r="S203" s="65" t="s">
        <v>372</v>
      </c>
      <c r="T203" s="66">
        <f t="shared" si="92"/>
        <v>5.85</v>
      </c>
      <c r="U203" s="66">
        <f t="shared" si="93"/>
        <v>4.3499999999999996</v>
      </c>
      <c r="V203" s="66">
        <f t="shared" si="94"/>
        <v>98.820000000000022</v>
      </c>
      <c r="W203" s="66">
        <f t="shared" si="95"/>
        <v>596</v>
      </c>
      <c r="X203" s="20">
        <f t="shared" si="96"/>
        <v>0.16580536912751681</v>
      </c>
      <c r="Y203" s="67">
        <f t="shared" si="97"/>
        <v>0.98820000000000019</v>
      </c>
      <c r="Z203" s="68">
        <f t="shared" si="98"/>
        <v>9882.0000000000018</v>
      </c>
      <c r="AA203" s="65" t="s">
        <v>53</v>
      </c>
      <c r="AB203" s="23" t="str">
        <f t="shared" si="99"/>
        <v/>
      </c>
      <c r="AC203" s="23" t="str">
        <f t="shared" si="99"/>
        <v/>
      </c>
      <c r="AD203" s="23" t="str">
        <f t="shared" si="99"/>
        <v/>
      </c>
      <c r="AE203" s="23" t="str">
        <f t="shared" si="99"/>
        <v/>
      </c>
      <c r="AF203" s="23" t="str">
        <f t="shared" si="99"/>
        <v/>
      </c>
      <c r="AU203" s="23">
        <f t="shared" si="100"/>
        <v>4.3499999999999996</v>
      </c>
      <c r="AV203" s="23" t="str">
        <f t="shared" si="100"/>
        <v/>
      </c>
      <c r="AW203" s="23" t="str">
        <f t="shared" si="100"/>
        <v/>
      </c>
      <c r="AX203" s="23" t="str">
        <f t="shared" si="101"/>
        <v/>
      </c>
      <c r="AY203" s="23" t="str">
        <f t="shared" si="76"/>
        <v/>
      </c>
      <c r="AZ203" s="23"/>
      <c r="BA203" s="25">
        <v>3.9</v>
      </c>
      <c r="BB203" s="25">
        <v>3.55</v>
      </c>
      <c r="BC203" s="25">
        <f t="shared" si="82"/>
        <v>3.8249999999999993</v>
      </c>
      <c r="BD203" s="25">
        <f t="shared" si="102"/>
        <v>3.3715000000000002</v>
      </c>
      <c r="BF203" s="55">
        <f t="shared" si="91"/>
        <v>0</v>
      </c>
      <c r="BG203" s="66"/>
      <c r="BH203" s="66"/>
      <c r="BI203" s="25"/>
      <c r="BJ203" s="25"/>
      <c r="BK203" s="20"/>
      <c r="BL203" s="24"/>
      <c r="BM203" s="25"/>
      <c r="BN203" s="25"/>
      <c r="BO203" s="25"/>
      <c r="BP203" s="126"/>
    </row>
    <row r="204" spans="1:68" hidden="1" x14ac:dyDescent="0.2">
      <c r="A204" s="56">
        <v>45130</v>
      </c>
      <c r="B204" s="57" t="s">
        <v>561</v>
      </c>
      <c r="C204" s="57"/>
      <c r="D204" s="58" t="str">
        <f t="shared" si="90"/>
        <v>Sun</v>
      </c>
      <c r="E204" s="58"/>
      <c r="F204" s="24" t="s">
        <v>51</v>
      </c>
      <c r="G204" s="24" t="s">
        <v>103</v>
      </c>
      <c r="H204" s="60" t="s">
        <v>337</v>
      </c>
      <c r="I204" s="61" t="s">
        <v>159</v>
      </c>
      <c r="J204" s="24">
        <v>17</v>
      </c>
      <c r="K204" s="69" t="s">
        <v>338</v>
      </c>
      <c r="L204" s="25">
        <v>2</v>
      </c>
      <c r="M204" s="24" t="s">
        <v>105</v>
      </c>
      <c r="N204" s="24" t="s">
        <v>7</v>
      </c>
      <c r="R204" s="64">
        <v>2.8</v>
      </c>
      <c r="S204" s="65" t="s">
        <v>372</v>
      </c>
      <c r="T204" s="66">
        <f t="shared" si="92"/>
        <v>5.6</v>
      </c>
      <c r="U204" s="66">
        <f t="shared" si="93"/>
        <v>3.5999999999999996</v>
      </c>
      <c r="V204" s="66">
        <f t="shared" si="94"/>
        <v>102.42000000000002</v>
      </c>
      <c r="W204" s="66">
        <f t="shared" si="95"/>
        <v>598</v>
      </c>
      <c r="X204" s="20">
        <f t="shared" si="96"/>
        <v>0.17127090301003348</v>
      </c>
      <c r="Y204" s="67">
        <f t="shared" si="97"/>
        <v>1.0242000000000002</v>
      </c>
      <c r="Z204" s="68">
        <f t="shared" si="98"/>
        <v>10242.000000000002</v>
      </c>
      <c r="AA204" s="65" t="s">
        <v>53</v>
      </c>
      <c r="AB204" s="23" t="str">
        <f t="shared" si="99"/>
        <v/>
      </c>
      <c r="AC204" s="23" t="str">
        <f t="shared" si="99"/>
        <v/>
      </c>
      <c r="AD204" s="23" t="str">
        <f t="shared" si="99"/>
        <v/>
      </c>
      <c r="AE204" s="23" t="str">
        <f t="shared" si="99"/>
        <v/>
      </c>
      <c r="AF204" s="23" t="str">
        <f t="shared" si="99"/>
        <v/>
      </c>
      <c r="AU204" s="23">
        <f t="shared" si="100"/>
        <v>3.5999999999999996</v>
      </c>
      <c r="AV204" s="23" t="str">
        <f t="shared" si="100"/>
        <v/>
      </c>
      <c r="AW204" s="23" t="str">
        <f t="shared" si="100"/>
        <v/>
      </c>
      <c r="AX204" s="23" t="str">
        <f t="shared" si="101"/>
        <v/>
      </c>
      <c r="AY204" s="23" t="str">
        <f t="shared" si="76"/>
        <v/>
      </c>
      <c r="AZ204" s="23"/>
      <c r="BA204" s="25">
        <v>0</v>
      </c>
      <c r="BB204" s="25">
        <v>2.96</v>
      </c>
      <c r="BC204" s="25">
        <f t="shared" si="82"/>
        <v>3.92</v>
      </c>
      <c r="BD204" s="25">
        <f t="shared" si="102"/>
        <v>2.8228</v>
      </c>
      <c r="BF204" s="55">
        <f t="shared" si="91"/>
        <v>0</v>
      </c>
      <c r="BG204" s="66"/>
      <c r="BH204" s="66"/>
      <c r="BI204" s="25"/>
      <c r="BJ204" s="25"/>
      <c r="BK204" s="20"/>
      <c r="BL204" s="24"/>
      <c r="BM204" s="25"/>
      <c r="BN204" s="25"/>
      <c r="BO204" s="25"/>
      <c r="BP204" s="126"/>
    </row>
    <row r="205" spans="1:68" hidden="1" x14ac:dyDescent="0.2">
      <c r="A205" s="56">
        <v>45130</v>
      </c>
      <c r="B205" s="57" t="s">
        <v>561</v>
      </c>
      <c r="C205" s="57"/>
      <c r="D205" s="58" t="str">
        <f t="shared" si="90"/>
        <v>Sun</v>
      </c>
      <c r="E205" s="58"/>
      <c r="F205" s="24" t="s">
        <v>51</v>
      </c>
      <c r="G205" s="24" t="s">
        <v>103</v>
      </c>
      <c r="H205" s="60" t="s">
        <v>176</v>
      </c>
      <c r="I205" s="61" t="s">
        <v>136</v>
      </c>
      <c r="J205" s="24">
        <v>6</v>
      </c>
      <c r="K205" s="70" t="s">
        <v>336</v>
      </c>
      <c r="L205" s="25">
        <v>5</v>
      </c>
      <c r="M205" s="24" t="s">
        <v>105</v>
      </c>
      <c r="N205" s="24" t="s">
        <v>6</v>
      </c>
      <c r="R205" s="64">
        <v>1.8</v>
      </c>
      <c r="S205" s="65" t="s">
        <v>373</v>
      </c>
      <c r="T205" s="66" t="str">
        <f t="shared" si="92"/>
        <v>0.00</v>
      </c>
      <c r="U205" s="66">
        <f t="shared" si="93"/>
        <v>-5</v>
      </c>
      <c r="V205" s="66">
        <f t="shared" si="94"/>
        <v>97.420000000000016</v>
      </c>
      <c r="W205" s="66">
        <f t="shared" si="95"/>
        <v>603</v>
      </c>
      <c r="X205" s="20">
        <f t="shared" si="96"/>
        <v>0.16155887230514099</v>
      </c>
      <c r="Y205" s="67">
        <f t="shared" si="97"/>
        <v>0.97420000000000018</v>
      </c>
      <c r="Z205" s="68">
        <f t="shared" si="98"/>
        <v>9742.0000000000018</v>
      </c>
      <c r="AA205" s="65" t="s">
        <v>52</v>
      </c>
      <c r="AB205" s="23" t="str">
        <f t="shared" si="99"/>
        <v/>
      </c>
      <c r="AC205" s="23" t="str">
        <f t="shared" si="99"/>
        <v/>
      </c>
      <c r="AD205" s="23" t="str">
        <f t="shared" si="99"/>
        <v/>
      </c>
      <c r="AE205" s="23" t="str">
        <f t="shared" si="99"/>
        <v/>
      </c>
      <c r="AF205" s="23" t="str">
        <f t="shared" si="99"/>
        <v/>
      </c>
      <c r="AU205" s="23">
        <f t="shared" si="100"/>
        <v>-5</v>
      </c>
      <c r="AV205" s="23" t="str">
        <f t="shared" si="100"/>
        <v/>
      </c>
      <c r="AW205" s="23" t="str">
        <f t="shared" si="100"/>
        <v/>
      </c>
      <c r="AX205" s="23" t="str">
        <f t="shared" si="101"/>
        <v/>
      </c>
      <c r="AY205" s="23" t="str">
        <f t="shared" si="76"/>
        <v/>
      </c>
      <c r="AZ205" s="23"/>
      <c r="BA205" s="25">
        <v>2.4</v>
      </c>
      <c r="BB205" s="25">
        <v>2.77</v>
      </c>
      <c r="BC205" s="25">
        <f t="shared" si="82"/>
        <v>8.85</v>
      </c>
      <c r="BD205" s="25">
        <f t="shared" si="102"/>
        <v>2.6461000000000001</v>
      </c>
      <c r="BF205" s="55">
        <f t="shared" si="91"/>
        <v>0</v>
      </c>
      <c r="BG205" s="66"/>
      <c r="BH205" s="66"/>
      <c r="BI205" s="25"/>
      <c r="BJ205" s="25"/>
      <c r="BK205" s="20"/>
      <c r="BL205" s="24"/>
      <c r="BM205" s="25"/>
      <c r="BN205" s="25"/>
      <c r="BO205" s="25"/>
      <c r="BP205" s="126"/>
    </row>
    <row r="206" spans="1:68" hidden="1" x14ac:dyDescent="0.2">
      <c r="A206" s="56">
        <v>45130</v>
      </c>
      <c r="B206" s="57" t="s">
        <v>561</v>
      </c>
      <c r="C206" s="57"/>
      <c r="D206" s="58" t="str">
        <f t="shared" si="90"/>
        <v>Sun</v>
      </c>
      <c r="E206" s="58"/>
      <c r="F206" s="24" t="s">
        <v>51</v>
      </c>
      <c r="G206" s="24" t="s">
        <v>103</v>
      </c>
      <c r="H206" s="60" t="s">
        <v>89</v>
      </c>
      <c r="I206" s="61" t="s">
        <v>80</v>
      </c>
      <c r="J206" s="24">
        <v>3</v>
      </c>
      <c r="K206" s="69" t="s">
        <v>339</v>
      </c>
      <c r="L206" s="25">
        <v>3</v>
      </c>
      <c r="M206" s="24" t="s">
        <v>105</v>
      </c>
      <c r="N206" s="24" t="s">
        <v>6</v>
      </c>
      <c r="R206" s="64">
        <v>3</v>
      </c>
      <c r="S206" s="65" t="s">
        <v>372</v>
      </c>
      <c r="T206" s="66">
        <f t="shared" si="92"/>
        <v>9</v>
      </c>
      <c r="U206" s="66">
        <f t="shared" si="93"/>
        <v>6</v>
      </c>
      <c r="V206" s="66">
        <f t="shared" si="94"/>
        <v>103.42000000000002</v>
      </c>
      <c r="W206" s="66">
        <f t="shared" si="95"/>
        <v>606</v>
      </c>
      <c r="X206" s="20">
        <f t="shared" si="96"/>
        <v>0.17066006600660069</v>
      </c>
      <c r="Y206" s="67">
        <f t="shared" si="97"/>
        <v>1.0342000000000002</v>
      </c>
      <c r="Z206" s="68">
        <f t="shared" si="98"/>
        <v>10342.000000000002</v>
      </c>
      <c r="AA206" s="65" t="s">
        <v>53</v>
      </c>
      <c r="AB206" s="23" t="str">
        <f t="shared" si="99"/>
        <v/>
      </c>
      <c r="AC206" s="23" t="str">
        <f t="shared" si="99"/>
        <v/>
      </c>
      <c r="AD206" s="23" t="str">
        <f t="shared" si="99"/>
        <v/>
      </c>
      <c r="AE206" s="23" t="str">
        <f t="shared" si="99"/>
        <v/>
      </c>
      <c r="AF206" s="23" t="str">
        <f t="shared" si="99"/>
        <v/>
      </c>
      <c r="AU206" s="23">
        <f t="shared" si="100"/>
        <v>6</v>
      </c>
      <c r="AV206" s="23" t="str">
        <f t="shared" si="100"/>
        <v/>
      </c>
      <c r="AW206" s="23" t="str">
        <f t="shared" si="100"/>
        <v/>
      </c>
      <c r="AX206" s="23" t="str">
        <f t="shared" si="101"/>
        <v/>
      </c>
      <c r="AY206" s="23" t="str">
        <f t="shared" si="76"/>
        <v/>
      </c>
      <c r="AZ206" s="23"/>
      <c r="BA206" s="25">
        <v>3</v>
      </c>
      <c r="BB206" s="25">
        <v>3.15</v>
      </c>
      <c r="BC206" s="25">
        <f t="shared" si="82"/>
        <v>6.4499999999999993</v>
      </c>
      <c r="BD206" s="25">
        <f t="shared" si="102"/>
        <v>2.9995000000000003</v>
      </c>
      <c r="BF206" s="55">
        <f t="shared" si="91"/>
        <v>0</v>
      </c>
      <c r="BG206" s="66"/>
      <c r="BH206" s="66"/>
      <c r="BI206" s="25"/>
      <c r="BJ206" s="25"/>
      <c r="BK206" s="20"/>
      <c r="BL206" s="24"/>
      <c r="BM206" s="25"/>
      <c r="BN206" s="25"/>
      <c r="BO206" s="25"/>
      <c r="BP206" s="126"/>
    </row>
    <row r="207" spans="1:68" hidden="1" x14ac:dyDescent="0.2">
      <c r="A207" s="56">
        <v>45130</v>
      </c>
      <c r="B207" s="57" t="s">
        <v>561</v>
      </c>
      <c r="C207" s="57"/>
      <c r="D207" s="58" t="str">
        <f t="shared" si="90"/>
        <v>Sun</v>
      </c>
      <c r="E207" s="58"/>
      <c r="F207" s="24" t="s">
        <v>51</v>
      </c>
      <c r="G207" s="24" t="s">
        <v>103</v>
      </c>
      <c r="H207" s="60" t="s">
        <v>337</v>
      </c>
      <c r="I207" s="61" t="s">
        <v>159</v>
      </c>
      <c r="J207" s="24">
        <v>17</v>
      </c>
      <c r="K207" s="69" t="s">
        <v>338</v>
      </c>
      <c r="L207" s="25">
        <v>1</v>
      </c>
      <c r="M207" s="24" t="s">
        <v>105</v>
      </c>
      <c r="N207" s="24" t="s">
        <v>6</v>
      </c>
      <c r="R207" s="64">
        <v>9.5</v>
      </c>
      <c r="S207" s="65" t="s">
        <v>372</v>
      </c>
      <c r="T207" s="66">
        <f t="shared" si="92"/>
        <v>9.5</v>
      </c>
      <c r="U207" s="66">
        <f t="shared" si="93"/>
        <v>8.5</v>
      </c>
      <c r="V207" s="66">
        <f t="shared" si="94"/>
        <v>111.92000000000002</v>
      </c>
      <c r="W207" s="66">
        <f t="shared" si="95"/>
        <v>607</v>
      </c>
      <c r="X207" s="20">
        <f t="shared" si="96"/>
        <v>0.18438220757825374</v>
      </c>
      <c r="Y207" s="67">
        <f t="shared" si="97"/>
        <v>1.1192000000000002</v>
      </c>
      <c r="Z207" s="68">
        <f t="shared" si="98"/>
        <v>11192.000000000002</v>
      </c>
      <c r="AA207" s="65" t="s">
        <v>53</v>
      </c>
      <c r="AB207" s="23" t="str">
        <f t="shared" si="99"/>
        <v/>
      </c>
      <c r="AC207" s="23" t="str">
        <f t="shared" si="99"/>
        <v/>
      </c>
      <c r="AD207" s="23" t="str">
        <f t="shared" si="99"/>
        <v/>
      </c>
      <c r="AE207" s="23" t="str">
        <f t="shared" si="99"/>
        <v/>
      </c>
      <c r="AF207" s="23" t="str">
        <f t="shared" si="99"/>
        <v/>
      </c>
      <c r="AU207" s="23">
        <f t="shared" si="100"/>
        <v>8.5</v>
      </c>
      <c r="AV207" s="23" t="str">
        <f t="shared" si="100"/>
        <v/>
      </c>
      <c r="AW207" s="23" t="str">
        <f t="shared" si="100"/>
        <v/>
      </c>
      <c r="AX207" s="23" t="str">
        <f t="shared" si="101"/>
        <v/>
      </c>
      <c r="AY207" s="23" t="str">
        <f t="shared" si="76"/>
        <v/>
      </c>
      <c r="AZ207" s="23"/>
      <c r="BA207" s="25">
        <v>12</v>
      </c>
      <c r="BB207" s="25">
        <v>8.8000000000000007</v>
      </c>
      <c r="BC207" s="25">
        <f t="shared" si="82"/>
        <v>7.8000000000000007</v>
      </c>
      <c r="BD207" s="25">
        <f t="shared" si="102"/>
        <v>8.2540000000000013</v>
      </c>
      <c r="BF207" s="55">
        <f t="shared" si="91"/>
        <v>0</v>
      </c>
      <c r="BG207" s="66"/>
      <c r="BH207" s="66"/>
      <c r="BI207" s="25"/>
      <c r="BJ207" s="25"/>
      <c r="BK207" s="20"/>
      <c r="BL207" s="24"/>
      <c r="BM207" s="25"/>
      <c r="BN207" s="25"/>
      <c r="BO207" s="25"/>
      <c r="BP207" s="126"/>
    </row>
    <row r="208" spans="1:68" hidden="1" x14ac:dyDescent="0.2">
      <c r="A208" s="56">
        <v>45131</v>
      </c>
      <c r="B208" s="57" t="s">
        <v>561</v>
      </c>
      <c r="C208" s="57"/>
      <c r="D208" s="58" t="str">
        <f t="shared" si="90"/>
        <v>Mon</v>
      </c>
      <c r="E208" s="58"/>
      <c r="F208" s="24" t="s">
        <v>51</v>
      </c>
      <c r="G208" s="24" t="s">
        <v>152</v>
      </c>
      <c r="H208" s="60" t="s">
        <v>342</v>
      </c>
      <c r="I208" s="61" t="s">
        <v>96</v>
      </c>
      <c r="J208" s="24">
        <v>7</v>
      </c>
      <c r="K208" s="69" t="s">
        <v>343</v>
      </c>
      <c r="L208" s="25">
        <v>5</v>
      </c>
      <c r="M208" s="24" t="s">
        <v>105</v>
      </c>
      <c r="N208" s="24" t="s">
        <v>6</v>
      </c>
      <c r="R208" s="64">
        <v>1.7</v>
      </c>
      <c r="S208" s="65" t="s">
        <v>372</v>
      </c>
      <c r="T208" s="66">
        <f t="shared" si="92"/>
        <v>8.5</v>
      </c>
      <c r="U208" s="66">
        <f t="shared" si="93"/>
        <v>3.5</v>
      </c>
      <c r="V208" s="66">
        <f t="shared" si="94"/>
        <v>115.42000000000002</v>
      </c>
      <c r="W208" s="66">
        <f t="shared" si="95"/>
        <v>612</v>
      </c>
      <c r="X208" s="20">
        <f t="shared" si="96"/>
        <v>0.18859477124183008</v>
      </c>
      <c r="Y208" s="67">
        <f t="shared" si="97"/>
        <v>1.1542000000000001</v>
      </c>
      <c r="Z208" s="68">
        <f t="shared" si="98"/>
        <v>11542.000000000002</v>
      </c>
      <c r="AA208" s="65" t="s">
        <v>53</v>
      </c>
      <c r="AB208" s="23" t="str">
        <f t="shared" si="99"/>
        <v/>
      </c>
      <c r="AC208" s="23" t="str">
        <f t="shared" si="99"/>
        <v/>
      </c>
      <c r="AD208" s="23" t="str">
        <f t="shared" si="99"/>
        <v/>
      </c>
      <c r="AE208" s="23" t="str">
        <f t="shared" si="99"/>
        <v/>
      </c>
      <c r="AF208" s="23" t="str">
        <f t="shared" si="99"/>
        <v/>
      </c>
      <c r="AU208" s="23" t="str">
        <f t="shared" si="100"/>
        <v/>
      </c>
      <c r="AV208" s="23" t="str">
        <f t="shared" si="100"/>
        <v/>
      </c>
      <c r="AW208" s="23">
        <f t="shared" si="100"/>
        <v>3.5</v>
      </c>
      <c r="AX208" s="23" t="str">
        <f t="shared" si="101"/>
        <v/>
      </c>
      <c r="AY208" s="23" t="str">
        <f t="shared" si="76"/>
        <v/>
      </c>
      <c r="AZ208" s="23"/>
      <c r="BA208" s="25">
        <v>0</v>
      </c>
      <c r="BB208" s="25">
        <v>1.71</v>
      </c>
      <c r="BC208" s="25">
        <f t="shared" si="82"/>
        <v>3.5500000000000007</v>
      </c>
      <c r="BD208" s="25">
        <f t="shared" si="102"/>
        <v>1.6602999999999999</v>
      </c>
      <c r="BF208" s="55">
        <f t="shared" si="91"/>
        <v>0</v>
      </c>
      <c r="BG208" s="66"/>
      <c r="BH208" s="66"/>
      <c r="BI208" s="25"/>
      <c r="BJ208" s="25"/>
      <c r="BK208" s="20"/>
      <c r="BL208" s="24"/>
      <c r="BM208" s="25"/>
      <c r="BN208" s="25"/>
      <c r="BO208" s="25"/>
      <c r="BP208" s="126"/>
    </row>
    <row r="209" spans="1:68" hidden="1" x14ac:dyDescent="0.2">
      <c r="A209" s="56">
        <v>45131</v>
      </c>
      <c r="B209" s="57" t="s">
        <v>561</v>
      </c>
      <c r="C209" s="57"/>
      <c r="D209" s="58" t="str">
        <f t="shared" si="90"/>
        <v>Mon</v>
      </c>
      <c r="E209" s="58"/>
      <c r="F209" s="24" t="s">
        <v>51</v>
      </c>
      <c r="G209" s="24" t="s">
        <v>121</v>
      </c>
      <c r="H209" s="60" t="s">
        <v>87</v>
      </c>
      <c r="I209" s="61" t="s">
        <v>80</v>
      </c>
      <c r="J209" s="24">
        <v>4</v>
      </c>
      <c r="K209" s="69" t="s">
        <v>344</v>
      </c>
      <c r="L209" s="25">
        <v>3.5</v>
      </c>
      <c r="M209" s="24" t="s">
        <v>105</v>
      </c>
      <c r="N209" s="24" t="s">
        <v>7</v>
      </c>
      <c r="R209" s="64">
        <v>1.6</v>
      </c>
      <c r="S209" s="65" t="s">
        <v>371</v>
      </c>
      <c r="T209" s="66">
        <f t="shared" si="92"/>
        <v>5.6</v>
      </c>
      <c r="U209" s="66">
        <f t="shared" si="93"/>
        <v>2.0999999999999996</v>
      </c>
      <c r="V209" s="66">
        <f t="shared" si="94"/>
        <v>117.52000000000001</v>
      </c>
      <c r="W209" s="66">
        <f t="shared" si="95"/>
        <v>615.5</v>
      </c>
      <c r="X209" s="20">
        <f t="shared" si="96"/>
        <v>0.19093419983753049</v>
      </c>
      <c r="Y209" s="67">
        <f t="shared" si="97"/>
        <v>1.1752</v>
      </c>
      <c r="Z209" s="68">
        <f t="shared" si="98"/>
        <v>11752.000000000002</v>
      </c>
      <c r="AA209" s="65" t="s">
        <v>53</v>
      </c>
      <c r="AB209" s="23" t="str">
        <f t="shared" si="99"/>
        <v/>
      </c>
      <c r="AC209" s="23" t="str">
        <f t="shared" si="99"/>
        <v/>
      </c>
      <c r="AD209" s="23" t="str">
        <f t="shared" si="99"/>
        <v/>
      </c>
      <c r="AE209" s="23" t="str">
        <f t="shared" si="99"/>
        <v/>
      </c>
      <c r="AF209" s="23" t="str">
        <f t="shared" si="99"/>
        <v/>
      </c>
      <c r="AU209" s="23" t="str">
        <f t="shared" si="100"/>
        <v/>
      </c>
      <c r="AV209" s="23">
        <f t="shared" si="100"/>
        <v>2.0999999999999996</v>
      </c>
      <c r="AW209" s="23" t="str">
        <f t="shared" si="100"/>
        <v/>
      </c>
      <c r="AX209" s="23" t="str">
        <f t="shared" si="101"/>
        <v/>
      </c>
      <c r="AY209" s="23" t="str">
        <f t="shared" si="76"/>
        <v/>
      </c>
      <c r="AZ209" s="23" t="s">
        <v>720</v>
      </c>
      <c r="BA209" s="25">
        <v>0</v>
      </c>
      <c r="BB209" s="25">
        <v>1.73</v>
      </c>
      <c r="BC209" s="25">
        <f t="shared" si="82"/>
        <v>2.5549999999999997</v>
      </c>
      <c r="BD209" s="25">
        <f t="shared" si="102"/>
        <v>1.6789000000000001</v>
      </c>
      <c r="BF209" s="55">
        <f t="shared" si="91"/>
        <v>0</v>
      </c>
      <c r="BG209" s="66"/>
      <c r="BH209" s="66"/>
      <c r="BI209" s="25"/>
      <c r="BJ209" s="25"/>
      <c r="BK209" s="20"/>
      <c r="BL209" s="24"/>
      <c r="BM209" s="25"/>
      <c r="BN209" s="25"/>
      <c r="BO209" s="25"/>
      <c r="BP209" s="126"/>
    </row>
    <row r="210" spans="1:68" hidden="1" x14ac:dyDescent="0.2">
      <c r="A210" s="56">
        <v>45131</v>
      </c>
      <c r="B210" s="57" t="s">
        <v>561</v>
      </c>
      <c r="C210" s="57"/>
      <c r="D210" s="58" t="str">
        <f t="shared" si="90"/>
        <v>Mon</v>
      </c>
      <c r="E210" s="58"/>
      <c r="F210" s="24" t="s">
        <v>51</v>
      </c>
      <c r="G210" s="24" t="s">
        <v>152</v>
      </c>
      <c r="H210" s="60" t="s">
        <v>340</v>
      </c>
      <c r="I210" s="61" t="s">
        <v>80</v>
      </c>
      <c r="J210" s="24">
        <v>1</v>
      </c>
      <c r="K210" s="70" t="s">
        <v>341</v>
      </c>
      <c r="L210" s="25">
        <v>2</v>
      </c>
      <c r="M210" s="24" t="s">
        <v>105</v>
      </c>
      <c r="N210" s="24" t="s">
        <v>6</v>
      </c>
      <c r="R210" s="64">
        <v>2.7</v>
      </c>
      <c r="S210" s="65" t="s">
        <v>373</v>
      </c>
      <c r="T210" s="66" t="str">
        <f t="shared" si="92"/>
        <v>0.00</v>
      </c>
      <c r="U210" s="66">
        <f t="shared" si="93"/>
        <v>-2</v>
      </c>
      <c r="V210" s="66">
        <f t="shared" si="94"/>
        <v>115.52000000000001</v>
      </c>
      <c r="W210" s="66">
        <f t="shared" si="95"/>
        <v>617.5</v>
      </c>
      <c r="X210" s="20">
        <f t="shared" si="96"/>
        <v>0.18707692307692309</v>
      </c>
      <c r="Y210" s="67">
        <f t="shared" si="97"/>
        <v>1.1552</v>
      </c>
      <c r="Z210" s="68">
        <f t="shared" si="98"/>
        <v>11552.000000000002</v>
      </c>
      <c r="AA210" s="65" t="s">
        <v>52</v>
      </c>
      <c r="AB210" s="23" t="str">
        <f t="shared" si="99"/>
        <v/>
      </c>
      <c r="AC210" s="23" t="str">
        <f t="shared" si="99"/>
        <v/>
      </c>
      <c r="AD210" s="23" t="str">
        <f t="shared" si="99"/>
        <v/>
      </c>
      <c r="AE210" s="23" t="str">
        <f t="shared" si="99"/>
        <v/>
      </c>
      <c r="AF210" s="23" t="str">
        <f t="shared" si="99"/>
        <v/>
      </c>
      <c r="AU210" s="23" t="str">
        <f t="shared" si="100"/>
        <v/>
      </c>
      <c r="AV210" s="23" t="str">
        <f t="shared" si="100"/>
        <v/>
      </c>
      <c r="AW210" s="23">
        <f t="shared" si="100"/>
        <v>-2</v>
      </c>
      <c r="AX210" s="23" t="str">
        <f t="shared" si="101"/>
        <v/>
      </c>
      <c r="AY210" s="23" t="str">
        <f t="shared" ref="AY210:AY273" si="103">IF($G210=AY$2,$U210,"")</f>
        <v/>
      </c>
      <c r="AZ210" s="23"/>
      <c r="BA210" s="25">
        <v>0</v>
      </c>
      <c r="BB210" s="25">
        <v>2.41</v>
      </c>
      <c r="BC210" s="25">
        <f t="shared" si="82"/>
        <v>2.8200000000000003</v>
      </c>
      <c r="BD210" s="25">
        <f t="shared" si="102"/>
        <v>2.3113000000000001</v>
      </c>
      <c r="BF210" s="55">
        <f t="shared" si="91"/>
        <v>0</v>
      </c>
      <c r="BG210" s="66"/>
      <c r="BH210" s="66"/>
      <c r="BI210" s="25"/>
      <c r="BJ210" s="25"/>
      <c r="BK210" s="20"/>
      <c r="BL210" s="24"/>
      <c r="BM210" s="25"/>
      <c r="BN210" s="25"/>
      <c r="BO210" s="25"/>
      <c r="BP210" s="126"/>
    </row>
    <row r="211" spans="1:68" hidden="1" x14ac:dyDescent="0.2">
      <c r="A211" s="56">
        <v>45131</v>
      </c>
      <c r="B211" s="57" t="s">
        <v>561</v>
      </c>
      <c r="C211" s="57"/>
      <c r="D211" s="58" t="str">
        <f t="shared" si="90"/>
        <v>Mon</v>
      </c>
      <c r="E211" s="58"/>
      <c r="F211" s="24" t="s">
        <v>51</v>
      </c>
      <c r="G211" s="24" t="s">
        <v>121</v>
      </c>
      <c r="H211" s="60" t="s">
        <v>87</v>
      </c>
      <c r="I211" s="61" t="s">
        <v>80</v>
      </c>
      <c r="J211" s="24">
        <v>4</v>
      </c>
      <c r="K211" s="62" t="s">
        <v>344</v>
      </c>
      <c r="L211" s="25">
        <v>1.5</v>
      </c>
      <c r="M211" s="24" t="s">
        <v>105</v>
      </c>
      <c r="N211" s="24" t="s">
        <v>6</v>
      </c>
      <c r="R211" s="64">
        <v>4</v>
      </c>
      <c r="S211" s="65" t="s">
        <v>371</v>
      </c>
      <c r="T211" s="66" t="str">
        <f t="shared" si="92"/>
        <v>0.00</v>
      </c>
      <c r="U211" s="66">
        <f t="shared" si="93"/>
        <v>-1.5</v>
      </c>
      <c r="V211" s="66">
        <f t="shared" si="94"/>
        <v>114.02000000000001</v>
      </c>
      <c r="W211" s="66">
        <f t="shared" si="95"/>
        <v>619</v>
      </c>
      <c r="X211" s="20">
        <f t="shared" si="96"/>
        <v>0.18420032310177709</v>
      </c>
      <c r="Y211" s="67">
        <f t="shared" si="97"/>
        <v>1.1402000000000001</v>
      </c>
      <c r="Z211" s="68">
        <f t="shared" si="98"/>
        <v>11402.000000000002</v>
      </c>
      <c r="AA211" s="65" t="s">
        <v>52</v>
      </c>
      <c r="AB211" s="23" t="str">
        <f t="shared" si="99"/>
        <v/>
      </c>
      <c r="AC211" s="23" t="str">
        <f t="shared" si="99"/>
        <v/>
      </c>
      <c r="AD211" s="23" t="str">
        <f t="shared" si="99"/>
        <v/>
      </c>
      <c r="AE211" s="23" t="str">
        <f t="shared" si="99"/>
        <v/>
      </c>
      <c r="AF211" s="23" t="str">
        <f t="shared" si="99"/>
        <v/>
      </c>
      <c r="AU211" s="23" t="str">
        <f t="shared" si="100"/>
        <v/>
      </c>
      <c r="AV211" s="23">
        <f t="shared" si="100"/>
        <v>-1.5</v>
      </c>
      <c r="AW211" s="23" t="str">
        <f t="shared" si="100"/>
        <v/>
      </c>
      <c r="AX211" s="23" t="str">
        <f t="shared" si="101"/>
        <v/>
      </c>
      <c r="AY211" s="23" t="str">
        <f t="shared" si="103"/>
        <v/>
      </c>
      <c r="AZ211" s="23" t="s">
        <v>720</v>
      </c>
      <c r="BA211" s="25">
        <v>0</v>
      </c>
      <c r="BB211" s="25">
        <v>3.58</v>
      </c>
      <c r="BC211" s="25">
        <f t="shared" si="82"/>
        <v>3.87</v>
      </c>
      <c r="BD211" s="25">
        <f t="shared" si="102"/>
        <v>3.3994</v>
      </c>
      <c r="BF211" s="55">
        <f t="shared" si="91"/>
        <v>0</v>
      </c>
      <c r="BG211" s="66"/>
      <c r="BH211" s="66"/>
      <c r="BI211" s="25"/>
      <c r="BJ211" s="25"/>
      <c r="BK211" s="20"/>
      <c r="BL211" s="24"/>
      <c r="BM211" s="25"/>
      <c r="BN211" s="25"/>
      <c r="BO211" s="25"/>
      <c r="BP211" s="126"/>
    </row>
    <row r="212" spans="1:68" hidden="1" x14ac:dyDescent="0.2">
      <c r="A212" s="56">
        <v>45131</v>
      </c>
      <c r="B212" s="57" t="s">
        <v>561</v>
      </c>
      <c r="C212" s="57"/>
      <c r="D212" s="58" t="str">
        <f t="shared" si="90"/>
        <v>Mon</v>
      </c>
      <c r="E212" s="58"/>
      <c r="F212" s="24" t="s">
        <v>51</v>
      </c>
      <c r="G212" s="24" t="s">
        <v>121</v>
      </c>
      <c r="H212" s="60" t="s">
        <v>60</v>
      </c>
      <c r="I212" s="61" t="s">
        <v>159</v>
      </c>
      <c r="J212" s="24">
        <v>7</v>
      </c>
      <c r="K212" s="69" t="s">
        <v>345</v>
      </c>
      <c r="L212" s="25">
        <v>2</v>
      </c>
      <c r="M212" s="24" t="s">
        <v>105</v>
      </c>
      <c r="N212" s="24" t="s">
        <v>6</v>
      </c>
      <c r="R212" s="64">
        <v>3.8</v>
      </c>
      <c r="S212" s="65" t="s">
        <v>372</v>
      </c>
      <c r="T212" s="66">
        <f t="shared" si="92"/>
        <v>7.6</v>
      </c>
      <c r="U212" s="66">
        <f t="shared" si="93"/>
        <v>5.6</v>
      </c>
      <c r="V212" s="66">
        <f t="shared" si="94"/>
        <v>119.62</v>
      </c>
      <c r="W212" s="66">
        <f t="shared" si="95"/>
        <v>621</v>
      </c>
      <c r="X212" s="20">
        <f t="shared" si="96"/>
        <v>0.19262479871175525</v>
      </c>
      <c r="Y212" s="67">
        <f t="shared" si="97"/>
        <v>1.1962000000000002</v>
      </c>
      <c r="Z212" s="68">
        <f t="shared" si="98"/>
        <v>11962</v>
      </c>
      <c r="AA212" s="65" t="s">
        <v>53</v>
      </c>
      <c r="AB212" s="23" t="str">
        <f t="shared" si="99"/>
        <v/>
      </c>
      <c r="AC212" s="23" t="str">
        <f t="shared" si="99"/>
        <v/>
      </c>
      <c r="AD212" s="23" t="str">
        <f t="shared" si="99"/>
        <v/>
      </c>
      <c r="AE212" s="23" t="str">
        <f t="shared" si="99"/>
        <v/>
      </c>
      <c r="AF212" s="23" t="str">
        <f t="shared" si="99"/>
        <v/>
      </c>
      <c r="AU212" s="23" t="str">
        <f t="shared" si="100"/>
        <v/>
      </c>
      <c r="AV212" s="23">
        <f t="shared" si="100"/>
        <v>5.6</v>
      </c>
      <c r="AW212" s="23" t="str">
        <f t="shared" si="100"/>
        <v/>
      </c>
      <c r="AX212" s="23" t="str">
        <f t="shared" si="101"/>
        <v/>
      </c>
      <c r="AY212" s="23" t="str">
        <f t="shared" si="103"/>
        <v/>
      </c>
      <c r="AZ212" s="23" t="s">
        <v>720</v>
      </c>
      <c r="BA212" s="25">
        <v>0</v>
      </c>
      <c r="BB212" s="25">
        <v>2.86</v>
      </c>
      <c r="BC212" s="25">
        <f t="shared" si="82"/>
        <v>3.7199999999999998</v>
      </c>
      <c r="BD212" s="25">
        <f t="shared" si="102"/>
        <v>2.7298</v>
      </c>
      <c r="BF212" s="55">
        <f t="shared" si="91"/>
        <v>0</v>
      </c>
      <c r="BG212" s="66"/>
      <c r="BH212" s="66"/>
      <c r="BI212" s="25"/>
      <c r="BJ212" s="25"/>
      <c r="BK212" s="20"/>
      <c r="BL212" s="24"/>
      <c r="BM212" s="25"/>
      <c r="BN212" s="25"/>
      <c r="BO212" s="25"/>
      <c r="BP212" s="126"/>
    </row>
    <row r="213" spans="1:68" s="75" customFormat="1" hidden="1" x14ac:dyDescent="0.2">
      <c r="A213" s="56">
        <v>45132</v>
      </c>
      <c r="B213" s="57" t="s">
        <v>561</v>
      </c>
      <c r="C213" s="57"/>
      <c r="D213" s="58" t="str">
        <f t="shared" si="90"/>
        <v>Tue</v>
      </c>
      <c r="E213" s="58"/>
      <c r="F213" s="24" t="s">
        <v>51</v>
      </c>
      <c r="G213" s="24" t="s">
        <v>103</v>
      </c>
      <c r="H213" s="60" t="s">
        <v>141</v>
      </c>
      <c r="I213" s="60">
        <v>2</v>
      </c>
      <c r="J213" s="60">
        <v>3</v>
      </c>
      <c r="K213" s="70" t="s">
        <v>347</v>
      </c>
      <c r="L213" s="122">
        <v>3</v>
      </c>
      <c r="M213" s="24" t="s">
        <v>105</v>
      </c>
      <c r="N213" s="24" t="s">
        <v>6</v>
      </c>
      <c r="O213" s="60"/>
      <c r="P213" s="60"/>
      <c r="Q213" s="60"/>
      <c r="R213" s="64">
        <v>2.5</v>
      </c>
      <c r="S213" s="65" t="s">
        <v>373</v>
      </c>
      <c r="T213" s="66" t="str">
        <f t="shared" si="92"/>
        <v>0.00</v>
      </c>
      <c r="U213" s="66">
        <f t="shared" si="93"/>
        <v>-3</v>
      </c>
      <c r="V213" s="66">
        <f t="shared" si="94"/>
        <v>116.62</v>
      </c>
      <c r="W213" s="66">
        <f t="shared" si="95"/>
        <v>624</v>
      </c>
      <c r="X213" s="20">
        <f t="shared" si="96"/>
        <v>0.18689102564102564</v>
      </c>
      <c r="Y213" s="67">
        <f t="shared" si="97"/>
        <v>1.1662000000000001</v>
      </c>
      <c r="Z213" s="68">
        <f t="shared" si="98"/>
        <v>11662</v>
      </c>
      <c r="AA213" s="65" t="s">
        <v>52</v>
      </c>
      <c r="AB213" s="60"/>
      <c r="AC213" s="60"/>
      <c r="AD213" s="73"/>
      <c r="AE213" s="73"/>
      <c r="AF213" s="73"/>
      <c r="AG213" s="73"/>
      <c r="AH213" s="74"/>
      <c r="AI213" s="74"/>
      <c r="AJ213" s="73"/>
      <c r="AK213" s="73"/>
      <c r="AL213" s="73"/>
      <c r="AM213" s="73"/>
      <c r="AN213" s="73"/>
      <c r="AO213" s="73"/>
      <c r="AP213" s="73"/>
      <c r="AQ213" s="73"/>
      <c r="AR213" s="73"/>
      <c r="AU213" s="23">
        <f t="shared" si="100"/>
        <v>-3</v>
      </c>
      <c r="AV213" s="23" t="str">
        <f t="shared" si="100"/>
        <v/>
      </c>
      <c r="AW213" s="23" t="str">
        <f t="shared" si="100"/>
        <v/>
      </c>
      <c r="AX213" s="23" t="str">
        <f t="shared" si="101"/>
        <v/>
      </c>
      <c r="AY213" s="23" t="str">
        <f t="shared" si="103"/>
        <v/>
      </c>
      <c r="AZ213" s="23"/>
      <c r="BA213" s="74">
        <v>3</v>
      </c>
      <c r="BB213" s="74">
        <v>3.45</v>
      </c>
      <c r="BC213" s="25">
        <f t="shared" si="82"/>
        <v>7.3500000000000014</v>
      </c>
      <c r="BD213" s="25">
        <f t="shared" si="102"/>
        <v>3.2785000000000002</v>
      </c>
      <c r="BF213" s="55">
        <f t="shared" si="91"/>
        <v>0</v>
      </c>
      <c r="BG213" s="66"/>
      <c r="BH213" s="66"/>
      <c r="BI213" s="25"/>
      <c r="BJ213" s="25"/>
      <c r="BK213" s="20"/>
      <c r="BL213" s="24"/>
      <c r="BM213" s="25"/>
      <c r="BN213" s="25"/>
      <c r="BO213" s="25"/>
      <c r="BP213" s="126"/>
    </row>
    <row r="214" spans="1:68" s="75" customFormat="1" hidden="1" x14ac:dyDescent="0.2">
      <c r="A214" s="56">
        <v>45133</v>
      </c>
      <c r="B214" s="57" t="s">
        <v>561</v>
      </c>
      <c r="C214" s="74"/>
      <c r="D214" s="58" t="str">
        <f t="shared" si="90"/>
        <v>Wed</v>
      </c>
      <c r="E214" s="74"/>
      <c r="F214" s="24" t="s">
        <v>51</v>
      </c>
      <c r="G214" s="24" t="s">
        <v>103</v>
      </c>
      <c r="H214" s="60" t="s">
        <v>194</v>
      </c>
      <c r="I214" s="60">
        <v>2</v>
      </c>
      <c r="J214" s="60">
        <v>10</v>
      </c>
      <c r="K214" s="69" t="s">
        <v>348</v>
      </c>
      <c r="L214" s="122">
        <v>3</v>
      </c>
      <c r="M214" s="24" t="s">
        <v>105</v>
      </c>
      <c r="N214" s="24" t="s">
        <v>7</v>
      </c>
      <c r="O214" s="60"/>
      <c r="P214" s="60"/>
      <c r="Q214" s="60"/>
      <c r="R214" s="64">
        <v>2.1</v>
      </c>
      <c r="S214" s="65" t="s">
        <v>372</v>
      </c>
      <c r="T214" s="66">
        <f t="shared" si="92"/>
        <v>6.3</v>
      </c>
      <c r="U214" s="66">
        <f t="shared" si="93"/>
        <v>3.3</v>
      </c>
      <c r="V214" s="66">
        <f t="shared" si="94"/>
        <v>119.92</v>
      </c>
      <c r="W214" s="66">
        <f t="shared" si="95"/>
        <v>627</v>
      </c>
      <c r="X214" s="20">
        <f t="shared" si="96"/>
        <v>0.19125996810207338</v>
      </c>
      <c r="Y214" s="67">
        <f t="shared" si="97"/>
        <v>1.1992</v>
      </c>
      <c r="Z214" s="68">
        <f t="shared" si="98"/>
        <v>11992</v>
      </c>
      <c r="AA214" s="65" t="s">
        <v>53</v>
      </c>
      <c r="AB214" s="60"/>
      <c r="AC214" s="60"/>
      <c r="AD214" s="73"/>
      <c r="AE214" s="73"/>
      <c r="AF214" s="73"/>
      <c r="AG214" s="73"/>
      <c r="AH214" s="74"/>
      <c r="AI214" s="74"/>
      <c r="AJ214" s="73"/>
      <c r="AK214" s="73"/>
      <c r="AL214" s="73"/>
      <c r="AM214" s="73"/>
      <c r="AN214" s="73"/>
      <c r="AO214" s="73"/>
      <c r="AP214" s="73"/>
      <c r="AQ214" s="73"/>
      <c r="AR214" s="73"/>
      <c r="AU214" s="23">
        <f t="shared" si="100"/>
        <v>3.3</v>
      </c>
      <c r="AV214" s="23" t="str">
        <f t="shared" si="100"/>
        <v/>
      </c>
      <c r="AW214" s="23" t="str">
        <f t="shared" si="100"/>
        <v/>
      </c>
      <c r="AX214" s="23" t="str">
        <f t="shared" si="101"/>
        <v/>
      </c>
      <c r="AY214" s="23" t="str">
        <f t="shared" si="103"/>
        <v/>
      </c>
      <c r="AZ214" s="23"/>
      <c r="BA214" s="25">
        <v>0</v>
      </c>
      <c r="BB214" s="74">
        <v>1.78</v>
      </c>
      <c r="BC214" s="25">
        <f t="shared" si="82"/>
        <v>2.34</v>
      </c>
      <c r="BD214" s="25">
        <f t="shared" si="102"/>
        <v>1.7254</v>
      </c>
      <c r="BF214" s="55">
        <f t="shared" si="91"/>
        <v>0</v>
      </c>
      <c r="BG214" s="66"/>
      <c r="BH214" s="66"/>
      <c r="BI214" s="25"/>
      <c r="BJ214" s="25"/>
      <c r="BK214" s="20"/>
      <c r="BL214" s="24"/>
      <c r="BM214" s="25"/>
      <c r="BN214" s="25"/>
      <c r="BO214" s="25"/>
      <c r="BP214" s="126"/>
    </row>
    <row r="215" spans="1:68" s="75" customFormat="1" ht="17" hidden="1" x14ac:dyDescent="0.2">
      <c r="A215" s="56">
        <v>45133</v>
      </c>
      <c r="B215" s="57" t="s">
        <v>561</v>
      </c>
      <c r="C215" s="57"/>
      <c r="D215" s="58" t="str">
        <f t="shared" si="90"/>
        <v>Wed</v>
      </c>
      <c r="E215" s="58"/>
      <c r="F215" s="24" t="s">
        <v>51</v>
      </c>
      <c r="G215" s="24" t="s">
        <v>103</v>
      </c>
      <c r="H215" s="60" t="s">
        <v>194</v>
      </c>
      <c r="I215" s="60">
        <v>1</v>
      </c>
      <c r="J215" s="60">
        <v>6</v>
      </c>
      <c r="K215" s="76" t="s">
        <v>353</v>
      </c>
      <c r="L215" s="122">
        <v>2</v>
      </c>
      <c r="M215" s="24" t="s">
        <v>357</v>
      </c>
      <c r="N215" s="24" t="s">
        <v>6</v>
      </c>
      <c r="O215" s="60"/>
      <c r="P215" s="60"/>
      <c r="Q215" s="60"/>
      <c r="R215" s="64">
        <v>1.8</v>
      </c>
      <c r="S215" s="65" t="s">
        <v>371</v>
      </c>
      <c r="T215" s="66" t="str">
        <f t="shared" si="92"/>
        <v>0.00</v>
      </c>
      <c r="U215" s="66">
        <f t="shared" si="93"/>
        <v>-2</v>
      </c>
      <c r="V215" s="66">
        <f t="shared" si="94"/>
        <v>117.92</v>
      </c>
      <c r="W215" s="66">
        <f t="shared" si="95"/>
        <v>629</v>
      </c>
      <c r="X215" s="20">
        <f t="shared" si="96"/>
        <v>0.18747217806041336</v>
      </c>
      <c r="Y215" s="67">
        <f t="shared" si="97"/>
        <v>1.1792</v>
      </c>
      <c r="Z215" s="68">
        <f t="shared" si="98"/>
        <v>11792</v>
      </c>
      <c r="AA215" s="65" t="s">
        <v>52</v>
      </c>
      <c r="AB215" s="60"/>
      <c r="AC215" s="60"/>
      <c r="AD215" s="73"/>
      <c r="AE215" s="73"/>
      <c r="AF215" s="73"/>
      <c r="AG215" s="73"/>
      <c r="AH215" s="74"/>
      <c r="AI215" s="74"/>
      <c r="AJ215" s="73"/>
      <c r="AK215" s="73"/>
      <c r="AL215" s="73"/>
      <c r="AM215" s="73"/>
      <c r="AN215" s="73"/>
      <c r="AO215" s="73"/>
      <c r="AP215" s="73"/>
      <c r="AQ215" s="73"/>
      <c r="AR215" s="73"/>
      <c r="AU215" s="23">
        <f t="shared" si="100"/>
        <v>-2</v>
      </c>
      <c r="AV215" s="23" t="str">
        <f t="shared" si="100"/>
        <v/>
      </c>
      <c r="AW215" s="23" t="str">
        <f t="shared" si="100"/>
        <v/>
      </c>
      <c r="AX215" s="23" t="str">
        <f t="shared" si="101"/>
        <v/>
      </c>
      <c r="AY215" s="23" t="str">
        <f t="shared" si="103"/>
        <v/>
      </c>
      <c r="AZ215" s="23"/>
      <c r="BA215" s="74">
        <v>1.8</v>
      </c>
      <c r="BB215" s="74">
        <v>1.74</v>
      </c>
      <c r="BC215" s="25">
        <f t="shared" si="82"/>
        <v>1.48</v>
      </c>
      <c r="BD215" s="25">
        <f t="shared" si="102"/>
        <v>1.6882000000000001</v>
      </c>
      <c r="BF215" s="55">
        <f t="shared" si="91"/>
        <v>0</v>
      </c>
      <c r="BG215" s="66"/>
      <c r="BH215" s="66"/>
      <c r="BI215" s="25"/>
      <c r="BJ215" s="25"/>
      <c r="BK215" s="20"/>
      <c r="BL215" s="24"/>
      <c r="BM215" s="25"/>
      <c r="BN215" s="25"/>
      <c r="BO215" s="25"/>
      <c r="BP215" s="126"/>
    </row>
    <row r="216" spans="1:68" s="75" customFormat="1" hidden="1" x14ac:dyDescent="0.2">
      <c r="A216" s="56">
        <v>45133</v>
      </c>
      <c r="B216" s="57" t="s">
        <v>561</v>
      </c>
      <c r="C216" s="74"/>
      <c r="D216" s="58" t="str">
        <f t="shared" si="90"/>
        <v>Wed</v>
      </c>
      <c r="E216" s="74"/>
      <c r="F216" s="24" t="s">
        <v>51</v>
      </c>
      <c r="G216" s="24" t="s">
        <v>103</v>
      </c>
      <c r="H216" s="60" t="s">
        <v>124</v>
      </c>
      <c r="I216" s="60">
        <v>2</v>
      </c>
      <c r="J216" s="60">
        <v>13</v>
      </c>
      <c r="K216" s="60" t="s">
        <v>349</v>
      </c>
      <c r="L216" s="122">
        <v>2</v>
      </c>
      <c r="M216" s="24" t="s">
        <v>105</v>
      </c>
      <c r="N216" s="24" t="s">
        <v>6</v>
      </c>
      <c r="O216" s="60"/>
      <c r="P216" s="60"/>
      <c r="Q216" s="60"/>
      <c r="R216" s="64">
        <v>2</v>
      </c>
      <c r="S216" s="65" t="s">
        <v>363</v>
      </c>
      <c r="T216" s="66" t="str">
        <f t="shared" si="92"/>
        <v>0.00</v>
      </c>
      <c r="U216" s="66">
        <f t="shared" si="93"/>
        <v>-2</v>
      </c>
      <c r="V216" s="66">
        <f t="shared" si="94"/>
        <v>115.92</v>
      </c>
      <c r="W216" s="66">
        <f t="shared" si="95"/>
        <v>631</v>
      </c>
      <c r="X216" s="20">
        <f t="shared" si="96"/>
        <v>0.18370839936608557</v>
      </c>
      <c r="Y216" s="67">
        <f t="shared" si="97"/>
        <v>1.1592</v>
      </c>
      <c r="Z216" s="68">
        <f t="shared" si="98"/>
        <v>11592</v>
      </c>
      <c r="AA216" s="65" t="s">
        <v>52</v>
      </c>
      <c r="AB216" s="60"/>
      <c r="AC216" s="60"/>
      <c r="AD216" s="73"/>
      <c r="AE216" s="73"/>
      <c r="AF216" s="73"/>
      <c r="AG216" s="73"/>
      <c r="AH216" s="74"/>
      <c r="AI216" s="74"/>
      <c r="AJ216" s="73"/>
      <c r="AK216" s="73"/>
      <c r="AL216" s="73"/>
      <c r="AM216" s="73"/>
      <c r="AN216" s="73"/>
      <c r="AO216" s="73"/>
      <c r="AP216" s="73"/>
      <c r="AQ216" s="73"/>
      <c r="AR216" s="73"/>
      <c r="AU216" s="23">
        <f t="shared" si="100"/>
        <v>-2</v>
      </c>
      <c r="AV216" s="23" t="str">
        <f t="shared" si="100"/>
        <v/>
      </c>
      <c r="AW216" s="23" t="str">
        <f t="shared" si="100"/>
        <v/>
      </c>
      <c r="AX216" s="23" t="str">
        <f t="shared" si="101"/>
        <v/>
      </c>
      <c r="AY216" s="23" t="str">
        <f t="shared" si="103"/>
        <v/>
      </c>
      <c r="AZ216" s="23"/>
      <c r="BA216" s="74">
        <v>1.95</v>
      </c>
      <c r="BB216" s="74">
        <v>1.45</v>
      </c>
      <c r="BC216" s="25">
        <f t="shared" si="82"/>
        <v>0.89999999999999991</v>
      </c>
      <c r="BD216" s="25">
        <f t="shared" si="102"/>
        <v>1.4184999999999999</v>
      </c>
      <c r="BF216" s="55">
        <f t="shared" si="91"/>
        <v>0</v>
      </c>
      <c r="BG216" s="66"/>
      <c r="BH216" s="66"/>
      <c r="BI216" s="25"/>
      <c r="BJ216" s="25"/>
      <c r="BK216" s="20"/>
      <c r="BL216" s="24"/>
      <c r="BM216" s="25"/>
      <c r="BN216" s="25"/>
      <c r="BO216" s="25"/>
      <c r="BP216" s="126"/>
    </row>
    <row r="217" spans="1:68" s="75" customFormat="1" hidden="1" x14ac:dyDescent="0.2">
      <c r="A217" s="56">
        <v>45133</v>
      </c>
      <c r="B217" s="57" t="s">
        <v>561</v>
      </c>
      <c r="C217" s="74"/>
      <c r="D217" s="58" t="str">
        <f t="shared" si="90"/>
        <v>Wed</v>
      </c>
      <c r="E217" s="74"/>
      <c r="F217" s="24" t="s">
        <v>51</v>
      </c>
      <c r="G217" s="24" t="s">
        <v>103</v>
      </c>
      <c r="H217" s="60" t="s">
        <v>124</v>
      </c>
      <c r="I217" s="60">
        <v>5</v>
      </c>
      <c r="J217" s="60">
        <v>7</v>
      </c>
      <c r="K217" s="60" t="s">
        <v>350</v>
      </c>
      <c r="L217" s="122">
        <v>5</v>
      </c>
      <c r="M217" s="24" t="s">
        <v>105</v>
      </c>
      <c r="N217" s="24" t="s">
        <v>6</v>
      </c>
      <c r="O217" s="60"/>
      <c r="P217" s="60"/>
      <c r="Q217" s="60"/>
      <c r="R217" s="64">
        <v>2.6</v>
      </c>
      <c r="S217" s="65" t="s">
        <v>363</v>
      </c>
      <c r="T217" s="66" t="str">
        <f t="shared" si="92"/>
        <v>0.00</v>
      </c>
      <c r="U217" s="66">
        <f t="shared" si="93"/>
        <v>-5</v>
      </c>
      <c r="V217" s="66">
        <f t="shared" si="94"/>
        <v>110.92</v>
      </c>
      <c r="W217" s="66">
        <f t="shared" si="95"/>
        <v>636</v>
      </c>
      <c r="X217" s="20">
        <f t="shared" si="96"/>
        <v>0.17440251572327045</v>
      </c>
      <c r="Y217" s="67">
        <f t="shared" si="97"/>
        <v>1.1092</v>
      </c>
      <c r="Z217" s="68">
        <f t="shared" si="98"/>
        <v>11092</v>
      </c>
      <c r="AA217" s="65" t="s">
        <v>52</v>
      </c>
      <c r="AB217" s="60"/>
      <c r="AC217" s="60"/>
      <c r="AD217" s="73"/>
      <c r="AE217" s="73"/>
      <c r="AF217" s="73"/>
      <c r="AG217" s="73"/>
      <c r="AH217" s="74"/>
      <c r="AI217" s="74"/>
      <c r="AJ217" s="73"/>
      <c r="AK217" s="73"/>
      <c r="AL217" s="73"/>
      <c r="AM217" s="73"/>
      <c r="AN217" s="73"/>
      <c r="AO217" s="73"/>
      <c r="AP217" s="73"/>
      <c r="AQ217" s="73"/>
      <c r="AR217" s="73"/>
      <c r="AU217" s="23">
        <f t="shared" si="100"/>
        <v>-5</v>
      </c>
      <c r="AV217" s="23" t="str">
        <f t="shared" si="100"/>
        <v/>
      </c>
      <c r="AW217" s="23" t="str">
        <f t="shared" si="100"/>
        <v/>
      </c>
      <c r="AX217" s="23" t="str">
        <f t="shared" si="101"/>
        <v/>
      </c>
      <c r="AY217" s="23" t="str">
        <f t="shared" si="103"/>
        <v/>
      </c>
      <c r="AZ217" s="23"/>
      <c r="BA217" s="74">
        <v>3.4</v>
      </c>
      <c r="BB217" s="74">
        <v>3.2</v>
      </c>
      <c r="BC217" s="25">
        <f t="shared" si="82"/>
        <v>11</v>
      </c>
      <c r="BD217" s="25">
        <f t="shared" si="102"/>
        <v>3.0460000000000003</v>
      </c>
      <c r="BF217" s="55">
        <f t="shared" si="91"/>
        <v>0</v>
      </c>
      <c r="BG217" s="66"/>
      <c r="BH217" s="66"/>
      <c r="BI217" s="25"/>
      <c r="BJ217" s="25"/>
      <c r="BK217" s="20"/>
      <c r="BL217" s="24"/>
      <c r="BM217" s="25"/>
      <c r="BN217" s="25"/>
      <c r="BO217" s="25"/>
      <c r="BP217" s="126"/>
    </row>
    <row r="218" spans="1:68" s="75" customFormat="1" hidden="1" x14ac:dyDescent="0.2">
      <c r="A218" s="56">
        <v>45133</v>
      </c>
      <c r="B218" s="57" t="s">
        <v>561</v>
      </c>
      <c r="C218" s="74"/>
      <c r="D218" s="58" t="str">
        <f t="shared" si="90"/>
        <v>Wed</v>
      </c>
      <c r="E218" s="74"/>
      <c r="F218" s="24" t="s">
        <v>51</v>
      </c>
      <c r="G218" s="24" t="s">
        <v>121</v>
      </c>
      <c r="H218" s="60" t="s">
        <v>351</v>
      </c>
      <c r="I218" s="60">
        <v>10</v>
      </c>
      <c r="J218" s="60">
        <v>1</v>
      </c>
      <c r="K218" s="69" t="s">
        <v>352</v>
      </c>
      <c r="L218" s="122">
        <v>3</v>
      </c>
      <c r="M218" s="24" t="s">
        <v>105</v>
      </c>
      <c r="N218" s="24" t="s">
        <v>6</v>
      </c>
      <c r="O218" s="60"/>
      <c r="P218" s="60"/>
      <c r="Q218" s="60"/>
      <c r="R218" s="64">
        <v>3.4</v>
      </c>
      <c r="S218" s="65" t="s">
        <v>372</v>
      </c>
      <c r="T218" s="66">
        <f t="shared" si="92"/>
        <v>10.199999999999999</v>
      </c>
      <c r="U218" s="66">
        <f t="shared" si="93"/>
        <v>7.1999999999999993</v>
      </c>
      <c r="V218" s="66">
        <f t="shared" si="94"/>
        <v>118.12</v>
      </c>
      <c r="W218" s="66">
        <f t="shared" si="95"/>
        <v>639</v>
      </c>
      <c r="X218" s="20">
        <f t="shared" si="96"/>
        <v>0.18485133020344288</v>
      </c>
      <c r="Y218" s="67">
        <f t="shared" si="97"/>
        <v>1.1812</v>
      </c>
      <c r="Z218" s="68">
        <f t="shared" si="98"/>
        <v>11812</v>
      </c>
      <c r="AA218" s="65" t="s">
        <v>53</v>
      </c>
      <c r="AB218" s="60"/>
      <c r="AC218" s="60"/>
      <c r="AD218" s="73"/>
      <c r="AE218" s="73"/>
      <c r="AF218" s="73"/>
      <c r="AG218" s="73"/>
      <c r="AH218" s="74"/>
      <c r="AI218" s="74"/>
      <c r="AJ218" s="73"/>
      <c r="AK218" s="73"/>
      <c r="AL218" s="73"/>
      <c r="AM218" s="73"/>
      <c r="AN218" s="73"/>
      <c r="AO218" s="73"/>
      <c r="AP218" s="73"/>
      <c r="AQ218" s="73"/>
      <c r="AR218" s="73"/>
      <c r="AU218" s="23" t="str">
        <f t="shared" si="100"/>
        <v/>
      </c>
      <c r="AV218" s="23">
        <f t="shared" si="100"/>
        <v>7.1999999999999993</v>
      </c>
      <c r="AW218" s="23" t="str">
        <f t="shared" si="100"/>
        <v/>
      </c>
      <c r="AX218" s="23" t="str">
        <f t="shared" si="101"/>
        <v/>
      </c>
      <c r="AY218" s="23" t="str">
        <f t="shared" si="103"/>
        <v/>
      </c>
      <c r="AZ218" s="23" t="s">
        <v>720</v>
      </c>
      <c r="BA218" s="25">
        <v>0</v>
      </c>
      <c r="BB218" s="74">
        <v>2.91</v>
      </c>
      <c r="BC218" s="25">
        <f t="shared" si="82"/>
        <v>5.73</v>
      </c>
      <c r="BD218" s="25">
        <f t="shared" si="102"/>
        <v>2.7763</v>
      </c>
      <c r="BF218" s="55">
        <f t="shared" si="91"/>
        <v>0</v>
      </c>
      <c r="BG218" s="66"/>
      <c r="BH218" s="66"/>
      <c r="BI218" s="25"/>
      <c r="BJ218" s="25"/>
      <c r="BK218" s="20"/>
      <c r="BL218" s="24"/>
      <c r="BM218" s="25"/>
      <c r="BN218" s="25"/>
      <c r="BO218" s="25"/>
      <c r="BP218" s="126"/>
    </row>
    <row r="219" spans="1:68" s="75" customFormat="1" hidden="1" x14ac:dyDescent="0.2">
      <c r="A219" s="56">
        <v>45133</v>
      </c>
      <c r="B219" s="57" t="s">
        <v>561</v>
      </c>
      <c r="C219" s="74"/>
      <c r="D219" s="58" t="str">
        <f t="shared" si="90"/>
        <v>Wed</v>
      </c>
      <c r="E219" s="74"/>
      <c r="F219" s="24" t="s">
        <v>51</v>
      </c>
      <c r="G219" s="24" t="s">
        <v>103</v>
      </c>
      <c r="H219" s="60" t="s">
        <v>194</v>
      </c>
      <c r="I219" s="60">
        <v>2</v>
      </c>
      <c r="J219" s="60">
        <v>10</v>
      </c>
      <c r="K219" s="69" t="s">
        <v>348</v>
      </c>
      <c r="L219" s="122">
        <v>1</v>
      </c>
      <c r="M219" s="24" t="s">
        <v>105</v>
      </c>
      <c r="N219" s="24" t="s">
        <v>6</v>
      </c>
      <c r="O219" s="60"/>
      <c r="P219" s="60"/>
      <c r="Q219" s="60"/>
      <c r="R219" s="64">
        <v>7</v>
      </c>
      <c r="S219" s="65" t="s">
        <v>372</v>
      </c>
      <c r="T219" s="66">
        <f t="shared" si="92"/>
        <v>7</v>
      </c>
      <c r="U219" s="66">
        <f t="shared" si="93"/>
        <v>6</v>
      </c>
      <c r="V219" s="66">
        <f t="shared" si="94"/>
        <v>124.12</v>
      </c>
      <c r="W219" s="66">
        <f t="shared" si="95"/>
        <v>640</v>
      </c>
      <c r="X219" s="20">
        <f t="shared" si="96"/>
        <v>0.19393750000000001</v>
      </c>
      <c r="Y219" s="67">
        <f t="shared" si="97"/>
        <v>1.2412000000000001</v>
      </c>
      <c r="Z219" s="68">
        <f t="shared" si="98"/>
        <v>12412</v>
      </c>
      <c r="AA219" s="65" t="s">
        <v>53</v>
      </c>
      <c r="AB219" s="60"/>
      <c r="AC219" s="60"/>
      <c r="AD219" s="73"/>
      <c r="AE219" s="73"/>
      <c r="AF219" s="73"/>
      <c r="AG219" s="73"/>
      <c r="AH219" s="74"/>
      <c r="AI219" s="74"/>
      <c r="AJ219" s="73"/>
      <c r="AK219" s="73"/>
      <c r="AL219" s="73"/>
      <c r="AM219" s="73"/>
      <c r="AN219" s="73"/>
      <c r="AO219" s="73"/>
      <c r="AP219" s="73"/>
      <c r="AQ219" s="73"/>
      <c r="AR219" s="73"/>
      <c r="AU219" s="23">
        <f t="shared" si="100"/>
        <v>6</v>
      </c>
      <c r="AV219" s="23" t="str">
        <f t="shared" si="100"/>
        <v/>
      </c>
      <c r="AW219" s="23" t="str">
        <f t="shared" si="100"/>
        <v/>
      </c>
      <c r="AX219" s="23" t="str">
        <f t="shared" si="101"/>
        <v/>
      </c>
      <c r="AY219" s="23" t="str">
        <f t="shared" si="103"/>
        <v/>
      </c>
      <c r="AZ219" s="23"/>
      <c r="BA219" s="74">
        <v>6.5</v>
      </c>
      <c r="BB219" s="74">
        <v>5.9</v>
      </c>
      <c r="BC219" s="25">
        <f t="shared" si="82"/>
        <v>4.9000000000000004</v>
      </c>
      <c r="BD219" s="25">
        <f t="shared" si="102"/>
        <v>5.5570000000000004</v>
      </c>
      <c r="BF219" s="55">
        <f t="shared" si="91"/>
        <v>0</v>
      </c>
      <c r="BG219" s="66"/>
      <c r="BH219" s="66"/>
      <c r="BI219" s="25"/>
      <c r="BJ219" s="25"/>
      <c r="BK219" s="20"/>
      <c r="BL219" s="24"/>
      <c r="BM219" s="25"/>
      <c r="BN219" s="25"/>
      <c r="BO219" s="25"/>
      <c r="BP219" s="126"/>
    </row>
    <row r="220" spans="1:68" s="75" customFormat="1" hidden="1" x14ac:dyDescent="0.2">
      <c r="A220" s="56">
        <v>45134</v>
      </c>
      <c r="B220" s="57" t="s">
        <v>561</v>
      </c>
      <c r="C220" s="74"/>
      <c r="D220" s="58" t="str">
        <f t="shared" si="90"/>
        <v>Thu</v>
      </c>
      <c r="E220" s="74"/>
      <c r="F220" s="24" t="s">
        <v>51</v>
      </c>
      <c r="G220" s="24" t="s">
        <v>121</v>
      </c>
      <c r="H220" s="60" t="s">
        <v>77</v>
      </c>
      <c r="I220" s="60">
        <v>10</v>
      </c>
      <c r="J220" s="60">
        <v>1</v>
      </c>
      <c r="K220" s="70" t="s">
        <v>376</v>
      </c>
      <c r="L220" s="122">
        <v>4</v>
      </c>
      <c r="M220" s="24" t="s">
        <v>105</v>
      </c>
      <c r="N220" s="24" t="s">
        <v>6</v>
      </c>
      <c r="O220" s="60"/>
      <c r="P220" s="60"/>
      <c r="Q220" s="60"/>
      <c r="R220" s="64">
        <v>2.2000000000000002</v>
      </c>
      <c r="S220" s="77" t="s">
        <v>373</v>
      </c>
      <c r="T220" s="66" t="str">
        <f t="shared" si="92"/>
        <v>0.00</v>
      </c>
      <c r="U220" s="66">
        <f t="shared" si="93"/>
        <v>-4</v>
      </c>
      <c r="V220" s="66">
        <f t="shared" si="94"/>
        <v>120.12</v>
      </c>
      <c r="W220" s="66">
        <f t="shared" si="95"/>
        <v>644</v>
      </c>
      <c r="X220" s="20">
        <f t="shared" si="96"/>
        <v>0.18652173913043479</v>
      </c>
      <c r="Y220" s="67">
        <f t="shared" si="97"/>
        <v>1.2012</v>
      </c>
      <c r="Z220" s="68">
        <f t="shared" si="98"/>
        <v>12012</v>
      </c>
      <c r="AA220" s="65" t="s">
        <v>52</v>
      </c>
      <c r="AB220" s="60"/>
      <c r="AC220" s="60"/>
      <c r="AD220" s="73"/>
      <c r="AE220" s="73"/>
      <c r="AF220" s="73"/>
      <c r="AG220" s="73"/>
      <c r="AH220" s="74"/>
      <c r="AI220" s="74"/>
      <c r="AJ220" s="73"/>
      <c r="AK220" s="73"/>
      <c r="AL220" s="73"/>
      <c r="AM220" s="73"/>
      <c r="AN220" s="73"/>
      <c r="AO220" s="73"/>
      <c r="AP220" s="73"/>
      <c r="AQ220" s="73"/>
      <c r="AR220" s="73"/>
      <c r="AU220" s="23" t="str">
        <f t="shared" si="100"/>
        <v/>
      </c>
      <c r="AV220" s="23">
        <f t="shared" si="100"/>
        <v>-4</v>
      </c>
      <c r="AW220" s="23" t="str">
        <f t="shared" si="100"/>
        <v/>
      </c>
      <c r="AX220" s="23" t="str">
        <f t="shared" si="101"/>
        <v/>
      </c>
      <c r="AY220" s="23" t="str">
        <f t="shared" si="103"/>
        <v/>
      </c>
      <c r="AZ220" s="23" t="s">
        <v>720</v>
      </c>
      <c r="BA220" s="25">
        <v>0</v>
      </c>
      <c r="BB220" s="25">
        <v>0</v>
      </c>
      <c r="BC220" s="25">
        <f t="shared" si="82"/>
        <v>-4</v>
      </c>
      <c r="BD220" s="25">
        <f>0.94*(BB220-1)+1</f>
        <v>6.0000000000000053E-2</v>
      </c>
      <c r="BF220" s="55">
        <f t="shared" si="91"/>
        <v>0</v>
      </c>
      <c r="BG220" s="66"/>
      <c r="BH220" s="66"/>
      <c r="BI220" s="25"/>
      <c r="BJ220" s="25"/>
      <c r="BK220" s="20"/>
      <c r="BL220" s="24"/>
      <c r="BM220" s="25"/>
      <c r="BN220" s="25"/>
      <c r="BO220" s="25"/>
      <c r="BP220" s="126"/>
    </row>
    <row r="221" spans="1:68" s="75" customFormat="1" hidden="1" x14ac:dyDescent="0.2">
      <c r="A221" s="56">
        <v>45134</v>
      </c>
      <c r="B221" s="57" t="s">
        <v>561</v>
      </c>
      <c r="C221" s="74"/>
      <c r="D221" s="58" t="str">
        <f t="shared" si="90"/>
        <v>Thu</v>
      </c>
      <c r="E221" s="74"/>
      <c r="F221" s="24" t="s">
        <v>51</v>
      </c>
      <c r="G221" s="24" t="s">
        <v>121</v>
      </c>
      <c r="H221" s="60" t="s">
        <v>374</v>
      </c>
      <c r="I221" s="60">
        <v>1</v>
      </c>
      <c r="J221" s="60">
        <v>7</v>
      </c>
      <c r="K221" s="69" t="s">
        <v>375</v>
      </c>
      <c r="L221" s="122">
        <v>4</v>
      </c>
      <c r="M221" s="24" t="s">
        <v>105</v>
      </c>
      <c r="N221" s="24" t="s">
        <v>6</v>
      </c>
      <c r="O221" s="60"/>
      <c r="P221" s="60"/>
      <c r="Q221" s="60"/>
      <c r="R221" s="64">
        <v>2.8</v>
      </c>
      <c r="S221" s="65" t="s">
        <v>372</v>
      </c>
      <c r="T221" s="66">
        <f t="shared" si="92"/>
        <v>11.2</v>
      </c>
      <c r="U221" s="66">
        <f t="shared" si="93"/>
        <v>7.1999999999999993</v>
      </c>
      <c r="V221" s="66">
        <f t="shared" si="94"/>
        <v>127.32000000000001</v>
      </c>
      <c r="W221" s="66">
        <f t="shared" si="95"/>
        <v>648</v>
      </c>
      <c r="X221" s="20">
        <f t="shared" si="96"/>
        <v>0.19648148148148148</v>
      </c>
      <c r="Y221" s="67">
        <f t="shared" si="97"/>
        <v>1.2732000000000001</v>
      </c>
      <c r="Z221" s="68">
        <f t="shared" si="98"/>
        <v>12732</v>
      </c>
      <c r="AA221" s="65" t="s">
        <v>53</v>
      </c>
      <c r="AB221" s="60"/>
      <c r="AC221" s="60"/>
      <c r="AD221" s="73"/>
      <c r="AE221" s="73"/>
      <c r="AF221" s="73"/>
      <c r="AG221" s="73"/>
      <c r="AH221" s="74"/>
      <c r="AI221" s="74"/>
      <c r="AJ221" s="73"/>
      <c r="AK221" s="73"/>
      <c r="AL221" s="73"/>
      <c r="AM221" s="73"/>
      <c r="AN221" s="73"/>
      <c r="AO221" s="73"/>
      <c r="AP221" s="73"/>
      <c r="AQ221" s="73"/>
      <c r="AR221" s="73"/>
      <c r="AU221" s="23" t="str">
        <f t="shared" si="100"/>
        <v/>
      </c>
      <c r="AV221" s="23">
        <f t="shared" si="100"/>
        <v>7.1999999999999993</v>
      </c>
      <c r="AW221" s="23" t="str">
        <f t="shared" si="100"/>
        <v/>
      </c>
      <c r="AX221" s="23" t="str">
        <f t="shared" si="101"/>
        <v/>
      </c>
      <c r="AY221" s="23" t="str">
        <f t="shared" si="103"/>
        <v/>
      </c>
      <c r="AZ221" s="23" t="s">
        <v>720</v>
      </c>
      <c r="BA221" s="25">
        <v>0</v>
      </c>
      <c r="BB221" s="74">
        <v>4.5999999999999996</v>
      </c>
      <c r="BC221" s="25">
        <f t="shared" si="82"/>
        <v>14.399999999999999</v>
      </c>
      <c r="BD221" s="25">
        <f t="shared" ref="BD221:BD227" si="104">0.93*(BB221-1)+1</f>
        <v>4.3479999999999999</v>
      </c>
      <c r="BF221" s="55">
        <f t="shared" si="91"/>
        <v>0</v>
      </c>
      <c r="BG221" s="66"/>
      <c r="BH221" s="66"/>
      <c r="BI221" s="25"/>
      <c r="BJ221" s="25"/>
      <c r="BK221" s="20"/>
      <c r="BL221" s="24"/>
      <c r="BM221" s="25"/>
      <c r="BN221" s="25"/>
      <c r="BO221" s="25"/>
      <c r="BP221" s="126"/>
    </row>
    <row r="222" spans="1:68" s="75" customFormat="1" hidden="1" x14ac:dyDescent="0.2">
      <c r="A222" s="56">
        <v>45136</v>
      </c>
      <c r="B222" s="57" t="s">
        <v>561</v>
      </c>
      <c r="C222" s="74"/>
      <c r="D222" s="58" t="str">
        <f t="shared" si="90"/>
        <v>Sat</v>
      </c>
      <c r="E222" s="74"/>
      <c r="F222" s="24" t="s">
        <v>51</v>
      </c>
      <c r="G222" s="24" t="s">
        <v>103</v>
      </c>
      <c r="H222" s="60" t="s">
        <v>377</v>
      </c>
      <c r="I222" s="60">
        <v>1</v>
      </c>
      <c r="J222" s="60">
        <v>6</v>
      </c>
      <c r="K222" s="62" t="s">
        <v>378</v>
      </c>
      <c r="L222" s="122">
        <v>3</v>
      </c>
      <c r="M222" s="24" t="s">
        <v>105</v>
      </c>
      <c r="N222" s="60" t="s">
        <v>6</v>
      </c>
      <c r="O222" s="60"/>
      <c r="P222" s="60"/>
      <c r="Q222" s="60"/>
      <c r="R222" s="64">
        <v>3.4</v>
      </c>
      <c r="S222" s="77" t="s">
        <v>371</v>
      </c>
      <c r="T222" s="66" t="str">
        <f t="shared" si="92"/>
        <v>0.00</v>
      </c>
      <c r="U222" s="66">
        <f t="shared" si="93"/>
        <v>-3</v>
      </c>
      <c r="V222" s="66">
        <f t="shared" si="94"/>
        <v>124.32000000000001</v>
      </c>
      <c r="W222" s="66">
        <f t="shared" si="95"/>
        <v>651</v>
      </c>
      <c r="X222" s="20">
        <f t="shared" si="96"/>
        <v>0.19096774193548388</v>
      </c>
      <c r="Y222" s="67">
        <f t="shared" si="97"/>
        <v>1.2432000000000001</v>
      </c>
      <c r="Z222" s="68">
        <f t="shared" si="98"/>
        <v>12432</v>
      </c>
      <c r="AA222" s="65" t="s">
        <v>52</v>
      </c>
      <c r="AB222" s="60"/>
      <c r="AC222" s="60"/>
      <c r="AD222" s="73"/>
      <c r="AE222" s="73"/>
      <c r="AF222" s="73"/>
      <c r="AG222" s="73"/>
      <c r="AH222" s="74"/>
      <c r="AI222" s="74"/>
      <c r="AJ222" s="73"/>
      <c r="AK222" s="73"/>
      <c r="AL222" s="73"/>
      <c r="AM222" s="73"/>
      <c r="AN222" s="73"/>
      <c r="AO222" s="73"/>
      <c r="AP222" s="73"/>
      <c r="AQ222" s="73"/>
      <c r="AR222" s="73"/>
      <c r="AU222" s="23">
        <f t="shared" ref="AU222:AW245" si="105">IF($G222=AU$2,$U222,"")</f>
        <v>-3</v>
      </c>
      <c r="AV222" s="23" t="str">
        <f t="shared" si="105"/>
        <v/>
      </c>
      <c r="AW222" s="23" t="str">
        <f t="shared" si="105"/>
        <v/>
      </c>
      <c r="AX222" s="23" t="str">
        <f t="shared" si="101"/>
        <v/>
      </c>
      <c r="AY222" s="23" t="str">
        <f t="shared" si="103"/>
        <v/>
      </c>
      <c r="AZ222" s="23"/>
      <c r="BA222" s="74">
        <v>3.5</v>
      </c>
      <c r="BB222" s="74">
        <v>3.8</v>
      </c>
      <c r="BC222" s="25">
        <f t="shared" si="82"/>
        <v>8.3999999999999986</v>
      </c>
      <c r="BD222" s="25">
        <f t="shared" si="104"/>
        <v>3.6040000000000001</v>
      </c>
      <c r="BF222" s="55">
        <f t="shared" si="91"/>
        <v>0</v>
      </c>
      <c r="BG222" s="66"/>
      <c r="BH222" s="66"/>
      <c r="BI222" s="25"/>
      <c r="BJ222" s="25"/>
      <c r="BK222" s="20"/>
      <c r="BL222" s="24"/>
      <c r="BM222" s="25"/>
      <c r="BN222" s="25"/>
      <c r="BO222" s="25"/>
      <c r="BP222" s="126"/>
    </row>
    <row r="223" spans="1:68" s="75" customFormat="1" hidden="1" x14ac:dyDescent="0.2">
      <c r="A223" s="56">
        <v>45136</v>
      </c>
      <c r="B223" s="57" t="s">
        <v>561</v>
      </c>
      <c r="C223" s="74"/>
      <c r="D223" s="58" t="str">
        <f t="shared" si="90"/>
        <v>Sat</v>
      </c>
      <c r="E223" s="74"/>
      <c r="F223" s="24" t="s">
        <v>51</v>
      </c>
      <c r="G223" s="24" t="s">
        <v>103</v>
      </c>
      <c r="H223" s="60" t="s">
        <v>377</v>
      </c>
      <c r="I223" s="60">
        <v>3</v>
      </c>
      <c r="J223" s="60">
        <v>6</v>
      </c>
      <c r="K223" s="60" t="s">
        <v>379</v>
      </c>
      <c r="L223" s="122">
        <v>1</v>
      </c>
      <c r="M223" s="24" t="s">
        <v>105</v>
      </c>
      <c r="N223" s="60" t="s">
        <v>6</v>
      </c>
      <c r="O223" s="60"/>
      <c r="P223" s="60"/>
      <c r="Q223" s="60"/>
      <c r="R223" s="64">
        <v>11</v>
      </c>
      <c r="S223" s="65" t="s">
        <v>363</v>
      </c>
      <c r="T223" s="66" t="str">
        <f t="shared" si="92"/>
        <v>0.00</v>
      </c>
      <c r="U223" s="66">
        <f t="shared" si="93"/>
        <v>-1</v>
      </c>
      <c r="V223" s="66">
        <f t="shared" si="94"/>
        <v>123.32000000000001</v>
      </c>
      <c r="W223" s="66">
        <f t="shared" si="95"/>
        <v>652</v>
      </c>
      <c r="X223" s="20">
        <f t="shared" si="96"/>
        <v>0.18914110429447853</v>
      </c>
      <c r="Y223" s="67">
        <f t="shared" si="97"/>
        <v>1.2332000000000001</v>
      </c>
      <c r="Z223" s="68">
        <f t="shared" si="98"/>
        <v>12332</v>
      </c>
      <c r="AA223" s="65" t="s">
        <v>52</v>
      </c>
      <c r="AB223" s="60"/>
      <c r="AC223" s="60"/>
      <c r="AD223" s="73"/>
      <c r="AE223" s="73"/>
      <c r="AF223" s="73"/>
      <c r="AG223" s="73"/>
      <c r="AH223" s="74"/>
      <c r="AI223" s="74"/>
      <c r="AJ223" s="73"/>
      <c r="AK223" s="73"/>
      <c r="AL223" s="73"/>
      <c r="AM223" s="73"/>
      <c r="AN223" s="73"/>
      <c r="AO223" s="73"/>
      <c r="AP223" s="73"/>
      <c r="AQ223" s="73"/>
      <c r="AR223" s="73"/>
      <c r="AU223" s="23">
        <f t="shared" si="105"/>
        <v>-1</v>
      </c>
      <c r="AV223" s="23" t="str">
        <f t="shared" si="105"/>
        <v/>
      </c>
      <c r="AW223" s="23" t="str">
        <f t="shared" si="105"/>
        <v/>
      </c>
      <c r="AX223" s="23" t="str">
        <f t="shared" si="101"/>
        <v/>
      </c>
      <c r="AY223" s="23" t="str">
        <f t="shared" si="103"/>
        <v/>
      </c>
      <c r="AZ223" s="23"/>
      <c r="BA223" s="74">
        <v>14</v>
      </c>
      <c r="BB223" s="74">
        <v>14.57</v>
      </c>
      <c r="BC223" s="25">
        <f t="shared" si="82"/>
        <v>13.57</v>
      </c>
      <c r="BD223" s="25">
        <f t="shared" si="104"/>
        <v>13.620100000000001</v>
      </c>
      <c r="BF223" s="55">
        <f t="shared" si="91"/>
        <v>0</v>
      </c>
      <c r="BG223" s="66"/>
      <c r="BH223" s="66"/>
      <c r="BI223" s="25"/>
      <c r="BJ223" s="25"/>
      <c r="BK223" s="20"/>
      <c r="BL223" s="24"/>
      <c r="BM223" s="25"/>
      <c r="BN223" s="25"/>
      <c r="BO223" s="25"/>
      <c r="BP223" s="126"/>
    </row>
    <row r="224" spans="1:68" s="75" customFormat="1" hidden="1" x14ac:dyDescent="0.2">
      <c r="A224" s="56">
        <v>45136</v>
      </c>
      <c r="B224" s="57" t="s">
        <v>561</v>
      </c>
      <c r="C224" s="74"/>
      <c r="D224" s="58" t="str">
        <f t="shared" si="90"/>
        <v>Sat</v>
      </c>
      <c r="E224" s="74"/>
      <c r="F224" s="24" t="s">
        <v>51</v>
      </c>
      <c r="G224" s="24" t="s">
        <v>103</v>
      </c>
      <c r="H224" s="60" t="s">
        <v>377</v>
      </c>
      <c r="I224" s="60">
        <v>3</v>
      </c>
      <c r="J224" s="60">
        <v>6</v>
      </c>
      <c r="K224" s="60" t="s">
        <v>379</v>
      </c>
      <c r="L224" s="122">
        <v>2</v>
      </c>
      <c r="M224" s="24" t="s">
        <v>105</v>
      </c>
      <c r="N224" s="60" t="s">
        <v>7</v>
      </c>
      <c r="O224" s="60"/>
      <c r="P224" s="60"/>
      <c r="Q224" s="60"/>
      <c r="R224" s="64">
        <v>3.3</v>
      </c>
      <c r="S224" s="65" t="s">
        <v>363</v>
      </c>
      <c r="T224" s="66" t="str">
        <f t="shared" si="92"/>
        <v>0.00</v>
      </c>
      <c r="U224" s="66">
        <f t="shared" si="93"/>
        <v>-2</v>
      </c>
      <c r="V224" s="66">
        <f t="shared" si="94"/>
        <v>121.32000000000001</v>
      </c>
      <c r="W224" s="66">
        <f t="shared" si="95"/>
        <v>654</v>
      </c>
      <c r="X224" s="20">
        <f t="shared" si="96"/>
        <v>0.18550458715596332</v>
      </c>
      <c r="Y224" s="67">
        <f t="shared" si="97"/>
        <v>1.2132000000000001</v>
      </c>
      <c r="Z224" s="68">
        <f t="shared" si="98"/>
        <v>12132</v>
      </c>
      <c r="AA224" s="65" t="s">
        <v>52</v>
      </c>
      <c r="AB224" s="60"/>
      <c r="AC224" s="60"/>
      <c r="AD224" s="73"/>
      <c r="AE224" s="73"/>
      <c r="AF224" s="73"/>
      <c r="AG224" s="73"/>
      <c r="AH224" s="74"/>
      <c r="AI224" s="74"/>
      <c r="AJ224" s="73"/>
      <c r="AK224" s="73"/>
      <c r="AL224" s="73"/>
      <c r="AM224" s="73"/>
      <c r="AN224" s="73"/>
      <c r="AO224" s="73"/>
      <c r="AP224" s="73"/>
      <c r="AQ224" s="73"/>
      <c r="AR224" s="73"/>
      <c r="AU224" s="23">
        <f t="shared" si="105"/>
        <v>-2</v>
      </c>
      <c r="AV224" s="23" t="str">
        <f t="shared" si="105"/>
        <v/>
      </c>
      <c r="AW224" s="23" t="str">
        <f t="shared" si="105"/>
        <v/>
      </c>
      <c r="AX224" s="23" t="str">
        <f t="shared" si="101"/>
        <v/>
      </c>
      <c r="AY224" s="23" t="str">
        <f t="shared" si="103"/>
        <v/>
      </c>
      <c r="AZ224" s="23"/>
      <c r="BA224" s="25">
        <v>0</v>
      </c>
      <c r="BB224" s="74">
        <v>3.73</v>
      </c>
      <c r="BC224" s="25">
        <f t="shared" si="82"/>
        <v>5.46</v>
      </c>
      <c r="BD224" s="25">
        <f t="shared" si="104"/>
        <v>3.5388999999999999</v>
      </c>
      <c r="BF224" s="55">
        <f t="shared" si="91"/>
        <v>0</v>
      </c>
      <c r="BG224" s="66"/>
      <c r="BH224" s="66"/>
      <c r="BI224" s="25"/>
      <c r="BJ224" s="25"/>
      <c r="BK224" s="20"/>
      <c r="BL224" s="24"/>
      <c r="BM224" s="25"/>
      <c r="BN224" s="25"/>
      <c r="BO224" s="25"/>
      <c r="BP224" s="126"/>
    </row>
    <row r="225" spans="1:68" s="75" customFormat="1" hidden="1" x14ac:dyDescent="0.2">
      <c r="A225" s="56">
        <v>45136</v>
      </c>
      <c r="B225" s="57" t="s">
        <v>561</v>
      </c>
      <c r="C225" s="74"/>
      <c r="D225" s="58" t="str">
        <f t="shared" si="90"/>
        <v>Sat</v>
      </c>
      <c r="E225" s="74"/>
      <c r="F225" s="24" t="s">
        <v>51</v>
      </c>
      <c r="G225" s="24" t="s">
        <v>103</v>
      </c>
      <c r="H225" s="60" t="s">
        <v>209</v>
      </c>
      <c r="I225" s="60">
        <v>4</v>
      </c>
      <c r="J225" s="60">
        <v>3</v>
      </c>
      <c r="K225" s="70" t="s">
        <v>380</v>
      </c>
      <c r="L225" s="122">
        <v>5</v>
      </c>
      <c r="M225" s="24" t="s">
        <v>105</v>
      </c>
      <c r="N225" s="60" t="s">
        <v>6</v>
      </c>
      <c r="O225" s="60"/>
      <c r="P225" s="60"/>
      <c r="Q225" s="60"/>
      <c r="R225" s="64">
        <v>2.5</v>
      </c>
      <c r="S225" s="65" t="s">
        <v>373</v>
      </c>
      <c r="T225" s="66" t="str">
        <f t="shared" si="92"/>
        <v>0.00</v>
      </c>
      <c r="U225" s="66">
        <f t="shared" si="93"/>
        <v>-5</v>
      </c>
      <c r="V225" s="66">
        <f t="shared" si="94"/>
        <v>116.32000000000001</v>
      </c>
      <c r="W225" s="66">
        <f t="shared" si="95"/>
        <v>659</v>
      </c>
      <c r="X225" s="20">
        <f t="shared" si="96"/>
        <v>0.17650986342943856</v>
      </c>
      <c r="Y225" s="67">
        <f t="shared" si="97"/>
        <v>1.1632</v>
      </c>
      <c r="Z225" s="68">
        <f t="shared" si="98"/>
        <v>11632</v>
      </c>
      <c r="AA225" s="65" t="s">
        <v>52</v>
      </c>
      <c r="AB225" s="60"/>
      <c r="AC225" s="60"/>
      <c r="AD225" s="73"/>
      <c r="AE225" s="73"/>
      <c r="AF225" s="73"/>
      <c r="AG225" s="73"/>
      <c r="AH225" s="74"/>
      <c r="AI225" s="74"/>
      <c r="AJ225" s="73"/>
      <c r="AK225" s="73"/>
      <c r="AL225" s="73"/>
      <c r="AM225" s="73"/>
      <c r="AN225" s="73"/>
      <c r="AO225" s="73"/>
      <c r="AP225" s="73"/>
      <c r="AQ225" s="73"/>
      <c r="AR225" s="73"/>
      <c r="AU225" s="23">
        <f t="shared" si="105"/>
        <v>-5</v>
      </c>
      <c r="AV225" s="23" t="str">
        <f t="shared" si="105"/>
        <v/>
      </c>
      <c r="AW225" s="23" t="str">
        <f t="shared" si="105"/>
        <v/>
      </c>
      <c r="AX225" s="23" t="str">
        <f t="shared" si="101"/>
        <v/>
      </c>
      <c r="AY225" s="23" t="str">
        <f t="shared" si="103"/>
        <v/>
      </c>
      <c r="AZ225" s="23"/>
      <c r="BA225" s="74">
        <v>2.8</v>
      </c>
      <c r="BB225" s="74">
        <v>3</v>
      </c>
      <c r="BC225" s="25">
        <f t="shared" si="82"/>
        <v>10</v>
      </c>
      <c r="BD225" s="25">
        <f t="shared" si="104"/>
        <v>2.8600000000000003</v>
      </c>
      <c r="BF225" s="55">
        <f t="shared" si="91"/>
        <v>0</v>
      </c>
      <c r="BG225" s="66"/>
      <c r="BH225" s="66"/>
      <c r="BI225" s="25"/>
      <c r="BJ225" s="25"/>
      <c r="BK225" s="20"/>
      <c r="BL225" s="24"/>
      <c r="BM225" s="25"/>
      <c r="BN225" s="25"/>
      <c r="BO225" s="25"/>
      <c r="BP225" s="126"/>
    </row>
    <row r="226" spans="1:68" s="75" customFormat="1" hidden="1" x14ac:dyDescent="0.2">
      <c r="A226" s="56">
        <v>45137</v>
      </c>
      <c r="B226" s="57" t="s">
        <v>561</v>
      </c>
      <c r="C226" s="74"/>
      <c r="D226" s="58" t="str">
        <f t="shared" si="90"/>
        <v>Sun</v>
      </c>
      <c r="E226" s="74"/>
      <c r="F226" s="24" t="s">
        <v>51</v>
      </c>
      <c r="G226" s="24" t="s">
        <v>103</v>
      </c>
      <c r="H226" s="60" t="s">
        <v>176</v>
      </c>
      <c r="I226" s="60">
        <v>4</v>
      </c>
      <c r="J226" s="60">
        <v>1</v>
      </c>
      <c r="K226" s="69" t="s">
        <v>381</v>
      </c>
      <c r="L226" s="122">
        <v>4</v>
      </c>
      <c r="M226" s="24" t="s">
        <v>105</v>
      </c>
      <c r="N226" s="60" t="s">
        <v>6</v>
      </c>
      <c r="O226" s="60"/>
      <c r="P226" s="60"/>
      <c r="Q226" s="60"/>
      <c r="R226" s="64">
        <v>2.5</v>
      </c>
      <c r="S226" s="65" t="s">
        <v>372</v>
      </c>
      <c r="T226" s="66">
        <f t="shared" si="92"/>
        <v>10</v>
      </c>
      <c r="U226" s="66">
        <f t="shared" si="93"/>
        <v>6</v>
      </c>
      <c r="V226" s="66">
        <f t="shared" si="94"/>
        <v>122.32000000000001</v>
      </c>
      <c r="W226" s="66">
        <f t="shared" si="95"/>
        <v>663</v>
      </c>
      <c r="X226" s="20">
        <f t="shared" si="96"/>
        <v>0.18449472096530922</v>
      </c>
      <c r="Y226" s="67">
        <f t="shared" si="97"/>
        <v>1.2232000000000001</v>
      </c>
      <c r="Z226" s="68">
        <f t="shared" si="98"/>
        <v>12232</v>
      </c>
      <c r="AA226" s="65" t="s">
        <v>53</v>
      </c>
      <c r="AB226" s="60"/>
      <c r="AC226" s="60"/>
      <c r="AD226" s="73"/>
      <c r="AE226" s="73"/>
      <c r="AF226" s="73"/>
      <c r="AG226" s="73"/>
      <c r="AH226" s="74"/>
      <c r="AI226" s="74"/>
      <c r="AJ226" s="73"/>
      <c r="AK226" s="73"/>
      <c r="AL226" s="73"/>
      <c r="AM226" s="73"/>
      <c r="AN226" s="73"/>
      <c r="AO226" s="73"/>
      <c r="AP226" s="73"/>
      <c r="AQ226" s="73"/>
      <c r="AR226" s="73"/>
      <c r="AU226" s="23">
        <f t="shared" si="105"/>
        <v>6</v>
      </c>
      <c r="AV226" s="23" t="str">
        <f t="shared" si="105"/>
        <v/>
      </c>
      <c r="AW226" s="23" t="str">
        <f t="shared" si="105"/>
        <v/>
      </c>
      <c r="AX226" s="23" t="str">
        <f t="shared" si="101"/>
        <v/>
      </c>
      <c r="AY226" s="23" t="str">
        <f t="shared" si="103"/>
        <v/>
      </c>
      <c r="AZ226" s="23"/>
      <c r="BA226" s="74">
        <v>2.2999999999999998</v>
      </c>
      <c r="BB226" s="74">
        <v>2.25</v>
      </c>
      <c r="BC226" s="25">
        <f t="shared" si="82"/>
        <v>5</v>
      </c>
      <c r="BD226" s="25">
        <f t="shared" si="104"/>
        <v>2.1625000000000001</v>
      </c>
      <c r="BF226" s="55">
        <f t="shared" si="91"/>
        <v>0</v>
      </c>
      <c r="BG226" s="66"/>
      <c r="BH226" s="66"/>
      <c r="BI226" s="25"/>
      <c r="BJ226" s="25"/>
      <c r="BK226" s="20"/>
      <c r="BL226" s="24"/>
      <c r="BM226" s="25"/>
      <c r="BN226" s="25"/>
      <c r="BO226" s="25"/>
      <c r="BP226" s="126"/>
    </row>
    <row r="227" spans="1:68" s="75" customFormat="1" hidden="1" x14ac:dyDescent="0.2">
      <c r="A227" s="56">
        <v>45138</v>
      </c>
      <c r="B227" s="57" t="s">
        <v>561</v>
      </c>
      <c r="C227" s="74"/>
      <c r="D227" s="58" t="str">
        <f t="shared" si="90"/>
        <v>Mon</v>
      </c>
      <c r="E227" s="74"/>
      <c r="F227" s="24" t="s">
        <v>51</v>
      </c>
      <c r="G227" s="74" t="s">
        <v>121</v>
      </c>
      <c r="H227" s="60" t="s">
        <v>382</v>
      </c>
      <c r="I227" s="60">
        <v>6</v>
      </c>
      <c r="J227" s="60">
        <v>4</v>
      </c>
      <c r="K227" s="62" t="s">
        <v>383</v>
      </c>
      <c r="L227" s="122">
        <v>5</v>
      </c>
      <c r="M227" s="24" t="s">
        <v>105</v>
      </c>
      <c r="N227" s="60" t="s">
        <v>6</v>
      </c>
      <c r="O227" s="60"/>
      <c r="P227" s="60"/>
      <c r="Q227" s="60"/>
      <c r="R227" s="64">
        <v>2.2000000000000002</v>
      </c>
      <c r="S227" s="65" t="s">
        <v>371</v>
      </c>
      <c r="T227" s="66" t="str">
        <f t="shared" si="92"/>
        <v>0.00</v>
      </c>
      <c r="U227" s="66">
        <f t="shared" si="93"/>
        <v>-5</v>
      </c>
      <c r="V227" s="66">
        <f t="shared" si="94"/>
        <v>117.32000000000001</v>
      </c>
      <c r="W227" s="66">
        <f t="shared" si="95"/>
        <v>668</v>
      </c>
      <c r="X227" s="20">
        <f t="shared" si="96"/>
        <v>0.17562874251497007</v>
      </c>
      <c r="Y227" s="67">
        <f t="shared" si="97"/>
        <v>1.1732</v>
      </c>
      <c r="Z227" s="68">
        <f t="shared" si="98"/>
        <v>11732</v>
      </c>
      <c r="AA227" s="65" t="s">
        <v>52</v>
      </c>
      <c r="AB227" s="60"/>
      <c r="AC227" s="60"/>
      <c r="AD227" s="73"/>
      <c r="AE227" s="73"/>
      <c r="AF227" s="73"/>
      <c r="AG227" s="73"/>
      <c r="AH227" s="74"/>
      <c r="AI227" s="74"/>
      <c r="AJ227" s="73"/>
      <c r="AK227" s="73"/>
      <c r="AL227" s="73"/>
      <c r="AM227" s="73"/>
      <c r="AN227" s="73"/>
      <c r="AO227" s="73"/>
      <c r="AP227" s="73"/>
      <c r="AQ227" s="73"/>
      <c r="AR227" s="73"/>
      <c r="AU227" s="23" t="str">
        <f t="shared" si="105"/>
        <v/>
      </c>
      <c r="AV227" s="23">
        <f t="shared" si="105"/>
        <v>-5</v>
      </c>
      <c r="AW227" s="23" t="str">
        <f t="shared" si="105"/>
        <v/>
      </c>
      <c r="AX227" s="23" t="str">
        <f t="shared" si="101"/>
        <v/>
      </c>
      <c r="AY227" s="23" t="str">
        <f t="shared" si="103"/>
        <v/>
      </c>
      <c r="AZ227" s="23" t="s">
        <v>720</v>
      </c>
      <c r="BA227" s="25">
        <v>0</v>
      </c>
      <c r="BB227" s="74">
        <v>2.31</v>
      </c>
      <c r="BC227" s="25">
        <f t="shared" si="82"/>
        <v>6.5500000000000007</v>
      </c>
      <c r="BD227" s="25">
        <f t="shared" si="104"/>
        <v>2.2183000000000002</v>
      </c>
      <c r="BF227" s="55">
        <f t="shared" si="91"/>
        <v>0</v>
      </c>
      <c r="BG227" s="66"/>
      <c r="BH227" s="66"/>
      <c r="BI227" s="25"/>
      <c r="BJ227" s="25"/>
      <c r="BK227" s="20"/>
      <c r="BL227" s="24"/>
      <c r="BM227" s="25"/>
      <c r="BN227" s="25"/>
      <c r="BO227" s="25"/>
      <c r="BP227" s="126"/>
    </row>
    <row r="228" spans="1:68" hidden="1" x14ac:dyDescent="0.2">
      <c r="A228" s="56">
        <v>45138</v>
      </c>
      <c r="B228" s="57" t="s">
        <v>561</v>
      </c>
      <c r="C228" s="74"/>
      <c r="D228" s="58" t="str">
        <f t="shared" si="90"/>
        <v>Mon</v>
      </c>
      <c r="E228" s="74"/>
      <c r="F228" s="24" t="s">
        <v>51</v>
      </c>
      <c r="G228" s="74" t="s">
        <v>103</v>
      </c>
      <c r="H228" s="60" t="s">
        <v>384</v>
      </c>
      <c r="I228" s="78" t="s">
        <v>385</v>
      </c>
      <c r="J228" s="78" t="s">
        <v>386</v>
      </c>
      <c r="K228" s="60" t="s">
        <v>387</v>
      </c>
      <c r="L228" s="122">
        <v>3</v>
      </c>
      <c r="M228" s="24" t="s">
        <v>105</v>
      </c>
      <c r="N228" s="60" t="s">
        <v>388</v>
      </c>
      <c r="O228" s="60"/>
      <c r="P228" s="60"/>
      <c r="Q228" s="60"/>
      <c r="R228" s="79">
        <v>2.48</v>
      </c>
      <c r="S228" s="65" t="s">
        <v>363</v>
      </c>
      <c r="T228" s="66" t="str">
        <f t="shared" si="92"/>
        <v>0.00</v>
      </c>
      <c r="U228" s="66">
        <f t="shared" si="93"/>
        <v>-3</v>
      </c>
      <c r="V228" s="66">
        <f t="shared" si="94"/>
        <v>114.32000000000001</v>
      </c>
      <c r="W228" s="66">
        <f t="shared" si="95"/>
        <v>671</v>
      </c>
      <c r="X228" s="20">
        <f t="shared" si="96"/>
        <v>0.17037257824143071</v>
      </c>
      <c r="Y228" s="67">
        <f t="shared" si="97"/>
        <v>1.1432</v>
      </c>
      <c r="Z228" s="68">
        <f t="shared" si="98"/>
        <v>11432</v>
      </c>
      <c r="AA228" s="65" t="s">
        <v>52</v>
      </c>
      <c r="AB228" s="24"/>
      <c r="AC228" s="24"/>
      <c r="AD228" s="80"/>
      <c r="AE228" s="80"/>
      <c r="AF228" s="80"/>
      <c r="AG228" s="80"/>
      <c r="AH228" s="25"/>
      <c r="AI228" s="25"/>
      <c r="AJ228" s="80"/>
      <c r="AK228" s="80"/>
      <c r="AL228" s="80"/>
      <c r="AM228" s="80"/>
      <c r="AN228" s="80"/>
      <c r="AO228" s="80"/>
      <c r="AP228" s="80"/>
      <c r="AQ228" s="80"/>
      <c r="AR228" s="80"/>
      <c r="AU228" s="23">
        <f t="shared" si="105"/>
        <v>-3</v>
      </c>
      <c r="AV228" s="23" t="str">
        <f t="shared" si="105"/>
        <v/>
      </c>
      <c r="AW228" s="23" t="str">
        <f t="shared" si="105"/>
        <v/>
      </c>
      <c r="AX228" s="23" t="str">
        <f t="shared" si="101"/>
        <v/>
      </c>
      <c r="AY228" s="23" t="str">
        <f t="shared" si="103"/>
        <v/>
      </c>
      <c r="AZ228" s="23"/>
      <c r="BA228" s="25">
        <v>0</v>
      </c>
      <c r="BB228" s="25">
        <v>0</v>
      </c>
      <c r="BC228" s="25">
        <f t="shared" ref="BC228:BC291" si="106">((BB228*(L228))-(L228))</f>
        <v>-3</v>
      </c>
      <c r="BD228" s="25">
        <f>0.94*(BB228-1)+1</f>
        <v>6.0000000000000053E-2</v>
      </c>
      <c r="BF228" s="55">
        <f t="shared" si="91"/>
        <v>0</v>
      </c>
      <c r="BG228" s="66"/>
      <c r="BH228" s="66"/>
      <c r="BI228" s="25"/>
      <c r="BJ228" s="25"/>
      <c r="BK228" s="20"/>
      <c r="BL228" s="24"/>
      <c r="BM228" s="25"/>
      <c r="BN228" s="25"/>
      <c r="BO228" s="25"/>
      <c r="BP228" s="126"/>
    </row>
    <row r="229" spans="1:68" hidden="1" x14ac:dyDescent="0.2">
      <c r="A229" s="56">
        <v>45139</v>
      </c>
      <c r="B229" s="57" t="s">
        <v>561</v>
      </c>
      <c r="C229" s="74"/>
      <c r="D229" s="58" t="str">
        <f t="shared" si="90"/>
        <v>Tue</v>
      </c>
      <c r="E229" s="74"/>
      <c r="F229" s="24" t="s">
        <v>51</v>
      </c>
      <c r="G229" s="74" t="s">
        <v>152</v>
      </c>
      <c r="H229" s="60" t="s">
        <v>269</v>
      </c>
      <c r="I229" s="60">
        <v>8</v>
      </c>
      <c r="J229" s="60">
        <v>2</v>
      </c>
      <c r="K229" s="69" t="s">
        <v>392</v>
      </c>
      <c r="L229" s="122">
        <v>5</v>
      </c>
      <c r="M229" s="24" t="s">
        <v>105</v>
      </c>
      <c r="N229" s="60" t="s">
        <v>6</v>
      </c>
      <c r="O229" s="60"/>
      <c r="P229" s="60"/>
      <c r="Q229" s="60"/>
      <c r="R229" s="79">
        <v>1.8</v>
      </c>
      <c r="S229" s="65" t="s">
        <v>372</v>
      </c>
      <c r="T229" s="66">
        <f t="shared" si="92"/>
        <v>9</v>
      </c>
      <c r="U229" s="66">
        <f t="shared" si="93"/>
        <v>4</v>
      </c>
      <c r="V229" s="66">
        <f t="shared" si="94"/>
        <v>118.32000000000001</v>
      </c>
      <c r="W229" s="66">
        <f t="shared" si="95"/>
        <v>676</v>
      </c>
      <c r="X229" s="20">
        <f t="shared" si="96"/>
        <v>0.17502958579881658</v>
      </c>
      <c r="Y229" s="67">
        <f t="shared" si="97"/>
        <v>1.1832</v>
      </c>
      <c r="Z229" s="68">
        <f t="shared" si="98"/>
        <v>11832</v>
      </c>
      <c r="AA229" s="65" t="s">
        <v>53</v>
      </c>
      <c r="AB229" s="24"/>
      <c r="AC229" s="24"/>
      <c r="AD229" s="80"/>
      <c r="AE229" s="80"/>
      <c r="AF229" s="80"/>
      <c r="AG229" s="80"/>
      <c r="AH229" s="25"/>
      <c r="AI229" s="25"/>
      <c r="AJ229" s="80"/>
      <c r="AK229" s="80"/>
      <c r="AL229" s="80"/>
      <c r="AM229" s="80"/>
      <c r="AN229" s="80"/>
      <c r="AO229" s="80"/>
      <c r="AP229" s="80"/>
      <c r="AQ229" s="80"/>
      <c r="AR229" s="80"/>
      <c r="AU229" s="23" t="str">
        <f t="shared" si="105"/>
        <v/>
      </c>
      <c r="AV229" s="23" t="str">
        <f t="shared" si="105"/>
        <v/>
      </c>
      <c r="AW229" s="23">
        <f t="shared" si="105"/>
        <v>4</v>
      </c>
      <c r="AX229" s="23" t="str">
        <f t="shared" si="101"/>
        <v/>
      </c>
      <c r="AY229" s="23" t="str">
        <f t="shared" si="103"/>
        <v/>
      </c>
      <c r="AZ229" s="23"/>
      <c r="BA229" s="25">
        <v>0</v>
      </c>
      <c r="BB229" s="25">
        <v>1.54</v>
      </c>
      <c r="BC229" s="25">
        <f t="shared" si="106"/>
        <v>2.7</v>
      </c>
      <c r="BD229" s="25">
        <f t="shared" ref="BD229:BD237" si="107">0.93*(BB229-1)+1</f>
        <v>1.5022000000000002</v>
      </c>
      <c r="BF229" s="55">
        <f t="shared" si="91"/>
        <v>0</v>
      </c>
      <c r="BG229" s="66"/>
      <c r="BH229" s="66"/>
      <c r="BI229" s="25"/>
      <c r="BJ229" s="25"/>
      <c r="BK229" s="20"/>
      <c r="BL229" s="24"/>
      <c r="BM229" s="25"/>
      <c r="BN229" s="25"/>
      <c r="BO229" s="25"/>
      <c r="BP229" s="126"/>
    </row>
    <row r="230" spans="1:68" hidden="1" x14ac:dyDescent="0.2">
      <c r="A230" s="56">
        <v>45139</v>
      </c>
      <c r="B230" s="57" t="s">
        <v>561</v>
      </c>
      <c r="C230" s="74"/>
      <c r="D230" s="58" t="str">
        <f t="shared" si="90"/>
        <v>Tue</v>
      </c>
      <c r="E230" s="74"/>
      <c r="F230" s="24" t="s">
        <v>51</v>
      </c>
      <c r="G230" s="74" t="s">
        <v>103</v>
      </c>
      <c r="H230" s="60" t="s">
        <v>246</v>
      </c>
      <c r="I230" s="60">
        <v>3</v>
      </c>
      <c r="J230" s="60">
        <v>3</v>
      </c>
      <c r="K230" s="69" t="s">
        <v>389</v>
      </c>
      <c r="L230" s="122">
        <v>3</v>
      </c>
      <c r="M230" s="24" t="s">
        <v>105</v>
      </c>
      <c r="N230" s="60" t="s">
        <v>7</v>
      </c>
      <c r="O230" s="60"/>
      <c r="P230" s="60"/>
      <c r="Q230" s="60"/>
      <c r="R230" s="79">
        <v>2.7</v>
      </c>
      <c r="S230" s="65" t="s">
        <v>373</v>
      </c>
      <c r="T230" s="66">
        <f t="shared" si="92"/>
        <v>8.1</v>
      </c>
      <c r="U230" s="66">
        <f t="shared" si="93"/>
        <v>5.0999999999999996</v>
      </c>
      <c r="V230" s="66">
        <f t="shared" si="94"/>
        <v>123.42</v>
      </c>
      <c r="W230" s="66">
        <f t="shared" si="95"/>
        <v>679</v>
      </c>
      <c r="X230" s="20">
        <f t="shared" si="96"/>
        <v>0.18176730486008838</v>
      </c>
      <c r="Y230" s="67">
        <f t="shared" si="97"/>
        <v>1.2342</v>
      </c>
      <c r="Z230" s="68">
        <f t="shared" si="98"/>
        <v>12342</v>
      </c>
      <c r="AA230" s="65" t="s">
        <v>53</v>
      </c>
      <c r="AB230" s="24"/>
      <c r="AC230" s="24"/>
      <c r="AD230" s="80"/>
      <c r="AE230" s="80"/>
      <c r="AF230" s="80"/>
      <c r="AG230" s="80"/>
      <c r="AH230" s="25"/>
      <c r="AI230" s="25"/>
      <c r="AJ230" s="80"/>
      <c r="AK230" s="80"/>
      <c r="AL230" s="80"/>
      <c r="AM230" s="80"/>
      <c r="AN230" s="80"/>
      <c r="AO230" s="80"/>
      <c r="AP230" s="80"/>
      <c r="AQ230" s="80"/>
      <c r="AR230" s="80"/>
      <c r="AU230" s="23">
        <f t="shared" si="105"/>
        <v>5.0999999999999996</v>
      </c>
      <c r="AV230" s="23" t="str">
        <f t="shared" si="105"/>
        <v/>
      </c>
      <c r="AW230" s="23" t="str">
        <f t="shared" si="105"/>
        <v/>
      </c>
      <c r="AX230" s="23" t="str">
        <f t="shared" si="101"/>
        <v/>
      </c>
      <c r="AY230" s="23" t="str">
        <f t="shared" si="103"/>
        <v/>
      </c>
      <c r="AZ230" s="23"/>
      <c r="BA230" s="25">
        <v>0</v>
      </c>
      <c r="BB230" s="25">
        <v>2.88</v>
      </c>
      <c r="BC230" s="25">
        <f t="shared" si="106"/>
        <v>5.6400000000000006</v>
      </c>
      <c r="BD230" s="25">
        <f t="shared" si="107"/>
        <v>2.7484000000000002</v>
      </c>
      <c r="BF230" s="55">
        <f t="shared" si="91"/>
        <v>0</v>
      </c>
      <c r="BG230" s="66"/>
      <c r="BH230" s="66"/>
      <c r="BI230" s="25"/>
      <c r="BJ230" s="25"/>
      <c r="BK230" s="20"/>
      <c r="BL230" s="24"/>
      <c r="BM230" s="25"/>
      <c r="BN230" s="25"/>
      <c r="BO230" s="25"/>
      <c r="BP230" s="126"/>
    </row>
    <row r="231" spans="1:68" hidden="1" x14ac:dyDescent="0.2">
      <c r="A231" s="56">
        <v>45139</v>
      </c>
      <c r="B231" s="57" t="s">
        <v>561</v>
      </c>
      <c r="C231" s="74"/>
      <c r="D231" s="58" t="str">
        <f t="shared" si="90"/>
        <v>Tue</v>
      </c>
      <c r="E231" s="74"/>
      <c r="F231" s="24" t="s">
        <v>51</v>
      </c>
      <c r="G231" s="74" t="s">
        <v>103</v>
      </c>
      <c r="H231" s="60" t="s">
        <v>246</v>
      </c>
      <c r="I231" s="60">
        <v>3</v>
      </c>
      <c r="J231" s="60">
        <v>3</v>
      </c>
      <c r="K231" s="70" t="s">
        <v>389</v>
      </c>
      <c r="L231" s="122">
        <v>1</v>
      </c>
      <c r="M231" s="24" t="s">
        <v>105</v>
      </c>
      <c r="N231" s="60" t="s">
        <v>6</v>
      </c>
      <c r="O231" s="60"/>
      <c r="P231" s="60"/>
      <c r="Q231" s="60"/>
      <c r="R231" s="79">
        <v>9.5</v>
      </c>
      <c r="S231" s="65" t="s">
        <v>373</v>
      </c>
      <c r="T231" s="66" t="str">
        <f t="shared" si="92"/>
        <v>0.00</v>
      </c>
      <c r="U231" s="66">
        <f t="shared" si="93"/>
        <v>-1</v>
      </c>
      <c r="V231" s="66">
        <f t="shared" si="94"/>
        <v>122.42</v>
      </c>
      <c r="W231" s="66">
        <f t="shared" si="95"/>
        <v>680</v>
      </c>
      <c r="X231" s="20">
        <f t="shared" si="96"/>
        <v>0.18002941176470588</v>
      </c>
      <c r="Y231" s="67">
        <f t="shared" si="97"/>
        <v>1.2242</v>
      </c>
      <c r="Z231" s="68">
        <f t="shared" si="98"/>
        <v>12242</v>
      </c>
      <c r="AA231" s="65" t="s">
        <v>52</v>
      </c>
      <c r="AB231" s="24"/>
      <c r="AC231" s="24"/>
      <c r="AD231" s="80"/>
      <c r="AE231" s="80"/>
      <c r="AF231" s="80"/>
      <c r="AG231" s="80"/>
      <c r="AH231" s="25"/>
      <c r="AI231" s="25"/>
      <c r="AJ231" s="80"/>
      <c r="AK231" s="80"/>
      <c r="AL231" s="80"/>
      <c r="AM231" s="80"/>
      <c r="AN231" s="80"/>
      <c r="AO231" s="80"/>
      <c r="AP231" s="80"/>
      <c r="AQ231" s="80"/>
      <c r="AR231" s="80"/>
      <c r="AU231" s="23">
        <f t="shared" si="105"/>
        <v>-1</v>
      </c>
      <c r="AV231" s="23" t="str">
        <f t="shared" si="105"/>
        <v/>
      </c>
      <c r="AW231" s="23" t="str">
        <f t="shared" si="105"/>
        <v/>
      </c>
      <c r="AX231" s="23" t="str">
        <f t="shared" si="101"/>
        <v/>
      </c>
      <c r="AY231" s="23" t="str">
        <f t="shared" si="103"/>
        <v/>
      </c>
      <c r="AZ231" s="23"/>
      <c r="BA231" s="25">
        <v>15.2</v>
      </c>
      <c r="BB231" s="25">
        <v>15.63</v>
      </c>
      <c r="BC231" s="25">
        <f t="shared" si="106"/>
        <v>14.63</v>
      </c>
      <c r="BD231" s="25">
        <f t="shared" si="107"/>
        <v>14.605900000000002</v>
      </c>
      <c r="BF231" s="55">
        <f t="shared" si="91"/>
        <v>0</v>
      </c>
      <c r="BG231" s="66"/>
      <c r="BH231" s="66"/>
      <c r="BI231" s="25"/>
      <c r="BJ231" s="25"/>
      <c r="BK231" s="20"/>
      <c r="BL231" s="24"/>
      <c r="BM231" s="25"/>
      <c r="BN231" s="25"/>
      <c r="BO231" s="25"/>
      <c r="BP231" s="126"/>
    </row>
    <row r="232" spans="1:68" hidden="1" x14ac:dyDescent="0.2">
      <c r="A232" s="56">
        <v>45139</v>
      </c>
      <c r="B232" s="57" t="s">
        <v>561</v>
      </c>
      <c r="C232" s="74"/>
      <c r="D232" s="58" t="str">
        <f t="shared" si="90"/>
        <v>Tue</v>
      </c>
      <c r="E232" s="74"/>
      <c r="F232" s="24" t="s">
        <v>51</v>
      </c>
      <c r="G232" s="74" t="s">
        <v>121</v>
      </c>
      <c r="H232" s="60" t="s">
        <v>390</v>
      </c>
      <c r="I232" s="60">
        <v>3</v>
      </c>
      <c r="J232" s="60">
        <v>3</v>
      </c>
      <c r="K232" s="60" t="s">
        <v>391</v>
      </c>
      <c r="L232" s="122">
        <v>3</v>
      </c>
      <c r="M232" s="24" t="s">
        <v>105</v>
      </c>
      <c r="N232" s="60" t="s">
        <v>6</v>
      </c>
      <c r="O232" s="60"/>
      <c r="P232" s="60"/>
      <c r="Q232" s="60"/>
      <c r="R232" s="79">
        <v>3.2</v>
      </c>
      <c r="S232" s="65" t="s">
        <v>363</v>
      </c>
      <c r="T232" s="66" t="str">
        <f t="shared" si="92"/>
        <v>0.00</v>
      </c>
      <c r="U232" s="66">
        <f t="shared" si="93"/>
        <v>-3</v>
      </c>
      <c r="V232" s="66">
        <f t="shared" si="94"/>
        <v>119.42</v>
      </c>
      <c r="W232" s="66">
        <f t="shared" si="95"/>
        <v>683</v>
      </c>
      <c r="X232" s="20">
        <f t="shared" si="96"/>
        <v>0.17484626647144949</v>
      </c>
      <c r="Y232" s="67">
        <f t="shared" si="97"/>
        <v>1.1941999999999999</v>
      </c>
      <c r="Z232" s="68">
        <f t="shared" si="98"/>
        <v>11942</v>
      </c>
      <c r="AA232" s="65" t="s">
        <v>52</v>
      </c>
      <c r="AB232" s="24"/>
      <c r="AC232" s="24"/>
      <c r="AD232" s="80"/>
      <c r="AE232" s="80"/>
      <c r="AF232" s="80"/>
      <c r="AG232" s="80"/>
      <c r="AH232" s="25"/>
      <c r="AI232" s="25"/>
      <c r="AJ232" s="80"/>
      <c r="AK232" s="80"/>
      <c r="AL232" s="80"/>
      <c r="AM232" s="80"/>
      <c r="AN232" s="80"/>
      <c r="AO232" s="80"/>
      <c r="AP232" s="80"/>
      <c r="AQ232" s="80"/>
      <c r="AR232" s="80"/>
      <c r="AU232" s="23" t="str">
        <f t="shared" si="105"/>
        <v/>
      </c>
      <c r="AV232" s="23">
        <f t="shared" si="105"/>
        <v>-3</v>
      </c>
      <c r="AW232" s="23" t="str">
        <f t="shared" si="105"/>
        <v/>
      </c>
      <c r="AX232" s="23" t="str">
        <f t="shared" si="101"/>
        <v/>
      </c>
      <c r="AY232" s="23" t="str">
        <f t="shared" si="103"/>
        <v/>
      </c>
      <c r="AZ232" s="23" t="s">
        <v>720</v>
      </c>
      <c r="BA232" s="25">
        <v>0</v>
      </c>
      <c r="BB232" s="25">
        <v>2.8</v>
      </c>
      <c r="BC232" s="25">
        <f t="shared" si="106"/>
        <v>5.3999999999999986</v>
      </c>
      <c r="BD232" s="25">
        <f t="shared" si="107"/>
        <v>2.6739999999999999</v>
      </c>
      <c r="BF232" s="55">
        <f t="shared" si="91"/>
        <v>0</v>
      </c>
      <c r="BG232" s="66"/>
      <c r="BH232" s="66"/>
      <c r="BI232" s="25"/>
      <c r="BJ232" s="25"/>
      <c r="BK232" s="20"/>
      <c r="BL232" s="24"/>
      <c r="BM232" s="25"/>
      <c r="BN232" s="25"/>
      <c r="BO232" s="25"/>
      <c r="BP232" s="126"/>
    </row>
    <row r="233" spans="1:68" hidden="1" x14ac:dyDescent="0.2">
      <c r="A233" s="56">
        <v>45140</v>
      </c>
      <c r="B233" s="57" t="s">
        <v>561</v>
      </c>
      <c r="C233" s="74"/>
      <c r="D233" s="58" t="str">
        <f t="shared" si="90"/>
        <v>Wed</v>
      </c>
      <c r="E233" s="74"/>
      <c r="F233" s="24" t="s">
        <v>51</v>
      </c>
      <c r="G233" s="74" t="s">
        <v>103</v>
      </c>
      <c r="H233" s="60" t="s">
        <v>360</v>
      </c>
      <c r="I233" s="60">
        <v>5</v>
      </c>
      <c r="J233" s="60">
        <v>5</v>
      </c>
      <c r="K233" s="62" t="s">
        <v>393</v>
      </c>
      <c r="L233" s="122">
        <v>3</v>
      </c>
      <c r="M233" s="24" t="s">
        <v>105</v>
      </c>
      <c r="N233" s="60" t="s">
        <v>6</v>
      </c>
      <c r="O233" s="60"/>
      <c r="P233" s="60"/>
      <c r="Q233" s="60"/>
      <c r="R233" s="79">
        <v>3</v>
      </c>
      <c r="S233" s="65" t="s">
        <v>371</v>
      </c>
      <c r="T233" s="66" t="str">
        <f t="shared" si="92"/>
        <v>0.00</v>
      </c>
      <c r="U233" s="66">
        <f t="shared" si="93"/>
        <v>-3</v>
      </c>
      <c r="V233" s="66">
        <f t="shared" si="94"/>
        <v>116.42</v>
      </c>
      <c r="W233" s="66">
        <f t="shared" si="95"/>
        <v>686</v>
      </c>
      <c r="X233" s="20">
        <f t="shared" si="96"/>
        <v>0.16970845481049562</v>
      </c>
      <c r="Y233" s="67">
        <f t="shared" si="97"/>
        <v>1.1642000000000001</v>
      </c>
      <c r="Z233" s="68">
        <f t="shared" si="98"/>
        <v>11642</v>
      </c>
      <c r="AA233" s="65" t="s">
        <v>52</v>
      </c>
      <c r="AB233" s="24"/>
      <c r="AC233" s="24"/>
      <c r="AD233" s="80"/>
      <c r="AE233" s="80"/>
      <c r="AF233" s="80"/>
      <c r="AG233" s="80"/>
      <c r="AH233" s="25"/>
      <c r="AI233" s="25"/>
      <c r="AJ233" s="80"/>
      <c r="AK233" s="80"/>
      <c r="AL233" s="80"/>
      <c r="AM233" s="80"/>
      <c r="AN233" s="80"/>
      <c r="AO233" s="80"/>
      <c r="AP233" s="80"/>
      <c r="AQ233" s="80"/>
      <c r="AR233" s="80"/>
      <c r="AU233" s="23">
        <f t="shared" si="105"/>
        <v>-3</v>
      </c>
      <c r="AV233" s="23" t="str">
        <f t="shared" si="105"/>
        <v/>
      </c>
      <c r="AW233" s="23" t="str">
        <f t="shared" si="105"/>
        <v/>
      </c>
      <c r="AX233" s="23" t="str">
        <f t="shared" si="101"/>
        <v/>
      </c>
      <c r="AY233" s="23" t="str">
        <f t="shared" si="103"/>
        <v/>
      </c>
      <c r="AZ233" s="23"/>
      <c r="BA233" s="25">
        <v>3.1</v>
      </c>
      <c r="BB233" s="25">
        <v>3.79</v>
      </c>
      <c r="BC233" s="25">
        <f t="shared" si="106"/>
        <v>8.370000000000001</v>
      </c>
      <c r="BD233" s="25">
        <f t="shared" si="107"/>
        <v>3.5947</v>
      </c>
      <c r="BF233" s="55">
        <f t="shared" si="91"/>
        <v>0</v>
      </c>
      <c r="BG233" s="66"/>
      <c r="BH233" s="66"/>
      <c r="BI233" s="25"/>
      <c r="BJ233" s="25"/>
      <c r="BK233" s="20"/>
      <c r="BL233" s="24"/>
      <c r="BM233" s="25"/>
      <c r="BN233" s="25"/>
      <c r="BO233" s="25"/>
      <c r="BP233" s="126"/>
    </row>
    <row r="234" spans="1:68" hidden="1" x14ac:dyDescent="0.2">
      <c r="A234" s="56">
        <v>45140</v>
      </c>
      <c r="B234" s="57" t="s">
        <v>561</v>
      </c>
      <c r="C234" s="74"/>
      <c r="D234" s="58" t="str">
        <f t="shared" si="90"/>
        <v>Wed</v>
      </c>
      <c r="E234" s="74"/>
      <c r="F234" s="24" t="s">
        <v>51</v>
      </c>
      <c r="G234" s="74" t="s">
        <v>103</v>
      </c>
      <c r="H234" s="60" t="s">
        <v>124</v>
      </c>
      <c r="I234" s="60">
        <v>4</v>
      </c>
      <c r="J234" s="60">
        <v>5</v>
      </c>
      <c r="K234" s="70" t="s">
        <v>394</v>
      </c>
      <c r="L234" s="122">
        <v>2</v>
      </c>
      <c r="M234" s="24" t="s">
        <v>105</v>
      </c>
      <c r="N234" s="60" t="s">
        <v>6</v>
      </c>
      <c r="O234" s="60"/>
      <c r="P234" s="60"/>
      <c r="Q234" s="60"/>
      <c r="R234" s="79">
        <v>2.2000000000000002</v>
      </c>
      <c r="S234" s="65" t="s">
        <v>373</v>
      </c>
      <c r="T234" s="66" t="str">
        <f t="shared" si="92"/>
        <v>0.00</v>
      </c>
      <c r="U234" s="66">
        <f t="shared" si="93"/>
        <v>-2</v>
      </c>
      <c r="V234" s="66">
        <f t="shared" si="94"/>
        <v>114.42</v>
      </c>
      <c r="W234" s="66">
        <f t="shared" si="95"/>
        <v>688</v>
      </c>
      <c r="X234" s="20">
        <f t="shared" si="96"/>
        <v>0.16630813953488371</v>
      </c>
      <c r="Y234" s="67">
        <f t="shared" si="97"/>
        <v>1.1442000000000001</v>
      </c>
      <c r="Z234" s="68">
        <f t="shared" si="98"/>
        <v>11442</v>
      </c>
      <c r="AA234" s="65" t="s">
        <v>52</v>
      </c>
      <c r="AB234" s="24"/>
      <c r="AC234" s="24"/>
      <c r="AD234" s="80"/>
      <c r="AE234" s="80"/>
      <c r="AF234" s="80"/>
      <c r="AG234" s="80"/>
      <c r="AH234" s="25"/>
      <c r="AI234" s="25"/>
      <c r="AJ234" s="80"/>
      <c r="AK234" s="80"/>
      <c r="AL234" s="80"/>
      <c r="AM234" s="80"/>
      <c r="AN234" s="80"/>
      <c r="AO234" s="80"/>
      <c r="AP234" s="80"/>
      <c r="AQ234" s="80"/>
      <c r="AR234" s="80"/>
      <c r="AU234" s="23">
        <f t="shared" si="105"/>
        <v>-2</v>
      </c>
      <c r="AV234" s="23" t="str">
        <f t="shared" si="105"/>
        <v/>
      </c>
      <c r="AW234" s="23" t="str">
        <f t="shared" si="105"/>
        <v/>
      </c>
      <c r="AX234" s="23" t="str">
        <f t="shared" si="101"/>
        <v/>
      </c>
      <c r="AY234" s="23" t="str">
        <f t="shared" si="103"/>
        <v/>
      </c>
      <c r="AZ234" s="23"/>
      <c r="BA234" s="25">
        <v>2.6</v>
      </c>
      <c r="BB234" s="25">
        <v>2.72</v>
      </c>
      <c r="BC234" s="25">
        <f t="shared" si="106"/>
        <v>3.4400000000000004</v>
      </c>
      <c r="BD234" s="25">
        <f t="shared" si="107"/>
        <v>2.5996000000000006</v>
      </c>
      <c r="BF234" s="55">
        <f t="shared" si="91"/>
        <v>0</v>
      </c>
      <c r="BG234" s="66"/>
      <c r="BH234" s="66"/>
      <c r="BI234" s="25"/>
      <c r="BJ234" s="25"/>
      <c r="BK234" s="20"/>
      <c r="BL234" s="24"/>
      <c r="BM234" s="25"/>
      <c r="BN234" s="25"/>
      <c r="BO234" s="25"/>
      <c r="BP234" s="126"/>
    </row>
    <row r="235" spans="1:68" hidden="1" x14ac:dyDescent="0.2">
      <c r="A235" s="56">
        <v>45140</v>
      </c>
      <c r="B235" s="57" t="s">
        <v>561</v>
      </c>
      <c r="C235" s="74"/>
      <c r="D235" s="58" t="str">
        <f t="shared" si="90"/>
        <v>Wed</v>
      </c>
      <c r="E235" s="74"/>
      <c r="F235" s="24" t="s">
        <v>51</v>
      </c>
      <c r="G235" s="74" t="s">
        <v>103</v>
      </c>
      <c r="H235" s="60" t="s">
        <v>124</v>
      </c>
      <c r="I235" s="60">
        <v>6</v>
      </c>
      <c r="J235" s="60">
        <v>3</v>
      </c>
      <c r="K235" s="60" t="s">
        <v>395</v>
      </c>
      <c r="L235" s="122">
        <v>4</v>
      </c>
      <c r="M235" s="24" t="s">
        <v>105</v>
      </c>
      <c r="N235" s="60" t="s">
        <v>6</v>
      </c>
      <c r="O235" s="60"/>
      <c r="P235" s="60"/>
      <c r="Q235" s="60"/>
      <c r="R235" s="79">
        <v>2.7</v>
      </c>
      <c r="S235" s="65" t="s">
        <v>363</v>
      </c>
      <c r="T235" s="66" t="str">
        <f t="shared" si="92"/>
        <v>0.00</v>
      </c>
      <c r="U235" s="66">
        <f t="shared" si="93"/>
        <v>-4</v>
      </c>
      <c r="V235" s="66">
        <f t="shared" si="94"/>
        <v>110.42</v>
      </c>
      <c r="W235" s="66">
        <f t="shared" si="95"/>
        <v>692</v>
      </c>
      <c r="X235" s="20">
        <f t="shared" si="96"/>
        <v>0.15956647398843932</v>
      </c>
      <c r="Y235" s="67">
        <f t="shared" si="97"/>
        <v>1.1042000000000001</v>
      </c>
      <c r="Z235" s="68">
        <f t="shared" si="98"/>
        <v>11042</v>
      </c>
      <c r="AA235" s="65" t="s">
        <v>52</v>
      </c>
      <c r="AB235" s="24"/>
      <c r="AC235" s="24"/>
      <c r="AD235" s="80"/>
      <c r="AE235" s="80"/>
      <c r="AF235" s="80"/>
      <c r="AG235" s="80"/>
      <c r="AH235" s="25"/>
      <c r="AI235" s="25"/>
      <c r="AJ235" s="80"/>
      <c r="AK235" s="80"/>
      <c r="AL235" s="80"/>
      <c r="AM235" s="80"/>
      <c r="AN235" s="80"/>
      <c r="AO235" s="80"/>
      <c r="AP235" s="80"/>
      <c r="AQ235" s="80"/>
      <c r="AR235" s="80"/>
      <c r="AU235" s="23">
        <f t="shared" si="105"/>
        <v>-4</v>
      </c>
      <c r="AV235" s="23" t="str">
        <f t="shared" si="105"/>
        <v/>
      </c>
      <c r="AW235" s="23" t="str">
        <f t="shared" si="105"/>
        <v/>
      </c>
      <c r="AX235" s="23" t="str">
        <f t="shared" si="101"/>
        <v/>
      </c>
      <c r="AY235" s="23" t="str">
        <f t="shared" si="103"/>
        <v/>
      </c>
      <c r="AZ235" s="23"/>
      <c r="BA235" s="25">
        <v>2.6</v>
      </c>
      <c r="BB235" s="25">
        <v>2.64</v>
      </c>
      <c r="BC235" s="25">
        <f t="shared" si="106"/>
        <v>6.5600000000000005</v>
      </c>
      <c r="BD235" s="25">
        <f t="shared" si="107"/>
        <v>2.5251999999999999</v>
      </c>
      <c r="BF235" s="55">
        <f t="shared" si="91"/>
        <v>0</v>
      </c>
      <c r="BG235" s="66"/>
      <c r="BH235" s="66"/>
      <c r="BI235" s="25"/>
      <c r="BJ235" s="25"/>
      <c r="BK235" s="20"/>
      <c r="BL235" s="24"/>
      <c r="BM235" s="25"/>
      <c r="BN235" s="25"/>
      <c r="BO235" s="25"/>
      <c r="BP235" s="126"/>
    </row>
    <row r="236" spans="1:68" hidden="1" x14ac:dyDescent="0.2">
      <c r="A236" s="56">
        <v>45140</v>
      </c>
      <c r="B236" s="57" t="s">
        <v>561</v>
      </c>
      <c r="C236" s="74"/>
      <c r="D236" s="58" t="str">
        <f t="shared" si="90"/>
        <v>Wed</v>
      </c>
      <c r="E236" s="74"/>
      <c r="F236" s="24" t="s">
        <v>51</v>
      </c>
      <c r="G236" s="74" t="s">
        <v>103</v>
      </c>
      <c r="H236" s="60" t="s">
        <v>124</v>
      </c>
      <c r="I236" s="60">
        <v>8</v>
      </c>
      <c r="J236" s="60">
        <v>16</v>
      </c>
      <c r="K236" s="60" t="s">
        <v>396</v>
      </c>
      <c r="L236" s="122">
        <v>1</v>
      </c>
      <c r="M236" s="24" t="s">
        <v>105</v>
      </c>
      <c r="N236" s="60" t="s">
        <v>6</v>
      </c>
      <c r="O236" s="60"/>
      <c r="P236" s="60"/>
      <c r="Q236" s="60"/>
      <c r="R236" s="79">
        <v>3.5</v>
      </c>
      <c r="S236" s="65" t="s">
        <v>363</v>
      </c>
      <c r="T236" s="66" t="str">
        <f t="shared" si="92"/>
        <v>0.00</v>
      </c>
      <c r="U236" s="66">
        <f t="shared" si="93"/>
        <v>-1</v>
      </c>
      <c r="V236" s="66">
        <f t="shared" si="94"/>
        <v>109.42</v>
      </c>
      <c r="W236" s="66">
        <f t="shared" si="95"/>
        <v>693</v>
      </c>
      <c r="X236" s="20">
        <f t="shared" si="96"/>
        <v>0.15789321789321789</v>
      </c>
      <c r="Y236" s="67">
        <f t="shared" si="97"/>
        <v>1.0942000000000001</v>
      </c>
      <c r="Z236" s="68">
        <f t="shared" si="98"/>
        <v>10942</v>
      </c>
      <c r="AA236" s="65" t="s">
        <v>52</v>
      </c>
      <c r="AB236" s="24"/>
      <c r="AC236" s="24"/>
      <c r="AD236" s="80"/>
      <c r="AE236" s="80"/>
      <c r="AF236" s="80"/>
      <c r="AG236" s="80"/>
      <c r="AH236" s="25"/>
      <c r="AI236" s="25"/>
      <c r="AJ236" s="80"/>
      <c r="AK236" s="80"/>
      <c r="AL236" s="80"/>
      <c r="AM236" s="80"/>
      <c r="AN236" s="80"/>
      <c r="AO236" s="80"/>
      <c r="AP236" s="80"/>
      <c r="AQ236" s="80"/>
      <c r="AR236" s="80"/>
      <c r="AU236" s="23">
        <f t="shared" si="105"/>
        <v>-1</v>
      </c>
      <c r="AV236" s="23" t="str">
        <f t="shared" si="105"/>
        <v/>
      </c>
      <c r="AW236" s="23" t="str">
        <f t="shared" si="105"/>
        <v/>
      </c>
      <c r="AX236" s="23" t="str">
        <f t="shared" si="101"/>
        <v/>
      </c>
      <c r="AY236" s="23" t="str">
        <f t="shared" si="103"/>
        <v/>
      </c>
      <c r="AZ236" s="23"/>
      <c r="BA236" s="25">
        <v>3.9</v>
      </c>
      <c r="BB236" s="25">
        <v>4</v>
      </c>
      <c r="BC236" s="25">
        <f t="shared" si="106"/>
        <v>3</v>
      </c>
      <c r="BD236" s="25">
        <f t="shared" si="107"/>
        <v>3.79</v>
      </c>
      <c r="BF236" s="55">
        <f t="shared" si="91"/>
        <v>0</v>
      </c>
      <c r="BG236" s="66"/>
      <c r="BH236" s="66"/>
      <c r="BI236" s="25"/>
      <c r="BJ236" s="25"/>
      <c r="BK236" s="20"/>
      <c r="BL236" s="24"/>
      <c r="BM236" s="25"/>
      <c r="BN236" s="25"/>
      <c r="BO236" s="25"/>
      <c r="BP236" s="126"/>
    </row>
    <row r="237" spans="1:68" hidden="1" x14ac:dyDescent="0.2">
      <c r="A237" s="56">
        <v>45140</v>
      </c>
      <c r="B237" s="57" t="s">
        <v>561</v>
      </c>
      <c r="C237" s="74"/>
      <c r="D237" s="58" t="str">
        <f t="shared" si="90"/>
        <v>Wed</v>
      </c>
      <c r="E237" s="74"/>
      <c r="F237" s="24" t="s">
        <v>51</v>
      </c>
      <c r="G237" s="74" t="s">
        <v>103</v>
      </c>
      <c r="H237" s="60" t="s">
        <v>124</v>
      </c>
      <c r="I237" s="60">
        <v>8</v>
      </c>
      <c r="J237" s="60">
        <v>16</v>
      </c>
      <c r="K237" s="60" t="s">
        <v>396</v>
      </c>
      <c r="L237" s="122">
        <v>4</v>
      </c>
      <c r="M237" s="24" t="s">
        <v>105</v>
      </c>
      <c r="N237" s="60" t="s">
        <v>7</v>
      </c>
      <c r="O237" s="60"/>
      <c r="P237" s="60"/>
      <c r="Q237" s="60"/>
      <c r="R237" s="79">
        <v>1.5</v>
      </c>
      <c r="S237" s="65" t="s">
        <v>363</v>
      </c>
      <c r="T237" s="66" t="str">
        <f t="shared" si="92"/>
        <v>0.00</v>
      </c>
      <c r="U237" s="66">
        <f t="shared" si="93"/>
        <v>-4</v>
      </c>
      <c r="V237" s="66">
        <f t="shared" si="94"/>
        <v>105.42</v>
      </c>
      <c r="W237" s="66">
        <f t="shared" si="95"/>
        <v>697</v>
      </c>
      <c r="X237" s="20">
        <f t="shared" si="96"/>
        <v>0.15124820659971305</v>
      </c>
      <c r="Y237" s="67">
        <f t="shared" si="97"/>
        <v>1.0542</v>
      </c>
      <c r="Z237" s="68">
        <f t="shared" si="98"/>
        <v>10542</v>
      </c>
      <c r="AA237" s="65" t="s">
        <v>52</v>
      </c>
      <c r="AB237" s="24"/>
      <c r="AC237" s="24"/>
      <c r="AD237" s="80"/>
      <c r="AE237" s="80"/>
      <c r="AF237" s="80"/>
      <c r="AG237" s="80"/>
      <c r="AH237" s="25"/>
      <c r="AI237" s="25"/>
      <c r="AJ237" s="80"/>
      <c r="AK237" s="80"/>
      <c r="AL237" s="80"/>
      <c r="AM237" s="80"/>
      <c r="AN237" s="80"/>
      <c r="AO237" s="80"/>
      <c r="AP237" s="80"/>
      <c r="AQ237" s="80"/>
      <c r="AR237" s="80"/>
      <c r="AU237" s="23">
        <f t="shared" si="105"/>
        <v>-4</v>
      </c>
      <c r="AV237" s="23" t="str">
        <f t="shared" si="105"/>
        <v/>
      </c>
      <c r="AW237" s="23" t="str">
        <f t="shared" si="105"/>
        <v/>
      </c>
      <c r="AX237" s="23" t="str">
        <f t="shared" si="101"/>
        <v/>
      </c>
      <c r="AY237" s="23" t="str">
        <f t="shared" si="103"/>
        <v/>
      </c>
      <c r="AZ237" s="23"/>
      <c r="BA237" s="25">
        <v>0</v>
      </c>
      <c r="BB237" s="25">
        <v>1.51</v>
      </c>
      <c r="BC237" s="25">
        <f t="shared" si="106"/>
        <v>2.04</v>
      </c>
      <c r="BD237" s="25">
        <f t="shared" si="107"/>
        <v>1.4742999999999999</v>
      </c>
      <c r="BF237" s="55">
        <f t="shared" si="91"/>
        <v>0</v>
      </c>
      <c r="BG237" s="66"/>
      <c r="BH237" s="66"/>
      <c r="BI237" s="25"/>
      <c r="BJ237" s="25"/>
      <c r="BK237" s="20"/>
      <c r="BL237" s="24"/>
      <c r="BM237" s="25"/>
      <c r="BN237" s="25"/>
      <c r="BO237" s="25"/>
      <c r="BP237" s="126"/>
    </row>
    <row r="238" spans="1:68" hidden="1" x14ac:dyDescent="0.2">
      <c r="A238" s="56">
        <v>45141</v>
      </c>
      <c r="B238" s="57" t="s">
        <v>561</v>
      </c>
      <c r="C238" s="74"/>
      <c r="D238" s="58" t="str">
        <f t="shared" si="90"/>
        <v>Thu</v>
      </c>
      <c r="E238" s="74"/>
      <c r="F238" s="24" t="s">
        <v>51</v>
      </c>
      <c r="G238" s="74" t="s">
        <v>103</v>
      </c>
      <c r="H238" s="60" t="s">
        <v>173</v>
      </c>
      <c r="I238" s="78" t="s">
        <v>69</v>
      </c>
      <c r="J238" s="78" t="s">
        <v>74</v>
      </c>
      <c r="K238" s="69" t="s">
        <v>399</v>
      </c>
      <c r="L238" s="122">
        <v>3</v>
      </c>
      <c r="M238" s="24" t="s">
        <v>105</v>
      </c>
      <c r="N238" s="60" t="s">
        <v>73</v>
      </c>
      <c r="O238" s="60"/>
      <c r="P238" s="60"/>
      <c r="Q238" s="60"/>
      <c r="R238" s="79">
        <v>3</v>
      </c>
      <c r="S238" s="65" t="s">
        <v>372</v>
      </c>
      <c r="T238" s="66">
        <f t="shared" si="92"/>
        <v>9</v>
      </c>
      <c r="U238" s="66">
        <f t="shared" si="93"/>
        <v>6</v>
      </c>
      <c r="V238" s="66">
        <f t="shared" si="94"/>
        <v>111.42</v>
      </c>
      <c r="W238" s="66">
        <f t="shared" si="95"/>
        <v>700</v>
      </c>
      <c r="X238" s="20">
        <f t="shared" si="96"/>
        <v>0.15917142857142857</v>
      </c>
      <c r="Y238" s="67">
        <f t="shared" si="97"/>
        <v>1.1142000000000001</v>
      </c>
      <c r="Z238" s="68">
        <f t="shared" si="98"/>
        <v>11142</v>
      </c>
      <c r="AA238" s="65" t="s">
        <v>53</v>
      </c>
      <c r="AB238" s="24"/>
      <c r="AC238" s="24"/>
      <c r="AD238" s="80"/>
      <c r="AE238" s="80"/>
      <c r="AF238" s="80"/>
      <c r="AG238" s="80"/>
      <c r="AH238" s="25"/>
      <c r="AI238" s="25"/>
      <c r="AJ238" s="80"/>
      <c r="AK238" s="80"/>
      <c r="AL238" s="80"/>
      <c r="AM238" s="80"/>
      <c r="AN238" s="80"/>
      <c r="AO238" s="80"/>
      <c r="AP238" s="80"/>
      <c r="AQ238" s="80"/>
      <c r="AR238" s="80"/>
      <c r="AU238" s="23">
        <f t="shared" si="105"/>
        <v>6</v>
      </c>
      <c r="AV238" s="23" t="str">
        <f t="shared" si="105"/>
        <v/>
      </c>
      <c r="AW238" s="23" t="str">
        <f t="shared" si="105"/>
        <v/>
      </c>
      <c r="AX238" s="23" t="str">
        <f t="shared" si="101"/>
        <v/>
      </c>
      <c r="AY238" s="23" t="str">
        <f t="shared" si="103"/>
        <v/>
      </c>
      <c r="AZ238" s="23"/>
      <c r="BA238" s="25">
        <v>0</v>
      </c>
      <c r="BB238" s="25">
        <v>0</v>
      </c>
      <c r="BC238" s="25">
        <f t="shared" si="106"/>
        <v>-3</v>
      </c>
      <c r="BD238" s="25">
        <f>0.94*(BB238-1)+1</f>
        <v>6.0000000000000053E-2</v>
      </c>
      <c r="BF238" s="55">
        <f t="shared" si="91"/>
        <v>0</v>
      </c>
      <c r="BG238" s="66"/>
      <c r="BH238" s="66"/>
      <c r="BI238" s="25"/>
      <c r="BJ238" s="25"/>
      <c r="BK238" s="20"/>
      <c r="BL238" s="24"/>
      <c r="BM238" s="25"/>
      <c r="BN238" s="25"/>
      <c r="BO238" s="25"/>
      <c r="BP238" s="126"/>
    </row>
    <row r="239" spans="1:68" hidden="1" x14ac:dyDescent="0.2">
      <c r="A239" s="56">
        <v>45141</v>
      </c>
      <c r="B239" s="57" t="s">
        <v>561</v>
      </c>
      <c r="C239" s="74"/>
      <c r="D239" s="58" t="str">
        <f t="shared" si="90"/>
        <v>Thu</v>
      </c>
      <c r="E239" s="74"/>
      <c r="F239" s="24" t="s">
        <v>51</v>
      </c>
      <c r="G239" s="74" t="s">
        <v>103</v>
      </c>
      <c r="H239" s="60" t="s">
        <v>351</v>
      </c>
      <c r="I239" s="60">
        <v>5</v>
      </c>
      <c r="J239" s="60">
        <v>7</v>
      </c>
      <c r="K239" s="69" t="s">
        <v>400</v>
      </c>
      <c r="L239" s="122">
        <v>3</v>
      </c>
      <c r="M239" s="24" t="s">
        <v>105</v>
      </c>
      <c r="N239" s="60" t="s">
        <v>7</v>
      </c>
      <c r="O239" s="60"/>
      <c r="P239" s="60"/>
      <c r="Q239" s="60"/>
      <c r="R239" s="79">
        <v>3.3</v>
      </c>
      <c r="S239" s="65" t="s">
        <v>372</v>
      </c>
      <c r="T239" s="66">
        <f t="shared" si="92"/>
        <v>9.9</v>
      </c>
      <c r="U239" s="66">
        <f t="shared" si="93"/>
        <v>6.9</v>
      </c>
      <c r="V239" s="66">
        <f t="shared" si="94"/>
        <v>118.32000000000001</v>
      </c>
      <c r="W239" s="66">
        <f t="shared" si="95"/>
        <v>703</v>
      </c>
      <c r="X239" s="20">
        <f t="shared" si="96"/>
        <v>0.16830725462304411</v>
      </c>
      <c r="Y239" s="67">
        <f t="shared" si="97"/>
        <v>1.1832</v>
      </c>
      <c r="Z239" s="68">
        <f t="shared" si="98"/>
        <v>11832</v>
      </c>
      <c r="AA239" s="65" t="s">
        <v>53</v>
      </c>
      <c r="AB239" s="24"/>
      <c r="AC239" s="24"/>
      <c r="AD239" s="80"/>
      <c r="AE239" s="80"/>
      <c r="AF239" s="80"/>
      <c r="AG239" s="80"/>
      <c r="AH239" s="25"/>
      <c r="AI239" s="25"/>
      <c r="AJ239" s="80"/>
      <c r="AK239" s="80"/>
      <c r="AL239" s="80"/>
      <c r="AM239" s="80"/>
      <c r="AN239" s="80"/>
      <c r="AO239" s="80"/>
      <c r="AP239" s="80"/>
      <c r="AQ239" s="80"/>
      <c r="AR239" s="80"/>
      <c r="AU239" s="23">
        <f t="shared" si="105"/>
        <v>6.9</v>
      </c>
      <c r="AV239" s="23" t="str">
        <f t="shared" si="105"/>
        <v/>
      </c>
      <c r="AW239" s="23" t="str">
        <f t="shared" si="105"/>
        <v/>
      </c>
      <c r="AX239" s="23" t="str">
        <f t="shared" si="101"/>
        <v/>
      </c>
      <c r="AY239" s="23" t="str">
        <f t="shared" si="103"/>
        <v/>
      </c>
      <c r="AZ239" s="23"/>
      <c r="BA239" s="25">
        <v>0</v>
      </c>
      <c r="BB239" s="25">
        <v>3.79</v>
      </c>
      <c r="BC239" s="25">
        <f t="shared" si="106"/>
        <v>8.370000000000001</v>
      </c>
      <c r="BD239" s="25">
        <f t="shared" ref="BD239:BD249" si="108">0.93*(BB239-1)+1</f>
        <v>3.5947</v>
      </c>
      <c r="BF239" s="55">
        <f t="shared" si="91"/>
        <v>0</v>
      </c>
      <c r="BG239" s="66"/>
      <c r="BH239" s="66"/>
      <c r="BI239" s="25"/>
      <c r="BJ239" s="25"/>
      <c r="BK239" s="20"/>
      <c r="BL239" s="24"/>
      <c r="BM239" s="25"/>
      <c r="BN239" s="25"/>
      <c r="BO239" s="25"/>
      <c r="BP239" s="126"/>
    </row>
    <row r="240" spans="1:68" hidden="1" x14ac:dyDescent="0.2">
      <c r="A240" s="56">
        <v>45141</v>
      </c>
      <c r="B240" s="57" t="s">
        <v>561</v>
      </c>
      <c r="C240" s="74"/>
      <c r="D240" s="58" t="str">
        <f t="shared" si="90"/>
        <v>Thu</v>
      </c>
      <c r="E240" s="74"/>
      <c r="F240" s="24" t="s">
        <v>51</v>
      </c>
      <c r="G240" s="74" t="s">
        <v>152</v>
      </c>
      <c r="H240" s="60" t="s">
        <v>401</v>
      </c>
      <c r="I240" s="60">
        <v>8</v>
      </c>
      <c r="J240" s="60">
        <v>7</v>
      </c>
      <c r="K240" s="62" t="s">
        <v>402</v>
      </c>
      <c r="L240" s="122">
        <v>4</v>
      </c>
      <c r="M240" s="24" t="s">
        <v>105</v>
      </c>
      <c r="N240" s="60" t="s">
        <v>6</v>
      </c>
      <c r="O240" s="60"/>
      <c r="P240" s="60"/>
      <c r="Q240" s="60"/>
      <c r="R240" s="79">
        <v>2.2000000000000002</v>
      </c>
      <c r="S240" s="65" t="s">
        <v>371</v>
      </c>
      <c r="T240" s="66" t="str">
        <f t="shared" si="92"/>
        <v>0.00</v>
      </c>
      <c r="U240" s="66">
        <f t="shared" si="93"/>
        <v>-4</v>
      </c>
      <c r="V240" s="66">
        <f t="shared" si="94"/>
        <v>114.32000000000001</v>
      </c>
      <c r="W240" s="66">
        <f t="shared" si="95"/>
        <v>707</v>
      </c>
      <c r="X240" s="20">
        <f t="shared" si="96"/>
        <v>0.1616973125884017</v>
      </c>
      <c r="Y240" s="67">
        <f t="shared" si="97"/>
        <v>1.1432</v>
      </c>
      <c r="Z240" s="68">
        <f t="shared" si="98"/>
        <v>11432</v>
      </c>
      <c r="AA240" s="65" t="s">
        <v>52</v>
      </c>
      <c r="AB240" s="24"/>
      <c r="AC240" s="24"/>
      <c r="AD240" s="80"/>
      <c r="AE240" s="80"/>
      <c r="AF240" s="80"/>
      <c r="AG240" s="80"/>
      <c r="AH240" s="25"/>
      <c r="AI240" s="25"/>
      <c r="AJ240" s="80"/>
      <c r="AK240" s="80"/>
      <c r="AL240" s="80"/>
      <c r="AM240" s="80"/>
      <c r="AN240" s="80"/>
      <c r="AO240" s="80"/>
      <c r="AP240" s="80"/>
      <c r="AQ240" s="80"/>
      <c r="AR240" s="80"/>
      <c r="AU240" s="23" t="str">
        <f t="shared" si="105"/>
        <v/>
      </c>
      <c r="AV240" s="23" t="str">
        <f t="shared" si="105"/>
        <v/>
      </c>
      <c r="AW240" s="23">
        <f t="shared" si="105"/>
        <v>-4</v>
      </c>
      <c r="AX240" s="23" t="str">
        <f t="shared" si="101"/>
        <v/>
      </c>
      <c r="AY240" s="23" t="str">
        <f t="shared" si="103"/>
        <v/>
      </c>
      <c r="AZ240" s="23"/>
      <c r="BA240" s="25">
        <v>0</v>
      </c>
      <c r="BB240" s="25">
        <v>2.08</v>
      </c>
      <c r="BC240" s="25">
        <f t="shared" si="106"/>
        <v>4.32</v>
      </c>
      <c r="BD240" s="25">
        <f t="shared" si="108"/>
        <v>2.0044000000000004</v>
      </c>
      <c r="BF240" s="55">
        <f t="shared" si="91"/>
        <v>0</v>
      </c>
      <c r="BG240" s="66"/>
      <c r="BH240" s="66"/>
      <c r="BI240" s="25"/>
      <c r="BJ240" s="25"/>
      <c r="BK240" s="20"/>
      <c r="BL240" s="24"/>
      <c r="BM240" s="25"/>
      <c r="BN240" s="25"/>
      <c r="BO240" s="25"/>
      <c r="BP240" s="126"/>
    </row>
    <row r="241" spans="1:68" hidden="1" x14ac:dyDescent="0.2">
      <c r="A241" s="56">
        <v>45141</v>
      </c>
      <c r="B241" s="57" t="s">
        <v>561</v>
      </c>
      <c r="C241" s="74"/>
      <c r="D241" s="58" t="str">
        <f t="shared" si="90"/>
        <v>Thu</v>
      </c>
      <c r="E241" s="74"/>
      <c r="F241" s="24" t="s">
        <v>51</v>
      </c>
      <c r="G241" s="74" t="s">
        <v>103</v>
      </c>
      <c r="H241" s="60" t="s">
        <v>351</v>
      </c>
      <c r="I241" s="60">
        <v>5</v>
      </c>
      <c r="J241" s="60">
        <v>7</v>
      </c>
      <c r="K241" s="69" t="s">
        <v>400</v>
      </c>
      <c r="L241" s="122">
        <v>1</v>
      </c>
      <c r="M241" s="24" t="s">
        <v>105</v>
      </c>
      <c r="N241" s="60" t="s">
        <v>6</v>
      </c>
      <c r="O241" s="60"/>
      <c r="P241" s="60"/>
      <c r="Q241" s="60"/>
      <c r="R241" s="79">
        <v>11</v>
      </c>
      <c r="S241" s="65" t="s">
        <v>372</v>
      </c>
      <c r="T241" s="66">
        <f t="shared" si="92"/>
        <v>11</v>
      </c>
      <c r="U241" s="66">
        <f t="shared" si="93"/>
        <v>10</v>
      </c>
      <c r="V241" s="66">
        <f t="shared" si="94"/>
        <v>124.32000000000001</v>
      </c>
      <c r="W241" s="66">
        <f t="shared" si="95"/>
        <v>708</v>
      </c>
      <c r="X241" s="20">
        <f t="shared" si="96"/>
        <v>0.17559322033898306</v>
      </c>
      <c r="Y241" s="67">
        <f t="shared" si="97"/>
        <v>1.2432000000000001</v>
      </c>
      <c r="Z241" s="68">
        <f t="shared" si="98"/>
        <v>12432</v>
      </c>
      <c r="AA241" s="65" t="s">
        <v>53</v>
      </c>
      <c r="AB241" s="24"/>
      <c r="AC241" s="24"/>
      <c r="AD241" s="80"/>
      <c r="AE241" s="80"/>
      <c r="AF241" s="80"/>
      <c r="AG241" s="80"/>
      <c r="AH241" s="25"/>
      <c r="AI241" s="25"/>
      <c r="AJ241" s="80"/>
      <c r="AK241" s="80"/>
      <c r="AL241" s="80"/>
      <c r="AM241" s="80"/>
      <c r="AN241" s="80"/>
      <c r="AO241" s="80"/>
      <c r="AP241" s="80"/>
      <c r="AQ241" s="80"/>
      <c r="AR241" s="80"/>
      <c r="AU241" s="23">
        <f t="shared" si="105"/>
        <v>10</v>
      </c>
      <c r="AV241" s="23" t="str">
        <f t="shared" si="105"/>
        <v/>
      </c>
      <c r="AW241" s="23" t="str">
        <f t="shared" si="105"/>
        <v/>
      </c>
      <c r="AX241" s="23" t="str">
        <f t="shared" si="101"/>
        <v/>
      </c>
      <c r="AY241" s="23" t="str">
        <f t="shared" si="103"/>
        <v/>
      </c>
      <c r="AZ241" s="23"/>
      <c r="BA241" s="25">
        <v>12.2</v>
      </c>
      <c r="BB241" s="25">
        <v>15.5</v>
      </c>
      <c r="BC241" s="25">
        <f t="shared" si="106"/>
        <v>14.5</v>
      </c>
      <c r="BD241" s="25">
        <f t="shared" si="108"/>
        <v>14.485000000000001</v>
      </c>
      <c r="BF241" s="55">
        <f t="shared" si="91"/>
        <v>0</v>
      </c>
      <c r="BG241" s="66"/>
      <c r="BH241" s="66"/>
      <c r="BI241" s="25"/>
      <c r="BJ241" s="25"/>
      <c r="BK241" s="20"/>
      <c r="BL241" s="24"/>
      <c r="BM241" s="25"/>
      <c r="BN241" s="25"/>
      <c r="BO241" s="25"/>
      <c r="BP241" s="126"/>
    </row>
    <row r="242" spans="1:68" hidden="1" x14ac:dyDescent="0.2">
      <c r="A242" s="56">
        <v>45142</v>
      </c>
      <c r="B242" s="57" t="s">
        <v>561</v>
      </c>
      <c r="C242" s="74"/>
      <c r="D242" s="58" t="str">
        <f t="shared" si="90"/>
        <v>Fri</v>
      </c>
      <c r="E242" s="74"/>
      <c r="F242" s="24" t="s">
        <v>51</v>
      </c>
      <c r="G242" s="74" t="s">
        <v>103</v>
      </c>
      <c r="H242" s="60" t="s">
        <v>337</v>
      </c>
      <c r="I242" s="60">
        <v>3</v>
      </c>
      <c r="J242" s="60">
        <v>7</v>
      </c>
      <c r="K242" s="70" t="s">
        <v>403</v>
      </c>
      <c r="L242" s="122">
        <v>3</v>
      </c>
      <c r="M242" s="24" t="s">
        <v>105</v>
      </c>
      <c r="N242" s="60" t="s">
        <v>6</v>
      </c>
      <c r="O242" s="75"/>
      <c r="P242" s="75"/>
      <c r="Q242" s="75"/>
      <c r="R242" s="79">
        <v>3.4</v>
      </c>
      <c r="S242" s="65" t="s">
        <v>373</v>
      </c>
      <c r="T242" s="66" t="str">
        <f t="shared" si="92"/>
        <v>0.00</v>
      </c>
      <c r="U242" s="66">
        <f t="shared" si="93"/>
        <v>-3</v>
      </c>
      <c r="V242" s="66">
        <f t="shared" si="94"/>
        <v>121.32000000000001</v>
      </c>
      <c r="W242" s="66">
        <f t="shared" si="95"/>
        <v>711</v>
      </c>
      <c r="X242" s="20">
        <f t="shared" si="96"/>
        <v>0.17063291139240508</v>
      </c>
      <c r="Y242" s="67">
        <f t="shared" si="97"/>
        <v>1.2132000000000001</v>
      </c>
      <c r="Z242" s="68">
        <f t="shared" si="98"/>
        <v>12132</v>
      </c>
      <c r="AA242" s="65" t="s">
        <v>52</v>
      </c>
      <c r="AU242" s="23">
        <f t="shared" si="105"/>
        <v>-3</v>
      </c>
      <c r="AV242" s="23" t="str">
        <f t="shared" si="105"/>
        <v/>
      </c>
      <c r="AW242" s="23" t="str">
        <f t="shared" si="105"/>
        <v/>
      </c>
      <c r="AX242" s="23" t="str">
        <f t="shared" si="101"/>
        <v/>
      </c>
      <c r="AY242" s="23" t="str">
        <f t="shared" si="103"/>
        <v/>
      </c>
      <c r="AZ242" s="23"/>
      <c r="BA242" s="25">
        <v>2.8</v>
      </c>
      <c r="BB242" s="25">
        <v>2.9</v>
      </c>
      <c r="BC242" s="25">
        <f t="shared" si="106"/>
        <v>5.6999999999999993</v>
      </c>
      <c r="BD242" s="25">
        <f t="shared" si="108"/>
        <v>2.7669999999999999</v>
      </c>
      <c r="BF242" s="55">
        <f t="shared" si="91"/>
        <v>0</v>
      </c>
      <c r="BG242" s="66"/>
      <c r="BH242" s="66"/>
      <c r="BI242" s="25"/>
      <c r="BJ242" s="25"/>
      <c r="BK242" s="20"/>
      <c r="BL242" s="24"/>
      <c r="BM242" s="25"/>
      <c r="BN242" s="25"/>
      <c r="BO242" s="25"/>
      <c r="BP242" s="126"/>
    </row>
    <row r="243" spans="1:68" hidden="1" x14ac:dyDescent="0.2">
      <c r="A243" s="56">
        <v>45142</v>
      </c>
      <c r="B243" s="57" t="s">
        <v>561</v>
      </c>
      <c r="C243" s="74"/>
      <c r="D243" s="58" t="str">
        <f t="shared" si="90"/>
        <v>Fri</v>
      </c>
      <c r="E243" s="74"/>
      <c r="F243" s="24" t="s">
        <v>51</v>
      </c>
      <c r="G243" s="74" t="s">
        <v>103</v>
      </c>
      <c r="H243" s="60" t="s">
        <v>337</v>
      </c>
      <c r="I243" s="60">
        <v>4</v>
      </c>
      <c r="J243" s="60">
        <v>1</v>
      </c>
      <c r="K243" s="62" t="s">
        <v>243</v>
      </c>
      <c r="L243" s="122">
        <v>3</v>
      </c>
      <c r="M243" s="24" t="s">
        <v>105</v>
      </c>
      <c r="N243" s="60" t="s">
        <v>6</v>
      </c>
      <c r="O243" s="75"/>
      <c r="P243" s="75"/>
      <c r="Q243" s="75"/>
      <c r="R243" s="79">
        <v>2.4500000000000002</v>
      </c>
      <c r="S243" s="65" t="s">
        <v>371</v>
      </c>
      <c r="T243" s="66" t="str">
        <f t="shared" si="92"/>
        <v>0.00</v>
      </c>
      <c r="U243" s="66">
        <f t="shared" si="93"/>
        <v>-3</v>
      </c>
      <c r="V243" s="66">
        <f t="shared" si="94"/>
        <v>118.32000000000001</v>
      </c>
      <c r="W243" s="66">
        <f t="shared" si="95"/>
        <v>714</v>
      </c>
      <c r="X243" s="20">
        <f t="shared" si="96"/>
        <v>0.16571428571428573</v>
      </c>
      <c r="Y243" s="67">
        <f t="shared" si="97"/>
        <v>1.1832</v>
      </c>
      <c r="Z243" s="68">
        <f t="shared" si="98"/>
        <v>11832</v>
      </c>
      <c r="AA243" s="65" t="s">
        <v>52</v>
      </c>
      <c r="AU243" s="23">
        <f t="shared" si="105"/>
        <v>-3</v>
      </c>
      <c r="AV243" s="23" t="str">
        <f t="shared" si="105"/>
        <v/>
      </c>
      <c r="AW243" s="23" t="str">
        <f t="shared" si="105"/>
        <v/>
      </c>
      <c r="AX243" s="23" t="str">
        <f t="shared" si="101"/>
        <v/>
      </c>
      <c r="AY243" s="23" t="str">
        <f t="shared" si="103"/>
        <v/>
      </c>
      <c r="AZ243" s="23"/>
      <c r="BA243" s="25">
        <v>2.2999999999999998</v>
      </c>
      <c r="BB243" s="25">
        <v>2.44</v>
      </c>
      <c r="BC243" s="25">
        <f t="shared" si="106"/>
        <v>4.32</v>
      </c>
      <c r="BD243" s="25">
        <f t="shared" si="108"/>
        <v>2.3391999999999999</v>
      </c>
      <c r="BF243" s="55">
        <f t="shared" si="91"/>
        <v>0</v>
      </c>
      <c r="BG243" s="66"/>
      <c r="BH243" s="66"/>
      <c r="BI243" s="25"/>
      <c r="BJ243" s="25"/>
      <c r="BK243" s="20"/>
      <c r="BL243" s="24"/>
      <c r="BM243" s="25"/>
      <c r="BN243" s="25"/>
      <c r="BO243" s="25"/>
      <c r="BP243" s="126"/>
    </row>
    <row r="244" spans="1:68" hidden="1" x14ac:dyDescent="0.2">
      <c r="A244" s="56">
        <v>45142</v>
      </c>
      <c r="B244" s="57" t="s">
        <v>561</v>
      </c>
      <c r="C244" s="74"/>
      <c r="D244" s="58" t="str">
        <f t="shared" si="90"/>
        <v>Fri</v>
      </c>
      <c r="E244" s="74"/>
      <c r="F244" s="24" t="s">
        <v>51</v>
      </c>
      <c r="G244" s="74" t="s">
        <v>103</v>
      </c>
      <c r="H244" s="60" t="s">
        <v>58</v>
      </c>
      <c r="I244" s="60">
        <v>5</v>
      </c>
      <c r="J244" s="60">
        <v>7</v>
      </c>
      <c r="K244" s="70" t="s">
        <v>405</v>
      </c>
      <c r="L244" s="122">
        <v>1.5</v>
      </c>
      <c r="M244" s="24" t="s">
        <v>105</v>
      </c>
      <c r="N244" s="60" t="s">
        <v>6</v>
      </c>
      <c r="O244" s="75"/>
      <c r="P244" s="75"/>
      <c r="Q244" s="75"/>
      <c r="R244" s="79">
        <v>3.8</v>
      </c>
      <c r="S244" s="65" t="s">
        <v>373</v>
      </c>
      <c r="T244" s="66" t="str">
        <f t="shared" si="92"/>
        <v>0.00</v>
      </c>
      <c r="U244" s="66">
        <f t="shared" si="93"/>
        <v>-1.5</v>
      </c>
      <c r="V244" s="66">
        <f t="shared" si="94"/>
        <v>116.82000000000001</v>
      </c>
      <c r="W244" s="66">
        <f t="shared" si="95"/>
        <v>715.5</v>
      </c>
      <c r="X244" s="20">
        <f t="shared" si="96"/>
        <v>0.16327044025157234</v>
      </c>
      <c r="Y244" s="67">
        <f t="shared" si="97"/>
        <v>1.1682000000000001</v>
      </c>
      <c r="Z244" s="68">
        <f t="shared" si="98"/>
        <v>11682</v>
      </c>
      <c r="AA244" s="65" t="s">
        <v>52</v>
      </c>
      <c r="AU244" s="23">
        <f t="shared" si="105"/>
        <v>-1.5</v>
      </c>
      <c r="AV244" s="23" t="str">
        <f t="shared" si="105"/>
        <v/>
      </c>
      <c r="AW244" s="23" t="str">
        <f t="shared" si="105"/>
        <v/>
      </c>
      <c r="AX244" s="23" t="str">
        <f t="shared" si="101"/>
        <v/>
      </c>
      <c r="AY244" s="23" t="str">
        <f t="shared" si="103"/>
        <v/>
      </c>
      <c r="AZ244" s="23"/>
      <c r="BA244" s="25">
        <v>17</v>
      </c>
      <c r="BB244" s="25">
        <v>4.71</v>
      </c>
      <c r="BC244" s="25">
        <f t="shared" si="106"/>
        <v>5.5649999999999995</v>
      </c>
      <c r="BD244" s="25">
        <f t="shared" si="108"/>
        <v>4.4503000000000004</v>
      </c>
      <c r="BF244" s="55">
        <f t="shared" si="91"/>
        <v>0</v>
      </c>
      <c r="BG244" s="66"/>
      <c r="BH244" s="66"/>
      <c r="BI244" s="25"/>
      <c r="BJ244" s="25"/>
      <c r="BK244" s="20"/>
      <c r="BL244" s="24"/>
      <c r="BM244" s="25"/>
      <c r="BN244" s="25"/>
      <c r="BO244" s="25"/>
      <c r="BP244" s="126"/>
    </row>
    <row r="245" spans="1:68" hidden="1" x14ac:dyDescent="0.2">
      <c r="A245" s="56">
        <v>45142</v>
      </c>
      <c r="B245" s="57" t="s">
        <v>561</v>
      </c>
      <c r="C245" s="74"/>
      <c r="D245" s="58" t="str">
        <f t="shared" si="90"/>
        <v>Fri</v>
      </c>
      <c r="E245" s="74"/>
      <c r="F245" s="24" t="s">
        <v>51</v>
      </c>
      <c r="G245" s="74" t="s">
        <v>103</v>
      </c>
      <c r="H245" s="60" t="s">
        <v>58</v>
      </c>
      <c r="I245" s="60">
        <v>5</v>
      </c>
      <c r="J245" s="60">
        <v>7</v>
      </c>
      <c r="K245" s="69" t="s">
        <v>405</v>
      </c>
      <c r="L245" s="122">
        <v>3.5</v>
      </c>
      <c r="M245" s="24" t="s">
        <v>105</v>
      </c>
      <c r="N245" s="60" t="s">
        <v>7</v>
      </c>
      <c r="R245" s="79">
        <v>1.55</v>
      </c>
      <c r="S245" s="65" t="s">
        <v>373</v>
      </c>
      <c r="T245" s="66">
        <f t="shared" si="92"/>
        <v>5.43</v>
      </c>
      <c r="U245" s="66">
        <f t="shared" si="93"/>
        <v>1.9299999999999997</v>
      </c>
      <c r="V245" s="66">
        <f t="shared" si="94"/>
        <v>118.75</v>
      </c>
      <c r="W245" s="66">
        <f t="shared" si="95"/>
        <v>719</v>
      </c>
      <c r="X245" s="20">
        <f t="shared" si="96"/>
        <v>0.16515994436717663</v>
      </c>
      <c r="Y245" s="67">
        <f t="shared" si="97"/>
        <v>1.1875</v>
      </c>
      <c r="Z245" s="68">
        <f t="shared" si="98"/>
        <v>11875</v>
      </c>
      <c r="AA245" s="65" t="s">
        <v>53</v>
      </c>
      <c r="AU245" s="23">
        <f t="shared" si="105"/>
        <v>1.9299999999999997</v>
      </c>
      <c r="AV245" s="23" t="str">
        <f t="shared" si="105"/>
        <v/>
      </c>
      <c r="AW245" s="23" t="str">
        <f t="shared" si="105"/>
        <v/>
      </c>
      <c r="AX245" s="23" t="str">
        <f t="shared" si="101"/>
        <v/>
      </c>
      <c r="AY245" s="23" t="str">
        <f t="shared" si="103"/>
        <v/>
      </c>
      <c r="AZ245" s="23"/>
      <c r="BA245" s="25">
        <v>0</v>
      </c>
      <c r="BB245" s="25">
        <v>1.65</v>
      </c>
      <c r="BC245" s="25">
        <f t="shared" si="106"/>
        <v>2.2749999999999995</v>
      </c>
      <c r="BD245" s="25">
        <f t="shared" si="108"/>
        <v>1.6044999999999998</v>
      </c>
      <c r="BF245" s="55">
        <f t="shared" si="91"/>
        <v>0</v>
      </c>
      <c r="BG245" s="66"/>
      <c r="BH245" s="66"/>
      <c r="BI245" s="25"/>
      <c r="BJ245" s="25"/>
      <c r="BK245" s="20"/>
      <c r="BL245" s="24"/>
      <c r="BM245" s="25"/>
      <c r="BN245" s="25"/>
      <c r="BO245" s="25"/>
      <c r="BP245" s="126"/>
    </row>
    <row r="246" spans="1:68" hidden="1" x14ac:dyDescent="0.2">
      <c r="A246" s="56">
        <v>45143</v>
      </c>
      <c r="B246" s="57" t="s">
        <v>561</v>
      </c>
      <c r="D246" s="58" t="str">
        <f t="shared" si="90"/>
        <v>Sat</v>
      </c>
      <c r="F246" s="24" t="s">
        <v>51</v>
      </c>
      <c r="G246" s="74" t="s">
        <v>103</v>
      </c>
      <c r="H246" s="24" t="s">
        <v>185</v>
      </c>
      <c r="I246" s="61" t="s">
        <v>136</v>
      </c>
      <c r="J246" s="61" t="s">
        <v>159</v>
      </c>
      <c r="K246" s="69" t="s">
        <v>320</v>
      </c>
      <c r="L246" s="122">
        <v>4</v>
      </c>
      <c r="M246" s="24" t="s">
        <v>105</v>
      </c>
      <c r="N246" s="60" t="s">
        <v>6</v>
      </c>
      <c r="R246" s="79">
        <v>2.2999999999999998</v>
      </c>
      <c r="S246" s="65" t="s">
        <v>372</v>
      </c>
      <c r="T246" s="66">
        <f t="shared" si="92"/>
        <v>9.1999999999999993</v>
      </c>
      <c r="U246" s="66">
        <f t="shared" si="93"/>
        <v>5.1999999999999993</v>
      </c>
      <c r="V246" s="66">
        <f t="shared" si="94"/>
        <v>123.95</v>
      </c>
      <c r="W246" s="66">
        <f t="shared" si="95"/>
        <v>723</v>
      </c>
      <c r="X246" s="20">
        <f t="shared" si="96"/>
        <v>0.17143845089903181</v>
      </c>
      <c r="Y246" s="67">
        <f t="shared" si="97"/>
        <v>1.2395</v>
      </c>
      <c r="Z246" s="68">
        <f t="shared" si="98"/>
        <v>12395</v>
      </c>
      <c r="AA246" s="65" t="s">
        <v>53</v>
      </c>
      <c r="AU246" s="23">
        <f t="shared" ref="AU246:AV265" si="109">IF($G246=AU$2,$U246,"")</f>
        <v>5.1999999999999993</v>
      </c>
      <c r="AV246" s="23" t="str">
        <f t="shared" si="109"/>
        <v/>
      </c>
      <c r="AX246" s="23" t="str">
        <f t="shared" si="101"/>
        <v/>
      </c>
      <c r="AY246" s="23" t="str">
        <f t="shared" si="103"/>
        <v/>
      </c>
      <c r="AZ246" s="23"/>
      <c r="BA246" s="25">
        <v>4.4000000000000004</v>
      </c>
      <c r="BB246" s="25">
        <v>1.92</v>
      </c>
      <c r="BC246" s="25">
        <f t="shared" si="106"/>
        <v>3.6799999999999997</v>
      </c>
      <c r="BD246" s="25">
        <f t="shared" si="108"/>
        <v>1.8555999999999999</v>
      </c>
      <c r="BF246" s="55">
        <f t="shared" si="91"/>
        <v>0</v>
      </c>
      <c r="BG246" s="66"/>
      <c r="BH246" s="66"/>
      <c r="BI246" s="25"/>
      <c r="BJ246" s="25"/>
      <c r="BK246" s="20"/>
      <c r="BL246" s="24"/>
      <c r="BM246" s="25"/>
      <c r="BN246" s="25"/>
      <c r="BO246" s="25"/>
      <c r="BP246" s="126"/>
    </row>
    <row r="247" spans="1:68" hidden="1" x14ac:dyDescent="0.2">
      <c r="A247" s="56">
        <v>45143</v>
      </c>
      <c r="B247" s="57" t="s">
        <v>561</v>
      </c>
      <c r="D247" s="58" t="str">
        <f t="shared" si="90"/>
        <v>Sat</v>
      </c>
      <c r="F247" s="24" t="s">
        <v>51</v>
      </c>
      <c r="G247" s="74" t="s">
        <v>103</v>
      </c>
      <c r="H247" s="24" t="s">
        <v>185</v>
      </c>
      <c r="I247" s="60">
        <v>5</v>
      </c>
      <c r="J247" s="60">
        <v>10</v>
      </c>
      <c r="K247" s="60" t="s">
        <v>406</v>
      </c>
      <c r="L247" s="122">
        <v>1.5</v>
      </c>
      <c r="M247" s="24" t="s">
        <v>105</v>
      </c>
      <c r="N247" s="60" t="s">
        <v>6</v>
      </c>
      <c r="R247" s="79">
        <v>4.2</v>
      </c>
      <c r="S247" s="65" t="s">
        <v>363</v>
      </c>
      <c r="T247" s="66" t="str">
        <f t="shared" si="92"/>
        <v>0.00</v>
      </c>
      <c r="U247" s="66">
        <f t="shared" si="93"/>
        <v>-1.5</v>
      </c>
      <c r="V247" s="66">
        <f t="shared" si="94"/>
        <v>122.45</v>
      </c>
      <c r="W247" s="66">
        <f t="shared" si="95"/>
        <v>724.5</v>
      </c>
      <c r="X247" s="20">
        <f t="shared" si="96"/>
        <v>0.16901311249137335</v>
      </c>
      <c r="Y247" s="67">
        <f t="shared" si="97"/>
        <v>1.2244999999999999</v>
      </c>
      <c r="Z247" s="68">
        <f t="shared" si="98"/>
        <v>12245</v>
      </c>
      <c r="AA247" s="65" t="s">
        <v>52</v>
      </c>
      <c r="AU247" s="23">
        <f t="shared" si="109"/>
        <v>-1.5</v>
      </c>
      <c r="AV247" s="23" t="str">
        <f t="shared" si="109"/>
        <v/>
      </c>
      <c r="AX247" s="23" t="str">
        <f t="shared" si="101"/>
        <v/>
      </c>
      <c r="AY247" s="23" t="str">
        <f t="shared" si="103"/>
        <v/>
      </c>
      <c r="AZ247" s="23"/>
      <c r="BA247" s="25">
        <v>4.4000000000000004</v>
      </c>
      <c r="BB247" s="25">
        <v>3.72</v>
      </c>
      <c r="BC247" s="25">
        <f t="shared" si="106"/>
        <v>4.08</v>
      </c>
      <c r="BD247" s="25">
        <f t="shared" si="108"/>
        <v>3.5296000000000003</v>
      </c>
      <c r="BF247" s="55">
        <f t="shared" si="91"/>
        <v>0</v>
      </c>
      <c r="BG247" s="66"/>
      <c r="BH247" s="66"/>
      <c r="BI247" s="25"/>
      <c r="BJ247" s="25"/>
      <c r="BK247" s="20"/>
      <c r="BL247" s="24"/>
      <c r="BM247" s="25"/>
      <c r="BN247" s="25"/>
      <c r="BO247" s="25"/>
      <c r="BP247" s="126"/>
    </row>
    <row r="248" spans="1:68" hidden="1" x14ac:dyDescent="0.2">
      <c r="A248" s="56">
        <v>45143</v>
      </c>
      <c r="B248" s="57" t="s">
        <v>561</v>
      </c>
      <c r="D248" s="58" t="str">
        <f t="shared" si="90"/>
        <v>Sat</v>
      </c>
      <c r="F248" s="24" t="s">
        <v>51</v>
      </c>
      <c r="G248" s="74" t="s">
        <v>103</v>
      </c>
      <c r="H248" s="24" t="s">
        <v>185</v>
      </c>
      <c r="I248" s="60">
        <v>5</v>
      </c>
      <c r="J248" s="60">
        <v>10</v>
      </c>
      <c r="K248" s="60" t="s">
        <v>406</v>
      </c>
      <c r="L248" s="122">
        <v>3.5</v>
      </c>
      <c r="M248" s="24" t="s">
        <v>105</v>
      </c>
      <c r="N248" s="60" t="s">
        <v>7</v>
      </c>
      <c r="R248" s="79">
        <v>1.7</v>
      </c>
      <c r="S248" s="65" t="s">
        <v>363</v>
      </c>
      <c r="T248" s="66" t="str">
        <f t="shared" si="92"/>
        <v>0.00</v>
      </c>
      <c r="U248" s="66">
        <f t="shared" si="93"/>
        <v>-3.5</v>
      </c>
      <c r="V248" s="66">
        <f t="shared" si="94"/>
        <v>118.95</v>
      </c>
      <c r="W248" s="66">
        <f t="shared" si="95"/>
        <v>728</v>
      </c>
      <c r="X248" s="20">
        <f t="shared" si="96"/>
        <v>0.16339285714285715</v>
      </c>
      <c r="Y248" s="67">
        <f t="shared" si="97"/>
        <v>1.1895</v>
      </c>
      <c r="Z248" s="68">
        <f t="shared" si="98"/>
        <v>11895</v>
      </c>
      <c r="AA248" s="65" t="s">
        <v>52</v>
      </c>
      <c r="AU248" s="23">
        <f t="shared" si="109"/>
        <v>-3.5</v>
      </c>
      <c r="AV248" s="23" t="str">
        <f t="shared" si="109"/>
        <v/>
      </c>
      <c r="AX248" s="23" t="str">
        <f t="shared" si="101"/>
        <v/>
      </c>
      <c r="AY248" s="23" t="str">
        <f t="shared" si="103"/>
        <v/>
      </c>
      <c r="AZ248" s="23"/>
      <c r="BA248" s="25">
        <v>0</v>
      </c>
      <c r="BB248" s="25">
        <v>1.66</v>
      </c>
      <c r="BC248" s="25">
        <f t="shared" si="106"/>
        <v>2.3099999999999996</v>
      </c>
      <c r="BD248" s="25">
        <f t="shared" si="108"/>
        <v>1.6137999999999999</v>
      </c>
      <c r="BF248" s="55">
        <f t="shared" si="91"/>
        <v>0</v>
      </c>
      <c r="BG248" s="66"/>
      <c r="BH248" s="66"/>
      <c r="BI248" s="25"/>
      <c r="BJ248" s="25"/>
      <c r="BK248" s="20"/>
      <c r="BL248" s="24"/>
      <c r="BM248" s="25"/>
      <c r="BN248" s="25"/>
      <c r="BO248" s="25"/>
      <c r="BP248" s="126"/>
    </row>
    <row r="249" spans="1:68" hidden="1" x14ac:dyDescent="0.2">
      <c r="A249" s="56">
        <v>45143</v>
      </c>
      <c r="B249" s="57" t="s">
        <v>561</v>
      </c>
      <c r="D249" s="58" t="str">
        <f t="shared" si="90"/>
        <v>Sat</v>
      </c>
      <c r="F249" s="24" t="s">
        <v>51</v>
      </c>
      <c r="G249" s="74" t="s">
        <v>103</v>
      </c>
      <c r="H249" s="24" t="s">
        <v>209</v>
      </c>
      <c r="I249" s="61" t="s">
        <v>136</v>
      </c>
      <c r="J249" s="61" t="s">
        <v>317</v>
      </c>
      <c r="K249" s="69" t="s">
        <v>407</v>
      </c>
      <c r="L249" s="122">
        <v>2</v>
      </c>
      <c r="M249" s="24" t="s">
        <v>105</v>
      </c>
      <c r="N249" s="60" t="s">
        <v>7</v>
      </c>
      <c r="R249" s="79">
        <v>3.7</v>
      </c>
      <c r="S249" s="65" t="s">
        <v>372</v>
      </c>
      <c r="T249" s="66">
        <f t="shared" si="92"/>
        <v>7.4</v>
      </c>
      <c r="U249" s="66">
        <f t="shared" si="93"/>
        <v>5.4</v>
      </c>
      <c r="V249" s="66">
        <f t="shared" si="94"/>
        <v>124.35000000000001</v>
      </c>
      <c r="W249" s="66">
        <f t="shared" si="95"/>
        <v>730</v>
      </c>
      <c r="X249" s="20">
        <f t="shared" si="96"/>
        <v>0.17034246575342468</v>
      </c>
      <c r="Y249" s="67">
        <f t="shared" si="97"/>
        <v>1.2435</v>
      </c>
      <c r="Z249" s="68">
        <f t="shared" si="98"/>
        <v>12435</v>
      </c>
      <c r="AA249" s="65" t="s">
        <v>53</v>
      </c>
      <c r="AU249" s="23">
        <f t="shared" si="109"/>
        <v>5.4</v>
      </c>
      <c r="AV249" s="23" t="str">
        <f t="shared" si="109"/>
        <v/>
      </c>
      <c r="AX249" s="23" t="str">
        <f t="shared" si="101"/>
        <v/>
      </c>
      <c r="AY249" s="23" t="str">
        <f t="shared" si="103"/>
        <v/>
      </c>
      <c r="AZ249" s="23"/>
      <c r="BA249" s="25">
        <v>0</v>
      </c>
      <c r="BB249" s="25">
        <v>2.98</v>
      </c>
      <c r="BC249" s="25">
        <f t="shared" si="106"/>
        <v>3.96</v>
      </c>
      <c r="BD249" s="25">
        <f t="shared" si="108"/>
        <v>2.8414000000000001</v>
      </c>
      <c r="BF249" s="55">
        <f t="shared" si="91"/>
        <v>0</v>
      </c>
      <c r="BG249" s="66"/>
      <c r="BH249" s="66"/>
      <c r="BI249" s="25"/>
      <c r="BJ249" s="25"/>
      <c r="BK249" s="20"/>
      <c r="BL249" s="24"/>
      <c r="BM249" s="25"/>
      <c r="BN249" s="25"/>
      <c r="BO249" s="25"/>
      <c r="BP249" s="126"/>
    </row>
    <row r="250" spans="1:68" hidden="1" x14ac:dyDescent="0.2">
      <c r="A250" s="56">
        <v>45143</v>
      </c>
      <c r="B250" s="57" t="s">
        <v>561</v>
      </c>
      <c r="D250" s="58" t="str">
        <f t="shared" si="90"/>
        <v>Sat</v>
      </c>
      <c r="F250" s="24" t="s">
        <v>51</v>
      </c>
      <c r="G250" s="74" t="s">
        <v>103</v>
      </c>
      <c r="H250" s="24" t="s">
        <v>209</v>
      </c>
      <c r="I250" s="78" t="s">
        <v>408</v>
      </c>
      <c r="J250" s="78" t="s">
        <v>409</v>
      </c>
      <c r="K250" s="60" t="s">
        <v>410</v>
      </c>
      <c r="L250" s="122">
        <v>2</v>
      </c>
      <c r="M250" s="24" t="s">
        <v>105</v>
      </c>
      <c r="N250" s="60" t="s">
        <v>73</v>
      </c>
      <c r="R250" s="79">
        <v>3.42</v>
      </c>
      <c r="S250" s="65" t="s">
        <v>363</v>
      </c>
      <c r="T250" s="66" t="str">
        <f t="shared" si="92"/>
        <v>0.00</v>
      </c>
      <c r="U250" s="66">
        <f t="shared" si="93"/>
        <v>-2</v>
      </c>
      <c r="V250" s="66">
        <f t="shared" si="94"/>
        <v>122.35000000000001</v>
      </c>
      <c r="W250" s="66">
        <f t="shared" si="95"/>
        <v>732</v>
      </c>
      <c r="X250" s="20">
        <f t="shared" si="96"/>
        <v>0.16714480874316942</v>
      </c>
      <c r="Y250" s="67">
        <f t="shared" si="97"/>
        <v>1.2235</v>
      </c>
      <c r="Z250" s="68">
        <f t="shared" si="98"/>
        <v>12235</v>
      </c>
      <c r="AA250" s="65" t="s">
        <v>52</v>
      </c>
      <c r="AU250" s="23">
        <f t="shared" si="109"/>
        <v>-2</v>
      </c>
      <c r="AV250" s="23" t="str">
        <f t="shared" si="109"/>
        <v/>
      </c>
      <c r="AX250" s="23" t="str">
        <f t="shared" si="101"/>
        <v/>
      </c>
      <c r="AY250" s="23" t="str">
        <f t="shared" si="103"/>
        <v/>
      </c>
      <c r="AZ250" s="23"/>
      <c r="BA250" s="25">
        <v>0</v>
      </c>
      <c r="BB250" s="25">
        <v>0</v>
      </c>
      <c r="BC250" s="25">
        <f t="shared" si="106"/>
        <v>-2</v>
      </c>
      <c r="BD250" s="25">
        <f>0.94*(BB250-1)+1</f>
        <v>6.0000000000000053E-2</v>
      </c>
      <c r="BF250" s="55">
        <f t="shared" si="91"/>
        <v>0</v>
      </c>
      <c r="BG250" s="66"/>
      <c r="BH250" s="66"/>
      <c r="BI250" s="25"/>
      <c r="BJ250" s="25"/>
      <c r="BK250" s="20"/>
      <c r="BL250" s="24"/>
      <c r="BM250" s="25"/>
      <c r="BN250" s="25"/>
      <c r="BO250" s="25"/>
      <c r="BP250" s="126"/>
    </row>
    <row r="251" spans="1:68" hidden="1" x14ac:dyDescent="0.2">
      <c r="A251" s="56">
        <v>45143</v>
      </c>
      <c r="B251" s="57" t="s">
        <v>561</v>
      </c>
      <c r="D251" s="58" t="str">
        <f t="shared" si="90"/>
        <v>Sat</v>
      </c>
      <c r="F251" s="74" t="s">
        <v>51</v>
      </c>
      <c r="G251" s="74" t="s">
        <v>103</v>
      </c>
      <c r="H251" s="24" t="s">
        <v>293</v>
      </c>
      <c r="I251" s="60">
        <v>9</v>
      </c>
      <c r="J251" s="60">
        <v>5</v>
      </c>
      <c r="K251" s="60" t="s">
        <v>412</v>
      </c>
      <c r="L251" s="122">
        <v>1.5</v>
      </c>
      <c r="M251" s="74" t="s">
        <v>105</v>
      </c>
      <c r="N251" s="60" t="s">
        <v>6</v>
      </c>
      <c r="R251" s="79">
        <v>4.5999999999999996</v>
      </c>
      <c r="S251" s="65" t="s">
        <v>363</v>
      </c>
      <c r="T251" s="66" t="str">
        <f t="shared" si="92"/>
        <v>0.00</v>
      </c>
      <c r="U251" s="66">
        <f t="shared" si="93"/>
        <v>-1.5</v>
      </c>
      <c r="V251" s="66">
        <f t="shared" si="94"/>
        <v>120.85000000000001</v>
      </c>
      <c r="W251" s="66">
        <f t="shared" si="95"/>
        <v>733.5</v>
      </c>
      <c r="X251" s="20">
        <f t="shared" si="96"/>
        <v>0.16475800954328562</v>
      </c>
      <c r="Y251" s="67">
        <f t="shared" si="97"/>
        <v>1.2085000000000001</v>
      </c>
      <c r="Z251" s="68">
        <f t="shared" si="98"/>
        <v>12085</v>
      </c>
      <c r="AA251" s="65" t="s">
        <v>52</v>
      </c>
      <c r="AU251" s="23">
        <f t="shared" si="109"/>
        <v>-1.5</v>
      </c>
      <c r="AV251" s="23" t="str">
        <f t="shared" si="109"/>
        <v/>
      </c>
      <c r="AX251" s="23" t="str">
        <f t="shared" si="101"/>
        <v/>
      </c>
      <c r="AY251" s="23" t="str">
        <f t="shared" si="103"/>
        <v/>
      </c>
      <c r="AZ251" s="23"/>
      <c r="BA251" s="25">
        <v>4.9000000000000004</v>
      </c>
      <c r="BB251" s="25">
        <v>5.24</v>
      </c>
      <c r="BC251" s="25">
        <f t="shared" si="106"/>
        <v>6.36</v>
      </c>
      <c r="BD251" s="25">
        <f t="shared" ref="BD251:BD270" si="110">0.93*(BB251-1)+1</f>
        <v>4.9432000000000009</v>
      </c>
      <c r="BF251" s="55">
        <f t="shared" si="91"/>
        <v>0</v>
      </c>
      <c r="BG251" s="66"/>
      <c r="BH251" s="66"/>
      <c r="BI251" s="25"/>
      <c r="BJ251" s="25"/>
      <c r="BK251" s="20"/>
      <c r="BL251" s="24"/>
      <c r="BM251" s="25"/>
      <c r="BN251" s="25"/>
      <c r="BO251" s="25"/>
      <c r="BP251" s="126"/>
    </row>
    <row r="252" spans="1:68" hidden="1" x14ac:dyDescent="0.2">
      <c r="A252" s="56">
        <v>45143</v>
      </c>
      <c r="B252" s="57" t="s">
        <v>561</v>
      </c>
      <c r="D252" s="58" t="str">
        <f t="shared" si="90"/>
        <v>Sat</v>
      </c>
      <c r="F252" s="74" t="s">
        <v>51</v>
      </c>
      <c r="G252" s="74" t="s">
        <v>103</v>
      </c>
      <c r="H252" s="24" t="s">
        <v>293</v>
      </c>
      <c r="I252" s="61" t="s">
        <v>202</v>
      </c>
      <c r="J252" s="61" t="s">
        <v>84</v>
      </c>
      <c r="K252" s="60" t="s">
        <v>412</v>
      </c>
      <c r="L252" s="122">
        <v>3.5</v>
      </c>
      <c r="M252" s="74" t="s">
        <v>105</v>
      </c>
      <c r="N252" s="60" t="s">
        <v>7</v>
      </c>
      <c r="R252" s="79">
        <v>1.9</v>
      </c>
      <c r="S252" s="65" t="s">
        <v>363</v>
      </c>
      <c r="T252" s="66" t="str">
        <f t="shared" si="92"/>
        <v>0.00</v>
      </c>
      <c r="U252" s="66">
        <f t="shared" si="93"/>
        <v>-3.5</v>
      </c>
      <c r="V252" s="66">
        <f t="shared" si="94"/>
        <v>117.35000000000001</v>
      </c>
      <c r="W252" s="66">
        <f t="shared" si="95"/>
        <v>737</v>
      </c>
      <c r="X252" s="20">
        <f t="shared" si="96"/>
        <v>0.15922659430122119</v>
      </c>
      <c r="Y252" s="67">
        <f t="shared" si="97"/>
        <v>1.1735</v>
      </c>
      <c r="Z252" s="68">
        <f t="shared" si="98"/>
        <v>11735</v>
      </c>
      <c r="AA252" s="65" t="s">
        <v>52</v>
      </c>
      <c r="AU252" s="23">
        <f t="shared" si="109"/>
        <v>-3.5</v>
      </c>
      <c r="AV252" s="23" t="str">
        <f t="shared" si="109"/>
        <v/>
      </c>
      <c r="AX252" s="23" t="str">
        <f t="shared" si="101"/>
        <v/>
      </c>
      <c r="AY252" s="23" t="str">
        <f t="shared" si="103"/>
        <v/>
      </c>
      <c r="AZ252" s="23"/>
      <c r="BA252" s="25">
        <v>0</v>
      </c>
      <c r="BB252" s="25">
        <v>1.99</v>
      </c>
      <c r="BC252" s="25">
        <f t="shared" si="106"/>
        <v>3.4649999999999999</v>
      </c>
      <c r="BD252" s="25">
        <f t="shared" si="110"/>
        <v>1.9207000000000001</v>
      </c>
      <c r="BF252" s="55">
        <f t="shared" si="91"/>
        <v>0</v>
      </c>
      <c r="BG252" s="66"/>
      <c r="BH252" s="66"/>
      <c r="BI252" s="25"/>
      <c r="BJ252" s="25"/>
      <c r="BK252" s="20"/>
      <c r="BL252" s="24"/>
      <c r="BM252" s="25"/>
      <c r="BN252" s="25"/>
      <c r="BO252" s="25"/>
      <c r="BP252" s="126"/>
    </row>
    <row r="253" spans="1:68" hidden="1" x14ac:dyDescent="0.2">
      <c r="A253" s="56">
        <v>45143</v>
      </c>
      <c r="B253" s="57" t="s">
        <v>561</v>
      </c>
      <c r="D253" s="58" t="str">
        <f t="shared" si="90"/>
        <v>Sat</v>
      </c>
      <c r="F253" s="24" t="s">
        <v>51</v>
      </c>
      <c r="G253" s="74" t="s">
        <v>103</v>
      </c>
      <c r="H253" s="24" t="s">
        <v>112</v>
      </c>
      <c r="I253" s="61" t="s">
        <v>96</v>
      </c>
      <c r="J253" s="61" t="s">
        <v>65</v>
      </c>
      <c r="K253" s="69" t="s">
        <v>411</v>
      </c>
      <c r="L253" s="122">
        <v>3</v>
      </c>
      <c r="M253" s="24" t="s">
        <v>105</v>
      </c>
      <c r="N253" s="60" t="s">
        <v>6</v>
      </c>
      <c r="R253" s="79">
        <v>3.5</v>
      </c>
      <c r="S253" s="65" t="s">
        <v>372</v>
      </c>
      <c r="T253" s="66">
        <f t="shared" si="92"/>
        <v>10.5</v>
      </c>
      <c r="U253" s="66">
        <f t="shared" si="93"/>
        <v>7.5</v>
      </c>
      <c r="V253" s="66">
        <f t="shared" si="94"/>
        <v>124.85000000000001</v>
      </c>
      <c r="W253" s="66">
        <f t="shared" si="95"/>
        <v>740</v>
      </c>
      <c r="X253" s="20">
        <f t="shared" si="96"/>
        <v>0.16871621621621624</v>
      </c>
      <c r="Y253" s="67">
        <f t="shared" si="97"/>
        <v>1.2485000000000002</v>
      </c>
      <c r="Z253" s="68">
        <f t="shared" si="98"/>
        <v>12485</v>
      </c>
      <c r="AA253" s="65" t="s">
        <v>53</v>
      </c>
      <c r="AU253" s="23">
        <f t="shared" si="109"/>
        <v>7.5</v>
      </c>
      <c r="AV253" s="23" t="str">
        <f t="shared" si="109"/>
        <v/>
      </c>
      <c r="AX253" s="23" t="str">
        <f t="shared" si="101"/>
        <v/>
      </c>
      <c r="AY253" s="23" t="str">
        <f t="shared" si="103"/>
        <v/>
      </c>
      <c r="AZ253" s="23"/>
      <c r="BA253" s="25">
        <v>2.6</v>
      </c>
      <c r="BB253" s="25">
        <v>2.1</v>
      </c>
      <c r="BC253" s="25">
        <f t="shared" si="106"/>
        <v>3.3000000000000007</v>
      </c>
      <c r="BD253" s="25">
        <f t="shared" si="110"/>
        <v>2.0230000000000001</v>
      </c>
      <c r="BF253" s="55">
        <f t="shared" si="91"/>
        <v>0</v>
      </c>
      <c r="BG253" s="66"/>
      <c r="BH253" s="66"/>
      <c r="BI253" s="25"/>
      <c r="BJ253" s="25"/>
      <c r="BK253" s="20"/>
      <c r="BL253" s="24"/>
      <c r="BM253" s="25"/>
      <c r="BN253" s="25"/>
      <c r="BO253" s="25"/>
      <c r="BP253" s="126"/>
    </row>
    <row r="254" spans="1:68" hidden="1" x14ac:dyDescent="0.2">
      <c r="A254" s="56">
        <v>45143</v>
      </c>
      <c r="B254" s="57" t="s">
        <v>561</v>
      </c>
      <c r="D254" s="58" t="str">
        <f t="shared" si="90"/>
        <v>Sat</v>
      </c>
      <c r="F254" s="24" t="s">
        <v>51</v>
      </c>
      <c r="G254" s="74" t="s">
        <v>103</v>
      </c>
      <c r="H254" s="24" t="s">
        <v>209</v>
      </c>
      <c r="I254" s="60">
        <v>7</v>
      </c>
      <c r="J254" s="60">
        <v>13</v>
      </c>
      <c r="K254" s="69" t="s">
        <v>407</v>
      </c>
      <c r="L254" s="122">
        <v>1</v>
      </c>
      <c r="M254" s="24" t="s">
        <v>105</v>
      </c>
      <c r="N254" s="60" t="s">
        <v>6</v>
      </c>
      <c r="R254" s="79">
        <v>13</v>
      </c>
      <c r="S254" s="65" t="s">
        <v>372</v>
      </c>
      <c r="T254" s="66">
        <f t="shared" si="92"/>
        <v>13</v>
      </c>
      <c r="U254" s="66">
        <f t="shared" si="93"/>
        <v>12</v>
      </c>
      <c r="V254" s="66">
        <f t="shared" si="94"/>
        <v>136.85000000000002</v>
      </c>
      <c r="W254" s="66">
        <f t="shared" si="95"/>
        <v>741</v>
      </c>
      <c r="X254" s="20">
        <f t="shared" si="96"/>
        <v>0.1846828609986505</v>
      </c>
      <c r="Y254" s="67">
        <f t="shared" si="97"/>
        <v>1.3685000000000003</v>
      </c>
      <c r="Z254" s="68">
        <f t="shared" si="98"/>
        <v>13685.000000000002</v>
      </c>
      <c r="AA254" s="65" t="s">
        <v>53</v>
      </c>
      <c r="AU254" s="23">
        <f t="shared" si="109"/>
        <v>12</v>
      </c>
      <c r="AV254" s="23" t="str">
        <f t="shared" si="109"/>
        <v/>
      </c>
      <c r="AX254" s="23" t="str">
        <f t="shared" si="101"/>
        <v/>
      </c>
      <c r="AY254" s="23" t="str">
        <f t="shared" si="103"/>
        <v/>
      </c>
      <c r="AZ254" s="23"/>
      <c r="BA254" s="25">
        <v>1.9</v>
      </c>
      <c r="BB254" s="25">
        <v>8.32</v>
      </c>
      <c r="BC254" s="25">
        <f t="shared" si="106"/>
        <v>7.32</v>
      </c>
      <c r="BD254" s="25">
        <f t="shared" si="110"/>
        <v>7.8076000000000008</v>
      </c>
      <c r="BF254" s="55">
        <f t="shared" si="91"/>
        <v>0</v>
      </c>
      <c r="BG254" s="66"/>
      <c r="BH254" s="66"/>
      <c r="BI254" s="25"/>
      <c r="BJ254" s="25"/>
      <c r="BK254" s="20"/>
      <c r="BL254" s="24"/>
      <c r="BM254" s="25"/>
      <c r="BN254" s="25"/>
      <c r="BO254" s="25"/>
      <c r="BP254" s="126"/>
    </row>
    <row r="255" spans="1:68" hidden="1" x14ac:dyDescent="0.2">
      <c r="A255" s="56">
        <v>45144</v>
      </c>
      <c r="B255" s="57" t="s">
        <v>561</v>
      </c>
      <c r="D255" s="58" t="str">
        <f t="shared" si="90"/>
        <v>Sun</v>
      </c>
      <c r="F255" s="74" t="s">
        <v>51</v>
      </c>
      <c r="G255" s="74" t="s">
        <v>103</v>
      </c>
      <c r="H255" s="24" t="s">
        <v>55</v>
      </c>
      <c r="I255" s="60">
        <v>6</v>
      </c>
      <c r="J255" s="60">
        <v>5</v>
      </c>
      <c r="K255" s="62" t="s">
        <v>413</v>
      </c>
      <c r="L255" s="122">
        <v>1.5</v>
      </c>
      <c r="M255" s="74" t="s">
        <v>105</v>
      </c>
      <c r="N255" s="60" t="s">
        <v>6</v>
      </c>
      <c r="R255" s="79">
        <v>5</v>
      </c>
      <c r="S255" s="65" t="s">
        <v>371</v>
      </c>
      <c r="T255" s="66" t="str">
        <f t="shared" si="92"/>
        <v>0.00</v>
      </c>
      <c r="U255" s="66">
        <f t="shared" si="93"/>
        <v>-1.5</v>
      </c>
      <c r="V255" s="66">
        <f t="shared" si="94"/>
        <v>135.35000000000002</v>
      </c>
      <c r="W255" s="66">
        <f t="shared" si="95"/>
        <v>742.5</v>
      </c>
      <c r="X255" s="20">
        <f t="shared" si="96"/>
        <v>0.18228956228956231</v>
      </c>
      <c r="Y255" s="67">
        <f t="shared" si="97"/>
        <v>1.3535000000000001</v>
      </c>
      <c r="Z255" s="68">
        <f t="shared" si="98"/>
        <v>13535.000000000002</v>
      </c>
      <c r="AA255" s="65" t="s">
        <v>52</v>
      </c>
      <c r="AU255" s="23">
        <f t="shared" si="109"/>
        <v>-1.5</v>
      </c>
      <c r="AV255" s="23" t="str">
        <f t="shared" si="109"/>
        <v/>
      </c>
      <c r="AX255" s="23" t="str">
        <f t="shared" si="101"/>
        <v/>
      </c>
      <c r="AY255" s="23" t="str">
        <f t="shared" si="103"/>
        <v/>
      </c>
      <c r="AZ255" s="23"/>
      <c r="BA255" s="25">
        <v>4.4000000000000004</v>
      </c>
      <c r="BB255" s="25">
        <v>5.0999999999999996</v>
      </c>
      <c r="BC255" s="25">
        <f t="shared" si="106"/>
        <v>6.1499999999999995</v>
      </c>
      <c r="BD255" s="25">
        <f t="shared" si="110"/>
        <v>4.8129999999999997</v>
      </c>
      <c r="BF255" s="55">
        <f t="shared" si="91"/>
        <v>0</v>
      </c>
      <c r="BG255" s="66"/>
      <c r="BH255" s="66"/>
      <c r="BI255" s="25"/>
      <c r="BJ255" s="25"/>
      <c r="BK255" s="20"/>
      <c r="BL255" s="24"/>
      <c r="BM255" s="25"/>
      <c r="BN255" s="25"/>
      <c r="BO255" s="25"/>
      <c r="BP255" s="126"/>
    </row>
    <row r="256" spans="1:68" hidden="1" x14ac:dyDescent="0.2">
      <c r="A256" s="56">
        <v>45144</v>
      </c>
      <c r="B256" s="57" t="s">
        <v>561</v>
      </c>
      <c r="D256" s="58" t="str">
        <f t="shared" si="90"/>
        <v>Sun</v>
      </c>
      <c r="F256" s="74" t="s">
        <v>51</v>
      </c>
      <c r="G256" s="74" t="s">
        <v>103</v>
      </c>
      <c r="H256" s="24" t="s">
        <v>55</v>
      </c>
      <c r="I256" s="60">
        <v>6</v>
      </c>
      <c r="J256" s="60">
        <v>5</v>
      </c>
      <c r="K256" s="69" t="s">
        <v>413</v>
      </c>
      <c r="L256" s="122">
        <v>3.5</v>
      </c>
      <c r="M256" s="74" t="s">
        <v>105</v>
      </c>
      <c r="N256" s="60" t="s">
        <v>7</v>
      </c>
      <c r="R256" s="79">
        <v>1.8</v>
      </c>
      <c r="S256" s="65" t="s">
        <v>371</v>
      </c>
      <c r="T256" s="66">
        <f t="shared" si="92"/>
        <v>6.3</v>
      </c>
      <c r="U256" s="66">
        <f t="shared" si="93"/>
        <v>2.8</v>
      </c>
      <c r="V256" s="66">
        <f t="shared" si="94"/>
        <v>138.15000000000003</v>
      </c>
      <c r="W256" s="66">
        <f t="shared" si="95"/>
        <v>746</v>
      </c>
      <c r="X256" s="20">
        <f t="shared" si="96"/>
        <v>0.18518766756032176</v>
      </c>
      <c r="Y256" s="67">
        <f t="shared" si="97"/>
        <v>1.3815000000000004</v>
      </c>
      <c r="Z256" s="68">
        <f t="shared" si="98"/>
        <v>13815.000000000004</v>
      </c>
      <c r="AA256" s="65" t="s">
        <v>53</v>
      </c>
      <c r="AU256" s="23">
        <f t="shared" si="109"/>
        <v>2.8</v>
      </c>
      <c r="AV256" s="23" t="str">
        <f t="shared" si="109"/>
        <v/>
      </c>
      <c r="AX256" s="23" t="str">
        <f t="shared" si="101"/>
        <v/>
      </c>
      <c r="AY256" s="23" t="str">
        <f t="shared" si="103"/>
        <v/>
      </c>
      <c r="AZ256" s="23"/>
      <c r="BA256" s="25">
        <v>0</v>
      </c>
      <c r="BB256" s="25">
        <v>1.93</v>
      </c>
      <c r="BC256" s="25">
        <f t="shared" si="106"/>
        <v>3.2549999999999999</v>
      </c>
      <c r="BD256" s="25">
        <f t="shared" si="110"/>
        <v>1.8649</v>
      </c>
      <c r="BF256" s="55">
        <f t="shared" si="91"/>
        <v>0</v>
      </c>
      <c r="BG256" s="66"/>
      <c r="BH256" s="66"/>
      <c r="BI256" s="25"/>
      <c r="BJ256" s="25"/>
      <c r="BK256" s="20"/>
      <c r="BL256" s="24"/>
      <c r="BM256" s="25"/>
      <c r="BN256" s="25"/>
      <c r="BO256" s="25"/>
      <c r="BP256" s="126"/>
    </row>
    <row r="257" spans="1:68" hidden="1" x14ac:dyDescent="0.2">
      <c r="A257" s="56">
        <v>45144</v>
      </c>
      <c r="B257" s="57" t="s">
        <v>561</v>
      </c>
      <c r="D257" s="58" t="str">
        <f t="shared" si="90"/>
        <v>Sun</v>
      </c>
      <c r="F257" s="74" t="s">
        <v>51</v>
      </c>
      <c r="G257" s="74" t="s">
        <v>103</v>
      </c>
      <c r="H257" s="24" t="s">
        <v>176</v>
      </c>
      <c r="I257" s="60">
        <v>2</v>
      </c>
      <c r="J257" s="60">
        <v>13</v>
      </c>
      <c r="K257" s="62" t="s">
        <v>414</v>
      </c>
      <c r="L257" s="122">
        <v>1.5</v>
      </c>
      <c r="M257" s="74" t="s">
        <v>105</v>
      </c>
      <c r="N257" s="60" t="s">
        <v>6</v>
      </c>
      <c r="R257" s="79">
        <v>3.9</v>
      </c>
      <c r="S257" s="65" t="s">
        <v>371</v>
      </c>
      <c r="T257" s="66" t="str">
        <f t="shared" si="92"/>
        <v>0.00</v>
      </c>
      <c r="U257" s="66">
        <f t="shared" si="93"/>
        <v>-1.5</v>
      </c>
      <c r="V257" s="66">
        <f t="shared" si="94"/>
        <v>136.65000000000003</v>
      </c>
      <c r="W257" s="66">
        <f t="shared" si="95"/>
        <v>747.5</v>
      </c>
      <c r="X257" s="20">
        <f t="shared" si="96"/>
        <v>0.18280936454849503</v>
      </c>
      <c r="Y257" s="67">
        <f t="shared" si="97"/>
        <v>1.3665000000000003</v>
      </c>
      <c r="Z257" s="68">
        <f t="shared" si="98"/>
        <v>13665.000000000004</v>
      </c>
      <c r="AA257" s="65" t="s">
        <v>52</v>
      </c>
      <c r="AU257" s="23">
        <f t="shared" si="109"/>
        <v>-1.5</v>
      </c>
      <c r="AV257" s="23" t="str">
        <f t="shared" si="109"/>
        <v/>
      </c>
      <c r="AX257" s="23" t="str">
        <f t="shared" si="101"/>
        <v/>
      </c>
      <c r="AY257" s="23" t="str">
        <f t="shared" si="103"/>
        <v/>
      </c>
      <c r="AZ257" s="23"/>
      <c r="BA257" s="25">
        <v>3.6</v>
      </c>
      <c r="BB257" s="25">
        <v>3.3</v>
      </c>
      <c r="BC257" s="25">
        <f t="shared" si="106"/>
        <v>3.4499999999999993</v>
      </c>
      <c r="BD257" s="25">
        <f t="shared" si="110"/>
        <v>3.1389999999999998</v>
      </c>
      <c r="BF257" s="55">
        <f t="shared" si="91"/>
        <v>0</v>
      </c>
      <c r="BG257" s="66"/>
      <c r="BH257" s="66"/>
      <c r="BI257" s="25"/>
      <c r="BJ257" s="25"/>
      <c r="BK257" s="20"/>
      <c r="BL257" s="24"/>
      <c r="BM257" s="25"/>
      <c r="BN257" s="25"/>
      <c r="BO257" s="25"/>
      <c r="BP257" s="126"/>
    </row>
    <row r="258" spans="1:68" hidden="1" x14ac:dyDescent="0.2">
      <c r="A258" s="56">
        <v>45144</v>
      </c>
      <c r="B258" s="57" t="s">
        <v>561</v>
      </c>
      <c r="D258" s="58" t="str">
        <f t="shared" si="90"/>
        <v>Sun</v>
      </c>
      <c r="F258" s="74" t="s">
        <v>51</v>
      </c>
      <c r="G258" s="74" t="s">
        <v>103</v>
      </c>
      <c r="H258" s="24" t="s">
        <v>176</v>
      </c>
      <c r="I258" s="60">
        <v>2</v>
      </c>
      <c r="J258" s="60">
        <v>13</v>
      </c>
      <c r="K258" s="69" t="s">
        <v>414</v>
      </c>
      <c r="L258" s="122">
        <v>3.5</v>
      </c>
      <c r="M258" s="74" t="s">
        <v>105</v>
      </c>
      <c r="N258" s="60" t="s">
        <v>7</v>
      </c>
      <c r="R258" s="79">
        <v>1.5</v>
      </c>
      <c r="S258" s="65" t="s">
        <v>371</v>
      </c>
      <c r="T258" s="66">
        <f t="shared" si="92"/>
        <v>5.25</v>
      </c>
      <c r="U258" s="66">
        <f t="shared" si="93"/>
        <v>1.75</v>
      </c>
      <c r="V258" s="66">
        <f t="shared" si="94"/>
        <v>138.40000000000003</v>
      </c>
      <c r="W258" s="66">
        <f t="shared" si="95"/>
        <v>751</v>
      </c>
      <c r="X258" s="20">
        <f t="shared" si="96"/>
        <v>0.18428761651131828</v>
      </c>
      <c r="Y258" s="67">
        <f t="shared" si="97"/>
        <v>1.3840000000000003</v>
      </c>
      <c r="Z258" s="68">
        <f t="shared" si="98"/>
        <v>13840.000000000004</v>
      </c>
      <c r="AA258" s="65" t="s">
        <v>53</v>
      </c>
      <c r="AU258" s="23">
        <f t="shared" si="109"/>
        <v>1.75</v>
      </c>
      <c r="AV258" s="23" t="str">
        <f t="shared" si="109"/>
        <v/>
      </c>
      <c r="AX258" s="23" t="str">
        <f t="shared" si="101"/>
        <v/>
      </c>
      <c r="AY258" s="23" t="str">
        <f t="shared" si="103"/>
        <v/>
      </c>
      <c r="AZ258" s="23"/>
      <c r="BA258" s="25">
        <v>0</v>
      </c>
      <c r="BB258" s="25">
        <v>1.52</v>
      </c>
      <c r="BC258" s="25">
        <f t="shared" si="106"/>
        <v>1.8200000000000003</v>
      </c>
      <c r="BD258" s="25">
        <f t="shared" si="110"/>
        <v>1.4836</v>
      </c>
      <c r="BF258" s="55">
        <f t="shared" si="91"/>
        <v>0</v>
      </c>
      <c r="BG258" s="66"/>
      <c r="BH258" s="66"/>
      <c r="BI258" s="25"/>
      <c r="BJ258" s="25"/>
      <c r="BK258" s="20"/>
      <c r="BL258" s="24"/>
      <c r="BM258" s="25"/>
      <c r="BN258" s="25"/>
      <c r="BO258" s="25"/>
      <c r="BP258" s="126"/>
    </row>
    <row r="259" spans="1:68" hidden="1" x14ac:dyDescent="0.2">
      <c r="A259" s="56">
        <v>45144</v>
      </c>
      <c r="B259" s="57" t="s">
        <v>561</v>
      </c>
      <c r="D259" s="58" t="str">
        <f t="shared" ref="D259:D322" si="111">TEXT(A259,"ddd")</f>
        <v>Sun</v>
      </c>
      <c r="F259" s="74" t="s">
        <v>51</v>
      </c>
      <c r="G259" s="74" t="s">
        <v>103</v>
      </c>
      <c r="H259" s="24" t="s">
        <v>176</v>
      </c>
      <c r="I259" s="60">
        <v>6</v>
      </c>
      <c r="J259" s="60">
        <v>2</v>
      </c>
      <c r="K259" s="60" t="s">
        <v>415</v>
      </c>
      <c r="L259" s="122">
        <v>1.5</v>
      </c>
      <c r="M259" s="74" t="s">
        <v>105</v>
      </c>
      <c r="N259" s="60" t="s">
        <v>6</v>
      </c>
      <c r="R259" s="79">
        <v>11.5</v>
      </c>
      <c r="S259" s="65" t="s">
        <v>363</v>
      </c>
      <c r="T259" s="66" t="str">
        <f t="shared" si="92"/>
        <v>0.00</v>
      </c>
      <c r="U259" s="66">
        <f t="shared" si="93"/>
        <v>-1.5</v>
      </c>
      <c r="V259" s="66">
        <f t="shared" si="94"/>
        <v>136.90000000000003</v>
      </c>
      <c r="W259" s="66">
        <f t="shared" si="95"/>
        <v>752.5</v>
      </c>
      <c r="X259" s="20">
        <f t="shared" si="96"/>
        <v>0.18192691029900337</v>
      </c>
      <c r="Y259" s="67">
        <f t="shared" si="97"/>
        <v>1.3690000000000004</v>
      </c>
      <c r="Z259" s="68">
        <f t="shared" si="98"/>
        <v>13690.000000000004</v>
      </c>
      <c r="AA259" s="65" t="s">
        <v>52</v>
      </c>
      <c r="AU259" s="23">
        <f t="shared" si="109"/>
        <v>-1.5</v>
      </c>
      <c r="AV259" s="23" t="str">
        <f t="shared" si="109"/>
        <v/>
      </c>
      <c r="AX259" s="23" t="str">
        <f t="shared" si="101"/>
        <v/>
      </c>
      <c r="AY259" s="23" t="str">
        <f t="shared" si="103"/>
        <v/>
      </c>
      <c r="AZ259" s="23"/>
      <c r="BA259" s="25">
        <v>4.9000000000000004</v>
      </c>
      <c r="BB259" s="25">
        <v>4.7300000000000004</v>
      </c>
      <c r="BC259" s="25">
        <f t="shared" si="106"/>
        <v>5.5950000000000006</v>
      </c>
      <c r="BD259" s="25">
        <f t="shared" si="110"/>
        <v>4.4689000000000005</v>
      </c>
      <c r="BF259" s="55">
        <f t="shared" ref="BF259:BF322" si="112">U259-SUM(AU259:AY259)</f>
        <v>0</v>
      </c>
      <c r="BG259" s="66"/>
      <c r="BH259" s="66"/>
      <c r="BI259" s="25"/>
      <c r="BJ259" s="25"/>
      <c r="BK259" s="20"/>
      <c r="BL259" s="24"/>
      <c r="BM259" s="25"/>
      <c r="BN259" s="25"/>
      <c r="BO259" s="25"/>
      <c r="BP259" s="126"/>
    </row>
    <row r="260" spans="1:68" hidden="1" x14ac:dyDescent="0.2">
      <c r="A260" s="56">
        <v>45144</v>
      </c>
      <c r="B260" s="57" t="s">
        <v>561</v>
      </c>
      <c r="D260" s="58" t="str">
        <f t="shared" si="111"/>
        <v>Sun</v>
      </c>
      <c r="F260" s="74" t="s">
        <v>51</v>
      </c>
      <c r="G260" s="74" t="s">
        <v>103</v>
      </c>
      <c r="H260" s="24" t="s">
        <v>176</v>
      </c>
      <c r="I260" s="61" t="s">
        <v>90</v>
      </c>
      <c r="J260" s="61" t="s">
        <v>159</v>
      </c>
      <c r="K260" s="60" t="s">
        <v>415</v>
      </c>
      <c r="L260" s="122">
        <v>3.5</v>
      </c>
      <c r="M260" s="74" t="s">
        <v>105</v>
      </c>
      <c r="N260" s="60" t="s">
        <v>7</v>
      </c>
      <c r="R260" s="79">
        <v>3.5</v>
      </c>
      <c r="S260" s="65" t="s">
        <v>363</v>
      </c>
      <c r="T260" s="66" t="str">
        <f t="shared" si="92"/>
        <v>0.00</v>
      </c>
      <c r="U260" s="66">
        <f t="shared" si="93"/>
        <v>-3.5</v>
      </c>
      <c r="V260" s="66">
        <f t="shared" si="94"/>
        <v>133.40000000000003</v>
      </c>
      <c r="W260" s="66">
        <f t="shared" si="95"/>
        <v>756</v>
      </c>
      <c r="X260" s="20">
        <f t="shared" si="96"/>
        <v>0.1764550264550265</v>
      </c>
      <c r="Y260" s="67">
        <f t="shared" si="97"/>
        <v>1.3340000000000003</v>
      </c>
      <c r="Z260" s="68">
        <f t="shared" si="98"/>
        <v>13340.000000000004</v>
      </c>
      <c r="AA260" s="65" t="s">
        <v>52</v>
      </c>
      <c r="AU260" s="23">
        <f t="shared" si="109"/>
        <v>-3.5</v>
      </c>
      <c r="AV260" s="23" t="str">
        <f t="shared" si="109"/>
        <v/>
      </c>
      <c r="AW260" s="23" t="str">
        <f t="shared" ref="AW260:AW323" si="113">IF($G260=AW$2,$U260,"")</f>
        <v/>
      </c>
      <c r="AX260" s="23" t="str">
        <f t="shared" si="101"/>
        <v/>
      </c>
      <c r="AY260" s="23" t="str">
        <f t="shared" si="103"/>
        <v/>
      </c>
      <c r="AZ260" s="23"/>
      <c r="BA260" s="25">
        <v>0</v>
      </c>
      <c r="BB260" s="25">
        <v>1.96</v>
      </c>
      <c r="BC260" s="25">
        <f t="shared" si="106"/>
        <v>3.3599999999999994</v>
      </c>
      <c r="BD260" s="25">
        <f t="shared" si="110"/>
        <v>1.8928</v>
      </c>
      <c r="BF260" s="55">
        <f t="shared" si="112"/>
        <v>0</v>
      </c>
      <c r="BG260" s="66"/>
      <c r="BH260" s="66"/>
      <c r="BI260" s="25"/>
      <c r="BJ260" s="25"/>
      <c r="BK260" s="20"/>
      <c r="BL260" s="24"/>
      <c r="BM260" s="25"/>
      <c r="BN260" s="25"/>
      <c r="BO260" s="25"/>
      <c r="BP260" s="126"/>
    </row>
    <row r="261" spans="1:68" hidden="1" x14ac:dyDescent="0.2">
      <c r="A261" s="56">
        <v>45145</v>
      </c>
      <c r="B261" s="57" t="s">
        <v>561</v>
      </c>
      <c r="D261" s="58" t="str">
        <f t="shared" si="111"/>
        <v>Mon</v>
      </c>
      <c r="F261" s="74" t="s">
        <v>51</v>
      </c>
      <c r="G261" s="74" t="s">
        <v>152</v>
      </c>
      <c r="H261" s="24" t="s">
        <v>417</v>
      </c>
      <c r="I261" s="61" t="s">
        <v>90</v>
      </c>
      <c r="J261" s="61" t="s">
        <v>156</v>
      </c>
      <c r="K261" s="69" t="s">
        <v>419</v>
      </c>
      <c r="L261" s="122">
        <v>5</v>
      </c>
      <c r="M261" s="74" t="s">
        <v>105</v>
      </c>
      <c r="N261" s="60" t="s">
        <v>6</v>
      </c>
      <c r="R261" s="79">
        <v>2</v>
      </c>
      <c r="S261" s="65" t="s">
        <v>372</v>
      </c>
      <c r="T261" s="66">
        <f t="shared" ref="T261:T324" si="114">IF((AA261="W"),ROUND((R261*L261),2),"0.00")</f>
        <v>10</v>
      </c>
      <c r="U261" s="66">
        <f t="shared" ref="U261:U324" si="115">-$L261+T261</f>
        <v>5</v>
      </c>
      <c r="V261" s="66">
        <f t="shared" ref="V261:V324" si="116">U261+V260</f>
        <v>138.40000000000003</v>
      </c>
      <c r="W261" s="66">
        <f t="shared" ref="W261:W324" si="117">L261+W260</f>
        <v>761</v>
      </c>
      <c r="X261" s="20">
        <f t="shared" ref="X261:X324" si="118">SUM(V261/W261)</f>
        <v>0.18186596583442843</v>
      </c>
      <c r="Y261" s="67">
        <f t="shared" ref="Y261:Y324" si="119">V261/100</f>
        <v>1.3840000000000003</v>
      </c>
      <c r="Z261" s="68">
        <f t="shared" ref="Z261:Z324" si="120">V261*100</f>
        <v>13840.000000000004</v>
      </c>
      <c r="AA261" s="65" t="s">
        <v>53</v>
      </c>
      <c r="AU261" s="23" t="str">
        <f t="shared" si="109"/>
        <v/>
      </c>
      <c r="AV261" s="23" t="str">
        <f t="shared" si="109"/>
        <v/>
      </c>
      <c r="AW261" s="23">
        <f t="shared" si="113"/>
        <v>5</v>
      </c>
      <c r="AX261" s="23" t="str">
        <f t="shared" si="101"/>
        <v/>
      </c>
      <c r="AY261" s="23" t="str">
        <f t="shared" si="103"/>
        <v/>
      </c>
      <c r="AZ261" s="23"/>
      <c r="BA261" s="25">
        <v>0</v>
      </c>
      <c r="BB261" s="25">
        <v>2.5</v>
      </c>
      <c r="BC261" s="25">
        <f t="shared" si="106"/>
        <v>7.5</v>
      </c>
      <c r="BD261" s="25">
        <f t="shared" si="110"/>
        <v>2.395</v>
      </c>
      <c r="BF261" s="55">
        <f t="shared" si="112"/>
        <v>0</v>
      </c>
      <c r="BG261" s="66"/>
      <c r="BH261" s="66"/>
      <c r="BI261" s="25"/>
      <c r="BJ261" s="25"/>
      <c r="BK261" s="20"/>
      <c r="BL261" s="24"/>
      <c r="BM261" s="25"/>
      <c r="BN261" s="25"/>
      <c r="BO261" s="25"/>
      <c r="BP261" s="126"/>
    </row>
    <row r="262" spans="1:68" hidden="1" x14ac:dyDescent="0.2">
      <c r="A262" s="56">
        <v>45145</v>
      </c>
      <c r="B262" s="57" t="s">
        <v>561</v>
      </c>
      <c r="D262" s="58" t="str">
        <f t="shared" si="111"/>
        <v>Mon</v>
      </c>
      <c r="F262" s="74" t="s">
        <v>51</v>
      </c>
      <c r="G262" s="74" t="s">
        <v>152</v>
      </c>
      <c r="H262" s="24" t="s">
        <v>340</v>
      </c>
      <c r="I262" s="60">
        <v>1</v>
      </c>
      <c r="J262" s="60">
        <v>8</v>
      </c>
      <c r="K262" s="69" t="s">
        <v>418</v>
      </c>
      <c r="L262" s="122">
        <v>2</v>
      </c>
      <c r="M262" s="74" t="s">
        <v>105</v>
      </c>
      <c r="N262" s="60" t="s">
        <v>6</v>
      </c>
      <c r="R262" s="79">
        <v>3</v>
      </c>
      <c r="S262" s="65" t="s">
        <v>372</v>
      </c>
      <c r="T262" s="66">
        <f t="shared" si="114"/>
        <v>6</v>
      </c>
      <c r="U262" s="66">
        <f t="shared" si="115"/>
        <v>4</v>
      </c>
      <c r="V262" s="66">
        <f t="shared" si="116"/>
        <v>142.40000000000003</v>
      </c>
      <c r="W262" s="66">
        <f t="shared" si="117"/>
        <v>763</v>
      </c>
      <c r="X262" s="20">
        <f t="shared" si="118"/>
        <v>0.1866317169069463</v>
      </c>
      <c r="Y262" s="67">
        <f t="shared" si="119"/>
        <v>1.4240000000000004</v>
      </c>
      <c r="Z262" s="68">
        <f t="shared" si="120"/>
        <v>14240.000000000004</v>
      </c>
      <c r="AA262" s="65" t="s">
        <v>53</v>
      </c>
      <c r="AU262" s="23" t="str">
        <f t="shared" si="109"/>
        <v/>
      </c>
      <c r="AV262" s="23" t="str">
        <f t="shared" si="109"/>
        <v/>
      </c>
      <c r="AW262" s="23">
        <f t="shared" si="113"/>
        <v>4</v>
      </c>
      <c r="AX262" s="23" t="str">
        <f t="shared" si="101"/>
        <v/>
      </c>
      <c r="AY262" s="23" t="str">
        <f t="shared" si="103"/>
        <v/>
      </c>
      <c r="AZ262" s="23"/>
      <c r="BA262" s="25">
        <v>0</v>
      </c>
      <c r="BB262" s="25">
        <v>2.87</v>
      </c>
      <c r="BC262" s="25">
        <f t="shared" si="106"/>
        <v>3.74</v>
      </c>
      <c r="BD262" s="25">
        <f t="shared" si="110"/>
        <v>2.7391000000000001</v>
      </c>
      <c r="BF262" s="55">
        <f t="shared" si="112"/>
        <v>0</v>
      </c>
      <c r="BG262" s="66"/>
      <c r="BH262" s="66"/>
      <c r="BI262" s="25"/>
      <c r="BJ262" s="25"/>
      <c r="BK262" s="20"/>
      <c r="BL262" s="24"/>
      <c r="BM262" s="25"/>
      <c r="BN262" s="25"/>
      <c r="BO262" s="25"/>
      <c r="BP262" s="126"/>
    </row>
    <row r="263" spans="1:68" hidden="1" x14ac:dyDescent="0.2">
      <c r="A263" s="56">
        <v>45146</v>
      </c>
      <c r="B263" s="57" t="s">
        <v>561</v>
      </c>
      <c r="D263" s="58" t="str">
        <f t="shared" si="111"/>
        <v>Tue</v>
      </c>
      <c r="F263" s="74" t="s">
        <v>51</v>
      </c>
      <c r="G263" s="74" t="s">
        <v>103</v>
      </c>
      <c r="H263" s="24" t="s">
        <v>149</v>
      </c>
      <c r="I263" s="60">
        <v>2</v>
      </c>
      <c r="J263" s="60">
        <v>3</v>
      </c>
      <c r="K263" s="62" t="s">
        <v>420</v>
      </c>
      <c r="L263" s="122">
        <v>3</v>
      </c>
      <c r="M263" s="74" t="s">
        <v>105</v>
      </c>
      <c r="N263" s="60" t="s">
        <v>6</v>
      </c>
      <c r="R263" s="79">
        <v>2.4</v>
      </c>
      <c r="S263" s="65" t="s">
        <v>371</v>
      </c>
      <c r="T263" s="66" t="str">
        <f t="shared" si="114"/>
        <v>0.00</v>
      </c>
      <c r="U263" s="66">
        <f t="shared" si="115"/>
        <v>-3</v>
      </c>
      <c r="V263" s="66">
        <f t="shared" si="116"/>
        <v>139.40000000000003</v>
      </c>
      <c r="W263" s="66">
        <f t="shared" si="117"/>
        <v>766</v>
      </c>
      <c r="X263" s="20">
        <f t="shared" si="118"/>
        <v>0.1819843342036554</v>
      </c>
      <c r="Y263" s="67">
        <f t="shared" si="119"/>
        <v>1.3940000000000003</v>
      </c>
      <c r="Z263" s="68">
        <f t="shared" si="120"/>
        <v>13940.000000000004</v>
      </c>
      <c r="AA263" s="65" t="s">
        <v>52</v>
      </c>
      <c r="AU263" s="23">
        <f t="shared" si="109"/>
        <v>-3</v>
      </c>
      <c r="AV263" s="23" t="str">
        <f t="shared" si="109"/>
        <v/>
      </c>
      <c r="AW263" s="23" t="str">
        <f t="shared" si="113"/>
        <v/>
      </c>
      <c r="AX263" s="23" t="str">
        <f t="shared" si="101"/>
        <v/>
      </c>
      <c r="AY263" s="23" t="str">
        <f t="shared" si="103"/>
        <v/>
      </c>
      <c r="AZ263" s="23"/>
      <c r="BA263" s="25">
        <v>2.9</v>
      </c>
      <c r="BB263" s="25">
        <v>2.86</v>
      </c>
      <c r="BC263" s="25">
        <f t="shared" si="106"/>
        <v>5.58</v>
      </c>
      <c r="BD263" s="25">
        <f t="shared" si="110"/>
        <v>2.7298</v>
      </c>
      <c r="BF263" s="55">
        <f t="shared" si="112"/>
        <v>0</v>
      </c>
      <c r="BG263" s="66"/>
      <c r="BH263" s="66"/>
      <c r="BI263" s="25"/>
      <c r="BJ263" s="25"/>
      <c r="BK263" s="20"/>
      <c r="BL263" s="24"/>
      <c r="BM263" s="25"/>
      <c r="BN263" s="25"/>
      <c r="BO263" s="25"/>
      <c r="BP263" s="126"/>
    </row>
    <row r="264" spans="1:68" hidden="1" x14ac:dyDescent="0.2">
      <c r="A264" s="56">
        <v>45146</v>
      </c>
      <c r="B264" s="57" t="s">
        <v>561</v>
      </c>
      <c r="D264" s="58" t="str">
        <f t="shared" si="111"/>
        <v>Tue</v>
      </c>
      <c r="F264" s="74" t="s">
        <v>51</v>
      </c>
      <c r="G264" s="74" t="s">
        <v>103</v>
      </c>
      <c r="H264" s="24" t="s">
        <v>285</v>
      </c>
      <c r="I264" s="61" t="s">
        <v>95</v>
      </c>
      <c r="J264" s="61" t="s">
        <v>95</v>
      </c>
      <c r="K264" s="69" t="s">
        <v>421</v>
      </c>
      <c r="L264" s="122">
        <v>3</v>
      </c>
      <c r="M264" s="74" t="s">
        <v>105</v>
      </c>
      <c r="N264" s="60" t="s">
        <v>7</v>
      </c>
      <c r="R264" s="79">
        <v>1.8</v>
      </c>
      <c r="S264" s="65" t="s">
        <v>372</v>
      </c>
      <c r="T264" s="66">
        <f t="shared" si="114"/>
        <v>5.4</v>
      </c>
      <c r="U264" s="66">
        <f t="shared" si="115"/>
        <v>2.4000000000000004</v>
      </c>
      <c r="V264" s="66">
        <f t="shared" si="116"/>
        <v>141.80000000000004</v>
      </c>
      <c r="W264" s="66">
        <f t="shared" si="117"/>
        <v>769</v>
      </c>
      <c r="X264" s="20">
        <f t="shared" si="118"/>
        <v>0.18439531859557873</v>
      </c>
      <c r="Y264" s="67">
        <f t="shared" si="119"/>
        <v>1.4180000000000004</v>
      </c>
      <c r="Z264" s="68">
        <f t="shared" si="120"/>
        <v>14180.000000000004</v>
      </c>
      <c r="AA264" s="65" t="s">
        <v>53</v>
      </c>
      <c r="AU264" s="23">
        <f t="shared" si="109"/>
        <v>2.4000000000000004</v>
      </c>
      <c r="AV264" s="23" t="str">
        <f t="shared" si="109"/>
        <v/>
      </c>
      <c r="AW264" s="23" t="str">
        <f t="shared" si="113"/>
        <v/>
      </c>
      <c r="AX264" s="23" t="str">
        <f t="shared" si="101"/>
        <v/>
      </c>
      <c r="AY264" s="23" t="str">
        <f t="shared" si="103"/>
        <v/>
      </c>
      <c r="AZ264" s="23"/>
      <c r="BA264" s="25">
        <v>0</v>
      </c>
      <c r="BB264" s="25">
        <v>1.51</v>
      </c>
      <c r="BC264" s="25">
        <f t="shared" si="106"/>
        <v>1.5300000000000002</v>
      </c>
      <c r="BD264" s="25">
        <f t="shared" si="110"/>
        <v>1.4742999999999999</v>
      </c>
      <c r="BF264" s="55">
        <f t="shared" si="112"/>
        <v>0</v>
      </c>
      <c r="BG264" s="66"/>
      <c r="BH264" s="66"/>
      <c r="BI264" s="25"/>
      <c r="BJ264" s="25"/>
      <c r="BK264" s="20"/>
      <c r="BL264" s="24"/>
      <c r="BM264" s="25"/>
      <c r="BN264" s="25"/>
      <c r="BO264" s="25"/>
      <c r="BP264" s="126"/>
    </row>
    <row r="265" spans="1:68" hidden="1" x14ac:dyDescent="0.2">
      <c r="A265" s="56">
        <v>45146</v>
      </c>
      <c r="B265" s="57" t="s">
        <v>561</v>
      </c>
      <c r="D265" s="58" t="str">
        <f t="shared" si="111"/>
        <v>Tue</v>
      </c>
      <c r="F265" s="74" t="s">
        <v>51</v>
      </c>
      <c r="G265" s="74" t="s">
        <v>103</v>
      </c>
      <c r="H265" s="24" t="s">
        <v>149</v>
      </c>
      <c r="I265" s="60">
        <v>7</v>
      </c>
      <c r="J265" s="60">
        <v>9</v>
      </c>
      <c r="K265" s="69" t="s">
        <v>424</v>
      </c>
      <c r="L265" s="122">
        <v>3</v>
      </c>
      <c r="M265" s="74" t="s">
        <v>105</v>
      </c>
      <c r="N265" s="60" t="s">
        <v>7</v>
      </c>
      <c r="R265" s="79">
        <v>1.9</v>
      </c>
      <c r="S265" s="65" t="s">
        <v>372</v>
      </c>
      <c r="T265" s="66">
        <f t="shared" si="114"/>
        <v>5.7</v>
      </c>
      <c r="U265" s="66">
        <f t="shared" si="115"/>
        <v>2.7</v>
      </c>
      <c r="V265" s="66">
        <f t="shared" si="116"/>
        <v>144.50000000000003</v>
      </c>
      <c r="W265" s="66">
        <f t="shared" si="117"/>
        <v>772</v>
      </c>
      <c r="X265" s="20">
        <f t="shared" si="118"/>
        <v>0.18717616580310883</v>
      </c>
      <c r="Y265" s="67">
        <f t="shared" si="119"/>
        <v>1.4450000000000003</v>
      </c>
      <c r="Z265" s="68">
        <f t="shared" si="120"/>
        <v>14450.000000000004</v>
      </c>
      <c r="AA265" s="65" t="s">
        <v>53</v>
      </c>
      <c r="AU265" s="23">
        <f t="shared" si="109"/>
        <v>2.7</v>
      </c>
      <c r="AV265" s="23" t="str">
        <f t="shared" si="109"/>
        <v/>
      </c>
      <c r="AW265" s="23" t="str">
        <f t="shared" si="113"/>
        <v/>
      </c>
      <c r="AX265" s="23" t="str">
        <f t="shared" si="101"/>
        <v/>
      </c>
      <c r="AY265" s="23" t="str">
        <f t="shared" si="103"/>
        <v/>
      </c>
      <c r="AZ265" s="23"/>
      <c r="BA265" s="25">
        <v>0</v>
      </c>
      <c r="BB265" s="25">
        <v>2.15</v>
      </c>
      <c r="BC265" s="25">
        <f t="shared" si="106"/>
        <v>3.4499999999999993</v>
      </c>
      <c r="BD265" s="25">
        <f t="shared" si="110"/>
        <v>2.0694999999999997</v>
      </c>
      <c r="BF265" s="55">
        <f t="shared" si="112"/>
        <v>0</v>
      </c>
      <c r="BG265" s="66"/>
      <c r="BH265" s="66"/>
      <c r="BI265" s="25"/>
      <c r="BJ265" s="25"/>
      <c r="BK265" s="20"/>
      <c r="BL265" s="24"/>
      <c r="BM265" s="25"/>
      <c r="BN265" s="25"/>
      <c r="BO265" s="25"/>
      <c r="BP265" s="126"/>
    </row>
    <row r="266" spans="1:68" hidden="1" x14ac:dyDescent="0.2">
      <c r="A266" s="56">
        <v>45146</v>
      </c>
      <c r="B266" s="57" t="s">
        <v>561</v>
      </c>
      <c r="D266" s="58" t="str">
        <f t="shared" si="111"/>
        <v>Tue</v>
      </c>
      <c r="F266" s="74" t="s">
        <v>51</v>
      </c>
      <c r="G266" s="74" t="s">
        <v>103</v>
      </c>
      <c r="H266" s="24" t="s">
        <v>422</v>
      </c>
      <c r="I266" s="61" t="s">
        <v>80</v>
      </c>
      <c r="J266" s="61" t="s">
        <v>80</v>
      </c>
      <c r="K266" s="69" t="s">
        <v>423</v>
      </c>
      <c r="L266" s="122">
        <v>2</v>
      </c>
      <c r="M266" s="74" t="s">
        <v>105</v>
      </c>
      <c r="N266" s="60" t="s">
        <v>6</v>
      </c>
      <c r="R266" s="79">
        <v>3</v>
      </c>
      <c r="S266" s="65" t="s">
        <v>372</v>
      </c>
      <c r="T266" s="66">
        <f t="shared" si="114"/>
        <v>6</v>
      </c>
      <c r="U266" s="66">
        <f t="shared" si="115"/>
        <v>4</v>
      </c>
      <c r="V266" s="66">
        <f t="shared" si="116"/>
        <v>148.50000000000003</v>
      </c>
      <c r="W266" s="66">
        <f t="shared" si="117"/>
        <v>774</v>
      </c>
      <c r="X266" s="20">
        <f t="shared" si="118"/>
        <v>0.19186046511627911</v>
      </c>
      <c r="Y266" s="67">
        <f t="shared" si="119"/>
        <v>1.4850000000000003</v>
      </c>
      <c r="Z266" s="68">
        <f t="shared" si="120"/>
        <v>14850.000000000004</v>
      </c>
      <c r="AA266" s="65" t="s">
        <v>53</v>
      </c>
      <c r="AU266" s="23">
        <f t="shared" ref="AU266:AV285" si="121">IF($G266=AU$2,$U266,"")</f>
        <v>4</v>
      </c>
      <c r="AV266" s="23" t="str">
        <f t="shared" si="121"/>
        <v/>
      </c>
      <c r="AW266" s="23" t="str">
        <f t="shared" si="113"/>
        <v/>
      </c>
      <c r="AX266" s="23" t="str">
        <f t="shared" ref="AX266:AX329" si="122">IF($G266=AX$2,$U266,"")</f>
        <v/>
      </c>
      <c r="AY266" s="23" t="str">
        <f t="shared" si="103"/>
        <v/>
      </c>
      <c r="AZ266" s="23"/>
      <c r="BA266" s="25">
        <v>4</v>
      </c>
      <c r="BB266" s="25">
        <v>4.1900000000000004</v>
      </c>
      <c r="BC266" s="25">
        <f t="shared" si="106"/>
        <v>6.3800000000000008</v>
      </c>
      <c r="BD266" s="25">
        <f t="shared" si="110"/>
        <v>3.9667000000000003</v>
      </c>
      <c r="BF266" s="55">
        <f t="shared" si="112"/>
        <v>0</v>
      </c>
      <c r="BG266" s="66"/>
      <c r="BH266" s="66"/>
      <c r="BI266" s="25"/>
      <c r="BJ266" s="25"/>
      <c r="BK266" s="20"/>
      <c r="BL266" s="24"/>
      <c r="BM266" s="25"/>
      <c r="BN266" s="25"/>
      <c r="BO266" s="25"/>
      <c r="BP266" s="126"/>
    </row>
    <row r="267" spans="1:68" hidden="1" x14ac:dyDescent="0.2">
      <c r="A267" s="56">
        <v>45146</v>
      </c>
      <c r="B267" s="57" t="s">
        <v>561</v>
      </c>
      <c r="D267" s="58" t="str">
        <f t="shared" si="111"/>
        <v>Tue</v>
      </c>
      <c r="F267" s="74" t="s">
        <v>51</v>
      </c>
      <c r="G267" s="74" t="s">
        <v>103</v>
      </c>
      <c r="H267" s="24" t="s">
        <v>285</v>
      </c>
      <c r="I267" s="61" t="s">
        <v>95</v>
      </c>
      <c r="J267" s="61" t="s">
        <v>95</v>
      </c>
      <c r="K267" s="69" t="s">
        <v>421</v>
      </c>
      <c r="L267" s="122">
        <v>2</v>
      </c>
      <c r="M267" s="74" t="s">
        <v>105</v>
      </c>
      <c r="N267" s="60" t="s">
        <v>6</v>
      </c>
      <c r="R267" s="79">
        <v>4.5999999999999996</v>
      </c>
      <c r="S267" s="65" t="s">
        <v>372</v>
      </c>
      <c r="T267" s="66">
        <f t="shared" si="114"/>
        <v>9.1999999999999993</v>
      </c>
      <c r="U267" s="66">
        <f t="shared" si="115"/>
        <v>7.1999999999999993</v>
      </c>
      <c r="V267" s="66">
        <f t="shared" si="116"/>
        <v>155.70000000000002</v>
      </c>
      <c r="W267" s="66">
        <f t="shared" si="117"/>
        <v>776</v>
      </c>
      <c r="X267" s="20">
        <f t="shared" si="118"/>
        <v>0.20064432989690723</v>
      </c>
      <c r="Y267" s="67">
        <f t="shared" si="119"/>
        <v>1.5570000000000002</v>
      </c>
      <c r="Z267" s="68">
        <f t="shared" si="120"/>
        <v>15570.000000000002</v>
      </c>
      <c r="AA267" s="65" t="s">
        <v>53</v>
      </c>
      <c r="AU267" s="23">
        <f t="shared" si="121"/>
        <v>7.1999999999999993</v>
      </c>
      <c r="AV267" s="23" t="str">
        <f t="shared" si="121"/>
        <v/>
      </c>
      <c r="AW267" s="23" t="str">
        <f t="shared" si="113"/>
        <v/>
      </c>
      <c r="AX267" s="23" t="str">
        <f t="shared" si="122"/>
        <v/>
      </c>
      <c r="AY267" s="23" t="str">
        <f t="shared" si="103"/>
        <v/>
      </c>
      <c r="AZ267" s="23"/>
      <c r="BA267" s="25">
        <v>3.6</v>
      </c>
      <c r="BB267" s="25">
        <v>3.86</v>
      </c>
      <c r="BC267" s="25">
        <f t="shared" si="106"/>
        <v>5.72</v>
      </c>
      <c r="BD267" s="25">
        <f t="shared" si="110"/>
        <v>3.6598000000000002</v>
      </c>
      <c r="BF267" s="55">
        <f t="shared" si="112"/>
        <v>0</v>
      </c>
      <c r="BG267" s="66"/>
      <c r="BH267" s="66"/>
      <c r="BI267" s="25"/>
      <c r="BJ267" s="25"/>
      <c r="BK267" s="20"/>
      <c r="BL267" s="24"/>
      <c r="BM267" s="25"/>
      <c r="BN267" s="25"/>
      <c r="BO267" s="25"/>
      <c r="BP267" s="126"/>
    </row>
    <row r="268" spans="1:68" hidden="1" x14ac:dyDescent="0.2">
      <c r="A268" s="56">
        <v>45146</v>
      </c>
      <c r="B268" s="57" t="s">
        <v>561</v>
      </c>
      <c r="D268" s="58" t="str">
        <f t="shared" si="111"/>
        <v>Tue</v>
      </c>
      <c r="F268" s="74" t="s">
        <v>51</v>
      </c>
      <c r="G268" s="74" t="s">
        <v>103</v>
      </c>
      <c r="H268" s="24" t="s">
        <v>149</v>
      </c>
      <c r="I268" s="60">
        <v>7</v>
      </c>
      <c r="J268" s="60">
        <v>9</v>
      </c>
      <c r="K268" s="69" t="s">
        <v>424</v>
      </c>
      <c r="L268" s="122">
        <v>1</v>
      </c>
      <c r="M268" s="74" t="s">
        <v>105</v>
      </c>
      <c r="N268" s="60" t="s">
        <v>6</v>
      </c>
      <c r="R268" s="79">
        <v>5</v>
      </c>
      <c r="S268" s="65" t="s">
        <v>372</v>
      </c>
      <c r="T268" s="66">
        <f t="shared" si="114"/>
        <v>5</v>
      </c>
      <c r="U268" s="66">
        <f t="shared" si="115"/>
        <v>4</v>
      </c>
      <c r="V268" s="66">
        <f t="shared" si="116"/>
        <v>159.70000000000002</v>
      </c>
      <c r="W268" s="66">
        <f t="shared" si="117"/>
        <v>777</v>
      </c>
      <c r="X268" s="20">
        <f t="shared" si="118"/>
        <v>0.20553410553410556</v>
      </c>
      <c r="Y268" s="67">
        <f t="shared" si="119"/>
        <v>1.5970000000000002</v>
      </c>
      <c r="Z268" s="68">
        <f t="shared" si="120"/>
        <v>15970.000000000002</v>
      </c>
      <c r="AA268" s="65" t="s">
        <v>53</v>
      </c>
      <c r="AU268" s="23">
        <f t="shared" si="121"/>
        <v>4</v>
      </c>
      <c r="AV268" s="23" t="str">
        <f t="shared" si="121"/>
        <v/>
      </c>
      <c r="AW268" s="23" t="str">
        <f t="shared" si="113"/>
        <v/>
      </c>
      <c r="AX268" s="23" t="str">
        <f t="shared" si="122"/>
        <v/>
      </c>
      <c r="AY268" s="23" t="str">
        <f t="shared" si="103"/>
        <v/>
      </c>
      <c r="AZ268" s="23"/>
      <c r="BA268" s="25">
        <v>6.2</v>
      </c>
      <c r="BB268" s="25">
        <v>7.6</v>
      </c>
      <c r="BC268" s="25">
        <f t="shared" si="106"/>
        <v>6.6</v>
      </c>
      <c r="BD268" s="25">
        <f t="shared" si="110"/>
        <v>7.1379999999999999</v>
      </c>
      <c r="BF268" s="55">
        <f t="shared" si="112"/>
        <v>0</v>
      </c>
      <c r="BG268" s="66"/>
      <c r="BH268" s="66"/>
      <c r="BI268" s="25"/>
      <c r="BJ268" s="25"/>
      <c r="BK268" s="20"/>
      <c r="BL268" s="24"/>
      <c r="BM268" s="25"/>
      <c r="BN268" s="25"/>
      <c r="BO268" s="25"/>
      <c r="BP268" s="126"/>
    </row>
    <row r="269" spans="1:68" hidden="1" x14ac:dyDescent="0.2">
      <c r="A269" s="56">
        <v>45147</v>
      </c>
      <c r="B269" s="57" t="s">
        <v>561</v>
      </c>
      <c r="C269" s="24" t="s">
        <v>397</v>
      </c>
      <c r="D269" s="58" t="str">
        <f t="shared" si="111"/>
        <v>Wed</v>
      </c>
      <c r="E269" s="74" t="s">
        <v>103</v>
      </c>
      <c r="F269" s="74" t="s">
        <v>51</v>
      </c>
      <c r="G269" s="74" t="s">
        <v>152</v>
      </c>
      <c r="H269" s="24" t="s">
        <v>340</v>
      </c>
      <c r="I269" s="24">
        <v>4</v>
      </c>
      <c r="J269" s="61" t="s">
        <v>80</v>
      </c>
      <c r="K269" s="26" t="s">
        <v>431</v>
      </c>
      <c r="L269" s="122">
        <v>3</v>
      </c>
      <c r="M269" s="74" t="s">
        <v>105</v>
      </c>
      <c r="N269" s="60" t="s">
        <v>6</v>
      </c>
      <c r="R269" s="79">
        <v>2.6</v>
      </c>
      <c r="S269" s="65" t="s">
        <v>372</v>
      </c>
      <c r="T269" s="66">
        <f t="shared" si="114"/>
        <v>7.8</v>
      </c>
      <c r="U269" s="66">
        <f t="shared" si="115"/>
        <v>4.8</v>
      </c>
      <c r="V269" s="66">
        <f t="shared" si="116"/>
        <v>164.50000000000003</v>
      </c>
      <c r="W269" s="66">
        <f t="shared" si="117"/>
        <v>780</v>
      </c>
      <c r="X269" s="20">
        <f t="shared" si="118"/>
        <v>0.21089743589743593</v>
      </c>
      <c r="Y269" s="67">
        <f t="shared" si="119"/>
        <v>1.6450000000000002</v>
      </c>
      <c r="Z269" s="68">
        <f t="shared" si="120"/>
        <v>16450.000000000004</v>
      </c>
      <c r="AA269" s="65" t="s">
        <v>53</v>
      </c>
      <c r="AU269" s="23" t="str">
        <f t="shared" si="121"/>
        <v/>
      </c>
      <c r="AV269" s="23" t="str">
        <f t="shared" si="121"/>
        <v/>
      </c>
      <c r="AW269" s="23">
        <f t="shared" si="113"/>
        <v>4.8</v>
      </c>
      <c r="AX269" s="23" t="str">
        <f t="shared" si="122"/>
        <v/>
      </c>
      <c r="AY269" s="23" t="str">
        <f t="shared" si="103"/>
        <v/>
      </c>
      <c r="AZ269" s="23"/>
      <c r="BA269" s="25">
        <v>0</v>
      </c>
      <c r="BB269" s="25">
        <v>2.48</v>
      </c>
      <c r="BC269" s="25">
        <f t="shared" si="106"/>
        <v>4.4399999999999995</v>
      </c>
      <c r="BD269" s="25">
        <f t="shared" si="110"/>
        <v>2.3764000000000003</v>
      </c>
      <c r="BF269" s="55">
        <f t="shared" si="112"/>
        <v>0</v>
      </c>
      <c r="BG269" s="66"/>
      <c r="BH269" s="66"/>
      <c r="BI269" s="25"/>
      <c r="BJ269" s="25"/>
      <c r="BK269" s="20"/>
      <c r="BL269" s="24"/>
      <c r="BM269" s="25"/>
      <c r="BN269" s="25"/>
      <c r="BO269" s="25"/>
      <c r="BP269" s="126"/>
    </row>
    <row r="270" spans="1:68" hidden="1" x14ac:dyDescent="0.2">
      <c r="A270" s="56">
        <v>45147</v>
      </c>
      <c r="B270" s="57" t="s">
        <v>561</v>
      </c>
      <c r="D270" s="58" t="str">
        <f t="shared" si="111"/>
        <v>Wed</v>
      </c>
      <c r="F270" s="74" t="s">
        <v>51</v>
      </c>
      <c r="G270" s="74" t="s">
        <v>103</v>
      </c>
      <c r="H270" s="24" t="s">
        <v>55</v>
      </c>
      <c r="I270" s="60">
        <v>1</v>
      </c>
      <c r="J270" s="60">
        <v>12</v>
      </c>
      <c r="K270" s="60" t="s">
        <v>426</v>
      </c>
      <c r="L270" s="122">
        <v>5</v>
      </c>
      <c r="M270" s="74" t="s">
        <v>105</v>
      </c>
      <c r="N270" s="60" t="s">
        <v>6</v>
      </c>
      <c r="R270" s="79">
        <v>1.9</v>
      </c>
      <c r="S270" s="65" t="s">
        <v>363</v>
      </c>
      <c r="T270" s="66" t="str">
        <f t="shared" si="114"/>
        <v>0.00</v>
      </c>
      <c r="U270" s="66">
        <f t="shared" si="115"/>
        <v>-5</v>
      </c>
      <c r="V270" s="66">
        <f t="shared" si="116"/>
        <v>159.50000000000003</v>
      </c>
      <c r="W270" s="66">
        <f t="shared" si="117"/>
        <v>785</v>
      </c>
      <c r="X270" s="20">
        <f t="shared" si="118"/>
        <v>0.20318471337579622</v>
      </c>
      <c r="Y270" s="67">
        <f t="shared" si="119"/>
        <v>1.5950000000000002</v>
      </c>
      <c r="Z270" s="68">
        <f t="shared" si="120"/>
        <v>15950.000000000004</v>
      </c>
      <c r="AA270" s="65" t="s">
        <v>52</v>
      </c>
      <c r="AU270" s="23">
        <f t="shared" si="121"/>
        <v>-5</v>
      </c>
      <c r="AV270" s="23" t="str">
        <f t="shared" si="121"/>
        <v/>
      </c>
      <c r="AW270" s="23" t="str">
        <f t="shared" si="113"/>
        <v/>
      </c>
      <c r="AX270" s="23" t="str">
        <f t="shared" si="122"/>
        <v/>
      </c>
      <c r="AY270" s="23" t="str">
        <f t="shared" si="103"/>
        <v/>
      </c>
      <c r="AZ270" s="23"/>
      <c r="BA270" s="25">
        <v>1.85</v>
      </c>
      <c r="BB270" s="25">
        <v>1.92</v>
      </c>
      <c r="BC270" s="25">
        <f t="shared" si="106"/>
        <v>4.5999999999999996</v>
      </c>
      <c r="BD270" s="25">
        <f t="shared" si="110"/>
        <v>1.8555999999999999</v>
      </c>
      <c r="BF270" s="55">
        <f t="shared" si="112"/>
        <v>0</v>
      </c>
      <c r="BG270" s="66"/>
      <c r="BH270" s="66"/>
      <c r="BI270" s="25"/>
      <c r="BJ270" s="25"/>
      <c r="BK270" s="20"/>
      <c r="BL270" s="24"/>
      <c r="BM270" s="25"/>
      <c r="BN270" s="25"/>
      <c r="BO270" s="25"/>
      <c r="BP270" s="126"/>
    </row>
    <row r="271" spans="1:68" hidden="1" x14ac:dyDescent="0.2">
      <c r="A271" s="56">
        <v>45147</v>
      </c>
      <c r="B271" s="57" t="s">
        <v>561</v>
      </c>
      <c r="D271" s="58" t="str">
        <f t="shared" si="111"/>
        <v>Wed</v>
      </c>
      <c r="F271" s="74" t="s">
        <v>51</v>
      </c>
      <c r="G271" s="74" t="s">
        <v>103</v>
      </c>
      <c r="H271" s="24" t="s">
        <v>425</v>
      </c>
      <c r="I271" s="78" t="s">
        <v>67</v>
      </c>
      <c r="J271" s="78" t="s">
        <v>428</v>
      </c>
      <c r="K271" s="69" t="s">
        <v>429</v>
      </c>
      <c r="L271" s="122">
        <v>3</v>
      </c>
      <c r="M271" s="74" t="s">
        <v>105</v>
      </c>
      <c r="N271" s="60" t="s">
        <v>73</v>
      </c>
      <c r="R271" s="79">
        <v>2.48</v>
      </c>
      <c r="S271" s="65" t="s">
        <v>372</v>
      </c>
      <c r="T271" s="66">
        <f t="shared" si="114"/>
        <v>7.44</v>
      </c>
      <c r="U271" s="66">
        <f t="shared" si="115"/>
        <v>4.4400000000000004</v>
      </c>
      <c r="V271" s="66">
        <f t="shared" si="116"/>
        <v>163.94000000000003</v>
      </c>
      <c r="W271" s="66">
        <f t="shared" si="117"/>
        <v>788</v>
      </c>
      <c r="X271" s="20">
        <f t="shared" si="118"/>
        <v>0.20804568527918785</v>
      </c>
      <c r="Y271" s="67">
        <f t="shared" si="119"/>
        <v>1.6394000000000002</v>
      </c>
      <c r="Z271" s="68">
        <f t="shared" si="120"/>
        <v>16394.000000000004</v>
      </c>
      <c r="AA271" s="65" t="s">
        <v>53</v>
      </c>
      <c r="AU271" s="23">
        <f t="shared" si="121"/>
        <v>4.4400000000000004</v>
      </c>
      <c r="AV271" s="23" t="str">
        <f t="shared" si="121"/>
        <v/>
      </c>
      <c r="AW271" s="23" t="str">
        <f t="shared" si="113"/>
        <v/>
      </c>
      <c r="AX271" s="23" t="str">
        <f t="shared" si="122"/>
        <v/>
      </c>
      <c r="AY271" s="23" t="str">
        <f t="shared" si="103"/>
        <v/>
      </c>
      <c r="AZ271" s="23"/>
      <c r="BA271" s="25">
        <v>0</v>
      </c>
      <c r="BB271" s="25">
        <v>0</v>
      </c>
      <c r="BC271" s="25">
        <f t="shared" si="106"/>
        <v>-3</v>
      </c>
      <c r="BD271" s="25">
        <f>0.94*(BB271-1)+1</f>
        <v>6.0000000000000053E-2</v>
      </c>
      <c r="BF271" s="55">
        <f t="shared" si="112"/>
        <v>0</v>
      </c>
      <c r="BG271" s="66"/>
      <c r="BH271" s="66"/>
      <c r="BI271" s="25"/>
      <c r="BJ271" s="25"/>
      <c r="BK271" s="20"/>
      <c r="BL271" s="24"/>
      <c r="BM271" s="25"/>
      <c r="BN271" s="25"/>
      <c r="BO271" s="25"/>
      <c r="BP271" s="126"/>
    </row>
    <row r="272" spans="1:68" hidden="1" x14ac:dyDescent="0.2">
      <c r="A272" s="56">
        <v>45147</v>
      </c>
      <c r="B272" s="57" t="s">
        <v>561</v>
      </c>
      <c r="C272" s="24" t="s">
        <v>397</v>
      </c>
      <c r="D272" s="58" t="str">
        <f t="shared" si="111"/>
        <v>Wed</v>
      </c>
      <c r="E272" s="74" t="s">
        <v>103</v>
      </c>
      <c r="F272" s="74" t="s">
        <v>51</v>
      </c>
      <c r="G272" s="74" t="s">
        <v>103</v>
      </c>
      <c r="H272" s="24" t="s">
        <v>138</v>
      </c>
      <c r="I272" s="24">
        <v>5</v>
      </c>
      <c r="J272" s="61" t="s">
        <v>80</v>
      </c>
      <c r="K272" s="24" t="s">
        <v>430</v>
      </c>
      <c r="L272" s="122">
        <v>2</v>
      </c>
      <c r="M272" s="74" t="s">
        <v>105</v>
      </c>
      <c r="N272" s="60" t="s">
        <v>6</v>
      </c>
      <c r="R272" s="79">
        <v>9</v>
      </c>
      <c r="S272" s="65" t="s">
        <v>363</v>
      </c>
      <c r="T272" s="66" t="str">
        <f t="shared" si="114"/>
        <v>0.00</v>
      </c>
      <c r="U272" s="66">
        <f t="shared" si="115"/>
        <v>-2</v>
      </c>
      <c r="V272" s="66">
        <f t="shared" si="116"/>
        <v>161.94000000000003</v>
      </c>
      <c r="W272" s="66">
        <f t="shared" si="117"/>
        <v>790</v>
      </c>
      <c r="X272" s="20">
        <f t="shared" si="118"/>
        <v>0.20498734177215194</v>
      </c>
      <c r="Y272" s="67">
        <f t="shared" si="119"/>
        <v>1.6194000000000002</v>
      </c>
      <c r="Z272" s="68">
        <f t="shared" si="120"/>
        <v>16194.000000000002</v>
      </c>
      <c r="AA272" s="81" t="s">
        <v>52</v>
      </c>
      <c r="AU272" s="23">
        <f t="shared" si="121"/>
        <v>-2</v>
      </c>
      <c r="AV272" s="23" t="str">
        <f t="shared" si="121"/>
        <v/>
      </c>
      <c r="AW272" s="23" t="str">
        <f t="shared" si="113"/>
        <v/>
      </c>
      <c r="AX272" s="23" t="str">
        <f t="shared" si="122"/>
        <v/>
      </c>
      <c r="AY272" s="23" t="str">
        <f t="shared" si="103"/>
        <v/>
      </c>
      <c r="AZ272" s="23"/>
      <c r="BA272" s="25">
        <v>0</v>
      </c>
      <c r="BB272" s="25">
        <v>12.09</v>
      </c>
      <c r="BC272" s="25">
        <f t="shared" si="106"/>
        <v>22.18</v>
      </c>
      <c r="BD272" s="25">
        <f t="shared" ref="BD272:BD288" si="123">0.93*(BB272-1)+1</f>
        <v>11.313700000000001</v>
      </c>
      <c r="BF272" s="55">
        <f t="shared" si="112"/>
        <v>0</v>
      </c>
      <c r="BG272" s="66"/>
      <c r="BH272" s="66"/>
      <c r="BI272" s="25"/>
      <c r="BJ272" s="25"/>
      <c r="BK272" s="20"/>
      <c r="BL272" s="24"/>
      <c r="BM272" s="25"/>
      <c r="BN272" s="25"/>
      <c r="BO272" s="25"/>
      <c r="BP272" s="126"/>
    </row>
    <row r="273" spans="1:68" hidden="1" x14ac:dyDescent="0.2">
      <c r="A273" s="56">
        <v>45147</v>
      </c>
      <c r="B273" s="57" t="s">
        <v>561</v>
      </c>
      <c r="C273" s="24" t="s">
        <v>397</v>
      </c>
      <c r="D273" s="58" t="str">
        <f t="shared" si="111"/>
        <v>Wed</v>
      </c>
      <c r="E273" s="74" t="s">
        <v>103</v>
      </c>
      <c r="F273" s="74" t="s">
        <v>51</v>
      </c>
      <c r="G273" s="74" t="s">
        <v>103</v>
      </c>
      <c r="H273" s="24" t="s">
        <v>138</v>
      </c>
      <c r="I273" s="24">
        <v>5</v>
      </c>
      <c r="J273" s="61" t="s">
        <v>80</v>
      </c>
      <c r="K273" s="24" t="s">
        <v>430</v>
      </c>
      <c r="L273" s="122">
        <v>3</v>
      </c>
      <c r="M273" s="74" t="s">
        <v>105</v>
      </c>
      <c r="N273" s="60" t="s">
        <v>7</v>
      </c>
      <c r="R273" s="79">
        <v>2.8</v>
      </c>
      <c r="S273" s="65" t="s">
        <v>363</v>
      </c>
      <c r="T273" s="66" t="str">
        <f t="shared" si="114"/>
        <v>0.00</v>
      </c>
      <c r="U273" s="66">
        <f t="shared" si="115"/>
        <v>-3</v>
      </c>
      <c r="V273" s="66">
        <f t="shared" si="116"/>
        <v>158.94000000000003</v>
      </c>
      <c r="W273" s="66">
        <f t="shared" si="117"/>
        <v>793</v>
      </c>
      <c r="X273" s="20">
        <f t="shared" si="118"/>
        <v>0.20042875157629259</v>
      </c>
      <c r="Y273" s="67">
        <f t="shared" si="119"/>
        <v>1.5894000000000004</v>
      </c>
      <c r="Z273" s="68">
        <f t="shared" si="120"/>
        <v>15894.000000000002</v>
      </c>
      <c r="AA273" s="65" t="s">
        <v>52</v>
      </c>
      <c r="AU273" s="23">
        <f t="shared" si="121"/>
        <v>-3</v>
      </c>
      <c r="AV273" s="23" t="str">
        <f t="shared" si="121"/>
        <v/>
      </c>
      <c r="AW273" s="23" t="str">
        <f t="shared" si="113"/>
        <v/>
      </c>
      <c r="AX273" s="23" t="str">
        <f t="shared" si="122"/>
        <v/>
      </c>
      <c r="AY273" s="23" t="str">
        <f t="shared" si="103"/>
        <v/>
      </c>
      <c r="AZ273" s="23"/>
      <c r="BA273" s="25">
        <v>0</v>
      </c>
      <c r="BB273" s="25">
        <v>3.36</v>
      </c>
      <c r="BC273" s="25">
        <f t="shared" si="106"/>
        <v>7.08</v>
      </c>
      <c r="BD273" s="25">
        <f t="shared" si="123"/>
        <v>3.1947999999999999</v>
      </c>
      <c r="BF273" s="55">
        <f t="shared" si="112"/>
        <v>0</v>
      </c>
      <c r="BG273" s="66"/>
      <c r="BH273" s="66"/>
      <c r="BI273" s="25"/>
      <c r="BJ273" s="25"/>
      <c r="BK273" s="20"/>
      <c r="BL273" s="24"/>
      <c r="BM273" s="25"/>
      <c r="BN273" s="25"/>
      <c r="BO273" s="25"/>
      <c r="BP273" s="126"/>
    </row>
    <row r="274" spans="1:68" hidden="1" x14ac:dyDescent="0.2">
      <c r="A274" s="56">
        <v>45147</v>
      </c>
      <c r="B274" s="57" t="s">
        <v>561</v>
      </c>
      <c r="D274" s="58" t="str">
        <f t="shared" si="111"/>
        <v>Wed</v>
      </c>
      <c r="F274" s="74" t="s">
        <v>51</v>
      </c>
      <c r="G274" s="74" t="s">
        <v>103</v>
      </c>
      <c r="H274" s="24" t="s">
        <v>158</v>
      </c>
      <c r="I274" s="61" t="s">
        <v>136</v>
      </c>
      <c r="J274" s="61" t="s">
        <v>202</v>
      </c>
      <c r="K274" s="69" t="s">
        <v>427</v>
      </c>
      <c r="L274" s="122">
        <v>3</v>
      </c>
      <c r="M274" s="74" t="s">
        <v>105</v>
      </c>
      <c r="N274" s="60" t="s">
        <v>6</v>
      </c>
      <c r="R274" s="79">
        <v>2.9</v>
      </c>
      <c r="S274" s="65" t="s">
        <v>372</v>
      </c>
      <c r="T274" s="66">
        <f t="shared" si="114"/>
        <v>8.6999999999999993</v>
      </c>
      <c r="U274" s="66">
        <f t="shared" si="115"/>
        <v>5.6999999999999993</v>
      </c>
      <c r="V274" s="66">
        <f t="shared" si="116"/>
        <v>164.64000000000001</v>
      </c>
      <c r="W274" s="66">
        <f t="shared" si="117"/>
        <v>796</v>
      </c>
      <c r="X274" s="20">
        <f t="shared" si="118"/>
        <v>0.20683417085427139</v>
      </c>
      <c r="Y274" s="67">
        <f t="shared" si="119"/>
        <v>1.6464000000000001</v>
      </c>
      <c r="Z274" s="68">
        <f t="shared" si="120"/>
        <v>16464</v>
      </c>
      <c r="AA274" s="65" t="s">
        <v>53</v>
      </c>
      <c r="AU274" s="23">
        <f t="shared" si="121"/>
        <v>5.6999999999999993</v>
      </c>
      <c r="AV274" s="23" t="str">
        <f t="shared" si="121"/>
        <v/>
      </c>
      <c r="AW274" s="23" t="str">
        <f t="shared" si="113"/>
        <v/>
      </c>
      <c r="AX274" s="23" t="str">
        <f t="shared" si="122"/>
        <v/>
      </c>
      <c r="AY274" s="23" t="str">
        <f t="shared" ref="AY274:AY337" si="124">IF($G274=AY$2,$U274,"")</f>
        <v/>
      </c>
      <c r="AZ274" s="23"/>
      <c r="BA274" s="25">
        <v>0</v>
      </c>
      <c r="BB274" s="25">
        <v>2.7</v>
      </c>
      <c r="BC274" s="25">
        <f t="shared" si="106"/>
        <v>5.1000000000000014</v>
      </c>
      <c r="BD274" s="25">
        <f t="shared" si="123"/>
        <v>2.5810000000000004</v>
      </c>
      <c r="BF274" s="55">
        <f t="shared" si="112"/>
        <v>0</v>
      </c>
      <c r="BG274" s="66"/>
      <c r="BH274" s="66"/>
      <c r="BI274" s="25"/>
      <c r="BJ274" s="25"/>
      <c r="BK274" s="20"/>
      <c r="BL274" s="24"/>
      <c r="BM274" s="25"/>
      <c r="BN274" s="25"/>
      <c r="BO274" s="25"/>
      <c r="BP274" s="126"/>
    </row>
    <row r="275" spans="1:68" hidden="1" x14ac:dyDescent="0.2">
      <c r="A275" s="56">
        <v>45148</v>
      </c>
      <c r="B275" s="57" t="s">
        <v>561</v>
      </c>
      <c r="C275" s="24" t="s">
        <v>397</v>
      </c>
      <c r="D275" s="58" t="str">
        <f t="shared" si="111"/>
        <v>Thu</v>
      </c>
      <c r="E275" s="74" t="s">
        <v>103</v>
      </c>
      <c r="F275" s="74" t="s">
        <v>51</v>
      </c>
      <c r="G275" s="74" t="s">
        <v>103</v>
      </c>
      <c r="H275" s="24" t="s">
        <v>141</v>
      </c>
      <c r="I275" s="24">
        <v>2</v>
      </c>
      <c r="J275" s="61" t="s">
        <v>84</v>
      </c>
      <c r="K275" s="62" t="s">
        <v>432</v>
      </c>
      <c r="L275" s="122">
        <v>3</v>
      </c>
      <c r="M275" s="74" t="s">
        <v>105</v>
      </c>
      <c r="N275" s="60" t="s">
        <v>6</v>
      </c>
      <c r="R275" s="79">
        <v>3</v>
      </c>
      <c r="S275" s="65" t="s">
        <v>371</v>
      </c>
      <c r="T275" s="66" t="str">
        <f t="shared" si="114"/>
        <v>0.00</v>
      </c>
      <c r="U275" s="66">
        <f t="shared" si="115"/>
        <v>-3</v>
      </c>
      <c r="V275" s="66">
        <f t="shared" si="116"/>
        <v>161.64000000000001</v>
      </c>
      <c r="W275" s="66">
        <f t="shared" si="117"/>
        <v>799</v>
      </c>
      <c r="X275" s="20">
        <f t="shared" si="118"/>
        <v>0.20230287859824783</v>
      </c>
      <c r="Y275" s="67">
        <f t="shared" si="119"/>
        <v>1.6164000000000001</v>
      </c>
      <c r="Z275" s="68">
        <f t="shared" si="120"/>
        <v>16164.000000000002</v>
      </c>
      <c r="AA275" s="65" t="s">
        <v>52</v>
      </c>
      <c r="AU275" s="23">
        <f t="shared" si="121"/>
        <v>-3</v>
      </c>
      <c r="AV275" s="23" t="str">
        <f t="shared" si="121"/>
        <v/>
      </c>
      <c r="AW275" s="23" t="str">
        <f t="shared" si="113"/>
        <v/>
      </c>
      <c r="AX275" s="23" t="str">
        <f t="shared" si="122"/>
        <v/>
      </c>
      <c r="AY275" s="23" t="str">
        <f t="shared" si="124"/>
        <v/>
      </c>
      <c r="AZ275" s="23"/>
      <c r="BA275" s="25">
        <v>2.9</v>
      </c>
      <c r="BB275" s="25">
        <v>2.67</v>
      </c>
      <c r="BC275" s="25">
        <f t="shared" si="106"/>
        <v>5.01</v>
      </c>
      <c r="BD275" s="25">
        <f t="shared" si="123"/>
        <v>2.5530999999999997</v>
      </c>
      <c r="BF275" s="55">
        <f t="shared" si="112"/>
        <v>0</v>
      </c>
      <c r="BG275" s="66"/>
      <c r="BH275" s="66"/>
      <c r="BI275" s="25"/>
      <c r="BJ275" s="25"/>
      <c r="BK275" s="20"/>
      <c r="BL275" s="24"/>
      <c r="BM275" s="25"/>
      <c r="BN275" s="25"/>
      <c r="BO275" s="25"/>
      <c r="BP275" s="126"/>
    </row>
    <row r="276" spans="1:68" hidden="1" x14ac:dyDescent="0.2">
      <c r="A276" s="56">
        <v>45148</v>
      </c>
      <c r="B276" s="57" t="s">
        <v>561</v>
      </c>
      <c r="C276" s="24" t="s">
        <v>397</v>
      </c>
      <c r="D276" s="58" t="str">
        <f t="shared" si="111"/>
        <v>Thu</v>
      </c>
      <c r="E276" s="74" t="s">
        <v>103</v>
      </c>
      <c r="F276" s="74" t="s">
        <v>51</v>
      </c>
      <c r="G276" s="74" t="s">
        <v>152</v>
      </c>
      <c r="H276" s="24" t="s">
        <v>340</v>
      </c>
      <c r="I276" s="61" t="s">
        <v>96</v>
      </c>
      <c r="J276" s="61" t="s">
        <v>136</v>
      </c>
      <c r="K276" s="60" t="s">
        <v>433</v>
      </c>
      <c r="L276" s="122">
        <v>1</v>
      </c>
      <c r="M276" s="74" t="s">
        <v>105</v>
      </c>
      <c r="N276" s="60" t="s">
        <v>6</v>
      </c>
      <c r="R276" s="79">
        <v>4.4000000000000004</v>
      </c>
      <c r="S276" s="65" t="s">
        <v>363</v>
      </c>
      <c r="T276" s="66" t="str">
        <f t="shared" si="114"/>
        <v>0.00</v>
      </c>
      <c r="U276" s="66">
        <f t="shared" si="115"/>
        <v>-1</v>
      </c>
      <c r="V276" s="66">
        <f t="shared" si="116"/>
        <v>160.64000000000001</v>
      </c>
      <c r="W276" s="66">
        <f t="shared" si="117"/>
        <v>800</v>
      </c>
      <c r="X276" s="20">
        <f t="shared" si="118"/>
        <v>0.20080000000000001</v>
      </c>
      <c r="Y276" s="67">
        <f t="shared" si="119"/>
        <v>1.6064000000000001</v>
      </c>
      <c r="Z276" s="68">
        <f t="shared" si="120"/>
        <v>16064.000000000002</v>
      </c>
      <c r="AA276" s="65" t="s">
        <v>52</v>
      </c>
      <c r="AU276" s="23" t="str">
        <f t="shared" si="121"/>
        <v/>
      </c>
      <c r="AV276" s="23" t="str">
        <f t="shared" si="121"/>
        <v/>
      </c>
      <c r="AW276" s="23">
        <f t="shared" si="113"/>
        <v>-1</v>
      </c>
      <c r="AX276" s="23" t="str">
        <f t="shared" si="122"/>
        <v/>
      </c>
      <c r="AY276" s="23" t="str">
        <f t="shared" si="124"/>
        <v/>
      </c>
      <c r="AZ276" s="23"/>
      <c r="BA276" s="25">
        <v>4.2</v>
      </c>
      <c r="BB276" s="25">
        <v>3.75</v>
      </c>
      <c r="BC276" s="25">
        <f t="shared" si="106"/>
        <v>2.75</v>
      </c>
      <c r="BD276" s="25">
        <f t="shared" si="123"/>
        <v>3.5575000000000001</v>
      </c>
      <c r="BF276" s="55">
        <f t="shared" si="112"/>
        <v>0</v>
      </c>
      <c r="BG276" s="66"/>
      <c r="BH276" s="66"/>
      <c r="BI276" s="25"/>
      <c r="BJ276" s="25"/>
      <c r="BK276" s="20"/>
      <c r="BL276" s="24"/>
      <c r="BM276" s="25"/>
      <c r="BN276" s="25"/>
      <c r="BO276" s="25"/>
      <c r="BP276" s="126"/>
    </row>
    <row r="277" spans="1:68" hidden="1" x14ac:dyDescent="0.2">
      <c r="A277" s="56">
        <v>45148</v>
      </c>
      <c r="B277" s="57" t="s">
        <v>561</v>
      </c>
      <c r="C277" s="24" t="s">
        <v>397</v>
      </c>
      <c r="D277" s="58" t="str">
        <f t="shared" si="111"/>
        <v>Thu</v>
      </c>
      <c r="E277" s="74" t="s">
        <v>103</v>
      </c>
      <c r="F277" s="74" t="s">
        <v>51</v>
      </c>
      <c r="G277" s="74" t="s">
        <v>152</v>
      </c>
      <c r="H277" s="24" t="s">
        <v>340</v>
      </c>
      <c r="I277" s="60">
        <v>8</v>
      </c>
      <c r="J277" s="60">
        <v>7</v>
      </c>
      <c r="K277" s="60" t="s">
        <v>433</v>
      </c>
      <c r="L277" s="122">
        <v>4</v>
      </c>
      <c r="M277" s="74" t="s">
        <v>105</v>
      </c>
      <c r="N277" s="60" t="s">
        <v>7</v>
      </c>
      <c r="R277" s="79">
        <v>1.7</v>
      </c>
      <c r="S277" s="65" t="s">
        <v>363</v>
      </c>
      <c r="T277" s="66" t="str">
        <f t="shared" si="114"/>
        <v>0.00</v>
      </c>
      <c r="U277" s="66">
        <f t="shared" si="115"/>
        <v>-4</v>
      </c>
      <c r="V277" s="66">
        <f t="shared" si="116"/>
        <v>156.64000000000001</v>
      </c>
      <c r="W277" s="66">
        <f t="shared" si="117"/>
        <v>804</v>
      </c>
      <c r="X277" s="20">
        <f t="shared" si="118"/>
        <v>0.19482587064676618</v>
      </c>
      <c r="Y277" s="67">
        <f t="shared" si="119"/>
        <v>1.5664000000000002</v>
      </c>
      <c r="Z277" s="68">
        <f t="shared" si="120"/>
        <v>15664.000000000002</v>
      </c>
      <c r="AA277" s="65" t="s">
        <v>52</v>
      </c>
      <c r="AU277" s="23" t="str">
        <f t="shared" si="121"/>
        <v/>
      </c>
      <c r="AV277" s="23" t="str">
        <f t="shared" si="121"/>
        <v/>
      </c>
      <c r="AW277" s="23">
        <f t="shared" si="113"/>
        <v>-4</v>
      </c>
      <c r="AX277" s="23" t="str">
        <f t="shared" si="122"/>
        <v/>
      </c>
      <c r="AY277" s="23" t="str">
        <f t="shared" si="124"/>
        <v/>
      </c>
      <c r="AZ277" s="23"/>
      <c r="BA277" s="25">
        <v>0</v>
      </c>
      <c r="BB277" s="25">
        <v>1.54</v>
      </c>
      <c r="BC277" s="25">
        <f t="shared" si="106"/>
        <v>2.16</v>
      </c>
      <c r="BD277" s="25">
        <f t="shared" si="123"/>
        <v>1.5022000000000002</v>
      </c>
      <c r="BF277" s="55">
        <f t="shared" si="112"/>
        <v>0</v>
      </c>
      <c r="BG277" s="66"/>
      <c r="BH277" s="66"/>
      <c r="BI277" s="25"/>
      <c r="BJ277" s="25"/>
      <c r="BK277" s="20"/>
      <c r="BL277" s="24"/>
      <c r="BM277" s="25"/>
      <c r="BN277" s="25"/>
      <c r="BO277" s="25"/>
      <c r="BP277" s="126"/>
    </row>
    <row r="278" spans="1:68" hidden="1" x14ac:dyDescent="0.2">
      <c r="A278" s="56">
        <v>45149</v>
      </c>
      <c r="B278" s="57" t="s">
        <v>561</v>
      </c>
      <c r="C278" s="24" t="s">
        <v>397</v>
      </c>
      <c r="D278" s="58" t="str">
        <f t="shared" si="111"/>
        <v>Fri</v>
      </c>
      <c r="E278" s="74" t="s">
        <v>103</v>
      </c>
      <c r="F278" s="74" t="s">
        <v>51</v>
      </c>
      <c r="G278" s="74" t="s">
        <v>103</v>
      </c>
      <c r="H278" s="24" t="s">
        <v>434</v>
      </c>
      <c r="I278" s="61" t="s">
        <v>95</v>
      </c>
      <c r="J278" s="61" t="s">
        <v>136</v>
      </c>
      <c r="K278" s="60" t="s">
        <v>436</v>
      </c>
      <c r="L278" s="122">
        <v>1</v>
      </c>
      <c r="M278" s="74" t="s">
        <v>105</v>
      </c>
      <c r="N278" s="60" t="s">
        <v>6</v>
      </c>
      <c r="R278" s="79">
        <v>8.5</v>
      </c>
      <c r="S278" s="65" t="s">
        <v>363</v>
      </c>
      <c r="T278" s="66" t="str">
        <f t="shared" si="114"/>
        <v>0.00</v>
      </c>
      <c r="U278" s="66">
        <f t="shared" si="115"/>
        <v>-1</v>
      </c>
      <c r="V278" s="66">
        <f t="shared" si="116"/>
        <v>155.64000000000001</v>
      </c>
      <c r="W278" s="66">
        <f t="shared" si="117"/>
        <v>805</v>
      </c>
      <c r="X278" s="20">
        <f t="shared" si="118"/>
        <v>0.19334161490683233</v>
      </c>
      <c r="Y278" s="67">
        <f t="shared" si="119"/>
        <v>1.5564000000000002</v>
      </c>
      <c r="Z278" s="68">
        <f t="shared" si="120"/>
        <v>15564.000000000002</v>
      </c>
      <c r="AA278" s="65" t="s">
        <v>52</v>
      </c>
      <c r="AU278" s="23">
        <f t="shared" si="121"/>
        <v>-1</v>
      </c>
      <c r="AV278" s="23" t="str">
        <f t="shared" si="121"/>
        <v/>
      </c>
      <c r="AW278" s="23" t="str">
        <f t="shared" si="113"/>
        <v/>
      </c>
      <c r="AX278" s="23" t="str">
        <f t="shared" si="122"/>
        <v/>
      </c>
      <c r="AY278" s="23" t="str">
        <f t="shared" si="124"/>
        <v/>
      </c>
      <c r="AZ278" s="23"/>
      <c r="BA278" s="25">
        <v>7.3</v>
      </c>
      <c r="BB278" s="25">
        <v>8.4</v>
      </c>
      <c r="BC278" s="25">
        <f t="shared" si="106"/>
        <v>7.4</v>
      </c>
      <c r="BD278" s="25">
        <f t="shared" si="123"/>
        <v>7.8820000000000006</v>
      </c>
      <c r="BF278" s="55">
        <f t="shared" si="112"/>
        <v>0</v>
      </c>
      <c r="BG278" s="66"/>
      <c r="BH278" s="66"/>
      <c r="BI278" s="25"/>
      <c r="BJ278" s="25"/>
      <c r="BK278" s="20"/>
      <c r="BL278" s="24"/>
      <c r="BM278" s="25"/>
      <c r="BN278" s="25"/>
      <c r="BO278" s="25"/>
      <c r="BP278" s="126"/>
    </row>
    <row r="279" spans="1:68" hidden="1" x14ac:dyDescent="0.2">
      <c r="A279" s="56">
        <v>45149</v>
      </c>
      <c r="B279" s="57" t="s">
        <v>561</v>
      </c>
      <c r="C279" s="24" t="s">
        <v>397</v>
      </c>
      <c r="D279" s="58" t="str">
        <f t="shared" si="111"/>
        <v>Fri</v>
      </c>
      <c r="E279" s="74" t="s">
        <v>103</v>
      </c>
      <c r="F279" s="74" t="s">
        <v>51</v>
      </c>
      <c r="G279" s="74" t="s">
        <v>103</v>
      </c>
      <c r="H279" s="24" t="s">
        <v>434</v>
      </c>
      <c r="I279" s="61" t="s">
        <v>95</v>
      </c>
      <c r="J279" s="61" t="s">
        <v>136</v>
      </c>
      <c r="K279" s="60" t="s">
        <v>436</v>
      </c>
      <c r="L279" s="122">
        <v>4</v>
      </c>
      <c r="M279" s="74" t="s">
        <v>105</v>
      </c>
      <c r="N279" s="60" t="s">
        <v>7</v>
      </c>
      <c r="R279" s="79">
        <v>2.5499999999999998</v>
      </c>
      <c r="S279" s="65" t="s">
        <v>363</v>
      </c>
      <c r="T279" s="66" t="str">
        <f t="shared" si="114"/>
        <v>0.00</v>
      </c>
      <c r="U279" s="66">
        <f t="shared" si="115"/>
        <v>-4</v>
      </c>
      <c r="V279" s="66">
        <f t="shared" si="116"/>
        <v>151.64000000000001</v>
      </c>
      <c r="W279" s="66">
        <f t="shared" si="117"/>
        <v>809</v>
      </c>
      <c r="X279" s="20">
        <f t="shared" si="118"/>
        <v>0.1874412855377009</v>
      </c>
      <c r="Y279" s="67">
        <f t="shared" si="119"/>
        <v>1.5164000000000002</v>
      </c>
      <c r="Z279" s="68">
        <f t="shared" si="120"/>
        <v>15164.000000000002</v>
      </c>
      <c r="AA279" s="65" t="s">
        <v>52</v>
      </c>
      <c r="AU279" s="23">
        <f t="shared" si="121"/>
        <v>-4</v>
      </c>
      <c r="AV279" s="23" t="str">
        <f t="shared" si="121"/>
        <v/>
      </c>
      <c r="AW279" s="23" t="str">
        <f t="shared" si="113"/>
        <v/>
      </c>
      <c r="AX279" s="23" t="str">
        <f t="shared" si="122"/>
        <v/>
      </c>
      <c r="AY279" s="23" t="str">
        <f t="shared" si="124"/>
        <v/>
      </c>
      <c r="AZ279" s="23"/>
      <c r="BA279" s="25">
        <v>0</v>
      </c>
      <c r="BB279" s="25">
        <v>2.08</v>
      </c>
      <c r="BC279" s="25">
        <f t="shared" si="106"/>
        <v>4.32</v>
      </c>
      <c r="BD279" s="25">
        <f t="shared" si="123"/>
        <v>2.0044000000000004</v>
      </c>
      <c r="BF279" s="55">
        <f t="shared" si="112"/>
        <v>0</v>
      </c>
      <c r="BG279" s="66"/>
      <c r="BH279" s="66"/>
      <c r="BI279" s="25"/>
      <c r="BJ279" s="25"/>
      <c r="BK279" s="20"/>
      <c r="BL279" s="24"/>
      <c r="BM279" s="25"/>
      <c r="BN279" s="25"/>
      <c r="BO279" s="25"/>
      <c r="BP279" s="126"/>
    </row>
    <row r="280" spans="1:68" hidden="1" x14ac:dyDescent="0.2">
      <c r="A280" s="56">
        <v>45149</v>
      </c>
      <c r="B280" s="57" t="s">
        <v>561</v>
      </c>
      <c r="C280" s="24" t="s">
        <v>397</v>
      </c>
      <c r="D280" s="58" t="str">
        <f t="shared" si="111"/>
        <v>Fri</v>
      </c>
      <c r="E280" s="74" t="s">
        <v>103</v>
      </c>
      <c r="F280" s="74" t="s">
        <v>51</v>
      </c>
      <c r="G280" s="74" t="s">
        <v>103</v>
      </c>
      <c r="H280" s="24" t="s">
        <v>435</v>
      </c>
      <c r="I280" s="61" t="s">
        <v>136</v>
      </c>
      <c r="J280" s="61" t="s">
        <v>65</v>
      </c>
      <c r="K280" s="69" t="s">
        <v>437</v>
      </c>
      <c r="L280" s="122">
        <v>3</v>
      </c>
      <c r="M280" s="74" t="s">
        <v>105</v>
      </c>
      <c r="N280" s="60" t="s">
        <v>7</v>
      </c>
      <c r="R280" s="79">
        <v>1.75</v>
      </c>
      <c r="S280" s="65" t="s">
        <v>372</v>
      </c>
      <c r="T280" s="66">
        <f t="shared" si="114"/>
        <v>5.25</v>
      </c>
      <c r="U280" s="66">
        <f t="shared" si="115"/>
        <v>2.25</v>
      </c>
      <c r="V280" s="66">
        <f t="shared" si="116"/>
        <v>153.89000000000001</v>
      </c>
      <c r="W280" s="66">
        <f t="shared" si="117"/>
        <v>812</v>
      </c>
      <c r="X280" s="20">
        <f t="shared" si="118"/>
        <v>0.18951970443349755</v>
      </c>
      <c r="Y280" s="67">
        <f t="shared" si="119"/>
        <v>1.5389000000000002</v>
      </c>
      <c r="Z280" s="68">
        <f t="shared" si="120"/>
        <v>15389.000000000002</v>
      </c>
      <c r="AA280" s="65" t="s">
        <v>53</v>
      </c>
      <c r="AU280" s="23">
        <f t="shared" si="121"/>
        <v>2.25</v>
      </c>
      <c r="AV280" s="23" t="str">
        <f t="shared" si="121"/>
        <v/>
      </c>
      <c r="AW280" s="23" t="str">
        <f t="shared" si="113"/>
        <v/>
      </c>
      <c r="AX280" s="23" t="str">
        <f t="shared" si="122"/>
        <v/>
      </c>
      <c r="AY280" s="23" t="str">
        <f t="shared" si="124"/>
        <v/>
      </c>
      <c r="AZ280" s="23"/>
      <c r="BA280" s="25">
        <v>0</v>
      </c>
      <c r="BB280" s="25">
        <v>1.41</v>
      </c>
      <c r="BC280" s="25">
        <f t="shared" si="106"/>
        <v>1.2299999999999995</v>
      </c>
      <c r="BD280" s="25">
        <f t="shared" si="123"/>
        <v>1.3813</v>
      </c>
      <c r="BF280" s="55">
        <f t="shared" si="112"/>
        <v>0</v>
      </c>
      <c r="BG280" s="66"/>
      <c r="BH280" s="66"/>
      <c r="BI280" s="25"/>
      <c r="BJ280" s="25"/>
      <c r="BK280" s="20"/>
      <c r="BL280" s="24"/>
      <c r="BM280" s="25"/>
      <c r="BN280" s="25"/>
      <c r="BO280" s="25"/>
      <c r="BP280" s="126"/>
    </row>
    <row r="281" spans="1:68" hidden="1" x14ac:dyDescent="0.2">
      <c r="A281" s="56">
        <v>45149</v>
      </c>
      <c r="B281" s="57" t="s">
        <v>561</v>
      </c>
      <c r="C281" s="24" t="s">
        <v>397</v>
      </c>
      <c r="D281" s="58" t="str">
        <f t="shared" si="111"/>
        <v>Fri</v>
      </c>
      <c r="E281" s="74" t="s">
        <v>103</v>
      </c>
      <c r="F281" s="74" t="s">
        <v>51</v>
      </c>
      <c r="G281" s="74" t="s">
        <v>103</v>
      </c>
      <c r="H281" s="24" t="s">
        <v>58</v>
      </c>
      <c r="I281" s="61" t="s">
        <v>84</v>
      </c>
      <c r="J281" s="61" t="s">
        <v>90</v>
      </c>
      <c r="K281" s="70" t="s">
        <v>438</v>
      </c>
      <c r="L281" s="122">
        <v>3</v>
      </c>
      <c r="M281" s="74" t="s">
        <v>105</v>
      </c>
      <c r="N281" s="60" t="s">
        <v>6</v>
      </c>
      <c r="R281" s="79">
        <v>3</v>
      </c>
      <c r="S281" s="65" t="s">
        <v>373</v>
      </c>
      <c r="T281" s="66" t="str">
        <f t="shared" si="114"/>
        <v>0.00</v>
      </c>
      <c r="U281" s="66">
        <f t="shared" si="115"/>
        <v>-3</v>
      </c>
      <c r="V281" s="66">
        <f t="shared" si="116"/>
        <v>150.89000000000001</v>
      </c>
      <c r="W281" s="66">
        <f t="shared" si="117"/>
        <v>815</v>
      </c>
      <c r="X281" s="20">
        <f t="shared" si="118"/>
        <v>0.18514110429447855</v>
      </c>
      <c r="Y281" s="67">
        <f t="shared" si="119"/>
        <v>1.5089000000000001</v>
      </c>
      <c r="Z281" s="68">
        <f t="shared" si="120"/>
        <v>15089.000000000002</v>
      </c>
      <c r="AA281" s="65" t="s">
        <v>52</v>
      </c>
      <c r="AU281" s="23">
        <f t="shared" si="121"/>
        <v>-3</v>
      </c>
      <c r="AV281" s="23" t="str">
        <f t="shared" si="121"/>
        <v/>
      </c>
      <c r="AW281" s="23" t="str">
        <f t="shared" si="113"/>
        <v/>
      </c>
      <c r="AX281" s="23" t="str">
        <f t="shared" si="122"/>
        <v/>
      </c>
      <c r="AY281" s="23" t="str">
        <f t="shared" si="124"/>
        <v/>
      </c>
      <c r="AZ281" s="23"/>
      <c r="BA281" s="25">
        <v>2.9</v>
      </c>
      <c r="BB281" s="25">
        <v>2.54</v>
      </c>
      <c r="BC281" s="25">
        <f t="shared" si="106"/>
        <v>4.62</v>
      </c>
      <c r="BD281" s="25">
        <f t="shared" si="123"/>
        <v>2.4321999999999999</v>
      </c>
      <c r="BF281" s="55">
        <f t="shared" si="112"/>
        <v>0</v>
      </c>
      <c r="BG281" s="66"/>
      <c r="BH281" s="66"/>
      <c r="BI281" s="25"/>
      <c r="BJ281" s="25"/>
      <c r="BK281" s="20"/>
      <c r="BL281" s="24"/>
      <c r="BM281" s="25"/>
      <c r="BN281" s="25"/>
      <c r="BO281" s="25"/>
      <c r="BP281" s="126"/>
    </row>
    <row r="282" spans="1:68" hidden="1" x14ac:dyDescent="0.2">
      <c r="A282" s="56">
        <v>45149</v>
      </c>
      <c r="B282" s="57" t="s">
        <v>561</v>
      </c>
      <c r="C282" s="24" t="s">
        <v>397</v>
      </c>
      <c r="D282" s="58" t="str">
        <f t="shared" si="111"/>
        <v>Fri</v>
      </c>
      <c r="E282" s="74" t="s">
        <v>103</v>
      </c>
      <c r="F282" s="74" t="s">
        <v>51</v>
      </c>
      <c r="G282" s="74" t="s">
        <v>103</v>
      </c>
      <c r="H282" s="24" t="s">
        <v>58</v>
      </c>
      <c r="I282" s="60">
        <v>7</v>
      </c>
      <c r="J282" s="60">
        <v>13</v>
      </c>
      <c r="K282" s="62" t="s">
        <v>439</v>
      </c>
      <c r="L282" s="122">
        <v>1</v>
      </c>
      <c r="M282" s="74" t="s">
        <v>105</v>
      </c>
      <c r="N282" s="60" t="s">
        <v>6</v>
      </c>
      <c r="R282" s="79">
        <v>9.5</v>
      </c>
      <c r="S282" s="65" t="s">
        <v>371</v>
      </c>
      <c r="T282" s="66" t="str">
        <f t="shared" si="114"/>
        <v>0.00</v>
      </c>
      <c r="U282" s="66">
        <f t="shared" si="115"/>
        <v>-1</v>
      </c>
      <c r="V282" s="66">
        <f t="shared" si="116"/>
        <v>149.89000000000001</v>
      </c>
      <c r="W282" s="66">
        <f t="shared" si="117"/>
        <v>816</v>
      </c>
      <c r="X282" s="20">
        <f t="shared" si="118"/>
        <v>0.1836887254901961</v>
      </c>
      <c r="Y282" s="67">
        <f t="shared" si="119"/>
        <v>1.4989000000000001</v>
      </c>
      <c r="Z282" s="68">
        <f t="shared" si="120"/>
        <v>14989.000000000002</v>
      </c>
      <c r="AA282" s="65" t="s">
        <v>52</v>
      </c>
      <c r="AU282" s="23">
        <f t="shared" si="121"/>
        <v>-1</v>
      </c>
      <c r="AV282" s="23" t="str">
        <f t="shared" si="121"/>
        <v/>
      </c>
      <c r="AW282" s="23" t="str">
        <f t="shared" si="113"/>
        <v/>
      </c>
      <c r="AX282" s="23" t="str">
        <f t="shared" si="122"/>
        <v/>
      </c>
      <c r="AY282" s="23" t="str">
        <f t="shared" si="124"/>
        <v/>
      </c>
      <c r="AZ282" s="23"/>
      <c r="BA282" s="25">
        <v>10</v>
      </c>
      <c r="BB282" s="25">
        <v>8.7899999999999991</v>
      </c>
      <c r="BC282" s="25">
        <f t="shared" si="106"/>
        <v>7.7899999999999991</v>
      </c>
      <c r="BD282" s="25">
        <f t="shared" si="123"/>
        <v>8.2446999999999999</v>
      </c>
      <c r="BF282" s="55">
        <f t="shared" si="112"/>
        <v>0</v>
      </c>
      <c r="BG282" s="66"/>
      <c r="BH282" s="66"/>
      <c r="BI282" s="25"/>
      <c r="BJ282" s="25"/>
      <c r="BK282" s="20"/>
      <c r="BL282" s="24"/>
      <c r="BM282" s="25"/>
      <c r="BN282" s="25"/>
      <c r="BO282" s="25"/>
      <c r="BP282" s="126"/>
    </row>
    <row r="283" spans="1:68" hidden="1" x14ac:dyDescent="0.2">
      <c r="A283" s="56">
        <v>45149</v>
      </c>
      <c r="B283" s="57" t="s">
        <v>561</v>
      </c>
      <c r="C283" s="24" t="s">
        <v>397</v>
      </c>
      <c r="D283" s="58" t="str">
        <f t="shared" si="111"/>
        <v>Fri</v>
      </c>
      <c r="E283" s="74" t="s">
        <v>103</v>
      </c>
      <c r="F283" s="74" t="s">
        <v>51</v>
      </c>
      <c r="G283" s="74" t="s">
        <v>103</v>
      </c>
      <c r="H283" s="24" t="s">
        <v>58</v>
      </c>
      <c r="I283" s="61" t="s">
        <v>136</v>
      </c>
      <c r="J283" s="61" t="s">
        <v>317</v>
      </c>
      <c r="K283" s="69" t="s">
        <v>439</v>
      </c>
      <c r="L283" s="122">
        <v>3</v>
      </c>
      <c r="M283" s="74" t="s">
        <v>105</v>
      </c>
      <c r="N283" s="60" t="s">
        <v>7</v>
      </c>
      <c r="R283" s="79">
        <v>2.7</v>
      </c>
      <c r="S283" s="65" t="s">
        <v>371</v>
      </c>
      <c r="T283" s="66">
        <f t="shared" si="114"/>
        <v>8.1</v>
      </c>
      <c r="U283" s="66">
        <f t="shared" si="115"/>
        <v>5.0999999999999996</v>
      </c>
      <c r="V283" s="66">
        <f t="shared" si="116"/>
        <v>154.99</v>
      </c>
      <c r="W283" s="66">
        <f t="shared" si="117"/>
        <v>819</v>
      </c>
      <c r="X283" s="20">
        <f t="shared" si="118"/>
        <v>0.18924297924297925</v>
      </c>
      <c r="Y283" s="67">
        <f t="shared" si="119"/>
        <v>1.5499000000000001</v>
      </c>
      <c r="Z283" s="68">
        <f t="shared" si="120"/>
        <v>15499</v>
      </c>
      <c r="AA283" s="65" t="s">
        <v>53</v>
      </c>
      <c r="AU283" s="23">
        <f t="shared" si="121"/>
        <v>5.0999999999999996</v>
      </c>
      <c r="AV283" s="23" t="str">
        <f t="shared" si="121"/>
        <v/>
      </c>
      <c r="AW283" s="23" t="str">
        <f t="shared" si="113"/>
        <v/>
      </c>
      <c r="AX283" s="23" t="str">
        <f t="shared" si="122"/>
        <v/>
      </c>
      <c r="AY283" s="23" t="str">
        <f t="shared" si="124"/>
        <v/>
      </c>
      <c r="AZ283" s="23"/>
      <c r="BA283" s="25">
        <v>0</v>
      </c>
      <c r="BB283" s="25">
        <v>2.39</v>
      </c>
      <c r="BC283" s="25">
        <f t="shared" si="106"/>
        <v>4.17</v>
      </c>
      <c r="BD283" s="25">
        <f t="shared" si="123"/>
        <v>2.2927</v>
      </c>
      <c r="BF283" s="55">
        <f t="shared" si="112"/>
        <v>0</v>
      </c>
      <c r="BG283" s="66"/>
      <c r="BH283" s="66"/>
      <c r="BI283" s="25"/>
      <c r="BJ283" s="25"/>
      <c r="BK283" s="20"/>
      <c r="BL283" s="24"/>
      <c r="BM283" s="25"/>
      <c r="BN283" s="25"/>
      <c r="BO283" s="25"/>
      <c r="BP283" s="126"/>
    </row>
    <row r="284" spans="1:68" hidden="1" x14ac:dyDescent="0.2">
      <c r="A284" s="56">
        <v>45149</v>
      </c>
      <c r="B284" s="57" t="s">
        <v>561</v>
      </c>
      <c r="C284" s="24" t="s">
        <v>397</v>
      </c>
      <c r="D284" s="58" t="str">
        <f t="shared" si="111"/>
        <v>Fri</v>
      </c>
      <c r="E284" s="74" t="s">
        <v>103</v>
      </c>
      <c r="F284" s="74" t="s">
        <v>51</v>
      </c>
      <c r="G284" s="74" t="s">
        <v>103</v>
      </c>
      <c r="H284" s="24" t="s">
        <v>435</v>
      </c>
      <c r="I284" s="61" t="s">
        <v>136</v>
      </c>
      <c r="J284" s="61" t="s">
        <v>65</v>
      </c>
      <c r="K284" s="69" t="s">
        <v>437</v>
      </c>
      <c r="L284" s="122">
        <v>2</v>
      </c>
      <c r="M284" s="74" t="s">
        <v>105</v>
      </c>
      <c r="N284" s="60" t="s">
        <v>6</v>
      </c>
      <c r="R284" s="79">
        <v>4.4000000000000004</v>
      </c>
      <c r="S284" s="65" t="s">
        <v>372</v>
      </c>
      <c r="T284" s="66">
        <f t="shared" si="114"/>
        <v>8.8000000000000007</v>
      </c>
      <c r="U284" s="66">
        <f t="shared" si="115"/>
        <v>6.8000000000000007</v>
      </c>
      <c r="V284" s="66">
        <f t="shared" si="116"/>
        <v>161.79000000000002</v>
      </c>
      <c r="W284" s="66">
        <f t="shared" si="117"/>
        <v>821</v>
      </c>
      <c r="X284" s="20">
        <f t="shared" si="118"/>
        <v>0.19706455542021928</v>
      </c>
      <c r="Y284" s="67">
        <f t="shared" si="119"/>
        <v>1.6179000000000001</v>
      </c>
      <c r="Z284" s="68">
        <f t="shared" si="120"/>
        <v>16179.000000000002</v>
      </c>
      <c r="AA284" s="65" t="s">
        <v>53</v>
      </c>
      <c r="AU284" s="23">
        <f t="shared" si="121"/>
        <v>6.8000000000000007</v>
      </c>
      <c r="AV284" s="23" t="str">
        <f t="shared" si="121"/>
        <v/>
      </c>
      <c r="AW284" s="23" t="str">
        <f t="shared" si="113"/>
        <v/>
      </c>
      <c r="AX284" s="23" t="str">
        <f t="shared" si="122"/>
        <v/>
      </c>
      <c r="AY284" s="23" t="str">
        <f t="shared" si="124"/>
        <v/>
      </c>
      <c r="AZ284" s="23"/>
      <c r="BA284" s="25">
        <v>3.8</v>
      </c>
      <c r="BB284" s="25">
        <v>2.9</v>
      </c>
      <c r="BC284" s="25">
        <f t="shared" si="106"/>
        <v>3.8</v>
      </c>
      <c r="BD284" s="25">
        <f t="shared" si="123"/>
        <v>2.7669999999999999</v>
      </c>
      <c r="BF284" s="55">
        <f t="shared" si="112"/>
        <v>0</v>
      </c>
      <c r="BG284" s="66"/>
      <c r="BH284" s="66"/>
      <c r="BI284" s="25"/>
      <c r="BJ284" s="25"/>
      <c r="BK284" s="20"/>
      <c r="BL284" s="24"/>
      <c r="BM284" s="25"/>
      <c r="BN284" s="25"/>
      <c r="BO284" s="25"/>
      <c r="BP284" s="126"/>
    </row>
    <row r="285" spans="1:68" hidden="1" x14ac:dyDescent="0.2">
      <c r="A285" s="56">
        <v>45150</v>
      </c>
      <c r="B285" s="57" t="s">
        <v>561</v>
      </c>
      <c r="C285" s="24" t="s">
        <v>397</v>
      </c>
      <c r="D285" s="58" t="str">
        <f t="shared" si="111"/>
        <v>Sat</v>
      </c>
      <c r="E285" s="74" t="s">
        <v>103</v>
      </c>
      <c r="F285" s="74" t="s">
        <v>51</v>
      </c>
      <c r="G285" s="74" t="s">
        <v>103</v>
      </c>
      <c r="H285" s="24" t="s">
        <v>185</v>
      </c>
      <c r="I285" s="61" t="s">
        <v>136</v>
      </c>
      <c r="J285" s="61" t="s">
        <v>96</v>
      </c>
      <c r="K285" s="69" t="s">
        <v>447</v>
      </c>
      <c r="L285" s="122">
        <v>5</v>
      </c>
      <c r="M285" s="74" t="s">
        <v>105</v>
      </c>
      <c r="N285" s="60" t="s">
        <v>6</v>
      </c>
      <c r="R285" s="79">
        <v>1.75</v>
      </c>
      <c r="S285" s="65" t="s">
        <v>372</v>
      </c>
      <c r="T285" s="66">
        <f t="shared" si="114"/>
        <v>8.75</v>
      </c>
      <c r="U285" s="66">
        <f t="shared" si="115"/>
        <v>3.75</v>
      </c>
      <c r="V285" s="66">
        <f t="shared" si="116"/>
        <v>165.54000000000002</v>
      </c>
      <c r="W285" s="66">
        <f t="shared" si="117"/>
        <v>826</v>
      </c>
      <c r="X285" s="20">
        <f t="shared" si="118"/>
        <v>0.20041162227602907</v>
      </c>
      <c r="Y285" s="67">
        <f t="shared" si="119"/>
        <v>1.6554000000000002</v>
      </c>
      <c r="Z285" s="68">
        <f t="shared" si="120"/>
        <v>16554.000000000004</v>
      </c>
      <c r="AA285" s="65" t="s">
        <v>53</v>
      </c>
      <c r="AU285" s="23">
        <f t="shared" si="121"/>
        <v>3.75</v>
      </c>
      <c r="AV285" s="23" t="str">
        <f t="shared" si="121"/>
        <v/>
      </c>
      <c r="AW285" s="23" t="str">
        <f t="shared" si="113"/>
        <v/>
      </c>
      <c r="AX285" s="23" t="str">
        <f t="shared" si="122"/>
        <v/>
      </c>
      <c r="AY285" s="23" t="str">
        <f t="shared" si="124"/>
        <v/>
      </c>
      <c r="AZ285" s="23"/>
      <c r="BA285" s="25">
        <v>2.2000000000000002</v>
      </c>
      <c r="BB285" s="25">
        <v>2.46</v>
      </c>
      <c r="BC285" s="25">
        <f t="shared" si="106"/>
        <v>7.3000000000000007</v>
      </c>
      <c r="BD285" s="25">
        <f t="shared" si="123"/>
        <v>2.3578000000000001</v>
      </c>
      <c r="BF285" s="55">
        <f t="shared" si="112"/>
        <v>0</v>
      </c>
      <c r="BG285" s="66"/>
      <c r="BH285" s="66"/>
      <c r="BI285" s="25"/>
      <c r="BJ285" s="25"/>
      <c r="BK285" s="20"/>
      <c r="BL285" s="24"/>
      <c r="BM285" s="25"/>
      <c r="BN285" s="25"/>
      <c r="BO285" s="25"/>
      <c r="BP285" s="126"/>
    </row>
    <row r="286" spans="1:68" hidden="1" x14ac:dyDescent="0.2">
      <c r="A286" s="56">
        <v>45150</v>
      </c>
      <c r="B286" s="57" t="s">
        <v>561</v>
      </c>
      <c r="C286" s="24" t="s">
        <v>397</v>
      </c>
      <c r="D286" s="58" t="str">
        <f t="shared" si="111"/>
        <v>Sat</v>
      </c>
      <c r="E286" s="74" t="s">
        <v>103</v>
      </c>
      <c r="F286" s="74" t="s">
        <v>51</v>
      </c>
      <c r="G286" s="74" t="s">
        <v>103</v>
      </c>
      <c r="H286" s="24" t="s">
        <v>209</v>
      </c>
      <c r="I286" s="61" t="s">
        <v>80</v>
      </c>
      <c r="J286" s="61" t="s">
        <v>96</v>
      </c>
      <c r="K286" s="69" t="s">
        <v>334</v>
      </c>
      <c r="L286" s="122">
        <v>3</v>
      </c>
      <c r="M286" s="74" t="s">
        <v>105</v>
      </c>
      <c r="N286" s="60" t="s">
        <v>6</v>
      </c>
      <c r="R286" s="79">
        <v>1.8</v>
      </c>
      <c r="S286" s="65" t="s">
        <v>372</v>
      </c>
      <c r="T286" s="66">
        <f t="shared" si="114"/>
        <v>5.4</v>
      </c>
      <c r="U286" s="66">
        <f t="shared" si="115"/>
        <v>2.4000000000000004</v>
      </c>
      <c r="V286" s="66">
        <f t="shared" si="116"/>
        <v>167.94000000000003</v>
      </c>
      <c r="W286" s="66">
        <f t="shared" si="117"/>
        <v>829</v>
      </c>
      <c r="X286" s="20">
        <f t="shared" si="118"/>
        <v>0.2025814234016888</v>
      </c>
      <c r="Y286" s="67">
        <f t="shared" si="119"/>
        <v>1.6794000000000002</v>
      </c>
      <c r="Z286" s="68">
        <f t="shared" si="120"/>
        <v>16794.000000000004</v>
      </c>
      <c r="AA286" s="65" t="s">
        <v>53</v>
      </c>
      <c r="AU286" s="23">
        <f t="shared" ref="AU286:AV305" si="125">IF($G286=AU$2,$U286,"")</f>
        <v>2.4000000000000004</v>
      </c>
      <c r="AV286" s="23" t="str">
        <f t="shared" si="125"/>
        <v/>
      </c>
      <c r="AW286" s="23" t="str">
        <f t="shared" si="113"/>
        <v/>
      </c>
      <c r="AX286" s="23" t="str">
        <f t="shared" si="122"/>
        <v/>
      </c>
      <c r="AY286" s="23" t="str">
        <f t="shared" si="124"/>
        <v/>
      </c>
      <c r="AZ286" s="23"/>
      <c r="BA286" s="25">
        <v>1.75</v>
      </c>
      <c r="BB286" s="25">
        <v>1.58</v>
      </c>
      <c r="BC286" s="25">
        <f t="shared" si="106"/>
        <v>1.7400000000000002</v>
      </c>
      <c r="BD286" s="25">
        <f t="shared" si="123"/>
        <v>1.5394000000000001</v>
      </c>
      <c r="BF286" s="55">
        <f t="shared" si="112"/>
        <v>0</v>
      </c>
      <c r="BG286" s="66"/>
      <c r="BH286" s="66"/>
      <c r="BI286" s="25"/>
      <c r="BJ286" s="25"/>
      <c r="BK286" s="20"/>
      <c r="BL286" s="24"/>
      <c r="BM286" s="25"/>
      <c r="BN286" s="25"/>
      <c r="BO286" s="25"/>
      <c r="BP286" s="126"/>
    </row>
    <row r="287" spans="1:68" hidden="1" x14ac:dyDescent="0.2">
      <c r="A287" s="56">
        <v>45150</v>
      </c>
      <c r="B287" s="57" t="s">
        <v>561</v>
      </c>
      <c r="C287" s="24" t="s">
        <v>397</v>
      </c>
      <c r="D287" s="58" t="str">
        <f t="shared" si="111"/>
        <v>Sat</v>
      </c>
      <c r="E287" s="74" t="s">
        <v>103</v>
      </c>
      <c r="F287" s="74" t="s">
        <v>51</v>
      </c>
      <c r="G287" s="74" t="s">
        <v>103</v>
      </c>
      <c r="H287" s="24" t="s">
        <v>115</v>
      </c>
      <c r="I287" s="61" t="s">
        <v>95</v>
      </c>
      <c r="J287" s="61" t="s">
        <v>202</v>
      </c>
      <c r="K287" s="69" t="s">
        <v>453</v>
      </c>
      <c r="L287" s="122">
        <v>3</v>
      </c>
      <c r="M287" s="74" t="s">
        <v>105</v>
      </c>
      <c r="N287" s="60" t="s">
        <v>6</v>
      </c>
      <c r="R287" s="79">
        <v>2.5</v>
      </c>
      <c r="S287" s="65" t="s">
        <v>372</v>
      </c>
      <c r="T287" s="66">
        <f t="shared" si="114"/>
        <v>7.5</v>
      </c>
      <c r="U287" s="66">
        <f t="shared" si="115"/>
        <v>4.5</v>
      </c>
      <c r="V287" s="66">
        <f t="shared" si="116"/>
        <v>172.44000000000003</v>
      </c>
      <c r="W287" s="66">
        <f t="shared" si="117"/>
        <v>832</v>
      </c>
      <c r="X287" s="20">
        <f t="shared" si="118"/>
        <v>0.2072596153846154</v>
      </c>
      <c r="Y287" s="67">
        <f t="shared" si="119"/>
        <v>1.7244000000000002</v>
      </c>
      <c r="Z287" s="68">
        <f t="shared" si="120"/>
        <v>17244.000000000004</v>
      </c>
      <c r="AA287" s="65" t="s">
        <v>53</v>
      </c>
      <c r="AU287" s="23">
        <f t="shared" si="125"/>
        <v>4.5</v>
      </c>
      <c r="AV287" s="23" t="str">
        <f t="shared" si="125"/>
        <v/>
      </c>
      <c r="AW287" s="23" t="str">
        <f t="shared" si="113"/>
        <v/>
      </c>
      <c r="AX287" s="23" t="str">
        <f t="shared" si="122"/>
        <v/>
      </c>
      <c r="AY287" s="23" t="str">
        <f t="shared" si="124"/>
        <v/>
      </c>
      <c r="AZ287" s="23"/>
      <c r="BA287" s="25">
        <v>2.8</v>
      </c>
      <c r="BB287" s="25">
        <v>3.18</v>
      </c>
      <c r="BC287" s="25">
        <f t="shared" si="106"/>
        <v>6.5400000000000009</v>
      </c>
      <c r="BD287" s="25">
        <f t="shared" si="123"/>
        <v>3.0274000000000001</v>
      </c>
      <c r="BF287" s="55">
        <f t="shared" si="112"/>
        <v>0</v>
      </c>
      <c r="BG287" s="66"/>
      <c r="BH287" s="66"/>
      <c r="BI287" s="25"/>
      <c r="BJ287" s="25"/>
      <c r="BK287" s="20"/>
      <c r="BL287" s="24"/>
      <c r="BM287" s="25"/>
      <c r="BN287" s="25"/>
      <c r="BO287" s="25"/>
      <c r="BP287" s="126"/>
    </row>
    <row r="288" spans="1:68" hidden="1" x14ac:dyDescent="0.2">
      <c r="A288" s="56">
        <v>45150</v>
      </c>
      <c r="B288" s="57" t="s">
        <v>561</v>
      </c>
      <c r="C288" s="24" t="s">
        <v>397</v>
      </c>
      <c r="D288" s="58" t="str">
        <f t="shared" si="111"/>
        <v>Sat</v>
      </c>
      <c r="E288" s="74" t="s">
        <v>103</v>
      </c>
      <c r="F288" s="74" t="s">
        <v>51</v>
      </c>
      <c r="G288" s="74" t="s">
        <v>103</v>
      </c>
      <c r="H288" s="24" t="s">
        <v>112</v>
      </c>
      <c r="I288" s="60">
        <v>1</v>
      </c>
      <c r="J288" s="60">
        <v>2</v>
      </c>
      <c r="K288" s="62" t="s">
        <v>444</v>
      </c>
      <c r="L288" s="122">
        <v>3</v>
      </c>
      <c r="M288" s="74" t="s">
        <v>105</v>
      </c>
      <c r="N288" s="60" t="s">
        <v>6</v>
      </c>
      <c r="R288" s="79">
        <v>1.95</v>
      </c>
      <c r="S288" s="65" t="s">
        <v>371</v>
      </c>
      <c r="T288" s="66" t="str">
        <f t="shared" si="114"/>
        <v>0.00</v>
      </c>
      <c r="U288" s="66">
        <f t="shared" si="115"/>
        <v>-3</v>
      </c>
      <c r="V288" s="66">
        <f t="shared" si="116"/>
        <v>169.44000000000003</v>
      </c>
      <c r="W288" s="66">
        <f t="shared" si="117"/>
        <v>835</v>
      </c>
      <c r="X288" s="20">
        <f t="shared" si="118"/>
        <v>0.20292215568862279</v>
      </c>
      <c r="Y288" s="67">
        <f t="shared" si="119"/>
        <v>1.6944000000000004</v>
      </c>
      <c r="Z288" s="68">
        <f t="shared" si="120"/>
        <v>16944.000000000004</v>
      </c>
      <c r="AA288" s="65" t="s">
        <v>52</v>
      </c>
      <c r="AU288" s="23">
        <f t="shared" si="125"/>
        <v>-3</v>
      </c>
      <c r="AV288" s="23" t="str">
        <f t="shared" si="125"/>
        <v/>
      </c>
      <c r="AW288" s="23" t="str">
        <f t="shared" si="113"/>
        <v/>
      </c>
      <c r="AX288" s="23" t="str">
        <f t="shared" si="122"/>
        <v/>
      </c>
      <c r="AY288" s="23" t="str">
        <f t="shared" si="124"/>
        <v/>
      </c>
      <c r="AZ288" s="23"/>
      <c r="BA288" s="25">
        <v>2</v>
      </c>
      <c r="BB288" s="25">
        <v>1.76</v>
      </c>
      <c r="BC288" s="25">
        <f t="shared" si="106"/>
        <v>2.2800000000000002</v>
      </c>
      <c r="BD288" s="25">
        <f t="shared" si="123"/>
        <v>1.7068000000000001</v>
      </c>
      <c r="BF288" s="55">
        <f t="shared" si="112"/>
        <v>0</v>
      </c>
      <c r="BG288" s="66"/>
      <c r="BH288" s="66"/>
      <c r="BI288" s="25"/>
      <c r="BJ288" s="25"/>
      <c r="BK288" s="20"/>
      <c r="BL288" s="24"/>
      <c r="BM288" s="25"/>
      <c r="BN288" s="25"/>
      <c r="BO288" s="25"/>
      <c r="BP288" s="126"/>
    </row>
    <row r="289" spans="1:68" hidden="1" x14ac:dyDescent="0.2">
      <c r="A289" s="56">
        <v>45150</v>
      </c>
      <c r="B289" s="57" t="s">
        <v>561</v>
      </c>
      <c r="C289" s="24" t="s">
        <v>397</v>
      </c>
      <c r="D289" s="58" t="str">
        <f t="shared" si="111"/>
        <v>Sat</v>
      </c>
      <c r="E289" s="74" t="s">
        <v>103</v>
      </c>
      <c r="F289" s="74" t="s">
        <v>51</v>
      </c>
      <c r="G289" s="74" t="s">
        <v>103</v>
      </c>
      <c r="H289" s="24" t="s">
        <v>440</v>
      </c>
      <c r="I289" s="61" t="s">
        <v>441</v>
      </c>
      <c r="J289" s="61" t="s">
        <v>442</v>
      </c>
      <c r="K289" s="60" t="s">
        <v>443</v>
      </c>
      <c r="L289" s="122">
        <v>2</v>
      </c>
      <c r="M289" s="74" t="s">
        <v>105</v>
      </c>
      <c r="N289" s="60" t="s">
        <v>73</v>
      </c>
      <c r="R289" s="79">
        <v>3.51</v>
      </c>
      <c r="S289" s="65" t="s">
        <v>363</v>
      </c>
      <c r="T289" s="66" t="str">
        <f t="shared" si="114"/>
        <v>0.00</v>
      </c>
      <c r="U289" s="66">
        <f t="shared" si="115"/>
        <v>-2</v>
      </c>
      <c r="V289" s="66">
        <f t="shared" si="116"/>
        <v>167.44000000000003</v>
      </c>
      <c r="W289" s="66">
        <f t="shared" si="117"/>
        <v>837</v>
      </c>
      <c r="X289" s="20">
        <f t="shared" si="118"/>
        <v>0.20004778972520912</v>
      </c>
      <c r="Y289" s="67">
        <f t="shared" si="119"/>
        <v>1.6744000000000003</v>
      </c>
      <c r="Z289" s="68">
        <f t="shared" si="120"/>
        <v>16744.000000000004</v>
      </c>
      <c r="AA289" s="65" t="s">
        <v>52</v>
      </c>
      <c r="AU289" s="23">
        <f t="shared" si="125"/>
        <v>-2</v>
      </c>
      <c r="AV289" s="23" t="str">
        <f t="shared" si="125"/>
        <v/>
      </c>
      <c r="AW289" s="23" t="str">
        <f t="shared" si="113"/>
        <v/>
      </c>
      <c r="AX289" s="23" t="str">
        <f t="shared" si="122"/>
        <v/>
      </c>
      <c r="AY289" s="23" t="str">
        <f t="shared" si="124"/>
        <v/>
      </c>
      <c r="AZ289" s="23"/>
      <c r="BA289" s="25">
        <v>0</v>
      </c>
      <c r="BB289" s="25">
        <v>0</v>
      </c>
      <c r="BC289" s="25">
        <f t="shared" si="106"/>
        <v>-2</v>
      </c>
      <c r="BD289" s="25">
        <f>0.94*(BB289-1)+1</f>
        <v>6.0000000000000053E-2</v>
      </c>
      <c r="BF289" s="55">
        <f t="shared" si="112"/>
        <v>0</v>
      </c>
      <c r="BG289" s="66"/>
      <c r="BH289" s="66"/>
      <c r="BI289" s="25"/>
      <c r="BJ289" s="25"/>
      <c r="BK289" s="20"/>
      <c r="BL289" s="24"/>
      <c r="BM289" s="25"/>
      <c r="BN289" s="25"/>
      <c r="BO289" s="25"/>
      <c r="BP289" s="126"/>
    </row>
    <row r="290" spans="1:68" hidden="1" x14ac:dyDescent="0.2">
      <c r="A290" s="56">
        <v>45150</v>
      </c>
      <c r="B290" s="57" t="s">
        <v>561</v>
      </c>
      <c r="C290" s="24" t="s">
        <v>397</v>
      </c>
      <c r="D290" s="58" t="str">
        <f t="shared" si="111"/>
        <v>Sat</v>
      </c>
      <c r="E290" s="74" t="s">
        <v>103</v>
      </c>
      <c r="F290" s="74" t="s">
        <v>51</v>
      </c>
      <c r="G290" s="74" t="s">
        <v>103</v>
      </c>
      <c r="H290" s="24" t="s">
        <v>209</v>
      </c>
      <c r="I290" s="61" t="s">
        <v>156</v>
      </c>
      <c r="J290" s="61" t="s">
        <v>159</v>
      </c>
      <c r="K290" s="69" t="s">
        <v>445</v>
      </c>
      <c r="L290" s="122">
        <v>3</v>
      </c>
      <c r="M290" s="74" t="s">
        <v>105</v>
      </c>
      <c r="N290" s="60" t="s">
        <v>7</v>
      </c>
      <c r="R290" s="79">
        <v>2.7</v>
      </c>
      <c r="S290" s="65" t="s">
        <v>372</v>
      </c>
      <c r="T290" s="66">
        <f t="shared" si="114"/>
        <v>8.1</v>
      </c>
      <c r="U290" s="66">
        <f t="shared" si="115"/>
        <v>5.0999999999999996</v>
      </c>
      <c r="V290" s="66">
        <f t="shared" si="116"/>
        <v>172.54000000000002</v>
      </c>
      <c r="W290" s="66">
        <f t="shared" si="117"/>
        <v>840</v>
      </c>
      <c r="X290" s="20">
        <f t="shared" si="118"/>
        <v>0.20540476190476192</v>
      </c>
      <c r="Y290" s="67">
        <f t="shared" si="119"/>
        <v>1.7254000000000003</v>
      </c>
      <c r="Z290" s="68">
        <f t="shared" si="120"/>
        <v>17254.000000000004</v>
      </c>
      <c r="AA290" s="65" t="s">
        <v>53</v>
      </c>
      <c r="AU290" s="23">
        <f t="shared" si="125"/>
        <v>5.0999999999999996</v>
      </c>
      <c r="AV290" s="23" t="str">
        <f t="shared" si="125"/>
        <v/>
      </c>
      <c r="AW290" s="23" t="str">
        <f t="shared" si="113"/>
        <v/>
      </c>
      <c r="AX290" s="23" t="str">
        <f t="shared" si="122"/>
        <v/>
      </c>
      <c r="AY290" s="23" t="str">
        <f t="shared" si="124"/>
        <v/>
      </c>
      <c r="AZ290" s="23"/>
      <c r="BA290" s="25">
        <v>0</v>
      </c>
      <c r="BB290" s="25">
        <v>2.54</v>
      </c>
      <c r="BC290" s="25">
        <f t="shared" si="106"/>
        <v>4.62</v>
      </c>
      <c r="BD290" s="25">
        <f>0.93*(BB290-1)+1</f>
        <v>2.4321999999999999</v>
      </c>
      <c r="BF290" s="55">
        <f t="shared" si="112"/>
        <v>0</v>
      </c>
      <c r="BG290" s="66"/>
      <c r="BH290" s="66"/>
      <c r="BI290" s="25"/>
      <c r="BJ290" s="25"/>
      <c r="BK290" s="20"/>
      <c r="BL290" s="24"/>
      <c r="BM290" s="25"/>
      <c r="BN290" s="25"/>
      <c r="BO290" s="25"/>
      <c r="BP290" s="126"/>
    </row>
    <row r="291" spans="1:68" hidden="1" x14ac:dyDescent="0.2">
      <c r="A291" s="56">
        <v>45150</v>
      </c>
      <c r="B291" s="57" t="s">
        <v>561</v>
      </c>
      <c r="C291" s="24" t="s">
        <v>397</v>
      </c>
      <c r="D291" s="58" t="str">
        <f t="shared" si="111"/>
        <v>Sat</v>
      </c>
      <c r="E291" s="74" t="s">
        <v>103</v>
      </c>
      <c r="F291" s="74" t="s">
        <v>51</v>
      </c>
      <c r="G291" s="74" t="s">
        <v>103</v>
      </c>
      <c r="H291" s="24" t="s">
        <v>185</v>
      </c>
      <c r="I291" s="61" t="s">
        <v>159</v>
      </c>
      <c r="J291" s="61" t="s">
        <v>80</v>
      </c>
      <c r="K291" s="60" t="s">
        <v>446</v>
      </c>
      <c r="L291" s="122">
        <v>3</v>
      </c>
      <c r="M291" s="74" t="s">
        <v>105</v>
      </c>
      <c r="N291" s="60" t="s">
        <v>6</v>
      </c>
      <c r="R291" s="79">
        <v>2.5</v>
      </c>
      <c r="S291" s="65" t="s">
        <v>363</v>
      </c>
      <c r="T291" s="66" t="str">
        <f t="shared" si="114"/>
        <v>0.00</v>
      </c>
      <c r="U291" s="66">
        <f t="shared" si="115"/>
        <v>-3</v>
      </c>
      <c r="V291" s="66">
        <f t="shared" si="116"/>
        <v>169.54000000000002</v>
      </c>
      <c r="W291" s="66">
        <f t="shared" si="117"/>
        <v>843</v>
      </c>
      <c r="X291" s="20">
        <f t="shared" si="118"/>
        <v>0.20111506524317915</v>
      </c>
      <c r="Y291" s="67">
        <f t="shared" si="119"/>
        <v>1.6954000000000002</v>
      </c>
      <c r="Z291" s="68">
        <f t="shared" si="120"/>
        <v>16954.000000000004</v>
      </c>
      <c r="AA291" s="65" t="s">
        <v>52</v>
      </c>
      <c r="AU291" s="23">
        <f t="shared" si="125"/>
        <v>-3</v>
      </c>
      <c r="AV291" s="23" t="str">
        <f t="shared" si="125"/>
        <v/>
      </c>
      <c r="AW291" s="23" t="str">
        <f t="shared" si="113"/>
        <v/>
      </c>
      <c r="AX291" s="23" t="str">
        <f t="shared" si="122"/>
        <v/>
      </c>
      <c r="AY291" s="23" t="str">
        <f t="shared" si="124"/>
        <v/>
      </c>
      <c r="AZ291" s="23"/>
      <c r="BA291" s="25">
        <v>2.6</v>
      </c>
      <c r="BB291" s="25">
        <v>3.13</v>
      </c>
      <c r="BC291" s="25">
        <f t="shared" si="106"/>
        <v>6.3900000000000006</v>
      </c>
      <c r="BD291" s="25">
        <f>0.93*(BB291-1)+1</f>
        <v>2.9809000000000001</v>
      </c>
      <c r="BF291" s="55">
        <f t="shared" si="112"/>
        <v>0</v>
      </c>
      <c r="BG291" s="66"/>
      <c r="BH291" s="66"/>
      <c r="BI291" s="25"/>
      <c r="BJ291" s="25"/>
      <c r="BK291" s="20"/>
      <c r="BL291" s="24"/>
      <c r="BM291" s="25"/>
      <c r="BN291" s="25"/>
      <c r="BO291" s="25"/>
      <c r="BP291" s="126"/>
    </row>
    <row r="292" spans="1:68" hidden="1" x14ac:dyDescent="0.2">
      <c r="A292" s="56">
        <v>45150</v>
      </c>
      <c r="B292" s="57" t="s">
        <v>561</v>
      </c>
      <c r="C292" s="24" t="s">
        <v>397</v>
      </c>
      <c r="D292" s="58" t="str">
        <f t="shared" si="111"/>
        <v>Sat</v>
      </c>
      <c r="E292" s="74" t="s">
        <v>103</v>
      </c>
      <c r="F292" s="74" t="s">
        <v>51</v>
      </c>
      <c r="G292" s="74" t="s">
        <v>103</v>
      </c>
      <c r="H292" s="24" t="s">
        <v>185</v>
      </c>
      <c r="I292" s="61" t="s">
        <v>448</v>
      </c>
      <c r="J292" s="61" t="s">
        <v>449</v>
      </c>
      <c r="K292" s="60" t="s">
        <v>450</v>
      </c>
      <c r="L292" s="122">
        <v>2</v>
      </c>
      <c r="M292" s="74" t="s">
        <v>105</v>
      </c>
      <c r="N292" s="60" t="s">
        <v>73</v>
      </c>
      <c r="R292" s="79">
        <v>4.37</v>
      </c>
      <c r="S292" s="65" t="s">
        <v>363</v>
      </c>
      <c r="T292" s="66" t="str">
        <f t="shared" si="114"/>
        <v>0.00</v>
      </c>
      <c r="U292" s="66">
        <f t="shared" si="115"/>
        <v>-2</v>
      </c>
      <c r="V292" s="66">
        <f t="shared" si="116"/>
        <v>167.54000000000002</v>
      </c>
      <c r="W292" s="66">
        <f t="shared" si="117"/>
        <v>845</v>
      </c>
      <c r="X292" s="20">
        <f t="shared" si="118"/>
        <v>0.19827218934911245</v>
      </c>
      <c r="Y292" s="67">
        <f t="shared" si="119"/>
        <v>1.6754000000000002</v>
      </c>
      <c r="Z292" s="68">
        <f t="shared" si="120"/>
        <v>16754.000000000004</v>
      </c>
      <c r="AA292" s="65" t="s">
        <v>52</v>
      </c>
      <c r="AU292" s="23">
        <f t="shared" si="125"/>
        <v>-2</v>
      </c>
      <c r="AV292" s="23" t="str">
        <f t="shared" si="125"/>
        <v/>
      </c>
      <c r="AW292" s="23" t="str">
        <f t="shared" si="113"/>
        <v/>
      </c>
      <c r="AX292" s="23" t="str">
        <f t="shared" si="122"/>
        <v/>
      </c>
      <c r="AY292" s="23" t="str">
        <f t="shared" si="124"/>
        <v/>
      </c>
      <c r="AZ292" s="23"/>
      <c r="BA292" s="25">
        <v>0</v>
      </c>
      <c r="BB292" s="25">
        <v>0</v>
      </c>
      <c r="BC292" s="25">
        <f t="shared" ref="BC292:BC355" si="126">((BB292*(L292))-(L292))</f>
        <v>-2</v>
      </c>
      <c r="BD292" s="25">
        <f>0.94*(BB292-1)+1</f>
        <v>6.0000000000000053E-2</v>
      </c>
      <c r="BF292" s="55">
        <f t="shared" si="112"/>
        <v>0</v>
      </c>
      <c r="BG292" s="66"/>
      <c r="BH292" s="66"/>
      <c r="BI292" s="25"/>
      <c r="BJ292" s="25"/>
      <c r="BK292" s="20"/>
      <c r="BL292" s="24"/>
      <c r="BM292" s="25"/>
      <c r="BN292" s="25"/>
      <c r="BO292" s="25"/>
      <c r="BP292" s="126"/>
    </row>
    <row r="293" spans="1:68" hidden="1" x14ac:dyDescent="0.2">
      <c r="A293" s="56">
        <v>45150</v>
      </c>
      <c r="B293" s="57" t="s">
        <v>561</v>
      </c>
      <c r="C293" s="24" t="s">
        <v>397</v>
      </c>
      <c r="D293" s="58" t="str">
        <f t="shared" si="111"/>
        <v>Sat</v>
      </c>
      <c r="E293" s="74" t="s">
        <v>103</v>
      </c>
      <c r="F293" s="74" t="s">
        <v>51</v>
      </c>
      <c r="G293" s="74" t="s">
        <v>103</v>
      </c>
      <c r="H293" s="24" t="s">
        <v>79</v>
      </c>
      <c r="I293" s="61" t="s">
        <v>63</v>
      </c>
      <c r="J293" s="61" t="s">
        <v>156</v>
      </c>
      <c r="K293" s="60" t="s">
        <v>451</v>
      </c>
      <c r="L293" s="122">
        <v>0.5</v>
      </c>
      <c r="M293" s="74" t="s">
        <v>105</v>
      </c>
      <c r="N293" s="60" t="s">
        <v>6</v>
      </c>
      <c r="R293" s="79">
        <v>15</v>
      </c>
      <c r="S293" s="65" t="s">
        <v>363</v>
      </c>
      <c r="T293" s="66" t="str">
        <f t="shared" si="114"/>
        <v>0.00</v>
      </c>
      <c r="U293" s="66">
        <f t="shared" si="115"/>
        <v>-0.5</v>
      </c>
      <c r="V293" s="66">
        <f t="shared" si="116"/>
        <v>167.04000000000002</v>
      </c>
      <c r="W293" s="66">
        <f t="shared" si="117"/>
        <v>845.5</v>
      </c>
      <c r="X293" s="20">
        <f t="shared" si="118"/>
        <v>0.19756357185097578</v>
      </c>
      <c r="Y293" s="67">
        <f t="shared" si="119"/>
        <v>1.6704000000000001</v>
      </c>
      <c r="Z293" s="68">
        <f t="shared" si="120"/>
        <v>16704.000000000004</v>
      </c>
      <c r="AA293" s="65" t="s">
        <v>52</v>
      </c>
      <c r="AU293" s="23">
        <f t="shared" si="125"/>
        <v>-0.5</v>
      </c>
      <c r="AV293" s="23" t="str">
        <f t="shared" si="125"/>
        <v/>
      </c>
      <c r="AW293" s="23" t="str">
        <f t="shared" si="113"/>
        <v/>
      </c>
      <c r="AX293" s="23" t="str">
        <f t="shared" si="122"/>
        <v/>
      </c>
      <c r="AY293" s="23" t="str">
        <f t="shared" si="124"/>
        <v/>
      </c>
      <c r="AZ293" s="23"/>
      <c r="BA293" s="25">
        <v>12</v>
      </c>
      <c r="BB293" s="25">
        <v>12</v>
      </c>
      <c r="BC293" s="25">
        <f t="shared" si="126"/>
        <v>5.5</v>
      </c>
      <c r="BD293" s="25">
        <f t="shared" ref="BD293:BD298" si="127">0.93*(BB293-1)+1</f>
        <v>11.23</v>
      </c>
      <c r="BF293" s="55">
        <f t="shared" si="112"/>
        <v>0</v>
      </c>
      <c r="BG293" s="66"/>
      <c r="BH293" s="66"/>
      <c r="BI293" s="25"/>
      <c r="BJ293" s="25"/>
      <c r="BK293" s="20"/>
      <c r="BL293" s="24"/>
      <c r="BM293" s="25"/>
      <c r="BN293" s="25"/>
      <c r="BO293" s="25"/>
      <c r="BP293" s="126"/>
    </row>
    <row r="294" spans="1:68" hidden="1" x14ac:dyDescent="0.2">
      <c r="A294" s="56">
        <v>45150</v>
      </c>
      <c r="B294" s="57" t="s">
        <v>561</v>
      </c>
      <c r="C294" s="24" t="s">
        <v>397</v>
      </c>
      <c r="D294" s="58" t="str">
        <f t="shared" si="111"/>
        <v>Sat</v>
      </c>
      <c r="E294" s="74" t="s">
        <v>103</v>
      </c>
      <c r="F294" s="74" t="s">
        <v>51</v>
      </c>
      <c r="G294" s="74" t="s">
        <v>103</v>
      </c>
      <c r="H294" s="24" t="s">
        <v>79</v>
      </c>
      <c r="I294" s="61" t="s">
        <v>63</v>
      </c>
      <c r="J294" s="61" t="s">
        <v>156</v>
      </c>
      <c r="K294" s="60" t="s">
        <v>451</v>
      </c>
      <c r="L294" s="122">
        <v>1.5</v>
      </c>
      <c r="M294" s="74" t="s">
        <v>105</v>
      </c>
      <c r="N294" s="60" t="s">
        <v>7</v>
      </c>
      <c r="R294" s="79">
        <v>4</v>
      </c>
      <c r="S294" s="65" t="s">
        <v>363</v>
      </c>
      <c r="T294" s="66" t="str">
        <f t="shared" si="114"/>
        <v>0.00</v>
      </c>
      <c r="U294" s="66">
        <f t="shared" si="115"/>
        <v>-1.5</v>
      </c>
      <c r="V294" s="66">
        <f t="shared" si="116"/>
        <v>165.54000000000002</v>
      </c>
      <c r="W294" s="66">
        <f t="shared" si="117"/>
        <v>847</v>
      </c>
      <c r="X294" s="20">
        <f t="shared" si="118"/>
        <v>0.19544273907910273</v>
      </c>
      <c r="Y294" s="67">
        <f t="shared" si="119"/>
        <v>1.6554000000000002</v>
      </c>
      <c r="Z294" s="68">
        <f t="shared" si="120"/>
        <v>16554.000000000004</v>
      </c>
      <c r="AA294" s="65" t="s">
        <v>52</v>
      </c>
      <c r="AU294" s="23">
        <f t="shared" si="125"/>
        <v>-1.5</v>
      </c>
      <c r="AV294" s="23" t="str">
        <f t="shared" si="125"/>
        <v/>
      </c>
      <c r="AW294" s="23" t="str">
        <f t="shared" si="113"/>
        <v/>
      </c>
      <c r="AX294" s="23" t="str">
        <f t="shared" si="122"/>
        <v/>
      </c>
      <c r="AY294" s="23" t="str">
        <f t="shared" si="124"/>
        <v/>
      </c>
      <c r="AZ294" s="23"/>
      <c r="BA294" s="25">
        <v>0</v>
      </c>
      <c r="BB294" s="25">
        <v>3.66</v>
      </c>
      <c r="BC294" s="25">
        <f t="shared" si="126"/>
        <v>3.99</v>
      </c>
      <c r="BD294" s="25">
        <f t="shared" si="127"/>
        <v>3.4738000000000002</v>
      </c>
      <c r="BF294" s="55">
        <f t="shared" si="112"/>
        <v>0</v>
      </c>
      <c r="BG294" s="66"/>
      <c r="BH294" s="66"/>
      <c r="BI294" s="25"/>
      <c r="BJ294" s="25"/>
      <c r="BK294" s="20"/>
      <c r="BL294" s="24"/>
      <c r="BM294" s="25"/>
      <c r="BN294" s="25"/>
      <c r="BO294" s="25"/>
      <c r="BP294" s="126"/>
    </row>
    <row r="295" spans="1:68" hidden="1" x14ac:dyDescent="0.2">
      <c r="A295" s="56">
        <v>45150</v>
      </c>
      <c r="B295" s="57" t="s">
        <v>561</v>
      </c>
      <c r="C295" s="24" t="s">
        <v>397</v>
      </c>
      <c r="D295" s="58" t="str">
        <f t="shared" si="111"/>
        <v>Sat</v>
      </c>
      <c r="E295" s="74" t="s">
        <v>103</v>
      </c>
      <c r="F295" s="74" t="s">
        <v>51</v>
      </c>
      <c r="G295" s="74" t="s">
        <v>103</v>
      </c>
      <c r="H295" s="24" t="s">
        <v>115</v>
      </c>
      <c r="I295" s="61" t="s">
        <v>159</v>
      </c>
      <c r="J295" s="61" t="s">
        <v>136</v>
      </c>
      <c r="K295" s="69" t="s">
        <v>452</v>
      </c>
      <c r="L295" s="122">
        <v>3</v>
      </c>
      <c r="M295" s="74" t="s">
        <v>105</v>
      </c>
      <c r="N295" s="60" t="s">
        <v>7</v>
      </c>
      <c r="R295" s="79">
        <v>1.9</v>
      </c>
      <c r="S295" s="65" t="s">
        <v>372</v>
      </c>
      <c r="T295" s="66">
        <f t="shared" si="114"/>
        <v>5.7</v>
      </c>
      <c r="U295" s="66">
        <f t="shared" si="115"/>
        <v>2.7</v>
      </c>
      <c r="V295" s="66">
        <f t="shared" si="116"/>
        <v>168.24</v>
      </c>
      <c r="W295" s="66">
        <f t="shared" si="117"/>
        <v>850</v>
      </c>
      <c r="X295" s="20">
        <f t="shared" si="118"/>
        <v>0.19792941176470588</v>
      </c>
      <c r="Y295" s="67">
        <f t="shared" si="119"/>
        <v>1.6824000000000001</v>
      </c>
      <c r="Z295" s="68">
        <f t="shared" si="120"/>
        <v>16824</v>
      </c>
      <c r="AA295" s="65" t="s">
        <v>53</v>
      </c>
      <c r="AU295" s="23">
        <f t="shared" si="125"/>
        <v>2.7</v>
      </c>
      <c r="AV295" s="23" t="str">
        <f t="shared" si="125"/>
        <v/>
      </c>
      <c r="AW295" s="23" t="str">
        <f t="shared" si="113"/>
        <v/>
      </c>
      <c r="AX295" s="23" t="str">
        <f t="shared" si="122"/>
        <v/>
      </c>
      <c r="AY295" s="23" t="str">
        <f t="shared" si="124"/>
        <v/>
      </c>
      <c r="AZ295" s="23"/>
      <c r="BA295" s="25">
        <v>0</v>
      </c>
      <c r="BB295" s="25">
        <v>1.81</v>
      </c>
      <c r="BC295" s="25">
        <f t="shared" si="126"/>
        <v>2.4299999999999997</v>
      </c>
      <c r="BD295" s="25">
        <f t="shared" si="127"/>
        <v>1.7533000000000001</v>
      </c>
      <c r="BF295" s="55">
        <f t="shared" si="112"/>
        <v>0</v>
      </c>
      <c r="BG295" s="66"/>
      <c r="BH295" s="66"/>
      <c r="BI295" s="25"/>
      <c r="BJ295" s="25"/>
      <c r="BK295" s="20"/>
      <c r="BL295" s="24"/>
      <c r="BM295" s="25"/>
      <c r="BN295" s="25"/>
      <c r="BO295" s="25"/>
      <c r="BP295" s="126"/>
    </row>
    <row r="296" spans="1:68" hidden="1" x14ac:dyDescent="0.2">
      <c r="A296" s="56">
        <v>45150</v>
      </c>
      <c r="B296" s="57" t="s">
        <v>561</v>
      </c>
      <c r="C296" s="24" t="s">
        <v>397</v>
      </c>
      <c r="D296" s="58" t="str">
        <f t="shared" si="111"/>
        <v>Sat</v>
      </c>
      <c r="E296" s="74" t="s">
        <v>103</v>
      </c>
      <c r="F296" s="74" t="s">
        <v>51</v>
      </c>
      <c r="G296" s="74" t="s">
        <v>103</v>
      </c>
      <c r="H296" s="24" t="s">
        <v>115</v>
      </c>
      <c r="I296" s="61" t="s">
        <v>159</v>
      </c>
      <c r="J296" s="61" t="s">
        <v>136</v>
      </c>
      <c r="K296" s="69" t="s">
        <v>452</v>
      </c>
      <c r="L296" s="122">
        <v>1</v>
      </c>
      <c r="M296" s="74" t="s">
        <v>105</v>
      </c>
      <c r="N296" s="60" t="s">
        <v>6</v>
      </c>
      <c r="R296" s="79">
        <v>5</v>
      </c>
      <c r="S296" s="65" t="s">
        <v>372</v>
      </c>
      <c r="T296" s="66">
        <f t="shared" si="114"/>
        <v>5</v>
      </c>
      <c r="U296" s="66">
        <f t="shared" si="115"/>
        <v>4</v>
      </c>
      <c r="V296" s="66">
        <f t="shared" si="116"/>
        <v>172.24</v>
      </c>
      <c r="W296" s="66">
        <f t="shared" si="117"/>
        <v>851</v>
      </c>
      <c r="X296" s="20">
        <f t="shared" si="118"/>
        <v>0.20239717978848415</v>
      </c>
      <c r="Y296" s="67">
        <f t="shared" si="119"/>
        <v>1.7224000000000002</v>
      </c>
      <c r="Z296" s="68">
        <f t="shared" si="120"/>
        <v>17224</v>
      </c>
      <c r="AA296" s="65" t="s">
        <v>53</v>
      </c>
      <c r="AU296" s="23">
        <f t="shared" si="125"/>
        <v>4</v>
      </c>
      <c r="AV296" s="23" t="str">
        <f t="shared" si="125"/>
        <v/>
      </c>
      <c r="AW296" s="23" t="str">
        <f t="shared" si="113"/>
        <v/>
      </c>
      <c r="AX296" s="23" t="str">
        <f t="shared" si="122"/>
        <v/>
      </c>
      <c r="AY296" s="23" t="str">
        <f t="shared" si="124"/>
        <v/>
      </c>
      <c r="AZ296" s="23"/>
      <c r="BA296" s="25">
        <v>5.7</v>
      </c>
      <c r="BB296" s="25">
        <v>5.96</v>
      </c>
      <c r="BC296" s="25">
        <f t="shared" si="126"/>
        <v>4.96</v>
      </c>
      <c r="BD296" s="25">
        <f t="shared" si="127"/>
        <v>5.6128</v>
      </c>
      <c r="BF296" s="55">
        <f t="shared" si="112"/>
        <v>0</v>
      </c>
      <c r="BG296" s="66"/>
      <c r="BH296" s="66"/>
      <c r="BI296" s="25"/>
      <c r="BJ296" s="25"/>
      <c r="BK296" s="20"/>
      <c r="BL296" s="24"/>
      <c r="BM296" s="25"/>
      <c r="BN296" s="25"/>
      <c r="BO296" s="25"/>
      <c r="BP296" s="126"/>
    </row>
    <row r="297" spans="1:68" hidden="1" x14ac:dyDescent="0.2">
      <c r="A297" s="56">
        <v>45150</v>
      </c>
      <c r="B297" s="57" t="s">
        <v>561</v>
      </c>
      <c r="C297" s="24" t="s">
        <v>397</v>
      </c>
      <c r="D297" s="58" t="str">
        <f t="shared" si="111"/>
        <v>Sat</v>
      </c>
      <c r="E297" s="74" t="s">
        <v>103</v>
      </c>
      <c r="F297" s="74" t="s">
        <v>51</v>
      </c>
      <c r="G297" s="74" t="s">
        <v>103</v>
      </c>
      <c r="H297" s="24" t="s">
        <v>209</v>
      </c>
      <c r="I297" s="61" t="s">
        <v>156</v>
      </c>
      <c r="J297" s="61" t="s">
        <v>159</v>
      </c>
      <c r="K297" s="69" t="s">
        <v>445</v>
      </c>
      <c r="L297" s="122">
        <v>1</v>
      </c>
      <c r="M297" s="74" t="s">
        <v>105</v>
      </c>
      <c r="N297" s="60" t="s">
        <v>6</v>
      </c>
      <c r="R297" s="79">
        <v>9</v>
      </c>
      <c r="S297" s="65" t="s">
        <v>372</v>
      </c>
      <c r="T297" s="66">
        <f t="shared" si="114"/>
        <v>9</v>
      </c>
      <c r="U297" s="66">
        <f t="shared" si="115"/>
        <v>8</v>
      </c>
      <c r="V297" s="66">
        <f t="shared" si="116"/>
        <v>180.24</v>
      </c>
      <c r="W297" s="66">
        <f t="shared" si="117"/>
        <v>852</v>
      </c>
      <c r="X297" s="20">
        <f t="shared" si="118"/>
        <v>0.2115492957746479</v>
      </c>
      <c r="Y297" s="67">
        <f t="shared" si="119"/>
        <v>1.8024</v>
      </c>
      <c r="Z297" s="68">
        <f t="shared" si="120"/>
        <v>18024</v>
      </c>
      <c r="AA297" s="65" t="s">
        <v>53</v>
      </c>
      <c r="AU297" s="23">
        <f t="shared" si="125"/>
        <v>8</v>
      </c>
      <c r="AV297" s="23" t="str">
        <f t="shared" si="125"/>
        <v/>
      </c>
      <c r="AW297" s="23" t="str">
        <f t="shared" si="113"/>
        <v/>
      </c>
      <c r="AX297" s="23" t="str">
        <f t="shared" si="122"/>
        <v/>
      </c>
      <c r="AY297" s="23" t="str">
        <f t="shared" si="124"/>
        <v/>
      </c>
      <c r="AZ297" s="23"/>
      <c r="BA297" s="25">
        <v>8.5</v>
      </c>
      <c r="BB297" s="25">
        <v>7.48</v>
      </c>
      <c r="BC297" s="25">
        <f t="shared" si="126"/>
        <v>6.48</v>
      </c>
      <c r="BD297" s="25">
        <f t="shared" si="127"/>
        <v>7.0264000000000006</v>
      </c>
      <c r="BF297" s="55">
        <f t="shared" si="112"/>
        <v>0</v>
      </c>
      <c r="BG297" s="66"/>
      <c r="BH297" s="66"/>
      <c r="BI297" s="25"/>
      <c r="BJ297" s="25"/>
      <c r="BK297" s="20"/>
      <c r="BL297" s="24"/>
      <c r="BM297" s="25"/>
      <c r="BN297" s="25"/>
      <c r="BO297" s="25"/>
      <c r="BP297" s="126"/>
    </row>
    <row r="298" spans="1:68" hidden="1" x14ac:dyDescent="0.2">
      <c r="A298" s="56">
        <v>45151</v>
      </c>
      <c r="B298" s="57" t="s">
        <v>561</v>
      </c>
      <c r="C298" s="24" t="s">
        <v>397</v>
      </c>
      <c r="D298" s="58" t="str">
        <f t="shared" si="111"/>
        <v>Sun</v>
      </c>
      <c r="E298" s="74" t="s">
        <v>103</v>
      </c>
      <c r="F298" s="74" t="s">
        <v>51</v>
      </c>
      <c r="G298" s="74" t="s">
        <v>152</v>
      </c>
      <c r="H298" s="24" t="s">
        <v>340</v>
      </c>
      <c r="I298" s="61" t="s">
        <v>156</v>
      </c>
      <c r="J298" s="61" t="s">
        <v>156</v>
      </c>
      <c r="K298" s="69" t="s">
        <v>460</v>
      </c>
      <c r="L298" s="122">
        <v>3</v>
      </c>
      <c r="M298" s="74" t="s">
        <v>105</v>
      </c>
      <c r="N298" s="60" t="s">
        <v>6</v>
      </c>
      <c r="R298" s="79">
        <v>2.2999999999999998</v>
      </c>
      <c r="S298" s="65" t="s">
        <v>372</v>
      </c>
      <c r="T298" s="66">
        <f t="shared" si="114"/>
        <v>6.9</v>
      </c>
      <c r="U298" s="66">
        <f t="shared" si="115"/>
        <v>3.9000000000000004</v>
      </c>
      <c r="V298" s="66">
        <f t="shared" si="116"/>
        <v>184.14000000000001</v>
      </c>
      <c r="W298" s="66">
        <f t="shared" si="117"/>
        <v>855</v>
      </c>
      <c r="X298" s="20">
        <f t="shared" si="118"/>
        <v>0.2153684210526316</v>
      </c>
      <c r="Y298" s="67">
        <f t="shared" si="119"/>
        <v>1.8414000000000001</v>
      </c>
      <c r="Z298" s="68">
        <f t="shared" si="120"/>
        <v>18414</v>
      </c>
      <c r="AA298" s="65" t="s">
        <v>53</v>
      </c>
      <c r="AU298" s="23" t="str">
        <f t="shared" si="125"/>
        <v/>
      </c>
      <c r="AV298" s="23" t="str">
        <f t="shared" si="125"/>
        <v/>
      </c>
      <c r="AW298" s="23">
        <f t="shared" si="113"/>
        <v>3.9000000000000004</v>
      </c>
      <c r="AX298" s="23" t="str">
        <f t="shared" si="122"/>
        <v/>
      </c>
      <c r="AY298" s="23" t="str">
        <f t="shared" si="124"/>
        <v/>
      </c>
      <c r="AZ298" s="23"/>
      <c r="BA298" s="25">
        <v>190</v>
      </c>
      <c r="BB298" s="25">
        <v>1.79</v>
      </c>
      <c r="BC298" s="25">
        <f t="shared" si="126"/>
        <v>2.37</v>
      </c>
      <c r="BD298" s="25">
        <f t="shared" si="127"/>
        <v>1.7347000000000001</v>
      </c>
      <c r="BF298" s="55">
        <f t="shared" si="112"/>
        <v>0</v>
      </c>
      <c r="BG298" s="66"/>
      <c r="BH298" s="66"/>
      <c r="BI298" s="25"/>
      <c r="BJ298" s="25"/>
      <c r="BK298" s="20"/>
      <c r="BL298" s="24"/>
      <c r="BM298" s="25"/>
      <c r="BN298" s="25"/>
      <c r="BO298" s="25"/>
      <c r="BP298" s="126"/>
    </row>
    <row r="299" spans="1:68" hidden="1" x14ac:dyDescent="0.2">
      <c r="A299" s="56">
        <v>45151</v>
      </c>
      <c r="B299" s="57" t="s">
        <v>561</v>
      </c>
      <c r="C299" s="24" t="s">
        <v>397</v>
      </c>
      <c r="D299" s="58" t="str">
        <f t="shared" si="111"/>
        <v>Sun</v>
      </c>
      <c r="E299" s="74" t="s">
        <v>103</v>
      </c>
      <c r="F299" s="74" t="s">
        <v>51</v>
      </c>
      <c r="G299" s="74" t="s">
        <v>103</v>
      </c>
      <c r="H299" s="24" t="s">
        <v>176</v>
      </c>
      <c r="I299" s="61" t="s">
        <v>136</v>
      </c>
      <c r="J299" s="61" t="s">
        <v>80</v>
      </c>
      <c r="K299" s="62" t="s">
        <v>454</v>
      </c>
      <c r="L299" s="122">
        <v>1.5</v>
      </c>
      <c r="M299" s="74" t="s">
        <v>105</v>
      </c>
      <c r="N299" s="60" t="s">
        <v>6</v>
      </c>
      <c r="R299" s="79">
        <v>3.9</v>
      </c>
      <c r="S299" s="65" t="s">
        <v>371</v>
      </c>
      <c r="T299" s="66" t="str">
        <f t="shared" si="114"/>
        <v>0.00</v>
      </c>
      <c r="U299" s="66">
        <f t="shared" si="115"/>
        <v>-1.5</v>
      </c>
      <c r="V299" s="66">
        <f t="shared" si="116"/>
        <v>182.64000000000001</v>
      </c>
      <c r="W299" s="66">
        <f t="shared" si="117"/>
        <v>856.5</v>
      </c>
      <c r="X299" s="20">
        <f t="shared" si="118"/>
        <v>0.2132399299474606</v>
      </c>
      <c r="Y299" s="67">
        <f t="shared" si="119"/>
        <v>1.8264000000000002</v>
      </c>
      <c r="Z299" s="68">
        <f t="shared" si="120"/>
        <v>18264</v>
      </c>
      <c r="AA299" s="65" t="s">
        <v>52</v>
      </c>
      <c r="AU299" s="23">
        <f t="shared" si="125"/>
        <v>-1.5</v>
      </c>
      <c r="AV299" s="23" t="str">
        <f t="shared" si="125"/>
        <v/>
      </c>
      <c r="AW299" s="23" t="str">
        <f t="shared" si="113"/>
        <v/>
      </c>
      <c r="AX299" s="23" t="str">
        <f t="shared" si="122"/>
        <v/>
      </c>
      <c r="AY299" s="23" t="str">
        <f t="shared" si="124"/>
        <v/>
      </c>
      <c r="AZ299" s="23"/>
      <c r="BA299" s="25">
        <v>4.4000000000000004</v>
      </c>
      <c r="BB299" s="25">
        <v>0</v>
      </c>
      <c r="BC299" s="25">
        <f t="shared" si="126"/>
        <v>-1.5</v>
      </c>
      <c r="BD299" s="25">
        <f>0.94*(BB299-1)+1</f>
        <v>6.0000000000000053E-2</v>
      </c>
      <c r="BF299" s="55">
        <f t="shared" si="112"/>
        <v>0</v>
      </c>
      <c r="BG299" s="66"/>
      <c r="BH299" s="66"/>
      <c r="BI299" s="25"/>
      <c r="BJ299" s="25"/>
      <c r="BK299" s="20"/>
      <c r="BL299" s="24"/>
      <c r="BM299" s="25"/>
      <c r="BN299" s="25"/>
      <c r="BO299" s="25"/>
      <c r="BP299" s="126"/>
    </row>
    <row r="300" spans="1:68" hidden="1" x14ac:dyDescent="0.2">
      <c r="A300" s="56">
        <v>45151</v>
      </c>
      <c r="B300" s="57" t="s">
        <v>561</v>
      </c>
      <c r="C300" s="24" t="s">
        <v>397</v>
      </c>
      <c r="D300" s="58" t="str">
        <f t="shared" si="111"/>
        <v>Sun</v>
      </c>
      <c r="E300" s="74" t="s">
        <v>103</v>
      </c>
      <c r="F300" s="74" t="s">
        <v>51</v>
      </c>
      <c r="G300" s="74" t="s">
        <v>103</v>
      </c>
      <c r="H300" s="24" t="s">
        <v>176</v>
      </c>
      <c r="I300" s="61" t="s">
        <v>136</v>
      </c>
      <c r="J300" s="61" t="s">
        <v>80</v>
      </c>
      <c r="K300" s="69" t="s">
        <v>454</v>
      </c>
      <c r="L300" s="122">
        <v>3.5</v>
      </c>
      <c r="M300" s="74" t="s">
        <v>105</v>
      </c>
      <c r="N300" s="60" t="s">
        <v>7</v>
      </c>
      <c r="R300" s="79">
        <v>1.7</v>
      </c>
      <c r="S300" s="65" t="s">
        <v>371</v>
      </c>
      <c r="T300" s="66">
        <f t="shared" si="114"/>
        <v>5.95</v>
      </c>
      <c r="U300" s="66">
        <f t="shared" si="115"/>
        <v>2.4500000000000002</v>
      </c>
      <c r="V300" s="66">
        <f t="shared" si="116"/>
        <v>185.09</v>
      </c>
      <c r="W300" s="66">
        <f t="shared" si="117"/>
        <v>860</v>
      </c>
      <c r="X300" s="20">
        <f t="shared" si="118"/>
        <v>0.21522093023255814</v>
      </c>
      <c r="Y300" s="67">
        <f t="shared" si="119"/>
        <v>1.8509</v>
      </c>
      <c r="Z300" s="68">
        <f t="shared" si="120"/>
        <v>18509</v>
      </c>
      <c r="AA300" s="65" t="s">
        <v>53</v>
      </c>
      <c r="AU300" s="23">
        <f t="shared" si="125"/>
        <v>2.4500000000000002</v>
      </c>
      <c r="AV300" s="23" t="str">
        <f t="shared" si="125"/>
        <v/>
      </c>
      <c r="AW300" s="23" t="str">
        <f t="shared" si="113"/>
        <v/>
      </c>
      <c r="AX300" s="23" t="str">
        <f t="shared" si="122"/>
        <v/>
      </c>
      <c r="AY300" s="23" t="str">
        <f t="shared" si="124"/>
        <v/>
      </c>
      <c r="AZ300" s="23"/>
      <c r="BA300" s="25">
        <v>0</v>
      </c>
      <c r="BB300" s="25">
        <v>0</v>
      </c>
      <c r="BC300" s="25">
        <f t="shared" si="126"/>
        <v>-3.5</v>
      </c>
      <c r="BD300" s="25">
        <f>0.94*(BB300-1)+1</f>
        <v>6.0000000000000053E-2</v>
      </c>
      <c r="BF300" s="55">
        <f t="shared" si="112"/>
        <v>0</v>
      </c>
      <c r="BG300" s="66"/>
      <c r="BH300" s="66"/>
      <c r="BI300" s="25"/>
      <c r="BJ300" s="25"/>
      <c r="BK300" s="20"/>
      <c r="BL300" s="24"/>
      <c r="BM300" s="25"/>
      <c r="BN300" s="25"/>
      <c r="BO300" s="25"/>
      <c r="BP300" s="126"/>
    </row>
    <row r="301" spans="1:68" hidden="1" x14ac:dyDescent="0.2">
      <c r="A301" s="56">
        <v>45151</v>
      </c>
      <c r="B301" s="57" t="s">
        <v>561</v>
      </c>
      <c r="C301" s="24" t="s">
        <v>397</v>
      </c>
      <c r="D301" s="58" t="str">
        <f t="shared" si="111"/>
        <v>Sun</v>
      </c>
      <c r="E301" s="74" t="s">
        <v>103</v>
      </c>
      <c r="F301" s="74" t="s">
        <v>51</v>
      </c>
      <c r="G301" s="74" t="s">
        <v>103</v>
      </c>
      <c r="H301" s="24" t="s">
        <v>86</v>
      </c>
      <c r="I301" s="61" t="s">
        <v>136</v>
      </c>
      <c r="J301" s="61" t="s">
        <v>202</v>
      </c>
      <c r="K301" s="70" t="s">
        <v>455</v>
      </c>
      <c r="L301" s="122">
        <v>1.5</v>
      </c>
      <c r="M301" s="74" t="s">
        <v>105</v>
      </c>
      <c r="N301" s="60" t="s">
        <v>6</v>
      </c>
      <c r="R301" s="79">
        <v>4.8</v>
      </c>
      <c r="S301" s="65" t="s">
        <v>373</v>
      </c>
      <c r="T301" s="66" t="str">
        <f t="shared" si="114"/>
        <v>0.00</v>
      </c>
      <c r="U301" s="66">
        <f t="shared" si="115"/>
        <v>-1.5</v>
      </c>
      <c r="V301" s="66">
        <f t="shared" si="116"/>
        <v>183.59</v>
      </c>
      <c r="W301" s="66">
        <f t="shared" si="117"/>
        <v>861.5</v>
      </c>
      <c r="X301" s="20">
        <f t="shared" si="118"/>
        <v>0.2131050493325595</v>
      </c>
      <c r="Y301" s="67">
        <f t="shared" si="119"/>
        <v>1.8359000000000001</v>
      </c>
      <c r="Z301" s="68">
        <f t="shared" si="120"/>
        <v>18359</v>
      </c>
      <c r="AA301" s="65" t="s">
        <v>52</v>
      </c>
      <c r="AU301" s="23">
        <f t="shared" si="125"/>
        <v>-1.5</v>
      </c>
      <c r="AV301" s="23" t="str">
        <f t="shared" si="125"/>
        <v/>
      </c>
      <c r="AW301" s="23" t="str">
        <f t="shared" si="113"/>
        <v/>
      </c>
      <c r="AX301" s="23" t="str">
        <f t="shared" si="122"/>
        <v/>
      </c>
      <c r="AY301" s="23" t="str">
        <f t="shared" si="124"/>
        <v/>
      </c>
      <c r="AZ301" s="23"/>
      <c r="BA301" s="25">
        <v>1.6</v>
      </c>
      <c r="BB301" s="25">
        <v>4.25</v>
      </c>
      <c r="BC301" s="25">
        <f t="shared" si="126"/>
        <v>4.875</v>
      </c>
      <c r="BD301" s="25">
        <f t="shared" ref="BD301:BD306" si="128">0.93*(BB301-1)+1</f>
        <v>4.0225</v>
      </c>
      <c r="BF301" s="55">
        <f t="shared" si="112"/>
        <v>0</v>
      </c>
      <c r="BG301" s="66"/>
      <c r="BH301" s="66"/>
      <c r="BI301" s="25"/>
      <c r="BJ301" s="25"/>
      <c r="BK301" s="20"/>
      <c r="BL301" s="24"/>
      <c r="BM301" s="25"/>
      <c r="BN301" s="25"/>
      <c r="BO301" s="25"/>
      <c r="BP301" s="126"/>
    </row>
    <row r="302" spans="1:68" hidden="1" x14ac:dyDescent="0.2">
      <c r="A302" s="56">
        <v>45151</v>
      </c>
      <c r="B302" s="57" t="s">
        <v>561</v>
      </c>
      <c r="C302" s="24" t="s">
        <v>397</v>
      </c>
      <c r="D302" s="58" t="str">
        <f t="shared" si="111"/>
        <v>Sun</v>
      </c>
      <c r="E302" s="74" t="s">
        <v>103</v>
      </c>
      <c r="F302" s="74" t="s">
        <v>51</v>
      </c>
      <c r="G302" s="74" t="s">
        <v>103</v>
      </c>
      <c r="H302" s="24" t="s">
        <v>86</v>
      </c>
      <c r="I302" s="61" t="s">
        <v>136</v>
      </c>
      <c r="J302" s="61" t="s">
        <v>202</v>
      </c>
      <c r="K302" s="69" t="s">
        <v>455</v>
      </c>
      <c r="L302" s="122">
        <v>3.5</v>
      </c>
      <c r="M302" s="74" t="s">
        <v>105</v>
      </c>
      <c r="N302" s="60" t="s">
        <v>7</v>
      </c>
      <c r="R302" s="79">
        <v>1.95</v>
      </c>
      <c r="S302" s="65" t="s">
        <v>373</v>
      </c>
      <c r="T302" s="66">
        <f t="shared" si="114"/>
        <v>6.83</v>
      </c>
      <c r="U302" s="66">
        <f t="shared" si="115"/>
        <v>3.33</v>
      </c>
      <c r="V302" s="66">
        <f t="shared" si="116"/>
        <v>186.92000000000002</v>
      </c>
      <c r="W302" s="66">
        <f t="shared" si="117"/>
        <v>865</v>
      </c>
      <c r="X302" s="20">
        <f t="shared" si="118"/>
        <v>0.21609248554913296</v>
      </c>
      <c r="Y302" s="67">
        <f t="shared" si="119"/>
        <v>1.8692000000000002</v>
      </c>
      <c r="Z302" s="68">
        <f t="shared" si="120"/>
        <v>18692</v>
      </c>
      <c r="AA302" s="65" t="s">
        <v>53</v>
      </c>
      <c r="AU302" s="23">
        <f t="shared" si="125"/>
        <v>3.33</v>
      </c>
      <c r="AV302" s="23" t="str">
        <f t="shared" si="125"/>
        <v/>
      </c>
      <c r="AW302" s="23" t="str">
        <f t="shared" si="113"/>
        <v/>
      </c>
      <c r="AX302" s="23" t="str">
        <f t="shared" si="122"/>
        <v/>
      </c>
      <c r="AY302" s="23" t="str">
        <f t="shared" si="124"/>
        <v/>
      </c>
      <c r="AZ302" s="23"/>
      <c r="BA302" s="25">
        <v>0</v>
      </c>
      <c r="BB302" s="25">
        <v>1.8</v>
      </c>
      <c r="BC302" s="25">
        <f t="shared" si="126"/>
        <v>2.8</v>
      </c>
      <c r="BD302" s="25">
        <f t="shared" si="128"/>
        <v>1.7440000000000002</v>
      </c>
      <c r="BF302" s="55">
        <f t="shared" si="112"/>
        <v>0</v>
      </c>
      <c r="BG302" s="66"/>
      <c r="BH302" s="66"/>
      <c r="BI302" s="25"/>
      <c r="BJ302" s="25"/>
      <c r="BK302" s="20"/>
      <c r="BL302" s="24"/>
      <c r="BM302" s="25"/>
      <c r="BN302" s="25"/>
      <c r="BO302" s="25"/>
      <c r="BP302" s="126"/>
    </row>
    <row r="303" spans="1:68" hidden="1" x14ac:dyDescent="0.2">
      <c r="A303" s="56">
        <v>45151</v>
      </c>
      <c r="B303" s="57" t="s">
        <v>561</v>
      </c>
      <c r="C303" s="24" t="s">
        <v>397</v>
      </c>
      <c r="D303" s="58" t="str">
        <f t="shared" si="111"/>
        <v>Sun</v>
      </c>
      <c r="E303" s="74" t="s">
        <v>103</v>
      </c>
      <c r="F303" s="74" t="s">
        <v>51</v>
      </c>
      <c r="G303" s="74" t="s">
        <v>103</v>
      </c>
      <c r="H303" s="24" t="s">
        <v>176</v>
      </c>
      <c r="I303" s="61" t="s">
        <v>90</v>
      </c>
      <c r="J303" s="61" t="s">
        <v>90</v>
      </c>
      <c r="K303" s="62" t="s">
        <v>456</v>
      </c>
      <c r="L303" s="122">
        <v>1</v>
      </c>
      <c r="M303" s="74" t="s">
        <v>105</v>
      </c>
      <c r="N303" s="60" t="s">
        <v>6</v>
      </c>
      <c r="R303" s="79">
        <v>9</v>
      </c>
      <c r="S303" s="65" t="s">
        <v>371</v>
      </c>
      <c r="T303" s="66" t="str">
        <f t="shared" si="114"/>
        <v>0.00</v>
      </c>
      <c r="U303" s="66">
        <f t="shared" si="115"/>
        <v>-1</v>
      </c>
      <c r="V303" s="66">
        <f t="shared" si="116"/>
        <v>185.92000000000002</v>
      </c>
      <c r="W303" s="66">
        <f t="shared" si="117"/>
        <v>866</v>
      </c>
      <c r="X303" s="20">
        <f t="shared" si="118"/>
        <v>0.21468822170900695</v>
      </c>
      <c r="Y303" s="67">
        <f t="shared" si="119"/>
        <v>1.8592000000000002</v>
      </c>
      <c r="Z303" s="68">
        <f t="shared" si="120"/>
        <v>18592</v>
      </c>
      <c r="AA303" s="65" t="s">
        <v>52</v>
      </c>
      <c r="AU303" s="23">
        <f t="shared" si="125"/>
        <v>-1</v>
      </c>
      <c r="AV303" s="23" t="str">
        <f t="shared" si="125"/>
        <v/>
      </c>
      <c r="AW303" s="23" t="str">
        <f t="shared" si="113"/>
        <v/>
      </c>
      <c r="AX303" s="23" t="str">
        <f t="shared" si="122"/>
        <v/>
      </c>
      <c r="AY303" s="23" t="str">
        <f t="shared" si="124"/>
        <v/>
      </c>
      <c r="AZ303" s="23"/>
      <c r="BA303" s="25">
        <v>7</v>
      </c>
      <c r="BB303" s="25">
        <v>7.11</v>
      </c>
      <c r="BC303" s="25">
        <f t="shared" si="126"/>
        <v>6.11</v>
      </c>
      <c r="BD303" s="25">
        <f t="shared" si="128"/>
        <v>6.6823000000000006</v>
      </c>
      <c r="BF303" s="55">
        <f t="shared" si="112"/>
        <v>0</v>
      </c>
      <c r="BG303" s="66"/>
      <c r="BH303" s="66"/>
      <c r="BI303" s="25"/>
      <c r="BJ303" s="25"/>
      <c r="BK303" s="20"/>
      <c r="BL303" s="24"/>
      <c r="BM303" s="25"/>
      <c r="BN303" s="25"/>
      <c r="BO303" s="25"/>
      <c r="BP303" s="126"/>
    </row>
    <row r="304" spans="1:68" hidden="1" x14ac:dyDescent="0.2">
      <c r="A304" s="56">
        <v>45151</v>
      </c>
      <c r="B304" s="57" t="s">
        <v>561</v>
      </c>
      <c r="C304" s="24" t="s">
        <v>397</v>
      </c>
      <c r="D304" s="58" t="str">
        <f t="shared" si="111"/>
        <v>Sun</v>
      </c>
      <c r="E304" s="74" t="s">
        <v>103</v>
      </c>
      <c r="F304" s="74" t="s">
        <v>51</v>
      </c>
      <c r="G304" s="74" t="s">
        <v>103</v>
      </c>
      <c r="H304" s="24" t="s">
        <v>176</v>
      </c>
      <c r="I304" s="61" t="s">
        <v>90</v>
      </c>
      <c r="J304" s="61" t="s">
        <v>90</v>
      </c>
      <c r="K304" s="69" t="s">
        <v>456</v>
      </c>
      <c r="L304" s="122">
        <v>1</v>
      </c>
      <c r="M304" s="74" t="s">
        <v>105</v>
      </c>
      <c r="N304" s="60" t="s">
        <v>7</v>
      </c>
      <c r="R304" s="79">
        <v>2.7</v>
      </c>
      <c r="S304" s="65" t="s">
        <v>371</v>
      </c>
      <c r="T304" s="66">
        <f t="shared" si="114"/>
        <v>2.7</v>
      </c>
      <c r="U304" s="66">
        <f t="shared" si="115"/>
        <v>1.7000000000000002</v>
      </c>
      <c r="V304" s="66">
        <f t="shared" si="116"/>
        <v>187.62</v>
      </c>
      <c r="W304" s="66">
        <f t="shared" si="117"/>
        <v>867</v>
      </c>
      <c r="X304" s="20">
        <f t="shared" si="118"/>
        <v>0.21640138408304499</v>
      </c>
      <c r="Y304" s="67">
        <f t="shared" si="119"/>
        <v>1.8762000000000001</v>
      </c>
      <c r="Z304" s="68">
        <f t="shared" si="120"/>
        <v>18762</v>
      </c>
      <c r="AA304" s="65" t="s">
        <v>53</v>
      </c>
      <c r="AU304" s="23">
        <f t="shared" si="125"/>
        <v>1.7000000000000002</v>
      </c>
      <c r="AV304" s="23" t="str">
        <f t="shared" si="125"/>
        <v/>
      </c>
      <c r="AW304" s="23" t="str">
        <f t="shared" si="113"/>
        <v/>
      </c>
      <c r="AX304" s="23" t="str">
        <f t="shared" si="122"/>
        <v/>
      </c>
      <c r="AY304" s="23" t="str">
        <f t="shared" si="124"/>
        <v/>
      </c>
      <c r="AZ304" s="23"/>
      <c r="BA304" s="25">
        <v>0</v>
      </c>
      <c r="BB304" s="25">
        <v>2.41</v>
      </c>
      <c r="BC304" s="25">
        <f t="shared" si="126"/>
        <v>1.4100000000000001</v>
      </c>
      <c r="BD304" s="25">
        <f t="shared" si="128"/>
        <v>2.3113000000000001</v>
      </c>
      <c r="BF304" s="55">
        <f t="shared" si="112"/>
        <v>0</v>
      </c>
      <c r="BG304" s="66"/>
      <c r="BH304" s="66"/>
      <c r="BI304" s="25"/>
      <c r="BJ304" s="25"/>
      <c r="BK304" s="20"/>
      <c r="BL304" s="24"/>
      <c r="BM304" s="25"/>
      <c r="BN304" s="25"/>
      <c r="BO304" s="25"/>
      <c r="BP304" s="126"/>
    </row>
    <row r="305" spans="1:68" hidden="1" x14ac:dyDescent="0.2">
      <c r="A305" s="56">
        <v>45151</v>
      </c>
      <c r="B305" s="57" t="s">
        <v>561</v>
      </c>
      <c r="C305" s="24" t="s">
        <v>397</v>
      </c>
      <c r="D305" s="58" t="str">
        <f t="shared" si="111"/>
        <v>Sun</v>
      </c>
      <c r="E305" s="74" t="s">
        <v>103</v>
      </c>
      <c r="F305" s="74" t="s">
        <v>51</v>
      </c>
      <c r="G305" s="74" t="s">
        <v>103</v>
      </c>
      <c r="H305" s="24" t="s">
        <v>176</v>
      </c>
      <c r="I305" s="61" t="s">
        <v>90</v>
      </c>
      <c r="J305" s="61" t="s">
        <v>63</v>
      </c>
      <c r="K305" s="60" t="s">
        <v>457</v>
      </c>
      <c r="L305" s="122">
        <v>1</v>
      </c>
      <c r="M305" s="74" t="s">
        <v>105</v>
      </c>
      <c r="N305" s="60" t="s">
        <v>6</v>
      </c>
      <c r="R305" s="79">
        <v>4.2</v>
      </c>
      <c r="S305" s="65" t="s">
        <v>363</v>
      </c>
      <c r="T305" s="66" t="str">
        <f t="shared" si="114"/>
        <v>0.00</v>
      </c>
      <c r="U305" s="66">
        <f t="shared" si="115"/>
        <v>-1</v>
      </c>
      <c r="V305" s="66">
        <f t="shared" si="116"/>
        <v>186.62</v>
      </c>
      <c r="W305" s="66">
        <f t="shared" si="117"/>
        <v>868</v>
      </c>
      <c r="X305" s="20">
        <f t="shared" si="118"/>
        <v>0.215</v>
      </c>
      <c r="Y305" s="67">
        <f t="shared" si="119"/>
        <v>1.8662000000000001</v>
      </c>
      <c r="Z305" s="68">
        <f t="shared" si="120"/>
        <v>18662</v>
      </c>
      <c r="AA305" s="65" t="s">
        <v>52</v>
      </c>
      <c r="AU305" s="23">
        <f t="shared" si="125"/>
        <v>-1</v>
      </c>
      <c r="AV305" s="23" t="str">
        <f t="shared" si="125"/>
        <v/>
      </c>
      <c r="AW305" s="23" t="str">
        <f t="shared" si="113"/>
        <v/>
      </c>
      <c r="AX305" s="23" t="str">
        <f t="shared" si="122"/>
        <v/>
      </c>
      <c r="AY305" s="23" t="str">
        <f t="shared" si="124"/>
        <v/>
      </c>
      <c r="AZ305" s="23"/>
      <c r="BA305" s="25">
        <v>4</v>
      </c>
      <c r="BB305" s="25">
        <v>4.04</v>
      </c>
      <c r="BC305" s="25">
        <f t="shared" si="126"/>
        <v>3.04</v>
      </c>
      <c r="BD305" s="25">
        <f t="shared" si="128"/>
        <v>3.8272000000000004</v>
      </c>
      <c r="BF305" s="55">
        <f t="shared" si="112"/>
        <v>0</v>
      </c>
      <c r="BG305" s="66"/>
      <c r="BH305" s="66"/>
      <c r="BI305" s="25"/>
      <c r="BJ305" s="25"/>
      <c r="BK305" s="20"/>
      <c r="BL305" s="24"/>
      <c r="BM305" s="25"/>
      <c r="BN305" s="25"/>
      <c r="BO305" s="25"/>
      <c r="BP305" s="126"/>
    </row>
    <row r="306" spans="1:68" hidden="1" x14ac:dyDescent="0.2">
      <c r="A306" s="56">
        <v>45151</v>
      </c>
      <c r="B306" s="57" t="s">
        <v>561</v>
      </c>
      <c r="C306" s="24" t="s">
        <v>397</v>
      </c>
      <c r="D306" s="58" t="str">
        <f t="shared" si="111"/>
        <v>Sun</v>
      </c>
      <c r="E306" s="74" t="s">
        <v>103</v>
      </c>
      <c r="F306" s="74" t="s">
        <v>51</v>
      </c>
      <c r="G306" s="74" t="s">
        <v>103</v>
      </c>
      <c r="H306" s="24" t="s">
        <v>176</v>
      </c>
      <c r="I306" s="61" t="s">
        <v>90</v>
      </c>
      <c r="J306" s="61" t="s">
        <v>63</v>
      </c>
      <c r="K306" s="60" t="s">
        <v>457</v>
      </c>
      <c r="L306" s="122">
        <v>3</v>
      </c>
      <c r="M306" s="74" t="s">
        <v>105</v>
      </c>
      <c r="N306" s="60" t="s">
        <v>7</v>
      </c>
      <c r="R306" s="79">
        <v>1.75</v>
      </c>
      <c r="S306" s="65" t="s">
        <v>363</v>
      </c>
      <c r="T306" s="66" t="str">
        <f t="shared" si="114"/>
        <v>0.00</v>
      </c>
      <c r="U306" s="66">
        <f t="shared" si="115"/>
        <v>-3</v>
      </c>
      <c r="V306" s="66">
        <f t="shared" si="116"/>
        <v>183.62</v>
      </c>
      <c r="W306" s="66">
        <f t="shared" si="117"/>
        <v>871</v>
      </c>
      <c r="X306" s="20">
        <f t="shared" si="118"/>
        <v>0.21081515499425948</v>
      </c>
      <c r="Y306" s="67">
        <f t="shared" si="119"/>
        <v>1.8362000000000001</v>
      </c>
      <c r="Z306" s="68">
        <f t="shared" si="120"/>
        <v>18362</v>
      </c>
      <c r="AA306" s="65" t="s">
        <v>52</v>
      </c>
      <c r="AU306" s="23">
        <f t="shared" ref="AU306:AV325" si="129">IF($G306=AU$2,$U306,"")</f>
        <v>-3</v>
      </c>
      <c r="AV306" s="23" t="str">
        <f t="shared" si="129"/>
        <v/>
      </c>
      <c r="AW306" s="23" t="str">
        <f t="shared" si="113"/>
        <v/>
      </c>
      <c r="AX306" s="23" t="str">
        <f t="shared" si="122"/>
        <v/>
      </c>
      <c r="AY306" s="23" t="str">
        <f t="shared" si="124"/>
        <v/>
      </c>
      <c r="AZ306" s="23"/>
      <c r="BA306" s="25">
        <v>0</v>
      </c>
      <c r="BB306" s="25">
        <v>1.79</v>
      </c>
      <c r="BC306" s="25">
        <f t="shared" si="126"/>
        <v>2.37</v>
      </c>
      <c r="BD306" s="25">
        <f t="shared" si="128"/>
        <v>1.7347000000000001</v>
      </c>
      <c r="BF306" s="55">
        <f t="shared" si="112"/>
        <v>0</v>
      </c>
      <c r="BG306" s="66"/>
      <c r="BH306" s="66"/>
      <c r="BI306" s="25"/>
      <c r="BJ306" s="25"/>
      <c r="BK306" s="20"/>
      <c r="BL306" s="24"/>
      <c r="BM306" s="25"/>
      <c r="BN306" s="25"/>
      <c r="BO306" s="25"/>
      <c r="BP306" s="126"/>
    </row>
    <row r="307" spans="1:68" hidden="1" x14ac:dyDescent="0.2">
      <c r="A307" s="56">
        <v>45151</v>
      </c>
      <c r="B307" s="57" t="s">
        <v>561</v>
      </c>
      <c r="C307" s="24" t="s">
        <v>397</v>
      </c>
      <c r="D307" s="58" t="str">
        <f t="shared" si="111"/>
        <v>Sun</v>
      </c>
      <c r="E307" s="74" t="s">
        <v>103</v>
      </c>
      <c r="F307" s="74" t="s">
        <v>51</v>
      </c>
      <c r="G307" s="74" t="s">
        <v>103</v>
      </c>
      <c r="H307" s="24" t="s">
        <v>176</v>
      </c>
      <c r="I307" s="61" t="s">
        <v>458</v>
      </c>
      <c r="J307" s="61" t="s">
        <v>441</v>
      </c>
      <c r="K307" s="69" t="s">
        <v>459</v>
      </c>
      <c r="L307" s="122">
        <v>4</v>
      </c>
      <c r="M307" s="74" t="s">
        <v>105</v>
      </c>
      <c r="N307" s="60" t="s">
        <v>73</v>
      </c>
      <c r="R307" s="79">
        <v>2.97</v>
      </c>
      <c r="S307" s="65" t="s">
        <v>372</v>
      </c>
      <c r="T307" s="66">
        <f t="shared" si="114"/>
        <v>11.88</v>
      </c>
      <c r="U307" s="66">
        <f t="shared" si="115"/>
        <v>7.8800000000000008</v>
      </c>
      <c r="V307" s="66">
        <f t="shared" si="116"/>
        <v>191.5</v>
      </c>
      <c r="W307" s="66">
        <f t="shared" si="117"/>
        <v>875</v>
      </c>
      <c r="X307" s="20">
        <f t="shared" si="118"/>
        <v>0.21885714285714286</v>
      </c>
      <c r="Y307" s="67">
        <f t="shared" si="119"/>
        <v>1.915</v>
      </c>
      <c r="Z307" s="68">
        <f t="shared" si="120"/>
        <v>19150</v>
      </c>
      <c r="AA307" s="65" t="s">
        <v>53</v>
      </c>
      <c r="AU307" s="23">
        <f t="shared" si="129"/>
        <v>7.8800000000000008</v>
      </c>
      <c r="AV307" s="23" t="str">
        <f t="shared" si="129"/>
        <v/>
      </c>
      <c r="AW307" s="23" t="str">
        <f t="shared" si="113"/>
        <v/>
      </c>
      <c r="AX307" s="23" t="str">
        <f t="shared" si="122"/>
        <v/>
      </c>
      <c r="AY307" s="23" t="str">
        <f t="shared" si="124"/>
        <v/>
      </c>
      <c r="AZ307" s="23"/>
      <c r="BA307" s="25">
        <v>0</v>
      </c>
      <c r="BB307" s="25">
        <v>0</v>
      </c>
      <c r="BC307" s="25">
        <f t="shared" si="126"/>
        <v>-4</v>
      </c>
      <c r="BD307" s="25">
        <f>0.94*(BB307-1)+1</f>
        <v>6.0000000000000053E-2</v>
      </c>
      <c r="BF307" s="55">
        <f t="shared" si="112"/>
        <v>0</v>
      </c>
      <c r="BG307" s="66"/>
      <c r="BH307" s="66"/>
      <c r="BI307" s="25"/>
      <c r="BJ307" s="25"/>
      <c r="BK307" s="20"/>
      <c r="BL307" s="24"/>
      <c r="BM307" s="25"/>
      <c r="BN307" s="25"/>
      <c r="BO307" s="25"/>
      <c r="BP307" s="126"/>
    </row>
    <row r="308" spans="1:68" hidden="1" x14ac:dyDescent="0.2">
      <c r="A308" s="56">
        <v>45153</v>
      </c>
      <c r="B308" s="57" t="s">
        <v>561</v>
      </c>
      <c r="C308" s="24" t="s">
        <v>397</v>
      </c>
      <c r="D308" s="58" t="str">
        <f t="shared" si="111"/>
        <v>Tue</v>
      </c>
      <c r="E308" s="74" t="s">
        <v>103</v>
      </c>
      <c r="F308" s="74" t="s">
        <v>51</v>
      </c>
      <c r="G308" s="74" t="s">
        <v>152</v>
      </c>
      <c r="H308" s="24" t="s">
        <v>71</v>
      </c>
      <c r="I308" s="61" t="s">
        <v>96</v>
      </c>
      <c r="J308" s="61" t="s">
        <v>84</v>
      </c>
      <c r="K308" s="69" t="s">
        <v>464</v>
      </c>
      <c r="L308" s="122">
        <v>5</v>
      </c>
      <c r="M308" s="74" t="s">
        <v>105</v>
      </c>
      <c r="N308" s="60" t="s">
        <v>6</v>
      </c>
      <c r="R308" s="79">
        <v>2</v>
      </c>
      <c r="S308" s="65" t="s">
        <v>372</v>
      </c>
      <c r="T308" s="66">
        <f t="shared" si="114"/>
        <v>10</v>
      </c>
      <c r="U308" s="66">
        <f t="shared" si="115"/>
        <v>5</v>
      </c>
      <c r="V308" s="66">
        <f t="shared" si="116"/>
        <v>196.5</v>
      </c>
      <c r="W308" s="66">
        <f t="shared" si="117"/>
        <v>880</v>
      </c>
      <c r="X308" s="20">
        <f t="shared" si="118"/>
        <v>0.22329545454545455</v>
      </c>
      <c r="Y308" s="67">
        <f t="shared" si="119"/>
        <v>1.9650000000000001</v>
      </c>
      <c r="Z308" s="68">
        <f t="shared" si="120"/>
        <v>19650</v>
      </c>
      <c r="AA308" s="65" t="s">
        <v>53</v>
      </c>
      <c r="AU308" s="23" t="str">
        <f t="shared" si="129"/>
        <v/>
      </c>
      <c r="AV308" s="23" t="str">
        <f t="shared" si="129"/>
        <v/>
      </c>
      <c r="AW308" s="23">
        <f t="shared" si="113"/>
        <v>5</v>
      </c>
      <c r="AX308" s="23" t="str">
        <f t="shared" si="122"/>
        <v/>
      </c>
      <c r="AY308" s="23" t="str">
        <f t="shared" si="124"/>
        <v/>
      </c>
      <c r="AZ308" s="23"/>
      <c r="BA308" s="25">
        <v>1.5</v>
      </c>
      <c r="BB308" s="25">
        <v>1.63</v>
      </c>
      <c r="BC308" s="25">
        <f t="shared" si="126"/>
        <v>3.1499999999999986</v>
      </c>
      <c r="BD308" s="25">
        <f t="shared" ref="BD308:BD319" si="130">0.93*(BB308-1)+1</f>
        <v>1.5859000000000001</v>
      </c>
      <c r="BF308" s="55">
        <f t="shared" si="112"/>
        <v>0</v>
      </c>
      <c r="BG308" s="66"/>
      <c r="BH308" s="66"/>
      <c r="BI308" s="25"/>
      <c r="BJ308" s="25"/>
      <c r="BK308" s="20"/>
      <c r="BL308" s="24"/>
      <c r="BM308" s="25"/>
      <c r="BN308" s="25"/>
      <c r="BO308" s="25"/>
      <c r="BP308" s="126"/>
    </row>
    <row r="309" spans="1:68" hidden="1" x14ac:dyDescent="0.2">
      <c r="A309" s="56">
        <v>45153</v>
      </c>
      <c r="B309" s="57" t="s">
        <v>561</v>
      </c>
      <c r="C309" s="24" t="s">
        <v>397</v>
      </c>
      <c r="D309" s="58" t="str">
        <f t="shared" si="111"/>
        <v>Tue</v>
      </c>
      <c r="E309" s="74" t="s">
        <v>103</v>
      </c>
      <c r="F309" s="74" t="s">
        <v>51</v>
      </c>
      <c r="G309" s="74" t="s">
        <v>103</v>
      </c>
      <c r="H309" s="24" t="s">
        <v>104</v>
      </c>
      <c r="I309" s="61" t="s">
        <v>159</v>
      </c>
      <c r="J309" s="61" t="s">
        <v>95</v>
      </c>
      <c r="K309" s="60" t="s">
        <v>461</v>
      </c>
      <c r="L309" s="122">
        <v>1</v>
      </c>
      <c r="M309" s="74" t="s">
        <v>105</v>
      </c>
      <c r="N309" s="60" t="s">
        <v>6</v>
      </c>
      <c r="R309" s="79">
        <v>5</v>
      </c>
      <c r="S309" s="65" t="s">
        <v>363</v>
      </c>
      <c r="T309" s="66" t="str">
        <f t="shared" si="114"/>
        <v>0.00</v>
      </c>
      <c r="U309" s="66">
        <f t="shared" si="115"/>
        <v>-1</v>
      </c>
      <c r="V309" s="66">
        <f t="shared" si="116"/>
        <v>195.5</v>
      </c>
      <c r="W309" s="66">
        <f t="shared" si="117"/>
        <v>881</v>
      </c>
      <c r="X309" s="20">
        <f t="shared" si="118"/>
        <v>0.22190692395005676</v>
      </c>
      <c r="Y309" s="67">
        <f t="shared" si="119"/>
        <v>1.9550000000000001</v>
      </c>
      <c r="Z309" s="68">
        <f t="shared" si="120"/>
        <v>19550</v>
      </c>
      <c r="AA309" s="65" t="s">
        <v>52</v>
      </c>
      <c r="AU309" s="23">
        <f t="shared" si="129"/>
        <v>-1</v>
      </c>
      <c r="AV309" s="23" t="str">
        <f t="shared" si="129"/>
        <v/>
      </c>
      <c r="AW309" s="23" t="str">
        <f t="shared" si="113"/>
        <v/>
      </c>
      <c r="AX309" s="23" t="str">
        <f t="shared" si="122"/>
        <v/>
      </c>
      <c r="AY309" s="23" t="str">
        <f t="shared" si="124"/>
        <v/>
      </c>
      <c r="AZ309" s="23"/>
      <c r="BA309" s="25">
        <v>5.0999999999999996</v>
      </c>
      <c r="BB309" s="25">
        <v>5.6</v>
      </c>
      <c r="BC309" s="25">
        <f t="shared" si="126"/>
        <v>4.5999999999999996</v>
      </c>
      <c r="BD309" s="25">
        <f t="shared" si="130"/>
        <v>5.2779999999999996</v>
      </c>
      <c r="BF309" s="55">
        <f t="shared" si="112"/>
        <v>0</v>
      </c>
      <c r="BG309" s="66"/>
      <c r="BH309" s="66"/>
      <c r="BI309" s="25"/>
      <c r="BJ309" s="25"/>
      <c r="BK309" s="20"/>
      <c r="BL309" s="24"/>
      <c r="BM309" s="25"/>
      <c r="BN309" s="25"/>
      <c r="BO309" s="25"/>
      <c r="BP309" s="126"/>
    </row>
    <row r="310" spans="1:68" hidden="1" x14ac:dyDescent="0.2">
      <c r="A310" s="56">
        <v>45153</v>
      </c>
      <c r="B310" s="57" t="s">
        <v>561</v>
      </c>
      <c r="C310" s="24" t="s">
        <v>397</v>
      </c>
      <c r="D310" s="58" t="str">
        <f t="shared" si="111"/>
        <v>Tue</v>
      </c>
      <c r="E310" s="74" t="s">
        <v>103</v>
      </c>
      <c r="F310" s="74" t="s">
        <v>51</v>
      </c>
      <c r="G310" s="74" t="s">
        <v>103</v>
      </c>
      <c r="H310" s="24" t="s">
        <v>104</v>
      </c>
      <c r="I310" s="61" t="s">
        <v>159</v>
      </c>
      <c r="J310" s="61" t="s">
        <v>95</v>
      </c>
      <c r="K310" s="60" t="s">
        <v>461</v>
      </c>
      <c r="L310" s="122">
        <v>3</v>
      </c>
      <c r="M310" s="74" t="s">
        <v>105</v>
      </c>
      <c r="N310" s="60" t="s">
        <v>7</v>
      </c>
      <c r="R310" s="79">
        <v>1.8</v>
      </c>
      <c r="S310" s="65" t="s">
        <v>363</v>
      </c>
      <c r="T310" s="66" t="str">
        <f t="shared" si="114"/>
        <v>0.00</v>
      </c>
      <c r="U310" s="66">
        <f t="shared" si="115"/>
        <v>-3</v>
      </c>
      <c r="V310" s="66">
        <f t="shared" si="116"/>
        <v>192.5</v>
      </c>
      <c r="W310" s="66">
        <f t="shared" si="117"/>
        <v>884</v>
      </c>
      <c r="X310" s="20">
        <f t="shared" si="118"/>
        <v>0.21776018099547512</v>
      </c>
      <c r="Y310" s="67">
        <f t="shared" si="119"/>
        <v>1.925</v>
      </c>
      <c r="Z310" s="68">
        <f t="shared" si="120"/>
        <v>19250</v>
      </c>
      <c r="AA310" s="65" t="s">
        <v>52</v>
      </c>
      <c r="AU310" s="23">
        <f t="shared" si="129"/>
        <v>-3</v>
      </c>
      <c r="AV310" s="23" t="str">
        <f t="shared" si="129"/>
        <v/>
      </c>
      <c r="AW310" s="23" t="str">
        <f t="shared" si="113"/>
        <v/>
      </c>
      <c r="AX310" s="23" t="str">
        <f t="shared" si="122"/>
        <v/>
      </c>
      <c r="AY310" s="23" t="str">
        <f t="shared" si="124"/>
        <v/>
      </c>
      <c r="AZ310" s="23"/>
      <c r="BA310" s="25">
        <v>0</v>
      </c>
      <c r="BB310" s="25">
        <v>1.87</v>
      </c>
      <c r="BC310" s="25">
        <f t="shared" si="126"/>
        <v>2.6100000000000003</v>
      </c>
      <c r="BD310" s="25">
        <f t="shared" si="130"/>
        <v>1.8091000000000002</v>
      </c>
      <c r="BF310" s="55">
        <f t="shared" si="112"/>
        <v>0</v>
      </c>
      <c r="BG310" s="66"/>
      <c r="BH310" s="66"/>
      <c r="BI310" s="25"/>
      <c r="BJ310" s="25"/>
      <c r="BK310" s="20"/>
      <c r="BL310" s="24"/>
      <c r="BM310" s="25"/>
      <c r="BN310" s="25"/>
      <c r="BO310" s="25"/>
      <c r="BP310" s="126"/>
    </row>
    <row r="311" spans="1:68" hidden="1" x14ac:dyDescent="0.2">
      <c r="A311" s="56">
        <v>45153</v>
      </c>
      <c r="B311" s="57" t="s">
        <v>561</v>
      </c>
      <c r="C311" s="24" t="s">
        <v>397</v>
      </c>
      <c r="D311" s="58" t="str">
        <f t="shared" si="111"/>
        <v>Tue</v>
      </c>
      <c r="E311" s="74" t="s">
        <v>103</v>
      </c>
      <c r="F311" s="74" t="s">
        <v>51</v>
      </c>
      <c r="G311" s="74" t="s">
        <v>103</v>
      </c>
      <c r="H311" s="24" t="s">
        <v>214</v>
      </c>
      <c r="I311" s="61" t="s">
        <v>156</v>
      </c>
      <c r="J311" s="61" t="s">
        <v>80</v>
      </c>
      <c r="K311" s="70" t="s">
        <v>462</v>
      </c>
      <c r="L311" s="122">
        <v>4</v>
      </c>
      <c r="M311" s="74" t="s">
        <v>105</v>
      </c>
      <c r="N311" s="60" t="s">
        <v>6</v>
      </c>
      <c r="R311" s="79">
        <v>3.2</v>
      </c>
      <c r="S311" s="65" t="s">
        <v>373</v>
      </c>
      <c r="T311" s="66" t="str">
        <f t="shared" si="114"/>
        <v>0.00</v>
      </c>
      <c r="U311" s="66">
        <f t="shared" si="115"/>
        <v>-4</v>
      </c>
      <c r="V311" s="66">
        <f t="shared" si="116"/>
        <v>188.5</v>
      </c>
      <c r="W311" s="66">
        <f t="shared" si="117"/>
        <v>888</v>
      </c>
      <c r="X311" s="20">
        <f t="shared" si="118"/>
        <v>0.21227477477477477</v>
      </c>
      <c r="Y311" s="67">
        <f t="shared" si="119"/>
        <v>1.885</v>
      </c>
      <c r="Z311" s="68">
        <f t="shared" si="120"/>
        <v>18850</v>
      </c>
      <c r="AA311" s="65" t="s">
        <v>52</v>
      </c>
      <c r="AU311" s="23">
        <f t="shared" si="129"/>
        <v>-4</v>
      </c>
      <c r="AV311" s="23" t="str">
        <f t="shared" si="129"/>
        <v/>
      </c>
      <c r="AW311" s="23" t="str">
        <f t="shared" si="113"/>
        <v/>
      </c>
      <c r="AX311" s="23" t="str">
        <f t="shared" si="122"/>
        <v/>
      </c>
      <c r="AY311" s="23" t="str">
        <f t="shared" si="124"/>
        <v/>
      </c>
      <c r="AZ311" s="23"/>
      <c r="BA311" s="25">
        <v>2.7</v>
      </c>
      <c r="BB311" s="25">
        <v>2.57</v>
      </c>
      <c r="BC311" s="25">
        <f t="shared" si="126"/>
        <v>6.2799999999999994</v>
      </c>
      <c r="BD311" s="25">
        <f t="shared" si="130"/>
        <v>2.4600999999999997</v>
      </c>
      <c r="BF311" s="55">
        <f t="shared" si="112"/>
        <v>0</v>
      </c>
      <c r="BG311" s="66"/>
      <c r="BH311" s="66"/>
      <c r="BI311" s="25"/>
      <c r="BJ311" s="25"/>
      <c r="BK311" s="20"/>
      <c r="BL311" s="24"/>
      <c r="BM311" s="25"/>
      <c r="BN311" s="25"/>
      <c r="BO311" s="25"/>
      <c r="BP311" s="126"/>
    </row>
    <row r="312" spans="1:68" hidden="1" x14ac:dyDescent="0.2">
      <c r="A312" s="56">
        <v>45153</v>
      </c>
      <c r="B312" s="57" t="s">
        <v>561</v>
      </c>
      <c r="C312" s="24" t="s">
        <v>397</v>
      </c>
      <c r="D312" s="58" t="str">
        <f t="shared" si="111"/>
        <v>Tue</v>
      </c>
      <c r="E312" s="74" t="s">
        <v>103</v>
      </c>
      <c r="F312" s="74" t="s">
        <v>51</v>
      </c>
      <c r="G312" s="74" t="s">
        <v>103</v>
      </c>
      <c r="H312" s="24" t="s">
        <v>104</v>
      </c>
      <c r="I312" s="61" t="s">
        <v>90</v>
      </c>
      <c r="J312" s="61" t="s">
        <v>317</v>
      </c>
      <c r="K312" s="62" t="s">
        <v>463</v>
      </c>
      <c r="L312" s="122">
        <v>0.5</v>
      </c>
      <c r="M312" s="74" t="s">
        <v>105</v>
      </c>
      <c r="N312" s="60" t="s">
        <v>6</v>
      </c>
      <c r="R312" s="79">
        <v>12</v>
      </c>
      <c r="S312" s="65" t="s">
        <v>371</v>
      </c>
      <c r="T312" s="66" t="str">
        <f t="shared" si="114"/>
        <v>0.00</v>
      </c>
      <c r="U312" s="66">
        <f t="shared" si="115"/>
        <v>-0.5</v>
      </c>
      <c r="V312" s="66">
        <f t="shared" si="116"/>
        <v>188</v>
      </c>
      <c r="W312" s="66">
        <f t="shared" si="117"/>
        <v>888.5</v>
      </c>
      <c r="X312" s="20">
        <f t="shared" si="118"/>
        <v>0.21159257175014068</v>
      </c>
      <c r="Y312" s="67">
        <f t="shared" si="119"/>
        <v>1.88</v>
      </c>
      <c r="Z312" s="68">
        <f t="shared" si="120"/>
        <v>18800</v>
      </c>
      <c r="AA312" s="65" t="s">
        <v>52</v>
      </c>
      <c r="AU312" s="23">
        <f t="shared" si="129"/>
        <v>-0.5</v>
      </c>
      <c r="AV312" s="23" t="str">
        <f t="shared" si="129"/>
        <v/>
      </c>
      <c r="AW312" s="23" t="str">
        <f t="shared" si="113"/>
        <v/>
      </c>
      <c r="AX312" s="23" t="str">
        <f t="shared" si="122"/>
        <v/>
      </c>
      <c r="AY312" s="23" t="str">
        <f t="shared" si="124"/>
        <v/>
      </c>
      <c r="AZ312" s="23"/>
      <c r="BA312" s="25">
        <v>11.5</v>
      </c>
      <c r="BB312" s="25">
        <v>15.56</v>
      </c>
      <c r="BC312" s="25">
        <f t="shared" si="126"/>
        <v>7.28</v>
      </c>
      <c r="BD312" s="25">
        <f t="shared" si="130"/>
        <v>14.540800000000001</v>
      </c>
      <c r="BF312" s="55">
        <f t="shared" si="112"/>
        <v>0</v>
      </c>
      <c r="BG312" s="66"/>
      <c r="BH312" s="66"/>
      <c r="BI312" s="25"/>
      <c r="BJ312" s="25"/>
      <c r="BK312" s="20"/>
      <c r="BL312" s="24"/>
      <c r="BM312" s="25"/>
      <c r="BN312" s="25"/>
      <c r="BO312" s="25"/>
      <c r="BP312" s="126"/>
    </row>
    <row r="313" spans="1:68" hidden="1" x14ac:dyDescent="0.2">
      <c r="A313" s="56">
        <v>45153</v>
      </c>
      <c r="B313" s="57" t="s">
        <v>561</v>
      </c>
      <c r="C313" s="24" t="s">
        <v>397</v>
      </c>
      <c r="D313" s="58" t="str">
        <f t="shared" si="111"/>
        <v>Tue</v>
      </c>
      <c r="E313" s="74" t="s">
        <v>103</v>
      </c>
      <c r="F313" s="74" t="s">
        <v>51</v>
      </c>
      <c r="G313" s="74" t="s">
        <v>103</v>
      </c>
      <c r="H313" s="24" t="s">
        <v>104</v>
      </c>
      <c r="I313" s="61" t="s">
        <v>90</v>
      </c>
      <c r="J313" s="61" t="s">
        <v>317</v>
      </c>
      <c r="K313" s="69" t="s">
        <v>463</v>
      </c>
      <c r="L313" s="122">
        <v>1.5</v>
      </c>
      <c r="M313" s="74" t="s">
        <v>105</v>
      </c>
      <c r="N313" s="60" t="s">
        <v>7</v>
      </c>
      <c r="R313" s="79">
        <v>3.2</v>
      </c>
      <c r="S313" s="65" t="s">
        <v>371</v>
      </c>
      <c r="T313" s="66">
        <f t="shared" si="114"/>
        <v>4.8</v>
      </c>
      <c r="U313" s="66">
        <f t="shared" si="115"/>
        <v>3.3</v>
      </c>
      <c r="V313" s="66">
        <f t="shared" si="116"/>
        <v>191.3</v>
      </c>
      <c r="W313" s="66">
        <f t="shared" si="117"/>
        <v>890</v>
      </c>
      <c r="X313" s="20">
        <f t="shared" si="118"/>
        <v>0.21494382022471911</v>
      </c>
      <c r="Y313" s="67">
        <f t="shared" si="119"/>
        <v>1.913</v>
      </c>
      <c r="Z313" s="68">
        <f t="shared" si="120"/>
        <v>19130</v>
      </c>
      <c r="AA313" s="65" t="s">
        <v>53</v>
      </c>
      <c r="AU313" s="23">
        <f t="shared" si="129"/>
        <v>3.3</v>
      </c>
      <c r="AV313" s="23" t="str">
        <f t="shared" si="129"/>
        <v/>
      </c>
      <c r="AW313" s="23" t="str">
        <f t="shared" si="113"/>
        <v/>
      </c>
      <c r="AX313" s="23" t="str">
        <f t="shared" si="122"/>
        <v/>
      </c>
      <c r="AY313" s="23" t="str">
        <f t="shared" si="124"/>
        <v/>
      </c>
      <c r="AZ313" s="23"/>
      <c r="BA313" s="25">
        <v>0</v>
      </c>
      <c r="BB313" s="25">
        <v>3.41</v>
      </c>
      <c r="BC313" s="25">
        <f t="shared" si="126"/>
        <v>3.6150000000000002</v>
      </c>
      <c r="BD313" s="25">
        <f t="shared" si="130"/>
        <v>3.2413000000000003</v>
      </c>
      <c r="BF313" s="55">
        <f t="shared" si="112"/>
        <v>0</v>
      </c>
      <c r="BG313" s="66"/>
      <c r="BH313" s="66"/>
      <c r="BI313" s="25"/>
      <c r="BJ313" s="25"/>
      <c r="BK313" s="20"/>
      <c r="BL313" s="24"/>
      <c r="BM313" s="25"/>
      <c r="BN313" s="25"/>
      <c r="BO313" s="25"/>
      <c r="BP313" s="126"/>
    </row>
    <row r="314" spans="1:68" ht="15" hidden="1" customHeight="1" x14ac:dyDescent="0.2">
      <c r="A314" s="56">
        <v>45154</v>
      </c>
      <c r="B314" s="57" t="s">
        <v>561</v>
      </c>
      <c r="C314" s="24" t="s">
        <v>397</v>
      </c>
      <c r="D314" s="58" t="str">
        <f t="shared" si="111"/>
        <v>Wed</v>
      </c>
      <c r="E314" s="74" t="s">
        <v>103</v>
      </c>
      <c r="F314" s="74" t="s">
        <v>51</v>
      </c>
      <c r="G314" s="74" t="s">
        <v>152</v>
      </c>
      <c r="H314" s="24" t="s">
        <v>473</v>
      </c>
      <c r="I314" s="61" t="s">
        <v>96</v>
      </c>
      <c r="J314" s="61" t="s">
        <v>84</v>
      </c>
      <c r="K314" s="69" t="s">
        <v>476</v>
      </c>
      <c r="L314" s="122">
        <v>5</v>
      </c>
      <c r="M314" s="74" t="s">
        <v>105</v>
      </c>
      <c r="N314" s="60" t="s">
        <v>6</v>
      </c>
      <c r="R314" s="79">
        <v>1.65</v>
      </c>
      <c r="S314" s="65" t="s">
        <v>372</v>
      </c>
      <c r="T314" s="66">
        <f t="shared" si="114"/>
        <v>8.25</v>
      </c>
      <c r="U314" s="66">
        <f t="shared" si="115"/>
        <v>3.25</v>
      </c>
      <c r="V314" s="66">
        <f t="shared" si="116"/>
        <v>194.55</v>
      </c>
      <c r="W314" s="66">
        <f t="shared" si="117"/>
        <v>895</v>
      </c>
      <c r="X314" s="20">
        <f t="shared" si="118"/>
        <v>0.21737430167597765</v>
      </c>
      <c r="Y314" s="67">
        <f t="shared" si="119"/>
        <v>1.9455</v>
      </c>
      <c r="Z314" s="68">
        <f t="shared" si="120"/>
        <v>19455</v>
      </c>
      <c r="AA314" s="65" t="s">
        <v>53</v>
      </c>
      <c r="AU314" s="23" t="str">
        <f t="shared" si="129"/>
        <v/>
      </c>
      <c r="AV314" s="23" t="str">
        <f t="shared" si="129"/>
        <v/>
      </c>
      <c r="AW314" s="23">
        <f t="shared" si="113"/>
        <v>3.25</v>
      </c>
      <c r="AX314" s="23" t="str">
        <f t="shared" si="122"/>
        <v/>
      </c>
      <c r="AY314" s="23" t="str">
        <f t="shared" si="124"/>
        <v/>
      </c>
      <c r="AZ314" s="23"/>
      <c r="BA314" s="25">
        <v>1.04</v>
      </c>
      <c r="BB314" s="25">
        <v>1.27</v>
      </c>
      <c r="BC314" s="25">
        <f t="shared" si="126"/>
        <v>1.3499999999999996</v>
      </c>
      <c r="BD314" s="25">
        <f t="shared" si="130"/>
        <v>1.2511000000000001</v>
      </c>
      <c r="BF314" s="55">
        <f t="shared" si="112"/>
        <v>0</v>
      </c>
      <c r="BG314" s="66"/>
      <c r="BH314" s="66"/>
      <c r="BI314" s="25"/>
      <c r="BJ314" s="25"/>
      <c r="BK314" s="20"/>
      <c r="BL314" s="24"/>
      <c r="BM314" s="25"/>
      <c r="BN314" s="25"/>
      <c r="BO314" s="25"/>
      <c r="BP314" s="126"/>
    </row>
    <row r="315" spans="1:68" hidden="1" x14ac:dyDescent="0.2">
      <c r="A315" s="56">
        <v>45154</v>
      </c>
      <c r="B315" s="57" t="s">
        <v>561</v>
      </c>
      <c r="C315" s="24" t="s">
        <v>397</v>
      </c>
      <c r="D315" s="58" t="str">
        <f t="shared" si="111"/>
        <v>Wed</v>
      </c>
      <c r="E315" s="74" t="s">
        <v>103</v>
      </c>
      <c r="F315" s="74" t="s">
        <v>51</v>
      </c>
      <c r="G315" s="74" t="s">
        <v>121</v>
      </c>
      <c r="H315" s="24" t="s">
        <v>465</v>
      </c>
      <c r="I315" s="61" t="s">
        <v>156</v>
      </c>
      <c r="J315" s="61" t="s">
        <v>80</v>
      </c>
      <c r="K315" s="69" t="s">
        <v>466</v>
      </c>
      <c r="L315" s="122">
        <v>5</v>
      </c>
      <c r="M315" s="74" t="s">
        <v>105</v>
      </c>
      <c r="N315" s="60" t="s">
        <v>6</v>
      </c>
      <c r="R315" s="79">
        <v>2</v>
      </c>
      <c r="S315" s="65" t="s">
        <v>372</v>
      </c>
      <c r="T315" s="66">
        <f t="shared" si="114"/>
        <v>10</v>
      </c>
      <c r="U315" s="66">
        <f t="shared" si="115"/>
        <v>5</v>
      </c>
      <c r="V315" s="66">
        <f t="shared" si="116"/>
        <v>199.55</v>
      </c>
      <c r="W315" s="66">
        <f t="shared" si="117"/>
        <v>900</v>
      </c>
      <c r="X315" s="20">
        <f t="shared" si="118"/>
        <v>0.22172222222222224</v>
      </c>
      <c r="Y315" s="67">
        <f t="shared" si="119"/>
        <v>1.9955000000000001</v>
      </c>
      <c r="Z315" s="68">
        <f t="shared" si="120"/>
        <v>19955</v>
      </c>
      <c r="AA315" s="65" t="s">
        <v>53</v>
      </c>
      <c r="AU315" s="23" t="str">
        <f t="shared" si="129"/>
        <v/>
      </c>
      <c r="AV315" s="23">
        <f t="shared" si="129"/>
        <v>5</v>
      </c>
      <c r="AW315" s="23" t="str">
        <f t="shared" si="113"/>
        <v/>
      </c>
      <c r="AX315" s="23" t="str">
        <f t="shared" si="122"/>
        <v/>
      </c>
      <c r="AY315" s="23" t="str">
        <f t="shared" si="124"/>
        <v/>
      </c>
      <c r="AZ315" s="23" t="s">
        <v>720</v>
      </c>
      <c r="BA315" s="25">
        <v>1.4</v>
      </c>
      <c r="BB315" s="25">
        <v>1.61</v>
      </c>
      <c r="BC315" s="25">
        <f t="shared" si="126"/>
        <v>3.0500000000000007</v>
      </c>
      <c r="BD315" s="25">
        <f t="shared" si="130"/>
        <v>1.5673000000000001</v>
      </c>
      <c r="BF315" s="55">
        <f t="shared" si="112"/>
        <v>0</v>
      </c>
      <c r="BG315" s="66"/>
      <c r="BH315" s="66"/>
      <c r="BI315" s="25"/>
      <c r="BJ315" s="25"/>
      <c r="BK315" s="20"/>
      <c r="BL315" s="24"/>
      <c r="BM315" s="25"/>
      <c r="BN315" s="25"/>
      <c r="BO315" s="25"/>
      <c r="BP315" s="126"/>
    </row>
    <row r="316" spans="1:68" hidden="1" x14ac:dyDescent="0.2">
      <c r="A316" s="56">
        <v>45154</v>
      </c>
      <c r="B316" s="57" t="s">
        <v>561</v>
      </c>
      <c r="C316" s="24" t="s">
        <v>397</v>
      </c>
      <c r="D316" s="58" t="str">
        <f t="shared" si="111"/>
        <v>Wed</v>
      </c>
      <c r="E316" s="74" t="s">
        <v>103</v>
      </c>
      <c r="F316" s="74" t="s">
        <v>51</v>
      </c>
      <c r="G316" s="74" t="s">
        <v>152</v>
      </c>
      <c r="H316" s="24" t="s">
        <v>473</v>
      </c>
      <c r="I316" s="61" t="s">
        <v>84</v>
      </c>
      <c r="J316" s="61" t="s">
        <v>80</v>
      </c>
      <c r="K316" s="69" t="s">
        <v>475</v>
      </c>
      <c r="L316" s="122">
        <v>2</v>
      </c>
      <c r="M316" s="74" t="s">
        <v>105</v>
      </c>
      <c r="N316" s="60" t="s">
        <v>6</v>
      </c>
      <c r="R316" s="79">
        <v>2.2999999999999998</v>
      </c>
      <c r="S316" s="65" t="s">
        <v>372</v>
      </c>
      <c r="T316" s="66">
        <f t="shared" si="114"/>
        <v>4.5999999999999996</v>
      </c>
      <c r="U316" s="66">
        <f t="shared" si="115"/>
        <v>2.5999999999999996</v>
      </c>
      <c r="V316" s="66">
        <f t="shared" si="116"/>
        <v>202.15</v>
      </c>
      <c r="W316" s="66">
        <f t="shared" si="117"/>
        <v>902</v>
      </c>
      <c r="X316" s="20">
        <f t="shared" si="118"/>
        <v>0.22411308203991132</v>
      </c>
      <c r="Y316" s="67">
        <f t="shared" si="119"/>
        <v>2.0215000000000001</v>
      </c>
      <c r="Z316" s="68">
        <f t="shared" si="120"/>
        <v>20215</v>
      </c>
      <c r="AA316" s="65" t="s">
        <v>53</v>
      </c>
      <c r="AU316" s="23" t="str">
        <f t="shared" si="129"/>
        <v/>
      </c>
      <c r="AV316" s="23" t="str">
        <f t="shared" si="129"/>
        <v/>
      </c>
      <c r="AW316" s="23">
        <f t="shared" si="113"/>
        <v>2.5999999999999996</v>
      </c>
      <c r="AX316" s="23" t="str">
        <f t="shared" si="122"/>
        <v/>
      </c>
      <c r="AY316" s="23" t="str">
        <f t="shared" si="124"/>
        <v/>
      </c>
      <c r="AZ316" s="23"/>
      <c r="BA316" s="25">
        <v>1.1000000000000001</v>
      </c>
      <c r="BB316" s="25">
        <v>1.66</v>
      </c>
      <c r="BC316" s="25">
        <f t="shared" si="126"/>
        <v>1.3199999999999998</v>
      </c>
      <c r="BD316" s="25">
        <f t="shared" si="130"/>
        <v>1.6137999999999999</v>
      </c>
      <c r="BF316" s="55">
        <f t="shared" si="112"/>
        <v>0</v>
      </c>
      <c r="BG316" s="66"/>
      <c r="BH316" s="66"/>
      <c r="BI316" s="25"/>
      <c r="BJ316" s="25"/>
      <c r="BK316" s="20"/>
      <c r="BL316" s="24"/>
      <c r="BM316" s="25"/>
      <c r="BN316" s="25"/>
      <c r="BO316" s="25"/>
      <c r="BP316" s="126"/>
    </row>
    <row r="317" spans="1:68" ht="15" hidden="1" customHeight="1" x14ac:dyDescent="0.2">
      <c r="A317" s="56">
        <v>45154</v>
      </c>
      <c r="B317" s="57" t="s">
        <v>561</v>
      </c>
      <c r="C317" s="24" t="s">
        <v>397</v>
      </c>
      <c r="D317" s="58" t="str">
        <f t="shared" si="111"/>
        <v>Wed</v>
      </c>
      <c r="E317" s="74" t="s">
        <v>103</v>
      </c>
      <c r="F317" s="74" t="s">
        <v>51</v>
      </c>
      <c r="G317" s="74" t="s">
        <v>103</v>
      </c>
      <c r="H317" s="24" t="s">
        <v>194</v>
      </c>
      <c r="I317" s="61" t="s">
        <v>95</v>
      </c>
      <c r="J317" s="61" t="s">
        <v>202</v>
      </c>
      <c r="K317" s="60" t="s">
        <v>468</v>
      </c>
      <c r="L317" s="122">
        <v>4</v>
      </c>
      <c r="M317" s="74" t="s">
        <v>105</v>
      </c>
      <c r="N317" s="60" t="s">
        <v>6</v>
      </c>
      <c r="R317" s="79">
        <v>2.2999999999999998</v>
      </c>
      <c r="S317" s="65" t="s">
        <v>363</v>
      </c>
      <c r="T317" s="66" t="str">
        <f t="shared" si="114"/>
        <v>0.00</v>
      </c>
      <c r="U317" s="66">
        <f t="shared" si="115"/>
        <v>-4</v>
      </c>
      <c r="V317" s="66">
        <f t="shared" si="116"/>
        <v>198.15</v>
      </c>
      <c r="W317" s="66">
        <f t="shared" si="117"/>
        <v>906</v>
      </c>
      <c r="X317" s="20">
        <f t="shared" si="118"/>
        <v>0.21870860927152319</v>
      </c>
      <c r="Y317" s="67">
        <f t="shared" si="119"/>
        <v>1.9815</v>
      </c>
      <c r="Z317" s="68">
        <f t="shared" si="120"/>
        <v>19815</v>
      </c>
      <c r="AA317" s="65" t="s">
        <v>52</v>
      </c>
      <c r="AU317" s="23">
        <f t="shared" si="129"/>
        <v>-4</v>
      </c>
      <c r="AV317" s="23" t="str">
        <f t="shared" si="129"/>
        <v/>
      </c>
      <c r="AW317" s="23" t="str">
        <f t="shared" si="113"/>
        <v/>
      </c>
      <c r="AX317" s="23" t="str">
        <f t="shared" si="122"/>
        <v/>
      </c>
      <c r="AY317" s="23" t="str">
        <f t="shared" si="124"/>
        <v/>
      </c>
      <c r="AZ317" s="23"/>
      <c r="BA317" s="25">
        <v>2.2999999999999998</v>
      </c>
      <c r="BB317" s="25">
        <v>2.4500000000000002</v>
      </c>
      <c r="BC317" s="25">
        <f t="shared" si="126"/>
        <v>5.8000000000000007</v>
      </c>
      <c r="BD317" s="25">
        <f t="shared" si="130"/>
        <v>2.3485000000000005</v>
      </c>
      <c r="BF317" s="55">
        <f t="shared" si="112"/>
        <v>0</v>
      </c>
      <c r="BG317" s="66"/>
      <c r="BH317" s="66"/>
      <c r="BI317" s="25"/>
      <c r="BJ317" s="25"/>
      <c r="BK317" s="20"/>
      <c r="BL317" s="24"/>
      <c r="BM317" s="25"/>
      <c r="BN317" s="25"/>
      <c r="BO317" s="25"/>
      <c r="BP317" s="126"/>
    </row>
    <row r="318" spans="1:68" hidden="1" x14ac:dyDescent="0.2">
      <c r="A318" s="56">
        <v>45154</v>
      </c>
      <c r="B318" s="57" t="s">
        <v>561</v>
      </c>
      <c r="C318" s="24" t="s">
        <v>397</v>
      </c>
      <c r="D318" s="58" t="str">
        <f t="shared" si="111"/>
        <v>Wed</v>
      </c>
      <c r="E318" s="74" t="s">
        <v>103</v>
      </c>
      <c r="F318" s="74" t="s">
        <v>51</v>
      </c>
      <c r="G318" s="74" t="s">
        <v>103</v>
      </c>
      <c r="H318" s="24" t="s">
        <v>209</v>
      </c>
      <c r="I318" s="61" t="s">
        <v>156</v>
      </c>
      <c r="J318" s="61" t="s">
        <v>95</v>
      </c>
      <c r="K318" s="60" t="s">
        <v>469</v>
      </c>
      <c r="L318" s="122">
        <v>1</v>
      </c>
      <c r="M318" s="74" t="s">
        <v>105</v>
      </c>
      <c r="N318" s="60" t="s">
        <v>6</v>
      </c>
      <c r="R318" s="79">
        <v>6</v>
      </c>
      <c r="S318" s="65" t="s">
        <v>363</v>
      </c>
      <c r="T318" s="66" t="str">
        <f t="shared" si="114"/>
        <v>0.00</v>
      </c>
      <c r="U318" s="66">
        <f t="shared" si="115"/>
        <v>-1</v>
      </c>
      <c r="V318" s="66">
        <f t="shared" si="116"/>
        <v>197.15</v>
      </c>
      <c r="W318" s="66">
        <f t="shared" si="117"/>
        <v>907</v>
      </c>
      <c r="X318" s="20">
        <f t="shared" si="118"/>
        <v>0.21736493936052922</v>
      </c>
      <c r="Y318" s="67">
        <f t="shared" si="119"/>
        <v>1.9715</v>
      </c>
      <c r="Z318" s="68">
        <f t="shared" si="120"/>
        <v>19715</v>
      </c>
      <c r="AA318" s="65" t="s">
        <v>52</v>
      </c>
      <c r="AU318" s="23">
        <f t="shared" si="129"/>
        <v>-1</v>
      </c>
      <c r="AV318" s="23" t="str">
        <f t="shared" si="129"/>
        <v/>
      </c>
      <c r="AW318" s="23" t="str">
        <f t="shared" si="113"/>
        <v/>
      </c>
      <c r="AX318" s="23" t="str">
        <f t="shared" si="122"/>
        <v/>
      </c>
      <c r="AY318" s="23" t="str">
        <f t="shared" si="124"/>
        <v/>
      </c>
      <c r="AZ318" s="23"/>
      <c r="BA318" s="25">
        <v>6.4</v>
      </c>
      <c r="BB318" s="25">
        <v>6.87</v>
      </c>
      <c r="BC318" s="25">
        <f t="shared" si="126"/>
        <v>5.87</v>
      </c>
      <c r="BD318" s="25">
        <f t="shared" si="130"/>
        <v>6.4591000000000003</v>
      </c>
      <c r="BF318" s="55">
        <f t="shared" si="112"/>
        <v>0</v>
      </c>
      <c r="BG318" s="66"/>
      <c r="BH318" s="66"/>
      <c r="BI318" s="25"/>
      <c r="BJ318" s="25"/>
      <c r="BK318" s="20"/>
      <c r="BL318" s="24"/>
      <c r="BM318" s="25"/>
      <c r="BN318" s="25"/>
      <c r="BO318" s="25"/>
      <c r="BP318" s="126"/>
    </row>
    <row r="319" spans="1:68" hidden="1" x14ac:dyDescent="0.2">
      <c r="A319" s="56">
        <v>45154</v>
      </c>
      <c r="B319" s="57" t="s">
        <v>561</v>
      </c>
      <c r="C319" s="24" t="s">
        <v>397</v>
      </c>
      <c r="D319" s="58" t="str">
        <f t="shared" si="111"/>
        <v>Wed</v>
      </c>
      <c r="E319" s="74" t="s">
        <v>103</v>
      </c>
      <c r="F319" s="74" t="s">
        <v>51</v>
      </c>
      <c r="G319" s="74" t="s">
        <v>103</v>
      </c>
      <c r="H319" s="24" t="s">
        <v>209</v>
      </c>
      <c r="I319" s="61" t="s">
        <v>156</v>
      </c>
      <c r="J319" s="61" t="s">
        <v>95</v>
      </c>
      <c r="K319" s="60" t="s">
        <v>469</v>
      </c>
      <c r="L319" s="122">
        <v>3</v>
      </c>
      <c r="M319" s="74" t="s">
        <v>105</v>
      </c>
      <c r="N319" s="60" t="s">
        <v>7</v>
      </c>
      <c r="R319" s="79">
        <v>1.9</v>
      </c>
      <c r="S319" s="65" t="s">
        <v>363</v>
      </c>
      <c r="T319" s="66" t="str">
        <f t="shared" si="114"/>
        <v>0.00</v>
      </c>
      <c r="U319" s="66">
        <f t="shared" si="115"/>
        <v>-3</v>
      </c>
      <c r="V319" s="66">
        <f t="shared" si="116"/>
        <v>194.15</v>
      </c>
      <c r="W319" s="66">
        <f t="shared" si="117"/>
        <v>910</v>
      </c>
      <c r="X319" s="20">
        <f t="shared" si="118"/>
        <v>0.21335164835164835</v>
      </c>
      <c r="Y319" s="67">
        <f t="shared" si="119"/>
        <v>1.9415</v>
      </c>
      <c r="Z319" s="68">
        <f t="shared" si="120"/>
        <v>19415</v>
      </c>
      <c r="AA319" s="65" t="s">
        <v>52</v>
      </c>
      <c r="AU319" s="23">
        <f t="shared" si="129"/>
        <v>-3</v>
      </c>
      <c r="AV319" s="23" t="str">
        <f t="shared" si="129"/>
        <v/>
      </c>
      <c r="AW319" s="23" t="str">
        <f t="shared" si="113"/>
        <v/>
      </c>
      <c r="AX319" s="23" t="str">
        <f t="shared" si="122"/>
        <v/>
      </c>
      <c r="AY319" s="23" t="str">
        <f t="shared" si="124"/>
        <v/>
      </c>
      <c r="AZ319" s="23"/>
      <c r="BA319" s="25">
        <v>0</v>
      </c>
      <c r="BB319" s="25">
        <v>1.89</v>
      </c>
      <c r="BC319" s="25">
        <f t="shared" si="126"/>
        <v>2.67</v>
      </c>
      <c r="BD319" s="25">
        <f t="shared" si="130"/>
        <v>1.8277000000000001</v>
      </c>
      <c r="BF319" s="55">
        <f t="shared" si="112"/>
        <v>0</v>
      </c>
      <c r="BG319" s="66"/>
      <c r="BH319" s="66"/>
      <c r="BI319" s="25"/>
      <c r="BJ319" s="25"/>
      <c r="BK319" s="20"/>
      <c r="BL319" s="24"/>
      <c r="BM319" s="25"/>
      <c r="BN319" s="25"/>
      <c r="BO319" s="25"/>
      <c r="BP319" s="126"/>
    </row>
    <row r="320" spans="1:68" hidden="1" x14ac:dyDescent="0.2">
      <c r="A320" s="56">
        <v>45154</v>
      </c>
      <c r="B320" s="57" t="s">
        <v>561</v>
      </c>
      <c r="C320" s="24" t="s">
        <v>397</v>
      </c>
      <c r="D320" s="58" t="str">
        <f t="shared" si="111"/>
        <v>Wed</v>
      </c>
      <c r="E320" s="74" t="s">
        <v>103</v>
      </c>
      <c r="F320" s="74" t="s">
        <v>51</v>
      </c>
      <c r="G320" s="74" t="s">
        <v>103</v>
      </c>
      <c r="H320" s="24" t="s">
        <v>470</v>
      </c>
      <c r="I320" s="61" t="s">
        <v>180</v>
      </c>
      <c r="J320" s="61" t="s">
        <v>471</v>
      </c>
      <c r="K320" s="60" t="s">
        <v>472</v>
      </c>
      <c r="L320" s="122">
        <v>1</v>
      </c>
      <c r="M320" s="74" t="s">
        <v>105</v>
      </c>
      <c r="N320" s="60" t="s">
        <v>73</v>
      </c>
      <c r="R320" s="79">
        <v>6.9</v>
      </c>
      <c r="S320" s="65" t="s">
        <v>363</v>
      </c>
      <c r="T320" s="66" t="str">
        <f t="shared" si="114"/>
        <v>0.00</v>
      </c>
      <c r="U320" s="66">
        <f t="shared" si="115"/>
        <v>-1</v>
      </c>
      <c r="V320" s="66">
        <f t="shared" si="116"/>
        <v>193.15</v>
      </c>
      <c r="W320" s="66">
        <f t="shared" si="117"/>
        <v>911</v>
      </c>
      <c r="X320" s="20">
        <f t="shared" si="118"/>
        <v>0.21201975850713503</v>
      </c>
      <c r="Y320" s="67">
        <f t="shared" si="119"/>
        <v>1.9315</v>
      </c>
      <c r="Z320" s="68">
        <f t="shared" si="120"/>
        <v>19315</v>
      </c>
      <c r="AA320" s="65" t="s">
        <v>52</v>
      </c>
      <c r="AU320" s="23">
        <f t="shared" si="129"/>
        <v>-1</v>
      </c>
      <c r="AV320" s="23" t="str">
        <f t="shared" si="129"/>
        <v/>
      </c>
      <c r="AW320" s="23" t="str">
        <f t="shared" si="113"/>
        <v/>
      </c>
      <c r="AX320" s="23" t="str">
        <f t="shared" si="122"/>
        <v/>
      </c>
      <c r="AY320" s="23" t="str">
        <f t="shared" si="124"/>
        <v/>
      </c>
      <c r="AZ320" s="23"/>
      <c r="BA320" s="25">
        <v>0</v>
      </c>
      <c r="BB320" s="25">
        <v>0</v>
      </c>
      <c r="BC320" s="25">
        <f t="shared" si="126"/>
        <v>-1</v>
      </c>
      <c r="BD320" s="25">
        <f>0.94*(BB320-1)+1</f>
        <v>6.0000000000000053E-2</v>
      </c>
      <c r="BF320" s="55">
        <f t="shared" si="112"/>
        <v>0</v>
      </c>
      <c r="BG320" s="66"/>
      <c r="BH320" s="66"/>
      <c r="BI320" s="25"/>
      <c r="BJ320" s="25"/>
      <c r="BK320" s="20"/>
      <c r="BL320" s="24"/>
      <c r="BM320" s="25"/>
      <c r="BN320" s="25"/>
      <c r="BO320" s="25"/>
      <c r="BP320" s="126"/>
    </row>
    <row r="321" spans="1:68" hidden="1" x14ac:dyDescent="0.2">
      <c r="A321" s="56">
        <v>45154</v>
      </c>
      <c r="B321" s="57" t="s">
        <v>561</v>
      </c>
      <c r="C321" s="24" t="s">
        <v>397</v>
      </c>
      <c r="D321" s="58" t="str">
        <f t="shared" si="111"/>
        <v>Wed</v>
      </c>
      <c r="E321" s="74" t="s">
        <v>103</v>
      </c>
      <c r="F321" s="74" t="s">
        <v>51</v>
      </c>
      <c r="G321" s="74" t="s">
        <v>103</v>
      </c>
      <c r="H321" s="24" t="s">
        <v>209</v>
      </c>
      <c r="I321" s="61" t="s">
        <v>96</v>
      </c>
      <c r="J321" s="61" t="s">
        <v>474</v>
      </c>
      <c r="K321" s="69" t="s">
        <v>477</v>
      </c>
      <c r="L321" s="122">
        <v>2</v>
      </c>
      <c r="M321" s="74" t="s">
        <v>105</v>
      </c>
      <c r="N321" s="60" t="s">
        <v>7</v>
      </c>
      <c r="R321" s="79">
        <v>2.2000000000000002</v>
      </c>
      <c r="S321" s="65" t="s">
        <v>372</v>
      </c>
      <c r="T321" s="66">
        <f t="shared" si="114"/>
        <v>4.4000000000000004</v>
      </c>
      <c r="U321" s="66">
        <f t="shared" si="115"/>
        <v>2.4000000000000004</v>
      </c>
      <c r="V321" s="66">
        <f t="shared" si="116"/>
        <v>195.55</v>
      </c>
      <c r="W321" s="66">
        <f t="shared" si="117"/>
        <v>913</v>
      </c>
      <c r="X321" s="20">
        <f t="shared" si="118"/>
        <v>0.21418400876232202</v>
      </c>
      <c r="Y321" s="67">
        <f t="shared" si="119"/>
        <v>1.9555</v>
      </c>
      <c r="Z321" s="68">
        <f t="shared" si="120"/>
        <v>19555</v>
      </c>
      <c r="AA321" s="65" t="s">
        <v>53</v>
      </c>
      <c r="AU321" s="23">
        <f t="shared" si="129"/>
        <v>2.4000000000000004</v>
      </c>
      <c r="AV321" s="23" t="str">
        <f t="shared" si="129"/>
        <v/>
      </c>
      <c r="AW321" s="23" t="str">
        <f t="shared" si="113"/>
        <v/>
      </c>
      <c r="AX321" s="23" t="str">
        <f t="shared" si="122"/>
        <v/>
      </c>
      <c r="AY321" s="23" t="str">
        <f t="shared" si="124"/>
        <v/>
      </c>
      <c r="AZ321" s="23"/>
      <c r="BA321" s="25">
        <v>0</v>
      </c>
      <c r="BB321" s="25">
        <v>2.1800000000000002</v>
      </c>
      <c r="BC321" s="25">
        <f t="shared" si="126"/>
        <v>2.3600000000000003</v>
      </c>
      <c r="BD321" s="25">
        <f t="shared" ref="BD321:BD341" si="131">0.93*(BB321-1)+1</f>
        <v>2.0974000000000004</v>
      </c>
      <c r="BF321" s="55">
        <f t="shared" si="112"/>
        <v>0</v>
      </c>
      <c r="BG321" s="66"/>
      <c r="BH321" s="66"/>
      <c r="BI321" s="25"/>
      <c r="BJ321" s="25"/>
      <c r="BK321" s="20"/>
      <c r="BL321" s="24"/>
      <c r="BM321" s="25"/>
      <c r="BN321" s="25"/>
      <c r="BO321" s="25"/>
      <c r="BP321" s="126"/>
    </row>
    <row r="322" spans="1:68" hidden="1" x14ac:dyDescent="0.2">
      <c r="A322" s="56">
        <v>45154</v>
      </c>
      <c r="B322" s="57" t="s">
        <v>561</v>
      </c>
      <c r="C322" s="24" t="s">
        <v>397</v>
      </c>
      <c r="D322" s="58" t="str">
        <f t="shared" si="111"/>
        <v>Wed</v>
      </c>
      <c r="E322" s="74" t="s">
        <v>103</v>
      </c>
      <c r="F322" s="74" t="s">
        <v>51</v>
      </c>
      <c r="G322" s="74" t="s">
        <v>103</v>
      </c>
      <c r="H322" s="24" t="s">
        <v>194</v>
      </c>
      <c r="I322" s="61" t="s">
        <v>159</v>
      </c>
      <c r="J322" s="61" t="s">
        <v>63</v>
      </c>
      <c r="K322" s="69" t="s">
        <v>467</v>
      </c>
      <c r="L322" s="122">
        <v>2</v>
      </c>
      <c r="M322" s="74" t="s">
        <v>105</v>
      </c>
      <c r="N322" s="60" t="s">
        <v>6</v>
      </c>
      <c r="R322" s="79">
        <v>4</v>
      </c>
      <c r="S322" s="65" t="s">
        <v>372</v>
      </c>
      <c r="T322" s="66">
        <f t="shared" si="114"/>
        <v>8</v>
      </c>
      <c r="U322" s="66">
        <f t="shared" si="115"/>
        <v>6</v>
      </c>
      <c r="V322" s="66">
        <f t="shared" si="116"/>
        <v>201.55</v>
      </c>
      <c r="W322" s="66">
        <f t="shared" si="117"/>
        <v>915</v>
      </c>
      <c r="X322" s="20">
        <f t="shared" si="118"/>
        <v>0.22027322404371585</v>
      </c>
      <c r="Y322" s="67">
        <f t="shared" si="119"/>
        <v>2.0155000000000003</v>
      </c>
      <c r="Z322" s="68">
        <f t="shared" si="120"/>
        <v>20155</v>
      </c>
      <c r="AA322" s="65" t="s">
        <v>53</v>
      </c>
      <c r="AU322" s="23">
        <f t="shared" si="129"/>
        <v>6</v>
      </c>
      <c r="AV322" s="23" t="str">
        <f t="shared" si="129"/>
        <v/>
      </c>
      <c r="AW322" s="23" t="str">
        <f t="shared" si="113"/>
        <v/>
      </c>
      <c r="AX322" s="23" t="str">
        <f t="shared" si="122"/>
        <v/>
      </c>
      <c r="AY322" s="23" t="str">
        <f t="shared" si="124"/>
        <v/>
      </c>
      <c r="AZ322" s="23"/>
      <c r="BA322" s="25">
        <v>4.2</v>
      </c>
      <c r="BB322" s="25">
        <v>4.8</v>
      </c>
      <c r="BC322" s="25">
        <f t="shared" si="126"/>
        <v>7.6</v>
      </c>
      <c r="BD322" s="25">
        <f t="shared" si="131"/>
        <v>4.5339999999999998</v>
      </c>
      <c r="BF322" s="55">
        <f t="shared" si="112"/>
        <v>0</v>
      </c>
      <c r="BG322" s="66"/>
      <c r="BH322" s="66"/>
      <c r="BI322" s="25"/>
      <c r="BJ322" s="25"/>
      <c r="BK322" s="20"/>
      <c r="BL322" s="24"/>
      <c r="BM322" s="25"/>
      <c r="BN322" s="25"/>
      <c r="BO322" s="25"/>
      <c r="BP322" s="126"/>
    </row>
    <row r="323" spans="1:68" hidden="1" x14ac:dyDescent="0.2">
      <c r="A323" s="56">
        <v>45154</v>
      </c>
      <c r="B323" s="57" t="s">
        <v>561</v>
      </c>
      <c r="C323" s="24" t="s">
        <v>397</v>
      </c>
      <c r="D323" s="58" t="str">
        <f t="shared" ref="D323:D386" si="132">TEXT(A323,"ddd")</f>
        <v>Wed</v>
      </c>
      <c r="E323" s="74" t="s">
        <v>103</v>
      </c>
      <c r="F323" s="74" t="s">
        <v>51</v>
      </c>
      <c r="G323" s="74" t="s">
        <v>103</v>
      </c>
      <c r="H323" s="24" t="s">
        <v>209</v>
      </c>
      <c r="I323" s="61" t="s">
        <v>96</v>
      </c>
      <c r="J323" s="61" t="s">
        <v>474</v>
      </c>
      <c r="K323" s="69" t="s">
        <v>477</v>
      </c>
      <c r="L323" s="122">
        <v>1</v>
      </c>
      <c r="M323" s="74" t="s">
        <v>105</v>
      </c>
      <c r="N323" s="60" t="s">
        <v>6</v>
      </c>
      <c r="R323" s="79">
        <v>5.5</v>
      </c>
      <c r="S323" s="65" t="s">
        <v>372</v>
      </c>
      <c r="T323" s="66">
        <f t="shared" si="114"/>
        <v>5.5</v>
      </c>
      <c r="U323" s="66">
        <f t="shared" si="115"/>
        <v>4.5</v>
      </c>
      <c r="V323" s="66">
        <f t="shared" si="116"/>
        <v>206.05</v>
      </c>
      <c r="W323" s="66">
        <f t="shared" si="117"/>
        <v>916</v>
      </c>
      <c r="X323" s="20">
        <f t="shared" si="118"/>
        <v>0.22494541484716157</v>
      </c>
      <c r="Y323" s="67">
        <f t="shared" si="119"/>
        <v>2.0605000000000002</v>
      </c>
      <c r="Z323" s="68">
        <f t="shared" si="120"/>
        <v>20605</v>
      </c>
      <c r="AA323" s="65" t="s">
        <v>53</v>
      </c>
      <c r="AU323" s="23">
        <f t="shared" si="129"/>
        <v>4.5</v>
      </c>
      <c r="AV323" s="23" t="str">
        <f t="shared" si="129"/>
        <v/>
      </c>
      <c r="AW323" s="23" t="str">
        <f t="shared" si="113"/>
        <v/>
      </c>
      <c r="AX323" s="23" t="str">
        <f t="shared" si="122"/>
        <v/>
      </c>
      <c r="AY323" s="23" t="str">
        <f t="shared" si="124"/>
        <v/>
      </c>
      <c r="AZ323" s="23"/>
      <c r="BA323" s="25">
        <v>6</v>
      </c>
      <c r="BB323" s="25">
        <v>6.62</v>
      </c>
      <c r="BC323" s="25">
        <f t="shared" si="126"/>
        <v>5.62</v>
      </c>
      <c r="BD323" s="25">
        <f t="shared" si="131"/>
        <v>6.2266000000000004</v>
      </c>
      <c r="BF323" s="55">
        <f t="shared" ref="BF323:BF386" si="133">U323-SUM(AU323:AY323)</f>
        <v>0</v>
      </c>
      <c r="BG323" s="66"/>
      <c r="BH323" s="66"/>
      <c r="BI323" s="25"/>
      <c r="BJ323" s="25"/>
      <c r="BK323" s="20"/>
      <c r="BL323" s="24"/>
      <c r="BM323" s="25"/>
      <c r="BN323" s="25"/>
      <c r="BO323" s="25"/>
      <c r="BP323" s="126"/>
    </row>
    <row r="324" spans="1:68" hidden="1" x14ac:dyDescent="0.2">
      <c r="A324" s="56">
        <v>45155</v>
      </c>
      <c r="B324" s="57" t="s">
        <v>561</v>
      </c>
      <c r="C324" s="24" t="s">
        <v>397</v>
      </c>
      <c r="D324" s="58" t="str">
        <f t="shared" si="132"/>
        <v>Thu</v>
      </c>
      <c r="E324" s="74" t="s">
        <v>103</v>
      </c>
      <c r="F324" s="74" t="s">
        <v>51</v>
      </c>
      <c r="G324" s="74" t="s">
        <v>103</v>
      </c>
      <c r="H324" s="24" t="s">
        <v>351</v>
      </c>
      <c r="I324" s="61" t="s">
        <v>156</v>
      </c>
      <c r="J324" s="61" t="s">
        <v>80</v>
      </c>
      <c r="K324" s="70" t="s">
        <v>479</v>
      </c>
      <c r="L324" s="122">
        <v>1.5</v>
      </c>
      <c r="M324" s="74" t="s">
        <v>105</v>
      </c>
      <c r="N324" s="60" t="s">
        <v>6</v>
      </c>
      <c r="R324" s="79">
        <v>4.2</v>
      </c>
      <c r="S324" s="65" t="s">
        <v>373</v>
      </c>
      <c r="T324" s="66" t="str">
        <f t="shared" si="114"/>
        <v>0.00</v>
      </c>
      <c r="U324" s="66">
        <f t="shared" si="115"/>
        <v>-1.5</v>
      </c>
      <c r="V324" s="66">
        <f t="shared" si="116"/>
        <v>204.55</v>
      </c>
      <c r="W324" s="66">
        <f t="shared" si="117"/>
        <v>917.5</v>
      </c>
      <c r="X324" s="20">
        <f t="shared" si="118"/>
        <v>0.22294277929155315</v>
      </c>
      <c r="Y324" s="67">
        <f t="shared" si="119"/>
        <v>2.0455000000000001</v>
      </c>
      <c r="Z324" s="68">
        <f t="shared" si="120"/>
        <v>20455</v>
      </c>
      <c r="AA324" s="65" t="s">
        <v>52</v>
      </c>
      <c r="AU324" s="23">
        <f t="shared" si="129"/>
        <v>-1.5</v>
      </c>
      <c r="AV324" s="23" t="str">
        <f t="shared" si="129"/>
        <v/>
      </c>
      <c r="AW324" s="23" t="str">
        <f t="shared" ref="AW324:AW387" si="134">IF($G324=AW$2,$U324,"")</f>
        <v/>
      </c>
      <c r="AX324" s="23" t="str">
        <f t="shared" si="122"/>
        <v/>
      </c>
      <c r="AY324" s="23" t="str">
        <f t="shared" si="124"/>
        <v/>
      </c>
      <c r="AZ324" s="23"/>
      <c r="BA324" s="25">
        <v>6.2</v>
      </c>
      <c r="BB324" s="25">
        <v>5.81</v>
      </c>
      <c r="BC324" s="25">
        <f t="shared" si="126"/>
        <v>7.2149999999999999</v>
      </c>
      <c r="BD324" s="25">
        <f t="shared" si="131"/>
        <v>5.4733000000000001</v>
      </c>
      <c r="BF324" s="55">
        <f t="shared" si="133"/>
        <v>0</v>
      </c>
      <c r="BG324" s="66"/>
      <c r="BH324" s="66"/>
      <c r="BI324" s="25"/>
      <c r="BJ324" s="25"/>
      <c r="BK324" s="20"/>
      <c r="BL324" s="24"/>
      <c r="BM324" s="25"/>
      <c r="BN324" s="25"/>
      <c r="BO324" s="25"/>
      <c r="BP324" s="126"/>
    </row>
    <row r="325" spans="1:68" hidden="1" x14ac:dyDescent="0.2">
      <c r="A325" s="56">
        <v>45155</v>
      </c>
      <c r="B325" s="57" t="s">
        <v>561</v>
      </c>
      <c r="C325" s="24" t="s">
        <v>397</v>
      </c>
      <c r="D325" s="58" t="str">
        <f t="shared" si="132"/>
        <v>Thu</v>
      </c>
      <c r="E325" s="74" t="s">
        <v>103</v>
      </c>
      <c r="F325" s="74" t="s">
        <v>51</v>
      </c>
      <c r="G325" s="74" t="s">
        <v>103</v>
      </c>
      <c r="H325" s="24" t="s">
        <v>351</v>
      </c>
      <c r="I325" s="61" t="s">
        <v>156</v>
      </c>
      <c r="J325" s="61" t="s">
        <v>80</v>
      </c>
      <c r="K325" s="69" t="s">
        <v>479</v>
      </c>
      <c r="L325" s="122">
        <v>3.5</v>
      </c>
      <c r="M325" s="74" t="s">
        <v>105</v>
      </c>
      <c r="N325" s="60" t="s">
        <v>7</v>
      </c>
      <c r="R325" s="79">
        <v>1.7</v>
      </c>
      <c r="S325" s="65" t="s">
        <v>373</v>
      </c>
      <c r="T325" s="66">
        <f t="shared" ref="T325:T388" si="135">IF((AA325="W"),ROUND((R325*L325),2),"0.00")</f>
        <v>5.95</v>
      </c>
      <c r="U325" s="66">
        <f t="shared" ref="U325:U388" si="136">-$L325+T325</f>
        <v>2.4500000000000002</v>
      </c>
      <c r="V325" s="66">
        <f t="shared" ref="V325:V388" si="137">U325+V324</f>
        <v>207</v>
      </c>
      <c r="W325" s="66">
        <f t="shared" ref="W325:W388" si="138">L325+W324</f>
        <v>921</v>
      </c>
      <c r="X325" s="20">
        <f t="shared" ref="X325:X388" si="139">SUM(V325/W325)</f>
        <v>0.22475570032573289</v>
      </c>
      <c r="Y325" s="67">
        <f t="shared" ref="Y325:Y388" si="140">V325/100</f>
        <v>2.0699999999999998</v>
      </c>
      <c r="Z325" s="68">
        <f t="shared" ref="Z325:Z388" si="141">V325*100</f>
        <v>20700</v>
      </c>
      <c r="AA325" s="65" t="s">
        <v>53</v>
      </c>
      <c r="AU325" s="23">
        <f t="shared" si="129"/>
        <v>2.4500000000000002</v>
      </c>
      <c r="AV325" s="23" t="str">
        <f t="shared" si="129"/>
        <v/>
      </c>
      <c r="AW325" s="23" t="str">
        <f t="shared" si="134"/>
        <v/>
      </c>
      <c r="AX325" s="23" t="str">
        <f t="shared" si="122"/>
        <v/>
      </c>
      <c r="AY325" s="23" t="str">
        <f t="shared" si="124"/>
        <v/>
      </c>
      <c r="AZ325" s="23"/>
      <c r="BA325" s="25">
        <v>0</v>
      </c>
      <c r="BB325" s="25">
        <v>1.69</v>
      </c>
      <c r="BC325" s="25">
        <f t="shared" si="126"/>
        <v>2.415</v>
      </c>
      <c r="BD325" s="25">
        <f t="shared" si="131"/>
        <v>1.6416999999999999</v>
      </c>
      <c r="BF325" s="55">
        <f t="shared" si="133"/>
        <v>0</v>
      </c>
      <c r="BG325" s="66"/>
      <c r="BH325" s="66"/>
      <c r="BI325" s="25"/>
      <c r="BJ325" s="25"/>
      <c r="BK325" s="20"/>
      <c r="BL325" s="24"/>
      <c r="BM325" s="25"/>
      <c r="BN325" s="25"/>
      <c r="BO325" s="25"/>
      <c r="BP325" s="126"/>
    </row>
    <row r="326" spans="1:68" hidden="1" x14ac:dyDescent="0.2">
      <c r="A326" s="56">
        <v>45155</v>
      </c>
      <c r="B326" s="57" t="s">
        <v>561</v>
      </c>
      <c r="C326" s="24" t="s">
        <v>397</v>
      </c>
      <c r="D326" s="58" t="str">
        <f t="shared" si="132"/>
        <v>Thu</v>
      </c>
      <c r="E326" s="74" t="s">
        <v>103</v>
      </c>
      <c r="F326" s="74" t="s">
        <v>51</v>
      </c>
      <c r="G326" s="74" t="s">
        <v>103</v>
      </c>
      <c r="H326" s="24" t="s">
        <v>149</v>
      </c>
      <c r="I326" s="61" t="s">
        <v>90</v>
      </c>
      <c r="J326" s="61" t="s">
        <v>84</v>
      </c>
      <c r="K326" s="62" t="s">
        <v>482</v>
      </c>
      <c r="L326" s="122">
        <v>1</v>
      </c>
      <c r="M326" s="74" t="s">
        <v>105</v>
      </c>
      <c r="N326" s="60" t="s">
        <v>6</v>
      </c>
      <c r="R326" s="79">
        <v>6</v>
      </c>
      <c r="S326" s="65" t="s">
        <v>371</v>
      </c>
      <c r="T326" s="66" t="str">
        <f t="shared" si="135"/>
        <v>0.00</v>
      </c>
      <c r="U326" s="66">
        <f t="shared" si="136"/>
        <v>-1</v>
      </c>
      <c r="V326" s="66">
        <f t="shared" si="137"/>
        <v>206</v>
      </c>
      <c r="W326" s="66">
        <f t="shared" si="138"/>
        <v>922</v>
      </c>
      <c r="X326" s="20">
        <f t="shared" si="139"/>
        <v>0.22342733188720174</v>
      </c>
      <c r="Y326" s="67">
        <f t="shared" si="140"/>
        <v>2.06</v>
      </c>
      <c r="Z326" s="68">
        <f t="shared" si="141"/>
        <v>20600</v>
      </c>
      <c r="AA326" s="65" t="s">
        <v>52</v>
      </c>
      <c r="AU326" s="23">
        <f t="shared" ref="AU326:AV345" si="142">IF($G326=AU$2,$U326,"")</f>
        <v>-1</v>
      </c>
      <c r="AV326" s="23" t="str">
        <f t="shared" si="142"/>
        <v/>
      </c>
      <c r="AW326" s="23" t="str">
        <f t="shared" si="134"/>
        <v/>
      </c>
      <c r="AX326" s="23" t="str">
        <f t="shared" si="122"/>
        <v/>
      </c>
      <c r="AY326" s="23" t="str">
        <f t="shared" si="124"/>
        <v/>
      </c>
      <c r="AZ326" s="23"/>
      <c r="BA326" s="25">
        <v>6.1</v>
      </c>
      <c r="BB326" s="25">
        <v>6.8</v>
      </c>
      <c r="BC326" s="25">
        <f t="shared" si="126"/>
        <v>5.8</v>
      </c>
      <c r="BD326" s="25">
        <f t="shared" si="131"/>
        <v>6.3940000000000001</v>
      </c>
      <c r="BF326" s="55">
        <f t="shared" si="133"/>
        <v>0</v>
      </c>
      <c r="BG326" s="66"/>
      <c r="BH326" s="66"/>
      <c r="BI326" s="25"/>
      <c r="BJ326" s="25"/>
      <c r="BK326" s="20"/>
      <c r="BL326" s="24"/>
      <c r="BM326" s="25"/>
      <c r="BN326" s="25"/>
      <c r="BO326" s="25"/>
      <c r="BP326" s="126"/>
    </row>
    <row r="327" spans="1:68" hidden="1" x14ac:dyDescent="0.2">
      <c r="A327" s="56">
        <v>45155</v>
      </c>
      <c r="B327" s="57" t="s">
        <v>561</v>
      </c>
      <c r="C327" s="24" t="s">
        <v>397</v>
      </c>
      <c r="D327" s="58" t="str">
        <f t="shared" si="132"/>
        <v>Thu</v>
      </c>
      <c r="E327" s="74" t="s">
        <v>103</v>
      </c>
      <c r="F327" s="74" t="s">
        <v>51</v>
      </c>
      <c r="G327" s="74" t="s">
        <v>103</v>
      </c>
      <c r="H327" s="24" t="s">
        <v>149</v>
      </c>
      <c r="I327" s="61" t="s">
        <v>90</v>
      </c>
      <c r="J327" s="61" t="s">
        <v>84</v>
      </c>
      <c r="K327" s="69" t="s">
        <v>482</v>
      </c>
      <c r="L327" s="122">
        <v>2</v>
      </c>
      <c r="M327" s="74" t="s">
        <v>105</v>
      </c>
      <c r="N327" s="60" t="s">
        <v>7</v>
      </c>
      <c r="R327" s="79">
        <v>1.9</v>
      </c>
      <c r="S327" s="65" t="s">
        <v>371</v>
      </c>
      <c r="T327" s="66">
        <f t="shared" si="135"/>
        <v>3.8</v>
      </c>
      <c r="U327" s="66">
        <f t="shared" si="136"/>
        <v>1.7999999999999998</v>
      </c>
      <c r="V327" s="66">
        <f t="shared" si="137"/>
        <v>207.8</v>
      </c>
      <c r="W327" s="66">
        <f t="shared" si="138"/>
        <v>924</v>
      </c>
      <c r="X327" s="20">
        <f t="shared" si="139"/>
        <v>0.22489177489177489</v>
      </c>
      <c r="Y327" s="67">
        <f t="shared" si="140"/>
        <v>2.0780000000000003</v>
      </c>
      <c r="Z327" s="68">
        <f t="shared" si="141"/>
        <v>20780</v>
      </c>
      <c r="AA327" s="65" t="s">
        <v>53</v>
      </c>
      <c r="AU327" s="23">
        <f t="shared" si="142"/>
        <v>1.7999999999999998</v>
      </c>
      <c r="AV327" s="23" t="str">
        <f t="shared" si="142"/>
        <v/>
      </c>
      <c r="AW327" s="23" t="str">
        <f t="shared" si="134"/>
        <v/>
      </c>
      <c r="AX327" s="23" t="str">
        <f t="shared" si="122"/>
        <v/>
      </c>
      <c r="AY327" s="23" t="str">
        <f t="shared" si="124"/>
        <v/>
      </c>
      <c r="AZ327" s="23"/>
      <c r="BA327" s="25">
        <v>0</v>
      </c>
      <c r="BB327" s="25">
        <v>1.6</v>
      </c>
      <c r="BC327" s="25">
        <f t="shared" si="126"/>
        <v>1.2000000000000002</v>
      </c>
      <c r="BD327" s="25">
        <f t="shared" si="131"/>
        <v>1.5580000000000003</v>
      </c>
      <c r="BF327" s="55">
        <f t="shared" si="133"/>
        <v>0</v>
      </c>
      <c r="BG327" s="66"/>
      <c r="BH327" s="66"/>
      <c r="BI327" s="25"/>
      <c r="BJ327" s="25"/>
      <c r="BK327" s="20"/>
      <c r="BL327" s="24"/>
      <c r="BM327" s="25"/>
      <c r="BN327" s="25"/>
      <c r="BO327" s="25"/>
      <c r="BP327" s="126"/>
    </row>
    <row r="328" spans="1:68" hidden="1" x14ac:dyDescent="0.2">
      <c r="A328" s="56">
        <v>45155</v>
      </c>
      <c r="B328" s="57" t="s">
        <v>561</v>
      </c>
      <c r="C328" s="24" t="s">
        <v>397</v>
      </c>
      <c r="D328" s="58" t="str">
        <f t="shared" si="132"/>
        <v>Thu</v>
      </c>
      <c r="E328" s="74" t="s">
        <v>103</v>
      </c>
      <c r="F328" s="74" t="s">
        <v>51</v>
      </c>
      <c r="G328" s="74" t="s">
        <v>103</v>
      </c>
      <c r="H328" s="24" t="s">
        <v>478</v>
      </c>
      <c r="I328" s="61" t="s">
        <v>90</v>
      </c>
      <c r="J328" s="61" t="s">
        <v>84</v>
      </c>
      <c r="K328" s="82" t="s">
        <v>480</v>
      </c>
      <c r="L328" s="122">
        <v>1</v>
      </c>
      <c r="M328" s="74" t="s">
        <v>105</v>
      </c>
      <c r="N328" s="60" t="s">
        <v>6</v>
      </c>
      <c r="R328" s="79">
        <v>7</v>
      </c>
      <c r="S328" s="65" t="s">
        <v>373</v>
      </c>
      <c r="T328" s="66" t="str">
        <f t="shared" si="135"/>
        <v>0.00</v>
      </c>
      <c r="U328" s="66">
        <f t="shared" si="136"/>
        <v>-1</v>
      </c>
      <c r="V328" s="66">
        <f t="shared" si="137"/>
        <v>206.8</v>
      </c>
      <c r="W328" s="66">
        <f t="shared" si="138"/>
        <v>925</v>
      </c>
      <c r="X328" s="20">
        <f t="shared" si="139"/>
        <v>0.22356756756756757</v>
      </c>
      <c r="Y328" s="67">
        <f t="shared" si="140"/>
        <v>2.0680000000000001</v>
      </c>
      <c r="Z328" s="68">
        <f t="shared" si="141"/>
        <v>20680</v>
      </c>
      <c r="AA328" s="65" t="s">
        <v>52</v>
      </c>
      <c r="AU328" s="23">
        <f t="shared" si="142"/>
        <v>-1</v>
      </c>
      <c r="AV328" s="23" t="str">
        <f t="shared" si="142"/>
        <v/>
      </c>
      <c r="AW328" s="23" t="str">
        <f t="shared" si="134"/>
        <v/>
      </c>
      <c r="AX328" s="23" t="str">
        <f t="shared" si="122"/>
        <v/>
      </c>
      <c r="AY328" s="23" t="str">
        <f t="shared" si="124"/>
        <v/>
      </c>
      <c r="AZ328" s="23"/>
      <c r="BA328" s="25">
        <v>8.1</v>
      </c>
      <c r="BB328" s="25">
        <v>8.9</v>
      </c>
      <c r="BC328" s="25">
        <f t="shared" si="126"/>
        <v>7.9</v>
      </c>
      <c r="BD328" s="25">
        <f t="shared" si="131"/>
        <v>8.3470000000000013</v>
      </c>
      <c r="BF328" s="55">
        <f t="shared" si="133"/>
        <v>0</v>
      </c>
      <c r="BG328" s="66"/>
      <c r="BH328" s="66"/>
      <c r="BI328" s="25"/>
      <c r="BJ328" s="25"/>
      <c r="BK328" s="20"/>
      <c r="BL328" s="24"/>
      <c r="BM328" s="25"/>
      <c r="BN328" s="25"/>
      <c r="BO328" s="25"/>
      <c r="BP328" s="126"/>
    </row>
    <row r="329" spans="1:68" hidden="1" x14ac:dyDescent="0.2">
      <c r="A329" s="56">
        <v>45155</v>
      </c>
      <c r="B329" s="57" t="s">
        <v>561</v>
      </c>
      <c r="C329" s="24" t="s">
        <v>397</v>
      </c>
      <c r="D329" s="58" t="str">
        <f t="shared" si="132"/>
        <v>Thu</v>
      </c>
      <c r="E329" s="74" t="s">
        <v>103</v>
      </c>
      <c r="F329" s="74" t="s">
        <v>51</v>
      </c>
      <c r="G329" s="74" t="s">
        <v>103</v>
      </c>
      <c r="H329" s="24" t="s">
        <v>478</v>
      </c>
      <c r="I329" s="61" t="s">
        <v>90</v>
      </c>
      <c r="J329" s="61" t="s">
        <v>84</v>
      </c>
      <c r="K329" s="69" t="s">
        <v>480</v>
      </c>
      <c r="L329" s="122">
        <v>2</v>
      </c>
      <c r="M329" s="74" t="s">
        <v>105</v>
      </c>
      <c r="N329" s="60" t="s">
        <v>7</v>
      </c>
      <c r="R329" s="79">
        <v>2.6</v>
      </c>
      <c r="S329" s="65" t="s">
        <v>373</v>
      </c>
      <c r="T329" s="66">
        <f t="shared" si="135"/>
        <v>5.2</v>
      </c>
      <c r="U329" s="66">
        <f t="shared" si="136"/>
        <v>3.2</v>
      </c>
      <c r="V329" s="66">
        <f t="shared" si="137"/>
        <v>210</v>
      </c>
      <c r="W329" s="66">
        <f t="shared" si="138"/>
        <v>927</v>
      </c>
      <c r="X329" s="20">
        <f t="shared" si="139"/>
        <v>0.22653721682847897</v>
      </c>
      <c r="Y329" s="67">
        <f t="shared" si="140"/>
        <v>2.1</v>
      </c>
      <c r="Z329" s="68">
        <f t="shared" si="141"/>
        <v>21000</v>
      </c>
      <c r="AA329" s="65" t="s">
        <v>53</v>
      </c>
      <c r="AU329" s="23">
        <f t="shared" si="142"/>
        <v>3.2</v>
      </c>
      <c r="AV329" s="23" t="str">
        <f t="shared" si="142"/>
        <v/>
      </c>
      <c r="AW329" s="23" t="str">
        <f t="shared" si="134"/>
        <v/>
      </c>
      <c r="AX329" s="23" t="str">
        <f t="shared" si="122"/>
        <v/>
      </c>
      <c r="AY329" s="23" t="str">
        <f t="shared" si="124"/>
        <v/>
      </c>
      <c r="AZ329" s="23"/>
      <c r="BA329" s="25">
        <v>0</v>
      </c>
      <c r="BB329" s="25">
        <v>3</v>
      </c>
      <c r="BC329" s="25">
        <f t="shared" si="126"/>
        <v>4</v>
      </c>
      <c r="BD329" s="25">
        <f t="shared" si="131"/>
        <v>2.8600000000000003</v>
      </c>
      <c r="BF329" s="55">
        <f t="shared" si="133"/>
        <v>0</v>
      </c>
      <c r="BG329" s="66"/>
      <c r="BH329" s="66"/>
      <c r="BI329" s="25"/>
      <c r="BJ329" s="25"/>
      <c r="BK329" s="20"/>
      <c r="BL329" s="24"/>
      <c r="BM329" s="25"/>
      <c r="BN329" s="25"/>
      <c r="BO329" s="25"/>
      <c r="BP329" s="126"/>
    </row>
    <row r="330" spans="1:68" hidden="1" x14ac:dyDescent="0.2">
      <c r="A330" s="56">
        <v>45155</v>
      </c>
      <c r="B330" s="57" t="s">
        <v>561</v>
      </c>
      <c r="C330" s="24" t="s">
        <v>397</v>
      </c>
      <c r="D330" s="58" t="str">
        <f t="shared" si="132"/>
        <v>Thu</v>
      </c>
      <c r="E330" s="74" t="s">
        <v>103</v>
      </c>
      <c r="F330" s="74" t="s">
        <v>51</v>
      </c>
      <c r="G330" s="74" t="s">
        <v>103</v>
      </c>
      <c r="H330" s="24" t="s">
        <v>478</v>
      </c>
      <c r="I330" s="61" t="s">
        <v>202</v>
      </c>
      <c r="J330" s="61" t="s">
        <v>156</v>
      </c>
      <c r="K330" s="60" t="s">
        <v>481</v>
      </c>
      <c r="L330" s="122">
        <v>1.5</v>
      </c>
      <c r="M330" s="74" t="s">
        <v>105</v>
      </c>
      <c r="N330" s="60" t="s">
        <v>6</v>
      </c>
      <c r="R330" s="79">
        <v>4</v>
      </c>
      <c r="S330" s="65" t="s">
        <v>363</v>
      </c>
      <c r="T330" s="66" t="str">
        <f t="shared" si="135"/>
        <v>0.00</v>
      </c>
      <c r="U330" s="66">
        <f t="shared" si="136"/>
        <v>-1.5</v>
      </c>
      <c r="V330" s="66">
        <f t="shared" si="137"/>
        <v>208.5</v>
      </c>
      <c r="W330" s="66">
        <f t="shared" si="138"/>
        <v>928.5</v>
      </c>
      <c r="X330" s="20">
        <f t="shared" si="139"/>
        <v>0.2245557350565428</v>
      </c>
      <c r="Y330" s="67">
        <f t="shared" si="140"/>
        <v>2.085</v>
      </c>
      <c r="Z330" s="68">
        <f t="shared" si="141"/>
        <v>20850</v>
      </c>
      <c r="AA330" s="65" t="s">
        <v>52</v>
      </c>
      <c r="AU330" s="23">
        <f t="shared" si="142"/>
        <v>-1.5</v>
      </c>
      <c r="AV330" s="23" t="str">
        <f t="shared" si="142"/>
        <v/>
      </c>
      <c r="AW330" s="23" t="str">
        <f t="shared" si="134"/>
        <v/>
      </c>
      <c r="AX330" s="23" t="str">
        <f t="shared" ref="AX330:AX393" si="143">IF($G330=AX$2,$U330,"")</f>
        <v/>
      </c>
      <c r="AY330" s="23" t="str">
        <f t="shared" si="124"/>
        <v/>
      </c>
      <c r="AZ330" s="23"/>
      <c r="BA330" s="25">
        <v>5.9</v>
      </c>
      <c r="BB330" s="25">
        <v>5.9</v>
      </c>
      <c r="BC330" s="25">
        <f t="shared" si="126"/>
        <v>7.3500000000000014</v>
      </c>
      <c r="BD330" s="25">
        <f t="shared" si="131"/>
        <v>5.5570000000000004</v>
      </c>
      <c r="BF330" s="55">
        <f t="shared" si="133"/>
        <v>0</v>
      </c>
      <c r="BG330" s="66"/>
      <c r="BH330" s="66"/>
      <c r="BI330" s="25"/>
      <c r="BJ330" s="25"/>
      <c r="BK330" s="20"/>
      <c r="BL330" s="24"/>
      <c r="BM330" s="25"/>
      <c r="BN330" s="25"/>
      <c r="BO330" s="25"/>
      <c r="BP330" s="126"/>
    </row>
    <row r="331" spans="1:68" hidden="1" x14ac:dyDescent="0.2">
      <c r="A331" s="56">
        <v>45155</v>
      </c>
      <c r="B331" s="57" t="s">
        <v>561</v>
      </c>
      <c r="C331" s="24" t="s">
        <v>397</v>
      </c>
      <c r="D331" s="58" t="str">
        <f t="shared" si="132"/>
        <v>Thu</v>
      </c>
      <c r="E331" s="74" t="s">
        <v>103</v>
      </c>
      <c r="F331" s="74" t="s">
        <v>51</v>
      </c>
      <c r="G331" s="74" t="s">
        <v>103</v>
      </c>
      <c r="H331" s="24" t="s">
        <v>478</v>
      </c>
      <c r="I331" s="61" t="s">
        <v>202</v>
      </c>
      <c r="J331" s="61" t="s">
        <v>156</v>
      </c>
      <c r="K331" s="60" t="s">
        <v>481</v>
      </c>
      <c r="L331" s="122">
        <v>3.5</v>
      </c>
      <c r="M331" s="74" t="s">
        <v>105</v>
      </c>
      <c r="N331" s="60" t="s">
        <v>7</v>
      </c>
      <c r="R331" s="79">
        <v>1.8</v>
      </c>
      <c r="S331" s="65" t="s">
        <v>363</v>
      </c>
      <c r="T331" s="66" t="str">
        <f t="shared" si="135"/>
        <v>0.00</v>
      </c>
      <c r="U331" s="66">
        <f t="shared" si="136"/>
        <v>-3.5</v>
      </c>
      <c r="V331" s="66">
        <f t="shared" si="137"/>
        <v>205</v>
      </c>
      <c r="W331" s="66">
        <f t="shared" si="138"/>
        <v>932</v>
      </c>
      <c r="X331" s="20">
        <f t="shared" si="139"/>
        <v>0.21995708154506438</v>
      </c>
      <c r="Y331" s="67">
        <f t="shared" si="140"/>
        <v>2.0499999999999998</v>
      </c>
      <c r="Z331" s="68">
        <f t="shared" si="141"/>
        <v>20500</v>
      </c>
      <c r="AA331" s="65" t="s">
        <v>52</v>
      </c>
      <c r="AU331" s="23">
        <f t="shared" si="142"/>
        <v>-3.5</v>
      </c>
      <c r="AV331" s="23" t="str">
        <f t="shared" si="142"/>
        <v/>
      </c>
      <c r="AW331" s="23" t="str">
        <f t="shared" si="134"/>
        <v/>
      </c>
      <c r="AX331" s="23" t="str">
        <f t="shared" si="143"/>
        <v/>
      </c>
      <c r="AY331" s="23" t="str">
        <f t="shared" si="124"/>
        <v/>
      </c>
      <c r="AZ331" s="23"/>
      <c r="BA331" s="25">
        <v>0</v>
      </c>
      <c r="BB331" s="25">
        <v>2.38</v>
      </c>
      <c r="BC331" s="25">
        <f t="shared" si="126"/>
        <v>4.83</v>
      </c>
      <c r="BD331" s="25">
        <f t="shared" si="131"/>
        <v>2.2833999999999999</v>
      </c>
      <c r="BF331" s="55">
        <f t="shared" si="133"/>
        <v>0</v>
      </c>
      <c r="BG331" s="66"/>
      <c r="BH331" s="66"/>
      <c r="BI331" s="25"/>
      <c r="BJ331" s="25"/>
      <c r="BK331" s="20"/>
      <c r="BL331" s="24"/>
      <c r="BM331" s="25"/>
      <c r="BN331" s="25"/>
      <c r="BO331" s="25"/>
      <c r="BP331" s="126"/>
    </row>
    <row r="332" spans="1:68" hidden="1" x14ac:dyDescent="0.2">
      <c r="A332" s="56">
        <v>45157</v>
      </c>
      <c r="B332" s="57" t="s">
        <v>561</v>
      </c>
      <c r="C332" s="24" t="s">
        <v>397</v>
      </c>
      <c r="D332" s="58" t="str">
        <f t="shared" si="132"/>
        <v>Sat</v>
      </c>
      <c r="E332" s="74" t="s">
        <v>103</v>
      </c>
      <c r="F332" s="74" t="s">
        <v>51</v>
      </c>
      <c r="G332" s="74" t="s">
        <v>103</v>
      </c>
      <c r="H332" s="24" t="s">
        <v>141</v>
      </c>
      <c r="I332" s="61" t="s">
        <v>136</v>
      </c>
      <c r="J332" s="61" t="s">
        <v>63</v>
      </c>
      <c r="K332" s="69" t="s">
        <v>488</v>
      </c>
      <c r="L332" s="122">
        <v>3</v>
      </c>
      <c r="M332" s="74" t="s">
        <v>105</v>
      </c>
      <c r="N332" s="60" t="s">
        <v>6</v>
      </c>
      <c r="R332" s="79">
        <v>2.9</v>
      </c>
      <c r="S332" s="65" t="s">
        <v>372</v>
      </c>
      <c r="T332" s="66">
        <f t="shared" si="135"/>
        <v>8.6999999999999993</v>
      </c>
      <c r="U332" s="66">
        <f t="shared" si="136"/>
        <v>5.6999999999999993</v>
      </c>
      <c r="V332" s="66">
        <f t="shared" si="137"/>
        <v>210.7</v>
      </c>
      <c r="W332" s="66">
        <f t="shared" si="138"/>
        <v>935</v>
      </c>
      <c r="X332" s="20">
        <f t="shared" si="139"/>
        <v>0.2253475935828877</v>
      </c>
      <c r="Y332" s="67">
        <f t="shared" si="140"/>
        <v>2.1069999999999998</v>
      </c>
      <c r="Z332" s="68">
        <f t="shared" si="141"/>
        <v>21070</v>
      </c>
      <c r="AA332" s="65" t="s">
        <v>53</v>
      </c>
      <c r="AU332" s="23">
        <f t="shared" si="142"/>
        <v>5.6999999999999993</v>
      </c>
      <c r="AV332" s="23" t="str">
        <f t="shared" si="142"/>
        <v/>
      </c>
      <c r="AW332" s="23" t="str">
        <f t="shared" si="134"/>
        <v/>
      </c>
      <c r="AX332" s="23" t="str">
        <f t="shared" si="143"/>
        <v/>
      </c>
      <c r="AY332" s="23" t="str">
        <f t="shared" si="124"/>
        <v/>
      </c>
      <c r="AZ332" s="23"/>
      <c r="BA332" s="25">
        <v>2.4</v>
      </c>
      <c r="BB332" s="25">
        <v>2.72</v>
      </c>
      <c r="BC332" s="25">
        <f t="shared" si="126"/>
        <v>5.16</v>
      </c>
      <c r="BD332" s="25">
        <f t="shared" si="131"/>
        <v>2.5996000000000006</v>
      </c>
      <c r="BF332" s="55">
        <f t="shared" si="133"/>
        <v>0</v>
      </c>
      <c r="BG332" s="66"/>
      <c r="BH332" s="66"/>
      <c r="BI332" s="25"/>
      <c r="BJ332" s="25"/>
      <c r="BK332" s="20"/>
      <c r="BL332" s="24"/>
      <c r="BM332" s="25"/>
      <c r="BN332" s="25"/>
      <c r="BO332" s="25"/>
      <c r="BP332" s="126"/>
    </row>
    <row r="333" spans="1:68" hidden="1" x14ac:dyDescent="0.2">
      <c r="A333" s="56">
        <v>45157</v>
      </c>
      <c r="B333" s="57" t="s">
        <v>561</v>
      </c>
      <c r="C333" s="24" t="s">
        <v>397</v>
      </c>
      <c r="D333" s="58" t="str">
        <f t="shared" si="132"/>
        <v>Sat</v>
      </c>
      <c r="E333" s="74" t="s">
        <v>103</v>
      </c>
      <c r="F333" s="74" t="s">
        <v>51</v>
      </c>
      <c r="G333" s="74" t="s">
        <v>103</v>
      </c>
      <c r="H333" s="24" t="s">
        <v>124</v>
      </c>
      <c r="I333" s="61" t="s">
        <v>90</v>
      </c>
      <c r="J333" s="61" t="s">
        <v>90</v>
      </c>
      <c r="K333" s="60" t="s">
        <v>485</v>
      </c>
      <c r="L333" s="122">
        <v>5</v>
      </c>
      <c r="M333" s="74" t="s">
        <v>105</v>
      </c>
      <c r="N333" s="60" t="s">
        <v>6</v>
      </c>
      <c r="R333" s="79">
        <v>2</v>
      </c>
      <c r="S333" s="65" t="s">
        <v>363</v>
      </c>
      <c r="T333" s="66" t="str">
        <f t="shared" si="135"/>
        <v>0.00</v>
      </c>
      <c r="U333" s="66">
        <f t="shared" si="136"/>
        <v>-5</v>
      </c>
      <c r="V333" s="66">
        <f t="shared" si="137"/>
        <v>205.7</v>
      </c>
      <c r="W333" s="66">
        <f t="shared" si="138"/>
        <v>940</v>
      </c>
      <c r="X333" s="20">
        <f t="shared" si="139"/>
        <v>0.21882978723404253</v>
      </c>
      <c r="Y333" s="67">
        <f t="shared" si="140"/>
        <v>2.0569999999999999</v>
      </c>
      <c r="Z333" s="68">
        <f t="shared" si="141"/>
        <v>20570</v>
      </c>
      <c r="AA333" s="65" t="s">
        <v>52</v>
      </c>
      <c r="AU333" s="23">
        <f t="shared" si="142"/>
        <v>-5</v>
      </c>
      <c r="AV333" s="23" t="str">
        <f t="shared" si="142"/>
        <v/>
      </c>
      <c r="AW333" s="23" t="str">
        <f t="shared" si="134"/>
        <v/>
      </c>
      <c r="AX333" s="23" t="str">
        <f t="shared" si="143"/>
        <v/>
      </c>
      <c r="AY333" s="23" t="str">
        <f t="shared" si="124"/>
        <v/>
      </c>
      <c r="AZ333" s="23"/>
      <c r="BA333" s="25">
        <v>2.4</v>
      </c>
      <c r="BB333" s="25">
        <v>2.37</v>
      </c>
      <c r="BC333" s="25">
        <f t="shared" si="126"/>
        <v>6.8500000000000014</v>
      </c>
      <c r="BD333" s="25">
        <f t="shared" si="131"/>
        <v>2.2741000000000002</v>
      </c>
      <c r="BF333" s="55">
        <f t="shared" si="133"/>
        <v>0</v>
      </c>
      <c r="BG333" s="66"/>
      <c r="BH333" s="66"/>
      <c r="BI333" s="25"/>
      <c r="BJ333" s="25"/>
      <c r="BK333" s="20"/>
      <c r="BL333" s="24"/>
      <c r="BM333" s="25"/>
      <c r="BN333" s="25"/>
      <c r="BO333" s="25"/>
      <c r="BP333" s="126"/>
    </row>
    <row r="334" spans="1:68" hidden="1" x14ac:dyDescent="0.2">
      <c r="A334" s="56">
        <v>45157</v>
      </c>
      <c r="B334" s="57" t="s">
        <v>561</v>
      </c>
      <c r="C334" s="24" t="s">
        <v>397</v>
      </c>
      <c r="D334" s="58" t="str">
        <f t="shared" si="132"/>
        <v>Sat</v>
      </c>
      <c r="E334" s="74" t="s">
        <v>103</v>
      </c>
      <c r="F334" s="74" t="s">
        <v>51</v>
      </c>
      <c r="G334" s="74" t="s">
        <v>103</v>
      </c>
      <c r="H334" s="24" t="s">
        <v>124</v>
      </c>
      <c r="I334" s="61" t="s">
        <v>136</v>
      </c>
      <c r="J334" s="61" t="s">
        <v>90</v>
      </c>
      <c r="K334" s="70" t="s">
        <v>486</v>
      </c>
      <c r="L334" s="122">
        <v>1.5</v>
      </c>
      <c r="M334" s="74" t="s">
        <v>105</v>
      </c>
      <c r="N334" s="60" t="s">
        <v>6</v>
      </c>
      <c r="R334" s="79">
        <v>3.8</v>
      </c>
      <c r="S334" s="65" t="s">
        <v>373</v>
      </c>
      <c r="T334" s="66" t="str">
        <f t="shared" si="135"/>
        <v>0.00</v>
      </c>
      <c r="U334" s="66">
        <f t="shared" si="136"/>
        <v>-1.5</v>
      </c>
      <c r="V334" s="66">
        <f t="shared" si="137"/>
        <v>204.2</v>
      </c>
      <c r="W334" s="66">
        <f t="shared" si="138"/>
        <v>941.5</v>
      </c>
      <c r="X334" s="20">
        <f t="shared" si="139"/>
        <v>0.21688794476898565</v>
      </c>
      <c r="Y334" s="67">
        <f t="shared" si="140"/>
        <v>2.0419999999999998</v>
      </c>
      <c r="Z334" s="68">
        <f t="shared" si="141"/>
        <v>20420</v>
      </c>
      <c r="AA334" s="65" t="s">
        <v>52</v>
      </c>
      <c r="AU334" s="23">
        <f t="shared" si="142"/>
        <v>-1.5</v>
      </c>
      <c r="AV334" s="23" t="str">
        <f t="shared" si="142"/>
        <v/>
      </c>
      <c r="AW334" s="23" t="str">
        <f t="shared" si="134"/>
        <v/>
      </c>
      <c r="AX334" s="23" t="str">
        <f t="shared" si="143"/>
        <v/>
      </c>
      <c r="AY334" s="23" t="str">
        <f t="shared" si="124"/>
        <v/>
      </c>
      <c r="AZ334" s="23"/>
      <c r="BA334" s="25">
        <v>3.7</v>
      </c>
      <c r="BB334" s="25">
        <v>3.2</v>
      </c>
      <c r="BC334" s="25">
        <f t="shared" si="126"/>
        <v>3.3000000000000007</v>
      </c>
      <c r="BD334" s="25">
        <f t="shared" si="131"/>
        <v>3.0460000000000003</v>
      </c>
      <c r="BF334" s="55">
        <f t="shared" si="133"/>
        <v>0</v>
      </c>
      <c r="BG334" s="66"/>
      <c r="BH334" s="66"/>
      <c r="BI334" s="25"/>
      <c r="BJ334" s="25"/>
      <c r="BK334" s="20"/>
      <c r="BL334" s="24"/>
      <c r="BM334" s="25"/>
      <c r="BN334" s="25"/>
      <c r="BO334" s="25"/>
      <c r="BP334" s="126"/>
    </row>
    <row r="335" spans="1:68" hidden="1" x14ac:dyDescent="0.2">
      <c r="A335" s="56">
        <v>45157</v>
      </c>
      <c r="B335" s="57" t="s">
        <v>561</v>
      </c>
      <c r="C335" s="24" t="s">
        <v>397</v>
      </c>
      <c r="D335" s="58" t="str">
        <f t="shared" si="132"/>
        <v>Sat</v>
      </c>
      <c r="E335" s="74" t="s">
        <v>103</v>
      </c>
      <c r="F335" s="74" t="s">
        <v>51</v>
      </c>
      <c r="G335" s="74" t="s">
        <v>103</v>
      </c>
      <c r="H335" s="24" t="s">
        <v>124</v>
      </c>
      <c r="I335" s="61" t="s">
        <v>136</v>
      </c>
      <c r="J335" s="61" t="s">
        <v>90</v>
      </c>
      <c r="K335" s="69" t="s">
        <v>486</v>
      </c>
      <c r="L335" s="122">
        <v>3.5</v>
      </c>
      <c r="M335" s="74" t="s">
        <v>105</v>
      </c>
      <c r="N335" s="60" t="s">
        <v>7</v>
      </c>
      <c r="R335" s="79">
        <v>1.6</v>
      </c>
      <c r="S335" s="65" t="s">
        <v>373</v>
      </c>
      <c r="T335" s="66">
        <f t="shared" si="135"/>
        <v>5.6</v>
      </c>
      <c r="U335" s="66">
        <f t="shared" si="136"/>
        <v>2.0999999999999996</v>
      </c>
      <c r="V335" s="66">
        <f t="shared" si="137"/>
        <v>206.29999999999998</v>
      </c>
      <c r="W335" s="66">
        <f t="shared" si="138"/>
        <v>945</v>
      </c>
      <c r="X335" s="20">
        <f t="shared" si="139"/>
        <v>0.21830687830687828</v>
      </c>
      <c r="Y335" s="67">
        <f t="shared" si="140"/>
        <v>2.0629999999999997</v>
      </c>
      <c r="Z335" s="68">
        <f t="shared" si="141"/>
        <v>20630</v>
      </c>
      <c r="AA335" s="65" t="s">
        <v>53</v>
      </c>
      <c r="AU335" s="23">
        <f t="shared" si="142"/>
        <v>2.0999999999999996</v>
      </c>
      <c r="AV335" s="23" t="str">
        <f t="shared" si="142"/>
        <v/>
      </c>
      <c r="AW335" s="23" t="str">
        <f t="shared" si="134"/>
        <v/>
      </c>
      <c r="AX335" s="23" t="str">
        <f t="shared" si="143"/>
        <v/>
      </c>
      <c r="AY335" s="23" t="str">
        <f t="shared" si="124"/>
        <v/>
      </c>
      <c r="AZ335" s="23"/>
      <c r="BA335" s="25">
        <v>0</v>
      </c>
      <c r="BB335" s="25">
        <v>1.32</v>
      </c>
      <c r="BC335" s="25">
        <f t="shared" si="126"/>
        <v>1.1200000000000001</v>
      </c>
      <c r="BD335" s="25">
        <f t="shared" si="131"/>
        <v>1.2976000000000001</v>
      </c>
      <c r="BF335" s="55">
        <f t="shared" si="133"/>
        <v>0</v>
      </c>
      <c r="BG335" s="66"/>
      <c r="BH335" s="66"/>
      <c r="BI335" s="25"/>
      <c r="BJ335" s="25"/>
      <c r="BK335" s="20"/>
      <c r="BL335" s="24"/>
      <c r="BM335" s="25"/>
      <c r="BN335" s="25"/>
      <c r="BO335" s="25"/>
      <c r="BP335" s="126"/>
    </row>
    <row r="336" spans="1:68" hidden="1" x14ac:dyDescent="0.2">
      <c r="A336" s="56">
        <v>45157</v>
      </c>
      <c r="B336" s="57" t="s">
        <v>561</v>
      </c>
      <c r="C336" s="24" t="s">
        <v>397</v>
      </c>
      <c r="D336" s="58" t="str">
        <f t="shared" si="132"/>
        <v>Sat</v>
      </c>
      <c r="E336" s="74" t="s">
        <v>103</v>
      </c>
      <c r="F336" s="74" t="s">
        <v>51</v>
      </c>
      <c r="G336" s="74" t="s">
        <v>103</v>
      </c>
      <c r="H336" s="24" t="s">
        <v>483</v>
      </c>
      <c r="I336" s="61" t="s">
        <v>63</v>
      </c>
      <c r="J336" s="61" t="s">
        <v>202</v>
      </c>
      <c r="K336" s="62" t="s">
        <v>487</v>
      </c>
      <c r="L336" s="122">
        <v>1.5</v>
      </c>
      <c r="M336" s="74" t="s">
        <v>105</v>
      </c>
      <c r="N336" s="60" t="s">
        <v>6</v>
      </c>
      <c r="R336" s="79">
        <v>3.8</v>
      </c>
      <c r="S336" s="65" t="s">
        <v>371</v>
      </c>
      <c r="T336" s="66" t="str">
        <f t="shared" si="135"/>
        <v>0.00</v>
      </c>
      <c r="U336" s="66">
        <f t="shared" si="136"/>
        <v>-1.5</v>
      </c>
      <c r="V336" s="66">
        <f t="shared" si="137"/>
        <v>204.79999999999998</v>
      </c>
      <c r="W336" s="66">
        <f t="shared" si="138"/>
        <v>946.5</v>
      </c>
      <c r="X336" s="20">
        <f t="shared" si="139"/>
        <v>0.21637612255678815</v>
      </c>
      <c r="Y336" s="67">
        <f t="shared" si="140"/>
        <v>2.048</v>
      </c>
      <c r="Z336" s="68">
        <f t="shared" si="141"/>
        <v>20480</v>
      </c>
      <c r="AA336" s="65" t="s">
        <v>52</v>
      </c>
      <c r="AU336" s="23">
        <f t="shared" si="142"/>
        <v>-1.5</v>
      </c>
      <c r="AV336" s="23" t="str">
        <f t="shared" si="142"/>
        <v/>
      </c>
      <c r="AW336" s="23" t="str">
        <f t="shared" si="134"/>
        <v/>
      </c>
      <c r="AX336" s="23" t="str">
        <f t="shared" si="143"/>
        <v/>
      </c>
      <c r="AY336" s="23" t="str">
        <f t="shared" si="124"/>
        <v/>
      </c>
      <c r="AZ336" s="23"/>
      <c r="BA336" s="25">
        <v>4</v>
      </c>
      <c r="BB336" s="25">
        <v>4.09</v>
      </c>
      <c r="BC336" s="25">
        <f t="shared" si="126"/>
        <v>4.6349999999999998</v>
      </c>
      <c r="BD336" s="25">
        <f t="shared" si="131"/>
        <v>3.8736999999999999</v>
      </c>
      <c r="BF336" s="55">
        <f t="shared" si="133"/>
        <v>0</v>
      </c>
      <c r="BG336" s="66"/>
      <c r="BH336" s="66"/>
      <c r="BI336" s="25"/>
      <c r="BJ336" s="25"/>
      <c r="BK336" s="20"/>
      <c r="BL336" s="24"/>
      <c r="BM336" s="25"/>
      <c r="BN336" s="25"/>
      <c r="BO336" s="25"/>
      <c r="BP336" s="126"/>
    </row>
    <row r="337" spans="1:68" hidden="1" x14ac:dyDescent="0.2">
      <c r="A337" s="56">
        <v>45157</v>
      </c>
      <c r="B337" s="57" t="s">
        <v>561</v>
      </c>
      <c r="C337" s="24" t="s">
        <v>397</v>
      </c>
      <c r="D337" s="58" t="str">
        <f t="shared" si="132"/>
        <v>Sat</v>
      </c>
      <c r="E337" s="74" t="s">
        <v>103</v>
      </c>
      <c r="F337" s="74" t="s">
        <v>51</v>
      </c>
      <c r="G337" s="74" t="s">
        <v>103</v>
      </c>
      <c r="H337" s="24" t="s">
        <v>483</v>
      </c>
      <c r="I337" s="61" t="s">
        <v>63</v>
      </c>
      <c r="J337" s="61" t="s">
        <v>202</v>
      </c>
      <c r="K337" s="69" t="s">
        <v>487</v>
      </c>
      <c r="L337" s="122">
        <v>3.5</v>
      </c>
      <c r="M337" s="74" t="s">
        <v>105</v>
      </c>
      <c r="N337" s="60" t="s">
        <v>7</v>
      </c>
      <c r="R337" s="79">
        <v>1.7</v>
      </c>
      <c r="S337" s="65" t="s">
        <v>371</v>
      </c>
      <c r="T337" s="66">
        <f t="shared" si="135"/>
        <v>5.95</v>
      </c>
      <c r="U337" s="66">
        <f t="shared" si="136"/>
        <v>2.4500000000000002</v>
      </c>
      <c r="V337" s="66">
        <f t="shared" si="137"/>
        <v>207.24999999999997</v>
      </c>
      <c r="W337" s="66">
        <f t="shared" si="138"/>
        <v>950</v>
      </c>
      <c r="X337" s="20">
        <f t="shared" si="139"/>
        <v>0.21815789473684208</v>
      </c>
      <c r="Y337" s="67">
        <f t="shared" si="140"/>
        <v>2.0724999999999998</v>
      </c>
      <c r="Z337" s="68">
        <f t="shared" si="141"/>
        <v>20724.999999999996</v>
      </c>
      <c r="AA337" s="65" t="s">
        <v>53</v>
      </c>
      <c r="AU337" s="23">
        <f t="shared" si="142"/>
        <v>2.4500000000000002</v>
      </c>
      <c r="AV337" s="23" t="str">
        <f t="shared" si="142"/>
        <v/>
      </c>
      <c r="AW337" s="23" t="str">
        <f t="shared" si="134"/>
        <v/>
      </c>
      <c r="AX337" s="23" t="str">
        <f t="shared" si="143"/>
        <v/>
      </c>
      <c r="AY337" s="23" t="str">
        <f t="shared" si="124"/>
        <v/>
      </c>
      <c r="AZ337" s="23"/>
      <c r="BA337" s="25">
        <v>0</v>
      </c>
      <c r="BB337" s="25">
        <v>1.78</v>
      </c>
      <c r="BC337" s="25">
        <f t="shared" si="126"/>
        <v>2.7300000000000004</v>
      </c>
      <c r="BD337" s="25">
        <f t="shared" si="131"/>
        <v>1.7254</v>
      </c>
      <c r="BF337" s="55">
        <f t="shared" si="133"/>
        <v>0</v>
      </c>
      <c r="BG337" s="66"/>
      <c r="BH337" s="66"/>
      <c r="BI337" s="25"/>
      <c r="BJ337" s="25"/>
      <c r="BK337" s="20"/>
      <c r="BL337" s="24"/>
      <c r="BM337" s="25"/>
      <c r="BN337" s="25"/>
      <c r="BO337" s="25"/>
      <c r="BP337" s="126"/>
    </row>
    <row r="338" spans="1:68" hidden="1" x14ac:dyDescent="0.2">
      <c r="A338" s="56">
        <v>45157</v>
      </c>
      <c r="B338" s="57" t="s">
        <v>561</v>
      </c>
      <c r="C338" s="24" t="s">
        <v>397</v>
      </c>
      <c r="D338" s="58" t="str">
        <f t="shared" si="132"/>
        <v>Sat</v>
      </c>
      <c r="E338" s="74" t="s">
        <v>103</v>
      </c>
      <c r="F338" s="74" t="s">
        <v>51</v>
      </c>
      <c r="G338" s="74" t="s">
        <v>103</v>
      </c>
      <c r="H338" s="24" t="s">
        <v>141</v>
      </c>
      <c r="I338" s="61" t="s">
        <v>95</v>
      </c>
      <c r="J338" s="61" t="s">
        <v>63</v>
      </c>
      <c r="K338" s="62" t="s">
        <v>489</v>
      </c>
      <c r="L338" s="122">
        <v>1.5</v>
      </c>
      <c r="M338" s="74" t="s">
        <v>105</v>
      </c>
      <c r="N338" s="60" t="s">
        <v>6</v>
      </c>
      <c r="R338" s="79">
        <v>3.8</v>
      </c>
      <c r="S338" s="65" t="s">
        <v>371</v>
      </c>
      <c r="T338" s="66" t="str">
        <f t="shared" si="135"/>
        <v>0.00</v>
      </c>
      <c r="U338" s="66">
        <f t="shared" si="136"/>
        <v>-1.5</v>
      </c>
      <c r="V338" s="66">
        <f t="shared" si="137"/>
        <v>205.74999999999997</v>
      </c>
      <c r="W338" s="66">
        <f t="shared" si="138"/>
        <v>951.5</v>
      </c>
      <c r="X338" s="20">
        <f t="shared" si="139"/>
        <v>0.21623751970572777</v>
      </c>
      <c r="Y338" s="67">
        <f t="shared" si="140"/>
        <v>2.0574999999999997</v>
      </c>
      <c r="Z338" s="68">
        <f t="shared" si="141"/>
        <v>20574.999999999996</v>
      </c>
      <c r="AA338" s="65" t="s">
        <v>52</v>
      </c>
      <c r="AU338" s="23">
        <f t="shared" si="142"/>
        <v>-1.5</v>
      </c>
      <c r="AV338" s="23" t="str">
        <f t="shared" si="142"/>
        <v/>
      </c>
      <c r="AW338" s="23" t="str">
        <f t="shared" si="134"/>
        <v/>
      </c>
      <c r="AX338" s="23" t="str">
        <f t="shared" si="143"/>
        <v/>
      </c>
      <c r="AY338" s="23" t="str">
        <f t="shared" ref="AY338:AY401" si="144">IF($G338=AY$2,$U338,"")</f>
        <v/>
      </c>
      <c r="AZ338" s="23"/>
      <c r="BA338" s="25">
        <v>3.2</v>
      </c>
      <c r="BB338" s="25">
        <v>2.89</v>
      </c>
      <c r="BC338" s="25">
        <f t="shared" si="126"/>
        <v>2.835</v>
      </c>
      <c r="BD338" s="25">
        <f t="shared" si="131"/>
        <v>2.7577000000000003</v>
      </c>
      <c r="BF338" s="55">
        <f t="shared" si="133"/>
        <v>0</v>
      </c>
      <c r="BG338" s="66"/>
      <c r="BH338" s="66"/>
      <c r="BI338" s="25"/>
      <c r="BJ338" s="25"/>
      <c r="BK338" s="20"/>
      <c r="BL338" s="24"/>
      <c r="BM338" s="25"/>
      <c r="BN338" s="25"/>
      <c r="BO338" s="25"/>
      <c r="BP338" s="126"/>
    </row>
    <row r="339" spans="1:68" hidden="1" x14ac:dyDescent="0.2">
      <c r="A339" s="56">
        <v>45157</v>
      </c>
      <c r="B339" s="57" t="s">
        <v>561</v>
      </c>
      <c r="C339" s="24" t="s">
        <v>397</v>
      </c>
      <c r="D339" s="58" t="str">
        <f t="shared" si="132"/>
        <v>Sat</v>
      </c>
      <c r="E339" s="74" t="s">
        <v>103</v>
      </c>
      <c r="F339" s="74" t="s">
        <v>51</v>
      </c>
      <c r="G339" s="74" t="s">
        <v>103</v>
      </c>
      <c r="H339" s="24" t="s">
        <v>141</v>
      </c>
      <c r="I339" s="61" t="s">
        <v>95</v>
      </c>
      <c r="J339" s="61" t="s">
        <v>63</v>
      </c>
      <c r="K339" s="69" t="s">
        <v>489</v>
      </c>
      <c r="L339" s="122">
        <v>3.5</v>
      </c>
      <c r="M339" s="74" t="s">
        <v>105</v>
      </c>
      <c r="N339" s="60" t="s">
        <v>7</v>
      </c>
      <c r="R339" s="79">
        <v>1.9</v>
      </c>
      <c r="S339" s="65" t="s">
        <v>371</v>
      </c>
      <c r="T339" s="66">
        <f t="shared" si="135"/>
        <v>6.65</v>
      </c>
      <c r="U339" s="66">
        <f t="shared" si="136"/>
        <v>3.1500000000000004</v>
      </c>
      <c r="V339" s="66">
        <f t="shared" si="137"/>
        <v>208.89999999999998</v>
      </c>
      <c r="W339" s="66">
        <f t="shared" si="138"/>
        <v>955</v>
      </c>
      <c r="X339" s="20">
        <f t="shared" si="139"/>
        <v>0.21874345549738217</v>
      </c>
      <c r="Y339" s="67">
        <f t="shared" si="140"/>
        <v>2.089</v>
      </c>
      <c r="Z339" s="68">
        <f t="shared" si="141"/>
        <v>20889.999999999996</v>
      </c>
      <c r="AA339" s="65" t="s">
        <v>53</v>
      </c>
      <c r="AU339" s="23">
        <f t="shared" si="142"/>
        <v>3.1500000000000004</v>
      </c>
      <c r="AV339" s="23" t="str">
        <f t="shared" si="142"/>
        <v/>
      </c>
      <c r="AW339" s="23" t="str">
        <f t="shared" si="134"/>
        <v/>
      </c>
      <c r="AX339" s="23" t="str">
        <f t="shared" si="143"/>
        <v/>
      </c>
      <c r="AY339" s="23" t="str">
        <f t="shared" si="144"/>
        <v/>
      </c>
      <c r="AZ339" s="23"/>
      <c r="BA339" s="25">
        <v>0</v>
      </c>
      <c r="BB339" s="25">
        <v>1.53</v>
      </c>
      <c r="BC339" s="25">
        <f t="shared" si="126"/>
        <v>1.8550000000000004</v>
      </c>
      <c r="BD339" s="25">
        <f t="shared" si="131"/>
        <v>1.4929000000000001</v>
      </c>
      <c r="BF339" s="55">
        <f t="shared" si="133"/>
        <v>0</v>
      </c>
      <c r="BG339" s="66"/>
      <c r="BH339" s="66"/>
      <c r="BI339" s="25"/>
      <c r="BJ339" s="25"/>
      <c r="BK339" s="20"/>
      <c r="BL339" s="24"/>
      <c r="BM339" s="25"/>
      <c r="BN339" s="25"/>
      <c r="BO339" s="25"/>
      <c r="BP339" s="126"/>
    </row>
    <row r="340" spans="1:68" hidden="1" x14ac:dyDescent="0.2">
      <c r="A340" s="56">
        <v>45157</v>
      </c>
      <c r="B340" s="57" t="s">
        <v>561</v>
      </c>
      <c r="C340" s="24" t="s">
        <v>397</v>
      </c>
      <c r="D340" s="58" t="str">
        <f t="shared" si="132"/>
        <v>Sat</v>
      </c>
      <c r="E340" s="74" t="s">
        <v>103</v>
      </c>
      <c r="F340" s="74" t="s">
        <v>51</v>
      </c>
      <c r="G340" s="74" t="s">
        <v>103</v>
      </c>
      <c r="H340" s="24" t="s">
        <v>377</v>
      </c>
      <c r="I340" s="61" t="s">
        <v>95</v>
      </c>
      <c r="J340" s="61" t="s">
        <v>484</v>
      </c>
      <c r="K340" s="60" t="s">
        <v>490</v>
      </c>
      <c r="L340" s="122">
        <v>1</v>
      </c>
      <c r="M340" s="74" t="s">
        <v>105</v>
      </c>
      <c r="N340" s="60" t="s">
        <v>6</v>
      </c>
      <c r="R340" s="79">
        <v>4.8</v>
      </c>
      <c r="S340" s="65" t="s">
        <v>363</v>
      </c>
      <c r="T340" s="66" t="str">
        <f t="shared" si="135"/>
        <v>0.00</v>
      </c>
      <c r="U340" s="66">
        <f t="shared" si="136"/>
        <v>-1</v>
      </c>
      <c r="V340" s="66">
        <f t="shared" si="137"/>
        <v>207.89999999999998</v>
      </c>
      <c r="W340" s="66">
        <f t="shared" si="138"/>
        <v>956</v>
      </c>
      <c r="X340" s="20">
        <f t="shared" si="139"/>
        <v>0.21746861924686189</v>
      </c>
      <c r="Y340" s="67">
        <f t="shared" si="140"/>
        <v>2.0789999999999997</v>
      </c>
      <c r="Z340" s="68">
        <f t="shared" si="141"/>
        <v>20789.999999999996</v>
      </c>
      <c r="AA340" s="65" t="s">
        <v>52</v>
      </c>
      <c r="AU340" s="23">
        <f t="shared" si="142"/>
        <v>-1</v>
      </c>
      <c r="AV340" s="23" t="str">
        <f t="shared" si="142"/>
        <v/>
      </c>
      <c r="AW340" s="23" t="str">
        <f t="shared" si="134"/>
        <v/>
      </c>
      <c r="AX340" s="23" t="str">
        <f t="shared" si="143"/>
        <v/>
      </c>
      <c r="AY340" s="23" t="str">
        <f t="shared" si="144"/>
        <v/>
      </c>
      <c r="AZ340" s="23"/>
      <c r="BA340" s="25">
        <v>5.7</v>
      </c>
      <c r="BB340" s="25">
        <v>5.54</v>
      </c>
      <c r="BC340" s="25">
        <f t="shared" si="126"/>
        <v>4.54</v>
      </c>
      <c r="BD340" s="25">
        <f t="shared" si="131"/>
        <v>5.2222</v>
      </c>
      <c r="BF340" s="55">
        <f t="shared" si="133"/>
        <v>0</v>
      </c>
      <c r="BG340" s="66"/>
      <c r="BH340" s="66"/>
      <c r="BI340" s="25"/>
      <c r="BJ340" s="25"/>
      <c r="BK340" s="20"/>
      <c r="BL340" s="24"/>
      <c r="BM340" s="25"/>
      <c r="BN340" s="25"/>
      <c r="BO340" s="25"/>
      <c r="BP340" s="126"/>
    </row>
    <row r="341" spans="1:68" hidden="1" x14ac:dyDescent="0.2">
      <c r="A341" s="56">
        <v>45157</v>
      </c>
      <c r="B341" s="57" t="s">
        <v>561</v>
      </c>
      <c r="C341" s="24" t="s">
        <v>397</v>
      </c>
      <c r="D341" s="58" t="str">
        <f t="shared" si="132"/>
        <v>Sat</v>
      </c>
      <c r="E341" s="74" t="s">
        <v>103</v>
      </c>
      <c r="F341" s="74" t="s">
        <v>51</v>
      </c>
      <c r="G341" s="74" t="s">
        <v>103</v>
      </c>
      <c r="H341" s="24" t="s">
        <v>377</v>
      </c>
      <c r="I341" s="61" t="s">
        <v>95</v>
      </c>
      <c r="J341" s="61" t="s">
        <v>484</v>
      </c>
      <c r="K341" s="60" t="s">
        <v>490</v>
      </c>
      <c r="L341" s="122">
        <v>3</v>
      </c>
      <c r="M341" s="74" t="s">
        <v>105</v>
      </c>
      <c r="N341" s="60" t="s">
        <v>7</v>
      </c>
      <c r="R341" s="79">
        <v>2</v>
      </c>
      <c r="S341" s="65" t="s">
        <v>363</v>
      </c>
      <c r="T341" s="66" t="str">
        <f t="shared" si="135"/>
        <v>0.00</v>
      </c>
      <c r="U341" s="66">
        <f t="shared" si="136"/>
        <v>-3</v>
      </c>
      <c r="V341" s="66">
        <f t="shared" si="137"/>
        <v>204.89999999999998</v>
      </c>
      <c r="W341" s="66">
        <f t="shared" si="138"/>
        <v>959</v>
      </c>
      <c r="X341" s="20">
        <f t="shared" si="139"/>
        <v>0.21366006256517203</v>
      </c>
      <c r="Y341" s="67">
        <f t="shared" si="140"/>
        <v>2.0489999999999999</v>
      </c>
      <c r="Z341" s="68">
        <f t="shared" si="141"/>
        <v>20489.999999999996</v>
      </c>
      <c r="AA341" s="65" t="s">
        <v>52</v>
      </c>
      <c r="AU341" s="23">
        <f t="shared" si="142"/>
        <v>-3</v>
      </c>
      <c r="AV341" s="23" t="str">
        <f t="shared" si="142"/>
        <v/>
      </c>
      <c r="AW341" s="23" t="str">
        <f t="shared" si="134"/>
        <v/>
      </c>
      <c r="AX341" s="23" t="str">
        <f t="shared" si="143"/>
        <v/>
      </c>
      <c r="AY341" s="23" t="str">
        <f t="shared" si="144"/>
        <v/>
      </c>
      <c r="AZ341" s="23"/>
      <c r="BA341" s="25">
        <v>0</v>
      </c>
      <c r="BB341" s="25">
        <v>2.0499999999999998</v>
      </c>
      <c r="BC341" s="25">
        <f t="shared" si="126"/>
        <v>3.1499999999999995</v>
      </c>
      <c r="BD341" s="25">
        <f t="shared" si="131"/>
        <v>1.9764999999999999</v>
      </c>
      <c r="BF341" s="55">
        <f t="shared" si="133"/>
        <v>0</v>
      </c>
      <c r="BG341" s="66"/>
      <c r="BH341" s="66"/>
      <c r="BI341" s="25"/>
      <c r="BJ341" s="25"/>
      <c r="BK341" s="20"/>
      <c r="BL341" s="24"/>
      <c r="BM341" s="25"/>
      <c r="BN341" s="25"/>
      <c r="BO341" s="25"/>
      <c r="BP341" s="126"/>
    </row>
    <row r="342" spans="1:68" hidden="1" x14ac:dyDescent="0.2">
      <c r="A342" s="56">
        <v>45157</v>
      </c>
      <c r="B342" s="57" t="s">
        <v>561</v>
      </c>
      <c r="C342" s="24" t="s">
        <v>397</v>
      </c>
      <c r="D342" s="58" t="str">
        <f t="shared" si="132"/>
        <v>Sat</v>
      </c>
      <c r="E342" s="74" t="s">
        <v>103</v>
      </c>
      <c r="F342" s="74" t="s">
        <v>51</v>
      </c>
      <c r="G342" s="74" t="s">
        <v>103</v>
      </c>
      <c r="H342" s="24" t="s">
        <v>491</v>
      </c>
      <c r="I342" s="61" t="s">
        <v>492</v>
      </c>
      <c r="J342" s="61" t="s">
        <v>493</v>
      </c>
      <c r="K342" s="60" t="s">
        <v>494</v>
      </c>
      <c r="L342" s="122">
        <v>2</v>
      </c>
      <c r="M342" s="74" t="s">
        <v>105</v>
      </c>
      <c r="N342" s="60" t="s">
        <v>73</v>
      </c>
      <c r="R342" s="79">
        <v>4.4800000000000004</v>
      </c>
      <c r="S342" s="65" t="s">
        <v>363</v>
      </c>
      <c r="T342" s="66" t="str">
        <f t="shared" si="135"/>
        <v>0.00</v>
      </c>
      <c r="U342" s="66">
        <f t="shared" si="136"/>
        <v>-2</v>
      </c>
      <c r="V342" s="66">
        <f t="shared" si="137"/>
        <v>202.89999999999998</v>
      </c>
      <c r="W342" s="66">
        <f t="shared" si="138"/>
        <v>961</v>
      </c>
      <c r="X342" s="20">
        <f t="shared" si="139"/>
        <v>0.21113423517169613</v>
      </c>
      <c r="Y342" s="67">
        <f t="shared" si="140"/>
        <v>2.0289999999999999</v>
      </c>
      <c r="Z342" s="68">
        <f t="shared" si="141"/>
        <v>20289.999999999996</v>
      </c>
      <c r="AA342" s="65" t="s">
        <v>52</v>
      </c>
      <c r="AU342" s="23">
        <f t="shared" si="142"/>
        <v>-2</v>
      </c>
      <c r="AV342" s="23" t="str">
        <f t="shared" si="142"/>
        <v/>
      </c>
      <c r="AW342" s="23" t="str">
        <f t="shared" si="134"/>
        <v/>
      </c>
      <c r="AX342" s="23" t="str">
        <f t="shared" si="143"/>
        <v/>
      </c>
      <c r="AY342" s="23" t="str">
        <f t="shared" si="144"/>
        <v/>
      </c>
      <c r="AZ342" s="23"/>
      <c r="BA342" s="25">
        <v>0</v>
      </c>
      <c r="BB342" s="25">
        <v>0</v>
      </c>
      <c r="BC342" s="25">
        <f t="shared" si="126"/>
        <v>-2</v>
      </c>
      <c r="BD342" s="25">
        <f>0.94*(BB342-1)+1</f>
        <v>6.0000000000000053E-2</v>
      </c>
      <c r="BF342" s="55">
        <f t="shared" si="133"/>
        <v>0</v>
      </c>
      <c r="BG342" s="66"/>
      <c r="BH342" s="66"/>
      <c r="BI342" s="25"/>
      <c r="BJ342" s="25"/>
      <c r="BK342" s="20"/>
      <c r="BL342" s="24"/>
      <c r="BM342" s="25"/>
      <c r="BN342" s="25"/>
      <c r="BO342" s="25"/>
      <c r="BP342" s="126"/>
    </row>
    <row r="343" spans="1:68" hidden="1" x14ac:dyDescent="0.2">
      <c r="A343" s="56">
        <v>45158</v>
      </c>
      <c r="B343" s="57" t="s">
        <v>561</v>
      </c>
      <c r="C343" s="24" t="s">
        <v>397</v>
      </c>
      <c r="D343" s="58" t="str">
        <f t="shared" si="132"/>
        <v>Sun</v>
      </c>
      <c r="E343" s="74" t="s">
        <v>103</v>
      </c>
      <c r="F343" s="74" t="s">
        <v>51</v>
      </c>
      <c r="G343" s="74" t="s">
        <v>103</v>
      </c>
      <c r="H343" s="24" t="s">
        <v>176</v>
      </c>
      <c r="I343" s="61" t="s">
        <v>84</v>
      </c>
      <c r="J343" s="61" t="s">
        <v>64</v>
      </c>
      <c r="K343" s="62" t="s">
        <v>495</v>
      </c>
      <c r="L343" s="122">
        <v>1</v>
      </c>
      <c r="M343" s="74" t="s">
        <v>105</v>
      </c>
      <c r="N343" s="60" t="s">
        <v>6</v>
      </c>
      <c r="R343" s="79">
        <v>11</v>
      </c>
      <c r="S343" s="83" t="s">
        <v>371</v>
      </c>
      <c r="T343" s="66" t="str">
        <f t="shared" si="135"/>
        <v>0.00</v>
      </c>
      <c r="U343" s="66">
        <f t="shared" si="136"/>
        <v>-1</v>
      </c>
      <c r="V343" s="66">
        <f t="shared" si="137"/>
        <v>201.89999999999998</v>
      </c>
      <c r="W343" s="66">
        <f t="shared" si="138"/>
        <v>962</v>
      </c>
      <c r="X343" s="20">
        <f t="shared" si="139"/>
        <v>0.20987525987525985</v>
      </c>
      <c r="Y343" s="67">
        <f t="shared" si="140"/>
        <v>2.0189999999999997</v>
      </c>
      <c r="Z343" s="68">
        <f t="shared" si="141"/>
        <v>20189.999999999996</v>
      </c>
      <c r="AA343" s="65" t="s">
        <v>52</v>
      </c>
      <c r="AU343" s="23">
        <f t="shared" si="142"/>
        <v>-1</v>
      </c>
      <c r="AV343" s="23" t="str">
        <f t="shared" si="142"/>
        <v/>
      </c>
      <c r="AW343" s="23" t="str">
        <f t="shared" si="134"/>
        <v/>
      </c>
      <c r="AX343" s="23" t="str">
        <f t="shared" si="143"/>
        <v/>
      </c>
      <c r="AY343" s="23" t="str">
        <f t="shared" si="144"/>
        <v/>
      </c>
      <c r="AZ343" s="23"/>
      <c r="BA343" s="25">
        <v>9</v>
      </c>
      <c r="BB343" s="25">
        <v>8.0399999999999991</v>
      </c>
      <c r="BC343" s="25">
        <f t="shared" si="126"/>
        <v>7.0399999999999991</v>
      </c>
      <c r="BD343" s="25">
        <f t="shared" ref="BD343:BD353" si="145">0.93*(BB343-1)+1</f>
        <v>7.5471999999999992</v>
      </c>
      <c r="BF343" s="55">
        <f t="shared" si="133"/>
        <v>0</v>
      </c>
      <c r="BG343" s="66"/>
      <c r="BH343" s="66"/>
      <c r="BI343" s="25"/>
      <c r="BJ343" s="25"/>
      <c r="BK343" s="20"/>
      <c r="BL343" s="24"/>
      <c r="BM343" s="25"/>
      <c r="BN343" s="25"/>
      <c r="BO343" s="25"/>
      <c r="BP343" s="126"/>
    </row>
    <row r="344" spans="1:68" hidden="1" x14ac:dyDescent="0.2">
      <c r="A344" s="56">
        <v>45158</v>
      </c>
      <c r="B344" s="57" t="s">
        <v>561</v>
      </c>
      <c r="C344" s="24" t="s">
        <v>397</v>
      </c>
      <c r="D344" s="58" t="str">
        <f t="shared" si="132"/>
        <v>Sun</v>
      </c>
      <c r="E344" s="74" t="s">
        <v>103</v>
      </c>
      <c r="F344" s="74" t="s">
        <v>51</v>
      </c>
      <c r="G344" s="74" t="s">
        <v>103</v>
      </c>
      <c r="H344" s="24" t="s">
        <v>176</v>
      </c>
      <c r="I344" s="61" t="s">
        <v>84</v>
      </c>
      <c r="J344" s="61" t="s">
        <v>64</v>
      </c>
      <c r="K344" s="69" t="s">
        <v>495</v>
      </c>
      <c r="L344" s="122">
        <v>2</v>
      </c>
      <c r="M344" s="74" t="s">
        <v>105</v>
      </c>
      <c r="N344" s="60" t="s">
        <v>7</v>
      </c>
      <c r="R344" s="79">
        <v>2.93</v>
      </c>
      <c r="S344" s="65" t="s">
        <v>371</v>
      </c>
      <c r="T344" s="66">
        <f t="shared" si="135"/>
        <v>5.86</v>
      </c>
      <c r="U344" s="66">
        <f t="shared" si="136"/>
        <v>3.8600000000000003</v>
      </c>
      <c r="V344" s="66">
        <f t="shared" si="137"/>
        <v>205.76</v>
      </c>
      <c r="W344" s="66">
        <f t="shared" si="138"/>
        <v>964</v>
      </c>
      <c r="X344" s="20">
        <f t="shared" si="139"/>
        <v>0.21344398340248963</v>
      </c>
      <c r="Y344" s="67">
        <f t="shared" si="140"/>
        <v>2.0575999999999999</v>
      </c>
      <c r="Z344" s="68">
        <f t="shared" si="141"/>
        <v>20576</v>
      </c>
      <c r="AA344" s="65" t="s">
        <v>53</v>
      </c>
      <c r="AU344" s="23">
        <f t="shared" si="142"/>
        <v>3.8600000000000003</v>
      </c>
      <c r="AV344" s="23" t="str">
        <f t="shared" si="142"/>
        <v/>
      </c>
      <c r="AW344" s="23" t="str">
        <f t="shared" si="134"/>
        <v/>
      </c>
      <c r="AX344" s="23" t="str">
        <f t="shared" si="143"/>
        <v/>
      </c>
      <c r="AY344" s="23" t="str">
        <f t="shared" si="144"/>
        <v/>
      </c>
      <c r="AZ344" s="23"/>
      <c r="BA344" s="25">
        <v>0</v>
      </c>
      <c r="BB344" s="25">
        <v>2.5299999999999998</v>
      </c>
      <c r="BC344" s="25">
        <f t="shared" si="126"/>
        <v>3.0599999999999996</v>
      </c>
      <c r="BD344" s="25">
        <f t="shared" si="145"/>
        <v>2.4228999999999998</v>
      </c>
      <c r="BF344" s="55">
        <f t="shared" si="133"/>
        <v>0</v>
      </c>
      <c r="BG344" s="66"/>
      <c r="BH344" s="66"/>
      <c r="BI344" s="25"/>
      <c r="BJ344" s="25"/>
      <c r="BK344" s="20"/>
      <c r="BL344" s="24"/>
      <c r="BM344" s="25"/>
      <c r="BN344" s="25"/>
      <c r="BO344" s="25"/>
      <c r="BP344" s="126"/>
    </row>
    <row r="345" spans="1:68" hidden="1" x14ac:dyDescent="0.2">
      <c r="A345" s="56">
        <v>45158</v>
      </c>
      <c r="B345" s="57" t="s">
        <v>561</v>
      </c>
      <c r="C345" s="24" t="s">
        <v>397</v>
      </c>
      <c r="D345" s="58" t="str">
        <f t="shared" si="132"/>
        <v>Sun</v>
      </c>
      <c r="E345" s="74" t="s">
        <v>103</v>
      </c>
      <c r="F345" s="74" t="s">
        <v>51</v>
      </c>
      <c r="G345" s="74" t="s">
        <v>103</v>
      </c>
      <c r="H345" s="24" t="s">
        <v>176</v>
      </c>
      <c r="I345" s="61" t="s">
        <v>96</v>
      </c>
      <c r="J345" s="61" t="s">
        <v>95</v>
      </c>
      <c r="K345" s="69" t="s">
        <v>496</v>
      </c>
      <c r="L345" s="122">
        <v>3.5</v>
      </c>
      <c r="M345" s="74" t="s">
        <v>105</v>
      </c>
      <c r="N345" s="60" t="s">
        <v>7</v>
      </c>
      <c r="R345" s="79">
        <v>1.6</v>
      </c>
      <c r="S345" s="65" t="s">
        <v>372</v>
      </c>
      <c r="T345" s="66">
        <f t="shared" si="135"/>
        <v>5.6</v>
      </c>
      <c r="U345" s="66">
        <f t="shared" si="136"/>
        <v>2.0999999999999996</v>
      </c>
      <c r="V345" s="66">
        <f t="shared" si="137"/>
        <v>207.85999999999999</v>
      </c>
      <c r="W345" s="66">
        <f t="shared" si="138"/>
        <v>967.5</v>
      </c>
      <c r="X345" s="20">
        <f t="shared" si="139"/>
        <v>0.2148423772609819</v>
      </c>
      <c r="Y345" s="67">
        <f t="shared" si="140"/>
        <v>2.0785999999999998</v>
      </c>
      <c r="Z345" s="68">
        <f t="shared" si="141"/>
        <v>20786</v>
      </c>
      <c r="AA345" s="65" t="s">
        <v>53</v>
      </c>
      <c r="AU345" s="23">
        <f t="shared" si="142"/>
        <v>2.0999999999999996</v>
      </c>
      <c r="AV345" s="23" t="str">
        <f t="shared" si="142"/>
        <v/>
      </c>
      <c r="AW345" s="23" t="str">
        <f t="shared" si="134"/>
        <v/>
      </c>
      <c r="AX345" s="23" t="str">
        <f t="shared" si="143"/>
        <v/>
      </c>
      <c r="AY345" s="23" t="str">
        <f t="shared" si="144"/>
        <v/>
      </c>
      <c r="AZ345" s="23"/>
      <c r="BA345" s="25">
        <v>0</v>
      </c>
      <c r="BB345" s="25">
        <v>1.62</v>
      </c>
      <c r="BC345" s="25">
        <f t="shared" si="126"/>
        <v>2.17</v>
      </c>
      <c r="BD345" s="25">
        <f t="shared" si="145"/>
        <v>1.5766</v>
      </c>
      <c r="BF345" s="55">
        <f t="shared" si="133"/>
        <v>0</v>
      </c>
      <c r="BG345" s="66"/>
      <c r="BH345" s="66"/>
      <c r="BI345" s="25"/>
      <c r="BJ345" s="25"/>
      <c r="BK345" s="20"/>
      <c r="BL345" s="24"/>
      <c r="BM345" s="25"/>
      <c r="BN345" s="25"/>
      <c r="BO345" s="25"/>
      <c r="BP345" s="126"/>
    </row>
    <row r="346" spans="1:68" hidden="1" x14ac:dyDescent="0.2">
      <c r="A346" s="56">
        <v>45158</v>
      </c>
      <c r="B346" s="57" t="s">
        <v>561</v>
      </c>
      <c r="C346" s="24" t="s">
        <v>397</v>
      </c>
      <c r="D346" s="58" t="str">
        <f t="shared" si="132"/>
        <v>Sun</v>
      </c>
      <c r="E346" s="74" t="s">
        <v>103</v>
      </c>
      <c r="F346" s="74" t="s">
        <v>51</v>
      </c>
      <c r="G346" s="74" t="s">
        <v>103</v>
      </c>
      <c r="H346" s="24" t="s">
        <v>176</v>
      </c>
      <c r="I346" s="61" t="s">
        <v>96</v>
      </c>
      <c r="J346" s="61" t="s">
        <v>95</v>
      </c>
      <c r="K346" s="69" t="s">
        <v>496</v>
      </c>
      <c r="L346" s="122">
        <v>1.5</v>
      </c>
      <c r="M346" s="74" t="s">
        <v>105</v>
      </c>
      <c r="N346" s="60" t="s">
        <v>6</v>
      </c>
      <c r="R346" s="79">
        <v>3.76</v>
      </c>
      <c r="S346" s="65" t="s">
        <v>372</v>
      </c>
      <c r="T346" s="66">
        <f t="shared" si="135"/>
        <v>5.64</v>
      </c>
      <c r="U346" s="66">
        <f t="shared" si="136"/>
        <v>4.1399999999999997</v>
      </c>
      <c r="V346" s="66">
        <f t="shared" si="137"/>
        <v>211.99999999999997</v>
      </c>
      <c r="W346" s="66">
        <f t="shared" si="138"/>
        <v>969</v>
      </c>
      <c r="X346" s="20">
        <f t="shared" si="139"/>
        <v>0.21878224974200203</v>
      </c>
      <c r="Y346" s="67">
        <f t="shared" si="140"/>
        <v>2.1199999999999997</v>
      </c>
      <c r="Z346" s="68">
        <f t="shared" si="141"/>
        <v>21199.999999999996</v>
      </c>
      <c r="AA346" s="65" t="s">
        <v>53</v>
      </c>
      <c r="AU346" s="23">
        <f t="shared" ref="AU346:AV365" si="146">IF($G346=AU$2,$U346,"")</f>
        <v>4.1399999999999997</v>
      </c>
      <c r="AV346" s="23" t="str">
        <f t="shared" si="146"/>
        <v/>
      </c>
      <c r="AW346" s="23" t="str">
        <f t="shared" si="134"/>
        <v/>
      </c>
      <c r="AX346" s="23" t="str">
        <f t="shared" si="143"/>
        <v/>
      </c>
      <c r="AY346" s="23" t="str">
        <f t="shared" si="144"/>
        <v/>
      </c>
      <c r="AZ346" s="23"/>
      <c r="BA346" s="25">
        <v>5.5</v>
      </c>
      <c r="BB346" s="25">
        <v>5.76</v>
      </c>
      <c r="BC346" s="25">
        <f t="shared" si="126"/>
        <v>7.1400000000000006</v>
      </c>
      <c r="BD346" s="25">
        <f t="shared" si="145"/>
        <v>5.4268000000000001</v>
      </c>
      <c r="BF346" s="55">
        <f t="shared" si="133"/>
        <v>0</v>
      </c>
      <c r="BG346" s="66"/>
      <c r="BH346" s="66"/>
      <c r="BI346" s="25"/>
      <c r="BJ346" s="25"/>
      <c r="BK346" s="20"/>
      <c r="BL346" s="24"/>
      <c r="BM346" s="25"/>
      <c r="BN346" s="25"/>
      <c r="BO346" s="25"/>
      <c r="BP346" s="126"/>
    </row>
    <row r="347" spans="1:68" hidden="1" x14ac:dyDescent="0.2">
      <c r="A347" s="56">
        <v>45160</v>
      </c>
      <c r="B347" s="57" t="s">
        <v>561</v>
      </c>
      <c r="C347" s="24" t="s">
        <v>397</v>
      </c>
      <c r="D347" s="58" t="str">
        <f t="shared" si="132"/>
        <v>Tue</v>
      </c>
      <c r="E347" s="74" t="s">
        <v>103</v>
      </c>
      <c r="F347" s="74" t="s">
        <v>51</v>
      </c>
      <c r="G347" s="74" t="s">
        <v>103</v>
      </c>
      <c r="H347" s="24" t="s">
        <v>56</v>
      </c>
      <c r="I347" s="61" t="s">
        <v>84</v>
      </c>
      <c r="J347" s="61" t="s">
        <v>96</v>
      </c>
      <c r="K347" s="69" t="s">
        <v>500</v>
      </c>
      <c r="L347" s="122">
        <v>3</v>
      </c>
      <c r="M347" s="74" t="s">
        <v>105</v>
      </c>
      <c r="N347" s="60" t="s">
        <v>6</v>
      </c>
      <c r="R347" s="79">
        <v>2.6</v>
      </c>
      <c r="S347" s="65" t="s">
        <v>372</v>
      </c>
      <c r="T347" s="66">
        <f t="shared" si="135"/>
        <v>7.8</v>
      </c>
      <c r="U347" s="66">
        <f t="shared" si="136"/>
        <v>4.8</v>
      </c>
      <c r="V347" s="66">
        <f t="shared" si="137"/>
        <v>216.79999999999998</v>
      </c>
      <c r="W347" s="66">
        <f t="shared" si="138"/>
        <v>972</v>
      </c>
      <c r="X347" s="20">
        <f t="shared" si="139"/>
        <v>0.22304526748971193</v>
      </c>
      <c r="Y347" s="67">
        <f t="shared" si="140"/>
        <v>2.1679999999999997</v>
      </c>
      <c r="Z347" s="68">
        <f t="shared" si="141"/>
        <v>21680</v>
      </c>
      <c r="AA347" s="65" t="s">
        <v>53</v>
      </c>
      <c r="AU347" s="23">
        <f t="shared" si="146"/>
        <v>4.8</v>
      </c>
      <c r="AV347" s="23" t="str">
        <f t="shared" si="146"/>
        <v/>
      </c>
      <c r="AW347" s="23" t="str">
        <f t="shared" si="134"/>
        <v/>
      </c>
      <c r="AX347" s="23" t="str">
        <f t="shared" si="143"/>
        <v/>
      </c>
      <c r="AY347" s="23" t="str">
        <f t="shared" si="144"/>
        <v/>
      </c>
      <c r="AZ347" s="23"/>
      <c r="BA347" s="25">
        <v>4.8</v>
      </c>
      <c r="BB347" s="25">
        <v>4.5999999999999996</v>
      </c>
      <c r="BC347" s="25">
        <f t="shared" si="126"/>
        <v>10.799999999999999</v>
      </c>
      <c r="BD347" s="25">
        <f t="shared" si="145"/>
        <v>4.3479999999999999</v>
      </c>
      <c r="BF347" s="55">
        <f t="shared" si="133"/>
        <v>0</v>
      </c>
      <c r="BG347" s="66"/>
      <c r="BH347" s="66"/>
      <c r="BI347" s="25"/>
      <c r="BJ347" s="25"/>
      <c r="BK347" s="20"/>
      <c r="BL347" s="24"/>
      <c r="BM347" s="25"/>
      <c r="BN347" s="25"/>
      <c r="BO347" s="25"/>
      <c r="BP347" s="126"/>
    </row>
    <row r="348" spans="1:68" hidden="1" x14ac:dyDescent="0.2">
      <c r="A348" s="56">
        <v>45160</v>
      </c>
      <c r="B348" s="57" t="s">
        <v>561</v>
      </c>
      <c r="C348" s="24" t="s">
        <v>397</v>
      </c>
      <c r="D348" s="58" t="str">
        <f t="shared" si="132"/>
        <v>Tue</v>
      </c>
      <c r="E348" s="74" t="s">
        <v>103</v>
      </c>
      <c r="F348" s="74" t="s">
        <v>51</v>
      </c>
      <c r="G348" s="74" t="s">
        <v>103</v>
      </c>
      <c r="H348" s="24" t="s">
        <v>85</v>
      </c>
      <c r="I348" s="61" t="s">
        <v>90</v>
      </c>
      <c r="J348" s="61" t="s">
        <v>202</v>
      </c>
      <c r="K348" s="69" t="s">
        <v>498</v>
      </c>
      <c r="L348" s="122">
        <v>3.5</v>
      </c>
      <c r="M348" s="74" t="s">
        <v>105</v>
      </c>
      <c r="N348" s="60" t="s">
        <v>7</v>
      </c>
      <c r="R348" s="79">
        <v>1.75</v>
      </c>
      <c r="S348" s="65" t="s">
        <v>372</v>
      </c>
      <c r="T348" s="66">
        <f t="shared" si="135"/>
        <v>6.13</v>
      </c>
      <c r="U348" s="66">
        <f t="shared" si="136"/>
        <v>2.63</v>
      </c>
      <c r="V348" s="66">
        <f t="shared" si="137"/>
        <v>219.42999999999998</v>
      </c>
      <c r="W348" s="66">
        <f t="shared" si="138"/>
        <v>975.5</v>
      </c>
      <c r="X348" s="20">
        <f t="shared" si="139"/>
        <v>0.22494105586878521</v>
      </c>
      <c r="Y348" s="67">
        <f t="shared" si="140"/>
        <v>2.1942999999999997</v>
      </c>
      <c r="Z348" s="68">
        <f t="shared" si="141"/>
        <v>21942.999999999996</v>
      </c>
      <c r="AA348" s="65" t="s">
        <v>53</v>
      </c>
      <c r="AU348" s="23">
        <f t="shared" si="146"/>
        <v>2.63</v>
      </c>
      <c r="AV348" s="23" t="str">
        <f t="shared" si="146"/>
        <v/>
      </c>
      <c r="AW348" s="23" t="str">
        <f t="shared" si="134"/>
        <v/>
      </c>
      <c r="AX348" s="23" t="str">
        <f t="shared" si="143"/>
        <v/>
      </c>
      <c r="AY348" s="23" t="str">
        <f t="shared" si="144"/>
        <v/>
      </c>
      <c r="AZ348" s="23"/>
      <c r="BA348" s="25">
        <v>0</v>
      </c>
      <c r="BB348" s="25">
        <v>1.43</v>
      </c>
      <c r="BC348" s="25">
        <f t="shared" si="126"/>
        <v>1.5049999999999999</v>
      </c>
      <c r="BD348" s="25">
        <f t="shared" si="145"/>
        <v>1.3998999999999999</v>
      </c>
      <c r="BF348" s="55">
        <f t="shared" si="133"/>
        <v>0</v>
      </c>
      <c r="BG348" s="66"/>
      <c r="BH348" s="66"/>
      <c r="BI348" s="25"/>
      <c r="BJ348" s="25"/>
      <c r="BK348" s="20"/>
      <c r="BL348" s="24"/>
      <c r="BM348" s="25"/>
      <c r="BN348" s="25"/>
      <c r="BO348" s="25"/>
      <c r="BP348" s="126"/>
    </row>
    <row r="349" spans="1:68" hidden="1" x14ac:dyDescent="0.2">
      <c r="A349" s="56">
        <v>45160</v>
      </c>
      <c r="B349" s="57" t="s">
        <v>561</v>
      </c>
      <c r="C349" s="24" t="s">
        <v>397</v>
      </c>
      <c r="D349" s="58" t="str">
        <f t="shared" si="132"/>
        <v>Tue</v>
      </c>
      <c r="E349" s="74" t="s">
        <v>103</v>
      </c>
      <c r="F349" s="74" t="s">
        <v>51</v>
      </c>
      <c r="G349" s="74" t="s">
        <v>103</v>
      </c>
      <c r="H349" s="24" t="s">
        <v>497</v>
      </c>
      <c r="I349" s="61" t="s">
        <v>156</v>
      </c>
      <c r="J349" s="61" t="s">
        <v>159</v>
      </c>
      <c r="K349" s="70" t="s">
        <v>499</v>
      </c>
      <c r="L349" s="122">
        <v>2</v>
      </c>
      <c r="M349" s="74" t="s">
        <v>105</v>
      </c>
      <c r="N349" s="60" t="s">
        <v>6</v>
      </c>
      <c r="R349" s="79">
        <v>2.1</v>
      </c>
      <c r="S349" s="65" t="s">
        <v>373</v>
      </c>
      <c r="T349" s="66" t="str">
        <f t="shared" si="135"/>
        <v>0.00</v>
      </c>
      <c r="U349" s="66">
        <f t="shared" si="136"/>
        <v>-2</v>
      </c>
      <c r="V349" s="66">
        <f t="shared" si="137"/>
        <v>217.42999999999998</v>
      </c>
      <c r="W349" s="66">
        <f t="shared" si="138"/>
        <v>977.5</v>
      </c>
      <c r="X349" s="20">
        <f t="shared" si="139"/>
        <v>0.22243478260869562</v>
      </c>
      <c r="Y349" s="67">
        <f t="shared" si="140"/>
        <v>2.1742999999999997</v>
      </c>
      <c r="Z349" s="68">
        <f t="shared" si="141"/>
        <v>21742.999999999996</v>
      </c>
      <c r="AA349" s="65" t="s">
        <v>52</v>
      </c>
      <c r="AU349" s="23">
        <f t="shared" si="146"/>
        <v>-2</v>
      </c>
      <c r="AV349" s="23" t="str">
        <f t="shared" si="146"/>
        <v/>
      </c>
      <c r="AW349" s="23" t="str">
        <f t="shared" si="134"/>
        <v/>
      </c>
      <c r="AX349" s="23" t="str">
        <f t="shared" si="143"/>
        <v/>
      </c>
      <c r="AY349" s="23" t="str">
        <f t="shared" si="144"/>
        <v/>
      </c>
      <c r="AZ349" s="23"/>
      <c r="BA349" s="25">
        <v>2.0499999999999998</v>
      </c>
      <c r="BB349" s="25">
        <v>1.76</v>
      </c>
      <c r="BC349" s="25">
        <f t="shared" si="126"/>
        <v>1.52</v>
      </c>
      <c r="BD349" s="25">
        <f t="shared" si="145"/>
        <v>1.7068000000000001</v>
      </c>
      <c r="BF349" s="55">
        <f t="shared" si="133"/>
        <v>0</v>
      </c>
      <c r="BG349" s="66"/>
      <c r="BH349" s="66"/>
      <c r="BI349" s="25"/>
      <c r="BJ349" s="25"/>
      <c r="BK349" s="20"/>
      <c r="BL349" s="24"/>
      <c r="BM349" s="25"/>
      <c r="BN349" s="25"/>
      <c r="BO349" s="25"/>
      <c r="BP349" s="126"/>
    </row>
    <row r="350" spans="1:68" hidden="1" x14ac:dyDescent="0.2">
      <c r="A350" s="56">
        <v>45160</v>
      </c>
      <c r="B350" s="57" t="s">
        <v>561</v>
      </c>
      <c r="C350" s="24" t="s">
        <v>397</v>
      </c>
      <c r="D350" s="58" t="str">
        <f t="shared" si="132"/>
        <v>Tue</v>
      </c>
      <c r="E350" s="74" t="s">
        <v>103</v>
      </c>
      <c r="F350" s="74" t="s">
        <v>51</v>
      </c>
      <c r="G350" s="74" t="s">
        <v>103</v>
      </c>
      <c r="H350" s="24" t="s">
        <v>85</v>
      </c>
      <c r="I350" s="61" t="s">
        <v>90</v>
      </c>
      <c r="J350" s="61" t="s">
        <v>202</v>
      </c>
      <c r="K350" s="69" t="s">
        <v>498</v>
      </c>
      <c r="L350" s="122">
        <v>1.5</v>
      </c>
      <c r="M350" s="74" t="s">
        <v>105</v>
      </c>
      <c r="N350" s="60" t="s">
        <v>6</v>
      </c>
      <c r="R350" s="79">
        <v>4.4000000000000004</v>
      </c>
      <c r="S350" s="65" t="s">
        <v>372</v>
      </c>
      <c r="T350" s="66">
        <f t="shared" si="135"/>
        <v>6.6</v>
      </c>
      <c r="U350" s="66">
        <f t="shared" si="136"/>
        <v>5.0999999999999996</v>
      </c>
      <c r="V350" s="66">
        <f t="shared" si="137"/>
        <v>222.52999999999997</v>
      </c>
      <c r="W350" s="66">
        <f t="shared" si="138"/>
        <v>979</v>
      </c>
      <c r="X350" s="20">
        <f t="shared" si="139"/>
        <v>0.22730337078651683</v>
      </c>
      <c r="Y350" s="67">
        <f t="shared" si="140"/>
        <v>2.2252999999999998</v>
      </c>
      <c r="Z350" s="68">
        <f t="shared" si="141"/>
        <v>22252.999999999996</v>
      </c>
      <c r="AA350" s="65" t="s">
        <v>53</v>
      </c>
      <c r="AU350" s="23">
        <f t="shared" si="146"/>
        <v>5.0999999999999996</v>
      </c>
      <c r="AV350" s="23" t="str">
        <f t="shared" si="146"/>
        <v/>
      </c>
      <c r="AW350" s="23" t="str">
        <f t="shared" si="134"/>
        <v/>
      </c>
      <c r="AX350" s="23" t="str">
        <f t="shared" si="143"/>
        <v/>
      </c>
      <c r="AY350" s="23" t="str">
        <f t="shared" si="144"/>
        <v/>
      </c>
      <c r="AZ350" s="23"/>
      <c r="BA350" s="25">
        <v>3.9</v>
      </c>
      <c r="BB350" s="25">
        <v>3.2</v>
      </c>
      <c r="BC350" s="25">
        <f t="shared" si="126"/>
        <v>3.3000000000000007</v>
      </c>
      <c r="BD350" s="25">
        <f t="shared" si="145"/>
        <v>3.0460000000000003</v>
      </c>
      <c r="BF350" s="55">
        <f t="shared" si="133"/>
        <v>0</v>
      </c>
      <c r="BG350" s="66"/>
      <c r="BH350" s="66"/>
      <c r="BI350" s="25"/>
      <c r="BJ350" s="25"/>
      <c r="BK350" s="20"/>
      <c r="BL350" s="24"/>
      <c r="BM350" s="25"/>
      <c r="BN350" s="25"/>
      <c r="BO350" s="25"/>
      <c r="BP350" s="126"/>
    </row>
    <row r="351" spans="1:68" hidden="1" x14ac:dyDescent="0.2">
      <c r="A351" s="56">
        <v>45161</v>
      </c>
      <c r="B351" s="57" t="s">
        <v>561</v>
      </c>
      <c r="C351" s="24" t="s">
        <v>397</v>
      </c>
      <c r="D351" s="58" t="str">
        <f t="shared" si="132"/>
        <v>Wed</v>
      </c>
      <c r="E351" s="74" t="s">
        <v>103</v>
      </c>
      <c r="F351" s="74" t="s">
        <v>51</v>
      </c>
      <c r="G351" s="74" t="s">
        <v>103</v>
      </c>
      <c r="H351" s="24" t="s">
        <v>176</v>
      </c>
      <c r="I351" s="61" t="s">
        <v>159</v>
      </c>
      <c r="J351" s="61" t="s">
        <v>80</v>
      </c>
      <c r="K351" s="69" t="s">
        <v>502</v>
      </c>
      <c r="L351" s="122">
        <v>3</v>
      </c>
      <c r="M351" s="74" t="s">
        <v>105</v>
      </c>
      <c r="N351" s="60" t="s">
        <v>6</v>
      </c>
      <c r="R351" s="79">
        <v>2</v>
      </c>
      <c r="S351" s="65" t="s">
        <v>372</v>
      </c>
      <c r="T351" s="66">
        <f t="shared" si="135"/>
        <v>6</v>
      </c>
      <c r="U351" s="66">
        <f t="shared" si="136"/>
        <v>3</v>
      </c>
      <c r="V351" s="66">
        <f t="shared" si="137"/>
        <v>225.52999999999997</v>
      </c>
      <c r="W351" s="66">
        <f t="shared" si="138"/>
        <v>982</v>
      </c>
      <c r="X351" s="20">
        <f t="shared" si="139"/>
        <v>0.22966395112016291</v>
      </c>
      <c r="Y351" s="67">
        <f t="shared" si="140"/>
        <v>2.2552999999999996</v>
      </c>
      <c r="Z351" s="68">
        <f t="shared" si="141"/>
        <v>22552.999999999996</v>
      </c>
      <c r="AA351" s="65" t="s">
        <v>53</v>
      </c>
      <c r="AU351" s="23">
        <f t="shared" si="146"/>
        <v>3</v>
      </c>
      <c r="AV351" s="23" t="str">
        <f t="shared" si="146"/>
        <v/>
      </c>
      <c r="AW351" s="23" t="str">
        <f t="shared" si="134"/>
        <v/>
      </c>
      <c r="AX351" s="23" t="str">
        <f t="shared" si="143"/>
        <v/>
      </c>
      <c r="AY351" s="23" t="str">
        <f t="shared" si="144"/>
        <v/>
      </c>
      <c r="AZ351" s="23"/>
      <c r="BA351" s="25">
        <v>1.75</v>
      </c>
      <c r="BB351" s="25">
        <v>1.72</v>
      </c>
      <c r="BC351" s="25">
        <f t="shared" si="126"/>
        <v>2.16</v>
      </c>
      <c r="BD351" s="25">
        <f t="shared" si="145"/>
        <v>1.6696</v>
      </c>
      <c r="BF351" s="55">
        <f t="shared" si="133"/>
        <v>0</v>
      </c>
      <c r="BG351" s="66"/>
      <c r="BH351" s="66"/>
      <c r="BI351" s="25"/>
      <c r="BJ351" s="25"/>
      <c r="BK351" s="20"/>
      <c r="BL351" s="24"/>
      <c r="BM351" s="25"/>
      <c r="BN351" s="25"/>
      <c r="BO351" s="25"/>
      <c r="BP351" s="126"/>
    </row>
    <row r="352" spans="1:68" hidden="1" x14ac:dyDescent="0.2">
      <c r="A352" s="56">
        <v>45161</v>
      </c>
      <c r="B352" s="57" t="s">
        <v>561</v>
      </c>
      <c r="C352" s="24" t="s">
        <v>397</v>
      </c>
      <c r="D352" s="58" t="str">
        <f t="shared" si="132"/>
        <v>Wed</v>
      </c>
      <c r="E352" s="74" t="s">
        <v>103</v>
      </c>
      <c r="F352" s="74" t="s">
        <v>51</v>
      </c>
      <c r="G352" s="74" t="s">
        <v>103</v>
      </c>
      <c r="H352" s="24" t="s">
        <v>377</v>
      </c>
      <c r="I352" s="61" t="s">
        <v>80</v>
      </c>
      <c r="J352" s="61" t="s">
        <v>202</v>
      </c>
      <c r="K352" s="60" t="s">
        <v>501</v>
      </c>
      <c r="L352" s="122">
        <v>2</v>
      </c>
      <c r="M352" s="74" t="s">
        <v>105</v>
      </c>
      <c r="N352" s="60" t="s">
        <v>6</v>
      </c>
      <c r="R352" s="79">
        <v>2.77</v>
      </c>
      <c r="S352" s="65" t="s">
        <v>363</v>
      </c>
      <c r="T352" s="66" t="str">
        <f t="shared" si="135"/>
        <v>0.00</v>
      </c>
      <c r="U352" s="66">
        <f t="shared" si="136"/>
        <v>-2</v>
      </c>
      <c r="V352" s="66">
        <f t="shared" si="137"/>
        <v>223.52999999999997</v>
      </c>
      <c r="W352" s="66">
        <f t="shared" si="138"/>
        <v>984</v>
      </c>
      <c r="X352" s="20">
        <f t="shared" si="139"/>
        <v>0.22716463414634144</v>
      </c>
      <c r="Y352" s="67">
        <f t="shared" si="140"/>
        <v>2.2352999999999996</v>
      </c>
      <c r="Z352" s="68">
        <f t="shared" si="141"/>
        <v>22352.999999999996</v>
      </c>
      <c r="AA352" s="65" t="s">
        <v>52</v>
      </c>
      <c r="AU352" s="23">
        <f t="shared" si="146"/>
        <v>-2</v>
      </c>
      <c r="AV352" s="23" t="str">
        <f t="shared" si="146"/>
        <v/>
      </c>
      <c r="AW352" s="23" t="str">
        <f t="shared" si="134"/>
        <v/>
      </c>
      <c r="AX352" s="23" t="str">
        <f t="shared" si="143"/>
        <v/>
      </c>
      <c r="AY352" s="23" t="str">
        <f t="shared" si="144"/>
        <v/>
      </c>
      <c r="AZ352" s="23"/>
      <c r="BA352" s="25">
        <v>3.7</v>
      </c>
      <c r="BB352" s="25">
        <v>4.2</v>
      </c>
      <c r="BC352" s="25">
        <f t="shared" si="126"/>
        <v>6.4</v>
      </c>
      <c r="BD352" s="25">
        <f t="shared" si="145"/>
        <v>3.9760000000000004</v>
      </c>
      <c r="BF352" s="55">
        <f t="shared" si="133"/>
        <v>0</v>
      </c>
      <c r="BG352" s="66"/>
      <c r="BH352" s="66"/>
      <c r="BI352" s="25"/>
      <c r="BJ352" s="25"/>
      <c r="BK352" s="20"/>
      <c r="BL352" s="24"/>
      <c r="BM352" s="25"/>
      <c r="BN352" s="25"/>
      <c r="BO352" s="25"/>
      <c r="BP352" s="126"/>
    </row>
    <row r="353" spans="1:68" hidden="1" x14ac:dyDescent="0.2">
      <c r="A353" s="56">
        <v>45161</v>
      </c>
      <c r="B353" s="57" t="s">
        <v>561</v>
      </c>
      <c r="C353" s="24" t="s">
        <v>397</v>
      </c>
      <c r="D353" s="58" t="str">
        <f t="shared" si="132"/>
        <v>Wed</v>
      </c>
      <c r="E353" s="74" t="s">
        <v>103</v>
      </c>
      <c r="F353" s="74" t="s">
        <v>51</v>
      </c>
      <c r="G353" s="74" t="s">
        <v>103</v>
      </c>
      <c r="H353" s="24" t="s">
        <v>176</v>
      </c>
      <c r="I353" s="61" t="s">
        <v>156</v>
      </c>
      <c r="J353" s="61" t="s">
        <v>136</v>
      </c>
      <c r="K353" s="60" t="s">
        <v>106</v>
      </c>
      <c r="L353" s="122">
        <v>3</v>
      </c>
      <c r="M353" s="74" t="s">
        <v>105</v>
      </c>
      <c r="N353" s="60" t="s">
        <v>6</v>
      </c>
      <c r="R353" s="79">
        <v>2.4500000000000002</v>
      </c>
      <c r="S353" s="65" t="s">
        <v>363</v>
      </c>
      <c r="T353" s="66" t="str">
        <f t="shared" si="135"/>
        <v>0.00</v>
      </c>
      <c r="U353" s="66">
        <f t="shared" si="136"/>
        <v>-3</v>
      </c>
      <c r="V353" s="66">
        <f t="shared" si="137"/>
        <v>220.52999999999997</v>
      </c>
      <c r="W353" s="66">
        <f t="shared" si="138"/>
        <v>987</v>
      </c>
      <c r="X353" s="20">
        <f t="shared" si="139"/>
        <v>0.22343465045592703</v>
      </c>
      <c r="Y353" s="67">
        <f t="shared" si="140"/>
        <v>2.2052999999999998</v>
      </c>
      <c r="Z353" s="68">
        <f t="shared" si="141"/>
        <v>22052.999999999996</v>
      </c>
      <c r="AA353" s="65" t="s">
        <v>52</v>
      </c>
      <c r="AU353" s="23">
        <f t="shared" si="146"/>
        <v>-3</v>
      </c>
      <c r="AV353" s="23" t="str">
        <f t="shared" si="146"/>
        <v/>
      </c>
      <c r="AW353" s="23" t="str">
        <f t="shared" si="134"/>
        <v/>
      </c>
      <c r="AX353" s="23" t="str">
        <f t="shared" si="143"/>
        <v/>
      </c>
      <c r="AY353" s="23" t="str">
        <f t="shared" si="144"/>
        <v/>
      </c>
      <c r="AZ353" s="23"/>
      <c r="BA353" s="25">
        <v>2.5</v>
      </c>
      <c r="BB353" s="25">
        <v>2.5</v>
      </c>
      <c r="BC353" s="25">
        <f t="shared" si="126"/>
        <v>4.5</v>
      </c>
      <c r="BD353" s="25">
        <f t="shared" si="145"/>
        <v>2.395</v>
      </c>
      <c r="BF353" s="55">
        <f t="shared" si="133"/>
        <v>0</v>
      </c>
      <c r="BG353" s="66"/>
      <c r="BH353" s="66"/>
      <c r="BI353" s="25"/>
      <c r="BJ353" s="25"/>
      <c r="BK353" s="20"/>
      <c r="BL353" s="24"/>
      <c r="BM353" s="25"/>
      <c r="BN353" s="25"/>
      <c r="BO353" s="25"/>
      <c r="BP353" s="126"/>
    </row>
    <row r="354" spans="1:68" hidden="1" x14ac:dyDescent="0.2">
      <c r="A354" s="56">
        <v>45161</v>
      </c>
      <c r="B354" s="57" t="s">
        <v>561</v>
      </c>
      <c r="C354" s="24" t="s">
        <v>397</v>
      </c>
      <c r="D354" s="58" t="str">
        <f t="shared" si="132"/>
        <v>Wed</v>
      </c>
      <c r="E354" s="74" t="s">
        <v>103</v>
      </c>
      <c r="F354" s="74" t="s">
        <v>51</v>
      </c>
      <c r="G354" s="74" t="s">
        <v>103</v>
      </c>
      <c r="H354" s="24" t="s">
        <v>176</v>
      </c>
      <c r="I354" s="61" t="s">
        <v>136</v>
      </c>
      <c r="J354" s="61" t="s">
        <v>202</v>
      </c>
      <c r="K354" s="62" t="s">
        <v>338</v>
      </c>
      <c r="L354" s="122">
        <v>1.5</v>
      </c>
      <c r="M354" s="74" t="s">
        <v>105</v>
      </c>
      <c r="N354" s="60" t="s">
        <v>6</v>
      </c>
      <c r="R354" s="79">
        <v>8</v>
      </c>
      <c r="S354" s="65" t="s">
        <v>371</v>
      </c>
      <c r="T354" s="66" t="str">
        <f t="shared" si="135"/>
        <v>0.00</v>
      </c>
      <c r="U354" s="66">
        <f t="shared" si="136"/>
        <v>-1.5</v>
      </c>
      <c r="V354" s="66">
        <f t="shared" si="137"/>
        <v>219.02999999999997</v>
      </c>
      <c r="W354" s="66">
        <f t="shared" si="138"/>
        <v>988.5</v>
      </c>
      <c r="X354" s="20">
        <f t="shared" si="139"/>
        <v>0.2215781487101669</v>
      </c>
      <c r="Y354" s="67">
        <f t="shared" si="140"/>
        <v>2.1902999999999997</v>
      </c>
      <c r="Z354" s="68">
        <f t="shared" si="141"/>
        <v>21902.999999999996</v>
      </c>
      <c r="AA354" s="65" t="s">
        <v>52</v>
      </c>
      <c r="AU354" s="23">
        <f t="shared" si="146"/>
        <v>-1.5</v>
      </c>
      <c r="AV354" s="23" t="str">
        <f t="shared" si="146"/>
        <v/>
      </c>
      <c r="AW354" s="23" t="str">
        <f t="shared" si="134"/>
        <v/>
      </c>
      <c r="AX354" s="23" t="str">
        <f t="shared" si="143"/>
        <v/>
      </c>
      <c r="AY354" s="23" t="str">
        <f t="shared" si="144"/>
        <v/>
      </c>
      <c r="AZ354" s="23"/>
      <c r="BA354" s="25">
        <v>6.2</v>
      </c>
      <c r="BB354" s="25">
        <v>0</v>
      </c>
      <c r="BC354" s="25">
        <f t="shared" si="126"/>
        <v>-1.5</v>
      </c>
      <c r="BD354" s="25">
        <f>0.94*(BB354-1)+1</f>
        <v>6.0000000000000053E-2</v>
      </c>
      <c r="BF354" s="55">
        <f t="shared" si="133"/>
        <v>0</v>
      </c>
      <c r="BG354" s="66"/>
      <c r="BH354" s="66"/>
      <c r="BI354" s="25"/>
      <c r="BJ354" s="25"/>
      <c r="BK354" s="20"/>
      <c r="BL354" s="24"/>
      <c r="BM354" s="25"/>
      <c r="BN354" s="25"/>
      <c r="BO354" s="25"/>
      <c r="BP354" s="126"/>
    </row>
    <row r="355" spans="1:68" hidden="1" x14ac:dyDescent="0.2">
      <c r="A355" s="56">
        <v>45161</v>
      </c>
      <c r="B355" s="57" t="s">
        <v>561</v>
      </c>
      <c r="C355" s="24" t="s">
        <v>397</v>
      </c>
      <c r="D355" s="58" t="str">
        <f t="shared" si="132"/>
        <v>Wed</v>
      </c>
      <c r="E355" s="74" t="s">
        <v>103</v>
      </c>
      <c r="F355" s="74" t="s">
        <v>51</v>
      </c>
      <c r="G355" s="74" t="s">
        <v>103</v>
      </c>
      <c r="H355" s="24" t="s">
        <v>176</v>
      </c>
      <c r="I355" s="61" t="s">
        <v>136</v>
      </c>
      <c r="J355" s="61" t="s">
        <v>202</v>
      </c>
      <c r="K355" s="69" t="s">
        <v>338</v>
      </c>
      <c r="L355" s="122">
        <v>3.5</v>
      </c>
      <c r="M355" s="74" t="s">
        <v>105</v>
      </c>
      <c r="N355" s="60" t="s">
        <v>7</v>
      </c>
      <c r="R355" s="79">
        <v>2.5</v>
      </c>
      <c r="S355" s="65" t="s">
        <v>371</v>
      </c>
      <c r="T355" s="66">
        <f t="shared" si="135"/>
        <v>8.75</v>
      </c>
      <c r="U355" s="66">
        <f t="shared" si="136"/>
        <v>5.25</v>
      </c>
      <c r="V355" s="66">
        <f t="shared" si="137"/>
        <v>224.27999999999997</v>
      </c>
      <c r="W355" s="66">
        <f t="shared" si="138"/>
        <v>992</v>
      </c>
      <c r="X355" s="20">
        <f t="shared" si="139"/>
        <v>0.22608870967741931</v>
      </c>
      <c r="Y355" s="67">
        <f t="shared" si="140"/>
        <v>2.2427999999999999</v>
      </c>
      <c r="Z355" s="68">
        <f t="shared" si="141"/>
        <v>22427.999999999996</v>
      </c>
      <c r="AA355" s="65" t="s">
        <v>53</v>
      </c>
      <c r="AU355" s="23">
        <f t="shared" si="146"/>
        <v>5.25</v>
      </c>
      <c r="AV355" s="23" t="str">
        <f t="shared" si="146"/>
        <v/>
      </c>
      <c r="AW355" s="23" t="str">
        <f t="shared" si="134"/>
        <v/>
      </c>
      <c r="AX355" s="23" t="str">
        <f t="shared" si="143"/>
        <v/>
      </c>
      <c r="AY355" s="23" t="str">
        <f t="shared" si="144"/>
        <v/>
      </c>
      <c r="AZ355" s="23"/>
      <c r="BA355" s="25">
        <v>0</v>
      </c>
      <c r="BB355" s="25">
        <v>0</v>
      </c>
      <c r="BC355" s="25">
        <f t="shared" si="126"/>
        <v>-3.5</v>
      </c>
      <c r="BD355" s="25">
        <f>0.94*(BB355-1)+1</f>
        <v>6.0000000000000053E-2</v>
      </c>
      <c r="BF355" s="55">
        <f t="shared" si="133"/>
        <v>0</v>
      </c>
      <c r="BG355" s="66"/>
      <c r="BH355" s="66"/>
      <c r="BI355" s="25"/>
      <c r="BJ355" s="25"/>
      <c r="BK355" s="20"/>
      <c r="BL355" s="24"/>
      <c r="BM355" s="25"/>
      <c r="BN355" s="25"/>
      <c r="BO355" s="25"/>
      <c r="BP355" s="126"/>
    </row>
    <row r="356" spans="1:68" hidden="1" x14ac:dyDescent="0.2">
      <c r="A356" s="56">
        <v>45163</v>
      </c>
      <c r="B356" s="57" t="s">
        <v>561</v>
      </c>
      <c r="C356" s="24" t="s">
        <v>397</v>
      </c>
      <c r="D356" s="58" t="str">
        <f t="shared" si="132"/>
        <v>Fri</v>
      </c>
      <c r="E356" s="74" t="s">
        <v>103</v>
      </c>
      <c r="F356" s="74" t="s">
        <v>51</v>
      </c>
      <c r="G356" s="74" t="s">
        <v>103</v>
      </c>
      <c r="H356" s="24" t="s">
        <v>134</v>
      </c>
      <c r="I356" s="61" t="s">
        <v>80</v>
      </c>
      <c r="J356" s="61" t="s">
        <v>80</v>
      </c>
      <c r="K356" s="60" t="s">
        <v>347</v>
      </c>
      <c r="L356" s="122">
        <v>5</v>
      </c>
      <c r="M356" s="74" t="s">
        <v>105</v>
      </c>
      <c r="N356" s="60" t="s">
        <v>6</v>
      </c>
      <c r="R356" s="79">
        <v>1.8</v>
      </c>
      <c r="S356" s="65" t="s">
        <v>363</v>
      </c>
      <c r="T356" s="66" t="str">
        <f t="shared" si="135"/>
        <v>0.00</v>
      </c>
      <c r="U356" s="66">
        <f t="shared" si="136"/>
        <v>-5</v>
      </c>
      <c r="V356" s="66">
        <f t="shared" si="137"/>
        <v>219.27999999999997</v>
      </c>
      <c r="W356" s="66">
        <f t="shared" si="138"/>
        <v>997</v>
      </c>
      <c r="X356" s="20">
        <f t="shared" si="139"/>
        <v>0.2199398194583751</v>
      </c>
      <c r="Y356" s="67">
        <f t="shared" si="140"/>
        <v>2.1927999999999996</v>
      </c>
      <c r="Z356" s="68">
        <f t="shared" si="141"/>
        <v>21927.999999999996</v>
      </c>
      <c r="AA356" s="65" t="s">
        <v>52</v>
      </c>
      <c r="AU356" s="23">
        <f t="shared" si="146"/>
        <v>-5</v>
      </c>
      <c r="AV356" s="23" t="str">
        <f t="shared" si="146"/>
        <v/>
      </c>
      <c r="AW356" s="23" t="str">
        <f t="shared" si="134"/>
        <v/>
      </c>
      <c r="AX356" s="23" t="str">
        <f t="shared" si="143"/>
        <v/>
      </c>
      <c r="AY356" s="23" t="str">
        <f t="shared" si="144"/>
        <v/>
      </c>
      <c r="AZ356" s="23"/>
      <c r="BA356" s="25">
        <v>2</v>
      </c>
      <c r="BB356" s="25">
        <v>2.16</v>
      </c>
      <c r="BC356" s="25">
        <f t="shared" ref="BC356:BC419" si="147">((BB356*(L356))-(L356))</f>
        <v>5.8000000000000007</v>
      </c>
      <c r="BD356" s="25">
        <f>0.93*(BB356-1)+1</f>
        <v>2.0788000000000002</v>
      </c>
      <c r="BF356" s="55">
        <f t="shared" si="133"/>
        <v>0</v>
      </c>
      <c r="BG356" s="66"/>
      <c r="BH356" s="66"/>
      <c r="BI356" s="25"/>
      <c r="BJ356" s="25"/>
      <c r="BK356" s="20"/>
      <c r="BL356" s="24"/>
      <c r="BM356" s="25"/>
      <c r="BN356" s="25"/>
      <c r="BO356" s="25"/>
      <c r="BP356" s="126"/>
    </row>
    <row r="357" spans="1:68" hidden="1" x14ac:dyDescent="0.2">
      <c r="A357" s="56">
        <v>45163</v>
      </c>
      <c r="B357" s="57" t="s">
        <v>561</v>
      </c>
      <c r="C357" s="24" t="s">
        <v>397</v>
      </c>
      <c r="D357" s="58" t="str">
        <f t="shared" si="132"/>
        <v>Fri</v>
      </c>
      <c r="E357" s="74" t="s">
        <v>103</v>
      </c>
      <c r="F357" s="74" t="s">
        <v>51</v>
      </c>
      <c r="G357" s="74" t="s">
        <v>103</v>
      </c>
      <c r="H357" s="24" t="s">
        <v>504</v>
      </c>
      <c r="I357" s="61" t="s">
        <v>84</v>
      </c>
      <c r="J357" s="61" t="s">
        <v>484</v>
      </c>
      <c r="K357" s="69" t="s">
        <v>506</v>
      </c>
      <c r="L357" s="122">
        <v>3</v>
      </c>
      <c r="M357" s="74" t="s">
        <v>105</v>
      </c>
      <c r="N357" s="60" t="s">
        <v>7</v>
      </c>
      <c r="R357" s="79">
        <v>1.6</v>
      </c>
      <c r="S357" s="65" t="s">
        <v>372</v>
      </c>
      <c r="T357" s="66">
        <f t="shared" si="135"/>
        <v>4.8</v>
      </c>
      <c r="U357" s="66">
        <f t="shared" si="136"/>
        <v>1.7999999999999998</v>
      </c>
      <c r="V357" s="66">
        <f t="shared" si="137"/>
        <v>221.07999999999998</v>
      </c>
      <c r="W357" s="66">
        <f t="shared" si="138"/>
        <v>1000</v>
      </c>
      <c r="X357" s="20">
        <f t="shared" si="139"/>
        <v>0.22107999999999997</v>
      </c>
      <c r="Y357" s="67">
        <f t="shared" si="140"/>
        <v>2.2107999999999999</v>
      </c>
      <c r="Z357" s="68">
        <f t="shared" si="141"/>
        <v>22108</v>
      </c>
      <c r="AA357" s="65" t="s">
        <v>53</v>
      </c>
      <c r="AU357" s="23">
        <f t="shared" si="146"/>
        <v>1.7999999999999998</v>
      </c>
      <c r="AV357" s="23" t="str">
        <f t="shared" si="146"/>
        <v/>
      </c>
      <c r="AW357" s="23" t="str">
        <f t="shared" si="134"/>
        <v/>
      </c>
      <c r="AX357" s="23" t="str">
        <f t="shared" si="143"/>
        <v/>
      </c>
      <c r="AY357" s="23" t="str">
        <f t="shared" si="144"/>
        <v/>
      </c>
      <c r="AZ357" s="23"/>
      <c r="BA357" s="25">
        <v>0</v>
      </c>
      <c r="BB357" s="25">
        <v>1.27</v>
      </c>
      <c r="BC357" s="25">
        <f t="shared" si="147"/>
        <v>0.81</v>
      </c>
      <c r="BD357" s="25">
        <f>0.93*(BB357-1)+1</f>
        <v>1.2511000000000001</v>
      </c>
      <c r="BF357" s="55">
        <f t="shared" si="133"/>
        <v>0</v>
      </c>
      <c r="BG357" s="66"/>
      <c r="BH357" s="66"/>
      <c r="BI357" s="25"/>
      <c r="BJ357" s="25"/>
      <c r="BK357" s="20"/>
      <c r="BL357" s="24"/>
      <c r="BM357" s="25"/>
      <c r="BN357" s="25"/>
      <c r="BO357" s="25"/>
      <c r="BP357" s="126"/>
    </row>
    <row r="358" spans="1:68" hidden="1" x14ac:dyDescent="0.2">
      <c r="A358" s="56">
        <v>45163</v>
      </c>
      <c r="B358" s="57" t="s">
        <v>561</v>
      </c>
      <c r="C358" s="24" t="s">
        <v>397</v>
      </c>
      <c r="D358" s="58" t="str">
        <f t="shared" si="132"/>
        <v>Fri</v>
      </c>
      <c r="E358" s="74" t="s">
        <v>103</v>
      </c>
      <c r="F358" s="74" t="s">
        <v>51</v>
      </c>
      <c r="G358" s="74" t="s">
        <v>103</v>
      </c>
      <c r="H358" s="24" t="s">
        <v>507</v>
      </c>
      <c r="I358" s="61" t="s">
        <v>385</v>
      </c>
      <c r="J358" s="61" t="s">
        <v>508</v>
      </c>
      <c r="K358" s="69" t="s">
        <v>509</v>
      </c>
      <c r="L358" s="122">
        <v>5</v>
      </c>
      <c r="M358" s="74" t="s">
        <v>105</v>
      </c>
      <c r="N358" s="60" t="s">
        <v>73</v>
      </c>
      <c r="R358" s="79">
        <v>2.16</v>
      </c>
      <c r="S358" s="65" t="s">
        <v>372</v>
      </c>
      <c r="T358" s="66">
        <f t="shared" si="135"/>
        <v>10.8</v>
      </c>
      <c r="U358" s="66">
        <f t="shared" si="136"/>
        <v>5.8000000000000007</v>
      </c>
      <c r="V358" s="66">
        <f t="shared" si="137"/>
        <v>226.88</v>
      </c>
      <c r="W358" s="66">
        <f t="shared" si="138"/>
        <v>1005</v>
      </c>
      <c r="X358" s="20">
        <f t="shared" si="139"/>
        <v>0.22575124378109451</v>
      </c>
      <c r="Y358" s="67">
        <f t="shared" si="140"/>
        <v>2.2688000000000001</v>
      </c>
      <c r="Z358" s="68">
        <f t="shared" si="141"/>
        <v>22688</v>
      </c>
      <c r="AA358" s="65" t="s">
        <v>53</v>
      </c>
      <c r="AU358" s="23">
        <f t="shared" si="146"/>
        <v>5.8000000000000007</v>
      </c>
      <c r="AV358" s="23" t="str">
        <f t="shared" si="146"/>
        <v/>
      </c>
      <c r="AW358" s="23" t="str">
        <f t="shared" si="134"/>
        <v/>
      </c>
      <c r="AX358" s="23" t="str">
        <f t="shared" si="143"/>
        <v/>
      </c>
      <c r="AY358" s="23" t="str">
        <f t="shared" si="144"/>
        <v/>
      </c>
      <c r="AZ358" s="23"/>
      <c r="BA358" s="25">
        <v>0</v>
      </c>
      <c r="BB358" s="25">
        <v>0</v>
      </c>
      <c r="BC358" s="25">
        <f t="shared" si="147"/>
        <v>-5</v>
      </c>
      <c r="BD358" s="25">
        <f>0.94*(BB358-1)+1</f>
        <v>6.0000000000000053E-2</v>
      </c>
      <c r="BF358" s="55">
        <f t="shared" si="133"/>
        <v>0</v>
      </c>
      <c r="BG358" s="66"/>
      <c r="BH358" s="66"/>
      <c r="BI358" s="25"/>
      <c r="BJ358" s="25"/>
      <c r="BK358" s="20"/>
      <c r="BL358" s="24"/>
      <c r="BM358" s="25"/>
      <c r="BN358" s="25"/>
      <c r="BO358" s="25"/>
      <c r="BP358" s="126"/>
    </row>
    <row r="359" spans="1:68" hidden="1" x14ac:dyDescent="0.2">
      <c r="A359" s="56">
        <v>45163</v>
      </c>
      <c r="B359" s="57" t="s">
        <v>561</v>
      </c>
      <c r="C359" s="24" t="s">
        <v>397</v>
      </c>
      <c r="D359" s="58" t="str">
        <f t="shared" si="132"/>
        <v>Fri</v>
      </c>
      <c r="E359" s="74" t="s">
        <v>103</v>
      </c>
      <c r="F359" s="74" t="s">
        <v>51</v>
      </c>
      <c r="G359" s="74" t="s">
        <v>103</v>
      </c>
      <c r="H359" s="24" t="s">
        <v>503</v>
      </c>
      <c r="I359" s="61" t="s">
        <v>159</v>
      </c>
      <c r="J359" s="61" t="s">
        <v>159</v>
      </c>
      <c r="K359" s="69" t="s">
        <v>505</v>
      </c>
      <c r="L359" s="122">
        <v>3</v>
      </c>
      <c r="M359" s="74" t="s">
        <v>105</v>
      </c>
      <c r="N359" s="60" t="s">
        <v>6</v>
      </c>
      <c r="R359" s="79">
        <v>3.6</v>
      </c>
      <c r="S359" s="65" t="s">
        <v>372</v>
      </c>
      <c r="T359" s="66">
        <f t="shared" si="135"/>
        <v>10.8</v>
      </c>
      <c r="U359" s="66">
        <f t="shared" si="136"/>
        <v>7.8000000000000007</v>
      </c>
      <c r="V359" s="66">
        <f t="shared" si="137"/>
        <v>234.68</v>
      </c>
      <c r="W359" s="66">
        <f t="shared" si="138"/>
        <v>1008</v>
      </c>
      <c r="X359" s="20">
        <f t="shared" si="139"/>
        <v>0.23281746031746031</v>
      </c>
      <c r="Y359" s="67">
        <f t="shared" si="140"/>
        <v>2.3468</v>
      </c>
      <c r="Z359" s="68">
        <f t="shared" si="141"/>
        <v>23468</v>
      </c>
      <c r="AA359" s="65" t="s">
        <v>53</v>
      </c>
      <c r="AU359" s="23">
        <f t="shared" si="146"/>
        <v>7.8000000000000007</v>
      </c>
      <c r="AV359" s="23" t="str">
        <f t="shared" si="146"/>
        <v/>
      </c>
      <c r="AW359" s="23" t="str">
        <f t="shared" si="134"/>
        <v/>
      </c>
      <c r="AX359" s="23" t="str">
        <f t="shared" si="143"/>
        <v/>
      </c>
      <c r="AY359" s="23" t="str">
        <f t="shared" si="144"/>
        <v/>
      </c>
      <c r="AZ359" s="23"/>
      <c r="BA359" s="25">
        <v>3.8</v>
      </c>
      <c r="BB359" s="25">
        <v>3.33</v>
      </c>
      <c r="BC359" s="25">
        <f t="shared" si="147"/>
        <v>6.99</v>
      </c>
      <c r="BD359" s="25">
        <f t="shared" ref="BD359:BD390" si="148">0.93*(BB359-1)+1</f>
        <v>3.1669</v>
      </c>
      <c r="BF359" s="55">
        <f t="shared" si="133"/>
        <v>0</v>
      </c>
      <c r="BG359" s="66"/>
      <c r="BH359" s="66"/>
      <c r="BI359" s="25"/>
      <c r="BJ359" s="25"/>
      <c r="BK359" s="20"/>
      <c r="BL359" s="24"/>
      <c r="BM359" s="25"/>
      <c r="BN359" s="25"/>
      <c r="BO359" s="25"/>
      <c r="BP359" s="126"/>
    </row>
    <row r="360" spans="1:68" hidden="1" x14ac:dyDescent="0.2">
      <c r="A360" s="56">
        <v>45163</v>
      </c>
      <c r="B360" s="57" t="s">
        <v>561</v>
      </c>
      <c r="C360" s="24" t="s">
        <v>397</v>
      </c>
      <c r="D360" s="58" t="str">
        <f t="shared" si="132"/>
        <v>Fri</v>
      </c>
      <c r="E360" s="74" t="s">
        <v>103</v>
      </c>
      <c r="F360" s="74" t="s">
        <v>51</v>
      </c>
      <c r="G360" s="74" t="s">
        <v>103</v>
      </c>
      <c r="H360" s="24" t="s">
        <v>504</v>
      </c>
      <c r="I360" s="61" t="s">
        <v>84</v>
      </c>
      <c r="J360" s="61" t="s">
        <v>484</v>
      </c>
      <c r="K360" s="69" t="s">
        <v>506</v>
      </c>
      <c r="L360" s="122">
        <v>2</v>
      </c>
      <c r="M360" s="74" t="s">
        <v>105</v>
      </c>
      <c r="N360" s="60" t="s">
        <v>6</v>
      </c>
      <c r="R360" s="79">
        <v>3.7</v>
      </c>
      <c r="S360" s="65" t="s">
        <v>372</v>
      </c>
      <c r="T360" s="66">
        <f t="shared" si="135"/>
        <v>7.4</v>
      </c>
      <c r="U360" s="66">
        <f t="shared" si="136"/>
        <v>5.4</v>
      </c>
      <c r="V360" s="66">
        <f t="shared" si="137"/>
        <v>240.08</v>
      </c>
      <c r="W360" s="66">
        <f t="shared" si="138"/>
        <v>1010</v>
      </c>
      <c r="X360" s="20">
        <f t="shared" si="139"/>
        <v>0.23770297029702972</v>
      </c>
      <c r="Y360" s="67">
        <f t="shared" si="140"/>
        <v>2.4008000000000003</v>
      </c>
      <c r="Z360" s="68">
        <f t="shared" si="141"/>
        <v>24008</v>
      </c>
      <c r="AA360" s="65" t="s">
        <v>53</v>
      </c>
      <c r="AU360" s="23">
        <f t="shared" si="146"/>
        <v>5.4</v>
      </c>
      <c r="AV360" s="23" t="str">
        <f t="shared" si="146"/>
        <v/>
      </c>
      <c r="AW360" s="23" t="str">
        <f t="shared" si="134"/>
        <v/>
      </c>
      <c r="AX360" s="23" t="str">
        <f t="shared" si="143"/>
        <v/>
      </c>
      <c r="AY360" s="23" t="str">
        <f t="shared" si="144"/>
        <v/>
      </c>
      <c r="AZ360" s="23"/>
      <c r="BA360" s="25">
        <v>3.8</v>
      </c>
      <c r="BB360" s="25">
        <v>3.65</v>
      </c>
      <c r="BC360" s="25">
        <f t="shared" si="147"/>
        <v>5.3</v>
      </c>
      <c r="BD360" s="25">
        <f t="shared" si="148"/>
        <v>3.4645000000000001</v>
      </c>
      <c r="BF360" s="55">
        <f t="shared" si="133"/>
        <v>0</v>
      </c>
      <c r="BG360" s="66"/>
      <c r="BH360" s="66"/>
      <c r="BI360" s="25"/>
      <c r="BJ360" s="25"/>
      <c r="BK360" s="20"/>
      <c r="BL360" s="24"/>
      <c r="BM360" s="25"/>
      <c r="BN360" s="25"/>
      <c r="BO360" s="25"/>
      <c r="BP360" s="126"/>
    </row>
    <row r="361" spans="1:68" hidden="1" x14ac:dyDescent="0.2">
      <c r="A361" s="56">
        <v>45164</v>
      </c>
      <c r="B361" s="57" t="s">
        <v>561</v>
      </c>
      <c r="C361" s="24" t="s">
        <v>397</v>
      </c>
      <c r="D361" s="58" t="str">
        <f t="shared" si="132"/>
        <v>Sat</v>
      </c>
      <c r="E361" s="74" t="s">
        <v>103</v>
      </c>
      <c r="F361" s="74" t="s">
        <v>51</v>
      </c>
      <c r="G361" s="74" t="s">
        <v>103</v>
      </c>
      <c r="H361" s="24" t="s">
        <v>517</v>
      </c>
      <c r="I361" s="61" t="s">
        <v>90</v>
      </c>
      <c r="J361" s="61" t="s">
        <v>156</v>
      </c>
      <c r="K361" s="69" t="s">
        <v>521</v>
      </c>
      <c r="L361" s="122">
        <v>5</v>
      </c>
      <c r="M361" s="74" t="s">
        <v>105</v>
      </c>
      <c r="N361" s="60" t="s">
        <v>6</v>
      </c>
      <c r="R361" s="79">
        <v>2.4</v>
      </c>
      <c r="S361" s="65" t="s">
        <v>372</v>
      </c>
      <c r="T361" s="66">
        <f t="shared" si="135"/>
        <v>12</v>
      </c>
      <c r="U361" s="66">
        <f t="shared" si="136"/>
        <v>7</v>
      </c>
      <c r="V361" s="66">
        <f t="shared" si="137"/>
        <v>247.08</v>
      </c>
      <c r="W361" s="66">
        <f t="shared" si="138"/>
        <v>1015</v>
      </c>
      <c r="X361" s="20">
        <f t="shared" si="139"/>
        <v>0.24342857142857144</v>
      </c>
      <c r="Y361" s="67">
        <f t="shared" si="140"/>
        <v>2.4708000000000001</v>
      </c>
      <c r="Z361" s="68">
        <f t="shared" si="141"/>
        <v>24708</v>
      </c>
      <c r="AA361" s="65" t="s">
        <v>53</v>
      </c>
      <c r="AU361" s="23">
        <f t="shared" si="146"/>
        <v>7</v>
      </c>
      <c r="AV361" s="23" t="str">
        <f t="shared" si="146"/>
        <v/>
      </c>
      <c r="AW361" s="23" t="str">
        <f t="shared" si="134"/>
        <v/>
      </c>
      <c r="AX361" s="23" t="str">
        <f t="shared" si="143"/>
        <v/>
      </c>
      <c r="AY361" s="23" t="str">
        <f t="shared" si="144"/>
        <v/>
      </c>
      <c r="AZ361" s="23"/>
      <c r="BA361" s="25">
        <v>2.7</v>
      </c>
      <c r="BB361" s="25">
        <v>2.83</v>
      </c>
      <c r="BC361" s="25">
        <f t="shared" si="147"/>
        <v>9.15</v>
      </c>
      <c r="BD361" s="25">
        <f t="shared" si="148"/>
        <v>2.7019000000000002</v>
      </c>
      <c r="BF361" s="55">
        <f t="shared" si="133"/>
        <v>0</v>
      </c>
      <c r="BG361" s="66"/>
      <c r="BH361" s="66"/>
      <c r="BI361" s="25"/>
      <c r="BJ361" s="25"/>
      <c r="BK361" s="20"/>
      <c r="BL361" s="24"/>
      <c r="BM361" s="25"/>
      <c r="BN361" s="25"/>
      <c r="BO361" s="25"/>
      <c r="BP361" s="126"/>
    </row>
    <row r="362" spans="1:68" hidden="1" x14ac:dyDescent="0.2">
      <c r="A362" s="56">
        <v>45164</v>
      </c>
      <c r="B362" s="57" t="s">
        <v>561</v>
      </c>
      <c r="C362" s="24" t="s">
        <v>397</v>
      </c>
      <c r="D362" s="58" t="str">
        <f t="shared" si="132"/>
        <v>Sat</v>
      </c>
      <c r="E362" s="74" t="s">
        <v>103</v>
      </c>
      <c r="F362" s="74" t="s">
        <v>51</v>
      </c>
      <c r="G362" s="74" t="s">
        <v>103</v>
      </c>
      <c r="H362" s="24" t="s">
        <v>517</v>
      </c>
      <c r="I362" s="61" t="s">
        <v>80</v>
      </c>
      <c r="J362" s="61" t="s">
        <v>159</v>
      </c>
      <c r="K362" s="60" t="s">
        <v>510</v>
      </c>
      <c r="L362" s="122">
        <v>3</v>
      </c>
      <c r="M362" s="74" t="s">
        <v>105</v>
      </c>
      <c r="N362" s="60" t="s">
        <v>6</v>
      </c>
      <c r="R362" s="79">
        <v>3.4</v>
      </c>
      <c r="S362" s="65" t="s">
        <v>363</v>
      </c>
      <c r="T362" s="66" t="str">
        <f t="shared" si="135"/>
        <v>0.00</v>
      </c>
      <c r="U362" s="66">
        <f t="shared" si="136"/>
        <v>-3</v>
      </c>
      <c r="V362" s="66">
        <f t="shared" si="137"/>
        <v>244.08</v>
      </c>
      <c r="W362" s="66">
        <f t="shared" si="138"/>
        <v>1018</v>
      </c>
      <c r="X362" s="20">
        <f t="shared" si="139"/>
        <v>0.23976424361493126</v>
      </c>
      <c r="Y362" s="67">
        <f t="shared" si="140"/>
        <v>2.4408000000000003</v>
      </c>
      <c r="Z362" s="68">
        <f t="shared" si="141"/>
        <v>24408</v>
      </c>
      <c r="AA362" s="65" t="s">
        <v>52</v>
      </c>
      <c r="AU362" s="23">
        <f t="shared" si="146"/>
        <v>-3</v>
      </c>
      <c r="AV362" s="23" t="str">
        <f t="shared" si="146"/>
        <v/>
      </c>
      <c r="AW362" s="23" t="str">
        <f t="shared" si="134"/>
        <v/>
      </c>
      <c r="AX362" s="23" t="str">
        <f t="shared" si="143"/>
        <v/>
      </c>
      <c r="AY362" s="23" t="str">
        <f t="shared" si="144"/>
        <v/>
      </c>
      <c r="AZ362" s="23"/>
      <c r="BA362" s="25">
        <v>3.7</v>
      </c>
      <c r="BB362" s="25">
        <v>3.82</v>
      </c>
      <c r="BC362" s="25">
        <f t="shared" si="147"/>
        <v>8.4599999999999991</v>
      </c>
      <c r="BD362" s="25">
        <f t="shared" si="148"/>
        <v>3.6225999999999998</v>
      </c>
      <c r="BF362" s="55">
        <f t="shared" si="133"/>
        <v>0</v>
      </c>
      <c r="BG362" s="66"/>
      <c r="BH362" s="66"/>
      <c r="BI362" s="25"/>
      <c r="BJ362" s="25"/>
      <c r="BK362" s="20"/>
      <c r="BL362" s="24"/>
      <c r="BM362" s="25"/>
      <c r="BN362" s="25"/>
      <c r="BO362" s="25"/>
      <c r="BP362" s="126"/>
    </row>
    <row r="363" spans="1:68" hidden="1" x14ac:dyDescent="0.2">
      <c r="A363" s="56">
        <v>45164</v>
      </c>
      <c r="B363" s="57" t="s">
        <v>561</v>
      </c>
      <c r="C363" s="24" t="s">
        <v>397</v>
      </c>
      <c r="D363" s="58" t="str">
        <f t="shared" si="132"/>
        <v>Sat</v>
      </c>
      <c r="E363" s="74" t="s">
        <v>103</v>
      </c>
      <c r="F363" s="74" t="s">
        <v>51</v>
      </c>
      <c r="G363" s="74" t="s">
        <v>103</v>
      </c>
      <c r="H363" s="24" t="s">
        <v>513</v>
      </c>
      <c r="I363" s="61" t="s">
        <v>514</v>
      </c>
      <c r="J363" s="61" t="s">
        <v>515</v>
      </c>
      <c r="K363" s="60" t="s">
        <v>516</v>
      </c>
      <c r="L363" s="122">
        <v>2</v>
      </c>
      <c r="M363" s="74" t="s">
        <v>105</v>
      </c>
      <c r="N363" s="60" t="s">
        <v>73</v>
      </c>
      <c r="R363" s="79">
        <v>3.25</v>
      </c>
      <c r="S363" s="65" t="s">
        <v>363</v>
      </c>
      <c r="T363" s="66" t="str">
        <f t="shared" si="135"/>
        <v>0.00</v>
      </c>
      <c r="U363" s="66">
        <f t="shared" si="136"/>
        <v>-2</v>
      </c>
      <c r="V363" s="66">
        <f t="shared" si="137"/>
        <v>242.08</v>
      </c>
      <c r="W363" s="66">
        <f t="shared" si="138"/>
        <v>1020</v>
      </c>
      <c r="X363" s="20">
        <f t="shared" si="139"/>
        <v>0.23733333333333334</v>
      </c>
      <c r="Y363" s="67">
        <f t="shared" si="140"/>
        <v>2.4208000000000003</v>
      </c>
      <c r="Z363" s="68">
        <f t="shared" si="141"/>
        <v>24208</v>
      </c>
      <c r="AA363" s="65" t="s">
        <v>52</v>
      </c>
      <c r="AU363" s="23">
        <f t="shared" si="146"/>
        <v>-2</v>
      </c>
      <c r="AV363" s="23" t="str">
        <f t="shared" si="146"/>
        <v/>
      </c>
      <c r="AW363" s="23" t="str">
        <f t="shared" si="134"/>
        <v/>
      </c>
      <c r="AX363" s="23" t="str">
        <f t="shared" si="143"/>
        <v/>
      </c>
      <c r="AY363" s="23" t="str">
        <f t="shared" si="144"/>
        <v/>
      </c>
      <c r="AZ363" s="23"/>
      <c r="BA363" s="25">
        <v>0</v>
      </c>
      <c r="BB363" s="25">
        <v>0</v>
      </c>
      <c r="BC363" s="25">
        <f t="shared" si="147"/>
        <v>-2</v>
      </c>
      <c r="BD363" s="25">
        <f t="shared" si="148"/>
        <v>6.9999999999999951E-2</v>
      </c>
      <c r="BF363" s="55">
        <f t="shared" si="133"/>
        <v>0</v>
      </c>
      <c r="BG363" s="66"/>
      <c r="BH363" s="66"/>
      <c r="BI363" s="25"/>
      <c r="BJ363" s="25"/>
      <c r="BK363" s="20"/>
      <c r="BL363" s="24"/>
      <c r="BM363" s="25"/>
      <c r="BN363" s="25"/>
      <c r="BO363" s="25"/>
      <c r="BP363" s="126"/>
    </row>
    <row r="364" spans="1:68" hidden="1" x14ac:dyDescent="0.2">
      <c r="A364" s="56">
        <v>45164</v>
      </c>
      <c r="B364" s="57" t="s">
        <v>561</v>
      </c>
      <c r="C364" s="24" t="s">
        <v>397</v>
      </c>
      <c r="D364" s="58" t="str">
        <f t="shared" si="132"/>
        <v>Sat</v>
      </c>
      <c r="E364" s="74" t="s">
        <v>103</v>
      </c>
      <c r="F364" s="74" t="s">
        <v>51</v>
      </c>
      <c r="G364" s="74" t="s">
        <v>103</v>
      </c>
      <c r="H364" s="24" t="s">
        <v>518</v>
      </c>
      <c r="I364" s="61" t="s">
        <v>136</v>
      </c>
      <c r="J364" s="61" t="s">
        <v>63</v>
      </c>
      <c r="K364" s="60" t="s">
        <v>522</v>
      </c>
      <c r="L364" s="122">
        <v>1</v>
      </c>
      <c r="M364" s="74" t="s">
        <v>105</v>
      </c>
      <c r="N364" s="60" t="s">
        <v>6</v>
      </c>
      <c r="R364" s="79">
        <v>11</v>
      </c>
      <c r="S364" s="65" t="s">
        <v>363</v>
      </c>
      <c r="T364" s="66" t="str">
        <f t="shared" si="135"/>
        <v>0.00</v>
      </c>
      <c r="U364" s="66">
        <f t="shared" si="136"/>
        <v>-1</v>
      </c>
      <c r="V364" s="66">
        <f t="shared" si="137"/>
        <v>241.08</v>
      </c>
      <c r="W364" s="66">
        <f t="shared" si="138"/>
        <v>1021</v>
      </c>
      <c r="X364" s="20">
        <f t="shared" si="139"/>
        <v>0.23612144955925565</v>
      </c>
      <c r="Y364" s="67">
        <f t="shared" si="140"/>
        <v>2.4108000000000001</v>
      </c>
      <c r="Z364" s="68">
        <f t="shared" si="141"/>
        <v>24108</v>
      </c>
      <c r="AA364" s="65" t="s">
        <v>52</v>
      </c>
      <c r="AU364" s="23">
        <f t="shared" si="146"/>
        <v>-1</v>
      </c>
      <c r="AV364" s="23" t="str">
        <f t="shared" si="146"/>
        <v/>
      </c>
      <c r="AW364" s="23" t="str">
        <f t="shared" si="134"/>
        <v/>
      </c>
      <c r="AX364" s="23" t="str">
        <f t="shared" si="143"/>
        <v/>
      </c>
      <c r="AY364" s="23" t="str">
        <f t="shared" si="144"/>
        <v/>
      </c>
      <c r="AZ364" s="23"/>
      <c r="BA364" s="25">
        <v>15.6</v>
      </c>
      <c r="BB364" s="25">
        <v>17.350000000000001</v>
      </c>
      <c r="BC364" s="25">
        <f t="shared" si="147"/>
        <v>16.350000000000001</v>
      </c>
      <c r="BD364" s="25">
        <f t="shared" si="148"/>
        <v>16.205500000000001</v>
      </c>
      <c r="BF364" s="55">
        <f t="shared" si="133"/>
        <v>0</v>
      </c>
      <c r="BG364" s="66"/>
      <c r="BH364" s="66"/>
      <c r="BI364" s="25"/>
      <c r="BJ364" s="25"/>
      <c r="BK364" s="20"/>
      <c r="BL364" s="24"/>
      <c r="BM364" s="25"/>
      <c r="BN364" s="25"/>
      <c r="BO364" s="25"/>
      <c r="BP364" s="126"/>
    </row>
    <row r="365" spans="1:68" hidden="1" x14ac:dyDescent="0.2">
      <c r="A365" s="56">
        <v>45164</v>
      </c>
      <c r="B365" s="57" t="s">
        <v>561</v>
      </c>
      <c r="C365" s="24" t="s">
        <v>397</v>
      </c>
      <c r="D365" s="58" t="str">
        <f t="shared" si="132"/>
        <v>Sat</v>
      </c>
      <c r="E365" s="74" t="s">
        <v>103</v>
      </c>
      <c r="F365" s="74" t="s">
        <v>51</v>
      </c>
      <c r="G365" s="74" t="s">
        <v>103</v>
      </c>
      <c r="H365" s="24" t="s">
        <v>518</v>
      </c>
      <c r="I365" s="61" t="s">
        <v>136</v>
      </c>
      <c r="J365" s="61" t="s">
        <v>63</v>
      </c>
      <c r="K365" s="60" t="s">
        <v>522</v>
      </c>
      <c r="L365" s="122">
        <v>2</v>
      </c>
      <c r="M365" s="74" t="s">
        <v>105</v>
      </c>
      <c r="N365" s="60" t="s">
        <v>7</v>
      </c>
      <c r="R365" s="79">
        <v>3.25</v>
      </c>
      <c r="S365" s="65" t="s">
        <v>363</v>
      </c>
      <c r="T365" s="66" t="str">
        <f t="shared" si="135"/>
        <v>0.00</v>
      </c>
      <c r="U365" s="66">
        <f t="shared" si="136"/>
        <v>-2</v>
      </c>
      <c r="V365" s="66">
        <f t="shared" si="137"/>
        <v>239.08</v>
      </c>
      <c r="W365" s="66">
        <f t="shared" si="138"/>
        <v>1023</v>
      </c>
      <c r="X365" s="20">
        <f t="shared" si="139"/>
        <v>0.23370478983382209</v>
      </c>
      <c r="Y365" s="67">
        <f t="shared" si="140"/>
        <v>2.3908</v>
      </c>
      <c r="Z365" s="68">
        <f t="shared" si="141"/>
        <v>23908</v>
      </c>
      <c r="AA365" s="65" t="s">
        <v>52</v>
      </c>
      <c r="AU365" s="23">
        <f t="shared" si="146"/>
        <v>-2</v>
      </c>
      <c r="AV365" s="23" t="str">
        <f t="shared" si="146"/>
        <v/>
      </c>
      <c r="AW365" s="23" t="str">
        <f t="shared" si="134"/>
        <v/>
      </c>
      <c r="AX365" s="23" t="str">
        <f t="shared" si="143"/>
        <v/>
      </c>
      <c r="AY365" s="23" t="str">
        <f t="shared" si="144"/>
        <v/>
      </c>
      <c r="AZ365" s="23"/>
      <c r="BA365" s="25">
        <v>0</v>
      </c>
      <c r="BB365" s="25">
        <v>4.3</v>
      </c>
      <c r="BC365" s="25">
        <f t="shared" si="147"/>
        <v>6.6</v>
      </c>
      <c r="BD365" s="25">
        <f t="shared" si="148"/>
        <v>4.069</v>
      </c>
      <c r="BF365" s="55">
        <f t="shared" si="133"/>
        <v>0</v>
      </c>
      <c r="BG365" s="66"/>
      <c r="BH365" s="66"/>
      <c r="BI365" s="25"/>
      <c r="BJ365" s="25"/>
      <c r="BK365" s="20"/>
      <c r="BL365" s="24"/>
      <c r="BM365" s="25"/>
      <c r="BN365" s="25"/>
      <c r="BO365" s="25"/>
      <c r="BP365" s="126"/>
    </row>
    <row r="366" spans="1:68" hidden="1" x14ac:dyDescent="0.2">
      <c r="A366" s="56">
        <v>45164</v>
      </c>
      <c r="B366" s="57" t="s">
        <v>561</v>
      </c>
      <c r="C366" s="24" t="s">
        <v>397</v>
      </c>
      <c r="D366" s="58" t="str">
        <f t="shared" si="132"/>
        <v>Sat</v>
      </c>
      <c r="E366" s="74" t="s">
        <v>103</v>
      </c>
      <c r="F366" s="74" t="s">
        <v>51</v>
      </c>
      <c r="G366" s="74" t="s">
        <v>103</v>
      </c>
      <c r="H366" s="24" t="s">
        <v>519</v>
      </c>
      <c r="I366" s="61" t="s">
        <v>84</v>
      </c>
      <c r="J366" s="61" t="s">
        <v>63</v>
      </c>
      <c r="K366" s="62" t="s">
        <v>520</v>
      </c>
      <c r="L366" s="122">
        <v>1.5</v>
      </c>
      <c r="M366" s="74" t="s">
        <v>105</v>
      </c>
      <c r="N366" s="60" t="s">
        <v>6</v>
      </c>
      <c r="R366" s="79">
        <v>7</v>
      </c>
      <c r="S366" s="65" t="s">
        <v>371</v>
      </c>
      <c r="T366" s="66" t="str">
        <f t="shared" si="135"/>
        <v>0.00</v>
      </c>
      <c r="U366" s="66">
        <f t="shared" si="136"/>
        <v>-1.5</v>
      </c>
      <c r="V366" s="66">
        <f t="shared" si="137"/>
        <v>237.58</v>
      </c>
      <c r="W366" s="66">
        <f t="shared" si="138"/>
        <v>1024.5</v>
      </c>
      <c r="X366" s="20">
        <f t="shared" si="139"/>
        <v>0.23189848706686189</v>
      </c>
      <c r="Y366" s="67">
        <f t="shared" si="140"/>
        <v>2.3757999999999999</v>
      </c>
      <c r="Z366" s="68">
        <f t="shared" si="141"/>
        <v>23758</v>
      </c>
      <c r="AA366" s="65" t="s">
        <v>52</v>
      </c>
      <c r="AU366" s="23">
        <f t="shared" ref="AU366:AV385" si="149">IF($G366=AU$2,$U366,"")</f>
        <v>-1.5</v>
      </c>
      <c r="AV366" s="23" t="str">
        <f t="shared" si="149"/>
        <v/>
      </c>
      <c r="AW366" s="23" t="str">
        <f t="shared" si="134"/>
        <v/>
      </c>
      <c r="AX366" s="23" t="str">
        <f t="shared" si="143"/>
        <v/>
      </c>
      <c r="AY366" s="23" t="str">
        <f t="shared" si="144"/>
        <v/>
      </c>
      <c r="AZ366" s="23"/>
      <c r="BA366" s="25">
        <v>4.3</v>
      </c>
      <c r="BB366" s="25">
        <v>4.24</v>
      </c>
      <c r="BC366" s="25">
        <f t="shared" si="147"/>
        <v>4.8600000000000003</v>
      </c>
      <c r="BD366" s="25">
        <f t="shared" si="148"/>
        <v>4.0132000000000003</v>
      </c>
      <c r="BF366" s="55">
        <f t="shared" si="133"/>
        <v>0</v>
      </c>
      <c r="BG366" s="66"/>
      <c r="BH366" s="66"/>
      <c r="BI366" s="25"/>
      <c r="BJ366" s="25"/>
      <c r="BK366" s="20"/>
      <c r="BL366" s="24"/>
      <c r="BM366" s="25"/>
      <c r="BN366" s="25"/>
      <c r="BO366" s="25"/>
      <c r="BP366" s="126"/>
    </row>
    <row r="367" spans="1:68" hidden="1" x14ac:dyDescent="0.2">
      <c r="A367" s="56">
        <v>45164</v>
      </c>
      <c r="B367" s="57" t="s">
        <v>561</v>
      </c>
      <c r="C367" s="24" t="s">
        <v>397</v>
      </c>
      <c r="D367" s="58" t="str">
        <f t="shared" si="132"/>
        <v>Sat</v>
      </c>
      <c r="E367" s="74" t="s">
        <v>103</v>
      </c>
      <c r="F367" s="74" t="s">
        <v>51</v>
      </c>
      <c r="G367" s="74" t="s">
        <v>103</v>
      </c>
      <c r="H367" s="24" t="s">
        <v>519</v>
      </c>
      <c r="I367" s="61" t="s">
        <v>84</v>
      </c>
      <c r="J367" s="61" t="s">
        <v>63</v>
      </c>
      <c r="K367" s="69" t="s">
        <v>520</v>
      </c>
      <c r="L367" s="122">
        <v>3.5</v>
      </c>
      <c r="M367" s="74" t="s">
        <v>105</v>
      </c>
      <c r="N367" s="60" t="s">
        <v>7</v>
      </c>
      <c r="R367" s="79">
        <v>2.35</v>
      </c>
      <c r="S367" s="65" t="s">
        <v>371</v>
      </c>
      <c r="T367" s="66">
        <f t="shared" si="135"/>
        <v>8.23</v>
      </c>
      <c r="U367" s="66">
        <f t="shared" si="136"/>
        <v>4.7300000000000004</v>
      </c>
      <c r="V367" s="66">
        <f t="shared" si="137"/>
        <v>242.31</v>
      </c>
      <c r="W367" s="66">
        <f t="shared" si="138"/>
        <v>1028</v>
      </c>
      <c r="X367" s="20">
        <f t="shared" si="139"/>
        <v>0.23571011673151751</v>
      </c>
      <c r="Y367" s="67">
        <f t="shared" si="140"/>
        <v>2.4230999999999998</v>
      </c>
      <c r="Z367" s="68">
        <f t="shared" si="141"/>
        <v>24231</v>
      </c>
      <c r="AA367" s="65" t="s">
        <v>53</v>
      </c>
      <c r="AU367" s="23">
        <f t="shared" si="149"/>
        <v>4.7300000000000004</v>
      </c>
      <c r="AV367" s="23" t="str">
        <f t="shared" si="149"/>
        <v/>
      </c>
      <c r="AW367" s="23" t="str">
        <f t="shared" si="134"/>
        <v/>
      </c>
      <c r="AX367" s="23" t="str">
        <f t="shared" si="143"/>
        <v/>
      </c>
      <c r="AY367" s="23" t="str">
        <f t="shared" si="144"/>
        <v/>
      </c>
      <c r="AZ367" s="23"/>
      <c r="BA367" s="25">
        <v>0</v>
      </c>
      <c r="BB367" s="25">
        <v>1.76</v>
      </c>
      <c r="BC367" s="25">
        <f t="shared" si="147"/>
        <v>2.66</v>
      </c>
      <c r="BD367" s="25">
        <f t="shared" si="148"/>
        <v>1.7068000000000001</v>
      </c>
      <c r="BF367" s="55">
        <f t="shared" si="133"/>
        <v>0</v>
      </c>
      <c r="BG367" s="66"/>
      <c r="BH367" s="66"/>
      <c r="BI367" s="25"/>
      <c r="BJ367" s="25"/>
      <c r="BK367" s="20"/>
      <c r="BL367" s="24"/>
      <c r="BM367" s="25"/>
      <c r="BN367" s="25"/>
      <c r="BO367" s="25"/>
      <c r="BP367" s="126"/>
    </row>
    <row r="368" spans="1:68" hidden="1" x14ac:dyDescent="0.2">
      <c r="A368" s="56">
        <v>45164</v>
      </c>
      <c r="B368" s="57" t="s">
        <v>561</v>
      </c>
      <c r="C368" s="24" t="s">
        <v>397</v>
      </c>
      <c r="D368" s="58" t="str">
        <f t="shared" si="132"/>
        <v>Sat</v>
      </c>
      <c r="E368" s="74" t="s">
        <v>103</v>
      </c>
      <c r="F368" s="74" t="s">
        <v>51</v>
      </c>
      <c r="G368" s="74" t="s">
        <v>103</v>
      </c>
      <c r="H368" s="24" t="s">
        <v>112</v>
      </c>
      <c r="I368" s="61" t="s">
        <v>96</v>
      </c>
      <c r="J368" s="61" t="s">
        <v>317</v>
      </c>
      <c r="K368" s="60" t="s">
        <v>467</v>
      </c>
      <c r="L368" s="122">
        <v>1</v>
      </c>
      <c r="M368" s="74" t="s">
        <v>105</v>
      </c>
      <c r="N368" s="60" t="s">
        <v>6</v>
      </c>
      <c r="R368" s="79">
        <v>15</v>
      </c>
      <c r="S368" s="65" t="s">
        <v>363</v>
      </c>
      <c r="T368" s="66" t="str">
        <f t="shared" si="135"/>
        <v>0.00</v>
      </c>
      <c r="U368" s="66">
        <f t="shared" si="136"/>
        <v>-1</v>
      </c>
      <c r="V368" s="66">
        <f t="shared" si="137"/>
        <v>241.31</v>
      </c>
      <c r="W368" s="66">
        <f t="shared" si="138"/>
        <v>1029</v>
      </c>
      <c r="X368" s="20">
        <f t="shared" si="139"/>
        <v>0.23450923226433432</v>
      </c>
      <c r="Y368" s="67">
        <f t="shared" si="140"/>
        <v>2.4131</v>
      </c>
      <c r="Z368" s="68">
        <f t="shared" si="141"/>
        <v>24131</v>
      </c>
      <c r="AA368" s="65" t="s">
        <v>52</v>
      </c>
      <c r="AU368" s="23">
        <f t="shared" si="149"/>
        <v>-1</v>
      </c>
      <c r="AV368" s="23" t="str">
        <f t="shared" si="149"/>
        <v/>
      </c>
      <c r="AW368" s="23" t="str">
        <f t="shared" si="134"/>
        <v/>
      </c>
      <c r="AX368" s="23" t="str">
        <f t="shared" si="143"/>
        <v/>
      </c>
      <c r="AY368" s="23" t="str">
        <f t="shared" si="144"/>
        <v/>
      </c>
      <c r="AZ368" s="23"/>
      <c r="BA368" s="25">
        <v>13</v>
      </c>
      <c r="BB368" s="25">
        <v>13</v>
      </c>
      <c r="BC368" s="25">
        <f t="shared" si="147"/>
        <v>12</v>
      </c>
      <c r="BD368" s="25">
        <f t="shared" si="148"/>
        <v>12.16</v>
      </c>
      <c r="BF368" s="55">
        <f t="shared" si="133"/>
        <v>0</v>
      </c>
      <c r="BG368" s="66"/>
      <c r="BH368" s="66"/>
      <c r="BI368" s="25"/>
      <c r="BJ368" s="25"/>
      <c r="BK368" s="20"/>
      <c r="BL368" s="24"/>
      <c r="BM368" s="25"/>
      <c r="BN368" s="25"/>
      <c r="BO368" s="25"/>
      <c r="BP368" s="126"/>
    </row>
    <row r="369" spans="1:68" hidden="1" x14ac:dyDescent="0.2">
      <c r="A369" s="56">
        <v>45164</v>
      </c>
      <c r="B369" s="57" t="s">
        <v>561</v>
      </c>
      <c r="C369" s="24" t="s">
        <v>397</v>
      </c>
      <c r="D369" s="58" t="str">
        <f t="shared" si="132"/>
        <v>Sat</v>
      </c>
      <c r="E369" s="74" t="s">
        <v>103</v>
      </c>
      <c r="F369" s="74" t="s">
        <v>51</v>
      </c>
      <c r="G369" s="74" t="s">
        <v>103</v>
      </c>
      <c r="H369" s="24" t="s">
        <v>112</v>
      </c>
      <c r="I369" s="61" t="s">
        <v>96</v>
      </c>
      <c r="J369" s="61" t="s">
        <v>317</v>
      </c>
      <c r="K369" s="60" t="s">
        <v>467</v>
      </c>
      <c r="L369" s="122">
        <v>2</v>
      </c>
      <c r="M369" s="74" t="s">
        <v>105</v>
      </c>
      <c r="N369" s="60" t="s">
        <v>7</v>
      </c>
      <c r="R369" s="79">
        <v>3.9</v>
      </c>
      <c r="S369" s="65" t="s">
        <v>363</v>
      </c>
      <c r="T369" s="66" t="str">
        <f t="shared" si="135"/>
        <v>0.00</v>
      </c>
      <c r="U369" s="66">
        <f t="shared" si="136"/>
        <v>-2</v>
      </c>
      <c r="V369" s="66">
        <f t="shared" si="137"/>
        <v>239.31</v>
      </c>
      <c r="W369" s="66">
        <f t="shared" si="138"/>
        <v>1031</v>
      </c>
      <c r="X369" s="20">
        <f t="shared" si="139"/>
        <v>0.23211445198836081</v>
      </c>
      <c r="Y369" s="67">
        <f t="shared" si="140"/>
        <v>2.3931</v>
      </c>
      <c r="Z369" s="68">
        <f t="shared" si="141"/>
        <v>23931</v>
      </c>
      <c r="AA369" s="65" t="s">
        <v>52</v>
      </c>
      <c r="AU369" s="23">
        <f t="shared" si="149"/>
        <v>-2</v>
      </c>
      <c r="AV369" s="23" t="str">
        <f t="shared" si="149"/>
        <v/>
      </c>
      <c r="AW369" s="23" t="str">
        <f t="shared" si="134"/>
        <v/>
      </c>
      <c r="AX369" s="23" t="str">
        <f t="shared" si="143"/>
        <v/>
      </c>
      <c r="AY369" s="23" t="str">
        <f t="shared" si="144"/>
        <v/>
      </c>
      <c r="AZ369" s="23"/>
      <c r="BA369" s="25">
        <v>0</v>
      </c>
      <c r="BB369" s="25">
        <v>3.05</v>
      </c>
      <c r="BC369" s="25">
        <f t="shared" si="147"/>
        <v>4.0999999999999996</v>
      </c>
      <c r="BD369" s="25">
        <f t="shared" si="148"/>
        <v>2.9064999999999999</v>
      </c>
      <c r="BF369" s="55">
        <f t="shared" si="133"/>
        <v>0</v>
      </c>
      <c r="BG369" s="66"/>
      <c r="BH369" s="66"/>
      <c r="BI369" s="25"/>
      <c r="BJ369" s="25"/>
      <c r="BK369" s="20"/>
      <c r="BL369" s="24"/>
      <c r="BM369" s="25"/>
      <c r="BN369" s="25"/>
      <c r="BO369" s="25"/>
      <c r="BP369" s="126"/>
    </row>
    <row r="370" spans="1:68" ht="18" hidden="1" customHeight="1" x14ac:dyDescent="0.2">
      <c r="A370" s="56">
        <v>45164</v>
      </c>
      <c r="B370" s="57" t="s">
        <v>561</v>
      </c>
      <c r="C370" s="24" t="s">
        <v>397</v>
      </c>
      <c r="D370" s="58" t="str">
        <f t="shared" si="132"/>
        <v>Sat</v>
      </c>
      <c r="E370" s="74" t="s">
        <v>103</v>
      </c>
      <c r="F370" s="74" t="s">
        <v>51</v>
      </c>
      <c r="G370" s="74" t="s">
        <v>103</v>
      </c>
      <c r="H370" s="24" t="s">
        <v>124</v>
      </c>
      <c r="I370" s="61" t="s">
        <v>80</v>
      </c>
      <c r="J370" s="61" t="s">
        <v>159</v>
      </c>
      <c r="K370" s="69" t="s">
        <v>512</v>
      </c>
      <c r="L370" s="122">
        <v>3</v>
      </c>
      <c r="M370" s="74" t="s">
        <v>105</v>
      </c>
      <c r="N370" s="60" t="s">
        <v>6</v>
      </c>
      <c r="R370" s="79">
        <v>3.1</v>
      </c>
      <c r="S370" s="65" t="s">
        <v>372</v>
      </c>
      <c r="T370" s="66">
        <f t="shared" si="135"/>
        <v>9.3000000000000007</v>
      </c>
      <c r="U370" s="66">
        <f t="shared" si="136"/>
        <v>6.3000000000000007</v>
      </c>
      <c r="V370" s="66">
        <f t="shared" si="137"/>
        <v>245.61</v>
      </c>
      <c r="W370" s="66">
        <f t="shared" si="138"/>
        <v>1034</v>
      </c>
      <c r="X370" s="20">
        <f t="shared" si="139"/>
        <v>0.23753384912959383</v>
      </c>
      <c r="Y370" s="67">
        <f t="shared" si="140"/>
        <v>2.4561000000000002</v>
      </c>
      <c r="Z370" s="68">
        <f t="shared" si="141"/>
        <v>24561</v>
      </c>
      <c r="AA370" s="65" t="s">
        <v>53</v>
      </c>
      <c r="AU370" s="23">
        <f t="shared" si="149"/>
        <v>6.3000000000000007</v>
      </c>
      <c r="AV370" s="23" t="str">
        <f t="shared" si="149"/>
        <v/>
      </c>
      <c r="AW370" s="23" t="str">
        <f t="shared" si="134"/>
        <v/>
      </c>
      <c r="AX370" s="23" t="str">
        <f t="shared" si="143"/>
        <v/>
      </c>
      <c r="AY370" s="23" t="str">
        <f t="shared" si="144"/>
        <v/>
      </c>
      <c r="AZ370" s="23"/>
      <c r="BA370" s="25">
        <v>4.3</v>
      </c>
      <c r="BB370" s="25">
        <v>4.68</v>
      </c>
      <c r="BC370" s="25">
        <f t="shared" si="147"/>
        <v>11.04</v>
      </c>
      <c r="BD370" s="25">
        <f t="shared" si="148"/>
        <v>4.4223999999999997</v>
      </c>
      <c r="BF370" s="55">
        <f t="shared" si="133"/>
        <v>0</v>
      </c>
      <c r="BG370" s="66"/>
      <c r="BH370" s="66"/>
      <c r="BI370" s="25"/>
      <c r="BJ370" s="25"/>
      <c r="BK370" s="20"/>
      <c r="BL370" s="24"/>
      <c r="BM370" s="25"/>
      <c r="BN370" s="25"/>
      <c r="BO370" s="25"/>
      <c r="BP370" s="126"/>
    </row>
    <row r="371" spans="1:68" hidden="1" x14ac:dyDescent="0.2">
      <c r="A371" s="56">
        <v>45164</v>
      </c>
      <c r="B371" s="57" t="s">
        <v>561</v>
      </c>
      <c r="C371" s="24" t="s">
        <v>397</v>
      </c>
      <c r="D371" s="58" t="str">
        <f t="shared" si="132"/>
        <v>Sat</v>
      </c>
      <c r="E371" s="74" t="s">
        <v>103</v>
      </c>
      <c r="F371" s="74" t="s">
        <v>51</v>
      </c>
      <c r="G371" s="74" t="s">
        <v>103</v>
      </c>
      <c r="H371" s="24" t="s">
        <v>185</v>
      </c>
      <c r="I371" s="61" t="s">
        <v>80</v>
      </c>
      <c r="J371" s="61" t="s">
        <v>136</v>
      </c>
      <c r="K371" s="69" t="s">
        <v>511</v>
      </c>
      <c r="L371" s="122">
        <v>3</v>
      </c>
      <c r="M371" s="74" t="s">
        <v>105</v>
      </c>
      <c r="N371" s="60" t="s">
        <v>6</v>
      </c>
      <c r="R371" s="79">
        <v>3.2</v>
      </c>
      <c r="S371" s="65" t="s">
        <v>372</v>
      </c>
      <c r="T371" s="66">
        <f t="shared" si="135"/>
        <v>9.6</v>
      </c>
      <c r="U371" s="66">
        <f t="shared" si="136"/>
        <v>6.6</v>
      </c>
      <c r="V371" s="66">
        <f t="shared" si="137"/>
        <v>252.21</v>
      </c>
      <c r="W371" s="66">
        <f t="shared" si="138"/>
        <v>1037</v>
      </c>
      <c r="X371" s="20">
        <f t="shared" si="139"/>
        <v>0.24321118611378978</v>
      </c>
      <c r="Y371" s="67">
        <f t="shared" si="140"/>
        <v>2.5221</v>
      </c>
      <c r="Z371" s="68">
        <f t="shared" si="141"/>
        <v>25221</v>
      </c>
      <c r="AA371" s="65" t="s">
        <v>53</v>
      </c>
      <c r="AU371" s="23">
        <f t="shared" si="149"/>
        <v>6.6</v>
      </c>
      <c r="AV371" s="23" t="str">
        <f t="shared" si="149"/>
        <v/>
      </c>
      <c r="AW371" s="23" t="str">
        <f t="shared" si="134"/>
        <v/>
      </c>
      <c r="AX371" s="23" t="str">
        <f t="shared" si="143"/>
        <v/>
      </c>
      <c r="AY371" s="23" t="str">
        <f t="shared" si="144"/>
        <v/>
      </c>
      <c r="AZ371" s="23"/>
      <c r="BA371" s="25">
        <v>2.8</v>
      </c>
      <c r="BB371" s="25">
        <v>2.33</v>
      </c>
      <c r="BC371" s="25">
        <f t="shared" si="147"/>
        <v>3.99</v>
      </c>
      <c r="BD371" s="25">
        <f t="shared" si="148"/>
        <v>2.2369000000000003</v>
      </c>
      <c r="BF371" s="55">
        <f t="shared" si="133"/>
        <v>0</v>
      </c>
      <c r="BG371" s="66"/>
      <c r="BH371" s="66"/>
      <c r="BI371" s="25"/>
      <c r="BJ371" s="25"/>
      <c r="BK371" s="20"/>
      <c r="BL371" s="24"/>
      <c r="BM371" s="25"/>
      <c r="BN371" s="25"/>
      <c r="BO371" s="25"/>
      <c r="BP371" s="126"/>
    </row>
    <row r="372" spans="1:68" hidden="1" x14ac:dyDescent="0.2">
      <c r="A372" s="56">
        <v>45165</v>
      </c>
      <c r="B372" s="57" t="s">
        <v>561</v>
      </c>
      <c r="C372" s="24" t="s">
        <v>397</v>
      </c>
      <c r="D372" s="58" t="str">
        <f t="shared" si="132"/>
        <v>Sun</v>
      </c>
      <c r="E372" s="74" t="s">
        <v>103</v>
      </c>
      <c r="F372" s="74" t="s">
        <v>51</v>
      </c>
      <c r="G372" s="74" t="s">
        <v>103</v>
      </c>
      <c r="H372" s="24" t="s">
        <v>176</v>
      </c>
      <c r="I372" s="61" t="s">
        <v>159</v>
      </c>
      <c r="J372" s="61" t="s">
        <v>202</v>
      </c>
      <c r="K372" s="70" t="s">
        <v>414</v>
      </c>
      <c r="L372" s="122">
        <v>2</v>
      </c>
      <c r="M372" s="74" t="s">
        <v>105</v>
      </c>
      <c r="N372" s="60" t="s">
        <v>6</v>
      </c>
      <c r="R372" s="79">
        <v>2.7</v>
      </c>
      <c r="S372" s="65" t="s">
        <v>373</v>
      </c>
      <c r="T372" s="66" t="str">
        <f t="shared" si="135"/>
        <v>0.00</v>
      </c>
      <c r="U372" s="66">
        <f t="shared" si="136"/>
        <v>-2</v>
      </c>
      <c r="V372" s="66">
        <f t="shared" si="137"/>
        <v>250.21</v>
      </c>
      <c r="W372" s="66">
        <f t="shared" si="138"/>
        <v>1039</v>
      </c>
      <c r="X372" s="20">
        <f t="shared" si="139"/>
        <v>0.24081809432146295</v>
      </c>
      <c r="Y372" s="67">
        <f t="shared" si="140"/>
        <v>2.5021</v>
      </c>
      <c r="Z372" s="68">
        <f t="shared" si="141"/>
        <v>25021</v>
      </c>
      <c r="AA372" s="65" t="s">
        <v>52</v>
      </c>
      <c r="AU372" s="23">
        <f t="shared" si="149"/>
        <v>-2</v>
      </c>
      <c r="AV372" s="23" t="str">
        <f t="shared" si="149"/>
        <v/>
      </c>
      <c r="AW372" s="23" t="str">
        <f t="shared" si="134"/>
        <v/>
      </c>
      <c r="AX372" s="23" t="str">
        <f t="shared" si="143"/>
        <v/>
      </c>
      <c r="AY372" s="23" t="str">
        <f t="shared" si="144"/>
        <v/>
      </c>
      <c r="AZ372" s="23"/>
      <c r="BA372" s="25">
        <v>2.25</v>
      </c>
      <c r="BB372" s="25">
        <v>1.93</v>
      </c>
      <c r="BC372" s="25">
        <f t="shared" si="147"/>
        <v>1.8599999999999999</v>
      </c>
      <c r="BD372" s="25">
        <f t="shared" si="148"/>
        <v>1.8649</v>
      </c>
      <c r="BF372" s="55">
        <f t="shared" si="133"/>
        <v>0</v>
      </c>
      <c r="BG372" s="66"/>
      <c r="BH372" s="66"/>
      <c r="BI372" s="25"/>
      <c r="BJ372" s="25"/>
      <c r="BK372" s="20"/>
      <c r="BL372" s="24"/>
      <c r="BM372" s="25"/>
      <c r="BN372" s="25"/>
      <c r="BO372" s="25"/>
      <c r="BP372" s="126"/>
    </row>
    <row r="373" spans="1:68" hidden="1" x14ac:dyDescent="0.2">
      <c r="A373" s="56">
        <v>45165</v>
      </c>
      <c r="B373" s="57" t="s">
        <v>561</v>
      </c>
      <c r="C373" s="24" t="s">
        <v>397</v>
      </c>
      <c r="D373" s="58" t="str">
        <f t="shared" si="132"/>
        <v>Sun</v>
      </c>
      <c r="E373" s="74" t="s">
        <v>103</v>
      </c>
      <c r="F373" s="74" t="s">
        <v>51</v>
      </c>
      <c r="G373" s="74" t="s">
        <v>103</v>
      </c>
      <c r="H373" s="24" t="s">
        <v>176</v>
      </c>
      <c r="I373" s="61" t="s">
        <v>136</v>
      </c>
      <c r="J373" s="61" t="s">
        <v>95</v>
      </c>
      <c r="K373" s="70" t="s">
        <v>524</v>
      </c>
      <c r="L373" s="122">
        <v>1.5</v>
      </c>
      <c r="M373" s="74" t="s">
        <v>105</v>
      </c>
      <c r="N373" s="60" t="s">
        <v>6</v>
      </c>
      <c r="R373" s="79">
        <v>3.9</v>
      </c>
      <c r="S373" s="65" t="s">
        <v>373</v>
      </c>
      <c r="T373" s="66" t="str">
        <f t="shared" si="135"/>
        <v>0.00</v>
      </c>
      <c r="U373" s="66">
        <f t="shared" si="136"/>
        <v>-1.5</v>
      </c>
      <c r="V373" s="66">
        <f t="shared" si="137"/>
        <v>248.71</v>
      </c>
      <c r="W373" s="66">
        <f t="shared" si="138"/>
        <v>1040.5</v>
      </c>
      <c r="X373" s="20">
        <f t="shared" si="139"/>
        <v>0.23902931283037002</v>
      </c>
      <c r="Y373" s="67">
        <f t="shared" si="140"/>
        <v>2.4870999999999999</v>
      </c>
      <c r="Z373" s="68">
        <f t="shared" si="141"/>
        <v>24871</v>
      </c>
      <c r="AA373" s="65" t="s">
        <v>52</v>
      </c>
      <c r="AU373" s="23">
        <f t="shared" si="149"/>
        <v>-1.5</v>
      </c>
      <c r="AV373" s="23" t="str">
        <f t="shared" si="149"/>
        <v/>
      </c>
      <c r="AW373" s="23" t="str">
        <f t="shared" si="134"/>
        <v/>
      </c>
      <c r="AX373" s="23" t="str">
        <f t="shared" si="143"/>
        <v/>
      </c>
      <c r="AY373" s="23" t="str">
        <f t="shared" si="144"/>
        <v/>
      </c>
      <c r="AZ373" s="23"/>
      <c r="BA373" s="25">
        <v>4.2</v>
      </c>
      <c r="BB373" s="25">
        <v>4.72</v>
      </c>
      <c r="BC373" s="25">
        <f t="shared" si="147"/>
        <v>5.58</v>
      </c>
      <c r="BD373" s="25">
        <f t="shared" si="148"/>
        <v>4.4596</v>
      </c>
      <c r="BF373" s="55">
        <f t="shared" si="133"/>
        <v>0</v>
      </c>
      <c r="BG373" s="66"/>
      <c r="BH373" s="66"/>
      <c r="BI373" s="25"/>
      <c r="BJ373" s="25"/>
      <c r="BK373" s="20"/>
      <c r="BL373" s="24"/>
      <c r="BM373" s="25"/>
      <c r="BN373" s="25"/>
      <c r="BO373" s="25"/>
      <c r="BP373" s="126"/>
    </row>
    <row r="374" spans="1:68" hidden="1" x14ac:dyDescent="0.2">
      <c r="A374" s="56">
        <v>45165</v>
      </c>
      <c r="B374" s="57" t="s">
        <v>561</v>
      </c>
      <c r="C374" s="24" t="s">
        <v>397</v>
      </c>
      <c r="D374" s="58" t="str">
        <f t="shared" si="132"/>
        <v>Sun</v>
      </c>
      <c r="E374" s="74" t="s">
        <v>103</v>
      </c>
      <c r="F374" s="74" t="s">
        <v>51</v>
      </c>
      <c r="G374" s="74" t="s">
        <v>103</v>
      </c>
      <c r="H374" s="24" t="s">
        <v>176</v>
      </c>
      <c r="I374" s="61" t="s">
        <v>136</v>
      </c>
      <c r="J374" s="61" t="s">
        <v>95</v>
      </c>
      <c r="K374" s="69" t="s">
        <v>524</v>
      </c>
      <c r="L374" s="122">
        <v>3.5</v>
      </c>
      <c r="M374" s="74" t="s">
        <v>105</v>
      </c>
      <c r="N374" s="60" t="s">
        <v>7</v>
      </c>
      <c r="R374" s="79">
        <v>1.7</v>
      </c>
      <c r="S374" s="65" t="s">
        <v>373</v>
      </c>
      <c r="T374" s="66">
        <f t="shared" si="135"/>
        <v>5.95</v>
      </c>
      <c r="U374" s="66">
        <f t="shared" si="136"/>
        <v>2.4500000000000002</v>
      </c>
      <c r="V374" s="66">
        <f t="shared" si="137"/>
        <v>251.16</v>
      </c>
      <c r="W374" s="66">
        <f t="shared" si="138"/>
        <v>1044</v>
      </c>
      <c r="X374" s="20">
        <f t="shared" si="139"/>
        <v>0.24057471264367816</v>
      </c>
      <c r="Y374" s="67">
        <f t="shared" si="140"/>
        <v>2.5116000000000001</v>
      </c>
      <c r="Z374" s="68">
        <f t="shared" si="141"/>
        <v>25116</v>
      </c>
      <c r="AA374" s="65" t="s">
        <v>53</v>
      </c>
      <c r="AU374" s="23">
        <f t="shared" si="149"/>
        <v>2.4500000000000002</v>
      </c>
      <c r="AV374" s="23" t="str">
        <f t="shared" si="149"/>
        <v/>
      </c>
      <c r="AW374" s="23" t="str">
        <f t="shared" si="134"/>
        <v/>
      </c>
      <c r="AX374" s="23" t="str">
        <f t="shared" si="143"/>
        <v/>
      </c>
      <c r="AY374" s="23" t="str">
        <f t="shared" si="144"/>
        <v/>
      </c>
      <c r="AZ374" s="23"/>
      <c r="BA374" s="25">
        <v>0</v>
      </c>
      <c r="BB374" s="25">
        <v>1.59</v>
      </c>
      <c r="BC374" s="25">
        <f t="shared" si="147"/>
        <v>2.0650000000000004</v>
      </c>
      <c r="BD374" s="25">
        <f t="shared" si="148"/>
        <v>1.5487000000000002</v>
      </c>
      <c r="BF374" s="55">
        <f t="shared" si="133"/>
        <v>0</v>
      </c>
      <c r="BG374" s="66"/>
      <c r="BH374" s="66"/>
      <c r="BI374" s="25"/>
      <c r="BJ374" s="25"/>
      <c r="BK374" s="20"/>
      <c r="BL374" s="24"/>
      <c r="BM374" s="25"/>
      <c r="BN374" s="25"/>
      <c r="BO374" s="25"/>
      <c r="BP374" s="126"/>
    </row>
    <row r="375" spans="1:68" hidden="1" x14ac:dyDescent="0.2">
      <c r="A375" s="56">
        <v>45165</v>
      </c>
      <c r="B375" s="57" t="s">
        <v>561</v>
      </c>
      <c r="C375" s="24" t="s">
        <v>397</v>
      </c>
      <c r="D375" s="58" t="str">
        <f t="shared" si="132"/>
        <v>Sun</v>
      </c>
      <c r="E375" s="74" t="s">
        <v>103</v>
      </c>
      <c r="F375" s="74" t="s">
        <v>51</v>
      </c>
      <c r="G375" s="74" t="s">
        <v>103</v>
      </c>
      <c r="H375" s="24" t="s">
        <v>89</v>
      </c>
      <c r="I375" s="61" t="s">
        <v>156</v>
      </c>
      <c r="J375" s="61" t="s">
        <v>90</v>
      </c>
      <c r="K375" s="70" t="s">
        <v>420</v>
      </c>
      <c r="L375" s="122">
        <v>2</v>
      </c>
      <c r="M375" s="74" t="s">
        <v>105</v>
      </c>
      <c r="N375" s="60" t="s">
        <v>6</v>
      </c>
      <c r="R375" s="79">
        <v>2.2000000000000002</v>
      </c>
      <c r="S375" s="65" t="s">
        <v>373</v>
      </c>
      <c r="T375" s="66" t="str">
        <f t="shared" si="135"/>
        <v>0.00</v>
      </c>
      <c r="U375" s="66">
        <f t="shared" si="136"/>
        <v>-2</v>
      </c>
      <c r="V375" s="66">
        <f t="shared" si="137"/>
        <v>249.16</v>
      </c>
      <c r="W375" s="66">
        <f t="shared" si="138"/>
        <v>1046</v>
      </c>
      <c r="X375" s="20">
        <f t="shared" si="139"/>
        <v>0.23820267686424473</v>
      </c>
      <c r="Y375" s="67">
        <f t="shared" si="140"/>
        <v>2.4916</v>
      </c>
      <c r="Z375" s="68">
        <f t="shared" si="141"/>
        <v>24916</v>
      </c>
      <c r="AA375" s="65" t="s">
        <v>52</v>
      </c>
      <c r="AU375" s="23">
        <f t="shared" si="149"/>
        <v>-2</v>
      </c>
      <c r="AV375" s="23" t="str">
        <f t="shared" si="149"/>
        <v/>
      </c>
      <c r="AW375" s="23" t="str">
        <f t="shared" si="134"/>
        <v/>
      </c>
      <c r="AX375" s="23" t="str">
        <f t="shared" si="143"/>
        <v/>
      </c>
      <c r="AY375" s="23" t="str">
        <f t="shared" si="144"/>
        <v/>
      </c>
      <c r="AZ375" s="23"/>
      <c r="BA375" s="25">
        <v>2.6</v>
      </c>
      <c r="BB375" s="25">
        <v>2.35</v>
      </c>
      <c r="BC375" s="25">
        <f t="shared" si="147"/>
        <v>2.7</v>
      </c>
      <c r="BD375" s="25">
        <f t="shared" si="148"/>
        <v>2.2555000000000001</v>
      </c>
      <c r="BF375" s="55">
        <f t="shared" si="133"/>
        <v>0</v>
      </c>
      <c r="BG375" s="66"/>
      <c r="BH375" s="66"/>
      <c r="BI375" s="25"/>
      <c r="BJ375" s="25"/>
      <c r="BK375" s="20"/>
      <c r="BL375" s="24"/>
      <c r="BM375" s="25"/>
      <c r="BN375" s="25"/>
      <c r="BO375" s="25"/>
      <c r="BP375" s="126"/>
    </row>
    <row r="376" spans="1:68" hidden="1" x14ac:dyDescent="0.2">
      <c r="A376" s="56">
        <v>45165</v>
      </c>
      <c r="B376" s="57" t="s">
        <v>561</v>
      </c>
      <c r="C376" s="24" t="s">
        <v>397</v>
      </c>
      <c r="D376" s="58" t="str">
        <f t="shared" si="132"/>
        <v>Sun</v>
      </c>
      <c r="E376" s="74" t="s">
        <v>103</v>
      </c>
      <c r="F376" s="74" t="s">
        <v>51</v>
      </c>
      <c r="G376" s="74" t="s">
        <v>103</v>
      </c>
      <c r="H376" s="24" t="s">
        <v>526</v>
      </c>
      <c r="I376" s="61" t="s">
        <v>67</v>
      </c>
      <c r="J376" s="61" t="s">
        <v>322</v>
      </c>
      <c r="K376" s="69" t="s">
        <v>527</v>
      </c>
      <c r="L376" s="122">
        <v>5</v>
      </c>
      <c r="M376" s="74" t="s">
        <v>105</v>
      </c>
      <c r="N376" s="60" t="s">
        <v>73</v>
      </c>
      <c r="R376" s="79">
        <v>2.12</v>
      </c>
      <c r="S376" s="65" t="s">
        <v>372</v>
      </c>
      <c r="T376" s="66">
        <f t="shared" si="135"/>
        <v>10.6</v>
      </c>
      <c r="U376" s="66">
        <f t="shared" si="136"/>
        <v>5.6</v>
      </c>
      <c r="V376" s="66">
        <f t="shared" si="137"/>
        <v>254.76</v>
      </c>
      <c r="W376" s="66">
        <f t="shared" si="138"/>
        <v>1051</v>
      </c>
      <c r="X376" s="20">
        <f t="shared" si="139"/>
        <v>0.24239771646051378</v>
      </c>
      <c r="Y376" s="67">
        <f t="shared" si="140"/>
        <v>2.5476000000000001</v>
      </c>
      <c r="Z376" s="68">
        <f t="shared" si="141"/>
        <v>25476</v>
      </c>
      <c r="AA376" s="65" t="s">
        <v>53</v>
      </c>
      <c r="AU376" s="23">
        <f t="shared" si="149"/>
        <v>5.6</v>
      </c>
      <c r="AV376" s="23" t="str">
        <f t="shared" si="149"/>
        <v/>
      </c>
      <c r="AW376" s="23" t="str">
        <f t="shared" si="134"/>
        <v/>
      </c>
      <c r="AX376" s="23" t="str">
        <f t="shared" si="143"/>
        <v/>
      </c>
      <c r="AY376" s="23" t="str">
        <f t="shared" si="144"/>
        <v/>
      </c>
      <c r="AZ376" s="23"/>
      <c r="BA376" s="25">
        <v>0</v>
      </c>
      <c r="BB376" s="25">
        <v>0</v>
      </c>
      <c r="BC376" s="25">
        <f t="shared" si="147"/>
        <v>-5</v>
      </c>
      <c r="BD376" s="25">
        <f t="shared" si="148"/>
        <v>6.9999999999999951E-2</v>
      </c>
      <c r="BF376" s="55">
        <f t="shared" si="133"/>
        <v>0</v>
      </c>
      <c r="BG376" s="66"/>
      <c r="BH376" s="66"/>
      <c r="BI376" s="25"/>
      <c r="BJ376" s="25"/>
      <c r="BK376" s="20"/>
      <c r="BL376" s="24"/>
      <c r="BM376" s="25"/>
      <c r="BN376" s="25"/>
      <c r="BO376" s="25"/>
      <c r="BP376" s="126"/>
    </row>
    <row r="377" spans="1:68" hidden="1" x14ac:dyDescent="0.2">
      <c r="A377" s="56">
        <v>45165</v>
      </c>
      <c r="B377" s="57" t="s">
        <v>561</v>
      </c>
      <c r="C377" s="24" t="s">
        <v>397</v>
      </c>
      <c r="D377" s="58" t="str">
        <f t="shared" si="132"/>
        <v>Sun</v>
      </c>
      <c r="E377" s="74" t="s">
        <v>103</v>
      </c>
      <c r="F377" s="74" t="s">
        <v>51</v>
      </c>
      <c r="G377" s="74" t="s">
        <v>103</v>
      </c>
      <c r="H377" s="24" t="s">
        <v>523</v>
      </c>
      <c r="I377" s="61" t="s">
        <v>80</v>
      </c>
      <c r="J377" s="61" t="s">
        <v>63</v>
      </c>
      <c r="K377" s="69" t="s">
        <v>525</v>
      </c>
      <c r="L377" s="122">
        <v>1</v>
      </c>
      <c r="M377" s="74" t="s">
        <v>105</v>
      </c>
      <c r="N377" s="60" t="s">
        <v>6</v>
      </c>
      <c r="R377" s="79">
        <v>4.8</v>
      </c>
      <c r="S377" s="65" t="s">
        <v>372</v>
      </c>
      <c r="T377" s="66">
        <f t="shared" si="135"/>
        <v>4.8</v>
      </c>
      <c r="U377" s="66">
        <f t="shared" si="136"/>
        <v>3.8</v>
      </c>
      <c r="V377" s="66">
        <f t="shared" si="137"/>
        <v>258.56</v>
      </c>
      <c r="W377" s="66">
        <f t="shared" si="138"/>
        <v>1052</v>
      </c>
      <c r="X377" s="20">
        <f t="shared" si="139"/>
        <v>0.24577946768060838</v>
      </c>
      <c r="Y377" s="67">
        <f t="shared" si="140"/>
        <v>2.5855999999999999</v>
      </c>
      <c r="Z377" s="68">
        <f t="shared" si="141"/>
        <v>25856</v>
      </c>
      <c r="AA377" s="65" t="s">
        <v>53</v>
      </c>
      <c r="AU377" s="23">
        <f t="shared" si="149"/>
        <v>3.8</v>
      </c>
      <c r="AV377" s="23" t="str">
        <f t="shared" si="149"/>
        <v/>
      </c>
      <c r="AW377" s="23" t="str">
        <f t="shared" si="134"/>
        <v/>
      </c>
      <c r="AX377" s="23" t="str">
        <f t="shared" si="143"/>
        <v/>
      </c>
      <c r="AY377" s="23" t="str">
        <f t="shared" si="144"/>
        <v/>
      </c>
      <c r="AZ377" s="23"/>
      <c r="BA377" s="25">
        <v>4.2</v>
      </c>
      <c r="BB377" s="25">
        <v>3.58</v>
      </c>
      <c r="BC377" s="25">
        <f t="shared" si="147"/>
        <v>2.58</v>
      </c>
      <c r="BD377" s="25">
        <f t="shared" si="148"/>
        <v>3.3994</v>
      </c>
      <c r="BF377" s="55">
        <f t="shared" si="133"/>
        <v>0</v>
      </c>
      <c r="BG377" s="66"/>
      <c r="BH377" s="66"/>
      <c r="BI377" s="25"/>
      <c r="BJ377" s="25"/>
      <c r="BK377" s="20"/>
      <c r="BL377" s="24"/>
      <c r="BM377" s="25"/>
      <c r="BN377" s="25"/>
      <c r="BO377" s="25"/>
      <c r="BP377" s="126"/>
    </row>
    <row r="378" spans="1:68" hidden="1" x14ac:dyDescent="0.2">
      <c r="A378" s="56">
        <v>45166</v>
      </c>
      <c r="B378" s="57" t="s">
        <v>561</v>
      </c>
      <c r="C378" s="24" t="s">
        <v>397</v>
      </c>
      <c r="D378" s="58" t="str">
        <f t="shared" si="132"/>
        <v>Mon</v>
      </c>
      <c r="E378" s="74" t="s">
        <v>103</v>
      </c>
      <c r="F378" s="74" t="s">
        <v>51</v>
      </c>
      <c r="G378" s="74" t="s">
        <v>121</v>
      </c>
      <c r="H378" s="24" t="s">
        <v>529</v>
      </c>
      <c r="I378" s="61" t="s">
        <v>80</v>
      </c>
      <c r="J378" s="61" t="s">
        <v>96</v>
      </c>
      <c r="K378" s="69" t="s">
        <v>531</v>
      </c>
      <c r="L378" s="122">
        <v>4</v>
      </c>
      <c r="M378" s="74" t="s">
        <v>105</v>
      </c>
      <c r="N378" s="60" t="s">
        <v>6</v>
      </c>
      <c r="R378" s="79">
        <v>2.8</v>
      </c>
      <c r="S378" s="65" t="s">
        <v>372</v>
      </c>
      <c r="T378" s="66">
        <f t="shared" si="135"/>
        <v>11.2</v>
      </c>
      <c r="U378" s="66">
        <f t="shared" si="136"/>
        <v>7.1999999999999993</v>
      </c>
      <c r="V378" s="66">
        <f t="shared" si="137"/>
        <v>265.76</v>
      </c>
      <c r="W378" s="66">
        <f t="shared" si="138"/>
        <v>1056</v>
      </c>
      <c r="X378" s="20">
        <f t="shared" si="139"/>
        <v>0.25166666666666665</v>
      </c>
      <c r="Y378" s="67">
        <f t="shared" si="140"/>
        <v>2.6576</v>
      </c>
      <c r="Z378" s="68">
        <f t="shared" si="141"/>
        <v>26576</v>
      </c>
      <c r="AA378" s="65" t="s">
        <v>53</v>
      </c>
      <c r="AU378" s="23" t="str">
        <f t="shared" si="149"/>
        <v/>
      </c>
      <c r="AV378" s="23">
        <f t="shared" si="149"/>
        <v>7.1999999999999993</v>
      </c>
      <c r="AW378" s="23" t="str">
        <f t="shared" si="134"/>
        <v/>
      </c>
      <c r="AX378" s="23" t="str">
        <f t="shared" si="143"/>
        <v/>
      </c>
      <c r="AY378" s="23" t="str">
        <f t="shared" si="144"/>
        <v/>
      </c>
      <c r="AZ378" s="23" t="s">
        <v>720</v>
      </c>
      <c r="BA378" s="25">
        <v>0</v>
      </c>
      <c r="BB378" s="25">
        <v>1.9</v>
      </c>
      <c r="BC378" s="25">
        <f t="shared" si="147"/>
        <v>3.5999999999999996</v>
      </c>
      <c r="BD378" s="25">
        <f t="shared" si="148"/>
        <v>1.837</v>
      </c>
      <c r="BF378" s="55">
        <f t="shared" si="133"/>
        <v>0</v>
      </c>
      <c r="BG378" s="66"/>
      <c r="BH378" s="66"/>
      <c r="BI378" s="25"/>
      <c r="BJ378" s="25"/>
      <c r="BK378" s="20"/>
      <c r="BL378" s="24"/>
      <c r="BM378" s="25"/>
      <c r="BN378" s="25"/>
      <c r="BO378" s="25"/>
      <c r="BP378" s="126"/>
    </row>
    <row r="379" spans="1:68" hidden="1" x14ac:dyDescent="0.2">
      <c r="A379" s="56">
        <v>45166</v>
      </c>
      <c r="B379" s="57" t="s">
        <v>561</v>
      </c>
      <c r="C379" s="24" t="s">
        <v>397</v>
      </c>
      <c r="D379" s="58" t="str">
        <f t="shared" si="132"/>
        <v>Mon</v>
      </c>
      <c r="E379" s="74" t="s">
        <v>103</v>
      </c>
      <c r="F379" s="74" t="s">
        <v>51</v>
      </c>
      <c r="G379" s="74" t="s">
        <v>121</v>
      </c>
      <c r="H379" s="24" t="s">
        <v>528</v>
      </c>
      <c r="I379" s="61" t="s">
        <v>84</v>
      </c>
      <c r="J379" s="61" t="s">
        <v>80</v>
      </c>
      <c r="K379" s="69" t="s">
        <v>530</v>
      </c>
      <c r="L379" s="122">
        <v>3</v>
      </c>
      <c r="M379" s="74" t="s">
        <v>105</v>
      </c>
      <c r="N379" s="60" t="s">
        <v>6</v>
      </c>
      <c r="R379" s="79">
        <v>3</v>
      </c>
      <c r="S379" s="65" t="s">
        <v>372</v>
      </c>
      <c r="T379" s="66">
        <f t="shared" si="135"/>
        <v>9</v>
      </c>
      <c r="U379" s="66">
        <f t="shared" si="136"/>
        <v>6</v>
      </c>
      <c r="V379" s="66">
        <f t="shared" si="137"/>
        <v>271.76</v>
      </c>
      <c r="W379" s="66">
        <f t="shared" si="138"/>
        <v>1059</v>
      </c>
      <c r="X379" s="20">
        <f t="shared" si="139"/>
        <v>0.2566194523135033</v>
      </c>
      <c r="Y379" s="67">
        <f t="shared" si="140"/>
        <v>2.7176</v>
      </c>
      <c r="Z379" s="68">
        <f t="shared" si="141"/>
        <v>27176</v>
      </c>
      <c r="AA379" s="65" t="s">
        <v>53</v>
      </c>
      <c r="AU379" s="23" t="str">
        <f t="shared" si="149"/>
        <v/>
      </c>
      <c r="AV379" s="23">
        <f t="shared" si="149"/>
        <v>6</v>
      </c>
      <c r="AW379" s="23" t="str">
        <f t="shared" si="134"/>
        <v/>
      </c>
      <c r="AX379" s="23" t="str">
        <f t="shared" si="143"/>
        <v/>
      </c>
      <c r="AY379" s="23" t="str">
        <f t="shared" si="144"/>
        <v/>
      </c>
      <c r="AZ379" s="23" t="s">
        <v>720</v>
      </c>
      <c r="BA379" s="25">
        <v>0</v>
      </c>
      <c r="BB379" s="25">
        <v>3.22</v>
      </c>
      <c r="BC379" s="25">
        <f t="shared" si="147"/>
        <v>6.66</v>
      </c>
      <c r="BD379" s="25">
        <f t="shared" si="148"/>
        <v>3.0646000000000004</v>
      </c>
      <c r="BF379" s="55">
        <f t="shared" si="133"/>
        <v>0</v>
      </c>
      <c r="BG379" s="66"/>
      <c r="BH379" s="66"/>
      <c r="BI379" s="25"/>
      <c r="BJ379" s="25"/>
      <c r="BK379" s="20"/>
      <c r="BL379" s="24"/>
      <c r="BM379" s="25"/>
      <c r="BN379" s="25"/>
      <c r="BO379" s="25"/>
      <c r="BP379" s="126"/>
    </row>
    <row r="380" spans="1:68" hidden="1" x14ac:dyDescent="0.2">
      <c r="A380" s="56">
        <v>45166</v>
      </c>
      <c r="B380" s="57" t="s">
        <v>561</v>
      </c>
      <c r="C380" s="24" t="s">
        <v>397</v>
      </c>
      <c r="D380" s="58" t="str">
        <f t="shared" si="132"/>
        <v>Mon</v>
      </c>
      <c r="E380" s="74" t="s">
        <v>103</v>
      </c>
      <c r="F380" s="74" t="s">
        <v>51</v>
      </c>
      <c r="G380" s="74" t="s">
        <v>103</v>
      </c>
      <c r="H380" s="24" t="s">
        <v>246</v>
      </c>
      <c r="I380" s="61" t="s">
        <v>156</v>
      </c>
      <c r="J380" s="61" t="s">
        <v>65</v>
      </c>
      <c r="K380" s="60" t="s">
        <v>532</v>
      </c>
      <c r="L380" s="122">
        <v>3</v>
      </c>
      <c r="M380" s="74" t="s">
        <v>105</v>
      </c>
      <c r="N380" s="60" t="s">
        <v>6</v>
      </c>
      <c r="R380" s="79">
        <v>2.6</v>
      </c>
      <c r="S380" s="65" t="s">
        <v>363</v>
      </c>
      <c r="T380" s="66" t="str">
        <f t="shared" si="135"/>
        <v>0.00</v>
      </c>
      <c r="U380" s="66">
        <f t="shared" si="136"/>
        <v>-3</v>
      </c>
      <c r="V380" s="66">
        <f t="shared" si="137"/>
        <v>268.76</v>
      </c>
      <c r="W380" s="66">
        <f t="shared" si="138"/>
        <v>1062</v>
      </c>
      <c r="X380" s="20">
        <f t="shared" si="139"/>
        <v>0.25306967984934087</v>
      </c>
      <c r="Y380" s="67">
        <f t="shared" si="140"/>
        <v>2.6875999999999998</v>
      </c>
      <c r="Z380" s="68">
        <f t="shared" si="141"/>
        <v>26876</v>
      </c>
      <c r="AA380" s="65" t="s">
        <v>52</v>
      </c>
      <c r="AU380" s="23">
        <f t="shared" si="149"/>
        <v>-3</v>
      </c>
      <c r="AV380" s="23" t="str">
        <f t="shared" si="149"/>
        <v/>
      </c>
      <c r="AW380" s="23" t="str">
        <f t="shared" si="134"/>
        <v/>
      </c>
      <c r="AX380" s="23" t="str">
        <f t="shared" si="143"/>
        <v/>
      </c>
      <c r="AY380" s="23" t="str">
        <f t="shared" si="144"/>
        <v/>
      </c>
      <c r="AZ380" s="23"/>
      <c r="BA380" s="25">
        <v>2.7</v>
      </c>
      <c r="BB380" s="25">
        <v>2.99</v>
      </c>
      <c r="BC380" s="25">
        <f t="shared" si="147"/>
        <v>5.9700000000000006</v>
      </c>
      <c r="BD380" s="25">
        <f t="shared" si="148"/>
        <v>2.8507000000000002</v>
      </c>
      <c r="BF380" s="55">
        <f t="shared" si="133"/>
        <v>0</v>
      </c>
      <c r="BG380" s="66"/>
      <c r="BH380" s="66"/>
      <c r="BI380" s="25"/>
      <c r="BJ380" s="25"/>
      <c r="BK380" s="20"/>
      <c r="BL380" s="24"/>
      <c r="BM380" s="25"/>
      <c r="BN380" s="25"/>
      <c r="BO380" s="25"/>
      <c r="BP380" s="126"/>
    </row>
    <row r="381" spans="1:68" hidden="1" x14ac:dyDescent="0.2">
      <c r="A381" s="56">
        <v>45166</v>
      </c>
      <c r="B381" s="57" t="s">
        <v>561</v>
      </c>
      <c r="C381" s="24" t="s">
        <v>397</v>
      </c>
      <c r="D381" s="58" t="str">
        <f t="shared" si="132"/>
        <v>Mon</v>
      </c>
      <c r="E381" s="74" t="s">
        <v>103</v>
      </c>
      <c r="F381" s="74" t="s">
        <v>51</v>
      </c>
      <c r="G381" s="74" t="s">
        <v>103</v>
      </c>
      <c r="H381" s="24" t="s">
        <v>473</v>
      </c>
      <c r="I381" s="61" t="s">
        <v>156</v>
      </c>
      <c r="J381" s="61" t="s">
        <v>80</v>
      </c>
      <c r="K381" s="60" t="s">
        <v>533</v>
      </c>
      <c r="L381" s="122">
        <v>3</v>
      </c>
      <c r="M381" s="74" t="s">
        <v>105</v>
      </c>
      <c r="N381" s="60" t="s">
        <v>6</v>
      </c>
      <c r="R381" s="79">
        <v>3</v>
      </c>
      <c r="S381" s="65" t="s">
        <v>363</v>
      </c>
      <c r="T381" s="66" t="str">
        <f t="shared" si="135"/>
        <v>0.00</v>
      </c>
      <c r="U381" s="66">
        <f t="shared" si="136"/>
        <v>-3</v>
      </c>
      <c r="V381" s="66">
        <f t="shared" si="137"/>
        <v>265.76</v>
      </c>
      <c r="W381" s="66">
        <f t="shared" si="138"/>
        <v>1065</v>
      </c>
      <c r="X381" s="20">
        <f t="shared" si="139"/>
        <v>0.24953990610328639</v>
      </c>
      <c r="Y381" s="67">
        <f t="shared" si="140"/>
        <v>2.6576</v>
      </c>
      <c r="Z381" s="68">
        <f t="shared" si="141"/>
        <v>26576</v>
      </c>
      <c r="AA381" s="65" t="s">
        <v>52</v>
      </c>
      <c r="AU381" s="23">
        <f t="shared" si="149"/>
        <v>-3</v>
      </c>
      <c r="AV381" s="23" t="str">
        <f t="shared" si="149"/>
        <v/>
      </c>
      <c r="AW381" s="23" t="str">
        <f t="shared" si="134"/>
        <v/>
      </c>
      <c r="AX381" s="23" t="str">
        <f t="shared" si="143"/>
        <v/>
      </c>
      <c r="AY381" s="23" t="str">
        <f t="shared" si="144"/>
        <v/>
      </c>
      <c r="AZ381" s="23"/>
      <c r="BA381" s="25">
        <v>4.2</v>
      </c>
      <c r="BB381" s="25">
        <v>3.97</v>
      </c>
      <c r="BC381" s="25">
        <f t="shared" si="147"/>
        <v>8.91</v>
      </c>
      <c r="BD381" s="25">
        <f t="shared" si="148"/>
        <v>3.7621000000000002</v>
      </c>
      <c r="BF381" s="55">
        <f t="shared" si="133"/>
        <v>0</v>
      </c>
      <c r="BG381" s="66"/>
      <c r="BH381" s="66"/>
      <c r="BI381" s="25"/>
      <c r="BJ381" s="25"/>
      <c r="BK381" s="20"/>
      <c r="BL381" s="24"/>
      <c r="BM381" s="25"/>
      <c r="BN381" s="25"/>
      <c r="BO381" s="25"/>
      <c r="BP381" s="126"/>
    </row>
    <row r="382" spans="1:68" hidden="1" x14ac:dyDescent="0.2">
      <c r="A382" s="56">
        <v>45166</v>
      </c>
      <c r="B382" s="57" t="s">
        <v>561</v>
      </c>
      <c r="C382" s="24" t="s">
        <v>397</v>
      </c>
      <c r="D382" s="58" t="str">
        <f t="shared" si="132"/>
        <v>Mon</v>
      </c>
      <c r="E382" s="74" t="s">
        <v>103</v>
      </c>
      <c r="F382" s="74" t="s">
        <v>51</v>
      </c>
      <c r="G382" s="74" t="s">
        <v>103</v>
      </c>
      <c r="H382" s="24" t="s">
        <v>534</v>
      </c>
      <c r="I382" s="61" t="s">
        <v>535</v>
      </c>
      <c r="J382" s="61" t="s">
        <v>536</v>
      </c>
      <c r="K382" s="60" t="s">
        <v>537</v>
      </c>
      <c r="L382" s="122">
        <v>5</v>
      </c>
      <c r="M382" s="74" t="s">
        <v>105</v>
      </c>
      <c r="N382" s="60" t="s">
        <v>73</v>
      </c>
      <c r="R382" s="79">
        <v>2.3199999999999998</v>
      </c>
      <c r="S382" s="65" t="s">
        <v>363</v>
      </c>
      <c r="T382" s="66" t="str">
        <f t="shared" si="135"/>
        <v>0.00</v>
      </c>
      <c r="U382" s="66">
        <f t="shared" si="136"/>
        <v>-5</v>
      </c>
      <c r="V382" s="66">
        <f t="shared" si="137"/>
        <v>260.76</v>
      </c>
      <c r="W382" s="66">
        <f t="shared" si="138"/>
        <v>1070</v>
      </c>
      <c r="X382" s="20">
        <f t="shared" si="139"/>
        <v>0.24370093457943925</v>
      </c>
      <c r="Y382" s="67">
        <f t="shared" si="140"/>
        <v>2.6075999999999997</v>
      </c>
      <c r="Z382" s="68">
        <f t="shared" si="141"/>
        <v>26076</v>
      </c>
      <c r="AA382" s="65" t="s">
        <v>52</v>
      </c>
      <c r="AU382" s="23">
        <f t="shared" si="149"/>
        <v>-5</v>
      </c>
      <c r="AV382" s="23" t="str">
        <f t="shared" si="149"/>
        <v/>
      </c>
      <c r="AW382" s="23" t="str">
        <f t="shared" si="134"/>
        <v/>
      </c>
      <c r="AX382" s="23" t="str">
        <f t="shared" si="143"/>
        <v/>
      </c>
      <c r="AY382" s="23" t="str">
        <f t="shared" si="144"/>
        <v/>
      </c>
      <c r="AZ382" s="23"/>
      <c r="BA382" s="25">
        <v>0</v>
      </c>
      <c r="BB382" s="25">
        <v>0</v>
      </c>
      <c r="BC382" s="25">
        <f t="shared" si="147"/>
        <v>-5</v>
      </c>
      <c r="BD382" s="25">
        <f t="shared" si="148"/>
        <v>6.9999999999999951E-2</v>
      </c>
      <c r="BF382" s="55">
        <f t="shared" si="133"/>
        <v>0</v>
      </c>
      <c r="BG382" s="66"/>
      <c r="BH382" s="66"/>
      <c r="BI382" s="25"/>
      <c r="BJ382" s="25"/>
      <c r="BK382" s="20"/>
      <c r="BL382" s="24"/>
      <c r="BM382" s="25"/>
      <c r="BN382" s="25"/>
      <c r="BO382" s="25"/>
      <c r="BP382" s="126"/>
    </row>
    <row r="383" spans="1:68" hidden="1" x14ac:dyDescent="0.2">
      <c r="A383" s="56">
        <v>45166</v>
      </c>
      <c r="B383" s="57" t="s">
        <v>561</v>
      </c>
      <c r="C383" s="24" t="s">
        <v>397</v>
      </c>
      <c r="D383" s="58" t="str">
        <f t="shared" si="132"/>
        <v>Mon</v>
      </c>
      <c r="E383" s="74" t="s">
        <v>103</v>
      </c>
      <c r="F383" s="74" t="s">
        <v>51</v>
      </c>
      <c r="G383" s="74" t="s">
        <v>152</v>
      </c>
      <c r="H383" s="24" t="s">
        <v>265</v>
      </c>
      <c r="I383" s="61" t="s">
        <v>156</v>
      </c>
      <c r="J383" s="61" t="s">
        <v>80</v>
      </c>
      <c r="K383" s="60" t="s">
        <v>538</v>
      </c>
      <c r="L383" s="122">
        <v>1.5</v>
      </c>
      <c r="M383" s="74" t="s">
        <v>105</v>
      </c>
      <c r="N383" s="60" t="s">
        <v>6</v>
      </c>
      <c r="R383" s="79">
        <v>2.5</v>
      </c>
      <c r="S383" s="65" t="s">
        <v>363</v>
      </c>
      <c r="T383" s="66" t="str">
        <f t="shared" si="135"/>
        <v>0.00</v>
      </c>
      <c r="U383" s="66">
        <f t="shared" si="136"/>
        <v>-1.5</v>
      </c>
      <c r="V383" s="66">
        <f t="shared" si="137"/>
        <v>259.26</v>
      </c>
      <c r="W383" s="66">
        <f t="shared" si="138"/>
        <v>1071.5</v>
      </c>
      <c r="X383" s="20">
        <f t="shared" si="139"/>
        <v>0.24195986934204386</v>
      </c>
      <c r="Y383" s="67">
        <f t="shared" si="140"/>
        <v>2.5926</v>
      </c>
      <c r="Z383" s="68">
        <f t="shared" si="141"/>
        <v>25926</v>
      </c>
      <c r="AA383" s="65" t="s">
        <v>52</v>
      </c>
      <c r="AU383" s="23" t="str">
        <f t="shared" si="149"/>
        <v/>
      </c>
      <c r="AV383" s="23" t="str">
        <f t="shared" si="149"/>
        <v/>
      </c>
      <c r="AW383" s="23">
        <f t="shared" si="134"/>
        <v>-1.5</v>
      </c>
      <c r="AX383" s="23" t="str">
        <f t="shared" si="143"/>
        <v/>
      </c>
      <c r="AY383" s="23" t="str">
        <f t="shared" si="144"/>
        <v/>
      </c>
      <c r="AZ383" s="23"/>
      <c r="BA383" s="25">
        <v>0</v>
      </c>
      <c r="BB383" s="25">
        <v>2.5</v>
      </c>
      <c r="BC383" s="25">
        <f t="shared" si="147"/>
        <v>2.25</v>
      </c>
      <c r="BD383" s="25">
        <f t="shared" si="148"/>
        <v>2.395</v>
      </c>
      <c r="BF383" s="55">
        <f t="shared" si="133"/>
        <v>0</v>
      </c>
      <c r="BG383" s="66"/>
      <c r="BH383" s="66"/>
      <c r="BI383" s="25"/>
      <c r="BJ383" s="25"/>
      <c r="BK383" s="20"/>
      <c r="BL383" s="24"/>
      <c r="BM383" s="25"/>
      <c r="BN383" s="25"/>
      <c r="BO383" s="25"/>
      <c r="BP383" s="126"/>
    </row>
    <row r="384" spans="1:68" hidden="1" x14ac:dyDescent="0.2">
      <c r="A384" s="56">
        <v>45166</v>
      </c>
      <c r="B384" s="57" t="s">
        <v>561</v>
      </c>
      <c r="C384" s="24" t="s">
        <v>397</v>
      </c>
      <c r="D384" s="58" t="str">
        <f t="shared" si="132"/>
        <v>Mon</v>
      </c>
      <c r="E384" s="74" t="s">
        <v>103</v>
      </c>
      <c r="F384" s="74" t="s">
        <v>51</v>
      </c>
      <c r="G384" s="74" t="s">
        <v>152</v>
      </c>
      <c r="H384" s="24" t="s">
        <v>417</v>
      </c>
      <c r="I384" s="61" t="s">
        <v>96</v>
      </c>
      <c r="J384" s="61" t="s">
        <v>202</v>
      </c>
      <c r="K384" s="60" t="s">
        <v>539</v>
      </c>
      <c r="L384" s="122">
        <v>1.5</v>
      </c>
      <c r="M384" s="74" t="s">
        <v>105</v>
      </c>
      <c r="N384" s="60" t="s">
        <v>6</v>
      </c>
      <c r="R384" s="79">
        <v>5</v>
      </c>
      <c r="S384" s="65" t="s">
        <v>363</v>
      </c>
      <c r="T384" s="66" t="str">
        <f t="shared" si="135"/>
        <v>0.00</v>
      </c>
      <c r="U384" s="66">
        <f t="shared" si="136"/>
        <v>-1.5</v>
      </c>
      <c r="V384" s="66">
        <f t="shared" si="137"/>
        <v>257.76</v>
      </c>
      <c r="W384" s="66">
        <f t="shared" si="138"/>
        <v>1073</v>
      </c>
      <c r="X384" s="20">
        <f t="shared" si="139"/>
        <v>0.24022367194780986</v>
      </c>
      <c r="Y384" s="67">
        <f t="shared" si="140"/>
        <v>2.5775999999999999</v>
      </c>
      <c r="Z384" s="68">
        <f t="shared" si="141"/>
        <v>25776</v>
      </c>
      <c r="AA384" s="65" t="s">
        <v>52</v>
      </c>
      <c r="AU384" s="23" t="str">
        <f t="shared" si="149"/>
        <v/>
      </c>
      <c r="AV384" s="23" t="str">
        <f t="shared" si="149"/>
        <v/>
      </c>
      <c r="AW384" s="23">
        <f t="shared" si="134"/>
        <v>-1.5</v>
      </c>
      <c r="AX384" s="23" t="str">
        <f t="shared" si="143"/>
        <v/>
      </c>
      <c r="AY384" s="23" t="str">
        <f t="shared" si="144"/>
        <v/>
      </c>
      <c r="AZ384" s="23"/>
      <c r="BA384" s="25">
        <v>0</v>
      </c>
      <c r="BB384" s="25">
        <v>4.32</v>
      </c>
      <c r="BC384" s="25">
        <f t="shared" si="147"/>
        <v>4.9800000000000004</v>
      </c>
      <c r="BD384" s="25">
        <f t="shared" si="148"/>
        <v>4.0876000000000001</v>
      </c>
      <c r="BF384" s="55">
        <f t="shared" si="133"/>
        <v>0</v>
      </c>
      <c r="BG384" s="66"/>
      <c r="BH384" s="66"/>
      <c r="BI384" s="25"/>
      <c r="BJ384" s="25"/>
      <c r="BK384" s="20"/>
      <c r="BL384" s="24"/>
      <c r="BM384" s="25"/>
      <c r="BN384" s="25"/>
      <c r="BO384" s="25"/>
      <c r="BP384" s="126"/>
    </row>
    <row r="385" spans="1:68" hidden="1" x14ac:dyDescent="0.2">
      <c r="A385" s="56">
        <v>45166</v>
      </c>
      <c r="B385" s="57" t="s">
        <v>561</v>
      </c>
      <c r="C385" s="24" t="s">
        <v>397</v>
      </c>
      <c r="D385" s="58" t="str">
        <f t="shared" si="132"/>
        <v>Mon</v>
      </c>
      <c r="E385" s="74" t="s">
        <v>103</v>
      </c>
      <c r="F385" s="74" t="s">
        <v>51</v>
      </c>
      <c r="G385" s="74" t="s">
        <v>152</v>
      </c>
      <c r="H385" s="24" t="s">
        <v>417</v>
      </c>
      <c r="I385" s="61" t="s">
        <v>96</v>
      </c>
      <c r="J385" s="61" t="s">
        <v>202</v>
      </c>
      <c r="K385" s="60" t="s">
        <v>539</v>
      </c>
      <c r="L385" s="122">
        <v>3.5</v>
      </c>
      <c r="M385" s="74" t="s">
        <v>105</v>
      </c>
      <c r="N385" s="60" t="s">
        <v>7</v>
      </c>
      <c r="R385" s="79">
        <v>1.6</v>
      </c>
      <c r="S385" s="65" t="s">
        <v>363</v>
      </c>
      <c r="T385" s="66" t="str">
        <f t="shared" si="135"/>
        <v>0.00</v>
      </c>
      <c r="U385" s="66">
        <f t="shared" si="136"/>
        <v>-3.5</v>
      </c>
      <c r="V385" s="66">
        <f t="shared" si="137"/>
        <v>254.26</v>
      </c>
      <c r="W385" s="66">
        <f t="shared" si="138"/>
        <v>1076.5</v>
      </c>
      <c r="X385" s="20">
        <f t="shared" si="139"/>
        <v>0.23619136089177892</v>
      </c>
      <c r="Y385" s="67">
        <f t="shared" si="140"/>
        <v>2.5425999999999997</v>
      </c>
      <c r="Z385" s="68">
        <f t="shared" si="141"/>
        <v>25426</v>
      </c>
      <c r="AA385" s="65" t="s">
        <v>52</v>
      </c>
      <c r="AU385" s="23" t="str">
        <f t="shared" si="149"/>
        <v/>
      </c>
      <c r="AV385" s="23" t="str">
        <f t="shared" si="149"/>
        <v/>
      </c>
      <c r="AW385" s="23">
        <f t="shared" si="134"/>
        <v>-3.5</v>
      </c>
      <c r="AX385" s="23" t="str">
        <f t="shared" si="143"/>
        <v/>
      </c>
      <c r="AY385" s="23" t="str">
        <f t="shared" si="144"/>
        <v/>
      </c>
      <c r="AZ385" s="23"/>
      <c r="BA385" s="25">
        <v>0</v>
      </c>
      <c r="BB385" s="25">
        <v>1.68</v>
      </c>
      <c r="BC385" s="25">
        <f t="shared" si="147"/>
        <v>2.38</v>
      </c>
      <c r="BD385" s="25">
        <f t="shared" si="148"/>
        <v>1.6324000000000001</v>
      </c>
      <c r="BF385" s="55">
        <f t="shared" si="133"/>
        <v>0</v>
      </c>
      <c r="BG385" s="66"/>
      <c r="BH385" s="66"/>
      <c r="BI385" s="25"/>
      <c r="BJ385" s="25"/>
      <c r="BK385" s="20"/>
      <c r="BL385" s="24"/>
      <c r="BM385" s="25"/>
      <c r="BN385" s="25"/>
      <c r="BO385" s="25"/>
      <c r="BP385" s="126"/>
    </row>
    <row r="386" spans="1:68" hidden="1" x14ac:dyDescent="0.2">
      <c r="A386" s="56">
        <v>45167</v>
      </c>
      <c r="B386" s="57" t="s">
        <v>561</v>
      </c>
      <c r="C386" s="24" t="s">
        <v>397</v>
      </c>
      <c r="D386" s="58" t="str">
        <f t="shared" si="132"/>
        <v>Tue</v>
      </c>
      <c r="E386" s="74" t="s">
        <v>103</v>
      </c>
      <c r="F386" s="74" t="s">
        <v>51</v>
      </c>
      <c r="G386" s="74" t="s">
        <v>103</v>
      </c>
      <c r="H386" s="24" t="s">
        <v>183</v>
      </c>
      <c r="I386" s="61" t="s">
        <v>136</v>
      </c>
      <c r="J386" s="61" t="s">
        <v>84</v>
      </c>
      <c r="K386" s="69" t="s">
        <v>541</v>
      </c>
      <c r="L386" s="122">
        <v>4</v>
      </c>
      <c r="M386" s="74" t="s">
        <v>105</v>
      </c>
      <c r="N386" s="60" t="s">
        <v>6</v>
      </c>
      <c r="R386" s="79">
        <v>2</v>
      </c>
      <c r="S386" s="65" t="s">
        <v>372</v>
      </c>
      <c r="T386" s="66">
        <f t="shared" si="135"/>
        <v>8</v>
      </c>
      <c r="U386" s="66">
        <f t="shared" si="136"/>
        <v>4</v>
      </c>
      <c r="V386" s="66">
        <f t="shared" si="137"/>
        <v>258.26</v>
      </c>
      <c r="W386" s="66">
        <f t="shared" si="138"/>
        <v>1080.5</v>
      </c>
      <c r="X386" s="20">
        <f t="shared" si="139"/>
        <v>0.23901897269782507</v>
      </c>
      <c r="Y386" s="67">
        <f t="shared" si="140"/>
        <v>2.5825999999999998</v>
      </c>
      <c r="Z386" s="68">
        <f t="shared" si="141"/>
        <v>25826</v>
      </c>
      <c r="AA386" s="65" t="s">
        <v>53</v>
      </c>
      <c r="AU386" s="23">
        <f t="shared" ref="AU386:AV405" si="150">IF($G386=AU$2,$U386,"")</f>
        <v>4</v>
      </c>
      <c r="AV386" s="23" t="str">
        <f t="shared" si="150"/>
        <v/>
      </c>
      <c r="AW386" s="23" t="str">
        <f t="shared" si="134"/>
        <v/>
      </c>
      <c r="AX386" s="23" t="str">
        <f t="shared" si="143"/>
        <v/>
      </c>
      <c r="AY386" s="23" t="str">
        <f t="shared" si="144"/>
        <v/>
      </c>
      <c r="AZ386" s="23"/>
      <c r="BA386" s="25">
        <v>1.9</v>
      </c>
      <c r="BB386" s="25">
        <v>1.95</v>
      </c>
      <c r="BC386" s="25">
        <f t="shared" si="147"/>
        <v>3.8</v>
      </c>
      <c r="BD386" s="25">
        <f t="shared" si="148"/>
        <v>1.8835</v>
      </c>
      <c r="BF386" s="55">
        <f t="shared" si="133"/>
        <v>0</v>
      </c>
      <c r="BG386" s="66"/>
      <c r="BH386" s="66"/>
      <c r="BI386" s="25"/>
      <c r="BJ386" s="25"/>
      <c r="BK386" s="20"/>
      <c r="BL386" s="24"/>
      <c r="BM386" s="25"/>
      <c r="BN386" s="25"/>
      <c r="BO386" s="25"/>
      <c r="BP386" s="126"/>
    </row>
    <row r="387" spans="1:68" hidden="1" x14ac:dyDescent="0.2">
      <c r="A387" s="56">
        <v>45167</v>
      </c>
      <c r="B387" s="57" t="s">
        <v>561</v>
      </c>
      <c r="C387" s="24" t="s">
        <v>397</v>
      </c>
      <c r="D387" s="58" t="str">
        <f t="shared" ref="D387:D434" si="151">TEXT(A387,"ddd")</f>
        <v>Tue</v>
      </c>
      <c r="E387" s="74" t="s">
        <v>103</v>
      </c>
      <c r="F387" s="74" t="s">
        <v>51</v>
      </c>
      <c r="G387" s="74" t="s">
        <v>103</v>
      </c>
      <c r="H387" s="24" t="s">
        <v>141</v>
      </c>
      <c r="I387" s="61" t="s">
        <v>90</v>
      </c>
      <c r="J387" s="61" t="s">
        <v>90</v>
      </c>
      <c r="K387" s="62" t="s">
        <v>540</v>
      </c>
      <c r="L387" s="122">
        <v>4</v>
      </c>
      <c r="M387" s="74" t="s">
        <v>105</v>
      </c>
      <c r="N387" s="60" t="s">
        <v>6</v>
      </c>
      <c r="R387" s="79">
        <v>2</v>
      </c>
      <c r="S387" s="65" t="s">
        <v>371</v>
      </c>
      <c r="T387" s="66" t="str">
        <f t="shared" si="135"/>
        <v>0.00</v>
      </c>
      <c r="U387" s="66">
        <f t="shared" si="136"/>
        <v>-4</v>
      </c>
      <c r="V387" s="66">
        <f t="shared" si="137"/>
        <v>254.26</v>
      </c>
      <c r="W387" s="66">
        <f t="shared" si="138"/>
        <v>1084.5</v>
      </c>
      <c r="X387" s="20">
        <f t="shared" si="139"/>
        <v>0.23444905486399262</v>
      </c>
      <c r="Y387" s="67">
        <f t="shared" si="140"/>
        <v>2.5425999999999997</v>
      </c>
      <c r="Z387" s="68">
        <f t="shared" si="141"/>
        <v>25426</v>
      </c>
      <c r="AA387" s="65" t="s">
        <v>52</v>
      </c>
      <c r="AU387" s="23">
        <f t="shared" si="150"/>
        <v>-4</v>
      </c>
      <c r="AV387" s="23" t="str">
        <f t="shared" si="150"/>
        <v/>
      </c>
      <c r="AW387" s="23" t="str">
        <f t="shared" si="134"/>
        <v/>
      </c>
      <c r="AX387" s="23" t="str">
        <f t="shared" si="143"/>
        <v/>
      </c>
      <c r="AY387" s="23" t="str">
        <f t="shared" si="144"/>
        <v/>
      </c>
      <c r="AZ387" s="23"/>
      <c r="BA387" s="25">
        <v>1.8</v>
      </c>
      <c r="BB387" s="25">
        <v>1.72</v>
      </c>
      <c r="BC387" s="25">
        <f t="shared" si="147"/>
        <v>2.88</v>
      </c>
      <c r="BD387" s="25">
        <f t="shared" si="148"/>
        <v>1.6696</v>
      </c>
      <c r="BF387" s="55">
        <f t="shared" ref="BF387:BF450" si="152">U387-SUM(AU387:AY387)</f>
        <v>0</v>
      </c>
      <c r="BG387" s="66"/>
      <c r="BH387" s="66"/>
      <c r="BI387" s="25"/>
      <c r="BJ387" s="25"/>
      <c r="BK387" s="20"/>
      <c r="BL387" s="24"/>
      <c r="BM387" s="25"/>
      <c r="BN387" s="25"/>
      <c r="BO387" s="25"/>
      <c r="BP387" s="126"/>
    </row>
    <row r="388" spans="1:68" hidden="1" x14ac:dyDescent="0.2">
      <c r="A388" s="56">
        <v>45168</v>
      </c>
      <c r="B388" s="57" t="s">
        <v>561</v>
      </c>
      <c r="C388" s="24" t="s">
        <v>397</v>
      </c>
      <c r="D388" s="58" t="str">
        <f t="shared" si="151"/>
        <v>Wed</v>
      </c>
      <c r="E388" s="74" t="s">
        <v>103</v>
      </c>
      <c r="F388" s="74" t="s">
        <v>51</v>
      </c>
      <c r="G388" s="74" t="s">
        <v>121</v>
      </c>
      <c r="H388" s="24" t="s">
        <v>57</v>
      </c>
      <c r="I388" s="61" t="s">
        <v>90</v>
      </c>
      <c r="J388" s="61" t="s">
        <v>136</v>
      </c>
      <c r="K388" s="69" t="s">
        <v>545</v>
      </c>
      <c r="L388" s="122">
        <v>3</v>
      </c>
      <c r="M388" s="74" t="s">
        <v>105</v>
      </c>
      <c r="N388" s="60" t="s">
        <v>6</v>
      </c>
      <c r="R388" s="79">
        <v>1.9</v>
      </c>
      <c r="S388" s="65" t="s">
        <v>372</v>
      </c>
      <c r="T388" s="66">
        <f t="shared" si="135"/>
        <v>5.7</v>
      </c>
      <c r="U388" s="66">
        <f t="shared" si="136"/>
        <v>2.7</v>
      </c>
      <c r="V388" s="66">
        <f t="shared" si="137"/>
        <v>256.95999999999998</v>
      </c>
      <c r="W388" s="66">
        <f t="shared" si="138"/>
        <v>1087.5</v>
      </c>
      <c r="X388" s="20">
        <f t="shared" si="139"/>
        <v>0.23628505747126435</v>
      </c>
      <c r="Y388" s="67">
        <f t="shared" si="140"/>
        <v>2.5695999999999999</v>
      </c>
      <c r="Z388" s="68">
        <f t="shared" si="141"/>
        <v>25695.999999999996</v>
      </c>
      <c r="AA388" s="65" t="s">
        <v>53</v>
      </c>
      <c r="AU388" s="23" t="str">
        <f t="shared" si="150"/>
        <v/>
      </c>
      <c r="AV388" s="23">
        <f t="shared" si="150"/>
        <v>2.7</v>
      </c>
      <c r="AW388" s="23" t="str">
        <f t="shared" ref="AW388:AW451" si="153">IF($G388=AW$2,$U388,"")</f>
        <v/>
      </c>
      <c r="AX388" s="23" t="str">
        <f t="shared" si="143"/>
        <v/>
      </c>
      <c r="AY388" s="23" t="str">
        <f t="shared" si="144"/>
        <v/>
      </c>
      <c r="AZ388" s="23" t="s">
        <v>720</v>
      </c>
      <c r="BA388" s="25">
        <v>0</v>
      </c>
      <c r="BB388" s="25">
        <v>1.63</v>
      </c>
      <c r="BC388" s="25">
        <f t="shared" si="147"/>
        <v>1.8899999999999997</v>
      </c>
      <c r="BD388" s="25">
        <f t="shared" si="148"/>
        <v>1.5859000000000001</v>
      </c>
      <c r="BF388" s="55">
        <f t="shared" si="152"/>
        <v>0</v>
      </c>
      <c r="BG388" s="66"/>
      <c r="BH388" s="66"/>
      <c r="BI388" s="25"/>
      <c r="BJ388" s="25"/>
      <c r="BK388" s="20"/>
      <c r="BL388" s="24"/>
      <c r="BM388" s="25"/>
      <c r="BN388" s="25"/>
      <c r="BO388" s="25"/>
      <c r="BP388" s="126"/>
    </row>
    <row r="389" spans="1:68" hidden="1" x14ac:dyDescent="0.2">
      <c r="A389" s="56">
        <v>45168</v>
      </c>
      <c r="B389" s="57" t="s">
        <v>561</v>
      </c>
      <c r="C389" s="24" t="s">
        <v>397</v>
      </c>
      <c r="D389" s="58" t="str">
        <f t="shared" si="151"/>
        <v>Wed</v>
      </c>
      <c r="E389" s="74" t="s">
        <v>103</v>
      </c>
      <c r="F389" s="74" t="s">
        <v>51</v>
      </c>
      <c r="G389" s="74" t="s">
        <v>103</v>
      </c>
      <c r="H389" s="24" t="s">
        <v>124</v>
      </c>
      <c r="I389" s="61" t="s">
        <v>159</v>
      </c>
      <c r="J389" s="61" t="s">
        <v>202</v>
      </c>
      <c r="K389" s="69" t="s">
        <v>542</v>
      </c>
      <c r="L389" s="122">
        <v>3.5</v>
      </c>
      <c r="M389" s="74" t="s">
        <v>105</v>
      </c>
      <c r="N389" s="60" t="s">
        <v>7</v>
      </c>
      <c r="R389" s="79">
        <v>1.6</v>
      </c>
      <c r="S389" s="65" t="s">
        <v>372</v>
      </c>
      <c r="T389" s="66">
        <f t="shared" ref="T389:T452" si="154">IF((AA389="W"),ROUND((R389*L389),2),"0.00")</f>
        <v>5.6</v>
      </c>
      <c r="U389" s="66">
        <f t="shared" ref="U389:U452" si="155">-$L389+T389</f>
        <v>2.0999999999999996</v>
      </c>
      <c r="V389" s="66">
        <f t="shared" ref="V389:V452" si="156">U389+V388</f>
        <v>259.06</v>
      </c>
      <c r="W389" s="66">
        <f t="shared" ref="W389:W452" si="157">L389+W388</f>
        <v>1091</v>
      </c>
      <c r="X389" s="20">
        <f t="shared" ref="X389:X452" si="158">SUM(V389/W389)</f>
        <v>0.23745187901008249</v>
      </c>
      <c r="Y389" s="67">
        <f t="shared" ref="Y389:Y452" si="159">V389/100</f>
        <v>2.5906000000000002</v>
      </c>
      <c r="Z389" s="68">
        <f t="shared" ref="Z389:Z452" si="160">V389*100</f>
        <v>25906</v>
      </c>
      <c r="AA389" s="65" t="s">
        <v>53</v>
      </c>
      <c r="AU389" s="23">
        <f t="shared" si="150"/>
        <v>2.0999999999999996</v>
      </c>
      <c r="AV389" s="23" t="str">
        <f t="shared" si="150"/>
        <v/>
      </c>
      <c r="AW389" s="23" t="str">
        <f t="shared" si="153"/>
        <v/>
      </c>
      <c r="AX389" s="23" t="str">
        <f t="shared" si="143"/>
        <v/>
      </c>
      <c r="AY389" s="23" t="str">
        <f t="shared" si="144"/>
        <v/>
      </c>
      <c r="AZ389" s="23"/>
      <c r="BA389" s="25">
        <v>0</v>
      </c>
      <c r="BB389" s="25">
        <v>1.42</v>
      </c>
      <c r="BC389" s="25">
        <f t="shared" si="147"/>
        <v>1.4699999999999998</v>
      </c>
      <c r="BD389" s="25">
        <f t="shared" si="148"/>
        <v>1.3906000000000001</v>
      </c>
      <c r="BF389" s="55">
        <f t="shared" si="152"/>
        <v>0</v>
      </c>
      <c r="BG389" s="66"/>
      <c r="BH389" s="66"/>
      <c r="BI389" s="25"/>
      <c r="BJ389" s="25"/>
      <c r="BK389" s="20"/>
      <c r="BL389" s="24"/>
      <c r="BM389" s="25"/>
      <c r="BN389" s="25"/>
      <c r="BO389" s="25"/>
      <c r="BP389" s="126"/>
    </row>
    <row r="390" spans="1:68" hidden="1" x14ac:dyDescent="0.2">
      <c r="A390" s="56">
        <v>45168</v>
      </c>
      <c r="B390" s="57" t="s">
        <v>561</v>
      </c>
      <c r="C390" s="24" t="s">
        <v>397</v>
      </c>
      <c r="D390" s="58" t="str">
        <f t="shared" si="151"/>
        <v>Wed</v>
      </c>
      <c r="E390" s="74" t="s">
        <v>103</v>
      </c>
      <c r="F390" s="74" t="s">
        <v>51</v>
      </c>
      <c r="G390" s="74" t="s">
        <v>103</v>
      </c>
      <c r="H390" s="24" t="s">
        <v>158</v>
      </c>
      <c r="I390" s="61" t="s">
        <v>156</v>
      </c>
      <c r="J390" s="61" t="s">
        <v>84</v>
      </c>
      <c r="K390" s="60" t="s">
        <v>543</v>
      </c>
      <c r="L390" s="122">
        <v>2</v>
      </c>
      <c r="M390" s="74" t="s">
        <v>105</v>
      </c>
      <c r="N390" s="60" t="s">
        <v>6</v>
      </c>
      <c r="R390" s="79">
        <v>4.2</v>
      </c>
      <c r="S390" s="65" t="s">
        <v>363</v>
      </c>
      <c r="T390" s="66" t="str">
        <f t="shared" si="154"/>
        <v>0.00</v>
      </c>
      <c r="U390" s="66">
        <f t="shared" si="155"/>
        <v>-2</v>
      </c>
      <c r="V390" s="66">
        <f t="shared" si="156"/>
        <v>257.06</v>
      </c>
      <c r="W390" s="66">
        <f t="shared" si="157"/>
        <v>1093</v>
      </c>
      <c r="X390" s="20">
        <f t="shared" si="158"/>
        <v>0.23518755718206771</v>
      </c>
      <c r="Y390" s="67">
        <f t="shared" si="159"/>
        <v>2.5706000000000002</v>
      </c>
      <c r="Z390" s="68">
        <f t="shared" si="160"/>
        <v>25706</v>
      </c>
      <c r="AA390" s="65" t="s">
        <v>52</v>
      </c>
      <c r="AU390" s="23">
        <f t="shared" si="150"/>
        <v>-2</v>
      </c>
      <c r="AV390" s="23" t="str">
        <f t="shared" si="150"/>
        <v/>
      </c>
      <c r="AW390" s="23" t="str">
        <f t="shared" si="153"/>
        <v/>
      </c>
      <c r="AX390" s="23" t="str">
        <f t="shared" si="143"/>
        <v/>
      </c>
      <c r="AY390" s="23" t="str">
        <f t="shared" si="144"/>
        <v/>
      </c>
      <c r="AZ390" s="23"/>
      <c r="BA390" s="25">
        <v>3.9</v>
      </c>
      <c r="BB390" s="25">
        <v>3.35</v>
      </c>
      <c r="BC390" s="25">
        <f t="shared" si="147"/>
        <v>4.7</v>
      </c>
      <c r="BD390" s="25">
        <f t="shared" si="148"/>
        <v>3.1855000000000002</v>
      </c>
      <c r="BF390" s="55">
        <f t="shared" si="152"/>
        <v>0</v>
      </c>
      <c r="BG390" s="66"/>
      <c r="BH390" s="66"/>
      <c r="BI390" s="25"/>
      <c r="BJ390" s="25"/>
      <c r="BK390" s="20"/>
      <c r="BL390" s="24"/>
      <c r="BM390" s="25"/>
      <c r="BN390" s="25"/>
      <c r="BO390" s="25"/>
      <c r="BP390" s="126"/>
    </row>
    <row r="391" spans="1:68" hidden="1" x14ac:dyDescent="0.2">
      <c r="A391" s="56">
        <v>45168</v>
      </c>
      <c r="B391" s="57" t="s">
        <v>561</v>
      </c>
      <c r="C391" s="24" t="s">
        <v>397</v>
      </c>
      <c r="D391" s="58" t="str">
        <f t="shared" si="151"/>
        <v>Wed</v>
      </c>
      <c r="E391" s="74" t="s">
        <v>103</v>
      </c>
      <c r="F391" s="74" t="s">
        <v>51</v>
      </c>
      <c r="G391" s="74" t="s">
        <v>103</v>
      </c>
      <c r="H391" s="24" t="s">
        <v>124</v>
      </c>
      <c r="I391" s="61" t="s">
        <v>96</v>
      </c>
      <c r="J391" s="61" t="s">
        <v>84</v>
      </c>
      <c r="K391" s="60" t="s">
        <v>544</v>
      </c>
      <c r="L391" s="122">
        <v>1</v>
      </c>
      <c r="M391" s="74" t="s">
        <v>105</v>
      </c>
      <c r="N391" s="60" t="s">
        <v>6</v>
      </c>
      <c r="R391" s="79">
        <v>4.5</v>
      </c>
      <c r="S391" s="65" t="s">
        <v>363</v>
      </c>
      <c r="T391" s="66" t="str">
        <f t="shared" si="154"/>
        <v>0.00</v>
      </c>
      <c r="U391" s="66">
        <f t="shared" si="155"/>
        <v>-1</v>
      </c>
      <c r="V391" s="66">
        <f t="shared" si="156"/>
        <v>256.06</v>
      </c>
      <c r="W391" s="66">
        <f t="shared" si="157"/>
        <v>1094</v>
      </c>
      <c r="X391" s="20">
        <f t="shared" si="158"/>
        <v>0.23405850091407679</v>
      </c>
      <c r="Y391" s="67">
        <f t="shared" si="159"/>
        <v>2.5606</v>
      </c>
      <c r="Z391" s="68">
        <f t="shared" si="160"/>
        <v>25606</v>
      </c>
      <c r="AA391" s="65" t="s">
        <v>52</v>
      </c>
      <c r="AU391" s="23">
        <f t="shared" si="150"/>
        <v>-1</v>
      </c>
      <c r="AV391" s="23" t="str">
        <f t="shared" si="150"/>
        <v/>
      </c>
      <c r="AW391" s="23" t="str">
        <f t="shared" si="153"/>
        <v/>
      </c>
      <c r="AX391" s="23" t="str">
        <f t="shared" si="143"/>
        <v/>
      </c>
      <c r="AY391" s="23" t="str">
        <f t="shared" si="144"/>
        <v/>
      </c>
      <c r="AZ391" s="23"/>
      <c r="BA391" s="25">
        <v>5.0999999999999996</v>
      </c>
      <c r="BB391" s="25">
        <v>5.0999999999999996</v>
      </c>
      <c r="BC391" s="25">
        <f t="shared" si="147"/>
        <v>4.0999999999999996</v>
      </c>
      <c r="BD391" s="25">
        <f t="shared" ref="BD391:BD422" si="161">0.93*(BB391-1)+1</f>
        <v>4.8129999999999997</v>
      </c>
      <c r="BF391" s="55">
        <f t="shared" si="152"/>
        <v>0</v>
      </c>
      <c r="BG391" s="66"/>
      <c r="BH391" s="66"/>
      <c r="BI391" s="25"/>
      <c r="BJ391" s="25"/>
      <c r="BK391" s="20"/>
      <c r="BL391" s="24"/>
      <c r="BM391" s="25"/>
      <c r="BN391" s="25"/>
      <c r="BO391" s="25"/>
      <c r="BP391" s="126"/>
    </row>
    <row r="392" spans="1:68" hidden="1" x14ac:dyDescent="0.2">
      <c r="A392" s="56">
        <v>45168</v>
      </c>
      <c r="B392" s="57" t="s">
        <v>561</v>
      </c>
      <c r="C392" s="24" t="s">
        <v>397</v>
      </c>
      <c r="D392" s="58" t="str">
        <f t="shared" si="151"/>
        <v>Wed</v>
      </c>
      <c r="E392" s="74" t="s">
        <v>103</v>
      </c>
      <c r="F392" s="74" t="s">
        <v>51</v>
      </c>
      <c r="G392" s="74" t="s">
        <v>103</v>
      </c>
      <c r="H392" s="24" t="s">
        <v>124</v>
      </c>
      <c r="I392" s="61" t="s">
        <v>96</v>
      </c>
      <c r="J392" s="61" t="s">
        <v>84</v>
      </c>
      <c r="K392" s="60" t="s">
        <v>544</v>
      </c>
      <c r="L392" s="122">
        <v>3</v>
      </c>
      <c r="M392" s="74" t="s">
        <v>105</v>
      </c>
      <c r="N392" s="60" t="s">
        <v>7</v>
      </c>
      <c r="R392" s="79">
        <v>1.7</v>
      </c>
      <c r="S392" s="65" t="s">
        <v>363</v>
      </c>
      <c r="T392" s="66" t="str">
        <f t="shared" si="154"/>
        <v>0.00</v>
      </c>
      <c r="U392" s="66">
        <f t="shared" si="155"/>
        <v>-3</v>
      </c>
      <c r="V392" s="66">
        <f t="shared" si="156"/>
        <v>253.06</v>
      </c>
      <c r="W392" s="66">
        <f t="shared" si="157"/>
        <v>1097</v>
      </c>
      <c r="X392" s="20">
        <f t="shared" si="158"/>
        <v>0.23068368277119417</v>
      </c>
      <c r="Y392" s="67">
        <f t="shared" si="159"/>
        <v>2.5306000000000002</v>
      </c>
      <c r="Z392" s="68">
        <f t="shared" si="160"/>
        <v>25306</v>
      </c>
      <c r="AA392" s="65" t="s">
        <v>52</v>
      </c>
      <c r="AU392" s="23">
        <f t="shared" si="150"/>
        <v>-3</v>
      </c>
      <c r="AV392" s="23" t="str">
        <f t="shared" si="150"/>
        <v/>
      </c>
      <c r="AW392" s="23" t="str">
        <f t="shared" si="153"/>
        <v/>
      </c>
      <c r="AX392" s="23" t="str">
        <f t="shared" si="143"/>
        <v/>
      </c>
      <c r="AY392" s="23" t="str">
        <f t="shared" si="144"/>
        <v/>
      </c>
      <c r="AZ392" s="23"/>
      <c r="BA392" s="25">
        <v>0</v>
      </c>
      <c r="BB392" s="25">
        <v>1.78</v>
      </c>
      <c r="BC392" s="25">
        <f t="shared" si="147"/>
        <v>2.34</v>
      </c>
      <c r="BD392" s="25">
        <f t="shared" si="161"/>
        <v>1.7254</v>
      </c>
      <c r="BF392" s="55">
        <f t="shared" si="152"/>
        <v>0</v>
      </c>
      <c r="BG392" s="66"/>
      <c r="BH392" s="66"/>
      <c r="BI392" s="25"/>
      <c r="BJ392" s="25"/>
      <c r="BK392" s="20"/>
      <c r="BL392" s="24"/>
      <c r="BM392" s="25"/>
      <c r="BN392" s="25"/>
      <c r="BO392" s="25"/>
      <c r="BP392" s="126"/>
    </row>
    <row r="393" spans="1:68" hidden="1" x14ac:dyDescent="0.2">
      <c r="A393" s="56">
        <v>45168</v>
      </c>
      <c r="B393" s="57" t="s">
        <v>561</v>
      </c>
      <c r="C393" s="24" t="s">
        <v>397</v>
      </c>
      <c r="D393" s="58" t="str">
        <f t="shared" si="151"/>
        <v>Wed</v>
      </c>
      <c r="E393" s="74" t="s">
        <v>103</v>
      </c>
      <c r="F393" s="74" t="s">
        <v>51</v>
      </c>
      <c r="G393" s="74" t="s">
        <v>103</v>
      </c>
      <c r="H393" s="24" t="s">
        <v>124</v>
      </c>
      <c r="I393" s="61" t="s">
        <v>159</v>
      </c>
      <c r="J393" s="61" t="s">
        <v>202</v>
      </c>
      <c r="K393" s="69" t="s">
        <v>542</v>
      </c>
      <c r="L393" s="122">
        <v>1.5</v>
      </c>
      <c r="M393" s="74" t="s">
        <v>105</v>
      </c>
      <c r="N393" s="60" t="s">
        <v>6</v>
      </c>
      <c r="R393" s="79">
        <v>3.7</v>
      </c>
      <c r="S393" s="65" t="s">
        <v>372</v>
      </c>
      <c r="T393" s="66">
        <f t="shared" si="154"/>
        <v>5.55</v>
      </c>
      <c r="U393" s="66">
        <f t="shared" si="155"/>
        <v>4.05</v>
      </c>
      <c r="V393" s="66">
        <f t="shared" si="156"/>
        <v>257.11</v>
      </c>
      <c r="W393" s="66">
        <f t="shared" si="157"/>
        <v>1098.5</v>
      </c>
      <c r="X393" s="20">
        <f t="shared" si="158"/>
        <v>0.23405553026854803</v>
      </c>
      <c r="Y393" s="67">
        <f t="shared" si="159"/>
        <v>2.5710999999999999</v>
      </c>
      <c r="Z393" s="68">
        <f t="shared" si="160"/>
        <v>25711</v>
      </c>
      <c r="AA393" s="65" t="s">
        <v>53</v>
      </c>
      <c r="AU393" s="23">
        <f t="shared" si="150"/>
        <v>4.05</v>
      </c>
      <c r="AV393" s="23" t="str">
        <f t="shared" si="150"/>
        <v/>
      </c>
      <c r="AW393" s="23" t="str">
        <f t="shared" si="153"/>
        <v/>
      </c>
      <c r="AX393" s="23" t="str">
        <f t="shared" si="143"/>
        <v/>
      </c>
      <c r="AY393" s="23" t="str">
        <f t="shared" si="144"/>
        <v/>
      </c>
      <c r="AZ393" s="23"/>
      <c r="BA393" s="25">
        <v>3.4</v>
      </c>
      <c r="BB393" s="25">
        <v>3.66</v>
      </c>
      <c r="BC393" s="25">
        <f t="shared" si="147"/>
        <v>3.99</v>
      </c>
      <c r="BD393" s="25">
        <f t="shared" si="161"/>
        <v>3.4738000000000002</v>
      </c>
      <c r="BF393" s="55">
        <f t="shared" si="152"/>
        <v>0</v>
      </c>
      <c r="BG393" s="66"/>
      <c r="BH393" s="66"/>
      <c r="BI393" s="25"/>
      <c r="BJ393" s="25"/>
      <c r="BK393" s="20"/>
      <c r="BL393" s="24"/>
      <c r="BM393" s="25"/>
      <c r="BN393" s="25"/>
      <c r="BO393" s="25"/>
      <c r="BP393" s="126"/>
    </row>
    <row r="394" spans="1:68" hidden="1" x14ac:dyDescent="0.2">
      <c r="A394" s="56">
        <v>45169</v>
      </c>
      <c r="B394" s="57" t="s">
        <v>561</v>
      </c>
      <c r="C394" s="24" t="s">
        <v>397</v>
      </c>
      <c r="D394" s="58" t="str">
        <f t="shared" si="151"/>
        <v>Thu</v>
      </c>
      <c r="E394" s="74" t="s">
        <v>103</v>
      </c>
      <c r="F394" s="74" t="s">
        <v>51</v>
      </c>
      <c r="G394" s="74" t="s">
        <v>152</v>
      </c>
      <c r="H394" s="24" t="s">
        <v>71</v>
      </c>
      <c r="I394" s="61" t="s">
        <v>156</v>
      </c>
      <c r="J394" s="61" t="s">
        <v>202</v>
      </c>
      <c r="K394" s="62" t="s">
        <v>546</v>
      </c>
      <c r="L394" s="122">
        <v>0.5</v>
      </c>
      <c r="M394" s="74" t="s">
        <v>105</v>
      </c>
      <c r="N394" s="60" t="s">
        <v>6</v>
      </c>
      <c r="R394" s="79">
        <v>21</v>
      </c>
      <c r="S394" s="65" t="s">
        <v>371</v>
      </c>
      <c r="T394" s="66" t="str">
        <f t="shared" si="154"/>
        <v>0.00</v>
      </c>
      <c r="U394" s="66">
        <f t="shared" si="155"/>
        <v>-0.5</v>
      </c>
      <c r="V394" s="66">
        <f t="shared" si="156"/>
        <v>256.61</v>
      </c>
      <c r="W394" s="66">
        <f t="shared" si="157"/>
        <v>1099</v>
      </c>
      <c r="X394" s="20">
        <f t="shared" si="158"/>
        <v>0.23349408553230211</v>
      </c>
      <c r="Y394" s="67">
        <f t="shared" si="159"/>
        <v>2.5661</v>
      </c>
      <c r="Z394" s="68">
        <f t="shared" si="160"/>
        <v>25661</v>
      </c>
      <c r="AA394" s="65" t="s">
        <v>52</v>
      </c>
      <c r="AU394" s="23" t="str">
        <f t="shared" si="150"/>
        <v/>
      </c>
      <c r="AV394" s="23" t="str">
        <f t="shared" si="150"/>
        <v/>
      </c>
      <c r="AW394" s="23">
        <f t="shared" si="153"/>
        <v>-0.5</v>
      </c>
      <c r="AX394" s="23" t="str">
        <f t="shared" ref="AX394:AX457" si="162">IF($G394=AX$2,$U394,"")</f>
        <v/>
      </c>
      <c r="AY394" s="23" t="str">
        <f t="shared" si="144"/>
        <v/>
      </c>
      <c r="AZ394" s="23"/>
      <c r="BA394" s="25">
        <v>0</v>
      </c>
      <c r="BB394" s="25">
        <v>0</v>
      </c>
      <c r="BC394" s="25">
        <f t="shared" si="147"/>
        <v>-0.5</v>
      </c>
      <c r="BD394" s="25">
        <f t="shared" si="161"/>
        <v>6.9999999999999951E-2</v>
      </c>
      <c r="BF394" s="55">
        <f t="shared" si="152"/>
        <v>0</v>
      </c>
      <c r="BG394" s="66"/>
      <c r="BH394" s="66"/>
      <c r="BI394" s="25"/>
      <c r="BJ394" s="25"/>
      <c r="BK394" s="20"/>
      <c r="BL394" s="24"/>
      <c r="BM394" s="25"/>
      <c r="BN394" s="25"/>
      <c r="BO394" s="25"/>
      <c r="BP394" s="126"/>
    </row>
    <row r="395" spans="1:68" hidden="1" x14ac:dyDescent="0.2">
      <c r="A395" s="56">
        <v>45169</v>
      </c>
      <c r="B395" s="57" t="s">
        <v>561</v>
      </c>
      <c r="C395" s="24" t="s">
        <v>397</v>
      </c>
      <c r="D395" s="58" t="str">
        <f t="shared" si="151"/>
        <v>Thu</v>
      </c>
      <c r="E395" s="74" t="s">
        <v>103</v>
      </c>
      <c r="F395" s="74" t="s">
        <v>51</v>
      </c>
      <c r="G395" s="74" t="s">
        <v>152</v>
      </c>
      <c r="H395" s="24" t="s">
        <v>71</v>
      </c>
      <c r="I395" s="61" t="s">
        <v>156</v>
      </c>
      <c r="J395" s="61" t="s">
        <v>202</v>
      </c>
      <c r="K395" s="69" t="s">
        <v>546</v>
      </c>
      <c r="L395" s="122">
        <v>1.5</v>
      </c>
      <c r="M395" s="74" t="s">
        <v>105</v>
      </c>
      <c r="N395" s="60" t="s">
        <v>7</v>
      </c>
      <c r="R395" s="79">
        <v>4</v>
      </c>
      <c r="S395" s="65" t="s">
        <v>371</v>
      </c>
      <c r="T395" s="66">
        <f t="shared" si="154"/>
        <v>6</v>
      </c>
      <c r="U395" s="66">
        <f t="shared" si="155"/>
        <v>4.5</v>
      </c>
      <c r="V395" s="66">
        <f t="shared" si="156"/>
        <v>261.11</v>
      </c>
      <c r="W395" s="66">
        <f t="shared" si="157"/>
        <v>1100.5</v>
      </c>
      <c r="X395" s="20">
        <f t="shared" si="158"/>
        <v>0.23726487960018175</v>
      </c>
      <c r="Y395" s="67">
        <f t="shared" si="159"/>
        <v>2.6111</v>
      </c>
      <c r="Z395" s="68">
        <f t="shared" si="160"/>
        <v>26111</v>
      </c>
      <c r="AA395" s="65" t="s">
        <v>53</v>
      </c>
      <c r="AU395" s="23" t="str">
        <f t="shared" si="150"/>
        <v/>
      </c>
      <c r="AV395" s="23" t="str">
        <f t="shared" si="150"/>
        <v/>
      </c>
      <c r="AW395" s="23">
        <f t="shared" si="153"/>
        <v>4.5</v>
      </c>
      <c r="AX395" s="23" t="str">
        <f t="shared" si="162"/>
        <v/>
      </c>
      <c r="AY395" s="23" t="str">
        <f t="shared" si="144"/>
        <v/>
      </c>
      <c r="AZ395" s="23"/>
      <c r="BA395" s="25">
        <v>0</v>
      </c>
      <c r="BB395" s="25">
        <v>0</v>
      </c>
      <c r="BC395" s="25">
        <f t="shared" si="147"/>
        <v>-1.5</v>
      </c>
      <c r="BD395" s="25">
        <f t="shared" si="161"/>
        <v>6.9999999999999951E-2</v>
      </c>
      <c r="BF395" s="55">
        <f t="shared" si="152"/>
        <v>0</v>
      </c>
      <c r="BG395" s="66"/>
      <c r="BH395" s="66"/>
      <c r="BI395" s="25"/>
      <c r="BJ395" s="25"/>
      <c r="BK395" s="20"/>
      <c r="BL395" s="24"/>
      <c r="BM395" s="25"/>
      <c r="BN395" s="25"/>
      <c r="BO395" s="25"/>
      <c r="BP395" s="126"/>
    </row>
    <row r="396" spans="1:68" hidden="1" x14ac:dyDescent="0.2">
      <c r="A396" s="56">
        <v>45169</v>
      </c>
      <c r="B396" s="57" t="s">
        <v>561</v>
      </c>
      <c r="C396" s="24" t="s">
        <v>397</v>
      </c>
      <c r="D396" s="58" t="str">
        <f t="shared" si="151"/>
        <v>Thu</v>
      </c>
      <c r="E396" s="74" t="s">
        <v>103</v>
      </c>
      <c r="F396" s="74" t="s">
        <v>51</v>
      </c>
      <c r="G396" s="74" t="s">
        <v>103</v>
      </c>
      <c r="H396" s="24" t="s">
        <v>59</v>
      </c>
      <c r="I396" s="61" t="s">
        <v>156</v>
      </c>
      <c r="J396" s="61" t="s">
        <v>84</v>
      </c>
      <c r="K396" s="60" t="s">
        <v>547</v>
      </c>
      <c r="L396" s="122">
        <v>0.5</v>
      </c>
      <c r="M396" s="74" t="s">
        <v>105</v>
      </c>
      <c r="N396" s="60" t="s">
        <v>6</v>
      </c>
      <c r="R396" s="79">
        <v>9</v>
      </c>
      <c r="S396" s="65" t="s">
        <v>363</v>
      </c>
      <c r="T396" s="66" t="str">
        <f t="shared" si="154"/>
        <v>0.00</v>
      </c>
      <c r="U396" s="66">
        <f t="shared" si="155"/>
        <v>-0.5</v>
      </c>
      <c r="V396" s="66">
        <f t="shared" si="156"/>
        <v>260.61</v>
      </c>
      <c r="W396" s="66">
        <f t="shared" si="157"/>
        <v>1101</v>
      </c>
      <c r="X396" s="20">
        <f t="shared" si="158"/>
        <v>0.23670299727520439</v>
      </c>
      <c r="Y396" s="67">
        <f t="shared" si="159"/>
        <v>2.6061000000000001</v>
      </c>
      <c r="Z396" s="68">
        <f t="shared" si="160"/>
        <v>26061</v>
      </c>
      <c r="AA396" s="65" t="s">
        <v>52</v>
      </c>
      <c r="AU396" s="23">
        <f t="shared" si="150"/>
        <v>-0.5</v>
      </c>
      <c r="AV396" s="23" t="str">
        <f t="shared" si="150"/>
        <v/>
      </c>
      <c r="AW396" s="23" t="str">
        <f t="shared" si="153"/>
        <v/>
      </c>
      <c r="AX396" s="23" t="str">
        <f t="shared" si="162"/>
        <v/>
      </c>
      <c r="AY396" s="23" t="str">
        <f t="shared" si="144"/>
        <v/>
      </c>
      <c r="AZ396" s="23"/>
      <c r="BA396" s="25">
        <v>9.1</v>
      </c>
      <c r="BB396" s="25">
        <v>9.4</v>
      </c>
      <c r="BC396" s="25">
        <f t="shared" si="147"/>
        <v>4.2</v>
      </c>
      <c r="BD396" s="25">
        <f t="shared" si="161"/>
        <v>8.8120000000000012</v>
      </c>
      <c r="BF396" s="55">
        <f t="shared" si="152"/>
        <v>0</v>
      </c>
      <c r="BG396" s="66"/>
      <c r="BH396" s="66"/>
      <c r="BI396" s="25"/>
      <c r="BJ396" s="25"/>
      <c r="BK396" s="20"/>
      <c r="BL396" s="24"/>
      <c r="BM396" s="25"/>
      <c r="BN396" s="25"/>
      <c r="BO396" s="25"/>
      <c r="BP396" s="126"/>
    </row>
    <row r="397" spans="1:68" hidden="1" x14ac:dyDescent="0.2">
      <c r="A397" s="56">
        <v>45169</v>
      </c>
      <c r="B397" s="57" t="s">
        <v>561</v>
      </c>
      <c r="C397" s="24" t="s">
        <v>397</v>
      </c>
      <c r="D397" s="58" t="str">
        <f t="shared" si="151"/>
        <v>Thu</v>
      </c>
      <c r="E397" s="74" t="s">
        <v>103</v>
      </c>
      <c r="F397" s="74" t="s">
        <v>51</v>
      </c>
      <c r="G397" s="74" t="s">
        <v>103</v>
      </c>
      <c r="H397" s="24" t="s">
        <v>59</v>
      </c>
      <c r="I397" s="61" t="s">
        <v>156</v>
      </c>
      <c r="J397" s="61" t="s">
        <v>84</v>
      </c>
      <c r="K397" s="60" t="s">
        <v>547</v>
      </c>
      <c r="L397" s="122">
        <v>1.5</v>
      </c>
      <c r="M397" s="74" t="s">
        <v>105</v>
      </c>
      <c r="N397" s="60" t="s">
        <v>7</v>
      </c>
      <c r="R397" s="79">
        <v>2.4</v>
      </c>
      <c r="S397" s="65" t="s">
        <v>363</v>
      </c>
      <c r="T397" s="66" t="str">
        <f t="shared" si="154"/>
        <v>0.00</v>
      </c>
      <c r="U397" s="66">
        <f t="shared" si="155"/>
        <v>-1.5</v>
      </c>
      <c r="V397" s="66">
        <f t="shared" si="156"/>
        <v>259.11</v>
      </c>
      <c r="W397" s="66">
        <f t="shared" si="157"/>
        <v>1102.5</v>
      </c>
      <c r="X397" s="20">
        <f t="shared" si="158"/>
        <v>0.23502040816326533</v>
      </c>
      <c r="Y397" s="67">
        <f t="shared" si="159"/>
        <v>2.5911</v>
      </c>
      <c r="Z397" s="68">
        <f t="shared" si="160"/>
        <v>25911</v>
      </c>
      <c r="AA397" s="65" t="s">
        <v>52</v>
      </c>
      <c r="AU397" s="23">
        <f t="shared" si="150"/>
        <v>-1.5</v>
      </c>
      <c r="AV397" s="23" t="str">
        <f t="shared" si="150"/>
        <v/>
      </c>
      <c r="AW397" s="23" t="str">
        <f t="shared" si="153"/>
        <v/>
      </c>
      <c r="AX397" s="23" t="str">
        <f t="shared" si="162"/>
        <v/>
      </c>
      <c r="AY397" s="23" t="str">
        <f t="shared" si="144"/>
        <v/>
      </c>
      <c r="AZ397" s="23"/>
      <c r="BA397" s="25">
        <v>0</v>
      </c>
      <c r="BB397" s="25">
        <v>3.06</v>
      </c>
      <c r="BC397" s="25">
        <f t="shared" si="147"/>
        <v>3.09</v>
      </c>
      <c r="BD397" s="25">
        <f t="shared" si="161"/>
        <v>2.9157999999999999</v>
      </c>
      <c r="BF397" s="55">
        <f t="shared" si="152"/>
        <v>0</v>
      </c>
      <c r="BG397" s="66"/>
      <c r="BH397" s="66"/>
      <c r="BI397" s="25"/>
      <c r="BJ397" s="25"/>
      <c r="BK397" s="20"/>
      <c r="BL397" s="24"/>
      <c r="BM397" s="25"/>
      <c r="BN397" s="25"/>
      <c r="BO397" s="25"/>
      <c r="BP397" s="126"/>
    </row>
    <row r="398" spans="1:68" hidden="1" x14ac:dyDescent="0.2">
      <c r="A398" s="56">
        <v>45169</v>
      </c>
      <c r="B398" s="57" t="s">
        <v>561</v>
      </c>
      <c r="C398" s="24" t="s">
        <v>397</v>
      </c>
      <c r="D398" s="58" t="str">
        <f t="shared" si="151"/>
        <v>Thu</v>
      </c>
      <c r="E398" s="74" t="s">
        <v>103</v>
      </c>
      <c r="F398" s="74" t="s">
        <v>51</v>
      </c>
      <c r="G398" s="74" t="s">
        <v>103</v>
      </c>
      <c r="H398" s="24" t="s">
        <v>59</v>
      </c>
      <c r="I398" s="61" t="s">
        <v>136</v>
      </c>
      <c r="J398" s="61" t="s">
        <v>84</v>
      </c>
      <c r="K398" s="60" t="s">
        <v>548</v>
      </c>
      <c r="L398" s="122">
        <v>1</v>
      </c>
      <c r="M398" s="74" t="s">
        <v>105</v>
      </c>
      <c r="N398" s="60" t="s">
        <v>6</v>
      </c>
      <c r="R398" s="79">
        <v>4.5999999999999996</v>
      </c>
      <c r="S398" s="65" t="s">
        <v>363</v>
      </c>
      <c r="T398" s="66" t="str">
        <f t="shared" si="154"/>
        <v>0.00</v>
      </c>
      <c r="U398" s="66">
        <f t="shared" si="155"/>
        <v>-1</v>
      </c>
      <c r="V398" s="66">
        <f t="shared" si="156"/>
        <v>258.11</v>
      </c>
      <c r="W398" s="66">
        <f t="shared" si="157"/>
        <v>1103.5</v>
      </c>
      <c r="X398" s="20">
        <f t="shared" si="158"/>
        <v>0.23390122338015407</v>
      </c>
      <c r="Y398" s="67">
        <f t="shared" si="159"/>
        <v>2.5811000000000002</v>
      </c>
      <c r="Z398" s="68">
        <f t="shared" si="160"/>
        <v>25811</v>
      </c>
      <c r="AA398" s="65" t="s">
        <v>52</v>
      </c>
      <c r="AU398" s="23">
        <f t="shared" si="150"/>
        <v>-1</v>
      </c>
      <c r="AV398" s="23" t="str">
        <f t="shared" si="150"/>
        <v/>
      </c>
      <c r="AW398" s="23" t="str">
        <f t="shared" si="153"/>
        <v/>
      </c>
      <c r="AX398" s="23" t="str">
        <f t="shared" si="162"/>
        <v/>
      </c>
      <c r="AY398" s="23" t="str">
        <f t="shared" si="144"/>
        <v/>
      </c>
      <c r="AZ398" s="23"/>
      <c r="BA398" s="25">
        <v>9</v>
      </c>
      <c r="BB398" s="25">
        <v>10.47</v>
      </c>
      <c r="BC398" s="25">
        <f t="shared" si="147"/>
        <v>9.4700000000000006</v>
      </c>
      <c r="BD398" s="25">
        <f t="shared" si="161"/>
        <v>9.8071000000000019</v>
      </c>
      <c r="BF398" s="55">
        <f t="shared" si="152"/>
        <v>0</v>
      </c>
      <c r="BG398" s="66"/>
      <c r="BH398" s="66"/>
      <c r="BI398" s="25"/>
      <c r="BJ398" s="25"/>
      <c r="BK398" s="20"/>
      <c r="BL398" s="24"/>
      <c r="BM398" s="25"/>
      <c r="BN398" s="25"/>
      <c r="BO398" s="25"/>
      <c r="BP398" s="126"/>
    </row>
    <row r="399" spans="1:68" hidden="1" x14ac:dyDescent="0.2">
      <c r="A399" s="56">
        <v>45169</v>
      </c>
      <c r="B399" s="57" t="s">
        <v>561</v>
      </c>
      <c r="C399" s="24" t="s">
        <v>397</v>
      </c>
      <c r="D399" s="58" t="str">
        <f t="shared" si="151"/>
        <v>Thu</v>
      </c>
      <c r="E399" s="74" t="s">
        <v>103</v>
      </c>
      <c r="F399" s="74" t="s">
        <v>51</v>
      </c>
      <c r="G399" s="74" t="s">
        <v>103</v>
      </c>
      <c r="H399" s="24" t="s">
        <v>59</v>
      </c>
      <c r="I399" s="61" t="s">
        <v>136</v>
      </c>
      <c r="J399" s="61" t="s">
        <v>84</v>
      </c>
      <c r="K399" s="60" t="s">
        <v>548</v>
      </c>
      <c r="L399" s="122">
        <v>2</v>
      </c>
      <c r="M399" s="74" t="s">
        <v>105</v>
      </c>
      <c r="N399" s="60" t="s">
        <v>7</v>
      </c>
      <c r="R399" s="79">
        <v>1.9</v>
      </c>
      <c r="S399" s="65" t="s">
        <v>363</v>
      </c>
      <c r="T399" s="66" t="str">
        <f t="shared" si="154"/>
        <v>0.00</v>
      </c>
      <c r="U399" s="66">
        <f t="shared" si="155"/>
        <v>-2</v>
      </c>
      <c r="V399" s="66">
        <f t="shared" si="156"/>
        <v>256.11</v>
      </c>
      <c r="W399" s="66">
        <f t="shared" si="157"/>
        <v>1105.5</v>
      </c>
      <c r="X399" s="20">
        <f t="shared" si="158"/>
        <v>0.23166892808683856</v>
      </c>
      <c r="Y399" s="67">
        <f t="shared" si="159"/>
        <v>2.5611000000000002</v>
      </c>
      <c r="Z399" s="68">
        <f t="shared" si="160"/>
        <v>25611</v>
      </c>
      <c r="AA399" s="65" t="s">
        <v>52</v>
      </c>
      <c r="AU399" s="23">
        <f t="shared" si="150"/>
        <v>-2</v>
      </c>
      <c r="AV399" s="23" t="str">
        <f t="shared" si="150"/>
        <v/>
      </c>
      <c r="AW399" s="23" t="str">
        <f t="shared" si="153"/>
        <v/>
      </c>
      <c r="AX399" s="23" t="str">
        <f t="shared" si="162"/>
        <v/>
      </c>
      <c r="AY399" s="23" t="str">
        <f t="shared" si="144"/>
        <v/>
      </c>
      <c r="AZ399" s="23"/>
      <c r="BA399" s="25">
        <v>0</v>
      </c>
      <c r="BB399" s="25">
        <v>2.99</v>
      </c>
      <c r="BC399" s="25">
        <f t="shared" si="147"/>
        <v>3.9800000000000004</v>
      </c>
      <c r="BD399" s="25">
        <f t="shared" si="161"/>
        <v>2.8507000000000002</v>
      </c>
      <c r="BF399" s="55">
        <f t="shared" si="152"/>
        <v>0</v>
      </c>
      <c r="BG399" s="66"/>
      <c r="BH399" s="66"/>
      <c r="BI399" s="25"/>
      <c r="BJ399" s="25"/>
      <c r="BK399" s="20"/>
      <c r="BL399" s="24"/>
      <c r="BM399" s="25"/>
      <c r="BN399" s="25"/>
      <c r="BO399" s="25"/>
      <c r="BP399" s="126"/>
    </row>
    <row r="400" spans="1:68" hidden="1" x14ac:dyDescent="0.2">
      <c r="A400" s="56">
        <v>45169</v>
      </c>
      <c r="B400" s="57" t="s">
        <v>561</v>
      </c>
      <c r="C400" s="24" t="s">
        <v>397</v>
      </c>
      <c r="D400" s="58" t="str">
        <f t="shared" si="151"/>
        <v>Thu</v>
      </c>
      <c r="E400" s="74" t="s">
        <v>103</v>
      </c>
      <c r="F400" s="74" t="s">
        <v>51</v>
      </c>
      <c r="G400" s="74" t="s">
        <v>121</v>
      </c>
      <c r="H400" s="24" t="s">
        <v>60</v>
      </c>
      <c r="I400" s="61" t="s">
        <v>95</v>
      </c>
      <c r="J400" s="61" t="s">
        <v>84</v>
      </c>
      <c r="K400" s="60" t="s">
        <v>549</v>
      </c>
      <c r="L400" s="122">
        <v>2</v>
      </c>
      <c r="M400" s="74" t="s">
        <v>105</v>
      </c>
      <c r="N400" s="60" t="s">
        <v>6</v>
      </c>
      <c r="R400" s="79">
        <v>4.2</v>
      </c>
      <c r="S400" s="65" t="s">
        <v>363</v>
      </c>
      <c r="T400" s="66" t="str">
        <f t="shared" si="154"/>
        <v>0.00</v>
      </c>
      <c r="U400" s="66">
        <f t="shared" si="155"/>
        <v>-2</v>
      </c>
      <c r="V400" s="66">
        <f t="shared" si="156"/>
        <v>254.11</v>
      </c>
      <c r="W400" s="66">
        <f t="shared" si="157"/>
        <v>1107.5</v>
      </c>
      <c r="X400" s="20">
        <f t="shared" si="158"/>
        <v>0.22944469525959368</v>
      </c>
      <c r="Y400" s="67">
        <f t="shared" si="159"/>
        <v>2.5411000000000001</v>
      </c>
      <c r="Z400" s="68">
        <f t="shared" si="160"/>
        <v>25411</v>
      </c>
      <c r="AA400" s="65" t="s">
        <v>52</v>
      </c>
      <c r="AU400" s="23" t="str">
        <f t="shared" si="150"/>
        <v/>
      </c>
      <c r="AV400" s="23">
        <f t="shared" si="150"/>
        <v>-2</v>
      </c>
      <c r="AW400" s="23" t="str">
        <f t="shared" si="153"/>
        <v/>
      </c>
      <c r="AX400" s="23" t="str">
        <f t="shared" si="162"/>
        <v/>
      </c>
      <c r="AY400" s="23" t="str">
        <f t="shared" si="144"/>
        <v/>
      </c>
      <c r="AZ400" s="23" t="s">
        <v>720</v>
      </c>
      <c r="BA400" s="25">
        <v>0</v>
      </c>
      <c r="BB400" s="25">
        <v>3.12</v>
      </c>
      <c r="BC400" s="25">
        <f t="shared" si="147"/>
        <v>4.24</v>
      </c>
      <c r="BD400" s="25">
        <f t="shared" si="161"/>
        <v>2.9716000000000005</v>
      </c>
      <c r="BF400" s="55">
        <f t="shared" si="152"/>
        <v>0</v>
      </c>
      <c r="BG400" s="66"/>
      <c r="BH400" s="66"/>
      <c r="BI400" s="25"/>
      <c r="BJ400" s="25"/>
      <c r="BK400" s="20"/>
      <c r="BL400" s="24"/>
      <c r="BM400" s="25"/>
      <c r="BN400" s="25"/>
      <c r="BO400" s="25"/>
      <c r="BP400" s="126"/>
    </row>
    <row r="401" spans="1:68" hidden="1" x14ac:dyDescent="0.2">
      <c r="A401" s="56">
        <v>45169</v>
      </c>
      <c r="B401" s="57" t="s">
        <v>561</v>
      </c>
      <c r="C401" s="24" t="s">
        <v>397</v>
      </c>
      <c r="D401" s="58" t="str">
        <f t="shared" si="151"/>
        <v>Thu</v>
      </c>
      <c r="E401" s="74" t="s">
        <v>103</v>
      </c>
      <c r="F401" s="74" t="s">
        <v>51</v>
      </c>
      <c r="G401" s="74" t="s">
        <v>121</v>
      </c>
      <c r="H401" s="24" t="s">
        <v>60</v>
      </c>
      <c r="I401" s="61" t="s">
        <v>95</v>
      </c>
      <c r="J401" s="61" t="s">
        <v>84</v>
      </c>
      <c r="K401" s="60" t="s">
        <v>549</v>
      </c>
      <c r="L401" s="122">
        <v>3</v>
      </c>
      <c r="M401" s="74" t="s">
        <v>105</v>
      </c>
      <c r="N401" s="60" t="s">
        <v>7</v>
      </c>
      <c r="R401" s="79">
        <v>1.9</v>
      </c>
      <c r="S401" s="65" t="s">
        <v>363</v>
      </c>
      <c r="T401" s="66" t="str">
        <f t="shared" si="154"/>
        <v>0.00</v>
      </c>
      <c r="U401" s="66">
        <f t="shared" si="155"/>
        <v>-3</v>
      </c>
      <c r="V401" s="66">
        <f t="shared" si="156"/>
        <v>251.11</v>
      </c>
      <c r="W401" s="66">
        <f t="shared" si="157"/>
        <v>1110.5</v>
      </c>
      <c r="X401" s="20">
        <f t="shared" si="158"/>
        <v>0.22612336785231879</v>
      </c>
      <c r="Y401" s="67">
        <f t="shared" si="159"/>
        <v>2.5111000000000003</v>
      </c>
      <c r="Z401" s="68">
        <f t="shared" si="160"/>
        <v>25111</v>
      </c>
      <c r="AA401" s="65" t="s">
        <v>52</v>
      </c>
      <c r="AU401" s="23" t="str">
        <f t="shared" si="150"/>
        <v/>
      </c>
      <c r="AV401" s="23">
        <f t="shared" si="150"/>
        <v>-3</v>
      </c>
      <c r="AW401" s="23" t="str">
        <f t="shared" si="153"/>
        <v/>
      </c>
      <c r="AX401" s="23" t="str">
        <f t="shared" si="162"/>
        <v/>
      </c>
      <c r="AY401" s="23" t="str">
        <f t="shared" si="144"/>
        <v/>
      </c>
      <c r="AZ401" s="23" t="s">
        <v>720</v>
      </c>
      <c r="BA401" s="25">
        <v>0</v>
      </c>
      <c r="BB401" s="25">
        <v>1.6</v>
      </c>
      <c r="BC401" s="25">
        <f t="shared" si="147"/>
        <v>1.8000000000000007</v>
      </c>
      <c r="BD401" s="25">
        <f t="shared" si="161"/>
        <v>1.5580000000000003</v>
      </c>
      <c r="BF401" s="55">
        <f t="shared" si="152"/>
        <v>0</v>
      </c>
      <c r="BG401" s="66"/>
      <c r="BH401" s="66"/>
      <c r="BI401" s="25"/>
      <c r="BJ401" s="25"/>
      <c r="BK401" s="20"/>
      <c r="BL401" s="24"/>
      <c r="BM401" s="25"/>
      <c r="BN401" s="25"/>
      <c r="BO401" s="25"/>
      <c r="BP401" s="126"/>
    </row>
    <row r="402" spans="1:68" hidden="1" x14ac:dyDescent="0.2">
      <c r="A402" s="56">
        <v>45170</v>
      </c>
      <c r="B402" s="57" t="s">
        <v>561</v>
      </c>
      <c r="C402" s="24" t="s">
        <v>398</v>
      </c>
      <c r="D402" s="58" t="str">
        <f t="shared" si="151"/>
        <v>Fri</v>
      </c>
      <c r="E402" s="74" t="s">
        <v>103</v>
      </c>
      <c r="F402" s="74" t="s">
        <v>51</v>
      </c>
      <c r="G402" s="74" t="s">
        <v>103</v>
      </c>
      <c r="H402" s="24" t="s">
        <v>173</v>
      </c>
      <c r="I402" s="61" t="s">
        <v>156</v>
      </c>
      <c r="J402" s="61" t="s">
        <v>95</v>
      </c>
      <c r="K402" s="70" t="s">
        <v>551</v>
      </c>
      <c r="L402" s="122">
        <v>2</v>
      </c>
      <c r="M402" s="74" t="s">
        <v>105</v>
      </c>
      <c r="N402" s="60" t="s">
        <v>6</v>
      </c>
      <c r="R402" s="79">
        <v>3.8</v>
      </c>
      <c r="S402" s="65" t="s">
        <v>373</v>
      </c>
      <c r="T402" s="66" t="str">
        <f t="shared" si="154"/>
        <v>0.00</v>
      </c>
      <c r="U402" s="66">
        <f t="shared" si="155"/>
        <v>-2</v>
      </c>
      <c r="V402" s="66">
        <f t="shared" si="156"/>
        <v>249.11</v>
      </c>
      <c r="W402" s="66">
        <f t="shared" si="157"/>
        <v>1112.5</v>
      </c>
      <c r="X402" s="20">
        <f t="shared" si="158"/>
        <v>0.2239191011235955</v>
      </c>
      <c r="Y402" s="67">
        <f t="shared" si="159"/>
        <v>2.4911000000000003</v>
      </c>
      <c r="Z402" s="68">
        <f t="shared" si="160"/>
        <v>24911</v>
      </c>
      <c r="AA402" s="65" t="s">
        <v>52</v>
      </c>
      <c r="AU402" s="23">
        <f t="shared" si="150"/>
        <v>-2</v>
      </c>
      <c r="AV402" s="23" t="str">
        <f t="shared" si="150"/>
        <v/>
      </c>
      <c r="AW402" s="23" t="str">
        <f t="shared" si="153"/>
        <v/>
      </c>
      <c r="AX402" s="23" t="str">
        <f t="shared" si="162"/>
        <v/>
      </c>
      <c r="AY402" s="23" t="str">
        <f t="shared" ref="AY402:AY465" si="163">IF($G402=AY$2,$U402,"")</f>
        <v/>
      </c>
      <c r="AZ402" s="23"/>
      <c r="BA402" s="25">
        <v>4.5999999999999996</v>
      </c>
      <c r="BB402" s="25">
        <v>4.45</v>
      </c>
      <c r="BC402" s="25">
        <f t="shared" si="147"/>
        <v>6.9</v>
      </c>
      <c r="BD402" s="25">
        <f t="shared" si="161"/>
        <v>4.2085000000000008</v>
      </c>
      <c r="BF402" s="55">
        <f t="shared" si="152"/>
        <v>0</v>
      </c>
      <c r="BG402" s="66"/>
      <c r="BH402" s="66"/>
      <c r="BI402" s="25"/>
      <c r="BJ402" s="25"/>
      <c r="BK402" s="20"/>
      <c r="BL402" s="24"/>
      <c r="BM402" s="25"/>
      <c r="BN402" s="25"/>
      <c r="BO402" s="25"/>
      <c r="BP402" s="126"/>
    </row>
    <row r="403" spans="1:68" hidden="1" x14ac:dyDescent="0.2">
      <c r="A403" s="56">
        <v>45170</v>
      </c>
      <c r="B403" s="57" t="s">
        <v>561</v>
      </c>
      <c r="C403" s="24" t="s">
        <v>398</v>
      </c>
      <c r="D403" s="58" t="str">
        <f t="shared" si="151"/>
        <v>Fri</v>
      </c>
      <c r="E403" s="74" t="s">
        <v>103</v>
      </c>
      <c r="F403" s="74" t="s">
        <v>51</v>
      </c>
      <c r="G403" s="74" t="s">
        <v>103</v>
      </c>
      <c r="H403" s="24" t="s">
        <v>550</v>
      </c>
      <c r="I403" s="61" t="s">
        <v>136</v>
      </c>
      <c r="J403" s="61" t="s">
        <v>95</v>
      </c>
      <c r="K403" s="70" t="s">
        <v>552</v>
      </c>
      <c r="L403" s="122">
        <v>1</v>
      </c>
      <c r="M403" s="74" t="s">
        <v>105</v>
      </c>
      <c r="N403" s="60" t="s">
        <v>6</v>
      </c>
      <c r="R403" s="79">
        <v>6.5</v>
      </c>
      <c r="S403" s="65" t="s">
        <v>373</v>
      </c>
      <c r="T403" s="66" t="str">
        <f t="shared" si="154"/>
        <v>0.00</v>
      </c>
      <c r="U403" s="66">
        <f t="shared" si="155"/>
        <v>-1</v>
      </c>
      <c r="V403" s="66">
        <f t="shared" si="156"/>
        <v>248.11</v>
      </c>
      <c r="W403" s="66">
        <f t="shared" si="157"/>
        <v>1113.5</v>
      </c>
      <c r="X403" s="20">
        <f t="shared" si="158"/>
        <v>0.22281993713515941</v>
      </c>
      <c r="Y403" s="67">
        <f t="shared" si="159"/>
        <v>2.4811000000000001</v>
      </c>
      <c r="Z403" s="68">
        <f t="shared" si="160"/>
        <v>24811</v>
      </c>
      <c r="AA403" s="65" t="s">
        <v>52</v>
      </c>
      <c r="AU403" s="23">
        <f t="shared" si="150"/>
        <v>-1</v>
      </c>
      <c r="AV403" s="23" t="str">
        <f t="shared" si="150"/>
        <v/>
      </c>
      <c r="AW403" s="23" t="str">
        <f t="shared" si="153"/>
        <v/>
      </c>
      <c r="AX403" s="23" t="str">
        <f t="shared" si="162"/>
        <v/>
      </c>
      <c r="AY403" s="23" t="str">
        <f t="shared" si="163"/>
        <v/>
      </c>
      <c r="AZ403" s="23"/>
      <c r="BA403" s="25">
        <v>5.5</v>
      </c>
      <c r="BB403" s="25">
        <v>4.9000000000000004</v>
      </c>
      <c r="BC403" s="25">
        <f t="shared" si="147"/>
        <v>3.9000000000000004</v>
      </c>
      <c r="BD403" s="25">
        <f t="shared" si="161"/>
        <v>4.6270000000000007</v>
      </c>
      <c r="BF403" s="55">
        <f t="shared" si="152"/>
        <v>0</v>
      </c>
      <c r="BG403" s="66"/>
      <c r="BH403" s="66"/>
      <c r="BI403" s="25"/>
      <c r="BJ403" s="25"/>
      <c r="BK403" s="20"/>
      <c r="BL403" s="24"/>
      <c r="BM403" s="25"/>
      <c r="BN403" s="25"/>
      <c r="BO403" s="25"/>
      <c r="BP403" s="126"/>
    </row>
    <row r="404" spans="1:68" hidden="1" x14ac:dyDescent="0.2">
      <c r="A404" s="56">
        <v>45170</v>
      </c>
      <c r="B404" s="57" t="s">
        <v>561</v>
      </c>
      <c r="C404" s="24" t="s">
        <v>398</v>
      </c>
      <c r="D404" s="58" t="str">
        <f t="shared" si="151"/>
        <v>Fri</v>
      </c>
      <c r="E404" s="74" t="s">
        <v>103</v>
      </c>
      <c r="F404" s="74" t="s">
        <v>51</v>
      </c>
      <c r="G404" s="74" t="s">
        <v>103</v>
      </c>
      <c r="H404" s="24" t="s">
        <v>550</v>
      </c>
      <c r="I404" s="61" t="s">
        <v>136</v>
      </c>
      <c r="J404" s="61" t="s">
        <v>95</v>
      </c>
      <c r="K404" s="69" t="s">
        <v>552</v>
      </c>
      <c r="L404" s="122">
        <v>2</v>
      </c>
      <c r="M404" s="74" t="s">
        <v>105</v>
      </c>
      <c r="N404" s="60" t="s">
        <v>7</v>
      </c>
      <c r="R404" s="79">
        <v>2.4</v>
      </c>
      <c r="S404" s="65" t="s">
        <v>373</v>
      </c>
      <c r="T404" s="66">
        <f t="shared" si="154"/>
        <v>4.8</v>
      </c>
      <c r="U404" s="66">
        <f t="shared" si="155"/>
        <v>2.8</v>
      </c>
      <c r="V404" s="66">
        <f t="shared" si="156"/>
        <v>250.91000000000003</v>
      </c>
      <c r="W404" s="66">
        <f t="shared" si="157"/>
        <v>1115.5</v>
      </c>
      <c r="X404" s="20">
        <f t="shared" si="158"/>
        <v>0.22493052442850742</v>
      </c>
      <c r="Y404" s="67">
        <f t="shared" si="159"/>
        <v>2.5091000000000001</v>
      </c>
      <c r="Z404" s="68">
        <f t="shared" si="160"/>
        <v>25091.000000000004</v>
      </c>
      <c r="AA404" s="65" t="s">
        <v>53</v>
      </c>
      <c r="AU404" s="23">
        <f t="shared" si="150"/>
        <v>2.8</v>
      </c>
      <c r="AV404" s="23" t="str">
        <f t="shared" si="150"/>
        <v/>
      </c>
      <c r="AW404" s="23" t="str">
        <f t="shared" si="153"/>
        <v/>
      </c>
      <c r="AX404" s="23" t="str">
        <f t="shared" si="162"/>
        <v/>
      </c>
      <c r="AY404" s="23" t="str">
        <f t="shared" si="163"/>
        <v/>
      </c>
      <c r="AZ404" s="23"/>
      <c r="BA404" s="25">
        <v>0</v>
      </c>
      <c r="BB404" s="25">
        <v>1.88</v>
      </c>
      <c r="BC404" s="25">
        <f t="shared" si="147"/>
        <v>1.7599999999999998</v>
      </c>
      <c r="BD404" s="25">
        <f t="shared" si="161"/>
        <v>1.8184</v>
      </c>
      <c r="BF404" s="55">
        <f t="shared" si="152"/>
        <v>0</v>
      </c>
      <c r="BG404" s="66"/>
      <c r="BH404" s="66"/>
      <c r="BI404" s="25"/>
      <c r="BJ404" s="25"/>
      <c r="BK404" s="20"/>
      <c r="BL404" s="24"/>
      <c r="BM404" s="25"/>
      <c r="BN404" s="25"/>
      <c r="BO404" s="25"/>
      <c r="BP404" s="126"/>
    </row>
    <row r="405" spans="1:68" hidden="1" x14ac:dyDescent="0.2">
      <c r="A405" s="56">
        <v>45170</v>
      </c>
      <c r="B405" s="57" t="s">
        <v>561</v>
      </c>
      <c r="C405" s="24" t="s">
        <v>398</v>
      </c>
      <c r="D405" s="58" t="str">
        <f t="shared" si="151"/>
        <v>Fri</v>
      </c>
      <c r="E405" s="74" t="s">
        <v>103</v>
      </c>
      <c r="F405" s="74" t="s">
        <v>51</v>
      </c>
      <c r="G405" s="74" t="s">
        <v>103</v>
      </c>
      <c r="H405" s="24" t="s">
        <v>478</v>
      </c>
      <c r="I405" s="61" t="s">
        <v>159</v>
      </c>
      <c r="J405" s="61" t="s">
        <v>202</v>
      </c>
      <c r="K405" s="60" t="s">
        <v>553</v>
      </c>
      <c r="L405" s="122">
        <v>2</v>
      </c>
      <c r="M405" s="74" t="s">
        <v>105</v>
      </c>
      <c r="N405" s="60" t="s">
        <v>6</v>
      </c>
      <c r="R405" s="79">
        <v>2.8</v>
      </c>
      <c r="S405" s="65" t="s">
        <v>363</v>
      </c>
      <c r="T405" s="66" t="str">
        <f t="shared" si="154"/>
        <v>0.00</v>
      </c>
      <c r="U405" s="66">
        <f t="shared" si="155"/>
        <v>-2</v>
      </c>
      <c r="V405" s="66">
        <f t="shared" si="156"/>
        <v>248.91000000000003</v>
      </c>
      <c r="W405" s="66">
        <f t="shared" si="157"/>
        <v>1117.5</v>
      </c>
      <c r="X405" s="20">
        <f t="shared" si="158"/>
        <v>0.22273825503355707</v>
      </c>
      <c r="Y405" s="67">
        <f t="shared" si="159"/>
        <v>2.4891000000000001</v>
      </c>
      <c r="Z405" s="68">
        <f t="shared" si="160"/>
        <v>24891.000000000004</v>
      </c>
      <c r="AA405" s="65" t="s">
        <v>52</v>
      </c>
      <c r="AU405" s="23">
        <f t="shared" si="150"/>
        <v>-2</v>
      </c>
      <c r="AV405" s="23" t="str">
        <f t="shared" si="150"/>
        <v/>
      </c>
      <c r="AW405" s="23" t="str">
        <f t="shared" si="153"/>
        <v/>
      </c>
      <c r="AX405" s="23" t="str">
        <f t="shared" si="162"/>
        <v/>
      </c>
      <c r="AY405" s="23" t="str">
        <f t="shared" si="163"/>
        <v/>
      </c>
      <c r="AZ405" s="23"/>
      <c r="BA405" s="25">
        <v>2.4</v>
      </c>
      <c r="BB405" s="25">
        <v>2.93</v>
      </c>
      <c r="BC405" s="25">
        <f t="shared" si="147"/>
        <v>3.8600000000000003</v>
      </c>
      <c r="BD405" s="25">
        <f t="shared" si="161"/>
        <v>2.7949000000000002</v>
      </c>
      <c r="BF405" s="55">
        <f t="shared" si="152"/>
        <v>0</v>
      </c>
      <c r="BG405" s="66"/>
      <c r="BH405" s="66"/>
      <c r="BI405" s="25"/>
      <c r="BJ405" s="25"/>
      <c r="BK405" s="20"/>
      <c r="BL405" s="24"/>
      <c r="BM405" s="25"/>
      <c r="BN405" s="25"/>
      <c r="BO405" s="25"/>
      <c r="BP405" s="126"/>
    </row>
    <row r="406" spans="1:68" hidden="1" x14ac:dyDescent="0.2">
      <c r="A406" s="56">
        <v>45170</v>
      </c>
      <c r="B406" s="57" t="s">
        <v>561</v>
      </c>
      <c r="C406" s="24" t="s">
        <v>398</v>
      </c>
      <c r="D406" s="58" t="str">
        <f t="shared" si="151"/>
        <v>Fri</v>
      </c>
      <c r="E406" s="74" t="s">
        <v>103</v>
      </c>
      <c r="F406" s="74" t="s">
        <v>51</v>
      </c>
      <c r="G406" s="74" t="s">
        <v>103</v>
      </c>
      <c r="H406" s="24" t="s">
        <v>478</v>
      </c>
      <c r="I406" s="61" t="s">
        <v>136</v>
      </c>
      <c r="J406" s="61" t="s">
        <v>96</v>
      </c>
      <c r="K406" s="69" t="s">
        <v>560</v>
      </c>
      <c r="L406" s="122">
        <v>2</v>
      </c>
      <c r="M406" s="74" t="s">
        <v>105</v>
      </c>
      <c r="N406" s="60" t="s">
        <v>7</v>
      </c>
      <c r="R406" s="79">
        <v>1.8</v>
      </c>
      <c r="S406" s="65" t="s">
        <v>372</v>
      </c>
      <c r="T406" s="66">
        <f t="shared" si="154"/>
        <v>3.6</v>
      </c>
      <c r="U406" s="66">
        <f t="shared" si="155"/>
        <v>1.6</v>
      </c>
      <c r="V406" s="66">
        <f t="shared" si="156"/>
        <v>250.51000000000002</v>
      </c>
      <c r="W406" s="66">
        <f t="shared" si="157"/>
        <v>1119.5</v>
      </c>
      <c r="X406" s="20">
        <f t="shared" si="158"/>
        <v>0.22376953997320234</v>
      </c>
      <c r="Y406" s="67">
        <f t="shared" si="159"/>
        <v>2.5051000000000001</v>
      </c>
      <c r="Z406" s="68">
        <f t="shared" si="160"/>
        <v>25051.000000000004</v>
      </c>
      <c r="AA406" s="65" t="s">
        <v>53</v>
      </c>
      <c r="AU406" s="23">
        <f t="shared" ref="AU406:AV425" si="164">IF($G406=AU$2,$U406,"")</f>
        <v>1.6</v>
      </c>
      <c r="AV406" s="23" t="str">
        <f t="shared" si="164"/>
        <v/>
      </c>
      <c r="AW406" s="23" t="str">
        <f t="shared" si="153"/>
        <v/>
      </c>
      <c r="AX406" s="23" t="str">
        <f t="shared" si="162"/>
        <v/>
      </c>
      <c r="AY406" s="23" t="str">
        <f t="shared" si="163"/>
        <v/>
      </c>
      <c r="AZ406" s="23"/>
      <c r="BA406" s="25">
        <v>0</v>
      </c>
      <c r="BB406" s="25">
        <v>1.9</v>
      </c>
      <c r="BC406" s="25">
        <f t="shared" si="147"/>
        <v>1.7999999999999998</v>
      </c>
      <c r="BD406" s="25">
        <f t="shared" si="161"/>
        <v>1.837</v>
      </c>
      <c r="BF406" s="55">
        <f t="shared" si="152"/>
        <v>0</v>
      </c>
      <c r="BG406" s="66"/>
      <c r="BH406" s="66"/>
      <c r="BI406" s="25"/>
      <c r="BJ406" s="25"/>
      <c r="BK406" s="20"/>
      <c r="BL406" s="24"/>
      <c r="BM406" s="25"/>
      <c r="BN406" s="25"/>
      <c r="BO406" s="25"/>
      <c r="BP406" s="126"/>
    </row>
    <row r="407" spans="1:68" hidden="1" x14ac:dyDescent="0.2">
      <c r="A407" s="56">
        <v>45170</v>
      </c>
      <c r="B407" s="57" t="s">
        <v>561</v>
      </c>
      <c r="C407" s="24" t="s">
        <v>398</v>
      </c>
      <c r="D407" s="58" t="str">
        <f t="shared" si="151"/>
        <v>Fri</v>
      </c>
      <c r="E407" s="74" t="s">
        <v>103</v>
      </c>
      <c r="F407" s="74" t="s">
        <v>51</v>
      </c>
      <c r="G407" s="74" t="s">
        <v>103</v>
      </c>
      <c r="H407" s="24" t="s">
        <v>246</v>
      </c>
      <c r="I407" s="61" t="s">
        <v>136</v>
      </c>
      <c r="J407" s="61" t="s">
        <v>202</v>
      </c>
      <c r="K407" s="60" t="s">
        <v>554</v>
      </c>
      <c r="L407" s="122">
        <v>1.5</v>
      </c>
      <c r="M407" s="74" t="s">
        <v>105</v>
      </c>
      <c r="N407" s="60" t="s">
        <v>6</v>
      </c>
      <c r="R407" s="79">
        <v>4.4000000000000004</v>
      </c>
      <c r="S407" s="65" t="s">
        <v>363</v>
      </c>
      <c r="T407" s="66" t="str">
        <f t="shared" si="154"/>
        <v>0.00</v>
      </c>
      <c r="U407" s="66">
        <f t="shared" si="155"/>
        <v>-1.5</v>
      </c>
      <c r="V407" s="66">
        <f t="shared" si="156"/>
        <v>249.01000000000002</v>
      </c>
      <c r="W407" s="66">
        <f t="shared" si="157"/>
        <v>1121</v>
      </c>
      <c r="X407" s="20">
        <f t="shared" si="158"/>
        <v>0.22213202497769849</v>
      </c>
      <c r="Y407" s="67">
        <f t="shared" si="159"/>
        <v>2.4901</v>
      </c>
      <c r="Z407" s="68">
        <f t="shared" si="160"/>
        <v>24901.000000000004</v>
      </c>
      <c r="AA407" s="65" t="s">
        <v>52</v>
      </c>
      <c r="AB407" s="65" t="s">
        <v>52</v>
      </c>
      <c r="AC407" s="65" t="s">
        <v>52</v>
      </c>
      <c r="AD407" s="65" t="s">
        <v>52</v>
      </c>
      <c r="AE407" s="65" t="s">
        <v>52</v>
      </c>
      <c r="AF407" s="65" t="s">
        <v>52</v>
      </c>
      <c r="AG407" s="65" t="s">
        <v>52</v>
      </c>
      <c r="AH407" s="65" t="s">
        <v>52</v>
      </c>
      <c r="AI407" s="65" t="s">
        <v>52</v>
      </c>
      <c r="AJ407" s="65" t="s">
        <v>52</v>
      </c>
      <c r="AK407" s="65" t="s">
        <v>52</v>
      </c>
      <c r="AL407" s="65" t="s">
        <v>52</v>
      </c>
      <c r="AM407" s="65" t="s">
        <v>52</v>
      </c>
      <c r="AN407" s="65" t="s">
        <v>52</v>
      </c>
      <c r="AO407" s="65" t="s">
        <v>52</v>
      </c>
      <c r="AP407" s="65" t="s">
        <v>52</v>
      </c>
      <c r="AQ407" s="65" t="s">
        <v>52</v>
      </c>
      <c r="AR407" s="65" t="s">
        <v>52</v>
      </c>
      <c r="AS407" s="65" t="s">
        <v>52</v>
      </c>
      <c r="AT407" s="65" t="s">
        <v>52</v>
      </c>
      <c r="AU407" s="23">
        <f t="shared" si="164"/>
        <v>-1.5</v>
      </c>
      <c r="AV407" s="23" t="str">
        <f t="shared" si="164"/>
        <v/>
      </c>
      <c r="AW407" s="23" t="str">
        <f t="shared" si="153"/>
        <v/>
      </c>
      <c r="AX407" s="23" t="str">
        <f t="shared" si="162"/>
        <v/>
      </c>
      <c r="AY407" s="23" t="str">
        <f t="shared" si="163"/>
        <v/>
      </c>
      <c r="AZ407" s="23"/>
      <c r="BA407" s="25">
        <v>7.3</v>
      </c>
      <c r="BB407" s="25">
        <v>7.71</v>
      </c>
      <c r="BC407" s="25">
        <f t="shared" si="147"/>
        <v>10.065</v>
      </c>
      <c r="BD407" s="25">
        <f t="shared" si="161"/>
        <v>7.2403000000000004</v>
      </c>
      <c r="BF407" s="55">
        <f t="shared" si="152"/>
        <v>0</v>
      </c>
      <c r="BG407" s="66"/>
      <c r="BH407" s="66"/>
      <c r="BI407" s="25"/>
      <c r="BJ407" s="25"/>
      <c r="BK407" s="20"/>
      <c r="BL407" s="24"/>
      <c r="BM407" s="25"/>
      <c r="BN407" s="25"/>
      <c r="BO407" s="25"/>
      <c r="BP407" s="126"/>
    </row>
    <row r="408" spans="1:68" hidden="1" x14ac:dyDescent="0.2">
      <c r="A408" s="56">
        <v>45170</v>
      </c>
      <c r="B408" s="57" t="s">
        <v>561</v>
      </c>
      <c r="C408" s="24" t="s">
        <v>398</v>
      </c>
      <c r="D408" s="58" t="str">
        <f t="shared" si="151"/>
        <v>Fri</v>
      </c>
      <c r="E408" s="74" t="s">
        <v>103</v>
      </c>
      <c r="F408" s="74" t="s">
        <v>51</v>
      </c>
      <c r="G408" s="74" t="s">
        <v>103</v>
      </c>
      <c r="H408" s="24" t="s">
        <v>246</v>
      </c>
      <c r="I408" s="61" t="s">
        <v>96</v>
      </c>
      <c r="J408" s="61" t="s">
        <v>159</v>
      </c>
      <c r="K408" s="62" t="s">
        <v>555</v>
      </c>
      <c r="L408" s="122">
        <v>2</v>
      </c>
      <c r="M408" s="74" t="s">
        <v>105</v>
      </c>
      <c r="N408" s="60" t="s">
        <v>6</v>
      </c>
      <c r="R408" s="79">
        <v>3.3</v>
      </c>
      <c r="S408" s="65" t="s">
        <v>371</v>
      </c>
      <c r="T408" s="66" t="str">
        <f t="shared" si="154"/>
        <v>0.00</v>
      </c>
      <c r="U408" s="66">
        <f t="shared" si="155"/>
        <v>-2</v>
      </c>
      <c r="V408" s="66">
        <f t="shared" si="156"/>
        <v>247.01000000000002</v>
      </c>
      <c r="W408" s="66">
        <f t="shared" si="157"/>
        <v>1123</v>
      </c>
      <c r="X408" s="20">
        <f t="shared" si="158"/>
        <v>0.21995547640249333</v>
      </c>
      <c r="Y408" s="67">
        <f t="shared" si="159"/>
        <v>2.4701000000000004</v>
      </c>
      <c r="Z408" s="68">
        <f t="shared" si="160"/>
        <v>24701.000000000004</v>
      </c>
      <c r="AA408" s="65" t="s">
        <v>52</v>
      </c>
      <c r="AU408" s="23">
        <f t="shared" si="164"/>
        <v>-2</v>
      </c>
      <c r="AV408" s="23" t="str">
        <f t="shared" si="164"/>
        <v/>
      </c>
      <c r="AW408" s="23" t="str">
        <f t="shared" si="153"/>
        <v/>
      </c>
      <c r="AX408" s="23" t="str">
        <f t="shared" si="162"/>
        <v/>
      </c>
      <c r="AY408" s="23" t="str">
        <f t="shared" si="163"/>
        <v/>
      </c>
      <c r="AZ408" s="23"/>
      <c r="BA408" s="25">
        <v>3.8</v>
      </c>
      <c r="BB408" s="25">
        <v>3.45</v>
      </c>
      <c r="BC408" s="25">
        <f t="shared" si="147"/>
        <v>4.9000000000000004</v>
      </c>
      <c r="BD408" s="25">
        <f t="shared" si="161"/>
        <v>3.2785000000000002</v>
      </c>
      <c r="BF408" s="55">
        <f t="shared" si="152"/>
        <v>0</v>
      </c>
      <c r="BG408" s="66"/>
      <c r="BH408" s="66"/>
      <c r="BI408" s="25"/>
      <c r="BJ408" s="25"/>
      <c r="BK408" s="20"/>
      <c r="BL408" s="24"/>
      <c r="BM408" s="25"/>
      <c r="BN408" s="25"/>
      <c r="BO408" s="25"/>
      <c r="BP408" s="126"/>
    </row>
    <row r="409" spans="1:68" hidden="1" x14ac:dyDescent="0.2">
      <c r="A409" s="56">
        <v>45170</v>
      </c>
      <c r="B409" s="57" t="s">
        <v>561</v>
      </c>
      <c r="C409" s="24" t="s">
        <v>398</v>
      </c>
      <c r="D409" s="58" t="str">
        <f t="shared" si="151"/>
        <v>Fri</v>
      </c>
      <c r="E409" s="74" t="s">
        <v>103</v>
      </c>
      <c r="F409" s="74" t="s">
        <v>51</v>
      </c>
      <c r="G409" s="74" t="s">
        <v>103</v>
      </c>
      <c r="H409" s="24" t="s">
        <v>556</v>
      </c>
      <c r="I409" s="61" t="s">
        <v>557</v>
      </c>
      <c r="J409" s="61" t="s">
        <v>558</v>
      </c>
      <c r="K409" s="60" t="s">
        <v>559</v>
      </c>
      <c r="L409" s="122">
        <v>4</v>
      </c>
      <c r="M409" s="74" t="s">
        <v>105</v>
      </c>
      <c r="N409" s="60" t="s">
        <v>73</v>
      </c>
      <c r="R409" s="79">
        <v>2.5299999999999998</v>
      </c>
      <c r="S409" s="65" t="s">
        <v>363</v>
      </c>
      <c r="T409" s="66" t="str">
        <f t="shared" si="154"/>
        <v>0.00</v>
      </c>
      <c r="U409" s="66">
        <f t="shared" si="155"/>
        <v>-4</v>
      </c>
      <c r="V409" s="66">
        <f t="shared" si="156"/>
        <v>243.01000000000002</v>
      </c>
      <c r="W409" s="66">
        <f t="shared" si="157"/>
        <v>1127</v>
      </c>
      <c r="X409" s="20">
        <f t="shared" si="158"/>
        <v>0.21562555456965396</v>
      </c>
      <c r="Y409" s="67">
        <f t="shared" si="159"/>
        <v>2.4301000000000004</v>
      </c>
      <c r="Z409" s="68">
        <f t="shared" si="160"/>
        <v>24301.000000000004</v>
      </c>
      <c r="AA409" s="65" t="s">
        <v>52</v>
      </c>
      <c r="AU409" s="23">
        <f t="shared" si="164"/>
        <v>-4</v>
      </c>
      <c r="AV409" s="23" t="str">
        <f t="shared" si="164"/>
        <v/>
      </c>
      <c r="AW409" s="23" t="str">
        <f t="shared" si="153"/>
        <v/>
      </c>
      <c r="AX409" s="23" t="str">
        <f t="shared" si="162"/>
        <v/>
      </c>
      <c r="AY409" s="23" t="str">
        <f t="shared" si="163"/>
        <v/>
      </c>
      <c r="AZ409" s="23"/>
      <c r="BA409" s="25">
        <v>0</v>
      </c>
      <c r="BB409" s="25">
        <v>0</v>
      </c>
      <c r="BC409" s="25">
        <f t="shared" si="147"/>
        <v>-4</v>
      </c>
      <c r="BD409" s="25">
        <f t="shared" si="161"/>
        <v>6.9999999999999951E-2</v>
      </c>
      <c r="BF409" s="55">
        <f t="shared" si="152"/>
        <v>0</v>
      </c>
      <c r="BG409" s="66"/>
      <c r="BH409" s="66"/>
      <c r="BI409" s="25"/>
      <c r="BJ409" s="25"/>
      <c r="BK409" s="20"/>
      <c r="BL409" s="24"/>
      <c r="BM409" s="25"/>
      <c r="BN409" s="25"/>
      <c r="BO409" s="25"/>
      <c r="BP409" s="126"/>
    </row>
    <row r="410" spans="1:68" hidden="1" x14ac:dyDescent="0.2">
      <c r="A410" s="56">
        <v>45170</v>
      </c>
      <c r="B410" s="57" t="s">
        <v>561</v>
      </c>
      <c r="C410" s="24" t="s">
        <v>398</v>
      </c>
      <c r="D410" s="58" t="str">
        <f t="shared" si="151"/>
        <v>Fri</v>
      </c>
      <c r="E410" s="74" t="s">
        <v>103</v>
      </c>
      <c r="F410" s="74" t="s">
        <v>51</v>
      </c>
      <c r="G410" s="74" t="s">
        <v>103</v>
      </c>
      <c r="H410" s="24" t="s">
        <v>478</v>
      </c>
      <c r="I410" s="61" t="s">
        <v>136</v>
      </c>
      <c r="J410" s="61" t="s">
        <v>96</v>
      </c>
      <c r="K410" s="69" t="s">
        <v>560</v>
      </c>
      <c r="L410" s="122">
        <v>1</v>
      </c>
      <c r="M410" s="74" t="s">
        <v>105</v>
      </c>
      <c r="N410" s="60" t="s">
        <v>6</v>
      </c>
      <c r="R410" s="79">
        <v>4.2</v>
      </c>
      <c r="S410" s="65" t="s">
        <v>372</v>
      </c>
      <c r="T410" s="66">
        <f t="shared" si="154"/>
        <v>4.2</v>
      </c>
      <c r="U410" s="66">
        <f t="shared" si="155"/>
        <v>3.2</v>
      </c>
      <c r="V410" s="66">
        <f t="shared" si="156"/>
        <v>246.21</v>
      </c>
      <c r="W410" s="66">
        <f t="shared" si="157"/>
        <v>1128</v>
      </c>
      <c r="X410" s="20">
        <f t="shared" si="158"/>
        <v>0.21827127659574469</v>
      </c>
      <c r="Y410" s="67">
        <f t="shared" si="159"/>
        <v>2.4621</v>
      </c>
      <c r="Z410" s="68">
        <f t="shared" si="160"/>
        <v>24621</v>
      </c>
      <c r="AA410" s="65" t="s">
        <v>53</v>
      </c>
      <c r="AU410" s="23">
        <f t="shared" si="164"/>
        <v>3.2</v>
      </c>
      <c r="AV410" s="23" t="str">
        <f t="shared" si="164"/>
        <v/>
      </c>
      <c r="AW410" s="23" t="str">
        <f t="shared" si="153"/>
        <v/>
      </c>
      <c r="AX410" s="23" t="str">
        <f t="shared" si="162"/>
        <v/>
      </c>
      <c r="AY410" s="23" t="str">
        <f t="shared" si="163"/>
        <v/>
      </c>
      <c r="AZ410" s="23"/>
      <c r="BA410" s="25">
        <v>4.5999999999999996</v>
      </c>
      <c r="BB410" s="25">
        <v>4.7</v>
      </c>
      <c r="BC410" s="25">
        <f t="shared" si="147"/>
        <v>3.7</v>
      </c>
      <c r="BD410" s="25">
        <f t="shared" si="161"/>
        <v>4.4410000000000007</v>
      </c>
      <c r="BF410" s="55">
        <f t="shared" si="152"/>
        <v>0</v>
      </c>
      <c r="BG410" s="66"/>
      <c r="BH410" s="66"/>
      <c r="BI410" s="25"/>
      <c r="BJ410" s="25"/>
      <c r="BK410" s="20"/>
      <c r="BL410" s="24"/>
      <c r="BM410" s="25"/>
      <c r="BN410" s="25"/>
      <c r="BO410" s="25"/>
      <c r="BP410" s="126"/>
    </row>
    <row r="411" spans="1:68" hidden="1" x14ac:dyDescent="0.2">
      <c r="A411" s="56">
        <v>45171</v>
      </c>
      <c r="B411" s="57" t="s">
        <v>561</v>
      </c>
      <c r="C411" s="24" t="s">
        <v>562</v>
      </c>
      <c r="D411" s="58" t="str">
        <f t="shared" si="151"/>
        <v>Sat</v>
      </c>
      <c r="F411" s="74" t="s">
        <v>51</v>
      </c>
      <c r="G411" s="74" t="s">
        <v>103</v>
      </c>
      <c r="H411" s="24" t="s">
        <v>149</v>
      </c>
      <c r="I411" s="61" t="s">
        <v>90</v>
      </c>
      <c r="J411" s="61" t="s">
        <v>159</v>
      </c>
      <c r="K411" s="69" t="s">
        <v>311</v>
      </c>
      <c r="L411" s="122">
        <v>4</v>
      </c>
      <c r="M411" s="74" t="s">
        <v>105</v>
      </c>
      <c r="N411" s="60" t="s">
        <v>6</v>
      </c>
      <c r="R411" s="79">
        <v>2.35</v>
      </c>
      <c r="S411" s="65" t="s">
        <v>372</v>
      </c>
      <c r="T411" s="66">
        <f t="shared" si="154"/>
        <v>9.4</v>
      </c>
      <c r="U411" s="66">
        <f t="shared" si="155"/>
        <v>5.4</v>
      </c>
      <c r="V411" s="66">
        <f t="shared" si="156"/>
        <v>251.61</v>
      </c>
      <c r="W411" s="66">
        <f t="shared" si="157"/>
        <v>1132</v>
      </c>
      <c r="X411" s="20">
        <f t="shared" si="158"/>
        <v>0.22227031802120142</v>
      </c>
      <c r="Y411" s="67">
        <f t="shared" si="159"/>
        <v>2.5161000000000002</v>
      </c>
      <c r="Z411" s="68">
        <f t="shared" si="160"/>
        <v>25161</v>
      </c>
      <c r="AA411" s="65" t="s">
        <v>53</v>
      </c>
      <c r="AU411" s="23">
        <f t="shared" si="164"/>
        <v>5.4</v>
      </c>
      <c r="AV411" s="23" t="str">
        <f t="shared" si="164"/>
        <v/>
      </c>
      <c r="AW411" s="23" t="str">
        <f t="shared" si="153"/>
        <v/>
      </c>
      <c r="AX411" s="23" t="str">
        <f t="shared" si="162"/>
        <v/>
      </c>
      <c r="AY411" s="23" t="str">
        <f t="shared" si="163"/>
        <v/>
      </c>
      <c r="AZ411" s="23"/>
      <c r="BA411" s="25">
        <v>3.1</v>
      </c>
      <c r="BB411" s="25">
        <v>2.87</v>
      </c>
      <c r="BC411" s="25">
        <f t="shared" si="147"/>
        <v>7.48</v>
      </c>
      <c r="BD411" s="25">
        <f t="shared" si="161"/>
        <v>2.7391000000000001</v>
      </c>
      <c r="BF411" s="55">
        <f t="shared" si="152"/>
        <v>0</v>
      </c>
      <c r="BG411" s="66"/>
      <c r="BH411" s="66"/>
      <c r="BI411" s="25"/>
      <c r="BJ411" s="25"/>
      <c r="BK411" s="20"/>
      <c r="BL411" s="24"/>
      <c r="BM411" s="25"/>
      <c r="BN411" s="25"/>
      <c r="BO411" s="25"/>
      <c r="BP411" s="126"/>
    </row>
    <row r="412" spans="1:68" hidden="1" x14ac:dyDescent="0.2">
      <c r="A412" s="56">
        <v>45171</v>
      </c>
      <c r="B412" s="57" t="s">
        <v>561</v>
      </c>
      <c r="C412" s="24" t="s">
        <v>562</v>
      </c>
      <c r="D412" s="58" t="str">
        <f t="shared" si="151"/>
        <v>Sat</v>
      </c>
      <c r="F412" s="74" t="s">
        <v>51</v>
      </c>
      <c r="G412" s="74" t="s">
        <v>103</v>
      </c>
      <c r="H412" s="24" t="s">
        <v>377</v>
      </c>
      <c r="I412" s="61" t="s">
        <v>159</v>
      </c>
      <c r="J412" s="61" t="s">
        <v>159</v>
      </c>
      <c r="K412" s="69" t="s">
        <v>379</v>
      </c>
      <c r="L412" s="122">
        <v>2</v>
      </c>
      <c r="M412" s="74" t="s">
        <v>105</v>
      </c>
      <c r="N412" s="60" t="s">
        <v>7</v>
      </c>
      <c r="R412" s="79">
        <v>2.1</v>
      </c>
      <c r="S412" s="65" t="s">
        <v>372</v>
      </c>
      <c r="T412" s="66">
        <f t="shared" si="154"/>
        <v>4.2</v>
      </c>
      <c r="U412" s="66">
        <f t="shared" si="155"/>
        <v>2.2000000000000002</v>
      </c>
      <c r="V412" s="66">
        <f t="shared" si="156"/>
        <v>253.81</v>
      </c>
      <c r="W412" s="66">
        <f t="shared" si="157"/>
        <v>1134</v>
      </c>
      <c r="X412" s="20">
        <f t="shared" si="158"/>
        <v>0.22381834215167548</v>
      </c>
      <c r="Y412" s="67">
        <f t="shared" si="159"/>
        <v>2.5381</v>
      </c>
      <c r="Z412" s="68">
        <f t="shared" si="160"/>
        <v>25381</v>
      </c>
      <c r="AA412" s="65" t="s">
        <v>53</v>
      </c>
      <c r="AU412" s="23">
        <f t="shared" si="164"/>
        <v>2.2000000000000002</v>
      </c>
      <c r="AV412" s="23" t="str">
        <f t="shared" si="164"/>
        <v/>
      </c>
      <c r="AW412" s="23" t="str">
        <f t="shared" si="153"/>
        <v/>
      </c>
      <c r="AX412" s="23" t="str">
        <f t="shared" si="162"/>
        <v/>
      </c>
      <c r="AY412" s="23" t="str">
        <f t="shared" si="163"/>
        <v/>
      </c>
      <c r="AZ412" s="23"/>
      <c r="BA412" s="25">
        <v>0</v>
      </c>
      <c r="BB412" s="25">
        <v>2.14</v>
      </c>
      <c r="BC412" s="25">
        <f t="shared" si="147"/>
        <v>2.2800000000000002</v>
      </c>
      <c r="BD412" s="25">
        <f t="shared" si="161"/>
        <v>2.0602</v>
      </c>
      <c r="BF412" s="55">
        <f t="shared" si="152"/>
        <v>0</v>
      </c>
      <c r="BG412" s="66"/>
      <c r="BH412" s="66"/>
      <c r="BI412" s="25"/>
      <c r="BJ412" s="25"/>
      <c r="BK412" s="20"/>
      <c r="BL412" s="24"/>
      <c r="BM412" s="25"/>
      <c r="BN412" s="25"/>
      <c r="BO412" s="25"/>
      <c r="BP412" s="126"/>
    </row>
    <row r="413" spans="1:68" hidden="1" x14ac:dyDescent="0.2">
      <c r="A413" s="56">
        <v>45171</v>
      </c>
      <c r="B413" s="57" t="s">
        <v>561</v>
      </c>
      <c r="C413" s="24" t="s">
        <v>562</v>
      </c>
      <c r="D413" s="58" t="str">
        <f t="shared" si="151"/>
        <v>Sat</v>
      </c>
      <c r="F413" s="74" t="s">
        <v>51</v>
      </c>
      <c r="G413" s="74" t="s">
        <v>103</v>
      </c>
      <c r="H413" s="24" t="s">
        <v>209</v>
      </c>
      <c r="I413" s="61" t="s">
        <v>84</v>
      </c>
      <c r="J413" s="61" t="s">
        <v>159</v>
      </c>
      <c r="K413" s="60" t="s">
        <v>566</v>
      </c>
      <c r="L413" s="122">
        <v>1</v>
      </c>
      <c r="M413" s="74" t="s">
        <v>105</v>
      </c>
      <c r="N413" s="60" t="s">
        <v>6</v>
      </c>
      <c r="R413" s="79">
        <v>4.5999999999999996</v>
      </c>
      <c r="S413" s="65" t="s">
        <v>363</v>
      </c>
      <c r="T413" s="66" t="str">
        <f t="shared" si="154"/>
        <v>0.00</v>
      </c>
      <c r="U413" s="66">
        <f t="shared" si="155"/>
        <v>-1</v>
      </c>
      <c r="V413" s="66">
        <f t="shared" si="156"/>
        <v>252.81</v>
      </c>
      <c r="W413" s="66">
        <f t="shared" si="157"/>
        <v>1135</v>
      </c>
      <c r="X413" s="20">
        <f t="shared" si="158"/>
        <v>0.22274008810572687</v>
      </c>
      <c r="Y413" s="67">
        <f t="shared" si="159"/>
        <v>2.5281000000000002</v>
      </c>
      <c r="Z413" s="68">
        <f t="shared" si="160"/>
        <v>25281</v>
      </c>
      <c r="AA413" s="65" t="s">
        <v>52</v>
      </c>
      <c r="AU413" s="23">
        <f t="shared" si="164"/>
        <v>-1</v>
      </c>
      <c r="AV413" s="23" t="str">
        <f t="shared" si="164"/>
        <v/>
      </c>
      <c r="AW413" s="23" t="str">
        <f t="shared" si="153"/>
        <v/>
      </c>
      <c r="AX413" s="23" t="str">
        <f t="shared" si="162"/>
        <v/>
      </c>
      <c r="AY413" s="23" t="str">
        <f t="shared" si="163"/>
        <v/>
      </c>
      <c r="AZ413" s="23"/>
      <c r="BA413" s="25">
        <v>5.8</v>
      </c>
      <c r="BB413" s="25">
        <v>6.4</v>
      </c>
      <c r="BC413" s="25">
        <f t="shared" si="147"/>
        <v>5.4</v>
      </c>
      <c r="BD413" s="25">
        <f t="shared" si="161"/>
        <v>6.0220000000000002</v>
      </c>
      <c r="BF413" s="55">
        <f t="shared" si="152"/>
        <v>0</v>
      </c>
      <c r="BG413" s="66"/>
      <c r="BH413" s="66"/>
      <c r="BI413" s="25"/>
      <c r="BJ413" s="25"/>
      <c r="BK413" s="20"/>
      <c r="BL413" s="24"/>
      <c r="BM413" s="25"/>
      <c r="BN413" s="25"/>
      <c r="BO413" s="25"/>
      <c r="BP413" s="126"/>
    </row>
    <row r="414" spans="1:68" hidden="1" x14ac:dyDescent="0.2">
      <c r="A414" s="56">
        <v>45171</v>
      </c>
      <c r="B414" s="57" t="s">
        <v>561</v>
      </c>
      <c r="C414" s="24" t="s">
        <v>562</v>
      </c>
      <c r="D414" s="58" t="str">
        <f t="shared" si="151"/>
        <v>Sat</v>
      </c>
      <c r="F414" s="74" t="s">
        <v>51</v>
      </c>
      <c r="G414" s="74" t="s">
        <v>103</v>
      </c>
      <c r="H414" s="24" t="s">
        <v>209</v>
      </c>
      <c r="I414" s="61" t="s">
        <v>84</v>
      </c>
      <c r="J414" s="61" t="s">
        <v>159</v>
      </c>
      <c r="K414" s="60" t="s">
        <v>566</v>
      </c>
      <c r="L414" s="122">
        <v>2</v>
      </c>
      <c r="M414" s="74" t="s">
        <v>105</v>
      </c>
      <c r="N414" s="60" t="s">
        <v>7</v>
      </c>
      <c r="R414" s="79">
        <v>1.75</v>
      </c>
      <c r="S414" s="65" t="s">
        <v>363</v>
      </c>
      <c r="T414" s="66" t="str">
        <f t="shared" si="154"/>
        <v>0.00</v>
      </c>
      <c r="U414" s="66">
        <f t="shared" si="155"/>
        <v>-2</v>
      </c>
      <c r="V414" s="66">
        <f t="shared" si="156"/>
        <v>250.81</v>
      </c>
      <c r="W414" s="66">
        <f t="shared" si="157"/>
        <v>1137</v>
      </c>
      <c r="X414" s="20">
        <f t="shared" si="158"/>
        <v>0.22058927000879508</v>
      </c>
      <c r="Y414" s="67">
        <f t="shared" si="159"/>
        <v>2.5081000000000002</v>
      </c>
      <c r="Z414" s="68">
        <f t="shared" si="160"/>
        <v>25081</v>
      </c>
      <c r="AA414" s="65" t="s">
        <v>52</v>
      </c>
      <c r="AU414" s="23">
        <f t="shared" si="164"/>
        <v>-2</v>
      </c>
      <c r="AV414" s="23" t="str">
        <f t="shared" si="164"/>
        <v/>
      </c>
      <c r="AW414" s="23" t="str">
        <f t="shared" si="153"/>
        <v/>
      </c>
      <c r="AX414" s="23" t="str">
        <f t="shared" si="162"/>
        <v/>
      </c>
      <c r="AY414" s="23" t="str">
        <f t="shared" si="163"/>
        <v/>
      </c>
      <c r="AZ414" s="23"/>
      <c r="BA414" s="25">
        <v>0</v>
      </c>
      <c r="BB414" s="25">
        <v>1.81</v>
      </c>
      <c r="BC414" s="25">
        <f t="shared" si="147"/>
        <v>1.62</v>
      </c>
      <c r="BD414" s="25">
        <f t="shared" si="161"/>
        <v>1.7533000000000001</v>
      </c>
      <c r="BF414" s="55">
        <f t="shared" si="152"/>
        <v>0</v>
      </c>
      <c r="BG414" s="66"/>
      <c r="BH414" s="66"/>
      <c r="BI414" s="25"/>
      <c r="BJ414" s="25"/>
      <c r="BK414" s="20"/>
      <c r="BL414" s="24"/>
      <c r="BM414" s="25"/>
      <c r="BN414" s="25"/>
      <c r="BO414" s="25"/>
      <c r="BP414" s="126"/>
    </row>
    <row r="415" spans="1:68" hidden="1" x14ac:dyDescent="0.2">
      <c r="A415" s="56">
        <v>45171</v>
      </c>
      <c r="B415" s="57" t="s">
        <v>561</v>
      </c>
      <c r="C415" s="24" t="s">
        <v>562</v>
      </c>
      <c r="D415" s="58" t="str">
        <f t="shared" si="151"/>
        <v>Sat</v>
      </c>
      <c r="F415" s="74" t="s">
        <v>51</v>
      </c>
      <c r="G415" s="74" t="s">
        <v>103</v>
      </c>
      <c r="H415" s="24" t="s">
        <v>149</v>
      </c>
      <c r="I415" s="61" t="s">
        <v>95</v>
      </c>
      <c r="J415" s="61" t="s">
        <v>274</v>
      </c>
      <c r="K415" s="60" t="s">
        <v>567</v>
      </c>
      <c r="L415" s="122">
        <v>2</v>
      </c>
      <c r="M415" s="74" t="s">
        <v>105</v>
      </c>
      <c r="N415" s="60" t="s">
        <v>6</v>
      </c>
      <c r="R415" s="79">
        <v>3</v>
      </c>
      <c r="S415" s="65" t="s">
        <v>363</v>
      </c>
      <c r="T415" s="66" t="str">
        <f t="shared" si="154"/>
        <v>0.00</v>
      </c>
      <c r="U415" s="66">
        <f t="shared" si="155"/>
        <v>-2</v>
      </c>
      <c r="V415" s="66">
        <f t="shared" si="156"/>
        <v>248.81</v>
      </c>
      <c r="W415" s="66">
        <f t="shared" si="157"/>
        <v>1139</v>
      </c>
      <c r="X415" s="20">
        <f t="shared" si="158"/>
        <v>0.21844600526777874</v>
      </c>
      <c r="Y415" s="67">
        <f t="shared" si="159"/>
        <v>2.4881000000000002</v>
      </c>
      <c r="Z415" s="68">
        <f t="shared" si="160"/>
        <v>24881</v>
      </c>
      <c r="AA415" s="65" t="s">
        <v>52</v>
      </c>
      <c r="AU415" s="23">
        <f t="shared" si="164"/>
        <v>-2</v>
      </c>
      <c r="AV415" s="23" t="str">
        <f t="shared" si="164"/>
        <v/>
      </c>
      <c r="AW415" s="23" t="str">
        <f t="shared" si="153"/>
        <v/>
      </c>
      <c r="AX415" s="23" t="str">
        <f t="shared" si="162"/>
        <v/>
      </c>
      <c r="AY415" s="23" t="str">
        <f t="shared" si="163"/>
        <v/>
      </c>
      <c r="AZ415" s="23"/>
      <c r="BA415" s="25">
        <v>2.5</v>
      </c>
      <c r="BB415" s="25">
        <v>2.08</v>
      </c>
      <c r="BC415" s="25">
        <f t="shared" si="147"/>
        <v>2.16</v>
      </c>
      <c r="BD415" s="25">
        <f t="shared" si="161"/>
        <v>2.0044000000000004</v>
      </c>
      <c r="BF415" s="55">
        <f t="shared" si="152"/>
        <v>0</v>
      </c>
      <c r="BG415" s="66"/>
      <c r="BH415" s="66"/>
      <c r="BI415" s="25"/>
      <c r="BJ415" s="25"/>
      <c r="BK415" s="20"/>
      <c r="BL415" s="24"/>
      <c r="BM415" s="25"/>
      <c r="BN415" s="25"/>
      <c r="BO415" s="25"/>
      <c r="BP415" s="126"/>
    </row>
    <row r="416" spans="1:68" hidden="1" x14ac:dyDescent="0.2">
      <c r="A416" s="56">
        <v>45171</v>
      </c>
      <c r="B416" s="57" t="s">
        <v>561</v>
      </c>
      <c r="C416" s="24" t="s">
        <v>562</v>
      </c>
      <c r="D416" s="58" t="str">
        <f t="shared" si="151"/>
        <v>Sat</v>
      </c>
      <c r="F416" s="74" t="s">
        <v>51</v>
      </c>
      <c r="G416" s="74" t="s">
        <v>103</v>
      </c>
      <c r="H416" s="24" t="s">
        <v>149</v>
      </c>
      <c r="I416" s="61" t="s">
        <v>84</v>
      </c>
      <c r="J416" s="61" t="s">
        <v>96</v>
      </c>
      <c r="K416" s="70" t="s">
        <v>568</v>
      </c>
      <c r="L416" s="122">
        <v>2</v>
      </c>
      <c r="M416" s="74" t="s">
        <v>105</v>
      </c>
      <c r="N416" s="60" t="s">
        <v>6</v>
      </c>
      <c r="R416" s="79">
        <v>3</v>
      </c>
      <c r="S416" s="65" t="s">
        <v>373</v>
      </c>
      <c r="T416" s="66" t="str">
        <f t="shared" si="154"/>
        <v>0.00</v>
      </c>
      <c r="U416" s="66">
        <f t="shared" si="155"/>
        <v>-2</v>
      </c>
      <c r="V416" s="66">
        <f t="shared" si="156"/>
        <v>246.81</v>
      </c>
      <c r="W416" s="66">
        <f t="shared" si="157"/>
        <v>1141</v>
      </c>
      <c r="X416" s="20">
        <f t="shared" si="158"/>
        <v>0.21631025416301491</v>
      </c>
      <c r="Y416" s="67">
        <f t="shared" si="159"/>
        <v>2.4681000000000002</v>
      </c>
      <c r="Z416" s="68">
        <f t="shared" si="160"/>
        <v>24681</v>
      </c>
      <c r="AA416" s="65" t="s">
        <v>52</v>
      </c>
      <c r="AU416" s="23">
        <f t="shared" si="164"/>
        <v>-2</v>
      </c>
      <c r="AV416" s="23" t="str">
        <f t="shared" si="164"/>
        <v/>
      </c>
      <c r="AW416" s="23" t="str">
        <f t="shared" si="153"/>
        <v/>
      </c>
      <c r="AX416" s="23" t="str">
        <f t="shared" si="162"/>
        <v/>
      </c>
      <c r="AY416" s="23" t="str">
        <f t="shared" si="163"/>
        <v/>
      </c>
      <c r="AZ416" s="23"/>
      <c r="BA416" s="25">
        <v>3.7</v>
      </c>
      <c r="BB416" s="25">
        <v>3.89</v>
      </c>
      <c r="BC416" s="25">
        <f t="shared" si="147"/>
        <v>5.78</v>
      </c>
      <c r="BD416" s="25">
        <f t="shared" si="161"/>
        <v>3.6877000000000004</v>
      </c>
      <c r="BF416" s="55">
        <f t="shared" si="152"/>
        <v>0</v>
      </c>
      <c r="BG416" s="66"/>
      <c r="BH416" s="66"/>
      <c r="BI416" s="25"/>
      <c r="BJ416" s="25"/>
      <c r="BK416" s="20"/>
      <c r="BL416" s="24"/>
      <c r="BM416" s="25"/>
      <c r="BN416" s="25"/>
      <c r="BO416" s="25"/>
      <c r="BP416" s="126"/>
    </row>
    <row r="417" spans="1:68" hidden="1" x14ac:dyDescent="0.2">
      <c r="A417" s="56">
        <v>45171</v>
      </c>
      <c r="B417" s="57" t="s">
        <v>561</v>
      </c>
      <c r="C417" s="24" t="s">
        <v>562</v>
      </c>
      <c r="D417" s="58" t="str">
        <f t="shared" si="151"/>
        <v>Sat</v>
      </c>
      <c r="F417" s="74" t="s">
        <v>51</v>
      </c>
      <c r="G417" s="74" t="s">
        <v>103</v>
      </c>
      <c r="H417" s="24" t="s">
        <v>563</v>
      </c>
      <c r="I417" s="61" t="s">
        <v>564</v>
      </c>
      <c r="J417" s="61" t="s">
        <v>565</v>
      </c>
      <c r="K417" s="60" t="s">
        <v>569</v>
      </c>
      <c r="L417" s="122">
        <v>2</v>
      </c>
      <c r="M417" s="74" t="s">
        <v>105</v>
      </c>
      <c r="N417" s="60" t="s">
        <v>73</v>
      </c>
      <c r="R417" s="79">
        <v>3.93</v>
      </c>
      <c r="S417" s="65" t="s">
        <v>363</v>
      </c>
      <c r="T417" s="66" t="str">
        <f t="shared" si="154"/>
        <v>0.00</v>
      </c>
      <c r="U417" s="66">
        <f t="shared" si="155"/>
        <v>-2</v>
      </c>
      <c r="V417" s="66">
        <f t="shared" si="156"/>
        <v>244.81</v>
      </c>
      <c r="W417" s="66">
        <f t="shared" si="157"/>
        <v>1143</v>
      </c>
      <c r="X417" s="20">
        <f t="shared" si="158"/>
        <v>0.21418197725284341</v>
      </c>
      <c r="Y417" s="67">
        <f t="shared" si="159"/>
        <v>2.4481000000000002</v>
      </c>
      <c r="Z417" s="68">
        <f t="shared" si="160"/>
        <v>24481</v>
      </c>
      <c r="AA417" s="65" t="s">
        <v>52</v>
      </c>
      <c r="AU417" s="23">
        <f t="shared" si="164"/>
        <v>-2</v>
      </c>
      <c r="AV417" s="23" t="str">
        <f t="shared" si="164"/>
        <v/>
      </c>
      <c r="AW417" s="23" t="str">
        <f t="shared" si="153"/>
        <v/>
      </c>
      <c r="AX417" s="23" t="str">
        <f t="shared" si="162"/>
        <v/>
      </c>
      <c r="AY417" s="23" t="str">
        <f t="shared" si="163"/>
        <v/>
      </c>
      <c r="AZ417" s="23"/>
      <c r="BA417" s="25">
        <v>0</v>
      </c>
      <c r="BB417" s="25">
        <v>0</v>
      </c>
      <c r="BC417" s="25">
        <f t="shared" si="147"/>
        <v>-2</v>
      </c>
      <c r="BD417" s="25">
        <f t="shared" si="161"/>
        <v>6.9999999999999951E-2</v>
      </c>
      <c r="BF417" s="55">
        <f t="shared" si="152"/>
        <v>0</v>
      </c>
      <c r="BG417" s="66"/>
      <c r="BH417" s="66"/>
      <c r="BI417" s="25"/>
      <c r="BJ417" s="25"/>
      <c r="BK417" s="20"/>
      <c r="BL417" s="24"/>
      <c r="BM417" s="25"/>
      <c r="BN417" s="25"/>
      <c r="BO417" s="25"/>
      <c r="BP417" s="126"/>
    </row>
    <row r="418" spans="1:68" hidden="1" x14ac:dyDescent="0.2">
      <c r="A418" s="56">
        <v>45171</v>
      </c>
      <c r="B418" s="57" t="s">
        <v>561</v>
      </c>
      <c r="C418" s="24" t="s">
        <v>562</v>
      </c>
      <c r="D418" s="58" t="str">
        <f t="shared" si="151"/>
        <v>Sat</v>
      </c>
      <c r="F418" s="74" t="s">
        <v>51</v>
      </c>
      <c r="G418" s="74" t="s">
        <v>103</v>
      </c>
      <c r="H418" s="24" t="s">
        <v>85</v>
      </c>
      <c r="I418" s="61" t="s">
        <v>156</v>
      </c>
      <c r="J418" s="61" t="s">
        <v>136</v>
      </c>
      <c r="K418" s="62" t="s">
        <v>571</v>
      </c>
      <c r="L418" s="122">
        <v>3</v>
      </c>
      <c r="M418" s="74" t="s">
        <v>105</v>
      </c>
      <c r="N418" s="60" t="s">
        <v>6</v>
      </c>
      <c r="R418" s="79">
        <v>2.8</v>
      </c>
      <c r="S418" s="65" t="s">
        <v>371</v>
      </c>
      <c r="T418" s="66" t="str">
        <f t="shared" si="154"/>
        <v>0.00</v>
      </c>
      <c r="U418" s="66">
        <f t="shared" si="155"/>
        <v>-3</v>
      </c>
      <c r="V418" s="66">
        <f t="shared" si="156"/>
        <v>241.81</v>
      </c>
      <c r="W418" s="66">
        <f t="shared" si="157"/>
        <v>1146</v>
      </c>
      <c r="X418" s="20">
        <f t="shared" si="158"/>
        <v>0.21100349040139615</v>
      </c>
      <c r="Y418" s="67">
        <f t="shared" si="159"/>
        <v>2.4180999999999999</v>
      </c>
      <c r="Z418" s="68">
        <f t="shared" si="160"/>
        <v>24181</v>
      </c>
      <c r="AA418" s="65" t="s">
        <v>52</v>
      </c>
      <c r="AU418" s="23">
        <f t="shared" si="164"/>
        <v>-3</v>
      </c>
      <c r="AV418" s="23" t="str">
        <f t="shared" si="164"/>
        <v/>
      </c>
      <c r="AW418" s="23" t="str">
        <f t="shared" si="153"/>
        <v/>
      </c>
      <c r="AX418" s="23" t="str">
        <f t="shared" si="162"/>
        <v/>
      </c>
      <c r="AY418" s="23" t="str">
        <f t="shared" si="163"/>
        <v/>
      </c>
      <c r="AZ418" s="23"/>
      <c r="BA418" s="25">
        <v>2.7</v>
      </c>
      <c r="BB418" s="25">
        <v>2.98</v>
      </c>
      <c r="BC418" s="25">
        <f t="shared" si="147"/>
        <v>5.9399999999999995</v>
      </c>
      <c r="BD418" s="25">
        <f t="shared" si="161"/>
        <v>2.8414000000000001</v>
      </c>
      <c r="BF418" s="55">
        <f t="shared" si="152"/>
        <v>0</v>
      </c>
      <c r="BG418" s="66"/>
      <c r="BH418" s="66"/>
      <c r="BI418" s="25"/>
      <c r="BJ418" s="25"/>
      <c r="BK418" s="20"/>
      <c r="BL418" s="24"/>
      <c r="BM418" s="25"/>
      <c r="BN418" s="25"/>
      <c r="BO418" s="25"/>
      <c r="BP418" s="126"/>
    </row>
    <row r="419" spans="1:68" hidden="1" x14ac:dyDescent="0.2">
      <c r="A419" s="56">
        <v>45171</v>
      </c>
      <c r="B419" s="57" t="s">
        <v>561</v>
      </c>
      <c r="C419" s="24" t="s">
        <v>562</v>
      </c>
      <c r="D419" s="58" t="str">
        <f t="shared" si="151"/>
        <v>Sat</v>
      </c>
      <c r="F419" s="74" t="s">
        <v>51</v>
      </c>
      <c r="G419" s="74" t="s">
        <v>103</v>
      </c>
      <c r="H419" s="24" t="s">
        <v>570</v>
      </c>
      <c r="I419" s="61" t="s">
        <v>136</v>
      </c>
      <c r="J419" s="61" t="s">
        <v>202</v>
      </c>
      <c r="K419" s="69" t="s">
        <v>572</v>
      </c>
      <c r="L419" s="122">
        <v>3.5</v>
      </c>
      <c r="M419" s="74" t="s">
        <v>105</v>
      </c>
      <c r="N419" s="60" t="s">
        <v>7</v>
      </c>
      <c r="R419" s="79">
        <v>1.95</v>
      </c>
      <c r="S419" s="65" t="s">
        <v>372</v>
      </c>
      <c r="T419" s="66">
        <f t="shared" si="154"/>
        <v>6.83</v>
      </c>
      <c r="U419" s="66">
        <f t="shared" si="155"/>
        <v>3.33</v>
      </c>
      <c r="V419" s="66">
        <f t="shared" si="156"/>
        <v>245.14000000000001</v>
      </c>
      <c r="W419" s="66">
        <f t="shared" si="157"/>
        <v>1149.5</v>
      </c>
      <c r="X419" s="20">
        <f t="shared" si="158"/>
        <v>0.21325793823401482</v>
      </c>
      <c r="Y419" s="67">
        <f t="shared" si="159"/>
        <v>2.4514</v>
      </c>
      <c r="Z419" s="68">
        <f t="shared" si="160"/>
        <v>24514</v>
      </c>
      <c r="AA419" s="65" t="s">
        <v>53</v>
      </c>
      <c r="AU419" s="23">
        <f t="shared" si="164"/>
        <v>3.33</v>
      </c>
      <c r="AV419" s="23" t="str">
        <f t="shared" si="164"/>
        <v/>
      </c>
      <c r="AW419" s="23" t="str">
        <f t="shared" si="153"/>
        <v/>
      </c>
      <c r="AX419" s="23" t="str">
        <f t="shared" si="162"/>
        <v/>
      </c>
      <c r="AY419" s="23" t="str">
        <f t="shared" si="163"/>
        <v/>
      </c>
      <c r="AZ419" s="23"/>
      <c r="BA419" s="25">
        <v>0</v>
      </c>
      <c r="BB419" s="25">
        <v>1.42</v>
      </c>
      <c r="BC419" s="25">
        <f t="shared" si="147"/>
        <v>1.4699999999999998</v>
      </c>
      <c r="BD419" s="25">
        <f t="shared" si="161"/>
        <v>1.3906000000000001</v>
      </c>
      <c r="BF419" s="55">
        <f t="shared" si="152"/>
        <v>0</v>
      </c>
      <c r="BG419" s="66"/>
      <c r="BH419" s="66"/>
      <c r="BI419" s="25"/>
      <c r="BJ419" s="25"/>
      <c r="BK419" s="20"/>
      <c r="BL419" s="24"/>
      <c r="BM419" s="25"/>
      <c r="BN419" s="25"/>
      <c r="BO419" s="25"/>
      <c r="BP419" s="126"/>
    </row>
    <row r="420" spans="1:68" hidden="1" x14ac:dyDescent="0.2">
      <c r="A420" s="56">
        <v>45171</v>
      </c>
      <c r="B420" s="57" t="s">
        <v>561</v>
      </c>
      <c r="C420" s="24" t="s">
        <v>562</v>
      </c>
      <c r="D420" s="58" t="str">
        <f t="shared" si="151"/>
        <v>Sat</v>
      </c>
      <c r="F420" s="74" t="s">
        <v>51</v>
      </c>
      <c r="G420" s="74" t="s">
        <v>103</v>
      </c>
      <c r="H420" s="24" t="s">
        <v>377</v>
      </c>
      <c r="I420" s="61" t="s">
        <v>159</v>
      </c>
      <c r="J420" s="61" t="s">
        <v>159</v>
      </c>
      <c r="K420" s="69" t="s">
        <v>379</v>
      </c>
      <c r="L420" s="122">
        <v>1</v>
      </c>
      <c r="M420" s="74" t="s">
        <v>105</v>
      </c>
      <c r="N420" s="60" t="s">
        <v>6</v>
      </c>
      <c r="R420" s="79">
        <v>4.5999999999999996</v>
      </c>
      <c r="S420" s="65" t="s">
        <v>372</v>
      </c>
      <c r="T420" s="66">
        <f t="shared" si="154"/>
        <v>4.5999999999999996</v>
      </c>
      <c r="U420" s="66">
        <f t="shared" si="155"/>
        <v>3.5999999999999996</v>
      </c>
      <c r="V420" s="66">
        <f t="shared" si="156"/>
        <v>248.74</v>
      </c>
      <c r="W420" s="66">
        <f t="shared" si="157"/>
        <v>1150.5</v>
      </c>
      <c r="X420" s="20">
        <f t="shared" si="158"/>
        <v>0.21620165145588874</v>
      </c>
      <c r="Y420" s="67">
        <f t="shared" si="159"/>
        <v>2.4874000000000001</v>
      </c>
      <c r="Z420" s="68">
        <f t="shared" si="160"/>
        <v>24874</v>
      </c>
      <c r="AA420" s="65" t="s">
        <v>53</v>
      </c>
      <c r="AU420" s="23">
        <f t="shared" si="164"/>
        <v>3.5999999999999996</v>
      </c>
      <c r="AV420" s="23" t="str">
        <f t="shared" si="164"/>
        <v/>
      </c>
      <c r="AW420" s="23" t="str">
        <f t="shared" si="153"/>
        <v/>
      </c>
      <c r="AX420" s="23" t="str">
        <f t="shared" si="162"/>
        <v/>
      </c>
      <c r="AY420" s="23" t="str">
        <f t="shared" si="163"/>
        <v/>
      </c>
      <c r="AZ420" s="23"/>
      <c r="BA420" s="25">
        <v>5.4</v>
      </c>
      <c r="BB420" s="25">
        <v>6.32</v>
      </c>
      <c r="BC420" s="25">
        <f t="shared" ref="BC420:BC483" si="165">((BB420*(L420))-(L420))</f>
        <v>5.32</v>
      </c>
      <c r="BD420" s="25">
        <f t="shared" si="161"/>
        <v>5.9476000000000004</v>
      </c>
      <c r="BF420" s="55">
        <f t="shared" si="152"/>
        <v>0</v>
      </c>
      <c r="BG420" s="66"/>
      <c r="BH420" s="66"/>
      <c r="BI420" s="25"/>
      <c r="BJ420" s="25"/>
      <c r="BK420" s="20"/>
      <c r="BL420" s="24"/>
      <c r="BM420" s="25"/>
      <c r="BN420" s="25"/>
      <c r="BO420" s="25"/>
      <c r="BP420" s="126"/>
    </row>
    <row r="421" spans="1:68" hidden="1" x14ac:dyDescent="0.2">
      <c r="A421" s="56">
        <v>45171</v>
      </c>
      <c r="B421" s="57" t="s">
        <v>561</v>
      </c>
      <c r="C421" s="24" t="s">
        <v>562</v>
      </c>
      <c r="D421" s="58" t="str">
        <f t="shared" si="151"/>
        <v>Sat</v>
      </c>
      <c r="F421" s="74" t="s">
        <v>51</v>
      </c>
      <c r="G421" s="74" t="s">
        <v>103</v>
      </c>
      <c r="H421" s="24" t="s">
        <v>570</v>
      </c>
      <c r="I421" s="61" t="s">
        <v>136</v>
      </c>
      <c r="J421" s="61" t="s">
        <v>202</v>
      </c>
      <c r="K421" s="69" t="s">
        <v>572</v>
      </c>
      <c r="L421" s="122">
        <v>1.5</v>
      </c>
      <c r="M421" s="74" t="s">
        <v>105</v>
      </c>
      <c r="N421" s="60" t="s">
        <v>6</v>
      </c>
      <c r="R421" s="79">
        <v>4.5999999999999996</v>
      </c>
      <c r="S421" s="65" t="s">
        <v>372</v>
      </c>
      <c r="T421" s="66">
        <f t="shared" si="154"/>
        <v>6.9</v>
      </c>
      <c r="U421" s="66">
        <f t="shared" si="155"/>
        <v>5.4</v>
      </c>
      <c r="V421" s="66">
        <f t="shared" si="156"/>
        <v>254.14000000000001</v>
      </c>
      <c r="W421" s="66">
        <f t="shared" si="157"/>
        <v>1152</v>
      </c>
      <c r="X421" s="20">
        <f t="shared" si="158"/>
        <v>0.2206076388888889</v>
      </c>
      <c r="Y421" s="67">
        <f t="shared" si="159"/>
        <v>2.5414000000000003</v>
      </c>
      <c r="Z421" s="68">
        <f t="shared" si="160"/>
        <v>25414</v>
      </c>
      <c r="AA421" s="65" t="s">
        <v>53</v>
      </c>
      <c r="AU421" s="23">
        <f t="shared" si="164"/>
        <v>5.4</v>
      </c>
      <c r="AV421" s="23" t="str">
        <f t="shared" si="164"/>
        <v/>
      </c>
      <c r="AW421" s="23" t="str">
        <f t="shared" si="153"/>
        <v/>
      </c>
      <c r="AX421" s="23" t="str">
        <f t="shared" si="162"/>
        <v/>
      </c>
      <c r="AY421" s="23" t="str">
        <f t="shared" si="163"/>
        <v/>
      </c>
      <c r="AZ421" s="23"/>
      <c r="BA421" s="25">
        <v>3.3</v>
      </c>
      <c r="BB421" s="25">
        <v>3.16</v>
      </c>
      <c r="BC421" s="25">
        <f t="shared" si="165"/>
        <v>3.24</v>
      </c>
      <c r="BD421" s="25">
        <f t="shared" si="161"/>
        <v>3.0088000000000004</v>
      </c>
      <c r="BF421" s="55">
        <f t="shared" si="152"/>
        <v>0</v>
      </c>
      <c r="BG421" s="66"/>
      <c r="BH421" s="66"/>
      <c r="BI421" s="25"/>
      <c r="BJ421" s="25"/>
      <c r="BK421" s="20"/>
      <c r="BL421" s="24"/>
      <c r="BM421" s="25"/>
      <c r="BN421" s="25"/>
      <c r="BO421" s="25"/>
      <c r="BP421" s="126"/>
    </row>
    <row r="422" spans="1:68" hidden="1" x14ac:dyDescent="0.2">
      <c r="A422" s="56">
        <v>45172</v>
      </c>
      <c r="B422" s="57" t="s">
        <v>561</v>
      </c>
      <c r="C422" s="24" t="s">
        <v>573</v>
      </c>
      <c r="D422" s="58" t="str">
        <f t="shared" si="151"/>
        <v>Sun</v>
      </c>
      <c r="F422" s="74" t="s">
        <v>51</v>
      </c>
      <c r="G422" s="74" t="s">
        <v>103</v>
      </c>
      <c r="H422" s="24" t="s">
        <v>66</v>
      </c>
      <c r="I422" s="61" t="s">
        <v>136</v>
      </c>
      <c r="J422" s="61" t="s">
        <v>80</v>
      </c>
      <c r="K422" s="60" t="s">
        <v>574</v>
      </c>
      <c r="L422" s="122">
        <v>1.5</v>
      </c>
      <c r="M422" s="74" t="s">
        <v>105</v>
      </c>
      <c r="N422" s="60" t="s">
        <v>6</v>
      </c>
      <c r="R422" s="79">
        <v>5.5</v>
      </c>
      <c r="S422" s="65" t="s">
        <v>363</v>
      </c>
      <c r="T422" s="66" t="str">
        <f t="shared" si="154"/>
        <v>0.00</v>
      </c>
      <c r="U422" s="66">
        <f t="shared" si="155"/>
        <v>-1.5</v>
      </c>
      <c r="V422" s="66">
        <f t="shared" si="156"/>
        <v>252.64000000000001</v>
      </c>
      <c r="W422" s="66">
        <f t="shared" si="157"/>
        <v>1153.5</v>
      </c>
      <c r="X422" s="20">
        <f t="shared" si="158"/>
        <v>0.21902037277850023</v>
      </c>
      <c r="Y422" s="67">
        <f t="shared" si="159"/>
        <v>2.5264000000000002</v>
      </c>
      <c r="Z422" s="68">
        <f t="shared" si="160"/>
        <v>25264</v>
      </c>
      <c r="AA422" s="65" t="s">
        <v>52</v>
      </c>
      <c r="AU422" s="23">
        <f t="shared" si="164"/>
        <v>-1.5</v>
      </c>
      <c r="AV422" s="23" t="str">
        <f t="shared" si="164"/>
        <v/>
      </c>
      <c r="AW422" s="23" t="str">
        <f t="shared" si="153"/>
        <v/>
      </c>
      <c r="AX422" s="23" t="str">
        <f t="shared" si="162"/>
        <v/>
      </c>
      <c r="AY422" s="23" t="str">
        <f t="shared" si="163"/>
        <v/>
      </c>
      <c r="AZ422" s="23"/>
      <c r="BA422" s="25">
        <v>4.4000000000000004</v>
      </c>
      <c r="BB422" s="25">
        <v>4.3499999999999996</v>
      </c>
      <c r="BC422" s="25">
        <f t="shared" si="165"/>
        <v>5.0249999999999995</v>
      </c>
      <c r="BD422" s="25">
        <f t="shared" si="161"/>
        <v>4.1154999999999999</v>
      </c>
      <c r="BF422" s="55">
        <f t="shared" si="152"/>
        <v>0</v>
      </c>
      <c r="BG422" s="66"/>
      <c r="BH422" s="66"/>
      <c r="BI422" s="25"/>
      <c r="BJ422" s="25"/>
      <c r="BK422" s="20"/>
      <c r="BL422" s="24"/>
      <c r="BM422" s="25"/>
      <c r="BN422" s="25"/>
      <c r="BO422" s="25"/>
      <c r="BP422" s="126"/>
    </row>
    <row r="423" spans="1:68" hidden="1" x14ac:dyDescent="0.2">
      <c r="A423" s="56">
        <v>45172</v>
      </c>
      <c r="B423" s="57" t="s">
        <v>561</v>
      </c>
      <c r="C423" s="24" t="s">
        <v>573</v>
      </c>
      <c r="D423" s="58" t="str">
        <f t="shared" si="151"/>
        <v>Sun</v>
      </c>
      <c r="F423" s="74" t="s">
        <v>51</v>
      </c>
      <c r="G423" s="74" t="s">
        <v>103</v>
      </c>
      <c r="H423" s="24" t="s">
        <v>66</v>
      </c>
      <c r="I423" s="61" t="s">
        <v>136</v>
      </c>
      <c r="J423" s="61" t="s">
        <v>80</v>
      </c>
      <c r="K423" s="60" t="s">
        <v>574</v>
      </c>
      <c r="L423" s="122">
        <v>3.5</v>
      </c>
      <c r="M423" s="74" t="s">
        <v>105</v>
      </c>
      <c r="N423" s="60" t="s">
        <v>7</v>
      </c>
      <c r="R423" s="79">
        <v>2</v>
      </c>
      <c r="S423" s="65" t="s">
        <v>363</v>
      </c>
      <c r="T423" s="66" t="str">
        <f t="shared" si="154"/>
        <v>0.00</v>
      </c>
      <c r="U423" s="66">
        <f t="shared" si="155"/>
        <v>-3.5</v>
      </c>
      <c r="V423" s="66">
        <f t="shared" si="156"/>
        <v>249.14000000000001</v>
      </c>
      <c r="W423" s="66">
        <f t="shared" si="157"/>
        <v>1157</v>
      </c>
      <c r="X423" s="20">
        <f t="shared" si="158"/>
        <v>0.21533275713050995</v>
      </c>
      <c r="Y423" s="67">
        <f t="shared" si="159"/>
        <v>2.4914000000000001</v>
      </c>
      <c r="Z423" s="68">
        <f t="shared" si="160"/>
        <v>24914</v>
      </c>
      <c r="AA423" s="65" t="s">
        <v>52</v>
      </c>
      <c r="AU423" s="23">
        <f t="shared" si="164"/>
        <v>-3.5</v>
      </c>
      <c r="AV423" s="23" t="str">
        <f t="shared" si="164"/>
        <v/>
      </c>
      <c r="AW423" s="23" t="str">
        <f t="shared" si="153"/>
        <v/>
      </c>
      <c r="AX423" s="23" t="str">
        <f t="shared" si="162"/>
        <v/>
      </c>
      <c r="AY423" s="23" t="str">
        <f t="shared" si="163"/>
        <v/>
      </c>
      <c r="AZ423" s="23"/>
      <c r="BA423" s="25">
        <v>0</v>
      </c>
      <c r="BB423" s="25">
        <v>1.74</v>
      </c>
      <c r="BC423" s="25">
        <f t="shared" si="165"/>
        <v>2.59</v>
      </c>
      <c r="BD423" s="25">
        <f t="shared" ref="BD423:BD454" si="166">0.93*(BB423-1)+1</f>
        <v>1.6882000000000001</v>
      </c>
      <c r="BF423" s="55">
        <f t="shared" si="152"/>
        <v>0</v>
      </c>
      <c r="BG423" s="66"/>
      <c r="BH423" s="66"/>
      <c r="BI423" s="25"/>
      <c r="BJ423" s="25"/>
      <c r="BK423" s="20"/>
      <c r="BL423" s="24"/>
      <c r="BM423" s="25"/>
      <c r="BN423" s="25"/>
      <c r="BO423" s="25"/>
      <c r="BP423" s="126"/>
    </row>
    <row r="424" spans="1:68" hidden="1" x14ac:dyDescent="0.2">
      <c r="A424" s="56">
        <v>45172</v>
      </c>
      <c r="B424" s="57" t="s">
        <v>561</v>
      </c>
      <c r="C424" s="24" t="s">
        <v>573</v>
      </c>
      <c r="D424" s="58" t="str">
        <f t="shared" si="151"/>
        <v>Sun</v>
      </c>
      <c r="F424" s="74" t="s">
        <v>51</v>
      </c>
      <c r="G424" s="74" t="s">
        <v>103</v>
      </c>
      <c r="H424" s="24" t="s">
        <v>176</v>
      </c>
      <c r="I424" s="61" t="s">
        <v>84</v>
      </c>
      <c r="J424" s="61" t="s">
        <v>84</v>
      </c>
      <c r="K424" s="60" t="s">
        <v>575</v>
      </c>
      <c r="L424" s="122">
        <v>1</v>
      </c>
      <c r="M424" s="74" t="s">
        <v>105</v>
      </c>
      <c r="N424" s="60" t="s">
        <v>6</v>
      </c>
      <c r="R424" s="79">
        <v>6</v>
      </c>
      <c r="S424" s="65" t="s">
        <v>363</v>
      </c>
      <c r="T424" s="66" t="str">
        <f t="shared" si="154"/>
        <v>0.00</v>
      </c>
      <c r="U424" s="66">
        <f t="shared" si="155"/>
        <v>-1</v>
      </c>
      <c r="V424" s="66">
        <f t="shared" si="156"/>
        <v>248.14000000000001</v>
      </c>
      <c r="W424" s="66">
        <f t="shared" si="157"/>
        <v>1158</v>
      </c>
      <c r="X424" s="20">
        <f t="shared" si="158"/>
        <v>0.2142832469775475</v>
      </c>
      <c r="Y424" s="67">
        <f t="shared" si="159"/>
        <v>2.4814000000000003</v>
      </c>
      <c r="Z424" s="68">
        <f t="shared" si="160"/>
        <v>24814</v>
      </c>
      <c r="AA424" s="65" t="s">
        <v>52</v>
      </c>
      <c r="AU424" s="23">
        <f t="shared" si="164"/>
        <v>-1</v>
      </c>
      <c r="AV424" s="23" t="str">
        <f t="shared" si="164"/>
        <v/>
      </c>
      <c r="AW424" s="23" t="str">
        <f t="shared" si="153"/>
        <v/>
      </c>
      <c r="AX424" s="23" t="str">
        <f t="shared" si="162"/>
        <v/>
      </c>
      <c r="AY424" s="23" t="str">
        <f t="shared" si="163"/>
        <v/>
      </c>
      <c r="AZ424" s="23"/>
      <c r="BA424" s="25">
        <v>5.2</v>
      </c>
      <c r="BB424" s="25">
        <v>4.7</v>
      </c>
      <c r="BC424" s="25">
        <f t="shared" si="165"/>
        <v>3.7</v>
      </c>
      <c r="BD424" s="25">
        <f t="shared" si="166"/>
        <v>4.4410000000000007</v>
      </c>
      <c r="BF424" s="55">
        <f t="shared" si="152"/>
        <v>0</v>
      </c>
      <c r="BG424" s="66"/>
      <c r="BH424" s="66"/>
      <c r="BI424" s="25"/>
      <c r="BJ424" s="25"/>
      <c r="BK424" s="20"/>
      <c r="BL424" s="24"/>
      <c r="BM424" s="25"/>
      <c r="BN424" s="25"/>
      <c r="BO424" s="25"/>
      <c r="BP424" s="126"/>
    </row>
    <row r="425" spans="1:68" hidden="1" x14ac:dyDescent="0.2">
      <c r="A425" s="56">
        <v>45172</v>
      </c>
      <c r="B425" s="57" t="s">
        <v>561</v>
      </c>
      <c r="C425" s="24" t="s">
        <v>573</v>
      </c>
      <c r="D425" s="58" t="str">
        <f t="shared" si="151"/>
        <v>Sun</v>
      </c>
      <c r="F425" s="74" t="s">
        <v>51</v>
      </c>
      <c r="G425" s="74" t="s">
        <v>103</v>
      </c>
      <c r="H425" s="24" t="s">
        <v>176</v>
      </c>
      <c r="I425" s="61" t="s">
        <v>84</v>
      </c>
      <c r="J425" s="61" t="s">
        <v>84</v>
      </c>
      <c r="K425" s="60" t="s">
        <v>575</v>
      </c>
      <c r="L425" s="122">
        <v>1</v>
      </c>
      <c r="M425" s="74" t="s">
        <v>105</v>
      </c>
      <c r="N425" s="60" t="s">
        <v>7</v>
      </c>
      <c r="R425" s="79">
        <v>2.8</v>
      </c>
      <c r="S425" s="65" t="s">
        <v>363</v>
      </c>
      <c r="T425" s="66" t="str">
        <f t="shared" si="154"/>
        <v>0.00</v>
      </c>
      <c r="U425" s="66">
        <f t="shared" si="155"/>
        <v>-1</v>
      </c>
      <c r="V425" s="66">
        <f t="shared" si="156"/>
        <v>247.14000000000001</v>
      </c>
      <c r="W425" s="66">
        <f t="shared" si="157"/>
        <v>1159</v>
      </c>
      <c r="X425" s="20">
        <f t="shared" si="158"/>
        <v>0.21323554788610874</v>
      </c>
      <c r="Y425" s="67">
        <f t="shared" si="159"/>
        <v>2.4714</v>
      </c>
      <c r="Z425" s="68">
        <f t="shared" si="160"/>
        <v>24714</v>
      </c>
      <c r="AA425" s="65" t="s">
        <v>52</v>
      </c>
      <c r="AU425" s="23">
        <f t="shared" si="164"/>
        <v>-1</v>
      </c>
      <c r="AV425" s="23" t="str">
        <f t="shared" si="164"/>
        <v/>
      </c>
      <c r="AW425" s="23" t="str">
        <f t="shared" si="153"/>
        <v/>
      </c>
      <c r="AX425" s="23" t="str">
        <f t="shared" si="162"/>
        <v/>
      </c>
      <c r="AY425" s="23" t="str">
        <f t="shared" si="163"/>
        <v/>
      </c>
      <c r="AZ425" s="23"/>
      <c r="BA425" s="25">
        <v>0</v>
      </c>
      <c r="BB425" s="25">
        <v>2.66</v>
      </c>
      <c r="BC425" s="25">
        <f t="shared" si="165"/>
        <v>1.6600000000000001</v>
      </c>
      <c r="BD425" s="25">
        <f t="shared" si="166"/>
        <v>2.5438000000000001</v>
      </c>
      <c r="BF425" s="55">
        <f t="shared" si="152"/>
        <v>0</v>
      </c>
      <c r="BG425" s="66"/>
      <c r="BH425" s="66"/>
      <c r="BI425" s="25"/>
      <c r="BJ425" s="25"/>
      <c r="BK425" s="20"/>
      <c r="BL425" s="24"/>
      <c r="BM425" s="25"/>
      <c r="BN425" s="25"/>
      <c r="BO425" s="25"/>
      <c r="BP425" s="126"/>
    </row>
    <row r="426" spans="1:68" hidden="1" x14ac:dyDescent="0.2">
      <c r="A426" s="56">
        <v>45172</v>
      </c>
      <c r="B426" s="57" t="s">
        <v>561</v>
      </c>
      <c r="C426" s="24" t="s">
        <v>573</v>
      </c>
      <c r="D426" s="58" t="str">
        <f t="shared" si="151"/>
        <v>Sun</v>
      </c>
      <c r="F426" s="74" t="s">
        <v>51</v>
      </c>
      <c r="G426" s="74" t="s">
        <v>103</v>
      </c>
      <c r="H426" s="24" t="s">
        <v>86</v>
      </c>
      <c r="I426" s="61" t="s">
        <v>156</v>
      </c>
      <c r="J426" s="61" t="s">
        <v>136</v>
      </c>
      <c r="K426" s="69" t="s">
        <v>576</v>
      </c>
      <c r="L426" s="122">
        <v>3.5</v>
      </c>
      <c r="M426" s="74" t="s">
        <v>105</v>
      </c>
      <c r="N426" s="60" t="s">
        <v>7</v>
      </c>
      <c r="R426" s="79">
        <v>1.65</v>
      </c>
      <c r="S426" s="65" t="s">
        <v>372</v>
      </c>
      <c r="T426" s="66">
        <f t="shared" si="154"/>
        <v>5.78</v>
      </c>
      <c r="U426" s="66">
        <f t="shared" si="155"/>
        <v>2.2800000000000002</v>
      </c>
      <c r="V426" s="66">
        <f t="shared" si="156"/>
        <v>249.42000000000002</v>
      </c>
      <c r="W426" s="66">
        <f t="shared" si="157"/>
        <v>1162.5</v>
      </c>
      <c r="X426" s="20">
        <f t="shared" si="158"/>
        <v>0.21455483870967743</v>
      </c>
      <c r="Y426" s="67">
        <f t="shared" si="159"/>
        <v>2.4942000000000002</v>
      </c>
      <c r="Z426" s="68">
        <f t="shared" si="160"/>
        <v>24942</v>
      </c>
      <c r="AA426" s="65" t="s">
        <v>53</v>
      </c>
      <c r="AU426" s="23">
        <f t="shared" ref="AU426:AV445" si="167">IF($G426=AU$2,$U426,"")</f>
        <v>2.2800000000000002</v>
      </c>
      <c r="AV426" s="23" t="str">
        <f t="shared" si="167"/>
        <v/>
      </c>
      <c r="AW426" s="23" t="str">
        <f t="shared" si="153"/>
        <v/>
      </c>
      <c r="AX426" s="23" t="str">
        <f t="shared" si="162"/>
        <v/>
      </c>
      <c r="AY426" s="23" t="str">
        <f t="shared" si="163"/>
        <v/>
      </c>
      <c r="AZ426" s="23"/>
      <c r="BA426" s="25">
        <v>0</v>
      </c>
      <c r="BB426" s="25">
        <v>1.44</v>
      </c>
      <c r="BC426" s="25">
        <f t="shared" si="165"/>
        <v>1.54</v>
      </c>
      <c r="BD426" s="25">
        <f t="shared" si="166"/>
        <v>1.4092</v>
      </c>
      <c r="BF426" s="55">
        <f t="shared" si="152"/>
        <v>0</v>
      </c>
      <c r="BG426" s="66"/>
      <c r="BH426" s="66"/>
      <c r="BI426" s="25"/>
      <c r="BJ426" s="25"/>
      <c r="BK426" s="20"/>
      <c r="BL426" s="24"/>
      <c r="BM426" s="25"/>
      <c r="BN426" s="25"/>
      <c r="BO426" s="25"/>
      <c r="BP426" s="126"/>
    </row>
    <row r="427" spans="1:68" hidden="1" x14ac:dyDescent="0.2">
      <c r="A427" s="56">
        <v>45172</v>
      </c>
      <c r="B427" s="57" t="s">
        <v>561</v>
      </c>
      <c r="C427" s="24" t="s">
        <v>573</v>
      </c>
      <c r="D427" s="58" t="str">
        <f t="shared" si="151"/>
        <v>Sun</v>
      </c>
      <c r="F427" s="74" t="s">
        <v>51</v>
      </c>
      <c r="G427" s="74" t="s">
        <v>103</v>
      </c>
      <c r="H427" s="24" t="s">
        <v>86</v>
      </c>
      <c r="I427" s="61" t="s">
        <v>156</v>
      </c>
      <c r="J427" s="61" t="s">
        <v>136</v>
      </c>
      <c r="K427" s="69" t="s">
        <v>576</v>
      </c>
      <c r="L427" s="122">
        <v>2.5</v>
      </c>
      <c r="M427" s="74" t="s">
        <v>105</v>
      </c>
      <c r="N427" s="60" t="s">
        <v>6</v>
      </c>
      <c r="R427" s="79">
        <v>3.8</v>
      </c>
      <c r="S427" s="65" t="s">
        <v>372</v>
      </c>
      <c r="T427" s="66">
        <f t="shared" si="154"/>
        <v>9.5</v>
      </c>
      <c r="U427" s="66">
        <f t="shared" si="155"/>
        <v>7</v>
      </c>
      <c r="V427" s="66">
        <f t="shared" si="156"/>
        <v>256.42</v>
      </c>
      <c r="W427" s="66">
        <f t="shared" si="157"/>
        <v>1165</v>
      </c>
      <c r="X427" s="20">
        <f t="shared" si="158"/>
        <v>0.22010300429184551</v>
      </c>
      <c r="Y427" s="67">
        <f t="shared" si="159"/>
        <v>2.5642</v>
      </c>
      <c r="Z427" s="68">
        <f t="shared" si="160"/>
        <v>25642</v>
      </c>
      <c r="AA427" s="65" t="s">
        <v>53</v>
      </c>
      <c r="AU427" s="23">
        <f t="shared" si="167"/>
        <v>7</v>
      </c>
      <c r="AV427" s="23" t="str">
        <f t="shared" si="167"/>
        <v/>
      </c>
      <c r="AW427" s="23" t="str">
        <f t="shared" si="153"/>
        <v/>
      </c>
      <c r="AX427" s="23" t="str">
        <f t="shared" si="162"/>
        <v/>
      </c>
      <c r="AY427" s="23" t="str">
        <f t="shared" si="163"/>
        <v/>
      </c>
      <c r="AZ427" s="23"/>
      <c r="BA427" s="25">
        <v>3.6</v>
      </c>
      <c r="BB427" s="25">
        <v>3.07</v>
      </c>
      <c r="BC427" s="25">
        <f t="shared" si="165"/>
        <v>5.1749999999999998</v>
      </c>
      <c r="BD427" s="25">
        <f t="shared" si="166"/>
        <v>2.9251</v>
      </c>
      <c r="BF427" s="55">
        <f t="shared" si="152"/>
        <v>0</v>
      </c>
      <c r="BG427" s="66"/>
      <c r="BH427" s="66"/>
      <c r="BI427" s="25"/>
      <c r="BJ427" s="25"/>
      <c r="BK427" s="20"/>
      <c r="BL427" s="24"/>
      <c r="BM427" s="25"/>
      <c r="BN427" s="25"/>
      <c r="BO427" s="25"/>
      <c r="BP427" s="126"/>
    </row>
    <row r="428" spans="1:68" hidden="1" x14ac:dyDescent="0.2">
      <c r="A428" s="56">
        <v>45173</v>
      </c>
      <c r="B428" s="57" t="s">
        <v>561</v>
      </c>
      <c r="C428" s="24" t="s">
        <v>577</v>
      </c>
      <c r="D428" s="58" t="str">
        <f t="shared" si="151"/>
        <v>Mon</v>
      </c>
      <c r="F428" s="74" t="s">
        <v>51</v>
      </c>
      <c r="G428" s="74" t="s">
        <v>103</v>
      </c>
      <c r="H428" s="24" t="s">
        <v>337</v>
      </c>
      <c r="I428" s="61" t="s">
        <v>80</v>
      </c>
      <c r="J428" s="61" t="s">
        <v>84</v>
      </c>
      <c r="K428" s="60" t="s">
        <v>583</v>
      </c>
      <c r="L428" s="122">
        <v>1</v>
      </c>
      <c r="M428" s="74" t="s">
        <v>105</v>
      </c>
      <c r="N428" s="60" t="s">
        <v>6</v>
      </c>
      <c r="R428" s="79">
        <v>6</v>
      </c>
      <c r="S428" s="65" t="s">
        <v>363</v>
      </c>
      <c r="T428" s="66" t="str">
        <f t="shared" si="154"/>
        <v>0.00</v>
      </c>
      <c r="U428" s="66">
        <f t="shared" si="155"/>
        <v>-1</v>
      </c>
      <c r="V428" s="66">
        <f t="shared" si="156"/>
        <v>255.42000000000002</v>
      </c>
      <c r="W428" s="66">
        <f t="shared" si="157"/>
        <v>1166</v>
      </c>
      <c r="X428" s="20">
        <f t="shared" si="158"/>
        <v>0.21905660377358491</v>
      </c>
      <c r="Y428" s="67">
        <f t="shared" si="159"/>
        <v>2.5542000000000002</v>
      </c>
      <c r="Z428" s="68">
        <f t="shared" si="160"/>
        <v>25542</v>
      </c>
      <c r="AA428" s="65" t="s">
        <v>52</v>
      </c>
      <c r="AU428" s="23">
        <f t="shared" si="167"/>
        <v>-1</v>
      </c>
      <c r="AV428" s="23" t="str">
        <f t="shared" si="167"/>
        <v/>
      </c>
      <c r="AW428" s="23" t="str">
        <f t="shared" si="153"/>
        <v/>
      </c>
      <c r="AX428" s="23" t="str">
        <f t="shared" si="162"/>
        <v/>
      </c>
      <c r="AY428" s="23" t="str">
        <f t="shared" si="163"/>
        <v/>
      </c>
      <c r="AZ428" s="23"/>
      <c r="BA428" s="25">
        <v>7.3</v>
      </c>
      <c r="BB428" s="25">
        <v>0</v>
      </c>
      <c r="BC428" s="25">
        <f t="shared" si="165"/>
        <v>-1</v>
      </c>
      <c r="BD428" s="25">
        <f t="shared" si="166"/>
        <v>6.9999999999999951E-2</v>
      </c>
      <c r="BF428" s="55">
        <f t="shared" si="152"/>
        <v>0</v>
      </c>
      <c r="BG428" s="66"/>
      <c r="BH428" s="66"/>
      <c r="BI428" s="25"/>
      <c r="BJ428" s="25"/>
      <c r="BK428" s="20"/>
      <c r="BL428" s="24"/>
      <c r="BM428" s="25"/>
      <c r="BN428" s="25"/>
      <c r="BO428" s="25"/>
      <c r="BP428" s="126"/>
    </row>
    <row r="429" spans="1:68" hidden="1" x14ac:dyDescent="0.2">
      <c r="A429" s="56">
        <v>45173</v>
      </c>
      <c r="B429" s="57" t="s">
        <v>561</v>
      </c>
      <c r="C429" s="24" t="s">
        <v>577</v>
      </c>
      <c r="D429" s="58" t="str">
        <f t="shared" si="151"/>
        <v>Mon</v>
      </c>
      <c r="F429" s="74" t="s">
        <v>51</v>
      </c>
      <c r="G429" s="74" t="s">
        <v>103</v>
      </c>
      <c r="H429" s="24" t="s">
        <v>337</v>
      </c>
      <c r="I429" s="61" t="s">
        <v>80</v>
      </c>
      <c r="J429" s="61" t="s">
        <v>84</v>
      </c>
      <c r="K429" s="60" t="s">
        <v>583</v>
      </c>
      <c r="L429" s="122">
        <v>3</v>
      </c>
      <c r="M429" s="74" t="s">
        <v>105</v>
      </c>
      <c r="N429" s="60" t="s">
        <v>7</v>
      </c>
      <c r="R429" s="79">
        <v>2</v>
      </c>
      <c r="S429" s="65" t="s">
        <v>363</v>
      </c>
      <c r="T429" s="66" t="str">
        <f t="shared" si="154"/>
        <v>0.00</v>
      </c>
      <c r="U429" s="66">
        <f t="shared" si="155"/>
        <v>-3</v>
      </c>
      <c r="V429" s="66">
        <f t="shared" si="156"/>
        <v>252.42000000000002</v>
      </c>
      <c r="W429" s="66">
        <f t="shared" si="157"/>
        <v>1169</v>
      </c>
      <c r="X429" s="20">
        <f t="shared" si="158"/>
        <v>0.21592814371257488</v>
      </c>
      <c r="Y429" s="67">
        <f t="shared" si="159"/>
        <v>2.5242</v>
      </c>
      <c r="Z429" s="68">
        <f t="shared" si="160"/>
        <v>25242</v>
      </c>
      <c r="AA429" s="65" t="s">
        <v>52</v>
      </c>
      <c r="AU429" s="23">
        <f t="shared" si="167"/>
        <v>-3</v>
      </c>
      <c r="AV429" s="23" t="str">
        <f t="shared" si="167"/>
        <v/>
      </c>
      <c r="AW429" s="23" t="str">
        <f t="shared" si="153"/>
        <v/>
      </c>
      <c r="AX429" s="23" t="str">
        <f t="shared" si="162"/>
        <v/>
      </c>
      <c r="AY429" s="23" t="str">
        <f t="shared" si="163"/>
        <v/>
      </c>
      <c r="AZ429" s="23"/>
      <c r="BA429" s="25">
        <v>0</v>
      </c>
      <c r="BB429" s="25">
        <v>0</v>
      </c>
      <c r="BC429" s="25">
        <f t="shared" si="165"/>
        <v>-3</v>
      </c>
      <c r="BD429" s="25">
        <f t="shared" si="166"/>
        <v>6.9999999999999951E-2</v>
      </c>
      <c r="BF429" s="55">
        <f t="shared" si="152"/>
        <v>0</v>
      </c>
      <c r="BG429" s="66"/>
      <c r="BH429" s="66"/>
      <c r="BI429" s="25"/>
      <c r="BJ429" s="25"/>
      <c r="BK429" s="20"/>
      <c r="BL429" s="24"/>
      <c r="BM429" s="25"/>
      <c r="BN429" s="25"/>
      <c r="BO429" s="25"/>
      <c r="BP429" s="126"/>
    </row>
    <row r="430" spans="1:68" hidden="1" x14ac:dyDescent="0.2">
      <c r="A430" s="56">
        <v>45173</v>
      </c>
      <c r="B430" s="57" t="s">
        <v>561</v>
      </c>
      <c r="C430" s="24" t="s">
        <v>577</v>
      </c>
      <c r="D430" s="58" t="str">
        <f t="shared" si="151"/>
        <v>Mon</v>
      </c>
      <c r="F430" s="74" t="s">
        <v>51</v>
      </c>
      <c r="G430" s="74" t="s">
        <v>103</v>
      </c>
      <c r="H430" s="24" t="s">
        <v>337</v>
      </c>
      <c r="I430" s="61" t="s">
        <v>95</v>
      </c>
      <c r="J430" s="61" t="s">
        <v>95</v>
      </c>
      <c r="K430" s="60" t="s">
        <v>579</v>
      </c>
      <c r="L430" s="122">
        <v>1.5</v>
      </c>
      <c r="M430" s="74" t="s">
        <v>105</v>
      </c>
      <c r="N430" s="60" t="s">
        <v>6</v>
      </c>
      <c r="R430" s="79">
        <v>4.4000000000000004</v>
      </c>
      <c r="S430" s="65" t="s">
        <v>363</v>
      </c>
      <c r="T430" s="66" t="str">
        <f t="shared" si="154"/>
        <v>0.00</v>
      </c>
      <c r="U430" s="66">
        <f t="shared" si="155"/>
        <v>-1.5</v>
      </c>
      <c r="V430" s="66">
        <f t="shared" si="156"/>
        <v>250.92000000000002</v>
      </c>
      <c r="W430" s="66">
        <f t="shared" si="157"/>
        <v>1170.5</v>
      </c>
      <c r="X430" s="20">
        <f t="shared" si="158"/>
        <v>0.21436992738146093</v>
      </c>
      <c r="Y430" s="67">
        <f t="shared" si="159"/>
        <v>2.5092000000000003</v>
      </c>
      <c r="Z430" s="68">
        <f t="shared" si="160"/>
        <v>25092</v>
      </c>
      <c r="AA430" s="65" t="s">
        <v>52</v>
      </c>
      <c r="AU430" s="23">
        <f t="shared" si="167"/>
        <v>-1.5</v>
      </c>
      <c r="AV430" s="23" t="str">
        <f t="shared" si="167"/>
        <v/>
      </c>
      <c r="AW430" s="23" t="str">
        <f t="shared" si="153"/>
        <v/>
      </c>
      <c r="AX430" s="23" t="str">
        <f t="shared" si="162"/>
        <v/>
      </c>
      <c r="AY430" s="23" t="str">
        <f t="shared" si="163"/>
        <v/>
      </c>
      <c r="AZ430" s="23"/>
      <c r="BA430" s="25">
        <v>4.9000000000000004</v>
      </c>
      <c r="BB430" s="25">
        <v>0</v>
      </c>
      <c r="BC430" s="25">
        <f t="shared" si="165"/>
        <v>-1.5</v>
      </c>
      <c r="BD430" s="25">
        <f t="shared" si="166"/>
        <v>6.9999999999999951E-2</v>
      </c>
      <c r="BF430" s="55">
        <f t="shared" si="152"/>
        <v>0</v>
      </c>
      <c r="BG430" s="66"/>
      <c r="BH430" s="66"/>
      <c r="BI430" s="25"/>
      <c r="BJ430" s="25"/>
      <c r="BK430" s="20"/>
      <c r="BL430" s="24"/>
      <c r="BM430" s="25"/>
      <c r="BN430" s="25"/>
      <c r="BO430" s="25"/>
      <c r="BP430" s="126"/>
    </row>
    <row r="431" spans="1:68" hidden="1" x14ac:dyDescent="0.2">
      <c r="A431" s="56">
        <v>45173</v>
      </c>
      <c r="B431" s="57" t="s">
        <v>561</v>
      </c>
      <c r="C431" s="24" t="s">
        <v>577</v>
      </c>
      <c r="D431" s="58" t="str">
        <f t="shared" si="151"/>
        <v>Mon</v>
      </c>
      <c r="F431" s="74" t="s">
        <v>51</v>
      </c>
      <c r="G431" s="74" t="s">
        <v>103</v>
      </c>
      <c r="H431" s="24" t="s">
        <v>337</v>
      </c>
      <c r="I431" s="61" t="s">
        <v>95</v>
      </c>
      <c r="J431" s="61" t="s">
        <v>95</v>
      </c>
      <c r="K431" s="60" t="s">
        <v>579</v>
      </c>
      <c r="L431" s="122">
        <v>3.5</v>
      </c>
      <c r="M431" s="74" t="s">
        <v>105</v>
      </c>
      <c r="N431" s="60" t="s">
        <v>7</v>
      </c>
      <c r="R431" s="79">
        <v>1.9</v>
      </c>
      <c r="S431" s="65" t="s">
        <v>363</v>
      </c>
      <c r="T431" s="66" t="str">
        <f t="shared" si="154"/>
        <v>0.00</v>
      </c>
      <c r="U431" s="66">
        <f t="shared" si="155"/>
        <v>-3.5</v>
      </c>
      <c r="V431" s="66">
        <f t="shared" si="156"/>
        <v>247.42000000000002</v>
      </c>
      <c r="W431" s="66">
        <f t="shared" si="157"/>
        <v>1174</v>
      </c>
      <c r="X431" s="20">
        <f t="shared" si="158"/>
        <v>0.21074957410562181</v>
      </c>
      <c r="Y431" s="67">
        <f t="shared" si="159"/>
        <v>2.4742000000000002</v>
      </c>
      <c r="Z431" s="68">
        <f t="shared" si="160"/>
        <v>24742</v>
      </c>
      <c r="AA431" s="65" t="s">
        <v>52</v>
      </c>
      <c r="AU431" s="23">
        <f t="shared" si="167"/>
        <v>-3.5</v>
      </c>
      <c r="AV431" s="23" t="str">
        <f t="shared" si="167"/>
        <v/>
      </c>
      <c r="AW431" s="23" t="str">
        <f t="shared" si="153"/>
        <v/>
      </c>
      <c r="AX431" s="23" t="str">
        <f t="shared" si="162"/>
        <v/>
      </c>
      <c r="AY431" s="23" t="str">
        <f t="shared" si="163"/>
        <v/>
      </c>
      <c r="AZ431" s="23"/>
      <c r="BA431" s="25">
        <v>0</v>
      </c>
      <c r="BB431" s="25">
        <v>0</v>
      </c>
      <c r="BC431" s="25">
        <f t="shared" si="165"/>
        <v>-3.5</v>
      </c>
      <c r="BD431" s="25">
        <f t="shared" si="166"/>
        <v>6.9999999999999951E-2</v>
      </c>
      <c r="BF431" s="55">
        <f t="shared" si="152"/>
        <v>0</v>
      </c>
      <c r="BG431" s="66"/>
      <c r="BH431" s="66"/>
      <c r="BI431" s="25"/>
      <c r="BJ431" s="25"/>
      <c r="BK431" s="20"/>
      <c r="BL431" s="24"/>
      <c r="BM431" s="25"/>
      <c r="BN431" s="25"/>
      <c r="BO431" s="25"/>
      <c r="BP431" s="126"/>
    </row>
    <row r="432" spans="1:68" hidden="1" x14ac:dyDescent="0.2">
      <c r="A432" s="56">
        <v>45173</v>
      </c>
      <c r="B432" s="57" t="s">
        <v>561</v>
      </c>
      <c r="C432" s="24" t="s">
        <v>577</v>
      </c>
      <c r="D432" s="58" t="str">
        <f t="shared" si="151"/>
        <v>Mon</v>
      </c>
      <c r="F432" s="74" t="s">
        <v>51</v>
      </c>
      <c r="G432" s="74" t="s">
        <v>152</v>
      </c>
      <c r="H432" s="24" t="s">
        <v>578</v>
      </c>
      <c r="I432" s="61" t="s">
        <v>90</v>
      </c>
      <c r="J432" s="61" t="s">
        <v>80</v>
      </c>
      <c r="K432" s="62" t="s">
        <v>580</v>
      </c>
      <c r="L432" s="122">
        <v>0.5</v>
      </c>
      <c r="M432" s="74" t="s">
        <v>105</v>
      </c>
      <c r="N432" s="60" t="s">
        <v>6</v>
      </c>
      <c r="R432" s="79">
        <v>7</v>
      </c>
      <c r="S432" s="65" t="s">
        <v>371</v>
      </c>
      <c r="T432" s="66" t="str">
        <f t="shared" si="154"/>
        <v>0.00</v>
      </c>
      <c r="U432" s="66">
        <f t="shared" si="155"/>
        <v>-0.5</v>
      </c>
      <c r="V432" s="66">
        <f t="shared" si="156"/>
        <v>246.92000000000002</v>
      </c>
      <c r="W432" s="66">
        <f t="shared" si="157"/>
        <v>1174.5</v>
      </c>
      <c r="X432" s="20">
        <f t="shared" si="158"/>
        <v>0.21023414218816519</v>
      </c>
      <c r="Y432" s="67">
        <f t="shared" si="159"/>
        <v>2.4692000000000003</v>
      </c>
      <c r="Z432" s="68">
        <f t="shared" si="160"/>
        <v>24692</v>
      </c>
      <c r="AA432" s="65" t="s">
        <v>52</v>
      </c>
      <c r="AU432" s="23" t="str">
        <f t="shared" si="167"/>
        <v/>
      </c>
      <c r="AV432" s="23" t="str">
        <f t="shared" si="167"/>
        <v/>
      </c>
      <c r="AW432" s="23">
        <f t="shared" si="153"/>
        <v>-0.5</v>
      </c>
      <c r="AX432" s="23" t="str">
        <f t="shared" si="162"/>
        <v/>
      </c>
      <c r="AY432" s="23" t="str">
        <f t="shared" si="163"/>
        <v/>
      </c>
      <c r="AZ432" s="23"/>
      <c r="BA432" s="25">
        <v>0</v>
      </c>
      <c r="BB432" s="25">
        <v>0</v>
      </c>
      <c r="BC432" s="25">
        <f t="shared" si="165"/>
        <v>-0.5</v>
      </c>
      <c r="BD432" s="25">
        <f t="shared" si="166"/>
        <v>6.9999999999999951E-2</v>
      </c>
      <c r="BF432" s="55">
        <f t="shared" si="152"/>
        <v>0</v>
      </c>
      <c r="BG432" s="66"/>
      <c r="BH432" s="66"/>
      <c r="BI432" s="25"/>
      <c r="BJ432" s="25"/>
      <c r="BK432" s="20"/>
      <c r="BL432" s="24"/>
      <c r="BM432" s="25"/>
      <c r="BN432" s="25"/>
      <c r="BO432" s="25"/>
      <c r="BP432" s="126"/>
    </row>
    <row r="433" spans="1:68" hidden="1" x14ac:dyDescent="0.2">
      <c r="A433" s="56">
        <v>45173</v>
      </c>
      <c r="B433" s="57" t="s">
        <v>561</v>
      </c>
      <c r="C433" s="24" t="s">
        <v>577</v>
      </c>
      <c r="D433" s="58" t="str">
        <f t="shared" si="151"/>
        <v>Mon</v>
      </c>
      <c r="F433" s="74" t="s">
        <v>51</v>
      </c>
      <c r="G433" s="74" t="s">
        <v>152</v>
      </c>
      <c r="H433" s="24" t="s">
        <v>578</v>
      </c>
      <c r="I433" s="61" t="s">
        <v>90</v>
      </c>
      <c r="J433" s="61" t="s">
        <v>80</v>
      </c>
      <c r="K433" s="69" t="s">
        <v>580</v>
      </c>
      <c r="L433" s="122">
        <v>2.5</v>
      </c>
      <c r="M433" s="74" t="s">
        <v>105</v>
      </c>
      <c r="N433" s="60" t="s">
        <v>7</v>
      </c>
      <c r="R433" s="79">
        <v>1.75</v>
      </c>
      <c r="S433" s="65" t="s">
        <v>371</v>
      </c>
      <c r="T433" s="66">
        <f t="shared" si="154"/>
        <v>4.38</v>
      </c>
      <c r="U433" s="66">
        <f t="shared" si="155"/>
        <v>1.88</v>
      </c>
      <c r="V433" s="66">
        <f t="shared" si="156"/>
        <v>248.8</v>
      </c>
      <c r="W433" s="66">
        <f t="shared" si="157"/>
        <v>1177</v>
      </c>
      <c r="X433" s="20">
        <f t="shared" si="158"/>
        <v>0.21138487680543755</v>
      </c>
      <c r="Y433" s="67">
        <f t="shared" si="159"/>
        <v>2.488</v>
      </c>
      <c r="Z433" s="68">
        <f t="shared" si="160"/>
        <v>24880</v>
      </c>
      <c r="AA433" s="65" t="s">
        <v>53</v>
      </c>
      <c r="AU433" s="23" t="str">
        <f t="shared" si="167"/>
        <v/>
      </c>
      <c r="AV433" s="23" t="str">
        <f t="shared" si="167"/>
        <v/>
      </c>
      <c r="AW433" s="23">
        <f t="shared" si="153"/>
        <v>1.88</v>
      </c>
      <c r="AX433" s="23" t="str">
        <f t="shared" si="162"/>
        <v/>
      </c>
      <c r="AY433" s="23" t="str">
        <f t="shared" si="163"/>
        <v/>
      </c>
      <c r="AZ433" s="23"/>
      <c r="BA433" s="25">
        <v>0</v>
      </c>
      <c r="BB433" s="25">
        <v>0</v>
      </c>
      <c r="BC433" s="25">
        <f t="shared" si="165"/>
        <v>-2.5</v>
      </c>
      <c r="BD433" s="25">
        <f t="shared" si="166"/>
        <v>6.9999999999999951E-2</v>
      </c>
      <c r="BF433" s="55">
        <f t="shared" si="152"/>
        <v>0</v>
      </c>
      <c r="BG433" s="66"/>
      <c r="BH433" s="66"/>
      <c r="BI433" s="25"/>
      <c r="BJ433" s="25"/>
      <c r="BK433" s="20"/>
      <c r="BL433" s="24"/>
      <c r="BM433" s="25"/>
      <c r="BN433" s="25"/>
      <c r="BO433" s="25"/>
      <c r="BP433" s="126"/>
    </row>
    <row r="434" spans="1:68" hidden="1" x14ac:dyDescent="0.2">
      <c r="A434" s="56">
        <v>45173</v>
      </c>
      <c r="B434" s="57" t="s">
        <v>561</v>
      </c>
      <c r="C434" s="24" t="s">
        <v>577</v>
      </c>
      <c r="D434" s="58" t="str">
        <f t="shared" si="151"/>
        <v>Mon</v>
      </c>
      <c r="F434" s="74" t="s">
        <v>51</v>
      </c>
      <c r="G434" s="74" t="s">
        <v>103</v>
      </c>
      <c r="H434" s="24" t="s">
        <v>581</v>
      </c>
      <c r="I434" s="61" t="s">
        <v>96</v>
      </c>
      <c r="J434" s="61" t="s">
        <v>156</v>
      </c>
      <c r="K434" s="69" t="s">
        <v>582</v>
      </c>
      <c r="L434" s="122">
        <v>2</v>
      </c>
      <c r="M434" s="74" t="s">
        <v>105</v>
      </c>
      <c r="N434" s="60" t="s">
        <v>6</v>
      </c>
      <c r="R434" s="79">
        <v>3.7</v>
      </c>
      <c r="S434" s="65" t="s">
        <v>372</v>
      </c>
      <c r="T434" s="66">
        <f t="shared" si="154"/>
        <v>7.4</v>
      </c>
      <c r="U434" s="66">
        <f t="shared" si="155"/>
        <v>5.4</v>
      </c>
      <c r="V434" s="66">
        <f t="shared" si="156"/>
        <v>254.20000000000002</v>
      </c>
      <c r="W434" s="66">
        <f t="shared" si="157"/>
        <v>1179</v>
      </c>
      <c r="X434" s="20">
        <f t="shared" si="158"/>
        <v>0.2156064461407973</v>
      </c>
      <c r="Y434" s="67">
        <f t="shared" si="159"/>
        <v>2.5420000000000003</v>
      </c>
      <c r="Z434" s="68">
        <f t="shared" si="160"/>
        <v>25420</v>
      </c>
      <c r="AA434" s="65" t="s">
        <v>53</v>
      </c>
      <c r="AU434" s="23">
        <f t="shared" si="167"/>
        <v>5.4</v>
      </c>
      <c r="AV434" s="23" t="str">
        <f t="shared" si="167"/>
        <v/>
      </c>
      <c r="AW434" s="23" t="str">
        <f t="shared" si="153"/>
        <v/>
      </c>
      <c r="AX434" s="23" t="str">
        <f t="shared" si="162"/>
        <v/>
      </c>
      <c r="AY434" s="23" t="str">
        <f t="shared" si="163"/>
        <v/>
      </c>
      <c r="AZ434" s="23"/>
      <c r="BA434" s="25">
        <v>3.9</v>
      </c>
      <c r="BB434" s="25">
        <v>0</v>
      </c>
      <c r="BC434" s="25">
        <f t="shared" si="165"/>
        <v>-2</v>
      </c>
      <c r="BD434" s="25">
        <f t="shared" si="166"/>
        <v>6.9999999999999951E-2</v>
      </c>
      <c r="BF434" s="55">
        <f t="shared" si="152"/>
        <v>0</v>
      </c>
      <c r="BG434" s="66"/>
      <c r="BH434" s="66"/>
      <c r="BI434" s="25"/>
      <c r="BJ434" s="25"/>
      <c r="BK434" s="20"/>
      <c r="BL434" s="24"/>
      <c r="BM434" s="25"/>
      <c r="BN434" s="25"/>
      <c r="BO434" s="25"/>
      <c r="BP434" s="126"/>
    </row>
    <row r="435" spans="1:68" hidden="1" x14ac:dyDescent="0.2">
      <c r="A435" s="56">
        <v>45174</v>
      </c>
      <c r="B435" s="57" t="s">
        <v>561</v>
      </c>
      <c r="D435" s="24" t="s">
        <v>584</v>
      </c>
      <c r="F435" s="74" t="s">
        <v>51</v>
      </c>
      <c r="G435" s="74" t="s">
        <v>152</v>
      </c>
      <c r="H435" s="24" t="s">
        <v>309</v>
      </c>
      <c r="I435" s="61" t="s">
        <v>90</v>
      </c>
      <c r="J435" s="61" t="s">
        <v>136</v>
      </c>
      <c r="K435" s="70" t="s">
        <v>585</v>
      </c>
      <c r="L435" s="122">
        <v>5</v>
      </c>
      <c r="M435" s="74" t="s">
        <v>105</v>
      </c>
      <c r="N435" s="60" t="s">
        <v>6</v>
      </c>
      <c r="R435" s="79">
        <v>2.1</v>
      </c>
      <c r="S435" s="65" t="s">
        <v>373</v>
      </c>
      <c r="T435" s="66" t="str">
        <f t="shared" si="154"/>
        <v>0.00</v>
      </c>
      <c r="U435" s="66">
        <f t="shared" si="155"/>
        <v>-5</v>
      </c>
      <c r="V435" s="66">
        <f t="shared" si="156"/>
        <v>249.20000000000002</v>
      </c>
      <c r="W435" s="66">
        <f t="shared" si="157"/>
        <v>1184</v>
      </c>
      <c r="X435" s="20">
        <f t="shared" si="158"/>
        <v>0.21047297297297299</v>
      </c>
      <c r="Y435" s="67">
        <f t="shared" si="159"/>
        <v>2.492</v>
      </c>
      <c r="Z435" s="68">
        <f t="shared" si="160"/>
        <v>24920</v>
      </c>
      <c r="AA435" s="65" t="s">
        <v>52</v>
      </c>
      <c r="AU435" s="23" t="str">
        <f t="shared" si="167"/>
        <v/>
      </c>
      <c r="AV435" s="23" t="str">
        <f t="shared" si="167"/>
        <v/>
      </c>
      <c r="AW435" s="23">
        <f t="shared" si="153"/>
        <v>-5</v>
      </c>
      <c r="AX435" s="23" t="str">
        <f t="shared" si="162"/>
        <v/>
      </c>
      <c r="AY435" s="23" t="str">
        <f t="shared" si="163"/>
        <v/>
      </c>
      <c r="AZ435" s="23"/>
      <c r="BA435" s="25">
        <v>0</v>
      </c>
      <c r="BB435" s="24">
        <v>1.32</v>
      </c>
      <c r="BC435" s="25">
        <f t="shared" si="165"/>
        <v>1.6000000000000005</v>
      </c>
      <c r="BD435" s="25">
        <f t="shared" si="166"/>
        <v>1.2976000000000001</v>
      </c>
      <c r="BF435" s="55">
        <f t="shared" si="152"/>
        <v>0</v>
      </c>
      <c r="BG435" s="66"/>
      <c r="BH435" s="66"/>
      <c r="BI435" s="25"/>
      <c r="BJ435" s="25"/>
      <c r="BK435" s="20"/>
      <c r="BL435" s="24"/>
      <c r="BM435" s="25"/>
      <c r="BN435" s="25"/>
      <c r="BO435" s="25"/>
      <c r="BP435" s="126"/>
    </row>
    <row r="436" spans="1:68" hidden="1" x14ac:dyDescent="0.2">
      <c r="A436" s="56">
        <v>45174</v>
      </c>
      <c r="B436" s="57" t="s">
        <v>561</v>
      </c>
      <c r="D436" s="24" t="s">
        <v>584</v>
      </c>
      <c r="F436" s="74" t="s">
        <v>51</v>
      </c>
      <c r="G436" s="74" t="s">
        <v>103</v>
      </c>
      <c r="H436" s="24" t="s">
        <v>287</v>
      </c>
      <c r="I436" s="61" t="s">
        <v>95</v>
      </c>
      <c r="J436" s="61" t="s">
        <v>136</v>
      </c>
      <c r="K436" s="60" t="s">
        <v>586</v>
      </c>
      <c r="L436" s="122">
        <v>1</v>
      </c>
      <c r="M436" s="74" t="s">
        <v>105</v>
      </c>
      <c r="N436" s="60" t="s">
        <v>6</v>
      </c>
      <c r="R436" s="79">
        <v>9</v>
      </c>
      <c r="S436" s="65" t="s">
        <v>363</v>
      </c>
      <c r="T436" s="66" t="str">
        <f t="shared" si="154"/>
        <v>0.00</v>
      </c>
      <c r="U436" s="66">
        <f t="shared" si="155"/>
        <v>-1</v>
      </c>
      <c r="V436" s="66">
        <f t="shared" si="156"/>
        <v>248.20000000000002</v>
      </c>
      <c r="W436" s="66">
        <f t="shared" si="157"/>
        <v>1185</v>
      </c>
      <c r="X436" s="20">
        <f t="shared" si="158"/>
        <v>0.20945147679324896</v>
      </c>
      <c r="Y436" s="67">
        <f t="shared" si="159"/>
        <v>2.4820000000000002</v>
      </c>
      <c r="Z436" s="68">
        <f t="shared" si="160"/>
        <v>24820</v>
      </c>
      <c r="AA436" s="65" t="s">
        <v>52</v>
      </c>
      <c r="AU436" s="23">
        <f t="shared" si="167"/>
        <v>-1</v>
      </c>
      <c r="AV436" s="23" t="str">
        <f t="shared" si="167"/>
        <v/>
      </c>
      <c r="AW436" s="23" t="str">
        <f t="shared" si="153"/>
        <v/>
      </c>
      <c r="AX436" s="23" t="str">
        <f t="shared" si="162"/>
        <v/>
      </c>
      <c r="AY436" s="23" t="str">
        <f t="shared" si="163"/>
        <v/>
      </c>
      <c r="AZ436" s="23"/>
      <c r="BA436" s="25">
        <v>0</v>
      </c>
      <c r="BB436" s="24">
        <v>12.72</v>
      </c>
      <c r="BC436" s="25">
        <f t="shared" si="165"/>
        <v>11.72</v>
      </c>
      <c r="BD436" s="25">
        <f t="shared" si="166"/>
        <v>11.899600000000001</v>
      </c>
      <c r="BF436" s="55">
        <f t="shared" si="152"/>
        <v>0</v>
      </c>
      <c r="BG436" s="66"/>
      <c r="BH436" s="66"/>
      <c r="BI436" s="25"/>
      <c r="BJ436" s="25"/>
      <c r="BK436" s="20"/>
      <c r="BL436" s="24"/>
      <c r="BM436" s="25"/>
      <c r="BN436" s="25"/>
      <c r="BO436" s="25"/>
      <c r="BP436" s="126"/>
    </row>
    <row r="437" spans="1:68" hidden="1" x14ac:dyDescent="0.2">
      <c r="A437" s="56">
        <v>45174</v>
      </c>
      <c r="B437" s="57" t="s">
        <v>561</v>
      </c>
      <c r="D437" s="24" t="s">
        <v>584</v>
      </c>
      <c r="F437" s="74" t="s">
        <v>51</v>
      </c>
      <c r="G437" s="74" t="s">
        <v>103</v>
      </c>
      <c r="H437" s="24" t="s">
        <v>287</v>
      </c>
      <c r="I437" s="24">
        <v>4</v>
      </c>
      <c r="J437" s="24">
        <v>7</v>
      </c>
      <c r="K437" s="60" t="s">
        <v>586</v>
      </c>
      <c r="L437" s="122">
        <v>3</v>
      </c>
      <c r="M437" s="74" t="s">
        <v>105</v>
      </c>
      <c r="N437" s="60" t="s">
        <v>7</v>
      </c>
      <c r="R437" s="79">
        <v>2.75</v>
      </c>
      <c r="S437" s="65" t="s">
        <v>363</v>
      </c>
      <c r="T437" s="66" t="str">
        <f t="shared" si="154"/>
        <v>0.00</v>
      </c>
      <c r="U437" s="66">
        <f t="shared" si="155"/>
        <v>-3</v>
      </c>
      <c r="V437" s="66">
        <f t="shared" si="156"/>
        <v>245.20000000000002</v>
      </c>
      <c r="W437" s="66">
        <f t="shared" si="157"/>
        <v>1188</v>
      </c>
      <c r="X437" s="20">
        <f t="shared" si="158"/>
        <v>0.20639730639730641</v>
      </c>
      <c r="Y437" s="67">
        <f t="shared" si="159"/>
        <v>2.452</v>
      </c>
      <c r="Z437" s="68">
        <f t="shared" si="160"/>
        <v>24520</v>
      </c>
      <c r="AA437" s="65" t="s">
        <v>52</v>
      </c>
      <c r="AU437" s="23">
        <f t="shared" si="167"/>
        <v>-3</v>
      </c>
      <c r="AV437" s="23" t="str">
        <f t="shared" si="167"/>
        <v/>
      </c>
      <c r="AW437" s="23" t="str">
        <f t="shared" si="153"/>
        <v/>
      </c>
      <c r="AX437" s="23" t="str">
        <f t="shared" si="162"/>
        <v/>
      </c>
      <c r="AY437" s="23" t="str">
        <f t="shared" si="163"/>
        <v/>
      </c>
      <c r="AZ437" s="23"/>
      <c r="BA437" s="25">
        <v>0</v>
      </c>
      <c r="BB437" s="24">
        <v>3.16</v>
      </c>
      <c r="BC437" s="25">
        <f t="shared" si="165"/>
        <v>6.48</v>
      </c>
      <c r="BD437" s="25">
        <f t="shared" si="166"/>
        <v>3.0088000000000004</v>
      </c>
      <c r="BF437" s="55">
        <f t="shared" si="152"/>
        <v>0</v>
      </c>
      <c r="BG437" s="66"/>
      <c r="BH437" s="66"/>
      <c r="BI437" s="25"/>
      <c r="BJ437" s="25"/>
      <c r="BK437" s="20"/>
      <c r="BL437" s="24"/>
      <c r="BM437" s="25"/>
      <c r="BN437" s="25"/>
      <c r="BO437" s="25"/>
      <c r="BP437" s="126"/>
    </row>
    <row r="438" spans="1:68" hidden="1" x14ac:dyDescent="0.2">
      <c r="A438" s="56">
        <v>45174</v>
      </c>
      <c r="B438" s="57" t="s">
        <v>561</v>
      </c>
      <c r="D438" s="24" t="s">
        <v>584</v>
      </c>
      <c r="F438" s="74" t="s">
        <v>51</v>
      </c>
      <c r="G438" s="74" t="s">
        <v>103</v>
      </c>
      <c r="H438" s="24" t="s">
        <v>285</v>
      </c>
      <c r="I438" s="24">
        <v>6</v>
      </c>
      <c r="J438" s="24">
        <v>7</v>
      </c>
      <c r="K438" s="60" t="s">
        <v>587</v>
      </c>
      <c r="L438" s="122">
        <v>2</v>
      </c>
      <c r="M438" s="74" t="s">
        <v>105</v>
      </c>
      <c r="N438" s="60" t="s">
        <v>6</v>
      </c>
      <c r="R438" s="79">
        <v>6.5</v>
      </c>
      <c r="S438" s="65" t="s">
        <v>363</v>
      </c>
      <c r="T438" s="66" t="str">
        <f t="shared" si="154"/>
        <v>0.00</v>
      </c>
      <c r="U438" s="66">
        <f t="shared" si="155"/>
        <v>-2</v>
      </c>
      <c r="V438" s="66">
        <f t="shared" si="156"/>
        <v>243.20000000000002</v>
      </c>
      <c r="W438" s="66">
        <f t="shared" si="157"/>
        <v>1190</v>
      </c>
      <c r="X438" s="20">
        <f t="shared" si="158"/>
        <v>0.20436974789915968</v>
      </c>
      <c r="Y438" s="67">
        <f t="shared" si="159"/>
        <v>2.4320000000000004</v>
      </c>
      <c r="Z438" s="68">
        <f t="shared" si="160"/>
        <v>24320</v>
      </c>
      <c r="AA438" s="65" t="s">
        <v>52</v>
      </c>
      <c r="AU438" s="23">
        <f t="shared" si="167"/>
        <v>-2</v>
      </c>
      <c r="AV438" s="23" t="str">
        <f t="shared" si="167"/>
        <v/>
      </c>
      <c r="AW438" s="23" t="str">
        <f t="shared" si="153"/>
        <v/>
      </c>
      <c r="AX438" s="23" t="str">
        <f t="shared" si="162"/>
        <v/>
      </c>
      <c r="AY438" s="23" t="str">
        <f t="shared" si="163"/>
        <v/>
      </c>
      <c r="AZ438" s="23"/>
      <c r="BA438" s="25">
        <v>5.5</v>
      </c>
      <c r="BB438" s="24">
        <v>6.12</v>
      </c>
      <c r="BC438" s="25">
        <f t="shared" si="165"/>
        <v>10.24</v>
      </c>
      <c r="BD438" s="25">
        <f t="shared" si="166"/>
        <v>5.7616000000000005</v>
      </c>
      <c r="BF438" s="55">
        <f t="shared" si="152"/>
        <v>0</v>
      </c>
      <c r="BG438" s="66"/>
      <c r="BH438" s="66"/>
      <c r="BI438" s="25"/>
      <c r="BJ438" s="25"/>
      <c r="BK438" s="20"/>
      <c r="BL438" s="24"/>
      <c r="BM438" s="25"/>
      <c r="BN438" s="25"/>
      <c r="BO438" s="25"/>
      <c r="BP438" s="126"/>
    </row>
    <row r="439" spans="1:68" hidden="1" x14ac:dyDescent="0.2">
      <c r="A439" s="56">
        <v>45174</v>
      </c>
      <c r="B439" s="57" t="s">
        <v>561</v>
      </c>
      <c r="D439" s="24" t="s">
        <v>584</v>
      </c>
      <c r="F439" s="74" t="s">
        <v>51</v>
      </c>
      <c r="G439" s="74" t="s">
        <v>103</v>
      </c>
      <c r="H439" s="24" t="s">
        <v>285</v>
      </c>
      <c r="I439" s="24">
        <v>6</v>
      </c>
      <c r="J439" s="24">
        <v>7</v>
      </c>
      <c r="K439" s="60" t="s">
        <v>587</v>
      </c>
      <c r="L439" s="122">
        <v>3</v>
      </c>
      <c r="M439" s="74" t="s">
        <v>105</v>
      </c>
      <c r="N439" s="60" t="s">
        <v>7</v>
      </c>
      <c r="R439" s="79">
        <v>2.1</v>
      </c>
      <c r="S439" s="65" t="s">
        <v>363</v>
      </c>
      <c r="T439" s="66" t="str">
        <f t="shared" si="154"/>
        <v>0.00</v>
      </c>
      <c r="U439" s="66">
        <f t="shared" si="155"/>
        <v>-3</v>
      </c>
      <c r="V439" s="66">
        <f t="shared" si="156"/>
        <v>240.20000000000002</v>
      </c>
      <c r="W439" s="66">
        <f t="shared" si="157"/>
        <v>1193</v>
      </c>
      <c r="X439" s="20">
        <f t="shared" si="158"/>
        <v>0.2013411567476949</v>
      </c>
      <c r="Y439" s="67">
        <f t="shared" si="159"/>
        <v>2.4020000000000001</v>
      </c>
      <c r="Z439" s="68">
        <f t="shared" si="160"/>
        <v>24020</v>
      </c>
      <c r="AA439" s="65" t="s">
        <v>52</v>
      </c>
      <c r="AU439" s="23">
        <f t="shared" si="167"/>
        <v>-3</v>
      </c>
      <c r="AV439" s="23" t="str">
        <f t="shared" si="167"/>
        <v/>
      </c>
      <c r="AW439" s="23" t="str">
        <f t="shared" si="153"/>
        <v/>
      </c>
      <c r="AX439" s="23" t="str">
        <f t="shared" si="162"/>
        <v/>
      </c>
      <c r="AY439" s="23" t="str">
        <f t="shared" si="163"/>
        <v/>
      </c>
      <c r="AZ439" s="23"/>
      <c r="BA439" s="25">
        <v>0</v>
      </c>
      <c r="BB439" s="25">
        <v>1.8</v>
      </c>
      <c r="BC439" s="25">
        <f t="shared" si="165"/>
        <v>2.4000000000000004</v>
      </c>
      <c r="BD439" s="25">
        <f t="shared" si="166"/>
        <v>1.7440000000000002</v>
      </c>
      <c r="BF439" s="55">
        <f t="shared" si="152"/>
        <v>0</v>
      </c>
      <c r="BG439" s="66"/>
      <c r="BH439" s="66"/>
      <c r="BI439" s="25"/>
      <c r="BJ439" s="25"/>
      <c r="BK439" s="20"/>
      <c r="BL439" s="24"/>
      <c r="BM439" s="25"/>
      <c r="BN439" s="25"/>
      <c r="BO439" s="25"/>
      <c r="BP439" s="126"/>
    </row>
    <row r="440" spans="1:68" hidden="1" x14ac:dyDescent="0.2">
      <c r="A440" s="56">
        <v>45175</v>
      </c>
      <c r="B440" s="57" t="s">
        <v>561</v>
      </c>
      <c r="D440" s="24" t="s">
        <v>397</v>
      </c>
      <c r="F440" s="74" t="s">
        <v>51</v>
      </c>
      <c r="G440" s="74" t="s">
        <v>103</v>
      </c>
      <c r="H440" s="24" t="s">
        <v>209</v>
      </c>
      <c r="I440" s="24">
        <v>3</v>
      </c>
      <c r="J440" s="24">
        <v>2</v>
      </c>
      <c r="K440" s="69" t="s">
        <v>590</v>
      </c>
      <c r="L440" s="122">
        <v>5</v>
      </c>
      <c r="M440" s="74" t="s">
        <v>105</v>
      </c>
      <c r="N440" s="60" t="s">
        <v>6</v>
      </c>
      <c r="R440" s="79">
        <v>1.9</v>
      </c>
      <c r="S440" s="65" t="s">
        <v>372</v>
      </c>
      <c r="T440" s="66">
        <f t="shared" si="154"/>
        <v>9.5</v>
      </c>
      <c r="U440" s="66">
        <f t="shared" si="155"/>
        <v>4.5</v>
      </c>
      <c r="V440" s="66">
        <f t="shared" si="156"/>
        <v>244.70000000000002</v>
      </c>
      <c r="W440" s="66">
        <f t="shared" si="157"/>
        <v>1198</v>
      </c>
      <c r="X440" s="20">
        <f t="shared" si="158"/>
        <v>0.20425709515859769</v>
      </c>
      <c r="Y440" s="67">
        <f t="shared" si="159"/>
        <v>2.4470000000000001</v>
      </c>
      <c r="Z440" s="68">
        <f t="shared" si="160"/>
        <v>24470</v>
      </c>
      <c r="AA440" s="65" t="s">
        <v>53</v>
      </c>
      <c r="AU440" s="23">
        <f t="shared" si="167"/>
        <v>4.5</v>
      </c>
      <c r="AV440" s="23" t="str">
        <f t="shared" si="167"/>
        <v/>
      </c>
      <c r="AW440" s="23" t="str">
        <f t="shared" si="153"/>
        <v/>
      </c>
      <c r="AX440" s="23" t="str">
        <f t="shared" si="162"/>
        <v/>
      </c>
      <c r="AY440" s="23" t="str">
        <f t="shared" si="163"/>
        <v/>
      </c>
      <c r="AZ440" s="23"/>
      <c r="BA440" s="25">
        <v>1.7</v>
      </c>
      <c r="BB440" s="25">
        <v>1.64</v>
      </c>
      <c r="BC440" s="25">
        <f t="shared" si="165"/>
        <v>3.1999999999999993</v>
      </c>
      <c r="BD440" s="25">
        <f t="shared" si="166"/>
        <v>1.5952</v>
      </c>
      <c r="BF440" s="55">
        <f t="shared" si="152"/>
        <v>0</v>
      </c>
      <c r="BG440" s="66"/>
      <c r="BH440" s="66"/>
      <c r="BI440" s="25"/>
      <c r="BJ440" s="25"/>
      <c r="BK440" s="20"/>
      <c r="BL440" s="24"/>
      <c r="BM440" s="25"/>
      <c r="BN440" s="25"/>
      <c r="BO440" s="25"/>
      <c r="BP440" s="126"/>
    </row>
    <row r="441" spans="1:68" hidden="1" x14ac:dyDescent="0.2">
      <c r="A441" s="56">
        <v>45175</v>
      </c>
      <c r="B441" s="57" t="s">
        <v>561</v>
      </c>
      <c r="D441" s="24" t="s">
        <v>397</v>
      </c>
      <c r="F441" s="74" t="s">
        <v>51</v>
      </c>
      <c r="G441" s="74" t="s">
        <v>103</v>
      </c>
      <c r="H441" s="24" t="s">
        <v>209</v>
      </c>
      <c r="I441" s="24">
        <v>2</v>
      </c>
      <c r="J441" s="24">
        <v>2</v>
      </c>
      <c r="K441" s="70" t="s">
        <v>588</v>
      </c>
      <c r="L441" s="122">
        <v>3</v>
      </c>
      <c r="M441" s="74" t="s">
        <v>105</v>
      </c>
      <c r="N441" s="60" t="s">
        <v>6</v>
      </c>
      <c r="R441" s="79">
        <v>2.7</v>
      </c>
      <c r="S441" s="65" t="s">
        <v>373</v>
      </c>
      <c r="T441" s="66" t="str">
        <f t="shared" si="154"/>
        <v>0.00</v>
      </c>
      <c r="U441" s="66">
        <f t="shared" si="155"/>
        <v>-3</v>
      </c>
      <c r="V441" s="66">
        <f t="shared" si="156"/>
        <v>241.70000000000002</v>
      </c>
      <c r="W441" s="66">
        <f t="shared" si="157"/>
        <v>1201</v>
      </c>
      <c r="X441" s="20">
        <f t="shared" si="158"/>
        <v>0.20124895920066613</v>
      </c>
      <c r="Y441" s="67">
        <f t="shared" si="159"/>
        <v>2.4170000000000003</v>
      </c>
      <c r="Z441" s="68">
        <f t="shared" si="160"/>
        <v>24170</v>
      </c>
      <c r="AA441" s="65" t="s">
        <v>52</v>
      </c>
      <c r="AU441" s="23">
        <f t="shared" si="167"/>
        <v>-3</v>
      </c>
      <c r="AV441" s="23" t="str">
        <f t="shared" si="167"/>
        <v/>
      </c>
      <c r="AW441" s="23" t="str">
        <f t="shared" si="153"/>
        <v/>
      </c>
      <c r="AX441" s="23" t="str">
        <f t="shared" si="162"/>
        <v/>
      </c>
      <c r="AY441" s="23" t="str">
        <f t="shared" si="163"/>
        <v/>
      </c>
      <c r="AZ441" s="23"/>
      <c r="BA441" s="25">
        <v>2.2999999999999998</v>
      </c>
      <c r="BB441" s="25">
        <v>2.27</v>
      </c>
      <c r="BC441" s="25">
        <f t="shared" si="165"/>
        <v>3.8100000000000005</v>
      </c>
      <c r="BD441" s="25">
        <f t="shared" si="166"/>
        <v>2.1810999999999998</v>
      </c>
      <c r="BF441" s="55">
        <f t="shared" si="152"/>
        <v>0</v>
      </c>
      <c r="BG441" s="66"/>
      <c r="BH441" s="66"/>
      <c r="BI441" s="25"/>
      <c r="BJ441" s="25"/>
      <c r="BK441" s="20"/>
      <c r="BL441" s="24"/>
      <c r="BM441" s="25"/>
      <c r="BN441" s="25"/>
      <c r="BO441" s="25"/>
      <c r="BP441" s="126"/>
    </row>
    <row r="442" spans="1:68" hidden="1" x14ac:dyDescent="0.2">
      <c r="A442" s="56">
        <v>45175</v>
      </c>
      <c r="B442" s="57" t="s">
        <v>561</v>
      </c>
      <c r="D442" s="24" t="s">
        <v>397</v>
      </c>
      <c r="F442" s="74" t="s">
        <v>51</v>
      </c>
      <c r="G442" s="74" t="s">
        <v>103</v>
      </c>
      <c r="H442" s="24" t="s">
        <v>377</v>
      </c>
      <c r="I442" s="61" t="s">
        <v>156</v>
      </c>
      <c r="J442" s="61" t="s">
        <v>317</v>
      </c>
      <c r="K442" s="69" t="s">
        <v>589</v>
      </c>
      <c r="L442" s="122">
        <v>3.5</v>
      </c>
      <c r="M442" s="74" t="s">
        <v>105</v>
      </c>
      <c r="N442" s="60" t="s">
        <v>7</v>
      </c>
      <c r="R442" s="79">
        <v>1.65</v>
      </c>
      <c r="S442" s="65" t="s">
        <v>372</v>
      </c>
      <c r="T442" s="66">
        <f t="shared" si="154"/>
        <v>5.78</v>
      </c>
      <c r="U442" s="66">
        <f t="shared" si="155"/>
        <v>2.2800000000000002</v>
      </c>
      <c r="V442" s="66">
        <f t="shared" si="156"/>
        <v>243.98000000000002</v>
      </c>
      <c r="W442" s="66">
        <f t="shared" si="157"/>
        <v>1204.5</v>
      </c>
      <c r="X442" s="20">
        <f t="shared" si="158"/>
        <v>0.20255707762557079</v>
      </c>
      <c r="Y442" s="67">
        <f t="shared" si="159"/>
        <v>2.4398</v>
      </c>
      <c r="Z442" s="68">
        <f t="shared" si="160"/>
        <v>24398</v>
      </c>
      <c r="AA442" s="65" t="s">
        <v>53</v>
      </c>
      <c r="AU442" s="23">
        <f t="shared" si="167"/>
        <v>2.2800000000000002</v>
      </c>
      <c r="AV442" s="23" t="str">
        <f t="shared" si="167"/>
        <v/>
      </c>
      <c r="AW442" s="23" t="str">
        <f t="shared" si="153"/>
        <v/>
      </c>
      <c r="AX442" s="23" t="str">
        <f t="shared" si="162"/>
        <v/>
      </c>
      <c r="AY442" s="23" t="str">
        <f t="shared" si="163"/>
        <v/>
      </c>
      <c r="AZ442" s="23"/>
      <c r="BA442" s="25">
        <v>0</v>
      </c>
      <c r="BB442" s="24">
        <v>1.59</v>
      </c>
      <c r="BC442" s="25">
        <f t="shared" si="165"/>
        <v>2.0650000000000004</v>
      </c>
      <c r="BD442" s="25">
        <f t="shared" si="166"/>
        <v>1.5487000000000002</v>
      </c>
      <c r="BF442" s="55">
        <f t="shared" si="152"/>
        <v>0</v>
      </c>
      <c r="BG442" s="66"/>
      <c r="BH442" s="66"/>
      <c r="BI442" s="25"/>
      <c r="BJ442" s="25"/>
      <c r="BK442" s="20"/>
      <c r="BL442" s="24"/>
      <c r="BM442" s="25"/>
      <c r="BN442" s="25"/>
      <c r="BO442" s="25"/>
      <c r="BP442" s="126"/>
    </row>
    <row r="443" spans="1:68" hidden="1" x14ac:dyDescent="0.2">
      <c r="A443" s="56">
        <v>45175</v>
      </c>
      <c r="B443" s="57" t="s">
        <v>561</v>
      </c>
      <c r="D443" s="24" t="s">
        <v>397</v>
      </c>
      <c r="F443" s="74" t="s">
        <v>51</v>
      </c>
      <c r="G443" s="74" t="s">
        <v>103</v>
      </c>
      <c r="H443" s="24" t="s">
        <v>55</v>
      </c>
      <c r="I443" s="24">
        <v>3</v>
      </c>
      <c r="J443" s="24">
        <v>3</v>
      </c>
      <c r="K443" s="70" t="s">
        <v>591</v>
      </c>
      <c r="L443" s="122">
        <v>3</v>
      </c>
      <c r="M443" s="74" t="s">
        <v>105</v>
      </c>
      <c r="N443" s="60" t="s">
        <v>6</v>
      </c>
      <c r="R443" s="79">
        <v>2.2000000000000002</v>
      </c>
      <c r="S443" s="65" t="s">
        <v>373</v>
      </c>
      <c r="T443" s="66" t="str">
        <f t="shared" si="154"/>
        <v>0.00</v>
      </c>
      <c r="U443" s="66">
        <f t="shared" si="155"/>
        <v>-3</v>
      </c>
      <c r="V443" s="66">
        <f t="shared" si="156"/>
        <v>240.98000000000002</v>
      </c>
      <c r="W443" s="66">
        <f t="shared" si="157"/>
        <v>1207.5</v>
      </c>
      <c r="X443" s="20">
        <f t="shared" si="158"/>
        <v>0.19956935817805385</v>
      </c>
      <c r="Y443" s="67">
        <f t="shared" si="159"/>
        <v>2.4098000000000002</v>
      </c>
      <c r="Z443" s="68">
        <f t="shared" si="160"/>
        <v>24098</v>
      </c>
      <c r="AA443" s="65" t="s">
        <v>52</v>
      </c>
      <c r="AU443" s="23">
        <f t="shared" si="167"/>
        <v>-3</v>
      </c>
      <c r="AV443" s="23" t="str">
        <f t="shared" si="167"/>
        <v/>
      </c>
      <c r="AW443" s="23" t="str">
        <f t="shared" si="153"/>
        <v/>
      </c>
      <c r="AX443" s="23" t="str">
        <f t="shared" si="162"/>
        <v/>
      </c>
      <c r="AY443" s="23" t="str">
        <f t="shared" si="163"/>
        <v/>
      </c>
      <c r="AZ443" s="23"/>
      <c r="BA443" s="25">
        <v>2.2999999999999998</v>
      </c>
      <c r="BB443" s="24">
        <v>2.54</v>
      </c>
      <c r="BC443" s="25">
        <f t="shared" si="165"/>
        <v>4.62</v>
      </c>
      <c r="BD443" s="25">
        <f t="shared" si="166"/>
        <v>2.4321999999999999</v>
      </c>
      <c r="BF443" s="55">
        <f t="shared" si="152"/>
        <v>0</v>
      </c>
      <c r="BG443" s="66"/>
      <c r="BH443" s="66"/>
      <c r="BI443" s="25"/>
      <c r="BJ443" s="25"/>
      <c r="BK443" s="20"/>
      <c r="BL443" s="24"/>
      <c r="BM443" s="25"/>
      <c r="BN443" s="25"/>
      <c r="BO443" s="25"/>
      <c r="BP443" s="126"/>
    </row>
    <row r="444" spans="1:68" hidden="1" x14ac:dyDescent="0.2">
      <c r="A444" s="56">
        <v>45175</v>
      </c>
      <c r="B444" s="57" t="s">
        <v>561</v>
      </c>
      <c r="D444" s="24" t="s">
        <v>397</v>
      </c>
      <c r="F444" s="74" t="s">
        <v>51</v>
      </c>
      <c r="G444" s="74" t="s">
        <v>103</v>
      </c>
      <c r="H444" s="24" t="s">
        <v>55</v>
      </c>
      <c r="I444" s="24">
        <v>6</v>
      </c>
      <c r="J444" s="24">
        <v>10</v>
      </c>
      <c r="K444" s="70" t="s">
        <v>592</v>
      </c>
      <c r="L444" s="122">
        <v>1.5</v>
      </c>
      <c r="M444" s="74" t="s">
        <v>105</v>
      </c>
      <c r="N444" s="60" t="s">
        <v>6</v>
      </c>
      <c r="R444" s="79">
        <v>3.6</v>
      </c>
      <c r="S444" s="65" t="s">
        <v>373</v>
      </c>
      <c r="T444" s="66" t="str">
        <f t="shared" si="154"/>
        <v>0.00</v>
      </c>
      <c r="U444" s="66">
        <f t="shared" si="155"/>
        <v>-1.5</v>
      </c>
      <c r="V444" s="66">
        <f t="shared" si="156"/>
        <v>239.48000000000002</v>
      </c>
      <c r="W444" s="66">
        <f t="shared" si="157"/>
        <v>1209</v>
      </c>
      <c r="X444" s="20">
        <f t="shared" si="158"/>
        <v>0.19808105872622003</v>
      </c>
      <c r="Y444" s="67">
        <f t="shared" si="159"/>
        <v>2.3948</v>
      </c>
      <c r="Z444" s="68">
        <f t="shared" si="160"/>
        <v>23948</v>
      </c>
      <c r="AA444" s="65" t="s">
        <v>52</v>
      </c>
      <c r="AU444" s="23">
        <f t="shared" si="167"/>
        <v>-1.5</v>
      </c>
      <c r="AV444" s="23" t="str">
        <f t="shared" si="167"/>
        <v/>
      </c>
      <c r="AW444" s="23" t="str">
        <f t="shared" si="153"/>
        <v/>
      </c>
      <c r="AX444" s="23" t="str">
        <f t="shared" si="162"/>
        <v/>
      </c>
      <c r="AY444" s="23" t="str">
        <f t="shared" si="163"/>
        <v/>
      </c>
      <c r="AZ444" s="23"/>
      <c r="BA444" s="25">
        <v>4.2</v>
      </c>
      <c r="BB444" s="25">
        <v>3.8</v>
      </c>
      <c r="BC444" s="25">
        <f t="shared" si="165"/>
        <v>4.1999999999999993</v>
      </c>
      <c r="BD444" s="25">
        <f t="shared" si="166"/>
        <v>3.6040000000000001</v>
      </c>
      <c r="BF444" s="55">
        <f t="shared" si="152"/>
        <v>0</v>
      </c>
      <c r="BG444" s="66"/>
      <c r="BH444" s="66"/>
      <c r="BI444" s="25"/>
      <c r="BJ444" s="25"/>
      <c r="BK444" s="20"/>
      <c r="BL444" s="24"/>
      <c r="BM444" s="25"/>
      <c r="BN444" s="25"/>
      <c r="BO444" s="25"/>
      <c r="BP444" s="126"/>
    </row>
    <row r="445" spans="1:68" hidden="1" x14ac:dyDescent="0.2">
      <c r="A445" s="56">
        <v>45175</v>
      </c>
      <c r="B445" s="57" t="s">
        <v>561</v>
      </c>
      <c r="D445" s="24" t="s">
        <v>397</v>
      </c>
      <c r="F445" s="74" t="s">
        <v>51</v>
      </c>
      <c r="G445" s="74" t="s">
        <v>103</v>
      </c>
      <c r="H445" s="24" t="s">
        <v>55</v>
      </c>
      <c r="I445" s="24">
        <v>6</v>
      </c>
      <c r="J445" s="24">
        <v>10</v>
      </c>
      <c r="K445" s="69" t="s">
        <v>592</v>
      </c>
      <c r="L445" s="122">
        <v>3.5</v>
      </c>
      <c r="M445" s="74" t="s">
        <v>105</v>
      </c>
      <c r="N445" s="60" t="s">
        <v>7</v>
      </c>
      <c r="R445" s="79">
        <v>1.7</v>
      </c>
      <c r="S445" s="65" t="s">
        <v>373</v>
      </c>
      <c r="T445" s="66">
        <f t="shared" si="154"/>
        <v>5.95</v>
      </c>
      <c r="U445" s="66">
        <f t="shared" si="155"/>
        <v>2.4500000000000002</v>
      </c>
      <c r="V445" s="66">
        <f t="shared" si="156"/>
        <v>241.93</v>
      </c>
      <c r="W445" s="66">
        <f t="shared" si="157"/>
        <v>1212.5</v>
      </c>
      <c r="X445" s="20">
        <f t="shared" si="158"/>
        <v>0.19952989690721651</v>
      </c>
      <c r="Y445" s="67">
        <f t="shared" si="159"/>
        <v>2.4193000000000002</v>
      </c>
      <c r="Z445" s="68">
        <f t="shared" si="160"/>
        <v>24193</v>
      </c>
      <c r="AA445" s="65" t="s">
        <v>53</v>
      </c>
      <c r="AU445" s="23">
        <f t="shared" si="167"/>
        <v>2.4500000000000002</v>
      </c>
      <c r="AV445" s="23" t="str">
        <f t="shared" si="167"/>
        <v/>
      </c>
      <c r="AW445" s="23" t="str">
        <f t="shared" si="153"/>
        <v/>
      </c>
      <c r="AX445" s="23" t="str">
        <f t="shared" si="162"/>
        <v/>
      </c>
      <c r="AY445" s="23" t="str">
        <f t="shared" si="163"/>
        <v/>
      </c>
      <c r="AZ445" s="23"/>
      <c r="BA445" s="25">
        <v>0</v>
      </c>
      <c r="BB445" s="24">
        <v>1.71</v>
      </c>
      <c r="BC445" s="25">
        <f t="shared" si="165"/>
        <v>2.4849999999999994</v>
      </c>
      <c r="BD445" s="25">
        <f t="shared" si="166"/>
        <v>1.6602999999999999</v>
      </c>
      <c r="BF445" s="55">
        <f t="shared" si="152"/>
        <v>0</v>
      </c>
      <c r="BG445" s="66"/>
      <c r="BH445" s="66"/>
      <c r="BI445" s="25"/>
      <c r="BJ445" s="25"/>
      <c r="BK445" s="20"/>
      <c r="BL445" s="24"/>
      <c r="BM445" s="25"/>
      <c r="BN445" s="25"/>
      <c r="BO445" s="25"/>
      <c r="BP445" s="126"/>
    </row>
    <row r="446" spans="1:68" hidden="1" x14ac:dyDescent="0.2">
      <c r="A446" s="56">
        <v>45175</v>
      </c>
      <c r="B446" s="57" t="s">
        <v>561</v>
      </c>
      <c r="D446" s="24" t="s">
        <v>397</v>
      </c>
      <c r="F446" s="74" t="s">
        <v>51</v>
      </c>
      <c r="G446" s="74" t="s">
        <v>103</v>
      </c>
      <c r="H446" s="24" t="s">
        <v>377</v>
      </c>
      <c r="I446" s="61" t="s">
        <v>156</v>
      </c>
      <c r="J446" s="61" t="s">
        <v>317</v>
      </c>
      <c r="K446" s="69" t="s">
        <v>589</v>
      </c>
      <c r="L446" s="122">
        <v>1.5</v>
      </c>
      <c r="M446" s="74" t="s">
        <v>105</v>
      </c>
      <c r="N446" s="60" t="s">
        <v>6</v>
      </c>
      <c r="R446" s="79">
        <v>3.5</v>
      </c>
      <c r="S446" s="65" t="s">
        <v>372</v>
      </c>
      <c r="T446" s="66">
        <f t="shared" si="154"/>
        <v>5.25</v>
      </c>
      <c r="U446" s="66">
        <f t="shared" si="155"/>
        <v>3.75</v>
      </c>
      <c r="V446" s="66">
        <f t="shared" si="156"/>
        <v>245.68</v>
      </c>
      <c r="W446" s="66">
        <f t="shared" si="157"/>
        <v>1214</v>
      </c>
      <c r="X446" s="20">
        <f t="shared" si="158"/>
        <v>0.20237232289950577</v>
      </c>
      <c r="Y446" s="67">
        <f t="shared" si="159"/>
        <v>2.4567999999999999</v>
      </c>
      <c r="Z446" s="68">
        <f t="shared" si="160"/>
        <v>24568</v>
      </c>
      <c r="AA446" s="65" t="s">
        <v>53</v>
      </c>
      <c r="AU446" s="23">
        <f t="shared" ref="AU446:AV465" si="168">IF($G446=AU$2,$U446,"")</f>
        <v>3.75</v>
      </c>
      <c r="AV446" s="23" t="str">
        <f t="shared" si="168"/>
        <v/>
      </c>
      <c r="AW446" s="23" t="str">
        <f t="shared" si="153"/>
        <v/>
      </c>
      <c r="AX446" s="23" t="str">
        <f t="shared" si="162"/>
        <v/>
      </c>
      <c r="AY446" s="23" t="str">
        <f t="shared" si="163"/>
        <v/>
      </c>
      <c r="AZ446" s="23"/>
      <c r="BA446" s="25">
        <v>3.2</v>
      </c>
      <c r="BB446" s="25">
        <v>3.39</v>
      </c>
      <c r="BC446" s="25">
        <f t="shared" si="165"/>
        <v>3.585</v>
      </c>
      <c r="BD446" s="25">
        <f t="shared" si="166"/>
        <v>3.2227000000000001</v>
      </c>
      <c r="BF446" s="55">
        <f t="shared" si="152"/>
        <v>0</v>
      </c>
      <c r="BG446" s="66"/>
      <c r="BH446" s="66"/>
      <c r="BI446" s="25"/>
      <c r="BJ446" s="25"/>
      <c r="BK446" s="20"/>
      <c r="BL446" s="24"/>
      <c r="BM446" s="25"/>
      <c r="BN446" s="25"/>
      <c r="BO446" s="25"/>
      <c r="BP446" s="126"/>
    </row>
    <row r="447" spans="1:68" hidden="1" x14ac:dyDescent="0.2">
      <c r="A447" s="56">
        <v>45176</v>
      </c>
      <c r="B447" s="57" t="s">
        <v>561</v>
      </c>
      <c r="D447" s="24" t="s">
        <v>398</v>
      </c>
      <c r="F447" s="74" t="s">
        <v>51</v>
      </c>
      <c r="G447" s="74" t="s">
        <v>103</v>
      </c>
      <c r="H447" s="24" t="s">
        <v>104</v>
      </c>
      <c r="I447" s="24">
        <v>7</v>
      </c>
      <c r="J447" s="24">
        <v>6</v>
      </c>
      <c r="K447" s="69" t="s">
        <v>594</v>
      </c>
      <c r="L447" s="122">
        <v>1.5</v>
      </c>
      <c r="M447" s="74" t="s">
        <v>105</v>
      </c>
      <c r="N447" s="60" t="s">
        <v>7</v>
      </c>
      <c r="R447" s="79">
        <v>3.5</v>
      </c>
      <c r="S447" s="65" t="s">
        <v>372</v>
      </c>
      <c r="T447" s="66">
        <f t="shared" si="154"/>
        <v>5.25</v>
      </c>
      <c r="U447" s="66">
        <f t="shared" si="155"/>
        <v>3.75</v>
      </c>
      <c r="V447" s="66">
        <f t="shared" si="156"/>
        <v>249.43</v>
      </c>
      <c r="W447" s="66">
        <f t="shared" si="157"/>
        <v>1215.5</v>
      </c>
      <c r="X447" s="20">
        <f t="shared" si="158"/>
        <v>0.20520773344302756</v>
      </c>
      <c r="Y447" s="67">
        <f t="shared" si="159"/>
        <v>2.4943</v>
      </c>
      <c r="Z447" s="68">
        <f t="shared" si="160"/>
        <v>24943</v>
      </c>
      <c r="AA447" s="65" t="s">
        <v>53</v>
      </c>
      <c r="AU447" s="23">
        <f t="shared" si="168"/>
        <v>3.75</v>
      </c>
      <c r="AV447" s="23" t="str">
        <f t="shared" si="168"/>
        <v/>
      </c>
      <c r="AW447" s="23" t="str">
        <f t="shared" si="153"/>
        <v/>
      </c>
      <c r="AX447" s="23" t="str">
        <f t="shared" si="162"/>
        <v/>
      </c>
      <c r="AY447" s="23" t="str">
        <f t="shared" si="163"/>
        <v/>
      </c>
      <c r="AZ447" s="23"/>
      <c r="BA447" s="25">
        <v>0</v>
      </c>
      <c r="BB447" s="25">
        <v>2.64</v>
      </c>
      <c r="BC447" s="25">
        <f t="shared" si="165"/>
        <v>2.46</v>
      </c>
      <c r="BD447" s="25">
        <f t="shared" si="166"/>
        <v>2.5251999999999999</v>
      </c>
      <c r="BF447" s="55">
        <f t="shared" si="152"/>
        <v>0</v>
      </c>
      <c r="BG447" s="66"/>
      <c r="BH447" s="66"/>
      <c r="BI447" s="25"/>
      <c r="BJ447" s="25"/>
      <c r="BK447" s="20"/>
      <c r="BL447" s="24"/>
      <c r="BM447" s="25"/>
      <c r="BN447" s="25"/>
      <c r="BO447" s="25"/>
      <c r="BP447" s="126"/>
    </row>
    <row r="448" spans="1:68" hidden="1" x14ac:dyDescent="0.2">
      <c r="A448" s="56">
        <v>45176</v>
      </c>
      <c r="B448" s="57" t="s">
        <v>561</v>
      </c>
      <c r="D448" s="24" t="s">
        <v>398</v>
      </c>
      <c r="F448" s="74" t="s">
        <v>51</v>
      </c>
      <c r="G448" s="74" t="s">
        <v>103</v>
      </c>
      <c r="H448" s="24" t="s">
        <v>593</v>
      </c>
      <c r="I448" s="24">
        <v>3</v>
      </c>
      <c r="J448" s="24">
        <v>6</v>
      </c>
      <c r="K448" s="62" t="s">
        <v>595</v>
      </c>
      <c r="L448" s="122">
        <v>4</v>
      </c>
      <c r="M448" s="74" t="s">
        <v>105</v>
      </c>
      <c r="N448" s="60" t="s">
        <v>6</v>
      </c>
      <c r="R448" s="79">
        <v>2.4</v>
      </c>
      <c r="S448" s="65" t="s">
        <v>371</v>
      </c>
      <c r="T448" s="66" t="str">
        <f t="shared" si="154"/>
        <v>0.00</v>
      </c>
      <c r="U448" s="66">
        <f t="shared" si="155"/>
        <v>-4</v>
      </c>
      <c r="V448" s="66">
        <f t="shared" si="156"/>
        <v>245.43</v>
      </c>
      <c r="W448" s="66">
        <f t="shared" si="157"/>
        <v>1219.5</v>
      </c>
      <c r="X448" s="20">
        <f t="shared" si="158"/>
        <v>0.20125461254612548</v>
      </c>
      <c r="Y448" s="67">
        <f t="shared" si="159"/>
        <v>2.4542999999999999</v>
      </c>
      <c r="Z448" s="68">
        <f t="shared" si="160"/>
        <v>24543</v>
      </c>
      <c r="AA448" s="65" t="s">
        <v>52</v>
      </c>
      <c r="AU448" s="23">
        <f t="shared" si="168"/>
        <v>-4</v>
      </c>
      <c r="AV448" s="23" t="str">
        <f t="shared" si="168"/>
        <v/>
      </c>
      <c r="AW448" s="23" t="str">
        <f t="shared" si="153"/>
        <v/>
      </c>
      <c r="AX448" s="23" t="str">
        <f t="shared" si="162"/>
        <v/>
      </c>
      <c r="AY448" s="23" t="str">
        <f t="shared" si="163"/>
        <v/>
      </c>
      <c r="AZ448" s="23"/>
      <c r="BA448" s="25">
        <v>2.9</v>
      </c>
      <c r="BB448" s="25">
        <v>3</v>
      </c>
      <c r="BC448" s="25">
        <f t="shared" si="165"/>
        <v>8</v>
      </c>
      <c r="BD448" s="25">
        <f t="shared" si="166"/>
        <v>2.8600000000000003</v>
      </c>
      <c r="BF448" s="55">
        <f t="shared" si="152"/>
        <v>0</v>
      </c>
      <c r="BG448" s="66"/>
      <c r="BH448" s="66"/>
      <c r="BI448" s="25"/>
      <c r="BJ448" s="25"/>
      <c r="BK448" s="20"/>
      <c r="BL448" s="24"/>
      <c r="BM448" s="25"/>
      <c r="BN448" s="25"/>
      <c r="BO448" s="25"/>
      <c r="BP448" s="126"/>
    </row>
    <row r="449" spans="1:68" hidden="1" x14ac:dyDescent="0.2">
      <c r="A449" s="56">
        <v>45176</v>
      </c>
      <c r="B449" s="57" t="s">
        <v>561</v>
      </c>
      <c r="D449" s="24" t="s">
        <v>398</v>
      </c>
      <c r="F449" s="74" t="s">
        <v>51</v>
      </c>
      <c r="G449" s="74" t="s">
        <v>103</v>
      </c>
      <c r="H449" s="24" t="s">
        <v>104</v>
      </c>
      <c r="I449" s="24">
        <v>9</v>
      </c>
      <c r="J449" s="24">
        <v>11</v>
      </c>
      <c r="K449" s="70" t="s">
        <v>596</v>
      </c>
      <c r="L449" s="122">
        <v>1.5</v>
      </c>
      <c r="M449" s="74" t="s">
        <v>105</v>
      </c>
      <c r="N449" s="60" t="s">
        <v>6</v>
      </c>
      <c r="R449" s="79">
        <v>4.2</v>
      </c>
      <c r="S449" s="65" t="s">
        <v>373</v>
      </c>
      <c r="T449" s="66" t="str">
        <f t="shared" si="154"/>
        <v>0.00</v>
      </c>
      <c r="U449" s="66">
        <f t="shared" si="155"/>
        <v>-1.5</v>
      </c>
      <c r="V449" s="66">
        <f t="shared" si="156"/>
        <v>243.93</v>
      </c>
      <c r="W449" s="66">
        <f t="shared" si="157"/>
        <v>1221</v>
      </c>
      <c r="X449" s="20">
        <f t="shared" si="158"/>
        <v>0.19977886977886977</v>
      </c>
      <c r="Y449" s="67">
        <f t="shared" si="159"/>
        <v>2.4393000000000002</v>
      </c>
      <c r="Z449" s="68">
        <f t="shared" si="160"/>
        <v>24393</v>
      </c>
      <c r="AA449" s="65" t="s">
        <v>52</v>
      </c>
      <c r="AU449" s="23">
        <f t="shared" si="168"/>
        <v>-1.5</v>
      </c>
      <c r="AV449" s="23" t="str">
        <f t="shared" si="168"/>
        <v/>
      </c>
      <c r="AW449" s="23" t="str">
        <f t="shared" si="153"/>
        <v/>
      </c>
      <c r="AX449" s="23" t="str">
        <f t="shared" si="162"/>
        <v/>
      </c>
      <c r="AY449" s="23" t="str">
        <f t="shared" si="163"/>
        <v/>
      </c>
      <c r="AZ449" s="23"/>
      <c r="BA449" s="25">
        <v>4</v>
      </c>
      <c r="BB449" s="25">
        <v>4</v>
      </c>
      <c r="BC449" s="25">
        <f t="shared" si="165"/>
        <v>4.5</v>
      </c>
      <c r="BD449" s="25">
        <f t="shared" si="166"/>
        <v>3.79</v>
      </c>
      <c r="BF449" s="55">
        <f t="shared" si="152"/>
        <v>0</v>
      </c>
      <c r="BG449" s="66"/>
      <c r="BH449" s="66"/>
      <c r="BI449" s="25"/>
      <c r="BJ449" s="25"/>
      <c r="BK449" s="20"/>
      <c r="BL449" s="24"/>
      <c r="BM449" s="25"/>
      <c r="BN449" s="25"/>
      <c r="BO449" s="25"/>
      <c r="BP449" s="126"/>
    </row>
    <row r="450" spans="1:68" hidden="1" x14ac:dyDescent="0.2">
      <c r="A450" s="56">
        <v>45176</v>
      </c>
      <c r="B450" s="57" t="s">
        <v>561</v>
      </c>
      <c r="D450" s="24" t="s">
        <v>398</v>
      </c>
      <c r="F450" s="74" t="s">
        <v>51</v>
      </c>
      <c r="G450" s="74" t="s">
        <v>103</v>
      </c>
      <c r="H450" s="24" t="s">
        <v>104</v>
      </c>
      <c r="I450" s="24">
        <v>9</v>
      </c>
      <c r="J450" s="24">
        <v>11</v>
      </c>
      <c r="K450" s="69" t="s">
        <v>596</v>
      </c>
      <c r="L450" s="122">
        <v>3.5</v>
      </c>
      <c r="M450" s="74" t="s">
        <v>105</v>
      </c>
      <c r="N450" s="60" t="s">
        <v>7</v>
      </c>
      <c r="R450" s="79">
        <v>1.8</v>
      </c>
      <c r="S450" s="65" t="s">
        <v>373</v>
      </c>
      <c r="T450" s="66">
        <f t="shared" si="154"/>
        <v>6.3</v>
      </c>
      <c r="U450" s="66">
        <f t="shared" si="155"/>
        <v>2.8</v>
      </c>
      <c r="V450" s="66">
        <f t="shared" si="156"/>
        <v>246.73000000000002</v>
      </c>
      <c r="W450" s="66">
        <f t="shared" si="157"/>
        <v>1224.5</v>
      </c>
      <c r="X450" s="20">
        <f t="shared" si="158"/>
        <v>0.20149448754593713</v>
      </c>
      <c r="Y450" s="67">
        <f t="shared" si="159"/>
        <v>2.4673000000000003</v>
      </c>
      <c r="Z450" s="68">
        <f t="shared" si="160"/>
        <v>24673</v>
      </c>
      <c r="AA450" s="65" t="s">
        <v>53</v>
      </c>
      <c r="AU450" s="23">
        <f t="shared" si="168"/>
        <v>2.8</v>
      </c>
      <c r="AV450" s="23" t="str">
        <f t="shared" si="168"/>
        <v/>
      </c>
      <c r="AW450" s="23" t="str">
        <f t="shared" si="153"/>
        <v/>
      </c>
      <c r="AX450" s="23" t="str">
        <f t="shared" si="162"/>
        <v/>
      </c>
      <c r="AY450" s="23" t="str">
        <f t="shared" si="163"/>
        <v/>
      </c>
      <c r="AZ450" s="23"/>
      <c r="BA450" s="25">
        <v>0</v>
      </c>
      <c r="BB450" s="25">
        <v>1.63</v>
      </c>
      <c r="BC450" s="25">
        <f t="shared" si="165"/>
        <v>2.2050000000000001</v>
      </c>
      <c r="BD450" s="25">
        <f t="shared" si="166"/>
        <v>1.5859000000000001</v>
      </c>
      <c r="BF450" s="55">
        <f t="shared" si="152"/>
        <v>0</v>
      </c>
      <c r="BG450" s="66"/>
      <c r="BH450" s="66"/>
      <c r="BI450" s="25"/>
      <c r="BJ450" s="25"/>
      <c r="BK450" s="20"/>
      <c r="BL450" s="24"/>
      <c r="BM450" s="25"/>
      <c r="BN450" s="25"/>
      <c r="BO450" s="25"/>
      <c r="BP450" s="126"/>
    </row>
    <row r="451" spans="1:68" hidden="1" x14ac:dyDescent="0.2">
      <c r="A451" s="56">
        <v>45176</v>
      </c>
      <c r="B451" s="57" t="s">
        <v>561</v>
      </c>
      <c r="D451" s="24" t="s">
        <v>398</v>
      </c>
      <c r="F451" s="74" t="s">
        <v>51</v>
      </c>
      <c r="G451" s="74" t="s">
        <v>103</v>
      </c>
      <c r="H451" s="24" t="s">
        <v>597</v>
      </c>
      <c r="I451" s="61" t="s">
        <v>598</v>
      </c>
      <c r="J451" s="61" t="s">
        <v>599</v>
      </c>
      <c r="K451" s="60" t="s">
        <v>600</v>
      </c>
      <c r="L451" s="122">
        <v>2</v>
      </c>
      <c r="M451" s="74" t="s">
        <v>105</v>
      </c>
      <c r="N451" s="60" t="s">
        <v>73</v>
      </c>
      <c r="R451" s="79">
        <v>4.32</v>
      </c>
      <c r="S451" s="65" t="s">
        <v>363</v>
      </c>
      <c r="T451" s="66" t="str">
        <f t="shared" si="154"/>
        <v>0.00</v>
      </c>
      <c r="U451" s="66">
        <f t="shared" si="155"/>
        <v>-2</v>
      </c>
      <c r="V451" s="66">
        <f t="shared" si="156"/>
        <v>244.73000000000002</v>
      </c>
      <c r="W451" s="66">
        <f t="shared" si="157"/>
        <v>1226.5</v>
      </c>
      <c r="X451" s="20">
        <f t="shared" si="158"/>
        <v>0.19953526294333471</v>
      </c>
      <c r="Y451" s="67">
        <f t="shared" si="159"/>
        <v>2.4473000000000003</v>
      </c>
      <c r="Z451" s="68">
        <f t="shared" si="160"/>
        <v>24473</v>
      </c>
      <c r="AA451" s="65" t="s">
        <v>52</v>
      </c>
      <c r="AU451" s="23">
        <f t="shared" si="168"/>
        <v>-2</v>
      </c>
      <c r="AV451" s="23" t="str">
        <f t="shared" si="168"/>
        <v/>
      </c>
      <c r="AW451" s="23" t="str">
        <f t="shared" si="153"/>
        <v/>
      </c>
      <c r="AX451" s="23" t="str">
        <f t="shared" si="162"/>
        <v/>
      </c>
      <c r="AY451" s="23" t="str">
        <f t="shared" si="163"/>
        <v/>
      </c>
      <c r="AZ451" s="23"/>
      <c r="BA451" s="25">
        <v>0</v>
      </c>
      <c r="BB451" s="25">
        <v>0</v>
      </c>
      <c r="BC451" s="25">
        <f t="shared" si="165"/>
        <v>-2</v>
      </c>
      <c r="BD451" s="25">
        <f t="shared" si="166"/>
        <v>6.9999999999999951E-2</v>
      </c>
      <c r="BF451" s="55">
        <f t="shared" ref="BF451:BF514" si="169">U451-SUM(AU451:AY451)</f>
        <v>0</v>
      </c>
      <c r="BG451" s="66"/>
      <c r="BH451" s="66"/>
      <c r="BI451" s="25"/>
      <c r="BJ451" s="25"/>
      <c r="BK451" s="20"/>
      <c r="BL451" s="24"/>
      <c r="BM451" s="25"/>
      <c r="BN451" s="25"/>
      <c r="BO451" s="25"/>
      <c r="BP451" s="126"/>
    </row>
    <row r="452" spans="1:68" hidden="1" x14ac:dyDescent="0.2">
      <c r="A452" s="56">
        <v>45176</v>
      </c>
      <c r="B452" s="57" t="s">
        <v>561</v>
      </c>
      <c r="D452" s="24" t="s">
        <v>398</v>
      </c>
      <c r="F452" s="74" t="s">
        <v>51</v>
      </c>
      <c r="G452" s="74" t="s">
        <v>152</v>
      </c>
      <c r="H452" s="24" t="s">
        <v>197</v>
      </c>
      <c r="I452" s="61" t="s">
        <v>84</v>
      </c>
      <c r="J452" s="61" t="s">
        <v>159</v>
      </c>
      <c r="K452" s="60" t="s">
        <v>601</v>
      </c>
      <c r="L452" s="122">
        <v>3</v>
      </c>
      <c r="M452" s="74" t="s">
        <v>105</v>
      </c>
      <c r="N452" s="60" t="s">
        <v>6</v>
      </c>
      <c r="R452" s="79">
        <v>2.2999999999999998</v>
      </c>
      <c r="S452" s="65" t="s">
        <v>363</v>
      </c>
      <c r="T452" s="66" t="str">
        <f t="shared" si="154"/>
        <v>0.00</v>
      </c>
      <c r="U452" s="66">
        <f t="shared" si="155"/>
        <v>-3</v>
      </c>
      <c r="V452" s="66">
        <f t="shared" si="156"/>
        <v>241.73000000000002</v>
      </c>
      <c r="W452" s="66">
        <f t="shared" si="157"/>
        <v>1229.5</v>
      </c>
      <c r="X452" s="20">
        <f t="shared" si="158"/>
        <v>0.1966083773891826</v>
      </c>
      <c r="Y452" s="67">
        <f t="shared" si="159"/>
        <v>2.4173</v>
      </c>
      <c r="Z452" s="68">
        <f t="shared" si="160"/>
        <v>24173</v>
      </c>
      <c r="AA452" s="65" t="s">
        <v>52</v>
      </c>
      <c r="AU452" s="23" t="str">
        <f t="shared" si="168"/>
        <v/>
      </c>
      <c r="AV452" s="23" t="str">
        <f t="shared" si="168"/>
        <v/>
      </c>
      <c r="AW452" s="23">
        <f t="shared" ref="AW452:AW515" si="170">IF($G452=AW$2,$U452,"")</f>
        <v>-3</v>
      </c>
      <c r="AX452" s="23" t="str">
        <f t="shared" si="162"/>
        <v/>
      </c>
      <c r="AY452" s="23" t="str">
        <f t="shared" si="163"/>
        <v/>
      </c>
      <c r="AZ452" s="23"/>
      <c r="BA452" s="25">
        <v>0</v>
      </c>
      <c r="BB452" s="25">
        <v>1.61</v>
      </c>
      <c r="BC452" s="25">
        <f t="shared" si="165"/>
        <v>1.83</v>
      </c>
      <c r="BD452" s="25">
        <f t="shared" si="166"/>
        <v>1.5673000000000001</v>
      </c>
      <c r="BF452" s="55">
        <f t="shared" si="169"/>
        <v>0</v>
      </c>
      <c r="BG452" s="66"/>
      <c r="BH452" s="66"/>
      <c r="BI452" s="25"/>
      <c r="BJ452" s="25"/>
      <c r="BK452" s="20"/>
      <c r="BL452" s="24"/>
      <c r="BM452" s="25"/>
      <c r="BN452" s="25"/>
      <c r="BO452" s="25"/>
      <c r="BP452" s="126"/>
    </row>
    <row r="453" spans="1:68" hidden="1" x14ac:dyDescent="0.2">
      <c r="A453" s="56">
        <v>45176</v>
      </c>
      <c r="B453" s="57" t="s">
        <v>561</v>
      </c>
      <c r="D453" s="24" t="s">
        <v>398</v>
      </c>
      <c r="F453" s="74" t="s">
        <v>51</v>
      </c>
      <c r="G453" s="74" t="s">
        <v>152</v>
      </c>
      <c r="H453" s="24" t="s">
        <v>197</v>
      </c>
      <c r="I453" s="61" t="s">
        <v>90</v>
      </c>
      <c r="J453" s="61" t="s">
        <v>96</v>
      </c>
      <c r="K453" s="70" t="s">
        <v>602</v>
      </c>
      <c r="L453" s="122">
        <v>1.5</v>
      </c>
      <c r="M453" s="74" t="s">
        <v>105</v>
      </c>
      <c r="N453" s="60" t="s">
        <v>6</v>
      </c>
      <c r="R453" s="79">
        <v>4.2</v>
      </c>
      <c r="S453" s="65" t="s">
        <v>373</v>
      </c>
      <c r="T453" s="66" t="str">
        <f t="shared" ref="T453:T516" si="171">IF((AA453="W"),ROUND((R453*L453),2),"0.00")</f>
        <v>0.00</v>
      </c>
      <c r="U453" s="66">
        <f t="shared" ref="U453:U516" si="172">-$L453+T453</f>
        <v>-1.5</v>
      </c>
      <c r="V453" s="66">
        <f t="shared" ref="V453:V516" si="173">U453+V452</f>
        <v>240.23000000000002</v>
      </c>
      <c r="W453" s="66">
        <f t="shared" ref="W453:W516" si="174">L453+W452</f>
        <v>1231</v>
      </c>
      <c r="X453" s="20">
        <f t="shared" ref="X453:X516" si="175">SUM(V453/W453)</f>
        <v>0.19515028432168971</v>
      </c>
      <c r="Y453" s="67">
        <f t="shared" ref="Y453:Y516" si="176">V453/100</f>
        <v>2.4023000000000003</v>
      </c>
      <c r="Z453" s="68">
        <f t="shared" ref="Z453:Z516" si="177">V453*100</f>
        <v>24023</v>
      </c>
      <c r="AA453" s="65" t="s">
        <v>52</v>
      </c>
      <c r="AU453" s="23" t="str">
        <f t="shared" si="168"/>
        <v/>
      </c>
      <c r="AV453" s="23" t="str">
        <f t="shared" si="168"/>
        <v/>
      </c>
      <c r="AW453" s="23">
        <f t="shared" si="170"/>
        <v>-1.5</v>
      </c>
      <c r="AX453" s="23" t="str">
        <f t="shared" si="162"/>
        <v/>
      </c>
      <c r="AY453" s="23" t="str">
        <f t="shared" si="163"/>
        <v/>
      </c>
      <c r="AZ453" s="23"/>
      <c r="BA453" s="25">
        <v>0</v>
      </c>
      <c r="BB453" s="25">
        <v>4.4000000000000004</v>
      </c>
      <c r="BC453" s="25">
        <f t="shared" si="165"/>
        <v>5.1000000000000005</v>
      </c>
      <c r="BD453" s="25">
        <f t="shared" si="166"/>
        <v>4.1620000000000008</v>
      </c>
      <c r="BF453" s="55">
        <f t="shared" si="169"/>
        <v>0</v>
      </c>
      <c r="BG453" s="66"/>
      <c r="BH453" s="66"/>
      <c r="BI453" s="25"/>
      <c r="BJ453" s="25"/>
      <c r="BK453" s="20"/>
      <c r="BL453" s="24"/>
      <c r="BM453" s="25"/>
      <c r="BN453" s="25"/>
      <c r="BO453" s="25"/>
      <c r="BP453" s="126"/>
    </row>
    <row r="454" spans="1:68" hidden="1" x14ac:dyDescent="0.2">
      <c r="A454" s="56">
        <v>45176</v>
      </c>
      <c r="B454" s="57" t="s">
        <v>561</v>
      </c>
      <c r="D454" s="24" t="s">
        <v>398</v>
      </c>
      <c r="F454" s="74" t="s">
        <v>51</v>
      </c>
      <c r="G454" s="74" t="s">
        <v>103</v>
      </c>
      <c r="H454" s="24" t="s">
        <v>104</v>
      </c>
      <c r="I454" s="24">
        <v>7</v>
      </c>
      <c r="J454" s="24">
        <v>6</v>
      </c>
      <c r="K454" s="69" t="s">
        <v>594</v>
      </c>
      <c r="L454" s="122">
        <v>0.5</v>
      </c>
      <c r="M454" s="74" t="s">
        <v>105</v>
      </c>
      <c r="N454" s="60" t="s">
        <v>6</v>
      </c>
      <c r="R454" s="79">
        <v>11</v>
      </c>
      <c r="S454" s="65" t="s">
        <v>372</v>
      </c>
      <c r="T454" s="66">
        <f t="shared" si="171"/>
        <v>5.5</v>
      </c>
      <c r="U454" s="66">
        <f t="shared" si="172"/>
        <v>5</v>
      </c>
      <c r="V454" s="66">
        <f t="shared" si="173"/>
        <v>245.23000000000002</v>
      </c>
      <c r="W454" s="66">
        <f t="shared" si="174"/>
        <v>1231.5</v>
      </c>
      <c r="X454" s="20">
        <f t="shared" si="175"/>
        <v>0.19913114088509948</v>
      </c>
      <c r="Y454" s="67">
        <f t="shared" si="176"/>
        <v>2.4523000000000001</v>
      </c>
      <c r="Z454" s="68">
        <f t="shared" si="177"/>
        <v>24523</v>
      </c>
      <c r="AA454" s="65" t="s">
        <v>53</v>
      </c>
      <c r="AU454" s="23">
        <f t="shared" si="168"/>
        <v>5</v>
      </c>
      <c r="AV454" s="23" t="str">
        <f t="shared" si="168"/>
        <v/>
      </c>
      <c r="AW454" s="23" t="str">
        <f t="shared" si="170"/>
        <v/>
      </c>
      <c r="AX454" s="23" t="str">
        <f t="shared" si="162"/>
        <v/>
      </c>
      <c r="AY454" s="23" t="str">
        <f t="shared" si="163"/>
        <v/>
      </c>
      <c r="AZ454" s="23"/>
      <c r="BA454" s="25">
        <v>10</v>
      </c>
      <c r="BB454" s="25">
        <v>7.86</v>
      </c>
      <c r="BC454" s="25">
        <f t="shared" si="165"/>
        <v>3.43</v>
      </c>
      <c r="BD454" s="25">
        <f t="shared" si="166"/>
        <v>7.3798000000000004</v>
      </c>
      <c r="BF454" s="55">
        <f t="shared" si="169"/>
        <v>0</v>
      </c>
      <c r="BG454" s="66"/>
      <c r="BH454" s="66"/>
      <c r="BI454" s="25"/>
      <c r="BJ454" s="25"/>
      <c r="BK454" s="20"/>
      <c r="BL454" s="24"/>
      <c r="BM454" s="25"/>
      <c r="BN454" s="25"/>
      <c r="BO454" s="25"/>
      <c r="BP454" s="126"/>
    </row>
    <row r="455" spans="1:68" hidden="1" x14ac:dyDescent="0.2">
      <c r="A455" s="56">
        <v>45177</v>
      </c>
      <c r="B455" s="57" t="s">
        <v>561</v>
      </c>
      <c r="D455" s="24" t="s">
        <v>562</v>
      </c>
      <c r="F455" s="74" t="s">
        <v>51</v>
      </c>
      <c r="G455" s="74" t="s">
        <v>103</v>
      </c>
      <c r="H455" s="24" t="s">
        <v>155</v>
      </c>
      <c r="I455" s="61" t="s">
        <v>156</v>
      </c>
      <c r="J455" s="61" t="s">
        <v>80</v>
      </c>
      <c r="K455" s="70" t="s">
        <v>604</v>
      </c>
      <c r="L455" s="122">
        <v>1.5</v>
      </c>
      <c r="M455" s="74" t="s">
        <v>105</v>
      </c>
      <c r="N455" s="60" t="s">
        <v>6</v>
      </c>
      <c r="R455" s="79">
        <v>5</v>
      </c>
      <c r="S455" s="65" t="s">
        <v>373</v>
      </c>
      <c r="T455" s="66" t="str">
        <f t="shared" si="171"/>
        <v>0.00</v>
      </c>
      <c r="U455" s="66">
        <f t="shared" si="172"/>
        <v>-1.5</v>
      </c>
      <c r="V455" s="66">
        <f t="shared" si="173"/>
        <v>243.73000000000002</v>
      </c>
      <c r="W455" s="66">
        <f t="shared" si="174"/>
        <v>1233</v>
      </c>
      <c r="X455" s="20">
        <f t="shared" si="175"/>
        <v>0.19767234387672344</v>
      </c>
      <c r="Y455" s="67">
        <f t="shared" si="176"/>
        <v>2.4373</v>
      </c>
      <c r="Z455" s="68">
        <f t="shared" si="177"/>
        <v>24373</v>
      </c>
      <c r="AA455" s="65" t="s">
        <v>52</v>
      </c>
      <c r="AU455" s="23">
        <f t="shared" si="168"/>
        <v>-1.5</v>
      </c>
      <c r="AV455" s="23" t="str">
        <f t="shared" si="168"/>
        <v/>
      </c>
      <c r="AW455" s="23" t="str">
        <f t="shared" si="170"/>
        <v/>
      </c>
      <c r="AX455" s="23" t="str">
        <f t="shared" si="162"/>
        <v/>
      </c>
      <c r="AY455" s="23" t="str">
        <f t="shared" si="163"/>
        <v/>
      </c>
      <c r="AZ455" s="23"/>
      <c r="BA455" s="25">
        <v>5</v>
      </c>
      <c r="BB455" s="25">
        <v>5.36</v>
      </c>
      <c r="BC455" s="25">
        <f t="shared" si="165"/>
        <v>6.5400000000000009</v>
      </c>
      <c r="BD455" s="25">
        <f t="shared" ref="BD455:BD486" si="178">0.93*(BB455-1)+1</f>
        <v>5.0548000000000002</v>
      </c>
      <c r="BF455" s="55">
        <f t="shared" si="169"/>
        <v>0</v>
      </c>
      <c r="BG455" s="66"/>
      <c r="BH455" s="66"/>
      <c r="BI455" s="25"/>
      <c r="BJ455" s="25"/>
      <c r="BK455" s="20"/>
      <c r="BL455" s="24"/>
      <c r="BM455" s="25"/>
      <c r="BN455" s="25"/>
      <c r="BO455" s="25"/>
      <c r="BP455" s="126"/>
    </row>
    <row r="456" spans="1:68" hidden="1" x14ac:dyDescent="0.2">
      <c r="A456" s="56">
        <v>45177</v>
      </c>
      <c r="B456" s="57" t="s">
        <v>561</v>
      </c>
      <c r="D456" s="24" t="s">
        <v>562</v>
      </c>
      <c r="F456" s="74" t="s">
        <v>51</v>
      </c>
      <c r="G456" s="74" t="s">
        <v>103</v>
      </c>
      <c r="H456" s="24" t="s">
        <v>155</v>
      </c>
      <c r="I456" s="61" t="s">
        <v>156</v>
      </c>
      <c r="J456" s="61" t="s">
        <v>80</v>
      </c>
      <c r="K456" s="69" t="s">
        <v>604</v>
      </c>
      <c r="L456" s="122">
        <v>3.5</v>
      </c>
      <c r="M456" s="74" t="s">
        <v>105</v>
      </c>
      <c r="N456" s="60" t="s">
        <v>7</v>
      </c>
      <c r="R456" s="79">
        <v>1.8</v>
      </c>
      <c r="S456" s="65" t="s">
        <v>373</v>
      </c>
      <c r="T456" s="66">
        <f t="shared" si="171"/>
        <v>6.3</v>
      </c>
      <c r="U456" s="66">
        <f t="shared" si="172"/>
        <v>2.8</v>
      </c>
      <c r="V456" s="66">
        <f t="shared" si="173"/>
        <v>246.53000000000003</v>
      </c>
      <c r="W456" s="66">
        <f t="shared" si="174"/>
        <v>1236.5</v>
      </c>
      <c r="X456" s="20">
        <f t="shared" si="175"/>
        <v>0.19937727456530532</v>
      </c>
      <c r="Y456" s="67">
        <f t="shared" si="176"/>
        <v>2.4653000000000005</v>
      </c>
      <c r="Z456" s="68">
        <f t="shared" si="177"/>
        <v>24653.000000000004</v>
      </c>
      <c r="AA456" s="65" t="s">
        <v>53</v>
      </c>
      <c r="AU456" s="23">
        <f t="shared" si="168"/>
        <v>2.8</v>
      </c>
      <c r="AV456" s="23" t="str">
        <f t="shared" si="168"/>
        <v/>
      </c>
      <c r="AW456" s="23" t="str">
        <f t="shared" si="170"/>
        <v/>
      </c>
      <c r="AX456" s="23" t="str">
        <f t="shared" si="162"/>
        <v/>
      </c>
      <c r="AY456" s="23" t="str">
        <f t="shared" si="163"/>
        <v/>
      </c>
      <c r="AZ456" s="23"/>
      <c r="BA456" s="25">
        <v>0</v>
      </c>
      <c r="BB456" s="25">
        <v>1.83</v>
      </c>
      <c r="BC456" s="25">
        <f t="shared" si="165"/>
        <v>2.9050000000000002</v>
      </c>
      <c r="BD456" s="25">
        <f t="shared" si="178"/>
        <v>1.7719</v>
      </c>
      <c r="BF456" s="55">
        <f t="shared" si="169"/>
        <v>0</v>
      </c>
      <c r="BG456" s="66"/>
      <c r="BH456" s="66"/>
      <c r="BI456" s="25"/>
      <c r="BJ456" s="25"/>
      <c r="BK456" s="20"/>
      <c r="BL456" s="24"/>
      <c r="BM456" s="25"/>
      <c r="BN456" s="25"/>
      <c r="BO456" s="25"/>
      <c r="BP456" s="126"/>
    </row>
    <row r="457" spans="1:68" hidden="1" x14ac:dyDescent="0.2">
      <c r="A457" s="56">
        <v>45177</v>
      </c>
      <c r="B457" s="57" t="s">
        <v>561</v>
      </c>
      <c r="D457" s="24" t="s">
        <v>562</v>
      </c>
      <c r="F457" s="74" t="s">
        <v>51</v>
      </c>
      <c r="G457" s="74" t="s">
        <v>103</v>
      </c>
      <c r="H457" s="24" t="s">
        <v>155</v>
      </c>
      <c r="I457" s="61" t="s">
        <v>90</v>
      </c>
      <c r="J457" s="61" t="s">
        <v>84</v>
      </c>
      <c r="K457" s="62" t="s">
        <v>172</v>
      </c>
      <c r="L457" s="122">
        <v>3</v>
      </c>
      <c r="M457" s="74" t="s">
        <v>105</v>
      </c>
      <c r="N457" s="60" t="s">
        <v>6</v>
      </c>
      <c r="R457" s="79">
        <v>2.8</v>
      </c>
      <c r="S457" s="65" t="s">
        <v>371</v>
      </c>
      <c r="T457" s="66" t="str">
        <f t="shared" si="171"/>
        <v>0.00</v>
      </c>
      <c r="U457" s="66">
        <f t="shared" si="172"/>
        <v>-3</v>
      </c>
      <c r="V457" s="66">
        <f t="shared" si="173"/>
        <v>243.53000000000003</v>
      </c>
      <c r="W457" s="66">
        <f t="shared" si="174"/>
        <v>1239.5</v>
      </c>
      <c r="X457" s="20">
        <f t="shared" si="175"/>
        <v>0.1964743848325938</v>
      </c>
      <c r="Y457" s="67">
        <f t="shared" si="176"/>
        <v>2.4353000000000002</v>
      </c>
      <c r="Z457" s="68">
        <f t="shared" si="177"/>
        <v>24353.000000000004</v>
      </c>
      <c r="AA457" s="65" t="s">
        <v>52</v>
      </c>
      <c r="AU457" s="23">
        <f t="shared" si="168"/>
        <v>-3</v>
      </c>
      <c r="AV457" s="23" t="str">
        <f t="shared" si="168"/>
        <v/>
      </c>
      <c r="AW457" s="23" t="str">
        <f t="shared" si="170"/>
        <v/>
      </c>
      <c r="AX457" s="23" t="str">
        <f t="shared" si="162"/>
        <v/>
      </c>
      <c r="AY457" s="23" t="str">
        <f t="shared" si="163"/>
        <v/>
      </c>
      <c r="AZ457" s="23"/>
      <c r="BA457" s="25">
        <v>3.9</v>
      </c>
      <c r="BB457" s="25">
        <v>3.73</v>
      </c>
      <c r="BC457" s="25">
        <f t="shared" si="165"/>
        <v>8.19</v>
      </c>
      <c r="BD457" s="25">
        <f t="shared" si="178"/>
        <v>3.5388999999999999</v>
      </c>
      <c r="BF457" s="55">
        <f t="shared" si="169"/>
        <v>0</v>
      </c>
      <c r="BG457" s="66"/>
      <c r="BH457" s="66"/>
      <c r="BI457" s="25"/>
      <c r="BJ457" s="25"/>
      <c r="BK457" s="20"/>
      <c r="BL457" s="24"/>
      <c r="BM457" s="25"/>
      <c r="BN457" s="25"/>
      <c r="BO457" s="25"/>
      <c r="BP457" s="126"/>
    </row>
    <row r="458" spans="1:68" hidden="1" x14ac:dyDescent="0.2">
      <c r="A458" s="56">
        <v>45177</v>
      </c>
      <c r="B458" s="57" t="s">
        <v>561</v>
      </c>
      <c r="D458" s="24" t="s">
        <v>562</v>
      </c>
      <c r="F458" s="74" t="s">
        <v>51</v>
      </c>
      <c r="G458" s="74" t="s">
        <v>103</v>
      </c>
      <c r="H458" s="24" t="s">
        <v>603</v>
      </c>
      <c r="I458" s="61" t="s">
        <v>80</v>
      </c>
      <c r="J458" s="61" t="s">
        <v>90</v>
      </c>
      <c r="K458" s="70" t="s">
        <v>605</v>
      </c>
      <c r="L458" s="122">
        <v>3</v>
      </c>
      <c r="M458" s="74" t="s">
        <v>105</v>
      </c>
      <c r="N458" s="60" t="s">
        <v>6</v>
      </c>
      <c r="R458" s="79">
        <v>2.2000000000000002</v>
      </c>
      <c r="S458" s="65" t="s">
        <v>373</v>
      </c>
      <c r="T458" s="66" t="str">
        <f t="shared" si="171"/>
        <v>0.00</v>
      </c>
      <c r="U458" s="66">
        <f t="shared" si="172"/>
        <v>-3</v>
      </c>
      <c r="V458" s="66">
        <f t="shared" si="173"/>
        <v>240.53000000000003</v>
      </c>
      <c r="W458" s="66">
        <f t="shared" si="174"/>
        <v>1242.5</v>
      </c>
      <c r="X458" s="20">
        <f t="shared" si="175"/>
        <v>0.19358551307847086</v>
      </c>
      <c r="Y458" s="67">
        <f t="shared" si="176"/>
        <v>2.4053000000000004</v>
      </c>
      <c r="Z458" s="68">
        <f t="shared" si="177"/>
        <v>24053.000000000004</v>
      </c>
      <c r="AA458" s="65" t="s">
        <v>52</v>
      </c>
      <c r="AU458" s="23">
        <f t="shared" si="168"/>
        <v>-3</v>
      </c>
      <c r="AV458" s="23" t="str">
        <f t="shared" si="168"/>
        <v/>
      </c>
      <c r="AW458" s="23" t="str">
        <f t="shared" si="170"/>
        <v/>
      </c>
      <c r="AX458" s="23" t="str">
        <f t="shared" ref="AX458:AX521" si="179">IF($G458=AX$2,$U458,"")</f>
        <v/>
      </c>
      <c r="AY458" s="23" t="str">
        <f t="shared" si="163"/>
        <v/>
      </c>
      <c r="AZ458" s="23"/>
      <c r="BA458" s="25">
        <v>2.0499999999999998</v>
      </c>
      <c r="BB458" s="25">
        <v>1.83</v>
      </c>
      <c r="BC458" s="25">
        <f t="shared" si="165"/>
        <v>2.4900000000000002</v>
      </c>
      <c r="BD458" s="25">
        <f t="shared" si="178"/>
        <v>1.7719</v>
      </c>
      <c r="BF458" s="55">
        <f t="shared" si="169"/>
        <v>0</v>
      </c>
      <c r="BG458" s="66"/>
      <c r="BH458" s="66"/>
      <c r="BI458" s="25"/>
      <c r="BJ458" s="25"/>
      <c r="BK458" s="20"/>
      <c r="BL458" s="24"/>
      <c r="BM458" s="25"/>
      <c r="BN458" s="25"/>
      <c r="BO458" s="25"/>
      <c r="BP458" s="126"/>
    </row>
    <row r="459" spans="1:68" hidden="1" x14ac:dyDescent="0.2">
      <c r="A459" s="56">
        <v>45177</v>
      </c>
      <c r="B459" s="57" t="s">
        <v>561</v>
      </c>
      <c r="D459" s="24" t="s">
        <v>562</v>
      </c>
      <c r="F459" s="74" t="s">
        <v>51</v>
      </c>
      <c r="G459" s="74" t="s">
        <v>121</v>
      </c>
      <c r="H459" s="24" t="s">
        <v>529</v>
      </c>
      <c r="I459" s="61" t="s">
        <v>80</v>
      </c>
      <c r="J459" s="61" t="s">
        <v>80</v>
      </c>
      <c r="K459" s="60" t="s">
        <v>606</v>
      </c>
      <c r="L459" s="122">
        <v>1</v>
      </c>
      <c r="M459" s="74" t="s">
        <v>105</v>
      </c>
      <c r="N459" s="60" t="s">
        <v>6</v>
      </c>
      <c r="R459" s="79">
        <v>5</v>
      </c>
      <c r="S459" s="65" t="s">
        <v>363</v>
      </c>
      <c r="T459" s="66" t="str">
        <f t="shared" si="171"/>
        <v>0.00</v>
      </c>
      <c r="U459" s="66">
        <f t="shared" si="172"/>
        <v>-1</v>
      </c>
      <c r="V459" s="66">
        <f t="shared" si="173"/>
        <v>239.53000000000003</v>
      </c>
      <c r="W459" s="66">
        <f t="shared" si="174"/>
        <v>1243.5</v>
      </c>
      <c r="X459" s="20">
        <f t="shared" si="175"/>
        <v>0.19262565339766791</v>
      </c>
      <c r="Y459" s="67">
        <f t="shared" si="176"/>
        <v>2.3953000000000002</v>
      </c>
      <c r="Z459" s="68">
        <f t="shared" si="177"/>
        <v>23953.000000000004</v>
      </c>
      <c r="AA459" s="65" t="s">
        <v>52</v>
      </c>
      <c r="AU459" s="23" t="str">
        <f t="shared" si="168"/>
        <v/>
      </c>
      <c r="AV459" s="23">
        <f t="shared" si="168"/>
        <v>-1</v>
      </c>
      <c r="AW459" s="23" t="str">
        <f t="shared" si="170"/>
        <v/>
      </c>
      <c r="AX459" s="23" t="str">
        <f t="shared" si="179"/>
        <v/>
      </c>
      <c r="AY459" s="23" t="str">
        <f t="shared" si="163"/>
        <v/>
      </c>
      <c r="AZ459" s="23" t="s">
        <v>720</v>
      </c>
      <c r="BA459" s="25">
        <v>0</v>
      </c>
      <c r="BB459" s="25">
        <v>3.6</v>
      </c>
      <c r="BC459" s="25">
        <f t="shared" si="165"/>
        <v>2.6</v>
      </c>
      <c r="BD459" s="25">
        <f t="shared" si="178"/>
        <v>3.4180000000000001</v>
      </c>
      <c r="BF459" s="55">
        <f t="shared" si="169"/>
        <v>0</v>
      </c>
      <c r="BG459" s="66"/>
      <c r="BH459" s="66"/>
      <c r="BI459" s="25"/>
      <c r="BJ459" s="25"/>
      <c r="BK459" s="20"/>
      <c r="BL459" s="24"/>
      <c r="BM459" s="25"/>
      <c r="BN459" s="25"/>
      <c r="BO459" s="25"/>
      <c r="BP459" s="126"/>
    </row>
    <row r="460" spans="1:68" hidden="1" x14ac:dyDescent="0.2">
      <c r="A460" s="56">
        <v>45177</v>
      </c>
      <c r="B460" s="57" t="s">
        <v>561</v>
      </c>
      <c r="D460" s="24" t="s">
        <v>562</v>
      </c>
      <c r="F460" s="74" t="s">
        <v>51</v>
      </c>
      <c r="G460" s="74" t="s">
        <v>121</v>
      </c>
      <c r="H460" s="24" t="s">
        <v>529</v>
      </c>
      <c r="I460" s="61" t="s">
        <v>80</v>
      </c>
      <c r="J460" s="61" t="s">
        <v>80</v>
      </c>
      <c r="K460" s="60" t="s">
        <v>606</v>
      </c>
      <c r="L460" s="122">
        <v>2</v>
      </c>
      <c r="M460" s="74" t="s">
        <v>105</v>
      </c>
      <c r="N460" s="60" t="s">
        <v>7</v>
      </c>
      <c r="R460" s="79">
        <v>1.8</v>
      </c>
      <c r="S460" s="65" t="s">
        <v>363</v>
      </c>
      <c r="T460" s="66" t="str">
        <f t="shared" si="171"/>
        <v>0.00</v>
      </c>
      <c r="U460" s="66">
        <f t="shared" si="172"/>
        <v>-2</v>
      </c>
      <c r="V460" s="66">
        <f t="shared" si="173"/>
        <v>237.53000000000003</v>
      </c>
      <c r="W460" s="66">
        <f t="shared" si="174"/>
        <v>1245.5</v>
      </c>
      <c r="X460" s="20">
        <f t="shared" si="175"/>
        <v>0.19071055800883183</v>
      </c>
      <c r="Y460" s="67">
        <f t="shared" si="176"/>
        <v>2.3753000000000002</v>
      </c>
      <c r="Z460" s="68">
        <f t="shared" si="177"/>
        <v>23753.000000000004</v>
      </c>
      <c r="AA460" s="65" t="s">
        <v>52</v>
      </c>
      <c r="AU460" s="23" t="str">
        <f t="shared" si="168"/>
        <v/>
      </c>
      <c r="AV460" s="23">
        <f t="shared" si="168"/>
        <v>-2</v>
      </c>
      <c r="AW460" s="23" t="str">
        <f t="shared" si="170"/>
        <v/>
      </c>
      <c r="AX460" s="23" t="str">
        <f t="shared" si="179"/>
        <v/>
      </c>
      <c r="AY460" s="23" t="str">
        <f t="shared" si="163"/>
        <v/>
      </c>
      <c r="AZ460" s="23" t="s">
        <v>720</v>
      </c>
      <c r="BA460" s="25">
        <v>0</v>
      </c>
      <c r="BB460" s="25">
        <v>1.49</v>
      </c>
      <c r="BC460" s="25">
        <f t="shared" si="165"/>
        <v>0.98</v>
      </c>
      <c r="BD460" s="25">
        <f t="shared" si="178"/>
        <v>1.4557</v>
      </c>
      <c r="BF460" s="55">
        <f t="shared" si="169"/>
        <v>0</v>
      </c>
      <c r="BG460" s="66"/>
      <c r="BH460" s="66"/>
      <c r="BI460" s="25"/>
      <c r="BJ460" s="25"/>
      <c r="BK460" s="20"/>
      <c r="BL460" s="24"/>
      <c r="BM460" s="25"/>
      <c r="BN460" s="25"/>
      <c r="BO460" s="25"/>
      <c r="BP460" s="126"/>
    </row>
    <row r="461" spans="1:68" hidden="1" x14ac:dyDescent="0.2">
      <c r="A461" s="56">
        <v>45177</v>
      </c>
      <c r="B461" s="57" t="s">
        <v>561</v>
      </c>
      <c r="D461" s="24" t="s">
        <v>562</v>
      </c>
      <c r="F461" s="74" t="s">
        <v>51</v>
      </c>
      <c r="G461" s="74" t="s">
        <v>152</v>
      </c>
      <c r="H461" s="24" t="s">
        <v>59</v>
      </c>
      <c r="I461" s="61" t="s">
        <v>90</v>
      </c>
      <c r="J461" s="61" t="s">
        <v>159</v>
      </c>
      <c r="K461" s="60" t="s">
        <v>607</v>
      </c>
      <c r="L461" s="122">
        <v>1.5</v>
      </c>
      <c r="M461" s="74" t="s">
        <v>105</v>
      </c>
      <c r="N461" s="60" t="s">
        <v>6</v>
      </c>
      <c r="R461" s="79">
        <v>3.5</v>
      </c>
      <c r="S461" s="65" t="s">
        <v>363</v>
      </c>
      <c r="T461" s="66" t="str">
        <f t="shared" si="171"/>
        <v>0.00</v>
      </c>
      <c r="U461" s="66">
        <f t="shared" si="172"/>
        <v>-1.5</v>
      </c>
      <c r="V461" s="66">
        <f t="shared" si="173"/>
        <v>236.03000000000003</v>
      </c>
      <c r="W461" s="66">
        <f t="shared" si="174"/>
        <v>1247</v>
      </c>
      <c r="X461" s="20">
        <f t="shared" si="175"/>
        <v>0.18927826784282281</v>
      </c>
      <c r="Y461" s="67">
        <f t="shared" si="176"/>
        <v>2.3603000000000005</v>
      </c>
      <c r="Z461" s="68">
        <f t="shared" si="177"/>
        <v>23603.000000000004</v>
      </c>
      <c r="AA461" s="65" t="s">
        <v>52</v>
      </c>
      <c r="AU461" s="23" t="str">
        <f t="shared" si="168"/>
        <v/>
      </c>
      <c r="AV461" s="23" t="str">
        <f t="shared" si="168"/>
        <v/>
      </c>
      <c r="AW461" s="23">
        <f t="shared" si="170"/>
        <v>-1.5</v>
      </c>
      <c r="AX461" s="23" t="str">
        <f t="shared" si="179"/>
        <v/>
      </c>
      <c r="AY461" s="23" t="str">
        <f t="shared" si="163"/>
        <v/>
      </c>
      <c r="AZ461" s="23"/>
      <c r="BA461" s="25">
        <v>0</v>
      </c>
      <c r="BB461" s="25">
        <v>2.16</v>
      </c>
      <c r="BC461" s="25">
        <f t="shared" si="165"/>
        <v>1.7400000000000002</v>
      </c>
      <c r="BD461" s="25">
        <f t="shared" si="178"/>
        <v>2.0788000000000002</v>
      </c>
      <c r="BF461" s="55">
        <f t="shared" si="169"/>
        <v>0</v>
      </c>
      <c r="BG461" s="66"/>
      <c r="BH461" s="66"/>
      <c r="BI461" s="25"/>
      <c r="BJ461" s="25"/>
      <c r="BK461" s="20"/>
      <c r="BL461" s="24"/>
      <c r="BM461" s="25"/>
      <c r="BN461" s="25"/>
      <c r="BO461" s="25"/>
      <c r="BP461" s="126"/>
    </row>
    <row r="462" spans="1:68" hidden="1" x14ac:dyDescent="0.2">
      <c r="A462" s="56">
        <v>45177</v>
      </c>
      <c r="B462" s="57" t="s">
        <v>561</v>
      </c>
      <c r="D462" s="24" t="s">
        <v>562</v>
      </c>
      <c r="F462" s="74" t="s">
        <v>51</v>
      </c>
      <c r="G462" s="74" t="s">
        <v>103</v>
      </c>
      <c r="H462" s="24" t="s">
        <v>608</v>
      </c>
      <c r="I462" s="61" t="s">
        <v>408</v>
      </c>
      <c r="J462" s="61" t="s">
        <v>68</v>
      </c>
      <c r="K462" s="69" t="s">
        <v>609</v>
      </c>
      <c r="L462" s="122">
        <v>3</v>
      </c>
      <c r="M462" s="74" t="s">
        <v>105</v>
      </c>
      <c r="N462" s="60" t="s">
        <v>73</v>
      </c>
      <c r="R462" s="79">
        <v>2.34</v>
      </c>
      <c r="S462" s="65" t="s">
        <v>372</v>
      </c>
      <c r="T462" s="66">
        <f t="shared" si="171"/>
        <v>7.02</v>
      </c>
      <c r="U462" s="66">
        <f t="shared" si="172"/>
        <v>4.0199999999999996</v>
      </c>
      <c r="V462" s="66">
        <f t="shared" si="173"/>
        <v>240.05000000000004</v>
      </c>
      <c r="W462" s="66">
        <f t="shared" si="174"/>
        <v>1250</v>
      </c>
      <c r="X462" s="20">
        <f t="shared" si="175"/>
        <v>0.19204000000000004</v>
      </c>
      <c r="Y462" s="67">
        <f t="shared" si="176"/>
        <v>2.4005000000000005</v>
      </c>
      <c r="Z462" s="68">
        <f t="shared" si="177"/>
        <v>24005.000000000004</v>
      </c>
      <c r="AA462" s="65" t="s">
        <v>53</v>
      </c>
      <c r="AU462" s="23">
        <f t="shared" si="168"/>
        <v>4.0199999999999996</v>
      </c>
      <c r="AV462" s="23" t="str">
        <f t="shared" si="168"/>
        <v/>
      </c>
      <c r="AW462" s="23" t="str">
        <f t="shared" si="170"/>
        <v/>
      </c>
      <c r="AX462" s="23" t="str">
        <f t="shared" si="179"/>
        <v/>
      </c>
      <c r="AY462" s="23" t="str">
        <f t="shared" si="163"/>
        <v/>
      </c>
      <c r="AZ462" s="23"/>
      <c r="BA462" s="25">
        <v>0</v>
      </c>
      <c r="BB462" s="25">
        <v>0</v>
      </c>
      <c r="BC462" s="25">
        <f t="shared" si="165"/>
        <v>-3</v>
      </c>
      <c r="BD462" s="25">
        <f t="shared" si="178"/>
        <v>6.9999999999999951E-2</v>
      </c>
      <c r="BF462" s="55">
        <f t="shared" si="169"/>
        <v>0</v>
      </c>
      <c r="BG462" s="66"/>
      <c r="BH462" s="66"/>
      <c r="BI462" s="25"/>
      <c r="BJ462" s="25"/>
      <c r="BK462" s="20"/>
      <c r="BL462" s="24"/>
      <c r="BM462" s="25"/>
      <c r="BN462" s="25"/>
      <c r="BO462" s="25"/>
      <c r="BP462" s="126"/>
    </row>
    <row r="463" spans="1:68" hidden="1" x14ac:dyDescent="0.2">
      <c r="A463" s="56">
        <v>45178</v>
      </c>
      <c r="B463" s="57" t="s">
        <v>561</v>
      </c>
      <c r="D463" s="24" t="s">
        <v>573</v>
      </c>
      <c r="F463" s="74" t="s">
        <v>51</v>
      </c>
      <c r="G463" s="74" t="s">
        <v>103</v>
      </c>
      <c r="H463" s="24" t="s">
        <v>185</v>
      </c>
      <c r="I463" s="61" t="s">
        <v>80</v>
      </c>
      <c r="J463" s="61" t="s">
        <v>90</v>
      </c>
      <c r="K463" s="69" t="s">
        <v>615</v>
      </c>
      <c r="L463" s="122">
        <v>2</v>
      </c>
      <c r="M463" s="74" t="s">
        <v>105</v>
      </c>
      <c r="N463" s="60" t="s">
        <v>6</v>
      </c>
      <c r="R463" s="79">
        <v>2.5</v>
      </c>
      <c r="S463" s="65" t="s">
        <v>372</v>
      </c>
      <c r="T463" s="66">
        <f t="shared" si="171"/>
        <v>5</v>
      </c>
      <c r="U463" s="66">
        <f t="shared" si="172"/>
        <v>3</v>
      </c>
      <c r="V463" s="66">
        <f t="shared" si="173"/>
        <v>243.05000000000004</v>
      </c>
      <c r="W463" s="66">
        <f t="shared" si="174"/>
        <v>1252</v>
      </c>
      <c r="X463" s="20">
        <f t="shared" si="175"/>
        <v>0.19412939297124604</v>
      </c>
      <c r="Y463" s="67">
        <f t="shared" si="176"/>
        <v>2.4305000000000003</v>
      </c>
      <c r="Z463" s="68">
        <f t="shared" si="177"/>
        <v>24305.000000000004</v>
      </c>
      <c r="AA463" s="65" t="s">
        <v>53</v>
      </c>
      <c r="AU463" s="23">
        <f t="shared" si="168"/>
        <v>3</v>
      </c>
      <c r="AV463" s="23" t="str">
        <f t="shared" si="168"/>
        <v/>
      </c>
      <c r="AW463" s="23" t="str">
        <f t="shared" si="170"/>
        <v/>
      </c>
      <c r="AX463" s="23" t="str">
        <f t="shared" si="179"/>
        <v/>
      </c>
      <c r="AY463" s="23" t="str">
        <f t="shared" si="163"/>
        <v/>
      </c>
      <c r="AZ463" s="23"/>
      <c r="BA463" s="25">
        <v>2.6</v>
      </c>
      <c r="BB463" s="24">
        <v>1.85</v>
      </c>
      <c r="BC463" s="25">
        <f t="shared" si="165"/>
        <v>1.7000000000000002</v>
      </c>
      <c r="BD463" s="25">
        <f t="shared" si="178"/>
        <v>1.7905000000000002</v>
      </c>
      <c r="BF463" s="55">
        <f t="shared" si="169"/>
        <v>0</v>
      </c>
      <c r="BG463" s="66"/>
      <c r="BH463" s="66"/>
      <c r="BI463" s="25"/>
      <c r="BJ463" s="25"/>
      <c r="BK463" s="20"/>
      <c r="BL463" s="24"/>
      <c r="BM463" s="25"/>
      <c r="BN463" s="25"/>
      <c r="BO463" s="25"/>
      <c r="BP463" s="126"/>
    </row>
    <row r="464" spans="1:68" hidden="1" x14ac:dyDescent="0.2">
      <c r="A464" s="56">
        <v>45178</v>
      </c>
      <c r="B464" s="57" t="s">
        <v>561</v>
      </c>
      <c r="D464" s="24" t="s">
        <v>573</v>
      </c>
      <c r="F464" s="74" t="s">
        <v>51</v>
      </c>
      <c r="G464" s="74" t="s">
        <v>103</v>
      </c>
      <c r="H464" s="24" t="s">
        <v>185</v>
      </c>
      <c r="I464" s="61" t="s">
        <v>84</v>
      </c>
      <c r="J464" s="61" t="s">
        <v>156</v>
      </c>
      <c r="K464" s="60" t="s">
        <v>611</v>
      </c>
      <c r="L464" s="122">
        <v>3</v>
      </c>
      <c r="M464" s="74" t="s">
        <v>105</v>
      </c>
      <c r="N464" s="60" t="s">
        <v>6</v>
      </c>
      <c r="R464" s="79">
        <v>3.2</v>
      </c>
      <c r="S464" s="65" t="s">
        <v>363</v>
      </c>
      <c r="T464" s="66" t="str">
        <f t="shared" si="171"/>
        <v>0.00</v>
      </c>
      <c r="U464" s="66">
        <f t="shared" si="172"/>
        <v>-3</v>
      </c>
      <c r="V464" s="66">
        <f t="shared" si="173"/>
        <v>240.05000000000004</v>
      </c>
      <c r="W464" s="66">
        <f t="shared" si="174"/>
        <v>1255</v>
      </c>
      <c r="X464" s="20">
        <f t="shared" si="175"/>
        <v>0.19127490039840642</v>
      </c>
      <c r="Y464" s="67">
        <f t="shared" si="176"/>
        <v>2.4005000000000005</v>
      </c>
      <c r="Z464" s="68">
        <f t="shared" si="177"/>
        <v>24005.000000000004</v>
      </c>
      <c r="AA464" s="65" t="s">
        <v>52</v>
      </c>
      <c r="AU464" s="23">
        <f t="shared" si="168"/>
        <v>-3</v>
      </c>
      <c r="AV464" s="23" t="str">
        <f t="shared" si="168"/>
        <v/>
      </c>
      <c r="AW464" s="23" t="str">
        <f t="shared" si="170"/>
        <v/>
      </c>
      <c r="AX464" s="23" t="str">
        <f t="shared" si="179"/>
        <v/>
      </c>
      <c r="AY464" s="23" t="str">
        <f t="shared" si="163"/>
        <v/>
      </c>
      <c r="AZ464" s="23"/>
      <c r="BA464" s="25">
        <v>3</v>
      </c>
      <c r="BB464" s="24">
        <v>3.1</v>
      </c>
      <c r="BC464" s="25">
        <f t="shared" si="165"/>
        <v>6.3000000000000007</v>
      </c>
      <c r="BD464" s="25">
        <f t="shared" si="178"/>
        <v>2.9530000000000003</v>
      </c>
      <c r="BF464" s="55">
        <f t="shared" si="169"/>
        <v>0</v>
      </c>
      <c r="BG464" s="66"/>
      <c r="BH464" s="66"/>
      <c r="BI464" s="25"/>
      <c r="BJ464" s="25"/>
      <c r="BK464" s="20"/>
      <c r="BL464" s="24"/>
      <c r="BM464" s="25"/>
      <c r="BN464" s="25"/>
      <c r="BO464" s="25"/>
      <c r="BP464" s="126"/>
    </row>
    <row r="465" spans="1:68" hidden="1" x14ac:dyDescent="0.2">
      <c r="A465" s="56">
        <v>45178</v>
      </c>
      <c r="B465" s="57" t="s">
        <v>561</v>
      </c>
      <c r="D465" s="24" t="s">
        <v>573</v>
      </c>
      <c r="F465" s="74" t="s">
        <v>51</v>
      </c>
      <c r="G465" s="74" t="s">
        <v>103</v>
      </c>
      <c r="H465" s="24" t="s">
        <v>610</v>
      </c>
      <c r="I465" s="61" t="s">
        <v>90</v>
      </c>
      <c r="J465" s="61" t="s">
        <v>159</v>
      </c>
      <c r="K465" s="62" t="s">
        <v>612</v>
      </c>
      <c r="L465" s="122">
        <v>2</v>
      </c>
      <c r="M465" s="74" t="s">
        <v>105</v>
      </c>
      <c r="N465" s="60" t="s">
        <v>6</v>
      </c>
      <c r="R465" s="79">
        <v>3</v>
      </c>
      <c r="S465" s="65" t="s">
        <v>371</v>
      </c>
      <c r="T465" s="66" t="str">
        <f t="shared" si="171"/>
        <v>0.00</v>
      </c>
      <c r="U465" s="66">
        <f t="shared" si="172"/>
        <v>-2</v>
      </c>
      <c r="V465" s="66">
        <f t="shared" si="173"/>
        <v>238.05000000000004</v>
      </c>
      <c r="W465" s="66">
        <f t="shared" si="174"/>
        <v>1257</v>
      </c>
      <c r="X465" s="20">
        <f t="shared" si="175"/>
        <v>0.18937947494033416</v>
      </c>
      <c r="Y465" s="67">
        <f t="shared" si="176"/>
        <v>2.3805000000000005</v>
      </c>
      <c r="Z465" s="68">
        <f t="shared" si="177"/>
        <v>23805.000000000004</v>
      </c>
      <c r="AA465" s="65" t="s">
        <v>52</v>
      </c>
      <c r="AU465" s="23">
        <f t="shared" si="168"/>
        <v>-2</v>
      </c>
      <c r="AV465" s="23" t="str">
        <f t="shared" si="168"/>
        <v/>
      </c>
      <c r="AW465" s="23" t="str">
        <f t="shared" si="170"/>
        <v/>
      </c>
      <c r="AX465" s="23" t="str">
        <f t="shared" si="179"/>
        <v/>
      </c>
      <c r="AY465" s="23" t="str">
        <f t="shared" si="163"/>
        <v/>
      </c>
      <c r="AZ465" s="23"/>
      <c r="BA465" s="25">
        <v>2.7</v>
      </c>
      <c r="BB465" s="24">
        <v>2.33</v>
      </c>
      <c r="BC465" s="25">
        <f t="shared" si="165"/>
        <v>2.66</v>
      </c>
      <c r="BD465" s="25">
        <f t="shared" si="178"/>
        <v>2.2369000000000003</v>
      </c>
      <c r="BF465" s="55">
        <f t="shared" si="169"/>
        <v>0</v>
      </c>
      <c r="BG465" s="66"/>
      <c r="BH465" s="66"/>
      <c r="BI465" s="25"/>
      <c r="BJ465" s="25"/>
      <c r="BK465" s="20"/>
      <c r="BL465" s="24"/>
      <c r="BM465" s="25"/>
      <c r="BN465" s="25"/>
      <c r="BO465" s="25"/>
      <c r="BP465" s="126"/>
    </row>
    <row r="466" spans="1:68" hidden="1" x14ac:dyDescent="0.2">
      <c r="A466" s="56">
        <v>45178</v>
      </c>
      <c r="B466" s="57" t="s">
        <v>561</v>
      </c>
      <c r="D466" s="24" t="s">
        <v>573</v>
      </c>
      <c r="F466" s="74" t="s">
        <v>51</v>
      </c>
      <c r="G466" s="74" t="s">
        <v>103</v>
      </c>
      <c r="H466" s="24" t="s">
        <v>124</v>
      </c>
      <c r="I466" s="61" t="s">
        <v>84</v>
      </c>
      <c r="J466" s="61" t="s">
        <v>156</v>
      </c>
      <c r="K466" s="70" t="s">
        <v>613</v>
      </c>
      <c r="L466" s="122">
        <v>1</v>
      </c>
      <c r="M466" s="74" t="s">
        <v>105</v>
      </c>
      <c r="N466" s="60" t="s">
        <v>6</v>
      </c>
      <c r="R466" s="79">
        <v>4</v>
      </c>
      <c r="S466" s="65" t="s">
        <v>373</v>
      </c>
      <c r="T466" s="66" t="str">
        <f t="shared" si="171"/>
        <v>0.00</v>
      </c>
      <c r="U466" s="66">
        <f t="shared" si="172"/>
        <v>-1</v>
      </c>
      <c r="V466" s="66">
        <f t="shared" si="173"/>
        <v>237.05000000000004</v>
      </c>
      <c r="W466" s="66">
        <f t="shared" si="174"/>
        <v>1258</v>
      </c>
      <c r="X466" s="20">
        <f t="shared" si="175"/>
        <v>0.18843402225755171</v>
      </c>
      <c r="Y466" s="67">
        <f t="shared" si="176"/>
        <v>2.3705000000000003</v>
      </c>
      <c r="Z466" s="68">
        <f t="shared" si="177"/>
        <v>23705.000000000004</v>
      </c>
      <c r="AA466" s="65" t="s">
        <v>52</v>
      </c>
      <c r="AU466" s="23">
        <f t="shared" ref="AU466:AV485" si="180">IF($G466=AU$2,$U466,"")</f>
        <v>-1</v>
      </c>
      <c r="AV466" s="23" t="str">
        <f t="shared" si="180"/>
        <v/>
      </c>
      <c r="AW466" s="23" t="str">
        <f t="shared" si="170"/>
        <v/>
      </c>
      <c r="AX466" s="23" t="str">
        <f t="shared" si="179"/>
        <v/>
      </c>
      <c r="AY466" s="23" t="str">
        <f t="shared" ref="AY466:AY529" si="181">IF($G466=AY$2,$U466,"")</f>
        <v/>
      </c>
      <c r="AZ466" s="23"/>
      <c r="BA466" s="25">
        <v>4.2</v>
      </c>
      <c r="BB466" s="25">
        <v>4.4000000000000004</v>
      </c>
      <c r="BC466" s="25">
        <f t="shared" si="165"/>
        <v>3.4000000000000004</v>
      </c>
      <c r="BD466" s="25">
        <f t="shared" si="178"/>
        <v>4.1620000000000008</v>
      </c>
      <c r="BF466" s="55">
        <f t="shared" si="169"/>
        <v>0</v>
      </c>
      <c r="BG466" s="66"/>
      <c r="BH466" s="66"/>
      <c r="BI466" s="25"/>
      <c r="BJ466" s="25"/>
      <c r="BK466" s="20"/>
      <c r="BL466" s="24"/>
      <c r="BM466" s="25"/>
      <c r="BN466" s="25"/>
      <c r="BO466" s="25"/>
      <c r="BP466" s="126"/>
    </row>
    <row r="467" spans="1:68" hidden="1" x14ac:dyDescent="0.2">
      <c r="A467" s="56">
        <v>45178</v>
      </c>
      <c r="B467" s="57" t="s">
        <v>561</v>
      </c>
      <c r="D467" s="24" t="s">
        <v>573</v>
      </c>
      <c r="F467" s="74" t="s">
        <v>51</v>
      </c>
      <c r="G467" s="74" t="s">
        <v>103</v>
      </c>
      <c r="H467" s="24" t="s">
        <v>124</v>
      </c>
      <c r="I467" s="61" t="s">
        <v>84</v>
      </c>
      <c r="J467" s="61" t="s">
        <v>156</v>
      </c>
      <c r="K467" s="69" t="s">
        <v>613</v>
      </c>
      <c r="L467" s="122">
        <v>4</v>
      </c>
      <c r="M467" s="74" t="s">
        <v>105</v>
      </c>
      <c r="N467" s="60" t="s">
        <v>7</v>
      </c>
      <c r="R467" s="79">
        <v>1.7</v>
      </c>
      <c r="S467" s="65" t="s">
        <v>373</v>
      </c>
      <c r="T467" s="66">
        <f t="shared" si="171"/>
        <v>6.8</v>
      </c>
      <c r="U467" s="66">
        <f t="shared" si="172"/>
        <v>2.8</v>
      </c>
      <c r="V467" s="66">
        <f t="shared" si="173"/>
        <v>239.85000000000005</v>
      </c>
      <c r="W467" s="66">
        <f t="shared" si="174"/>
        <v>1262</v>
      </c>
      <c r="X467" s="20">
        <f t="shared" si="175"/>
        <v>0.19005546751188593</v>
      </c>
      <c r="Y467" s="67">
        <f t="shared" si="176"/>
        <v>2.3985000000000003</v>
      </c>
      <c r="Z467" s="68">
        <f t="shared" si="177"/>
        <v>23985.000000000004</v>
      </c>
      <c r="AA467" s="65" t="s">
        <v>53</v>
      </c>
      <c r="AU467" s="23">
        <f t="shared" si="180"/>
        <v>2.8</v>
      </c>
      <c r="AV467" s="23" t="str">
        <f t="shared" si="180"/>
        <v/>
      </c>
      <c r="AW467" s="23" t="str">
        <f t="shared" si="170"/>
        <v/>
      </c>
      <c r="AX467" s="23" t="str">
        <f t="shared" si="179"/>
        <v/>
      </c>
      <c r="AY467" s="23" t="str">
        <f t="shared" si="181"/>
        <v/>
      </c>
      <c r="AZ467" s="23"/>
      <c r="BA467" s="25">
        <v>0</v>
      </c>
      <c r="BB467" s="24">
        <v>1.67</v>
      </c>
      <c r="BC467" s="25">
        <f t="shared" si="165"/>
        <v>2.6799999999999997</v>
      </c>
      <c r="BD467" s="25">
        <f t="shared" si="178"/>
        <v>1.6231</v>
      </c>
      <c r="BF467" s="55">
        <f t="shared" si="169"/>
        <v>0</v>
      </c>
      <c r="BG467" s="66"/>
      <c r="BH467" s="66"/>
      <c r="BI467" s="25"/>
      <c r="BJ467" s="25"/>
      <c r="BK467" s="20"/>
      <c r="BL467" s="24"/>
      <c r="BM467" s="25"/>
      <c r="BN467" s="25"/>
      <c r="BO467" s="25"/>
      <c r="BP467" s="126"/>
    </row>
    <row r="468" spans="1:68" hidden="1" x14ac:dyDescent="0.2">
      <c r="A468" s="56">
        <v>45178</v>
      </c>
      <c r="B468" s="57" t="s">
        <v>561</v>
      </c>
      <c r="D468" s="24" t="s">
        <v>573</v>
      </c>
      <c r="F468" s="74" t="s">
        <v>51</v>
      </c>
      <c r="G468" s="74" t="s">
        <v>103</v>
      </c>
      <c r="H468" s="24" t="s">
        <v>124</v>
      </c>
      <c r="I468" s="61" t="s">
        <v>90</v>
      </c>
      <c r="J468" s="61" t="s">
        <v>96</v>
      </c>
      <c r="K468" s="60" t="s">
        <v>614</v>
      </c>
      <c r="L468" s="122">
        <v>1</v>
      </c>
      <c r="M468" s="74" t="s">
        <v>105</v>
      </c>
      <c r="N468" s="60" t="s">
        <v>6</v>
      </c>
      <c r="R468" s="79">
        <v>15</v>
      </c>
      <c r="S468" s="65" t="s">
        <v>363</v>
      </c>
      <c r="T468" s="66" t="str">
        <f t="shared" si="171"/>
        <v>0.00</v>
      </c>
      <c r="U468" s="66">
        <f t="shared" si="172"/>
        <v>-1</v>
      </c>
      <c r="V468" s="66">
        <f t="shared" si="173"/>
        <v>238.85000000000005</v>
      </c>
      <c r="W468" s="66">
        <f t="shared" si="174"/>
        <v>1263</v>
      </c>
      <c r="X468" s="20">
        <f t="shared" si="175"/>
        <v>0.18911322248614415</v>
      </c>
      <c r="Y468" s="67">
        <f t="shared" si="176"/>
        <v>2.3885000000000005</v>
      </c>
      <c r="Z468" s="68">
        <f t="shared" si="177"/>
        <v>23885.000000000004</v>
      </c>
      <c r="AA468" s="65" t="s">
        <v>52</v>
      </c>
      <c r="AU468" s="23">
        <f t="shared" si="180"/>
        <v>-1</v>
      </c>
      <c r="AV468" s="23" t="str">
        <f t="shared" si="180"/>
        <v/>
      </c>
      <c r="AW468" s="23" t="str">
        <f t="shared" si="170"/>
        <v/>
      </c>
      <c r="AX468" s="23" t="str">
        <f t="shared" si="179"/>
        <v/>
      </c>
      <c r="AY468" s="23" t="str">
        <f t="shared" si="181"/>
        <v/>
      </c>
      <c r="AZ468" s="23"/>
      <c r="BA468" s="25">
        <v>18.600000000000001</v>
      </c>
      <c r="BB468" s="24">
        <v>23.24</v>
      </c>
      <c r="BC468" s="25">
        <f t="shared" si="165"/>
        <v>22.24</v>
      </c>
      <c r="BD468" s="25">
        <f t="shared" si="178"/>
        <v>21.683199999999999</v>
      </c>
      <c r="BF468" s="55">
        <f t="shared" si="169"/>
        <v>0</v>
      </c>
      <c r="BG468" s="66"/>
      <c r="BH468" s="66"/>
      <c r="BI468" s="25"/>
      <c r="BJ468" s="25"/>
      <c r="BK468" s="20"/>
      <c r="BL468" s="24"/>
      <c r="BM468" s="25"/>
      <c r="BN468" s="25"/>
      <c r="BO468" s="25"/>
      <c r="BP468" s="126"/>
    </row>
    <row r="469" spans="1:68" hidden="1" x14ac:dyDescent="0.2">
      <c r="A469" s="56">
        <v>45178</v>
      </c>
      <c r="B469" s="57" t="s">
        <v>561</v>
      </c>
      <c r="D469" s="24" t="s">
        <v>573</v>
      </c>
      <c r="F469" s="74" t="s">
        <v>51</v>
      </c>
      <c r="G469" s="74" t="s">
        <v>103</v>
      </c>
      <c r="H469" s="24" t="s">
        <v>124</v>
      </c>
      <c r="I469" s="61" t="s">
        <v>90</v>
      </c>
      <c r="J469" s="61" t="s">
        <v>96</v>
      </c>
      <c r="K469" s="60" t="s">
        <v>614</v>
      </c>
      <c r="L469" s="122">
        <v>2</v>
      </c>
      <c r="M469" s="74" t="s">
        <v>105</v>
      </c>
      <c r="N469" s="60" t="s">
        <v>7</v>
      </c>
      <c r="R469" s="79">
        <v>3.3</v>
      </c>
      <c r="S469" s="65" t="s">
        <v>363</v>
      </c>
      <c r="T469" s="66" t="str">
        <f t="shared" si="171"/>
        <v>0.00</v>
      </c>
      <c r="U469" s="66">
        <f t="shared" si="172"/>
        <v>-2</v>
      </c>
      <c r="V469" s="66">
        <f t="shared" si="173"/>
        <v>236.85000000000005</v>
      </c>
      <c r="W469" s="66">
        <f t="shared" si="174"/>
        <v>1265</v>
      </c>
      <c r="X469" s="20">
        <f t="shared" si="175"/>
        <v>0.18723320158102771</v>
      </c>
      <c r="Y469" s="67">
        <f t="shared" si="176"/>
        <v>2.3685000000000005</v>
      </c>
      <c r="Z469" s="68">
        <f t="shared" si="177"/>
        <v>23685.000000000004</v>
      </c>
      <c r="AA469" s="65" t="s">
        <v>52</v>
      </c>
      <c r="AU469" s="23">
        <f t="shared" si="180"/>
        <v>-2</v>
      </c>
      <c r="AV469" s="23" t="str">
        <f t="shared" si="180"/>
        <v/>
      </c>
      <c r="AW469" s="23" t="str">
        <f t="shared" si="170"/>
        <v/>
      </c>
      <c r="AX469" s="23" t="str">
        <f t="shared" si="179"/>
        <v/>
      </c>
      <c r="AY469" s="23" t="str">
        <f t="shared" si="181"/>
        <v/>
      </c>
      <c r="AZ469" s="23"/>
      <c r="BA469" s="25">
        <v>0</v>
      </c>
      <c r="BB469" s="25">
        <v>4</v>
      </c>
      <c r="BC469" s="25">
        <f t="shared" si="165"/>
        <v>6</v>
      </c>
      <c r="BD469" s="25">
        <f t="shared" si="178"/>
        <v>3.79</v>
      </c>
      <c r="BF469" s="55">
        <f t="shared" si="169"/>
        <v>0</v>
      </c>
      <c r="BG469" s="66"/>
      <c r="BH469" s="66"/>
      <c r="BI469" s="25"/>
      <c r="BJ469" s="25"/>
      <c r="BK469" s="20"/>
      <c r="BL469" s="24"/>
      <c r="BM469" s="25"/>
      <c r="BN469" s="25"/>
      <c r="BO469" s="25"/>
      <c r="BP469" s="126"/>
    </row>
    <row r="470" spans="1:68" hidden="1" x14ac:dyDescent="0.2">
      <c r="A470" s="56">
        <v>45178</v>
      </c>
      <c r="B470" s="57" t="s">
        <v>561</v>
      </c>
      <c r="D470" s="24" t="s">
        <v>573</v>
      </c>
      <c r="F470" s="74" t="s">
        <v>51</v>
      </c>
      <c r="G470" s="74" t="s">
        <v>103</v>
      </c>
      <c r="H470" s="24" t="s">
        <v>112</v>
      </c>
      <c r="I470" s="61" t="s">
        <v>96</v>
      </c>
      <c r="J470" s="61" t="s">
        <v>136</v>
      </c>
      <c r="K470" s="60" t="s">
        <v>617</v>
      </c>
      <c r="L470" s="122">
        <v>0.5</v>
      </c>
      <c r="M470" s="74" t="s">
        <v>105</v>
      </c>
      <c r="N470" s="60" t="s">
        <v>6</v>
      </c>
      <c r="R470" s="79">
        <v>11</v>
      </c>
      <c r="S470" s="65" t="s">
        <v>363</v>
      </c>
      <c r="T470" s="66" t="str">
        <f t="shared" si="171"/>
        <v>0.00</v>
      </c>
      <c r="U470" s="66">
        <f t="shared" si="172"/>
        <v>-0.5</v>
      </c>
      <c r="V470" s="66">
        <f t="shared" si="173"/>
        <v>236.35000000000005</v>
      </c>
      <c r="W470" s="66">
        <f t="shared" si="174"/>
        <v>1265.5</v>
      </c>
      <c r="X470" s="20">
        <f t="shared" si="175"/>
        <v>0.18676412485183727</v>
      </c>
      <c r="Y470" s="67">
        <f t="shared" si="176"/>
        <v>2.3635000000000006</v>
      </c>
      <c r="Z470" s="68">
        <f t="shared" si="177"/>
        <v>23635.000000000004</v>
      </c>
      <c r="AA470" s="65" t="s">
        <v>52</v>
      </c>
      <c r="AU470" s="23">
        <f t="shared" si="180"/>
        <v>-0.5</v>
      </c>
      <c r="AV470" s="23" t="str">
        <f t="shared" si="180"/>
        <v/>
      </c>
      <c r="AW470" s="23" t="str">
        <f t="shared" si="170"/>
        <v/>
      </c>
      <c r="AX470" s="23" t="str">
        <f t="shared" si="179"/>
        <v/>
      </c>
      <c r="AY470" s="23" t="str">
        <f t="shared" si="181"/>
        <v/>
      </c>
      <c r="AZ470" s="23"/>
      <c r="BA470" s="25">
        <v>11</v>
      </c>
      <c r="BB470" s="25">
        <v>11</v>
      </c>
      <c r="BC470" s="25">
        <f t="shared" si="165"/>
        <v>5</v>
      </c>
      <c r="BD470" s="25">
        <f t="shared" si="178"/>
        <v>10.3</v>
      </c>
      <c r="BF470" s="55">
        <f t="shared" si="169"/>
        <v>0</v>
      </c>
      <c r="BG470" s="66"/>
      <c r="BH470" s="66"/>
      <c r="BI470" s="25"/>
      <c r="BJ470" s="25"/>
      <c r="BK470" s="20"/>
      <c r="BL470" s="24"/>
      <c r="BM470" s="25"/>
      <c r="BN470" s="25"/>
      <c r="BO470" s="25"/>
      <c r="BP470" s="126"/>
    </row>
    <row r="471" spans="1:68" hidden="1" x14ac:dyDescent="0.2">
      <c r="A471" s="56">
        <v>45178</v>
      </c>
      <c r="B471" s="57" t="s">
        <v>561</v>
      </c>
      <c r="D471" s="24" t="s">
        <v>573</v>
      </c>
      <c r="F471" s="74" t="s">
        <v>51</v>
      </c>
      <c r="G471" s="74" t="s">
        <v>103</v>
      </c>
      <c r="H471" s="24" t="s">
        <v>112</v>
      </c>
      <c r="I471" s="61" t="s">
        <v>96</v>
      </c>
      <c r="J471" s="61" t="s">
        <v>136</v>
      </c>
      <c r="K471" s="60" t="s">
        <v>617</v>
      </c>
      <c r="L471" s="122">
        <v>2.5</v>
      </c>
      <c r="M471" s="74" t="s">
        <v>105</v>
      </c>
      <c r="N471" s="60" t="s">
        <v>7</v>
      </c>
      <c r="R471" s="79">
        <v>2.7</v>
      </c>
      <c r="S471" s="65" t="s">
        <v>363</v>
      </c>
      <c r="T471" s="66" t="str">
        <f t="shared" si="171"/>
        <v>0.00</v>
      </c>
      <c r="U471" s="66">
        <f t="shared" si="172"/>
        <v>-2.5</v>
      </c>
      <c r="V471" s="66">
        <f t="shared" si="173"/>
        <v>233.85000000000005</v>
      </c>
      <c r="W471" s="66">
        <f t="shared" si="174"/>
        <v>1268</v>
      </c>
      <c r="X471" s="20">
        <f t="shared" si="175"/>
        <v>0.18442429022082024</v>
      </c>
      <c r="Y471" s="67">
        <f t="shared" si="176"/>
        <v>2.3385000000000007</v>
      </c>
      <c r="Z471" s="68">
        <f t="shared" si="177"/>
        <v>23385.000000000004</v>
      </c>
      <c r="AA471" s="65" t="s">
        <v>52</v>
      </c>
      <c r="AU471" s="23">
        <f t="shared" si="180"/>
        <v>-2.5</v>
      </c>
      <c r="AV471" s="23" t="str">
        <f t="shared" si="180"/>
        <v/>
      </c>
      <c r="AW471" s="23" t="str">
        <f t="shared" si="170"/>
        <v/>
      </c>
      <c r="AX471" s="23" t="str">
        <f t="shared" si="179"/>
        <v/>
      </c>
      <c r="AY471" s="23" t="str">
        <f t="shared" si="181"/>
        <v/>
      </c>
      <c r="AZ471" s="23"/>
      <c r="BA471" s="25">
        <v>0</v>
      </c>
      <c r="BB471" s="25">
        <v>2.42</v>
      </c>
      <c r="BC471" s="25">
        <f t="shared" si="165"/>
        <v>3.55</v>
      </c>
      <c r="BD471" s="25">
        <f t="shared" si="178"/>
        <v>2.3205999999999998</v>
      </c>
      <c r="BF471" s="55">
        <f t="shared" si="169"/>
        <v>0</v>
      </c>
      <c r="BG471" s="66"/>
      <c r="BH471" s="66"/>
      <c r="BI471" s="25"/>
      <c r="BJ471" s="25"/>
      <c r="BK471" s="20"/>
      <c r="BL471" s="24"/>
      <c r="BM471" s="25"/>
      <c r="BN471" s="25"/>
      <c r="BO471" s="25"/>
      <c r="BP471" s="126"/>
    </row>
    <row r="472" spans="1:68" hidden="1" x14ac:dyDescent="0.2">
      <c r="A472" s="56">
        <v>45178</v>
      </c>
      <c r="B472" s="57" t="s">
        <v>561</v>
      </c>
      <c r="D472" s="24" t="s">
        <v>573</v>
      </c>
      <c r="F472" s="74" t="s">
        <v>51</v>
      </c>
      <c r="G472" s="74" t="s">
        <v>14</v>
      </c>
      <c r="H472" s="24" t="s">
        <v>289</v>
      </c>
      <c r="I472" s="61"/>
      <c r="J472" s="61"/>
      <c r="K472" s="69" t="s">
        <v>616</v>
      </c>
      <c r="L472" s="122">
        <v>3</v>
      </c>
      <c r="M472" s="74" t="s">
        <v>105</v>
      </c>
      <c r="N472" s="60" t="s">
        <v>73</v>
      </c>
      <c r="R472" s="79">
        <v>2.25</v>
      </c>
      <c r="S472" s="65" t="s">
        <v>372</v>
      </c>
      <c r="T472" s="66">
        <f t="shared" si="171"/>
        <v>6.75</v>
      </c>
      <c r="U472" s="66">
        <f t="shared" si="172"/>
        <v>3.75</v>
      </c>
      <c r="V472" s="66">
        <f t="shared" si="173"/>
        <v>237.60000000000005</v>
      </c>
      <c r="W472" s="66">
        <f t="shared" si="174"/>
        <v>1271</v>
      </c>
      <c r="X472" s="20">
        <f t="shared" si="175"/>
        <v>0.18693941778127462</v>
      </c>
      <c r="Y472" s="67">
        <f t="shared" si="176"/>
        <v>2.3760000000000003</v>
      </c>
      <c r="Z472" s="68">
        <f t="shared" si="177"/>
        <v>23760.000000000004</v>
      </c>
      <c r="AA472" s="65" t="s">
        <v>53</v>
      </c>
      <c r="AU472" s="23" t="str">
        <f t="shared" si="180"/>
        <v/>
      </c>
      <c r="AV472" s="23" t="str">
        <f t="shared" si="180"/>
        <v/>
      </c>
      <c r="AW472" s="23" t="str">
        <f t="shared" si="170"/>
        <v/>
      </c>
      <c r="AX472" s="23">
        <f t="shared" si="179"/>
        <v>3.75</v>
      </c>
      <c r="AY472" s="23" t="str">
        <f t="shared" si="181"/>
        <v/>
      </c>
      <c r="AZ472" s="23"/>
      <c r="BA472" s="25">
        <v>0</v>
      </c>
      <c r="BB472" s="25">
        <v>0</v>
      </c>
      <c r="BC472" s="25">
        <f t="shared" si="165"/>
        <v>-3</v>
      </c>
      <c r="BD472" s="25">
        <f t="shared" si="178"/>
        <v>6.9999999999999951E-2</v>
      </c>
      <c r="BF472" s="55">
        <f t="shared" si="169"/>
        <v>0</v>
      </c>
      <c r="BG472" s="66"/>
      <c r="BH472" s="66"/>
      <c r="BI472" s="25"/>
      <c r="BJ472" s="25"/>
      <c r="BK472" s="20"/>
      <c r="BL472" s="24"/>
      <c r="BM472" s="25"/>
      <c r="BN472" s="25"/>
      <c r="BO472" s="25"/>
      <c r="BP472" s="126"/>
    </row>
    <row r="473" spans="1:68" hidden="1" x14ac:dyDescent="0.2">
      <c r="A473" s="56">
        <v>45179</v>
      </c>
      <c r="B473" s="57" t="s">
        <v>561</v>
      </c>
      <c r="D473" s="24" t="s">
        <v>577</v>
      </c>
      <c r="F473" s="74" t="s">
        <v>51</v>
      </c>
      <c r="G473" s="74" t="s">
        <v>103</v>
      </c>
      <c r="H473" s="24" t="s">
        <v>176</v>
      </c>
      <c r="I473" s="61" t="s">
        <v>84</v>
      </c>
      <c r="J473" s="61" t="s">
        <v>136</v>
      </c>
      <c r="K473" s="60" t="s">
        <v>618</v>
      </c>
      <c r="L473" s="122">
        <v>0.5</v>
      </c>
      <c r="M473" s="74" t="s">
        <v>105</v>
      </c>
      <c r="N473" s="60" t="s">
        <v>6</v>
      </c>
      <c r="R473" s="79">
        <v>8.5</v>
      </c>
      <c r="S473" s="65" t="s">
        <v>363</v>
      </c>
      <c r="T473" s="66" t="str">
        <f t="shared" si="171"/>
        <v>0.00</v>
      </c>
      <c r="U473" s="66">
        <f t="shared" si="172"/>
        <v>-0.5</v>
      </c>
      <c r="V473" s="66">
        <f t="shared" si="173"/>
        <v>237.10000000000005</v>
      </c>
      <c r="W473" s="66">
        <f t="shared" si="174"/>
        <v>1271.5</v>
      </c>
      <c r="X473" s="20">
        <f t="shared" si="175"/>
        <v>0.18647267007471494</v>
      </c>
      <c r="Y473" s="67">
        <f t="shared" si="176"/>
        <v>2.3710000000000004</v>
      </c>
      <c r="Z473" s="68">
        <f t="shared" si="177"/>
        <v>23710.000000000004</v>
      </c>
      <c r="AA473" s="65" t="s">
        <v>52</v>
      </c>
      <c r="AU473" s="23">
        <f t="shared" si="180"/>
        <v>-0.5</v>
      </c>
      <c r="AV473" s="23" t="str">
        <f t="shared" si="180"/>
        <v/>
      </c>
      <c r="AW473" s="23" t="str">
        <f t="shared" si="170"/>
        <v/>
      </c>
      <c r="AX473" s="23" t="str">
        <f t="shared" si="179"/>
        <v/>
      </c>
      <c r="AY473" s="23" t="str">
        <f t="shared" si="181"/>
        <v/>
      </c>
      <c r="AZ473" s="23"/>
      <c r="BA473" s="25">
        <v>10.199999999999999</v>
      </c>
      <c r="BB473" s="24">
        <v>11.66</v>
      </c>
      <c r="BC473" s="25">
        <f t="shared" si="165"/>
        <v>5.33</v>
      </c>
      <c r="BD473" s="25">
        <f t="shared" si="178"/>
        <v>10.9138</v>
      </c>
      <c r="BF473" s="55">
        <f t="shared" si="169"/>
        <v>0</v>
      </c>
      <c r="BG473" s="66"/>
      <c r="BH473" s="66"/>
      <c r="BI473" s="25"/>
      <c r="BJ473" s="25"/>
      <c r="BK473" s="20"/>
      <c r="BL473" s="24"/>
      <c r="BM473" s="25"/>
      <c r="BN473" s="25"/>
      <c r="BO473" s="25"/>
      <c r="BP473" s="126"/>
    </row>
    <row r="474" spans="1:68" hidden="1" x14ac:dyDescent="0.2">
      <c r="A474" s="56">
        <v>45179</v>
      </c>
      <c r="B474" s="57" t="s">
        <v>561</v>
      </c>
      <c r="D474" s="24" t="s">
        <v>577</v>
      </c>
      <c r="F474" s="74" t="s">
        <v>51</v>
      </c>
      <c r="G474" s="74" t="s">
        <v>103</v>
      </c>
      <c r="H474" s="24" t="s">
        <v>176</v>
      </c>
      <c r="I474" s="61" t="s">
        <v>84</v>
      </c>
      <c r="J474" s="61" t="s">
        <v>136</v>
      </c>
      <c r="K474" s="60" t="s">
        <v>618</v>
      </c>
      <c r="L474" s="122">
        <v>1.5</v>
      </c>
      <c r="M474" s="74" t="s">
        <v>105</v>
      </c>
      <c r="N474" s="60" t="s">
        <v>7</v>
      </c>
      <c r="R474" s="79">
        <v>2.7</v>
      </c>
      <c r="S474" s="65" t="s">
        <v>363</v>
      </c>
      <c r="T474" s="66" t="str">
        <f t="shared" si="171"/>
        <v>0.00</v>
      </c>
      <c r="U474" s="66">
        <f t="shared" si="172"/>
        <v>-1.5</v>
      </c>
      <c r="V474" s="66">
        <f t="shared" si="173"/>
        <v>235.60000000000005</v>
      </c>
      <c r="W474" s="66">
        <f t="shared" si="174"/>
        <v>1273</v>
      </c>
      <c r="X474" s="20">
        <f t="shared" si="175"/>
        <v>0.18507462686567169</v>
      </c>
      <c r="Y474" s="67">
        <f t="shared" si="176"/>
        <v>2.3560000000000003</v>
      </c>
      <c r="Z474" s="68">
        <f t="shared" si="177"/>
        <v>23560.000000000004</v>
      </c>
      <c r="AA474" s="65" t="s">
        <v>52</v>
      </c>
      <c r="AU474" s="23">
        <f t="shared" si="180"/>
        <v>-1.5</v>
      </c>
      <c r="AV474" s="23" t="str">
        <f t="shared" si="180"/>
        <v/>
      </c>
      <c r="AW474" s="23" t="str">
        <f t="shared" si="170"/>
        <v/>
      </c>
      <c r="AX474" s="23" t="str">
        <f t="shared" si="179"/>
        <v/>
      </c>
      <c r="AY474" s="23" t="str">
        <f t="shared" si="181"/>
        <v/>
      </c>
      <c r="AZ474" s="23"/>
      <c r="BA474" s="25">
        <v>0</v>
      </c>
      <c r="BB474" s="24">
        <v>2.72</v>
      </c>
      <c r="BC474" s="25">
        <f t="shared" si="165"/>
        <v>2.58</v>
      </c>
      <c r="BD474" s="25">
        <f t="shared" si="178"/>
        <v>2.5996000000000006</v>
      </c>
      <c r="BF474" s="55">
        <f t="shared" si="169"/>
        <v>0</v>
      </c>
      <c r="BG474" s="66"/>
      <c r="BH474" s="66"/>
      <c r="BI474" s="25"/>
      <c r="BJ474" s="25"/>
      <c r="BK474" s="20"/>
      <c r="BL474" s="24"/>
      <c r="BM474" s="25"/>
      <c r="BN474" s="25"/>
      <c r="BO474" s="25"/>
      <c r="BP474" s="126"/>
    </row>
    <row r="475" spans="1:68" hidden="1" x14ac:dyDescent="0.2">
      <c r="A475" s="56">
        <v>45179</v>
      </c>
      <c r="B475" s="57" t="s">
        <v>561</v>
      </c>
      <c r="D475" s="24" t="s">
        <v>577</v>
      </c>
      <c r="F475" s="74" t="s">
        <v>51</v>
      </c>
      <c r="G475" s="74" t="s">
        <v>103</v>
      </c>
      <c r="H475" s="24" t="s">
        <v>176</v>
      </c>
      <c r="I475" s="61" t="s">
        <v>96</v>
      </c>
      <c r="J475" s="61" t="s">
        <v>317</v>
      </c>
      <c r="K475" s="70" t="s">
        <v>619</v>
      </c>
      <c r="L475" s="122">
        <v>1</v>
      </c>
      <c r="M475" s="74" t="s">
        <v>105</v>
      </c>
      <c r="N475" s="60" t="s">
        <v>6</v>
      </c>
      <c r="R475" s="79">
        <v>6</v>
      </c>
      <c r="S475" s="65" t="s">
        <v>373</v>
      </c>
      <c r="T475" s="66" t="str">
        <f t="shared" si="171"/>
        <v>0.00</v>
      </c>
      <c r="U475" s="66">
        <f t="shared" si="172"/>
        <v>-1</v>
      </c>
      <c r="V475" s="66">
        <f t="shared" si="173"/>
        <v>234.60000000000005</v>
      </c>
      <c r="W475" s="66">
        <f t="shared" si="174"/>
        <v>1274</v>
      </c>
      <c r="X475" s="20">
        <f t="shared" si="175"/>
        <v>0.18414442700156991</v>
      </c>
      <c r="Y475" s="67">
        <f t="shared" si="176"/>
        <v>2.3460000000000005</v>
      </c>
      <c r="Z475" s="68">
        <f t="shared" si="177"/>
        <v>23460.000000000004</v>
      </c>
      <c r="AA475" s="65" t="s">
        <v>52</v>
      </c>
      <c r="AU475" s="23">
        <f t="shared" si="180"/>
        <v>-1</v>
      </c>
      <c r="AV475" s="23" t="str">
        <f t="shared" si="180"/>
        <v/>
      </c>
      <c r="AW475" s="23" t="str">
        <f t="shared" si="170"/>
        <v/>
      </c>
      <c r="AX475" s="23" t="str">
        <f t="shared" si="179"/>
        <v/>
      </c>
      <c r="AY475" s="23" t="str">
        <f t="shared" si="181"/>
        <v/>
      </c>
      <c r="AZ475" s="23"/>
      <c r="BA475" s="25">
        <v>6.5</v>
      </c>
      <c r="BB475" s="24">
        <v>6.69</v>
      </c>
      <c r="BC475" s="25">
        <f t="shared" si="165"/>
        <v>5.69</v>
      </c>
      <c r="BD475" s="25">
        <f t="shared" si="178"/>
        <v>6.2917000000000005</v>
      </c>
      <c r="BF475" s="55">
        <f t="shared" si="169"/>
        <v>0</v>
      </c>
      <c r="BG475" s="66"/>
      <c r="BH475" s="66"/>
      <c r="BI475" s="25"/>
      <c r="BJ475" s="25"/>
      <c r="BK475" s="20"/>
      <c r="BL475" s="24"/>
      <c r="BM475" s="25"/>
      <c r="BN475" s="25"/>
      <c r="BO475" s="25"/>
      <c r="BP475" s="126"/>
    </row>
    <row r="476" spans="1:68" hidden="1" x14ac:dyDescent="0.2">
      <c r="A476" s="56">
        <v>45179</v>
      </c>
      <c r="B476" s="57" t="s">
        <v>561</v>
      </c>
      <c r="D476" s="24" t="s">
        <v>577</v>
      </c>
      <c r="F476" s="74" t="s">
        <v>51</v>
      </c>
      <c r="G476" s="74" t="s">
        <v>103</v>
      </c>
      <c r="H476" s="24" t="s">
        <v>176</v>
      </c>
      <c r="I476" s="61" t="s">
        <v>96</v>
      </c>
      <c r="J476" s="61" t="s">
        <v>317</v>
      </c>
      <c r="K476" s="69" t="s">
        <v>619</v>
      </c>
      <c r="L476" s="122">
        <v>3</v>
      </c>
      <c r="M476" s="74" t="s">
        <v>105</v>
      </c>
      <c r="N476" s="60" t="s">
        <v>7</v>
      </c>
      <c r="R476" s="79">
        <v>2.1</v>
      </c>
      <c r="S476" s="65" t="s">
        <v>373</v>
      </c>
      <c r="T476" s="66">
        <f t="shared" si="171"/>
        <v>6.3</v>
      </c>
      <c r="U476" s="66">
        <f t="shared" si="172"/>
        <v>3.3</v>
      </c>
      <c r="V476" s="66">
        <f t="shared" si="173"/>
        <v>237.90000000000006</v>
      </c>
      <c r="W476" s="66">
        <f t="shared" si="174"/>
        <v>1277</v>
      </c>
      <c r="X476" s="20">
        <f t="shared" si="175"/>
        <v>0.1862960062646829</v>
      </c>
      <c r="Y476" s="67">
        <f t="shared" si="176"/>
        <v>2.3790000000000004</v>
      </c>
      <c r="Z476" s="68">
        <f t="shared" si="177"/>
        <v>23790.000000000007</v>
      </c>
      <c r="AA476" s="65" t="s">
        <v>53</v>
      </c>
      <c r="AU476" s="23">
        <f t="shared" si="180"/>
        <v>3.3</v>
      </c>
      <c r="AV476" s="23" t="str">
        <f t="shared" si="180"/>
        <v/>
      </c>
      <c r="AW476" s="23" t="str">
        <f t="shared" si="170"/>
        <v/>
      </c>
      <c r="AX476" s="23" t="str">
        <f t="shared" si="179"/>
        <v/>
      </c>
      <c r="AY476" s="23" t="str">
        <f t="shared" si="181"/>
        <v/>
      </c>
      <c r="AZ476" s="23"/>
      <c r="BA476" s="25">
        <v>0</v>
      </c>
      <c r="BB476" s="24">
        <v>2.19</v>
      </c>
      <c r="BC476" s="25">
        <f t="shared" si="165"/>
        <v>3.5700000000000003</v>
      </c>
      <c r="BD476" s="25">
        <f t="shared" si="178"/>
        <v>2.1067</v>
      </c>
      <c r="BF476" s="55">
        <f t="shared" si="169"/>
        <v>0</v>
      </c>
      <c r="BG476" s="66"/>
      <c r="BH476" s="66"/>
      <c r="BI476" s="25"/>
      <c r="BJ476" s="25"/>
      <c r="BK476" s="20"/>
      <c r="BL476" s="24"/>
      <c r="BM476" s="25"/>
      <c r="BN476" s="25"/>
      <c r="BO476" s="25"/>
      <c r="BP476" s="126"/>
    </row>
    <row r="477" spans="1:68" hidden="1" x14ac:dyDescent="0.2">
      <c r="A477" s="56">
        <v>45179</v>
      </c>
      <c r="B477" s="57" t="s">
        <v>561</v>
      </c>
      <c r="D477" s="24" t="s">
        <v>577</v>
      </c>
      <c r="F477" s="74" t="s">
        <v>51</v>
      </c>
      <c r="G477" s="74" t="s">
        <v>121</v>
      </c>
      <c r="H477" s="24" t="s">
        <v>360</v>
      </c>
      <c r="I477" s="61" t="s">
        <v>156</v>
      </c>
      <c r="J477" s="61" t="s">
        <v>80</v>
      </c>
      <c r="K477" s="60" t="s">
        <v>620</v>
      </c>
      <c r="L477" s="122">
        <v>1</v>
      </c>
      <c r="M477" s="74" t="s">
        <v>105</v>
      </c>
      <c r="N477" s="60" t="s">
        <v>6</v>
      </c>
      <c r="R477" s="79">
        <v>5</v>
      </c>
      <c r="S477" s="65" t="s">
        <v>363</v>
      </c>
      <c r="T477" s="66" t="str">
        <f t="shared" si="171"/>
        <v>0.00</v>
      </c>
      <c r="U477" s="66">
        <f t="shared" si="172"/>
        <v>-1</v>
      </c>
      <c r="V477" s="66">
        <f t="shared" si="173"/>
        <v>236.90000000000006</v>
      </c>
      <c r="W477" s="66">
        <f t="shared" si="174"/>
        <v>1278</v>
      </c>
      <c r="X477" s="20">
        <f t="shared" si="175"/>
        <v>0.18536776212832556</v>
      </c>
      <c r="Y477" s="67">
        <f t="shared" si="176"/>
        <v>2.3690000000000007</v>
      </c>
      <c r="Z477" s="68">
        <f t="shared" si="177"/>
        <v>23690.000000000007</v>
      </c>
      <c r="AA477" s="65" t="s">
        <v>52</v>
      </c>
      <c r="AU477" s="23" t="str">
        <f t="shared" si="180"/>
        <v/>
      </c>
      <c r="AV477" s="23">
        <f t="shared" si="180"/>
        <v>-1</v>
      </c>
      <c r="AW477" s="23" t="str">
        <f t="shared" si="170"/>
        <v/>
      </c>
      <c r="AX477" s="23" t="str">
        <f t="shared" si="179"/>
        <v/>
      </c>
      <c r="AY477" s="23" t="str">
        <f t="shared" si="181"/>
        <v/>
      </c>
      <c r="AZ477" s="23" t="s">
        <v>720</v>
      </c>
      <c r="BA477" s="25">
        <v>0</v>
      </c>
      <c r="BB477" s="25">
        <v>0</v>
      </c>
      <c r="BC477" s="25">
        <f t="shared" si="165"/>
        <v>-1</v>
      </c>
      <c r="BD477" s="25">
        <f t="shared" si="178"/>
        <v>6.9999999999999951E-2</v>
      </c>
      <c r="BF477" s="55">
        <f t="shared" si="169"/>
        <v>0</v>
      </c>
      <c r="BG477" s="66"/>
      <c r="BH477" s="66"/>
      <c r="BI477" s="25"/>
      <c r="BJ477" s="25"/>
      <c r="BK477" s="20"/>
      <c r="BL477" s="24"/>
      <c r="BM477" s="25"/>
      <c r="BN477" s="25"/>
      <c r="BO477" s="25"/>
      <c r="BP477" s="126"/>
    </row>
    <row r="478" spans="1:68" hidden="1" x14ac:dyDescent="0.2">
      <c r="A478" s="56">
        <v>45180</v>
      </c>
      <c r="B478" s="57" t="s">
        <v>561</v>
      </c>
      <c r="D478" s="24" t="s">
        <v>621</v>
      </c>
      <c r="F478" s="74" t="s">
        <v>51</v>
      </c>
      <c r="G478" s="74" t="s">
        <v>103</v>
      </c>
      <c r="H478" s="24" t="s">
        <v>622</v>
      </c>
      <c r="I478" s="61" t="s">
        <v>95</v>
      </c>
      <c r="J478" s="61" t="s">
        <v>80</v>
      </c>
      <c r="K478" s="62" t="s">
        <v>625</v>
      </c>
      <c r="L478" s="122">
        <v>2</v>
      </c>
      <c r="M478" s="74" t="s">
        <v>105</v>
      </c>
      <c r="N478" s="60" t="s">
        <v>6</v>
      </c>
      <c r="R478" s="79">
        <v>2.2000000000000002</v>
      </c>
      <c r="S478" s="65" t="s">
        <v>371</v>
      </c>
      <c r="T478" s="66" t="str">
        <f t="shared" si="171"/>
        <v>0.00</v>
      </c>
      <c r="U478" s="66">
        <f t="shared" si="172"/>
        <v>-2</v>
      </c>
      <c r="V478" s="66">
        <f t="shared" si="173"/>
        <v>234.90000000000006</v>
      </c>
      <c r="W478" s="66">
        <f t="shared" si="174"/>
        <v>1280</v>
      </c>
      <c r="X478" s="20">
        <f t="shared" si="175"/>
        <v>0.18351562500000004</v>
      </c>
      <c r="Y478" s="67">
        <f t="shared" si="176"/>
        <v>2.3490000000000006</v>
      </c>
      <c r="Z478" s="68">
        <f t="shared" si="177"/>
        <v>23490.000000000007</v>
      </c>
      <c r="AA478" s="65" t="s">
        <v>52</v>
      </c>
      <c r="AU478" s="23">
        <f t="shared" si="180"/>
        <v>-2</v>
      </c>
      <c r="AV478" s="23" t="str">
        <f t="shared" si="180"/>
        <v/>
      </c>
      <c r="AW478" s="23" t="str">
        <f t="shared" si="170"/>
        <v/>
      </c>
      <c r="AX478" s="23" t="str">
        <f t="shared" si="179"/>
        <v/>
      </c>
      <c r="AY478" s="23" t="str">
        <f t="shared" si="181"/>
        <v/>
      </c>
      <c r="AZ478" s="23"/>
      <c r="BA478" s="25">
        <v>1.85</v>
      </c>
      <c r="BB478" s="24">
        <v>1.78</v>
      </c>
      <c r="BC478" s="25">
        <f t="shared" si="165"/>
        <v>1.56</v>
      </c>
      <c r="BD478" s="25">
        <f t="shared" si="178"/>
        <v>1.7254</v>
      </c>
      <c r="BF478" s="55">
        <f t="shared" si="169"/>
        <v>0</v>
      </c>
      <c r="BG478" s="66"/>
      <c r="BH478" s="66"/>
      <c r="BI478" s="25"/>
      <c r="BJ478" s="25"/>
      <c r="BK478" s="20"/>
      <c r="BL478" s="24"/>
      <c r="BM478" s="25"/>
      <c r="BN478" s="25"/>
      <c r="BO478" s="25"/>
      <c r="BP478" s="126"/>
    </row>
    <row r="479" spans="1:68" hidden="1" x14ac:dyDescent="0.2">
      <c r="A479" s="56">
        <v>45180</v>
      </c>
      <c r="B479" s="57" t="s">
        <v>561</v>
      </c>
      <c r="D479" s="24" t="s">
        <v>621</v>
      </c>
      <c r="F479" s="74" t="s">
        <v>51</v>
      </c>
      <c r="G479" s="74" t="s">
        <v>103</v>
      </c>
      <c r="H479" s="24" t="s">
        <v>622</v>
      </c>
      <c r="I479" s="61" t="s">
        <v>90</v>
      </c>
      <c r="J479" s="61" t="s">
        <v>202</v>
      </c>
      <c r="K479" s="62" t="s">
        <v>627</v>
      </c>
      <c r="L479" s="122">
        <v>1</v>
      </c>
      <c r="M479" s="74" t="s">
        <v>105</v>
      </c>
      <c r="N479" s="60" t="s">
        <v>6</v>
      </c>
      <c r="R479" s="79">
        <v>2.8</v>
      </c>
      <c r="S479" s="65" t="s">
        <v>371</v>
      </c>
      <c r="T479" s="66" t="str">
        <f t="shared" si="171"/>
        <v>0.00</v>
      </c>
      <c r="U479" s="66">
        <f t="shared" si="172"/>
        <v>-1</v>
      </c>
      <c r="V479" s="66">
        <f t="shared" si="173"/>
        <v>233.90000000000006</v>
      </c>
      <c r="W479" s="66">
        <f t="shared" si="174"/>
        <v>1281</v>
      </c>
      <c r="X479" s="20">
        <f t="shared" si="175"/>
        <v>0.18259172521467609</v>
      </c>
      <c r="Y479" s="67">
        <f t="shared" si="176"/>
        <v>2.3390000000000004</v>
      </c>
      <c r="Z479" s="68">
        <f t="shared" si="177"/>
        <v>23390.000000000007</v>
      </c>
      <c r="AA479" s="65" t="s">
        <v>52</v>
      </c>
      <c r="AU479" s="23">
        <f t="shared" si="180"/>
        <v>-1</v>
      </c>
      <c r="AV479" s="23" t="str">
        <f t="shared" si="180"/>
        <v/>
      </c>
      <c r="AW479" s="23" t="str">
        <f t="shared" si="170"/>
        <v/>
      </c>
      <c r="AX479" s="23" t="str">
        <f t="shared" si="179"/>
        <v/>
      </c>
      <c r="AY479" s="23" t="str">
        <f t="shared" si="181"/>
        <v/>
      </c>
      <c r="AZ479" s="23"/>
      <c r="BA479" s="25">
        <v>2.9</v>
      </c>
      <c r="BB479" s="24">
        <v>2.75</v>
      </c>
      <c r="BC479" s="25">
        <f t="shared" si="165"/>
        <v>1.75</v>
      </c>
      <c r="BD479" s="25">
        <f t="shared" si="178"/>
        <v>2.6275000000000004</v>
      </c>
      <c r="BF479" s="55">
        <f t="shared" si="169"/>
        <v>0</v>
      </c>
      <c r="BG479" s="66"/>
      <c r="BH479" s="66"/>
      <c r="BI479" s="25"/>
      <c r="BJ479" s="25"/>
      <c r="BK479" s="20"/>
      <c r="BL479" s="24"/>
      <c r="BM479" s="25"/>
      <c r="BN479" s="25"/>
      <c r="BO479" s="25"/>
      <c r="BP479" s="126"/>
    </row>
    <row r="480" spans="1:68" hidden="1" x14ac:dyDescent="0.2">
      <c r="A480" s="56">
        <v>45180</v>
      </c>
      <c r="B480" s="57" t="s">
        <v>561</v>
      </c>
      <c r="D480" s="24" t="s">
        <v>621</v>
      </c>
      <c r="F480" s="74" t="s">
        <v>51</v>
      </c>
      <c r="G480" s="74" t="s">
        <v>103</v>
      </c>
      <c r="H480" s="24" t="s">
        <v>623</v>
      </c>
      <c r="I480" s="61" t="s">
        <v>94</v>
      </c>
      <c r="J480" s="61" t="s">
        <v>624</v>
      </c>
      <c r="K480" s="60" t="s">
        <v>626</v>
      </c>
      <c r="L480" s="122">
        <v>1</v>
      </c>
      <c r="M480" s="74" t="s">
        <v>105</v>
      </c>
      <c r="N480" s="60" t="s">
        <v>73</v>
      </c>
      <c r="R480" s="79">
        <v>3.3</v>
      </c>
      <c r="S480" s="65" t="s">
        <v>363</v>
      </c>
      <c r="T480" s="66" t="str">
        <f t="shared" si="171"/>
        <v>0.00</v>
      </c>
      <c r="U480" s="66">
        <f t="shared" si="172"/>
        <v>-1</v>
      </c>
      <c r="V480" s="66">
        <f t="shared" si="173"/>
        <v>232.90000000000006</v>
      </c>
      <c r="W480" s="66">
        <f t="shared" si="174"/>
        <v>1282</v>
      </c>
      <c r="X480" s="20">
        <f t="shared" si="175"/>
        <v>0.18166926677067088</v>
      </c>
      <c r="Y480" s="67">
        <f t="shared" si="176"/>
        <v>2.3290000000000006</v>
      </c>
      <c r="Z480" s="68">
        <f t="shared" si="177"/>
        <v>23290.000000000007</v>
      </c>
      <c r="AA480" s="65" t="s">
        <v>52</v>
      </c>
      <c r="AU480" s="23">
        <f t="shared" si="180"/>
        <v>-1</v>
      </c>
      <c r="AV480" s="23" t="str">
        <f t="shared" si="180"/>
        <v/>
      </c>
      <c r="AW480" s="23" t="str">
        <f t="shared" si="170"/>
        <v/>
      </c>
      <c r="AX480" s="23" t="str">
        <f t="shared" si="179"/>
        <v/>
      </c>
      <c r="AY480" s="23" t="str">
        <f t="shared" si="181"/>
        <v/>
      </c>
      <c r="AZ480" s="23"/>
      <c r="BA480" s="25">
        <v>0</v>
      </c>
      <c r="BB480" s="25">
        <v>0</v>
      </c>
      <c r="BC480" s="25">
        <f t="shared" si="165"/>
        <v>-1</v>
      </c>
      <c r="BD480" s="25">
        <f t="shared" si="178"/>
        <v>6.9999999999999951E-2</v>
      </c>
      <c r="BF480" s="55">
        <f t="shared" si="169"/>
        <v>0</v>
      </c>
      <c r="BG480" s="66"/>
      <c r="BH480" s="66"/>
      <c r="BI480" s="25"/>
      <c r="BJ480" s="25"/>
      <c r="BK480" s="20"/>
      <c r="BL480" s="24"/>
      <c r="BM480" s="25"/>
      <c r="BN480" s="25"/>
      <c r="BO480" s="25"/>
      <c r="BP480" s="126"/>
    </row>
    <row r="481" spans="1:68" hidden="1" x14ac:dyDescent="0.2">
      <c r="A481" s="56">
        <v>45181</v>
      </c>
      <c r="B481" s="57" t="s">
        <v>561</v>
      </c>
      <c r="D481" s="24" t="s">
        <v>584</v>
      </c>
      <c r="F481" s="74" t="s">
        <v>51</v>
      </c>
      <c r="G481" s="74" t="s">
        <v>103</v>
      </c>
      <c r="H481" s="24" t="s">
        <v>435</v>
      </c>
      <c r="I481" s="61" t="s">
        <v>159</v>
      </c>
      <c r="J481" s="61" t="s">
        <v>84</v>
      </c>
      <c r="K481" s="69" t="s">
        <v>630</v>
      </c>
      <c r="L481" s="122">
        <v>2</v>
      </c>
      <c r="M481" s="74" t="s">
        <v>105</v>
      </c>
      <c r="N481" s="60" t="s">
        <v>6</v>
      </c>
      <c r="R481" s="79">
        <v>1.55</v>
      </c>
      <c r="S481" s="65" t="s">
        <v>372</v>
      </c>
      <c r="T481" s="66">
        <f t="shared" si="171"/>
        <v>3.1</v>
      </c>
      <c r="U481" s="66">
        <f t="shared" si="172"/>
        <v>1.1000000000000001</v>
      </c>
      <c r="V481" s="66">
        <f t="shared" si="173"/>
        <v>234.00000000000006</v>
      </c>
      <c r="W481" s="66">
        <f t="shared" si="174"/>
        <v>1284</v>
      </c>
      <c r="X481" s="20">
        <f t="shared" si="175"/>
        <v>0.18224299065420566</v>
      </c>
      <c r="Y481" s="67">
        <f t="shared" si="176"/>
        <v>2.3400000000000007</v>
      </c>
      <c r="Z481" s="68">
        <f t="shared" si="177"/>
        <v>23400.000000000007</v>
      </c>
      <c r="AA481" s="65" t="s">
        <v>53</v>
      </c>
      <c r="AU481" s="23">
        <f t="shared" si="180"/>
        <v>1.1000000000000001</v>
      </c>
      <c r="AV481" s="23" t="str">
        <f t="shared" si="180"/>
        <v/>
      </c>
      <c r="AW481" s="23" t="str">
        <f t="shared" si="170"/>
        <v/>
      </c>
      <c r="AX481" s="23" t="str">
        <f t="shared" si="179"/>
        <v/>
      </c>
      <c r="AY481" s="23" t="str">
        <f t="shared" si="181"/>
        <v/>
      </c>
      <c r="AZ481" s="23"/>
      <c r="BA481" s="25">
        <v>3.4</v>
      </c>
      <c r="BB481" s="25">
        <v>3.36</v>
      </c>
      <c r="BC481" s="25">
        <f t="shared" si="165"/>
        <v>4.72</v>
      </c>
      <c r="BD481" s="25">
        <f t="shared" si="178"/>
        <v>3.1947999999999999</v>
      </c>
      <c r="BF481" s="55">
        <f t="shared" si="169"/>
        <v>0</v>
      </c>
      <c r="BG481" s="66"/>
      <c r="BH481" s="66"/>
      <c r="BI481" s="25"/>
      <c r="BJ481" s="25"/>
      <c r="BK481" s="20"/>
      <c r="BL481" s="24"/>
      <c r="BM481" s="25"/>
      <c r="BN481" s="25"/>
      <c r="BO481" s="25"/>
      <c r="BP481" s="126"/>
    </row>
    <row r="482" spans="1:68" hidden="1" x14ac:dyDescent="0.2">
      <c r="A482" s="56">
        <v>45181</v>
      </c>
      <c r="B482" s="57" t="s">
        <v>561</v>
      </c>
      <c r="D482" s="24" t="s">
        <v>584</v>
      </c>
      <c r="F482" s="74" t="s">
        <v>51</v>
      </c>
      <c r="G482" s="74" t="s">
        <v>103</v>
      </c>
      <c r="H482" s="24" t="s">
        <v>628</v>
      </c>
      <c r="I482" s="61" t="s">
        <v>90</v>
      </c>
      <c r="J482" s="61" t="s">
        <v>95</v>
      </c>
      <c r="K482" s="62" t="s">
        <v>629</v>
      </c>
      <c r="L482" s="122">
        <v>3</v>
      </c>
      <c r="M482" s="74" t="s">
        <v>105</v>
      </c>
      <c r="N482" s="60" t="s">
        <v>6</v>
      </c>
      <c r="R482" s="79">
        <v>1.75</v>
      </c>
      <c r="S482" s="65" t="s">
        <v>371</v>
      </c>
      <c r="T482" s="66" t="str">
        <f t="shared" si="171"/>
        <v>0.00</v>
      </c>
      <c r="U482" s="66">
        <f t="shared" si="172"/>
        <v>-3</v>
      </c>
      <c r="V482" s="66">
        <f t="shared" si="173"/>
        <v>231.00000000000006</v>
      </c>
      <c r="W482" s="66">
        <f t="shared" si="174"/>
        <v>1287</v>
      </c>
      <c r="X482" s="20">
        <f t="shared" si="175"/>
        <v>0.17948717948717954</v>
      </c>
      <c r="Y482" s="67">
        <f t="shared" si="176"/>
        <v>2.3100000000000005</v>
      </c>
      <c r="Z482" s="68">
        <f t="shared" si="177"/>
        <v>23100.000000000007</v>
      </c>
      <c r="AA482" s="65" t="s">
        <v>52</v>
      </c>
      <c r="AU482" s="23">
        <f t="shared" si="180"/>
        <v>-3</v>
      </c>
      <c r="AV482" s="23" t="str">
        <f t="shared" si="180"/>
        <v/>
      </c>
      <c r="AW482" s="23" t="str">
        <f t="shared" si="170"/>
        <v/>
      </c>
      <c r="AX482" s="23" t="str">
        <f t="shared" si="179"/>
        <v/>
      </c>
      <c r="AY482" s="23" t="str">
        <f t="shared" si="181"/>
        <v/>
      </c>
      <c r="AZ482" s="23"/>
      <c r="BA482" s="25">
        <v>1.5</v>
      </c>
      <c r="BB482" s="25">
        <v>1.55</v>
      </c>
      <c r="BC482" s="25">
        <f t="shared" si="165"/>
        <v>1.6500000000000004</v>
      </c>
      <c r="BD482" s="25">
        <f t="shared" si="178"/>
        <v>1.5115000000000001</v>
      </c>
      <c r="BF482" s="55">
        <f t="shared" si="169"/>
        <v>0</v>
      </c>
      <c r="BG482" s="66"/>
      <c r="BH482" s="66"/>
      <c r="BI482" s="25"/>
      <c r="BJ482" s="25"/>
      <c r="BK482" s="20"/>
      <c r="BL482" s="24"/>
      <c r="BM482" s="25"/>
      <c r="BN482" s="25"/>
      <c r="BO482" s="25"/>
      <c r="BP482" s="126"/>
    </row>
    <row r="483" spans="1:68" hidden="1" x14ac:dyDescent="0.2">
      <c r="A483" s="56">
        <v>45181</v>
      </c>
      <c r="B483" s="57" t="s">
        <v>561</v>
      </c>
      <c r="D483" s="24" t="s">
        <v>584</v>
      </c>
      <c r="F483" s="74" t="s">
        <v>51</v>
      </c>
      <c r="G483" s="74" t="s">
        <v>103</v>
      </c>
      <c r="H483" s="24" t="s">
        <v>222</v>
      </c>
      <c r="I483" s="61" t="s">
        <v>90</v>
      </c>
      <c r="J483" s="61" t="s">
        <v>136</v>
      </c>
      <c r="K483" s="69" t="s">
        <v>631</v>
      </c>
      <c r="L483" s="122">
        <v>3</v>
      </c>
      <c r="M483" s="74" t="s">
        <v>105</v>
      </c>
      <c r="N483" s="60" t="s">
        <v>7</v>
      </c>
      <c r="R483" s="79">
        <v>2</v>
      </c>
      <c r="S483" s="65" t="s">
        <v>372</v>
      </c>
      <c r="T483" s="66">
        <f t="shared" si="171"/>
        <v>6</v>
      </c>
      <c r="U483" s="66">
        <f t="shared" si="172"/>
        <v>3</v>
      </c>
      <c r="V483" s="66">
        <f t="shared" si="173"/>
        <v>234.00000000000006</v>
      </c>
      <c r="W483" s="66">
        <f t="shared" si="174"/>
        <v>1290</v>
      </c>
      <c r="X483" s="20">
        <f t="shared" si="175"/>
        <v>0.18139534883720934</v>
      </c>
      <c r="Y483" s="67">
        <f t="shared" si="176"/>
        <v>2.3400000000000007</v>
      </c>
      <c r="Z483" s="68">
        <f t="shared" si="177"/>
        <v>23400.000000000007</v>
      </c>
      <c r="AA483" s="65" t="s">
        <v>53</v>
      </c>
      <c r="AU483" s="23">
        <f t="shared" si="180"/>
        <v>3</v>
      </c>
      <c r="AV483" s="23" t="str">
        <f t="shared" si="180"/>
        <v/>
      </c>
      <c r="AW483" s="23" t="str">
        <f t="shared" si="170"/>
        <v/>
      </c>
      <c r="AX483" s="23" t="str">
        <f t="shared" si="179"/>
        <v/>
      </c>
      <c r="AY483" s="23" t="str">
        <f t="shared" si="181"/>
        <v/>
      </c>
      <c r="AZ483" s="23"/>
      <c r="BA483" s="25">
        <v>0</v>
      </c>
      <c r="BB483" s="24">
        <v>1.95</v>
      </c>
      <c r="BC483" s="25">
        <f t="shared" si="165"/>
        <v>2.8499999999999996</v>
      </c>
      <c r="BD483" s="25">
        <f t="shared" si="178"/>
        <v>1.8835</v>
      </c>
      <c r="BF483" s="55">
        <f t="shared" si="169"/>
        <v>0</v>
      </c>
      <c r="BG483" s="66"/>
      <c r="BH483" s="66"/>
      <c r="BI483" s="25"/>
      <c r="BJ483" s="25"/>
      <c r="BK483" s="20"/>
      <c r="BL483" s="24"/>
      <c r="BM483" s="25"/>
      <c r="BN483" s="25"/>
      <c r="BO483" s="25"/>
      <c r="BP483" s="126"/>
    </row>
    <row r="484" spans="1:68" hidden="1" x14ac:dyDescent="0.2">
      <c r="A484" s="56">
        <v>45181</v>
      </c>
      <c r="B484" s="57" t="s">
        <v>561</v>
      </c>
      <c r="D484" s="24" t="s">
        <v>584</v>
      </c>
      <c r="F484" s="74" t="s">
        <v>51</v>
      </c>
      <c r="G484" s="74" t="s">
        <v>103</v>
      </c>
      <c r="H484" s="24" t="s">
        <v>222</v>
      </c>
      <c r="I484" s="61" t="s">
        <v>90</v>
      </c>
      <c r="J484" s="61" t="s">
        <v>136</v>
      </c>
      <c r="K484" s="69" t="s">
        <v>631</v>
      </c>
      <c r="L484" s="122">
        <v>1</v>
      </c>
      <c r="M484" s="74" t="s">
        <v>105</v>
      </c>
      <c r="N484" s="60" t="s">
        <v>6</v>
      </c>
      <c r="R484" s="79">
        <v>6.5</v>
      </c>
      <c r="S484" s="65" t="s">
        <v>372</v>
      </c>
      <c r="T484" s="66">
        <f t="shared" si="171"/>
        <v>6.5</v>
      </c>
      <c r="U484" s="66">
        <f t="shared" si="172"/>
        <v>5.5</v>
      </c>
      <c r="V484" s="66">
        <f t="shared" si="173"/>
        <v>239.50000000000006</v>
      </c>
      <c r="W484" s="66">
        <f t="shared" si="174"/>
        <v>1291</v>
      </c>
      <c r="X484" s="20">
        <f t="shared" si="175"/>
        <v>0.18551510457010073</v>
      </c>
      <c r="Y484" s="67">
        <f t="shared" si="176"/>
        <v>2.3950000000000005</v>
      </c>
      <c r="Z484" s="68">
        <f t="shared" si="177"/>
        <v>23950.000000000007</v>
      </c>
      <c r="AA484" s="65" t="s">
        <v>53</v>
      </c>
      <c r="AU484" s="23">
        <f t="shared" si="180"/>
        <v>5.5</v>
      </c>
      <c r="AV484" s="23" t="str">
        <f t="shared" si="180"/>
        <v/>
      </c>
      <c r="AW484" s="23" t="str">
        <f t="shared" si="170"/>
        <v/>
      </c>
      <c r="AX484" s="23" t="str">
        <f t="shared" si="179"/>
        <v/>
      </c>
      <c r="AY484" s="23" t="str">
        <f t="shared" si="181"/>
        <v/>
      </c>
      <c r="AZ484" s="23"/>
      <c r="BA484" s="25">
        <v>6</v>
      </c>
      <c r="BB484" s="24">
        <v>6.46</v>
      </c>
      <c r="BC484" s="25">
        <f t="shared" ref="BC484:BC547" si="182">((BB484*(L484))-(L484))</f>
        <v>5.46</v>
      </c>
      <c r="BD484" s="25">
        <f t="shared" si="178"/>
        <v>6.0777999999999999</v>
      </c>
      <c r="BF484" s="55">
        <f t="shared" si="169"/>
        <v>0</v>
      </c>
      <c r="BG484" s="66"/>
      <c r="BH484" s="66"/>
      <c r="BI484" s="25"/>
      <c r="BJ484" s="25"/>
      <c r="BK484" s="20"/>
      <c r="BL484" s="24"/>
      <c r="BM484" s="25"/>
      <c r="BN484" s="25"/>
      <c r="BO484" s="25"/>
      <c r="BP484" s="126"/>
    </row>
    <row r="485" spans="1:68" hidden="1" x14ac:dyDescent="0.2">
      <c r="A485" s="56">
        <v>45182</v>
      </c>
      <c r="B485" s="57" t="s">
        <v>561</v>
      </c>
      <c r="C485" s="24" t="s">
        <v>644</v>
      </c>
      <c r="D485" s="24" t="s">
        <v>397</v>
      </c>
      <c r="F485" s="74" t="s">
        <v>51</v>
      </c>
      <c r="G485" s="74" t="s">
        <v>103</v>
      </c>
      <c r="H485" s="72" t="s">
        <v>167</v>
      </c>
      <c r="I485" s="72">
        <v>7</v>
      </c>
      <c r="J485" s="72">
        <v>7</v>
      </c>
      <c r="K485" s="85" t="s">
        <v>636</v>
      </c>
      <c r="L485" s="122">
        <v>2</v>
      </c>
      <c r="M485" s="74" t="s">
        <v>105</v>
      </c>
      <c r="N485" s="60" t="s">
        <v>6</v>
      </c>
      <c r="R485" s="79">
        <v>2.94</v>
      </c>
      <c r="S485" s="65" t="s">
        <v>372</v>
      </c>
      <c r="T485" s="66">
        <f t="shared" si="171"/>
        <v>5.88</v>
      </c>
      <c r="U485" s="66">
        <f t="shared" si="172"/>
        <v>3.88</v>
      </c>
      <c r="V485" s="66">
        <f t="shared" si="173"/>
        <v>243.38000000000005</v>
      </c>
      <c r="W485" s="66">
        <f t="shared" si="174"/>
        <v>1293</v>
      </c>
      <c r="X485" s="20">
        <f t="shared" si="175"/>
        <v>0.18822892498066515</v>
      </c>
      <c r="Y485" s="67">
        <f t="shared" si="176"/>
        <v>2.4338000000000006</v>
      </c>
      <c r="Z485" s="68">
        <f t="shared" si="177"/>
        <v>24338.000000000004</v>
      </c>
      <c r="AA485" s="65" t="s">
        <v>53</v>
      </c>
      <c r="AU485" s="23">
        <f t="shared" si="180"/>
        <v>3.88</v>
      </c>
      <c r="AV485" s="23" t="str">
        <f t="shared" si="180"/>
        <v/>
      </c>
      <c r="AW485" s="23" t="str">
        <f t="shared" si="170"/>
        <v/>
      </c>
      <c r="AX485" s="23" t="str">
        <f t="shared" si="179"/>
        <v/>
      </c>
      <c r="AY485" s="23" t="str">
        <f t="shared" si="181"/>
        <v/>
      </c>
      <c r="AZ485" s="23"/>
      <c r="BA485" s="25">
        <v>2.6</v>
      </c>
      <c r="BB485" s="24">
        <v>2.5299999999999998</v>
      </c>
      <c r="BC485" s="25">
        <f t="shared" si="182"/>
        <v>3.0599999999999996</v>
      </c>
      <c r="BD485" s="25">
        <f t="shared" si="178"/>
        <v>2.4228999999999998</v>
      </c>
      <c r="BF485" s="55">
        <f t="shared" si="169"/>
        <v>0</v>
      </c>
      <c r="BG485" s="66"/>
      <c r="BH485" s="66"/>
      <c r="BI485" s="25"/>
      <c r="BJ485" s="25"/>
      <c r="BK485" s="20"/>
      <c r="BL485" s="24"/>
      <c r="BM485" s="25"/>
      <c r="BN485" s="25"/>
      <c r="BO485" s="25"/>
      <c r="BP485" s="126"/>
    </row>
    <row r="486" spans="1:68" hidden="1" x14ac:dyDescent="0.2">
      <c r="A486" s="56">
        <v>45182</v>
      </c>
      <c r="B486" s="57" t="s">
        <v>561</v>
      </c>
      <c r="C486" s="24" t="s">
        <v>644</v>
      </c>
      <c r="D486" s="24" t="s">
        <v>397</v>
      </c>
      <c r="F486" s="74" t="s">
        <v>51</v>
      </c>
      <c r="G486" s="74" t="s">
        <v>121</v>
      </c>
      <c r="H486" s="24" t="s">
        <v>57</v>
      </c>
      <c r="I486" s="61" t="s">
        <v>80</v>
      </c>
      <c r="J486" s="61" t="s">
        <v>156</v>
      </c>
      <c r="K486" s="62" t="s">
        <v>632</v>
      </c>
      <c r="L486" s="122">
        <v>3</v>
      </c>
      <c r="M486" s="74" t="s">
        <v>105</v>
      </c>
      <c r="N486" s="60" t="s">
        <v>6</v>
      </c>
      <c r="R486" s="79">
        <v>2.7</v>
      </c>
      <c r="S486" s="65" t="s">
        <v>371</v>
      </c>
      <c r="T486" s="66" t="str">
        <f t="shared" si="171"/>
        <v>0.00</v>
      </c>
      <c r="U486" s="66">
        <f t="shared" si="172"/>
        <v>-3</v>
      </c>
      <c r="V486" s="66">
        <f t="shared" si="173"/>
        <v>240.38000000000005</v>
      </c>
      <c r="W486" s="66">
        <f t="shared" si="174"/>
        <v>1296</v>
      </c>
      <c r="X486" s="20">
        <f t="shared" si="175"/>
        <v>0.18547839506172845</v>
      </c>
      <c r="Y486" s="67">
        <f t="shared" si="176"/>
        <v>2.4038000000000004</v>
      </c>
      <c r="Z486" s="68">
        <f t="shared" si="177"/>
        <v>24038.000000000004</v>
      </c>
      <c r="AA486" s="65" t="s">
        <v>52</v>
      </c>
      <c r="AU486" s="23" t="str">
        <f t="shared" ref="AU486:AV505" si="183">IF($G486=AU$2,$U486,"")</f>
        <v/>
      </c>
      <c r="AV486" s="23">
        <f t="shared" si="183"/>
        <v>-3</v>
      </c>
      <c r="AW486" s="23" t="str">
        <f t="shared" si="170"/>
        <v/>
      </c>
      <c r="AX486" s="23" t="str">
        <f t="shared" si="179"/>
        <v/>
      </c>
      <c r="AY486" s="23" t="str">
        <f t="shared" si="181"/>
        <v/>
      </c>
      <c r="AZ486" s="23" t="s">
        <v>720</v>
      </c>
      <c r="BA486" s="25">
        <v>0</v>
      </c>
      <c r="BB486" s="25">
        <v>0</v>
      </c>
      <c r="BC486" s="25">
        <f t="shared" si="182"/>
        <v>-3</v>
      </c>
      <c r="BD486" s="25">
        <f t="shared" si="178"/>
        <v>6.9999999999999951E-2</v>
      </c>
      <c r="BF486" s="55">
        <f t="shared" si="169"/>
        <v>0</v>
      </c>
      <c r="BG486" s="66"/>
      <c r="BH486" s="66"/>
      <c r="BI486" s="25"/>
      <c r="BJ486" s="25"/>
      <c r="BK486" s="20"/>
      <c r="BL486" s="24"/>
      <c r="BM486" s="25"/>
      <c r="BN486" s="25"/>
      <c r="BO486" s="25"/>
      <c r="BP486" s="126"/>
    </row>
    <row r="487" spans="1:68" hidden="1" x14ac:dyDescent="0.2">
      <c r="A487" s="56">
        <v>45182</v>
      </c>
      <c r="B487" s="57" t="s">
        <v>561</v>
      </c>
      <c r="C487" s="24" t="s">
        <v>644</v>
      </c>
      <c r="D487" s="24" t="s">
        <v>397</v>
      </c>
      <c r="F487" s="74" t="s">
        <v>51</v>
      </c>
      <c r="G487" s="74" t="s">
        <v>121</v>
      </c>
      <c r="H487" s="24" t="s">
        <v>351</v>
      </c>
      <c r="I487" s="61" t="s">
        <v>136</v>
      </c>
      <c r="J487" s="61" t="s">
        <v>96</v>
      </c>
      <c r="K487" s="60" t="s">
        <v>633</v>
      </c>
      <c r="L487" s="122">
        <v>1</v>
      </c>
      <c r="M487" s="74" t="s">
        <v>105</v>
      </c>
      <c r="N487" s="60" t="s">
        <v>6</v>
      </c>
      <c r="R487" s="79">
        <v>4.8</v>
      </c>
      <c r="S487" s="65" t="s">
        <v>363</v>
      </c>
      <c r="T487" s="66" t="str">
        <f t="shared" si="171"/>
        <v>0.00</v>
      </c>
      <c r="U487" s="66">
        <f t="shared" si="172"/>
        <v>-1</v>
      </c>
      <c r="V487" s="66">
        <f t="shared" si="173"/>
        <v>239.38000000000005</v>
      </c>
      <c r="W487" s="66">
        <f t="shared" si="174"/>
        <v>1297</v>
      </c>
      <c r="X487" s="20">
        <f t="shared" si="175"/>
        <v>0.18456437933693143</v>
      </c>
      <c r="Y487" s="67">
        <f t="shared" si="176"/>
        <v>2.3938000000000006</v>
      </c>
      <c r="Z487" s="68">
        <f t="shared" si="177"/>
        <v>23938.000000000004</v>
      </c>
      <c r="AA487" s="65" t="s">
        <v>52</v>
      </c>
      <c r="AU487" s="23" t="str">
        <f t="shared" si="183"/>
        <v/>
      </c>
      <c r="AV487" s="23">
        <f t="shared" si="183"/>
        <v>-1</v>
      </c>
      <c r="AW487" s="23" t="str">
        <f t="shared" si="170"/>
        <v/>
      </c>
      <c r="AX487" s="23" t="str">
        <f t="shared" si="179"/>
        <v/>
      </c>
      <c r="AY487" s="23" t="str">
        <f t="shared" si="181"/>
        <v/>
      </c>
      <c r="AZ487" s="23" t="s">
        <v>720</v>
      </c>
      <c r="BA487" s="25">
        <v>0</v>
      </c>
      <c r="BB487" s="25">
        <v>0</v>
      </c>
      <c r="BC487" s="25">
        <f t="shared" si="182"/>
        <v>-1</v>
      </c>
      <c r="BD487" s="25">
        <f t="shared" ref="BD487:BD518" si="184">0.93*(BB487-1)+1</f>
        <v>6.9999999999999951E-2</v>
      </c>
      <c r="BF487" s="55">
        <f t="shared" si="169"/>
        <v>0</v>
      </c>
      <c r="BG487" s="66"/>
      <c r="BH487" s="66"/>
      <c r="BI487" s="25"/>
      <c r="BJ487" s="25"/>
      <c r="BK487" s="20"/>
      <c r="BL487" s="24"/>
      <c r="BM487" s="25"/>
      <c r="BN487" s="25"/>
      <c r="BO487" s="25"/>
      <c r="BP487" s="126"/>
    </row>
    <row r="488" spans="1:68" hidden="1" x14ac:dyDescent="0.2">
      <c r="A488" s="56">
        <v>45182</v>
      </c>
      <c r="B488" s="57" t="s">
        <v>561</v>
      </c>
      <c r="C488" s="24" t="s">
        <v>644</v>
      </c>
      <c r="D488" s="24" t="s">
        <v>397</v>
      </c>
      <c r="F488" s="74" t="s">
        <v>51</v>
      </c>
      <c r="G488" s="74" t="s">
        <v>121</v>
      </c>
      <c r="H488" s="24" t="s">
        <v>351</v>
      </c>
      <c r="I488" s="61" t="s">
        <v>136</v>
      </c>
      <c r="J488" s="61" t="s">
        <v>96</v>
      </c>
      <c r="K488" s="60" t="s">
        <v>633</v>
      </c>
      <c r="L488" s="122">
        <v>2</v>
      </c>
      <c r="M488" s="74" t="s">
        <v>105</v>
      </c>
      <c r="N488" s="60" t="s">
        <v>7</v>
      </c>
      <c r="R488" s="79">
        <v>1.8</v>
      </c>
      <c r="S488" s="65" t="s">
        <v>363</v>
      </c>
      <c r="T488" s="66" t="str">
        <f t="shared" si="171"/>
        <v>0.00</v>
      </c>
      <c r="U488" s="66">
        <f t="shared" si="172"/>
        <v>-2</v>
      </c>
      <c r="V488" s="66">
        <f t="shared" si="173"/>
        <v>237.38000000000005</v>
      </c>
      <c r="W488" s="66">
        <f t="shared" si="174"/>
        <v>1299</v>
      </c>
      <c r="X488" s="20">
        <f t="shared" si="175"/>
        <v>0.18274056966897617</v>
      </c>
      <c r="Y488" s="67">
        <f t="shared" si="176"/>
        <v>2.3738000000000006</v>
      </c>
      <c r="Z488" s="68">
        <f t="shared" si="177"/>
        <v>23738.000000000004</v>
      </c>
      <c r="AA488" s="65" t="s">
        <v>52</v>
      </c>
      <c r="AU488" s="23" t="str">
        <f t="shared" si="183"/>
        <v/>
      </c>
      <c r="AV488" s="23">
        <f t="shared" si="183"/>
        <v>-2</v>
      </c>
      <c r="AW488" s="23" t="str">
        <f t="shared" si="170"/>
        <v/>
      </c>
      <c r="AX488" s="23" t="str">
        <f t="shared" si="179"/>
        <v/>
      </c>
      <c r="AY488" s="23" t="str">
        <f t="shared" si="181"/>
        <v/>
      </c>
      <c r="AZ488" s="23" t="s">
        <v>720</v>
      </c>
      <c r="BA488" s="25">
        <v>0</v>
      </c>
      <c r="BB488" s="25">
        <v>0</v>
      </c>
      <c r="BC488" s="25">
        <f t="shared" si="182"/>
        <v>-2</v>
      </c>
      <c r="BD488" s="25">
        <f t="shared" si="184"/>
        <v>6.9999999999999951E-2</v>
      </c>
      <c r="BF488" s="55">
        <f t="shared" si="169"/>
        <v>0</v>
      </c>
      <c r="BG488" s="66"/>
      <c r="BH488" s="66"/>
      <c r="BI488" s="25"/>
      <c r="BJ488" s="25"/>
      <c r="BK488" s="20"/>
      <c r="BL488" s="24"/>
      <c r="BM488" s="25"/>
      <c r="BN488" s="25"/>
      <c r="BO488" s="25"/>
      <c r="BP488" s="126"/>
    </row>
    <row r="489" spans="1:68" hidden="1" x14ac:dyDescent="0.2">
      <c r="A489" s="56">
        <v>45182</v>
      </c>
      <c r="B489" s="57" t="s">
        <v>561</v>
      </c>
      <c r="C489" s="24" t="s">
        <v>644</v>
      </c>
      <c r="D489" s="24" t="s">
        <v>397</v>
      </c>
      <c r="F489" s="74" t="s">
        <v>51</v>
      </c>
      <c r="G489" s="74" t="s">
        <v>121</v>
      </c>
      <c r="H489" s="24" t="s">
        <v>351</v>
      </c>
      <c r="I489" s="61" t="s">
        <v>63</v>
      </c>
      <c r="J489" s="61" t="s">
        <v>136</v>
      </c>
      <c r="K489" s="60" t="s">
        <v>634</v>
      </c>
      <c r="L489" s="122">
        <v>1</v>
      </c>
      <c r="M489" s="74" t="s">
        <v>105</v>
      </c>
      <c r="N489" s="60" t="s">
        <v>6</v>
      </c>
      <c r="R489" s="79">
        <v>5</v>
      </c>
      <c r="S489" s="65" t="s">
        <v>363</v>
      </c>
      <c r="T489" s="66" t="str">
        <f t="shared" si="171"/>
        <v>0.00</v>
      </c>
      <c r="U489" s="66">
        <f t="shared" si="172"/>
        <v>-1</v>
      </c>
      <c r="V489" s="66">
        <f t="shared" si="173"/>
        <v>236.38000000000005</v>
      </c>
      <c r="W489" s="66">
        <f t="shared" si="174"/>
        <v>1300</v>
      </c>
      <c r="X489" s="20">
        <f t="shared" si="175"/>
        <v>0.18183076923076927</v>
      </c>
      <c r="Y489" s="67">
        <f t="shared" si="176"/>
        <v>2.3638000000000003</v>
      </c>
      <c r="Z489" s="68">
        <f t="shared" si="177"/>
        <v>23638.000000000004</v>
      </c>
      <c r="AA489" s="65" t="s">
        <v>52</v>
      </c>
      <c r="AU489" s="23" t="str">
        <f t="shared" si="183"/>
        <v/>
      </c>
      <c r="AV489" s="23">
        <f t="shared" si="183"/>
        <v>-1</v>
      </c>
      <c r="AW489" s="23" t="str">
        <f t="shared" si="170"/>
        <v/>
      </c>
      <c r="AX489" s="23" t="str">
        <f t="shared" si="179"/>
        <v/>
      </c>
      <c r="AY489" s="23" t="str">
        <f t="shared" si="181"/>
        <v/>
      </c>
      <c r="AZ489" s="23" t="s">
        <v>720</v>
      </c>
      <c r="BA489" s="25">
        <v>0</v>
      </c>
      <c r="BB489" s="25">
        <v>0</v>
      </c>
      <c r="BC489" s="25">
        <f t="shared" si="182"/>
        <v>-1</v>
      </c>
      <c r="BD489" s="25">
        <f t="shared" si="184"/>
        <v>6.9999999999999951E-2</v>
      </c>
      <c r="BF489" s="55">
        <f t="shared" si="169"/>
        <v>0</v>
      </c>
      <c r="BG489" s="66"/>
      <c r="BH489" s="66"/>
      <c r="BI489" s="25"/>
      <c r="BJ489" s="25"/>
      <c r="BK489" s="20"/>
      <c r="BL489" s="24"/>
      <c r="BM489" s="25"/>
      <c r="BN489" s="25"/>
      <c r="BO489" s="25"/>
      <c r="BP489" s="126"/>
    </row>
    <row r="490" spans="1:68" hidden="1" x14ac:dyDescent="0.2">
      <c r="A490" s="56">
        <v>45182</v>
      </c>
      <c r="B490" s="57" t="s">
        <v>561</v>
      </c>
      <c r="C490" s="24" t="s">
        <v>644</v>
      </c>
      <c r="D490" s="24" t="s">
        <v>397</v>
      </c>
      <c r="F490" s="74" t="s">
        <v>51</v>
      </c>
      <c r="G490" s="74" t="s">
        <v>103</v>
      </c>
      <c r="H490" s="72" t="s">
        <v>167</v>
      </c>
      <c r="I490" s="72">
        <v>4</v>
      </c>
      <c r="J490" s="72">
        <v>3</v>
      </c>
      <c r="K490" s="84" t="s">
        <v>635</v>
      </c>
      <c r="L490" s="122">
        <v>3</v>
      </c>
      <c r="M490" s="74" t="s">
        <v>105</v>
      </c>
      <c r="N490" s="60" t="s">
        <v>6</v>
      </c>
      <c r="R490" s="79">
        <v>2.2000000000000002</v>
      </c>
      <c r="S490" s="65" t="s">
        <v>371</v>
      </c>
      <c r="T490" s="66" t="str">
        <f t="shared" si="171"/>
        <v>0.00</v>
      </c>
      <c r="U490" s="66">
        <f t="shared" si="172"/>
        <v>-3</v>
      </c>
      <c r="V490" s="66">
        <f t="shared" si="173"/>
        <v>233.38000000000005</v>
      </c>
      <c r="W490" s="66">
        <f t="shared" si="174"/>
        <v>1303</v>
      </c>
      <c r="X490" s="20">
        <f t="shared" si="175"/>
        <v>0.17910974673829627</v>
      </c>
      <c r="Y490" s="67">
        <f t="shared" si="176"/>
        <v>2.3338000000000005</v>
      </c>
      <c r="Z490" s="68">
        <f t="shared" si="177"/>
        <v>23338.000000000004</v>
      </c>
      <c r="AA490" s="65" t="s">
        <v>52</v>
      </c>
      <c r="AU490" s="23">
        <f t="shared" si="183"/>
        <v>-3</v>
      </c>
      <c r="AV490" s="23" t="str">
        <f t="shared" si="183"/>
        <v/>
      </c>
      <c r="AW490" s="23" t="str">
        <f t="shared" si="170"/>
        <v/>
      </c>
      <c r="AX490" s="23" t="str">
        <f t="shared" si="179"/>
        <v/>
      </c>
      <c r="AY490" s="23" t="str">
        <f t="shared" si="181"/>
        <v/>
      </c>
      <c r="AZ490" s="23"/>
      <c r="BA490" s="25">
        <v>2.1</v>
      </c>
      <c r="BB490" s="25">
        <v>2</v>
      </c>
      <c r="BC490" s="25">
        <f t="shared" si="182"/>
        <v>3</v>
      </c>
      <c r="BD490" s="25">
        <f t="shared" si="184"/>
        <v>1.9300000000000002</v>
      </c>
      <c r="BF490" s="55">
        <f t="shared" si="169"/>
        <v>0</v>
      </c>
      <c r="BG490" s="66"/>
      <c r="BH490" s="66"/>
      <c r="BI490" s="25"/>
      <c r="BJ490" s="25"/>
      <c r="BK490" s="20"/>
      <c r="BL490" s="24"/>
      <c r="BM490" s="25"/>
      <c r="BN490" s="25"/>
      <c r="BO490" s="25"/>
      <c r="BP490" s="126"/>
    </row>
    <row r="491" spans="1:68" hidden="1" x14ac:dyDescent="0.2">
      <c r="A491" s="56">
        <v>45182</v>
      </c>
      <c r="B491" s="57" t="s">
        <v>561</v>
      </c>
      <c r="C491" s="24" t="s">
        <v>644</v>
      </c>
      <c r="D491" s="24" t="s">
        <v>397</v>
      </c>
      <c r="F491" s="74" t="s">
        <v>51</v>
      </c>
      <c r="G491" s="74" t="s">
        <v>103</v>
      </c>
      <c r="H491" s="72" t="s">
        <v>55</v>
      </c>
      <c r="I491" s="72">
        <v>6</v>
      </c>
      <c r="J491" s="72">
        <v>2</v>
      </c>
      <c r="K491" s="72" t="s">
        <v>637</v>
      </c>
      <c r="L491" s="122">
        <v>1.5</v>
      </c>
      <c r="M491" s="74" t="s">
        <v>105</v>
      </c>
      <c r="N491" s="60" t="s">
        <v>6</v>
      </c>
      <c r="R491" s="79">
        <v>5.5</v>
      </c>
      <c r="S491" s="65" t="s">
        <v>363</v>
      </c>
      <c r="T491" s="66" t="str">
        <f t="shared" si="171"/>
        <v>0.00</v>
      </c>
      <c r="U491" s="66">
        <f t="shared" si="172"/>
        <v>-1.5</v>
      </c>
      <c r="V491" s="66">
        <f t="shared" si="173"/>
        <v>231.88000000000005</v>
      </c>
      <c r="W491" s="66">
        <f t="shared" si="174"/>
        <v>1304.5</v>
      </c>
      <c r="X491" s="20">
        <f t="shared" si="175"/>
        <v>0.17775392870831741</v>
      </c>
      <c r="Y491" s="67">
        <f t="shared" si="176"/>
        <v>2.3188000000000004</v>
      </c>
      <c r="Z491" s="68">
        <f t="shared" si="177"/>
        <v>23188.000000000004</v>
      </c>
      <c r="AA491" s="65" t="s">
        <v>52</v>
      </c>
      <c r="AU491" s="23">
        <f t="shared" si="183"/>
        <v>-1.5</v>
      </c>
      <c r="AV491" s="23" t="str">
        <f t="shared" si="183"/>
        <v/>
      </c>
      <c r="AW491" s="23" t="str">
        <f t="shared" si="170"/>
        <v/>
      </c>
      <c r="AX491" s="23" t="str">
        <f t="shared" si="179"/>
        <v/>
      </c>
      <c r="AY491" s="23" t="str">
        <f t="shared" si="181"/>
        <v/>
      </c>
      <c r="AZ491" s="23"/>
      <c r="BA491" s="25">
        <v>7.2</v>
      </c>
      <c r="BB491" s="24">
        <v>9.7899999999999991</v>
      </c>
      <c r="BC491" s="25">
        <f t="shared" si="182"/>
        <v>13.184999999999999</v>
      </c>
      <c r="BD491" s="25">
        <f t="shared" si="184"/>
        <v>9.1746999999999996</v>
      </c>
      <c r="BF491" s="55">
        <f t="shared" si="169"/>
        <v>0</v>
      </c>
      <c r="BG491" s="66"/>
      <c r="BH491" s="66"/>
      <c r="BI491" s="25"/>
      <c r="BJ491" s="25"/>
      <c r="BK491" s="20"/>
      <c r="BL491" s="24"/>
      <c r="BM491" s="25"/>
      <c r="BN491" s="25"/>
      <c r="BO491" s="25"/>
      <c r="BP491" s="126"/>
    </row>
    <row r="492" spans="1:68" hidden="1" x14ac:dyDescent="0.2">
      <c r="A492" s="56">
        <v>45182</v>
      </c>
      <c r="B492" s="57" t="s">
        <v>561</v>
      </c>
      <c r="C492" s="24" t="s">
        <v>644</v>
      </c>
      <c r="D492" s="24" t="s">
        <v>397</v>
      </c>
      <c r="F492" s="74" t="s">
        <v>51</v>
      </c>
      <c r="G492" s="74" t="s">
        <v>103</v>
      </c>
      <c r="H492" s="72" t="s">
        <v>55</v>
      </c>
      <c r="I492" s="72">
        <v>6</v>
      </c>
      <c r="J492" s="72">
        <v>2</v>
      </c>
      <c r="K492" s="72" t="s">
        <v>637</v>
      </c>
      <c r="L492" s="122">
        <v>3.5</v>
      </c>
      <c r="M492" s="74" t="s">
        <v>105</v>
      </c>
      <c r="N492" s="60" t="s">
        <v>7</v>
      </c>
      <c r="R492" s="79">
        <v>2</v>
      </c>
      <c r="S492" s="65" t="s">
        <v>363</v>
      </c>
      <c r="T492" s="66" t="str">
        <f t="shared" si="171"/>
        <v>0.00</v>
      </c>
      <c r="U492" s="66">
        <f t="shared" si="172"/>
        <v>-3.5</v>
      </c>
      <c r="V492" s="66">
        <f t="shared" si="173"/>
        <v>228.38000000000005</v>
      </c>
      <c r="W492" s="66">
        <f t="shared" si="174"/>
        <v>1308</v>
      </c>
      <c r="X492" s="20">
        <f t="shared" si="175"/>
        <v>0.17460244648318046</v>
      </c>
      <c r="Y492" s="67">
        <f t="shared" si="176"/>
        <v>2.2838000000000007</v>
      </c>
      <c r="Z492" s="68">
        <f t="shared" si="177"/>
        <v>22838.000000000004</v>
      </c>
      <c r="AA492" s="65" t="s">
        <v>52</v>
      </c>
      <c r="AU492" s="23">
        <f t="shared" si="183"/>
        <v>-3.5</v>
      </c>
      <c r="AV492" s="23" t="str">
        <f t="shared" si="183"/>
        <v/>
      </c>
      <c r="AW492" s="23" t="str">
        <f t="shared" si="170"/>
        <v/>
      </c>
      <c r="AX492" s="23" t="str">
        <f t="shared" si="179"/>
        <v/>
      </c>
      <c r="AY492" s="23" t="str">
        <f t="shared" si="181"/>
        <v/>
      </c>
      <c r="AZ492" s="23"/>
      <c r="BA492" s="25">
        <v>0</v>
      </c>
      <c r="BB492" s="24">
        <v>2.83</v>
      </c>
      <c r="BC492" s="25">
        <f t="shared" si="182"/>
        <v>6.4050000000000011</v>
      </c>
      <c r="BD492" s="25">
        <f t="shared" si="184"/>
        <v>2.7019000000000002</v>
      </c>
      <c r="BF492" s="55">
        <f t="shared" si="169"/>
        <v>0</v>
      </c>
      <c r="BG492" s="66"/>
      <c r="BH492" s="66"/>
      <c r="BI492" s="25"/>
      <c r="BJ492" s="25"/>
      <c r="BK492" s="20"/>
      <c r="BL492" s="24"/>
      <c r="BM492" s="25"/>
      <c r="BN492" s="25"/>
      <c r="BO492" s="25"/>
      <c r="BP492" s="126"/>
    </row>
    <row r="493" spans="1:68" hidden="1" x14ac:dyDescent="0.2">
      <c r="A493" s="56">
        <v>45182</v>
      </c>
      <c r="B493" s="57" t="s">
        <v>561</v>
      </c>
      <c r="C493" s="24" t="s">
        <v>644</v>
      </c>
      <c r="D493" s="24" t="s">
        <v>397</v>
      </c>
      <c r="F493" s="74" t="s">
        <v>51</v>
      </c>
      <c r="G493" s="74" t="s">
        <v>103</v>
      </c>
      <c r="H493" s="72" t="s">
        <v>55</v>
      </c>
      <c r="I493" s="72">
        <v>8</v>
      </c>
      <c r="J493" s="72">
        <v>13</v>
      </c>
      <c r="K493" s="72" t="s">
        <v>638</v>
      </c>
      <c r="L493" s="122">
        <v>1.5</v>
      </c>
      <c r="M493" s="74" t="s">
        <v>105</v>
      </c>
      <c r="N493" s="60" t="s">
        <v>6</v>
      </c>
      <c r="R493" s="79">
        <v>5</v>
      </c>
      <c r="S493" s="65" t="s">
        <v>363</v>
      </c>
      <c r="T493" s="66" t="str">
        <f t="shared" si="171"/>
        <v>0.00</v>
      </c>
      <c r="U493" s="66">
        <f t="shared" si="172"/>
        <v>-1.5</v>
      </c>
      <c r="V493" s="66">
        <f t="shared" si="173"/>
        <v>226.88000000000005</v>
      </c>
      <c r="W493" s="66">
        <f t="shared" si="174"/>
        <v>1309.5</v>
      </c>
      <c r="X493" s="20">
        <f t="shared" si="175"/>
        <v>0.17325696830851475</v>
      </c>
      <c r="Y493" s="67">
        <f t="shared" si="176"/>
        <v>2.2688000000000006</v>
      </c>
      <c r="Z493" s="68">
        <f t="shared" si="177"/>
        <v>22688.000000000004</v>
      </c>
      <c r="AA493" s="65" t="s">
        <v>52</v>
      </c>
      <c r="AU493" s="23">
        <f t="shared" si="183"/>
        <v>-1.5</v>
      </c>
      <c r="AV493" s="23" t="str">
        <f t="shared" si="183"/>
        <v/>
      </c>
      <c r="AW493" s="23" t="str">
        <f t="shared" si="170"/>
        <v/>
      </c>
      <c r="AX493" s="23" t="str">
        <f t="shared" si="179"/>
        <v/>
      </c>
      <c r="AY493" s="23" t="str">
        <f t="shared" si="181"/>
        <v/>
      </c>
      <c r="AZ493" s="23"/>
      <c r="BA493" s="25">
        <v>4.5999999999999996</v>
      </c>
      <c r="BB493" s="24">
        <v>4.21</v>
      </c>
      <c r="BC493" s="25">
        <f t="shared" si="182"/>
        <v>4.8149999999999995</v>
      </c>
      <c r="BD493" s="25">
        <f t="shared" si="184"/>
        <v>3.9853000000000001</v>
      </c>
      <c r="BF493" s="55">
        <f t="shared" si="169"/>
        <v>0</v>
      </c>
      <c r="BG493" s="66"/>
      <c r="BH493" s="66"/>
      <c r="BI493" s="25"/>
      <c r="BJ493" s="25"/>
      <c r="BK493" s="20"/>
      <c r="BL493" s="24"/>
      <c r="BM493" s="25"/>
      <c r="BN493" s="25"/>
      <c r="BO493" s="25"/>
      <c r="BP493" s="126"/>
    </row>
    <row r="494" spans="1:68" hidden="1" x14ac:dyDescent="0.2">
      <c r="A494" s="56">
        <v>45182</v>
      </c>
      <c r="B494" s="57" t="s">
        <v>561</v>
      </c>
      <c r="C494" s="24" t="s">
        <v>644</v>
      </c>
      <c r="D494" s="24" t="s">
        <v>397</v>
      </c>
      <c r="F494" s="74" t="s">
        <v>51</v>
      </c>
      <c r="G494" s="74" t="s">
        <v>103</v>
      </c>
      <c r="H494" s="72" t="s">
        <v>55</v>
      </c>
      <c r="I494" s="72">
        <v>8</v>
      </c>
      <c r="J494" s="72">
        <v>13</v>
      </c>
      <c r="K494" s="72" t="s">
        <v>638</v>
      </c>
      <c r="L494" s="122">
        <v>3.5</v>
      </c>
      <c r="M494" s="74" t="s">
        <v>105</v>
      </c>
      <c r="N494" s="60" t="s">
        <v>7</v>
      </c>
      <c r="R494" s="79">
        <v>2</v>
      </c>
      <c r="S494" s="65" t="s">
        <v>363</v>
      </c>
      <c r="T494" s="66" t="str">
        <f t="shared" si="171"/>
        <v>0.00</v>
      </c>
      <c r="U494" s="66">
        <f t="shared" si="172"/>
        <v>-3.5</v>
      </c>
      <c r="V494" s="66">
        <f t="shared" si="173"/>
        <v>223.38000000000005</v>
      </c>
      <c r="W494" s="66">
        <f t="shared" si="174"/>
        <v>1313</v>
      </c>
      <c r="X494" s="20">
        <f t="shared" si="175"/>
        <v>0.17012947448591018</v>
      </c>
      <c r="Y494" s="67">
        <f t="shared" si="176"/>
        <v>2.2338000000000005</v>
      </c>
      <c r="Z494" s="68">
        <f t="shared" si="177"/>
        <v>22338.000000000004</v>
      </c>
      <c r="AA494" s="65" t="s">
        <v>52</v>
      </c>
      <c r="AU494" s="23">
        <f t="shared" si="183"/>
        <v>-3.5</v>
      </c>
      <c r="AV494" s="23" t="str">
        <f t="shared" si="183"/>
        <v/>
      </c>
      <c r="AW494" s="23" t="str">
        <f t="shared" si="170"/>
        <v/>
      </c>
      <c r="AX494" s="23" t="str">
        <f t="shared" si="179"/>
        <v/>
      </c>
      <c r="AY494" s="23" t="str">
        <f t="shared" si="181"/>
        <v/>
      </c>
      <c r="AZ494" s="23"/>
      <c r="BA494" s="25">
        <v>0</v>
      </c>
      <c r="BB494" s="25">
        <v>1.7</v>
      </c>
      <c r="BC494" s="25">
        <f t="shared" si="182"/>
        <v>2.4500000000000002</v>
      </c>
      <c r="BD494" s="25">
        <f t="shared" si="184"/>
        <v>1.651</v>
      </c>
      <c r="BF494" s="55">
        <f t="shared" si="169"/>
        <v>0</v>
      </c>
      <c r="BG494" s="66"/>
      <c r="BH494" s="66"/>
      <c r="BI494" s="25"/>
      <c r="BJ494" s="25"/>
      <c r="BK494" s="20"/>
      <c r="BL494" s="24"/>
      <c r="BM494" s="25"/>
      <c r="BN494" s="25"/>
      <c r="BO494" s="25"/>
      <c r="BP494" s="126"/>
    </row>
    <row r="495" spans="1:68" hidden="1" x14ac:dyDescent="0.2">
      <c r="A495" s="56">
        <v>45183</v>
      </c>
      <c r="B495" s="57" t="s">
        <v>561</v>
      </c>
      <c r="C495" s="24" t="s">
        <v>643</v>
      </c>
      <c r="D495" s="24" t="s">
        <v>398</v>
      </c>
      <c r="F495" s="74" t="s">
        <v>51</v>
      </c>
      <c r="G495" s="74" t="s">
        <v>103</v>
      </c>
      <c r="H495" s="72" t="s">
        <v>639</v>
      </c>
      <c r="I495" s="72">
        <v>3</v>
      </c>
      <c r="J495" s="72">
        <v>2</v>
      </c>
      <c r="K495" s="86" t="s">
        <v>640</v>
      </c>
      <c r="L495" s="122">
        <v>5</v>
      </c>
      <c r="M495" s="74" t="s">
        <v>105</v>
      </c>
      <c r="N495" s="60" t="s">
        <v>6</v>
      </c>
      <c r="R495" s="79">
        <v>2</v>
      </c>
      <c r="S495" s="65" t="s">
        <v>373</v>
      </c>
      <c r="T495" s="66" t="str">
        <f t="shared" si="171"/>
        <v>0.00</v>
      </c>
      <c r="U495" s="66">
        <f t="shared" si="172"/>
        <v>-5</v>
      </c>
      <c r="V495" s="66">
        <f t="shared" si="173"/>
        <v>218.38000000000005</v>
      </c>
      <c r="W495" s="66">
        <f t="shared" si="174"/>
        <v>1318</v>
      </c>
      <c r="X495" s="20">
        <f t="shared" si="175"/>
        <v>0.16569044006069808</v>
      </c>
      <c r="Y495" s="67">
        <f t="shared" si="176"/>
        <v>2.1838000000000006</v>
      </c>
      <c r="Z495" s="68">
        <f t="shared" si="177"/>
        <v>21838.000000000004</v>
      </c>
      <c r="AA495" s="65" t="s">
        <v>52</v>
      </c>
      <c r="AU495" s="23">
        <f t="shared" si="183"/>
        <v>-5</v>
      </c>
      <c r="AV495" s="23" t="str">
        <f t="shared" si="183"/>
        <v/>
      </c>
      <c r="AW495" s="23" t="str">
        <f t="shared" si="170"/>
        <v/>
      </c>
      <c r="AX495" s="23" t="str">
        <f t="shared" si="179"/>
        <v/>
      </c>
      <c r="AY495" s="23" t="str">
        <f t="shared" si="181"/>
        <v/>
      </c>
      <c r="AZ495" s="23"/>
      <c r="BA495" s="24">
        <v>2.0499999999999998</v>
      </c>
      <c r="BB495" s="24">
        <v>1.71</v>
      </c>
      <c r="BC495" s="25">
        <f t="shared" si="182"/>
        <v>3.5500000000000007</v>
      </c>
      <c r="BD495" s="25">
        <f t="shared" si="184"/>
        <v>1.6602999999999999</v>
      </c>
      <c r="BF495" s="55">
        <f t="shared" si="169"/>
        <v>0</v>
      </c>
      <c r="BG495" s="66"/>
      <c r="BH495" s="66"/>
      <c r="BI495" s="25"/>
      <c r="BJ495" s="25"/>
      <c r="BK495" s="20"/>
      <c r="BL495" s="24"/>
      <c r="BM495" s="25"/>
      <c r="BN495" s="25"/>
      <c r="BO495" s="25"/>
      <c r="BP495" s="126"/>
    </row>
    <row r="496" spans="1:68" hidden="1" x14ac:dyDescent="0.2">
      <c r="A496" s="56">
        <v>45183</v>
      </c>
      <c r="B496" s="57" t="s">
        <v>561</v>
      </c>
      <c r="C496" s="24" t="s">
        <v>643</v>
      </c>
      <c r="D496" s="24" t="s">
        <v>398</v>
      </c>
      <c r="F496" s="74" t="s">
        <v>51</v>
      </c>
      <c r="G496" s="74" t="s">
        <v>103</v>
      </c>
      <c r="H496" s="72" t="s">
        <v>639</v>
      </c>
      <c r="I496" s="61" t="s">
        <v>136</v>
      </c>
      <c r="J496" s="61" t="s">
        <v>202</v>
      </c>
      <c r="K496" s="70" t="s">
        <v>641</v>
      </c>
      <c r="L496" s="122">
        <v>1.5</v>
      </c>
      <c r="M496" s="74" t="s">
        <v>105</v>
      </c>
      <c r="N496" s="60" t="s">
        <v>6</v>
      </c>
      <c r="R496" s="79">
        <v>5.5</v>
      </c>
      <c r="S496" s="65" t="s">
        <v>373</v>
      </c>
      <c r="T496" s="66" t="str">
        <f t="shared" si="171"/>
        <v>0.00</v>
      </c>
      <c r="U496" s="66">
        <f t="shared" si="172"/>
        <v>-1.5</v>
      </c>
      <c r="V496" s="66">
        <f t="shared" si="173"/>
        <v>216.88000000000005</v>
      </c>
      <c r="W496" s="66">
        <f t="shared" si="174"/>
        <v>1319.5</v>
      </c>
      <c r="X496" s="20">
        <f t="shared" si="175"/>
        <v>0.1643652898825313</v>
      </c>
      <c r="Y496" s="67">
        <f t="shared" si="176"/>
        <v>2.1688000000000005</v>
      </c>
      <c r="Z496" s="68">
        <f t="shared" si="177"/>
        <v>21688.000000000004</v>
      </c>
      <c r="AA496" s="65" t="s">
        <v>52</v>
      </c>
      <c r="AU496" s="23">
        <f t="shared" si="183"/>
        <v>-1.5</v>
      </c>
      <c r="AV496" s="23" t="str">
        <f t="shared" si="183"/>
        <v/>
      </c>
      <c r="AW496" s="23" t="str">
        <f t="shared" si="170"/>
        <v/>
      </c>
      <c r="AX496" s="23" t="str">
        <f t="shared" si="179"/>
        <v/>
      </c>
      <c r="AY496" s="23" t="str">
        <f t="shared" si="181"/>
        <v/>
      </c>
      <c r="AZ496" s="23"/>
      <c r="BA496" s="25">
        <v>5.0999999999999996</v>
      </c>
      <c r="BB496" s="24">
        <v>5.0199999999999996</v>
      </c>
      <c r="BC496" s="25">
        <f t="shared" si="182"/>
        <v>6.0299999999999994</v>
      </c>
      <c r="BD496" s="25">
        <f t="shared" si="184"/>
        <v>4.7385999999999999</v>
      </c>
      <c r="BF496" s="55">
        <f t="shared" si="169"/>
        <v>0</v>
      </c>
      <c r="BG496" s="66"/>
      <c r="BH496" s="66"/>
      <c r="BI496" s="25"/>
      <c r="BJ496" s="25"/>
      <c r="BK496" s="20"/>
      <c r="BL496" s="24"/>
      <c r="BM496" s="25"/>
      <c r="BN496" s="25"/>
      <c r="BO496" s="25"/>
      <c r="BP496" s="126"/>
    </row>
    <row r="497" spans="1:68" hidden="1" x14ac:dyDescent="0.2">
      <c r="A497" s="56">
        <v>45183</v>
      </c>
      <c r="B497" s="57" t="s">
        <v>561</v>
      </c>
      <c r="C497" s="24" t="s">
        <v>643</v>
      </c>
      <c r="D497" s="24" t="s">
        <v>398</v>
      </c>
      <c r="F497" s="74" t="s">
        <v>51</v>
      </c>
      <c r="G497" s="74" t="s">
        <v>103</v>
      </c>
      <c r="H497" s="72" t="s">
        <v>639</v>
      </c>
      <c r="I497" s="61" t="s">
        <v>136</v>
      </c>
      <c r="J497" s="61" t="s">
        <v>202</v>
      </c>
      <c r="K497" s="69" t="s">
        <v>641</v>
      </c>
      <c r="L497" s="122">
        <v>3.5</v>
      </c>
      <c r="M497" s="74" t="s">
        <v>105</v>
      </c>
      <c r="N497" s="60" t="s">
        <v>7</v>
      </c>
      <c r="R497" s="79">
        <v>1.9</v>
      </c>
      <c r="S497" s="65" t="s">
        <v>373</v>
      </c>
      <c r="T497" s="66">
        <f t="shared" si="171"/>
        <v>6.65</v>
      </c>
      <c r="U497" s="66">
        <f t="shared" si="172"/>
        <v>3.1500000000000004</v>
      </c>
      <c r="V497" s="66">
        <f t="shared" si="173"/>
        <v>220.03000000000006</v>
      </c>
      <c r="W497" s="66">
        <f t="shared" si="174"/>
        <v>1323</v>
      </c>
      <c r="X497" s="20">
        <f t="shared" si="175"/>
        <v>0.16631141345427064</v>
      </c>
      <c r="Y497" s="67">
        <f t="shared" si="176"/>
        <v>2.2003000000000004</v>
      </c>
      <c r="Z497" s="68">
        <f t="shared" si="177"/>
        <v>22003.000000000007</v>
      </c>
      <c r="AA497" s="65" t="s">
        <v>53</v>
      </c>
      <c r="AU497" s="23">
        <f t="shared" si="183"/>
        <v>3.1500000000000004</v>
      </c>
      <c r="AV497" s="23" t="str">
        <f t="shared" si="183"/>
        <v/>
      </c>
      <c r="AW497" s="23" t="str">
        <f t="shared" si="170"/>
        <v/>
      </c>
      <c r="AX497" s="23" t="str">
        <f t="shared" si="179"/>
        <v/>
      </c>
      <c r="AY497" s="23" t="str">
        <f t="shared" si="181"/>
        <v/>
      </c>
      <c r="AZ497" s="23"/>
      <c r="BA497" s="25">
        <v>0</v>
      </c>
      <c r="BB497" s="24">
        <v>1.83</v>
      </c>
      <c r="BC497" s="25">
        <f t="shared" si="182"/>
        <v>2.9050000000000002</v>
      </c>
      <c r="BD497" s="25">
        <f t="shared" si="184"/>
        <v>1.7719</v>
      </c>
      <c r="BF497" s="55">
        <f t="shared" si="169"/>
        <v>0</v>
      </c>
      <c r="BG497" s="66"/>
      <c r="BH497" s="66"/>
      <c r="BI497" s="25"/>
      <c r="BJ497" s="25"/>
      <c r="BK497" s="20"/>
      <c r="BL497" s="24"/>
      <c r="BM497" s="25"/>
      <c r="BN497" s="25"/>
      <c r="BO497" s="25"/>
      <c r="BP497" s="126"/>
    </row>
    <row r="498" spans="1:68" hidden="1" x14ac:dyDescent="0.2">
      <c r="A498" s="56">
        <v>45183</v>
      </c>
      <c r="B498" s="57" t="s">
        <v>561</v>
      </c>
      <c r="C498" s="24" t="s">
        <v>643</v>
      </c>
      <c r="D498" s="24" t="s">
        <v>398</v>
      </c>
      <c r="F498" s="74" t="s">
        <v>51</v>
      </c>
      <c r="G498" s="74" t="s">
        <v>103</v>
      </c>
      <c r="H498" s="24" t="s">
        <v>185</v>
      </c>
      <c r="I498" s="61" t="s">
        <v>95</v>
      </c>
      <c r="J498" s="61" t="s">
        <v>159</v>
      </c>
      <c r="K498" s="62" t="s">
        <v>642</v>
      </c>
      <c r="L498" s="122">
        <v>1</v>
      </c>
      <c r="M498" s="74" t="s">
        <v>105</v>
      </c>
      <c r="N498" s="60" t="s">
        <v>6</v>
      </c>
      <c r="R498" s="79">
        <v>3.6</v>
      </c>
      <c r="S498" s="65" t="s">
        <v>371</v>
      </c>
      <c r="T498" s="66" t="str">
        <f t="shared" si="171"/>
        <v>0.00</v>
      </c>
      <c r="U498" s="66">
        <f t="shared" si="172"/>
        <v>-1</v>
      </c>
      <c r="V498" s="66">
        <f t="shared" si="173"/>
        <v>219.03000000000006</v>
      </c>
      <c r="W498" s="66">
        <f t="shared" si="174"/>
        <v>1324</v>
      </c>
      <c r="X498" s="20">
        <f t="shared" si="175"/>
        <v>0.1654305135951662</v>
      </c>
      <c r="Y498" s="67">
        <f t="shared" si="176"/>
        <v>2.1903000000000006</v>
      </c>
      <c r="Z498" s="68">
        <f t="shared" si="177"/>
        <v>21903.000000000007</v>
      </c>
      <c r="AA498" s="65" t="s">
        <v>52</v>
      </c>
      <c r="AU498" s="23">
        <f t="shared" si="183"/>
        <v>-1</v>
      </c>
      <c r="AV498" s="23" t="str">
        <f t="shared" si="183"/>
        <v/>
      </c>
      <c r="AW498" s="23" t="str">
        <f t="shared" si="170"/>
        <v/>
      </c>
      <c r="AX498" s="23" t="str">
        <f t="shared" si="179"/>
        <v/>
      </c>
      <c r="AY498" s="23" t="str">
        <f t="shared" si="181"/>
        <v/>
      </c>
      <c r="AZ498" s="23"/>
      <c r="BA498" s="25">
        <v>3.5</v>
      </c>
      <c r="BB498" s="24">
        <v>3.6</v>
      </c>
      <c r="BC498" s="25">
        <f t="shared" si="182"/>
        <v>2.6</v>
      </c>
      <c r="BD498" s="25">
        <f t="shared" si="184"/>
        <v>3.4180000000000001</v>
      </c>
      <c r="BF498" s="55">
        <f t="shared" si="169"/>
        <v>0</v>
      </c>
      <c r="BG498" s="66"/>
      <c r="BH498" s="66"/>
      <c r="BI498" s="25"/>
      <c r="BJ498" s="25"/>
      <c r="BK498" s="20"/>
      <c r="BL498" s="24"/>
      <c r="BM498" s="25"/>
      <c r="BN498" s="25"/>
      <c r="BO498" s="25"/>
      <c r="BP498" s="126"/>
    </row>
    <row r="499" spans="1:68" hidden="1" x14ac:dyDescent="0.2">
      <c r="A499" s="56">
        <v>45183</v>
      </c>
      <c r="B499" s="57" t="s">
        <v>561</v>
      </c>
      <c r="C499" s="24" t="s">
        <v>643</v>
      </c>
      <c r="D499" s="24" t="s">
        <v>398</v>
      </c>
      <c r="F499" s="74" t="s">
        <v>51</v>
      </c>
      <c r="G499" s="74" t="s">
        <v>103</v>
      </c>
      <c r="H499" s="24" t="s">
        <v>185</v>
      </c>
      <c r="I499" s="61" t="s">
        <v>95</v>
      </c>
      <c r="J499" s="61" t="s">
        <v>159</v>
      </c>
      <c r="K499" s="69" t="s">
        <v>642</v>
      </c>
      <c r="L499" s="122">
        <v>4</v>
      </c>
      <c r="M499" s="74" t="s">
        <v>105</v>
      </c>
      <c r="N499" s="60" t="s">
        <v>7</v>
      </c>
      <c r="R499" s="79">
        <v>1.6</v>
      </c>
      <c r="S499" s="65" t="s">
        <v>371</v>
      </c>
      <c r="T499" s="66">
        <f t="shared" si="171"/>
        <v>6.4</v>
      </c>
      <c r="U499" s="66">
        <f t="shared" si="172"/>
        <v>2.4000000000000004</v>
      </c>
      <c r="V499" s="66">
        <f t="shared" si="173"/>
        <v>221.43000000000006</v>
      </c>
      <c r="W499" s="66">
        <f t="shared" si="174"/>
        <v>1328</v>
      </c>
      <c r="X499" s="20">
        <f t="shared" si="175"/>
        <v>0.16673945783132535</v>
      </c>
      <c r="Y499" s="67">
        <f t="shared" si="176"/>
        <v>2.2143000000000006</v>
      </c>
      <c r="Z499" s="68">
        <f t="shared" si="177"/>
        <v>22143.000000000007</v>
      </c>
      <c r="AA499" s="65" t="s">
        <v>53</v>
      </c>
      <c r="AU499" s="23">
        <f t="shared" si="183"/>
        <v>2.4000000000000004</v>
      </c>
      <c r="AV499" s="23" t="str">
        <f t="shared" si="183"/>
        <v/>
      </c>
      <c r="AW499" s="23" t="str">
        <f t="shared" si="170"/>
        <v/>
      </c>
      <c r="AX499" s="23" t="str">
        <f t="shared" si="179"/>
        <v/>
      </c>
      <c r="AY499" s="23" t="str">
        <f t="shared" si="181"/>
        <v/>
      </c>
      <c r="AZ499" s="23"/>
      <c r="BA499" s="25">
        <v>0</v>
      </c>
      <c r="BB499" s="24">
        <v>1.44</v>
      </c>
      <c r="BC499" s="25">
        <f t="shared" si="182"/>
        <v>1.7599999999999998</v>
      </c>
      <c r="BD499" s="25">
        <f t="shared" si="184"/>
        <v>1.4092</v>
      </c>
      <c r="BF499" s="55">
        <f t="shared" si="169"/>
        <v>0</v>
      </c>
      <c r="BG499" s="66"/>
      <c r="BH499" s="66"/>
      <c r="BI499" s="25"/>
      <c r="BJ499" s="25"/>
      <c r="BK499" s="20"/>
      <c r="BL499" s="24"/>
      <c r="BM499" s="25"/>
      <c r="BN499" s="25"/>
      <c r="BO499" s="25"/>
      <c r="BP499" s="126"/>
    </row>
    <row r="500" spans="1:68" hidden="1" x14ac:dyDescent="0.2">
      <c r="A500" s="56">
        <v>45183</v>
      </c>
      <c r="B500" s="57" t="s">
        <v>561</v>
      </c>
      <c r="C500" s="24" t="s">
        <v>643</v>
      </c>
      <c r="D500" s="24" t="s">
        <v>398</v>
      </c>
      <c r="F500" s="74" t="s">
        <v>51</v>
      </c>
      <c r="G500" s="74" t="s">
        <v>103</v>
      </c>
      <c r="H500" s="24" t="s">
        <v>185</v>
      </c>
      <c r="I500" s="61" t="s">
        <v>90</v>
      </c>
      <c r="J500" s="61" t="s">
        <v>95</v>
      </c>
      <c r="K500" s="62" t="s">
        <v>420</v>
      </c>
      <c r="L500" s="122">
        <v>2</v>
      </c>
      <c r="M500" s="74" t="s">
        <v>105</v>
      </c>
      <c r="N500" s="60" t="s">
        <v>6</v>
      </c>
      <c r="R500" s="79">
        <v>2.5</v>
      </c>
      <c r="S500" s="65" t="s">
        <v>371</v>
      </c>
      <c r="T500" s="66" t="str">
        <f t="shared" si="171"/>
        <v>0.00</v>
      </c>
      <c r="U500" s="66">
        <f t="shared" si="172"/>
        <v>-2</v>
      </c>
      <c r="V500" s="66">
        <f t="shared" si="173"/>
        <v>219.43000000000006</v>
      </c>
      <c r="W500" s="66">
        <f t="shared" si="174"/>
        <v>1330</v>
      </c>
      <c r="X500" s="20">
        <f t="shared" si="175"/>
        <v>0.1649849624060151</v>
      </c>
      <c r="Y500" s="67">
        <f t="shared" si="176"/>
        <v>2.1943000000000006</v>
      </c>
      <c r="Z500" s="68">
        <f t="shared" si="177"/>
        <v>21943.000000000007</v>
      </c>
      <c r="AA500" s="65" t="s">
        <v>52</v>
      </c>
      <c r="AU500" s="23">
        <f t="shared" si="183"/>
        <v>-2</v>
      </c>
      <c r="AV500" s="23" t="str">
        <f t="shared" si="183"/>
        <v/>
      </c>
      <c r="AW500" s="23" t="str">
        <f t="shared" si="170"/>
        <v/>
      </c>
      <c r="AX500" s="23" t="str">
        <f t="shared" si="179"/>
        <v/>
      </c>
      <c r="AY500" s="23" t="str">
        <f t="shared" si="181"/>
        <v/>
      </c>
      <c r="AZ500" s="23"/>
      <c r="BA500" s="25">
        <v>3.2</v>
      </c>
      <c r="BB500" s="24">
        <v>3.42</v>
      </c>
      <c r="BC500" s="25">
        <f t="shared" si="182"/>
        <v>4.84</v>
      </c>
      <c r="BD500" s="25">
        <f t="shared" si="184"/>
        <v>3.2505999999999999</v>
      </c>
      <c r="BF500" s="55">
        <f t="shared" si="169"/>
        <v>0</v>
      </c>
      <c r="BG500" s="66"/>
      <c r="BH500" s="66"/>
      <c r="BI500" s="25"/>
      <c r="BJ500" s="25"/>
      <c r="BK500" s="20"/>
      <c r="BL500" s="24"/>
      <c r="BM500" s="25"/>
      <c r="BN500" s="25"/>
      <c r="BO500" s="25"/>
      <c r="BP500" s="126"/>
    </row>
    <row r="501" spans="1:68" hidden="1" x14ac:dyDescent="0.2">
      <c r="A501" s="56">
        <v>45184</v>
      </c>
      <c r="B501" s="57" t="s">
        <v>561</v>
      </c>
      <c r="C501" s="24" t="s">
        <v>645</v>
      </c>
      <c r="D501" s="24" t="s">
        <v>562</v>
      </c>
      <c r="F501" s="74" t="s">
        <v>51</v>
      </c>
      <c r="G501" s="74" t="s">
        <v>103</v>
      </c>
      <c r="H501" s="24" t="s">
        <v>141</v>
      </c>
      <c r="I501" s="61" t="s">
        <v>80</v>
      </c>
      <c r="J501" s="61" t="s">
        <v>156</v>
      </c>
      <c r="K501" s="69" t="s">
        <v>488</v>
      </c>
      <c r="L501" s="122">
        <v>3</v>
      </c>
      <c r="M501" s="74" t="s">
        <v>105</v>
      </c>
      <c r="N501" s="60" t="s">
        <v>6</v>
      </c>
      <c r="R501" s="79">
        <v>1.9</v>
      </c>
      <c r="S501" s="65" t="s">
        <v>372</v>
      </c>
      <c r="T501" s="66">
        <f t="shared" si="171"/>
        <v>5.7</v>
      </c>
      <c r="U501" s="66">
        <f t="shared" si="172"/>
        <v>2.7</v>
      </c>
      <c r="V501" s="66">
        <f t="shared" si="173"/>
        <v>222.13000000000005</v>
      </c>
      <c r="W501" s="66">
        <f t="shared" si="174"/>
        <v>1333</v>
      </c>
      <c r="X501" s="20">
        <f t="shared" si="175"/>
        <v>0.16663915978994753</v>
      </c>
      <c r="Y501" s="67">
        <f t="shared" si="176"/>
        <v>2.2213000000000007</v>
      </c>
      <c r="Z501" s="68">
        <f t="shared" si="177"/>
        <v>22213.000000000004</v>
      </c>
      <c r="AA501" s="65" t="s">
        <v>53</v>
      </c>
      <c r="AU501" s="23">
        <f t="shared" si="183"/>
        <v>2.7</v>
      </c>
      <c r="AV501" s="23" t="str">
        <f t="shared" si="183"/>
        <v/>
      </c>
      <c r="AW501" s="23" t="str">
        <f t="shared" si="170"/>
        <v/>
      </c>
      <c r="AX501" s="23" t="str">
        <f t="shared" si="179"/>
        <v/>
      </c>
      <c r="AY501" s="23" t="str">
        <f t="shared" si="181"/>
        <v/>
      </c>
      <c r="AZ501" s="23"/>
      <c r="BA501" s="25">
        <v>2</v>
      </c>
      <c r="BB501" s="24">
        <v>1.87</v>
      </c>
      <c r="BC501" s="25">
        <f t="shared" si="182"/>
        <v>2.6100000000000003</v>
      </c>
      <c r="BD501" s="25">
        <f t="shared" si="184"/>
        <v>1.8091000000000002</v>
      </c>
      <c r="BF501" s="55">
        <f t="shared" si="169"/>
        <v>0</v>
      </c>
      <c r="BG501" s="66"/>
      <c r="BH501" s="66"/>
      <c r="BI501" s="25"/>
      <c r="BJ501" s="25"/>
      <c r="BK501" s="20"/>
      <c r="BL501" s="24"/>
      <c r="BM501" s="25"/>
      <c r="BN501" s="25"/>
      <c r="BO501" s="25"/>
      <c r="BP501" s="126"/>
    </row>
    <row r="502" spans="1:68" hidden="1" x14ac:dyDescent="0.2">
      <c r="A502" s="56">
        <v>45184</v>
      </c>
      <c r="B502" s="57" t="s">
        <v>561</v>
      </c>
      <c r="C502" s="24" t="s">
        <v>645</v>
      </c>
      <c r="D502" s="24" t="s">
        <v>562</v>
      </c>
      <c r="F502" s="74" t="s">
        <v>51</v>
      </c>
      <c r="G502" s="74" t="s">
        <v>103</v>
      </c>
      <c r="H502" s="24" t="s">
        <v>141</v>
      </c>
      <c r="I502" s="61" t="s">
        <v>84</v>
      </c>
      <c r="J502" s="61" t="s">
        <v>65</v>
      </c>
      <c r="K502" s="60" t="s">
        <v>646</v>
      </c>
      <c r="L502" s="122">
        <v>1</v>
      </c>
      <c r="M502" s="74" t="s">
        <v>105</v>
      </c>
      <c r="N502" s="60" t="s">
        <v>6</v>
      </c>
      <c r="R502" s="79">
        <v>4.5</v>
      </c>
      <c r="S502" s="65" t="s">
        <v>363</v>
      </c>
      <c r="T502" s="66" t="str">
        <f t="shared" si="171"/>
        <v>0.00</v>
      </c>
      <c r="U502" s="66">
        <f t="shared" si="172"/>
        <v>-1</v>
      </c>
      <c r="V502" s="66">
        <f t="shared" si="173"/>
        <v>221.13000000000005</v>
      </c>
      <c r="W502" s="66">
        <f t="shared" si="174"/>
        <v>1334</v>
      </c>
      <c r="X502" s="20">
        <f t="shared" si="175"/>
        <v>0.16576461769115447</v>
      </c>
      <c r="Y502" s="67">
        <f t="shared" si="176"/>
        <v>2.2113000000000005</v>
      </c>
      <c r="Z502" s="68">
        <f t="shared" si="177"/>
        <v>22113.000000000004</v>
      </c>
      <c r="AA502" s="65" t="s">
        <v>52</v>
      </c>
      <c r="AU502" s="23">
        <f t="shared" si="183"/>
        <v>-1</v>
      </c>
      <c r="AV502" s="23" t="str">
        <f t="shared" si="183"/>
        <v/>
      </c>
      <c r="AW502" s="23" t="str">
        <f t="shared" si="170"/>
        <v/>
      </c>
      <c r="AX502" s="23" t="str">
        <f t="shared" si="179"/>
        <v/>
      </c>
      <c r="AY502" s="23" t="str">
        <f t="shared" si="181"/>
        <v/>
      </c>
      <c r="AZ502" s="23"/>
      <c r="BA502" s="63">
        <v>4</v>
      </c>
      <c r="BB502" s="24">
        <v>3.22</v>
      </c>
      <c r="BC502" s="25">
        <f t="shared" si="182"/>
        <v>2.2200000000000002</v>
      </c>
      <c r="BD502" s="25">
        <f t="shared" si="184"/>
        <v>3.0646000000000004</v>
      </c>
      <c r="BF502" s="55">
        <f t="shared" si="169"/>
        <v>0</v>
      </c>
      <c r="BG502" s="66"/>
      <c r="BH502" s="66"/>
      <c r="BI502" s="25"/>
      <c r="BJ502" s="25"/>
      <c r="BK502" s="20"/>
      <c r="BL502" s="24"/>
      <c r="BM502" s="25"/>
      <c r="BN502" s="25"/>
      <c r="BO502" s="25"/>
      <c r="BP502" s="126"/>
    </row>
    <row r="503" spans="1:68" hidden="1" x14ac:dyDescent="0.2">
      <c r="A503" s="56">
        <v>45184</v>
      </c>
      <c r="B503" s="57" t="s">
        <v>561</v>
      </c>
      <c r="C503" s="24" t="s">
        <v>645</v>
      </c>
      <c r="D503" s="24" t="s">
        <v>562</v>
      </c>
      <c r="F503" s="74" t="s">
        <v>51</v>
      </c>
      <c r="G503" s="74" t="s">
        <v>103</v>
      </c>
      <c r="H503" s="24" t="s">
        <v>141</v>
      </c>
      <c r="I503" s="61" t="s">
        <v>84</v>
      </c>
      <c r="J503" s="61" t="s">
        <v>65</v>
      </c>
      <c r="K503" s="60" t="s">
        <v>646</v>
      </c>
      <c r="L503" s="122">
        <v>4</v>
      </c>
      <c r="M503" s="74" t="s">
        <v>105</v>
      </c>
      <c r="N503" s="60" t="s">
        <v>7</v>
      </c>
      <c r="R503" s="79">
        <v>1.9</v>
      </c>
      <c r="S503" s="65" t="s">
        <v>363</v>
      </c>
      <c r="T503" s="66" t="str">
        <f t="shared" si="171"/>
        <v>0.00</v>
      </c>
      <c r="U503" s="66">
        <f t="shared" si="172"/>
        <v>-4</v>
      </c>
      <c r="V503" s="66">
        <f t="shared" si="173"/>
        <v>217.13000000000005</v>
      </c>
      <c r="W503" s="66">
        <f t="shared" si="174"/>
        <v>1338</v>
      </c>
      <c r="X503" s="20">
        <f t="shared" si="175"/>
        <v>0.16227952167414056</v>
      </c>
      <c r="Y503" s="67">
        <f t="shared" si="176"/>
        <v>2.1713000000000005</v>
      </c>
      <c r="Z503" s="68">
        <f t="shared" si="177"/>
        <v>21713.000000000004</v>
      </c>
      <c r="AA503" s="65" t="s">
        <v>52</v>
      </c>
      <c r="AU503" s="23">
        <f t="shared" si="183"/>
        <v>-4</v>
      </c>
      <c r="AV503" s="23" t="str">
        <f t="shared" si="183"/>
        <v/>
      </c>
      <c r="AW503" s="23" t="str">
        <f t="shared" si="170"/>
        <v/>
      </c>
      <c r="AX503" s="23" t="str">
        <f t="shared" si="179"/>
        <v/>
      </c>
      <c r="AY503" s="23" t="str">
        <f t="shared" si="181"/>
        <v/>
      </c>
      <c r="AZ503" s="23"/>
      <c r="BA503" s="25">
        <v>0</v>
      </c>
      <c r="BB503" s="24">
        <v>1.64</v>
      </c>
      <c r="BC503" s="25">
        <f t="shared" si="182"/>
        <v>2.5599999999999996</v>
      </c>
      <c r="BD503" s="25">
        <f t="shared" si="184"/>
        <v>1.5952</v>
      </c>
      <c r="BF503" s="55">
        <f t="shared" si="169"/>
        <v>0</v>
      </c>
      <c r="BG503" s="66"/>
      <c r="BH503" s="66"/>
      <c r="BI503" s="25"/>
      <c r="BJ503" s="25"/>
      <c r="BK503" s="20"/>
      <c r="BL503" s="24"/>
      <c r="BM503" s="25"/>
      <c r="BN503" s="25"/>
      <c r="BO503" s="25"/>
      <c r="BP503" s="126"/>
    </row>
    <row r="504" spans="1:68" hidden="1" x14ac:dyDescent="0.2">
      <c r="A504" s="56">
        <v>45184</v>
      </c>
      <c r="B504" s="57" t="s">
        <v>561</v>
      </c>
      <c r="C504" s="24" t="s">
        <v>645</v>
      </c>
      <c r="D504" s="24" t="s">
        <v>562</v>
      </c>
      <c r="F504" s="74" t="s">
        <v>51</v>
      </c>
      <c r="G504" s="74" t="s">
        <v>103</v>
      </c>
      <c r="H504" s="24" t="s">
        <v>58</v>
      </c>
      <c r="I504" s="61" t="s">
        <v>159</v>
      </c>
      <c r="J504" s="61" t="s">
        <v>65</v>
      </c>
      <c r="K504" s="60" t="s">
        <v>647</v>
      </c>
      <c r="L504" s="122">
        <v>5</v>
      </c>
      <c r="M504" s="74" t="s">
        <v>105</v>
      </c>
      <c r="N504" s="60" t="s">
        <v>6</v>
      </c>
      <c r="R504" s="79">
        <v>2.1</v>
      </c>
      <c r="S504" s="65" t="s">
        <v>363</v>
      </c>
      <c r="T504" s="66" t="str">
        <f t="shared" si="171"/>
        <v>0.00</v>
      </c>
      <c r="U504" s="66">
        <f t="shared" si="172"/>
        <v>-5</v>
      </c>
      <c r="V504" s="66">
        <f t="shared" si="173"/>
        <v>212.13000000000005</v>
      </c>
      <c r="W504" s="66">
        <f t="shared" si="174"/>
        <v>1343</v>
      </c>
      <c r="X504" s="20">
        <f t="shared" si="175"/>
        <v>0.15795234549516013</v>
      </c>
      <c r="Y504" s="67">
        <f t="shared" si="176"/>
        <v>2.1213000000000006</v>
      </c>
      <c r="Z504" s="68">
        <f t="shared" si="177"/>
        <v>21213.000000000004</v>
      </c>
      <c r="AA504" s="65" t="s">
        <v>52</v>
      </c>
      <c r="AU504" s="23">
        <f t="shared" si="183"/>
        <v>-5</v>
      </c>
      <c r="AV504" s="23" t="str">
        <f t="shared" si="183"/>
        <v/>
      </c>
      <c r="AW504" s="23" t="str">
        <f t="shared" si="170"/>
        <v/>
      </c>
      <c r="AX504" s="23" t="str">
        <f t="shared" si="179"/>
        <v/>
      </c>
      <c r="AY504" s="23" t="str">
        <f t="shared" si="181"/>
        <v/>
      </c>
      <c r="AZ504" s="23"/>
      <c r="BA504" s="24">
        <v>2.25</v>
      </c>
      <c r="BB504" s="24">
        <v>2.2799999999999998</v>
      </c>
      <c r="BC504" s="25">
        <f t="shared" si="182"/>
        <v>6.3999999999999986</v>
      </c>
      <c r="BD504" s="25">
        <f t="shared" si="184"/>
        <v>2.1903999999999999</v>
      </c>
      <c r="BF504" s="55">
        <f t="shared" si="169"/>
        <v>0</v>
      </c>
      <c r="BG504" s="66"/>
      <c r="BH504" s="66"/>
      <c r="BI504" s="25"/>
      <c r="BJ504" s="25"/>
      <c r="BK504" s="20"/>
      <c r="BL504" s="24"/>
      <c r="BM504" s="25"/>
      <c r="BN504" s="25"/>
      <c r="BO504" s="25"/>
      <c r="BP504" s="126"/>
    </row>
    <row r="505" spans="1:68" hidden="1" x14ac:dyDescent="0.2">
      <c r="A505" s="56">
        <v>45185</v>
      </c>
      <c r="B505" s="57" t="s">
        <v>561</v>
      </c>
      <c r="C505" s="24" t="s">
        <v>656</v>
      </c>
      <c r="D505" s="24" t="s">
        <v>573</v>
      </c>
      <c r="F505" s="74" t="s">
        <v>51</v>
      </c>
      <c r="G505" s="74" t="s">
        <v>103</v>
      </c>
      <c r="H505" s="24" t="s">
        <v>518</v>
      </c>
      <c r="I505" s="61" t="s">
        <v>90</v>
      </c>
      <c r="J505" s="61" t="s">
        <v>84</v>
      </c>
      <c r="K505" s="69" t="s">
        <v>651</v>
      </c>
      <c r="L505" s="122">
        <v>2</v>
      </c>
      <c r="M505" s="74" t="s">
        <v>105</v>
      </c>
      <c r="N505" s="60" t="s">
        <v>6</v>
      </c>
      <c r="R505" s="79">
        <v>3.3</v>
      </c>
      <c r="S505" s="65" t="s">
        <v>372</v>
      </c>
      <c r="T505" s="66">
        <f t="shared" si="171"/>
        <v>6.6</v>
      </c>
      <c r="U505" s="66">
        <f t="shared" si="172"/>
        <v>4.5999999999999996</v>
      </c>
      <c r="V505" s="66">
        <f t="shared" si="173"/>
        <v>216.73000000000005</v>
      </c>
      <c r="W505" s="66">
        <f t="shared" si="174"/>
        <v>1345</v>
      </c>
      <c r="X505" s="20">
        <f t="shared" si="175"/>
        <v>0.16113754646840153</v>
      </c>
      <c r="Y505" s="67">
        <f t="shared" si="176"/>
        <v>2.1673000000000004</v>
      </c>
      <c r="Z505" s="68">
        <f t="shared" si="177"/>
        <v>21673.000000000004</v>
      </c>
      <c r="AA505" s="65" t="s">
        <v>53</v>
      </c>
      <c r="AU505" s="23">
        <f t="shared" si="183"/>
        <v>4.5999999999999996</v>
      </c>
      <c r="AV505" s="23" t="str">
        <f t="shared" si="183"/>
        <v/>
      </c>
      <c r="AW505" s="23" t="str">
        <f t="shared" si="170"/>
        <v/>
      </c>
      <c r="AX505" s="23" t="str">
        <f t="shared" si="179"/>
        <v/>
      </c>
      <c r="AY505" s="23" t="str">
        <f t="shared" si="181"/>
        <v/>
      </c>
      <c r="AZ505" s="23"/>
      <c r="BA505" s="25">
        <v>2.4</v>
      </c>
      <c r="BB505" s="24">
        <v>2.42</v>
      </c>
      <c r="BC505" s="25">
        <f t="shared" si="182"/>
        <v>2.84</v>
      </c>
      <c r="BD505" s="25">
        <f t="shared" si="184"/>
        <v>2.3205999999999998</v>
      </c>
      <c r="BF505" s="55">
        <f t="shared" si="169"/>
        <v>0</v>
      </c>
      <c r="BG505" s="66"/>
      <c r="BH505" s="66"/>
      <c r="BI505" s="25"/>
      <c r="BJ505" s="25"/>
      <c r="BK505" s="20"/>
      <c r="BL505" s="24"/>
      <c r="BM505" s="25"/>
      <c r="BN505" s="25"/>
      <c r="BO505" s="25"/>
      <c r="BP505" s="126"/>
    </row>
    <row r="506" spans="1:68" hidden="1" x14ac:dyDescent="0.2">
      <c r="A506" s="56">
        <v>45185</v>
      </c>
      <c r="B506" s="57" t="s">
        <v>561</v>
      </c>
      <c r="C506" s="24" t="s">
        <v>648</v>
      </c>
      <c r="D506" s="24" t="s">
        <v>573</v>
      </c>
      <c r="F506" s="74" t="s">
        <v>51</v>
      </c>
      <c r="G506" s="74" t="s">
        <v>103</v>
      </c>
      <c r="H506" s="24" t="s">
        <v>377</v>
      </c>
      <c r="I506" s="61" t="s">
        <v>159</v>
      </c>
      <c r="J506" s="61" t="s">
        <v>317</v>
      </c>
      <c r="K506" s="70" t="s">
        <v>649</v>
      </c>
      <c r="L506" s="122">
        <v>3</v>
      </c>
      <c r="M506" s="74" t="s">
        <v>105</v>
      </c>
      <c r="N506" s="60" t="s">
        <v>6</v>
      </c>
      <c r="R506" s="79">
        <v>2.6</v>
      </c>
      <c r="S506" s="65" t="s">
        <v>373</v>
      </c>
      <c r="T506" s="66" t="str">
        <f t="shared" si="171"/>
        <v>0.00</v>
      </c>
      <c r="U506" s="66">
        <f t="shared" si="172"/>
        <v>-3</v>
      </c>
      <c r="V506" s="66">
        <f t="shared" si="173"/>
        <v>213.73000000000005</v>
      </c>
      <c r="W506" s="66">
        <f t="shared" si="174"/>
        <v>1348</v>
      </c>
      <c r="X506" s="20">
        <f t="shared" si="175"/>
        <v>0.15855341246290805</v>
      </c>
      <c r="Y506" s="67">
        <f t="shared" si="176"/>
        <v>2.1373000000000006</v>
      </c>
      <c r="Z506" s="68">
        <f t="shared" si="177"/>
        <v>21373.000000000004</v>
      </c>
      <c r="AA506" s="65" t="s">
        <v>52</v>
      </c>
      <c r="AU506" s="23">
        <f t="shared" ref="AU506:AV525" si="185">IF($G506=AU$2,$U506,"")</f>
        <v>-3</v>
      </c>
      <c r="AV506" s="23" t="str">
        <f t="shared" si="185"/>
        <v/>
      </c>
      <c r="AW506" s="23" t="str">
        <f t="shared" si="170"/>
        <v/>
      </c>
      <c r="AX506" s="23" t="str">
        <f t="shared" si="179"/>
        <v/>
      </c>
      <c r="AY506" s="23" t="str">
        <f t="shared" si="181"/>
        <v/>
      </c>
      <c r="AZ506" s="23"/>
      <c r="BA506" s="25">
        <v>2.6</v>
      </c>
      <c r="BB506" s="24">
        <v>2.69</v>
      </c>
      <c r="BC506" s="25">
        <f t="shared" si="182"/>
        <v>5.07</v>
      </c>
      <c r="BD506" s="25">
        <f t="shared" si="184"/>
        <v>2.5716999999999999</v>
      </c>
      <c r="BF506" s="55">
        <f t="shared" si="169"/>
        <v>0</v>
      </c>
      <c r="BG506" s="66"/>
      <c r="BH506" s="66"/>
      <c r="BI506" s="25"/>
      <c r="BJ506" s="25"/>
      <c r="BK506" s="20"/>
      <c r="BL506" s="24"/>
      <c r="BM506" s="25"/>
      <c r="BN506" s="25"/>
      <c r="BO506" s="25"/>
      <c r="BP506" s="126"/>
    </row>
    <row r="507" spans="1:68" hidden="1" x14ac:dyDescent="0.2">
      <c r="A507" s="56">
        <v>45185</v>
      </c>
      <c r="B507" s="57" t="s">
        <v>561</v>
      </c>
      <c r="C507" s="24" t="s">
        <v>656</v>
      </c>
      <c r="D507" s="24" t="s">
        <v>573</v>
      </c>
      <c r="F507" s="74" t="s">
        <v>51</v>
      </c>
      <c r="G507" s="74" t="s">
        <v>103</v>
      </c>
      <c r="H507" s="24" t="s">
        <v>650</v>
      </c>
      <c r="I507" s="61" t="s">
        <v>90</v>
      </c>
      <c r="J507" s="61" t="s">
        <v>136</v>
      </c>
      <c r="K507" s="60" t="s">
        <v>652</v>
      </c>
      <c r="L507" s="122">
        <v>1</v>
      </c>
      <c r="M507" s="74" t="s">
        <v>105</v>
      </c>
      <c r="N507" s="60" t="s">
        <v>6</v>
      </c>
      <c r="R507" s="79">
        <v>5</v>
      </c>
      <c r="S507" s="65" t="s">
        <v>363</v>
      </c>
      <c r="T507" s="66" t="str">
        <f t="shared" si="171"/>
        <v>0.00</v>
      </c>
      <c r="U507" s="66">
        <f t="shared" si="172"/>
        <v>-1</v>
      </c>
      <c r="V507" s="66">
        <f t="shared" si="173"/>
        <v>212.73000000000005</v>
      </c>
      <c r="W507" s="66">
        <f t="shared" si="174"/>
        <v>1349</v>
      </c>
      <c r="X507" s="20">
        <f t="shared" si="175"/>
        <v>0.15769458858413643</v>
      </c>
      <c r="Y507" s="67">
        <f t="shared" si="176"/>
        <v>2.1273000000000004</v>
      </c>
      <c r="Z507" s="68">
        <f t="shared" si="177"/>
        <v>21273.000000000004</v>
      </c>
      <c r="AA507" s="65" t="s">
        <v>52</v>
      </c>
      <c r="AU507" s="23">
        <f t="shared" si="185"/>
        <v>-1</v>
      </c>
      <c r="AV507" s="23" t="str">
        <f t="shared" si="185"/>
        <v/>
      </c>
      <c r="AW507" s="23" t="str">
        <f t="shared" si="170"/>
        <v/>
      </c>
      <c r="AX507" s="23" t="str">
        <f t="shared" si="179"/>
        <v/>
      </c>
      <c r="AY507" s="23" t="str">
        <f t="shared" si="181"/>
        <v/>
      </c>
      <c r="AZ507" s="23"/>
      <c r="BA507" s="25">
        <v>5.2</v>
      </c>
      <c r="BB507" s="24">
        <v>5.51</v>
      </c>
      <c r="BC507" s="25">
        <f t="shared" si="182"/>
        <v>4.51</v>
      </c>
      <c r="BD507" s="25">
        <f t="shared" si="184"/>
        <v>5.1943000000000001</v>
      </c>
      <c r="BF507" s="55">
        <f t="shared" si="169"/>
        <v>0</v>
      </c>
      <c r="BG507" s="66"/>
      <c r="BH507" s="66"/>
      <c r="BI507" s="25"/>
      <c r="BJ507" s="25"/>
      <c r="BK507" s="20"/>
      <c r="BL507" s="24"/>
      <c r="BM507" s="25"/>
      <c r="BN507" s="25"/>
      <c r="BO507" s="25"/>
      <c r="BP507" s="126"/>
    </row>
    <row r="508" spans="1:68" hidden="1" x14ac:dyDescent="0.2">
      <c r="A508" s="56">
        <v>45185</v>
      </c>
      <c r="B508" s="57" t="s">
        <v>561</v>
      </c>
      <c r="C508" s="24" t="s">
        <v>656</v>
      </c>
      <c r="D508" s="24" t="s">
        <v>573</v>
      </c>
      <c r="F508" s="74" t="s">
        <v>51</v>
      </c>
      <c r="G508" s="74" t="s">
        <v>103</v>
      </c>
      <c r="H508" s="24" t="s">
        <v>653</v>
      </c>
      <c r="I508" s="61" t="s">
        <v>654</v>
      </c>
      <c r="J508" s="61" t="s">
        <v>210</v>
      </c>
      <c r="K508" s="60" t="s">
        <v>655</v>
      </c>
      <c r="L508" s="122">
        <v>3</v>
      </c>
      <c r="M508" s="74" t="s">
        <v>105</v>
      </c>
      <c r="N508" s="60" t="s">
        <v>73</v>
      </c>
      <c r="R508" s="79">
        <v>2.64</v>
      </c>
      <c r="S508" s="65" t="s">
        <v>363</v>
      </c>
      <c r="T508" s="66" t="str">
        <f t="shared" si="171"/>
        <v>0.00</v>
      </c>
      <c r="U508" s="66">
        <f t="shared" si="172"/>
        <v>-3</v>
      </c>
      <c r="V508" s="66">
        <f t="shared" si="173"/>
        <v>209.73000000000005</v>
      </c>
      <c r="W508" s="66">
        <f t="shared" si="174"/>
        <v>1352</v>
      </c>
      <c r="X508" s="20">
        <f t="shared" si="175"/>
        <v>0.15512573964497045</v>
      </c>
      <c r="Y508" s="67">
        <f t="shared" si="176"/>
        <v>2.0973000000000006</v>
      </c>
      <c r="Z508" s="68">
        <f t="shared" si="177"/>
        <v>20973.000000000004</v>
      </c>
      <c r="AA508" s="65" t="s">
        <v>52</v>
      </c>
      <c r="AU508" s="23">
        <f t="shared" si="185"/>
        <v>-3</v>
      </c>
      <c r="AV508" s="23" t="str">
        <f t="shared" si="185"/>
        <v/>
      </c>
      <c r="AW508" s="23" t="str">
        <f t="shared" si="170"/>
        <v/>
      </c>
      <c r="AX508" s="23" t="str">
        <f t="shared" si="179"/>
        <v/>
      </c>
      <c r="AY508" s="23" t="str">
        <f t="shared" si="181"/>
        <v/>
      </c>
      <c r="AZ508" s="23"/>
      <c r="BA508" s="25">
        <v>0</v>
      </c>
      <c r="BB508" s="25">
        <v>0</v>
      </c>
      <c r="BC508" s="25">
        <f t="shared" si="182"/>
        <v>-3</v>
      </c>
      <c r="BD508" s="25">
        <f t="shared" si="184"/>
        <v>6.9999999999999951E-2</v>
      </c>
      <c r="BF508" s="55">
        <f t="shared" si="169"/>
        <v>0</v>
      </c>
      <c r="BG508" s="66"/>
      <c r="BH508" s="66"/>
      <c r="BI508" s="25"/>
      <c r="BJ508" s="25"/>
      <c r="BK508" s="20"/>
      <c r="BL508" s="24"/>
      <c r="BM508" s="25"/>
      <c r="BN508" s="25"/>
      <c r="BO508" s="25"/>
      <c r="BP508" s="126"/>
    </row>
    <row r="509" spans="1:68" hidden="1" x14ac:dyDescent="0.2">
      <c r="A509" s="56">
        <v>45185</v>
      </c>
      <c r="B509" s="57" t="s">
        <v>561</v>
      </c>
      <c r="C509" s="24" t="s">
        <v>660</v>
      </c>
      <c r="D509" s="24" t="s">
        <v>573</v>
      </c>
      <c r="F509" s="24" t="s">
        <v>659</v>
      </c>
      <c r="G509" s="74" t="s">
        <v>103</v>
      </c>
      <c r="H509" s="24" t="s">
        <v>659</v>
      </c>
      <c r="I509" s="61" t="s">
        <v>159</v>
      </c>
      <c r="J509" s="61" t="s">
        <v>90</v>
      </c>
      <c r="K509" s="70" t="s">
        <v>657</v>
      </c>
      <c r="L509" s="122">
        <v>3</v>
      </c>
      <c r="M509" s="74" t="s">
        <v>105</v>
      </c>
      <c r="N509" s="60" t="s">
        <v>6</v>
      </c>
      <c r="R509" s="79">
        <v>4</v>
      </c>
      <c r="S509" s="65" t="s">
        <v>373</v>
      </c>
      <c r="T509" s="66" t="str">
        <f t="shared" si="171"/>
        <v>0.00</v>
      </c>
      <c r="U509" s="66">
        <f t="shared" si="172"/>
        <v>-3</v>
      </c>
      <c r="V509" s="66">
        <f t="shared" si="173"/>
        <v>206.73000000000005</v>
      </c>
      <c r="W509" s="66">
        <f t="shared" si="174"/>
        <v>1355</v>
      </c>
      <c r="X509" s="20">
        <f t="shared" si="175"/>
        <v>0.15256826568265686</v>
      </c>
      <c r="Y509" s="67">
        <f t="shared" si="176"/>
        <v>2.0673000000000004</v>
      </c>
      <c r="Z509" s="68">
        <f t="shared" si="177"/>
        <v>20673.000000000004</v>
      </c>
      <c r="AA509" s="65" t="s">
        <v>52</v>
      </c>
      <c r="AU509" s="23">
        <f t="shared" si="185"/>
        <v>-3</v>
      </c>
      <c r="AV509" s="23" t="str">
        <f t="shared" si="185"/>
        <v/>
      </c>
      <c r="AW509" s="23" t="str">
        <f t="shared" si="170"/>
        <v/>
      </c>
      <c r="AX509" s="23" t="str">
        <f t="shared" si="179"/>
        <v/>
      </c>
      <c r="AY509" s="23" t="str">
        <f t="shared" si="181"/>
        <v/>
      </c>
      <c r="AZ509" s="23"/>
      <c r="BA509" s="25">
        <v>3.7</v>
      </c>
      <c r="BB509" s="25">
        <v>0</v>
      </c>
      <c r="BC509" s="25">
        <f t="shared" si="182"/>
        <v>-3</v>
      </c>
      <c r="BD509" s="25">
        <f t="shared" si="184"/>
        <v>6.9999999999999951E-2</v>
      </c>
      <c r="BF509" s="55">
        <f t="shared" si="169"/>
        <v>0</v>
      </c>
      <c r="BG509" s="66"/>
      <c r="BH509" s="66"/>
      <c r="BI509" s="25"/>
      <c r="BJ509" s="25"/>
      <c r="BK509" s="20"/>
      <c r="BL509" s="24"/>
      <c r="BM509" s="25"/>
      <c r="BN509" s="25"/>
      <c r="BO509" s="25"/>
      <c r="BP509" s="126"/>
    </row>
    <row r="510" spans="1:68" hidden="1" x14ac:dyDescent="0.2">
      <c r="A510" s="56">
        <v>45185</v>
      </c>
      <c r="B510" s="57" t="s">
        <v>561</v>
      </c>
      <c r="C510" s="24" t="s">
        <v>660</v>
      </c>
      <c r="D510" s="24" t="s">
        <v>573</v>
      </c>
      <c r="F510" s="74" t="s">
        <v>51</v>
      </c>
      <c r="G510" s="74" t="s">
        <v>103</v>
      </c>
      <c r="H510" s="24" t="s">
        <v>141</v>
      </c>
      <c r="I510" s="61" t="s">
        <v>90</v>
      </c>
      <c r="J510" s="61" t="s">
        <v>63</v>
      </c>
      <c r="K510" s="60" t="s">
        <v>658</v>
      </c>
      <c r="L510" s="122">
        <v>2</v>
      </c>
      <c r="M510" s="74" t="s">
        <v>105</v>
      </c>
      <c r="N510" s="60" t="s">
        <v>6</v>
      </c>
      <c r="R510" s="79">
        <v>4.2</v>
      </c>
      <c r="S510" s="65" t="s">
        <v>363</v>
      </c>
      <c r="T510" s="66" t="str">
        <f t="shared" si="171"/>
        <v>0.00</v>
      </c>
      <c r="U510" s="66">
        <f t="shared" si="172"/>
        <v>-2</v>
      </c>
      <c r="V510" s="66">
        <f t="shared" si="173"/>
        <v>204.73000000000005</v>
      </c>
      <c r="W510" s="66">
        <f t="shared" si="174"/>
        <v>1357</v>
      </c>
      <c r="X510" s="20">
        <f t="shared" si="175"/>
        <v>0.15086956521739134</v>
      </c>
      <c r="Y510" s="67">
        <f t="shared" si="176"/>
        <v>2.0473000000000003</v>
      </c>
      <c r="Z510" s="68">
        <f t="shared" si="177"/>
        <v>20473.000000000004</v>
      </c>
      <c r="AA510" s="65" t="s">
        <v>52</v>
      </c>
      <c r="AU510" s="23">
        <f t="shared" si="185"/>
        <v>-2</v>
      </c>
      <c r="AV510" s="23" t="str">
        <f t="shared" si="185"/>
        <v/>
      </c>
      <c r="AW510" s="23" t="str">
        <f t="shared" si="170"/>
        <v/>
      </c>
      <c r="AX510" s="23" t="str">
        <f t="shared" si="179"/>
        <v/>
      </c>
      <c r="AY510" s="23" t="str">
        <f t="shared" si="181"/>
        <v/>
      </c>
      <c r="AZ510" s="23"/>
      <c r="BA510" s="25">
        <v>4.2</v>
      </c>
      <c r="BB510" s="24">
        <v>3.65</v>
      </c>
      <c r="BC510" s="25">
        <f t="shared" si="182"/>
        <v>5.3</v>
      </c>
      <c r="BD510" s="25">
        <f t="shared" si="184"/>
        <v>3.4645000000000001</v>
      </c>
      <c r="BF510" s="55">
        <f t="shared" si="169"/>
        <v>0</v>
      </c>
      <c r="BG510" s="66"/>
      <c r="BH510" s="66"/>
      <c r="BI510" s="25"/>
      <c r="BJ510" s="25"/>
      <c r="BK510" s="20"/>
      <c r="BL510" s="24"/>
      <c r="BM510" s="25"/>
      <c r="BN510" s="25"/>
      <c r="BO510" s="25"/>
      <c r="BP510" s="126"/>
    </row>
    <row r="511" spans="1:68" hidden="1" x14ac:dyDescent="0.2">
      <c r="A511" s="56">
        <v>45185</v>
      </c>
      <c r="B511" s="57" t="s">
        <v>561</v>
      </c>
      <c r="C511" s="24" t="s">
        <v>661</v>
      </c>
      <c r="D511" s="24" t="s">
        <v>573</v>
      </c>
      <c r="F511" s="74" t="s">
        <v>51</v>
      </c>
      <c r="G511" s="74" t="s">
        <v>103</v>
      </c>
      <c r="H511" s="24" t="s">
        <v>293</v>
      </c>
      <c r="I511" s="61" t="s">
        <v>202</v>
      </c>
      <c r="J511" s="61" t="s">
        <v>63</v>
      </c>
      <c r="K511" s="60" t="s">
        <v>662</v>
      </c>
      <c r="L511" s="122">
        <v>1</v>
      </c>
      <c r="M511" s="74" t="s">
        <v>105</v>
      </c>
      <c r="N511" s="60" t="s">
        <v>6</v>
      </c>
      <c r="R511" s="79">
        <v>7</v>
      </c>
      <c r="S511" s="65" t="s">
        <v>363</v>
      </c>
      <c r="T511" s="66" t="str">
        <f t="shared" si="171"/>
        <v>0.00</v>
      </c>
      <c r="U511" s="66">
        <f t="shared" si="172"/>
        <v>-1</v>
      </c>
      <c r="V511" s="66">
        <f t="shared" si="173"/>
        <v>203.73000000000005</v>
      </c>
      <c r="W511" s="66">
        <f t="shared" si="174"/>
        <v>1358</v>
      </c>
      <c r="X511" s="20">
        <f t="shared" si="175"/>
        <v>0.15002209131075114</v>
      </c>
      <c r="Y511" s="67">
        <f t="shared" si="176"/>
        <v>2.0373000000000006</v>
      </c>
      <c r="Z511" s="68">
        <f t="shared" si="177"/>
        <v>20373.000000000004</v>
      </c>
      <c r="AA511" s="65" t="s">
        <v>52</v>
      </c>
      <c r="AU511" s="23">
        <f t="shared" si="185"/>
        <v>-1</v>
      </c>
      <c r="AV511" s="23" t="str">
        <f t="shared" si="185"/>
        <v/>
      </c>
      <c r="AW511" s="23" t="str">
        <f t="shared" si="170"/>
        <v/>
      </c>
      <c r="AX511" s="23" t="str">
        <f t="shared" si="179"/>
        <v/>
      </c>
      <c r="AY511" s="23" t="str">
        <f t="shared" si="181"/>
        <v/>
      </c>
      <c r="AZ511" s="23"/>
      <c r="BA511" s="24">
        <v>7.5</v>
      </c>
      <c r="BB511" s="24">
        <v>7.86</v>
      </c>
      <c r="BC511" s="25">
        <f t="shared" si="182"/>
        <v>6.86</v>
      </c>
      <c r="BD511" s="25">
        <f t="shared" si="184"/>
        <v>7.3798000000000004</v>
      </c>
      <c r="BF511" s="55">
        <f t="shared" si="169"/>
        <v>0</v>
      </c>
      <c r="BG511" s="66"/>
      <c r="BH511" s="66"/>
      <c r="BI511" s="25"/>
      <c r="BJ511" s="25"/>
      <c r="BK511" s="20"/>
      <c r="BL511" s="24"/>
      <c r="BM511" s="25"/>
      <c r="BN511" s="25"/>
      <c r="BO511" s="25"/>
      <c r="BP511" s="126"/>
    </row>
    <row r="512" spans="1:68" hidden="1" x14ac:dyDescent="0.2">
      <c r="A512" s="56">
        <v>45185</v>
      </c>
      <c r="B512" s="57" t="s">
        <v>561</v>
      </c>
      <c r="C512" s="24" t="s">
        <v>661</v>
      </c>
      <c r="D512" s="24" t="s">
        <v>573</v>
      </c>
      <c r="F512" s="74" t="s">
        <v>51</v>
      </c>
      <c r="G512" s="74" t="s">
        <v>103</v>
      </c>
      <c r="H512" s="24" t="s">
        <v>293</v>
      </c>
      <c r="I512" s="61" t="s">
        <v>202</v>
      </c>
      <c r="J512" s="61" t="s">
        <v>63</v>
      </c>
      <c r="K512" s="60" t="s">
        <v>662</v>
      </c>
      <c r="L512" s="122">
        <v>3</v>
      </c>
      <c r="M512" s="74" t="s">
        <v>105</v>
      </c>
      <c r="N512" s="60" t="s">
        <v>7</v>
      </c>
      <c r="R512" s="79">
        <v>2.2000000000000002</v>
      </c>
      <c r="S512" s="65" t="s">
        <v>363</v>
      </c>
      <c r="T512" s="66" t="str">
        <f t="shared" si="171"/>
        <v>0.00</v>
      </c>
      <c r="U512" s="66">
        <f t="shared" si="172"/>
        <v>-3</v>
      </c>
      <c r="V512" s="66">
        <f t="shared" si="173"/>
        <v>200.73000000000005</v>
      </c>
      <c r="W512" s="66">
        <f t="shared" si="174"/>
        <v>1361</v>
      </c>
      <c r="X512" s="20">
        <f t="shared" si="175"/>
        <v>0.14748714180749453</v>
      </c>
      <c r="Y512" s="67">
        <f t="shared" si="176"/>
        <v>2.0073000000000003</v>
      </c>
      <c r="Z512" s="68">
        <f t="shared" si="177"/>
        <v>20073.000000000004</v>
      </c>
      <c r="AA512" s="65" t="s">
        <v>52</v>
      </c>
      <c r="AU512" s="23">
        <f t="shared" si="185"/>
        <v>-3</v>
      </c>
      <c r="AV512" s="23" t="str">
        <f t="shared" si="185"/>
        <v/>
      </c>
      <c r="AW512" s="23" t="str">
        <f t="shared" si="170"/>
        <v/>
      </c>
      <c r="AX512" s="23" t="str">
        <f t="shared" si="179"/>
        <v/>
      </c>
      <c r="AY512" s="23" t="str">
        <f t="shared" si="181"/>
        <v/>
      </c>
      <c r="AZ512" s="23"/>
      <c r="BA512" s="25">
        <v>0</v>
      </c>
      <c r="BB512" s="24">
        <v>2.34</v>
      </c>
      <c r="BC512" s="25">
        <f t="shared" si="182"/>
        <v>4.0199999999999996</v>
      </c>
      <c r="BD512" s="25">
        <f t="shared" si="184"/>
        <v>2.2462</v>
      </c>
      <c r="BF512" s="55">
        <f t="shared" si="169"/>
        <v>0</v>
      </c>
      <c r="BG512" s="66"/>
      <c r="BH512" s="66"/>
      <c r="BI512" s="25"/>
      <c r="BJ512" s="25"/>
      <c r="BK512" s="20"/>
      <c r="BL512" s="24"/>
      <c r="BM512" s="25"/>
      <c r="BN512" s="25"/>
      <c r="BO512" s="25"/>
      <c r="BP512" s="126"/>
    </row>
    <row r="513" spans="1:68" hidden="1" x14ac:dyDescent="0.2">
      <c r="A513" s="56">
        <v>45186</v>
      </c>
      <c r="B513" s="57" t="s">
        <v>561</v>
      </c>
      <c r="C513" s="24" t="s">
        <v>663</v>
      </c>
      <c r="D513" s="24" t="s">
        <v>577</v>
      </c>
      <c r="F513" s="74" t="s">
        <v>51</v>
      </c>
      <c r="G513" s="74" t="s">
        <v>103</v>
      </c>
      <c r="H513" s="24" t="s">
        <v>176</v>
      </c>
      <c r="I513" s="61" t="s">
        <v>159</v>
      </c>
      <c r="J513" s="61" t="s">
        <v>159</v>
      </c>
      <c r="K513" s="69" t="s">
        <v>665</v>
      </c>
      <c r="L513" s="122">
        <v>3</v>
      </c>
      <c r="M513" s="74" t="s">
        <v>105</v>
      </c>
      <c r="N513" s="60" t="s">
        <v>6</v>
      </c>
      <c r="R513" s="79">
        <v>2.2000000000000002</v>
      </c>
      <c r="S513" s="65" t="s">
        <v>372</v>
      </c>
      <c r="T513" s="66">
        <f t="shared" si="171"/>
        <v>6.6</v>
      </c>
      <c r="U513" s="66">
        <f t="shared" si="172"/>
        <v>3.5999999999999996</v>
      </c>
      <c r="V513" s="66">
        <f t="shared" si="173"/>
        <v>204.33000000000004</v>
      </c>
      <c r="W513" s="66">
        <f t="shared" si="174"/>
        <v>1364</v>
      </c>
      <c r="X513" s="20">
        <f t="shared" si="175"/>
        <v>0.14980205278592379</v>
      </c>
      <c r="Y513" s="67">
        <f t="shared" si="176"/>
        <v>2.0433000000000003</v>
      </c>
      <c r="Z513" s="68">
        <f t="shared" si="177"/>
        <v>20433.000000000004</v>
      </c>
      <c r="AA513" s="65" t="s">
        <v>53</v>
      </c>
      <c r="AU513" s="23">
        <f t="shared" si="185"/>
        <v>3.5999999999999996</v>
      </c>
      <c r="AV513" s="23" t="str">
        <f t="shared" si="185"/>
        <v/>
      </c>
      <c r="AW513" s="23" t="str">
        <f t="shared" si="170"/>
        <v/>
      </c>
      <c r="AX513" s="23" t="str">
        <f t="shared" si="179"/>
        <v/>
      </c>
      <c r="AY513" s="23" t="str">
        <f t="shared" si="181"/>
        <v/>
      </c>
      <c r="AZ513" s="23"/>
      <c r="BA513" s="24">
        <v>2.1</v>
      </c>
      <c r="BB513" s="24">
        <v>1.84</v>
      </c>
      <c r="BC513" s="25">
        <f t="shared" si="182"/>
        <v>2.5200000000000005</v>
      </c>
      <c r="BD513" s="25">
        <f t="shared" si="184"/>
        <v>1.7812000000000001</v>
      </c>
      <c r="BF513" s="55">
        <f t="shared" si="169"/>
        <v>0</v>
      </c>
      <c r="BG513" s="66"/>
      <c r="BH513" s="66"/>
      <c r="BI513" s="25"/>
      <c r="BJ513" s="25"/>
      <c r="BK513" s="20"/>
      <c r="BL513" s="24"/>
      <c r="BM513" s="25"/>
      <c r="BN513" s="25"/>
      <c r="BO513" s="25"/>
      <c r="BP513" s="126"/>
    </row>
    <row r="514" spans="1:68" hidden="1" x14ac:dyDescent="0.2">
      <c r="A514" s="56">
        <v>45186</v>
      </c>
      <c r="B514" s="57" t="s">
        <v>561</v>
      </c>
      <c r="C514" s="24" t="s">
        <v>663</v>
      </c>
      <c r="D514" s="24" t="s">
        <v>577</v>
      </c>
      <c r="F514" s="74" t="s">
        <v>51</v>
      </c>
      <c r="G514" s="74" t="s">
        <v>103</v>
      </c>
      <c r="H514" s="24" t="s">
        <v>183</v>
      </c>
      <c r="I514" s="61" t="s">
        <v>136</v>
      </c>
      <c r="J514" s="61" t="s">
        <v>159</v>
      </c>
      <c r="K514" s="60" t="s">
        <v>666</v>
      </c>
      <c r="L514" s="122">
        <v>1</v>
      </c>
      <c r="M514" s="74" t="s">
        <v>105</v>
      </c>
      <c r="N514" s="60" t="s">
        <v>6</v>
      </c>
      <c r="R514" s="79">
        <v>4.2</v>
      </c>
      <c r="S514" s="65" t="s">
        <v>363</v>
      </c>
      <c r="T514" s="66" t="str">
        <f t="shared" si="171"/>
        <v>0.00</v>
      </c>
      <c r="U514" s="66">
        <f t="shared" si="172"/>
        <v>-1</v>
      </c>
      <c r="V514" s="66">
        <f t="shared" si="173"/>
        <v>203.33000000000004</v>
      </c>
      <c r="W514" s="66">
        <f t="shared" si="174"/>
        <v>1365</v>
      </c>
      <c r="X514" s="20">
        <f t="shared" si="175"/>
        <v>0.14895970695970698</v>
      </c>
      <c r="Y514" s="67">
        <f t="shared" si="176"/>
        <v>2.0333000000000006</v>
      </c>
      <c r="Z514" s="68">
        <f t="shared" si="177"/>
        <v>20333.000000000004</v>
      </c>
      <c r="AA514" s="65" t="s">
        <v>52</v>
      </c>
      <c r="AU514" s="23">
        <f t="shared" si="185"/>
        <v>-1</v>
      </c>
      <c r="AV514" s="23" t="str">
        <f t="shared" si="185"/>
        <v/>
      </c>
      <c r="AW514" s="23" t="str">
        <f t="shared" si="170"/>
        <v/>
      </c>
      <c r="AX514" s="23" t="str">
        <f t="shared" si="179"/>
        <v/>
      </c>
      <c r="AY514" s="23" t="str">
        <f t="shared" si="181"/>
        <v/>
      </c>
      <c r="AZ514" s="23"/>
      <c r="BA514" s="24">
        <v>5.9</v>
      </c>
      <c r="BB514" s="24">
        <v>7.3</v>
      </c>
      <c r="BC514" s="25">
        <f t="shared" si="182"/>
        <v>6.3</v>
      </c>
      <c r="BD514" s="25">
        <f t="shared" si="184"/>
        <v>6.859</v>
      </c>
      <c r="BF514" s="55">
        <f t="shared" si="169"/>
        <v>0</v>
      </c>
      <c r="BG514" s="66"/>
      <c r="BH514" s="66"/>
      <c r="BI514" s="25"/>
      <c r="BJ514" s="25"/>
      <c r="BK514" s="20"/>
      <c r="BL514" s="24"/>
      <c r="BM514" s="25"/>
      <c r="BN514" s="25"/>
      <c r="BO514" s="25"/>
      <c r="BP514" s="126"/>
    </row>
    <row r="515" spans="1:68" hidden="1" x14ac:dyDescent="0.2">
      <c r="A515" s="56">
        <v>45186</v>
      </c>
      <c r="B515" s="57" t="s">
        <v>561</v>
      </c>
      <c r="C515" s="24" t="s">
        <v>663</v>
      </c>
      <c r="D515" s="24" t="s">
        <v>577</v>
      </c>
      <c r="F515" s="74" t="s">
        <v>51</v>
      </c>
      <c r="G515" s="74" t="s">
        <v>103</v>
      </c>
      <c r="H515" s="24" t="s">
        <v>183</v>
      </c>
      <c r="I515" s="61" t="s">
        <v>136</v>
      </c>
      <c r="J515" s="61" t="s">
        <v>159</v>
      </c>
      <c r="K515" s="60" t="s">
        <v>666</v>
      </c>
      <c r="L515" s="122">
        <v>3</v>
      </c>
      <c r="M515" s="74" t="s">
        <v>105</v>
      </c>
      <c r="N515" s="60" t="s">
        <v>7</v>
      </c>
      <c r="R515" s="79">
        <v>1.8</v>
      </c>
      <c r="S515" s="65" t="s">
        <v>363</v>
      </c>
      <c r="T515" s="66" t="str">
        <f t="shared" si="171"/>
        <v>0.00</v>
      </c>
      <c r="U515" s="66">
        <f t="shared" si="172"/>
        <v>-3</v>
      </c>
      <c r="V515" s="66">
        <f t="shared" si="173"/>
        <v>200.33000000000004</v>
      </c>
      <c r="W515" s="66">
        <f t="shared" si="174"/>
        <v>1368</v>
      </c>
      <c r="X515" s="20">
        <f t="shared" si="175"/>
        <v>0.1464400584795322</v>
      </c>
      <c r="Y515" s="67">
        <f t="shared" si="176"/>
        <v>2.0033000000000003</v>
      </c>
      <c r="Z515" s="68">
        <f t="shared" si="177"/>
        <v>20033.000000000004</v>
      </c>
      <c r="AA515" s="65" t="s">
        <v>52</v>
      </c>
      <c r="AU515" s="23">
        <f t="shared" si="185"/>
        <v>-3</v>
      </c>
      <c r="AV515" s="23" t="str">
        <f t="shared" si="185"/>
        <v/>
      </c>
      <c r="AW515" s="23" t="str">
        <f t="shared" si="170"/>
        <v/>
      </c>
      <c r="AX515" s="23" t="str">
        <f t="shared" si="179"/>
        <v/>
      </c>
      <c r="AY515" s="23" t="str">
        <f t="shared" si="181"/>
        <v/>
      </c>
      <c r="AZ515" s="23"/>
      <c r="BA515" s="25">
        <v>0</v>
      </c>
      <c r="BB515" s="24">
        <v>2.2000000000000002</v>
      </c>
      <c r="BC515" s="25">
        <f t="shared" si="182"/>
        <v>3.6000000000000005</v>
      </c>
      <c r="BD515" s="25">
        <f t="shared" si="184"/>
        <v>2.1160000000000005</v>
      </c>
      <c r="BF515" s="55">
        <f t="shared" ref="BF515:BF578" si="186">U515-SUM(AU515:AY515)</f>
        <v>0</v>
      </c>
      <c r="BG515" s="66"/>
      <c r="BH515" s="66"/>
      <c r="BI515" s="25"/>
      <c r="BJ515" s="25"/>
      <c r="BK515" s="20"/>
      <c r="BL515" s="24"/>
      <c r="BM515" s="25"/>
      <c r="BN515" s="25"/>
      <c r="BO515" s="25"/>
      <c r="BP515" s="126"/>
    </row>
    <row r="516" spans="1:68" hidden="1" x14ac:dyDescent="0.2">
      <c r="A516" s="56">
        <v>45186</v>
      </c>
      <c r="B516" s="57" t="s">
        <v>561</v>
      </c>
      <c r="C516" s="24" t="s">
        <v>663</v>
      </c>
      <c r="D516" s="24" t="s">
        <v>577</v>
      </c>
      <c r="F516" s="74" t="s">
        <v>51</v>
      </c>
      <c r="G516" s="74" t="s">
        <v>103</v>
      </c>
      <c r="H516" s="24" t="s">
        <v>664</v>
      </c>
      <c r="I516" s="61" t="s">
        <v>448</v>
      </c>
      <c r="J516" s="61" t="s">
        <v>83</v>
      </c>
      <c r="K516" s="60" t="s">
        <v>667</v>
      </c>
      <c r="L516" s="122">
        <v>2</v>
      </c>
      <c r="M516" s="74" t="s">
        <v>105</v>
      </c>
      <c r="N516" s="60" t="s">
        <v>73</v>
      </c>
      <c r="R516" s="79">
        <v>3.96</v>
      </c>
      <c r="S516" s="65" t="s">
        <v>363</v>
      </c>
      <c r="T516" s="66" t="str">
        <f t="shared" si="171"/>
        <v>0.00</v>
      </c>
      <c r="U516" s="66">
        <f t="shared" si="172"/>
        <v>-2</v>
      </c>
      <c r="V516" s="66">
        <f t="shared" si="173"/>
        <v>198.33000000000004</v>
      </c>
      <c r="W516" s="66">
        <f t="shared" si="174"/>
        <v>1370</v>
      </c>
      <c r="X516" s="20">
        <f t="shared" si="175"/>
        <v>0.14476642335766426</v>
      </c>
      <c r="Y516" s="67">
        <f t="shared" si="176"/>
        <v>1.9833000000000005</v>
      </c>
      <c r="Z516" s="68">
        <f t="shared" si="177"/>
        <v>19833.000000000004</v>
      </c>
      <c r="AA516" s="65" t="s">
        <v>52</v>
      </c>
      <c r="AU516" s="23">
        <f t="shared" si="185"/>
        <v>-2</v>
      </c>
      <c r="AV516" s="23" t="str">
        <f t="shared" si="185"/>
        <v/>
      </c>
      <c r="AW516" s="23" t="str">
        <f t="shared" ref="AW516:AW579" si="187">IF($G516=AW$2,$U516,"")</f>
        <v/>
      </c>
      <c r="AX516" s="23" t="str">
        <f t="shared" si="179"/>
        <v/>
      </c>
      <c r="AY516" s="23" t="str">
        <f t="shared" si="181"/>
        <v/>
      </c>
      <c r="AZ516" s="23"/>
      <c r="BA516" s="25">
        <v>0</v>
      </c>
      <c r="BB516" s="25">
        <v>0</v>
      </c>
      <c r="BC516" s="25">
        <f t="shared" si="182"/>
        <v>-2</v>
      </c>
      <c r="BD516" s="25">
        <f t="shared" si="184"/>
        <v>6.9999999999999951E-2</v>
      </c>
      <c r="BF516" s="55">
        <f t="shared" si="186"/>
        <v>0</v>
      </c>
      <c r="BG516" s="66"/>
      <c r="BH516" s="66"/>
      <c r="BI516" s="25"/>
      <c r="BJ516" s="25"/>
      <c r="BK516" s="20"/>
      <c r="BL516" s="24"/>
      <c r="BM516" s="25"/>
      <c r="BN516" s="25"/>
      <c r="BO516" s="25"/>
      <c r="BP516" s="126"/>
    </row>
    <row r="517" spans="1:68" hidden="1" x14ac:dyDescent="0.2">
      <c r="A517" s="56">
        <v>45187</v>
      </c>
      <c r="B517" s="57" t="s">
        <v>561</v>
      </c>
      <c r="C517" s="24" t="s">
        <v>668</v>
      </c>
      <c r="D517" s="24" t="s">
        <v>621</v>
      </c>
      <c r="F517" s="74" t="s">
        <v>51</v>
      </c>
      <c r="G517" s="74" t="s">
        <v>152</v>
      </c>
      <c r="H517" s="24" t="s">
        <v>265</v>
      </c>
      <c r="I517" s="61" t="s">
        <v>84</v>
      </c>
      <c r="J517" s="61" t="s">
        <v>64</v>
      </c>
      <c r="K517" s="62" t="s">
        <v>669</v>
      </c>
      <c r="L517" s="122">
        <v>3</v>
      </c>
      <c r="M517" s="74" t="s">
        <v>105</v>
      </c>
      <c r="N517" s="60" t="s">
        <v>6</v>
      </c>
      <c r="R517" s="79">
        <v>2.5</v>
      </c>
      <c r="S517" s="65" t="s">
        <v>371</v>
      </c>
      <c r="T517" s="66" t="str">
        <f t="shared" ref="T517:T580" si="188">IF((AA517="W"),ROUND((R517*L517),2),"0.00")</f>
        <v>0.00</v>
      </c>
      <c r="U517" s="66">
        <f t="shared" ref="U517:U580" si="189">-$L517+T517</f>
        <v>-3</v>
      </c>
      <c r="V517" s="66">
        <f t="shared" ref="V517:V580" si="190">U517+V516</f>
        <v>195.33000000000004</v>
      </c>
      <c r="W517" s="66">
        <f t="shared" ref="W517:W580" si="191">L517+W516</f>
        <v>1373</v>
      </c>
      <c r="X517" s="20">
        <f t="shared" ref="X517:X580" si="192">SUM(V517/W517)</f>
        <v>0.14226511289147856</v>
      </c>
      <c r="Y517" s="67">
        <f t="shared" ref="Y517:Y580" si="193">V517/100</f>
        <v>1.9533000000000005</v>
      </c>
      <c r="Z517" s="68">
        <f t="shared" ref="Z517:Z580" si="194">V517*100</f>
        <v>19533.000000000004</v>
      </c>
      <c r="AA517" s="65" t="s">
        <v>52</v>
      </c>
      <c r="AU517" s="23" t="str">
        <f t="shared" si="185"/>
        <v/>
      </c>
      <c r="AV517" s="23" t="str">
        <f t="shared" si="185"/>
        <v/>
      </c>
      <c r="AW517" s="23">
        <f t="shared" si="187"/>
        <v>-3</v>
      </c>
      <c r="AX517" s="23" t="str">
        <f t="shared" si="179"/>
        <v/>
      </c>
      <c r="AY517" s="23" t="str">
        <f t="shared" si="181"/>
        <v/>
      </c>
      <c r="AZ517" s="23"/>
      <c r="BA517" s="25">
        <v>0</v>
      </c>
      <c r="BB517" s="24">
        <v>1.92</v>
      </c>
      <c r="BC517" s="25">
        <f t="shared" si="182"/>
        <v>2.76</v>
      </c>
      <c r="BD517" s="25">
        <f t="shared" si="184"/>
        <v>1.8555999999999999</v>
      </c>
      <c r="BF517" s="55">
        <f t="shared" si="186"/>
        <v>0</v>
      </c>
      <c r="BG517" s="66"/>
      <c r="BH517" s="66"/>
      <c r="BI517" s="25"/>
      <c r="BJ517" s="25"/>
      <c r="BK517" s="20"/>
      <c r="BL517" s="24"/>
      <c r="BM517" s="25"/>
      <c r="BN517" s="25"/>
      <c r="BO517" s="25"/>
      <c r="BP517" s="126"/>
    </row>
    <row r="518" spans="1:68" hidden="1" x14ac:dyDescent="0.2">
      <c r="A518" s="56">
        <v>45187</v>
      </c>
      <c r="B518" s="57" t="s">
        <v>561</v>
      </c>
      <c r="C518" s="24" t="s">
        <v>668</v>
      </c>
      <c r="D518" s="24" t="s">
        <v>621</v>
      </c>
      <c r="F518" s="74" t="s">
        <v>51</v>
      </c>
      <c r="G518" s="74" t="s">
        <v>152</v>
      </c>
      <c r="H518" s="24" t="s">
        <v>603</v>
      </c>
      <c r="I518" s="61" t="s">
        <v>84</v>
      </c>
      <c r="J518" s="61" t="s">
        <v>63</v>
      </c>
      <c r="K518" s="60" t="s">
        <v>670</v>
      </c>
      <c r="L518" s="122">
        <v>2</v>
      </c>
      <c r="M518" s="74" t="s">
        <v>105</v>
      </c>
      <c r="N518" s="60" t="s">
        <v>6</v>
      </c>
      <c r="R518" s="79">
        <v>3.4</v>
      </c>
      <c r="S518" s="65" t="s">
        <v>363</v>
      </c>
      <c r="T518" s="66" t="str">
        <f t="shared" si="188"/>
        <v>0.00</v>
      </c>
      <c r="U518" s="66">
        <f t="shared" si="189"/>
        <v>-2</v>
      </c>
      <c r="V518" s="66">
        <f t="shared" si="190"/>
        <v>193.33000000000004</v>
      </c>
      <c r="W518" s="66">
        <f t="shared" si="191"/>
        <v>1375</v>
      </c>
      <c r="X518" s="20">
        <f t="shared" si="192"/>
        <v>0.1406036363636364</v>
      </c>
      <c r="Y518" s="67">
        <f t="shared" si="193"/>
        <v>1.9333000000000005</v>
      </c>
      <c r="Z518" s="68">
        <f t="shared" si="194"/>
        <v>19333.000000000004</v>
      </c>
      <c r="AA518" s="65" t="s">
        <v>52</v>
      </c>
      <c r="AU518" s="23" t="str">
        <f t="shared" si="185"/>
        <v/>
      </c>
      <c r="AV518" s="23" t="str">
        <f t="shared" si="185"/>
        <v/>
      </c>
      <c r="AW518" s="23">
        <f t="shared" si="187"/>
        <v>-2</v>
      </c>
      <c r="AX518" s="23" t="str">
        <f t="shared" si="179"/>
        <v/>
      </c>
      <c r="AY518" s="23" t="str">
        <f t="shared" si="181"/>
        <v/>
      </c>
      <c r="AZ518" s="23"/>
      <c r="BA518" s="25">
        <v>0</v>
      </c>
      <c r="BB518" s="24">
        <v>3.64</v>
      </c>
      <c r="BC518" s="25">
        <f t="shared" si="182"/>
        <v>5.28</v>
      </c>
      <c r="BD518" s="25">
        <f t="shared" si="184"/>
        <v>3.4552</v>
      </c>
      <c r="BF518" s="55">
        <f t="shared" si="186"/>
        <v>0</v>
      </c>
      <c r="BG518" s="66"/>
      <c r="BH518" s="66"/>
      <c r="BI518" s="25"/>
      <c r="BJ518" s="25"/>
      <c r="BK518" s="20"/>
      <c r="BL518" s="24"/>
      <c r="BM518" s="25"/>
      <c r="BN518" s="25"/>
      <c r="BO518" s="25"/>
      <c r="BP518" s="126"/>
    </row>
    <row r="519" spans="1:68" hidden="1" x14ac:dyDescent="0.2">
      <c r="A519" s="56">
        <v>45188</v>
      </c>
      <c r="B519" s="57" t="s">
        <v>561</v>
      </c>
      <c r="C519" s="24" t="s">
        <v>671</v>
      </c>
      <c r="D519" s="24" t="s">
        <v>584</v>
      </c>
      <c r="F519" s="74" t="s">
        <v>51</v>
      </c>
      <c r="G519" s="74" t="s">
        <v>103</v>
      </c>
      <c r="H519" s="24" t="s">
        <v>672</v>
      </c>
      <c r="I519" s="61" t="s">
        <v>136</v>
      </c>
      <c r="J519" s="61" t="s">
        <v>202</v>
      </c>
      <c r="K519" s="60" t="s">
        <v>673</v>
      </c>
      <c r="L519" s="122">
        <v>1</v>
      </c>
      <c r="M519" s="74" t="s">
        <v>105</v>
      </c>
      <c r="N519" s="60" t="s">
        <v>6</v>
      </c>
      <c r="R519" s="79">
        <v>16</v>
      </c>
      <c r="S519" s="65" t="s">
        <v>363</v>
      </c>
      <c r="T519" s="66" t="str">
        <f t="shared" si="188"/>
        <v>0.00</v>
      </c>
      <c r="U519" s="66">
        <f t="shared" si="189"/>
        <v>-1</v>
      </c>
      <c r="V519" s="66">
        <f t="shared" si="190"/>
        <v>192.33000000000004</v>
      </c>
      <c r="W519" s="66">
        <f t="shared" si="191"/>
        <v>1376</v>
      </c>
      <c r="X519" s="20">
        <f t="shared" si="192"/>
        <v>0.13977470930232561</v>
      </c>
      <c r="Y519" s="67">
        <f t="shared" si="193"/>
        <v>1.9233000000000005</v>
      </c>
      <c r="Z519" s="68">
        <f t="shared" si="194"/>
        <v>19233.000000000004</v>
      </c>
      <c r="AA519" s="65" t="s">
        <v>52</v>
      </c>
      <c r="AU519" s="23">
        <f t="shared" si="185"/>
        <v>-1</v>
      </c>
      <c r="AV519" s="23" t="str">
        <f t="shared" si="185"/>
        <v/>
      </c>
      <c r="AW519" s="23" t="str">
        <f t="shared" si="187"/>
        <v/>
      </c>
      <c r="AX519" s="23" t="str">
        <f t="shared" si="179"/>
        <v/>
      </c>
      <c r="AY519" s="23" t="str">
        <f t="shared" si="181"/>
        <v/>
      </c>
      <c r="AZ519" s="23"/>
      <c r="BA519" s="24">
        <v>19.5</v>
      </c>
      <c r="BB519" s="24">
        <v>20.63</v>
      </c>
      <c r="BC519" s="25">
        <f t="shared" si="182"/>
        <v>19.63</v>
      </c>
      <c r="BD519" s="25">
        <f t="shared" ref="BD519:BD551" si="195">0.93*(BB519-1)+1</f>
        <v>19.2559</v>
      </c>
      <c r="BF519" s="55">
        <f t="shared" si="186"/>
        <v>0</v>
      </c>
      <c r="BG519" s="66"/>
      <c r="BH519" s="66"/>
      <c r="BI519" s="25"/>
      <c r="BJ519" s="25"/>
      <c r="BK519" s="20"/>
      <c r="BL519" s="24"/>
      <c r="BM519" s="25"/>
      <c r="BN519" s="25"/>
      <c r="BO519" s="25"/>
      <c r="BP519" s="126"/>
    </row>
    <row r="520" spans="1:68" hidden="1" x14ac:dyDescent="0.2">
      <c r="A520" s="56">
        <v>45188</v>
      </c>
      <c r="B520" s="57" t="s">
        <v>561</v>
      </c>
      <c r="C520" s="24" t="s">
        <v>671</v>
      </c>
      <c r="D520" s="24" t="s">
        <v>584</v>
      </c>
      <c r="F520" s="74" t="s">
        <v>51</v>
      </c>
      <c r="G520" s="74" t="s">
        <v>103</v>
      </c>
      <c r="H520" s="24" t="s">
        <v>672</v>
      </c>
      <c r="I520" s="61" t="s">
        <v>136</v>
      </c>
      <c r="J520" s="61" t="s">
        <v>202</v>
      </c>
      <c r="K520" s="60" t="s">
        <v>673</v>
      </c>
      <c r="L520" s="122">
        <v>2</v>
      </c>
      <c r="M520" s="74" t="s">
        <v>105</v>
      </c>
      <c r="N520" s="60" t="s">
        <v>7</v>
      </c>
      <c r="R520" s="79">
        <v>4</v>
      </c>
      <c r="S520" s="65" t="s">
        <v>363</v>
      </c>
      <c r="T520" s="66" t="str">
        <f t="shared" si="188"/>
        <v>0.00</v>
      </c>
      <c r="U520" s="66">
        <f t="shared" si="189"/>
        <v>-2</v>
      </c>
      <c r="V520" s="66">
        <f t="shared" si="190"/>
        <v>190.33000000000004</v>
      </c>
      <c r="W520" s="66">
        <f t="shared" si="191"/>
        <v>1378</v>
      </c>
      <c r="X520" s="20">
        <f t="shared" si="192"/>
        <v>0.1381204644412192</v>
      </c>
      <c r="Y520" s="67">
        <f t="shared" si="193"/>
        <v>1.9033000000000004</v>
      </c>
      <c r="Z520" s="68">
        <f t="shared" si="194"/>
        <v>19033.000000000004</v>
      </c>
      <c r="AA520" s="65" t="s">
        <v>52</v>
      </c>
      <c r="AU520" s="23">
        <f t="shared" si="185"/>
        <v>-2</v>
      </c>
      <c r="AV520" s="23" t="str">
        <f t="shared" si="185"/>
        <v/>
      </c>
      <c r="AW520" s="23" t="str">
        <f t="shared" si="187"/>
        <v/>
      </c>
      <c r="AX520" s="23" t="str">
        <f t="shared" si="179"/>
        <v/>
      </c>
      <c r="AY520" s="23" t="str">
        <f t="shared" si="181"/>
        <v/>
      </c>
      <c r="AZ520" s="23"/>
      <c r="BA520" s="25">
        <v>0</v>
      </c>
      <c r="BB520" s="25">
        <v>4.0999999999999996</v>
      </c>
      <c r="BC520" s="25">
        <f t="shared" si="182"/>
        <v>6.1999999999999993</v>
      </c>
      <c r="BD520" s="25">
        <f t="shared" si="195"/>
        <v>3.883</v>
      </c>
      <c r="BF520" s="55">
        <f t="shared" si="186"/>
        <v>0</v>
      </c>
      <c r="BG520" s="66"/>
      <c r="BH520" s="66"/>
      <c r="BI520" s="25"/>
      <c r="BJ520" s="25"/>
      <c r="BK520" s="20"/>
      <c r="BL520" s="24"/>
      <c r="BM520" s="25"/>
      <c r="BN520" s="25"/>
      <c r="BO520" s="25"/>
      <c r="BP520" s="126"/>
    </row>
    <row r="521" spans="1:68" hidden="1" x14ac:dyDescent="0.2">
      <c r="A521" s="56">
        <v>45189</v>
      </c>
      <c r="B521" s="57" t="s">
        <v>561</v>
      </c>
      <c r="C521" s="24" t="s">
        <v>675</v>
      </c>
      <c r="D521" s="24" t="s">
        <v>397</v>
      </c>
      <c r="F521" s="74" t="s">
        <v>51</v>
      </c>
      <c r="G521" s="74" t="s">
        <v>103</v>
      </c>
      <c r="H521" s="24" t="s">
        <v>124</v>
      </c>
      <c r="I521" s="61" t="s">
        <v>95</v>
      </c>
      <c r="J521" s="61" t="s">
        <v>80</v>
      </c>
      <c r="K521" s="69" t="s">
        <v>674</v>
      </c>
      <c r="L521" s="122">
        <v>3</v>
      </c>
      <c r="M521" s="74" t="s">
        <v>105</v>
      </c>
      <c r="N521" s="60" t="s">
        <v>6</v>
      </c>
      <c r="R521" s="79">
        <v>1.9</v>
      </c>
      <c r="S521" s="65" t="s">
        <v>372</v>
      </c>
      <c r="T521" s="66">
        <f t="shared" si="188"/>
        <v>5.7</v>
      </c>
      <c r="U521" s="66">
        <f t="shared" si="189"/>
        <v>2.7</v>
      </c>
      <c r="V521" s="66">
        <f t="shared" si="190"/>
        <v>193.03000000000003</v>
      </c>
      <c r="W521" s="66">
        <f t="shared" si="191"/>
        <v>1381</v>
      </c>
      <c r="X521" s="20">
        <f t="shared" si="192"/>
        <v>0.13977552498189719</v>
      </c>
      <c r="Y521" s="67">
        <f t="shared" si="193"/>
        <v>1.9303000000000003</v>
      </c>
      <c r="Z521" s="68">
        <f t="shared" si="194"/>
        <v>19303.000000000004</v>
      </c>
      <c r="AA521" s="65" t="s">
        <v>53</v>
      </c>
      <c r="AU521" s="23">
        <f t="shared" si="185"/>
        <v>2.7</v>
      </c>
      <c r="AV521" s="23" t="str">
        <f t="shared" si="185"/>
        <v/>
      </c>
      <c r="AW521" s="23" t="str">
        <f t="shared" si="187"/>
        <v/>
      </c>
      <c r="AX521" s="23" t="str">
        <f t="shared" si="179"/>
        <v/>
      </c>
      <c r="AY521" s="23" t="str">
        <f t="shared" si="181"/>
        <v/>
      </c>
      <c r="AZ521" s="23"/>
      <c r="BA521" s="25">
        <v>2</v>
      </c>
      <c r="BB521" s="25">
        <v>2.11</v>
      </c>
      <c r="BC521" s="25">
        <f t="shared" si="182"/>
        <v>3.33</v>
      </c>
      <c r="BD521" s="25">
        <f t="shared" si="195"/>
        <v>2.0323000000000002</v>
      </c>
      <c r="BF521" s="55">
        <f t="shared" si="186"/>
        <v>0</v>
      </c>
      <c r="BG521" s="66"/>
      <c r="BH521" s="66"/>
      <c r="BI521" s="25"/>
      <c r="BJ521" s="25"/>
      <c r="BK521" s="20"/>
      <c r="BL521" s="24"/>
      <c r="BM521" s="25"/>
      <c r="BN521" s="25"/>
      <c r="BO521" s="25"/>
      <c r="BP521" s="126"/>
    </row>
    <row r="522" spans="1:68" hidden="1" x14ac:dyDescent="0.2">
      <c r="A522" s="56">
        <v>45189</v>
      </c>
      <c r="B522" s="57" t="s">
        <v>561</v>
      </c>
      <c r="C522" s="24" t="s">
        <v>675</v>
      </c>
      <c r="D522" s="24" t="s">
        <v>397</v>
      </c>
      <c r="F522" s="74" t="s">
        <v>51</v>
      </c>
      <c r="G522" s="74" t="s">
        <v>103</v>
      </c>
      <c r="H522" s="24" t="s">
        <v>124</v>
      </c>
      <c r="I522" s="61" t="s">
        <v>84</v>
      </c>
      <c r="J522" s="61" t="s">
        <v>65</v>
      </c>
      <c r="K522" s="60" t="s">
        <v>676</v>
      </c>
      <c r="L522" s="122">
        <v>0.5</v>
      </c>
      <c r="M522" s="74" t="s">
        <v>105</v>
      </c>
      <c r="N522" s="60" t="s">
        <v>6</v>
      </c>
      <c r="R522" s="79">
        <v>8</v>
      </c>
      <c r="S522" s="65" t="s">
        <v>363</v>
      </c>
      <c r="T522" s="66" t="str">
        <f t="shared" si="188"/>
        <v>0.00</v>
      </c>
      <c r="U522" s="66">
        <f t="shared" si="189"/>
        <v>-0.5</v>
      </c>
      <c r="V522" s="66">
        <f t="shared" si="190"/>
        <v>192.53000000000003</v>
      </c>
      <c r="W522" s="66">
        <f t="shared" si="191"/>
        <v>1381.5</v>
      </c>
      <c r="X522" s="20">
        <f t="shared" si="192"/>
        <v>0.13936301121968878</v>
      </c>
      <c r="Y522" s="67">
        <f t="shared" si="193"/>
        <v>1.9253000000000002</v>
      </c>
      <c r="Z522" s="68">
        <f t="shared" si="194"/>
        <v>19253.000000000004</v>
      </c>
      <c r="AA522" s="65" t="s">
        <v>52</v>
      </c>
      <c r="AU522" s="23">
        <f t="shared" si="185"/>
        <v>-0.5</v>
      </c>
      <c r="AV522" s="23" t="str">
        <f t="shared" si="185"/>
        <v/>
      </c>
      <c r="AW522" s="23" t="str">
        <f t="shared" si="187"/>
        <v/>
      </c>
      <c r="AX522" s="23" t="str">
        <f t="shared" ref="AX522:AX585" si="196">IF($G522=AX$2,$U522,"")</f>
        <v/>
      </c>
      <c r="AY522" s="23" t="str">
        <f t="shared" si="181"/>
        <v/>
      </c>
      <c r="AZ522" s="23"/>
      <c r="BA522" s="25">
        <v>12.6</v>
      </c>
      <c r="BB522" s="25">
        <v>14</v>
      </c>
      <c r="BC522" s="25">
        <f t="shared" si="182"/>
        <v>6.5</v>
      </c>
      <c r="BD522" s="25">
        <f t="shared" si="195"/>
        <v>13.09</v>
      </c>
      <c r="BF522" s="55">
        <f t="shared" si="186"/>
        <v>0</v>
      </c>
      <c r="BG522" s="66"/>
      <c r="BH522" s="66"/>
      <c r="BI522" s="25"/>
      <c r="BJ522" s="25"/>
      <c r="BK522" s="20"/>
      <c r="BL522" s="24"/>
      <c r="BM522" s="25"/>
      <c r="BN522" s="25"/>
      <c r="BO522" s="25"/>
      <c r="BP522" s="126"/>
    </row>
    <row r="523" spans="1:68" hidden="1" x14ac:dyDescent="0.2">
      <c r="A523" s="56">
        <v>45189</v>
      </c>
      <c r="B523" s="57" t="s">
        <v>561</v>
      </c>
      <c r="C523" s="24" t="s">
        <v>675</v>
      </c>
      <c r="D523" s="24" t="s">
        <v>397</v>
      </c>
      <c r="F523" s="74" t="s">
        <v>51</v>
      </c>
      <c r="G523" s="74" t="s">
        <v>103</v>
      </c>
      <c r="H523" s="24" t="s">
        <v>124</v>
      </c>
      <c r="I523" s="61" t="s">
        <v>84</v>
      </c>
      <c r="J523" s="61" t="s">
        <v>65</v>
      </c>
      <c r="K523" s="60" t="s">
        <v>676</v>
      </c>
      <c r="L523" s="122">
        <v>2.5</v>
      </c>
      <c r="M523" s="74" t="s">
        <v>105</v>
      </c>
      <c r="N523" s="60" t="s">
        <v>7</v>
      </c>
      <c r="R523" s="79">
        <v>2.25</v>
      </c>
      <c r="S523" s="65" t="s">
        <v>363</v>
      </c>
      <c r="T523" s="66" t="str">
        <f t="shared" si="188"/>
        <v>0.00</v>
      </c>
      <c r="U523" s="66">
        <f t="shared" si="189"/>
        <v>-2.5</v>
      </c>
      <c r="V523" s="66">
        <f t="shared" si="190"/>
        <v>190.03000000000003</v>
      </c>
      <c r="W523" s="66">
        <f t="shared" si="191"/>
        <v>1384</v>
      </c>
      <c r="X523" s="20">
        <f t="shared" si="192"/>
        <v>0.13730491329479771</v>
      </c>
      <c r="Y523" s="67">
        <f t="shared" si="193"/>
        <v>1.9003000000000003</v>
      </c>
      <c r="Z523" s="68">
        <f t="shared" si="194"/>
        <v>19003.000000000004</v>
      </c>
      <c r="AA523" s="65" t="s">
        <v>52</v>
      </c>
      <c r="AU523" s="23">
        <f t="shared" si="185"/>
        <v>-2.5</v>
      </c>
      <c r="AV523" s="23" t="str">
        <f t="shared" si="185"/>
        <v/>
      </c>
      <c r="AW523" s="23" t="str">
        <f t="shared" si="187"/>
        <v/>
      </c>
      <c r="AX523" s="23" t="str">
        <f t="shared" si="196"/>
        <v/>
      </c>
      <c r="AY523" s="23" t="str">
        <f t="shared" si="181"/>
        <v/>
      </c>
      <c r="AZ523" s="23"/>
      <c r="BA523" s="25">
        <v>0</v>
      </c>
      <c r="BB523" s="25">
        <v>2.94</v>
      </c>
      <c r="BC523" s="25">
        <f t="shared" si="182"/>
        <v>4.8499999999999996</v>
      </c>
      <c r="BD523" s="25">
        <f t="shared" si="195"/>
        <v>2.8041999999999998</v>
      </c>
      <c r="BF523" s="55">
        <f t="shared" si="186"/>
        <v>0</v>
      </c>
      <c r="BG523" s="66"/>
      <c r="BH523" s="66"/>
      <c r="BI523" s="25"/>
      <c r="BJ523" s="25"/>
      <c r="BK523" s="20"/>
      <c r="BL523" s="24"/>
      <c r="BM523" s="25"/>
      <c r="BN523" s="25"/>
      <c r="BO523" s="25"/>
      <c r="BP523" s="126"/>
    </row>
    <row r="524" spans="1:68" hidden="1" x14ac:dyDescent="0.2">
      <c r="A524" s="56">
        <v>45189</v>
      </c>
      <c r="B524" s="57" t="s">
        <v>561</v>
      </c>
      <c r="C524" s="24" t="s">
        <v>675</v>
      </c>
      <c r="D524" s="24" t="s">
        <v>397</v>
      </c>
      <c r="F524" s="74" t="s">
        <v>51</v>
      </c>
      <c r="G524" s="74" t="s">
        <v>103</v>
      </c>
      <c r="H524" s="24" t="s">
        <v>677</v>
      </c>
      <c r="I524" s="61" t="s">
        <v>136</v>
      </c>
      <c r="J524" s="61" t="s">
        <v>159</v>
      </c>
      <c r="K524" s="69" t="s">
        <v>678</v>
      </c>
      <c r="L524" s="122">
        <v>3</v>
      </c>
      <c r="M524" s="74" t="s">
        <v>105</v>
      </c>
      <c r="N524" s="60" t="s">
        <v>7</v>
      </c>
      <c r="R524" s="79">
        <v>2.2000000000000002</v>
      </c>
      <c r="S524" s="65" t="s">
        <v>372</v>
      </c>
      <c r="T524" s="66">
        <f t="shared" si="188"/>
        <v>6.6</v>
      </c>
      <c r="U524" s="66">
        <f t="shared" si="189"/>
        <v>3.5999999999999996</v>
      </c>
      <c r="V524" s="66">
        <f t="shared" si="190"/>
        <v>193.63000000000002</v>
      </c>
      <c r="W524" s="66">
        <f t="shared" si="191"/>
        <v>1387</v>
      </c>
      <c r="X524" s="20">
        <f t="shared" si="192"/>
        <v>0.13960346070656093</v>
      </c>
      <c r="Y524" s="67">
        <f t="shared" si="193"/>
        <v>1.9363000000000001</v>
      </c>
      <c r="Z524" s="68">
        <f t="shared" si="194"/>
        <v>19363.000000000004</v>
      </c>
      <c r="AA524" s="65" t="s">
        <v>53</v>
      </c>
      <c r="AU524" s="23">
        <f t="shared" si="185"/>
        <v>3.5999999999999996</v>
      </c>
      <c r="AV524" s="23" t="str">
        <f t="shared" si="185"/>
        <v/>
      </c>
      <c r="AW524" s="23" t="str">
        <f t="shared" si="187"/>
        <v/>
      </c>
      <c r="AX524" s="23" t="str">
        <f t="shared" si="196"/>
        <v/>
      </c>
      <c r="AY524" s="23" t="str">
        <f t="shared" si="181"/>
        <v/>
      </c>
      <c r="AZ524" s="23"/>
      <c r="BA524" s="25">
        <v>0</v>
      </c>
      <c r="BB524" s="24">
        <v>2.4500000000000002</v>
      </c>
      <c r="BC524" s="25">
        <f t="shared" si="182"/>
        <v>4.3500000000000005</v>
      </c>
      <c r="BD524" s="25">
        <f t="shared" si="195"/>
        <v>2.3485000000000005</v>
      </c>
      <c r="BF524" s="55">
        <f t="shared" si="186"/>
        <v>0</v>
      </c>
      <c r="BG524" s="66"/>
      <c r="BH524" s="66"/>
      <c r="BI524" s="25"/>
      <c r="BJ524" s="25"/>
      <c r="BK524" s="20"/>
      <c r="BL524" s="24"/>
      <c r="BM524" s="25"/>
      <c r="BN524" s="25"/>
      <c r="BO524" s="25"/>
      <c r="BP524" s="126"/>
    </row>
    <row r="525" spans="1:68" hidden="1" x14ac:dyDescent="0.2">
      <c r="A525" s="56">
        <v>45189</v>
      </c>
      <c r="B525" s="57" t="s">
        <v>561</v>
      </c>
      <c r="C525" s="24" t="s">
        <v>680</v>
      </c>
      <c r="D525" s="24" t="s">
        <v>397</v>
      </c>
      <c r="F525" s="74" t="s">
        <v>51</v>
      </c>
      <c r="G525" s="74" t="s">
        <v>152</v>
      </c>
      <c r="H525" s="24" t="s">
        <v>340</v>
      </c>
      <c r="I525" s="61" t="s">
        <v>136</v>
      </c>
      <c r="J525" s="61" t="s">
        <v>95</v>
      </c>
      <c r="K525" s="70" t="s">
        <v>679</v>
      </c>
      <c r="L525" s="122">
        <v>2</v>
      </c>
      <c r="M525" s="74" t="s">
        <v>105</v>
      </c>
      <c r="N525" s="60" t="s">
        <v>6</v>
      </c>
      <c r="R525" s="79">
        <v>2.1</v>
      </c>
      <c r="S525" s="65" t="s">
        <v>373</v>
      </c>
      <c r="T525" s="66" t="str">
        <f t="shared" si="188"/>
        <v>0.00</v>
      </c>
      <c r="U525" s="66">
        <f t="shared" si="189"/>
        <v>-2</v>
      </c>
      <c r="V525" s="66">
        <f t="shared" si="190"/>
        <v>191.63000000000002</v>
      </c>
      <c r="W525" s="66">
        <f t="shared" si="191"/>
        <v>1389</v>
      </c>
      <c r="X525" s="20">
        <f t="shared" si="192"/>
        <v>0.13796256299496043</v>
      </c>
      <c r="Y525" s="67">
        <f t="shared" si="193"/>
        <v>1.9163000000000003</v>
      </c>
      <c r="Z525" s="68">
        <f t="shared" si="194"/>
        <v>19163.000000000004</v>
      </c>
      <c r="AA525" s="65" t="s">
        <v>52</v>
      </c>
      <c r="AU525" s="23" t="str">
        <f t="shared" si="185"/>
        <v/>
      </c>
      <c r="AV525" s="23" t="str">
        <f t="shared" si="185"/>
        <v/>
      </c>
      <c r="AW525" s="23">
        <f t="shared" si="187"/>
        <v>-2</v>
      </c>
      <c r="AX525" s="23" t="str">
        <f t="shared" si="196"/>
        <v/>
      </c>
      <c r="AY525" s="23" t="str">
        <f t="shared" si="181"/>
        <v/>
      </c>
      <c r="AZ525" s="23"/>
      <c r="BA525" s="25">
        <v>0</v>
      </c>
      <c r="BB525" s="24">
        <v>2.06</v>
      </c>
      <c r="BC525" s="25">
        <f t="shared" si="182"/>
        <v>2.12</v>
      </c>
      <c r="BD525" s="25">
        <f t="shared" si="195"/>
        <v>1.9858000000000002</v>
      </c>
      <c r="BF525" s="55">
        <f t="shared" si="186"/>
        <v>0</v>
      </c>
      <c r="BG525" s="66"/>
      <c r="BH525" s="66"/>
      <c r="BI525" s="25"/>
      <c r="BJ525" s="25"/>
      <c r="BK525" s="20"/>
      <c r="BL525" s="24"/>
      <c r="BM525" s="25"/>
      <c r="BN525" s="25"/>
      <c r="BO525" s="25"/>
      <c r="BP525" s="126"/>
    </row>
    <row r="526" spans="1:68" hidden="1" x14ac:dyDescent="0.2">
      <c r="A526" s="56">
        <v>45189</v>
      </c>
      <c r="B526" s="57" t="s">
        <v>561</v>
      </c>
      <c r="C526" s="24" t="s">
        <v>675</v>
      </c>
      <c r="D526" s="24" t="s">
        <v>397</v>
      </c>
      <c r="F526" s="74" t="s">
        <v>51</v>
      </c>
      <c r="G526" s="74" t="s">
        <v>103</v>
      </c>
      <c r="H526" s="24" t="s">
        <v>677</v>
      </c>
      <c r="I526" s="61" t="s">
        <v>136</v>
      </c>
      <c r="J526" s="61" t="s">
        <v>159</v>
      </c>
      <c r="K526" s="69" t="s">
        <v>678</v>
      </c>
      <c r="L526" s="122">
        <v>1</v>
      </c>
      <c r="M526" s="74" t="s">
        <v>105</v>
      </c>
      <c r="N526" s="60" t="s">
        <v>6</v>
      </c>
      <c r="R526" s="79">
        <v>5.5</v>
      </c>
      <c r="S526" s="65" t="s">
        <v>372</v>
      </c>
      <c r="T526" s="66">
        <f t="shared" si="188"/>
        <v>5.5</v>
      </c>
      <c r="U526" s="66">
        <f t="shared" si="189"/>
        <v>4.5</v>
      </c>
      <c r="V526" s="66">
        <f t="shared" si="190"/>
        <v>196.13000000000002</v>
      </c>
      <c r="W526" s="66">
        <f t="shared" si="191"/>
        <v>1390</v>
      </c>
      <c r="X526" s="20">
        <f t="shared" si="192"/>
        <v>0.14110071942446045</v>
      </c>
      <c r="Y526" s="67">
        <f t="shared" si="193"/>
        <v>1.9613000000000003</v>
      </c>
      <c r="Z526" s="68">
        <f t="shared" si="194"/>
        <v>19613.000000000004</v>
      </c>
      <c r="AA526" s="65" t="s">
        <v>53</v>
      </c>
      <c r="AU526" s="23">
        <f t="shared" ref="AU526:AV545" si="197">IF($G526=AU$2,$U526,"")</f>
        <v>4.5</v>
      </c>
      <c r="AV526" s="23" t="str">
        <f t="shared" si="197"/>
        <v/>
      </c>
      <c r="AW526" s="23" t="str">
        <f t="shared" si="187"/>
        <v/>
      </c>
      <c r="AX526" s="23" t="str">
        <f t="shared" si="196"/>
        <v/>
      </c>
      <c r="AY526" s="23" t="str">
        <f t="shared" si="181"/>
        <v/>
      </c>
      <c r="AZ526" s="23"/>
      <c r="BA526" s="25">
        <v>7.5</v>
      </c>
      <c r="BB526" s="25">
        <v>7.63</v>
      </c>
      <c r="BC526" s="25">
        <f t="shared" si="182"/>
        <v>6.63</v>
      </c>
      <c r="BD526" s="25">
        <f t="shared" si="195"/>
        <v>7.1659000000000006</v>
      </c>
      <c r="BF526" s="55">
        <f t="shared" si="186"/>
        <v>0</v>
      </c>
      <c r="BG526" s="66"/>
      <c r="BH526" s="66"/>
      <c r="BI526" s="25"/>
      <c r="BJ526" s="25"/>
      <c r="BK526" s="20"/>
      <c r="BL526" s="24"/>
      <c r="BM526" s="25"/>
      <c r="BN526" s="25"/>
      <c r="BO526" s="25"/>
      <c r="BP526" s="126"/>
    </row>
    <row r="527" spans="1:68" hidden="1" x14ac:dyDescent="0.2">
      <c r="A527" s="56">
        <v>45190</v>
      </c>
      <c r="B527" s="57" t="s">
        <v>561</v>
      </c>
      <c r="C527" s="24" t="s">
        <v>687</v>
      </c>
      <c r="D527" s="24" t="s">
        <v>398</v>
      </c>
      <c r="F527" s="74" t="s">
        <v>51</v>
      </c>
      <c r="G527" s="74" t="s">
        <v>103</v>
      </c>
      <c r="H527" s="24" t="s">
        <v>681</v>
      </c>
      <c r="I527" s="61" t="s">
        <v>95</v>
      </c>
      <c r="J527" s="61" t="s">
        <v>63</v>
      </c>
      <c r="K527" s="69" t="s">
        <v>683</v>
      </c>
      <c r="L527" s="122">
        <v>3</v>
      </c>
      <c r="M527" s="74" t="s">
        <v>105</v>
      </c>
      <c r="N527" s="60" t="s">
        <v>6</v>
      </c>
      <c r="R527" s="79">
        <v>2</v>
      </c>
      <c r="S527" s="65" t="s">
        <v>372</v>
      </c>
      <c r="T527" s="66">
        <f t="shared" si="188"/>
        <v>6</v>
      </c>
      <c r="U527" s="66">
        <f t="shared" si="189"/>
        <v>3</v>
      </c>
      <c r="V527" s="66">
        <f t="shared" si="190"/>
        <v>199.13000000000002</v>
      </c>
      <c r="W527" s="66">
        <f t="shared" si="191"/>
        <v>1393</v>
      </c>
      <c r="X527" s="20">
        <f t="shared" si="192"/>
        <v>0.14295046661880834</v>
      </c>
      <c r="Y527" s="67">
        <f t="shared" si="193"/>
        <v>1.9913000000000003</v>
      </c>
      <c r="Z527" s="68">
        <f t="shared" si="194"/>
        <v>19913.000000000004</v>
      </c>
      <c r="AA527" s="65" t="s">
        <v>53</v>
      </c>
      <c r="AU527" s="23">
        <f t="shared" si="197"/>
        <v>3</v>
      </c>
      <c r="AV527" s="23" t="str">
        <f t="shared" si="197"/>
        <v/>
      </c>
      <c r="AW527" s="23" t="str">
        <f t="shared" si="187"/>
        <v/>
      </c>
      <c r="AX527" s="23" t="str">
        <f t="shared" si="196"/>
        <v/>
      </c>
      <c r="AY527" s="23" t="str">
        <f t="shared" si="181"/>
        <v/>
      </c>
      <c r="AZ527" s="23"/>
      <c r="BA527" s="25">
        <v>2</v>
      </c>
      <c r="BB527" s="24">
        <v>2.0299999999999998</v>
      </c>
      <c r="BC527" s="25">
        <f t="shared" si="182"/>
        <v>3.09</v>
      </c>
      <c r="BD527" s="25">
        <f t="shared" si="195"/>
        <v>1.9579</v>
      </c>
      <c r="BF527" s="55">
        <f t="shared" si="186"/>
        <v>0</v>
      </c>
      <c r="BG527" s="66"/>
      <c r="BH527" s="66"/>
      <c r="BI527" s="25"/>
      <c r="BJ527" s="25"/>
      <c r="BK527" s="20"/>
      <c r="BL527" s="24"/>
      <c r="BM527" s="25"/>
      <c r="BN527" s="25"/>
      <c r="BO527" s="25"/>
      <c r="BP527" s="126"/>
    </row>
    <row r="528" spans="1:68" hidden="1" x14ac:dyDescent="0.2">
      <c r="A528" s="56">
        <v>45190</v>
      </c>
      <c r="B528" s="57" t="s">
        <v>561</v>
      </c>
      <c r="C528" s="24" t="s">
        <v>687</v>
      </c>
      <c r="D528" s="24" t="s">
        <v>398</v>
      </c>
      <c r="F528" s="74" t="s">
        <v>51</v>
      </c>
      <c r="G528" s="74" t="s">
        <v>103</v>
      </c>
      <c r="H528" s="24" t="s">
        <v>682</v>
      </c>
      <c r="I528" s="61" t="s">
        <v>84</v>
      </c>
      <c r="J528" s="61" t="s">
        <v>156</v>
      </c>
      <c r="K528" s="60" t="s">
        <v>684</v>
      </c>
      <c r="L528" s="122">
        <v>3</v>
      </c>
      <c r="M528" s="74" t="s">
        <v>105</v>
      </c>
      <c r="N528" s="60" t="s">
        <v>6</v>
      </c>
      <c r="R528" s="79">
        <v>2.2000000000000002</v>
      </c>
      <c r="S528" s="65" t="s">
        <v>363</v>
      </c>
      <c r="T528" s="66" t="str">
        <f t="shared" si="188"/>
        <v>0.00</v>
      </c>
      <c r="U528" s="66">
        <f t="shared" si="189"/>
        <v>-3</v>
      </c>
      <c r="V528" s="66">
        <f t="shared" si="190"/>
        <v>196.13000000000002</v>
      </c>
      <c r="W528" s="66">
        <f t="shared" si="191"/>
        <v>1396</v>
      </c>
      <c r="X528" s="20">
        <f t="shared" si="192"/>
        <v>0.14049426934097423</v>
      </c>
      <c r="Y528" s="67">
        <f t="shared" si="193"/>
        <v>1.9613000000000003</v>
      </c>
      <c r="Z528" s="68">
        <f t="shared" si="194"/>
        <v>19613.000000000004</v>
      </c>
      <c r="AA528" s="65" t="s">
        <v>52</v>
      </c>
      <c r="AU528" s="23">
        <f t="shared" si="197"/>
        <v>-3</v>
      </c>
      <c r="AV528" s="23" t="str">
        <f t="shared" si="197"/>
        <v/>
      </c>
      <c r="AW528" s="23" t="str">
        <f t="shared" si="187"/>
        <v/>
      </c>
      <c r="AX528" s="23" t="str">
        <f t="shared" si="196"/>
        <v/>
      </c>
      <c r="AY528" s="23" t="str">
        <f t="shared" si="181"/>
        <v/>
      </c>
      <c r="AZ528" s="23"/>
      <c r="BA528" s="25">
        <v>2.0499999999999998</v>
      </c>
      <c r="BB528" s="24">
        <v>2.0099999999999998</v>
      </c>
      <c r="BC528" s="25">
        <f t="shared" si="182"/>
        <v>3.0299999999999994</v>
      </c>
      <c r="BD528" s="25">
        <f t="shared" si="195"/>
        <v>1.9392999999999998</v>
      </c>
      <c r="BF528" s="55">
        <f t="shared" si="186"/>
        <v>0</v>
      </c>
      <c r="BG528" s="66"/>
      <c r="BH528" s="66"/>
      <c r="BI528" s="25"/>
      <c r="BJ528" s="25"/>
      <c r="BK528" s="20"/>
      <c r="BL528" s="24"/>
      <c r="BM528" s="25"/>
      <c r="BN528" s="25"/>
      <c r="BO528" s="25"/>
      <c r="BP528" s="126"/>
    </row>
    <row r="529" spans="1:68" hidden="1" x14ac:dyDescent="0.2">
      <c r="A529" s="56">
        <v>45190</v>
      </c>
      <c r="B529" s="57" t="s">
        <v>561</v>
      </c>
      <c r="C529" s="24" t="s">
        <v>687</v>
      </c>
      <c r="D529" s="24" t="s">
        <v>398</v>
      </c>
      <c r="F529" s="74" t="s">
        <v>51</v>
      </c>
      <c r="G529" s="74" t="s">
        <v>103</v>
      </c>
      <c r="H529" s="24" t="s">
        <v>682</v>
      </c>
      <c r="I529" s="61" t="s">
        <v>84</v>
      </c>
      <c r="J529" s="61" t="s">
        <v>65</v>
      </c>
      <c r="K529" s="60" t="s">
        <v>688</v>
      </c>
      <c r="L529" s="122">
        <v>2</v>
      </c>
      <c r="M529" s="74" t="s">
        <v>105</v>
      </c>
      <c r="N529" s="60" t="s">
        <v>7</v>
      </c>
      <c r="R529" s="79">
        <v>2.7</v>
      </c>
      <c r="S529" s="65" t="s">
        <v>363</v>
      </c>
      <c r="T529" s="66" t="str">
        <f t="shared" si="188"/>
        <v>0.00</v>
      </c>
      <c r="U529" s="66">
        <f t="shared" si="189"/>
        <v>-2</v>
      </c>
      <c r="V529" s="66">
        <f t="shared" si="190"/>
        <v>194.13000000000002</v>
      </c>
      <c r="W529" s="66">
        <f t="shared" si="191"/>
        <v>1398</v>
      </c>
      <c r="X529" s="20">
        <f t="shared" si="192"/>
        <v>0.13886266094420602</v>
      </c>
      <c r="Y529" s="67">
        <f t="shared" si="193"/>
        <v>1.9413000000000002</v>
      </c>
      <c r="Z529" s="68">
        <f t="shared" si="194"/>
        <v>19413.000000000004</v>
      </c>
      <c r="AA529" s="65" t="s">
        <v>52</v>
      </c>
      <c r="AU529" s="23">
        <f t="shared" si="197"/>
        <v>-2</v>
      </c>
      <c r="AV529" s="23" t="str">
        <f t="shared" si="197"/>
        <v/>
      </c>
      <c r="AW529" s="23" t="str">
        <f t="shared" si="187"/>
        <v/>
      </c>
      <c r="AX529" s="23" t="str">
        <f t="shared" si="196"/>
        <v/>
      </c>
      <c r="AY529" s="23" t="str">
        <f t="shared" si="181"/>
        <v/>
      </c>
      <c r="AZ529" s="23"/>
      <c r="BA529" s="25">
        <v>0</v>
      </c>
      <c r="BB529" s="24">
        <v>3.12</v>
      </c>
      <c r="BC529" s="25">
        <f t="shared" si="182"/>
        <v>4.24</v>
      </c>
      <c r="BD529" s="25">
        <f t="shared" si="195"/>
        <v>2.9716000000000005</v>
      </c>
      <c r="BF529" s="55">
        <f t="shared" si="186"/>
        <v>0</v>
      </c>
      <c r="BG529" s="66"/>
      <c r="BH529" s="66"/>
      <c r="BI529" s="25"/>
      <c r="BJ529" s="25"/>
      <c r="BK529" s="20"/>
      <c r="BL529" s="24"/>
      <c r="BM529" s="25"/>
      <c r="BN529" s="25"/>
      <c r="BO529" s="25"/>
      <c r="BP529" s="126"/>
    </row>
    <row r="530" spans="1:68" hidden="1" x14ac:dyDescent="0.2">
      <c r="A530" s="56">
        <v>45190</v>
      </c>
      <c r="B530" s="57" t="s">
        <v>561</v>
      </c>
      <c r="C530" s="24" t="s">
        <v>687</v>
      </c>
      <c r="D530" s="24" t="s">
        <v>398</v>
      </c>
      <c r="F530" s="74" t="s">
        <v>51</v>
      </c>
      <c r="G530" s="74" t="s">
        <v>103</v>
      </c>
      <c r="H530" s="24" t="s">
        <v>149</v>
      </c>
      <c r="I530" s="61" t="s">
        <v>84</v>
      </c>
      <c r="J530" s="61" t="s">
        <v>80</v>
      </c>
      <c r="K530" s="70" t="s">
        <v>685</v>
      </c>
      <c r="L530" s="122">
        <v>0.5</v>
      </c>
      <c r="M530" s="74" t="s">
        <v>105</v>
      </c>
      <c r="N530" s="60" t="s">
        <v>6</v>
      </c>
      <c r="R530" s="79">
        <v>8.4599999999999991</v>
      </c>
      <c r="S530" s="65" t="s">
        <v>373</v>
      </c>
      <c r="T530" s="66" t="str">
        <f t="shared" si="188"/>
        <v>0.00</v>
      </c>
      <c r="U530" s="66">
        <f t="shared" si="189"/>
        <v>-0.5</v>
      </c>
      <c r="V530" s="66">
        <f t="shared" si="190"/>
        <v>193.63000000000002</v>
      </c>
      <c r="W530" s="66">
        <f t="shared" si="191"/>
        <v>1398.5</v>
      </c>
      <c r="X530" s="20">
        <f t="shared" si="192"/>
        <v>0.13845548802288168</v>
      </c>
      <c r="Y530" s="67">
        <f t="shared" si="193"/>
        <v>1.9363000000000001</v>
      </c>
      <c r="Z530" s="68">
        <f t="shared" si="194"/>
        <v>19363.000000000004</v>
      </c>
      <c r="AA530" s="65" t="s">
        <v>52</v>
      </c>
      <c r="AU530" s="23">
        <f t="shared" si="197"/>
        <v>-0.5</v>
      </c>
      <c r="AV530" s="23" t="str">
        <f t="shared" si="197"/>
        <v/>
      </c>
      <c r="AW530" s="23" t="str">
        <f t="shared" si="187"/>
        <v/>
      </c>
      <c r="AX530" s="23" t="str">
        <f t="shared" si="196"/>
        <v/>
      </c>
      <c r="AY530" s="23" t="str">
        <f t="shared" ref="AY530:AY593" si="198">IF($G530=AY$2,$U530,"")</f>
        <v/>
      </c>
      <c r="AZ530" s="23"/>
      <c r="BA530" s="25">
        <v>16</v>
      </c>
      <c r="BB530" s="24">
        <v>19.329999999999998</v>
      </c>
      <c r="BC530" s="25">
        <f t="shared" si="182"/>
        <v>9.1649999999999991</v>
      </c>
      <c r="BD530" s="25">
        <f t="shared" si="195"/>
        <v>18.046900000000001</v>
      </c>
      <c r="BF530" s="55">
        <f t="shared" si="186"/>
        <v>0</v>
      </c>
      <c r="BG530" s="66"/>
      <c r="BH530" s="66"/>
      <c r="BI530" s="25"/>
      <c r="BJ530" s="25"/>
      <c r="BK530" s="20"/>
      <c r="BL530" s="24"/>
      <c r="BM530" s="25"/>
      <c r="BN530" s="25"/>
      <c r="BO530" s="25"/>
      <c r="BP530" s="126"/>
    </row>
    <row r="531" spans="1:68" hidden="1" x14ac:dyDescent="0.2">
      <c r="A531" s="56">
        <v>45190</v>
      </c>
      <c r="B531" s="57" t="s">
        <v>561</v>
      </c>
      <c r="C531" s="24" t="s">
        <v>687</v>
      </c>
      <c r="D531" s="24" t="s">
        <v>398</v>
      </c>
      <c r="F531" s="74" t="s">
        <v>51</v>
      </c>
      <c r="G531" s="74" t="s">
        <v>103</v>
      </c>
      <c r="H531" s="24" t="s">
        <v>149</v>
      </c>
      <c r="I531" s="61" t="s">
        <v>84</v>
      </c>
      <c r="J531" s="61" t="s">
        <v>80</v>
      </c>
      <c r="K531" s="69" t="s">
        <v>685</v>
      </c>
      <c r="L531" s="122">
        <v>1.5</v>
      </c>
      <c r="M531" s="74" t="s">
        <v>105</v>
      </c>
      <c r="N531" s="60" t="s">
        <v>7</v>
      </c>
      <c r="R531" s="79">
        <v>2.0680000000000001</v>
      </c>
      <c r="S531" s="65" t="s">
        <v>373</v>
      </c>
      <c r="T531" s="66">
        <f t="shared" si="188"/>
        <v>3.1</v>
      </c>
      <c r="U531" s="66">
        <f t="shared" si="189"/>
        <v>1.6</v>
      </c>
      <c r="V531" s="66">
        <f t="shared" si="190"/>
        <v>195.23000000000002</v>
      </c>
      <c r="W531" s="66">
        <f t="shared" si="191"/>
        <v>1400</v>
      </c>
      <c r="X531" s="20">
        <f t="shared" si="192"/>
        <v>0.13945000000000002</v>
      </c>
      <c r="Y531" s="67">
        <f t="shared" si="193"/>
        <v>1.9523000000000001</v>
      </c>
      <c r="Z531" s="68">
        <f t="shared" si="194"/>
        <v>19523</v>
      </c>
      <c r="AA531" s="65" t="s">
        <v>53</v>
      </c>
      <c r="AU531" s="23">
        <f t="shared" si="197"/>
        <v>1.6</v>
      </c>
      <c r="AV531" s="23" t="str">
        <f t="shared" si="197"/>
        <v/>
      </c>
      <c r="AW531" s="23" t="str">
        <f t="shared" si="187"/>
        <v/>
      </c>
      <c r="AX531" s="23" t="str">
        <f t="shared" si="196"/>
        <v/>
      </c>
      <c r="AY531" s="23" t="str">
        <f t="shared" si="198"/>
        <v/>
      </c>
      <c r="AZ531" s="23"/>
      <c r="BA531" s="25">
        <v>0</v>
      </c>
      <c r="BB531" s="24">
        <v>1.91</v>
      </c>
      <c r="BC531" s="25">
        <f t="shared" si="182"/>
        <v>1.3649999999999998</v>
      </c>
      <c r="BD531" s="25">
        <f t="shared" si="195"/>
        <v>1.8462999999999998</v>
      </c>
      <c r="BF531" s="55">
        <f t="shared" si="186"/>
        <v>0</v>
      </c>
      <c r="BG531" s="66"/>
      <c r="BH531" s="66"/>
      <c r="BI531" s="25"/>
      <c r="BJ531" s="25"/>
      <c r="BK531" s="20"/>
      <c r="BL531" s="24"/>
      <c r="BM531" s="25"/>
      <c r="BN531" s="25"/>
      <c r="BO531" s="25"/>
      <c r="BP531" s="126"/>
    </row>
    <row r="532" spans="1:68" hidden="1" x14ac:dyDescent="0.2">
      <c r="A532" s="56">
        <v>45190</v>
      </c>
      <c r="B532" s="57" t="s">
        <v>561</v>
      </c>
      <c r="C532" s="24" t="s">
        <v>687</v>
      </c>
      <c r="D532" s="24" t="s">
        <v>398</v>
      </c>
      <c r="F532" s="74" t="s">
        <v>51</v>
      </c>
      <c r="G532" s="74" t="s">
        <v>103</v>
      </c>
      <c r="H532" s="24" t="s">
        <v>681</v>
      </c>
      <c r="I532" s="61" t="s">
        <v>136</v>
      </c>
      <c r="J532" s="61" t="s">
        <v>64</v>
      </c>
      <c r="K532" s="60" t="s">
        <v>686</v>
      </c>
      <c r="L532" s="122">
        <v>3</v>
      </c>
      <c r="M532" s="74" t="s">
        <v>105</v>
      </c>
      <c r="N532" s="60" t="s">
        <v>7</v>
      </c>
      <c r="R532" s="79">
        <v>1.9</v>
      </c>
      <c r="S532" s="65" t="s">
        <v>363</v>
      </c>
      <c r="T532" s="66" t="str">
        <f t="shared" si="188"/>
        <v>0.00</v>
      </c>
      <c r="U532" s="66">
        <f t="shared" si="189"/>
        <v>-3</v>
      </c>
      <c r="V532" s="66">
        <f t="shared" si="190"/>
        <v>192.23000000000002</v>
      </c>
      <c r="W532" s="66">
        <f t="shared" si="191"/>
        <v>1403</v>
      </c>
      <c r="X532" s="20">
        <f t="shared" si="192"/>
        <v>0.13701354240912331</v>
      </c>
      <c r="Y532" s="67">
        <f t="shared" si="193"/>
        <v>1.9223000000000001</v>
      </c>
      <c r="Z532" s="68">
        <f t="shared" si="194"/>
        <v>19223</v>
      </c>
      <c r="AA532" s="65" t="s">
        <v>52</v>
      </c>
      <c r="AU532" s="23">
        <f t="shared" si="197"/>
        <v>-3</v>
      </c>
      <c r="AV532" s="23" t="str">
        <f t="shared" si="197"/>
        <v/>
      </c>
      <c r="AW532" s="23" t="str">
        <f t="shared" si="187"/>
        <v/>
      </c>
      <c r="AX532" s="23" t="str">
        <f t="shared" si="196"/>
        <v/>
      </c>
      <c r="AY532" s="23" t="str">
        <f t="shared" si="198"/>
        <v/>
      </c>
      <c r="AZ532" s="23"/>
      <c r="BA532" s="25">
        <v>0</v>
      </c>
      <c r="BB532" s="24">
        <v>1.74</v>
      </c>
      <c r="BC532" s="25">
        <f t="shared" si="182"/>
        <v>2.2199999999999998</v>
      </c>
      <c r="BD532" s="25">
        <f t="shared" si="195"/>
        <v>1.6882000000000001</v>
      </c>
      <c r="BF532" s="55">
        <f t="shared" si="186"/>
        <v>0</v>
      </c>
      <c r="BG532" s="66"/>
      <c r="BH532" s="66"/>
      <c r="BI532" s="25"/>
      <c r="BJ532" s="25"/>
      <c r="BK532" s="20"/>
      <c r="BL532" s="24"/>
      <c r="BM532" s="25"/>
      <c r="BN532" s="25"/>
      <c r="BO532" s="25"/>
      <c r="BP532" s="126"/>
    </row>
    <row r="533" spans="1:68" hidden="1" x14ac:dyDescent="0.2">
      <c r="A533" s="56">
        <v>45191</v>
      </c>
      <c r="B533" s="57" t="s">
        <v>561</v>
      </c>
      <c r="C533" s="24" t="s">
        <v>689</v>
      </c>
      <c r="D533" s="24" t="s">
        <v>562</v>
      </c>
      <c r="F533" s="74" t="s">
        <v>51</v>
      </c>
      <c r="G533" s="74" t="s">
        <v>121</v>
      </c>
      <c r="H533" s="24" t="s">
        <v>603</v>
      </c>
      <c r="I533" s="61" t="s">
        <v>159</v>
      </c>
      <c r="J533" s="61" t="s">
        <v>80</v>
      </c>
      <c r="K533" s="69" t="s">
        <v>694</v>
      </c>
      <c r="L533" s="122">
        <v>3</v>
      </c>
      <c r="M533" s="74" t="s">
        <v>105</v>
      </c>
      <c r="N533" s="60" t="s">
        <v>6</v>
      </c>
      <c r="R533" s="79">
        <v>2.4</v>
      </c>
      <c r="S533" s="65" t="s">
        <v>372</v>
      </c>
      <c r="T533" s="66">
        <f t="shared" si="188"/>
        <v>7.2</v>
      </c>
      <c r="U533" s="66">
        <f t="shared" si="189"/>
        <v>4.2</v>
      </c>
      <c r="V533" s="66">
        <f t="shared" si="190"/>
        <v>196.43</v>
      </c>
      <c r="W533" s="66">
        <f t="shared" si="191"/>
        <v>1406</v>
      </c>
      <c r="X533" s="20">
        <f t="shared" si="192"/>
        <v>0.13970839260312945</v>
      </c>
      <c r="Y533" s="67">
        <f t="shared" si="193"/>
        <v>1.9643000000000002</v>
      </c>
      <c r="Z533" s="68">
        <f t="shared" si="194"/>
        <v>19643</v>
      </c>
      <c r="AA533" s="65" t="s">
        <v>53</v>
      </c>
      <c r="AU533" s="23" t="str">
        <f t="shared" si="197"/>
        <v/>
      </c>
      <c r="AV533" s="23">
        <f t="shared" si="197"/>
        <v>4.2</v>
      </c>
      <c r="AW533" s="23" t="str">
        <f t="shared" si="187"/>
        <v/>
      </c>
      <c r="AX533" s="23" t="str">
        <f t="shared" si="196"/>
        <v/>
      </c>
      <c r="AY533" s="23" t="str">
        <f t="shared" si="198"/>
        <v/>
      </c>
      <c r="AZ533" s="23" t="s">
        <v>720</v>
      </c>
      <c r="BA533" s="25">
        <v>0</v>
      </c>
      <c r="BB533" s="24">
        <v>2.69</v>
      </c>
      <c r="BC533" s="25">
        <f t="shared" si="182"/>
        <v>5.07</v>
      </c>
      <c r="BD533" s="25">
        <f t="shared" si="195"/>
        <v>2.5716999999999999</v>
      </c>
      <c r="BF533" s="55">
        <f t="shared" si="186"/>
        <v>0</v>
      </c>
      <c r="BG533" s="66"/>
      <c r="BH533" s="66"/>
      <c r="BI533" s="25"/>
      <c r="BJ533" s="25"/>
      <c r="BK533" s="20"/>
      <c r="BL533" s="24"/>
      <c r="BM533" s="25"/>
      <c r="BN533" s="25"/>
      <c r="BO533" s="25"/>
      <c r="BP533" s="126"/>
    </row>
    <row r="534" spans="1:68" hidden="1" x14ac:dyDescent="0.2">
      <c r="A534" s="56">
        <v>45191</v>
      </c>
      <c r="B534" s="57" t="s">
        <v>561</v>
      </c>
      <c r="C534" s="24" t="s">
        <v>689</v>
      </c>
      <c r="D534" s="24" t="s">
        <v>562</v>
      </c>
      <c r="F534" s="74" t="s">
        <v>51</v>
      </c>
      <c r="G534" s="74" t="s">
        <v>103</v>
      </c>
      <c r="H534" s="24" t="s">
        <v>690</v>
      </c>
      <c r="I534" s="61" t="s">
        <v>691</v>
      </c>
      <c r="J534" s="61" t="s">
        <v>692</v>
      </c>
      <c r="K534" s="60" t="s">
        <v>693</v>
      </c>
      <c r="L534" s="122">
        <v>2</v>
      </c>
      <c r="M534" s="74" t="s">
        <v>105</v>
      </c>
      <c r="N534" s="60" t="s">
        <v>73</v>
      </c>
      <c r="R534" s="79">
        <v>4.76</v>
      </c>
      <c r="S534" s="65" t="s">
        <v>363</v>
      </c>
      <c r="T534" s="66" t="str">
        <f t="shared" si="188"/>
        <v>0.00</v>
      </c>
      <c r="U534" s="66">
        <f t="shared" si="189"/>
        <v>-2</v>
      </c>
      <c r="V534" s="66">
        <f t="shared" si="190"/>
        <v>194.43</v>
      </c>
      <c r="W534" s="66">
        <f t="shared" si="191"/>
        <v>1408</v>
      </c>
      <c r="X534" s="20">
        <f t="shared" si="192"/>
        <v>0.13808948863636364</v>
      </c>
      <c r="Y534" s="67">
        <f t="shared" si="193"/>
        <v>1.9443000000000001</v>
      </c>
      <c r="Z534" s="68">
        <f t="shared" si="194"/>
        <v>19443</v>
      </c>
      <c r="AA534" s="65" t="s">
        <v>52</v>
      </c>
      <c r="AU534" s="23">
        <f t="shared" si="197"/>
        <v>-2</v>
      </c>
      <c r="AV534" s="23" t="str">
        <f t="shared" si="197"/>
        <v/>
      </c>
      <c r="AW534" s="23" t="str">
        <f t="shared" si="187"/>
        <v/>
      </c>
      <c r="AX534" s="23" t="str">
        <f t="shared" si="196"/>
        <v/>
      </c>
      <c r="AY534" s="23" t="str">
        <f t="shared" si="198"/>
        <v/>
      </c>
      <c r="AZ534" s="23"/>
      <c r="BA534" s="25">
        <v>0</v>
      </c>
      <c r="BB534" s="25">
        <v>0</v>
      </c>
      <c r="BC534" s="25">
        <f t="shared" si="182"/>
        <v>-2</v>
      </c>
      <c r="BD534" s="25">
        <f t="shared" si="195"/>
        <v>6.9999999999999951E-2</v>
      </c>
      <c r="BF534" s="55">
        <f t="shared" si="186"/>
        <v>0</v>
      </c>
      <c r="BG534" s="66"/>
      <c r="BH534" s="66"/>
      <c r="BI534" s="25"/>
      <c r="BJ534" s="25"/>
      <c r="BK534" s="20"/>
      <c r="BL534" s="24"/>
      <c r="BM534" s="25"/>
      <c r="BN534" s="25"/>
      <c r="BO534" s="25"/>
      <c r="BP534" s="126"/>
    </row>
    <row r="535" spans="1:68" hidden="1" x14ac:dyDescent="0.2">
      <c r="A535" s="56">
        <v>45191</v>
      </c>
      <c r="B535" s="57" t="s">
        <v>561</v>
      </c>
      <c r="C535" s="24" t="s">
        <v>689</v>
      </c>
      <c r="D535" s="24" t="s">
        <v>562</v>
      </c>
      <c r="F535" s="74" t="s">
        <v>51</v>
      </c>
      <c r="G535" s="74" t="s">
        <v>103</v>
      </c>
      <c r="H535" s="24" t="s">
        <v>695</v>
      </c>
      <c r="I535" s="61" t="s">
        <v>449</v>
      </c>
      <c r="J535" s="61" t="s">
        <v>428</v>
      </c>
      <c r="K535" s="60" t="s">
        <v>696</v>
      </c>
      <c r="L535" s="122">
        <v>3</v>
      </c>
      <c r="M535" s="74" t="s">
        <v>105</v>
      </c>
      <c r="N535" s="60" t="s">
        <v>73</v>
      </c>
      <c r="R535" s="79">
        <v>2.89</v>
      </c>
      <c r="S535" s="65" t="s">
        <v>363</v>
      </c>
      <c r="T535" s="66" t="str">
        <f t="shared" si="188"/>
        <v>0.00</v>
      </c>
      <c r="U535" s="66">
        <f t="shared" si="189"/>
        <v>-3</v>
      </c>
      <c r="V535" s="66">
        <f t="shared" si="190"/>
        <v>191.43</v>
      </c>
      <c r="W535" s="66">
        <f t="shared" si="191"/>
        <v>1411</v>
      </c>
      <c r="X535" s="20">
        <f t="shared" si="192"/>
        <v>0.13566973777462793</v>
      </c>
      <c r="Y535" s="67">
        <f t="shared" si="193"/>
        <v>1.9143000000000001</v>
      </c>
      <c r="Z535" s="68">
        <f t="shared" si="194"/>
        <v>19143</v>
      </c>
      <c r="AA535" s="65" t="s">
        <v>52</v>
      </c>
      <c r="AU535" s="23">
        <f t="shared" si="197"/>
        <v>-3</v>
      </c>
      <c r="AV535" s="23" t="str">
        <f t="shared" si="197"/>
        <v/>
      </c>
      <c r="AW535" s="23" t="str">
        <f t="shared" si="187"/>
        <v/>
      </c>
      <c r="AX535" s="23" t="str">
        <f t="shared" si="196"/>
        <v/>
      </c>
      <c r="AY535" s="23" t="str">
        <f t="shared" si="198"/>
        <v/>
      </c>
      <c r="AZ535" s="23"/>
      <c r="BA535" s="25">
        <v>0</v>
      </c>
      <c r="BB535" s="25">
        <v>0</v>
      </c>
      <c r="BC535" s="25">
        <f t="shared" si="182"/>
        <v>-3</v>
      </c>
      <c r="BD535" s="25">
        <f t="shared" si="195"/>
        <v>6.9999999999999951E-2</v>
      </c>
      <c r="BF535" s="55">
        <f t="shared" si="186"/>
        <v>0</v>
      </c>
      <c r="BG535" s="66"/>
      <c r="BH535" s="66"/>
      <c r="BI535" s="25"/>
      <c r="BJ535" s="25"/>
      <c r="BK535" s="20"/>
      <c r="BL535" s="24"/>
      <c r="BM535" s="25"/>
      <c r="BN535" s="25"/>
      <c r="BO535" s="25"/>
      <c r="BP535" s="126"/>
    </row>
    <row r="536" spans="1:68" hidden="1" x14ac:dyDescent="0.2">
      <c r="A536" s="56">
        <v>45192</v>
      </c>
      <c r="B536" s="57" t="s">
        <v>561</v>
      </c>
      <c r="C536" s="24" t="s">
        <v>700</v>
      </c>
      <c r="D536" s="24" t="s">
        <v>573</v>
      </c>
      <c r="F536" s="74" t="s">
        <v>51</v>
      </c>
      <c r="G536" s="74" t="s">
        <v>103</v>
      </c>
      <c r="H536" s="24" t="s">
        <v>701</v>
      </c>
      <c r="I536" s="61" t="s">
        <v>90</v>
      </c>
      <c r="J536" s="61" t="s">
        <v>159</v>
      </c>
      <c r="K536" s="70" t="s">
        <v>697</v>
      </c>
      <c r="L536" s="122">
        <v>1.5</v>
      </c>
      <c r="M536" s="74" t="s">
        <v>105</v>
      </c>
      <c r="N536" s="60" t="s">
        <v>6</v>
      </c>
      <c r="R536" s="79">
        <v>5</v>
      </c>
      <c r="S536" s="65" t="s">
        <v>373</v>
      </c>
      <c r="T536" s="66" t="str">
        <f t="shared" si="188"/>
        <v>0.00</v>
      </c>
      <c r="U536" s="66">
        <f t="shared" si="189"/>
        <v>-1.5</v>
      </c>
      <c r="V536" s="66">
        <f t="shared" si="190"/>
        <v>189.93</v>
      </c>
      <c r="W536" s="66">
        <f t="shared" si="191"/>
        <v>1412.5</v>
      </c>
      <c r="X536" s="20">
        <f t="shared" si="192"/>
        <v>0.13446371681415931</v>
      </c>
      <c r="Y536" s="67">
        <f t="shared" si="193"/>
        <v>1.8993</v>
      </c>
      <c r="Z536" s="68">
        <f t="shared" si="194"/>
        <v>18993</v>
      </c>
      <c r="AA536" s="65" t="s">
        <v>52</v>
      </c>
      <c r="AU536" s="23">
        <f t="shared" si="197"/>
        <v>-1.5</v>
      </c>
      <c r="AV536" s="23" t="str">
        <f t="shared" si="197"/>
        <v/>
      </c>
      <c r="AW536" s="23" t="str">
        <f t="shared" si="187"/>
        <v/>
      </c>
      <c r="AX536" s="23" t="str">
        <f t="shared" si="196"/>
        <v/>
      </c>
      <c r="AY536" s="23" t="str">
        <f t="shared" si="198"/>
        <v/>
      </c>
      <c r="AZ536" s="23"/>
      <c r="BA536" s="25">
        <v>6.1</v>
      </c>
      <c r="BB536" s="25">
        <v>6</v>
      </c>
      <c r="BC536" s="25">
        <f t="shared" si="182"/>
        <v>7.5</v>
      </c>
      <c r="BD536" s="25">
        <f t="shared" si="195"/>
        <v>5.65</v>
      </c>
      <c r="BF536" s="55">
        <f t="shared" si="186"/>
        <v>0</v>
      </c>
      <c r="BG536" s="66"/>
      <c r="BH536" s="66"/>
      <c r="BI536" s="25"/>
      <c r="BJ536" s="25"/>
      <c r="BK536" s="20"/>
      <c r="BL536" s="24"/>
      <c r="BM536" s="25"/>
      <c r="BN536" s="25"/>
      <c r="BO536" s="25"/>
      <c r="BP536" s="126"/>
    </row>
    <row r="537" spans="1:68" hidden="1" x14ac:dyDescent="0.2">
      <c r="A537" s="56">
        <v>45192</v>
      </c>
      <c r="B537" s="57" t="s">
        <v>561</v>
      </c>
      <c r="C537" s="24" t="s">
        <v>700</v>
      </c>
      <c r="D537" s="24" t="s">
        <v>573</v>
      </c>
      <c r="F537" s="74" t="s">
        <v>51</v>
      </c>
      <c r="G537" s="74" t="s">
        <v>103</v>
      </c>
      <c r="H537" s="24" t="s">
        <v>701</v>
      </c>
      <c r="I537" s="61" t="s">
        <v>90</v>
      </c>
      <c r="J537" s="61" t="s">
        <v>159</v>
      </c>
      <c r="K537" s="69" t="s">
        <v>697</v>
      </c>
      <c r="L537" s="122">
        <v>3.5</v>
      </c>
      <c r="M537" s="74" t="s">
        <v>105</v>
      </c>
      <c r="N537" s="60" t="s">
        <v>7</v>
      </c>
      <c r="R537" s="79">
        <v>1.8</v>
      </c>
      <c r="S537" s="65" t="s">
        <v>373</v>
      </c>
      <c r="T537" s="66">
        <f t="shared" si="188"/>
        <v>6.3</v>
      </c>
      <c r="U537" s="66">
        <f t="shared" si="189"/>
        <v>2.8</v>
      </c>
      <c r="V537" s="66">
        <f t="shared" si="190"/>
        <v>192.73000000000002</v>
      </c>
      <c r="W537" s="66">
        <f t="shared" si="191"/>
        <v>1416</v>
      </c>
      <c r="X537" s="20">
        <f t="shared" si="192"/>
        <v>0.1361087570621469</v>
      </c>
      <c r="Y537" s="67">
        <f t="shared" si="193"/>
        <v>1.9273000000000002</v>
      </c>
      <c r="Z537" s="68">
        <f t="shared" si="194"/>
        <v>19273</v>
      </c>
      <c r="AA537" s="65" t="s">
        <v>53</v>
      </c>
      <c r="AU537" s="23">
        <f t="shared" si="197"/>
        <v>2.8</v>
      </c>
      <c r="AV537" s="23" t="str">
        <f t="shared" si="197"/>
        <v/>
      </c>
      <c r="AW537" s="23" t="str">
        <f t="shared" si="187"/>
        <v/>
      </c>
      <c r="AX537" s="23" t="str">
        <f t="shared" si="196"/>
        <v/>
      </c>
      <c r="AY537" s="23" t="str">
        <f t="shared" si="198"/>
        <v/>
      </c>
      <c r="AZ537" s="23"/>
      <c r="BA537" s="25">
        <v>0</v>
      </c>
      <c r="BB537" s="25">
        <v>1.86</v>
      </c>
      <c r="BC537" s="25">
        <f t="shared" si="182"/>
        <v>3.0100000000000007</v>
      </c>
      <c r="BD537" s="25">
        <f t="shared" si="195"/>
        <v>1.7998000000000003</v>
      </c>
      <c r="BF537" s="55">
        <f t="shared" si="186"/>
        <v>0</v>
      </c>
      <c r="BG537" s="66"/>
      <c r="BH537" s="66"/>
      <c r="BI537" s="25"/>
      <c r="BJ537" s="25"/>
      <c r="BK537" s="20"/>
      <c r="BL537" s="24"/>
      <c r="BM537" s="25"/>
      <c r="BN537" s="25"/>
      <c r="BO537" s="25"/>
      <c r="BP537" s="126"/>
    </row>
    <row r="538" spans="1:68" hidden="1" x14ac:dyDescent="0.2">
      <c r="A538" s="56">
        <v>45192</v>
      </c>
      <c r="B538" s="57" t="s">
        <v>561</v>
      </c>
      <c r="C538" s="24" t="s">
        <v>700</v>
      </c>
      <c r="D538" s="24" t="s">
        <v>573</v>
      </c>
      <c r="F538" s="74" t="s">
        <v>51</v>
      </c>
      <c r="G538" s="74" t="s">
        <v>103</v>
      </c>
      <c r="H538" s="24" t="s">
        <v>115</v>
      </c>
      <c r="I538" s="61" t="s">
        <v>90</v>
      </c>
      <c r="J538" s="61" t="s">
        <v>90</v>
      </c>
      <c r="K538" s="60" t="s">
        <v>698</v>
      </c>
      <c r="L538" s="122">
        <v>1</v>
      </c>
      <c r="M538" s="74" t="s">
        <v>105</v>
      </c>
      <c r="N538" s="60" t="s">
        <v>6</v>
      </c>
      <c r="R538" s="79">
        <v>5.5</v>
      </c>
      <c r="S538" s="65" t="s">
        <v>363</v>
      </c>
      <c r="T538" s="66" t="str">
        <f t="shared" si="188"/>
        <v>0.00</v>
      </c>
      <c r="U538" s="66">
        <f t="shared" si="189"/>
        <v>-1</v>
      </c>
      <c r="V538" s="66">
        <f t="shared" si="190"/>
        <v>191.73000000000002</v>
      </c>
      <c r="W538" s="66">
        <f t="shared" si="191"/>
        <v>1417</v>
      </c>
      <c r="X538" s="20">
        <f t="shared" si="192"/>
        <v>0.13530698659139026</v>
      </c>
      <c r="Y538" s="67">
        <f t="shared" si="193"/>
        <v>1.9173000000000002</v>
      </c>
      <c r="Z538" s="68">
        <f t="shared" si="194"/>
        <v>19173</v>
      </c>
      <c r="AA538" s="65" t="s">
        <v>52</v>
      </c>
      <c r="AU538" s="23">
        <f t="shared" si="197"/>
        <v>-1</v>
      </c>
      <c r="AV538" s="23" t="str">
        <f t="shared" si="197"/>
        <v/>
      </c>
      <c r="AW538" s="23" t="str">
        <f t="shared" si="187"/>
        <v/>
      </c>
      <c r="AX538" s="23" t="str">
        <f t="shared" si="196"/>
        <v/>
      </c>
      <c r="AY538" s="23" t="str">
        <f t="shared" si="198"/>
        <v/>
      </c>
      <c r="AZ538" s="23"/>
      <c r="BA538" s="25">
        <v>8.5</v>
      </c>
      <c r="BB538" s="24">
        <v>7.97</v>
      </c>
      <c r="BC538" s="25">
        <f t="shared" si="182"/>
        <v>6.97</v>
      </c>
      <c r="BD538" s="25">
        <f t="shared" si="195"/>
        <v>7.4821</v>
      </c>
      <c r="BF538" s="55">
        <f t="shared" si="186"/>
        <v>0</v>
      </c>
      <c r="BG538" s="66"/>
      <c r="BH538" s="66"/>
      <c r="BI538" s="25"/>
      <c r="BJ538" s="25"/>
      <c r="BK538" s="20"/>
      <c r="BL538" s="24"/>
      <c r="BM538" s="25"/>
      <c r="BN538" s="25"/>
      <c r="BO538" s="25"/>
      <c r="BP538" s="126"/>
    </row>
    <row r="539" spans="1:68" hidden="1" x14ac:dyDescent="0.2">
      <c r="A539" s="56">
        <v>45192</v>
      </c>
      <c r="B539" s="57" t="s">
        <v>561</v>
      </c>
      <c r="C539" s="24" t="s">
        <v>700</v>
      </c>
      <c r="D539" s="24" t="s">
        <v>573</v>
      </c>
      <c r="F539" s="74" t="s">
        <v>51</v>
      </c>
      <c r="G539" s="74" t="s">
        <v>103</v>
      </c>
      <c r="H539" s="24" t="s">
        <v>115</v>
      </c>
      <c r="I539" s="61" t="s">
        <v>90</v>
      </c>
      <c r="J539" s="61" t="s">
        <v>90</v>
      </c>
      <c r="K539" s="60" t="s">
        <v>698</v>
      </c>
      <c r="L539" s="122">
        <v>2</v>
      </c>
      <c r="M539" s="74" t="s">
        <v>105</v>
      </c>
      <c r="N539" s="60" t="s">
        <v>7</v>
      </c>
      <c r="R539" s="79">
        <v>2.2000000000000002</v>
      </c>
      <c r="S539" s="65" t="s">
        <v>363</v>
      </c>
      <c r="T539" s="66" t="str">
        <f t="shared" si="188"/>
        <v>0.00</v>
      </c>
      <c r="U539" s="66">
        <f t="shared" si="189"/>
        <v>-2</v>
      </c>
      <c r="V539" s="66">
        <f t="shared" si="190"/>
        <v>189.73000000000002</v>
      </c>
      <c r="W539" s="66">
        <f t="shared" si="191"/>
        <v>1419</v>
      </c>
      <c r="X539" s="20">
        <f t="shared" si="192"/>
        <v>0.13370683579985906</v>
      </c>
      <c r="Y539" s="67">
        <f t="shared" si="193"/>
        <v>1.8973000000000002</v>
      </c>
      <c r="Z539" s="68">
        <f t="shared" si="194"/>
        <v>18973</v>
      </c>
      <c r="AA539" s="65" t="s">
        <v>52</v>
      </c>
      <c r="AU539" s="23">
        <f t="shared" si="197"/>
        <v>-2</v>
      </c>
      <c r="AV539" s="23" t="str">
        <f t="shared" si="197"/>
        <v/>
      </c>
      <c r="AW539" s="23" t="str">
        <f t="shared" si="187"/>
        <v/>
      </c>
      <c r="AX539" s="23" t="str">
        <f t="shared" si="196"/>
        <v/>
      </c>
      <c r="AY539" s="23" t="str">
        <f t="shared" si="198"/>
        <v/>
      </c>
      <c r="AZ539" s="23"/>
      <c r="BA539" s="25">
        <v>0</v>
      </c>
      <c r="BB539" s="24">
        <v>2.95</v>
      </c>
      <c r="BC539" s="25">
        <f t="shared" si="182"/>
        <v>3.9000000000000004</v>
      </c>
      <c r="BD539" s="25">
        <f t="shared" si="195"/>
        <v>2.8135000000000003</v>
      </c>
      <c r="BF539" s="55">
        <f t="shared" si="186"/>
        <v>0</v>
      </c>
      <c r="BG539" s="66"/>
      <c r="BH539" s="66"/>
      <c r="BI539" s="25"/>
      <c r="BJ539" s="25"/>
      <c r="BK539" s="20"/>
      <c r="BL539" s="24"/>
      <c r="BM539" s="25"/>
      <c r="BN539" s="25"/>
      <c r="BO539" s="25"/>
      <c r="BP539" s="126"/>
    </row>
    <row r="540" spans="1:68" hidden="1" x14ac:dyDescent="0.2">
      <c r="A540" s="56">
        <v>45192</v>
      </c>
      <c r="B540" s="57" t="s">
        <v>561</v>
      </c>
      <c r="C540" s="24" t="s">
        <v>700</v>
      </c>
      <c r="D540" s="24" t="s">
        <v>573</v>
      </c>
      <c r="F540" s="74" t="s">
        <v>51</v>
      </c>
      <c r="G540" s="74" t="s">
        <v>103</v>
      </c>
      <c r="H540" s="24" t="s">
        <v>78</v>
      </c>
      <c r="I540" s="61" t="s">
        <v>156</v>
      </c>
      <c r="J540" s="61" t="s">
        <v>84</v>
      </c>
      <c r="K540" s="69" t="s">
        <v>699</v>
      </c>
      <c r="L540" s="122">
        <v>3</v>
      </c>
      <c r="M540" s="74" t="s">
        <v>105</v>
      </c>
      <c r="N540" s="60" t="s">
        <v>7</v>
      </c>
      <c r="R540" s="79">
        <v>1.7</v>
      </c>
      <c r="S540" s="65" t="s">
        <v>372</v>
      </c>
      <c r="T540" s="66">
        <f t="shared" si="188"/>
        <v>5.0999999999999996</v>
      </c>
      <c r="U540" s="66">
        <f t="shared" si="189"/>
        <v>2.0999999999999996</v>
      </c>
      <c r="V540" s="66">
        <f t="shared" si="190"/>
        <v>191.83</v>
      </c>
      <c r="W540" s="66">
        <f t="shared" si="191"/>
        <v>1422</v>
      </c>
      <c r="X540" s="20">
        <f t="shared" si="192"/>
        <v>0.13490154711673699</v>
      </c>
      <c r="Y540" s="67">
        <f t="shared" si="193"/>
        <v>1.9183000000000001</v>
      </c>
      <c r="Z540" s="68">
        <f t="shared" si="194"/>
        <v>19183</v>
      </c>
      <c r="AA540" s="65" t="s">
        <v>53</v>
      </c>
      <c r="AU540" s="23">
        <f t="shared" si="197"/>
        <v>2.0999999999999996</v>
      </c>
      <c r="AV540" s="23" t="str">
        <f t="shared" si="197"/>
        <v/>
      </c>
      <c r="AW540" s="23" t="str">
        <f t="shared" si="187"/>
        <v/>
      </c>
      <c r="AX540" s="23" t="str">
        <f t="shared" si="196"/>
        <v/>
      </c>
      <c r="AY540" s="23" t="str">
        <f t="shared" si="198"/>
        <v/>
      </c>
      <c r="AZ540" s="23"/>
      <c r="BA540" s="25">
        <v>0</v>
      </c>
      <c r="BB540" s="24">
        <v>1.45</v>
      </c>
      <c r="BC540" s="25">
        <f t="shared" si="182"/>
        <v>1.3499999999999996</v>
      </c>
      <c r="BD540" s="25">
        <f t="shared" si="195"/>
        <v>1.4184999999999999</v>
      </c>
      <c r="BF540" s="55">
        <f t="shared" si="186"/>
        <v>0</v>
      </c>
      <c r="BG540" s="66"/>
      <c r="BH540" s="66"/>
      <c r="BI540" s="25"/>
      <c r="BJ540" s="25"/>
      <c r="BK540" s="20"/>
      <c r="BL540" s="24"/>
      <c r="BM540" s="25"/>
      <c r="BN540" s="25"/>
      <c r="BO540" s="25"/>
      <c r="BP540" s="126"/>
    </row>
    <row r="541" spans="1:68" hidden="1" x14ac:dyDescent="0.2">
      <c r="A541" s="56">
        <v>45192</v>
      </c>
      <c r="B541" s="57" t="s">
        <v>561</v>
      </c>
      <c r="C541" s="24" t="s">
        <v>700</v>
      </c>
      <c r="D541" s="24" t="s">
        <v>573</v>
      </c>
      <c r="F541" s="74" t="s">
        <v>51</v>
      </c>
      <c r="G541" s="74" t="s">
        <v>103</v>
      </c>
      <c r="H541" s="24" t="s">
        <v>78</v>
      </c>
      <c r="I541" s="61" t="s">
        <v>156</v>
      </c>
      <c r="J541" s="61" t="s">
        <v>84</v>
      </c>
      <c r="K541" s="69" t="s">
        <v>699</v>
      </c>
      <c r="L541" s="122">
        <v>2</v>
      </c>
      <c r="M541" s="74" t="s">
        <v>105</v>
      </c>
      <c r="N541" s="60" t="s">
        <v>6</v>
      </c>
      <c r="R541" s="79">
        <v>3.7</v>
      </c>
      <c r="S541" s="65" t="s">
        <v>372</v>
      </c>
      <c r="T541" s="66">
        <f t="shared" si="188"/>
        <v>7.4</v>
      </c>
      <c r="U541" s="66">
        <f t="shared" si="189"/>
        <v>5.4</v>
      </c>
      <c r="V541" s="66">
        <f t="shared" si="190"/>
        <v>197.23000000000002</v>
      </c>
      <c r="W541" s="66">
        <f t="shared" si="191"/>
        <v>1424</v>
      </c>
      <c r="X541" s="20">
        <f t="shared" si="192"/>
        <v>0.13850421348314609</v>
      </c>
      <c r="Y541" s="67">
        <f t="shared" si="193"/>
        <v>1.9723000000000002</v>
      </c>
      <c r="Z541" s="68">
        <f t="shared" si="194"/>
        <v>19723</v>
      </c>
      <c r="AA541" s="65" t="s">
        <v>53</v>
      </c>
      <c r="AU541" s="23">
        <f t="shared" si="197"/>
        <v>5.4</v>
      </c>
      <c r="AV541" s="23" t="str">
        <f t="shared" si="197"/>
        <v/>
      </c>
      <c r="AW541" s="23" t="str">
        <f t="shared" si="187"/>
        <v/>
      </c>
      <c r="AX541" s="23" t="str">
        <f t="shared" si="196"/>
        <v/>
      </c>
      <c r="AY541" s="23" t="str">
        <f t="shared" si="198"/>
        <v/>
      </c>
      <c r="AZ541" s="23"/>
      <c r="BA541" s="25">
        <v>3.4</v>
      </c>
      <c r="BB541" s="24">
        <v>3.04</v>
      </c>
      <c r="BC541" s="25">
        <f t="shared" si="182"/>
        <v>4.08</v>
      </c>
      <c r="BD541" s="25">
        <f t="shared" si="195"/>
        <v>2.8972000000000002</v>
      </c>
      <c r="BF541" s="55">
        <f t="shared" si="186"/>
        <v>0</v>
      </c>
      <c r="BG541" s="66"/>
      <c r="BH541" s="66"/>
      <c r="BI541" s="25"/>
      <c r="BJ541" s="25"/>
      <c r="BK541" s="20"/>
      <c r="BL541" s="24"/>
      <c r="BM541" s="25"/>
      <c r="BN541" s="25"/>
      <c r="BO541" s="25"/>
      <c r="BP541" s="126"/>
    </row>
    <row r="542" spans="1:68" hidden="1" x14ac:dyDescent="0.2">
      <c r="A542" s="56">
        <v>45193</v>
      </c>
      <c r="B542" s="57" t="s">
        <v>561</v>
      </c>
      <c r="C542" s="24" t="s">
        <v>663</v>
      </c>
      <c r="D542" s="24" t="s">
        <v>577</v>
      </c>
      <c r="F542" s="74" t="s">
        <v>51</v>
      </c>
      <c r="G542" s="74" t="s">
        <v>103</v>
      </c>
      <c r="H542" s="24" t="s">
        <v>473</v>
      </c>
      <c r="I542" s="61" t="s">
        <v>156</v>
      </c>
      <c r="J542" s="61" t="s">
        <v>80</v>
      </c>
      <c r="K542" s="60" t="s">
        <v>702</v>
      </c>
      <c r="L542" s="122">
        <v>2</v>
      </c>
      <c r="M542" s="74" t="s">
        <v>105</v>
      </c>
      <c r="N542" s="60" t="s">
        <v>6</v>
      </c>
      <c r="R542" s="79">
        <v>4.5</v>
      </c>
      <c r="S542" s="65" t="s">
        <v>363</v>
      </c>
      <c r="T542" s="66" t="str">
        <f t="shared" si="188"/>
        <v>0.00</v>
      </c>
      <c r="U542" s="66">
        <f t="shared" si="189"/>
        <v>-2</v>
      </c>
      <c r="V542" s="66">
        <f t="shared" si="190"/>
        <v>195.23000000000002</v>
      </c>
      <c r="W542" s="66">
        <f t="shared" si="191"/>
        <v>1426</v>
      </c>
      <c r="X542" s="20">
        <f t="shared" si="192"/>
        <v>0.13690743338008415</v>
      </c>
      <c r="Y542" s="67">
        <f t="shared" si="193"/>
        <v>1.9523000000000001</v>
      </c>
      <c r="Z542" s="68">
        <f t="shared" si="194"/>
        <v>19523</v>
      </c>
      <c r="AA542" s="65" t="s">
        <v>52</v>
      </c>
      <c r="AU542" s="23">
        <f t="shared" si="197"/>
        <v>-2</v>
      </c>
      <c r="AV542" s="23" t="str">
        <f t="shared" si="197"/>
        <v/>
      </c>
      <c r="AW542" s="23" t="str">
        <f t="shared" si="187"/>
        <v/>
      </c>
      <c r="AX542" s="23" t="str">
        <f t="shared" si="196"/>
        <v/>
      </c>
      <c r="AY542" s="23" t="str">
        <f t="shared" si="198"/>
        <v/>
      </c>
      <c r="AZ542" s="23"/>
      <c r="BA542" s="24">
        <v>4.3</v>
      </c>
      <c r="BB542" s="24">
        <v>4.43</v>
      </c>
      <c r="BC542" s="25">
        <f t="shared" si="182"/>
        <v>6.8599999999999994</v>
      </c>
      <c r="BD542" s="25">
        <f t="shared" si="195"/>
        <v>4.1898999999999997</v>
      </c>
      <c r="BF542" s="55">
        <f t="shared" si="186"/>
        <v>0</v>
      </c>
      <c r="BG542" s="66"/>
      <c r="BH542" s="66"/>
      <c r="BI542" s="25"/>
      <c r="BJ542" s="25"/>
      <c r="BK542" s="20"/>
      <c r="BL542" s="24"/>
      <c r="BM542" s="25"/>
      <c r="BN542" s="25"/>
      <c r="BO542" s="25"/>
      <c r="BP542" s="126"/>
    </row>
    <row r="543" spans="1:68" hidden="1" x14ac:dyDescent="0.2">
      <c r="A543" s="56">
        <v>45193</v>
      </c>
      <c r="B543" s="57" t="s">
        <v>561</v>
      </c>
      <c r="C543" s="24" t="s">
        <v>663</v>
      </c>
      <c r="D543" s="24" t="s">
        <v>577</v>
      </c>
      <c r="F543" s="74" t="s">
        <v>51</v>
      </c>
      <c r="G543" s="74" t="s">
        <v>103</v>
      </c>
      <c r="H543" s="24" t="s">
        <v>176</v>
      </c>
      <c r="I543" s="61" t="s">
        <v>136</v>
      </c>
      <c r="J543" s="61" t="s">
        <v>200</v>
      </c>
      <c r="K543" s="60" t="s">
        <v>703</v>
      </c>
      <c r="L543" s="122">
        <v>2</v>
      </c>
      <c r="M543" s="74" t="s">
        <v>105</v>
      </c>
      <c r="N543" s="60" t="s">
        <v>6</v>
      </c>
      <c r="R543" s="79">
        <v>3.4</v>
      </c>
      <c r="S543" s="65" t="s">
        <v>363</v>
      </c>
      <c r="T543" s="66" t="str">
        <f t="shared" si="188"/>
        <v>0.00</v>
      </c>
      <c r="U543" s="66">
        <f t="shared" si="189"/>
        <v>-2</v>
      </c>
      <c r="V543" s="66">
        <f t="shared" si="190"/>
        <v>193.23000000000002</v>
      </c>
      <c r="W543" s="66">
        <f t="shared" si="191"/>
        <v>1428</v>
      </c>
      <c r="X543" s="20">
        <f t="shared" si="192"/>
        <v>0.13531512605042018</v>
      </c>
      <c r="Y543" s="67">
        <f t="shared" si="193"/>
        <v>1.9323000000000001</v>
      </c>
      <c r="Z543" s="68">
        <f t="shared" si="194"/>
        <v>19323</v>
      </c>
      <c r="AA543" s="65" t="s">
        <v>52</v>
      </c>
      <c r="AU543" s="23">
        <f t="shared" si="197"/>
        <v>-2</v>
      </c>
      <c r="AV543" s="23" t="str">
        <f t="shared" si="197"/>
        <v/>
      </c>
      <c r="AW543" s="23" t="str">
        <f t="shared" si="187"/>
        <v/>
      </c>
      <c r="AX543" s="23" t="str">
        <f t="shared" si="196"/>
        <v/>
      </c>
      <c r="AY543" s="23" t="str">
        <f t="shared" si="198"/>
        <v/>
      </c>
      <c r="AZ543" s="23"/>
      <c r="BA543" s="24">
        <v>3.2</v>
      </c>
      <c r="BB543" s="24">
        <v>3.48</v>
      </c>
      <c r="BC543" s="25">
        <f t="shared" si="182"/>
        <v>4.96</v>
      </c>
      <c r="BD543" s="25">
        <f t="shared" si="195"/>
        <v>3.3064</v>
      </c>
      <c r="BF543" s="55">
        <f t="shared" si="186"/>
        <v>0</v>
      </c>
      <c r="BG543" s="66"/>
      <c r="BH543" s="66"/>
      <c r="BI543" s="25"/>
      <c r="BJ543" s="25"/>
      <c r="BK543" s="20"/>
      <c r="BL543" s="24"/>
      <c r="BM543" s="25"/>
      <c r="BN543" s="25"/>
      <c r="BO543" s="25"/>
      <c r="BP543" s="126"/>
    </row>
    <row r="544" spans="1:68" hidden="1" x14ac:dyDescent="0.2">
      <c r="A544" s="56">
        <v>45193</v>
      </c>
      <c r="B544" s="57" t="s">
        <v>561</v>
      </c>
      <c r="C544" s="24" t="s">
        <v>663</v>
      </c>
      <c r="D544" s="24" t="s">
        <v>577</v>
      </c>
      <c r="F544" s="74" t="s">
        <v>51</v>
      </c>
      <c r="G544" s="74" t="s">
        <v>103</v>
      </c>
      <c r="H544" s="24" t="s">
        <v>473</v>
      </c>
      <c r="I544" s="61" t="s">
        <v>96</v>
      </c>
      <c r="J544" s="61" t="s">
        <v>84</v>
      </c>
      <c r="K544" s="60" t="s">
        <v>704</v>
      </c>
      <c r="L544" s="122">
        <v>2</v>
      </c>
      <c r="M544" s="74" t="s">
        <v>105</v>
      </c>
      <c r="N544" s="60" t="s">
        <v>6</v>
      </c>
      <c r="R544" s="79">
        <v>3.2</v>
      </c>
      <c r="S544" s="65" t="s">
        <v>363</v>
      </c>
      <c r="T544" s="66" t="str">
        <f t="shared" si="188"/>
        <v>0.00</v>
      </c>
      <c r="U544" s="66">
        <f t="shared" si="189"/>
        <v>-2</v>
      </c>
      <c r="V544" s="66">
        <f t="shared" si="190"/>
        <v>191.23000000000002</v>
      </c>
      <c r="W544" s="66">
        <f t="shared" si="191"/>
        <v>1430</v>
      </c>
      <c r="X544" s="20">
        <f t="shared" si="192"/>
        <v>0.13372727272727275</v>
      </c>
      <c r="Y544" s="67">
        <f t="shared" si="193"/>
        <v>1.9123000000000001</v>
      </c>
      <c r="Z544" s="68">
        <f t="shared" si="194"/>
        <v>19123</v>
      </c>
      <c r="AA544" s="65" t="s">
        <v>52</v>
      </c>
      <c r="AU544" s="23">
        <f t="shared" si="197"/>
        <v>-2</v>
      </c>
      <c r="AV544" s="23" t="str">
        <f t="shared" si="197"/>
        <v/>
      </c>
      <c r="AW544" s="23" t="str">
        <f t="shared" si="187"/>
        <v/>
      </c>
      <c r="AX544" s="23" t="str">
        <f t="shared" si="196"/>
        <v/>
      </c>
      <c r="AY544" s="23" t="str">
        <f t="shared" si="198"/>
        <v/>
      </c>
      <c r="AZ544" s="23"/>
      <c r="BA544" s="24">
        <v>3.9</v>
      </c>
      <c r="BB544" s="24">
        <v>3.89</v>
      </c>
      <c r="BC544" s="25">
        <f t="shared" si="182"/>
        <v>5.78</v>
      </c>
      <c r="BD544" s="25">
        <f t="shared" si="195"/>
        <v>3.6877000000000004</v>
      </c>
      <c r="BF544" s="55">
        <f t="shared" si="186"/>
        <v>0</v>
      </c>
      <c r="BG544" s="66"/>
      <c r="BH544" s="66"/>
      <c r="BI544" s="25"/>
      <c r="BJ544" s="25"/>
      <c r="BK544" s="20"/>
      <c r="BL544" s="24"/>
      <c r="BM544" s="25"/>
      <c r="BN544" s="25"/>
      <c r="BO544" s="25"/>
      <c r="BP544" s="126"/>
    </row>
    <row r="545" spans="1:68" hidden="1" x14ac:dyDescent="0.2">
      <c r="A545" s="56">
        <v>45193</v>
      </c>
      <c r="B545" s="57" t="s">
        <v>561</v>
      </c>
      <c r="C545" s="24" t="s">
        <v>663</v>
      </c>
      <c r="D545" s="24" t="s">
        <v>577</v>
      </c>
      <c r="F545" s="74" t="s">
        <v>51</v>
      </c>
      <c r="G545" s="74" t="s">
        <v>103</v>
      </c>
      <c r="H545" s="24" t="s">
        <v>705</v>
      </c>
      <c r="I545" s="61" t="s">
        <v>557</v>
      </c>
      <c r="J545" s="61" t="s">
        <v>706</v>
      </c>
      <c r="K545" s="60" t="s">
        <v>707</v>
      </c>
      <c r="L545" s="122">
        <v>3</v>
      </c>
      <c r="M545" s="74" t="s">
        <v>105</v>
      </c>
      <c r="N545" s="60" t="s">
        <v>73</v>
      </c>
      <c r="R545" s="79">
        <v>2.72</v>
      </c>
      <c r="S545" s="65" t="s">
        <v>363</v>
      </c>
      <c r="T545" s="66" t="str">
        <f t="shared" si="188"/>
        <v>0.00</v>
      </c>
      <c r="U545" s="66">
        <f t="shared" si="189"/>
        <v>-3</v>
      </c>
      <c r="V545" s="66">
        <f t="shared" si="190"/>
        <v>188.23000000000002</v>
      </c>
      <c r="W545" s="66">
        <f t="shared" si="191"/>
        <v>1433</v>
      </c>
      <c r="X545" s="20">
        <f t="shared" si="192"/>
        <v>0.13135380321004886</v>
      </c>
      <c r="Y545" s="67">
        <f t="shared" si="193"/>
        <v>1.8823000000000001</v>
      </c>
      <c r="Z545" s="68">
        <f t="shared" si="194"/>
        <v>18823</v>
      </c>
      <c r="AA545" s="65" t="s">
        <v>52</v>
      </c>
      <c r="AU545" s="23">
        <f t="shared" si="197"/>
        <v>-3</v>
      </c>
      <c r="AV545" s="23" t="str">
        <f t="shared" si="197"/>
        <v/>
      </c>
      <c r="AW545" s="23" t="str">
        <f t="shared" si="187"/>
        <v/>
      </c>
      <c r="AX545" s="23" t="str">
        <f t="shared" si="196"/>
        <v/>
      </c>
      <c r="AY545" s="23" t="str">
        <f t="shared" si="198"/>
        <v/>
      </c>
      <c r="AZ545" s="23"/>
      <c r="BA545" s="25">
        <v>0</v>
      </c>
      <c r="BB545" s="25">
        <v>0</v>
      </c>
      <c r="BC545" s="25">
        <f t="shared" si="182"/>
        <v>-3</v>
      </c>
      <c r="BD545" s="25">
        <f t="shared" si="195"/>
        <v>6.9999999999999951E-2</v>
      </c>
      <c r="BF545" s="55">
        <f t="shared" si="186"/>
        <v>0</v>
      </c>
      <c r="BG545" s="66"/>
      <c r="BH545" s="66"/>
      <c r="BI545" s="25"/>
      <c r="BJ545" s="25"/>
      <c r="BK545" s="20"/>
      <c r="BL545" s="24"/>
      <c r="BM545" s="25"/>
      <c r="BN545" s="25"/>
      <c r="BO545" s="25"/>
      <c r="BP545" s="126"/>
    </row>
    <row r="546" spans="1:68" hidden="1" x14ac:dyDescent="0.2">
      <c r="A546" s="56">
        <v>45194</v>
      </c>
      <c r="B546" s="57" t="s">
        <v>561</v>
      </c>
      <c r="C546" s="24" t="s">
        <v>708</v>
      </c>
      <c r="D546" s="24" t="s">
        <v>621</v>
      </c>
      <c r="F546" s="74" t="s">
        <v>51</v>
      </c>
      <c r="G546" s="74" t="s">
        <v>103</v>
      </c>
      <c r="H546" s="24" t="s">
        <v>581</v>
      </c>
      <c r="I546" s="61" t="s">
        <v>156</v>
      </c>
      <c r="J546" s="61" t="s">
        <v>84</v>
      </c>
      <c r="K546" s="62" t="s">
        <v>709</v>
      </c>
      <c r="L546" s="122">
        <v>4</v>
      </c>
      <c r="M546" s="74" t="s">
        <v>105</v>
      </c>
      <c r="N546" s="60" t="s">
        <v>6</v>
      </c>
      <c r="R546" s="79">
        <v>2.6</v>
      </c>
      <c r="S546" s="65" t="s">
        <v>371</v>
      </c>
      <c r="T546" s="66" t="str">
        <f t="shared" si="188"/>
        <v>0.00</v>
      </c>
      <c r="U546" s="66">
        <f t="shared" si="189"/>
        <v>-4</v>
      </c>
      <c r="V546" s="66">
        <f t="shared" si="190"/>
        <v>184.23000000000002</v>
      </c>
      <c r="W546" s="66">
        <f t="shared" si="191"/>
        <v>1437</v>
      </c>
      <c r="X546" s="20">
        <f t="shared" si="192"/>
        <v>0.12820459290187894</v>
      </c>
      <c r="Y546" s="67">
        <f t="shared" si="193"/>
        <v>1.8423000000000003</v>
      </c>
      <c r="Z546" s="68">
        <f t="shared" si="194"/>
        <v>18423</v>
      </c>
      <c r="AA546" s="65" t="s">
        <v>52</v>
      </c>
      <c r="AU546" s="23">
        <f t="shared" ref="AU546:AV565" si="199">IF($G546=AU$2,$U546,"")</f>
        <v>-4</v>
      </c>
      <c r="AV546" s="23" t="str">
        <f t="shared" si="199"/>
        <v/>
      </c>
      <c r="AW546" s="23" t="str">
        <f t="shared" si="187"/>
        <v/>
      </c>
      <c r="AX546" s="23" t="str">
        <f t="shared" si="196"/>
        <v/>
      </c>
      <c r="AY546" s="23" t="str">
        <f t="shared" si="198"/>
        <v/>
      </c>
      <c r="AZ546" s="23"/>
      <c r="BA546" s="24">
        <v>2.5</v>
      </c>
      <c r="BB546" s="24">
        <v>2.42</v>
      </c>
      <c r="BC546" s="25">
        <f t="shared" si="182"/>
        <v>5.68</v>
      </c>
      <c r="BD546" s="25">
        <f t="shared" si="195"/>
        <v>2.3205999999999998</v>
      </c>
      <c r="BF546" s="55">
        <f t="shared" si="186"/>
        <v>0</v>
      </c>
      <c r="BG546" s="66"/>
      <c r="BH546" s="66"/>
      <c r="BI546" s="25"/>
      <c r="BJ546" s="25"/>
      <c r="BK546" s="20"/>
      <c r="BL546" s="24"/>
      <c r="BM546" s="25"/>
      <c r="BN546" s="25"/>
      <c r="BO546" s="25"/>
      <c r="BP546" s="126"/>
    </row>
    <row r="547" spans="1:68" hidden="1" x14ac:dyDescent="0.2">
      <c r="A547" s="56">
        <v>45195</v>
      </c>
      <c r="B547" s="57" t="s">
        <v>561</v>
      </c>
      <c r="C547" s="24" t="s">
        <v>710</v>
      </c>
      <c r="D547" s="24" t="s">
        <v>584</v>
      </c>
      <c r="F547" s="74" t="s">
        <v>51</v>
      </c>
      <c r="G547" s="74" t="s">
        <v>121</v>
      </c>
      <c r="H547" s="24" t="s">
        <v>711</v>
      </c>
      <c r="I547" s="61" t="s">
        <v>80</v>
      </c>
      <c r="J547" s="61" t="s">
        <v>159</v>
      </c>
      <c r="K547" s="60" t="s">
        <v>712</v>
      </c>
      <c r="L547" s="122">
        <v>0.5</v>
      </c>
      <c r="M547" s="74" t="s">
        <v>105</v>
      </c>
      <c r="N547" s="60" t="s">
        <v>6</v>
      </c>
      <c r="R547" s="79">
        <v>5.5</v>
      </c>
      <c r="S547" s="65" t="s">
        <v>363</v>
      </c>
      <c r="T547" s="66" t="str">
        <f t="shared" si="188"/>
        <v>0.00</v>
      </c>
      <c r="U547" s="66">
        <f t="shared" si="189"/>
        <v>-0.5</v>
      </c>
      <c r="V547" s="66">
        <f t="shared" si="190"/>
        <v>183.73000000000002</v>
      </c>
      <c r="W547" s="66">
        <f t="shared" si="191"/>
        <v>1437.5</v>
      </c>
      <c r="X547" s="20">
        <f t="shared" si="192"/>
        <v>0.1278121739130435</v>
      </c>
      <c r="Y547" s="67">
        <f t="shared" si="193"/>
        <v>1.8373000000000002</v>
      </c>
      <c r="Z547" s="68">
        <f t="shared" si="194"/>
        <v>18373</v>
      </c>
      <c r="AA547" s="65" t="s">
        <v>52</v>
      </c>
      <c r="AU547" s="23" t="str">
        <f t="shared" si="199"/>
        <v/>
      </c>
      <c r="AV547" s="23">
        <f t="shared" si="199"/>
        <v>-0.5</v>
      </c>
      <c r="AW547" s="23" t="str">
        <f t="shared" si="187"/>
        <v/>
      </c>
      <c r="AX547" s="23" t="str">
        <f t="shared" si="196"/>
        <v/>
      </c>
      <c r="AY547" s="23" t="str">
        <f t="shared" si="198"/>
        <v/>
      </c>
      <c r="AZ547" s="23" t="s">
        <v>720</v>
      </c>
      <c r="BA547" s="25">
        <v>0</v>
      </c>
      <c r="BB547" s="24">
        <v>4.5999999999999996</v>
      </c>
      <c r="BC547" s="25">
        <f t="shared" si="182"/>
        <v>1.7999999999999998</v>
      </c>
      <c r="BD547" s="25">
        <f t="shared" si="195"/>
        <v>4.3479999999999999</v>
      </c>
      <c r="BF547" s="55">
        <f t="shared" si="186"/>
        <v>0</v>
      </c>
      <c r="BG547" s="66"/>
      <c r="BH547" s="66"/>
      <c r="BI547" s="25"/>
      <c r="BJ547" s="25"/>
      <c r="BK547" s="20"/>
      <c r="BL547" s="24"/>
      <c r="BM547" s="25"/>
      <c r="BN547" s="25"/>
      <c r="BO547" s="25"/>
      <c r="BP547" s="126"/>
    </row>
    <row r="548" spans="1:68" hidden="1" x14ac:dyDescent="0.2">
      <c r="A548" s="56">
        <v>45195</v>
      </c>
      <c r="B548" s="57" t="s">
        <v>561</v>
      </c>
      <c r="C548" s="24" t="s">
        <v>710</v>
      </c>
      <c r="D548" s="24" t="s">
        <v>584</v>
      </c>
      <c r="F548" s="74" t="s">
        <v>51</v>
      </c>
      <c r="G548" s="74" t="s">
        <v>121</v>
      </c>
      <c r="H548" s="24" t="s">
        <v>711</v>
      </c>
      <c r="I548" s="61" t="s">
        <v>80</v>
      </c>
      <c r="J548" s="61" t="s">
        <v>159</v>
      </c>
      <c r="K548" s="60" t="s">
        <v>712</v>
      </c>
      <c r="L548" s="122">
        <v>2</v>
      </c>
      <c r="M548" s="74" t="s">
        <v>105</v>
      </c>
      <c r="N548" s="60" t="s">
        <v>7</v>
      </c>
      <c r="R548" s="79">
        <v>2.4</v>
      </c>
      <c r="S548" s="65" t="s">
        <v>363</v>
      </c>
      <c r="T548" s="66" t="str">
        <f t="shared" si="188"/>
        <v>0.00</v>
      </c>
      <c r="U548" s="66">
        <f t="shared" si="189"/>
        <v>-2</v>
      </c>
      <c r="V548" s="66">
        <f t="shared" si="190"/>
        <v>181.73000000000002</v>
      </c>
      <c r="W548" s="66">
        <f t="shared" si="191"/>
        <v>1439.5</v>
      </c>
      <c r="X548" s="20">
        <f t="shared" si="192"/>
        <v>0.12624522403612368</v>
      </c>
      <c r="Y548" s="67">
        <f t="shared" si="193"/>
        <v>1.8173000000000001</v>
      </c>
      <c r="Z548" s="68">
        <f t="shared" si="194"/>
        <v>18173</v>
      </c>
      <c r="AA548" s="65" t="s">
        <v>52</v>
      </c>
      <c r="AU548" s="23" t="str">
        <f t="shared" si="199"/>
        <v/>
      </c>
      <c r="AV548" s="23">
        <f t="shared" si="199"/>
        <v>-2</v>
      </c>
      <c r="AW548" s="23" t="str">
        <f t="shared" si="187"/>
        <v/>
      </c>
      <c r="AX548" s="23" t="str">
        <f t="shared" si="196"/>
        <v/>
      </c>
      <c r="AY548" s="23" t="str">
        <f t="shared" si="198"/>
        <v/>
      </c>
      <c r="AZ548" s="23" t="s">
        <v>720</v>
      </c>
      <c r="BA548" s="25">
        <v>0</v>
      </c>
      <c r="BB548" s="24">
        <v>1.95</v>
      </c>
      <c r="BC548" s="25">
        <f t="shared" ref="BC548:BC611" si="200">((BB548*(L548))-(L548))</f>
        <v>1.9</v>
      </c>
      <c r="BD548" s="25">
        <f t="shared" si="195"/>
        <v>1.8835</v>
      </c>
      <c r="BF548" s="55">
        <f t="shared" si="186"/>
        <v>0</v>
      </c>
      <c r="BG548" s="66"/>
      <c r="BH548" s="66"/>
      <c r="BI548" s="25"/>
      <c r="BJ548" s="25"/>
      <c r="BK548" s="20"/>
      <c r="BL548" s="24"/>
      <c r="BM548" s="25"/>
      <c r="BN548" s="25"/>
      <c r="BO548" s="25"/>
      <c r="BP548" s="126"/>
    </row>
    <row r="549" spans="1:68" hidden="1" x14ac:dyDescent="0.2">
      <c r="A549" s="56">
        <v>45195</v>
      </c>
      <c r="B549" s="57" t="s">
        <v>561</v>
      </c>
      <c r="C549" s="24" t="s">
        <v>710</v>
      </c>
      <c r="D549" s="24" t="s">
        <v>584</v>
      </c>
      <c r="F549" s="74" t="s">
        <v>51</v>
      </c>
      <c r="G549" s="74" t="s">
        <v>121</v>
      </c>
      <c r="H549" s="24" t="s">
        <v>711</v>
      </c>
      <c r="I549" s="61" t="s">
        <v>159</v>
      </c>
      <c r="J549" s="61" t="s">
        <v>159</v>
      </c>
      <c r="K549" s="70" t="s">
        <v>713</v>
      </c>
      <c r="L549" s="122">
        <v>2</v>
      </c>
      <c r="M549" s="74" t="s">
        <v>105</v>
      </c>
      <c r="N549" s="60" t="s">
        <v>6</v>
      </c>
      <c r="R549" s="79">
        <v>4.8</v>
      </c>
      <c r="S549" s="65" t="s">
        <v>373</v>
      </c>
      <c r="T549" s="66" t="str">
        <f t="shared" si="188"/>
        <v>0.00</v>
      </c>
      <c r="U549" s="66">
        <f t="shared" si="189"/>
        <v>-2</v>
      </c>
      <c r="V549" s="66">
        <f t="shared" si="190"/>
        <v>179.73000000000002</v>
      </c>
      <c r="W549" s="66">
        <f t="shared" si="191"/>
        <v>1441.5</v>
      </c>
      <c r="X549" s="20">
        <f t="shared" si="192"/>
        <v>0.12468262226847035</v>
      </c>
      <c r="Y549" s="67">
        <f t="shared" si="193"/>
        <v>1.7973000000000001</v>
      </c>
      <c r="Z549" s="68">
        <f t="shared" si="194"/>
        <v>17973</v>
      </c>
      <c r="AA549" s="65" t="s">
        <v>52</v>
      </c>
      <c r="AU549" s="23" t="str">
        <f t="shared" si="199"/>
        <v/>
      </c>
      <c r="AV549" s="23">
        <f t="shared" si="199"/>
        <v>-2</v>
      </c>
      <c r="AW549" s="23" t="str">
        <f t="shared" si="187"/>
        <v/>
      </c>
      <c r="AX549" s="23" t="str">
        <f t="shared" si="196"/>
        <v/>
      </c>
      <c r="AY549" s="23" t="str">
        <f t="shared" si="198"/>
        <v/>
      </c>
      <c r="AZ549" s="23" t="s">
        <v>720</v>
      </c>
      <c r="BA549" s="25">
        <v>0</v>
      </c>
      <c r="BB549" s="24">
        <v>3.16</v>
      </c>
      <c r="BC549" s="25">
        <f t="shared" si="200"/>
        <v>4.32</v>
      </c>
      <c r="BD549" s="25">
        <f t="shared" si="195"/>
        <v>3.0088000000000004</v>
      </c>
      <c r="BF549" s="55">
        <f t="shared" si="186"/>
        <v>0</v>
      </c>
      <c r="BG549" s="66"/>
      <c r="BH549" s="66"/>
      <c r="BI549" s="25"/>
      <c r="BJ549" s="25"/>
      <c r="BK549" s="20"/>
      <c r="BL549" s="24"/>
      <c r="BM549" s="25"/>
      <c r="BN549" s="25"/>
      <c r="BO549" s="25"/>
      <c r="BP549" s="126"/>
    </row>
    <row r="550" spans="1:68" hidden="1" x14ac:dyDescent="0.2">
      <c r="A550" s="56">
        <v>45195</v>
      </c>
      <c r="B550" s="57" t="s">
        <v>561</v>
      </c>
      <c r="C550" s="24" t="s">
        <v>710</v>
      </c>
      <c r="D550" s="24" t="s">
        <v>584</v>
      </c>
      <c r="F550" s="74" t="s">
        <v>51</v>
      </c>
      <c r="G550" s="74" t="s">
        <v>121</v>
      </c>
      <c r="H550" s="24" t="s">
        <v>711</v>
      </c>
      <c r="I550" s="61" t="s">
        <v>159</v>
      </c>
      <c r="J550" s="61" t="s">
        <v>159</v>
      </c>
      <c r="K550" s="69" t="s">
        <v>713</v>
      </c>
      <c r="L550" s="122">
        <v>3</v>
      </c>
      <c r="M550" s="74" t="s">
        <v>105</v>
      </c>
      <c r="N550" s="60" t="s">
        <v>7</v>
      </c>
      <c r="R550" s="79">
        <v>2.1</v>
      </c>
      <c r="S550" s="65" t="s">
        <v>373</v>
      </c>
      <c r="T550" s="66">
        <f t="shared" si="188"/>
        <v>6.3</v>
      </c>
      <c r="U550" s="66">
        <f t="shared" si="189"/>
        <v>3.3</v>
      </c>
      <c r="V550" s="66">
        <f t="shared" si="190"/>
        <v>183.03000000000003</v>
      </c>
      <c r="W550" s="66">
        <f t="shared" si="191"/>
        <v>1444.5</v>
      </c>
      <c r="X550" s="20">
        <f t="shared" si="192"/>
        <v>0.12670820353063345</v>
      </c>
      <c r="Y550" s="67">
        <f t="shared" si="193"/>
        <v>1.8303000000000003</v>
      </c>
      <c r="Z550" s="68">
        <f t="shared" si="194"/>
        <v>18303.000000000004</v>
      </c>
      <c r="AA550" s="65" t="s">
        <v>53</v>
      </c>
      <c r="AU550" s="23" t="str">
        <f t="shared" si="199"/>
        <v/>
      </c>
      <c r="AV550" s="23">
        <f t="shared" si="199"/>
        <v>3.3</v>
      </c>
      <c r="AW550" s="23" t="str">
        <f t="shared" si="187"/>
        <v/>
      </c>
      <c r="AX550" s="23" t="str">
        <f t="shared" si="196"/>
        <v/>
      </c>
      <c r="AY550" s="23" t="str">
        <f t="shared" si="198"/>
        <v/>
      </c>
      <c r="AZ550" s="23" t="s">
        <v>720</v>
      </c>
      <c r="BA550" s="25">
        <v>0</v>
      </c>
      <c r="BB550" s="24">
        <v>1.85</v>
      </c>
      <c r="BC550" s="25">
        <f t="shared" si="200"/>
        <v>2.5500000000000007</v>
      </c>
      <c r="BD550" s="25">
        <f t="shared" si="195"/>
        <v>1.7905000000000002</v>
      </c>
      <c r="BF550" s="55">
        <f t="shared" si="186"/>
        <v>0</v>
      </c>
      <c r="BG550" s="66"/>
      <c r="BH550" s="66"/>
      <c r="BI550" s="25"/>
      <c r="BJ550" s="25"/>
      <c r="BK550" s="20"/>
      <c r="BL550" s="24"/>
      <c r="BM550" s="25"/>
      <c r="BN550" s="25"/>
      <c r="BO550" s="25"/>
      <c r="BP550" s="126"/>
    </row>
    <row r="551" spans="1:68" hidden="1" x14ac:dyDescent="0.2">
      <c r="A551" s="56">
        <v>45196</v>
      </c>
      <c r="B551" s="57" t="s">
        <v>561</v>
      </c>
      <c r="C551" s="24" t="s">
        <v>719</v>
      </c>
      <c r="D551" s="24" t="s">
        <v>397</v>
      </c>
      <c r="F551" s="74" t="s">
        <v>51</v>
      </c>
      <c r="G551" s="74" t="s">
        <v>152</v>
      </c>
      <c r="H551" s="24" t="s">
        <v>473</v>
      </c>
      <c r="I551" s="61" t="s">
        <v>156</v>
      </c>
      <c r="J551" s="61" t="s">
        <v>156</v>
      </c>
      <c r="K551" s="60" t="s">
        <v>715</v>
      </c>
      <c r="L551" s="122">
        <v>0.5</v>
      </c>
      <c r="M551" s="74" t="s">
        <v>105</v>
      </c>
      <c r="N551" s="60" t="s">
        <v>6</v>
      </c>
      <c r="R551" s="79">
        <v>10</v>
      </c>
      <c r="S551" s="65" t="s">
        <v>363</v>
      </c>
      <c r="T551" s="66" t="str">
        <f t="shared" si="188"/>
        <v>0.00</v>
      </c>
      <c r="U551" s="66">
        <f t="shared" si="189"/>
        <v>-0.5</v>
      </c>
      <c r="V551" s="66">
        <f t="shared" si="190"/>
        <v>182.53000000000003</v>
      </c>
      <c r="W551" s="66">
        <f t="shared" si="191"/>
        <v>1445</v>
      </c>
      <c r="X551" s="20">
        <f t="shared" si="192"/>
        <v>0.12631833910034604</v>
      </c>
      <c r="Y551" s="67">
        <f t="shared" si="193"/>
        <v>1.8253000000000004</v>
      </c>
      <c r="Z551" s="68">
        <f t="shared" si="194"/>
        <v>18253.000000000004</v>
      </c>
      <c r="AA551" s="65" t="s">
        <v>52</v>
      </c>
      <c r="AU551" s="23" t="str">
        <f t="shared" si="199"/>
        <v/>
      </c>
      <c r="AV551" s="23" t="str">
        <f t="shared" si="199"/>
        <v/>
      </c>
      <c r="AW551" s="23">
        <f t="shared" si="187"/>
        <v>-0.5</v>
      </c>
      <c r="AX551" s="23" t="str">
        <f t="shared" si="196"/>
        <v/>
      </c>
      <c r="AY551" s="23" t="str">
        <f t="shared" si="198"/>
        <v/>
      </c>
      <c r="AZ551" s="23"/>
      <c r="BA551" s="25">
        <v>0</v>
      </c>
      <c r="BB551" s="25">
        <v>10</v>
      </c>
      <c r="BC551" s="25">
        <f t="shared" si="200"/>
        <v>4.5</v>
      </c>
      <c r="BD551" s="25">
        <f t="shared" si="195"/>
        <v>9.370000000000001</v>
      </c>
      <c r="BF551" s="55">
        <f t="shared" si="186"/>
        <v>0</v>
      </c>
      <c r="BG551" s="66"/>
      <c r="BH551" s="66"/>
      <c r="BI551" s="25"/>
      <c r="BJ551" s="25"/>
      <c r="BK551" s="20"/>
      <c r="BL551" s="24"/>
      <c r="BM551" s="25"/>
      <c r="BN551" s="25"/>
      <c r="BO551" s="25"/>
      <c r="BP551" s="126"/>
    </row>
    <row r="552" spans="1:68" hidden="1" x14ac:dyDescent="0.2">
      <c r="A552" s="56">
        <v>45196</v>
      </c>
      <c r="B552" s="57" t="s">
        <v>561</v>
      </c>
      <c r="C552" s="24" t="s">
        <v>719</v>
      </c>
      <c r="D552" s="24" t="s">
        <v>397</v>
      </c>
      <c r="F552" s="74" t="s">
        <v>51</v>
      </c>
      <c r="G552" s="74" t="s">
        <v>152</v>
      </c>
      <c r="H552" s="24" t="s">
        <v>473</v>
      </c>
      <c r="I552" s="61" t="s">
        <v>156</v>
      </c>
      <c r="J552" s="61" t="s">
        <v>156</v>
      </c>
      <c r="K552" s="60" t="s">
        <v>715</v>
      </c>
      <c r="L552" s="122">
        <v>1.5</v>
      </c>
      <c r="M552" s="74" t="s">
        <v>105</v>
      </c>
      <c r="N552" s="60" t="s">
        <v>7</v>
      </c>
      <c r="R552" s="79">
        <v>2.5</v>
      </c>
      <c r="S552" s="65" t="s">
        <v>363</v>
      </c>
      <c r="T552" s="66" t="str">
        <f t="shared" si="188"/>
        <v>0.00</v>
      </c>
      <c r="U552" s="66">
        <f t="shared" si="189"/>
        <v>-1.5</v>
      </c>
      <c r="V552" s="66">
        <f t="shared" si="190"/>
        <v>181.03000000000003</v>
      </c>
      <c r="W552" s="66">
        <f t="shared" si="191"/>
        <v>1446.5</v>
      </c>
      <c r="X552" s="20">
        <f t="shared" si="192"/>
        <v>0.12515036294503978</v>
      </c>
      <c r="Y552" s="67">
        <f t="shared" si="193"/>
        <v>1.8103000000000002</v>
      </c>
      <c r="Z552" s="68">
        <f t="shared" si="194"/>
        <v>18103.000000000004</v>
      </c>
      <c r="AA552" s="65" t="s">
        <v>52</v>
      </c>
      <c r="AU552" s="23" t="str">
        <f t="shared" si="199"/>
        <v/>
      </c>
      <c r="AV552" s="23" t="str">
        <f t="shared" si="199"/>
        <v/>
      </c>
      <c r="AW552" s="23">
        <f t="shared" si="187"/>
        <v>-1.5</v>
      </c>
      <c r="AX552" s="23" t="str">
        <f t="shared" si="196"/>
        <v/>
      </c>
      <c r="AY552" s="23" t="str">
        <f t="shared" si="198"/>
        <v/>
      </c>
      <c r="AZ552" s="23"/>
      <c r="BA552" s="25">
        <v>0</v>
      </c>
      <c r="BB552" s="25">
        <v>0</v>
      </c>
      <c r="BC552" s="25">
        <f t="shared" si="200"/>
        <v>-1.5</v>
      </c>
      <c r="BD552" s="25">
        <f>0.94*(BB552-1)+1</f>
        <v>6.0000000000000053E-2</v>
      </c>
      <c r="BF552" s="55">
        <f t="shared" si="186"/>
        <v>0</v>
      </c>
      <c r="BG552" s="66"/>
      <c r="BH552" s="66"/>
      <c r="BI552" s="25"/>
      <c r="BJ552" s="25"/>
      <c r="BK552" s="20"/>
      <c r="BL552" s="24"/>
      <c r="BM552" s="25"/>
      <c r="BN552" s="25"/>
      <c r="BO552" s="25"/>
      <c r="BP552" s="126"/>
    </row>
    <row r="553" spans="1:68" hidden="1" x14ac:dyDescent="0.2">
      <c r="A553" s="56">
        <v>45196</v>
      </c>
      <c r="B553" s="57" t="s">
        <v>561</v>
      </c>
      <c r="C553" s="24" t="s">
        <v>719</v>
      </c>
      <c r="D553" s="24" t="s">
        <v>397</v>
      </c>
      <c r="F553" s="74" t="s">
        <v>51</v>
      </c>
      <c r="G553" s="74" t="s">
        <v>152</v>
      </c>
      <c r="H553" s="24" t="s">
        <v>340</v>
      </c>
      <c r="I553" s="61" t="s">
        <v>90</v>
      </c>
      <c r="J553" s="61" t="s">
        <v>202</v>
      </c>
      <c r="K553" s="60" t="s">
        <v>716</v>
      </c>
      <c r="L553" s="122">
        <v>1</v>
      </c>
      <c r="M553" s="74" t="s">
        <v>105</v>
      </c>
      <c r="N553" s="60" t="s">
        <v>6</v>
      </c>
      <c r="R553" s="79">
        <v>6</v>
      </c>
      <c r="S553" s="65" t="s">
        <v>363</v>
      </c>
      <c r="T553" s="66" t="str">
        <f t="shared" si="188"/>
        <v>0.00</v>
      </c>
      <c r="U553" s="66">
        <f t="shared" si="189"/>
        <v>-1</v>
      </c>
      <c r="V553" s="66">
        <f t="shared" si="190"/>
        <v>180.03000000000003</v>
      </c>
      <c r="W553" s="66">
        <f t="shared" si="191"/>
        <v>1447.5</v>
      </c>
      <c r="X553" s="20">
        <f t="shared" si="192"/>
        <v>0.12437305699481867</v>
      </c>
      <c r="Y553" s="67">
        <f t="shared" si="193"/>
        <v>1.8003000000000002</v>
      </c>
      <c r="Z553" s="68">
        <f t="shared" si="194"/>
        <v>18003.000000000004</v>
      </c>
      <c r="AA553" s="65" t="s">
        <v>52</v>
      </c>
      <c r="AU553" s="23" t="str">
        <f t="shared" si="199"/>
        <v/>
      </c>
      <c r="AV553" s="23" t="str">
        <f t="shared" si="199"/>
        <v/>
      </c>
      <c r="AW553" s="23">
        <f t="shared" si="187"/>
        <v>-1</v>
      </c>
      <c r="AX553" s="23" t="str">
        <f t="shared" si="196"/>
        <v/>
      </c>
      <c r="AY553" s="23" t="str">
        <f t="shared" si="198"/>
        <v/>
      </c>
      <c r="AZ553" s="23"/>
      <c r="BA553" s="25">
        <v>0</v>
      </c>
      <c r="BB553" s="24">
        <v>5.61</v>
      </c>
      <c r="BC553" s="25">
        <f t="shared" si="200"/>
        <v>4.6100000000000003</v>
      </c>
      <c r="BD553" s="25">
        <f t="shared" ref="BD553:BD569" si="201">0.93*(BB553-1)+1</f>
        <v>5.2873000000000001</v>
      </c>
      <c r="BF553" s="55">
        <f t="shared" si="186"/>
        <v>0</v>
      </c>
      <c r="BG553" s="66"/>
      <c r="BH553" s="66"/>
      <c r="BI553" s="25"/>
      <c r="BJ553" s="25"/>
      <c r="BK553" s="20"/>
      <c r="BL553" s="24"/>
      <c r="BM553" s="25"/>
      <c r="BN553" s="25"/>
      <c r="BO553" s="25"/>
      <c r="BP553" s="126"/>
    </row>
    <row r="554" spans="1:68" hidden="1" x14ac:dyDescent="0.2">
      <c r="A554" s="56">
        <v>45196</v>
      </c>
      <c r="B554" s="57" t="s">
        <v>561</v>
      </c>
      <c r="C554" s="24" t="s">
        <v>719</v>
      </c>
      <c r="D554" s="24" t="s">
        <v>397</v>
      </c>
      <c r="F554" s="74" t="s">
        <v>51</v>
      </c>
      <c r="G554" s="74" t="s">
        <v>152</v>
      </c>
      <c r="H554" s="24" t="s">
        <v>340</v>
      </c>
      <c r="I554" s="61" t="s">
        <v>90</v>
      </c>
      <c r="J554" s="61" t="s">
        <v>202</v>
      </c>
      <c r="K554" s="60" t="s">
        <v>716</v>
      </c>
      <c r="L554" s="122">
        <v>2</v>
      </c>
      <c r="M554" s="74" t="s">
        <v>105</v>
      </c>
      <c r="N554" s="60" t="s">
        <v>7</v>
      </c>
      <c r="R554" s="79">
        <v>2.0499999999999998</v>
      </c>
      <c r="S554" s="65" t="s">
        <v>363</v>
      </c>
      <c r="T554" s="66" t="str">
        <f t="shared" si="188"/>
        <v>0.00</v>
      </c>
      <c r="U554" s="66">
        <f t="shared" si="189"/>
        <v>-2</v>
      </c>
      <c r="V554" s="66">
        <f t="shared" si="190"/>
        <v>178.03000000000003</v>
      </c>
      <c r="W554" s="66">
        <f t="shared" si="191"/>
        <v>1449.5</v>
      </c>
      <c r="X554" s="20">
        <f t="shared" si="192"/>
        <v>0.12282166264229047</v>
      </c>
      <c r="Y554" s="67">
        <f t="shared" si="193"/>
        <v>1.7803000000000002</v>
      </c>
      <c r="Z554" s="68">
        <f t="shared" si="194"/>
        <v>17803.000000000004</v>
      </c>
      <c r="AA554" s="65" t="s">
        <v>52</v>
      </c>
      <c r="AU554" s="23" t="str">
        <f t="shared" si="199"/>
        <v/>
      </c>
      <c r="AV554" s="23" t="str">
        <f t="shared" si="199"/>
        <v/>
      </c>
      <c r="AW554" s="23">
        <f t="shared" si="187"/>
        <v>-2</v>
      </c>
      <c r="AX554" s="23" t="str">
        <f t="shared" si="196"/>
        <v/>
      </c>
      <c r="AY554" s="23" t="str">
        <f t="shared" si="198"/>
        <v/>
      </c>
      <c r="AZ554" s="23"/>
      <c r="BA554" s="25">
        <v>0</v>
      </c>
      <c r="BB554" s="24">
        <v>2.27</v>
      </c>
      <c r="BC554" s="25">
        <f t="shared" si="200"/>
        <v>2.54</v>
      </c>
      <c r="BD554" s="25">
        <f t="shared" si="201"/>
        <v>2.1810999999999998</v>
      </c>
      <c r="BF554" s="55">
        <f t="shared" si="186"/>
        <v>0</v>
      </c>
      <c r="BG554" s="66"/>
      <c r="BH554" s="66"/>
      <c r="BI554" s="25"/>
      <c r="BJ554" s="25"/>
      <c r="BK554" s="20"/>
      <c r="BL554" s="24"/>
      <c r="BM554" s="25"/>
      <c r="BN554" s="25"/>
      <c r="BO554" s="25"/>
      <c r="BP554" s="126"/>
    </row>
    <row r="555" spans="1:68" hidden="1" x14ac:dyDescent="0.2">
      <c r="A555" s="56">
        <v>45196</v>
      </c>
      <c r="B555" s="57" t="s">
        <v>561</v>
      </c>
      <c r="C555" s="24" t="s">
        <v>719</v>
      </c>
      <c r="D555" s="24" t="s">
        <v>397</v>
      </c>
      <c r="F555" s="74" t="s">
        <v>51</v>
      </c>
      <c r="G555" s="74" t="s">
        <v>152</v>
      </c>
      <c r="H555" s="24" t="s">
        <v>717</v>
      </c>
      <c r="I555" s="61" t="s">
        <v>408</v>
      </c>
      <c r="J555" s="61" t="s">
        <v>598</v>
      </c>
      <c r="K555" s="60" t="s">
        <v>718</v>
      </c>
      <c r="L555" s="122">
        <v>1</v>
      </c>
      <c r="M555" s="74" t="s">
        <v>105</v>
      </c>
      <c r="N555" s="60" t="s">
        <v>73</v>
      </c>
      <c r="R555" s="79">
        <v>5.12</v>
      </c>
      <c r="S555" s="65" t="s">
        <v>363</v>
      </c>
      <c r="T555" s="66" t="str">
        <f t="shared" si="188"/>
        <v>0.00</v>
      </c>
      <c r="U555" s="66">
        <f t="shared" si="189"/>
        <v>-1</v>
      </c>
      <c r="V555" s="66">
        <f t="shared" si="190"/>
        <v>177.03000000000003</v>
      </c>
      <c r="W555" s="66">
        <f t="shared" si="191"/>
        <v>1450.5</v>
      </c>
      <c r="X555" s="20">
        <f t="shared" si="192"/>
        <v>0.12204756980351605</v>
      </c>
      <c r="Y555" s="67">
        <f t="shared" si="193"/>
        <v>1.7703000000000002</v>
      </c>
      <c r="Z555" s="68">
        <f t="shared" si="194"/>
        <v>17703.000000000004</v>
      </c>
      <c r="AA555" s="65" t="s">
        <v>52</v>
      </c>
      <c r="AU555" s="23" t="str">
        <f t="shared" si="199"/>
        <v/>
      </c>
      <c r="AV555" s="23" t="str">
        <f t="shared" si="199"/>
        <v/>
      </c>
      <c r="AW555" s="23">
        <f t="shared" si="187"/>
        <v>-1</v>
      </c>
      <c r="AX555" s="23" t="str">
        <f t="shared" si="196"/>
        <v/>
      </c>
      <c r="AY555" s="23" t="str">
        <f t="shared" si="198"/>
        <v/>
      </c>
      <c r="AZ555" s="23"/>
      <c r="BA555" s="25">
        <v>0</v>
      </c>
      <c r="BB555" s="25">
        <v>0</v>
      </c>
      <c r="BC555" s="25">
        <f t="shared" si="200"/>
        <v>-1</v>
      </c>
      <c r="BD555" s="25">
        <f t="shared" si="201"/>
        <v>6.9999999999999951E-2</v>
      </c>
      <c r="BF555" s="55">
        <f t="shared" si="186"/>
        <v>0</v>
      </c>
      <c r="BG555" s="66"/>
      <c r="BH555" s="66"/>
      <c r="BI555" s="25"/>
      <c r="BJ555" s="25"/>
      <c r="BK555" s="20"/>
      <c r="BL555" s="24"/>
      <c r="BM555" s="25"/>
      <c r="BN555" s="25"/>
      <c r="BO555" s="25"/>
      <c r="BP555" s="126"/>
    </row>
    <row r="556" spans="1:68" hidden="1" x14ac:dyDescent="0.2">
      <c r="A556" s="56">
        <v>45196</v>
      </c>
      <c r="B556" s="57" t="s">
        <v>561</v>
      </c>
      <c r="C556" s="24" t="s">
        <v>714</v>
      </c>
      <c r="D556" s="24" t="s">
        <v>397</v>
      </c>
      <c r="F556" s="74" t="s">
        <v>51</v>
      </c>
      <c r="G556" s="74" t="s">
        <v>121</v>
      </c>
      <c r="H556" s="24" t="s">
        <v>351</v>
      </c>
      <c r="I556" s="61" t="s">
        <v>95</v>
      </c>
      <c r="J556" s="61" t="s">
        <v>156</v>
      </c>
      <c r="K556" s="69" t="s">
        <v>634</v>
      </c>
      <c r="L556" s="122">
        <v>3</v>
      </c>
      <c r="M556" s="74" t="s">
        <v>105</v>
      </c>
      <c r="N556" s="60" t="s">
        <v>6</v>
      </c>
      <c r="R556" s="79">
        <v>3.7</v>
      </c>
      <c r="S556" s="65" t="s">
        <v>372</v>
      </c>
      <c r="T556" s="66">
        <f t="shared" si="188"/>
        <v>11.1</v>
      </c>
      <c r="U556" s="66">
        <f t="shared" si="189"/>
        <v>8.1</v>
      </c>
      <c r="V556" s="66">
        <f t="shared" si="190"/>
        <v>185.13000000000002</v>
      </c>
      <c r="W556" s="66">
        <f t="shared" si="191"/>
        <v>1453.5</v>
      </c>
      <c r="X556" s="20">
        <f t="shared" si="192"/>
        <v>0.1273684210526316</v>
      </c>
      <c r="Y556" s="67">
        <f t="shared" si="193"/>
        <v>1.8513000000000002</v>
      </c>
      <c r="Z556" s="68">
        <f t="shared" si="194"/>
        <v>18513.000000000004</v>
      </c>
      <c r="AA556" s="65" t="s">
        <v>53</v>
      </c>
      <c r="AU556" s="23" t="str">
        <f t="shared" si="199"/>
        <v/>
      </c>
      <c r="AV556" s="23">
        <f t="shared" si="199"/>
        <v>8.1</v>
      </c>
      <c r="AW556" s="23" t="str">
        <f t="shared" si="187"/>
        <v/>
      </c>
      <c r="AX556" s="23" t="str">
        <f t="shared" si="196"/>
        <v/>
      </c>
      <c r="AY556" s="23" t="str">
        <f t="shared" si="198"/>
        <v/>
      </c>
      <c r="AZ556" s="23" t="s">
        <v>720</v>
      </c>
      <c r="BA556" s="25">
        <v>0</v>
      </c>
      <c r="BB556" s="24">
        <v>3.77</v>
      </c>
      <c r="BC556" s="25">
        <f t="shared" si="200"/>
        <v>8.31</v>
      </c>
      <c r="BD556" s="25">
        <f t="shared" si="201"/>
        <v>3.5761000000000003</v>
      </c>
      <c r="BF556" s="55">
        <f t="shared" si="186"/>
        <v>0</v>
      </c>
      <c r="BG556" s="66"/>
      <c r="BH556" s="66"/>
      <c r="BI556" s="25"/>
      <c r="BJ556" s="25"/>
      <c r="BK556" s="20"/>
      <c r="BL556" s="24"/>
      <c r="BM556" s="25"/>
      <c r="BN556" s="25"/>
      <c r="BO556" s="25"/>
      <c r="BP556" s="126"/>
    </row>
    <row r="557" spans="1:68" hidden="1" x14ac:dyDescent="0.2">
      <c r="A557" s="56">
        <v>45197</v>
      </c>
      <c r="B557" s="57" t="s">
        <v>561</v>
      </c>
      <c r="C557" s="24" t="s">
        <v>725</v>
      </c>
      <c r="D557" s="24" t="s">
        <v>398</v>
      </c>
      <c r="F557" s="74" t="s">
        <v>51</v>
      </c>
      <c r="G557" s="74" t="s">
        <v>121</v>
      </c>
      <c r="H557" s="24" t="s">
        <v>86</v>
      </c>
      <c r="I557" s="61" t="s">
        <v>63</v>
      </c>
      <c r="J557" s="61" t="s">
        <v>84</v>
      </c>
      <c r="K557" s="69" t="s">
        <v>724</v>
      </c>
      <c r="L557" s="122">
        <v>3</v>
      </c>
      <c r="M557" s="74" t="s">
        <v>105</v>
      </c>
      <c r="N557" s="60" t="s">
        <v>6</v>
      </c>
      <c r="R557" s="79">
        <v>2.25</v>
      </c>
      <c r="S557" s="65" t="s">
        <v>372</v>
      </c>
      <c r="T557" s="66">
        <f t="shared" si="188"/>
        <v>6.75</v>
      </c>
      <c r="U557" s="66">
        <f t="shared" si="189"/>
        <v>3.75</v>
      </c>
      <c r="V557" s="66">
        <f t="shared" si="190"/>
        <v>188.88000000000002</v>
      </c>
      <c r="W557" s="66">
        <f t="shared" si="191"/>
        <v>1456.5</v>
      </c>
      <c r="X557" s="20">
        <f t="shared" si="192"/>
        <v>0.12968074150360454</v>
      </c>
      <c r="Y557" s="67">
        <f t="shared" si="193"/>
        <v>1.8888000000000003</v>
      </c>
      <c r="Z557" s="68">
        <f t="shared" si="194"/>
        <v>18888.000000000004</v>
      </c>
      <c r="AA557" s="65" t="s">
        <v>53</v>
      </c>
      <c r="AU557" s="23" t="str">
        <f t="shared" si="199"/>
        <v/>
      </c>
      <c r="AV557" s="23">
        <f t="shared" si="199"/>
        <v>3.75</v>
      </c>
      <c r="AW557" s="23" t="str">
        <f t="shared" si="187"/>
        <v/>
      </c>
      <c r="AX557" s="23" t="str">
        <f t="shared" si="196"/>
        <v/>
      </c>
      <c r="AY557" s="23" t="str">
        <f t="shared" si="198"/>
        <v/>
      </c>
      <c r="AZ557" s="23" t="s">
        <v>720</v>
      </c>
      <c r="BA557" s="25">
        <v>0</v>
      </c>
      <c r="BB557" s="25">
        <v>0</v>
      </c>
      <c r="BC557" s="25">
        <f t="shared" si="200"/>
        <v>-3</v>
      </c>
      <c r="BD557" s="25">
        <f t="shared" si="201"/>
        <v>6.9999999999999951E-2</v>
      </c>
      <c r="BF557" s="55">
        <f t="shared" si="186"/>
        <v>0</v>
      </c>
      <c r="BG557" s="66"/>
      <c r="BH557" s="66"/>
      <c r="BI557" s="25"/>
      <c r="BJ557" s="25"/>
      <c r="BK557" s="20"/>
      <c r="BL557" s="24"/>
      <c r="BM557" s="25"/>
      <c r="BN557" s="25"/>
      <c r="BO557" s="25"/>
      <c r="BP557" s="126"/>
    </row>
    <row r="558" spans="1:68" hidden="1" x14ac:dyDescent="0.2">
      <c r="A558" s="56">
        <v>45197</v>
      </c>
      <c r="B558" s="57" t="s">
        <v>561</v>
      </c>
      <c r="C558" s="24" t="s">
        <v>725</v>
      </c>
      <c r="D558" s="24" t="s">
        <v>398</v>
      </c>
      <c r="F558" s="74" t="s">
        <v>51</v>
      </c>
      <c r="G558" s="74" t="s">
        <v>103</v>
      </c>
      <c r="H558" s="24" t="s">
        <v>523</v>
      </c>
      <c r="I558" s="61" t="s">
        <v>136</v>
      </c>
      <c r="J558" s="61" t="s">
        <v>96</v>
      </c>
      <c r="K558" s="60" t="s">
        <v>721</v>
      </c>
      <c r="L558" s="122">
        <v>1</v>
      </c>
      <c r="M558" s="74" t="s">
        <v>105</v>
      </c>
      <c r="N558" s="60" t="s">
        <v>6</v>
      </c>
      <c r="R558" s="79">
        <v>12</v>
      </c>
      <c r="S558" s="65" t="s">
        <v>363</v>
      </c>
      <c r="T558" s="66" t="str">
        <f t="shared" si="188"/>
        <v>0.00</v>
      </c>
      <c r="U558" s="66">
        <f t="shared" si="189"/>
        <v>-1</v>
      </c>
      <c r="V558" s="66">
        <f t="shared" si="190"/>
        <v>187.88000000000002</v>
      </c>
      <c r="W558" s="66">
        <f t="shared" si="191"/>
        <v>1457.5</v>
      </c>
      <c r="X558" s="20">
        <f t="shared" si="192"/>
        <v>0.12890566037735851</v>
      </c>
      <c r="Y558" s="67">
        <f t="shared" si="193"/>
        <v>1.8788000000000002</v>
      </c>
      <c r="Z558" s="68">
        <f t="shared" si="194"/>
        <v>18788.000000000004</v>
      </c>
      <c r="AA558" s="65" t="s">
        <v>52</v>
      </c>
      <c r="AU558" s="23">
        <f t="shared" si="199"/>
        <v>-1</v>
      </c>
      <c r="AV558" s="23" t="str">
        <f t="shared" si="199"/>
        <v/>
      </c>
      <c r="AW558" s="23" t="str">
        <f t="shared" si="187"/>
        <v/>
      </c>
      <c r="AX558" s="23" t="str">
        <f t="shared" si="196"/>
        <v/>
      </c>
      <c r="AY558" s="23" t="str">
        <f t="shared" si="198"/>
        <v/>
      </c>
      <c r="AZ558" s="23"/>
      <c r="BA558" s="25">
        <v>11</v>
      </c>
      <c r="BB558" s="24">
        <v>9.99</v>
      </c>
      <c r="BC558" s="25">
        <f t="shared" si="200"/>
        <v>8.99</v>
      </c>
      <c r="BD558" s="25">
        <f t="shared" si="201"/>
        <v>9.3607000000000014</v>
      </c>
      <c r="BF558" s="55">
        <f t="shared" si="186"/>
        <v>0</v>
      </c>
      <c r="BG558" s="66"/>
      <c r="BH558" s="66"/>
      <c r="BI558" s="25"/>
      <c r="BJ558" s="25"/>
      <c r="BK558" s="20"/>
      <c r="BL558" s="24"/>
      <c r="BM558" s="25"/>
      <c r="BN558" s="25"/>
      <c r="BO558" s="25"/>
      <c r="BP558" s="126"/>
    </row>
    <row r="559" spans="1:68" hidden="1" x14ac:dyDescent="0.2">
      <c r="A559" s="56">
        <v>45197</v>
      </c>
      <c r="B559" s="57" t="s">
        <v>561</v>
      </c>
      <c r="C559" s="24" t="s">
        <v>725</v>
      </c>
      <c r="D559" s="24" t="s">
        <v>398</v>
      </c>
      <c r="F559" s="74" t="s">
        <v>51</v>
      </c>
      <c r="G559" s="74" t="s">
        <v>103</v>
      </c>
      <c r="H559" s="24" t="s">
        <v>523</v>
      </c>
      <c r="I559" s="61" t="s">
        <v>136</v>
      </c>
      <c r="J559" s="61" t="s">
        <v>96</v>
      </c>
      <c r="K559" s="60" t="s">
        <v>721</v>
      </c>
      <c r="L559" s="122">
        <v>2</v>
      </c>
      <c r="M559" s="74" t="s">
        <v>105</v>
      </c>
      <c r="N559" s="60" t="s">
        <v>7</v>
      </c>
      <c r="R559" s="79">
        <v>3.5</v>
      </c>
      <c r="S559" s="65" t="s">
        <v>363</v>
      </c>
      <c r="T559" s="66" t="str">
        <f t="shared" si="188"/>
        <v>0.00</v>
      </c>
      <c r="U559" s="66">
        <f t="shared" si="189"/>
        <v>-2</v>
      </c>
      <c r="V559" s="66">
        <f t="shared" si="190"/>
        <v>185.88000000000002</v>
      </c>
      <c r="W559" s="66">
        <f t="shared" si="191"/>
        <v>1459.5</v>
      </c>
      <c r="X559" s="20">
        <f t="shared" si="192"/>
        <v>0.12735868448098667</v>
      </c>
      <c r="Y559" s="67">
        <f t="shared" si="193"/>
        <v>1.8588000000000002</v>
      </c>
      <c r="Z559" s="68">
        <f t="shared" si="194"/>
        <v>18588.000000000004</v>
      </c>
      <c r="AA559" s="65" t="s">
        <v>52</v>
      </c>
      <c r="AU559" s="23">
        <f t="shared" si="199"/>
        <v>-2</v>
      </c>
      <c r="AV559" s="23" t="str">
        <f t="shared" si="199"/>
        <v/>
      </c>
      <c r="AW559" s="23" t="str">
        <f t="shared" si="187"/>
        <v/>
      </c>
      <c r="AX559" s="23" t="str">
        <f t="shared" si="196"/>
        <v/>
      </c>
      <c r="AY559" s="23" t="str">
        <f t="shared" si="198"/>
        <v/>
      </c>
      <c r="AZ559" s="23"/>
      <c r="BA559" s="25">
        <v>0</v>
      </c>
      <c r="BB559" s="24">
        <v>3.05</v>
      </c>
      <c r="BC559" s="25">
        <f t="shared" si="200"/>
        <v>4.0999999999999996</v>
      </c>
      <c r="BD559" s="25">
        <f t="shared" si="201"/>
        <v>2.9064999999999999</v>
      </c>
      <c r="BF559" s="55">
        <f t="shared" si="186"/>
        <v>0</v>
      </c>
      <c r="BG559" s="66"/>
      <c r="BH559" s="66"/>
      <c r="BI559" s="25"/>
      <c r="BJ559" s="25"/>
      <c r="BK559" s="20"/>
      <c r="BL559" s="24"/>
      <c r="BM559" s="25"/>
      <c r="BN559" s="25"/>
      <c r="BO559" s="25"/>
      <c r="BP559" s="126"/>
    </row>
    <row r="560" spans="1:68" hidden="1" x14ac:dyDescent="0.2">
      <c r="A560" s="56">
        <v>45197</v>
      </c>
      <c r="B560" s="57" t="s">
        <v>561</v>
      </c>
      <c r="C560" s="24" t="s">
        <v>725</v>
      </c>
      <c r="D560" s="24" t="s">
        <v>398</v>
      </c>
      <c r="F560" s="74" t="s">
        <v>51</v>
      </c>
      <c r="G560" s="74" t="s">
        <v>121</v>
      </c>
      <c r="H560" s="24" t="s">
        <v>75</v>
      </c>
      <c r="I560" s="61" t="s">
        <v>90</v>
      </c>
      <c r="J560" s="61" t="s">
        <v>96</v>
      </c>
      <c r="K560" s="62" t="s">
        <v>722</v>
      </c>
      <c r="L560" s="122">
        <v>0.5</v>
      </c>
      <c r="M560" s="74" t="s">
        <v>105</v>
      </c>
      <c r="N560" s="60" t="s">
        <v>6</v>
      </c>
      <c r="R560" s="79">
        <v>5</v>
      </c>
      <c r="S560" s="65" t="s">
        <v>371</v>
      </c>
      <c r="T560" s="66" t="str">
        <f t="shared" si="188"/>
        <v>0.00</v>
      </c>
      <c r="U560" s="66">
        <f t="shared" si="189"/>
        <v>-0.5</v>
      </c>
      <c r="V560" s="66">
        <f t="shared" si="190"/>
        <v>185.38000000000002</v>
      </c>
      <c r="W560" s="66">
        <f t="shared" si="191"/>
        <v>1460</v>
      </c>
      <c r="X560" s="20">
        <f t="shared" si="192"/>
        <v>0.12697260273972605</v>
      </c>
      <c r="Y560" s="67">
        <f t="shared" si="193"/>
        <v>1.8538000000000003</v>
      </c>
      <c r="Z560" s="68">
        <f t="shared" si="194"/>
        <v>18538.000000000004</v>
      </c>
      <c r="AA560" s="65" t="s">
        <v>52</v>
      </c>
      <c r="AU560" s="23" t="str">
        <f t="shared" si="199"/>
        <v/>
      </c>
      <c r="AV560" s="23">
        <f t="shared" si="199"/>
        <v>-0.5</v>
      </c>
      <c r="AW560" s="23" t="str">
        <f t="shared" si="187"/>
        <v/>
      </c>
      <c r="AX560" s="23" t="str">
        <f t="shared" si="196"/>
        <v/>
      </c>
      <c r="AY560" s="23" t="str">
        <f t="shared" si="198"/>
        <v/>
      </c>
      <c r="AZ560" s="23" t="s">
        <v>720</v>
      </c>
      <c r="BA560" s="25">
        <v>0</v>
      </c>
      <c r="BB560" s="24">
        <v>5.2</v>
      </c>
      <c r="BC560" s="25">
        <f t="shared" si="200"/>
        <v>2.1</v>
      </c>
      <c r="BD560" s="25">
        <f t="shared" si="201"/>
        <v>4.9060000000000006</v>
      </c>
      <c r="BF560" s="55">
        <f t="shared" si="186"/>
        <v>0</v>
      </c>
      <c r="BG560" s="66"/>
      <c r="BH560" s="66"/>
      <c r="BI560" s="25"/>
      <c r="BJ560" s="25"/>
      <c r="BK560" s="20"/>
      <c r="BL560" s="24"/>
      <c r="BM560" s="25"/>
      <c r="BN560" s="25"/>
      <c r="BO560" s="25"/>
      <c r="BP560" s="126"/>
    </row>
    <row r="561" spans="1:68" hidden="1" x14ac:dyDescent="0.2">
      <c r="A561" s="56">
        <v>45197</v>
      </c>
      <c r="B561" s="57" t="s">
        <v>561</v>
      </c>
      <c r="C561" s="24" t="s">
        <v>725</v>
      </c>
      <c r="D561" s="24" t="s">
        <v>398</v>
      </c>
      <c r="F561" s="74" t="s">
        <v>51</v>
      </c>
      <c r="G561" s="74" t="s">
        <v>121</v>
      </c>
      <c r="H561" s="24" t="s">
        <v>75</v>
      </c>
      <c r="I561" s="61" t="s">
        <v>90</v>
      </c>
      <c r="J561" s="61" t="s">
        <v>96</v>
      </c>
      <c r="K561" s="69" t="s">
        <v>722</v>
      </c>
      <c r="L561" s="122">
        <v>2.5</v>
      </c>
      <c r="M561" s="74" t="s">
        <v>105</v>
      </c>
      <c r="N561" s="60" t="s">
        <v>7</v>
      </c>
      <c r="R561" s="79">
        <v>1.7</v>
      </c>
      <c r="S561" s="65" t="s">
        <v>371</v>
      </c>
      <c r="T561" s="66">
        <f t="shared" si="188"/>
        <v>4.25</v>
      </c>
      <c r="U561" s="66">
        <f t="shared" si="189"/>
        <v>1.75</v>
      </c>
      <c r="V561" s="66">
        <f t="shared" si="190"/>
        <v>187.13000000000002</v>
      </c>
      <c r="W561" s="66">
        <f t="shared" si="191"/>
        <v>1462.5</v>
      </c>
      <c r="X561" s="20">
        <f t="shared" si="192"/>
        <v>0.12795213675213676</v>
      </c>
      <c r="Y561" s="67">
        <f t="shared" si="193"/>
        <v>1.8713000000000002</v>
      </c>
      <c r="Z561" s="68">
        <f t="shared" si="194"/>
        <v>18713.000000000004</v>
      </c>
      <c r="AA561" s="65" t="s">
        <v>53</v>
      </c>
      <c r="AU561" s="23" t="str">
        <f t="shared" si="199"/>
        <v/>
      </c>
      <c r="AV561" s="23">
        <f t="shared" si="199"/>
        <v>1.75</v>
      </c>
      <c r="AW561" s="23" t="str">
        <f t="shared" si="187"/>
        <v/>
      </c>
      <c r="AX561" s="23" t="str">
        <f t="shared" si="196"/>
        <v/>
      </c>
      <c r="AY561" s="23" t="str">
        <f t="shared" si="198"/>
        <v/>
      </c>
      <c r="AZ561" s="23" t="s">
        <v>720</v>
      </c>
      <c r="BA561" s="25">
        <v>0</v>
      </c>
      <c r="BB561" s="24">
        <v>1.53</v>
      </c>
      <c r="BC561" s="25">
        <f t="shared" si="200"/>
        <v>1.3250000000000002</v>
      </c>
      <c r="BD561" s="25">
        <f t="shared" si="201"/>
        <v>1.4929000000000001</v>
      </c>
      <c r="BF561" s="55">
        <f t="shared" si="186"/>
        <v>0</v>
      </c>
      <c r="BG561" s="66"/>
      <c r="BH561" s="66"/>
      <c r="BI561" s="25"/>
      <c r="BJ561" s="25"/>
      <c r="BK561" s="20"/>
      <c r="BL561" s="24"/>
      <c r="BM561" s="25"/>
      <c r="BN561" s="25"/>
      <c r="BO561" s="25"/>
      <c r="BP561" s="126"/>
    </row>
    <row r="562" spans="1:68" hidden="1" x14ac:dyDescent="0.2">
      <c r="A562" s="56">
        <v>45197</v>
      </c>
      <c r="B562" s="57" t="s">
        <v>561</v>
      </c>
      <c r="C562" s="24" t="s">
        <v>725</v>
      </c>
      <c r="D562" s="24" t="s">
        <v>398</v>
      </c>
      <c r="F562" s="74" t="s">
        <v>51</v>
      </c>
      <c r="G562" s="74" t="s">
        <v>121</v>
      </c>
      <c r="H562" s="24" t="s">
        <v>86</v>
      </c>
      <c r="I562" s="61" t="s">
        <v>136</v>
      </c>
      <c r="J562" s="61" t="s">
        <v>156</v>
      </c>
      <c r="K562" s="60" t="s">
        <v>723</v>
      </c>
      <c r="L562" s="122">
        <v>3</v>
      </c>
      <c r="M562" s="74" t="s">
        <v>105</v>
      </c>
      <c r="N562" s="60" t="s">
        <v>6</v>
      </c>
      <c r="R562" s="79">
        <v>3.1</v>
      </c>
      <c r="S562" s="65" t="s">
        <v>363</v>
      </c>
      <c r="T562" s="66" t="str">
        <f t="shared" si="188"/>
        <v>0.00</v>
      </c>
      <c r="U562" s="66">
        <f t="shared" si="189"/>
        <v>-3</v>
      </c>
      <c r="V562" s="66">
        <f t="shared" si="190"/>
        <v>184.13000000000002</v>
      </c>
      <c r="W562" s="66">
        <f t="shared" si="191"/>
        <v>1465.5</v>
      </c>
      <c r="X562" s="20">
        <f t="shared" si="192"/>
        <v>0.12564312521323781</v>
      </c>
      <c r="Y562" s="67">
        <f t="shared" si="193"/>
        <v>1.8413000000000002</v>
      </c>
      <c r="Z562" s="68">
        <f t="shared" si="194"/>
        <v>18413.000000000004</v>
      </c>
      <c r="AA562" s="65" t="s">
        <v>52</v>
      </c>
      <c r="AU562" s="23" t="str">
        <f t="shared" si="199"/>
        <v/>
      </c>
      <c r="AV562" s="23">
        <f t="shared" si="199"/>
        <v>-3</v>
      </c>
      <c r="AW562" s="23" t="str">
        <f t="shared" si="187"/>
        <v/>
      </c>
      <c r="AX562" s="23" t="str">
        <f t="shared" si="196"/>
        <v/>
      </c>
      <c r="AY562" s="23" t="str">
        <f t="shared" si="198"/>
        <v/>
      </c>
      <c r="AZ562" s="23" t="s">
        <v>720</v>
      </c>
      <c r="BA562" s="25">
        <v>0</v>
      </c>
      <c r="BB562" s="24">
        <v>2.63</v>
      </c>
      <c r="BC562" s="25">
        <f t="shared" si="200"/>
        <v>4.8899999999999997</v>
      </c>
      <c r="BD562" s="25">
        <f t="shared" si="201"/>
        <v>2.5159000000000002</v>
      </c>
      <c r="BF562" s="55">
        <f t="shared" si="186"/>
        <v>0</v>
      </c>
      <c r="BG562" s="66"/>
      <c r="BH562" s="66"/>
      <c r="BI562" s="25"/>
      <c r="BJ562" s="25"/>
      <c r="BK562" s="20"/>
      <c r="BL562" s="24"/>
      <c r="BM562" s="25"/>
      <c r="BN562" s="25"/>
      <c r="BO562" s="25"/>
      <c r="BP562" s="126"/>
    </row>
    <row r="563" spans="1:68" hidden="1" x14ac:dyDescent="0.2">
      <c r="A563" s="56">
        <v>45198</v>
      </c>
      <c r="B563" s="57" t="s">
        <v>561</v>
      </c>
      <c r="C563" s="24" t="s">
        <v>734</v>
      </c>
      <c r="D563" s="24" t="s">
        <v>562</v>
      </c>
      <c r="F563" s="74" t="s">
        <v>51</v>
      </c>
      <c r="G563" s="74" t="s">
        <v>103</v>
      </c>
      <c r="H563" s="24" t="s">
        <v>726</v>
      </c>
      <c r="I563" s="61" t="s">
        <v>156</v>
      </c>
      <c r="J563" s="61" t="s">
        <v>63</v>
      </c>
      <c r="K563" s="70" t="s">
        <v>727</v>
      </c>
      <c r="L563" s="122">
        <v>3</v>
      </c>
      <c r="M563" s="74" t="s">
        <v>105</v>
      </c>
      <c r="N563" s="60" t="s">
        <v>6</v>
      </c>
      <c r="R563" s="79">
        <v>2.5</v>
      </c>
      <c r="S563" s="65" t="s">
        <v>373</v>
      </c>
      <c r="T563" s="66" t="str">
        <f t="shared" si="188"/>
        <v>0.00</v>
      </c>
      <c r="U563" s="66">
        <f t="shared" si="189"/>
        <v>-3</v>
      </c>
      <c r="V563" s="66">
        <f t="shared" si="190"/>
        <v>181.13000000000002</v>
      </c>
      <c r="W563" s="66">
        <f t="shared" si="191"/>
        <v>1468.5</v>
      </c>
      <c r="X563" s="20">
        <f t="shared" si="192"/>
        <v>0.12334354783792988</v>
      </c>
      <c r="Y563" s="67">
        <f t="shared" si="193"/>
        <v>1.8113000000000001</v>
      </c>
      <c r="Z563" s="68">
        <f t="shared" si="194"/>
        <v>18113.000000000004</v>
      </c>
      <c r="AA563" s="65" t="s">
        <v>52</v>
      </c>
      <c r="AU563" s="23">
        <f t="shared" si="199"/>
        <v>-3</v>
      </c>
      <c r="AV563" s="23" t="str">
        <f t="shared" si="199"/>
        <v/>
      </c>
      <c r="AW563" s="23" t="str">
        <f t="shared" si="187"/>
        <v/>
      </c>
      <c r="AX563" s="23" t="str">
        <f t="shared" si="196"/>
        <v/>
      </c>
      <c r="AY563" s="23" t="str">
        <f t="shared" si="198"/>
        <v/>
      </c>
      <c r="AZ563" s="23"/>
      <c r="BA563" s="25">
        <v>2.4500000000000002</v>
      </c>
      <c r="BB563" s="24">
        <v>2.14</v>
      </c>
      <c r="BC563" s="25">
        <f t="shared" si="200"/>
        <v>3.42</v>
      </c>
      <c r="BD563" s="25">
        <f t="shared" si="201"/>
        <v>2.0602</v>
      </c>
      <c r="BF563" s="55">
        <f t="shared" si="186"/>
        <v>0</v>
      </c>
      <c r="BG563" s="66"/>
      <c r="BH563" s="66"/>
      <c r="BI563" s="25"/>
      <c r="BJ563" s="25"/>
      <c r="BK563" s="20"/>
      <c r="BL563" s="24"/>
      <c r="BM563" s="25"/>
      <c r="BN563" s="25"/>
      <c r="BO563" s="25"/>
      <c r="BP563" s="126"/>
    </row>
    <row r="564" spans="1:68" hidden="1" x14ac:dyDescent="0.2">
      <c r="A564" s="56">
        <v>45198</v>
      </c>
      <c r="B564" s="57" t="s">
        <v>561</v>
      </c>
      <c r="C564" s="24" t="s">
        <v>734</v>
      </c>
      <c r="D564" s="24" t="s">
        <v>562</v>
      </c>
      <c r="F564" s="74" t="s">
        <v>51</v>
      </c>
      <c r="G564" s="74" t="s">
        <v>103</v>
      </c>
      <c r="H564" s="24" t="s">
        <v>726</v>
      </c>
      <c r="I564" s="61" t="s">
        <v>136</v>
      </c>
      <c r="J564" s="61" t="s">
        <v>65</v>
      </c>
      <c r="K564" s="69" t="s">
        <v>728</v>
      </c>
      <c r="L564" s="122">
        <v>1</v>
      </c>
      <c r="M564" s="74" t="s">
        <v>105</v>
      </c>
      <c r="N564" s="60" t="s">
        <v>6</v>
      </c>
      <c r="R564" s="79">
        <v>3.5</v>
      </c>
      <c r="S564" s="65" t="s">
        <v>372</v>
      </c>
      <c r="T564" s="66">
        <f t="shared" si="188"/>
        <v>3.5</v>
      </c>
      <c r="U564" s="66">
        <f t="shared" si="189"/>
        <v>2.5</v>
      </c>
      <c r="V564" s="66">
        <f t="shared" si="190"/>
        <v>183.63000000000002</v>
      </c>
      <c r="W564" s="66">
        <f t="shared" si="191"/>
        <v>1469.5</v>
      </c>
      <c r="X564" s="20">
        <f t="shared" si="192"/>
        <v>0.124960871044573</v>
      </c>
      <c r="Y564" s="67">
        <f t="shared" si="193"/>
        <v>1.8363000000000003</v>
      </c>
      <c r="Z564" s="68">
        <f t="shared" si="194"/>
        <v>18363.000000000004</v>
      </c>
      <c r="AA564" s="65" t="s">
        <v>53</v>
      </c>
      <c r="AU564" s="23">
        <f t="shared" si="199"/>
        <v>2.5</v>
      </c>
      <c r="AV564" s="23" t="str">
        <f t="shared" si="199"/>
        <v/>
      </c>
      <c r="AW564" s="23" t="str">
        <f t="shared" si="187"/>
        <v/>
      </c>
      <c r="AX564" s="23" t="str">
        <f t="shared" si="196"/>
        <v/>
      </c>
      <c r="AY564" s="23" t="str">
        <f t="shared" si="198"/>
        <v/>
      </c>
      <c r="AZ564" s="23"/>
      <c r="BA564" s="25">
        <v>3.7</v>
      </c>
      <c r="BB564" s="24">
        <v>3.53</v>
      </c>
      <c r="BC564" s="25">
        <f t="shared" si="200"/>
        <v>2.5299999999999998</v>
      </c>
      <c r="BD564" s="25">
        <f t="shared" si="201"/>
        <v>3.3529</v>
      </c>
      <c r="BF564" s="55">
        <f t="shared" si="186"/>
        <v>0</v>
      </c>
      <c r="BG564" s="66"/>
      <c r="BH564" s="66"/>
      <c r="BI564" s="25"/>
      <c r="BJ564" s="25"/>
      <c r="BK564" s="20"/>
      <c r="BL564" s="24"/>
      <c r="BM564" s="25"/>
      <c r="BN564" s="25"/>
      <c r="BO564" s="25"/>
      <c r="BP564" s="126"/>
    </row>
    <row r="565" spans="1:68" hidden="1" x14ac:dyDescent="0.2">
      <c r="A565" s="56">
        <v>45198</v>
      </c>
      <c r="B565" s="57" t="s">
        <v>561</v>
      </c>
      <c r="C565" s="24" t="s">
        <v>734</v>
      </c>
      <c r="D565" s="24" t="s">
        <v>562</v>
      </c>
      <c r="F565" s="74" t="s">
        <v>51</v>
      </c>
      <c r="G565" s="74" t="s">
        <v>103</v>
      </c>
      <c r="H565" s="24" t="s">
        <v>222</v>
      </c>
      <c r="I565" s="61" t="s">
        <v>136</v>
      </c>
      <c r="J565" s="61" t="s">
        <v>90</v>
      </c>
      <c r="K565" s="60" t="s">
        <v>729</v>
      </c>
      <c r="L565" s="122">
        <v>1</v>
      </c>
      <c r="M565" s="74" t="s">
        <v>105</v>
      </c>
      <c r="N565" s="60" t="s">
        <v>6</v>
      </c>
      <c r="R565" s="79">
        <v>5</v>
      </c>
      <c r="S565" s="65" t="s">
        <v>363</v>
      </c>
      <c r="T565" s="66" t="str">
        <f t="shared" si="188"/>
        <v>0.00</v>
      </c>
      <c r="U565" s="66">
        <f t="shared" si="189"/>
        <v>-1</v>
      </c>
      <c r="V565" s="66">
        <f t="shared" si="190"/>
        <v>182.63000000000002</v>
      </c>
      <c r="W565" s="66">
        <f t="shared" si="191"/>
        <v>1470.5</v>
      </c>
      <c r="X565" s="20">
        <f t="shared" si="192"/>
        <v>0.12419585175110508</v>
      </c>
      <c r="Y565" s="67">
        <f t="shared" si="193"/>
        <v>1.8263000000000003</v>
      </c>
      <c r="Z565" s="68">
        <f t="shared" si="194"/>
        <v>18263.000000000004</v>
      </c>
      <c r="AA565" s="65" t="s">
        <v>52</v>
      </c>
      <c r="AU565" s="23">
        <f t="shared" si="199"/>
        <v>-1</v>
      </c>
      <c r="AV565" s="23" t="str">
        <f t="shared" si="199"/>
        <v/>
      </c>
      <c r="AW565" s="23" t="str">
        <f t="shared" si="187"/>
        <v/>
      </c>
      <c r="AX565" s="23" t="str">
        <f t="shared" si="196"/>
        <v/>
      </c>
      <c r="AY565" s="23" t="str">
        <f t="shared" si="198"/>
        <v/>
      </c>
      <c r="AZ565" s="23"/>
      <c r="BA565" s="25">
        <v>4.4000000000000004</v>
      </c>
      <c r="BB565" s="24">
        <v>3.77</v>
      </c>
      <c r="BC565" s="25">
        <f t="shared" si="200"/>
        <v>2.77</v>
      </c>
      <c r="BD565" s="25">
        <f t="shared" si="201"/>
        <v>3.5761000000000003</v>
      </c>
      <c r="BF565" s="55">
        <f t="shared" si="186"/>
        <v>0</v>
      </c>
      <c r="BG565" s="66"/>
      <c r="BH565" s="66"/>
      <c r="BI565" s="25"/>
      <c r="BJ565" s="25"/>
      <c r="BK565" s="20"/>
      <c r="BL565" s="24"/>
      <c r="BM565" s="25"/>
      <c r="BN565" s="25"/>
      <c r="BO565" s="25"/>
      <c r="BP565" s="126"/>
    </row>
    <row r="566" spans="1:68" hidden="1" x14ac:dyDescent="0.2">
      <c r="A566" s="56">
        <v>45198</v>
      </c>
      <c r="B566" s="57" t="s">
        <v>561</v>
      </c>
      <c r="C566" s="24" t="s">
        <v>734</v>
      </c>
      <c r="D566" s="24" t="s">
        <v>562</v>
      </c>
      <c r="F566" s="74" t="s">
        <v>51</v>
      </c>
      <c r="G566" s="74" t="s">
        <v>103</v>
      </c>
      <c r="H566" s="24" t="s">
        <v>730</v>
      </c>
      <c r="I566" s="61" t="s">
        <v>731</v>
      </c>
      <c r="J566" s="61" t="s">
        <v>732</v>
      </c>
      <c r="K566" s="60" t="s">
        <v>733</v>
      </c>
      <c r="L566" s="122">
        <v>2</v>
      </c>
      <c r="M566" s="74" t="s">
        <v>105</v>
      </c>
      <c r="N566" s="60" t="s">
        <v>73</v>
      </c>
      <c r="R566" s="79">
        <v>4</v>
      </c>
      <c r="S566" s="65" t="s">
        <v>363</v>
      </c>
      <c r="T566" s="66" t="str">
        <f t="shared" si="188"/>
        <v>0.00</v>
      </c>
      <c r="U566" s="66">
        <f t="shared" si="189"/>
        <v>-2</v>
      </c>
      <c r="V566" s="66">
        <f t="shared" si="190"/>
        <v>180.63000000000002</v>
      </c>
      <c r="W566" s="66">
        <f t="shared" si="191"/>
        <v>1472.5</v>
      </c>
      <c r="X566" s="20">
        <f t="shared" si="192"/>
        <v>0.12266893039049237</v>
      </c>
      <c r="Y566" s="67">
        <f t="shared" si="193"/>
        <v>1.8063000000000002</v>
      </c>
      <c r="Z566" s="68">
        <f t="shared" si="194"/>
        <v>18063.000000000004</v>
      </c>
      <c r="AA566" s="65" t="s">
        <v>52</v>
      </c>
      <c r="AU566" s="23">
        <f t="shared" ref="AU566:AV577" si="202">IF($G566=AU$2,$U566,"")</f>
        <v>-2</v>
      </c>
      <c r="AV566" s="23" t="str">
        <f t="shared" si="202"/>
        <v/>
      </c>
      <c r="AW566" s="23" t="str">
        <f t="shared" si="187"/>
        <v/>
      </c>
      <c r="AX566" s="23" t="str">
        <f t="shared" si="196"/>
        <v/>
      </c>
      <c r="AY566" s="23" t="str">
        <f t="shared" si="198"/>
        <v/>
      </c>
      <c r="AZ566" s="23"/>
      <c r="BA566" s="25">
        <v>0</v>
      </c>
      <c r="BB566" s="25">
        <v>0</v>
      </c>
      <c r="BC566" s="25">
        <f t="shared" si="200"/>
        <v>-2</v>
      </c>
      <c r="BD566" s="25">
        <f t="shared" si="201"/>
        <v>6.9999999999999951E-2</v>
      </c>
      <c r="BF566" s="55">
        <f t="shared" si="186"/>
        <v>0</v>
      </c>
      <c r="BG566" s="66"/>
      <c r="BH566" s="66"/>
      <c r="BI566" s="25"/>
      <c r="BJ566" s="25"/>
      <c r="BK566" s="20"/>
      <c r="BL566" s="24"/>
      <c r="BM566" s="25"/>
      <c r="BN566" s="25"/>
      <c r="BO566" s="25"/>
      <c r="BP566" s="126"/>
    </row>
    <row r="567" spans="1:68" hidden="1" x14ac:dyDescent="0.2">
      <c r="A567" s="56">
        <v>45198</v>
      </c>
      <c r="B567" s="57" t="s">
        <v>561</v>
      </c>
      <c r="C567" s="24" t="s">
        <v>739</v>
      </c>
      <c r="D567" s="24" t="s">
        <v>562</v>
      </c>
      <c r="F567" s="74" t="s">
        <v>51</v>
      </c>
      <c r="G567" s="74" t="s">
        <v>103</v>
      </c>
      <c r="H567" s="24" t="s">
        <v>176</v>
      </c>
      <c r="I567" s="24">
        <v>6</v>
      </c>
      <c r="J567" s="24">
        <v>13</v>
      </c>
      <c r="K567" s="24" t="s">
        <v>735</v>
      </c>
      <c r="L567" s="122">
        <v>1</v>
      </c>
      <c r="M567" s="74" t="s">
        <v>105</v>
      </c>
      <c r="N567" s="60" t="s">
        <v>6</v>
      </c>
      <c r="R567" s="25">
        <v>4.4000000000000004</v>
      </c>
      <c r="S567" s="65" t="s">
        <v>363</v>
      </c>
      <c r="T567" s="66" t="str">
        <f t="shared" si="188"/>
        <v>0.00</v>
      </c>
      <c r="U567" s="66">
        <f t="shared" si="189"/>
        <v>-1</v>
      </c>
      <c r="V567" s="66">
        <f t="shared" si="190"/>
        <v>179.63000000000002</v>
      </c>
      <c r="W567" s="66">
        <f t="shared" si="191"/>
        <v>1473.5</v>
      </c>
      <c r="X567" s="20">
        <f t="shared" si="192"/>
        <v>0.12190702409229727</v>
      </c>
      <c r="Y567" s="67">
        <f t="shared" si="193"/>
        <v>1.7963000000000002</v>
      </c>
      <c r="Z567" s="68">
        <f t="shared" si="194"/>
        <v>17963.000000000004</v>
      </c>
      <c r="AA567" s="65" t="s">
        <v>52</v>
      </c>
      <c r="AU567" s="23">
        <f t="shared" si="202"/>
        <v>-1</v>
      </c>
      <c r="AV567" s="23" t="str">
        <f t="shared" si="202"/>
        <v/>
      </c>
      <c r="AW567" s="23" t="str">
        <f t="shared" si="187"/>
        <v/>
      </c>
      <c r="AX567" s="23" t="str">
        <f t="shared" si="196"/>
        <v/>
      </c>
      <c r="AY567" s="23" t="str">
        <f t="shared" si="198"/>
        <v/>
      </c>
      <c r="AZ567" s="23"/>
      <c r="BA567" s="25">
        <v>4.2</v>
      </c>
      <c r="BB567" s="24">
        <v>4.26</v>
      </c>
      <c r="BC567" s="25">
        <f t="shared" si="200"/>
        <v>3.26</v>
      </c>
      <c r="BD567" s="25">
        <f t="shared" si="201"/>
        <v>4.0318000000000005</v>
      </c>
      <c r="BF567" s="55">
        <f t="shared" si="186"/>
        <v>0</v>
      </c>
      <c r="BG567" s="66"/>
      <c r="BH567" s="66"/>
      <c r="BI567" s="25"/>
      <c r="BJ567" s="25"/>
      <c r="BK567" s="20"/>
      <c r="BL567" s="24"/>
      <c r="BM567" s="25"/>
      <c r="BN567" s="25"/>
      <c r="BO567" s="25"/>
      <c r="BP567" s="126"/>
    </row>
    <row r="568" spans="1:68" hidden="1" x14ac:dyDescent="0.2">
      <c r="A568" s="56">
        <v>45198</v>
      </c>
      <c r="B568" s="57" t="s">
        <v>561</v>
      </c>
      <c r="C568" s="24" t="s">
        <v>739</v>
      </c>
      <c r="D568" s="24" t="s">
        <v>562</v>
      </c>
      <c r="F568" s="74" t="s">
        <v>51</v>
      </c>
      <c r="G568" s="74" t="s">
        <v>103</v>
      </c>
      <c r="H568" s="24" t="s">
        <v>736</v>
      </c>
      <c r="I568" s="61" t="s">
        <v>88</v>
      </c>
      <c r="J568" s="61" t="s">
        <v>737</v>
      </c>
      <c r="K568" s="24" t="s">
        <v>738</v>
      </c>
      <c r="L568" s="122">
        <v>1</v>
      </c>
      <c r="M568" s="74" t="s">
        <v>105</v>
      </c>
      <c r="N568" s="60" t="s">
        <v>73</v>
      </c>
      <c r="R568" s="25">
        <v>2.79</v>
      </c>
      <c r="S568" s="65" t="s">
        <v>363</v>
      </c>
      <c r="T568" s="66" t="str">
        <f t="shared" si="188"/>
        <v>0.00</v>
      </c>
      <c r="U568" s="66">
        <f t="shared" si="189"/>
        <v>-1</v>
      </c>
      <c r="V568" s="66">
        <f t="shared" si="190"/>
        <v>178.63000000000002</v>
      </c>
      <c r="W568" s="66">
        <f t="shared" si="191"/>
        <v>1474.5</v>
      </c>
      <c r="X568" s="20">
        <f t="shared" si="192"/>
        <v>0.12114615123770771</v>
      </c>
      <c r="Y568" s="67">
        <f t="shared" si="193"/>
        <v>1.7863000000000002</v>
      </c>
      <c r="Z568" s="68">
        <f t="shared" si="194"/>
        <v>17863.000000000004</v>
      </c>
      <c r="AA568" s="65" t="s">
        <v>52</v>
      </c>
      <c r="AU568" s="23">
        <f t="shared" si="202"/>
        <v>-1</v>
      </c>
      <c r="AV568" s="23" t="str">
        <f t="shared" si="202"/>
        <v/>
      </c>
      <c r="AW568" s="23" t="str">
        <f t="shared" si="187"/>
        <v/>
      </c>
      <c r="AX568" s="23" t="str">
        <f t="shared" si="196"/>
        <v/>
      </c>
      <c r="AY568" s="23" t="str">
        <f t="shared" si="198"/>
        <v/>
      </c>
      <c r="AZ568" s="23"/>
      <c r="BA568" s="25">
        <v>0</v>
      </c>
      <c r="BB568" s="25">
        <v>0</v>
      </c>
      <c r="BC568" s="25">
        <f t="shared" si="200"/>
        <v>-1</v>
      </c>
      <c r="BD568" s="25">
        <f t="shared" si="201"/>
        <v>6.9999999999999951E-2</v>
      </c>
      <c r="BF568" s="55">
        <f t="shared" si="186"/>
        <v>0</v>
      </c>
      <c r="BG568" s="66"/>
      <c r="BH568" s="66"/>
      <c r="BI568" s="25"/>
      <c r="BJ568" s="25"/>
      <c r="BK568" s="20"/>
      <c r="BL568" s="24"/>
      <c r="BM568" s="25"/>
      <c r="BN568" s="25"/>
      <c r="BO568" s="25"/>
      <c r="BP568" s="126"/>
    </row>
    <row r="569" spans="1:68" hidden="1" x14ac:dyDescent="0.2">
      <c r="A569" s="56">
        <v>45202</v>
      </c>
      <c r="B569" s="57" t="s">
        <v>561</v>
      </c>
      <c r="C569" s="24" t="s">
        <v>744</v>
      </c>
      <c r="D569" s="24" t="s">
        <v>584</v>
      </c>
      <c r="F569" s="74" t="s">
        <v>51</v>
      </c>
      <c r="G569" s="74" t="s">
        <v>121</v>
      </c>
      <c r="H569" s="24" t="s">
        <v>390</v>
      </c>
      <c r="I569" s="61" t="s">
        <v>80</v>
      </c>
      <c r="J569" s="61" t="s">
        <v>159</v>
      </c>
      <c r="K569" s="70" t="s">
        <v>740</v>
      </c>
      <c r="L569" s="122">
        <v>2</v>
      </c>
      <c r="M569" s="74" t="s">
        <v>105</v>
      </c>
      <c r="N569" s="60" t="s">
        <v>6</v>
      </c>
      <c r="R569" s="79">
        <v>2.8</v>
      </c>
      <c r="S569" s="65" t="s">
        <v>373</v>
      </c>
      <c r="T569" s="66" t="str">
        <f t="shared" si="188"/>
        <v>0.00</v>
      </c>
      <c r="U569" s="66">
        <f t="shared" si="189"/>
        <v>-2</v>
      </c>
      <c r="V569" s="66">
        <f t="shared" si="190"/>
        <v>176.63000000000002</v>
      </c>
      <c r="W569" s="66">
        <f t="shared" si="191"/>
        <v>1476.5</v>
      </c>
      <c r="X569" s="20">
        <f t="shared" si="192"/>
        <v>0.11962749746020997</v>
      </c>
      <c r="Y569" s="67">
        <f t="shared" si="193"/>
        <v>1.7663000000000002</v>
      </c>
      <c r="Z569" s="68">
        <f t="shared" si="194"/>
        <v>17663.000000000004</v>
      </c>
      <c r="AA569" s="65" t="s">
        <v>52</v>
      </c>
      <c r="AU569" s="23" t="str">
        <f t="shared" si="202"/>
        <v/>
      </c>
      <c r="AV569" s="23">
        <f t="shared" si="202"/>
        <v>-2</v>
      </c>
      <c r="AW569" s="23" t="str">
        <f t="shared" si="187"/>
        <v/>
      </c>
      <c r="AX569" s="23" t="str">
        <f t="shared" si="196"/>
        <v/>
      </c>
      <c r="AY569" s="23" t="str">
        <f t="shared" si="198"/>
        <v/>
      </c>
      <c r="AZ569" s="23" t="s">
        <v>720</v>
      </c>
      <c r="BA569" s="25">
        <v>0</v>
      </c>
      <c r="BB569" s="24">
        <v>4.51</v>
      </c>
      <c r="BC569" s="25">
        <f t="shared" si="200"/>
        <v>7.02</v>
      </c>
      <c r="BD569" s="25">
        <f t="shared" si="201"/>
        <v>4.2643000000000004</v>
      </c>
      <c r="BF569" s="55">
        <f t="shared" si="186"/>
        <v>0</v>
      </c>
      <c r="BG569" s="66"/>
      <c r="BH569" s="66"/>
      <c r="BI569" s="25"/>
      <c r="BJ569" s="25"/>
      <c r="BK569" s="20"/>
      <c r="BL569" s="24"/>
      <c r="BM569" s="25"/>
      <c r="BN569" s="25"/>
      <c r="BO569" s="25"/>
      <c r="BP569" s="126"/>
    </row>
    <row r="570" spans="1:68" hidden="1" x14ac:dyDescent="0.2">
      <c r="A570" s="56">
        <v>45202</v>
      </c>
      <c r="B570" s="57" t="s">
        <v>561</v>
      </c>
      <c r="C570" s="24" t="s">
        <v>744</v>
      </c>
      <c r="D570" s="24" t="s">
        <v>584</v>
      </c>
      <c r="F570" s="74" t="s">
        <v>51</v>
      </c>
      <c r="G570" s="74" t="s">
        <v>152</v>
      </c>
      <c r="H570" s="24" t="s">
        <v>71</v>
      </c>
      <c r="I570" s="61" t="s">
        <v>90</v>
      </c>
      <c r="J570" s="61" t="s">
        <v>96</v>
      </c>
      <c r="K570" s="60" t="s">
        <v>741</v>
      </c>
      <c r="L570" s="122">
        <v>2</v>
      </c>
      <c r="M570" s="74" t="s">
        <v>105</v>
      </c>
      <c r="N570" s="60" t="s">
        <v>6</v>
      </c>
      <c r="R570" s="79">
        <v>2.9</v>
      </c>
      <c r="S570" s="65" t="s">
        <v>363</v>
      </c>
      <c r="T570" s="66" t="str">
        <f t="shared" si="188"/>
        <v>0.00</v>
      </c>
      <c r="U570" s="66">
        <f t="shared" si="189"/>
        <v>-2</v>
      </c>
      <c r="V570" s="66">
        <f t="shared" si="190"/>
        <v>174.63000000000002</v>
      </c>
      <c r="W570" s="66">
        <f t="shared" si="191"/>
        <v>1478.5</v>
      </c>
      <c r="X570" s="20">
        <f t="shared" si="192"/>
        <v>0.11811295231653705</v>
      </c>
      <c r="Y570" s="67">
        <f t="shared" si="193"/>
        <v>1.7463000000000002</v>
      </c>
      <c r="Z570" s="68">
        <f t="shared" si="194"/>
        <v>17463.000000000004</v>
      </c>
      <c r="AA570" s="65" t="s">
        <v>52</v>
      </c>
      <c r="AU570" s="23" t="str">
        <f t="shared" si="202"/>
        <v/>
      </c>
      <c r="AV570" s="23" t="str">
        <f t="shared" si="202"/>
        <v/>
      </c>
      <c r="AW570" s="23">
        <f t="shared" si="187"/>
        <v>-2</v>
      </c>
      <c r="AX570" s="23" t="str">
        <f t="shared" si="196"/>
        <v/>
      </c>
      <c r="AY570" s="23" t="str">
        <f t="shared" si="198"/>
        <v/>
      </c>
      <c r="AZ570" s="23"/>
      <c r="BA570" s="25">
        <v>0</v>
      </c>
      <c r="BB570" s="25">
        <v>0</v>
      </c>
      <c r="BC570" s="25">
        <f t="shared" si="200"/>
        <v>-2</v>
      </c>
      <c r="BD570" s="25">
        <f>0.94*(BB570-1)+1</f>
        <v>6.0000000000000053E-2</v>
      </c>
      <c r="BF570" s="55">
        <f t="shared" si="186"/>
        <v>0</v>
      </c>
      <c r="BG570" s="66"/>
      <c r="BH570" s="66"/>
      <c r="BI570" s="25"/>
      <c r="BJ570" s="25"/>
      <c r="BK570" s="20"/>
      <c r="BL570" s="24"/>
      <c r="BM570" s="25"/>
      <c r="BN570" s="25"/>
      <c r="BO570" s="25"/>
      <c r="BP570" s="126"/>
    </row>
    <row r="571" spans="1:68" hidden="1" x14ac:dyDescent="0.2">
      <c r="A571" s="56">
        <v>45202</v>
      </c>
      <c r="B571" s="57" t="s">
        <v>561</v>
      </c>
      <c r="C571" s="24" t="s">
        <v>744</v>
      </c>
      <c r="D571" s="24" t="s">
        <v>584</v>
      </c>
      <c r="F571" s="74" t="s">
        <v>51</v>
      </c>
      <c r="G571" s="74" t="s">
        <v>103</v>
      </c>
      <c r="H571" s="24" t="s">
        <v>132</v>
      </c>
      <c r="I571" s="61" t="s">
        <v>156</v>
      </c>
      <c r="J571" s="61" t="s">
        <v>274</v>
      </c>
      <c r="K571" s="60" t="s">
        <v>742</v>
      </c>
      <c r="L571" s="122">
        <v>1</v>
      </c>
      <c r="M571" s="74" t="s">
        <v>105</v>
      </c>
      <c r="N571" s="60" t="s">
        <v>6</v>
      </c>
      <c r="R571" s="79">
        <v>5</v>
      </c>
      <c r="S571" s="65" t="s">
        <v>363</v>
      </c>
      <c r="T571" s="66" t="str">
        <f t="shared" si="188"/>
        <v>0.00</v>
      </c>
      <c r="U571" s="66">
        <f t="shared" si="189"/>
        <v>-1</v>
      </c>
      <c r="V571" s="66">
        <f t="shared" si="190"/>
        <v>173.63000000000002</v>
      </c>
      <c r="W571" s="66">
        <f t="shared" si="191"/>
        <v>1479.5</v>
      </c>
      <c r="X571" s="20">
        <f t="shared" si="192"/>
        <v>0.1173572152754309</v>
      </c>
      <c r="Y571" s="67">
        <f t="shared" si="193"/>
        <v>1.7363000000000002</v>
      </c>
      <c r="Z571" s="68">
        <f t="shared" si="194"/>
        <v>17363.000000000004</v>
      </c>
      <c r="AA571" s="65" t="s">
        <v>52</v>
      </c>
      <c r="AU571" s="23">
        <f t="shared" si="202"/>
        <v>-1</v>
      </c>
      <c r="AV571" s="23" t="str">
        <f t="shared" si="202"/>
        <v/>
      </c>
      <c r="AW571" s="23" t="str">
        <f t="shared" si="187"/>
        <v/>
      </c>
      <c r="AX571" s="23" t="str">
        <f t="shared" si="196"/>
        <v/>
      </c>
      <c r="AY571" s="23" t="str">
        <f t="shared" si="198"/>
        <v/>
      </c>
      <c r="AZ571" s="23"/>
      <c r="BA571" s="25">
        <v>5.8</v>
      </c>
      <c r="BB571" s="24">
        <v>6.21</v>
      </c>
      <c r="BC571" s="25">
        <f t="shared" si="200"/>
        <v>5.21</v>
      </c>
      <c r="BD571" s="25">
        <f>0.93*(BB571-1)+1</f>
        <v>5.8452999999999999</v>
      </c>
      <c r="BF571" s="55">
        <f t="shared" si="186"/>
        <v>0</v>
      </c>
      <c r="BG571" s="66"/>
      <c r="BH571" s="66"/>
      <c r="BI571" s="25"/>
      <c r="BJ571" s="25"/>
      <c r="BK571" s="20"/>
      <c r="BL571" s="24"/>
      <c r="BM571" s="25"/>
      <c r="BN571" s="25"/>
      <c r="BO571" s="25"/>
      <c r="BP571" s="126"/>
    </row>
    <row r="572" spans="1:68" hidden="1" x14ac:dyDescent="0.2">
      <c r="A572" s="56">
        <v>45202</v>
      </c>
      <c r="B572" s="57" t="s">
        <v>561</v>
      </c>
      <c r="C572" s="24" t="s">
        <v>744</v>
      </c>
      <c r="D572" s="24" t="s">
        <v>584</v>
      </c>
      <c r="F572" s="74" t="s">
        <v>51</v>
      </c>
      <c r="G572" s="74" t="s">
        <v>103</v>
      </c>
      <c r="H572" s="24" t="s">
        <v>132</v>
      </c>
      <c r="I572" s="61" t="s">
        <v>156</v>
      </c>
      <c r="J572" s="61" t="s">
        <v>274</v>
      </c>
      <c r="K572" s="60" t="s">
        <v>742</v>
      </c>
      <c r="L572" s="122">
        <v>2</v>
      </c>
      <c r="M572" s="74" t="s">
        <v>105</v>
      </c>
      <c r="N572" s="60" t="s">
        <v>7</v>
      </c>
      <c r="R572" s="79">
        <v>2</v>
      </c>
      <c r="S572" s="65" t="s">
        <v>363</v>
      </c>
      <c r="T572" s="66" t="str">
        <f t="shared" si="188"/>
        <v>0.00</v>
      </c>
      <c r="U572" s="66">
        <f t="shared" si="189"/>
        <v>-2</v>
      </c>
      <c r="V572" s="66">
        <f t="shared" si="190"/>
        <v>171.63000000000002</v>
      </c>
      <c r="W572" s="66">
        <f t="shared" si="191"/>
        <v>1481.5</v>
      </c>
      <c r="X572" s="20">
        <f t="shared" si="192"/>
        <v>0.11584880188997639</v>
      </c>
      <c r="Y572" s="67">
        <f t="shared" si="193"/>
        <v>1.7163000000000002</v>
      </c>
      <c r="Z572" s="68">
        <f t="shared" si="194"/>
        <v>17163.000000000004</v>
      </c>
      <c r="AA572" s="65" t="s">
        <v>52</v>
      </c>
      <c r="AU572" s="23">
        <f t="shared" si="202"/>
        <v>-2</v>
      </c>
      <c r="AV572" s="23" t="str">
        <f t="shared" si="202"/>
        <v/>
      </c>
      <c r="AW572" s="23" t="str">
        <f t="shared" si="187"/>
        <v/>
      </c>
      <c r="AX572" s="23" t="str">
        <f t="shared" si="196"/>
        <v/>
      </c>
      <c r="AY572" s="23" t="str">
        <f t="shared" si="198"/>
        <v/>
      </c>
      <c r="AZ572" s="23"/>
      <c r="BA572" s="25">
        <v>0</v>
      </c>
      <c r="BB572" s="24">
        <v>2.2999999999999998</v>
      </c>
      <c r="BC572" s="25">
        <f t="shared" si="200"/>
        <v>2.5999999999999996</v>
      </c>
      <c r="BD572" s="25">
        <f>0.93*(BB572-1)+1</f>
        <v>2.2089999999999996</v>
      </c>
      <c r="BF572" s="55">
        <f t="shared" si="186"/>
        <v>0</v>
      </c>
      <c r="BG572" s="66"/>
      <c r="BH572" s="66"/>
      <c r="BI572" s="25"/>
      <c r="BJ572" s="25"/>
      <c r="BK572" s="20"/>
      <c r="BL572" s="24"/>
      <c r="BM572" s="25"/>
      <c r="BN572" s="25"/>
      <c r="BO572" s="25"/>
      <c r="BP572" s="126"/>
    </row>
    <row r="573" spans="1:68" hidden="1" x14ac:dyDescent="0.2">
      <c r="A573" s="56">
        <v>45202</v>
      </c>
      <c r="B573" s="57" t="s">
        <v>561</v>
      </c>
      <c r="C573" s="24" t="s">
        <v>744</v>
      </c>
      <c r="D573" s="24" t="s">
        <v>584</v>
      </c>
      <c r="F573" s="74" t="s">
        <v>51</v>
      </c>
      <c r="G573" s="74" t="s">
        <v>103</v>
      </c>
      <c r="H573" s="24" t="s">
        <v>603</v>
      </c>
      <c r="I573" s="61" t="s">
        <v>136</v>
      </c>
      <c r="J573" s="61" t="s">
        <v>159</v>
      </c>
      <c r="K573" s="60" t="s">
        <v>743</v>
      </c>
      <c r="L573" s="122">
        <v>0.5</v>
      </c>
      <c r="M573" s="74" t="s">
        <v>105</v>
      </c>
      <c r="N573" s="60" t="s">
        <v>6</v>
      </c>
      <c r="R573" s="79">
        <v>10</v>
      </c>
      <c r="S573" s="65" t="s">
        <v>363</v>
      </c>
      <c r="T573" s="66" t="str">
        <f t="shared" si="188"/>
        <v>0.00</v>
      </c>
      <c r="U573" s="66">
        <f t="shared" si="189"/>
        <v>-0.5</v>
      </c>
      <c r="V573" s="66">
        <f t="shared" si="190"/>
        <v>171.13000000000002</v>
      </c>
      <c r="W573" s="66">
        <f t="shared" si="191"/>
        <v>1482</v>
      </c>
      <c r="X573" s="20">
        <f t="shared" si="192"/>
        <v>0.11547233468286101</v>
      </c>
      <c r="Y573" s="67">
        <f t="shared" si="193"/>
        <v>1.7113000000000003</v>
      </c>
      <c r="Z573" s="68">
        <f t="shared" si="194"/>
        <v>17113.000000000004</v>
      </c>
      <c r="AA573" s="65" t="s">
        <v>52</v>
      </c>
      <c r="AU573" s="23">
        <f t="shared" si="202"/>
        <v>-0.5</v>
      </c>
      <c r="AV573" s="23" t="str">
        <f t="shared" si="202"/>
        <v/>
      </c>
      <c r="AW573" s="23" t="str">
        <f t="shared" si="187"/>
        <v/>
      </c>
      <c r="AX573" s="23" t="str">
        <f t="shared" si="196"/>
        <v/>
      </c>
      <c r="AY573" s="23" t="str">
        <f t="shared" si="198"/>
        <v/>
      </c>
      <c r="AZ573" s="23"/>
      <c r="BA573" s="25">
        <v>11.4</v>
      </c>
      <c r="BB573" s="25">
        <v>0</v>
      </c>
      <c r="BC573" s="25">
        <f t="shared" si="200"/>
        <v>-0.5</v>
      </c>
      <c r="BD573" s="25">
        <f>0.94*(BB573-1)+1</f>
        <v>6.0000000000000053E-2</v>
      </c>
      <c r="BF573" s="55">
        <f t="shared" si="186"/>
        <v>0</v>
      </c>
      <c r="BG573" s="66"/>
      <c r="BH573" s="66"/>
      <c r="BI573" s="25"/>
      <c r="BJ573" s="25"/>
      <c r="BK573" s="20"/>
      <c r="BL573" s="24"/>
      <c r="BM573" s="25"/>
      <c r="BN573" s="25"/>
      <c r="BO573" s="25"/>
      <c r="BP573" s="126"/>
    </row>
    <row r="574" spans="1:68" hidden="1" x14ac:dyDescent="0.2">
      <c r="A574" s="56">
        <v>45202</v>
      </c>
      <c r="B574" s="57" t="s">
        <v>561</v>
      </c>
      <c r="C574" s="24" t="s">
        <v>744</v>
      </c>
      <c r="D574" s="24" t="s">
        <v>584</v>
      </c>
      <c r="F574" s="74" t="s">
        <v>51</v>
      </c>
      <c r="G574" s="74" t="s">
        <v>103</v>
      </c>
      <c r="H574" s="24" t="s">
        <v>603</v>
      </c>
      <c r="I574" s="61" t="s">
        <v>136</v>
      </c>
      <c r="J574" s="61" t="s">
        <v>159</v>
      </c>
      <c r="K574" s="60" t="s">
        <v>743</v>
      </c>
      <c r="L574" s="122">
        <v>2.5</v>
      </c>
      <c r="M574" s="74" t="s">
        <v>105</v>
      </c>
      <c r="N574" s="60" t="s">
        <v>7</v>
      </c>
      <c r="R574" s="79">
        <v>2.6</v>
      </c>
      <c r="S574" s="65" t="s">
        <v>363</v>
      </c>
      <c r="T574" s="66" t="str">
        <f t="shared" si="188"/>
        <v>0.00</v>
      </c>
      <c r="U574" s="66">
        <f t="shared" si="189"/>
        <v>-2.5</v>
      </c>
      <c r="V574" s="66">
        <f t="shared" si="190"/>
        <v>168.63000000000002</v>
      </c>
      <c r="W574" s="66">
        <f t="shared" si="191"/>
        <v>1484.5</v>
      </c>
      <c r="X574" s="20">
        <f t="shared" si="192"/>
        <v>0.1135938026271472</v>
      </c>
      <c r="Y574" s="67">
        <f t="shared" si="193"/>
        <v>1.6863000000000001</v>
      </c>
      <c r="Z574" s="68">
        <f t="shared" si="194"/>
        <v>16863.000000000004</v>
      </c>
      <c r="AA574" s="65" t="s">
        <v>52</v>
      </c>
      <c r="AU574" s="23">
        <f t="shared" si="202"/>
        <v>-2.5</v>
      </c>
      <c r="AV574" s="23" t="str">
        <f t="shared" si="202"/>
        <v/>
      </c>
      <c r="AW574" s="23" t="str">
        <f t="shared" si="187"/>
        <v/>
      </c>
      <c r="AX574" s="23" t="str">
        <f t="shared" si="196"/>
        <v/>
      </c>
      <c r="AY574" s="23" t="str">
        <f t="shared" si="198"/>
        <v/>
      </c>
      <c r="AZ574" s="23"/>
      <c r="BA574" s="25">
        <v>0</v>
      </c>
      <c r="BB574" s="25">
        <v>0</v>
      </c>
      <c r="BC574" s="25">
        <f t="shared" si="200"/>
        <v>-2.5</v>
      </c>
      <c r="BD574" s="25">
        <f>0.94*(BB574-1)+1</f>
        <v>6.0000000000000053E-2</v>
      </c>
      <c r="BF574" s="55">
        <f t="shared" si="186"/>
        <v>0</v>
      </c>
      <c r="BG574" s="66"/>
      <c r="BH574" s="66"/>
      <c r="BI574" s="25"/>
      <c r="BJ574" s="25"/>
      <c r="BK574" s="20"/>
      <c r="BL574" s="24"/>
      <c r="BM574" s="25"/>
      <c r="BN574" s="25"/>
      <c r="BO574" s="25"/>
      <c r="BP574" s="126"/>
    </row>
    <row r="575" spans="1:68" hidden="1" x14ac:dyDescent="0.2">
      <c r="A575" s="56">
        <v>45204</v>
      </c>
      <c r="B575" s="57" t="s">
        <v>561</v>
      </c>
      <c r="C575" s="24" t="s">
        <v>754</v>
      </c>
      <c r="D575" s="24" t="s">
        <v>398</v>
      </c>
      <c r="F575" s="74" t="s">
        <v>51</v>
      </c>
      <c r="G575" s="74" t="s">
        <v>121</v>
      </c>
      <c r="H575" s="24" t="s">
        <v>374</v>
      </c>
      <c r="I575" s="61" t="s">
        <v>159</v>
      </c>
      <c r="J575" s="61" t="s">
        <v>159</v>
      </c>
      <c r="K575" s="62" t="s">
        <v>748</v>
      </c>
      <c r="L575" s="122">
        <v>2</v>
      </c>
      <c r="M575" s="74" t="s">
        <v>105</v>
      </c>
      <c r="N575" s="60" t="s">
        <v>6</v>
      </c>
      <c r="R575" s="79">
        <v>2.6</v>
      </c>
      <c r="S575" s="65" t="s">
        <v>371</v>
      </c>
      <c r="T575" s="66" t="str">
        <f t="shared" si="188"/>
        <v>0.00</v>
      </c>
      <c r="U575" s="66">
        <f t="shared" si="189"/>
        <v>-2</v>
      </c>
      <c r="V575" s="66">
        <f t="shared" si="190"/>
        <v>166.63000000000002</v>
      </c>
      <c r="W575" s="66">
        <f t="shared" si="191"/>
        <v>1486.5</v>
      </c>
      <c r="X575" s="20">
        <f t="shared" si="192"/>
        <v>0.11209552640430544</v>
      </c>
      <c r="Y575" s="67">
        <f t="shared" si="193"/>
        <v>1.6663000000000003</v>
      </c>
      <c r="Z575" s="68">
        <f t="shared" si="194"/>
        <v>16663.000000000004</v>
      </c>
      <c r="AA575" s="65" t="s">
        <v>52</v>
      </c>
      <c r="AU575" s="23" t="str">
        <f t="shared" si="202"/>
        <v/>
      </c>
      <c r="AV575" s="23">
        <f t="shared" si="202"/>
        <v>-2</v>
      </c>
      <c r="AW575" s="23" t="str">
        <f t="shared" si="187"/>
        <v/>
      </c>
      <c r="AX575" s="23" t="str">
        <f t="shared" si="196"/>
        <v/>
      </c>
      <c r="AY575" s="23" t="str">
        <f t="shared" si="198"/>
        <v/>
      </c>
      <c r="AZ575" s="23" t="s">
        <v>720</v>
      </c>
      <c r="BA575" s="25">
        <v>0</v>
      </c>
      <c r="BB575" s="24">
        <v>2.5</v>
      </c>
      <c r="BC575" s="25">
        <f t="shared" si="200"/>
        <v>3</v>
      </c>
      <c r="BD575" s="25">
        <f t="shared" ref="BD575:BD591" si="203">0.93*(BB575-1)+1</f>
        <v>2.395</v>
      </c>
      <c r="BF575" s="55">
        <f t="shared" si="186"/>
        <v>0</v>
      </c>
      <c r="BG575" s="66"/>
      <c r="BH575" s="66"/>
      <c r="BI575" s="25"/>
      <c r="BJ575" s="25"/>
      <c r="BK575" s="20"/>
      <c r="BL575" s="24"/>
      <c r="BM575" s="25"/>
      <c r="BN575" s="25"/>
      <c r="BO575" s="25"/>
      <c r="BP575" s="126"/>
    </row>
    <row r="576" spans="1:68" hidden="1" x14ac:dyDescent="0.2">
      <c r="A576" s="56">
        <v>45204</v>
      </c>
      <c r="B576" s="57" t="s">
        <v>561</v>
      </c>
      <c r="C576" s="24" t="s">
        <v>754</v>
      </c>
      <c r="D576" s="24" t="s">
        <v>398</v>
      </c>
      <c r="F576" s="74" t="s">
        <v>51</v>
      </c>
      <c r="G576" s="74" t="s">
        <v>121</v>
      </c>
      <c r="H576" s="24" t="s">
        <v>745</v>
      </c>
      <c r="I576" s="61" t="s">
        <v>136</v>
      </c>
      <c r="J576" s="61" t="s">
        <v>136</v>
      </c>
      <c r="K576" s="70" t="s">
        <v>749</v>
      </c>
      <c r="L576" s="122">
        <v>2</v>
      </c>
      <c r="M576" s="74" t="s">
        <v>105</v>
      </c>
      <c r="N576" s="60" t="s">
        <v>6</v>
      </c>
      <c r="R576" s="79">
        <v>2.2999999999999998</v>
      </c>
      <c r="S576" s="65" t="s">
        <v>373</v>
      </c>
      <c r="T576" s="66" t="str">
        <f t="shared" si="188"/>
        <v>0.00</v>
      </c>
      <c r="U576" s="66">
        <f t="shared" si="189"/>
        <v>-2</v>
      </c>
      <c r="V576" s="66">
        <f t="shared" si="190"/>
        <v>164.63000000000002</v>
      </c>
      <c r="W576" s="66">
        <f t="shared" si="191"/>
        <v>1488.5</v>
      </c>
      <c r="X576" s="20">
        <f t="shared" si="192"/>
        <v>0.11060127645280485</v>
      </c>
      <c r="Y576" s="67">
        <f t="shared" si="193"/>
        <v>1.6463000000000003</v>
      </c>
      <c r="Z576" s="68">
        <f t="shared" si="194"/>
        <v>16463.000000000004</v>
      </c>
      <c r="AA576" s="65" t="s">
        <v>52</v>
      </c>
      <c r="AU576" s="23" t="str">
        <f t="shared" si="202"/>
        <v/>
      </c>
      <c r="AV576" s="23">
        <f t="shared" si="202"/>
        <v>-2</v>
      </c>
      <c r="AW576" s="23" t="str">
        <f t="shared" si="187"/>
        <v/>
      </c>
      <c r="AX576" s="23" t="str">
        <f t="shared" si="196"/>
        <v/>
      </c>
      <c r="AY576" s="23" t="str">
        <f t="shared" si="198"/>
        <v/>
      </c>
      <c r="AZ576" s="23" t="s">
        <v>720</v>
      </c>
      <c r="BA576" s="25">
        <v>0</v>
      </c>
      <c r="BB576" s="24">
        <v>2.56</v>
      </c>
      <c r="BC576" s="25">
        <f t="shared" si="200"/>
        <v>3.12</v>
      </c>
      <c r="BD576" s="25">
        <f t="shared" si="203"/>
        <v>2.4508000000000001</v>
      </c>
      <c r="BF576" s="55">
        <f t="shared" si="186"/>
        <v>0</v>
      </c>
      <c r="BG576" s="66"/>
      <c r="BH576" s="66"/>
      <c r="BI576" s="25"/>
      <c r="BJ576" s="25"/>
      <c r="BK576" s="20"/>
      <c r="BL576" s="24"/>
      <c r="BM576" s="25"/>
      <c r="BN576" s="25"/>
      <c r="BO576" s="25"/>
      <c r="BP576" s="126"/>
    </row>
    <row r="577" spans="1:68" hidden="1" x14ac:dyDescent="0.2">
      <c r="A577" s="56">
        <v>45204</v>
      </c>
      <c r="B577" s="57" t="s">
        <v>561</v>
      </c>
      <c r="C577" s="24" t="s">
        <v>754</v>
      </c>
      <c r="D577" s="24" t="s">
        <v>398</v>
      </c>
      <c r="F577" s="74" t="s">
        <v>51</v>
      </c>
      <c r="G577" s="74" t="s">
        <v>121</v>
      </c>
      <c r="H577" s="24" t="s">
        <v>746</v>
      </c>
      <c r="I577" s="61" t="s">
        <v>84</v>
      </c>
      <c r="J577" s="61" t="s">
        <v>96</v>
      </c>
      <c r="K577" s="70" t="s">
        <v>750</v>
      </c>
      <c r="L577" s="122">
        <v>2</v>
      </c>
      <c r="M577" s="74" t="s">
        <v>105</v>
      </c>
      <c r="N577" s="60" t="s">
        <v>6</v>
      </c>
      <c r="R577" s="79">
        <v>2.6</v>
      </c>
      <c r="S577" s="65" t="s">
        <v>373</v>
      </c>
      <c r="T577" s="66" t="str">
        <f t="shared" si="188"/>
        <v>0.00</v>
      </c>
      <c r="U577" s="66">
        <f t="shared" si="189"/>
        <v>-2</v>
      </c>
      <c r="V577" s="66">
        <f t="shared" si="190"/>
        <v>162.63000000000002</v>
      </c>
      <c r="W577" s="66">
        <f t="shared" si="191"/>
        <v>1490.5</v>
      </c>
      <c r="X577" s="20">
        <f t="shared" si="192"/>
        <v>0.10911103656491113</v>
      </c>
      <c r="Y577" s="67">
        <f t="shared" si="193"/>
        <v>1.6263000000000003</v>
      </c>
      <c r="Z577" s="68">
        <f t="shared" si="194"/>
        <v>16263.000000000002</v>
      </c>
      <c r="AA577" s="65" t="s">
        <v>52</v>
      </c>
      <c r="AU577" s="23" t="str">
        <f t="shared" si="202"/>
        <v/>
      </c>
      <c r="AV577" s="23">
        <f t="shared" si="202"/>
        <v>-2</v>
      </c>
      <c r="AW577" s="23" t="str">
        <f t="shared" si="187"/>
        <v/>
      </c>
      <c r="AX577" s="23" t="str">
        <f t="shared" si="196"/>
        <v/>
      </c>
      <c r="AY577" s="23" t="str">
        <f t="shared" si="198"/>
        <v/>
      </c>
      <c r="AZ577" s="23" t="s">
        <v>720</v>
      </c>
      <c r="BA577" s="25">
        <v>0</v>
      </c>
      <c r="BB577" s="24">
        <v>2.13</v>
      </c>
      <c r="BC577" s="25">
        <f t="shared" si="200"/>
        <v>2.2599999999999998</v>
      </c>
      <c r="BD577" s="25">
        <f t="shared" si="203"/>
        <v>2.0508999999999999</v>
      </c>
      <c r="BF577" s="55">
        <f t="shared" si="186"/>
        <v>0</v>
      </c>
      <c r="BG577" s="66"/>
      <c r="BH577" s="66"/>
      <c r="BI577" s="25"/>
      <c r="BJ577" s="25"/>
      <c r="BK577" s="20"/>
      <c r="BL577" s="24"/>
      <c r="BM577" s="25"/>
      <c r="BN577" s="25"/>
      <c r="BO577" s="25"/>
      <c r="BP577" s="126"/>
    </row>
    <row r="578" spans="1:68" hidden="1" x14ac:dyDescent="0.2">
      <c r="A578" s="56">
        <v>45204</v>
      </c>
      <c r="B578" s="57" t="s">
        <v>561</v>
      </c>
      <c r="C578" s="24" t="s">
        <v>754</v>
      </c>
      <c r="D578" s="24" t="s">
        <v>398</v>
      </c>
      <c r="F578" s="74" t="s">
        <v>51</v>
      </c>
      <c r="G578" s="74" t="s">
        <v>121</v>
      </c>
      <c r="H578" s="24" t="s">
        <v>751</v>
      </c>
      <c r="I578" s="61" t="s">
        <v>752</v>
      </c>
      <c r="J578" s="61" t="s">
        <v>753</v>
      </c>
      <c r="K578" s="60" t="s">
        <v>755</v>
      </c>
      <c r="L578" s="122">
        <v>2</v>
      </c>
      <c r="M578" s="74" t="s">
        <v>105</v>
      </c>
      <c r="N578" s="60" t="s">
        <v>73</v>
      </c>
      <c r="R578" s="79">
        <v>4.29</v>
      </c>
      <c r="S578" s="65" t="s">
        <v>363</v>
      </c>
      <c r="T578" s="66" t="str">
        <f t="shared" si="188"/>
        <v>0.00</v>
      </c>
      <c r="U578" s="66">
        <f t="shared" si="189"/>
        <v>-2</v>
      </c>
      <c r="V578" s="66">
        <f t="shared" si="190"/>
        <v>160.63000000000002</v>
      </c>
      <c r="W578" s="66">
        <f t="shared" si="191"/>
        <v>1492.5</v>
      </c>
      <c r="X578" s="20">
        <f t="shared" si="192"/>
        <v>0.10762479061976551</v>
      </c>
      <c r="Y578" s="67">
        <f t="shared" si="193"/>
        <v>1.6063000000000003</v>
      </c>
      <c r="Z578" s="68">
        <f t="shared" si="194"/>
        <v>16063.000000000002</v>
      </c>
      <c r="AA578" s="65" t="s">
        <v>52</v>
      </c>
      <c r="AU578" s="23" t="str">
        <f t="shared" ref="AU578:AU641" si="204">IF($G578=AU$2,$U578,"")</f>
        <v/>
      </c>
      <c r="AV578" s="23">
        <v>-2</v>
      </c>
      <c r="AW578" s="23" t="str">
        <f t="shared" si="187"/>
        <v/>
      </c>
      <c r="AX578" s="23" t="str">
        <f t="shared" si="196"/>
        <v/>
      </c>
      <c r="AY578" s="23" t="str">
        <f t="shared" si="198"/>
        <v/>
      </c>
      <c r="AZ578" s="23" t="s">
        <v>720</v>
      </c>
      <c r="BA578" s="25">
        <v>0</v>
      </c>
      <c r="BB578" s="25">
        <v>0</v>
      </c>
      <c r="BC578" s="25">
        <f t="shared" si="200"/>
        <v>-2</v>
      </c>
      <c r="BD578" s="25">
        <f t="shared" si="203"/>
        <v>6.9999999999999951E-2</v>
      </c>
      <c r="BF578" s="55">
        <f t="shared" si="186"/>
        <v>0</v>
      </c>
      <c r="BG578" s="66"/>
      <c r="BH578" s="66"/>
      <c r="BI578" s="25"/>
      <c r="BJ578" s="25"/>
      <c r="BK578" s="20"/>
      <c r="BL578" s="24"/>
      <c r="BM578" s="25"/>
      <c r="BN578" s="25"/>
      <c r="BO578" s="25"/>
      <c r="BP578" s="126"/>
    </row>
    <row r="579" spans="1:68" hidden="1" x14ac:dyDescent="0.2">
      <c r="A579" s="56">
        <v>45204</v>
      </c>
      <c r="B579" s="57" t="s">
        <v>561</v>
      </c>
      <c r="C579" s="24" t="s">
        <v>754</v>
      </c>
      <c r="D579" s="24" t="s">
        <v>398</v>
      </c>
      <c r="F579" s="74" t="s">
        <v>51</v>
      </c>
      <c r="G579" s="74" t="s">
        <v>103</v>
      </c>
      <c r="H579" s="24" t="s">
        <v>104</v>
      </c>
      <c r="I579" s="61" t="s">
        <v>96</v>
      </c>
      <c r="J579" s="61" t="s">
        <v>136</v>
      </c>
      <c r="K579" s="69" t="s">
        <v>747</v>
      </c>
      <c r="L579" s="122">
        <v>2</v>
      </c>
      <c r="M579" s="74" t="s">
        <v>105</v>
      </c>
      <c r="N579" s="60" t="s">
        <v>6</v>
      </c>
      <c r="R579" s="79">
        <v>3.63</v>
      </c>
      <c r="S579" s="65" t="s">
        <v>372</v>
      </c>
      <c r="T579" s="66">
        <f t="shared" si="188"/>
        <v>7.26</v>
      </c>
      <c r="U579" s="66">
        <f t="shared" si="189"/>
        <v>5.26</v>
      </c>
      <c r="V579" s="66">
        <f t="shared" si="190"/>
        <v>165.89000000000001</v>
      </c>
      <c r="W579" s="66">
        <f t="shared" si="191"/>
        <v>1494.5</v>
      </c>
      <c r="X579" s="20">
        <f t="shared" si="192"/>
        <v>0.11100033456005354</v>
      </c>
      <c r="Y579" s="67">
        <f t="shared" si="193"/>
        <v>1.6589</v>
      </c>
      <c r="Z579" s="68">
        <f t="shared" si="194"/>
        <v>16589</v>
      </c>
      <c r="AA579" s="65" t="s">
        <v>53</v>
      </c>
      <c r="AU579" s="23">
        <f t="shared" si="204"/>
        <v>5.26</v>
      </c>
      <c r="AV579" s="23" t="str">
        <f t="shared" ref="AV579:AV642" si="205">IF($G579=AV$2,$U579,"")</f>
        <v/>
      </c>
      <c r="AW579" s="23" t="str">
        <f t="shared" si="187"/>
        <v/>
      </c>
      <c r="AX579" s="23" t="str">
        <f t="shared" si="196"/>
        <v/>
      </c>
      <c r="AY579" s="23" t="str">
        <f t="shared" si="198"/>
        <v/>
      </c>
      <c r="AZ579" s="23"/>
      <c r="BA579" s="25">
        <v>3</v>
      </c>
      <c r="BB579" s="24">
        <v>2.8</v>
      </c>
      <c r="BC579" s="25">
        <f t="shared" si="200"/>
        <v>3.5999999999999996</v>
      </c>
      <c r="BD579" s="25">
        <f t="shared" si="203"/>
        <v>2.6739999999999999</v>
      </c>
      <c r="BF579" s="55">
        <f t="shared" ref="BF579:BF642" si="206">U579-SUM(AU579:AY579)</f>
        <v>0</v>
      </c>
      <c r="BG579" s="66"/>
      <c r="BH579" s="66"/>
      <c r="BI579" s="25"/>
      <c r="BJ579" s="25"/>
      <c r="BK579" s="20"/>
      <c r="BL579" s="24"/>
      <c r="BM579" s="25"/>
      <c r="BN579" s="25"/>
      <c r="BO579" s="25"/>
      <c r="BP579" s="126"/>
    </row>
    <row r="580" spans="1:68" hidden="1" x14ac:dyDescent="0.2">
      <c r="A580" s="56">
        <v>45205</v>
      </c>
      <c r="B580" s="57" t="s">
        <v>561</v>
      </c>
      <c r="C580" s="24" t="s">
        <v>714</v>
      </c>
      <c r="D580" s="24" t="s">
        <v>562</v>
      </c>
      <c r="F580" s="74" t="s">
        <v>51</v>
      </c>
      <c r="G580" s="74" t="s">
        <v>103</v>
      </c>
      <c r="H580" s="24" t="s">
        <v>176</v>
      </c>
      <c r="I580" s="61" t="s">
        <v>80</v>
      </c>
      <c r="J580" s="61" t="s">
        <v>156</v>
      </c>
      <c r="K580" s="62" t="s">
        <v>756</v>
      </c>
      <c r="L580" s="122">
        <v>2</v>
      </c>
      <c r="M580" s="74" t="s">
        <v>105</v>
      </c>
      <c r="N580" s="60" t="s">
        <v>6</v>
      </c>
      <c r="R580" s="79">
        <v>3.7</v>
      </c>
      <c r="S580" s="65" t="s">
        <v>371</v>
      </c>
      <c r="T580" s="66" t="str">
        <f t="shared" si="188"/>
        <v>0.00</v>
      </c>
      <c r="U580" s="66">
        <f t="shared" si="189"/>
        <v>-2</v>
      </c>
      <c r="V580" s="66">
        <f t="shared" si="190"/>
        <v>163.89000000000001</v>
      </c>
      <c r="W580" s="66">
        <f t="shared" si="191"/>
        <v>1496.5</v>
      </c>
      <c r="X580" s="20">
        <f t="shared" si="192"/>
        <v>0.10951553625125293</v>
      </c>
      <c r="Y580" s="67">
        <f t="shared" si="193"/>
        <v>1.6389000000000002</v>
      </c>
      <c r="Z580" s="68">
        <f t="shared" si="194"/>
        <v>16389</v>
      </c>
      <c r="AA580" s="65" t="s">
        <v>52</v>
      </c>
      <c r="AU580" s="23">
        <f t="shared" si="204"/>
        <v>-2</v>
      </c>
      <c r="AV580" s="23" t="str">
        <f t="shared" si="205"/>
        <v/>
      </c>
      <c r="AW580" s="23" t="str">
        <f t="shared" ref="AW580:AW643" si="207">IF($G580=AW$2,$U580,"")</f>
        <v/>
      </c>
      <c r="AX580" s="23" t="str">
        <f t="shared" si="196"/>
        <v/>
      </c>
      <c r="AY580" s="23" t="str">
        <f t="shared" si="198"/>
        <v/>
      </c>
      <c r="AZ580" s="23"/>
      <c r="BA580" s="25">
        <v>4.3</v>
      </c>
      <c r="BB580" s="25">
        <v>4.0999999999999996</v>
      </c>
      <c r="BC580" s="25">
        <f t="shared" si="200"/>
        <v>6.1999999999999993</v>
      </c>
      <c r="BD580" s="25">
        <f t="shared" si="203"/>
        <v>3.883</v>
      </c>
      <c r="BF580" s="55">
        <f t="shared" si="206"/>
        <v>0</v>
      </c>
      <c r="BG580" s="66"/>
      <c r="BH580" s="66"/>
      <c r="BI580" s="25"/>
      <c r="BJ580" s="25"/>
      <c r="BK580" s="20"/>
      <c r="BL580" s="24"/>
      <c r="BM580" s="25"/>
      <c r="BN580" s="25"/>
      <c r="BO580" s="25"/>
      <c r="BP580" s="126"/>
    </row>
    <row r="581" spans="1:68" hidden="1" x14ac:dyDescent="0.2">
      <c r="A581" s="56">
        <v>45206</v>
      </c>
      <c r="B581" s="57" t="s">
        <v>561</v>
      </c>
      <c r="C581" s="24" t="s">
        <v>759</v>
      </c>
      <c r="D581" s="24" t="s">
        <v>573</v>
      </c>
      <c r="F581" s="74" t="s">
        <v>51</v>
      </c>
      <c r="G581" s="74" t="s">
        <v>103</v>
      </c>
      <c r="H581" s="24" t="s">
        <v>757</v>
      </c>
      <c r="I581" s="61" t="s">
        <v>84</v>
      </c>
      <c r="J581" s="61" t="s">
        <v>63</v>
      </c>
      <c r="K581" s="69" t="s">
        <v>758</v>
      </c>
      <c r="L581" s="122">
        <v>1</v>
      </c>
      <c r="M581" s="74" t="s">
        <v>105</v>
      </c>
      <c r="N581" s="60" t="s">
        <v>6</v>
      </c>
      <c r="R581" s="79">
        <v>2.35</v>
      </c>
      <c r="S581" s="65" t="s">
        <v>372</v>
      </c>
      <c r="T581" s="66">
        <f t="shared" ref="T581:T644" si="208">IF((AA581="W"),ROUND((R581*L581),2),"0.00")</f>
        <v>2.35</v>
      </c>
      <c r="U581" s="66">
        <f t="shared" ref="U581:U644" si="209">-$L581+T581</f>
        <v>1.35</v>
      </c>
      <c r="V581" s="66">
        <f t="shared" ref="V581:V644" si="210">U581+V580</f>
        <v>165.24</v>
      </c>
      <c r="W581" s="66">
        <f t="shared" ref="W581:W644" si="211">L581+W580</f>
        <v>1497.5</v>
      </c>
      <c r="X581" s="20">
        <f t="shared" ref="X581:X644" si="212">SUM(V581/W581)</f>
        <v>0.11034390651085142</v>
      </c>
      <c r="Y581" s="67">
        <f t="shared" ref="Y581:Y644" si="213">V581/100</f>
        <v>1.6524000000000001</v>
      </c>
      <c r="Z581" s="68">
        <f t="shared" ref="Z581:Z644" si="214">V581*100</f>
        <v>16524</v>
      </c>
      <c r="AA581" s="65" t="s">
        <v>53</v>
      </c>
      <c r="AU581" s="23">
        <f t="shared" si="204"/>
        <v>1.35</v>
      </c>
      <c r="AV581" s="23" t="str">
        <f t="shared" si="205"/>
        <v/>
      </c>
      <c r="AW581" s="23" t="str">
        <f t="shared" si="207"/>
        <v/>
      </c>
      <c r="AX581" s="23" t="str">
        <f t="shared" si="196"/>
        <v/>
      </c>
      <c r="AY581" s="23" t="str">
        <f t="shared" si="198"/>
        <v/>
      </c>
      <c r="AZ581" s="23"/>
      <c r="BA581" s="24">
        <v>2.35</v>
      </c>
      <c r="BB581" s="24">
        <v>2.17</v>
      </c>
      <c r="BC581" s="25">
        <f t="shared" si="200"/>
        <v>1.17</v>
      </c>
      <c r="BD581" s="25">
        <f t="shared" si="203"/>
        <v>2.0880999999999998</v>
      </c>
      <c r="BF581" s="55">
        <f t="shared" si="206"/>
        <v>0</v>
      </c>
      <c r="BG581" s="66"/>
      <c r="BH581" s="66"/>
      <c r="BI581" s="25"/>
      <c r="BJ581" s="25"/>
      <c r="BK581" s="20"/>
      <c r="BL581" s="24"/>
      <c r="BM581" s="25"/>
      <c r="BN581" s="25"/>
      <c r="BO581" s="25"/>
      <c r="BP581" s="126"/>
    </row>
    <row r="582" spans="1:68" hidden="1" x14ac:dyDescent="0.2">
      <c r="A582" s="56">
        <v>45206</v>
      </c>
      <c r="B582" s="57" t="s">
        <v>561</v>
      </c>
      <c r="C582" s="24" t="s">
        <v>759</v>
      </c>
      <c r="D582" s="24" t="s">
        <v>573</v>
      </c>
      <c r="F582" s="74" t="s">
        <v>51</v>
      </c>
      <c r="G582" s="74" t="s">
        <v>103</v>
      </c>
      <c r="H582" s="24" t="s">
        <v>746</v>
      </c>
      <c r="I582" s="61" t="s">
        <v>96</v>
      </c>
      <c r="J582" s="61" t="s">
        <v>156</v>
      </c>
      <c r="K582" s="70" t="s">
        <v>760</v>
      </c>
      <c r="L582" s="122">
        <v>1</v>
      </c>
      <c r="M582" s="74" t="s">
        <v>105</v>
      </c>
      <c r="N582" s="60" t="s">
        <v>6</v>
      </c>
      <c r="R582" s="79">
        <v>3.2</v>
      </c>
      <c r="S582" s="65" t="s">
        <v>373</v>
      </c>
      <c r="T582" s="66" t="str">
        <f t="shared" si="208"/>
        <v>0.00</v>
      </c>
      <c r="U582" s="66">
        <f t="shared" si="209"/>
        <v>-1</v>
      </c>
      <c r="V582" s="66">
        <f t="shared" si="210"/>
        <v>164.24</v>
      </c>
      <c r="W582" s="66">
        <f t="shared" si="211"/>
        <v>1498.5</v>
      </c>
      <c r="X582" s="20">
        <f t="shared" si="212"/>
        <v>0.10960293626960295</v>
      </c>
      <c r="Y582" s="67">
        <f t="shared" si="213"/>
        <v>1.6424000000000001</v>
      </c>
      <c r="Z582" s="68">
        <f t="shared" si="214"/>
        <v>16424</v>
      </c>
      <c r="AA582" s="65" t="s">
        <v>52</v>
      </c>
      <c r="AU582" s="23">
        <f t="shared" si="204"/>
        <v>-1</v>
      </c>
      <c r="AV582" s="23" t="str">
        <f t="shared" si="205"/>
        <v/>
      </c>
      <c r="AW582" s="23" t="str">
        <f t="shared" si="207"/>
        <v/>
      </c>
      <c r="AX582" s="23" t="str">
        <f t="shared" si="196"/>
        <v/>
      </c>
      <c r="AY582" s="23" t="str">
        <f t="shared" si="198"/>
        <v/>
      </c>
      <c r="AZ582" s="23"/>
      <c r="BA582" s="24">
        <v>3.7</v>
      </c>
      <c r="BB582" s="24">
        <v>3.8</v>
      </c>
      <c r="BC582" s="25">
        <f t="shared" si="200"/>
        <v>2.8</v>
      </c>
      <c r="BD582" s="25">
        <f t="shared" si="203"/>
        <v>3.6040000000000001</v>
      </c>
      <c r="BF582" s="55">
        <f t="shared" si="206"/>
        <v>0</v>
      </c>
      <c r="BG582" s="66"/>
      <c r="BH582" s="66"/>
      <c r="BI582" s="25"/>
      <c r="BJ582" s="25"/>
      <c r="BK582" s="20"/>
      <c r="BL582" s="24"/>
      <c r="BM582" s="25"/>
      <c r="BN582" s="25"/>
      <c r="BO582" s="25"/>
      <c r="BP582" s="126"/>
    </row>
    <row r="583" spans="1:68" hidden="1" x14ac:dyDescent="0.2">
      <c r="A583" s="56">
        <v>45207</v>
      </c>
      <c r="B583" s="57" t="s">
        <v>561</v>
      </c>
      <c r="C583" s="24" t="s">
        <v>754</v>
      </c>
      <c r="D583" s="24" t="s">
        <v>577</v>
      </c>
      <c r="F583" s="74" t="s">
        <v>51</v>
      </c>
      <c r="G583" s="74" t="s">
        <v>103</v>
      </c>
      <c r="H583" s="24" t="s">
        <v>677</v>
      </c>
      <c r="I583" s="61" t="s">
        <v>159</v>
      </c>
      <c r="J583" s="61" t="s">
        <v>95</v>
      </c>
      <c r="K583" s="70" t="s">
        <v>761</v>
      </c>
      <c r="L583" s="122">
        <v>1</v>
      </c>
      <c r="M583" s="74" t="s">
        <v>105</v>
      </c>
      <c r="N583" s="60" t="s">
        <v>6</v>
      </c>
      <c r="R583" s="79">
        <v>3.8</v>
      </c>
      <c r="S583" s="65" t="s">
        <v>373</v>
      </c>
      <c r="T583" s="66" t="str">
        <f t="shared" si="208"/>
        <v>0.00</v>
      </c>
      <c r="U583" s="66">
        <f t="shared" si="209"/>
        <v>-1</v>
      </c>
      <c r="V583" s="66">
        <f t="shared" si="210"/>
        <v>163.24</v>
      </c>
      <c r="W583" s="66">
        <f t="shared" si="211"/>
        <v>1499.5</v>
      </c>
      <c r="X583" s="20">
        <f t="shared" si="212"/>
        <v>0.10886295431810604</v>
      </c>
      <c r="Y583" s="67">
        <f t="shared" si="213"/>
        <v>1.6324000000000001</v>
      </c>
      <c r="Z583" s="68">
        <f t="shared" si="214"/>
        <v>16324</v>
      </c>
      <c r="AA583" s="65" t="s">
        <v>52</v>
      </c>
      <c r="AU583" s="23">
        <f t="shared" si="204"/>
        <v>-1</v>
      </c>
      <c r="AV583" s="23" t="str">
        <f t="shared" si="205"/>
        <v/>
      </c>
      <c r="AW583" s="23" t="str">
        <f t="shared" si="207"/>
        <v/>
      </c>
      <c r="AX583" s="23" t="str">
        <f t="shared" si="196"/>
        <v/>
      </c>
      <c r="AY583" s="23" t="str">
        <f t="shared" si="198"/>
        <v/>
      </c>
      <c r="AZ583" s="23"/>
      <c r="BA583" s="25">
        <v>4</v>
      </c>
      <c r="BB583" s="24">
        <v>3.61</v>
      </c>
      <c r="BC583" s="25">
        <f t="shared" si="200"/>
        <v>2.61</v>
      </c>
      <c r="BD583" s="25">
        <f t="shared" si="203"/>
        <v>3.4272999999999998</v>
      </c>
      <c r="BF583" s="55">
        <f t="shared" si="206"/>
        <v>0</v>
      </c>
      <c r="BG583" s="66"/>
      <c r="BH583" s="66"/>
      <c r="BI583" s="25"/>
      <c r="BJ583" s="25"/>
      <c r="BK583" s="20"/>
      <c r="BL583" s="24"/>
      <c r="BM583" s="25"/>
      <c r="BN583" s="25"/>
      <c r="BO583" s="25"/>
      <c r="BP583" s="126"/>
    </row>
    <row r="584" spans="1:68" hidden="1" x14ac:dyDescent="0.2">
      <c r="A584" s="56">
        <v>45207</v>
      </c>
      <c r="B584" s="57" t="s">
        <v>561</v>
      </c>
      <c r="C584" s="24" t="s">
        <v>754</v>
      </c>
      <c r="D584" s="24" t="s">
        <v>577</v>
      </c>
      <c r="F584" s="74" t="s">
        <v>51</v>
      </c>
      <c r="G584" s="74" t="s">
        <v>103</v>
      </c>
      <c r="H584" s="24" t="s">
        <v>351</v>
      </c>
      <c r="I584" s="61" t="s">
        <v>84</v>
      </c>
      <c r="J584" s="61" t="s">
        <v>96</v>
      </c>
      <c r="K584" s="60" t="s">
        <v>762</v>
      </c>
      <c r="L584" s="122">
        <v>1</v>
      </c>
      <c r="M584" s="74" t="s">
        <v>105</v>
      </c>
      <c r="N584" s="60" t="s">
        <v>6</v>
      </c>
      <c r="R584" s="79">
        <v>4.5999999999999996</v>
      </c>
      <c r="S584" s="65" t="s">
        <v>363</v>
      </c>
      <c r="T584" s="66" t="str">
        <f t="shared" si="208"/>
        <v>0.00</v>
      </c>
      <c r="U584" s="66">
        <f t="shared" si="209"/>
        <v>-1</v>
      </c>
      <c r="V584" s="66">
        <f t="shared" si="210"/>
        <v>162.24</v>
      </c>
      <c r="W584" s="66">
        <f t="shared" si="211"/>
        <v>1500.5</v>
      </c>
      <c r="X584" s="20">
        <f t="shared" si="212"/>
        <v>0.10812395868043986</v>
      </c>
      <c r="Y584" s="67">
        <f t="shared" si="213"/>
        <v>1.6224000000000001</v>
      </c>
      <c r="Z584" s="68">
        <f t="shared" si="214"/>
        <v>16224</v>
      </c>
      <c r="AA584" s="65" t="s">
        <v>52</v>
      </c>
      <c r="AU584" s="23">
        <f t="shared" si="204"/>
        <v>-1</v>
      </c>
      <c r="AV584" s="23" t="str">
        <f t="shared" si="205"/>
        <v/>
      </c>
      <c r="AW584" s="23" t="str">
        <f t="shared" si="207"/>
        <v/>
      </c>
      <c r="AX584" s="23" t="str">
        <f t="shared" si="196"/>
        <v/>
      </c>
      <c r="AY584" s="23" t="str">
        <f t="shared" si="198"/>
        <v/>
      </c>
      <c r="AZ584" s="23"/>
      <c r="BA584" s="25">
        <v>5</v>
      </c>
      <c r="BB584" s="25">
        <v>5.4</v>
      </c>
      <c r="BC584" s="25">
        <f t="shared" si="200"/>
        <v>4.4000000000000004</v>
      </c>
      <c r="BD584" s="25">
        <f t="shared" si="203"/>
        <v>5.0920000000000005</v>
      </c>
      <c r="BF584" s="55">
        <f t="shared" si="206"/>
        <v>0</v>
      </c>
      <c r="BG584" s="66"/>
      <c r="BH584" s="66"/>
      <c r="BI584" s="25"/>
      <c r="BJ584" s="25"/>
      <c r="BK584" s="20"/>
      <c r="BL584" s="24"/>
      <c r="BM584" s="25"/>
      <c r="BN584" s="25"/>
      <c r="BO584" s="25"/>
      <c r="BP584" s="126"/>
    </row>
    <row r="585" spans="1:68" hidden="1" x14ac:dyDescent="0.2">
      <c r="A585" s="56">
        <v>45207</v>
      </c>
      <c r="B585" s="57" t="s">
        <v>561</v>
      </c>
      <c r="C585" s="24" t="s">
        <v>754</v>
      </c>
      <c r="D585" s="24" t="s">
        <v>577</v>
      </c>
      <c r="F585" s="74" t="s">
        <v>51</v>
      </c>
      <c r="G585" s="74" t="s">
        <v>103</v>
      </c>
      <c r="H585" s="24" t="s">
        <v>351</v>
      </c>
      <c r="I585" s="61" t="s">
        <v>96</v>
      </c>
      <c r="J585" s="61" t="s">
        <v>63</v>
      </c>
      <c r="K585" s="60" t="s">
        <v>769</v>
      </c>
      <c r="L585" s="122">
        <v>1</v>
      </c>
      <c r="M585" s="74" t="s">
        <v>105</v>
      </c>
      <c r="N585" s="60" t="s">
        <v>6</v>
      </c>
      <c r="R585" s="79">
        <v>4.5</v>
      </c>
      <c r="S585" s="65" t="s">
        <v>363</v>
      </c>
      <c r="T585" s="66" t="str">
        <f t="shared" si="208"/>
        <v>0.00</v>
      </c>
      <c r="U585" s="66">
        <f t="shared" si="209"/>
        <v>-1</v>
      </c>
      <c r="V585" s="66">
        <f t="shared" si="210"/>
        <v>161.24</v>
      </c>
      <c r="W585" s="66">
        <f t="shared" si="211"/>
        <v>1501.5</v>
      </c>
      <c r="X585" s="20">
        <f t="shared" si="212"/>
        <v>0.10738594738594739</v>
      </c>
      <c r="Y585" s="67">
        <f t="shared" si="213"/>
        <v>1.6124000000000001</v>
      </c>
      <c r="Z585" s="68">
        <f t="shared" si="214"/>
        <v>16124</v>
      </c>
      <c r="AA585" s="65" t="s">
        <v>52</v>
      </c>
      <c r="AU585" s="23">
        <f t="shared" si="204"/>
        <v>-1</v>
      </c>
      <c r="AV585" s="23" t="str">
        <f t="shared" si="205"/>
        <v/>
      </c>
      <c r="AW585" s="23" t="str">
        <f t="shared" si="207"/>
        <v/>
      </c>
      <c r="AX585" s="23" t="str">
        <f t="shared" si="196"/>
        <v/>
      </c>
      <c r="AY585" s="23" t="str">
        <f t="shared" si="198"/>
        <v/>
      </c>
      <c r="AZ585" s="23"/>
      <c r="BA585" s="25">
        <v>3.9</v>
      </c>
      <c r="BB585" s="25">
        <v>3.91</v>
      </c>
      <c r="BC585" s="25">
        <f t="shared" si="200"/>
        <v>2.91</v>
      </c>
      <c r="BD585" s="25">
        <f t="shared" si="203"/>
        <v>3.7063000000000001</v>
      </c>
      <c r="BF585" s="55">
        <f t="shared" si="206"/>
        <v>0</v>
      </c>
      <c r="BG585" s="66"/>
      <c r="BH585" s="66"/>
      <c r="BI585" s="25"/>
      <c r="BJ585" s="25"/>
      <c r="BK585" s="20"/>
      <c r="BL585" s="24"/>
      <c r="BM585" s="25"/>
      <c r="BN585" s="25"/>
      <c r="BO585" s="25"/>
      <c r="BP585" s="126"/>
    </row>
    <row r="586" spans="1:68" hidden="1" x14ac:dyDescent="0.2">
      <c r="A586" s="56">
        <v>45207</v>
      </c>
      <c r="B586" s="57" t="s">
        <v>561</v>
      </c>
      <c r="C586" s="24" t="s">
        <v>754</v>
      </c>
      <c r="D586" s="24" t="s">
        <v>577</v>
      </c>
      <c r="F586" s="74" t="s">
        <v>51</v>
      </c>
      <c r="G586" s="74" t="s">
        <v>103</v>
      </c>
      <c r="H586" s="24" t="s">
        <v>764</v>
      </c>
      <c r="I586" s="61" t="s">
        <v>765</v>
      </c>
      <c r="J586" s="61" t="s">
        <v>766</v>
      </c>
      <c r="K586" s="60" t="s">
        <v>767</v>
      </c>
      <c r="L586" s="122">
        <v>1</v>
      </c>
      <c r="M586" s="74" t="s">
        <v>105</v>
      </c>
      <c r="N586" s="60" t="s">
        <v>73</v>
      </c>
      <c r="R586" s="79">
        <v>6.68</v>
      </c>
      <c r="S586" s="65" t="s">
        <v>363</v>
      </c>
      <c r="T586" s="66" t="str">
        <f t="shared" si="208"/>
        <v>0.00</v>
      </c>
      <c r="U586" s="66">
        <f t="shared" si="209"/>
        <v>-1</v>
      </c>
      <c r="V586" s="66">
        <f t="shared" si="210"/>
        <v>160.24</v>
      </c>
      <c r="W586" s="66">
        <f t="shared" si="211"/>
        <v>1502.5</v>
      </c>
      <c r="X586" s="20">
        <f t="shared" si="212"/>
        <v>0.10664891846921798</v>
      </c>
      <c r="Y586" s="67">
        <f t="shared" si="213"/>
        <v>1.6024</v>
      </c>
      <c r="Z586" s="68">
        <f t="shared" si="214"/>
        <v>16024</v>
      </c>
      <c r="AA586" s="65" t="s">
        <v>52</v>
      </c>
      <c r="AU586" s="23">
        <f t="shared" si="204"/>
        <v>-1</v>
      </c>
      <c r="AV586" s="23" t="str">
        <f t="shared" si="205"/>
        <v/>
      </c>
      <c r="AW586" s="23" t="str">
        <f t="shared" si="207"/>
        <v/>
      </c>
      <c r="AX586" s="23" t="str">
        <f t="shared" ref="AX586:AX649" si="215">IF($G586=AX$2,$U586,"")</f>
        <v/>
      </c>
      <c r="AY586" s="23" t="str">
        <f t="shared" si="198"/>
        <v/>
      </c>
      <c r="AZ586" s="23"/>
      <c r="BA586" s="25">
        <v>0</v>
      </c>
      <c r="BB586" s="25">
        <v>0</v>
      </c>
      <c r="BC586" s="25">
        <f t="shared" si="200"/>
        <v>-1</v>
      </c>
      <c r="BD586" s="25">
        <f t="shared" si="203"/>
        <v>6.9999999999999951E-2</v>
      </c>
      <c r="BF586" s="55">
        <f t="shared" si="206"/>
        <v>0</v>
      </c>
      <c r="BG586" s="66"/>
      <c r="BH586" s="66"/>
      <c r="BI586" s="25"/>
      <c r="BJ586" s="25"/>
      <c r="BK586" s="20"/>
      <c r="BL586" s="24"/>
      <c r="BM586" s="25"/>
      <c r="BN586" s="25"/>
      <c r="BO586" s="25"/>
      <c r="BP586" s="126"/>
    </row>
    <row r="587" spans="1:68" hidden="1" x14ac:dyDescent="0.2">
      <c r="A587" s="56">
        <v>45207</v>
      </c>
      <c r="B587" s="57" t="s">
        <v>561</v>
      </c>
      <c r="C587" s="24" t="s">
        <v>754</v>
      </c>
      <c r="D587" s="24" t="s">
        <v>577</v>
      </c>
      <c r="F587" s="74" t="s">
        <v>51</v>
      </c>
      <c r="G587" s="74" t="s">
        <v>103</v>
      </c>
      <c r="H587" s="24" t="s">
        <v>763</v>
      </c>
      <c r="I587" s="61" t="s">
        <v>768</v>
      </c>
      <c r="J587" s="61" t="s">
        <v>322</v>
      </c>
      <c r="K587" s="60" t="s">
        <v>770</v>
      </c>
      <c r="L587" s="122">
        <v>2</v>
      </c>
      <c r="M587" s="74" t="s">
        <v>105</v>
      </c>
      <c r="N587" s="60" t="s">
        <v>73</v>
      </c>
      <c r="R587" s="79">
        <v>3.04</v>
      </c>
      <c r="S587" s="65" t="s">
        <v>363</v>
      </c>
      <c r="T587" s="66" t="str">
        <f t="shared" si="208"/>
        <v>0.00</v>
      </c>
      <c r="U587" s="66">
        <f t="shared" si="209"/>
        <v>-2</v>
      </c>
      <c r="V587" s="66">
        <f t="shared" si="210"/>
        <v>158.24</v>
      </c>
      <c r="W587" s="66">
        <f t="shared" si="211"/>
        <v>1504.5</v>
      </c>
      <c r="X587" s="20">
        <f t="shared" si="212"/>
        <v>0.10517779993353274</v>
      </c>
      <c r="Y587" s="67">
        <f t="shared" si="213"/>
        <v>1.5824</v>
      </c>
      <c r="Z587" s="68">
        <f t="shared" si="214"/>
        <v>15824</v>
      </c>
      <c r="AA587" s="65" t="s">
        <v>52</v>
      </c>
      <c r="AU587" s="23">
        <f t="shared" si="204"/>
        <v>-2</v>
      </c>
      <c r="AV587" s="23" t="str">
        <f t="shared" si="205"/>
        <v/>
      </c>
      <c r="AW587" s="23" t="str">
        <f t="shared" si="207"/>
        <v/>
      </c>
      <c r="AX587" s="23" t="str">
        <f t="shared" si="215"/>
        <v/>
      </c>
      <c r="AY587" s="23" t="str">
        <f t="shared" si="198"/>
        <v/>
      </c>
      <c r="AZ587" s="23"/>
      <c r="BA587" s="25">
        <v>0</v>
      </c>
      <c r="BB587" s="25">
        <v>0</v>
      </c>
      <c r="BC587" s="25">
        <f t="shared" si="200"/>
        <v>-2</v>
      </c>
      <c r="BD587" s="25">
        <f t="shared" si="203"/>
        <v>6.9999999999999951E-2</v>
      </c>
      <c r="BF587" s="55">
        <f t="shared" si="206"/>
        <v>0</v>
      </c>
      <c r="BG587" s="66"/>
      <c r="BH587" s="66"/>
      <c r="BI587" s="25"/>
      <c r="BJ587" s="25"/>
      <c r="BK587" s="20"/>
      <c r="BL587" s="24"/>
      <c r="BM587" s="25"/>
      <c r="BN587" s="25"/>
      <c r="BO587" s="25"/>
      <c r="BP587" s="126"/>
    </row>
    <row r="588" spans="1:68" hidden="1" x14ac:dyDescent="0.2">
      <c r="A588" s="56">
        <v>45209</v>
      </c>
      <c r="B588" s="57" t="s">
        <v>561</v>
      </c>
      <c r="C588" s="24" t="s">
        <v>773</v>
      </c>
      <c r="D588" s="24" t="s">
        <v>584</v>
      </c>
      <c r="F588" s="74" t="s">
        <v>51</v>
      </c>
      <c r="G588" s="74" t="s">
        <v>121</v>
      </c>
      <c r="H588" s="24" t="s">
        <v>771</v>
      </c>
      <c r="I588" s="61" t="s">
        <v>90</v>
      </c>
      <c r="J588" s="61" t="s">
        <v>202</v>
      </c>
      <c r="K588" s="69" t="s">
        <v>772</v>
      </c>
      <c r="L588" s="122">
        <v>2</v>
      </c>
      <c r="M588" s="74" t="s">
        <v>105</v>
      </c>
      <c r="N588" s="60" t="s">
        <v>6</v>
      </c>
      <c r="R588" s="79">
        <v>2.9</v>
      </c>
      <c r="S588" s="65" t="s">
        <v>372</v>
      </c>
      <c r="T588" s="66">
        <f t="shared" si="208"/>
        <v>5.8</v>
      </c>
      <c r="U588" s="66">
        <f t="shared" si="209"/>
        <v>3.8</v>
      </c>
      <c r="V588" s="66">
        <f t="shared" si="210"/>
        <v>162.04000000000002</v>
      </c>
      <c r="W588" s="66">
        <f t="shared" si="211"/>
        <v>1506.5</v>
      </c>
      <c r="X588" s="20">
        <f t="shared" si="212"/>
        <v>0.10756057085960838</v>
      </c>
      <c r="Y588" s="67">
        <f t="shared" si="213"/>
        <v>1.6204000000000003</v>
      </c>
      <c r="Z588" s="68">
        <f t="shared" si="214"/>
        <v>16204.000000000002</v>
      </c>
      <c r="AA588" s="65" t="s">
        <v>53</v>
      </c>
      <c r="AU588" s="23" t="str">
        <f t="shared" si="204"/>
        <v/>
      </c>
      <c r="AV588" s="23">
        <f t="shared" si="205"/>
        <v>3.8</v>
      </c>
      <c r="AW588" s="23" t="str">
        <f t="shared" si="207"/>
        <v/>
      </c>
      <c r="AX588" s="23" t="str">
        <f t="shared" si="215"/>
        <v/>
      </c>
      <c r="AY588" s="23" t="str">
        <f t="shared" si="198"/>
        <v/>
      </c>
      <c r="AZ588" s="23" t="s">
        <v>720</v>
      </c>
      <c r="BA588" s="25">
        <v>0</v>
      </c>
      <c r="BB588" s="25">
        <v>2.83</v>
      </c>
      <c r="BC588" s="25">
        <f t="shared" si="200"/>
        <v>3.66</v>
      </c>
      <c r="BD588" s="25">
        <f t="shared" si="203"/>
        <v>2.7019000000000002</v>
      </c>
      <c r="BF588" s="55">
        <f t="shared" si="206"/>
        <v>0</v>
      </c>
      <c r="BG588" s="66"/>
      <c r="BH588" s="66"/>
      <c r="BI588" s="25"/>
      <c r="BJ588" s="25"/>
      <c r="BK588" s="20"/>
      <c r="BL588" s="24"/>
      <c r="BM588" s="25"/>
      <c r="BN588" s="25"/>
      <c r="BO588" s="25"/>
      <c r="BP588" s="126"/>
    </row>
    <row r="589" spans="1:68" hidden="1" x14ac:dyDescent="0.2">
      <c r="A589" s="56">
        <v>45209</v>
      </c>
      <c r="B589" s="57" t="s">
        <v>561</v>
      </c>
      <c r="C589" s="24" t="s">
        <v>773</v>
      </c>
      <c r="D589" s="24" t="s">
        <v>584</v>
      </c>
      <c r="F589" s="74" t="s">
        <v>51</v>
      </c>
      <c r="G589" s="74" t="s">
        <v>103</v>
      </c>
      <c r="H589" s="24" t="s">
        <v>774</v>
      </c>
      <c r="I589" s="61" t="s">
        <v>84</v>
      </c>
      <c r="J589" s="61" t="s">
        <v>136</v>
      </c>
      <c r="K589" s="70" t="s">
        <v>775</v>
      </c>
      <c r="L589" s="122">
        <v>0.5</v>
      </c>
      <c r="M589" s="74" t="s">
        <v>105</v>
      </c>
      <c r="N589" s="60" t="s">
        <v>6</v>
      </c>
      <c r="R589" s="79">
        <v>6</v>
      </c>
      <c r="S589" s="65" t="s">
        <v>373</v>
      </c>
      <c r="T589" s="66" t="str">
        <f t="shared" si="208"/>
        <v>0.00</v>
      </c>
      <c r="U589" s="66">
        <f t="shared" si="209"/>
        <v>-0.5</v>
      </c>
      <c r="V589" s="66">
        <f t="shared" si="210"/>
        <v>161.54000000000002</v>
      </c>
      <c r="W589" s="66">
        <f t="shared" si="211"/>
        <v>1507</v>
      </c>
      <c r="X589" s="20">
        <f t="shared" si="212"/>
        <v>0.107193098871931</v>
      </c>
      <c r="Y589" s="67">
        <f t="shared" si="213"/>
        <v>1.6154000000000002</v>
      </c>
      <c r="Z589" s="68">
        <f t="shared" si="214"/>
        <v>16154.000000000002</v>
      </c>
      <c r="AA589" s="65" t="s">
        <v>52</v>
      </c>
      <c r="AU589" s="23">
        <f t="shared" si="204"/>
        <v>-0.5</v>
      </c>
      <c r="AV589" s="23" t="str">
        <f t="shared" si="205"/>
        <v/>
      </c>
      <c r="AW589" s="23" t="str">
        <f t="shared" si="207"/>
        <v/>
      </c>
      <c r="AX589" s="23" t="str">
        <f t="shared" si="215"/>
        <v/>
      </c>
      <c r="AY589" s="23" t="str">
        <f t="shared" si="198"/>
        <v/>
      </c>
      <c r="AZ589" s="23"/>
      <c r="BA589" s="25">
        <v>4.5999999999999996</v>
      </c>
      <c r="BB589" s="25">
        <v>4</v>
      </c>
      <c r="BC589" s="25">
        <f t="shared" si="200"/>
        <v>1.5</v>
      </c>
      <c r="BD589" s="25">
        <f t="shared" si="203"/>
        <v>3.79</v>
      </c>
      <c r="BF589" s="55">
        <f t="shared" si="206"/>
        <v>0</v>
      </c>
      <c r="BG589" s="66"/>
      <c r="BH589" s="66"/>
      <c r="BI589" s="25"/>
      <c r="BJ589" s="25"/>
      <c r="BK589" s="20"/>
      <c r="BL589" s="24"/>
      <c r="BM589" s="25"/>
      <c r="BN589" s="25"/>
      <c r="BO589" s="25"/>
      <c r="BP589" s="126"/>
    </row>
    <row r="590" spans="1:68" hidden="1" x14ac:dyDescent="0.2">
      <c r="A590" s="56">
        <v>45209</v>
      </c>
      <c r="B590" s="57" t="s">
        <v>561</v>
      </c>
      <c r="C590" s="24" t="s">
        <v>773</v>
      </c>
      <c r="D590" s="24" t="s">
        <v>584</v>
      </c>
      <c r="F590" s="74" t="s">
        <v>51</v>
      </c>
      <c r="G590" s="74" t="s">
        <v>103</v>
      </c>
      <c r="H590" s="24" t="s">
        <v>774</v>
      </c>
      <c r="I590" s="61" t="s">
        <v>84</v>
      </c>
      <c r="J590" s="61" t="s">
        <v>136</v>
      </c>
      <c r="K590" s="69" t="s">
        <v>775</v>
      </c>
      <c r="L590" s="122">
        <v>1.5</v>
      </c>
      <c r="M590" s="74" t="s">
        <v>105</v>
      </c>
      <c r="N590" s="60" t="s">
        <v>7</v>
      </c>
      <c r="R590" s="79">
        <v>2.15</v>
      </c>
      <c r="S590" s="65" t="s">
        <v>373</v>
      </c>
      <c r="T590" s="66">
        <f t="shared" si="208"/>
        <v>3.23</v>
      </c>
      <c r="U590" s="66">
        <f t="shared" si="209"/>
        <v>1.73</v>
      </c>
      <c r="V590" s="66">
        <f t="shared" si="210"/>
        <v>163.27000000000001</v>
      </c>
      <c r="W590" s="66">
        <f t="shared" si="211"/>
        <v>1508.5</v>
      </c>
      <c r="X590" s="20">
        <f t="shared" si="212"/>
        <v>0.10823334438183627</v>
      </c>
      <c r="Y590" s="67">
        <f t="shared" si="213"/>
        <v>1.6327</v>
      </c>
      <c r="Z590" s="68">
        <f t="shared" si="214"/>
        <v>16327.000000000002</v>
      </c>
      <c r="AA590" s="65" t="s">
        <v>53</v>
      </c>
      <c r="AU590" s="23">
        <f t="shared" si="204"/>
        <v>1.73</v>
      </c>
      <c r="AV590" s="23" t="str">
        <f t="shared" si="205"/>
        <v/>
      </c>
      <c r="AW590" s="23" t="str">
        <f t="shared" si="207"/>
        <v/>
      </c>
      <c r="AX590" s="23" t="str">
        <f t="shared" si="215"/>
        <v/>
      </c>
      <c r="AY590" s="23" t="str">
        <f t="shared" si="198"/>
        <v/>
      </c>
      <c r="AZ590" s="23"/>
      <c r="BA590" s="25">
        <v>1.7</v>
      </c>
      <c r="BB590" s="25">
        <v>1.79</v>
      </c>
      <c r="BC590" s="25">
        <f t="shared" si="200"/>
        <v>1.1850000000000001</v>
      </c>
      <c r="BD590" s="25">
        <f t="shared" si="203"/>
        <v>1.7347000000000001</v>
      </c>
      <c r="BF590" s="55">
        <f t="shared" si="206"/>
        <v>0</v>
      </c>
      <c r="BG590" s="66"/>
      <c r="BH590" s="66"/>
      <c r="BI590" s="25"/>
      <c r="BJ590" s="25"/>
      <c r="BK590" s="20"/>
      <c r="BL590" s="24"/>
      <c r="BM590" s="25"/>
      <c r="BN590" s="25"/>
      <c r="BO590" s="25"/>
      <c r="BP590" s="126"/>
    </row>
    <row r="591" spans="1:68" hidden="1" x14ac:dyDescent="0.2">
      <c r="A591" s="56">
        <v>45211</v>
      </c>
      <c r="B591" s="57" t="s">
        <v>561</v>
      </c>
      <c r="C591" s="24" t="s">
        <v>777</v>
      </c>
      <c r="D591" s="24" t="s">
        <v>398</v>
      </c>
      <c r="F591" s="74" t="s">
        <v>51</v>
      </c>
      <c r="G591" s="74" t="s">
        <v>152</v>
      </c>
      <c r="H591" s="24" t="s">
        <v>197</v>
      </c>
      <c r="I591" s="61" t="s">
        <v>95</v>
      </c>
      <c r="J591" s="61" t="s">
        <v>96</v>
      </c>
      <c r="K591" s="60" t="s">
        <v>776</v>
      </c>
      <c r="L591" s="122">
        <v>1</v>
      </c>
      <c r="M591" s="74" t="s">
        <v>105</v>
      </c>
      <c r="N591" s="60" t="s">
        <v>6</v>
      </c>
      <c r="R591" s="79">
        <v>8</v>
      </c>
      <c r="S591" s="65" t="s">
        <v>363</v>
      </c>
      <c r="T591" s="66" t="str">
        <f t="shared" si="208"/>
        <v>0.00</v>
      </c>
      <c r="U591" s="66">
        <f t="shared" si="209"/>
        <v>-1</v>
      </c>
      <c r="V591" s="66">
        <f t="shared" si="210"/>
        <v>162.27000000000001</v>
      </c>
      <c r="W591" s="66">
        <f t="shared" si="211"/>
        <v>1509.5</v>
      </c>
      <c r="X591" s="20">
        <f t="shared" si="212"/>
        <v>0.10749917191122889</v>
      </c>
      <c r="Y591" s="67">
        <f t="shared" si="213"/>
        <v>1.6227</v>
      </c>
      <c r="Z591" s="68">
        <f t="shared" si="214"/>
        <v>16227.000000000002</v>
      </c>
      <c r="AA591" s="65" t="s">
        <v>52</v>
      </c>
      <c r="AU591" s="23" t="str">
        <f t="shared" si="204"/>
        <v/>
      </c>
      <c r="AV591" s="23" t="str">
        <f t="shared" si="205"/>
        <v/>
      </c>
      <c r="AW591" s="23">
        <f t="shared" si="207"/>
        <v>-1</v>
      </c>
      <c r="AX591" s="23" t="str">
        <f t="shared" si="215"/>
        <v/>
      </c>
      <c r="AY591" s="23" t="str">
        <f t="shared" si="198"/>
        <v/>
      </c>
      <c r="AZ591" s="23"/>
      <c r="BA591" s="25">
        <v>0</v>
      </c>
      <c r="BB591" s="25">
        <v>5.14</v>
      </c>
      <c r="BC591" s="25">
        <f t="shared" si="200"/>
        <v>4.1399999999999997</v>
      </c>
      <c r="BD591" s="25">
        <f t="shared" si="203"/>
        <v>4.8502000000000001</v>
      </c>
      <c r="BF591" s="55">
        <f t="shared" si="206"/>
        <v>0</v>
      </c>
      <c r="BG591" s="66"/>
      <c r="BH591" s="66"/>
      <c r="BI591" s="25"/>
      <c r="BJ591" s="25"/>
      <c r="BK591" s="20"/>
      <c r="BL591" s="24"/>
      <c r="BM591" s="25"/>
      <c r="BN591" s="25"/>
      <c r="BO591" s="25"/>
      <c r="BP591" s="126"/>
    </row>
    <row r="592" spans="1:68" hidden="1" x14ac:dyDescent="0.2">
      <c r="A592" s="56">
        <v>45211</v>
      </c>
      <c r="B592" s="57" t="s">
        <v>561</v>
      </c>
      <c r="C592" s="24" t="s">
        <v>777</v>
      </c>
      <c r="D592" s="24" t="s">
        <v>398</v>
      </c>
      <c r="F592" s="74" t="s">
        <v>51</v>
      </c>
      <c r="G592" s="74" t="s">
        <v>152</v>
      </c>
      <c r="H592" s="24" t="s">
        <v>197</v>
      </c>
      <c r="I592" s="61" t="s">
        <v>95</v>
      </c>
      <c r="J592" s="61" t="s">
        <v>96</v>
      </c>
      <c r="K592" s="60" t="s">
        <v>776</v>
      </c>
      <c r="L592" s="122">
        <v>2</v>
      </c>
      <c r="M592" s="74" t="s">
        <v>105</v>
      </c>
      <c r="N592" s="60" t="s">
        <v>7</v>
      </c>
      <c r="R592" s="79">
        <v>2.5</v>
      </c>
      <c r="S592" s="65" t="s">
        <v>363</v>
      </c>
      <c r="T592" s="66" t="str">
        <f t="shared" si="208"/>
        <v>0.00</v>
      </c>
      <c r="U592" s="66">
        <f t="shared" si="209"/>
        <v>-2</v>
      </c>
      <c r="V592" s="66">
        <f t="shared" si="210"/>
        <v>160.27000000000001</v>
      </c>
      <c r="W592" s="66">
        <f t="shared" si="211"/>
        <v>1511.5</v>
      </c>
      <c r="X592" s="20">
        <f t="shared" si="212"/>
        <v>0.10603374131657295</v>
      </c>
      <c r="Y592" s="67">
        <f t="shared" si="213"/>
        <v>1.6027</v>
      </c>
      <c r="Z592" s="68">
        <f t="shared" si="214"/>
        <v>16027.000000000002</v>
      </c>
      <c r="AA592" s="65" t="s">
        <v>52</v>
      </c>
      <c r="AU592" s="23" t="str">
        <f t="shared" si="204"/>
        <v/>
      </c>
      <c r="AV592" s="23" t="str">
        <f t="shared" si="205"/>
        <v/>
      </c>
      <c r="AW592" s="23">
        <f t="shared" si="207"/>
        <v>-2</v>
      </c>
      <c r="AX592" s="23" t="str">
        <f t="shared" si="215"/>
        <v/>
      </c>
      <c r="AY592" s="23" t="str">
        <f t="shared" si="198"/>
        <v/>
      </c>
      <c r="AZ592" s="23"/>
      <c r="BA592" s="25">
        <v>0</v>
      </c>
      <c r="BB592" s="25">
        <v>0</v>
      </c>
      <c r="BC592" s="25">
        <f t="shared" si="200"/>
        <v>-2</v>
      </c>
      <c r="BD592" s="25">
        <f>0.94*(BB592-1)+1</f>
        <v>6.0000000000000053E-2</v>
      </c>
      <c r="BF592" s="55">
        <f t="shared" si="206"/>
        <v>0</v>
      </c>
      <c r="BG592" s="66"/>
      <c r="BH592" s="66"/>
      <c r="BI592" s="25"/>
      <c r="BJ592" s="25"/>
      <c r="BK592" s="20"/>
      <c r="BL592" s="24"/>
      <c r="BM592" s="25"/>
      <c r="BN592" s="25"/>
      <c r="BO592" s="25"/>
      <c r="BP592" s="126"/>
    </row>
    <row r="593" spans="1:68" hidden="1" x14ac:dyDescent="0.2">
      <c r="A593" s="56">
        <v>45211</v>
      </c>
      <c r="B593" s="57" t="s">
        <v>561</v>
      </c>
      <c r="C593" s="24" t="s">
        <v>779</v>
      </c>
      <c r="D593" s="24" t="s">
        <v>398</v>
      </c>
      <c r="F593" s="74" t="s">
        <v>51</v>
      </c>
      <c r="G593" s="74" t="s">
        <v>121</v>
      </c>
      <c r="H593" s="24" t="s">
        <v>374</v>
      </c>
      <c r="I593" s="61" t="s">
        <v>84</v>
      </c>
      <c r="J593" s="61" t="s">
        <v>156</v>
      </c>
      <c r="K593" s="62" t="s">
        <v>778</v>
      </c>
      <c r="L593" s="122">
        <v>2</v>
      </c>
      <c r="M593" s="74" t="s">
        <v>105</v>
      </c>
      <c r="N593" s="60" t="s">
        <v>6</v>
      </c>
      <c r="R593" s="79">
        <v>3.9</v>
      </c>
      <c r="S593" s="65" t="s">
        <v>371</v>
      </c>
      <c r="T593" s="66" t="str">
        <f t="shared" si="208"/>
        <v>0.00</v>
      </c>
      <c r="U593" s="66">
        <f t="shared" si="209"/>
        <v>-2</v>
      </c>
      <c r="V593" s="66">
        <f t="shared" si="210"/>
        <v>158.27000000000001</v>
      </c>
      <c r="W593" s="66">
        <f t="shared" si="211"/>
        <v>1513.5</v>
      </c>
      <c r="X593" s="20">
        <f t="shared" si="212"/>
        <v>0.10457218368021144</v>
      </c>
      <c r="Y593" s="67">
        <f t="shared" si="213"/>
        <v>1.5827</v>
      </c>
      <c r="Z593" s="68">
        <f t="shared" si="214"/>
        <v>15827.000000000002</v>
      </c>
      <c r="AA593" s="65" t="s">
        <v>52</v>
      </c>
      <c r="AU593" s="23" t="str">
        <f t="shared" si="204"/>
        <v/>
      </c>
      <c r="AV593" s="23">
        <f t="shared" si="205"/>
        <v>-2</v>
      </c>
      <c r="AW593" s="23" t="str">
        <f t="shared" si="207"/>
        <v/>
      </c>
      <c r="AX593" s="23" t="str">
        <f t="shared" si="215"/>
        <v/>
      </c>
      <c r="AY593" s="23" t="str">
        <f t="shared" si="198"/>
        <v/>
      </c>
      <c r="AZ593" s="23" t="s">
        <v>720</v>
      </c>
      <c r="BA593" s="25">
        <v>0</v>
      </c>
      <c r="BB593" s="25">
        <v>0</v>
      </c>
      <c r="BC593" s="25">
        <f t="shared" si="200"/>
        <v>-2</v>
      </c>
      <c r="BD593" s="25">
        <f>0.94*(BB593-1)+1</f>
        <v>6.0000000000000053E-2</v>
      </c>
      <c r="BF593" s="55">
        <f t="shared" si="206"/>
        <v>0</v>
      </c>
      <c r="BG593" s="66"/>
      <c r="BH593" s="66"/>
      <c r="BI593" s="25"/>
      <c r="BJ593" s="25"/>
      <c r="BK593" s="20"/>
      <c r="BL593" s="24"/>
      <c r="BM593" s="25"/>
      <c r="BN593" s="25"/>
      <c r="BO593" s="25"/>
      <c r="BP593" s="126"/>
    </row>
    <row r="594" spans="1:68" hidden="1" x14ac:dyDescent="0.2">
      <c r="A594" s="56">
        <v>45213</v>
      </c>
      <c r="B594" s="57" t="s">
        <v>561</v>
      </c>
      <c r="C594" s="24" t="s">
        <v>782</v>
      </c>
      <c r="D594" s="24" t="s">
        <v>573</v>
      </c>
      <c r="F594" s="74" t="s">
        <v>51</v>
      </c>
      <c r="G594" s="74" t="s">
        <v>103</v>
      </c>
      <c r="H594" s="24" t="s">
        <v>141</v>
      </c>
      <c r="I594" s="61" t="s">
        <v>156</v>
      </c>
      <c r="J594" s="61" t="s">
        <v>84</v>
      </c>
      <c r="K594" s="69" t="s">
        <v>791</v>
      </c>
      <c r="L594" s="122">
        <v>1</v>
      </c>
      <c r="M594" s="74" t="s">
        <v>105</v>
      </c>
      <c r="N594" s="60" t="s">
        <v>6</v>
      </c>
      <c r="R594" s="79">
        <v>3.5</v>
      </c>
      <c r="S594" s="65" t="s">
        <v>372</v>
      </c>
      <c r="T594" s="66">
        <f t="shared" si="208"/>
        <v>3.5</v>
      </c>
      <c r="U594" s="66">
        <f t="shared" si="209"/>
        <v>2.5</v>
      </c>
      <c r="V594" s="66">
        <f t="shared" si="210"/>
        <v>160.77000000000001</v>
      </c>
      <c r="W594" s="66">
        <f t="shared" si="211"/>
        <v>1514.5</v>
      </c>
      <c r="X594" s="20">
        <f t="shared" si="212"/>
        <v>0.10615384615384615</v>
      </c>
      <c r="Y594" s="67">
        <f t="shared" si="213"/>
        <v>1.6077000000000001</v>
      </c>
      <c r="Z594" s="68">
        <f t="shared" si="214"/>
        <v>16077.000000000002</v>
      </c>
      <c r="AA594" s="65" t="s">
        <v>53</v>
      </c>
      <c r="AU594" s="23">
        <f t="shared" si="204"/>
        <v>2.5</v>
      </c>
      <c r="AV594" s="23" t="str">
        <f t="shared" si="205"/>
        <v/>
      </c>
      <c r="AW594" s="23" t="str">
        <f t="shared" si="207"/>
        <v/>
      </c>
      <c r="AX594" s="23" t="str">
        <f t="shared" si="215"/>
        <v/>
      </c>
      <c r="AY594" s="23" t="str">
        <f t="shared" ref="AY594:AY657" si="216">IF($G594=AY$2,$U594,"")</f>
        <v/>
      </c>
      <c r="AZ594" s="23"/>
      <c r="BA594" s="25">
        <v>3.9</v>
      </c>
      <c r="BB594" s="25">
        <v>3.67</v>
      </c>
      <c r="BC594" s="25">
        <f t="shared" si="200"/>
        <v>2.67</v>
      </c>
      <c r="BD594" s="25">
        <f t="shared" ref="BD594:BD624" si="217">0.93*(BB594-1)+1</f>
        <v>3.4830999999999999</v>
      </c>
      <c r="BF594" s="55">
        <f t="shared" si="206"/>
        <v>0</v>
      </c>
      <c r="BG594" s="66"/>
      <c r="BH594" s="66"/>
      <c r="BI594" s="25"/>
      <c r="BJ594" s="25"/>
      <c r="BK594" s="20"/>
      <c r="BL594" s="24"/>
      <c r="BM594" s="25"/>
      <c r="BN594" s="25"/>
      <c r="BO594" s="25"/>
      <c r="BP594" s="126"/>
    </row>
    <row r="595" spans="1:68" hidden="1" x14ac:dyDescent="0.2">
      <c r="A595" s="56">
        <v>45213</v>
      </c>
      <c r="B595" s="57" t="s">
        <v>561</v>
      </c>
      <c r="C595" s="24" t="s">
        <v>782</v>
      </c>
      <c r="D595" s="24" t="s">
        <v>573</v>
      </c>
      <c r="F595" s="74" t="s">
        <v>51</v>
      </c>
      <c r="G595" s="74" t="s">
        <v>103</v>
      </c>
      <c r="H595" s="24" t="s">
        <v>141</v>
      </c>
      <c r="I595" s="61" t="s">
        <v>156</v>
      </c>
      <c r="J595" s="61" t="s">
        <v>84</v>
      </c>
      <c r="K595" s="69" t="s">
        <v>791</v>
      </c>
      <c r="L595" s="122">
        <v>2</v>
      </c>
      <c r="M595" s="74" t="s">
        <v>105</v>
      </c>
      <c r="N595" s="60" t="s">
        <v>7</v>
      </c>
      <c r="R595" s="79">
        <v>1.5</v>
      </c>
      <c r="S595" s="65" t="s">
        <v>372</v>
      </c>
      <c r="T595" s="66">
        <f t="shared" si="208"/>
        <v>3</v>
      </c>
      <c r="U595" s="66">
        <f t="shared" si="209"/>
        <v>1</v>
      </c>
      <c r="V595" s="66">
        <f t="shared" si="210"/>
        <v>161.77000000000001</v>
      </c>
      <c r="W595" s="66">
        <f t="shared" si="211"/>
        <v>1516.5</v>
      </c>
      <c r="X595" s="20">
        <f t="shared" si="212"/>
        <v>0.10667326079788989</v>
      </c>
      <c r="Y595" s="67">
        <f t="shared" si="213"/>
        <v>1.6177000000000001</v>
      </c>
      <c r="Z595" s="68">
        <f t="shared" si="214"/>
        <v>16177.000000000002</v>
      </c>
      <c r="AA595" s="65" t="s">
        <v>53</v>
      </c>
      <c r="AU595" s="23">
        <f t="shared" si="204"/>
        <v>1</v>
      </c>
      <c r="AV595" s="23" t="str">
        <f t="shared" si="205"/>
        <v/>
      </c>
      <c r="AW595" s="23" t="str">
        <f t="shared" si="207"/>
        <v/>
      </c>
      <c r="AX595" s="23" t="str">
        <f t="shared" si="215"/>
        <v/>
      </c>
      <c r="AY595" s="23" t="str">
        <f t="shared" si="216"/>
        <v/>
      </c>
      <c r="AZ595" s="23"/>
      <c r="BA595" s="25">
        <v>1.5</v>
      </c>
      <c r="BB595" s="25">
        <v>1.55</v>
      </c>
      <c r="BC595" s="25">
        <f t="shared" si="200"/>
        <v>1.1000000000000001</v>
      </c>
      <c r="BD595" s="25">
        <f t="shared" si="217"/>
        <v>1.5115000000000001</v>
      </c>
      <c r="BF595" s="55">
        <f t="shared" si="206"/>
        <v>0</v>
      </c>
      <c r="BG595" s="66"/>
      <c r="BH595" s="66"/>
      <c r="BI595" s="25"/>
      <c r="BJ595" s="25"/>
      <c r="BK595" s="20"/>
      <c r="BL595" s="24"/>
      <c r="BM595" s="25"/>
      <c r="BN595" s="25"/>
      <c r="BO595" s="25"/>
      <c r="BP595" s="126"/>
    </row>
    <row r="596" spans="1:68" hidden="1" x14ac:dyDescent="0.2">
      <c r="A596" s="56">
        <v>45213</v>
      </c>
      <c r="B596" s="57" t="s">
        <v>561</v>
      </c>
      <c r="C596" s="24" t="s">
        <v>782</v>
      </c>
      <c r="D596" s="24" t="s">
        <v>573</v>
      </c>
      <c r="F596" s="74" t="s">
        <v>51</v>
      </c>
      <c r="G596" s="74" t="s">
        <v>103</v>
      </c>
      <c r="H596" s="24" t="s">
        <v>377</v>
      </c>
      <c r="I596" s="61" t="s">
        <v>156</v>
      </c>
      <c r="J596" s="61" t="s">
        <v>156</v>
      </c>
      <c r="K596" s="70" t="s">
        <v>780</v>
      </c>
      <c r="L596" s="122">
        <v>1</v>
      </c>
      <c r="M596" s="74" t="s">
        <v>105</v>
      </c>
      <c r="N596" s="60" t="s">
        <v>6</v>
      </c>
      <c r="R596" s="79">
        <v>5</v>
      </c>
      <c r="S596" s="65" t="s">
        <v>373</v>
      </c>
      <c r="T596" s="66" t="str">
        <f t="shared" si="208"/>
        <v>0.00</v>
      </c>
      <c r="U596" s="66">
        <f t="shared" si="209"/>
        <v>-1</v>
      </c>
      <c r="V596" s="66">
        <f t="shared" si="210"/>
        <v>160.77000000000001</v>
      </c>
      <c r="W596" s="66">
        <f t="shared" si="211"/>
        <v>1517.5</v>
      </c>
      <c r="X596" s="20">
        <f t="shared" si="212"/>
        <v>0.10594398682042834</v>
      </c>
      <c r="Y596" s="67">
        <f t="shared" si="213"/>
        <v>1.6077000000000001</v>
      </c>
      <c r="Z596" s="68">
        <f t="shared" si="214"/>
        <v>16077.000000000002</v>
      </c>
      <c r="AA596" s="65" t="s">
        <v>52</v>
      </c>
      <c r="AU596" s="23">
        <f t="shared" si="204"/>
        <v>-1</v>
      </c>
      <c r="AV596" s="23" t="str">
        <f t="shared" si="205"/>
        <v/>
      </c>
      <c r="AW596" s="23" t="str">
        <f t="shared" si="207"/>
        <v/>
      </c>
      <c r="AX596" s="23" t="str">
        <f t="shared" si="215"/>
        <v/>
      </c>
      <c r="AY596" s="23" t="str">
        <f t="shared" si="216"/>
        <v/>
      </c>
      <c r="AZ596" s="23"/>
      <c r="BA596" s="25">
        <v>5.05</v>
      </c>
      <c r="BB596" s="25">
        <v>5.69</v>
      </c>
      <c r="BC596" s="25">
        <f t="shared" si="200"/>
        <v>4.6900000000000004</v>
      </c>
      <c r="BD596" s="25">
        <f t="shared" si="217"/>
        <v>5.3617000000000008</v>
      </c>
      <c r="BF596" s="55">
        <f t="shared" si="206"/>
        <v>0</v>
      </c>
      <c r="BG596" s="66"/>
      <c r="BH596" s="66"/>
      <c r="BI596" s="25"/>
      <c r="BJ596" s="25"/>
      <c r="BK596" s="20"/>
      <c r="BL596" s="24"/>
      <c r="BM596" s="25"/>
      <c r="BN596" s="25"/>
      <c r="BO596" s="25"/>
      <c r="BP596" s="126"/>
    </row>
    <row r="597" spans="1:68" hidden="1" x14ac:dyDescent="0.2">
      <c r="A597" s="56">
        <v>45213</v>
      </c>
      <c r="B597" s="57" t="s">
        <v>561</v>
      </c>
      <c r="C597" s="24" t="s">
        <v>782</v>
      </c>
      <c r="D597" s="24" t="s">
        <v>573</v>
      </c>
      <c r="F597" s="74" t="s">
        <v>51</v>
      </c>
      <c r="G597" s="74" t="s">
        <v>103</v>
      </c>
      <c r="H597" s="24" t="s">
        <v>377</v>
      </c>
      <c r="I597" s="61" t="s">
        <v>156</v>
      </c>
      <c r="J597" s="61" t="s">
        <v>156</v>
      </c>
      <c r="K597" s="69" t="s">
        <v>780</v>
      </c>
      <c r="L597" s="122">
        <v>2</v>
      </c>
      <c r="M597" s="74" t="s">
        <v>105</v>
      </c>
      <c r="N597" s="60" t="s">
        <v>7</v>
      </c>
      <c r="R597" s="79">
        <v>1.7</v>
      </c>
      <c r="S597" s="65" t="s">
        <v>373</v>
      </c>
      <c r="T597" s="66">
        <f t="shared" si="208"/>
        <v>3.4</v>
      </c>
      <c r="U597" s="66">
        <f t="shared" si="209"/>
        <v>1.4</v>
      </c>
      <c r="V597" s="66">
        <f t="shared" si="210"/>
        <v>162.17000000000002</v>
      </c>
      <c r="W597" s="66">
        <f t="shared" si="211"/>
        <v>1519.5</v>
      </c>
      <c r="X597" s="20">
        <f t="shared" si="212"/>
        <v>0.10672589667653834</v>
      </c>
      <c r="Y597" s="67">
        <f t="shared" si="213"/>
        <v>1.6217000000000001</v>
      </c>
      <c r="Z597" s="68">
        <f t="shared" si="214"/>
        <v>16217.000000000002</v>
      </c>
      <c r="AA597" s="65" t="s">
        <v>53</v>
      </c>
      <c r="AU597" s="23">
        <f t="shared" si="204"/>
        <v>1.4</v>
      </c>
      <c r="AV597" s="23" t="str">
        <f t="shared" si="205"/>
        <v/>
      </c>
      <c r="AW597" s="23" t="str">
        <f t="shared" si="207"/>
        <v/>
      </c>
      <c r="AX597" s="23" t="str">
        <f t="shared" si="215"/>
        <v/>
      </c>
      <c r="AY597" s="23" t="str">
        <f t="shared" si="216"/>
        <v/>
      </c>
      <c r="AZ597" s="23"/>
      <c r="BA597" s="25">
        <v>1.45</v>
      </c>
      <c r="BB597" s="25">
        <v>1.59</v>
      </c>
      <c r="BC597" s="25">
        <f t="shared" si="200"/>
        <v>1.1800000000000002</v>
      </c>
      <c r="BD597" s="25">
        <f t="shared" si="217"/>
        <v>1.5487000000000002</v>
      </c>
      <c r="BF597" s="55">
        <f t="shared" si="206"/>
        <v>0</v>
      </c>
      <c r="BG597" s="66"/>
      <c r="BH597" s="66"/>
      <c r="BI597" s="25"/>
      <c r="BJ597" s="25"/>
      <c r="BK597" s="20"/>
      <c r="BL597" s="24"/>
      <c r="BM597" s="25"/>
      <c r="BN597" s="25"/>
      <c r="BO597" s="25"/>
      <c r="BP597" s="126"/>
    </row>
    <row r="598" spans="1:68" hidden="1" x14ac:dyDescent="0.2">
      <c r="A598" s="56">
        <v>45213</v>
      </c>
      <c r="B598" s="57" t="s">
        <v>561</v>
      </c>
      <c r="C598" s="24" t="s">
        <v>782</v>
      </c>
      <c r="D598" s="24" t="s">
        <v>573</v>
      </c>
      <c r="F598" s="74" t="s">
        <v>51</v>
      </c>
      <c r="G598" s="74" t="s">
        <v>103</v>
      </c>
      <c r="H598" s="24" t="s">
        <v>377</v>
      </c>
      <c r="I598" s="61" t="s">
        <v>84</v>
      </c>
      <c r="J598" s="61" t="s">
        <v>96</v>
      </c>
      <c r="K598" s="60" t="s">
        <v>781</v>
      </c>
      <c r="L598" s="122">
        <v>1</v>
      </c>
      <c r="M598" s="74" t="s">
        <v>105</v>
      </c>
      <c r="N598" s="60" t="s">
        <v>6</v>
      </c>
      <c r="R598" s="79">
        <v>5.5</v>
      </c>
      <c r="S598" s="65" t="s">
        <v>363</v>
      </c>
      <c r="T598" s="66" t="str">
        <f t="shared" si="208"/>
        <v>0.00</v>
      </c>
      <c r="U598" s="66">
        <f t="shared" si="209"/>
        <v>-1</v>
      </c>
      <c r="V598" s="66">
        <f t="shared" si="210"/>
        <v>161.17000000000002</v>
      </c>
      <c r="W598" s="66">
        <f t="shared" si="211"/>
        <v>1520.5</v>
      </c>
      <c r="X598" s="20">
        <f t="shared" si="212"/>
        <v>0.10599802696481421</v>
      </c>
      <c r="Y598" s="67">
        <f t="shared" si="213"/>
        <v>1.6117000000000001</v>
      </c>
      <c r="Z598" s="68">
        <f t="shared" si="214"/>
        <v>16117.000000000002</v>
      </c>
      <c r="AA598" s="65" t="s">
        <v>52</v>
      </c>
      <c r="AU598" s="23">
        <f t="shared" si="204"/>
        <v>-1</v>
      </c>
      <c r="AV598" s="23" t="str">
        <f t="shared" si="205"/>
        <v/>
      </c>
      <c r="AW598" s="23" t="str">
        <f t="shared" si="207"/>
        <v/>
      </c>
      <c r="AX598" s="23" t="str">
        <f t="shared" si="215"/>
        <v/>
      </c>
      <c r="AY598" s="23" t="str">
        <f t="shared" si="216"/>
        <v/>
      </c>
      <c r="AZ598" s="23"/>
      <c r="BA598" s="25">
        <v>8.3000000000000007</v>
      </c>
      <c r="BB598" s="25">
        <v>7.89</v>
      </c>
      <c r="BC598" s="25">
        <f t="shared" si="200"/>
        <v>6.89</v>
      </c>
      <c r="BD598" s="25">
        <f t="shared" si="217"/>
        <v>7.4077000000000002</v>
      </c>
      <c r="BF598" s="55">
        <f t="shared" si="206"/>
        <v>0</v>
      </c>
      <c r="BG598" s="66"/>
      <c r="BH598" s="66"/>
      <c r="BI598" s="25"/>
      <c r="BJ598" s="25"/>
      <c r="BK598" s="20"/>
      <c r="BL598" s="24"/>
      <c r="BM598" s="25"/>
      <c r="BN598" s="25"/>
      <c r="BO598" s="25"/>
      <c r="BP598" s="126"/>
    </row>
    <row r="599" spans="1:68" hidden="1" x14ac:dyDescent="0.2">
      <c r="A599" s="56">
        <v>45213</v>
      </c>
      <c r="B599" s="57" t="s">
        <v>561</v>
      </c>
      <c r="C599" s="24" t="s">
        <v>782</v>
      </c>
      <c r="D599" s="24" t="s">
        <v>573</v>
      </c>
      <c r="F599" s="74" t="s">
        <v>51</v>
      </c>
      <c r="G599" s="74" t="s">
        <v>103</v>
      </c>
      <c r="H599" s="24" t="s">
        <v>377</v>
      </c>
      <c r="I599" s="61" t="s">
        <v>84</v>
      </c>
      <c r="J599" s="61" t="s">
        <v>96</v>
      </c>
      <c r="K599" s="60" t="s">
        <v>781</v>
      </c>
      <c r="L599" s="122">
        <v>2</v>
      </c>
      <c r="M599" s="74" t="s">
        <v>105</v>
      </c>
      <c r="N599" s="60" t="s">
        <v>7</v>
      </c>
      <c r="R599" s="79">
        <v>2</v>
      </c>
      <c r="S599" s="65" t="s">
        <v>363</v>
      </c>
      <c r="T599" s="66" t="str">
        <f t="shared" si="208"/>
        <v>0.00</v>
      </c>
      <c r="U599" s="66">
        <f t="shared" si="209"/>
        <v>-2</v>
      </c>
      <c r="V599" s="66">
        <f t="shared" si="210"/>
        <v>159.17000000000002</v>
      </c>
      <c r="W599" s="66">
        <f t="shared" si="211"/>
        <v>1522.5</v>
      </c>
      <c r="X599" s="20">
        <f t="shared" si="212"/>
        <v>0.10454515599343187</v>
      </c>
      <c r="Y599" s="67">
        <f t="shared" si="213"/>
        <v>1.5917000000000001</v>
      </c>
      <c r="Z599" s="68">
        <f t="shared" si="214"/>
        <v>15917.000000000002</v>
      </c>
      <c r="AA599" s="65" t="s">
        <v>52</v>
      </c>
      <c r="AU599" s="23">
        <f t="shared" si="204"/>
        <v>-2</v>
      </c>
      <c r="AV599" s="23" t="str">
        <f t="shared" si="205"/>
        <v/>
      </c>
      <c r="AW599" s="23" t="str">
        <f t="shared" si="207"/>
        <v/>
      </c>
      <c r="AX599" s="23" t="str">
        <f t="shared" si="215"/>
        <v/>
      </c>
      <c r="AY599" s="23" t="str">
        <f t="shared" si="216"/>
        <v/>
      </c>
      <c r="AZ599" s="23"/>
      <c r="BA599" s="25">
        <v>2.5</v>
      </c>
      <c r="BB599" s="25">
        <v>3.02</v>
      </c>
      <c r="BC599" s="25">
        <f t="shared" si="200"/>
        <v>4.04</v>
      </c>
      <c r="BD599" s="25">
        <f t="shared" si="217"/>
        <v>2.8786</v>
      </c>
      <c r="BF599" s="55">
        <f t="shared" si="206"/>
        <v>0</v>
      </c>
      <c r="BG599" s="66"/>
      <c r="BH599" s="66"/>
      <c r="BI599" s="25"/>
      <c r="BJ599" s="25"/>
      <c r="BK599" s="20"/>
      <c r="BL599" s="24"/>
      <c r="BM599" s="25"/>
      <c r="BN599" s="25"/>
      <c r="BO599" s="25"/>
      <c r="BP599" s="126"/>
    </row>
    <row r="600" spans="1:68" hidden="1" x14ac:dyDescent="0.2">
      <c r="A600" s="56">
        <v>45214</v>
      </c>
      <c r="B600" s="57" t="s">
        <v>561</v>
      </c>
      <c r="C600" s="24" t="s">
        <v>783</v>
      </c>
      <c r="D600" s="24" t="s">
        <v>577</v>
      </c>
      <c r="F600" s="74" t="s">
        <v>51</v>
      </c>
      <c r="G600" s="74" t="s">
        <v>103</v>
      </c>
      <c r="H600" s="24" t="s">
        <v>176</v>
      </c>
      <c r="I600" s="61" t="s">
        <v>84</v>
      </c>
      <c r="J600" s="61" t="s">
        <v>63</v>
      </c>
      <c r="K600" s="62" t="s">
        <v>784</v>
      </c>
      <c r="L600" s="122">
        <v>1</v>
      </c>
      <c r="M600" s="74" t="s">
        <v>105</v>
      </c>
      <c r="N600" s="60" t="s">
        <v>6</v>
      </c>
      <c r="R600" s="79">
        <v>5</v>
      </c>
      <c r="S600" s="65" t="s">
        <v>371</v>
      </c>
      <c r="T600" s="66" t="str">
        <f t="shared" si="208"/>
        <v>0.00</v>
      </c>
      <c r="U600" s="66">
        <f t="shared" si="209"/>
        <v>-1</v>
      </c>
      <c r="V600" s="66">
        <f t="shared" si="210"/>
        <v>158.17000000000002</v>
      </c>
      <c r="W600" s="66">
        <f t="shared" si="211"/>
        <v>1523.5</v>
      </c>
      <c r="X600" s="20">
        <f t="shared" si="212"/>
        <v>0.10382015096816542</v>
      </c>
      <c r="Y600" s="67">
        <f t="shared" si="213"/>
        <v>1.5817000000000001</v>
      </c>
      <c r="Z600" s="68">
        <f t="shared" si="214"/>
        <v>15817.000000000002</v>
      </c>
      <c r="AA600" s="65" t="s">
        <v>52</v>
      </c>
      <c r="AU600" s="23">
        <f t="shared" si="204"/>
        <v>-1</v>
      </c>
      <c r="AV600" s="23" t="str">
        <f t="shared" si="205"/>
        <v/>
      </c>
      <c r="AW600" s="23" t="str">
        <f t="shared" si="207"/>
        <v/>
      </c>
      <c r="AX600" s="23" t="str">
        <f t="shared" si="215"/>
        <v/>
      </c>
      <c r="AY600" s="23" t="str">
        <f t="shared" si="216"/>
        <v/>
      </c>
      <c r="AZ600" s="23"/>
      <c r="BA600" s="25">
        <v>4.4000000000000004</v>
      </c>
      <c r="BB600" s="25">
        <v>3.92</v>
      </c>
      <c r="BC600" s="25">
        <f t="shared" si="200"/>
        <v>2.92</v>
      </c>
      <c r="BD600" s="25">
        <f t="shared" si="217"/>
        <v>3.7156000000000002</v>
      </c>
      <c r="BF600" s="55">
        <f t="shared" si="206"/>
        <v>0</v>
      </c>
      <c r="BG600" s="66"/>
      <c r="BH600" s="66"/>
      <c r="BI600" s="25"/>
      <c r="BJ600" s="25"/>
      <c r="BK600" s="20"/>
      <c r="BL600" s="24"/>
      <c r="BM600" s="25"/>
      <c r="BN600" s="25"/>
      <c r="BO600" s="25"/>
      <c r="BP600" s="126"/>
    </row>
    <row r="601" spans="1:68" hidden="1" x14ac:dyDescent="0.2">
      <c r="A601" s="56">
        <v>45214</v>
      </c>
      <c r="B601" s="57" t="s">
        <v>561</v>
      </c>
      <c r="C601" s="24" t="s">
        <v>783</v>
      </c>
      <c r="D601" s="24" t="s">
        <v>577</v>
      </c>
      <c r="F601" s="74" t="s">
        <v>51</v>
      </c>
      <c r="G601" s="74" t="s">
        <v>103</v>
      </c>
      <c r="H601" s="24" t="s">
        <v>176</v>
      </c>
      <c r="I601" s="61" t="s">
        <v>84</v>
      </c>
      <c r="J601" s="61" t="s">
        <v>63</v>
      </c>
      <c r="K601" s="69" t="s">
        <v>784</v>
      </c>
      <c r="L601" s="122">
        <v>2</v>
      </c>
      <c r="M601" s="74" t="s">
        <v>105</v>
      </c>
      <c r="N601" s="60" t="s">
        <v>7</v>
      </c>
      <c r="R601" s="79">
        <v>1.95</v>
      </c>
      <c r="S601" s="65" t="s">
        <v>371</v>
      </c>
      <c r="T601" s="66">
        <f t="shared" si="208"/>
        <v>3.9</v>
      </c>
      <c r="U601" s="66">
        <f t="shared" si="209"/>
        <v>1.9</v>
      </c>
      <c r="V601" s="66">
        <f t="shared" si="210"/>
        <v>160.07000000000002</v>
      </c>
      <c r="W601" s="66">
        <f t="shared" si="211"/>
        <v>1525.5</v>
      </c>
      <c r="X601" s="20">
        <f t="shared" si="212"/>
        <v>0.10492953130121273</v>
      </c>
      <c r="Y601" s="67">
        <f t="shared" si="213"/>
        <v>1.6007000000000002</v>
      </c>
      <c r="Z601" s="68">
        <f t="shared" si="214"/>
        <v>16007.000000000002</v>
      </c>
      <c r="AA601" s="65" t="s">
        <v>53</v>
      </c>
      <c r="AU601" s="23">
        <f t="shared" si="204"/>
        <v>1.9</v>
      </c>
      <c r="AV601" s="23" t="str">
        <f t="shared" si="205"/>
        <v/>
      </c>
      <c r="AW601" s="23" t="str">
        <f t="shared" si="207"/>
        <v/>
      </c>
      <c r="AX601" s="23" t="str">
        <f t="shared" si="215"/>
        <v/>
      </c>
      <c r="AY601" s="23" t="str">
        <f t="shared" si="216"/>
        <v/>
      </c>
      <c r="AZ601" s="23"/>
      <c r="BA601" s="25">
        <v>1.5</v>
      </c>
      <c r="BB601" s="25">
        <v>1.62</v>
      </c>
      <c r="BC601" s="25">
        <f t="shared" si="200"/>
        <v>1.2400000000000002</v>
      </c>
      <c r="BD601" s="25">
        <f t="shared" si="217"/>
        <v>1.5766</v>
      </c>
      <c r="BF601" s="55">
        <f t="shared" si="206"/>
        <v>0</v>
      </c>
      <c r="BG601" s="66"/>
      <c r="BH601" s="66"/>
      <c r="BI601" s="25"/>
      <c r="BJ601" s="25"/>
      <c r="BK601" s="20"/>
      <c r="BL601" s="24"/>
      <c r="BM601" s="25"/>
      <c r="BN601" s="25"/>
      <c r="BO601" s="25"/>
      <c r="BP601" s="126"/>
    </row>
    <row r="602" spans="1:68" hidden="1" x14ac:dyDescent="0.2">
      <c r="A602" s="56">
        <v>45215</v>
      </c>
      <c r="B602" s="57" t="s">
        <v>561</v>
      </c>
      <c r="C602" s="24" t="s">
        <v>790</v>
      </c>
      <c r="D602" s="24" t="s">
        <v>621</v>
      </c>
      <c r="F602" s="74" t="s">
        <v>51</v>
      </c>
      <c r="G602" s="74" t="s">
        <v>152</v>
      </c>
      <c r="H602" s="24" t="s">
        <v>340</v>
      </c>
      <c r="I602" s="61" t="s">
        <v>96</v>
      </c>
      <c r="J602" s="61" t="s">
        <v>156</v>
      </c>
      <c r="K602" s="69" t="s">
        <v>789</v>
      </c>
      <c r="L602" s="122">
        <v>1</v>
      </c>
      <c r="M602" s="74" t="s">
        <v>105</v>
      </c>
      <c r="N602" s="60" t="s">
        <v>6</v>
      </c>
      <c r="R602" s="79">
        <v>2.15</v>
      </c>
      <c r="S602" s="65" t="s">
        <v>372</v>
      </c>
      <c r="T602" s="66">
        <f t="shared" si="208"/>
        <v>2.15</v>
      </c>
      <c r="U602" s="66">
        <f t="shared" si="209"/>
        <v>1.1499999999999999</v>
      </c>
      <c r="V602" s="66">
        <f t="shared" si="210"/>
        <v>161.22000000000003</v>
      </c>
      <c r="W602" s="66">
        <f t="shared" si="211"/>
        <v>1526.5</v>
      </c>
      <c r="X602" s="20">
        <f t="shared" si="212"/>
        <v>0.10561415001637735</v>
      </c>
      <c r="Y602" s="67">
        <f t="shared" si="213"/>
        <v>1.6122000000000003</v>
      </c>
      <c r="Z602" s="68">
        <f t="shared" si="214"/>
        <v>16122.000000000004</v>
      </c>
      <c r="AA602" s="65" t="s">
        <v>53</v>
      </c>
      <c r="AU602" s="23" t="str">
        <f t="shared" si="204"/>
        <v/>
      </c>
      <c r="AV602" s="23" t="str">
        <f t="shared" si="205"/>
        <v/>
      </c>
      <c r="AW602" s="23">
        <f t="shared" si="207"/>
        <v>1.1499999999999999</v>
      </c>
      <c r="AX602" s="23" t="str">
        <f t="shared" si="215"/>
        <v/>
      </c>
      <c r="AY602" s="23" t="str">
        <f t="shared" si="216"/>
        <v/>
      </c>
      <c r="AZ602" s="23"/>
      <c r="BA602" s="25">
        <v>0</v>
      </c>
      <c r="BB602" s="25">
        <v>1.61</v>
      </c>
      <c r="BC602" s="25">
        <f t="shared" si="200"/>
        <v>0.6100000000000001</v>
      </c>
      <c r="BD602" s="25">
        <f t="shared" si="217"/>
        <v>1.5673000000000001</v>
      </c>
      <c r="BF602" s="55">
        <f t="shared" si="206"/>
        <v>0</v>
      </c>
      <c r="BG602" s="66"/>
      <c r="BH602" s="66"/>
      <c r="BI602" s="25"/>
      <c r="BJ602" s="25"/>
      <c r="BK602" s="20"/>
      <c r="BL602" s="24"/>
      <c r="BM602" s="25"/>
      <c r="BN602" s="25"/>
      <c r="BO602" s="25"/>
      <c r="BP602" s="126"/>
    </row>
    <row r="603" spans="1:68" hidden="1" x14ac:dyDescent="0.2">
      <c r="A603" s="56">
        <v>45215</v>
      </c>
      <c r="B603" s="57" t="s">
        <v>561</v>
      </c>
      <c r="C603" s="24" t="s">
        <v>790</v>
      </c>
      <c r="D603" s="24" t="s">
        <v>621</v>
      </c>
      <c r="F603" s="74" t="s">
        <v>51</v>
      </c>
      <c r="G603" s="74" t="s">
        <v>152</v>
      </c>
      <c r="H603" s="24" t="s">
        <v>785</v>
      </c>
      <c r="I603" s="61" t="s">
        <v>96</v>
      </c>
      <c r="J603" s="61" t="s">
        <v>63</v>
      </c>
      <c r="K603" s="60" t="s">
        <v>786</v>
      </c>
      <c r="L603" s="122">
        <v>1</v>
      </c>
      <c r="M603" s="74" t="s">
        <v>105</v>
      </c>
      <c r="N603" s="60" t="s">
        <v>6</v>
      </c>
      <c r="R603" s="79">
        <v>6</v>
      </c>
      <c r="S603" s="65" t="s">
        <v>363</v>
      </c>
      <c r="T603" s="66" t="str">
        <f t="shared" si="208"/>
        <v>0.00</v>
      </c>
      <c r="U603" s="66">
        <f t="shared" si="209"/>
        <v>-1</v>
      </c>
      <c r="V603" s="66">
        <f t="shared" si="210"/>
        <v>160.22000000000003</v>
      </c>
      <c r="W603" s="66">
        <f t="shared" si="211"/>
        <v>1527.5</v>
      </c>
      <c r="X603" s="20">
        <f t="shared" si="212"/>
        <v>0.10489034369885436</v>
      </c>
      <c r="Y603" s="67">
        <f t="shared" si="213"/>
        <v>1.6022000000000003</v>
      </c>
      <c r="Z603" s="68">
        <f t="shared" si="214"/>
        <v>16022.000000000004</v>
      </c>
      <c r="AA603" s="65" t="s">
        <v>52</v>
      </c>
      <c r="AU603" s="23" t="str">
        <f t="shared" si="204"/>
        <v/>
      </c>
      <c r="AV603" s="23" t="str">
        <f t="shared" si="205"/>
        <v/>
      </c>
      <c r="AW603" s="23">
        <f t="shared" si="207"/>
        <v>-1</v>
      </c>
      <c r="AX603" s="23" t="str">
        <f t="shared" si="215"/>
        <v/>
      </c>
      <c r="AY603" s="23" t="str">
        <f t="shared" si="216"/>
        <v/>
      </c>
      <c r="AZ603" s="23"/>
      <c r="BA603" s="25">
        <v>0</v>
      </c>
      <c r="BB603" s="25">
        <v>6.02</v>
      </c>
      <c r="BC603" s="25">
        <f t="shared" si="200"/>
        <v>5.0199999999999996</v>
      </c>
      <c r="BD603" s="25">
        <f t="shared" si="217"/>
        <v>5.6685999999999996</v>
      </c>
      <c r="BF603" s="55">
        <f t="shared" si="206"/>
        <v>0</v>
      </c>
      <c r="BG603" s="66"/>
      <c r="BH603" s="66"/>
      <c r="BI603" s="25"/>
      <c r="BJ603" s="25"/>
      <c r="BK603" s="20"/>
      <c r="BL603" s="24"/>
      <c r="BM603" s="25"/>
      <c r="BN603" s="25"/>
      <c r="BO603" s="25"/>
      <c r="BP603" s="126"/>
    </row>
    <row r="604" spans="1:68" hidden="1" x14ac:dyDescent="0.2">
      <c r="A604" s="56">
        <v>45215</v>
      </c>
      <c r="B604" s="57" t="s">
        <v>561</v>
      </c>
      <c r="C604" s="24" t="s">
        <v>790</v>
      </c>
      <c r="D604" s="24" t="s">
        <v>621</v>
      </c>
      <c r="F604" s="74" t="s">
        <v>51</v>
      </c>
      <c r="G604" s="74" t="s">
        <v>152</v>
      </c>
      <c r="H604" s="24" t="s">
        <v>785</v>
      </c>
      <c r="I604" s="61" t="s">
        <v>96</v>
      </c>
      <c r="J604" s="61" t="s">
        <v>63</v>
      </c>
      <c r="K604" s="60" t="s">
        <v>786</v>
      </c>
      <c r="L604" s="122">
        <v>1</v>
      </c>
      <c r="M604" s="74" t="s">
        <v>105</v>
      </c>
      <c r="N604" s="60" t="s">
        <v>7</v>
      </c>
      <c r="R604" s="79">
        <v>2</v>
      </c>
      <c r="S604" s="65" t="s">
        <v>363</v>
      </c>
      <c r="T604" s="66" t="str">
        <f t="shared" si="208"/>
        <v>0.00</v>
      </c>
      <c r="U604" s="66">
        <f t="shared" si="209"/>
        <v>-1</v>
      </c>
      <c r="V604" s="66">
        <f t="shared" si="210"/>
        <v>159.22000000000003</v>
      </c>
      <c r="W604" s="66">
        <f t="shared" si="211"/>
        <v>1528.5</v>
      </c>
      <c r="X604" s="20">
        <f t="shared" si="212"/>
        <v>0.10416748446189077</v>
      </c>
      <c r="Y604" s="67">
        <f t="shared" si="213"/>
        <v>1.5922000000000003</v>
      </c>
      <c r="Z604" s="68">
        <f t="shared" si="214"/>
        <v>15922.000000000004</v>
      </c>
      <c r="AA604" s="65" t="s">
        <v>52</v>
      </c>
      <c r="AU604" s="23" t="str">
        <f t="shared" si="204"/>
        <v/>
      </c>
      <c r="AV604" s="23" t="str">
        <f t="shared" si="205"/>
        <v/>
      </c>
      <c r="AW604" s="23">
        <f t="shared" si="207"/>
        <v>-1</v>
      </c>
      <c r="AX604" s="23" t="str">
        <f t="shared" si="215"/>
        <v/>
      </c>
      <c r="AY604" s="23" t="str">
        <f t="shared" si="216"/>
        <v/>
      </c>
      <c r="AZ604" s="23"/>
      <c r="BA604" s="25">
        <v>0</v>
      </c>
      <c r="BB604" s="25">
        <v>2.94</v>
      </c>
      <c r="BC604" s="25">
        <f t="shared" si="200"/>
        <v>1.94</v>
      </c>
      <c r="BD604" s="25">
        <f t="shared" si="217"/>
        <v>2.8041999999999998</v>
      </c>
      <c r="BF604" s="55">
        <f t="shared" si="206"/>
        <v>0</v>
      </c>
      <c r="BG604" s="66"/>
      <c r="BH604" s="66"/>
      <c r="BI604" s="25"/>
      <c r="BJ604" s="25"/>
      <c r="BK604" s="20"/>
      <c r="BL604" s="24"/>
      <c r="BM604" s="25"/>
      <c r="BN604" s="25"/>
      <c r="BO604" s="25"/>
      <c r="BP604" s="126"/>
    </row>
    <row r="605" spans="1:68" hidden="1" x14ac:dyDescent="0.2">
      <c r="A605" s="56">
        <v>45215</v>
      </c>
      <c r="B605" s="57" t="s">
        <v>561</v>
      </c>
      <c r="C605" s="24" t="s">
        <v>790</v>
      </c>
      <c r="D605" s="24" t="s">
        <v>621</v>
      </c>
      <c r="F605" s="74" t="s">
        <v>51</v>
      </c>
      <c r="G605" s="74" t="s">
        <v>152</v>
      </c>
      <c r="H605" s="24" t="s">
        <v>265</v>
      </c>
      <c r="I605" s="61" t="s">
        <v>202</v>
      </c>
      <c r="J605" s="61" t="s">
        <v>80</v>
      </c>
      <c r="K605" s="60" t="s">
        <v>787</v>
      </c>
      <c r="L605" s="122">
        <v>1</v>
      </c>
      <c r="M605" s="74" t="s">
        <v>105</v>
      </c>
      <c r="N605" s="60" t="s">
        <v>6</v>
      </c>
      <c r="R605" s="79">
        <v>3.5</v>
      </c>
      <c r="S605" s="65" t="s">
        <v>363</v>
      </c>
      <c r="T605" s="66" t="str">
        <f t="shared" si="208"/>
        <v>0.00</v>
      </c>
      <c r="U605" s="66">
        <f t="shared" si="209"/>
        <v>-1</v>
      </c>
      <c r="V605" s="66">
        <f t="shared" si="210"/>
        <v>158.22000000000003</v>
      </c>
      <c r="W605" s="66">
        <f t="shared" si="211"/>
        <v>1529.5</v>
      </c>
      <c r="X605" s="20">
        <f t="shared" si="212"/>
        <v>0.10344557044785879</v>
      </c>
      <c r="Y605" s="67">
        <f t="shared" si="213"/>
        <v>1.5822000000000003</v>
      </c>
      <c r="Z605" s="68">
        <f t="shared" si="214"/>
        <v>15822.000000000004</v>
      </c>
      <c r="AA605" s="65" t="s">
        <v>52</v>
      </c>
      <c r="AU605" s="23" t="str">
        <f t="shared" si="204"/>
        <v/>
      </c>
      <c r="AV605" s="23" t="str">
        <f t="shared" si="205"/>
        <v/>
      </c>
      <c r="AW605" s="23">
        <f t="shared" si="207"/>
        <v>-1</v>
      </c>
      <c r="AX605" s="23" t="str">
        <f t="shared" si="215"/>
        <v/>
      </c>
      <c r="AY605" s="23" t="str">
        <f t="shared" si="216"/>
        <v/>
      </c>
      <c r="AZ605" s="23"/>
      <c r="BA605" s="25">
        <v>0</v>
      </c>
      <c r="BB605" s="25">
        <v>5.0599999999999996</v>
      </c>
      <c r="BC605" s="25">
        <f t="shared" si="200"/>
        <v>4.0599999999999996</v>
      </c>
      <c r="BD605" s="25">
        <f t="shared" si="217"/>
        <v>4.7758000000000003</v>
      </c>
      <c r="BF605" s="55">
        <f t="shared" si="206"/>
        <v>0</v>
      </c>
      <c r="BG605" s="66"/>
      <c r="BH605" s="66"/>
      <c r="BI605" s="25"/>
      <c r="BJ605" s="25"/>
      <c r="BK605" s="20"/>
      <c r="BL605" s="24"/>
      <c r="BM605" s="25"/>
      <c r="BN605" s="25"/>
      <c r="BO605" s="25"/>
      <c r="BP605" s="126"/>
    </row>
    <row r="606" spans="1:68" hidden="1" x14ac:dyDescent="0.2">
      <c r="A606" s="56">
        <v>45215</v>
      </c>
      <c r="B606" s="57" t="s">
        <v>561</v>
      </c>
      <c r="C606" s="24" t="s">
        <v>790</v>
      </c>
      <c r="D606" s="24" t="s">
        <v>621</v>
      </c>
      <c r="F606" s="74" t="s">
        <v>51</v>
      </c>
      <c r="G606" s="74" t="s">
        <v>152</v>
      </c>
      <c r="H606" s="24" t="s">
        <v>340</v>
      </c>
      <c r="I606" s="61" t="s">
        <v>156</v>
      </c>
      <c r="J606" s="61" t="s">
        <v>159</v>
      </c>
      <c r="K606" s="60" t="s">
        <v>788</v>
      </c>
      <c r="L606" s="122">
        <v>1</v>
      </c>
      <c r="M606" s="74" t="s">
        <v>105</v>
      </c>
      <c r="N606" s="60" t="s">
        <v>6</v>
      </c>
      <c r="R606" s="79">
        <v>2.8</v>
      </c>
      <c r="S606" s="65" t="s">
        <v>363</v>
      </c>
      <c r="T606" s="66" t="str">
        <f t="shared" si="208"/>
        <v>0.00</v>
      </c>
      <c r="U606" s="66">
        <f t="shared" si="209"/>
        <v>-1</v>
      </c>
      <c r="V606" s="66">
        <f t="shared" si="210"/>
        <v>157.22000000000003</v>
      </c>
      <c r="W606" s="66">
        <f t="shared" si="211"/>
        <v>1530.5</v>
      </c>
      <c r="X606" s="20">
        <f t="shared" si="212"/>
        <v>0.10272459980398564</v>
      </c>
      <c r="Y606" s="67">
        <f t="shared" si="213"/>
        <v>1.5722000000000003</v>
      </c>
      <c r="Z606" s="68">
        <f t="shared" si="214"/>
        <v>15722.000000000004</v>
      </c>
      <c r="AA606" s="65" t="s">
        <v>52</v>
      </c>
      <c r="AU606" s="23" t="str">
        <f t="shared" si="204"/>
        <v/>
      </c>
      <c r="AV606" s="23" t="str">
        <f t="shared" si="205"/>
        <v/>
      </c>
      <c r="AW606" s="23">
        <f t="shared" si="207"/>
        <v>-1</v>
      </c>
      <c r="AX606" s="23" t="str">
        <f t="shared" si="215"/>
        <v/>
      </c>
      <c r="AY606" s="23" t="str">
        <f t="shared" si="216"/>
        <v/>
      </c>
      <c r="AZ606" s="23"/>
      <c r="BA606" s="25">
        <v>0</v>
      </c>
      <c r="BB606" s="25">
        <v>3.42</v>
      </c>
      <c r="BC606" s="25">
        <f t="shared" si="200"/>
        <v>2.42</v>
      </c>
      <c r="BD606" s="25">
        <f t="shared" si="217"/>
        <v>3.2505999999999999</v>
      </c>
      <c r="BF606" s="55">
        <f t="shared" si="206"/>
        <v>0</v>
      </c>
      <c r="BG606" s="66"/>
      <c r="BH606" s="66"/>
      <c r="BI606" s="25"/>
      <c r="BJ606" s="25"/>
      <c r="BK606" s="20"/>
      <c r="BL606" s="24"/>
      <c r="BM606" s="25"/>
      <c r="BN606" s="25"/>
      <c r="BO606" s="25"/>
      <c r="BP606" s="126"/>
    </row>
    <row r="607" spans="1:68" hidden="1" x14ac:dyDescent="0.2">
      <c r="A607" s="56">
        <v>45217</v>
      </c>
      <c r="B607" s="57" t="s">
        <v>561</v>
      </c>
      <c r="C607" s="24" t="s">
        <v>795</v>
      </c>
      <c r="D607" s="24" t="s">
        <v>397</v>
      </c>
      <c r="F607" s="74" t="s">
        <v>51</v>
      </c>
      <c r="G607" s="74" t="s">
        <v>103</v>
      </c>
      <c r="H607" s="24" t="s">
        <v>483</v>
      </c>
      <c r="I607" s="61" t="s">
        <v>159</v>
      </c>
      <c r="J607" s="61" t="s">
        <v>95</v>
      </c>
      <c r="K607" s="60" t="s">
        <v>792</v>
      </c>
      <c r="L607" s="122">
        <v>1</v>
      </c>
      <c r="M607" s="74" t="s">
        <v>105</v>
      </c>
      <c r="N607" s="60" t="s">
        <v>6</v>
      </c>
      <c r="R607" s="79">
        <v>6</v>
      </c>
      <c r="S607" s="65" t="s">
        <v>363</v>
      </c>
      <c r="T607" s="66" t="str">
        <f t="shared" si="208"/>
        <v>0.00</v>
      </c>
      <c r="U607" s="66">
        <f t="shared" si="209"/>
        <v>-1</v>
      </c>
      <c r="V607" s="66">
        <f t="shared" si="210"/>
        <v>156.22000000000003</v>
      </c>
      <c r="W607" s="66">
        <f t="shared" si="211"/>
        <v>1531.5</v>
      </c>
      <c r="X607" s="20">
        <f t="shared" si="212"/>
        <v>0.10200457068233759</v>
      </c>
      <c r="Y607" s="67">
        <f t="shared" si="213"/>
        <v>1.5622000000000003</v>
      </c>
      <c r="Z607" s="68">
        <f t="shared" si="214"/>
        <v>15622.000000000004</v>
      </c>
      <c r="AA607" s="65" t="s">
        <v>52</v>
      </c>
      <c r="AU607" s="23">
        <f t="shared" si="204"/>
        <v>-1</v>
      </c>
      <c r="AV607" s="23" t="str">
        <f t="shared" si="205"/>
        <v/>
      </c>
      <c r="AW607" s="23" t="str">
        <f t="shared" si="207"/>
        <v/>
      </c>
      <c r="AX607" s="23" t="str">
        <f t="shared" si="215"/>
        <v/>
      </c>
      <c r="AY607" s="23" t="str">
        <f t="shared" si="216"/>
        <v/>
      </c>
      <c r="AZ607" s="23"/>
      <c r="BA607" s="25">
        <v>7.6</v>
      </c>
      <c r="BB607" s="25">
        <v>7.12</v>
      </c>
      <c r="BC607" s="25">
        <f t="shared" si="200"/>
        <v>6.12</v>
      </c>
      <c r="BD607" s="25">
        <f t="shared" si="217"/>
        <v>6.6916000000000002</v>
      </c>
      <c r="BF607" s="55">
        <f t="shared" si="206"/>
        <v>0</v>
      </c>
      <c r="BG607" s="66"/>
      <c r="BH607" s="66"/>
      <c r="BI607" s="25"/>
      <c r="BJ607" s="25"/>
      <c r="BK607" s="20"/>
      <c r="BL607" s="24"/>
      <c r="BM607" s="25"/>
      <c r="BN607" s="25"/>
      <c r="BO607" s="25"/>
      <c r="BP607" s="126"/>
    </row>
    <row r="608" spans="1:68" hidden="1" x14ac:dyDescent="0.2">
      <c r="A608" s="56">
        <v>45217</v>
      </c>
      <c r="B608" s="57" t="s">
        <v>561</v>
      </c>
      <c r="C608" s="24" t="s">
        <v>795</v>
      </c>
      <c r="D608" s="24" t="s">
        <v>397</v>
      </c>
      <c r="F608" s="74" t="s">
        <v>51</v>
      </c>
      <c r="G608" s="74" t="s">
        <v>103</v>
      </c>
      <c r="H608" s="24" t="s">
        <v>483</v>
      </c>
      <c r="I608" s="61" t="s">
        <v>159</v>
      </c>
      <c r="J608" s="61" t="s">
        <v>95</v>
      </c>
      <c r="K608" s="60" t="s">
        <v>792</v>
      </c>
      <c r="L608" s="122">
        <v>2</v>
      </c>
      <c r="M608" s="74" t="s">
        <v>105</v>
      </c>
      <c r="N608" s="60" t="s">
        <v>7</v>
      </c>
      <c r="R608" s="79">
        <v>2.2000000000000002</v>
      </c>
      <c r="S608" s="65" t="s">
        <v>363</v>
      </c>
      <c r="T608" s="66" t="str">
        <f t="shared" si="208"/>
        <v>0.00</v>
      </c>
      <c r="U608" s="66">
        <f t="shared" si="209"/>
        <v>-2</v>
      </c>
      <c r="V608" s="66">
        <f t="shared" si="210"/>
        <v>154.22000000000003</v>
      </c>
      <c r="W608" s="66">
        <f t="shared" si="211"/>
        <v>1533.5</v>
      </c>
      <c r="X608" s="20">
        <f t="shared" si="212"/>
        <v>0.10056732963808283</v>
      </c>
      <c r="Y608" s="67">
        <f t="shared" si="213"/>
        <v>1.5422000000000002</v>
      </c>
      <c r="Z608" s="68">
        <f t="shared" si="214"/>
        <v>15422.000000000004</v>
      </c>
      <c r="AA608" s="65" t="s">
        <v>52</v>
      </c>
      <c r="AU608" s="23">
        <f t="shared" si="204"/>
        <v>-2</v>
      </c>
      <c r="AV608" s="23" t="str">
        <f t="shared" si="205"/>
        <v/>
      </c>
      <c r="AW608" s="23" t="str">
        <f t="shared" si="207"/>
        <v/>
      </c>
      <c r="AX608" s="23" t="str">
        <f t="shared" si="215"/>
        <v/>
      </c>
      <c r="AY608" s="23" t="str">
        <f t="shared" si="216"/>
        <v/>
      </c>
      <c r="AZ608" s="23"/>
      <c r="BA608" s="25">
        <v>2.4</v>
      </c>
      <c r="BB608" s="25">
        <v>2.68</v>
      </c>
      <c r="BC608" s="25">
        <f t="shared" si="200"/>
        <v>3.3600000000000003</v>
      </c>
      <c r="BD608" s="25">
        <f t="shared" si="217"/>
        <v>2.5624000000000002</v>
      </c>
      <c r="BF608" s="55">
        <f t="shared" si="206"/>
        <v>0</v>
      </c>
      <c r="BG608" s="66"/>
      <c r="BH608" s="66"/>
      <c r="BI608" s="25"/>
      <c r="BJ608" s="25"/>
      <c r="BK608" s="20"/>
      <c r="BL608" s="24"/>
      <c r="BM608" s="25"/>
      <c r="BN608" s="25"/>
      <c r="BO608" s="25"/>
      <c r="BP608" s="126"/>
    </row>
    <row r="609" spans="1:68" hidden="1" x14ac:dyDescent="0.2">
      <c r="A609" s="56">
        <v>45217</v>
      </c>
      <c r="B609" s="57" t="s">
        <v>561</v>
      </c>
      <c r="C609" s="24" t="s">
        <v>795</v>
      </c>
      <c r="D609" s="24" t="s">
        <v>397</v>
      </c>
      <c r="F609" s="74" t="s">
        <v>51</v>
      </c>
      <c r="G609" s="74" t="s">
        <v>103</v>
      </c>
      <c r="H609" s="24" t="s">
        <v>483</v>
      </c>
      <c r="I609" s="61" t="s">
        <v>96</v>
      </c>
      <c r="J609" s="61" t="s">
        <v>136</v>
      </c>
      <c r="K609" s="62" t="s">
        <v>793</v>
      </c>
      <c r="L609" s="122">
        <v>1</v>
      </c>
      <c r="M609" s="74" t="s">
        <v>105</v>
      </c>
      <c r="N609" s="60" t="s">
        <v>6</v>
      </c>
      <c r="R609" s="79">
        <v>5.17</v>
      </c>
      <c r="S609" s="65" t="s">
        <v>371</v>
      </c>
      <c r="T609" s="66" t="str">
        <f t="shared" si="208"/>
        <v>0.00</v>
      </c>
      <c r="U609" s="66">
        <f t="shared" si="209"/>
        <v>-1</v>
      </c>
      <c r="V609" s="66">
        <f t="shared" si="210"/>
        <v>153.22000000000003</v>
      </c>
      <c r="W609" s="66">
        <f t="shared" si="211"/>
        <v>1534.5</v>
      </c>
      <c r="X609" s="20">
        <f t="shared" si="212"/>
        <v>9.9850114043662452E-2</v>
      </c>
      <c r="Y609" s="67">
        <f t="shared" si="213"/>
        <v>1.5322000000000002</v>
      </c>
      <c r="Z609" s="68">
        <f t="shared" si="214"/>
        <v>15322.000000000004</v>
      </c>
      <c r="AA609" s="65" t="s">
        <v>52</v>
      </c>
      <c r="AU609" s="23">
        <f t="shared" si="204"/>
        <v>-1</v>
      </c>
      <c r="AV609" s="23" t="str">
        <f t="shared" si="205"/>
        <v/>
      </c>
      <c r="AW609" s="23" t="str">
        <f t="shared" si="207"/>
        <v/>
      </c>
      <c r="AX609" s="23" t="str">
        <f t="shared" si="215"/>
        <v/>
      </c>
      <c r="AY609" s="23" t="str">
        <f t="shared" si="216"/>
        <v/>
      </c>
      <c r="AZ609" s="23"/>
      <c r="BA609" s="25">
        <v>6</v>
      </c>
      <c r="BB609" s="25">
        <v>6.8</v>
      </c>
      <c r="BC609" s="25">
        <f t="shared" si="200"/>
        <v>5.8</v>
      </c>
      <c r="BD609" s="25">
        <f t="shared" si="217"/>
        <v>6.3940000000000001</v>
      </c>
      <c r="BF609" s="55">
        <f t="shared" si="206"/>
        <v>0</v>
      </c>
      <c r="BG609" s="66"/>
      <c r="BH609" s="66"/>
      <c r="BI609" s="25"/>
      <c r="BJ609" s="25"/>
      <c r="BK609" s="20"/>
      <c r="BL609" s="24"/>
      <c r="BM609" s="25"/>
      <c r="BN609" s="25"/>
      <c r="BO609" s="25"/>
      <c r="BP609" s="126"/>
    </row>
    <row r="610" spans="1:68" hidden="1" x14ac:dyDescent="0.2">
      <c r="A610" s="56">
        <v>45217</v>
      </c>
      <c r="B610" s="57" t="s">
        <v>561</v>
      </c>
      <c r="C610" s="24" t="s">
        <v>795</v>
      </c>
      <c r="D610" s="24" t="s">
        <v>397</v>
      </c>
      <c r="F610" s="74" t="s">
        <v>51</v>
      </c>
      <c r="G610" s="74" t="s">
        <v>103</v>
      </c>
      <c r="H610" s="24" t="s">
        <v>483</v>
      </c>
      <c r="I610" s="61" t="s">
        <v>96</v>
      </c>
      <c r="J610" s="61" t="s">
        <v>136</v>
      </c>
      <c r="K610" s="69" t="s">
        <v>793</v>
      </c>
      <c r="L610" s="122">
        <v>2</v>
      </c>
      <c r="M610" s="74" t="s">
        <v>105</v>
      </c>
      <c r="N610" s="60" t="s">
        <v>7</v>
      </c>
      <c r="R610" s="79">
        <v>1.9529999999999998</v>
      </c>
      <c r="S610" s="65" t="s">
        <v>371</v>
      </c>
      <c r="T610" s="66">
        <f t="shared" si="208"/>
        <v>3.91</v>
      </c>
      <c r="U610" s="66">
        <f t="shared" si="209"/>
        <v>1.9100000000000001</v>
      </c>
      <c r="V610" s="66">
        <f t="shared" si="210"/>
        <v>155.13000000000002</v>
      </c>
      <c r="W610" s="66">
        <f t="shared" si="211"/>
        <v>1536.5</v>
      </c>
      <c r="X610" s="20">
        <f t="shared" si="212"/>
        <v>0.10096322811584772</v>
      </c>
      <c r="Y610" s="67">
        <f t="shared" si="213"/>
        <v>1.5513000000000003</v>
      </c>
      <c r="Z610" s="68">
        <f t="shared" si="214"/>
        <v>15513.000000000002</v>
      </c>
      <c r="AA610" s="65" t="s">
        <v>53</v>
      </c>
      <c r="AU610" s="23">
        <f t="shared" si="204"/>
        <v>1.9100000000000001</v>
      </c>
      <c r="AV610" s="23" t="str">
        <f t="shared" si="205"/>
        <v/>
      </c>
      <c r="AW610" s="23" t="str">
        <f t="shared" si="207"/>
        <v/>
      </c>
      <c r="AX610" s="23" t="str">
        <f t="shared" si="215"/>
        <v/>
      </c>
      <c r="AY610" s="23" t="str">
        <f t="shared" si="216"/>
        <v/>
      </c>
      <c r="AZ610" s="23"/>
      <c r="BA610" s="25">
        <v>1.8</v>
      </c>
      <c r="BB610" s="25">
        <v>2.62</v>
      </c>
      <c r="BC610" s="25">
        <f t="shared" si="200"/>
        <v>3.24</v>
      </c>
      <c r="BD610" s="25">
        <f t="shared" si="217"/>
        <v>2.5066000000000002</v>
      </c>
      <c r="BF610" s="55">
        <f t="shared" si="206"/>
        <v>0</v>
      </c>
      <c r="BG610" s="66"/>
      <c r="BH610" s="66"/>
      <c r="BI610" s="25"/>
      <c r="BJ610" s="25"/>
      <c r="BK610" s="20"/>
      <c r="BL610" s="24"/>
      <c r="BM610" s="25"/>
      <c r="BN610" s="25"/>
      <c r="BO610" s="25"/>
      <c r="BP610" s="126"/>
    </row>
    <row r="611" spans="1:68" hidden="1" x14ac:dyDescent="0.2">
      <c r="A611" s="56">
        <v>45217</v>
      </c>
      <c r="B611" s="57" t="s">
        <v>561</v>
      </c>
      <c r="C611" s="24" t="s">
        <v>795</v>
      </c>
      <c r="D611" s="24" t="s">
        <v>397</v>
      </c>
      <c r="F611" s="74" t="s">
        <v>51</v>
      </c>
      <c r="G611" s="74" t="s">
        <v>103</v>
      </c>
      <c r="H611" s="24" t="s">
        <v>377</v>
      </c>
      <c r="I611" s="61" t="s">
        <v>136</v>
      </c>
      <c r="J611" s="61" t="s">
        <v>96</v>
      </c>
      <c r="K611" s="60" t="s">
        <v>794</v>
      </c>
      <c r="L611" s="122">
        <v>1</v>
      </c>
      <c r="M611" s="74" t="s">
        <v>105</v>
      </c>
      <c r="N611" s="60" t="s">
        <v>6</v>
      </c>
      <c r="R611" s="79">
        <v>8.5</v>
      </c>
      <c r="S611" s="65" t="s">
        <v>363</v>
      </c>
      <c r="T611" s="66" t="str">
        <f t="shared" si="208"/>
        <v>0.00</v>
      </c>
      <c r="U611" s="66">
        <f t="shared" si="209"/>
        <v>-1</v>
      </c>
      <c r="V611" s="66">
        <f t="shared" si="210"/>
        <v>154.13000000000002</v>
      </c>
      <c r="W611" s="66">
        <f t="shared" si="211"/>
        <v>1537.5</v>
      </c>
      <c r="X611" s="20">
        <f t="shared" si="212"/>
        <v>0.10024715447154472</v>
      </c>
      <c r="Y611" s="67">
        <f t="shared" si="213"/>
        <v>1.5413000000000003</v>
      </c>
      <c r="Z611" s="68">
        <f t="shared" si="214"/>
        <v>15413.000000000002</v>
      </c>
      <c r="AA611" s="65" t="s">
        <v>52</v>
      </c>
      <c r="AU611" s="23">
        <f t="shared" si="204"/>
        <v>-1</v>
      </c>
      <c r="AV611" s="23" t="str">
        <f t="shared" si="205"/>
        <v/>
      </c>
      <c r="AW611" s="23" t="str">
        <f t="shared" si="207"/>
        <v/>
      </c>
      <c r="AX611" s="23" t="str">
        <f t="shared" si="215"/>
        <v/>
      </c>
      <c r="AY611" s="23" t="str">
        <f t="shared" si="216"/>
        <v/>
      </c>
      <c r="AZ611" s="23"/>
      <c r="BA611" s="25">
        <v>9.5</v>
      </c>
      <c r="BB611" s="25">
        <v>12.33</v>
      </c>
      <c r="BC611" s="25">
        <f t="shared" si="200"/>
        <v>11.33</v>
      </c>
      <c r="BD611" s="25">
        <f t="shared" si="217"/>
        <v>11.536900000000001</v>
      </c>
      <c r="BF611" s="55">
        <f t="shared" si="206"/>
        <v>0</v>
      </c>
      <c r="BG611" s="66"/>
      <c r="BH611" s="66"/>
      <c r="BI611" s="25"/>
      <c r="BJ611" s="25"/>
      <c r="BK611" s="20"/>
      <c r="BL611" s="24"/>
      <c r="BM611" s="25"/>
      <c r="BN611" s="25"/>
      <c r="BO611" s="25"/>
      <c r="BP611" s="126"/>
    </row>
    <row r="612" spans="1:68" hidden="1" x14ac:dyDescent="0.2">
      <c r="A612" s="56">
        <v>45217</v>
      </c>
      <c r="B612" s="57" t="s">
        <v>561</v>
      </c>
      <c r="C612" s="24" t="s">
        <v>795</v>
      </c>
      <c r="D612" s="24" t="s">
        <v>397</v>
      </c>
      <c r="F612" s="74" t="s">
        <v>51</v>
      </c>
      <c r="G612" s="74" t="s">
        <v>103</v>
      </c>
      <c r="H612" s="24" t="s">
        <v>377</v>
      </c>
      <c r="I612" s="61" t="s">
        <v>136</v>
      </c>
      <c r="J612" s="61" t="s">
        <v>96</v>
      </c>
      <c r="K612" s="60" t="s">
        <v>794</v>
      </c>
      <c r="L612" s="122">
        <v>2</v>
      </c>
      <c r="M612" s="74" t="s">
        <v>105</v>
      </c>
      <c r="N612" s="60" t="s">
        <v>7</v>
      </c>
      <c r="R612" s="79">
        <v>2.6</v>
      </c>
      <c r="S612" s="65" t="s">
        <v>363</v>
      </c>
      <c r="T612" s="66" t="str">
        <f t="shared" si="208"/>
        <v>0.00</v>
      </c>
      <c r="U612" s="66">
        <f t="shared" si="209"/>
        <v>-2</v>
      </c>
      <c r="V612" s="66">
        <f t="shared" si="210"/>
        <v>152.13000000000002</v>
      </c>
      <c r="W612" s="66">
        <f t="shared" si="211"/>
        <v>1539.5</v>
      </c>
      <c r="X612" s="20">
        <f t="shared" si="212"/>
        <v>9.8817797986359229E-2</v>
      </c>
      <c r="Y612" s="67">
        <f t="shared" si="213"/>
        <v>1.5213000000000003</v>
      </c>
      <c r="Z612" s="68">
        <f t="shared" si="214"/>
        <v>15213.000000000002</v>
      </c>
      <c r="AA612" s="65" t="s">
        <v>52</v>
      </c>
      <c r="AU612" s="23">
        <f t="shared" si="204"/>
        <v>-2</v>
      </c>
      <c r="AV612" s="23" t="str">
        <f t="shared" si="205"/>
        <v/>
      </c>
      <c r="AW612" s="23" t="str">
        <f t="shared" si="207"/>
        <v/>
      </c>
      <c r="AX612" s="23" t="str">
        <f t="shared" si="215"/>
        <v/>
      </c>
      <c r="AY612" s="23" t="str">
        <f t="shared" si="216"/>
        <v/>
      </c>
      <c r="AZ612" s="23"/>
      <c r="BA612" s="25">
        <v>2.4</v>
      </c>
      <c r="BB612" s="25">
        <v>2.52</v>
      </c>
      <c r="BC612" s="25">
        <f t="shared" ref="BC612:BC675" si="218">((BB612*(L612))-(L612))</f>
        <v>3.04</v>
      </c>
      <c r="BD612" s="25">
        <f t="shared" si="217"/>
        <v>2.4136000000000002</v>
      </c>
      <c r="BF612" s="55">
        <f t="shared" si="206"/>
        <v>0</v>
      </c>
      <c r="BG612" s="66"/>
      <c r="BH612" s="66"/>
      <c r="BI612" s="25"/>
      <c r="BJ612" s="25"/>
      <c r="BK612" s="20"/>
      <c r="BL612" s="24"/>
      <c r="BM612" s="25"/>
      <c r="BN612" s="25"/>
      <c r="BO612" s="25"/>
      <c r="BP612" s="126"/>
    </row>
    <row r="613" spans="1:68" hidden="1" x14ac:dyDescent="0.2">
      <c r="A613" s="56">
        <v>45219</v>
      </c>
      <c r="B613" s="57" t="s">
        <v>561</v>
      </c>
      <c r="C613" s="24" t="s">
        <v>796</v>
      </c>
      <c r="D613" s="24" t="s">
        <v>562</v>
      </c>
      <c r="F613" s="74" t="s">
        <v>51</v>
      </c>
      <c r="G613" s="74" t="s">
        <v>103</v>
      </c>
      <c r="H613" s="24" t="s">
        <v>523</v>
      </c>
      <c r="I613" s="61" t="s">
        <v>202</v>
      </c>
      <c r="J613" s="61" t="s">
        <v>64</v>
      </c>
      <c r="K613" s="70" t="s">
        <v>797</v>
      </c>
      <c r="L613" s="122">
        <v>2</v>
      </c>
      <c r="M613" s="74" t="s">
        <v>105</v>
      </c>
      <c r="N613" s="60" t="s">
        <v>6</v>
      </c>
      <c r="R613" s="79">
        <v>4.16</v>
      </c>
      <c r="S613" s="65" t="s">
        <v>373</v>
      </c>
      <c r="T613" s="66" t="str">
        <f t="shared" si="208"/>
        <v>0.00</v>
      </c>
      <c r="U613" s="66">
        <f t="shared" si="209"/>
        <v>-2</v>
      </c>
      <c r="V613" s="66">
        <f t="shared" si="210"/>
        <v>150.13000000000002</v>
      </c>
      <c r="W613" s="66">
        <f t="shared" si="211"/>
        <v>1541.5</v>
      </c>
      <c r="X613" s="20">
        <f t="shared" si="212"/>
        <v>9.7392150502757069E-2</v>
      </c>
      <c r="Y613" s="67">
        <f t="shared" si="213"/>
        <v>1.5013000000000003</v>
      </c>
      <c r="Z613" s="68">
        <f t="shared" si="214"/>
        <v>15013.000000000002</v>
      </c>
      <c r="AA613" s="65" t="s">
        <v>52</v>
      </c>
      <c r="AU613" s="23">
        <f t="shared" si="204"/>
        <v>-2</v>
      </c>
      <c r="AV613" s="23" t="str">
        <f t="shared" si="205"/>
        <v/>
      </c>
      <c r="AW613" s="23" t="str">
        <f t="shared" si="207"/>
        <v/>
      </c>
      <c r="AX613" s="23" t="str">
        <f t="shared" si="215"/>
        <v/>
      </c>
      <c r="AY613" s="23" t="str">
        <f t="shared" si="216"/>
        <v/>
      </c>
      <c r="AZ613" s="23"/>
      <c r="BA613" s="25">
        <v>3.9</v>
      </c>
      <c r="BB613" s="25">
        <v>4.22</v>
      </c>
      <c r="BC613" s="25">
        <f t="shared" si="218"/>
        <v>6.4399999999999995</v>
      </c>
      <c r="BD613" s="25">
        <f t="shared" si="217"/>
        <v>3.9945999999999997</v>
      </c>
      <c r="BF613" s="55">
        <f t="shared" si="206"/>
        <v>0</v>
      </c>
      <c r="BG613" s="66"/>
      <c r="BH613" s="66"/>
      <c r="BI613" s="25"/>
      <c r="BJ613" s="25"/>
      <c r="BK613" s="20"/>
      <c r="BL613" s="24"/>
      <c r="BM613" s="25"/>
      <c r="BN613" s="25"/>
      <c r="BO613" s="25"/>
      <c r="BP613" s="126"/>
    </row>
    <row r="614" spans="1:68" hidden="1" x14ac:dyDescent="0.2">
      <c r="A614" s="56">
        <v>45220</v>
      </c>
      <c r="B614" s="57" t="s">
        <v>561</v>
      </c>
      <c r="C614" s="24" t="s">
        <v>798</v>
      </c>
      <c r="D614" s="24" t="s">
        <v>573</v>
      </c>
      <c r="F614" s="74" t="s">
        <v>51</v>
      </c>
      <c r="G614" s="74" t="s">
        <v>121</v>
      </c>
      <c r="H614" s="24" t="s">
        <v>79</v>
      </c>
      <c r="I614" s="61" t="s">
        <v>65</v>
      </c>
      <c r="J614" s="61" t="s">
        <v>96</v>
      </c>
      <c r="K614" s="60" t="s">
        <v>799</v>
      </c>
      <c r="L614" s="122">
        <v>2</v>
      </c>
      <c r="M614" s="74" t="s">
        <v>105</v>
      </c>
      <c r="N614" s="60" t="s">
        <v>6</v>
      </c>
      <c r="R614" s="79">
        <v>3.8</v>
      </c>
      <c r="S614" s="65" t="s">
        <v>363</v>
      </c>
      <c r="T614" s="66" t="str">
        <f t="shared" si="208"/>
        <v>0.00</v>
      </c>
      <c r="U614" s="66">
        <f t="shared" si="209"/>
        <v>-2</v>
      </c>
      <c r="V614" s="66">
        <f t="shared" si="210"/>
        <v>148.13000000000002</v>
      </c>
      <c r="W614" s="66">
        <f t="shared" si="211"/>
        <v>1543.5</v>
      </c>
      <c r="X614" s="20">
        <f t="shared" si="212"/>
        <v>9.5970197602850679E-2</v>
      </c>
      <c r="Y614" s="67">
        <f t="shared" si="213"/>
        <v>1.4813000000000003</v>
      </c>
      <c r="Z614" s="68">
        <f t="shared" si="214"/>
        <v>14813.000000000002</v>
      </c>
      <c r="AA614" s="65" t="s">
        <v>52</v>
      </c>
      <c r="AU614" s="23" t="str">
        <f t="shared" si="204"/>
        <v/>
      </c>
      <c r="AV614" s="23">
        <f t="shared" si="205"/>
        <v>-2</v>
      </c>
      <c r="AW614" s="23" t="str">
        <f t="shared" si="207"/>
        <v/>
      </c>
      <c r="AX614" s="23" t="str">
        <f t="shared" si="215"/>
        <v/>
      </c>
      <c r="AY614" s="23" t="str">
        <f t="shared" si="216"/>
        <v/>
      </c>
      <c r="AZ614" s="23" t="s">
        <v>720</v>
      </c>
      <c r="BA614" s="25">
        <v>0</v>
      </c>
      <c r="BB614" s="25">
        <v>4.5999999999999996</v>
      </c>
      <c r="BC614" s="25">
        <f t="shared" si="218"/>
        <v>7.1999999999999993</v>
      </c>
      <c r="BD614" s="25">
        <f t="shared" si="217"/>
        <v>4.3479999999999999</v>
      </c>
      <c r="BF614" s="55">
        <f t="shared" si="206"/>
        <v>0</v>
      </c>
      <c r="BG614" s="66"/>
      <c r="BH614" s="66"/>
      <c r="BI614" s="25"/>
      <c r="BJ614" s="25"/>
      <c r="BK614" s="20"/>
      <c r="BL614" s="24"/>
      <c r="BM614" s="25"/>
      <c r="BN614" s="25"/>
      <c r="BO614" s="25"/>
      <c r="BP614" s="126"/>
    </row>
    <row r="615" spans="1:68" hidden="1" x14ac:dyDescent="0.2">
      <c r="A615" s="56">
        <v>45220</v>
      </c>
      <c r="B615" s="57" t="s">
        <v>561</v>
      </c>
      <c r="C615" s="24" t="s">
        <v>798</v>
      </c>
      <c r="D615" s="24" t="s">
        <v>573</v>
      </c>
      <c r="F615" s="74" t="s">
        <v>51</v>
      </c>
      <c r="G615" s="74" t="s">
        <v>103</v>
      </c>
      <c r="H615" s="24" t="s">
        <v>57</v>
      </c>
      <c r="I615" s="61" t="s">
        <v>159</v>
      </c>
      <c r="J615" s="61" t="s">
        <v>159</v>
      </c>
      <c r="K615" s="70" t="s">
        <v>800</v>
      </c>
      <c r="L615" s="122">
        <v>2</v>
      </c>
      <c r="M615" s="74" t="s">
        <v>105</v>
      </c>
      <c r="N615" s="60" t="s">
        <v>6</v>
      </c>
      <c r="R615" s="79">
        <v>4</v>
      </c>
      <c r="S615" s="65" t="s">
        <v>373</v>
      </c>
      <c r="T615" s="66" t="str">
        <f t="shared" si="208"/>
        <v>0.00</v>
      </c>
      <c r="U615" s="66">
        <f t="shared" si="209"/>
        <v>-2</v>
      </c>
      <c r="V615" s="66">
        <f t="shared" si="210"/>
        <v>146.13000000000002</v>
      </c>
      <c r="W615" s="66">
        <f t="shared" si="211"/>
        <v>1545.5</v>
      </c>
      <c r="X615" s="20">
        <f t="shared" si="212"/>
        <v>9.4551924943384033E-2</v>
      </c>
      <c r="Y615" s="67">
        <f t="shared" si="213"/>
        <v>1.4613000000000003</v>
      </c>
      <c r="Z615" s="68">
        <f t="shared" si="214"/>
        <v>14613.000000000002</v>
      </c>
      <c r="AA615" s="65" t="s">
        <v>52</v>
      </c>
      <c r="AU615" s="23">
        <f t="shared" si="204"/>
        <v>-2</v>
      </c>
      <c r="AV615" s="23" t="str">
        <f t="shared" si="205"/>
        <v/>
      </c>
      <c r="AW615" s="23" t="str">
        <f t="shared" si="207"/>
        <v/>
      </c>
      <c r="AX615" s="23" t="str">
        <f t="shared" si="215"/>
        <v/>
      </c>
      <c r="AY615" s="23" t="str">
        <f t="shared" si="216"/>
        <v/>
      </c>
      <c r="AZ615" s="23"/>
      <c r="BA615" s="25">
        <v>4.4000000000000004</v>
      </c>
      <c r="BB615" s="25">
        <v>4.2</v>
      </c>
      <c r="BC615" s="25">
        <f t="shared" si="218"/>
        <v>6.4</v>
      </c>
      <c r="BD615" s="25">
        <f t="shared" si="217"/>
        <v>3.9760000000000004</v>
      </c>
      <c r="BF615" s="55">
        <f t="shared" si="206"/>
        <v>0</v>
      </c>
      <c r="BG615" s="66"/>
      <c r="BH615" s="66"/>
      <c r="BI615" s="25"/>
      <c r="BJ615" s="25"/>
      <c r="BK615" s="20"/>
      <c r="BL615" s="24"/>
      <c r="BM615" s="25"/>
      <c r="BN615" s="25"/>
      <c r="BO615" s="25"/>
      <c r="BP615" s="126"/>
    </row>
    <row r="616" spans="1:68" hidden="1" x14ac:dyDescent="0.2">
      <c r="A616" s="56">
        <v>45220</v>
      </c>
      <c r="B616" s="57" t="s">
        <v>561</v>
      </c>
      <c r="C616" s="24" t="s">
        <v>803</v>
      </c>
      <c r="D616" s="24" t="s">
        <v>573</v>
      </c>
      <c r="F616" s="74" t="s">
        <v>51</v>
      </c>
      <c r="G616" s="74" t="s">
        <v>103</v>
      </c>
      <c r="H616" s="24" t="s">
        <v>650</v>
      </c>
      <c r="I616" s="61" t="s">
        <v>90</v>
      </c>
      <c r="J616" s="61" t="s">
        <v>84</v>
      </c>
      <c r="K616" s="70" t="s">
        <v>801</v>
      </c>
      <c r="L616" s="122">
        <v>2</v>
      </c>
      <c r="M616" s="74" t="s">
        <v>105</v>
      </c>
      <c r="N616" s="60" t="s">
        <v>6</v>
      </c>
      <c r="R616" s="79">
        <v>4</v>
      </c>
      <c r="S616" s="65" t="s">
        <v>373</v>
      </c>
      <c r="T616" s="66" t="str">
        <f t="shared" si="208"/>
        <v>0.00</v>
      </c>
      <c r="U616" s="66">
        <f t="shared" si="209"/>
        <v>-2</v>
      </c>
      <c r="V616" s="66">
        <f t="shared" si="210"/>
        <v>144.13000000000002</v>
      </c>
      <c r="W616" s="66">
        <f t="shared" si="211"/>
        <v>1547.5</v>
      </c>
      <c r="X616" s="20">
        <f t="shared" si="212"/>
        <v>9.3137318255250415E-2</v>
      </c>
      <c r="Y616" s="67">
        <f t="shared" si="213"/>
        <v>1.4413000000000002</v>
      </c>
      <c r="Z616" s="68">
        <f t="shared" si="214"/>
        <v>14413.000000000002</v>
      </c>
      <c r="AA616" s="65" t="s">
        <v>52</v>
      </c>
      <c r="AU616" s="23">
        <f t="shared" si="204"/>
        <v>-2</v>
      </c>
      <c r="AV616" s="23" t="str">
        <f t="shared" si="205"/>
        <v/>
      </c>
      <c r="AW616" s="23" t="str">
        <f t="shared" si="207"/>
        <v/>
      </c>
      <c r="AX616" s="23" t="str">
        <f t="shared" si="215"/>
        <v/>
      </c>
      <c r="AY616" s="23" t="str">
        <f t="shared" si="216"/>
        <v/>
      </c>
      <c r="AZ616" s="23"/>
      <c r="BA616" s="25">
        <v>4.2</v>
      </c>
      <c r="BB616" s="25">
        <v>4.07</v>
      </c>
      <c r="BC616" s="25">
        <f t="shared" si="218"/>
        <v>6.1400000000000006</v>
      </c>
      <c r="BD616" s="25">
        <f t="shared" si="217"/>
        <v>3.8551000000000002</v>
      </c>
      <c r="BF616" s="55">
        <f t="shared" si="206"/>
        <v>0</v>
      </c>
      <c r="BG616" s="66"/>
      <c r="BH616" s="66"/>
      <c r="BI616" s="25"/>
      <c r="BJ616" s="25"/>
      <c r="BK616" s="20"/>
      <c r="BL616" s="24"/>
      <c r="BM616" s="25"/>
      <c r="BN616" s="25"/>
      <c r="BO616" s="25"/>
      <c r="BP616" s="126"/>
    </row>
    <row r="617" spans="1:68" hidden="1" x14ac:dyDescent="0.2">
      <c r="A617" s="56">
        <v>45220</v>
      </c>
      <c r="B617" s="57" t="s">
        <v>561</v>
      </c>
      <c r="C617" s="24" t="s">
        <v>803</v>
      </c>
      <c r="D617" s="24" t="s">
        <v>573</v>
      </c>
      <c r="F617" s="74" t="s">
        <v>51</v>
      </c>
      <c r="G617" s="74" t="s">
        <v>103</v>
      </c>
      <c r="H617" s="24" t="s">
        <v>622</v>
      </c>
      <c r="I617" s="61" t="s">
        <v>90</v>
      </c>
      <c r="J617" s="61" t="s">
        <v>90</v>
      </c>
      <c r="K617" s="60" t="s">
        <v>802</v>
      </c>
      <c r="L617" s="122">
        <v>1</v>
      </c>
      <c r="M617" s="74" t="s">
        <v>105</v>
      </c>
      <c r="N617" s="60" t="s">
        <v>6</v>
      </c>
      <c r="R617" s="79">
        <v>10</v>
      </c>
      <c r="S617" s="65" t="s">
        <v>363</v>
      </c>
      <c r="T617" s="66" t="str">
        <f t="shared" si="208"/>
        <v>0.00</v>
      </c>
      <c r="U617" s="66">
        <f t="shared" si="209"/>
        <v>-1</v>
      </c>
      <c r="V617" s="66">
        <f t="shared" si="210"/>
        <v>143.13000000000002</v>
      </c>
      <c r="W617" s="66">
        <f t="shared" si="211"/>
        <v>1548.5</v>
      </c>
      <c r="X617" s="20">
        <f t="shared" si="212"/>
        <v>9.2431385211495007E-2</v>
      </c>
      <c r="Y617" s="67">
        <f t="shared" si="213"/>
        <v>1.4313000000000002</v>
      </c>
      <c r="Z617" s="68">
        <f t="shared" si="214"/>
        <v>14313.000000000002</v>
      </c>
      <c r="AA617" s="65" t="s">
        <v>52</v>
      </c>
      <c r="AU617" s="23">
        <f t="shared" si="204"/>
        <v>-1</v>
      </c>
      <c r="AV617" s="23" t="str">
        <f t="shared" si="205"/>
        <v/>
      </c>
      <c r="AW617" s="23" t="str">
        <f t="shared" si="207"/>
        <v/>
      </c>
      <c r="AX617" s="23" t="str">
        <f t="shared" si="215"/>
        <v/>
      </c>
      <c r="AY617" s="23" t="str">
        <f t="shared" si="216"/>
        <v/>
      </c>
      <c r="AZ617" s="23"/>
      <c r="BA617" s="25">
        <v>12.2</v>
      </c>
      <c r="BB617" s="25">
        <v>13.5</v>
      </c>
      <c r="BC617" s="25">
        <f t="shared" si="218"/>
        <v>12.5</v>
      </c>
      <c r="BD617" s="25">
        <f t="shared" si="217"/>
        <v>12.625</v>
      </c>
      <c r="BF617" s="55">
        <f t="shared" si="206"/>
        <v>0</v>
      </c>
      <c r="BG617" s="66"/>
      <c r="BH617" s="66"/>
      <c r="BI617" s="25"/>
      <c r="BJ617" s="25"/>
      <c r="BK617" s="20"/>
      <c r="BL617" s="24"/>
      <c r="BM617" s="25"/>
      <c r="BN617" s="25"/>
      <c r="BO617" s="25"/>
      <c r="BP617" s="126"/>
    </row>
    <row r="618" spans="1:68" hidden="1" x14ac:dyDescent="0.2">
      <c r="A618" s="56">
        <v>45220</v>
      </c>
      <c r="B618" s="57" t="s">
        <v>561</v>
      </c>
      <c r="C618" s="24" t="s">
        <v>803</v>
      </c>
      <c r="D618" s="24" t="s">
        <v>573</v>
      </c>
      <c r="F618" s="74" t="s">
        <v>51</v>
      </c>
      <c r="G618" s="74" t="s">
        <v>103</v>
      </c>
      <c r="H618" s="24" t="s">
        <v>622</v>
      </c>
      <c r="I618" s="61" t="s">
        <v>90</v>
      </c>
      <c r="J618" s="61" t="s">
        <v>90</v>
      </c>
      <c r="K618" s="60" t="s">
        <v>802</v>
      </c>
      <c r="L618" s="122">
        <v>2</v>
      </c>
      <c r="M618" s="74" t="s">
        <v>105</v>
      </c>
      <c r="N618" s="60" t="s">
        <v>7</v>
      </c>
      <c r="R618" s="79">
        <v>3</v>
      </c>
      <c r="S618" s="65" t="s">
        <v>363</v>
      </c>
      <c r="T618" s="66" t="str">
        <f t="shared" si="208"/>
        <v>0.00</v>
      </c>
      <c r="U618" s="66">
        <f t="shared" si="209"/>
        <v>-2</v>
      </c>
      <c r="V618" s="66">
        <f t="shared" si="210"/>
        <v>141.13000000000002</v>
      </c>
      <c r="W618" s="66">
        <f t="shared" si="211"/>
        <v>1550.5</v>
      </c>
      <c r="X618" s="20">
        <f t="shared" si="212"/>
        <v>9.1022250886810721E-2</v>
      </c>
      <c r="Y618" s="67">
        <f t="shared" si="213"/>
        <v>1.4113000000000002</v>
      </c>
      <c r="Z618" s="68">
        <f t="shared" si="214"/>
        <v>14113.000000000002</v>
      </c>
      <c r="AA618" s="65" t="s">
        <v>52</v>
      </c>
      <c r="AU618" s="23">
        <f t="shared" si="204"/>
        <v>-2</v>
      </c>
      <c r="AV618" s="23" t="str">
        <f t="shared" si="205"/>
        <v/>
      </c>
      <c r="AW618" s="23" t="str">
        <f t="shared" si="207"/>
        <v/>
      </c>
      <c r="AX618" s="23" t="str">
        <f t="shared" si="215"/>
        <v/>
      </c>
      <c r="AY618" s="23" t="str">
        <f t="shared" si="216"/>
        <v/>
      </c>
      <c r="AZ618" s="23"/>
      <c r="BA618" s="25">
        <v>3</v>
      </c>
      <c r="BB618" s="25">
        <v>3.35</v>
      </c>
      <c r="BC618" s="25">
        <f t="shared" si="218"/>
        <v>4.7</v>
      </c>
      <c r="BD618" s="25">
        <f t="shared" si="217"/>
        <v>3.1855000000000002</v>
      </c>
      <c r="BF618" s="55">
        <f t="shared" si="206"/>
        <v>0</v>
      </c>
      <c r="BG618" s="66"/>
      <c r="BH618" s="66"/>
      <c r="BI618" s="25"/>
      <c r="BJ618" s="25"/>
      <c r="BK618" s="20"/>
      <c r="BL618" s="24"/>
      <c r="BM618" s="25"/>
      <c r="BN618" s="25"/>
      <c r="BO618" s="25"/>
      <c r="BP618" s="126"/>
    </row>
    <row r="619" spans="1:68" hidden="1" x14ac:dyDescent="0.2">
      <c r="A619" s="56">
        <v>45221</v>
      </c>
      <c r="B619" s="57" t="s">
        <v>561</v>
      </c>
      <c r="C619" s="24" t="s">
        <v>806</v>
      </c>
      <c r="D619" s="24" t="s">
        <v>577</v>
      </c>
      <c r="F619" s="74" t="s">
        <v>51</v>
      </c>
      <c r="G619" s="74" t="s">
        <v>103</v>
      </c>
      <c r="H619" s="24" t="s">
        <v>176</v>
      </c>
      <c r="I619" s="61" t="s">
        <v>136</v>
      </c>
      <c r="J619" s="61" t="s">
        <v>63</v>
      </c>
      <c r="K619" s="60" t="s">
        <v>619</v>
      </c>
      <c r="L619" s="122">
        <v>1</v>
      </c>
      <c r="M619" s="74" t="s">
        <v>105</v>
      </c>
      <c r="N619" s="60" t="s">
        <v>6</v>
      </c>
      <c r="R619" s="79">
        <v>7.5</v>
      </c>
      <c r="S619" s="65" t="s">
        <v>363</v>
      </c>
      <c r="T619" s="66" t="str">
        <f t="shared" si="208"/>
        <v>0.00</v>
      </c>
      <c r="U619" s="66">
        <f t="shared" si="209"/>
        <v>-1</v>
      </c>
      <c r="V619" s="66">
        <f t="shared" si="210"/>
        <v>140.13000000000002</v>
      </c>
      <c r="W619" s="66">
        <f t="shared" si="211"/>
        <v>1551.5</v>
      </c>
      <c r="X619" s="20">
        <f t="shared" si="212"/>
        <v>9.0319046084434432E-2</v>
      </c>
      <c r="Y619" s="67">
        <f t="shared" si="213"/>
        <v>1.4013000000000002</v>
      </c>
      <c r="Z619" s="68">
        <f t="shared" si="214"/>
        <v>14013.000000000002</v>
      </c>
      <c r="AA619" s="65" t="s">
        <v>52</v>
      </c>
      <c r="AU619" s="23">
        <f t="shared" si="204"/>
        <v>-1</v>
      </c>
      <c r="AV619" s="23" t="str">
        <f t="shared" si="205"/>
        <v/>
      </c>
      <c r="AW619" s="23" t="str">
        <f t="shared" si="207"/>
        <v/>
      </c>
      <c r="AX619" s="23" t="str">
        <f t="shared" si="215"/>
        <v/>
      </c>
      <c r="AY619" s="23" t="str">
        <f t="shared" si="216"/>
        <v/>
      </c>
      <c r="AZ619" s="23"/>
      <c r="BA619" s="25">
        <v>7.7</v>
      </c>
      <c r="BB619" s="25">
        <v>7.97</v>
      </c>
      <c r="BC619" s="25">
        <f t="shared" si="218"/>
        <v>6.97</v>
      </c>
      <c r="BD619" s="25">
        <f t="shared" si="217"/>
        <v>7.4821</v>
      </c>
      <c r="BF619" s="55">
        <f t="shared" si="206"/>
        <v>0</v>
      </c>
      <c r="BG619" s="66"/>
      <c r="BH619" s="66"/>
      <c r="BI619" s="25"/>
      <c r="BJ619" s="25"/>
      <c r="BK619" s="20"/>
      <c r="BL619" s="24"/>
      <c r="BM619" s="25"/>
      <c r="BN619" s="25"/>
      <c r="BO619" s="25"/>
      <c r="BP619" s="126"/>
    </row>
    <row r="620" spans="1:68" hidden="1" x14ac:dyDescent="0.2">
      <c r="A620" s="56">
        <v>45221</v>
      </c>
      <c r="B620" s="57" t="s">
        <v>561</v>
      </c>
      <c r="C620" s="24" t="s">
        <v>806</v>
      </c>
      <c r="D620" s="24" t="s">
        <v>577</v>
      </c>
      <c r="F620" s="74" t="s">
        <v>51</v>
      </c>
      <c r="G620" s="74" t="s">
        <v>103</v>
      </c>
      <c r="H620" s="24" t="s">
        <v>176</v>
      </c>
      <c r="I620" s="61" t="s">
        <v>136</v>
      </c>
      <c r="J620" s="61" t="s">
        <v>63</v>
      </c>
      <c r="K620" s="60" t="s">
        <v>619</v>
      </c>
      <c r="L620" s="122">
        <v>2</v>
      </c>
      <c r="M620" s="74" t="s">
        <v>105</v>
      </c>
      <c r="N620" s="60" t="s">
        <v>7</v>
      </c>
      <c r="R620" s="79">
        <v>2.4</v>
      </c>
      <c r="S620" s="65" t="s">
        <v>363</v>
      </c>
      <c r="T620" s="66" t="str">
        <f t="shared" si="208"/>
        <v>0.00</v>
      </c>
      <c r="U620" s="66">
        <f t="shared" si="209"/>
        <v>-2</v>
      </c>
      <c r="V620" s="66">
        <f t="shared" si="210"/>
        <v>138.13000000000002</v>
      </c>
      <c r="W620" s="66">
        <f t="shared" si="211"/>
        <v>1553.5</v>
      </c>
      <c r="X620" s="20">
        <f t="shared" si="212"/>
        <v>8.8915352429996791E-2</v>
      </c>
      <c r="Y620" s="67">
        <f t="shared" si="213"/>
        <v>1.3813000000000002</v>
      </c>
      <c r="Z620" s="68">
        <f t="shared" si="214"/>
        <v>13813.000000000002</v>
      </c>
      <c r="AA620" s="65" t="s">
        <v>52</v>
      </c>
      <c r="AU620" s="23">
        <f t="shared" si="204"/>
        <v>-2</v>
      </c>
      <c r="AV620" s="23" t="str">
        <f t="shared" si="205"/>
        <v/>
      </c>
      <c r="AW620" s="23" t="str">
        <f t="shared" si="207"/>
        <v/>
      </c>
      <c r="AX620" s="23" t="str">
        <f t="shared" si="215"/>
        <v/>
      </c>
      <c r="AY620" s="23" t="str">
        <f t="shared" si="216"/>
        <v/>
      </c>
      <c r="AZ620" s="23"/>
      <c r="BA620" s="25">
        <v>2.2000000000000002</v>
      </c>
      <c r="BB620" s="25">
        <v>2.39</v>
      </c>
      <c r="BC620" s="25">
        <f t="shared" si="218"/>
        <v>2.7800000000000002</v>
      </c>
      <c r="BD620" s="25">
        <f t="shared" si="217"/>
        <v>2.2927</v>
      </c>
      <c r="BF620" s="55">
        <f t="shared" si="206"/>
        <v>0</v>
      </c>
      <c r="BG620" s="66"/>
      <c r="BH620" s="66"/>
      <c r="BI620" s="25"/>
      <c r="BJ620" s="25"/>
      <c r="BK620" s="20"/>
      <c r="BL620" s="24"/>
      <c r="BM620" s="25"/>
      <c r="BN620" s="25"/>
      <c r="BO620" s="25"/>
      <c r="BP620" s="126"/>
    </row>
    <row r="621" spans="1:68" hidden="1" x14ac:dyDescent="0.2">
      <c r="A621" s="56">
        <v>45221</v>
      </c>
      <c r="B621" s="57" t="s">
        <v>561</v>
      </c>
      <c r="C621" s="24" t="s">
        <v>806</v>
      </c>
      <c r="D621" s="24" t="s">
        <v>577</v>
      </c>
      <c r="F621" s="74" t="s">
        <v>51</v>
      </c>
      <c r="G621" s="74" t="s">
        <v>103</v>
      </c>
      <c r="H621" s="24" t="s">
        <v>176</v>
      </c>
      <c r="I621" s="61" t="s">
        <v>96</v>
      </c>
      <c r="J621" s="61" t="s">
        <v>96</v>
      </c>
      <c r="K621" s="60" t="s">
        <v>804</v>
      </c>
      <c r="L621" s="122">
        <v>1</v>
      </c>
      <c r="M621" s="74" t="s">
        <v>105</v>
      </c>
      <c r="N621" s="60" t="s">
        <v>6</v>
      </c>
      <c r="R621" s="79">
        <v>4.2</v>
      </c>
      <c r="S621" s="65" t="s">
        <v>363</v>
      </c>
      <c r="T621" s="66" t="str">
        <f t="shared" si="208"/>
        <v>0.00</v>
      </c>
      <c r="U621" s="66">
        <f t="shared" si="209"/>
        <v>-1</v>
      </c>
      <c r="V621" s="66">
        <f t="shared" si="210"/>
        <v>137.13000000000002</v>
      </c>
      <c r="W621" s="66">
        <f t="shared" si="211"/>
        <v>1554.5</v>
      </c>
      <c r="X621" s="20">
        <f t="shared" si="212"/>
        <v>8.8214860083628194E-2</v>
      </c>
      <c r="Y621" s="67">
        <f t="shared" si="213"/>
        <v>1.3713000000000002</v>
      </c>
      <c r="Z621" s="68">
        <f t="shared" si="214"/>
        <v>13713.000000000002</v>
      </c>
      <c r="AA621" s="65" t="s">
        <v>52</v>
      </c>
      <c r="AU621" s="23">
        <f t="shared" si="204"/>
        <v>-1</v>
      </c>
      <c r="AV621" s="23" t="str">
        <f t="shared" si="205"/>
        <v/>
      </c>
      <c r="AW621" s="23" t="str">
        <f t="shared" si="207"/>
        <v/>
      </c>
      <c r="AX621" s="23" t="str">
        <f t="shared" si="215"/>
        <v/>
      </c>
      <c r="AY621" s="23" t="str">
        <f t="shared" si="216"/>
        <v/>
      </c>
      <c r="AZ621" s="23"/>
      <c r="BA621" s="25">
        <v>6.3</v>
      </c>
      <c r="BB621" s="25">
        <v>6.6</v>
      </c>
      <c r="BC621" s="25">
        <f t="shared" si="218"/>
        <v>5.6</v>
      </c>
      <c r="BD621" s="25">
        <f t="shared" si="217"/>
        <v>6.2080000000000002</v>
      </c>
      <c r="BF621" s="55">
        <f t="shared" si="206"/>
        <v>0</v>
      </c>
      <c r="BG621" s="66"/>
      <c r="BH621" s="66"/>
      <c r="BI621" s="25"/>
      <c r="BJ621" s="25"/>
      <c r="BK621" s="20"/>
      <c r="BL621" s="24"/>
      <c r="BM621" s="25"/>
      <c r="BN621" s="25"/>
      <c r="BO621" s="25"/>
      <c r="BP621" s="126"/>
    </row>
    <row r="622" spans="1:68" hidden="1" x14ac:dyDescent="0.2">
      <c r="A622" s="56">
        <v>45221</v>
      </c>
      <c r="B622" s="57" t="s">
        <v>561</v>
      </c>
      <c r="C622" s="24" t="s">
        <v>806</v>
      </c>
      <c r="D622" s="24" t="s">
        <v>577</v>
      </c>
      <c r="F622" s="74" t="s">
        <v>51</v>
      </c>
      <c r="G622" s="74" t="s">
        <v>103</v>
      </c>
      <c r="H622" s="24" t="s">
        <v>176</v>
      </c>
      <c r="I622" s="61" t="s">
        <v>96</v>
      </c>
      <c r="J622" s="61" t="s">
        <v>96</v>
      </c>
      <c r="K622" s="60" t="s">
        <v>804</v>
      </c>
      <c r="L622" s="122">
        <v>2</v>
      </c>
      <c r="M622" s="74" t="s">
        <v>105</v>
      </c>
      <c r="N622" s="60" t="s">
        <v>7</v>
      </c>
      <c r="R622" s="79">
        <v>1.75</v>
      </c>
      <c r="S622" s="65" t="s">
        <v>363</v>
      </c>
      <c r="T622" s="66" t="str">
        <f t="shared" si="208"/>
        <v>0.00</v>
      </c>
      <c r="U622" s="66">
        <f t="shared" si="209"/>
        <v>-2</v>
      </c>
      <c r="V622" s="66">
        <f t="shared" si="210"/>
        <v>135.13000000000002</v>
      </c>
      <c r="W622" s="66">
        <f t="shared" si="211"/>
        <v>1556.5</v>
      </c>
      <c r="X622" s="20">
        <f t="shared" si="212"/>
        <v>8.6816575650497926E-2</v>
      </c>
      <c r="Y622" s="67">
        <f t="shared" si="213"/>
        <v>1.3513000000000002</v>
      </c>
      <c r="Z622" s="68">
        <f t="shared" si="214"/>
        <v>13513.000000000002</v>
      </c>
      <c r="AA622" s="65" t="s">
        <v>52</v>
      </c>
      <c r="AU622" s="23">
        <f t="shared" si="204"/>
        <v>-2</v>
      </c>
      <c r="AV622" s="23" t="str">
        <f t="shared" si="205"/>
        <v/>
      </c>
      <c r="AW622" s="23" t="str">
        <f t="shared" si="207"/>
        <v/>
      </c>
      <c r="AX622" s="23" t="str">
        <f t="shared" si="215"/>
        <v/>
      </c>
      <c r="AY622" s="23" t="str">
        <f t="shared" si="216"/>
        <v/>
      </c>
      <c r="AZ622" s="23"/>
      <c r="BA622" s="25">
        <v>2.1</v>
      </c>
      <c r="BB622" s="25">
        <v>2.04</v>
      </c>
      <c r="BC622" s="25">
        <f t="shared" si="218"/>
        <v>2.08</v>
      </c>
      <c r="BD622" s="25">
        <f t="shared" si="217"/>
        <v>1.9672000000000001</v>
      </c>
      <c r="BF622" s="55">
        <f t="shared" si="206"/>
        <v>0</v>
      </c>
      <c r="BG622" s="66"/>
      <c r="BH622" s="66"/>
      <c r="BI622" s="25"/>
      <c r="BJ622" s="25"/>
      <c r="BK622" s="20"/>
      <c r="BL622" s="24"/>
      <c r="BM622" s="25"/>
      <c r="BN622" s="25"/>
      <c r="BO622" s="25"/>
      <c r="BP622" s="126"/>
    </row>
    <row r="623" spans="1:68" hidden="1" x14ac:dyDescent="0.2">
      <c r="A623" s="56">
        <v>45221</v>
      </c>
      <c r="B623" s="57" t="s">
        <v>561</v>
      </c>
      <c r="C623" s="24" t="s">
        <v>806</v>
      </c>
      <c r="D623" s="24" t="s">
        <v>577</v>
      </c>
      <c r="F623" s="74" t="s">
        <v>51</v>
      </c>
      <c r="G623" s="74" t="s">
        <v>103</v>
      </c>
      <c r="H623" s="24" t="s">
        <v>682</v>
      </c>
      <c r="I623" s="61" t="s">
        <v>90</v>
      </c>
      <c r="J623" s="61" t="s">
        <v>159</v>
      </c>
      <c r="K623" s="60" t="s">
        <v>805</v>
      </c>
      <c r="L623" s="122">
        <v>1</v>
      </c>
      <c r="M623" s="74" t="s">
        <v>105</v>
      </c>
      <c r="N623" s="60" t="s">
        <v>6</v>
      </c>
      <c r="R623" s="79">
        <v>9.5</v>
      </c>
      <c r="S623" s="65" t="s">
        <v>363</v>
      </c>
      <c r="T623" s="66" t="str">
        <f t="shared" si="208"/>
        <v>0.00</v>
      </c>
      <c r="U623" s="66">
        <f t="shared" si="209"/>
        <v>-1</v>
      </c>
      <c r="V623" s="66">
        <f t="shared" si="210"/>
        <v>134.13000000000002</v>
      </c>
      <c r="W623" s="66">
        <f t="shared" si="211"/>
        <v>1557.5</v>
      </c>
      <c r="X623" s="20">
        <f t="shared" si="212"/>
        <v>8.6118780096308203E-2</v>
      </c>
      <c r="Y623" s="67">
        <f t="shared" si="213"/>
        <v>1.3413000000000002</v>
      </c>
      <c r="Z623" s="68">
        <f t="shared" si="214"/>
        <v>13413.000000000002</v>
      </c>
      <c r="AA623" s="65" t="s">
        <v>52</v>
      </c>
      <c r="AU623" s="23">
        <f t="shared" si="204"/>
        <v>-1</v>
      </c>
      <c r="AV623" s="23" t="str">
        <f t="shared" si="205"/>
        <v/>
      </c>
      <c r="AW623" s="23" t="str">
        <f t="shared" si="207"/>
        <v/>
      </c>
      <c r="AX623" s="23" t="str">
        <f t="shared" si="215"/>
        <v/>
      </c>
      <c r="AY623" s="23" t="str">
        <f t="shared" si="216"/>
        <v/>
      </c>
      <c r="AZ623" s="23"/>
      <c r="BA623" s="25">
        <v>13.9</v>
      </c>
      <c r="BB623" s="25">
        <v>16</v>
      </c>
      <c r="BC623" s="25">
        <f t="shared" si="218"/>
        <v>15</v>
      </c>
      <c r="BD623" s="25">
        <f t="shared" si="217"/>
        <v>14.950000000000001</v>
      </c>
      <c r="BF623" s="55">
        <f t="shared" si="206"/>
        <v>0</v>
      </c>
      <c r="BG623" s="66"/>
      <c r="BH623" s="66"/>
      <c r="BI623" s="25"/>
      <c r="BJ623" s="25"/>
      <c r="BK623" s="20"/>
      <c r="BL623" s="24"/>
      <c r="BM623" s="25"/>
      <c r="BN623" s="25"/>
      <c r="BO623" s="25"/>
      <c r="BP623" s="126"/>
    </row>
    <row r="624" spans="1:68" hidden="1" x14ac:dyDescent="0.2">
      <c r="A624" s="56">
        <v>45221</v>
      </c>
      <c r="B624" s="57" t="s">
        <v>561</v>
      </c>
      <c r="C624" s="24" t="s">
        <v>806</v>
      </c>
      <c r="D624" s="24" t="s">
        <v>577</v>
      </c>
      <c r="F624" s="74" t="s">
        <v>51</v>
      </c>
      <c r="G624" s="74" t="s">
        <v>103</v>
      </c>
      <c r="H624" s="24" t="s">
        <v>682</v>
      </c>
      <c r="I624" s="61" t="s">
        <v>90</v>
      </c>
      <c r="J624" s="61" t="s">
        <v>159</v>
      </c>
      <c r="K624" s="60" t="s">
        <v>805</v>
      </c>
      <c r="L624" s="122">
        <v>2</v>
      </c>
      <c r="M624" s="74" t="s">
        <v>105</v>
      </c>
      <c r="N624" s="60" t="s">
        <v>7</v>
      </c>
      <c r="R624" s="79">
        <v>2.9</v>
      </c>
      <c r="S624" s="65" t="s">
        <v>363</v>
      </c>
      <c r="T624" s="66" t="str">
        <f t="shared" si="208"/>
        <v>0.00</v>
      </c>
      <c r="U624" s="66">
        <f t="shared" si="209"/>
        <v>-2</v>
      </c>
      <c r="V624" s="66">
        <f t="shared" si="210"/>
        <v>132.13000000000002</v>
      </c>
      <c r="W624" s="66">
        <f t="shared" si="211"/>
        <v>1559.5</v>
      </c>
      <c r="X624" s="20">
        <f t="shared" si="212"/>
        <v>8.4725873677460734E-2</v>
      </c>
      <c r="Y624" s="67">
        <f t="shared" si="213"/>
        <v>1.3213000000000001</v>
      </c>
      <c r="Z624" s="68">
        <f t="shared" si="214"/>
        <v>13213.000000000002</v>
      </c>
      <c r="AA624" s="65" t="s">
        <v>52</v>
      </c>
      <c r="AU624" s="23">
        <f t="shared" si="204"/>
        <v>-2</v>
      </c>
      <c r="AV624" s="23" t="str">
        <f t="shared" si="205"/>
        <v/>
      </c>
      <c r="AW624" s="23" t="str">
        <f t="shared" si="207"/>
        <v/>
      </c>
      <c r="AX624" s="23" t="str">
        <f t="shared" si="215"/>
        <v/>
      </c>
      <c r="AY624" s="23" t="str">
        <f t="shared" si="216"/>
        <v/>
      </c>
      <c r="AZ624" s="23"/>
      <c r="BA624" s="25">
        <v>3</v>
      </c>
      <c r="BB624" s="25">
        <v>4.2300000000000004</v>
      </c>
      <c r="BC624" s="25">
        <f t="shared" si="218"/>
        <v>6.4600000000000009</v>
      </c>
      <c r="BD624" s="25">
        <f t="shared" si="217"/>
        <v>4.0039000000000007</v>
      </c>
      <c r="BF624" s="55">
        <f t="shared" si="206"/>
        <v>0</v>
      </c>
      <c r="BG624" s="66"/>
      <c r="BH624" s="66"/>
      <c r="BI624" s="25"/>
      <c r="BJ624" s="25"/>
      <c r="BK624" s="20"/>
      <c r="BL624" s="24"/>
      <c r="BM624" s="25"/>
      <c r="BN624" s="25"/>
      <c r="BO624" s="25"/>
      <c r="BP624" s="126"/>
    </row>
    <row r="625" spans="1:68" hidden="1" x14ac:dyDescent="0.2">
      <c r="A625" s="56">
        <v>45223</v>
      </c>
      <c r="B625" s="57" t="s">
        <v>561</v>
      </c>
      <c r="C625" s="24" t="s">
        <v>807</v>
      </c>
      <c r="D625" s="24" t="s">
        <v>584</v>
      </c>
      <c r="F625" s="74" t="s">
        <v>51</v>
      </c>
      <c r="G625" s="74" t="s">
        <v>152</v>
      </c>
      <c r="H625" s="24" t="s">
        <v>71</v>
      </c>
      <c r="I625" s="61" t="s">
        <v>136</v>
      </c>
      <c r="J625" s="61" t="s">
        <v>63</v>
      </c>
      <c r="K625" s="69" t="s">
        <v>809</v>
      </c>
      <c r="L625" s="122">
        <v>1</v>
      </c>
      <c r="M625" s="74" t="s">
        <v>358</v>
      </c>
      <c r="N625" s="60" t="s">
        <v>6</v>
      </c>
      <c r="R625" s="79">
        <v>2.2000000000000002</v>
      </c>
      <c r="S625" s="65" t="s">
        <v>372</v>
      </c>
      <c r="T625" s="66">
        <f t="shared" si="208"/>
        <v>2.2000000000000002</v>
      </c>
      <c r="U625" s="66">
        <f t="shared" si="209"/>
        <v>1.2000000000000002</v>
      </c>
      <c r="V625" s="66">
        <f t="shared" si="210"/>
        <v>133.33000000000001</v>
      </c>
      <c r="W625" s="66">
        <f t="shared" si="211"/>
        <v>1560.5</v>
      </c>
      <c r="X625" s="20">
        <f t="shared" si="212"/>
        <v>8.5440563921819937E-2</v>
      </c>
      <c r="Y625" s="67">
        <f t="shared" si="213"/>
        <v>1.3333000000000002</v>
      </c>
      <c r="Z625" s="68">
        <f t="shared" si="214"/>
        <v>13333.000000000002</v>
      </c>
      <c r="AA625" s="65" t="s">
        <v>53</v>
      </c>
      <c r="AU625" s="23" t="str">
        <f t="shared" si="204"/>
        <v/>
      </c>
      <c r="AV625" s="23" t="str">
        <f t="shared" si="205"/>
        <v/>
      </c>
      <c r="AW625" s="23">
        <f t="shared" si="207"/>
        <v>1.2000000000000002</v>
      </c>
      <c r="AX625" s="23" t="str">
        <f t="shared" si="215"/>
        <v/>
      </c>
      <c r="AY625" s="23" t="str">
        <f t="shared" si="216"/>
        <v/>
      </c>
      <c r="AZ625" s="23"/>
      <c r="BA625" s="25">
        <v>2.2000000000000002</v>
      </c>
      <c r="BB625" s="25">
        <v>0</v>
      </c>
      <c r="BC625" s="25">
        <f t="shared" si="218"/>
        <v>-1</v>
      </c>
      <c r="BD625" s="25">
        <f>0.94*(BB625-1)+1</f>
        <v>6.0000000000000053E-2</v>
      </c>
      <c r="BF625" s="55">
        <f t="shared" si="206"/>
        <v>0</v>
      </c>
      <c r="BG625" s="66"/>
      <c r="BH625" s="66"/>
      <c r="BI625" s="25"/>
      <c r="BJ625" s="25"/>
      <c r="BK625" s="20"/>
      <c r="BL625" s="24"/>
      <c r="BM625" s="25"/>
      <c r="BN625" s="25"/>
      <c r="BO625" s="25"/>
      <c r="BP625" s="126"/>
    </row>
    <row r="626" spans="1:68" hidden="1" x14ac:dyDescent="0.2">
      <c r="A626" s="56">
        <v>45223</v>
      </c>
      <c r="B626" s="57" t="s">
        <v>561</v>
      </c>
      <c r="C626" s="24" t="s">
        <v>807</v>
      </c>
      <c r="D626" s="24" t="s">
        <v>584</v>
      </c>
      <c r="F626" s="74" t="s">
        <v>51</v>
      </c>
      <c r="G626" s="74" t="s">
        <v>103</v>
      </c>
      <c r="H626" s="24" t="s">
        <v>810</v>
      </c>
      <c r="I626" s="61" t="s">
        <v>84</v>
      </c>
      <c r="J626" s="61" t="s">
        <v>156</v>
      </c>
      <c r="K626" s="60" t="s">
        <v>808</v>
      </c>
      <c r="L626" s="122">
        <v>1</v>
      </c>
      <c r="M626" s="74" t="s">
        <v>105</v>
      </c>
      <c r="N626" s="60" t="s">
        <v>6</v>
      </c>
      <c r="R626" s="79">
        <v>8.5</v>
      </c>
      <c r="S626" s="65" t="s">
        <v>363</v>
      </c>
      <c r="T626" s="66" t="str">
        <f t="shared" si="208"/>
        <v>0.00</v>
      </c>
      <c r="U626" s="66">
        <f t="shared" si="209"/>
        <v>-1</v>
      </c>
      <c r="V626" s="66">
        <f t="shared" si="210"/>
        <v>132.33000000000001</v>
      </c>
      <c r="W626" s="66">
        <f t="shared" si="211"/>
        <v>1561.5</v>
      </c>
      <c r="X626" s="20">
        <f t="shared" si="212"/>
        <v>8.4745437079731034E-2</v>
      </c>
      <c r="Y626" s="67">
        <f t="shared" si="213"/>
        <v>1.3233000000000001</v>
      </c>
      <c r="Z626" s="68">
        <f t="shared" si="214"/>
        <v>13233.000000000002</v>
      </c>
      <c r="AA626" s="65" t="s">
        <v>52</v>
      </c>
      <c r="AU626" s="23">
        <f t="shared" si="204"/>
        <v>-1</v>
      </c>
      <c r="AV626" s="23" t="str">
        <f t="shared" si="205"/>
        <v/>
      </c>
      <c r="AW626" s="23" t="str">
        <f t="shared" si="207"/>
        <v/>
      </c>
      <c r="AX626" s="23" t="str">
        <f t="shared" si="215"/>
        <v/>
      </c>
      <c r="AY626" s="23" t="str">
        <f t="shared" si="216"/>
        <v/>
      </c>
      <c r="AZ626" s="23"/>
      <c r="BA626" s="25">
        <v>7.5</v>
      </c>
      <c r="BB626" s="25">
        <v>0</v>
      </c>
      <c r="BC626" s="25">
        <f t="shared" si="218"/>
        <v>-1</v>
      </c>
      <c r="BD626" s="25">
        <f>0.94*(BB626-1)+1</f>
        <v>6.0000000000000053E-2</v>
      </c>
      <c r="BF626" s="55">
        <f t="shared" si="206"/>
        <v>0</v>
      </c>
      <c r="BG626" s="66"/>
      <c r="BH626" s="66"/>
      <c r="BI626" s="25"/>
      <c r="BJ626" s="25"/>
      <c r="BK626" s="20"/>
      <c r="BL626" s="24"/>
      <c r="BM626" s="25"/>
      <c r="BN626" s="25"/>
      <c r="BO626" s="25"/>
      <c r="BP626" s="126"/>
    </row>
    <row r="627" spans="1:68" hidden="1" x14ac:dyDescent="0.2">
      <c r="A627" s="56">
        <v>45223</v>
      </c>
      <c r="B627" s="57" t="s">
        <v>561</v>
      </c>
      <c r="C627" s="24" t="s">
        <v>807</v>
      </c>
      <c r="D627" s="24" t="s">
        <v>584</v>
      </c>
      <c r="F627" s="74" t="s">
        <v>51</v>
      </c>
      <c r="G627" s="74" t="s">
        <v>103</v>
      </c>
      <c r="H627" s="24" t="s">
        <v>810</v>
      </c>
      <c r="I627" s="61" t="s">
        <v>84</v>
      </c>
      <c r="J627" s="61" t="s">
        <v>156</v>
      </c>
      <c r="K627" s="60" t="s">
        <v>808</v>
      </c>
      <c r="L627" s="122">
        <v>2</v>
      </c>
      <c r="M627" s="74" t="s">
        <v>105</v>
      </c>
      <c r="N627" s="60" t="s">
        <v>7</v>
      </c>
      <c r="R627" s="79">
        <v>2.2999999999999998</v>
      </c>
      <c r="S627" s="65" t="s">
        <v>363</v>
      </c>
      <c r="T627" s="66" t="str">
        <f t="shared" si="208"/>
        <v>0.00</v>
      </c>
      <c r="U627" s="66">
        <f t="shared" si="209"/>
        <v>-2</v>
      </c>
      <c r="V627" s="66">
        <f t="shared" si="210"/>
        <v>130.33000000000001</v>
      </c>
      <c r="W627" s="66">
        <f t="shared" si="211"/>
        <v>1563.5</v>
      </c>
      <c r="X627" s="20">
        <f t="shared" si="212"/>
        <v>8.3357850975375763E-2</v>
      </c>
      <c r="Y627" s="67">
        <f t="shared" si="213"/>
        <v>1.3033000000000001</v>
      </c>
      <c r="Z627" s="68">
        <f t="shared" si="214"/>
        <v>13033.000000000002</v>
      </c>
      <c r="AA627" s="65" t="s">
        <v>52</v>
      </c>
      <c r="AU627" s="23">
        <f t="shared" si="204"/>
        <v>-2</v>
      </c>
      <c r="AV627" s="23" t="str">
        <f t="shared" si="205"/>
        <v/>
      </c>
      <c r="AW627" s="23" t="str">
        <f t="shared" si="207"/>
        <v/>
      </c>
      <c r="AX627" s="23" t="str">
        <f t="shared" si="215"/>
        <v/>
      </c>
      <c r="AY627" s="23" t="str">
        <f t="shared" si="216"/>
        <v/>
      </c>
      <c r="AZ627" s="23"/>
      <c r="BA627" s="25">
        <v>1.7</v>
      </c>
      <c r="BB627" s="25">
        <v>0</v>
      </c>
      <c r="BC627" s="25">
        <f t="shared" si="218"/>
        <v>-2</v>
      </c>
      <c r="BD627" s="25">
        <f>0.94*(BB627-1)+1</f>
        <v>6.0000000000000053E-2</v>
      </c>
      <c r="BF627" s="55">
        <f t="shared" si="206"/>
        <v>0</v>
      </c>
      <c r="BG627" s="66"/>
      <c r="BH627" s="66"/>
      <c r="BI627" s="25"/>
      <c r="BJ627" s="25"/>
      <c r="BK627" s="20"/>
      <c r="BL627" s="24"/>
      <c r="BM627" s="25"/>
      <c r="BN627" s="25"/>
      <c r="BO627" s="25"/>
      <c r="BP627" s="126"/>
    </row>
    <row r="628" spans="1:68" hidden="1" x14ac:dyDescent="0.2">
      <c r="A628" s="56">
        <v>45224</v>
      </c>
      <c r="B628" s="57" t="s">
        <v>561</v>
      </c>
      <c r="C628" s="24" t="s">
        <v>811</v>
      </c>
      <c r="D628" s="24" t="s">
        <v>397</v>
      </c>
      <c r="F628" s="74" t="s">
        <v>51</v>
      </c>
      <c r="G628" s="74" t="s">
        <v>103</v>
      </c>
      <c r="H628" s="24" t="s">
        <v>66</v>
      </c>
      <c r="I628" s="61" t="s">
        <v>159</v>
      </c>
      <c r="J628" s="61" t="s">
        <v>65</v>
      </c>
      <c r="K628" s="60" t="s">
        <v>812</v>
      </c>
      <c r="L628" s="122">
        <v>1</v>
      </c>
      <c r="M628" s="74" t="s">
        <v>105</v>
      </c>
      <c r="N628" s="60" t="s">
        <v>6</v>
      </c>
      <c r="R628" s="79">
        <v>6</v>
      </c>
      <c r="S628" s="65" t="s">
        <v>363</v>
      </c>
      <c r="T628" s="66" t="str">
        <f t="shared" si="208"/>
        <v>0.00</v>
      </c>
      <c r="U628" s="66">
        <f t="shared" si="209"/>
        <v>-1</v>
      </c>
      <c r="V628" s="66">
        <f t="shared" si="210"/>
        <v>129.33000000000001</v>
      </c>
      <c r="W628" s="66">
        <f t="shared" si="211"/>
        <v>1564.5</v>
      </c>
      <c r="X628" s="20">
        <f t="shared" si="212"/>
        <v>8.2665388302972209E-2</v>
      </c>
      <c r="Y628" s="67">
        <f t="shared" si="213"/>
        <v>1.2933000000000001</v>
      </c>
      <c r="Z628" s="68">
        <f t="shared" si="214"/>
        <v>12933.000000000002</v>
      </c>
      <c r="AA628" s="65" t="s">
        <v>52</v>
      </c>
      <c r="AU628" s="23">
        <f t="shared" si="204"/>
        <v>-1</v>
      </c>
      <c r="AV628" s="23" t="str">
        <f t="shared" si="205"/>
        <v/>
      </c>
      <c r="AW628" s="23" t="str">
        <f t="shared" si="207"/>
        <v/>
      </c>
      <c r="AX628" s="23" t="str">
        <f t="shared" si="215"/>
        <v/>
      </c>
      <c r="AY628" s="23" t="str">
        <f t="shared" si="216"/>
        <v/>
      </c>
      <c r="AZ628" s="23"/>
      <c r="BA628" s="25">
        <v>9.5</v>
      </c>
      <c r="BB628" s="25">
        <v>11</v>
      </c>
      <c r="BC628" s="25">
        <f t="shared" si="218"/>
        <v>10</v>
      </c>
      <c r="BD628" s="25">
        <f t="shared" ref="BD628:BD659" si="219">0.93*(BB628-1)+1</f>
        <v>10.3</v>
      </c>
      <c r="BF628" s="55">
        <f t="shared" si="206"/>
        <v>0</v>
      </c>
      <c r="BG628" s="66"/>
      <c r="BH628" s="66"/>
      <c r="BI628" s="25"/>
      <c r="BJ628" s="25"/>
      <c r="BK628" s="20"/>
      <c r="BL628" s="24"/>
      <c r="BM628" s="25"/>
      <c r="BN628" s="25"/>
      <c r="BO628" s="25"/>
      <c r="BP628" s="126"/>
    </row>
    <row r="629" spans="1:68" hidden="1" x14ac:dyDescent="0.2">
      <c r="A629" s="56">
        <v>45224</v>
      </c>
      <c r="B629" s="57" t="s">
        <v>561</v>
      </c>
      <c r="C629" s="24" t="s">
        <v>811</v>
      </c>
      <c r="D629" s="24" t="s">
        <v>397</v>
      </c>
      <c r="F629" s="74" t="s">
        <v>51</v>
      </c>
      <c r="G629" s="74" t="s">
        <v>103</v>
      </c>
      <c r="H629" s="24" t="s">
        <v>66</v>
      </c>
      <c r="I629" s="61" t="s">
        <v>159</v>
      </c>
      <c r="J629" s="61" t="s">
        <v>65</v>
      </c>
      <c r="K629" s="60" t="s">
        <v>812</v>
      </c>
      <c r="L629" s="122">
        <v>1</v>
      </c>
      <c r="M629" s="74" t="s">
        <v>105</v>
      </c>
      <c r="N629" s="60" t="s">
        <v>7</v>
      </c>
      <c r="R629" s="79">
        <v>2.25</v>
      </c>
      <c r="S629" s="65" t="s">
        <v>363</v>
      </c>
      <c r="T629" s="66" t="str">
        <f t="shared" si="208"/>
        <v>0.00</v>
      </c>
      <c r="U629" s="66">
        <f t="shared" si="209"/>
        <v>-1</v>
      </c>
      <c r="V629" s="66">
        <f t="shared" si="210"/>
        <v>128.33000000000001</v>
      </c>
      <c r="W629" s="66">
        <f t="shared" si="211"/>
        <v>1565.5</v>
      </c>
      <c r="X629" s="20">
        <f t="shared" si="212"/>
        <v>8.1973810284254239E-2</v>
      </c>
      <c r="Y629" s="67">
        <f t="shared" si="213"/>
        <v>1.2833000000000001</v>
      </c>
      <c r="Z629" s="68">
        <f t="shared" si="214"/>
        <v>12833.000000000002</v>
      </c>
      <c r="AA629" s="65" t="s">
        <v>52</v>
      </c>
      <c r="AU629" s="23">
        <f t="shared" si="204"/>
        <v>-1</v>
      </c>
      <c r="AV629" s="23" t="str">
        <f t="shared" si="205"/>
        <v/>
      </c>
      <c r="AW629" s="23" t="str">
        <f t="shared" si="207"/>
        <v/>
      </c>
      <c r="AX629" s="23" t="str">
        <f t="shared" si="215"/>
        <v/>
      </c>
      <c r="AY629" s="23" t="str">
        <f t="shared" si="216"/>
        <v/>
      </c>
      <c r="AZ629" s="23"/>
      <c r="BA629" s="25">
        <v>2.2000000000000002</v>
      </c>
      <c r="BB629" s="25">
        <v>2.68</v>
      </c>
      <c r="BC629" s="25">
        <f t="shared" si="218"/>
        <v>1.6800000000000002</v>
      </c>
      <c r="BD629" s="25">
        <f t="shared" si="219"/>
        <v>2.5624000000000002</v>
      </c>
      <c r="BF629" s="55">
        <f t="shared" si="206"/>
        <v>0</v>
      </c>
      <c r="BG629" s="66"/>
      <c r="BH629" s="66"/>
      <c r="BI629" s="25"/>
      <c r="BJ629" s="25"/>
      <c r="BK629" s="20"/>
      <c r="BL629" s="24"/>
      <c r="BM629" s="25"/>
      <c r="BN629" s="25"/>
      <c r="BO629" s="25"/>
      <c r="BP629" s="126"/>
    </row>
    <row r="630" spans="1:68" hidden="1" x14ac:dyDescent="0.2">
      <c r="A630" s="56">
        <v>45227</v>
      </c>
      <c r="B630" s="57" t="s">
        <v>561</v>
      </c>
      <c r="C630" s="24" t="s">
        <v>815</v>
      </c>
      <c r="D630" s="24" t="s">
        <v>573</v>
      </c>
      <c r="F630" s="74" t="s">
        <v>51</v>
      </c>
      <c r="G630" s="74" t="s">
        <v>103</v>
      </c>
      <c r="H630" s="24" t="s">
        <v>417</v>
      </c>
      <c r="I630" s="61" t="s">
        <v>80</v>
      </c>
      <c r="J630" s="61" t="s">
        <v>159</v>
      </c>
      <c r="K630" s="60" t="s">
        <v>813</v>
      </c>
      <c r="L630" s="122">
        <v>1</v>
      </c>
      <c r="M630" s="74" t="s">
        <v>105</v>
      </c>
      <c r="N630" s="60" t="s">
        <v>6</v>
      </c>
      <c r="R630" s="79">
        <v>5</v>
      </c>
      <c r="S630" s="65" t="s">
        <v>363</v>
      </c>
      <c r="T630" s="66" t="str">
        <f t="shared" si="208"/>
        <v>0.00</v>
      </c>
      <c r="U630" s="66">
        <f t="shared" si="209"/>
        <v>-1</v>
      </c>
      <c r="V630" s="66">
        <f t="shared" si="210"/>
        <v>127.33000000000001</v>
      </c>
      <c r="W630" s="66">
        <f t="shared" si="211"/>
        <v>1566.5</v>
      </c>
      <c r="X630" s="20">
        <f t="shared" si="212"/>
        <v>8.1283115225023947E-2</v>
      </c>
      <c r="Y630" s="67">
        <f t="shared" si="213"/>
        <v>1.2733000000000001</v>
      </c>
      <c r="Z630" s="68">
        <f t="shared" si="214"/>
        <v>12733.000000000002</v>
      </c>
      <c r="AA630" s="65" t="s">
        <v>52</v>
      </c>
      <c r="AU630" s="23">
        <f t="shared" si="204"/>
        <v>-1</v>
      </c>
      <c r="AV630" s="23" t="str">
        <f t="shared" si="205"/>
        <v/>
      </c>
      <c r="AW630" s="23" t="str">
        <f t="shared" si="207"/>
        <v/>
      </c>
      <c r="AX630" s="23" t="str">
        <f t="shared" si="215"/>
        <v/>
      </c>
      <c r="AY630" s="23" t="str">
        <f t="shared" si="216"/>
        <v/>
      </c>
      <c r="AZ630" s="23"/>
      <c r="BA630" s="25">
        <v>9.5</v>
      </c>
      <c r="BB630" s="25">
        <v>7.15</v>
      </c>
      <c r="BC630" s="25">
        <f t="shared" si="218"/>
        <v>6.15</v>
      </c>
      <c r="BD630" s="25">
        <f t="shared" si="219"/>
        <v>6.7195000000000009</v>
      </c>
      <c r="BF630" s="55">
        <f t="shared" si="206"/>
        <v>0</v>
      </c>
      <c r="BG630" s="66"/>
      <c r="BH630" s="66"/>
      <c r="BI630" s="25"/>
      <c r="BJ630" s="25"/>
      <c r="BK630" s="20"/>
      <c r="BL630" s="24"/>
      <c r="BM630" s="25"/>
      <c r="BN630" s="25"/>
      <c r="BO630" s="25"/>
      <c r="BP630" s="126"/>
    </row>
    <row r="631" spans="1:68" hidden="1" x14ac:dyDescent="0.2">
      <c r="A631" s="56">
        <v>45227</v>
      </c>
      <c r="B631" s="57" t="s">
        <v>561</v>
      </c>
      <c r="C631" s="24" t="s">
        <v>815</v>
      </c>
      <c r="D631" s="24" t="s">
        <v>573</v>
      </c>
      <c r="F631" s="74" t="s">
        <v>51</v>
      </c>
      <c r="G631" s="74" t="s">
        <v>103</v>
      </c>
      <c r="H631" s="24" t="s">
        <v>124</v>
      </c>
      <c r="I631" s="61" t="s">
        <v>95</v>
      </c>
      <c r="J631" s="61" t="s">
        <v>202</v>
      </c>
      <c r="K631" s="70" t="s">
        <v>814</v>
      </c>
      <c r="L631" s="122">
        <v>1</v>
      </c>
      <c r="M631" s="74" t="s">
        <v>105</v>
      </c>
      <c r="N631" s="60" t="s">
        <v>6</v>
      </c>
      <c r="R631" s="79">
        <v>3.9</v>
      </c>
      <c r="S631" s="65" t="s">
        <v>373</v>
      </c>
      <c r="T631" s="66" t="str">
        <f t="shared" si="208"/>
        <v>0.00</v>
      </c>
      <c r="U631" s="66">
        <f t="shared" si="209"/>
        <v>-1</v>
      </c>
      <c r="V631" s="66">
        <f t="shared" si="210"/>
        <v>126.33000000000001</v>
      </c>
      <c r="W631" s="66">
        <f t="shared" si="211"/>
        <v>1567.5</v>
      </c>
      <c r="X631" s="20">
        <f t="shared" si="212"/>
        <v>8.0593301435406703E-2</v>
      </c>
      <c r="Y631" s="67">
        <f t="shared" si="213"/>
        <v>1.2633000000000001</v>
      </c>
      <c r="Z631" s="68">
        <f t="shared" si="214"/>
        <v>12633.000000000002</v>
      </c>
      <c r="AA631" s="65" t="s">
        <v>52</v>
      </c>
      <c r="AU631" s="23">
        <f t="shared" si="204"/>
        <v>-1</v>
      </c>
      <c r="AV631" s="23" t="str">
        <f t="shared" si="205"/>
        <v/>
      </c>
      <c r="AW631" s="23" t="str">
        <f t="shared" si="207"/>
        <v/>
      </c>
      <c r="AX631" s="23" t="str">
        <f t="shared" si="215"/>
        <v/>
      </c>
      <c r="AY631" s="23" t="str">
        <f t="shared" si="216"/>
        <v/>
      </c>
      <c r="AZ631" s="23"/>
      <c r="BA631" s="25">
        <v>4.2</v>
      </c>
      <c r="BB631" s="25">
        <v>0</v>
      </c>
      <c r="BC631" s="25">
        <f t="shared" si="218"/>
        <v>-1</v>
      </c>
      <c r="BD631" s="25">
        <f t="shared" si="219"/>
        <v>6.9999999999999951E-2</v>
      </c>
      <c r="BF631" s="55">
        <f t="shared" si="206"/>
        <v>0</v>
      </c>
      <c r="BG631" s="66"/>
      <c r="BH631" s="66"/>
      <c r="BI631" s="25"/>
      <c r="BJ631" s="25"/>
      <c r="BK631" s="20"/>
      <c r="BL631" s="24"/>
      <c r="BM631" s="25"/>
      <c r="BN631" s="25"/>
      <c r="BO631" s="25"/>
      <c r="BP631" s="126"/>
    </row>
    <row r="632" spans="1:68" hidden="1" x14ac:dyDescent="0.2">
      <c r="A632" s="56">
        <v>45229</v>
      </c>
      <c r="B632" s="57" t="s">
        <v>561</v>
      </c>
      <c r="C632" s="24" t="s">
        <v>816</v>
      </c>
      <c r="D632" s="24" t="s">
        <v>621</v>
      </c>
      <c r="F632" s="74" t="s">
        <v>51</v>
      </c>
      <c r="G632" s="74" t="s">
        <v>121</v>
      </c>
      <c r="H632" s="24" t="s">
        <v>56</v>
      </c>
      <c r="I632" s="61" t="s">
        <v>95</v>
      </c>
      <c r="J632" s="61" t="s">
        <v>80</v>
      </c>
      <c r="K632" s="60" t="s">
        <v>817</v>
      </c>
      <c r="L632" s="122">
        <v>1</v>
      </c>
      <c r="M632" s="74" t="s">
        <v>105</v>
      </c>
      <c r="N632" s="60" t="s">
        <v>6</v>
      </c>
      <c r="R632" s="79">
        <v>6.5</v>
      </c>
      <c r="S632" s="65" t="s">
        <v>363</v>
      </c>
      <c r="T632" s="66" t="str">
        <f t="shared" si="208"/>
        <v>0.00</v>
      </c>
      <c r="U632" s="66">
        <f t="shared" si="209"/>
        <v>-1</v>
      </c>
      <c r="V632" s="66">
        <f t="shared" si="210"/>
        <v>125.33000000000001</v>
      </c>
      <c r="W632" s="66">
        <f t="shared" si="211"/>
        <v>1568.5</v>
      </c>
      <c r="X632" s="20">
        <f t="shared" si="212"/>
        <v>7.9904367229837431E-2</v>
      </c>
      <c r="Y632" s="67">
        <f t="shared" si="213"/>
        <v>1.2533000000000001</v>
      </c>
      <c r="Z632" s="68">
        <f t="shared" si="214"/>
        <v>12533.000000000002</v>
      </c>
      <c r="AA632" s="65" t="s">
        <v>52</v>
      </c>
      <c r="AU632" s="23" t="str">
        <f t="shared" si="204"/>
        <v/>
      </c>
      <c r="AV632" s="23">
        <f t="shared" si="205"/>
        <v>-1</v>
      </c>
      <c r="AW632" s="23" t="str">
        <f t="shared" si="207"/>
        <v/>
      </c>
      <c r="AX632" s="23" t="str">
        <f t="shared" si="215"/>
        <v/>
      </c>
      <c r="AY632" s="23" t="str">
        <f t="shared" si="216"/>
        <v/>
      </c>
      <c r="AZ632" s="23" t="s">
        <v>720</v>
      </c>
      <c r="BA632" s="25">
        <v>0</v>
      </c>
      <c r="BB632" s="25">
        <v>8.07</v>
      </c>
      <c r="BC632" s="25">
        <f t="shared" si="218"/>
        <v>7.07</v>
      </c>
      <c r="BD632" s="25">
        <f t="shared" si="219"/>
        <v>7.5751000000000008</v>
      </c>
      <c r="BF632" s="55">
        <f t="shared" si="206"/>
        <v>0</v>
      </c>
      <c r="BG632" s="66"/>
      <c r="BH632" s="66"/>
      <c r="BI632" s="25"/>
      <c r="BJ632" s="25"/>
      <c r="BK632" s="20"/>
      <c r="BL632" s="24"/>
      <c r="BM632" s="25"/>
      <c r="BN632" s="25"/>
      <c r="BO632" s="25"/>
      <c r="BP632" s="126"/>
    </row>
    <row r="633" spans="1:68" hidden="1" x14ac:dyDescent="0.2">
      <c r="A633" s="56">
        <v>45229</v>
      </c>
      <c r="B633" s="57" t="s">
        <v>561</v>
      </c>
      <c r="C633" s="24" t="s">
        <v>816</v>
      </c>
      <c r="D633" s="24" t="s">
        <v>621</v>
      </c>
      <c r="F633" s="74" t="s">
        <v>51</v>
      </c>
      <c r="G633" s="74" t="s">
        <v>121</v>
      </c>
      <c r="H633" s="24" t="s">
        <v>56</v>
      </c>
      <c r="I633" s="61" t="s">
        <v>95</v>
      </c>
      <c r="J633" s="61" t="s">
        <v>80</v>
      </c>
      <c r="K633" s="60" t="s">
        <v>817</v>
      </c>
      <c r="L633" s="122">
        <v>2</v>
      </c>
      <c r="M633" s="74" t="s">
        <v>105</v>
      </c>
      <c r="N633" s="60" t="s">
        <v>7</v>
      </c>
      <c r="R633" s="79">
        <v>2.8</v>
      </c>
      <c r="S633" s="65" t="s">
        <v>363</v>
      </c>
      <c r="T633" s="66" t="str">
        <f t="shared" si="208"/>
        <v>0.00</v>
      </c>
      <c r="U633" s="66">
        <f t="shared" si="209"/>
        <v>-2</v>
      </c>
      <c r="V633" s="66">
        <f t="shared" si="210"/>
        <v>123.33000000000001</v>
      </c>
      <c r="W633" s="66">
        <f t="shared" si="211"/>
        <v>1570.5</v>
      </c>
      <c r="X633" s="20">
        <f t="shared" si="212"/>
        <v>7.8529130850047757E-2</v>
      </c>
      <c r="Y633" s="67">
        <f t="shared" si="213"/>
        <v>1.2333000000000001</v>
      </c>
      <c r="Z633" s="68">
        <f t="shared" si="214"/>
        <v>12333.000000000002</v>
      </c>
      <c r="AA633" s="65" t="s">
        <v>52</v>
      </c>
      <c r="AU633" s="23" t="str">
        <f t="shared" si="204"/>
        <v/>
      </c>
      <c r="AV633" s="23">
        <f t="shared" si="205"/>
        <v>-2</v>
      </c>
      <c r="AW633" s="23" t="str">
        <f t="shared" si="207"/>
        <v/>
      </c>
      <c r="AX633" s="23" t="str">
        <f t="shared" si="215"/>
        <v/>
      </c>
      <c r="AY633" s="23" t="str">
        <f t="shared" si="216"/>
        <v/>
      </c>
      <c r="AZ633" s="23" t="s">
        <v>720</v>
      </c>
      <c r="BA633" s="25">
        <v>0</v>
      </c>
      <c r="BB633" s="25">
        <v>2.3199999999999998</v>
      </c>
      <c r="BC633" s="25">
        <f t="shared" si="218"/>
        <v>2.6399999999999997</v>
      </c>
      <c r="BD633" s="25">
        <f t="shared" si="219"/>
        <v>2.2275999999999998</v>
      </c>
      <c r="BF633" s="55">
        <f t="shared" si="206"/>
        <v>0</v>
      </c>
      <c r="BG633" s="66"/>
      <c r="BH633" s="66"/>
      <c r="BI633" s="25"/>
      <c r="BJ633" s="25"/>
      <c r="BK633" s="20"/>
      <c r="BL633" s="24"/>
      <c r="BM633" s="25"/>
      <c r="BN633" s="25"/>
      <c r="BO633" s="25"/>
      <c r="BP633" s="126"/>
    </row>
    <row r="634" spans="1:68" hidden="1" x14ac:dyDescent="0.2">
      <c r="A634" s="56">
        <v>45229</v>
      </c>
      <c r="B634" s="57" t="s">
        <v>561</v>
      </c>
      <c r="C634" s="24" t="s">
        <v>816</v>
      </c>
      <c r="D634" s="24" t="s">
        <v>621</v>
      </c>
      <c r="F634" s="74" t="s">
        <v>51</v>
      </c>
      <c r="G634" s="74" t="s">
        <v>103</v>
      </c>
      <c r="H634" s="24" t="s">
        <v>726</v>
      </c>
      <c r="I634" s="61" t="s">
        <v>84</v>
      </c>
      <c r="J634" s="61" t="s">
        <v>80</v>
      </c>
      <c r="K634" s="60" t="s">
        <v>651</v>
      </c>
      <c r="L634" s="122">
        <v>1</v>
      </c>
      <c r="M634" s="74" t="s">
        <v>105</v>
      </c>
      <c r="N634" s="60" t="s">
        <v>6</v>
      </c>
      <c r="R634" s="79">
        <v>5</v>
      </c>
      <c r="S634" s="65" t="s">
        <v>363</v>
      </c>
      <c r="T634" s="66" t="str">
        <f t="shared" si="208"/>
        <v>0.00</v>
      </c>
      <c r="U634" s="66">
        <f t="shared" si="209"/>
        <v>-1</v>
      </c>
      <c r="V634" s="66">
        <f t="shared" si="210"/>
        <v>122.33000000000001</v>
      </c>
      <c r="W634" s="66">
        <f t="shared" si="211"/>
        <v>1571.5</v>
      </c>
      <c r="X634" s="20">
        <f t="shared" si="212"/>
        <v>7.7842825326121551E-2</v>
      </c>
      <c r="Y634" s="67">
        <f t="shared" si="213"/>
        <v>1.2233000000000001</v>
      </c>
      <c r="Z634" s="68">
        <f t="shared" si="214"/>
        <v>12233.000000000002</v>
      </c>
      <c r="AA634" s="65" t="s">
        <v>52</v>
      </c>
      <c r="AU634" s="23">
        <f t="shared" si="204"/>
        <v>-1</v>
      </c>
      <c r="AV634" s="23" t="str">
        <f t="shared" si="205"/>
        <v/>
      </c>
      <c r="AW634" s="23" t="str">
        <f t="shared" si="207"/>
        <v/>
      </c>
      <c r="AX634" s="23" t="str">
        <f t="shared" si="215"/>
        <v/>
      </c>
      <c r="AY634" s="23" t="str">
        <f t="shared" si="216"/>
        <v/>
      </c>
      <c r="AZ634" s="23"/>
      <c r="BA634" s="25">
        <v>7.7</v>
      </c>
      <c r="BB634" s="25">
        <v>6.73</v>
      </c>
      <c r="BC634" s="25">
        <f t="shared" si="218"/>
        <v>5.73</v>
      </c>
      <c r="BD634" s="25">
        <f t="shared" si="219"/>
        <v>6.3289000000000009</v>
      </c>
      <c r="BF634" s="55">
        <f t="shared" si="206"/>
        <v>0</v>
      </c>
      <c r="BG634" s="66"/>
      <c r="BH634" s="66"/>
      <c r="BI634" s="25"/>
      <c r="BJ634" s="25"/>
      <c r="BK634" s="20"/>
      <c r="BL634" s="24"/>
      <c r="BM634" s="25"/>
      <c r="BN634" s="25"/>
      <c r="BO634" s="25"/>
      <c r="BP634" s="126"/>
    </row>
    <row r="635" spans="1:68" hidden="1" x14ac:dyDescent="0.2">
      <c r="A635" s="56">
        <v>45229</v>
      </c>
      <c r="B635" s="57" t="s">
        <v>561</v>
      </c>
      <c r="C635" s="24" t="s">
        <v>816</v>
      </c>
      <c r="D635" s="24" t="s">
        <v>621</v>
      </c>
      <c r="F635" s="74" t="s">
        <v>51</v>
      </c>
      <c r="G635" s="74" t="s">
        <v>103</v>
      </c>
      <c r="H635" s="24" t="s">
        <v>726</v>
      </c>
      <c r="I635" s="61" t="s">
        <v>84</v>
      </c>
      <c r="J635" s="61" t="s">
        <v>80</v>
      </c>
      <c r="K635" s="60" t="s">
        <v>651</v>
      </c>
      <c r="L635" s="122">
        <v>2</v>
      </c>
      <c r="M635" s="74" t="s">
        <v>105</v>
      </c>
      <c r="N635" s="60" t="s">
        <v>7</v>
      </c>
      <c r="R635" s="79">
        <v>1.95</v>
      </c>
      <c r="S635" s="65" t="s">
        <v>363</v>
      </c>
      <c r="T635" s="66" t="str">
        <f t="shared" si="208"/>
        <v>0.00</v>
      </c>
      <c r="U635" s="66">
        <f t="shared" si="209"/>
        <v>-2</v>
      </c>
      <c r="V635" s="66">
        <f t="shared" si="210"/>
        <v>120.33000000000001</v>
      </c>
      <c r="W635" s="66">
        <f t="shared" si="211"/>
        <v>1573.5</v>
      </c>
      <c r="X635" s="20">
        <f t="shared" si="212"/>
        <v>7.6472831267874172E-2</v>
      </c>
      <c r="Y635" s="67">
        <f t="shared" si="213"/>
        <v>1.2033</v>
      </c>
      <c r="Z635" s="68">
        <f t="shared" si="214"/>
        <v>12033.000000000002</v>
      </c>
      <c r="AA635" s="65" t="s">
        <v>52</v>
      </c>
      <c r="AU635" s="23">
        <f t="shared" si="204"/>
        <v>-2</v>
      </c>
      <c r="AV635" s="23" t="str">
        <f t="shared" si="205"/>
        <v/>
      </c>
      <c r="AW635" s="23" t="str">
        <f t="shared" si="207"/>
        <v/>
      </c>
      <c r="AX635" s="23" t="str">
        <f t="shared" si="215"/>
        <v/>
      </c>
      <c r="AY635" s="23" t="str">
        <f t="shared" si="216"/>
        <v/>
      </c>
      <c r="AZ635" s="23"/>
      <c r="BA635" s="25">
        <v>2.2000000000000002</v>
      </c>
      <c r="BB635" s="25">
        <v>2.62</v>
      </c>
      <c r="BC635" s="25">
        <f t="shared" si="218"/>
        <v>3.24</v>
      </c>
      <c r="BD635" s="25">
        <f t="shared" si="219"/>
        <v>2.5066000000000002</v>
      </c>
      <c r="BF635" s="55">
        <f t="shared" si="206"/>
        <v>0</v>
      </c>
      <c r="BG635" s="66"/>
      <c r="BH635" s="66"/>
      <c r="BI635" s="25"/>
      <c r="BJ635" s="25"/>
      <c r="BK635" s="20"/>
      <c r="BL635" s="24"/>
      <c r="BM635" s="25"/>
      <c r="BN635" s="25"/>
      <c r="BO635" s="25"/>
      <c r="BP635" s="126"/>
    </row>
    <row r="636" spans="1:68" hidden="1" x14ac:dyDescent="0.2">
      <c r="A636" s="56">
        <v>45229</v>
      </c>
      <c r="B636" s="57" t="s">
        <v>561</v>
      </c>
      <c r="C636" s="24" t="s">
        <v>816</v>
      </c>
      <c r="D636" s="24" t="s">
        <v>621</v>
      </c>
      <c r="F636" s="74" t="s">
        <v>51</v>
      </c>
      <c r="G636" s="74" t="s">
        <v>103</v>
      </c>
      <c r="H636" s="24" t="s">
        <v>726</v>
      </c>
      <c r="I636" s="61" t="s">
        <v>96</v>
      </c>
      <c r="J636" s="61" t="s">
        <v>63</v>
      </c>
      <c r="K636" s="60" t="s">
        <v>818</v>
      </c>
      <c r="L636" s="122">
        <v>1</v>
      </c>
      <c r="M636" s="74" t="s">
        <v>105</v>
      </c>
      <c r="N636" s="60" t="s">
        <v>6</v>
      </c>
      <c r="R636" s="79">
        <v>6.5</v>
      </c>
      <c r="S636" s="65" t="s">
        <v>363</v>
      </c>
      <c r="T636" s="66" t="str">
        <f t="shared" si="208"/>
        <v>0.00</v>
      </c>
      <c r="U636" s="66">
        <f t="shared" si="209"/>
        <v>-1</v>
      </c>
      <c r="V636" s="66">
        <f t="shared" si="210"/>
        <v>119.33000000000001</v>
      </c>
      <c r="W636" s="66">
        <f t="shared" si="211"/>
        <v>1574.5</v>
      </c>
      <c r="X636" s="20">
        <f t="shared" si="212"/>
        <v>7.5789139409336306E-2</v>
      </c>
      <c r="Y636" s="67">
        <f t="shared" si="213"/>
        <v>1.1933</v>
      </c>
      <c r="Z636" s="68">
        <f t="shared" si="214"/>
        <v>11933.000000000002</v>
      </c>
      <c r="AA636" s="65" t="s">
        <v>52</v>
      </c>
      <c r="AU636" s="23">
        <f t="shared" si="204"/>
        <v>-1</v>
      </c>
      <c r="AV636" s="23" t="str">
        <f t="shared" si="205"/>
        <v/>
      </c>
      <c r="AW636" s="23" t="str">
        <f t="shared" si="207"/>
        <v/>
      </c>
      <c r="AX636" s="23" t="str">
        <f t="shared" si="215"/>
        <v/>
      </c>
      <c r="AY636" s="23" t="str">
        <f t="shared" si="216"/>
        <v/>
      </c>
      <c r="AZ636" s="23"/>
      <c r="BA636" s="25">
        <v>6.3</v>
      </c>
      <c r="BB636" s="25">
        <v>6.4</v>
      </c>
      <c r="BC636" s="25">
        <f t="shared" si="218"/>
        <v>5.4</v>
      </c>
      <c r="BD636" s="25">
        <f t="shared" si="219"/>
        <v>6.0220000000000002</v>
      </c>
      <c r="BF636" s="55">
        <f t="shared" si="206"/>
        <v>0</v>
      </c>
      <c r="BG636" s="66"/>
      <c r="BH636" s="66"/>
      <c r="BI636" s="25"/>
      <c r="BJ636" s="25"/>
      <c r="BK636" s="20"/>
      <c r="BL636" s="24"/>
      <c r="BM636" s="25"/>
      <c r="BN636" s="25"/>
      <c r="BO636" s="25"/>
      <c r="BP636" s="126"/>
    </row>
    <row r="637" spans="1:68" hidden="1" x14ac:dyDescent="0.2">
      <c r="A637" s="56">
        <v>45229</v>
      </c>
      <c r="B637" s="57" t="s">
        <v>561</v>
      </c>
      <c r="C637" s="24" t="s">
        <v>816</v>
      </c>
      <c r="D637" s="24" t="s">
        <v>621</v>
      </c>
      <c r="F637" s="74" t="s">
        <v>51</v>
      </c>
      <c r="G637" s="74" t="s">
        <v>103</v>
      </c>
      <c r="H637" s="24" t="s">
        <v>726</v>
      </c>
      <c r="I637" s="61" t="s">
        <v>96</v>
      </c>
      <c r="J637" s="61" t="s">
        <v>63</v>
      </c>
      <c r="K637" s="60" t="s">
        <v>818</v>
      </c>
      <c r="L637" s="122">
        <v>2</v>
      </c>
      <c r="M637" s="74" t="s">
        <v>105</v>
      </c>
      <c r="N637" s="60" t="s">
        <v>7</v>
      </c>
      <c r="R637" s="79">
        <v>2.2000000000000002</v>
      </c>
      <c r="S637" s="65" t="s">
        <v>363</v>
      </c>
      <c r="T637" s="66" t="str">
        <f t="shared" si="208"/>
        <v>0.00</v>
      </c>
      <c r="U637" s="66">
        <f t="shared" si="209"/>
        <v>-2</v>
      </c>
      <c r="V637" s="66">
        <f t="shared" si="210"/>
        <v>117.33000000000001</v>
      </c>
      <c r="W637" s="66">
        <f t="shared" si="211"/>
        <v>1576.5</v>
      </c>
      <c r="X637" s="20">
        <f t="shared" si="212"/>
        <v>7.4424357754519513E-2</v>
      </c>
      <c r="Y637" s="67">
        <f t="shared" si="213"/>
        <v>1.1733000000000002</v>
      </c>
      <c r="Z637" s="68">
        <f t="shared" si="214"/>
        <v>11733.000000000002</v>
      </c>
      <c r="AA637" s="65" t="s">
        <v>52</v>
      </c>
      <c r="AU637" s="23">
        <f t="shared" si="204"/>
        <v>-2</v>
      </c>
      <c r="AV637" s="23" t="str">
        <f t="shared" si="205"/>
        <v/>
      </c>
      <c r="AW637" s="23" t="str">
        <f t="shared" si="207"/>
        <v/>
      </c>
      <c r="AX637" s="23" t="str">
        <f t="shared" si="215"/>
        <v/>
      </c>
      <c r="AY637" s="23" t="str">
        <f t="shared" si="216"/>
        <v/>
      </c>
      <c r="AZ637" s="23"/>
      <c r="BA637" s="25">
        <v>2</v>
      </c>
      <c r="BB637" s="25">
        <v>2.4</v>
      </c>
      <c r="BC637" s="25">
        <f t="shared" si="218"/>
        <v>2.8</v>
      </c>
      <c r="BD637" s="25">
        <f t="shared" si="219"/>
        <v>2.302</v>
      </c>
      <c r="BF637" s="55">
        <f t="shared" si="206"/>
        <v>0</v>
      </c>
      <c r="BG637" s="66"/>
      <c r="BH637" s="66"/>
      <c r="BI637" s="25"/>
      <c r="BJ637" s="25"/>
      <c r="BK637" s="20"/>
      <c r="BL637" s="24"/>
      <c r="BM637" s="25"/>
      <c r="BN637" s="25"/>
      <c r="BO637" s="25"/>
      <c r="BP637" s="126"/>
    </row>
    <row r="638" spans="1:68" hidden="1" x14ac:dyDescent="0.2">
      <c r="A638" s="56">
        <v>45294</v>
      </c>
      <c r="B638" s="57" t="s">
        <v>892</v>
      </c>
      <c r="C638" s="24" t="s">
        <v>819</v>
      </c>
      <c r="D638" s="24" t="s">
        <v>397</v>
      </c>
      <c r="F638" s="74" t="s">
        <v>51</v>
      </c>
      <c r="G638" s="74" t="s">
        <v>121</v>
      </c>
      <c r="H638" s="24" t="s">
        <v>820</v>
      </c>
      <c r="I638" s="61" t="s">
        <v>159</v>
      </c>
      <c r="J638" s="61" t="s">
        <v>136</v>
      </c>
      <c r="K638" s="70" t="s">
        <v>821</v>
      </c>
      <c r="L638" s="122">
        <v>1</v>
      </c>
      <c r="M638" s="74" t="s">
        <v>105</v>
      </c>
      <c r="N638" s="60" t="s">
        <v>6</v>
      </c>
      <c r="R638" s="79">
        <v>3.2</v>
      </c>
      <c r="S638" s="65" t="s">
        <v>373</v>
      </c>
      <c r="T638" s="66" t="str">
        <f t="shared" si="208"/>
        <v>0.00</v>
      </c>
      <c r="U638" s="66">
        <f t="shared" si="209"/>
        <v>-1</v>
      </c>
      <c r="V638" s="66">
        <f t="shared" si="210"/>
        <v>116.33000000000001</v>
      </c>
      <c r="W638" s="66">
        <f t="shared" si="211"/>
        <v>1577.5</v>
      </c>
      <c r="X638" s="20">
        <f t="shared" si="212"/>
        <v>7.3743264659271002E-2</v>
      </c>
      <c r="Y638" s="67">
        <f t="shared" si="213"/>
        <v>1.1633000000000002</v>
      </c>
      <c r="Z638" s="68">
        <f t="shared" si="214"/>
        <v>11633.000000000002</v>
      </c>
      <c r="AA638" s="65" t="s">
        <v>52</v>
      </c>
      <c r="AU638" s="23" t="str">
        <f t="shared" si="204"/>
        <v/>
      </c>
      <c r="AV638" s="23">
        <f t="shared" si="205"/>
        <v>-1</v>
      </c>
      <c r="AW638" s="23" t="str">
        <f t="shared" si="207"/>
        <v/>
      </c>
      <c r="AX638" s="23" t="str">
        <f t="shared" si="215"/>
        <v/>
      </c>
      <c r="AY638" s="23" t="str">
        <f t="shared" si="216"/>
        <v/>
      </c>
      <c r="AZ638" s="23" t="s">
        <v>720</v>
      </c>
      <c r="BA638" s="25">
        <v>0</v>
      </c>
      <c r="BB638" s="25">
        <v>1.95</v>
      </c>
      <c r="BC638" s="25">
        <f t="shared" si="218"/>
        <v>0.95</v>
      </c>
      <c r="BD638" s="25">
        <f t="shared" si="219"/>
        <v>1.8835</v>
      </c>
      <c r="BF638" s="55">
        <f t="shared" si="206"/>
        <v>0</v>
      </c>
      <c r="BG638" s="66"/>
      <c r="BH638" s="66"/>
      <c r="BI638" s="25"/>
      <c r="BJ638" s="25"/>
      <c r="BK638" s="20"/>
      <c r="BL638" s="24"/>
      <c r="BM638" s="25"/>
      <c r="BN638" s="25"/>
      <c r="BO638" s="25"/>
      <c r="BP638" s="126"/>
    </row>
    <row r="639" spans="1:68" hidden="1" x14ac:dyDescent="0.2">
      <c r="A639" s="56">
        <v>45296</v>
      </c>
      <c r="B639" s="57" t="s">
        <v>892</v>
      </c>
      <c r="C639" s="24" t="s">
        <v>823</v>
      </c>
      <c r="D639" s="24" t="s">
        <v>562</v>
      </c>
      <c r="F639" s="74" t="s">
        <v>51</v>
      </c>
      <c r="G639" s="74" t="s">
        <v>121</v>
      </c>
      <c r="H639" s="24" t="s">
        <v>61</v>
      </c>
      <c r="I639" s="61" t="s">
        <v>63</v>
      </c>
      <c r="J639" s="61" t="s">
        <v>95</v>
      </c>
      <c r="K639" s="70" t="s">
        <v>822</v>
      </c>
      <c r="L639" s="122">
        <v>2</v>
      </c>
      <c r="M639" s="74" t="s">
        <v>105</v>
      </c>
      <c r="N639" s="60" t="s">
        <v>6</v>
      </c>
      <c r="R639" s="79">
        <v>3.1</v>
      </c>
      <c r="S639" s="65" t="s">
        <v>373</v>
      </c>
      <c r="T639" s="66" t="str">
        <f t="shared" si="208"/>
        <v>0.00</v>
      </c>
      <c r="U639" s="66">
        <f t="shared" si="209"/>
        <v>-2</v>
      </c>
      <c r="V639" s="66">
        <f t="shared" si="210"/>
        <v>114.33000000000001</v>
      </c>
      <c r="W639" s="66">
        <f t="shared" si="211"/>
        <v>1579.5</v>
      </c>
      <c r="X639" s="20">
        <f t="shared" si="212"/>
        <v>7.2383665716999057E-2</v>
      </c>
      <c r="Y639" s="67">
        <f t="shared" si="213"/>
        <v>1.1433000000000002</v>
      </c>
      <c r="Z639" s="68">
        <f t="shared" si="214"/>
        <v>11433.000000000002</v>
      </c>
      <c r="AA639" s="65" t="s">
        <v>52</v>
      </c>
      <c r="AU639" s="23" t="str">
        <f t="shared" si="204"/>
        <v/>
      </c>
      <c r="AV639" s="23">
        <f t="shared" si="205"/>
        <v>-2</v>
      </c>
      <c r="AW639" s="23" t="str">
        <f t="shared" si="207"/>
        <v/>
      </c>
      <c r="AX639" s="23" t="str">
        <f t="shared" si="215"/>
        <v/>
      </c>
      <c r="AY639" s="23" t="str">
        <f t="shared" si="216"/>
        <v/>
      </c>
      <c r="AZ639" s="23" t="s">
        <v>720</v>
      </c>
      <c r="BA639" s="25">
        <v>0</v>
      </c>
      <c r="BB639" s="25">
        <v>2.21</v>
      </c>
      <c r="BC639" s="25">
        <f t="shared" si="218"/>
        <v>2.42</v>
      </c>
      <c r="BD639" s="25">
        <f t="shared" si="219"/>
        <v>2.1253000000000002</v>
      </c>
      <c r="BF639" s="55">
        <f t="shared" si="206"/>
        <v>0</v>
      </c>
      <c r="BG639" s="66"/>
      <c r="BH639" s="66"/>
      <c r="BI639" s="25"/>
      <c r="BJ639" s="25"/>
      <c r="BK639" s="20"/>
      <c r="BL639" s="24"/>
      <c r="BM639" s="25"/>
      <c r="BN639" s="25"/>
      <c r="BO639" s="25"/>
      <c r="BP639" s="126"/>
    </row>
    <row r="640" spans="1:68" hidden="1" x14ac:dyDescent="0.2">
      <c r="A640" s="56">
        <v>45296</v>
      </c>
      <c r="B640" s="57" t="s">
        <v>892</v>
      </c>
      <c r="C640" s="24" t="s">
        <v>826</v>
      </c>
      <c r="D640" s="24" t="s">
        <v>562</v>
      </c>
      <c r="F640" s="74" t="s">
        <v>51</v>
      </c>
      <c r="G640" s="74" t="s">
        <v>103</v>
      </c>
      <c r="H640" s="24" t="s">
        <v>194</v>
      </c>
      <c r="I640" s="61" t="s">
        <v>95</v>
      </c>
      <c r="J640" s="61" t="s">
        <v>80</v>
      </c>
      <c r="K640" s="60" t="s">
        <v>824</v>
      </c>
      <c r="L640" s="122">
        <v>1</v>
      </c>
      <c r="M640" s="74" t="s">
        <v>105</v>
      </c>
      <c r="N640" s="60" t="s">
        <v>6</v>
      </c>
      <c r="R640" s="79">
        <v>6</v>
      </c>
      <c r="S640" s="65" t="s">
        <v>363</v>
      </c>
      <c r="T640" s="66" t="str">
        <f t="shared" si="208"/>
        <v>0.00</v>
      </c>
      <c r="U640" s="66">
        <f t="shared" si="209"/>
        <v>-1</v>
      </c>
      <c r="V640" s="66">
        <f t="shared" si="210"/>
        <v>113.33000000000001</v>
      </c>
      <c r="W640" s="66">
        <f t="shared" si="211"/>
        <v>1580.5</v>
      </c>
      <c r="X640" s="20">
        <f t="shared" si="212"/>
        <v>7.1705156596013925E-2</v>
      </c>
      <c r="Y640" s="67">
        <f t="shared" si="213"/>
        <v>1.1333000000000002</v>
      </c>
      <c r="Z640" s="68">
        <f t="shared" si="214"/>
        <v>11333.000000000002</v>
      </c>
      <c r="AA640" s="65" t="s">
        <v>52</v>
      </c>
      <c r="AU640" s="23">
        <f t="shared" si="204"/>
        <v>-1</v>
      </c>
      <c r="AV640" s="23" t="str">
        <f t="shared" si="205"/>
        <v/>
      </c>
      <c r="AW640" s="23" t="str">
        <f t="shared" si="207"/>
        <v/>
      </c>
      <c r="AX640" s="23" t="str">
        <f t="shared" si="215"/>
        <v/>
      </c>
      <c r="AY640" s="23" t="str">
        <f t="shared" si="216"/>
        <v/>
      </c>
      <c r="AZ640" s="23"/>
      <c r="BA640" s="25">
        <v>7</v>
      </c>
      <c r="BB640" s="25">
        <v>7.82</v>
      </c>
      <c r="BC640" s="25">
        <f t="shared" si="218"/>
        <v>6.82</v>
      </c>
      <c r="BD640" s="25">
        <f t="shared" si="219"/>
        <v>7.3426000000000009</v>
      </c>
      <c r="BF640" s="55">
        <f t="shared" si="206"/>
        <v>0</v>
      </c>
      <c r="BG640" s="66"/>
      <c r="BH640" s="66"/>
      <c r="BI640" s="25"/>
      <c r="BJ640" s="25"/>
      <c r="BK640" s="20"/>
      <c r="BL640" s="24"/>
      <c r="BM640" s="25"/>
      <c r="BN640" s="25"/>
      <c r="BO640" s="25"/>
      <c r="BP640" s="126"/>
    </row>
    <row r="641" spans="1:68" hidden="1" x14ac:dyDescent="0.2">
      <c r="A641" s="56">
        <v>45296</v>
      </c>
      <c r="B641" s="57" t="s">
        <v>892</v>
      </c>
      <c r="C641" s="24" t="s">
        <v>828</v>
      </c>
      <c r="D641" s="24" t="s">
        <v>562</v>
      </c>
      <c r="F641" s="74" t="s">
        <v>51</v>
      </c>
      <c r="G641" s="74" t="s">
        <v>103</v>
      </c>
      <c r="H641" s="24" t="s">
        <v>176</v>
      </c>
      <c r="I641" s="61" t="s">
        <v>80</v>
      </c>
      <c r="J641" s="61" t="s">
        <v>159</v>
      </c>
      <c r="K641" s="60" t="s">
        <v>829</v>
      </c>
      <c r="L641" s="122">
        <v>1</v>
      </c>
      <c r="M641" s="74" t="s">
        <v>105</v>
      </c>
      <c r="N641" s="60" t="s">
        <v>6</v>
      </c>
      <c r="R641" s="79">
        <v>9.0953999999999979</v>
      </c>
      <c r="S641" s="65" t="s">
        <v>363</v>
      </c>
      <c r="T641" s="66" t="str">
        <f t="shared" si="208"/>
        <v>0.00</v>
      </c>
      <c r="U641" s="66">
        <f t="shared" si="209"/>
        <v>-1</v>
      </c>
      <c r="V641" s="66">
        <f t="shared" si="210"/>
        <v>112.33000000000001</v>
      </c>
      <c r="W641" s="66">
        <f t="shared" si="211"/>
        <v>1581.5</v>
      </c>
      <c r="X641" s="20">
        <f t="shared" si="212"/>
        <v>7.1027505532722107E-2</v>
      </c>
      <c r="Y641" s="67">
        <f t="shared" si="213"/>
        <v>1.1233000000000002</v>
      </c>
      <c r="Z641" s="68">
        <f t="shared" si="214"/>
        <v>11233.000000000002</v>
      </c>
      <c r="AA641" s="65" t="s">
        <v>52</v>
      </c>
      <c r="AU641" s="23">
        <f t="shared" si="204"/>
        <v>-1</v>
      </c>
      <c r="AV641" s="23" t="str">
        <f t="shared" si="205"/>
        <v/>
      </c>
      <c r="AW641" s="23" t="str">
        <f t="shared" si="207"/>
        <v/>
      </c>
      <c r="AX641" s="23" t="str">
        <f t="shared" si="215"/>
        <v/>
      </c>
      <c r="AY641" s="23" t="str">
        <f t="shared" si="216"/>
        <v/>
      </c>
      <c r="AZ641" s="23"/>
      <c r="BA641" s="25">
        <v>5.4</v>
      </c>
      <c r="BB641" s="25">
        <v>5.5</v>
      </c>
      <c r="BC641" s="25">
        <f t="shared" si="218"/>
        <v>4.5</v>
      </c>
      <c r="BD641" s="25">
        <f t="shared" si="219"/>
        <v>5.1850000000000005</v>
      </c>
      <c r="BF641" s="55">
        <f t="shared" si="206"/>
        <v>0</v>
      </c>
      <c r="BG641" s="66"/>
      <c r="BH641" s="66"/>
      <c r="BI641" s="25"/>
      <c r="BJ641" s="25"/>
      <c r="BK641" s="20"/>
      <c r="BL641" s="24"/>
      <c r="BM641" s="25"/>
      <c r="BN641" s="25"/>
      <c r="BO641" s="25"/>
      <c r="BP641" s="126"/>
    </row>
    <row r="642" spans="1:68" hidden="1" x14ac:dyDescent="0.2">
      <c r="A642" s="56">
        <v>45296</v>
      </c>
      <c r="B642" s="57" t="s">
        <v>892</v>
      </c>
      <c r="C642" s="24" t="s">
        <v>828</v>
      </c>
      <c r="D642" s="24" t="s">
        <v>562</v>
      </c>
      <c r="F642" s="74" t="s">
        <v>51</v>
      </c>
      <c r="G642" s="74" t="s">
        <v>103</v>
      </c>
      <c r="H642" s="24" t="s">
        <v>176</v>
      </c>
      <c r="I642" s="61" t="s">
        <v>80</v>
      </c>
      <c r="J642" s="61" t="s">
        <v>159</v>
      </c>
      <c r="K642" s="60" t="s">
        <v>829</v>
      </c>
      <c r="L642" s="122">
        <v>2</v>
      </c>
      <c r="M642" s="74" t="s">
        <v>105</v>
      </c>
      <c r="N642" s="60" t="s">
        <v>7</v>
      </c>
      <c r="R642" s="79">
        <v>2.1669</v>
      </c>
      <c r="S642" s="65" t="s">
        <v>363</v>
      </c>
      <c r="T642" s="66" t="str">
        <f t="shared" si="208"/>
        <v>0.00</v>
      </c>
      <c r="U642" s="66">
        <f t="shared" si="209"/>
        <v>-2</v>
      </c>
      <c r="V642" s="66">
        <f t="shared" si="210"/>
        <v>110.33000000000001</v>
      </c>
      <c r="W642" s="66">
        <f t="shared" si="211"/>
        <v>1583.5</v>
      </c>
      <c r="X642" s="20">
        <f t="shared" si="212"/>
        <v>6.9674771076728773E-2</v>
      </c>
      <c r="Y642" s="67">
        <f t="shared" si="213"/>
        <v>1.1033000000000002</v>
      </c>
      <c r="Z642" s="68">
        <f t="shared" si="214"/>
        <v>11033.000000000002</v>
      </c>
      <c r="AA642" s="65" t="s">
        <v>52</v>
      </c>
      <c r="AU642" s="23">
        <f t="shared" ref="AU642:AU705" si="220">IF($G642=AU$2,$U642,"")</f>
        <v>-2</v>
      </c>
      <c r="AV642" s="23" t="str">
        <f t="shared" si="205"/>
        <v/>
      </c>
      <c r="AW642" s="23" t="str">
        <f t="shared" si="207"/>
        <v/>
      </c>
      <c r="AX642" s="23" t="str">
        <f t="shared" si="215"/>
        <v/>
      </c>
      <c r="AY642" s="23" t="str">
        <f t="shared" si="216"/>
        <v/>
      </c>
      <c r="AZ642" s="23"/>
      <c r="BA642" s="25">
        <v>2.1</v>
      </c>
      <c r="BB642" s="25">
        <v>1.78</v>
      </c>
      <c r="BC642" s="25">
        <f t="shared" si="218"/>
        <v>1.56</v>
      </c>
      <c r="BD642" s="25">
        <f t="shared" si="219"/>
        <v>1.7254</v>
      </c>
      <c r="BF642" s="55">
        <f t="shared" si="206"/>
        <v>0</v>
      </c>
      <c r="BG642" s="66"/>
      <c r="BH642" s="66"/>
      <c r="BI642" s="25"/>
      <c r="BJ642" s="25"/>
      <c r="BK642" s="20"/>
      <c r="BL642" s="24"/>
      <c r="BM642" s="25"/>
      <c r="BN642" s="25"/>
      <c r="BO642" s="25"/>
      <c r="BP642" s="126"/>
    </row>
    <row r="643" spans="1:68" hidden="1" x14ac:dyDescent="0.2">
      <c r="A643" s="56">
        <v>45296</v>
      </c>
      <c r="B643" s="57" t="s">
        <v>892</v>
      </c>
      <c r="C643" s="24" t="s">
        <v>827</v>
      </c>
      <c r="D643" s="24" t="s">
        <v>562</v>
      </c>
      <c r="F643" s="74" t="s">
        <v>51</v>
      </c>
      <c r="G643" s="74" t="s">
        <v>121</v>
      </c>
      <c r="H643" s="24" t="s">
        <v>66</v>
      </c>
      <c r="I643" s="61" t="s">
        <v>156</v>
      </c>
      <c r="J643" s="61" t="s">
        <v>136</v>
      </c>
      <c r="K643" s="69" t="s">
        <v>825</v>
      </c>
      <c r="L643" s="122">
        <v>2</v>
      </c>
      <c r="M643" s="74" t="s">
        <v>105</v>
      </c>
      <c r="N643" s="60" t="s">
        <v>6</v>
      </c>
      <c r="R643" s="79">
        <v>5.5</v>
      </c>
      <c r="S643" s="65" t="s">
        <v>372</v>
      </c>
      <c r="T643" s="66">
        <f t="shared" si="208"/>
        <v>11</v>
      </c>
      <c r="U643" s="66">
        <f t="shared" si="209"/>
        <v>9</v>
      </c>
      <c r="V643" s="66">
        <f t="shared" si="210"/>
        <v>119.33000000000001</v>
      </c>
      <c r="W643" s="66">
        <f t="shared" si="211"/>
        <v>1585.5</v>
      </c>
      <c r="X643" s="20">
        <f t="shared" si="212"/>
        <v>7.5263323872595406E-2</v>
      </c>
      <c r="Y643" s="67">
        <f t="shared" si="213"/>
        <v>1.1933</v>
      </c>
      <c r="Z643" s="68">
        <f t="shared" si="214"/>
        <v>11933.000000000002</v>
      </c>
      <c r="AA643" s="65" t="s">
        <v>53</v>
      </c>
      <c r="AU643" s="23" t="str">
        <f t="shared" si="220"/>
        <v/>
      </c>
      <c r="AV643" s="23">
        <f t="shared" ref="AV643:AV706" si="221">IF($G643=AV$2,$U643,"")</f>
        <v>9</v>
      </c>
      <c r="AW643" s="23" t="str">
        <f t="shared" si="207"/>
        <v/>
      </c>
      <c r="AX643" s="23" t="str">
        <f t="shared" si="215"/>
        <v/>
      </c>
      <c r="AY643" s="23" t="str">
        <f t="shared" si="216"/>
        <v/>
      </c>
      <c r="AZ643" s="23" t="s">
        <v>720</v>
      </c>
      <c r="BA643" s="25">
        <v>0</v>
      </c>
      <c r="BB643" s="25">
        <v>2.84</v>
      </c>
      <c r="BC643" s="25">
        <f t="shared" si="218"/>
        <v>3.6799999999999997</v>
      </c>
      <c r="BD643" s="25">
        <f t="shared" si="219"/>
        <v>2.7111999999999998</v>
      </c>
      <c r="BF643" s="55">
        <f t="shared" ref="BF643:BF706" si="222">U643-SUM(AU643:AY643)</f>
        <v>0</v>
      </c>
      <c r="BG643" s="66"/>
      <c r="BH643" s="66"/>
      <c r="BI643" s="25"/>
      <c r="BJ643" s="25"/>
      <c r="BK643" s="20"/>
      <c r="BL643" s="24"/>
      <c r="BM643" s="25"/>
      <c r="BN643" s="25"/>
      <c r="BO643" s="25"/>
      <c r="BP643" s="126"/>
    </row>
    <row r="644" spans="1:68" hidden="1" x14ac:dyDescent="0.2">
      <c r="A644" s="56">
        <v>45297</v>
      </c>
      <c r="B644" s="57" t="s">
        <v>892</v>
      </c>
      <c r="C644" s="24" t="s">
        <v>833</v>
      </c>
      <c r="D644" s="24" t="s">
        <v>573</v>
      </c>
      <c r="F644" s="74" t="s">
        <v>51</v>
      </c>
      <c r="G644" s="74" t="s">
        <v>103</v>
      </c>
      <c r="H644" s="24" t="s">
        <v>66</v>
      </c>
      <c r="I644" s="61" t="s">
        <v>95</v>
      </c>
      <c r="J644" s="61" t="s">
        <v>317</v>
      </c>
      <c r="K644" s="60" t="s">
        <v>830</v>
      </c>
      <c r="L644" s="122">
        <v>1</v>
      </c>
      <c r="M644" s="74" t="s">
        <v>105</v>
      </c>
      <c r="N644" s="60" t="s">
        <v>6</v>
      </c>
      <c r="R644" s="79">
        <v>14.08</v>
      </c>
      <c r="S644" s="65" t="s">
        <v>363</v>
      </c>
      <c r="T644" s="66" t="str">
        <f t="shared" si="208"/>
        <v>0.00</v>
      </c>
      <c r="U644" s="66">
        <f t="shared" si="209"/>
        <v>-1</v>
      </c>
      <c r="V644" s="66">
        <f t="shared" si="210"/>
        <v>118.33000000000001</v>
      </c>
      <c r="W644" s="66">
        <f t="shared" si="211"/>
        <v>1586.5</v>
      </c>
      <c r="X644" s="20">
        <f t="shared" si="212"/>
        <v>7.4585565710683907E-2</v>
      </c>
      <c r="Y644" s="67">
        <f t="shared" si="213"/>
        <v>1.1833</v>
      </c>
      <c r="Z644" s="68">
        <f t="shared" si="214"/>
        <v>11833.000000000002</v>
      </c>
      <c r="AA644" s="65" t="s">
        <v>52</v>
      </c>
      <c r="AU644" s="23">
        <f t="shared" si="220"/>
        <v>-1</v>
      </c>
      <c r="AV644" s="23" t="str">
        <f t="shared" si="221"/>
        <v/>
      </c>
      <c r="AW644" s="23" t="str">
        <f t="shared" ref="AW644:AW707" si="223">IF($G644=AW$2,$U644,"")</f>
        <v/>
      </c>
      <c r="AX644" s="23" t="str">
        <f t="shared" si="215"/>
        <v/>
      </c>
      <c r="AY644" s="23" t="str">
        <f t="shared" si="216"/>
        <v/>
      </c>
      <c r="AZ644" s="23"/>
      <c r="BA644" s="25">
        <v>21.2</v>
      </c>
      <c r="BB644" s="25">
        <v>29</v>
      </c>
      <c r="BC644" s="25">
        <f t="shared" si="218"/>
        <v>28</v>
      </c>
      <c r="BD644" s="25">
        <f t="shared" si="219"/>
        <v>27.040000000000003</v>
      </c>
      <c r="BF644" s="55">
        <f t="shared" si="222"/>
        <v>0</v>
      </c>
      <c r="BG644" s="66"/>
      <c r="BH644" s="66"/>
      <c r="BI644" s="25"/>
      <c r="BJ644" s="25"/>
      <c r="BK644" s="20"/>
      <c r="BL644" s="24"/>
      <c r="BM644" s="25"/>
      <c r="BN644" s="25"/>
      <c r="BO644" s="25"/>
      <c r="BP644" s="126"/>
    </row>
    <row r="645" spans="1:68" hidden="1" x14ac:dyDescent="0.2">
      <c r="A645" s="56">
        <v>45297</v>
      </c>
      <c r="B645" s="57" t="s">
        <v>892</v>
      </c>
      <c r="C645" s="24" t="s">
        <v>833</v>
      </c>
      <c r="D645" s="24" t="s">
        <v>573</v>
      </c>
      <c r="F645" s="74" t="s">
        <v>51</v>
      </c>
      <c r="G645" s="74" t="s">
        <v>103</v>
      </c>
      <c r="H645" s="24" t="s">
        <v>66</v>
      </c>
      <c r="I645" s="61" t="s">
        <v>95</v>
      </c>
      <c r="J645" s="61" t="s">
        <v>317</v>
      </c>
      <c r="K645" s="60" t="s">
        <v>830</v>
      </c>
      <c r="L645" s="122">
        <v>1</v>
      </c>
      <c r="M645" s="74" t="s">
        <v>105</v>
      </c>
      <c r="N645" s="60" t="s">
        <v>7</v>
      </c>
      <c r="R645" s="79">
        <v>4.0939999999999994</v>
      </c>
      <c r="S645" s="65" t="s">
        <v>363</v>
      </c>
      <c r="T645" s="66" t="str">
        <f t="shared" ref="T645:T708" si="224">IF((AA645="W"),ROUND((R645*L645),2),"0.00")</f>
        <v>0.00</v>
      </c>
      <c r="U645" s="66">
        <f t="shared" ref="U645:U708" si="225">-$L645+T645</f>
        <v>-1</v>
      </c>
      <c r="V645" s="66">
        <f t="shared" ref="V645:V708" si="226">U645+V644</f>
        <v>117.33000000000001</v>
      </c>
      <c r="W645" s="66">
        <f t="shared" ref="W645:W708" si="227">L645+W644</f>
        <v>1587.5</v>
      </c>
      <c r="X645" s="20">
        <f t="shared" ref="X645:X708" si="228">SUM(V645/W645)</f>
        <v>7.3908661417322843E-2</v>
      </c>
      <c r="Y645" s="67">
        <f t="shared" ref="Y645:Y708" si="229">V645/100</f>
        <v>1.1733000000000002</v>
      </c>
      <c r="Z645" s="68">
        <f t="shared" ref="Z645:Z708" si="230">V645*100</f>
        <v>11733.000000000002</v>
      </c>
      <c r="AA645" s="65" t="s">
        <v>52</v>
      </c>
      <c r="AU645" s="23">
        <f t="shared" si="220"/>
        <v>-1</v>
      </c>
      <c r="AV645" s="23" t="str">
        <f t="shared" si="221"/>
        <v/>
      </c>
      <c r="AW645" s="23" t="str">
        <f t="shared" si="223"/>
        <v/>
      </c>
      <c r="AX645" s="23" t="str">
        <f t="shared" si="215"/>
        <v/>
      </c>
      <c r="AY645" s="23" t="str">
        <f t="shared" si="216"/>
        <v/>
      </c>
      <c r="AZ645" s="23"/>
      <c r="BA645" s="25">
        <v>4.5999999999999996</v>
      </c>
      <c r="BB645" s="25">
        <v>6.2</v>
      </c>
      <c r="BC645" s="25">
        <f t="shared" si="218"/>
        <v>5.2</v>
      </c>
      <c r="BD645" s="25">
        <f t="shared" si="219"/>
        <v>5.8360000000000003</v>
      </c>
      <c r="BF645" s="55">
        <f t="shared" si="222"/>
        <v>0</v>
      </c>
      <c r="BG645" s="66"/>
      <c r="BH645" s="66"/>
      <c r="BI645" s="25"/>
      <c r="BJ645" s="25"/>
      <c r="BK645" s="20"/>
      <c r="BL645" s="24"/>
      <c r="BM645" s="25"/>
      <c r="BN645" s="25"/>
      <c r="BO645" s="25"/>
      <c r="BP645" s="126"/>
    </row>
    <row r="646" spans="1:68" hidden="1" x14ac:dyDescent="0.2">
      <c r="A646" s="56">
        <v>45297</v>
      </c>
      <c r="B646" s="57" t="s">
        <v>892</v>
      </c>
      <c r="C646" s="24" t="s">
        <v>833</v>
      </c>
      <c r="D646" s="24" t="s">
        <v>573</v>
      </c>
      <c r="F646" s="74" t="s">
        <v>51</v>
      </c>
      <c r="G646" s="74" t="s">
        <v>103</v>
      </c>
      <c r="H646" s="24" t="s">
        <v>66</v>
      </c>
      <c r="I646" s="61" t="s">
        <v>202</v>
      </c>
      <c r="J646" s="61" t="s">
        <v>90</v>
      </c>
      <c r="K646" s="60" t="s">
        <v>831</v>
      </c>
      <c r="L646" s="122">
        <v>1</v>
      </c>
      <c r="M646" s="74" t="s">
        <v>105</v>
      </c>
      <c r="N646" s="60" t="s">
        <v>6</v>
      </c>
      <c r="R646" s="79">
        <v>10</v>
      </c>
      <c r="S646" s="65" t="s">
        <v>363</v>
      </c>
      <c r="T646" s="66" t="str">
        <f t="shared" si="224"/>
        <v>0.00</v>
      </c>
      <c r="U646" s="66">
        <f t="shared" si="225"/>
        <v>-1</v>
      </c>
      <c r="V646" s="66">
        <f t="shared" si="226"/>
        <v>116.33000000000001</v>
      </c>
      <c r="W646" s="66">
        <f t="shared" si="227"/>
        <v>1588.5</v>
      </c>
      <c r="X646" s="20">
        <f t="shared" si="228"/>
        <v>7.323260937991817E-2</v>
      </c>
      <c r="Y646" s="67">
        <f t="shared" si="229"/>
        <v>1.1633000000000002</v>
      </c>
      <c r="Z646" s="68">
        <f t="shared" si="230"/>
        <v>11633.000000000002</v>
      </c>
      <c r="AA646" s="65" t="s">
        <v>52</v>
      </c>
      <c r="AU646" s="23">
        <f t="shared" si="220"/>
        <v>-1</v>
      </c>
      <c r="AV646" s="23" t="str">
        <f t="shared" si="221"/>
        <v/>
      </c>
      <c r="AW646" s="23" t="str">
        <f t="shared" si="223"/>
        <v/>
      </c>
      <c r="AX646" s="23" t="str">
        <f t="shared" si="215"/>
        <v/>
      </c>
      <c r="AY646" s="23" t="str">
        <f t="shared" si="216"/>
        <v/>
      </c>
      <c r="AZ646" s="23"/>
      <c r="BA646" s="25">
        <v>15</v>
      </c>
      <c r="BB646" s="25">
        <v>16.5</v>
      </c>
      <c r="BC646" s="25">
        <f t="shared" si="218"/>
        <v>15.5</v>
      </c>
      <c r="BD646" s="25">
        <f t="shared" si="219"/>
        <v>15.415000000000001</v>
      </c>
      <c r="BF646" s="55">
        <f t="shared" si="222"/>
        <v>0</v>
      </c>
      <c r="BG646" s="66"/>
      <c r="BH646" s="66"/>
      <c r="BI646" s="25"/>
      <c r="BJ646" s="25"/>
      <c r="BK646" s="20"/>
      <c r="BL646" s="24"/>
      <c r="BM646" s="25"/>
      <c r="BN646" s="25"/>
      <c r="BO646" s="25"/>
      <c r="BP646" s="126"/>
    </row>
    <row r="647" spans="1:68" hidden="1" x14ac:dyDescent="0.2">
      <c r="A647" s="56">
        <v>45297</v>
      </c>
      <c r="B647" s="57" t="s">
        <v>892</v>
      </c>
      <c r="C647" s="24" t="s">
        <v>833</v>
      </c>
      <c r="D647" s="24" t="s">
        <v>573</v>
      </c>
      <c r="F647" s="74" t="s">
        <v>51</v>
      </c>
      <c r="G647" s="74" t="s">
        <v>103</v>
      </c>
      <c r="H647" s="24" t="s">
        <v>66</v>
      </c>
      <c r="I647" s="61" t="s">
        <v>202</v>
      </c>
      <c r="J647" s="61" t="s">
        <v>90</v>
      </c>
      <c r="K647" s="60" t="s">
        <v>831</v>
      </c>
      <c r="L647" s="122">
        <v>1</v>
      </c>
      <c r="M647" s="74" t="s">
        <v>105</v>
      </c>
      <c r="N647" s="60" t="s">
        <v>7</v>
      </c>
      <c r="R647" s="79">
        <v>3.3</v>
      </c>
      <c r="S647" s="65" t="s">
        <v>363</v>
      </c>
      <c r="T647" s="66" t="str">
        <f t="shared" si="224"/>
        <v>0.00</v>
      </c>
      <c r="U647" s="66">
        <f t="shared" si="225"/>
        <v>-1</v>
      </c>
      <c r="V647" s="66">
        <f t="shared" si="226"/>
        <v>115.33000000000001</v>
      </c>
      <c r="W647" s="66">
        <f t="shared" si="227"/>
        <v>1589.5</v>
      </c>
      <c r="X647" s="20">
        <f t="shared" si="228"/>
        <v>7.2557407989933945E-2</v>
      </c>
      <c r="Y647" s="67">
        <f t="shared" si="229"/>
        <v>1.1533000000000002</v>
      </c>
      <c r="Z647" s="68">
        <f t="shared" si="230"/>
        <v>11533.000000000002</v>
      </c>
      <c r="AA647" s="65" t="s">
        <v>52</v>
      </c>
      <c r="AU647" s="23">
        <f t="shared" si="220"/>
        <v>-1</v>
      </c>
      <c r="AV647" s="23" t="str">
        <f t="shared" si="221"/>
        <v/>
      </c>
      <c r="AW647" s="23" t="str">
        <f t="shared" si="223"/>
        <v/>
      </c>
      <c r="AX647" s="23" t="str">
        <f t="shared" si="215"/>
        <v/>
      </c>
      <c r="AY647" s="23" t="str">
        <f t="shared" si="216"/>
        <v/>
      </c>
      <c r="AZ647" s="23"/>
      <c r="BA647" s="25">
        <v>3.7</v>
      </c>
      <c r="BB647" s="25">
        <v>4.2</v>
      </c>
      <c r="BC647" s="25">
        <f t="shared" si="218"/>
        <v>3.2</v>
      </c>
      <c r="BD647" s="25">
        <f t="shared" si="219"/>
        <v>3.9760000000000004</v>
      </c>
      <c r="BF647" s="55">
        <f t="shared" si="222"/>
        <v>0</v>
      </c>
      <c r="BG647" s="66"/>
      <c r="BH647" s="66"/>
      <c r="BI647" s="25"/>
      <c r="BJ647" s="25"/>
      <c r="BK647" s="20"/>
      <c r="BL647" s="24"/>
      <c r="BM647" s="25"/>
      <c r="BN647" s="25"/>
      <c r="BO647" s="25"/>
      <c r="BP647" s="126"/>
    </row>
    <row r="648" spans="1:68" hidden="1" x14ac:dyDescent="0.2">
      <c r="A648" s="56">
        <v>45297</v>
      </c>
      <c r="B648" s="57" t="s">
        <v>892</v>
      </c>
      <c r="C648" s="24" t="s">
        <v>833</v>
      </c>
      <c r="D648" s="24" t="s">
        <v>573</v>
      </c>
      <c r="F648" s="74" t="s">
        <v>51</v>
      </c>
      <c r="G648" s="74" t="s">
        <v>103</v>
      </c>
      <c r="H648" s="24" t="s">
        <v>61</v>
      </c>
      <c r="I648" s="61" t="s">
        <v>96</v>
      </c>
      <c r="J648" s="61" t="s">
        <v>136</v>
      </c>
      <c r="K648" s="60" t="s">
        <v>832</v>
      </c>
      <c r="L648" s="122">
        <v>1</v>
      </c>
      <c r="M648" s="74" t="s">
        <v>105</v>
      </c>
      <c r="N648" s="60" t="s">
        <v>6</v>
      </c>
      <c r="R648" s="79">
        <v>2.76</v>
      </c>
      <c r="S648" s="65" t="s">
        <v>363</v>
      </c>
      <c r="T648" s="66" t="str">
        <f t="shared" si="224"/>
        <v>0.00</v>
      </c>
      <c r="U648" s="66">
        <f t="shared" si="225"/>
        <v>-1</v>
      </c>
      <c r="V648" s="66">
        <f t="shared" si="226"/>
        <v>114.33000000000001</v>
      </c>
      <c r="W648" s="66">
        <f t="shared" si="227"/>
        <v>1590.5</v>
      </c>
      <c r="X648" s="20">
        <f t="shared" si="228"/>
        <v>7.1883055642879612E-2</v>
      </c>
      <c r="Y648" s="67">
        <f t="shared" si="229"/>
        <v>1.1433000000000002</v>
      </c>
      <c r="Z648" s="68">
        <f t="shared" si="230"/>
        <v>11433.000000000002</v>
      </c>
      <c r="AA648" s="65" t="s">
        <v>52</v>
      </c>
      <c r="AU648" s="23">
        <f t="shared" si="220"/>
        <v>-1</v>
      </c>
      <c r="AV648" s="23" t="str">
        <f t="shared" si="221"/>
        <v/>
      </c>
      <c r="AW648" s="23" t="str">
        <f t="shared" si="223"/>
        <v/>
      </c>
      <c r="AX648" s="23" t="str">
        <f t="shared" si="215"/>
        <v/>
      </c>
      <c r="AY648" s="23" t="str">
        <f t="shared" si="216"/>
        <v/>
      </c>
      <c r="AZ648" s="23"/>
      <c r="BA648" s="25">
        <v>3.3</v>
      </c>
      <c r="BB648" s="25">
        <v>3.78</v>
      </c>
      <c r="BC648" s="25">
        <f t="shared" si="218"/>
        <v>2.78</v>
      </c>
      <c r="BD648" s="25">
        <f t="shared" si="219"/>
        <v>3.5853999999999999</v>
      </c>
      <c r="BF648" s="55">
        <f t="shared" si="222"/>
        <v>0</v>
      </c>
      <c r="BG648" s="66"/>
      <c r="BH648" s="66"/>
      <c r="BI648" s="25"/>
      <c r="BJ648" s="25"/>
      <c r="BK648" s="20"/>
      <c r="BL648" s="24"/>
      <c r="BM648" s="25"/>
      <c r="BN648" s="25"/>
      <c r="BO648" s="25"/>
      <c r="BP648" s="126"/>
    </row>
    <row r="649" spans="1:68" hidden="1" x14ac:dyDescent="0.2">
      <c r="A649" s="56">
        <v>45297</v>
      </c>
      <c r="B649" s="57" t="s">
        <v>892</v>
      </c>
      <c r="C649" s="24" t="s">
        <v>833</v>
      </c>
      <c r="D649" s="24" t="s">
        <v>573</v>
      </c>
      <c r="F649" s="74" t="s">
        <v>51</v>
      </c>
      <c r="G649" s="74" t="s">
        <v>103</v>
      </c>
      <c r="H649" s="24" t="s">
        <v>650</v>
      </c>
      <c r="I649" s="61" t="s">
        <v>202</v>
      </c>
      <c r="J649" s="61" t="s">
        <v>64</v>
      </c>
      <c r="K649" s="60" t="s">
        <v>336</v>
      </c>
      <c r="L649" s="122">
        <v>1</v>
      </c>
      <c r="M649" s="74" t="s">
        <v>105</v>
      </c>
      <c r="N649" s="60" t="s">
        <v>6</v>
      </c>
      <c r="R649" s="79">
        <f>R644*(1-0.07)</f>
        <v>13.094399999999998</v>
      </c>
      <c r="S649" s="65" t="s">
        <v>363</v>
      </c>
      <c r="T649" s="66" t="str">
        <f t="shared" si="224"/>
        <v>0.00</v>
      </c>
      <c r="U649" s="66">
        <f t="shared" si="225"/>
        <v>-1</v>
      </c>
      <c r="V649" s="66">
        <f t="shared" si="226"/>
        <v>113.33000000000001</v>
      </c>
      <c r="W649" s="66">
        <f t="shared" si="227"/>
        <v>1591.5</v>
      </c>
      <c r="X649" s="20">
        <f t="shared" si="228"/>
        <v>7.1209550738297211E-2</v>
      </c>
      <c r="Y649" s="67">
        <f t="shared" si="229"/>
        <v>1.1333000000000002</v>
      </c>
      <c r="Z649" s="68">
        <f t="shared" si="230"/>
        <v>11333.000000000002</v>
      </c>
      <c r="AA649" s="65" t="s">
        <v>52</v>
      </c>
      <c r="AU649" s="23">
        <f t="shared" si="220"/>
        <v>-1</v>
      </c>
      <c r="AV649" s="23" t="str">
        <f t="shared" si="221"/>
        <v/>
      </c>
      <c r="AW649" s="23" t="str">
        <f t="shared" si="223"/>
        <v/>
      </c>
      <c r="AX649" s="23" t="str">
        <f t="shared" si="215"/>
        <v/>
      </c>
      <c r="AY649" s="23" t="str">
        <f t="shared" si="216"/>
        <v/>
      </c>
      <c r="AZ649" s="23"/>
      <c r="BA649" s="25">
        <v>25.4</v>
      </c>
      <c r="BB649" s="25">
        <v>30.08</v>
      </c>
      <c r="BC649" s="25">
        <f t="shared" si="218"/>
        <v>29.08</v>
      </c>
      <c r="BD649" s="25">
        <f t="shared" si="219"/>
        <v>28.0444</v>
      </c>
      <c r="BF649" s="55">
        <f t="shared" si="222"/>
        <v>0</v>
      </c>
      <c r="BG649" s="66"/>
      <c r="BH649" s="66"/>
      <c r="BI649" s="25"/>
      <c r="BJ649" s="25"/>
      <c r="BK649" s="20"/>
      <c r="BL649" s="24"/>
      <c r="BM649" s="25"/>
      <c r="BN649" s="25"/>
      <c r="BO649" s="25"/>
      <c r="BP649" s="126"/>
    </row>
    <row r="650" spans="1:68" hidden="1" x14ac:dyDescent="0.2">
      <c r="A650" s="56">
        <v>45297</v>
      </c>
      <c r="B650" s="57" t="s">
        <v>892</v>
      </c>
      <c r="C650" s="24" t="s">
        <v>833</v>
      </c>
      <c r="D650" s="24" t="s">
        <v>573</v>
      </c>
      <c r="F650" s="74" t="s">
        <v>51</v>
      </c>
      <c r="G650" s="74" t="s">
        <v>103</v>
      </c>
      <c r="H650" s="24" t="s">
        <v>650</v>
      </c>
      <c r="I650" s="61" t="s">
        <v>202</v>
      </c>
      <c r="J650" s="61" t="s">
        <v>64</v>
      </c>
      <c r="K650" s="60" t="s">
        <v>336</v>
      </c>
      <c r="L650" s="122">
        <v>1</v>
      </c>
      <c r="M650" s="74" t="s">
        <v>105</v>
      </c>
      <c r="N650" s="60" t="s">
        <v>7</v>
      </c>
      <c r="R650" s="79">
        <f>R645*(1-0.06)</f>
        <v>3.8483599999999991</v>
      </c>
      <c r="S650" s="65" t="s">
        <v>363</v>
      </c>
      <c r="T650" s="66" t="str">
        <f t="shared" si="224"/>
        <v>0.00</v>
      </c>
      <c r="U650" s="66">
        <f t="shared" si="225"/>
        <v>-1</v>
      </c>
      <c r="V650" s="66">
        <f t="shared" si="226"/>
        <v>112.33000000000001</v>
      </c>
      <c r="W650" s="66">
        <f t="shared" si="227"/>
        <v>1592.5</v>
      </c>
      <c r="X650" s="20">
        <f t="shared" si="228"/>
        <v>7.0536891679748831E-2</v>
      </c>
      <c r="Y650" s="67">
        <f t="shared" si="229"/>
        <v>1.1233000000000002</v>
      </c>
      <c r="Z650" s="68">
        <f t="shared" si="230"/>
        <v>11233.000000000002</v>
      </c>
      <c r="AA650" s="65" t="s">
        <v>52</v>
      </c>
      <c r="AU650" s="23">
        <f t="shared" si="220"/>
        <v>-1</v>
      </c>
      <c r="AV650" s="23" t="str">
        <f t="shared" si="221"/>
        <v/>
      </c>
      <c r="AW650" s="23" t="str">
        <f t="shared" si="223"/>
        <v/>
      </c>
      <c r="AX650" s="23" t="str">
        <f t="shared" ref="AX650:AX713" si="231">IF($G650=AX$2,$U650,"")</f>
        <v/>
      </c>
      <c r="AY650" s="23" t="str">
        <f t="shared" si="216"/>
        <v/>
      </c>
      <c r="AZ650" s="23"/>
      <c r="BA650" s="25">
        <v>6.6</v>
      </c>
      <c r="BB650" s="25">
        <v>7.6</v>
      </c>
      <c r="BC650" s="25">
        <f t="shared" si="218"/>
        <v>6.6</v>
      </c>
      <c r="BD650" s="25">
        <f t="shared" si="219"/>
        <v>7.1379999999999999</v>
      </c>
      <c r="BF650" s="55">
        <f t="shared" si="222"/>
        <v>0</v>
      </c>
      <c r="BG650" s="66"/>
      <c r="BH650" s="66"/>
      <c r="BI650" s="25"/>
      <c r="BJ650" s="25"/>
      <c r="BK650" s="20"/>
      <c r="BL650" s="24"/>
      <c r="BM650" s="25"/>
      <c r="BN650" s="25"/>
      <c r="BO650" s="25"/>
      <c r="BP650" s="126"/>
    </row>
    <row r="651" spans="1:68" hidden="1" x14ac:dyDescent="0.2">
      <c r="A651" s="56">
        <v>45300</v>
      </c>
      <c r="B651" s="57" t="s">
        <v>892</v>
      </c>
      <c r="C651" s="24" t="s">
        <v>837</v>
      </c>
      <c r="D651" s="24" t="s">
        <v>584</v>
      </c>
      <c r="F651" s="74" t="s">
        <v>51</v>
      </c>
      <c r="G651" s="74" t="s">
        <v>121</v>
      </c>
      <c r="H651" s="24" t="s">
        <v>58</v>
      </c>
      <c r="I651" s="61" t="s">
        <v>156</v>
      </c>
      <c r="J651" s="61" t="s">
        <v>84</v>
      </c>
      <c r="K651" s="69" t="s">
        <v>834</v>
      </c>
      <c r="L651" s="122">
        <v>2</v>
      </c>
      <c r="M651" s="74" t="s">
        <v>105</v>
      </c>
      <c r="N651" s="60" t="s">
        <v>6</v>
      </c>
      <c r="R651" s="79">
        <v>2.2999999999999998</v>
      </c>
      <c r="S651" s="65" t="s">
        <v>372</v>
      </c>
      <c r="T651" s="66">
        <f t="shared" si="224"/>
        <v>4.5999999999999996</v>
      </c>
      <c r="U651" s="66">
        <f t="shared" si="225"/>
        <v>2.5999999999999996</v>
      </c>
      <c r="V651" s="66">
        <f t="shared" si="226"/>
        <v>114.93</v>
      </c>
      <c r="W651" s="66">
        <f t="shared" si="227"/>
        <v>1594.5</v>
      </c>
      <c r="X651" s="20">
        <f t="shared" si="228"/>
        <v>7.2079021636876767E-2</v>
      </c>
      <c r="Y651" s="67">
        <f t="shared" si="229"/>
        <v>1.1493</v>
      </c>
      <c r="Z651" s="68">
        <f t="shared" si="230"/>
        <v>11493</v>
      </c>
      <c r="AA651" s="65" t="s">
        <v>53</v>
      </c>
      <c r="AU651" s="23" t="str">
        <f t="shared" si="220"/>
        <v/>
      </c>
      <c r="AV651" s="23">
        <f t="shared" si="221"/>
        <v>2.5999999999999996</v>
      </c>
      <c r="AW651" s="23" t="str">
        <f t="shared" si="223"/>
        <v/>
      </c>
      <c r="AX651" s="23" t="str">
        <f t="shared" si="231"/>
        <v/>
      </c>
      <c r="AY651" s="23" t="str">
        <f t="shared" si="216"/>
        <v/>
      </c>
      <c r="AZ651" s="23" t="s">
        <v>720</v>
      </c>
      <c r="BA651" s="25">
        <v>0</v>
      </c>
      <c r="BB651" s="25">
        <v>2.58</v>
      </c>
      <c r="BC651" s="25">
        <f t="shared" si="218"/>
        <v>3.16</v>
      </c>
      <c r="BD651" s="25">
        <f t="shared" si="219"/>
        <v>2.4694000000000003</v>
      </c>
      <c r="BF651" s="55">
        <f t="shared" si="222"/>
        <v>0</v>
      </c>
      <c r="BG651" s="66"/>
      <c r="BH651" s="66"/>
      <c r="BI651" s="25"/>
      <c r="BJ651" s="25"/>
      <c r="BK651" s="20"/>
      <c r="BL651" s="24"/>
      <c r="BM651" s="25"/>
      <c r="BN651" s="25"/>
      <c r="BO651" s="25"/>
      <c r="BP651" s="126"/>
    </row>
    <row r="652" spans="1:68" hidden="1" x14ac:dyDescent="0.2">
      <c r="A652" s="56">
        <v>45300</v>
      </c>
      <c r="B652" s="57" t="s">
        <v>892</v>
      </c>
      <c r="C652" s="24" t="s">
        <v>838</v>
      </c>
      <c r="D652" s="24" t="s">
        <v>584</v>
      </c>
      <c r="F652" s="74" t="s">
        <v>51</v>
      </c>
      <c r="G652" s="74" t="s">
        <v>103</v>
      </c>
      <c r="H652" s="24" t="s">
        <v>351</v>
      </c>
      <c r="I652" s="61" t="s">
        <v>95</v>
      </c>
      <c r="J652" s="61" t="s">
        <v>80</v>
      </c>
      <c r="K652" s="62" t="s">
        <v>835</v>
      </c>
      <c r="L652" s="122">
        <v>1</v>
      </c>
      <c r="M652" s="74" t="s">
        <v>105</v>
      </c>
      <c r="N652" s="60" t="s">
        <v>6</v>
      </c>
      <c r="R652" s="79">
        <v>3.9</v>
      </c>
      <c r="S652" s="65" t="s">
        <v>371</v>
      </c>
      <c r="T652" s="66" t="str">
        <f t="shared" si="224"/>
        <v>0.00</v>
      </c>
      <c r="U652" s="66">
        <f t="shared" si="225"/>
        <v>-1</v>
      </c>
      <c r="V652" s="66">
        <f t="shared" si="226"/>
        <v>113.93</v>
      </c>
      <c r="W652" s="66">
        <f t="shared" si="227"/>
        <v>1595.5</v>
      </c>
      <c r="X652" s="20">
        <f t="shared" si="228"/>
        <v>7.1407082419304296E-2</v>
      </c>
      <c r="Y652" s="67">
        <f t="shared" si="229"/>
        <v>1.1393</v>
      </c>
      <c r="Z652" s="68">
        <f t="shared" si="230"/>
        <v>11393</v>
      </c>
      <c r="AA652" s="65" t="s">
        <v>52</v>
      </c>
      <c r="AU652" s="23">
        <f t="shared" si="220"/>
        <v>-1</v>
      </c>
      <c r="AV652" s="23" t="str">
        <f t="shared" si="221"/>
        <v/>
      </c>
      <c r="AW652" s="23" t="str">
        <f t="shared" si="223"/>
        <v/>
      </c>
      <c r="AX652" s="23" t="str">
        <f t="shared" si="231"/>
        <v/>
      </c>
      <c r="AY652" s="23" t="str">
        <f t="shared" si="216"/>
        <v/>
      </c>
      <c r="AZ652" s="23"/>
      <c r="BA652" s="25">
        <v>3.9</v>
      </c>
      <c r="BB652" s="25">
        <v>4.33</v>
      </c>
      <c r="BC652" s="25">
        <f t="shared" si="218"/>
        <v>3.33</v>
      </c>
      <c r="BD652" s="25">
        <f t="shared" si="219"/>
        <v>4.0968999999999998</v>
      </c>
      <c r="BF652" s="55">
        <f t="shared" si="222"/>
        <v>0</v>
      </c>
      <c r="BG652" s="66"/>
      <c r="BH652" s="66"/>
      <c r="BI652" s="25"/>
      <c r="BJ652" s="25"/>
      <c r="BK652" s="20"/>
      <c r="BL652" s="24"/>
      <c r="BM652" s="25"/>
      <c r="BN652" s="25"/>
      <c r="BO652" s="25"/>
      <c r="BP652" s="126"/>
    </row>
    <row r="653" spans="1:68" hidden="1" x14ac:dyDescent="0.2">
      <c r="A653" s="56">
        <v>45300</v>
      </c>
      <c r="B653" s="57" t="s">
        <v>892</v>
      </c>
      <c r="C653" s="24" t="s">
        <v>838</v>
      </c>
      <c r="D653" s="24" t="s">
        <v>584</v>
      </c>
      <c r="F653" s="74" t="s">
        <v>51</v>
      </c>
      <c r="G653" s="74" t="s">
        <v>103</v>
      </c>
      <c r="H653" s="24" t="s">
        <v>351</v>
      </c>
      <c r="I653" s="61" t="s">
        <v>90</v>
      </c>
      <c r="J653" s="61" t="s">
        <v>156</v>
      </c>
      <c r="K653" s="60" t="s">
        <v>836</v>
      </c>
      <c r="L653" s="122">
        <v>1</v>
      </c>
      <c r="M653" s="74" t="s">
        <v>105</v>
      </c>
      <c r="N653" s="60" t="s">
        <v>6</v>
      </c>
      <c r="R653" s="79">
        <v>3.5</v>
      </c>
      <c r="S653" s="65" t="s">
        <v>363</v>
      </c>
      <c r="T653" s="66" t="str">
        <f t="shared" si="224"/>
        <v>0.00</v>
      </c>
      <c r="U653" s="66">
        <f t="shared" si="225"/>
        <v>-1</v>
      </c>
      <c r="V653" s="66">
        <f t="shared" si="226"/>
        <v>112.93</v>
      </c>
      <c r="W653" s="66">
        <f t="shared" si="227"/>
        <v>1596.5</v>
      </c>
      <c r="X653" s="20">
        <f t="shared" si="228"/>
        <v>7.073598496711557E-2</v>
      </c>
      <c r="Y653" s="67">
        <f t="shared" si="229"/>
        <v>1.1293</v>
      </c>
      <c r="Z653" s="68">
        <f t="shared" si="230"/>
        <v>11293</v>
      </c>
      <c r="AA653" s="65" t="s">
        <v>52</v>
      </c>
      <c r="AU653" s="23">
        <f t="shared" si="220"/>
        <v>-1</v>
      </c>
      <c r="AV653" s="23" t="str">
        <f t="shared" si="221"/>
        <v/>
      </c>
      <c r="AW653" s="23" t="str">
        <f t="shared" si="223"/>
        <v/>
      </c>
      <c r="AX653" s="23" t="str">
        <f t="shared" si="231"/>
        <v/>
      </c>
      <c r="AY653" s="23" t="str">
        <f t="shared" si="216"/>
        <v/>
      </c>
      <c r="AZ653" s="23"/>
      <c r="BA653" s="25">
        <v>3.5</v>
      </c>
      <c r="BB653" s="25">
        <v>3.34</v>
      </c>
      <c r="BC653" s="25">
        <f t="shared" si="218"/>
        <v>2.34</v>
      </c>
      <c r="BD653" s="25">
        <f t="shared" si="219"/>
        <v>3.1762000000000001</v>
      </c>
      <c r="BF653" s="55">
        <f t="shared" si="222"/>
        <v>0</v>
      </c>
      <c r="BG653" s="66"/>
      <c r="BH653" s="66"/>
      <c r="BI653" s="25"/>
      <c r="BJ653" s="25"/>
      <c r="BK653" s="20"/>
      <c r="BL653" s="24"/>
      <c r="BM653" s="25"/>
      <c r="BN653" s="25"/>
      <c r="BO653" s="25"/>
      <c r="BP653" s="126"/>
    </row>
    <row r="654" spans="1:68" hidden="1" x14ac:dyDescent="0.2">
      <c r="A654" s="56">
        <v>45301</v>
      </c>
      <c r="B654" s="57" t="s">
        <v>892</v>
      </c>
      <c r="C654" s="24" t="s">
        <v>842</v>
      </c>
      <c r="D654" s="24" t="s">
        <v>397</v>
      </c>
      <c r="F654" s="74" t="s">
        <v>51</v>
      </c>
      <c r="G654" s="74" t="s">
        <v>103</v>
      </c>
      <c r="H654" s="24" t="s">
        <v>122</v>
      </c>
      <c r="I654" s="61" t="s">
        <v>90</v>
      </c>
      <c r="J654" s="61" t="s">
        <v>84</v>
      </c>
      <c r="K654" s="60" t="s">
        <v>839</v>
      </c>
      <c r="L654" s="122">
        <v>2</v>
      </c>
      <c r="M654" s="74" t="s">
        <v>105</v>
      </c>
      <c r="N654" s="60" t="s">
        <v>6</v>
      </c>
      <c r="R654" s="79">
        <v>4.2</v>
      </c>
      <c r="S654" s="65" t="s">
        <v>363</v>
      </c>
      <c r="T654" s="66" t="str">
        <f t="shared" si="224"/>
        <v>0.00</v>
      </c>
      <c r="U654" s="66">
        <f t="shared" si="225"/>
        <v>-2</v>
      </c>
      <c r="V654" s="66">
        <f t="shared" si="226"/>
        <v>110.93</v>
      </c>
      <c r="W654" s="66">
        <f t="shared" si="227"/>
        <v>1598.5</v>
      </c>
      <c r="X654" s="20">
        <f t="shared" si="228"/>
        <v>6.9396309039724741E-2</v>
      </c>
      <c r="Y654" s="67">
        <f t="shared" si="229"/>
        <v>1.1093000000000002</v>
      </c>
      <c r="Z654" s="68">
        <f t="shared" si="230"/>
        <v>11093</v>
      </c>
      <c r="AA654" s="65" t="s">
        <v>52</v>
      </c>
      <c r="AU654" s="23">
        <f t="shared" si="220"/>
        <v>-2</v>
      </c>
      <c r="AV654" s="23" t="str">
        <f t="shared" si="221"/>
        <v/>
      </c>
      <c r="AW654" s="23" t="str">
        <f t="shared" si="223"/>
        <v/>
      </c>
      <c r="AX654" s="23" t="str">
        <f t="shared" si="231"/>
        <v/>
      </c>
      <c r="AY654" s="23" t="str">
        <f t="shared" si="216"/>
        <v/>
      </c>
      <c r="AZ654" s="23"/>
      <c r="BA654" s="25">
        <v>5.7</v>
      </c>
      <c r="BB654" s="25">
        <v>4.7</v>
      </c>
      <c r="BC654" s="25">
        <f t="shared" si="218"/>
        <v>7.4</v>
      </c>
      <c r="BD654" s="25">
        <f t="shared" si="219"/>
        <v>4.4410000000000007</v>
      </c>
      <c r="BF654" s="55">
        <f t="shared" si="222"/>
        <v>0</v>
      </c>
      <c r="BG654" s="66"/>
      <c r="BH654" s="66"/>
      <c r="BI654" s="25"/>
      <c r="BJ654" s="25"/>
      <c r="BK654" s="20"/>
      <c r="BL654" s="24"/>
      <c r="BM654" s="25"/>
      <c r="BN654" s="25"/>
      <c r="BO654" s="25"/>
      <c r="BP654" s="126"/>
    </row>
    <row r="655" spans="1:68" hidden="1" x14ac:dyDescent="0.2">
      <c r="A655" s="56">
        <v>45301</v>
      </c>
      <c r="B655" s="57" t="s">
        <v>892</v>
      </c>
      <c r="C655" s="24" t="s">
        <v>843</v>
      </c>
      <c r="D655" s="24" t="s">
        <v>397</v>
      </c>
      <c r="F655" s="74" t="s">
        <v>51</v>
      </c>
      <c r="G655" s="74" t="s">
        <v>103</v>
      </c>
      <c r="H655" s="24" t="s">
        <v>138</v>
      </c>
      <c r="I655" s="61" t="s">
        <v>136</v>
      </c>
      <c r="J655" s="61" t="s">
        <v>90</v>
      </c>
      <c r="K655" s="69" t="s">
        <v>840</v>
      </c>
      <c r="L655" s="122">
        <v>2</v>
      </c>
      <c r="M655" s="74" t="s">
        <v>105</v>
      </c>
      <c r="N655" s="60" t="s">
        <v>7</v>
      </c>
      <c r="R655" s="79">
        <v>2.2000000000000002</v>
      </c>
      <c r="S655" s="65" t="s">
        <v>372</v>
      </c>
      <c r="T655" s="66">
        <f t="shared" si="224"/>
        <v>4.4000000000000004</v>
      </c>
      <c r="U655" s="66">
        <f t="shared" si="225"/>
        <v>2.4000000000000004</v>
      </c>
      <c r="V655" s="66">
        <f t="shared" si="226"/>
        <v>113.33000000000001</v>
      </c>
      <c r="W655" s="66">
        <f t="shared" si="227"/>
        <v>1600.5</v>
      </c>
      <c r="X655" s="20">
        <f t="shared" si="228"/>
        <v>7.0809122149328343E-2</v>
      </c>
      <c r="Y655" s="67">
        <f t="shared" si="229"/>
        <v>1.1333000000000002</v>
      </c>
      <c r="Z655" s="68">
        <f t="shared" si="230"/>
        <v>11333.000000000002</v>
      </c>
      <c r="AA655" s="65" t="s">
        <v>53</v>
      </c>
      <c r="AU655" s="23">
        <f t="shared" si="220"/>
        <v>2.4000000000000004</v>
      </c>
      <c r="AV655" s="23" t="str">
        <f t="shared" si="221"/>
        <v/>
      </c>
      <c r="AW655" s="23" t="str">
        <f t="shared" si="223"/>
        <v/>
      </c>
      <c r="AX655" s="23" t="str">
        <f t="shared" si="231"/>
        <v/>
      </c>
      <c r="AY655" s="23" t="str">
        <f t="shared" si="216"/>
        <v/>
      </c>
      <c r="AZ655" s="23"/>
      <c r="BA655" s="25">
        <v>2</v>
      </c>
      <c r="BB655" s="25">
        <v>2.2799999999999998</v>
      </c>
      <c r="BC655" s="25">
        <f t="shared" si="218"/>
        <v>2.5599999999999996</v>
      </c>
      <c r="BD655" s="25">
        <f t="shared" si="219"/>
        <v>2.1903999999999999</v>
      </c>
      <c r="BF655" s="55">
        <f t="shared" si="222"/>
        <v>0</v>
      </c>
      <c r="BG655" s="66"/>
      <c r="BH655" s="66"/>
      <c r="BI655" s="25"/>
      <c r="BJ655" s="25"/>
      <c r="BK655" s="20"/>
      <c r="BL655" s="24"/>
      <c r="BM655" s="25"/>
      <c r="BN655" s="25"/>
      <c r="BO655" s="25"/>
      <c r="BP655" s="126"/>
    </row>
    <row r="656" spans="1:68" hidden="1" x14ac:dyDescent="0.2">
      <c r="A656" s="56">
        <v>45301</v>
      </c>
      <c r="B656" s="57" t="s">
        <v>892</v>
      </c>
      <c r="C656" s="24" t="s">
        <v>844</v>
      </c>
      <c r="D656" s="24" t="s">
        <v>397</v>
      </c>
      <c r="F656" s="74" t="s">
        <v>51</v>
      </c>
      <c r="G656" s="74" t="s">
        <v>103</v>
      </c>
      <c r="H656" s="24" t="s">
        <v>55</v>
      </c>
      <c r="I656" s="61" t="s">
        <v>159</v>
      </c>
      <c r="J656" s="61" t="s">
        <v>136</v>
      </c>
      <c r="K656" s="60" t="s">
        <v>841</v>
      </c>
      <c r="L656" s="122">
        <v>1</v>
      </c>
      <c r="M656" s="74" t="s">
        <v>105</v>
      </c>
      <c r="N656" s="60" t="s">
        <v>6</v>
      </c>
      <c r="R656" s="79">
        <v>4.51</v>
      </c>
      <c r="S656" s="65" t="s">
        <v>363</v>
      </c>
      <c r="T656" s="66" t="str">
        <f t="shared" si="224"/>
        <v>0.00</v>
      </c>
      <c r="U656" s="66">
        <f t="shared" si="225"/>
        <v>-1</v>
      </c>
      <c r="V656" s="66">
        <f t="shared" si="226"/>
        <v>112.33000000000001</v>
      </c>
      <c r="W656" s="66">
        <f t="shared" si="227"/>
        <v>1601.5</v>
      </c>
      <c r="X656" s="20">
        <f t="shared" si="228"/>
        <v>7.0140493287542932E-2</v>
      </c>
      <c r="Y656" s="67">
        <f t="shared" si="229"/>
        <v>1.1233000000000002</v>
      </c>
      <c r="Z656" s="68">
        <f t="shared" si="230"/>
        <v>11233.000000000002</v>
      </c>
      <c r="AA656" s="65" t="s">
        <v>52</v>
      </c>
      <c r="AU656" s="23">
        <f t="shared" si="220"/>
        <v>-1</v>
      </c>
      <c r="AV656" s="23" t="str">
        <f t="shared" si="221"/>
        <v/>
      </c>
      <c r="AW656" s="23" t="str">
        <f t="shared" si="223"/>
        <v/>
      </c>
      <c r="AX656" s="23" t="str">
        <f t="shared" si="231"/>
        <v/>
      </c>
      <c r="AY656" s="23" t="str">
        <f t="shared" si="216"/>
        <v/>
      </c>
      <c r="AZ656" s="23"/>
      <c r="BA656" s="25">
        <v>4.5999999999999996</v>
      </c>
      <c r="BB656" s="25">
        <v>4.96</v>
      </c>
      <c r="BC656" s="25">
        <f t="shared" si="218"/>
        <v>3.96</v>
      </c>
      <c r="BD656" s="25">
        <f t="shared" si="219"/>
        <v>4.6828000000000003</v>
      </c>
      <c r="BF656" s="55">
        <f t="shared" si="222"/>
        <v>0</v>
      </c>
      <c r="BG656" s="66"/>
      <c r="BH656" s="66"/>
      <c r="BI656" s="25"/>
      <c r="BJ656" s="25"/>
      <c r="BK656" s="20"/>
      <c r="BL656" s="24"/>
      <c r="BM656" s="25"/>
      <c r="BN656" s="25"/>
      <c r="BO656" s="25"/>
      <c r="BP656" s="126"/>
    </row>
    <row r="657" spans="1:68" hidden="1" x14ac:dyDescent="0.2">
      <c r="A657" s="56">
        <v>45301</v>
      </c>
      <c r="B657" s="57" t="s">
        <v>892</v>
      </c>
      <c r="C657" s="24" t="s">
        <v>843</v>
      </c>
      <c r="D657" s="24" t="s">
        <v>397</v>
      </c>
      <c r="F657" s="74" t="s">
        <v>51</v>
      </c>
      <c r="G657" s="74" t="s">
        <v>103</v>
      </c>
      <c r="H657" s="24" t="s">
        <v>138</v>
      </c>
      <c r="I657" s="61" t="s">
        <v>136</v>
      </c>
      <c r="J657" s="61" t="s">
        <v>90</v>
      </c>
      <c r="K657" s="69" t="s">
        <v>840</v>
      </c>
      <c r="L657" s="122">
        <v>1</v>
      </c>
      <c r="M657" s="74" t="s">
        <v>105</v>
      </c>
      <c r="N657" s="60" t="s">
        <v>6</v>
      </c>
      <c r="R657" s="79">
        <v>6</v>
      </c>
      <c r="S657" s="65" t="s">
        <v>372</v>
      </c>
      <c r="T657" s="66">
        <f t="shared" si="224"/>
        <v>6</v>
      </c>
      <c r="U657" s="66">
        <f t="shared" si="225"/>
        <v>5</v>
      </c>
      <c r="V657" s="66">
        <f t="shared" si="226"/>
        <v>117.33000000000001</v>
      </c>
      <c r="W657" s="66">
        <f t="shared" si="227"/>
        <v>1602.5</v>
      </c>
      <c r="X657" s="20">
        <f t="shared" si="228"/>
        <v>7.3216848673946969E-2</v>
      </c>
      <c r="Y657" s="67">
        <f t="shared" si="229"/>
        <v>1.1733000000000002</v>
      </c>
      <c r="Z657" s="68">
        <f t="shared" si="230"/>
        <v>11733.000000000002</v>
      </c>
      <c r="AA657" s="65" t="s">
        <v>53</v>
      </c>
      <c r="AU657" s="23">
        <f t="shared" si="220"/>
        <v>5</v>
      </c>
      <c r="AV657" s="23" t="str">
        <f t="shared" si="221"/>
        <v/>
      </c>
      <c r="AW657" s="23" t="str">
        <f t="shared" si="223"/>
        <v/>
      </c>
      <c r="AX657" s="23" t="str">
        <f t="shared" si="231"/>
        <v/>
      </c>
      <c r="AY657" s="23" t="str">
        <f t="shared" si="216"/>
        <v/>
      </c>
      <c r="AZ657" s="23"/>
      <c r="BA657" s="25">
        <v>6</v>
      </c>
      <c r="BB657" s="25">
        <v>6.4</v>
      </c>
      <c r="BC657" s="25">
        <f t="shared" si="218"/>
        <v>5.4</v>
      </c>
      <c r="BD657" s="25">
        <f t="shared" si="219"/>
        <v>6.0220000000000002</v>
      </c>
      <c r="BF657" s="55">
        <f t="shared" si="222"/>
        <v>0</v>
      </c>
      <c r="BG657" s="66"/>
      <c r="BH657" s="66"/>
      <c r="BI657" s="25"/>
      <c r="BJ657" s="25"/>
      <c r="BK657" s="20"/>
      <c r="BL657" s="24"/>
      <c r="BM657" s="25"/>
      <c r="BN657" s="25"/>
      <c r="BO657" s="25"/>
      <c r="BP657" s="126"/>
    </row>
    <row r="658" spans="1:68" hidden="1" x14ac:dyDescent="0.2">
      <c r="A658" s="56">
        <v>45302</v>
      </c>
      <c r="B658" s="57" t="s">
        <v>892</v>
      </c>
      <c r="C658" s="24" t="s">
        <v>845</v>
      </c>
      <c r="D658" s="24" t="s">
        <v>398</v>
      </c>
      <c r="F658" s="74" t="s">
        <v>51</v>
      </c>
      <c r="G658" s="74" t="s">
        <v>121</v>
      </c>
      <c r="H658" s="24" t="s">
        <v>846</v>
      </c>
      <c r="I658" s="61" t="s">
        <v>96</v>
      </c>
      <c r="J658" s="61" t="s">
        <v>159</v>
      </c>
      <c r="K658" s="69" t="s">
        <v>847</v>
      </c>
      <c r="L658" s="122">
        <v>2</v>
      </c>
      <c r="M658" s="74" t="s">
        <v>105</v>
      </c>
      <c r="N658" s="60" t="s">
        <v>6</v>
      </c>
      <c r="R658" s="79">
        <v>5.5</v>
      </c>
      <c r="S658" s="65" t="s">
        <v>372</v>
      </c>
      <c r="T658" s="66">
        <f t="shared" si="224"/>
        <v>11</v>
      </c>
      <c r="U658" s="66">
        <f t="shared" si="225"/>
        <v>9</v>
      </c>
      <c r="V658" s="66">
        <f t="shared" si="226"/>
        <v>126.33000000000001</v>
      </c>
      <c r="W658" s="66">
        <f t="shared" si="227"/>
        <v>1604.5</v>
      </c>
      <c r="X658" s="20">
        <f t="shared" si="228"/>
        <v>7.8734808351511379E-2</v>
      </c>
      <c r="Y658" s="67">
        <f t="shared" si="229"/>
        <v>1.2633000000000001</v>
      </c>
      <c r="Z658" s="68">
        <f t="shared" si="230"/>
        <v>12633.000000000002</v>
      </c>
      <c r="AA658" s="65" t="s">
        <v>53</v>
      </c>
      <c r="AU658" s="23" t="str">
        <f t="shared" si="220"/>
        <v/>
      </c>
      <c r="AV658" s="23">
        <f t="shared" si="221"/>
        <v>9</v>
      </c>
      <c r="AW658" s="23" t="str">
        <f t="shared" si="223"/>
        <v/>
      </c>
      <c r="AX658" s="23" t="str">
        <f t="shared" si="231"/>
        <v/>
      </c>
      <c r="AY658" s="23" t="str">
        <f t="shared" ref="AY658:AY721" si="232">IF($G658=AY$2,$U658,"")</f>
        <v/>
      </c>
      <c r="AZ658" s="23" t="s">
        <v>720</v>
      </c>
      <c r="BA658" s="25">
        <v>0</v>
      </c>
      <c r="BB658" s="25">
        <v>3.95</v>
      </c>
      <c r="BC658" s="25">
        <f t="shared" si="218"/>
        <v>5.9</v>
      </c>
      <c r="BD658" s="25">
        <f t="shared" si="219"/>
        <v>3.7435000000000005</v>
      </c>
      <c r="BF658" s="55">
        <f t="shared" si="222"/>
        <v>0</v>
      </c>
      <c r="BG658" s="66"/>
      <c r="BH658" s="66"/>
      <c r="BI658" s="25"/>
      <c r="BJ658" s="25"/>
      <c r="BK658" s="20"/>
      <c r="BL658" s="24"/>
      <c r="BM658" s="25"/>
      <c r="BN658" s="25"/>
      <c r="BO658" s="25"/>
      <c r="BP658" s="126"/>
    </row>
    <row r="659" spans="1:68" hidden="1" x14ac:dyDescent="0.2">
      <c r="A659" s="56">
        <v>45303</v>
      </c>
      <c r="B659" s="57" t="s">
        <v>892</v>
      </c>
      <c r="C659" s="24" t="s">
        <v>848</v>
      </c>
      <c r="D659" s="24" t="s">
        <v>562</v>
      </c>
      <c r="F659" s="74" t="s">
        <v>51</v>
      </c>
      <c r="G659" s="74" t="s">
        <v>103</v>
      </c>
      <c r="H659" s="24" t="s">
        <v>701</v>
      </c>
      <c r="I659" s="61" t="s">
        <v>96</v>
      </c>
      <c r="J659" s="61" t="s">
        <v>84</v>
      </c>
      <c r="K659" s="70" t="s">
        <v>849</v>
      </c>
      <c r="L659" s="122">
        <v>1</v>
      </c>
      <c r="M659" s="74" t="s">
        <v>105</v>
      </c>
      <c r="N659" s="60" t="s">
        <v>6</v>
      </c>
      <c r="R659" s="79">
        <v>4.22</v>
      </c>
      <c r="S659" s="65" t="s">
        <v>373</v>
      </c>
      <c r="T659" s="66" t="str">
        <f t="shared" si="224"/>
        <v>0.00</v>
      </c>
      <c r="U659" s="66">
        <f t="shared" si="225"/>
        <v>-1</v>
      </c>
      <c r="V659" s="66">
        <f t="shared" si="226"/>
        <v>125.33000000000001</v>
      </c>
      <c r="W659" s="66">
        <f t="shared" si="227"/>
        <v>1605.5</v>
      </c>
      <c r="X659" s="20">
        <f t="shared" si="228"/>
        <v>7.8062908751167864E-2</v>
      </c>
      <c r="Y659" s="67">
        <f t="shared" si="229"/>
        <v>1.2533000000000001</v>
      </c>
      <c r="Z659" s="68">
        <f t="shared" si="230"/>
        <v>12533.000000000002</v>
      </c>
      <c r="AA659" s="65" t="s">
        <v>52</v>
      </c>
      <c r="AU659" s="23">
        <f t="shared" si="220"/>
        <v>-1</v>
      </c>
      <c r="AV659" s="23" t="str">
        <f t="shared" si="221"/>
        <v/>
      </c>
      <c r="AW659" s="23" t="str">
        <f t="shared" si="223"/>
        <v/>
      </c>
      <c r="AX659" s="23" t="str">
        <f t="shared" si="231"/>
        <v/>
      </c>
      <c r="AY659" s="23" t="str">
        <f t="shared" si="232"/>
        <v/>
      </c>
      <c r="AZ659" s="23"/>
      <c r="BA659" s="25">
        <v>4.4000000000000004</v>
      </c>
      <c r="BB659" s="25">
        <v>4.41</v>
      </c>
      <c r="BC659" s="25">
        <f t="shared" si="218"/>
        <v>3.41</v>
      </c>
      <c r="BD659" s="25">
        <f t="shared" si="219"/>
        <v>4.1713000000000005</v>
      </c>
      <c r="BF659" s="55">
        <f t="shared" si="222"/>
        <v>0</v>
      </c>
      <c r="BG659" s="66"/>
      <c r="BH659" s="66"/>
      <c r="BI659" s="25"/>
      <c r="BJ659" s="25"/>
      <c r="BK659" s="20"/>
      <c r="BL659" s="24"/>
      <c r="BM659" s="25"/>
      <c r="BN659" s="25"/>
      <c r="BO659" s="25"/>
      <c r="BP659" s="126"/>
    </row>
    <row r="660" spans="1:68" hidden="1" x14ac:dyDescent="0.2">
      <c r="A660" s="56">
        <v>45304</v>
      </c>
      <c r="B660" s="57" t="s">
        <v>892</v>
      </c>
      <c r="C660" s="24" t="s">
        <v>851</v>
      </c>
      <c r="D660" s="24" t="s">
        <v>573</v>
      </c>
      <c r="F660" s="74" t="s">
        <v>51</v>
      </c>
      <c r="G660" s="74" t="s">
        <v>103</v>
      </c>
      <c r="H660" s="24" t="s">
        <v>293</v>
      </c>
      <c r="I660" s="61" t="s">
        <v>96</v>
      </c>
      <c r="J660" s="61" t="s">
        <v>156</v>
      </c>
      <c r="K660" s="60" t="s">
        <v>850</v>
      </c>
      <c r="L660" s="122">
        <v>1</v>
      </c>
      <c r="M660" s="74" t="s">
        <v>357</v>
      </c>
      <c r="N660" s="60" t="s">
        <v>6</v>
      </c>
      <c r="R660" s="79">
        <v>14</v>
      </c>
      <c r="S660" s="65" t="s">
        <v>363</v>
      </c>
      <c r="T660" s="66" t="str">
        <f t="shared" si="224"/>
        <v>0.00</v>
      </c>
      <c r="U660" s="66">
        <f t="shared" si="225"/>
        <v>-1</v>
      </c>
      <c r="V660" s="66">
        <f t="shared" si="226"/>
        <v>124.33000000000001</v>
      </c>
      <c r="W660" s="66">
        <f t="shared" si="227"/>
        <v>1606.5</v>
      </c>
      <c r="X660" s="20">
        <f t="shared" si="228"/>
        <v>7.7391845627139758E-2</v>
      </c>
      <c r="Y660" s="67">
        <f t="shared" si="229"/>
        <v>1.2433000000000001</v>
      </c>
      <c r="Z660" s="68">
        <f t="shared" si="230"/>
        <v>12433.000000000002</v>
      </c>
      <c r="AA660" s="65" t="s">
        <v>52</v>
      </c>
      <c r="AU660" s="23">
        <f t="shared" si="220"/>
        <v>-1</v>
      </c>
      <c r="AV660" s="23" t="str">
        <f t="shared" si="221"/>
        <v/>
      </c>
      <c r="AW660" s="23" t="str">
        <f t="shared" si="223"/>
        <v/>
      </c>
      <c r="AX660" s="23" t="str">
        <f t="shared" si="231"/>
        <v/>
      </c>
      <c r="AY660" s="23" t="str">
        <f t="shared" si="232"/>
        <v/>
      </c>
      <c r="AZ660" s="23"/>
      <c r="BA660" s="25">
        <v>14</v>
      </c>
      <c r="BB660" s="25">
        <v>23.82</v>
      </c>
      <c r="BC660" s="25">
        <f t="shared" si="218"/>
        <v>22.82</v>
      </c>
      <c r="BD660" s="25">
        <f t="shared" ref="BD660:BD691" si="233">0.93*(BB660-1)+1</f>
        <v>22.2226</v>
      </c>
      <c r="BF660" s="55">
        <f t="shared" si="222"/>
        <v>0</v>
      </c>
      <c r="BG660" s="66"/>
      <c r="BH660" s="66"/>
      <c r="BI660" s="25"/>
      <c r="BJ660" s="25"/>
      <c r="BK660" s="20"/>
      <c r="BL660" s="24"/>
      <c r="BM660" s="25"/>
      <c r="BN660" s="25"/>
      <c r="BO660" s="25"/>
      <c r="BP660" s="126"/>
    </row>
    <row r="661" spans="1:68" hidden="1" x14ac:dyDescent="0.2">
      <c r="A661" s="56">
        <v>45304</v>
      </c>
      <c r="B661" s="57" t="s">
        <v>892</v>
      </c>
      <c r="C661" s="24" t="s">
        <v>853</v>
      </c>
      <c r="D661" s="24" t="s">
        <v>573</v>
      </c>
      <c r="F661" s="74" t="s">
        <v>51</v>
      </c>
      <c r="G661" s="74" t="s">
        <v>103</v>
      </c>
      <c r="H661" s="24" t="s">
        <v>112</v>
      </c>
      <c r="I661" s="61" t="s">
        <v>95</v>
      </c>
      <c r="J661" s="61" t="s">
        <v>65</v>
      </c>
      <c r="K661" s="60" t="s">
        <v>852</v>
      </c>
      <c r="L661" s="122">
        <v>2</v>
      </c>
      <c r="M661" s="74" t="s">
        <v>357</v>
      </c>
      <c r="N661" s="60" t="s">
        <v>6</v>
      </c>
      <c r="R661" s="79">
        <v>4</v>
      </c>
      <c r="S661" s="65" t="s">
        <v>363</v>
      </c>
      <c r="T661" s="66" t="str">
        <f t="shared" si="224"/>
        <v>0.00</v>
      </c>
      <c r="U661" s="66">
        <f t="shared" si="225"/>
        <v>-2</v>
      </c>
      <c r="V661" s="66">
        <f t="shared" si="226"/>
        <v>122.33000000000001</v>
      </c>
      <c r="W661" s="66">
        <f t="shared" si="227"/>
        <v>1608.5</v>
      </c>
      <c r="X661" s="20">
        <f t="shared" si="228"/>
        <v>7.6052222567609587E-2</v>
      </c>
      <c r="Y661" s="67">
        <f t="shared" si="229"/>
        <v>1.2233000000000001</v>
      </c>
      <c r="Z661" s="68">
        <f t="shared" si="230"/>
        <v>12233.000000000002</v>
      </c>
      <c r="AA661" s="65" t="s">
        <v>52</v>
      </c>
      <c r="AU661" s="23">
        <f t="shared" si="220"/>
        <v>-2</v>
      </c>
      <c r="AV661" s="23" t="str">
        <f t="shared" si="221"/>
        <v/>
      </c>
      <c r="AW661" s="23" t="str">
        <f t="shared" si="223"/>
        <v/>
      </c>
      <c r="AX661" s="23" t="str">
        <f t="shared" si="231"/>
        <v/>
      </c>
      <c r="AY661" s="23" t="str">
        <f t="shared" si="232"/>
        <v/>
      </c>
      <c r="AZ661" s="23"/>
      <c r="BA661" s="25">
        <v>4</v>
      </c>
      <c r="BB661" s="25">
        <v>4.8600000000000003</v>
      </c>
      <c r="BC661" s="25">
        <f t="shared" si="218"/>
        <v>7.7200000000000006</v>
      </c>
      <c r="BD661" s="25">
        <f t="shared" si="233"/>
        <v>4.5898000000000003</v>
      </c>
      <c r="BF661" s="55">
        <f t="shared" si="222"/>
        <v>0</v>
      </c>
      <c r="BG661" s="66"/>
      <c r="BH661" s="66"/>
      <c r="BI661" s="25"/>
      <c r="BJ661" s="25"/>
      <c r="BK661" s="20"/>
      <c r="BL661" s="24"/>
      <c r="BM661" s="25"/>
      <c r="BN661" s="25"/>
      <c r="BO661" s="25"/>
      <c r="BP661" s="126"/>
    </row>
    <row r="662" spans="1:68" hidden="1" x14ac:dyDescent="0.2">
      <c r="A662" s="56">
        <v>45304</v>
      </c>
      <c r="B662" s="57" t="s">
        <v>892</v>
      </c>
      <c r="C662" s="24" t="s">
        <v>855</v>
      </c>
      <c r="D662" s="24" t="s">
        <v>573</v>
      </c>
      <c r="F662" s="74" t="s">
        <v>51</v>
      </c>
      <c r="G662" s="74" t="s">
        <v>103</v>
      </c>
      <c r="H662" s="24" t="s">
        <v>185</v>
      </c>
      <c r="I662" s="61" t="s">
        <v>90</v>
      </c>
      <c r="J662" s="61" t="s">
        <v>65</v>
      </c>
      <c r="K662" s="70" t="s">
        <v>854</v>
      </c>
      <c r="L662" s="122">
        <v>1</v>
      </c>
      <c r="M662" s="74" t="s">
        <v>357</v>
      </c>
      <c r="N662" s="60" t="s">
        <v>6</v>
      </c>
      <c r="R662" s="79">
        <v>7.5</v>
      </c>
      <c r="S662" s="65" t="s">
        <v>373</v>
      </c>
      <c r="T662" s="66" t="str">
        <f t="shared" si="224"/>
        <v>0.00</v>
      </c>
      <c r="U662" s="66">
        <f t="shared" si="225"/>
        <v>-1</v>
      </c>
      <c r="V662" s="66">
        <f t="shared" si="226"/>
        <v>121.33000000000001</v>
      </c>
      <c r="W662" s="66">
        <f t="shared" si="227"/>
        <v>1609.5</v>
      </c>
      <c r="X662" s="20">
        <f t="shared" si="228"/>
        <v>7.5383659521590568E-2</v>
      </c>
      <c r="Y662" s="67">
        <f t="shared" si="229"/>
        <v>1.2133</v>
      </c>
      <c r="Z662" s="68">
        <f t="shared" si="230"/>
        <v>12133.000000000002</v>
      </c>
      <c r="AA662" s="65" t="s">
        <v>52</v>
      </c>
      <c r="AU662" s="23">
        <f t="shared" si="220"/>
        <v>-1</v>
      </c>
      <c r="AV662" s="23" t="str">
        <f t="shared" si="221"/>
        <v/>
      </c>
      <c r="AW662" s="23" t="str">
        <f t="shared" si="223"/>
        <v/>
      </c>
      <c r="AX662" s="23" t="str">
        <f t="shared" si="231"/>
        <v/>
      </c>
      <c r="AY662" s="23" t="str">
        <f t="shared" si="232"/>
        <v/>
      </c>
      <c r="AZ662" s="23"/>
      <c r="BA662" s="25">
        <v>7.5</v>
      </c>
      <c r="BB662" s="25">
        <v>6.8</v>
      </c>
      <c r="BC662" s="25">
        <f t="shared" si="218"/>
        <v>5.8</v>
      </c>
      <c r="BD662" s="25">
        <f t="shared" si="233"/>
        <v>6.3940000000000001</v>
      </c>
      <c r="BF662" s="55">
        <f t="shared" si="222"/>
        <v>0</v>
      </c>
      <c r="BG662" s="66"/>
      <c r="BH662" s="66"/>
      <c r="BI662" s="25"/>
      <c r="BJ662" s="25"/>
      <c r="BK662" s="20"/>
      <c r="BL662" s="24"/>
      <c r="BM662" s="25"/>
      <c r="BN662" s="25"/>
      <c r="BO662" s="25"/>
      <c r="BP662" s="126"/>
    </row>
    <row r="663" spans="1:68" hidden="1" x14ac:dyDescent="0.2">
      <c r="A663" s="56">
        <v>45304</v>
      </c>
      <c r="B663" s="57" t="s">
        <v>892</v>
      </c>
      <c r="C663" s="24" t="s">
        <v>855</v>
      </c>
      <c r="D663" s="24" t="s">
        <v>573</v>
      </c>
      <c r="F663" s="74" t="s">
        <v>51</v>
      </c>
      <c r="G663" s="74" t="s">
        <v>103</v>
      </c>
      <c r="H663" s="24" t="s">
        <v>185</v>
      </c>
      <c r="I663" s="61" t="s">
        <v>90</v>
      </c>
      <c r="J663" s="61" t="s">
        <v>65</v>
      </c>
      <c r="K663" s="69" t="s">
        <v>854</v>
      </c>
      <c r="L663" s="122">
        <v>2</v>
      </c>
      <c r="M663" s="74" t="s">
        <v>358</v>
      </c>
      <c r="N663" s="60" t="s">
        <v>7</v>
      </c>
      <c r="R663" s="79">
        <v>2.2000000000000002</v>
      </c>
      <c r="S663" s="65" t="s">
        <v>373</v>
      </c>
      <c r="T663" s="66">
        <f t="shared" si="224"/>
        <v>4.4000000000000004</v>
      </c>
      <c r="U663" s="66">
        <f t="shared" si="225"/>
        <v>2.4000000000000004</v>
      </c>
      <c r="V663" s="66">
        <f t="shared" si="226"/>
        <v>123.73000000000002</v>
      </c>
      <c r="W663" s="66">
        <f t="shared" si="227"/>
        <v>1611.5</v>
      </c>
      <c r="X663" s="20">
        <f t="shared" si="228"/>
        <v>7.6779398076326416E-2</v>
      </c>
      <c r="Y663" s="67">
        <f t="shared" si="229"/>
        <v>1.2373000000000003</v>
      </c>
      <c r="Z663" s="68">
        <f t="shared" si="230"/>
        <v>12373.000000000002</v>
      </c>
      <c r="AA663" s="65" t="s">
        <v>53</v>
      </c>
      <c r="AU663" s="23">
        <f t="shared" si="220"/>
        <v>2.4000000000000004</v>
      </c>
      <c r="AV663" s="23" t="str">
        <f t="shared" si="221"/>
        <v/>
      </c>
      <c r="AW663" s="23" t="str">
        <f t="shared" si="223"/>
        <v/>
      </c>
      <c r="AX663" s="23" t="str">
        <f t="shared" si="231"/>
        <v/>
      </c>
      <c r="AY663" s="23" t="str">
        <f t="shared" si="232"/>
        <v/>
      </c>
      <c r="AZ663" s="23"/>
      <c r="BA663" s="25">
        <v>2.2000000000000002</v>
      </c>
      <c r="BB663" s="25">
        <v>2.2999999999999998</v>
      </c>
      <c r="BC663" s="25">
        <f t="shared" si="218"/>
        <v>2.5999999999999996</v>
      </c>
      <c r="BD663" s="25">
        <f t="shared" si="233"/>
        <v>2.2089999999999996</v>
      </c>
      <c r="BF663" s="55">
        <f t="shared" si="222"/>
        <v>0</v>
      </c>
      <c r="BG663" s="66"/>
      <c r="BH663" s="66"/>
      <c r="BI663" s="25"/>
      <c r="BJ663" s="25"/>
      <c r="BK663" s="20"/>
      <c r="BL663" s="24"/>
      <c r="BM663" s="25"/>
      <c r="BN663" s="25"/>
      <c r="BO663" s="25"/>
      <c r="BP663" s="126"/>
    </row>
    <row r="664" spans="1:68" hidden="1" x14ac:dyDescent="0.2">
      <c r="A664" s="56">
        <v>45304</v>
      </c>
      <c r="B664" s="57" t="s">
        <v>892</v>
      </c>
      <c r="C664" s="24" t="s">
        <v>857</v>
      </c>
      <c r="D664" s="24" t="s">
        <v>573</v>
      </c>
      <c r="F664" s="74" t="s">
        <v>51</v>
      </c>
      <c r="G664" s="74" t="s">
        <v>152</v>
      </c>
      <c r="H664" s="24" t="s">
        <v>711</v>
      </c>
      <c r="I664" s="61" t="s">
        <v>95</v>
      </c>
      <c r="J664" s="61" t="s">
        <v>159</v>
      </c>
      <c r="K664" s="60" t="s">
        <v>856</v>
      </c>
      <c r="L664" s="122">
        <v>1</v>
      </c>
      <c r="M664" s="74" t="s">
        <v>358</v>
      </c>
      <c r="N664" s="60" t="s">
        <v>6</v>
      </c>
      <c r="R664" s="79">
        <v>6.1</v>
      </c>
      <c r="S664" s="65" t="s">
        <v>363</v>
      </c>
      <c r="T664" s="66" t="str">
        <f t="shared" si="224"/>
        <v>0.00</v>
      </c>
      <c r="U664" s="66">
        <f t="shared" si="225"/>
        <v>-1</v>
      </c>
      <c r="V664" s="66">
        <f t="shared" si="226"/>
        <v>122.73000000000002</v>
      </c>
      <c r="W664" s="66">
        <f t="shared" si="227"/>
        <v>1612.5</v>
      </c>
      <c r="X664" s="20">
        <f t="shared" si="228"/>
        <v>7.6111627906976759E-2</v>
      </c>
      <c r="Y664" s="67">
        <f t="shared" si="229"/>
        <v>1.2273000000000003</v>
      </c>
      <c r="Z664" s="68">
        <f t="shared" si="230"/>
        <v>12273.000000000002</v>
      </c>
      <c r="AA664" s="65" t="s">
        <v>52</v>
      </c>
      <c r="AU664" s="23" t="str">
        <f t="shared" si="220"/>
        <v/>
      </c>
      <c r="AV664" s="23" t="str">
        <f t="shared" si="221"/>
        <v/>
      </c>
      <c r="AW664" s="23">
        <f t="shared" si="223"/>
        <v>-1</v>
      </c>
      <c r="AX664" s="23" t="str">
        <f t="shared" si="231"/>
        <v/>
      </c>
      <c r="AY664" s="23" t="str">
        <f t="shared" si="232"/>
        <v/>
      </c>
      <c r="AZ664" s="23"/>
      <c r="BA664" s="25">
        <v>0</v>
      </c>
      <c r="BB664" s="25">
        <v>0</v>
      </c>
      <c r="BC664" s="25">
        <f t="shared" si="218"/>
        <v>-1</v>
      </c>
      <c r="BD664" s="25">
        <f t="shared" si="233"/>
        <v>6.9999999999999951E-2</v>
      </c>
      <c r="BF664" s="55">
        <f t="shared" si="222"/>
        <v>0</v>
      </c>
      <c r="BG664" s="66"/>
      <c r="BH664" s="66"/>
      <c r="BI664" s="25"/>
      <c r="BJ664" s="25"/>
      <c r="BK664" s="20"/>
      <c r="BL664" s="24"/>
      <c r="BM664" s="25"/>
      <c r="BN664" s="25"/>
      <c r="BO664" s="25"/>
      <c r="BP664" s="126"/>
    </row>
    <row r="665" spans="1:68" hidden="1" x14ac:dyDescent="0.2">
      <c r="A665" s="56">
        <v>45305</v>
      </c>
      <c r="B665" s="57" t="s">
        <v>892</v>
      </c>
      <c r="C665" s="24" t="s">
        <v>862</v>
      </c>
      <c r="D665" s="24" t="s">
        <v>577</v>
      </c>
      <c r="F665" s="74" t="s">
        <v>51</v>
      </c>
      <c r="G665" s="74" t="s">
        <v>121</v>
      </c>
      <c r="H665" s="24" t="s">
        <v>71</v>
      </c>
      <c r="I665" s="61" t="s">
        <v>80</v>
      </c>
      <c r="J665" s="61" t="s">
        <v>95</v>
      </c>
      <c r="K665" s="69" t="s">
        <v>859</v>
      </c>
      <c r="L665" s="122">
        <v>2</v>
      </c>
      <c r="M665" s="74" t="s">
        <v>105</v>
      </c>
      <c r="N665" s="60" t="s">
        <v>6</v>
      </c>
      <c r="R665" s="79">
        <v>2.6</v>
      </c>
      <c r="S665" s="65" t="s">
        <v>372</v>
      </c>
      <c r="T665" s="66">
        <f t="shared" si="224"/>
        <v>5.2</v>
      </c>
      <c r="U665" s="66">
        <f t="shared" si="225"/>
        <v>3.2</v>
      </c>
      <c r="V665" s="66">
        <f t="shared" si="226"/>
        <v>125.93000000000002</v>
      </c>
      <c r="W665" s="66">
        <f t="shared" si="227"/>
        <v>1614.5</v>
      </c>
      <c r="X665" s="20">
        <f t="shared" si="228"/>
        <v>7.7999380613192948E-2</v>
      </c>
      <c r="Y665" s="67">
        <f t="shared" si="229"/>
        <v>1.2593000000000003</v>
      </c>
      <c r="Z665" s="68">
        <f t="shared" si="230"/>
        <v>12593.000000000002</v>
      </c>
      <c r="AA665" s="65" t="s">
        <v>53</v>
      </c>
      <c r="AU665" s="23" t="str">
        <f t="shared" si="220"/>
        <v/>
      </c>
      <c r="AV665" s="23">
        <f t="shared" si="221"/>
        <v>3.2</v>
      </c>
      <c r="AW665" s="23" t="str">
        <f t="shared" si="223"/>
        <v/>
      </c>
      <c r="AX665" s="23" t="str">
        <f t="shared" si="231"/>
        <v/>
      </c>
      <c r="AY665" s="23" t="str">
        <f t="shared" si="232"/>
        <v/>
      </c>
      <c r="AZ665" s="23" t="s">
        <v>720</v>
      </c>
      <c r="BA665" s="25">
        <v>0</v>
      </c>
      <c r="BB665" s="25">
        <v>2.54</v>
      </c>
      <c r="BC665" s="25">
        <f t="shared" si="218"/>
        <v>3.08</v>
      </c>
      <c r="BD665" s="25">
        <f t="shared" si="233"/>
        <v>2.4321999999999999</v>
      </c>
      <c r="BF665" s="55">
        <f t="shared" si="222"/>
        <v>0</v>
      </c>
      <c r="BG665" s="66"/>
      <c r="BH665" s="66"/>
      <c r="BI665" s="25"/>
      <c r="BJ665" s="25"/>
      <c r="BK665" s="20"/>
      <c r="BL665" s="24"/>
      <c r="BM665" s="25"/>
      <c r="BN665" s="25"/>
      <c r="BO665" s="25"/>
      <c r="BP665" s="126"/>
    </row>
    <row r="666" spans="1:68" ht="15" hidden="1" customHeight="1" x14ac:dyDescent="0.2">
      <c r="A666" s="56">
        <v>45305</v>
      </c>
      <c r="B666" s="57" t="s">
        <v>892</v>
      </c>
      <c r="C666" s="24" t="s">
        <v>863</v>
      </c>
      <c r="D666" s="24" t="s">
        <v>577</v>
      </c>
      <c r="F666" s="74" t="s">
        <v>51</v>
      </c>
      <c r="G666" s="74" t="s">
        <v>121</v>
      </c>
      <c r="H666" s="24" t="s">
        <v>858</v>
      </c>
      <c r="I666" s="61" t="s">
        <v>80</v>
      </c>
      <c r="J666" s="61" t="s">
        <v>156</v>
      </c>
      <c r="K666" s="62" t="s">
        <v>860</v>
      </c>
      <c r="L666" s="122">
        <v>2</v>
      </c>
      <c r="M666" s="74" t="s">
        <v>105</v>
      </c>
      <c r="N666" s="60" t="s">
        <v>6</v>
      </c>
      <c r="R666" s="79">
        <v>3</v>
      </c>
      <c r="S666" s="65" t="s">
        <v>371</v>
      </c>
      <c r="T666" s="66" t="str">
        <f t="shared" si="224"/>
        <v>0.00</v>
      </c>
      <c r="U666" s="66">
        <f t="shared" si="225"/>
        <v>-2</v>
      </c>
      <c r="V666" s="66">
        <f t="shared" si="226"/>
        <v>123.93000000000002</v>
      </c>
      <c r="W666" s="66">
        <f t="shared" si="227"/>
        <v>1616.5</v>
      </c>
      <c r="X666" s="20">
        <f t="shared" si="228"/>
        <v>7.6665635632539447E-2</v>
      </c>
      <c r="Y666" s="67">
        <f t="shared" si="229"/>
        <v>1.2393000000000003</v>
      </c>
      <c r="Z666" s="68">
        <f t="shared" si="230"/>
        <v>12393.000000000002</v>
      </c>
      <c r="AA666" s="65" t="s">
        <v>52</v>
      </c>
      <c r="AU666" s="23" t="str">
        <f t="shared" si="220"/>
        <v/>
      </c>
      <c r="AV666" s="23">
        <f t="shared" si="221"/>
        <v>-2</v>
      </c>
      <c r="AW666" s="23" t="str">
        <f t="shared" si="223"/>
        <v/>
      </c>
      <c r="AX666" s="23" t="str">
        <f t="shared" si="231"/>
        <v/>
      </c>
      <c r="AY666" s="23" t="str">
        <f t="shared" si="232"/>
        <v/>
      </c>
      <c r="AZ666" s="23" t="s">
        <v>720</v>
      </c>
      <c r="BA666" s="25">
        <v>0</v>
      </c>
      <c r="BB666" s="25">
        <v>3.04</v>
      </c>
      <c r="BC666" s="25">
        <f t="shared" si="218"/>
        <v>4.08</v>
      </c>
      <c r="BD666" s="25">
        <f t="shared" si="233"/>
        <v>2.8972000000000002</v>
      </c>
      <c r="BF666" s="55">
        <f t="shared" si="222"/>
        <v>0</v>
      </c>
      <c r="BG666" s="66"/>
      <c r="BH666" s="66"/>
      <c r="BI666" s="25"/>
      <c r="BJ666" s="25"/>
      <c r="BK666" s="20"/>
      <c r="BL666" s="24"/>
      <c r="BM666" s="25"/>
      <c r="BN666" s="25"/>
      <c r="BO666" s="25"/>
      <c r="BP666" s="126"/>
    </row>
    <row r="667" spans="1:68" hidden="1" x14ac:dyDescent="0.2">
      <c r="A667" s="56">
        <v>45305</v>
      </c>
      <c r="B667" s="57" t="s">
        <v>892</v>
      </c>
      <c r="C667" s="24" t="s">
        <v>864</v>
      </c>
      <c r="D667" s="24" t="s">
        <v>577</v>
      </c>
      <c r="F667" s="74" t="s">
        <v>51</v>
      </c>
      <c r="G667" s="74" t="s">
        <v>121</v>
      </c>
      <c r="H667" s="24" t="s">
        <v>858</v>
      </c>
      <c r="I667" s="61" t="s">
        <v>64</v>
      </c>
      <c r="J667" s="61" t="s">
        <v>96</v>
      </c>
      <c r="K667" s="62" t="s">
        <v>861</v>
      </c>
      <c r="L667" s="122">
        <v>1</v>
      </c>
      <c r="M667" s="74" t="s">
        <v>105</v>
      </c>
      <c r="N667" s="60" t="s">
        <v>6</v>
      </c>
      <c r="R667" s="79">
        <v>8.5</v>
      </c>
      <c r="S667" s="65" t="s">
        <v>371</v>
      </c>
      <c r="T667" s="66" t="str">
        <f t="shared" si="224"/>
        <v>0.00</v>
      </c>
      <c r="U667" s="66">
        <f t="shared" si="225"/>
        <v>-1</v>
      </c>
      <c r="V667" s="66">
        <f t="shared" si="226"/>
        <v>122.93000000000002</v>
      </c>
      <c r="W667" s="66">
        <f t="shared" si="227"/>
        <v>1617.5</v>
      </c>
      <c r="X667" s="20">
        <f t="shared" si="228"/>
        <v>7.6000000000000012E-2</v>
      </c>
      <c r="Y667" s="67">
        <f t="shared" si="229"/>
        <v>1.2293000000000003</v>
      </c>
      <c r="Z667" s="68">
        <f t="shared" si="230"/>
        <v>12293.000000000002</v>
      </c>
      <c r="AA667" s="65" t="s">
        <v>52</v>
      </c>
      <c r="AU667" s="23" t="str">
        <f t="shared" si="220"/>
        <v/>
      </c>
      <c r="AV667" s="23">
        <f t="shared" si="221"/>
        <v>-1</v>
      </c>
      <c r="AW667" s="23" t="str">
        <f t="shared" si="223"/>
        <v/>
      </c>
      <c r="AX667" s="23" t="str">
        <f t="shared" si="231"/>
        <v/>
      </c>
      <c r="AY667" s="23" t="str">
        <f t="shared" si="232"/>
        <v/>
      </c>
      <c r="AZ667" s="23" t="s">
        <v>720</v>
      </c>
      <c r="BA667" s="25">
        <v>0</v>
      </c>
      <c r="BB667" s="25">
        <v>6.8</v>
      </c>
      <c r="BC667" s="25">
        <f t="shared" si="218"/>
        <v>5.8</v>
      </c>
      <c r="BD667" s="25">
        <f t="shared" si="233"/>
        <v>6.3940000000000001</v>
      </c>
      <c r="BF667" s="55">
        <f t="shared" si="222"/>
        <v>0</v>
      </c>
      <c r="BG667" s="66"/>
      <c r="BH667" s="66"/>
      <c r="BI667" s="25"/>
      <c r="BJ667" s="25"/>
      <c r="BK667" s="20"/>
      <c r="BL667" s="24"/>
      <c r="BM667" s="25"/>
      <c r="BN667" s="25"/>
      <c r="BO667" s="25"/>
      <c r="BP667" s="126"/>
    </row>
    <row r="668" spans="1:68" hidden="1" x14ac:dyDescent="0.2">
      <c r="A668" s="56">
        <v>45305</v>
      </c>
      <c r="B668" s="57" t="s">
        <v>892</v>
      </c>
      <c r="C668" s="24" t="s">
        <v>864</v>
      </c>
      <c r="D668" s="24" t="s">
        <v>577</v>
      </c>
      <c r="F668" s="74" t="s">
        <v>51</v>
      </c>
      <c r="G668" s="74" t="s">
        <v>121</v>
      </c>
      <c r="H668" s="24" t="s">
        <v>858</v>
      </c>
      <c r="I668" s="61" t="s">
        <v>64</v>
      </c>
      <c r="J668" s="61" t="s">
        <v>96</v>
      </c>
      <c r="K668" s="69" t="s">
        <v>861</v>
      </c>
      <c r="L668" s="122">
        <v>1</v>
      </c>
      <c r="M668" s="74" t="s">
        <v>105</v>
      </c>
      <c r="N668" s="60" t="s">
        <v>7</v>
      </c>
      <c r="R668" s="79">
        <v>2.5</v>
      </c>
      <c r="S668" s="65" t="s">
        <v>371</v>
      </c>
      <c r="T668" s="66">
        <f t="shared" si="224"/>
        <v>2.5</v>
      </c>
      <c r="U668" s="66">
        <f t="shared" si="225"/>
        <v>1.5</v>
      </c>
      <c r="V668" s="66">
        <f t="shared" si="226"/>
        <v>124.43000000000002</v>
      </c>
      <c r="W668" s="66">
        <f t="shared" si="227"/>
        <v>1618.5</v>
      </c>
      <c r="X668" s="20">
        <f t="shared" si="228"/>
        <v>7.6879827000308945E-2</v>
      </c>
      <c r="Y668" s="67">
        <f t="shared" si="229"/>
        <v>1.2443000000000002</v>
      </c>
      <c r="Z668" s="68">
        <f t="shared" si="230"/>
        <v>12443.000000000002</v>
      </c>
      <c r="AA668" s="65" t="s">
        <v>53</v>
      </c>
      <c r="AU668" s="23" t="str">
        <f t="shared" si="220"/>
        <v/>
      </c>
      <c r="AV668" s="23">
        <f t="shared" si="221"/>
        <v>1.5</v>
      </c>
      <c r="AW668" s="23" t="str">
        <f t="shared" si="223"/>
        <v/>
      </c>
      <c r="AX668" s="23" t="str">
        <f t="shared" si="231"/>
        <v/>
      </c>
      <c r="AY668" s="23" t="str">
        <f t="shared" si="232"/>
        <v/>
      </c>
      <c r="AZ668" s="23" t="s">
        <v>720</v>
      </c>
      <c r="BA668" s="25">
        <v>0</v>
      </c>
      <c r="BB668" s="25">
        <v>2.3199999999999998</v>
      </c>
      <c r="BC668" s="25">
        <f t="shared" si="218"/>
        <v>1.3199999999999998</v>
      </c>
      <c r="BD668" s="25">
        <f t="shared" si="233"/>
        <v>2.2275999999999998</v>
      </c>
      <c r="BF668" s="55">
        <f t="shared" si="222"/>
        <v>0</v>
      </c>
      <c r="BG668" s="66"/>
      <c r="BH668" s="66"/>
      <c r="BI668" s="25"/>
      <c r="BJ668" s="25"/>
      <c r="BK668" s="20"/>
      <c r="BL668" s="24"/>
      <c r="BM668" s="25"/>
      <c r="BN668" s="25"/>
      <c r="BO668" s="25"/>
      <c r="BP668" s="126"/>
    </row>
    <row r="669" spans="1:68" hidden="1" x14ac:dyDescent="0.2">
      <c r="A669" s="56">
        <v>45305</v>
      </c>
      <c r="B669" s="57" t="s">
        <v>892</v>
      </c>
      <c r="C669" s="24" t="s">
        <v>867</v>
      </c>
      <c r="D669" s="24" t="s">
        <v>577</v>
      </c>
      <c r="F669" s="24" t="s">
        <v>659</v>
      </c>
      <c r="G669" s="74" t="s">
        <v>103</v>
      </c>
      <c r="H669" s="24" t="s">
        <v>659</v>
      </c>
      <c r="I669" s="61" t="s">
        <v>156</v>
      </c>
      <c r="J669" s="61" t="s">
        <v>156</v>
      </c>
      <c r="K669" s="69" t="s">
        <v>865</v>
      </c>
      <c r="L669" s="122">
        <v>2</v>
      </c>
      <c r="M669" s="74" t="s">
        <v>105</v>
      </c>
      <c r="N669" s="60" t="s">
        <v>7</v>
      </c>
      <c r="R669" s="79">
        <v>2.9</v>
      </c>
      <c r="S669" s="65" t="s">
        <v>372</v>
      </c>
      <c r="T669" s="66">
        <f t="shared" si="224"/>
        <v>5.8</v>
      </c>
      <c r="U669" s="66">
        <f t="shared" si="225"/>
        <v>3.8</v>
      </c>
      <c r="V669" s="66">
        <f t="shared" si="226"/>
        <v>128.23000000000002</v>
      </c>
      <c r="W669" s="66">
        <f t="shared" si="227"/>
        <v>1620.5</v>
      </c>
      <c r="X669" s="20">
        <f t="shared" si="228"/>
        <v>7.9129898179574221E-2</v>
      </c>
      <c r="Y669" s="67">
        <f t="shared" si="229"/>
        <v>1.2823000000000002</v>
      </c>
      <c r="Z669" s="68">
        <f t="shared" si="230"/>
        <v>12823.000000000002</v>
      </c>
      <c r="AA669" s="65" t="s">
        <v>53</v>
      </c>
      <c r="AU669" s="23">
        <f t="shared" si="220"/>
        <v>3.8</v>
      </c>
      <c r="AV669" s="23" t="str">
        <f t="shared" si="221"/>
        <v/>
      </c>
      <c r="AW669" s="23" t="str">
        <f t="shared" si="223"/>
        <v/>
      </c>
      <c r="AX669" s="23" t="str">
        <f t="shared" si="231"/>
        <v/>
      </c>
      <c r="AY669" s="23" t="str">
        <f t="shared" si="232"/>
        <v/>
      </c>
      <c r="AZ669" s="23"/>
      <c r="BA669" s="25">
        <v>0</v>
      </c>
      <c r="BB669" s="25">
        <v>0</v>
      </c>
      <c r="BC669" s="25">
        <f t="shared" si="218"/>
        <v>-2</v>
      </c>
      <c r="BD669" s="25">
        <f t="shared" si="233"/>
        <v>6.9999999999999951E-2</v>
      </c>
      <c r="BF669" s="55">
        <f t="shared" si="222"/>
        <v>0</v>
      </c>
      <c r="BG669" s="66"/>
      <c r="BH669" s="66"/>
      <c r="BI669" s="25"/>
      <c r="BJ669" s="25"/>
      <c r="BK669" s="20"/>
      <c r="BL669" s="24"/>
      <c r="BM669" s="25"/>
      <c r="BN669" s="25"/>
      <c r="BO669" s="25"/>
      <c r="BP669" s="126"/>
    </row>
    <row r="670" spans="1:68" hidden="1" x14ac:dyDescent="0.2">
      <c r="A670" s="56">
        <v>45305</v>
      </c>
      <c r="B670" s="57" t="s">
        <v>892</v>
      </c>
      <c r="C670" s="24" t="s">
        <v>868</v>
      </c>
      <c r="D670" s="24" t="s">
        <v>577</v>
      </c>
      <c r="F670" s="74" t="s">
        <v>51</v>
      </c>
      <c r="G670" s="74" t="s">
        <v>121</v>
      </c>
      <c r="H670" s="24" t="s">
        <v>360</v>
      </c>
      <c r="I670" s="61" t="s">
        <v>96</v>
      </c>
      <c r="J670" s="61" t="s">
        <v>136</v>
      </c>
      <c r="K670" s="69" t="s">
        <v>866</v>
      </c>
      <c r="L670" s="122">
        <v>1</v>
      </c>
      <c r="M670" s="74" t="s">
        <v>105</v>
      </c>
      <c r="N670" s="60" t="s">
        <v>6</v>
      </c>
      <c r="R670" s="79">
        <v>4.2</v>
      </c>
      <c r="S670" s="65" t="s">
        <v>372</v>
      </c>
      <c r="T670" s="66">
        <f t="shared" si="224"/>
        <v>4.2</v>
      </c>
      <c r="U670" s="66">
        <f t="shared" si="225"/>
        <v>3.2</v>
      </c>
      <c r="V670" s="66">
        <f t="shared" si="226"/>
        <v>131.43</v>
      </c>
      <c r="W670" s="66">
        <f t="shared" si="227"/>
        <v>1621.5</v>
      </c>
      <c r="X670" s="20">
        <f t="shared" si="228"/>
        <v>8.1054579093432014E-2</v>
      </c>
      <c r="Y670" s="67">
        <f t="shared" si="229"/>
        <v>1.3143</v>
      </c>
      <c r="Z670" s="68">
        <f t="shared" si="230"/>
        <v>13143</v>
      </c>
      <c r="AA670" s="65" t="s">
        <v>53</v>
      </c>
      <c r="AU670" s="23" t="str">
        <f t="shared" si="220"/>
        <v/>
      </c>
      <c r="AV670" s="23">
        <f t="shared" si="221"/>
        <v>3.2</v>
      </c>
      <c r="AW670" s="23" t="str">
        <f t="shared" si="223"/>
        <v/>
      </c>
      <c r="AX670" s="23" t="str">
        <f t="shared" si="231"/>
        <v/>
      </c>
      <c r="AY670" s="23" t="str">
        <f t="shared" si="232"/>
        <v/>
      </c>
      <c r="AZ670" s="23" t="s">
        <v>720</v>
      </c>
      <c r="BA670" s="25">
        <v>0</v>
      </c>
      <c r="BB670" s="25">
        <v>4.66</v>
      </c>
      <c r="BC670" s="25">
        <f t="shared" si="218"/>
        <v>3.66</v>
      </c>
      <c r="BD670" s="25">
        <f t="shared" si="233"/>
        <v>4.4038000000000004</v>
      </c>
      <c r="BF670" s="55">
        <f t="shared" si="222"/>
        <v>0</v>
      </c>
      <c r="BG670" s="66"/>
      <c r="BH670" s="66"/>
      <c r="BI670" s="25"/>
      <c r="BJ670" s="25"/>
      <c r="BK670" s="20"/>
      <c r="BL670" s="24"/>
      <c r="BM670" s="25"/>
      <c r="BN670" s="25"/>
      <c r="BO670" s="25"/>
      <c r="BP670" s="126"/>
    </row>
    <row r="671" spans="1:68" hidden="1" x14ac:dyDescent="0.2">
      <c r="A671" s="56">
        <v>45305</v>
      </c>
      <c r="B671" s="57" t="s">
        <v>892</v>
      </c>
      <c r="C671" s="24" t="s">
        <v>867</v>
      </c>
      <c r="D671" s="24" t="s">
        <v>577</v>
      </c>
      <c r="F671" s="24" t="s">
        <v>659</v>
      </c>
      <c r="G671" s="74" t="s">
        <v>103</v>
      </c>
      <c r="H671" s="24" t="s">
        <v>659</v>
      </c>
      <c r="I671" s="61" t="s">
        <v>156</v>
      </c>
      <c r="J671" s="61" t="s">
        <v>156</v>
      </c>
      <c r="K671" s="69" t="s">
        <v>865</v>
      </c>
      <c r="L671" s="122">
        <v>1</v>
      </c>
      <c r="M671" s="74" t="s">
        <v>105</v>
      </c>
      <c r="N671" s="60" t="s">
        <v>6</v>
      </c>
      <c r="R671" s="79">
        <v>11</v>
      </c>
      <c r="S671" s="65" t="s">
        <v>372</v>
      </c>
      <c r="T671" s="66">
        <f t="shared" si="224"/>
        <v>11</v>
      </c>
      <c r="U671" s="66">
        <f t="shared" si="225"/>
        <v>10</v>
      </c>
      <c r="V671" s="66">
        <f t="shared" si="226"/>
        <v>141.43</v>
      </c>
      <c r="W671" s="66">
        <f t="shared" si="227"/>
        <v>1622.5</v>
      </c>
      <c r="X671" s="20">
        <f t="shared" si="228"/>
        <v>8.7167950693374421E-2</v>
      </c>
      <c r="Y671" s="67">
        <f t="shared" si="229"/>
        <v>1.4143000000000001</v>
      </c>
      <c r="Z671" s="68">
        <f t="shared" si="230"/>
        <v>14143</v>
      </c>
      <c r="AA671" s="65" t="s">
        <v>53</v>
      </c>
      <c r="AU671" s="23">
        <f t="shared" si="220"/>
        <v>10</v>
      </c>
      <c r="AV671" s="23" t="str">
        <f t="shared" si="221"/>
        <v/>
      </c>
      <c r="AW671" s="23" t="str">
        <f t="shared" si="223"/>
        <v/>
      </c>
      <c r="AX671" s="23" t="str">
        <f t="shared" si="231"/>
        <v/>
      </c>
      <c r="AY671" s="23" t="str">
        <f t="shared" si="232"/>
        <v/>
      </c>
      <c r="AZ671" s="23"/>
      <c r="BA671" s="25">
        <v>0</v>
      </c>
      <c r="BB671" s="25">
        <v>0</v>
      </c>
      <c r="BC671" s="25">
        <f t="shared" si="218"/>
        <v>-1</v>
      </c>
      <c r="BD671" s="25">
        <f t="shared" si="233"/>
        <v>6.9999999999999951E-2</v>
      </c>
      <c r="BF671" s="55">
        <f t="shared" si="222"/>
        <v>0</v>
      </c>
      <c r="BG671" s="66"/>
      <c r="BH671" s="66"/>
      <c r="BI671" s="25"/>
      <c r="BJ671" s="25"/>
      <c r="BK671" s="20"/>
      <c r="BL671" s="24"/>
      <c r="BM671" s="25"/>
      <c r="BN671" s="25"/>
      <c r="BO671" s="25"/>
      <c r="BP671" s="126"/>
    </row>
    <row r="672" spans="1:68" hidden="1" x14ac:dyDescent="0.2">
      <c r="A672" s="56">
        <v>45306</v>
      </c>
      <c r="B672" s="57" t="s">
        <v>892</v>
      </c>
      <c r="C672" s="24" t="s">
        <v>870</v>
      </c>
      <c r="D672" s="24" t="s">
        <v>621</v>
      </c>
      <c r="F672" s="74" t="s">
        <v>51</v>
      </c>
      <c r="G672" s="74" t="s">
        <v>103</v>
      </c>
      <c r="H672" s="24" t="s">
        <v>158</v>
      </c>
      <c r="I672" s="61" t="s">
        <v>84</v>
      </c>
      <c r="J672" s="61" t="s">
        <v>64</v>
      </c>
      <c r="K672" s="60" t="s">
        <v>869</v>
      </c>
      <c r="L672" s="122">
        <v>1</v>
      </c>
      <c r="M672" s="74" t="s">
        <v>105</v>
      </c>
      <c r="N672" s="60" t="s">
        <v>6</v>
      </c>
      <c r="R672" s="79">
        <v>6.29</v>
      </c>
      <c r="S672" s="65" t="s">
        <v>363</v>
      </c>
      <c r="T672" s="66" t="str">
        <f t="shared" si="224"/>
        <v>0.00</v>
      </c>
      <c r="U672" s="66">
        <f t="shared" si="225"/>
        <v>-1</v>
      </c>
      <c r="V672" s="66">
        <f t="shared" si="226"/>
        <v>140.43</v>
      </c>
      <c r="W672" s="66">
        <f t="shared" si="227"/>
        <v>1623.5</v>
      </c>
      <c r="X672" s="20">
        <f t="shared" si="228"/>
        <v>8.6498306128734215E-2</v>
      </c>
      <c r="Y672" s="67">
        <f t="shared" si="229"/>
        <v>1.4043000000000001</v>
      </c>
      <c r="Z672" s="68">
        <f t="shared" si="230"/>
        <v>14043</v>
      </c>
      <c r="AA672" s="65" t="s">
        <v>52</v>
      </c>
      <c r="AU672" s="23">
        <f t="shared" si="220"/>
        <v>-1</v>
      </c>
      <c r="AV672" s="23" t="str">
        <f t="shared" si="221"/>
        <v/>
      </c>
      <c r="AW672" s="23" t="str">
        <f t="shared" si="223"/>
        <v/>
      </c>
      <c r="AX672" s="23" t="str">
        <f t="shared" si="231"/>
        <v/>
      </c>
      <c r="AY672" s="23" t="str">
        <f t="shared" si="232"/>
        <v/>
      </c>
      <c r="AZ672" s="23"/>
      <c r="BA672" s="25">
        <v>7.5</v>
      </c>
      <c r="BB672" s="25">
        <v>0</v>
      </c>
      <c r="BC672" s="25">
        <f t="shared" si="218"/>
        <v>-1</v>
      </c>
      <c r="BD672" s="25">
        <f t="shared" si="233"/>
        <v>6.9999999999999951E-2</v>
      </c>
      <c r="BF672" s="55">
        <f t="shared" si="222"/>
        <v>0</v>
      </c>
      <c r="BG672" s="66"/>
      <c r="BH672" s="66"/>
      <c r="BI672" s="25"/>
      <c r="BJ672" s="25"/>
      <c r="BK672" s="20"/>
      <c r="BL672" s="24"/>
      <c r="BM672" s="25"/>
      <c r="BN672" s="25"/>
      <c r="BO672" s="25"/>
      <c r="BP672" s="126"/>
    </row>
    <row r="673" spans="1:68" hidden="1" x14ac:dyDescent="0.2">
      <c r="A673" s="56">
        <v>45306</v>
      </c>
      <c r="B673" s="57" t="s">
        <v>892</v>
      </c>
      <c r="C673" s="24" t="s">
        <v>872</v>
      </c>
      <c r="D673" s="24" t="s">
        <v>621</v>
      </c>
      <c r="F673" s="74" t="s">
        <v>51</v>
      </c>
      <c r="G673" s="74" t="s">
        <v>103</v>
      </c>
      <c r="H673" s="24" t="s">
        <v>158</v>
      </c>
      <c r="I673" s="61" t="s">
        <v>84</v>
      </c>
      <c r="J673" s="61" t="s">
        <v>64</v>
      </c>
      <c r="K673" s="60" t="s">
        <v>869</v>
      </c>
      <c r="L673" s="122">
        <v>3</v>
      </c>
      <c r="M673" s="74" t="s">
        <v>105</v>
      </c>
      <c r="N673" s="60" t="s">
        <v>7</v>
      </c>
      <c r="R673" s="79">
        <v>2.2410000000000001</v>
      </c>
      <c r="S673" s="65" t="s">
        <v>363</v>
      </c>
      <c r="T673" s="66" t="str">
        <f t="shared" si="224"/>
        <v>0.00</v>
      </c>
      <c r="U673" s="66">
        <f t="shared" si="225"/>
        <v>-3</v>
      </c>
      <c r="V673" s="66">
        <f t="shared" si="226"/>
        <v>137.43</v>
      </c>
      <c r="W673" s="66">
        <f t="shared" si="227"/>
        <v>1626.5</v>
      </c>
      <c r="X673" s="20">
        <f t="shared" si="228"/>
        <v>8.4494312941899782E-2</v>
      </c>
      <c r="Y673" s="67">
        <f t="shared" si="229"/>
        <v>1.3743000000000001</v>
      </c>
      <c r="Z673" s="68">
        <f t="shared" si="230"/>
        <v>13743</v>
      </c>
      <c r="AA673" s="65" t="s">
        <v>52</v>
      </c>
      <c r="AU673" s="23">
        <f t="shared" si="220"/>
        <v>-3</v>
      </c>
      <c r="AV673" s="23" t="str">
        <f t="shared" si="221"/>
        <v/>
      </c>
      <c r="AW673" s="23" t="str">
        <f t="shared" si="223"/>
        <v/>
      </c>
      <c r="AX673" s="23" t="str">
        <f t="shared" si="231"/>
        <v/>
      </c>
      <c r="AY673" s="23" t="str">
        <f t="shared" si="232"/>
        <v/>
      </c>
      <c r="AZ673" s="23"/>
      <c r="BA673" s="25">
        <v>1.8</v>
      </c>
      <c r="BB673" s="25">
        <v>0</v>
      </c>
      <c r="BC673" s="25">
        <f t="shared" si="218"/>
        <v>-3</v>
      </c>
      <c r="BD673" s="25">
        <f t="shared" si="233"/>
        <v>6.9999999999999951E-2</v>
      </c>
      <c r="BF673" s="55">
        <f t="shared" si="222"/>
        <v>0</v>
      </c>
      <c r="BG673" s="66"/>
      <c r="BH673" s="66"/>
      <c r="BI673" s="25"/>
      <c r="BJ673" s="25"/>
      <c r="BK673" s="20"/>
      <c r="BL673" s="24"/>
      <c r="BM673" s="25"/>
      <c r="BN673" s="25"/>
      <c r="BO673" s="25"/>
      <c r="BP673" s="126"/>
    </row>
    <row r="674" spans="1:68" hidden="1" x14ac:dyDescent="0.2">
      <c r="A674" s="56">
        <v>45306</v>
      </c>
      <c r="B674" s="57" t="s">
        <v>892</v>
      </c>
      <c r="C674" s="24" t="s">
        <v>872</v>
      </c>
      <c r="D674" s="24" t="s">
        <v>621</v>
      </c>
      <c r="F674" s="74" t="s">
        <v>51</v>
      </c>
      <c r="G674" s="74" t="s">
        <v>121</v>
      </c>
      <c r="H674" s="24" t="s">
        <v>711</v>
      </c>
      <c r="I674" s="61" t="s">
        <v>95</v>
      </c>
      <c r="J674" s="61" t="s">
        <v>90</v>
      </c>
      <c r="K674" s="69" t="s">
        <v>871</v>
      </c>
      <c r="L674" s="122">
        <v>2</v>
      </c>
      <c r="M674" s="74" t="s">
        <v>105</v>
      </c>
      <c r="N674" s="60" t="s">
        <v>6</v>
      </c>
      <c r="R674" s="79">
        <v>3.8</v>
      </c>
      <c r="S674" s="65" t="s">
        <v>372</v>
      </c>
      <c r="T674" s="66">
        <f t="shared" si="224"/>
        <v>7.6</v>
      </c>
      <c r="U674" s="66">
        <f t="shared" si="225"/>
        <v>5.6</v>
      </c>
      <c r="V674" s="66">
        <f t="shared" si="226"/>
        <v>143.03</v>
      </c>
      <c r="W674" s="66">
        <f t="shared" si="227"/>
        <v>1628.5</v>
      </c>
      <c r="X674" s="20">
        <f t="shared" si="228"/>
        <v>8.7829290758366596E-2</v>
      </c>
      <c r="Y674" s="67">
        <f t="shared" si="229"/>
        <v>1.4302999999999999</v>
      </c>
      <c r="Z674" s="68">
        <f t="shared" si="230"/>
        <v>14303</v>
      </c>
      <c r="AA674" s="65" t="s">
        <v>53</v>
      </c>
      <c r="AU674" s="23" t="str">
        <f t="shared" si="220"/>
        <v/>
      </c>
      <c r="AV674" s="23">
        <f t="shared" si="221"/>
        <v>5.6</v>
      </c>
      <c r="AW674" s="23" t="str">
        <f t="shared" si="223"/>
        <v/>
      </c>
      <c r="AX674" s="23" t="str">
        <f t="shared" si="231"/>
        <v/>
      </c>
      <c r="AY674" s="23" t="str">
        <f t="shared" si="232"/>
        <v/>
      </c>
      <c r="AZ674" s="23" t="s">
        <v>720</v>
      </c>
      <c r="BA674" s="25">
        <v>0</v>
      </c>
      <c r="BB674" s="25">
        <v>5.15</v>
      </c>
      <c r="BC674" s="25">
        <f t="shared" si="218"/>
        <v>8.3000000000000007</v>
      </c>
      <c r="BD674" s="25">
        <f t="shared" si="233"/>
        <v>4.8595000000000006</v>
      </c>
      <c r="BF674" s="55">
        <f t="shared" si="222"/>
        <v>0</v>
      </c>
      <c r="BG674" s="66"/>
      <c r="BH674" s="66"/>
      <c r="BI674" s="25"/>
      <c r="BJ674" s="25"/>
      <c r="BK674" s="20"/>
      <c r="BL674" s="24"/>
      <c r="BM674" s="25"/>
      <c r="BN674" s="25"/>
      <c r="BO674" s="25"/>
      <c r="BP674" s="126"/>
    </row>
    <row r="675" spans="1:68" hidden="1" x14ac:dyDescent="0.2">
      <c r="A675" s="56">
        <v>45307</v>
      </c>
      <c r="B675" s="57" t="s">
        <v>892</v>
      </c>
      <c r="C675" s="24" t="s">
        <v>874</v>
      </c>
      <c r="D675" s="24" t="s">
        <v>584</v>
      </c>
      <c r="F675" s="74" t="s">
        <v>51</v>
      </c>
      <c r="G675" s="74" t="s">
        <v>103</v>
      </c>
      <c r="H675" s="24" t="s">
        <v>351</v>
      </c>
      <c r="I675" s="61" t="s">
        <v>95</v>
      </c>
      <c r="J675" s="61" t="s">
        <v>156</v>
      </c>
      <c r="K675" s="62" t="s">
        <v>873</v>
      </c>
      <c r="L675" s="122">
        <v>2</v>
      </c>
      <c r="M675" s="74" t="s">
        <v>105</v>
      </c>
      <c r="N675" s="60" t="s">
        <v>6</v>
      </c>
      <c r="R675" s="79">
        <v>5</v>
      </c>
      <c r="S675" s="65" t="s">
        <v>371</v>
      </c>
      <c r="T675" s="66" t="str">
        <f t="shared" si="224"/>
        <v>0.00</v>
      </c>
      <c r="U675" s="66">
        <f t="shared" si="225"/>
        <v>-2</v>
      </c>
      <c r="V675" s="66">
        <f t="shared" si="226"/>
        <v>141.03</v>
      </c>
      <c r="W675" s="66">
        <f t="shared" si="227"/>
        <v>1630.5</v>
      </c>
      <c r="X675" s="20">
        <f t="shared" si="228"/>
        <v>8.6494940202391901E-2</v>
      </c>
      <c r="Y675" s="67">
        <f t="shared" si="229"/>
        <v>1.4103000000000001</v>
      </c>
      <c r="Z675" s="68">
        <f t="shared" si="230"/>
        <v>14103</v>
      </c>
      <c r="AA675" s="65" t="s">
        <v>52</v>
      </c>
      <c r="AU675" s="23">
        <f t="shared" si="220"/>
        <v>-2</v>
      </c>
      <c r="AV675" s="23" t="str">
        <f t="shared" si="221"/>
        <v/>
      </c>
      <c r="AW675" s="23" t="str">
        <f t="shared" si="223"/>
        <v/>
      </c>
      <c r="AX675" s="23" t="str">
        <f t="shared" si="231"/>
        <v/>
      </c>
      <c r="AY675" s="23" t="str">
        <f t="shared" si="232"/>
        <v/>
      </c>
      <c r="AZ675" s="23"/>
      <c r="BA675" s="25">
        <v>4.3</v>
      </c>
      <c r="BB675" s="25">
        <v>4.16</v>
      </c>
      <c r="BC675" s="25">
        <f t="shared" si="218"/>
        <v>6.32</v>
      </c>
      <c r="BD675" s="25">
        <f t="shared" si="233"/>
        <v>3.9388000000000001</v>
      </c>
      <c r="BF675" s="55">
        <f t="shared" si="222"/>
        <v>0</v>
      </c>
      <c r="BG675" s="66"/>
      <c r="BH675" s="66"/>
      <c r="BI675" s="25"/>
      <c r="BJ675" s="25"/>
      <c r="BK675" s="20"/>
      <c r="BL675" s="24"/>
      <c r="BM675" s="25"/>
      <c r="BN675" s="25"/>
      <c r="BO675" s="25"/>
      <c r="BP675" s="126"/>
    </row>
    <row r="676" spans="1:68" hidden="1" x14ac:dyDescent="0.2">
      <c r="A676" s="56">
        <v>45307</v>
      </c>
      <c r="B676" s="57" t="s">
        <v>892</v>
      </c>
      <c r="C676" s="24" t="s">
        <v>876</v>
      </c>
      <c r="D676" s="24" t="s">
        <v>584</v>
      </c>
      <c r="F676" s="74" t="s">
        <v>51</v>
      </c>
      <c r="G676" s="74" t="s">
        <v>121</v>
      </c>
      <c r="H676" s="24" t="s">
        <v>75</v>
      </c>
      <c r="I676" s="61" t="s">
        <v>80</v>
      </c>
      <c r="J676" s="61" t="s">
        <v>159</v>
      </c>
      <c r="K676" s="70" t="s">
        <v>875</v>
      </c>
      <c r="L676" s="122">
        <v>1</v>
      </c>
      <c r="M676" s="74" t="s">
        <v>105</v>
      </c>
      <c r="N676" s="60" t="s">
        <v>6</v>
      </c>
      <c r="R676" s="79">
        <v>4.2</v>
      </c>
      <c r="S676" s="65" t="s">
        <v>373</v>
      </c>
      <c r="T676" s="66" t="str">
        <f t="shared" si="224"/>
        <v>0.00</v>
      </c>
      <c r="U676" s="66">
        <f t="shared" si="225"/>
        <v>-1</v>
      </c>
      <c r="V676" s="66">
        <f t="shared" si="226"/>
        <v>140.03</v>
      </c>
      <c r="W676" s="66">
        <f t="shared" si="227"/>
        <v>1631.5</v>
      </c>
      <c r="X676" s="20">
        <f t="shared" si="228"/>
        <v>8.5828991725406062E-2</v>
      </c>
      <c r="Y676" s="67">
        <f t="shared" si="229"/>
        <v>1.4003000000000001</v>
      </c>
      <c r="Z676" s="68">
        <f t="shared" si="230"/>
        <v>14003</v>
      </c>
      <c r="AA676" s="65" t="s">
        <v>52</v>
      </c>
      <c r="AU676" s="23" t="str">
        <f t="shared" si="220"/>
        <v/>
      </c>
      <c r="AV676" s="23">
        <f t="shared" si="221"/>
        <v>-1</v>
      </c>
      <c r="AW676" s="23" t="str">
        <f t="shared" si="223"/>
        <v/>
      </c>
      <c r="AX676" s="23" t="str">
        <f t="shared" si="231"/>
        <v/>
      </c>
      <c r="AY676" s="23" t="str">
        <f t="shared" si="232"/>
        <v/>
      </c>
      <c r="AZ676" s="23" t="s">
        <v>720</v>
      </c>
      <c r="BA676" s="25">
        <v>0</v>
      </c>
      <c r="BB676" s="25">
        <v>2.52</v>
      </c>
      <c r="BC676" s="25">
        <f t="shared" ref="BC676:BC739" si="234">((BB676*(L676))-(L676))</f>
        <v>1.52</v>
      </c>
      <c r="BD676" s="25">
        <f t="shared" si="233"/>
        <v>2.4136000000000002</v>
      </c>
      <c r="BF676" s="55">
        <f t="shared" si="222"/>
        <v>0</v>
      </c>
      <c r="BG676" s="66"/>
      <c r="BH676" s="66"/>
      <c r="BI676" s="25"/>
      <c r="BJ676" s="25"/>
      <c r="BK676" s="20"/>
      <c r="BL676" s="24"/>
      <c r="BM676" s="25"/>
      <c r="BN676" s="25"/>
      <c r="BO676" s="25"/>
      <c r="BP676" s="126"/>
    </row>
    <row r="677" spans="1:68" hidden="1" x14ac:dyDescent="0.2">
      <c r="A677" s="56">
        <v>45308</v>
      </c>
      <c r="B677" s="57" t="s">
        <v>892</v>
      </c>
      <c r="C677" s="24" t="s">
        <v>878</v>
      </c>
      <c r="D677" s="24" t="s">
        <v>397</v>
      </c>
      <c r="F677" s="74" t="s">
        <v>51</v>
      </c>
      <c r="G677" s="74" t="s">
        <v>121</v>
      </c>
      <c r="H677" s="24" t="s">
        <v>71</v>
      </c>
      <c r="I677" s="61" t="s">
        <v>90</v>
      </c>
      <c r="J677" s="61" t="s">
        <v>95</v>
      </c>
      <c r="K677" s="69" t="s">
        <v>877</v>
      </c>
      <c r="L677" s="122">
        <v>1</v>
      </c>
      <c r="M677" s="74" t="s">
        <v>105</v>
      </c>
      <c r="N677" s="60" t="s">
        <v>6</v>
      </c>
      <c r="R677" s="79">
        <v>3.8</v>
      </c>
      <c r="S677" s="65" t="s">
        <v>372</v>
      </c>
      <c r="T677" s="66">
        <f t="shared" si="224"/>
        <v>3.8</v>
      </c>
      <c r="U677" s="66">
        <f t="shared" si="225"/>
        <v>2.8</v>
      </c>
      <c r="V677" s="66">
        <f t="shared" si="226"/>
        <v>142.83000000000001</v>
      </c>
      <c r="W677" s="66">
        <f t="shared" si="227"/>
        <v>1632.5</v>
      </c>
      <c r="X677" s="20">
        <f t="shared" si="228"/>
        <v>8.7491577335375201E-2</v>
      </c>
      <c r="Y677" s="67">
        <f t="shared" si="229"/>
        <v>1.4283000000000001</v>
      </c>
      <c r="Z677" s="68">
        <f t="shared" si="230"/>
        <v>14283.000000000002</v>
      </c>
      <c r="AA677" s="65" t="s">
        <v>53</v>
      </c>
      <c r="AU677" s="23" t="str">
        <f t="shared" si="220"/>
        <v/>
      </c>
      <c r="AV677" s="23">
        <f t="shared" si="221"/>
        <v>2.8</v>
      </c>
      <c r="AW677" s="23" t="str">
        <f t="shared" si="223"/>
        <v/>
      </c>
      <c r="AX677" s="23" t="str">
        <f t="shared" si="231"/>
        <v/>
      </c>
      <c r="AY677" s="23" t="str">
        <f t="shared" si="232"/>
        <v/>
      </c>
      <c r="AZ677" s="23" t="s">
        <v>720</v>
      </c>
      <c r="BA677" s="25">
        <v>0</v>
      </c>
      <c r="BB677" s="25">
        <v>4.4800000000000004</v>
      </c>
      <c r="BC677" s="25">
        <f t="shared" si="234"/>
        <v>3.4800000000000004</v>
      </c>
      <c r="BD677" s="25">
        <f t="shared" si="233"/>
        <v>4.2364000000000006</v>
      </c>
      <c r="BF677" s="55">
        <f t="shared" si="222"/>
        <v>0</v>
      </c>
      <c r="BG677" s="66"/>
      <c r="BH677" s="66"/>
      <c r="BI677" s="25"/>
      <c r="BJ677" s="25"/>
      <c r="BK677" s="20"/>
      <c r="BL677" s="24"/>
      <c r="BM677" s="25"/>
      <c r="BN677" s="25"/>
      <c r="BO677" s="25"/>
      <c r="BP677" s="126"/>
    </row>
    <row r="678" spans="1:68" hidden="1" x14ac:dyDescent="0.2">
      <c r="A678" s="56">
        <v>45309</v>
      </c>
      <c r="B678" s="57" t="s">
        <v>892</v>
      </c>
      <c r="C678" s="24" t="s">
        <v>881</v>
      </c>
      <c r="D678" s="24" t="s">
        <v>398</v>
      </c>
      <c r="F678" s="74" t="s">
        <v>51</v>
      </c>
      <c r="G678" s="74" t="s">
        <v>103</v>
      </c>
      <c r="H678" s="24" t="s">
        <v>879</v>
      </c>
      <c r="I678" s="61" t="s">
        <v>84</v>
      </c>
      <c r="J678" s="61" t="s">
        <v>95</v>
      </c>
      <c r="K678" s="60" t="s">
        <v>880</v>
      </c>
      <c r="L678" s="122">
        <v>1</v>
      </c>
      <c r="M678" s="74" t="s">
        <v>105</v>
      </c>
      <c r="N678" s="60" t="s">
        <v>6</v>
      </c>
      <c r="R678" s="79">
        <v>5</v>
      </c>
      <c r="S678" s="65" t="s">
        <v>363</v>
      </c>
      <c r="T678" s="66" t="str">
        <f t="shared" si="224"/>
        <v>0.00</v>
      </c>
      <c r="U678" s="66">
        <f t="shared" si="225"/>
        <v>-1</v>
      </c>
      <c r="V678" s="66">
        <f t="shared" si="226"/>
        <v>141.83000000000001</v>
      </c>
      <c r="W678" s="66">
        <f t="shared" si="227"/>
        <v>1633.5</v>
      </c>
      <c r="X678" s="20">
        <f t="shared" si="228"/>
        <v>8.6825834098561386E-2</v>
      </c>
      <c r="Y678" s="67">
        <f t="shared" si="229"/>
        <v>1.4183000000000001</v>
      </c>
      <c r="Z678" s="68">
        <f t="shared" si="230"/>
        <v>14183.000000000002</v>
      </c>
      <c r="AA678" s="65" t="s">
        <v>52</v>
      </c>
      <c r="AU678" s="23">
        <f t="shared" si="220"/>
        <v>-1</v>
      </c>
      <c r="AV678" s="23" t="str">
        <f t="shared" si="221"/>
        <v/>
      </c>
      <c r="AW678" s="23" t="str">
        <f t="shared" si="223"/>
        <v/>
      </c>
      <c r="AX678" s="23" t="str">
        <f t="shared" si="231"/>
        <v/>
      </c>
      <c r="AY678" s="23" t="str">
        <f t="shared" si="232"/>
        <v/>
      </c>
      <c r="AZ678" s="23"/>
      <c r="BA678" s="25">
        <v>7</v>
      </c>
      <c r="BB678" s="25">
        <v>6</v>
      </c>
      <c r="BC678" s="25">
        <f t="shared" si="234"/>
        <v>5</v>
      </c>
      <c r="BD678" s="25">
        <f t="shared" si="233"/>
        <v>5.65</v>
      </c>
      <c r="BF678" s="55">
        <f t="shared" si="222"/>
        <v>0</v>
      </c>
      <c r="BG678" s="66"/>
      <c r="BH678" s="66"/>
      <c r="BI678" s="25"/>
      <c r="BJ678" s="25"/>
      <c r="BK678" s="20"/>
      <c r="BL678" s="24"/>
      <c r="BM678" s="25"/>
      <c r="BN678" s="25"/>
      <c r="BO678" s="25"/>
      <c r="BP678" s="126"/>
    </row>
    <row r="679" spans="1:68" hidden="1" x14ac:dyDescent="0.2">
      <c r="A679" s="56">
        <v>45309</v>
      </c>
      <c r="B679" s="57" t="s">
        <v>892</v>
      </c>
      <c r="C679" s="24" t="s">
        <v>881</v>
      </c>
      <c r="D679" s="24" t="s">
        <v>398</v>
      </c>
      <c r="F679" s="74" t="s">
        <v>51</v>
      </c>
      <c r="G679" s="74" t="s">
        <v>103</v>
      </c>
      <c r="H679" s="24" t="s">
        <v>879</v>
      </c>
      <c r="I679" s="61" t="s">
        <v>84</v>
      </c>
      <c r="J679" s="61" t="s">
        <v>95</v>
      </c>
      <c r="K679" s="60" t="s">
        <v>880</v>
      </c>
      <c r="L679" s="122">
        <v>1</v>
      </c>
      <c r="M679" s="74" t="s">
        <v>105</v>
      </c>
      <c r="N679" s="60" t="s">
        <v>7</v>
      </c>
      <c r="R679" s="79">
        <v>1.8</v>
      </c>
      <c r="S679" s="65" t="s">
        <v>363</v>
      </c>
      <c r="T679" s="66" t="str">
        <f t="shared" si="224"/>
        <v>0.00</v>
      </c>
      <c r="U679" s="66">
        <f t="shared" si="225"/>
        <v>-1</v>
      </c>
      <c r="V679" s="66">
        <f t="shared" si="226"/>
        <v>140.83000000000001</v>
      </c>
      <c r="W679" s="66">
        <f t="shared" si="227"/>
        <v>1634.5</v>
      </c>
      <c r="X679" s="20">
        <f t="shared" si="228"/>
        <v>8.6160905475680644E-2</v>
      </c>
      <c r="Y679" s="67">
        <f t="shared" si="229"/>
        <v>1.4083000000000001</v>
      </c>
      <c r="Z679" s="68">
        <f t="shared" si="230"/>
        <v>14083.000000000002</v>
      </c>
      <c r="AA679" s="65" t="s">
        <v>52</v>
      </c>
      <c r="AU679" s="23">
        <f t="shared" si="220"/>
        <v>-1</v>
      </c>
      <c r="AV679" s="23" t="str">
        <f t="shared" si="221"/>
        <v/>
      </c>
      <c r="AW679" s="23" t="str">
        <f t="shared" si="223"/>
        <v/>
      </c>
      <c r="AX679" s="23" t="str">
        <f t="shared" si="231"/>
        <v/>
      </c>
      <c r="AY679" s="23" t="str">
        <f t="shared" si="232"/>
        <v/>
      </c>
      <c r="AZ679" s="23"/>
      <c r="BA679" s="25">
        <v>1.9</v>
      </c>
      <c r="BB679" s="25">
        <v>1.93</v>
      </c>
      <c r="BC679" s="25">
        <f t="shared" si="234"/>
        <v>0.92999999999999994</v>
      </c>
      <c r="BD679" s="25">
        <f t="shared" si="233"/>
        <v>1.8649</v>
      </c>
      <c r="BF679" s="55">
        <f t="shared" si="222"/>
        <v>0</v>
      </c>
      <c r="BG679" s="66"/>
      <c r="BH679" s="66"/>
      <c r="BI679" s="25"/>
      <c r="BJ679" s="25"/>
      <c r="BK679" s="20"/>
      <c r="BL679" s="24"/>
      <c r="BM679" s="25"/>
      <c r="BN679" s="25"/>
      <c r="BO679" s="25"/>
      <c r="BP679" s="126"/>
    </row>
    <row r="680" spans="1:68" hidden="1" x14ac:dyDescent="0.2">
      <c r="A680" s="56">
        <v>45309</v>
      </c>
      <c r="B680" s="57" t="s">
        <v>892</v>
      </c>
      <c r="C680" s="24" t="s">
        <v>881</v>
      </c>
      <c r="D680" s="24" t="s">
        <v>398</v>
      </c>
      <c r="F680" s="74" t="s">
        <v>51</v>
      </c>
      <c r="G680" s="74" t="s">
        <v>103</v>
      </c>
      <c r="H680" s="24" t="s">
        <v>550</v>
      </c>
      <c r="I680" s="61" t="s">
        <v>156</v>
      </c>
      <c r="J680" s="61" t="s">
        <v>159</v>
      </c>
      <c r="K680" s="60" t="s">
        <v>882</v>
      </c>
      <c r="L680" s="122">
        <v>1</v>
      </c>
      <c r="M680" s="74" t="s">
        <v>105</v>
      </c>
      <c r="N680" s="60" t="s">
        <v>6</v>
      </c>
      <c r="R680" s="79">
        <v>4.2</v>
      </c>
      <c r="S680" s="65" t="s">
        <v>363</v>
      </c>
      <c r="T680" s="66" t="str">
        <f t="shared" si="224"/>
        <v>0.00</v>
      </c>
      <c r="U680" s="66">
        <f t="shared" si="225"/>
        <v>-1</v>
      </c>
      <c r="V680" s="66">
        <f t="shared" si="226"/>
        <v>139.83000000000001</v>
      </c>
      <c r="W680" s="66">
        <f t="shared" si="227"/>
        <v>1635.5</v>
      </c>
      <c r="X680" s="20">
        <f t="shared" si="228"/>
        <v>8.5496789972485485E-2</v>
      </c>
      <c r="Y680" s="67">
        <f t="shared" si="229"/>
        <v>1.3983000000000001</v>
      </c>
      <c r="Z680" s="68">
        <f t="shared" si="230"/>
        <v>13983.000000000002</v>
      </c>
      <c r="AA680" s="65" t="s">
        <v>52</v>
      </c>
      <c r="AU680" s="23">
        <f t="shared" si="220"/>
        <v>-1</v>
      </c>
      <c r="AV680" s="23" t="str">
        <f t="shared" si="221"/>
        <v/>
      </c>
      <c r="AW680" s="23" t="str">
        <f t="shared" si="223"/>
        <v/>
      </c>
      <c r="AX680" s="23" t="str">
        <f t="shared" si="231"/>
        <v/>
      </c>
      <c r="AY680" s="23" t="str">
        <f t="shared" si="232"/>
        <v/>
      </c>
      <c r="AZ680" s="23"/>
      <c r="BA680" s="25">
        <v>5.7</v>
      </c>
      <c r="BB680" s="25">
        <v>6.39</v>
      </c>
      <c r="BC680" s="25">
        <f t="shared" si="234"/>
        <v>5.39</v>
      </c>
      <c r="BD680" s="25">
        <f t="shared" si="233"/>
        <v>6.0126999999999997</v>
      </c>
      <c r="BF680" s="55">
        <f t="shared" si="222"/>
        <v>0</v>
      </c>
      <c r="BG680" s="66"/>
      <c r="BH680" s="66"/>
      <c r="BI680" s="25"/>
      <c r="BJ680" s="25"/>
      <c r="BK680" s="20"/>
      <c r="BL680" s="24"/>
      <c r="BM680" s="25"/>
      <c r="BN680" s="25"/>
      <c r="BO680" s="25"/>
      <c r="BP680" s="126"/>
    </row>
    <row r="681" spans="1:68" hidden="1" x14ac:dyDescent="0.2">
      <c r="A681" s="56">
        <v>45310</v>
      </c>
      <c r="B681" s="57" t="s">
        <v>892</v>
      </c>
      <c r="C681" s="24" t="s">
        <v>885</v>
      </c>
      <c r="D681" s="24" t="s">
        <v>562</v>
      </c>
      <c r="F681" s="74" t="s">
        <v>51</v>
      </c>
      <c r="G681" s="74" t="s">
        <v>121</v>
      </c>
      <c r="H681" s="24" t="s">
        <v>87</v>
      </c>
      <c r="I681" s="61" t="s">
        <v>95</v>
      </c>
      <c r="J681" s="61" t="s">
        <v>156</v>
      </c>
      <c r="K681" s="60" t="s">
        <v>883</v>
      </c>
      <c r="L681" s="122">
        <v>1</v>
      </c>
      <c r="M681" s="74" t="s">
        <v>105</v>
      </c>
      <c r="N681" s="60" t="s">
        <v>6</v>
      </c>
      <c r="R681" s="79">
        <v>6</v>
      </c>
      <c r="S681" s="65" t="s">
        <v>363</v>
      </c>
      <c r="T681" s="66" t="str">
        <f t="shared" si="224"/>
        <v>0.00</v>
      </c>
      <c r="U681" s="66">
        <f t="shared" si="225"/>
        <v>-1</v>
      </c>
      <c r="V681" s="66">
        <f t="shared" si="226"/>
        <v>138.83000000000001</v>
      </c>
      <c r="W681" s="66">
        <f t="shared" si="227"/>
        <v>1636.5</v>
      </c>
      <c r="X681" s="20">
        <f t="shared" si="228"/>
        <v>8.4833486098380692E-2</v>
      </c>
      <c r="Y681" s="67">
        <f t="shared" si="229"/>
        <v>1.3883000000000001</v>
      </c>
      <c r="Z681" s="68">
        <f t="shared" si="230"/>
        <v>13883.000000000002</v>
      </c>
      <c r="AA681" s="65" t="s">
        <v>52</v>
      </c>
      <c r="AU681" s="23" t="str">
        <f t="shared" si="220"/>
        <v/>
      </c>
      <c r="AV681" s="23">
        <f t="shared" si="221"/>
        <v>-1</v>
      </c>
      <c r="AW681" s="23" t="str">
        <f t="shared" si="223"/>
        <v/>
      </c>
      <c r="AX681" s="23" t="str">
        <f t="shared" si="231"/>
        <v/>
      </c>
      <c r="AY681" s="23" t="str">
        <f t="shared" si="232"/>
        <v/>
      </c>
      <c r="AZ681" s="23" t="s">
        <v>720</v>
      </c>
      <c r="BA681" s="25">
        <v>0</v>
      </c>
      <c r="BB681" s="25">
        <v>4.5199999999999996</v>
      </c>
      <c r="BC681" s="25">
        <f t="shared" si="234"/>
        <v>3.5199999999999996</v>
      </c>
      <c r="BD681" s="25">
        <f t="shared" si="233"/>
        <v>4.2736000000000001</v>
      </c>
      <c r="BF681" s="55">
        <f t="shared" si="222"/>
        <v>0</v>
      </c>
      <c r="BG681" s="66"/>
      <c r="BH681" s="66"/>
      <c r="BI681" s="25"/>
      <c r="BJ681" s="25"/>
      <c r="BK681" s="20"/>
      <c r="BL681" s="24"/>
      <c r="BM681" s="25"/>
      <c r="BN681" s="25"/>
      <c r="BO681" s="25"/>
      <c r="BP681" s="126"/>
    </row>
    <row r="682" spans="1:68" hidden="1" x14ac:dyDescent="0.2">
      <c r="A682" s="56">
        <v>45310</v>
      </c>
      <c r="B682" s="57" t="s">
        <v>892</v>
      </c>
      <c r="C682" s="24" t="s">
        <v>886</v>
      </c>
      <c r="D682" s="24" t="s">
        <v>562</v>
      </c>
      <c r="F682" s="74" t="s">
        <v>51</v>
      </c>
      <c r="G682" s="74" t="s">
        <v>103</v>
      </c>
      <c r="H682" s="24" t="s">
        <v>66</v>
      </c>
      <c r="I682" s="61" t="s">
        <v>95</v>
      </c>
      <c r="J682" s="61" t="s">
        <v>84</v>
      </c>
      <c r="K682" s="70" t="s">
        <v>884</v>
      </c>
      <c r="L682" s="122">
        <v>2</v>
      </c>
      <c r="M682" s="74" t="s">
        <v>105</v>
      </c>
      <c r="N682" s="60" t="s">
        <v>6</v>
      </c>
      <c r="R682" s="79">
        <v>5</v>
      </c>
      <c r="S682" s="65" t="s">
        <v>373</v>
      </c>
      <c r="T682" s="66" t="str">
        <f t="shared" si="224"/>
        <v>0.00</v>
      </c>
      <c r="U682" s="66">
        <f t="shared" si="225"/>
        <v>-2</v>
      </c>
      <c r="V682" s="66">
        <f t="shared" si="226"/>
        <v>136.83000000000001</v>
      </c>
      <c r="W682" s="66">
        <f t="shared" si="227"/>
        <v>1638.5</v>
      </c>
      <c r="X682" s="20">
        <f t="shared" si="228"/>
        <v>8.3509307293256035E-2</v>
      </c>
      <c r="Y682" s="67">
        <f t="shared" si="229"/>
        <v>1.3683000000000001</v>
      </c>
      <c r="Z682" s="68">
        <f t="shared" si="230"/>
        <v>13683.000000000002</v>
      </c>
      <c r="AA682" s="65" t="s">
        <v>52</v>
      </c>
      <c r="AU682" s="23">
        <f t="shared" si="220"/>
        <v>-2</v>
      </c>
      <c r="AV682" s="23" t="str">
        <f t="shared" si="221"/>
        <v/>
      </c>
      <c r="AW682" s="23" t="str">
        <f t="shared" si="223"/>
        <v/>
      </c>
      <c r="AX682" s="23" t="str">
        <f t="shared" si="231"/>
        <v/>
      </c>
      <c r="AY682" s="23" t="str">
        <f t="shared" si="232"/>
        <v/>
      </c>
      <c r="AZ682" s="23"/>
      <c r="BA682" s="25">
        <v>6.2</v>
      </c>
      <c r="BB682" s="25">
        <v>5.2</v>
      </c>
      <c r="BC682" s="25">
        <f t="shared" si="234"/>
        <v>8.4</v>
      </c>
      <c r="BD682" s="25">
        <f t="shared" si="233"/>
        <v>4.9060000000000006</v>
      </c>
      <c r="BF682" s="55">
        <f t="shared" si="222"/>
        <v>0</v>
      </c>
      <c r="BG682" s="66"/>
      <c r="BH682" s="66"/>
      <c r="BI682" s="25"/>
      <c r="BJ682" s="25"/>
      <c r="BK682" s="20"/>
      <c r="BL682" s="24"/>
      <c r="BM682" s="25"/>
      <c r="BN682" s="25"/>
      <c r="BO682" s="25"/>
      <c r="BP682" s="126"/>
    </row>
    <row r="683" spans="1:68" hidden="1" x14ac:dyDescent="0.2">
      <c r="A683" s="56">
        <v>45311</v>
      </c>
      <c r="B683" s="57" t="s">
        <v>892</v>
      </c>
      <c r="C683" s="24" t="s">
        <v>888</v>
      </c>
      <c r="D683" s="24" t="s">
        <v>573</v>
      </c>
      <c r="F683" s="74" t="s">
        <v>51</v>
      </c>
      <c r="G683" s="74" t="s">
        <v>103</v>
      </c>
      <c r="H683" s="24" t="s">
        <v>185</v>
      </c>
      <c r="I683" s="61" t="s">
        <v>156</v>
      </c>
      <c r="J683" s="61" t="s">
        <v>159</v>
      </c>
      <c r="K683" s="69" t="s">
        <v>887</v>
      </c>
      <c r="L683" s="122">
        <v>3</v>
      </c>
      <c r="M683" s="74" t="s">
        <v>105</v>
      </c>
      <c r="N683" s="60" t="s">
        <v>6</v>
      </c>
      <c r="R683" s="79">
        <v>2.8</v>
      </c>
      <c r="S683" s="65" t="s">
        <v>372</v>
      </c>
      <c r="T683" s="66">
        <f t="shared" si="224"/>
        <v>8.4</v>
      </c>
      <c r="U683" s="66">
        <f t="shared" si="225"/>
        <v>5.4</v>
      </c>
      <c r="V683" s="66">
        <f t="shared" si="226"/>
        <v>142.23000000000002</v>
      </c>
      <c r="W683" s="66">
        <f t="shared" si="227"/>
        <v>1641.5</v>
      </c>
      <c r="X683" s="20">
        <f t="shared" si="228"/>
        <v>8.6646360036551948E-2</v>
      </c>
      <c r="Y683" s="67">
        <f t="shared" si="229"/>
        <v>1.4223000000000001</v>
      </c>
      <c r="Z683" s="68">
        <f t="shared" si="230"/>
        <v>14223.000000000002</v>
      </c>
      <c r="AA683" s="65" t="s">
        <v>53</v>
      </c>
      <c r="AU683" s="23">
        <f t="shared" si="220"/>
        <v>5.4</v>
      </c>
      <c r="AV683" s="23" t="str">
        <f t="shared" si="221"/>
        <v/>
      </c>
      <c r="AW683" s="23" t="str">
        <f t="shared" si="223"/>
        <v/>
      </c>
      <c r="AX683" s="23" t="str">
        <f t="shared" si="231"/>
        <v/>
      </c>
      <c r="AY683" s="23" t="str">
        <f t="shared" si="232"/>
        <v/>
      </c>
      <c r="AZ683" s="23"/>
      <c r="BA683" s="25">
        <v>1.95</v>
      </c>
      <c r="BB683" s="25">
        <v>0</v>
      </c>
      <c r="BC683" s="25">
        <f t="shared" si="234"/>
        <v>-3</v>
      </c>
      <c r="BD683" s="25">
        <f t="shared" si="233"/>
        <v>6.9999999999999951E-2</v>
      </c>
      <c r="BF683" s="55">
        <f t="shared" si="222"/>
        <v>0</v>
      </c>
      <c r="BG683" s="66"/>
      <c r="BH683" s="66"/>
      <c r="BI683" s="25"/>
      <c r="BJ683" s="25"/>
      <c r="BK683" s="20"/>
      <c r="BL683" s="24"/>
      <c r="BM683" s="25"/>
      <c r="BN683" s="25"/>
      <c r="BO683" s="25"/>
      <c r="BP683" s="126"/>
    </row>
    <row r="684" spans="1:68" hidden="1" x14ac:dyDescent="0.2">
      <c r="A684" s="56">
        <v>45311</v>
      </c>
      <c r="B684" s="57" t="s">
        <v>892</v>
      </c>
      <c r="C684" s="24" t="s">
        <v>891</v>
      </c>
      <c r="D684" s="24" t="s">
        <v>573</v>
      </c>
      <c r="F684" s="74" t="s">
        <v>51</v>
      </c>
      <c r="G684" s="74" t="s">
        <v>103</v>
      </c>
      <c r="H684" s="24" t="s">
        <v>889</v>
      </c>
      <c r="I684" s="61" t="s">
        <v>202</v>
      </c>
      <c r="J684" s="61" t="s">
        <v>136</v>
      </c>
      <c r="K684" s="60" t="s">
        <v>890</v>
      </c>
      <c r="L684" s="122">
        <v>2</v>
      </c>
      <c r="M684" s="74" t="s">
        <v>105</v>
      </c>
      <c r="N684" s="60" t="s">
        <v>6</v>
      </c>
      <c r="R684" s="79">
        <v>3.7</v>
      </c>
      <c r="S684" s="65" t="s">
        <v>363</v>
      </c>
      <c r="T684" s="66" t="str">
        <f t="shared" si="224"/>
        <v>0.00</v>
      </c>
      <c r="U684" s="66">
        <f t="shared" si="225"/>
        <v>-2</v>
      </c>
      <c r="V684" s="66">
        <f t="shared" si="226"/>
        <v>140.23000000000002</v>
      </c>
      <c r="W684" s="66">
        <f t="shared" si="227"/>
        <v>1643.5</v>
      </c>
      <c r="X684" s="20">
        <f t="shared" si="228"/>
        <v>8.532400365074537E-2</v>
      </c>
      <c r="Y684" s="67">
        <f t="shared" si="229"/>
        <v>1.4023000000000001</v>
      </c>
      <c r="Z684" s="68">
        <f t="shared" si="230"/>
        <v>14023.000000000002</v>
      </c>
      <c r="AA684" s="65" t="s">
        <v>52</v>
      </c>
      <c r="AU684" s="23">
        <f t="shared" si="220"/>
        <v>-2</v>
      </c>
      <c r="AV684" s="23" t="str">
        <f t="shared" si="221"/>
        <v/>
      </c>
      <c r="AW684" s="23" t="str">
        <f t="shared" si="223"/>
        <v/>
      </c>
      <c r="AX684" s="23" t="str">
        <f t="shared" si="231"/>
        <v/>
      </c>
      <c r="AY684" s="23" t="str">
        <f t="shared" si="232"/>
        <v/>
      </c>
      <c r="AZ684" s="23"/>
      <c r="BA684" s="25">
        <v>4.8</v>
      </c>
      <c r="BB684" s="25">
        <v>0</v>
      </c>
      <c r="BC684" s="25">
        <f t="shared" si="234"/>
        <v>-2</v>
      </c>
      <c r="BD684" s="25">
        <f t="shared" si="233"/>
        <v>6.9999999999999951E-2</v>
      </c>
      <c r="BF684" s="55">
        <f t="shared" si="222"/>
        <v>0</v>
      </c>
      <c r="BG684" s="66"/>
      <c r="BH684" s="66"/>
      <c r="BI684" s="25"/>
      <c r="BJ684" s="25"/>
      <c r="BK684" s="20"/>
      <c r="BL684" s="24"/>
      <c r="BM684" s="25"/>
      <c r="BN684" s="25"/>
      <c r="BO684" s="25"/>
      <c r="BP684" s="126"/>
    </row>
    <row r="685" spans="1:68" hidden="1" x14ac:dyDescent="0.2">
      <c r="A685" s="56">
        <v>45311</v>
      </c>
      <c r="B685" s="57" t="s">
        <v>892</v>
      </c>
      <c r="C685" s="24" t="s">
        <v>894</v>
      </c>
      <c r="D685" s="24" t="s">
        <v>573</v>
      </c>
      <c r="F685" s="24" t="s">
        <v>659</v>
      </c>
      <c r="G685" s="74" t="s">
        <v>103</v>
      </c>
      <c r="H685" s="24" t="s">
        <v>659</v>
      </c>
      <c r="I685" s="61" t="s">
        <v>136</v>
      </c>
      <c r="J685" s="61" t="s">
        <v>156</v>
      </c>
      <c r="K685" s="62" t="s">
        <v>896</v>
      </c>
      <c r="L685" s="122">
        <v>1</v>
      </c>
      <c r="M685" s="74" t="s">
        <v>358</v>
      </c>
      <c r="N685" s="60" t="s">
        <v>897</v>
      </c>
      <c r="R685" s="79">
        <v>7.1</v>
      </c>
      <c r="S685" s="65" t="s">
        <v>371</v>
      </c>
      <c r="T685" s="66" t="str">
        <f t="shared" si="224"/>
        <v>0.00</v>
      </c>
      <c r="U685" s="66">
        <f t="shared" si="225"/>
        <v>-1</v>
      </c>
      <c r="V685" s="66">
        <f t="shared" si="226"/>
        <v>139.23000000000002</v>
      </c>
      <c r="W685" s="66">
        <f t="shared" si="227"/>
        <v>1644.5</v>
      </c>
      <c r="X685" s="20">
        <f t="shared" si="228"/>
        <v>8.4664031620553373E-2</v>
      </c>
      <c r="Y685" s="67">
        <f t="shared" si="229"/>
        <v>1.3923000000000001</v>
      </c>
      <c r="Z685" s="68">
        <f t="shared" si="230"/>
        <v>13923.000000000002</v>
      </c>
      <c r="AA685" s="65" t="s">
        <v>52</v>
      </c>
      <c r="AU685" s="23">
        <f t="shared" si="220"/>
        <v>-1</v>
      </c>
      <c r="AV685" s="23" t="str">
        <f t="shared" si="221"/>
        <v/>
      </c>
      <c r="AW685" s="23" t="str">
        <f t="shared" si="223"/>
        <v/>
      </c>
      <c r="AX685" s="23" t="str">
        <f t="shared" si="231"/>
        <v/>
      </c>
      <c r="AY685" s="23" t="str">
        <f t="shared" si="232"/>
        <v/>
      </c>
      <c r="AZ685" s="23"/>
      <c r="BA685" s="25">
        <v>0</v>
      </c>
      <c r="BB685" s="25">
        <v>0</v>
      </c>
      <c r="BC685" s="25">
        <f t="shared" si="234"/>
        <v>-1</v>
      </c>
      <c r="BD685" s="25">
        <f t="shared" si="233"/>
        <v>6.9999999999999951E-2</v>
      </c>
      <c r="BF685" s="55">
        <f t="shared" si="222"/>
        <v>0</v>
      </c>
      <c r="BG685" s="66"/>
      <c r="BH685" s="66"/>
      <c r="BI685" s="25"/>
      <c r="BJ685" s="25"/>
      <c r="BK685" s="20"/>
      <c r="BL685" s="24"/>
      <c r="BM685" s="25"/>
      <c r="BN685" s="25"/>
      <c r="BO685" s="25"/>
      <c r="BP685" s="126"/>
    </row>
    <row r="686" spans="1:68" hidden="1" x14ac:dyDescent="0.2">
      <c r="A686" s="56">
        <v>45311</v>
      </c>
      <c r="B686" s="57" t="s">
        <v>892</v>
      </c>
      <c r="C686" s="24" t="s">
        <v>894</v>
      </c>
      <c r="D686" s="24" t="s">
        <v>573</v>
      </c>
      <c r="F686" s="24" t="s">
        <v>659</v>
      </c>
      <c r="G686" s="74" t="s">
        <v>103</v>
      </c>
      <c r="H686" s="24" t="s">
        <v>659</v>
      </c>
      <c r="I686" s="61" t="s">
        <v>136</v>
      </c>
      <c r="J686" s="61" t="s">
        <v>156</v>
      </c>
      <c r="K686" s="69" t="s">
        <v>896</v>
      </c>
      <c r="L686" s="122">
        <v>2</v>
      </c>
      <c r="M686" s="74" t="s">
        <v>358</v>
      </c>
      <c r="N686" s="60" t="s">
        <v>7</v>
      </c>
      <c r="R686" s="79">
        <v>1.6</v>
      </c>
      <c r="S686" s="65" t="s">
        <v>371</v>
      </c>
      <c r="T686" s="66">
        <f t="shared" si="224"/>
        <v>3.2</v>
      </c>
      <c r="U686" s="66">
        <f t="shared" si="225"/>
        <v>1.2000000000000002</v>
      </c>
      <c r="V686" s="66">
        <f t="shared" si="226"/>
        <v>140.43</v>
      </c>
      <c r="W686" s="66">
        <f t="shared" si="227"/>
        <v>1646.5</v>
      </c>
      <c r="X686" s="20">
        <f t="shared" si="228"/>
        <v>8.5290009110233836E-2</v>
      </c>
      <c r="Y686" s="67">
        <f t="shared" si="229"/>
        <v>1.4043000000000001</v>
      </c>
      <c r="Z686" s="68">
        <f t="shared" si="230"/>
        <v>14043</v>
      </c>
      <c r="AA686" s="65" t="s">
        <v>53</v>
      </c>
      <c r="AU686" s="23">
        <f t="shared" si="220"/>
        <v>1.2000000000000002</v>
      </c>
      <c r="AV686" s="23" t="str">
        <f t="shared" si="221"/>
        <v/>
      </c>
      <c r="AW686" s="23" t="str">
        <f t="shared" si="223"/>
        <v/>
      </c>
      <c r="AX686" s="23" t="str">
        <f t="shared" si="231"/>
        <v/>
      </c>
      <c r="AY686" s="23" t="str">
        <f t="shared" si="232"/>
        <v/>
      </c>
      <c r="AZ686" s="23"/>
      <c r="BA686" s="25">
        <v>0</v>
      </c>
      <c r="BB686" s="25">
        <v>0</v>
      </c>
      <c r="BC686" s="25">
        <f t="shared" si="234"/>
        <v>-2</v>
      </c>
      <c r="BD686" s="25">
        <f t="shared" si="233"/>
        <v>6.9999999999999951E-2</v>
      </c>
      <c r="BF686" s="55">
        <f t="shared" si="222"/>
        <v>0</v>
      </c>
      <c r="BG686" s="66"/>
      <c r="BH686" s="66"/>
      <c r="BI686" s="25"/>
      <c r="BJ686" s="25"/>
      <c r="BK686" s="20"/>
      <c r="BL686" s="24"/>
      <c r="BM686" s="25"/>
      <c r="BN686" s="25"/>
      <c r="BO686" s="25"/>
      <c r="BP686" s="126"/>
    </row>
    <row r="687" spans="1:68" hidden="1" x14ac:dyDescent="0.2">
      <c r="A687" s="56">
        <v>45311</v>
      </c>
      <c r="B687" s="57" t="s">
        <v>892</v>
      </c>
      <c r="C687" s="24" t="s">
        <v>895</v>
      </c>
      <c r="D687" s="24" t="s">
        <v>573</v>
      </c>
      <c r="F687" s="24" t="s">
        <v>659</v>
      </c>
      <c r="G687" s="74" t="s">
        <v>103</v>
      </c>
      <c r="H687" s="24" t="s">
        <v>659</v>
      </c>
      <c r="I687" s="61" t="s">
        <v>63</v>
      </c>
      <c r="J687" s="61" t="s">
        <v>136</v>
      </c>
      <c r="K687" s="69" t="s">
        <v>893</v>
      </c>
      <c r="L687" s="122">
        <v>2</v>
      </c>
      <c r="M687" s="74" t="s">
        <v>105</v>
      </c>
      <c r="N687" s="60" t="s">
        <v>7</v>
      </c>
      <c r="R687" s="79">
        <v>2</v>
      </c>
      <c r="S687" s="65" t="s">
        <v>372</v>
      </c>
      <c r="T687" s="66">
        <f t="shared" si="224"/>
        <v>4</v>
      </c>
      <c r="U687" s="66">
        <f t="shared" si="225"/>
        <v>2</v>
      </c>
      <c r="V687" s="66">
        <f t="shared" si="226"/>
        <v>142.43</v>
      </c>
      <c r="W687" s="66">
        <f t="shared" si="227"/>
        <v>1648.5</v>
      </c>
      <c r="X687" s="20">
        <f t="shared" si="228"/>
        <v>8.6399757355171372E-2</v>
      </c>
      <c r="Y687" s="67">
        <f t="shared" si="229"/>
        <v>1.4243000000000001</v>
      </c>
      <c r="Z687" s="68">
        <f t="shared" si="230"/>
        <v>14243</v>
      </c>
      <c r="AA687" s="65" t="s">
        <v>53</v>
      </c>
      <c r="AU687" s="23">
        <f t="shared" si="220"/>
        <v>2</v>
      </c>
      <c r="AV687" s="23" t="str">
        <f t="shared" si="221"/>
        <v/>
      </c>
      <c r="AW687" s="23" t="str">
        <f t="shared" si="223"/>
        <v/>
      </c>
      <c r="AX687" s="23" t="str">
        <f t="shared" si="231"/>
        <v/>
      </c>
      <c r="AY687" s="23" t="str">
        <f t="shared" si="232"/>
        <v/>
      </c>
      <c r="AZ687" s="23"/>
      <c r="BA687" s="25">
        <v>0</v>
      </c>
      <c r="BB687" s="25">
        <v>0</v>
      </c>
      <c r="BC687" s="25">
        <f t="shared" si="234"/>
        <v>-2</v>
      </c>
      <c r="BD687" s="25">
        <f t="shared" si="233"/>
        <v>6.9999999999999951E-2</v>
      </c>
      <c r="BF687" s="55">
        <f t="shared" si="222"/>
        <v>0</v>
      </c>
      <c r="BG687" s="66"/>
      <c r="BH687" s="66"/>
      <c r="BI687" s="25"/>
      <c r="BJ687" s="25"/>
      <c r="BK687" s="20"/>
      <c r="BL687" s="24"/>
      <c r="BM687" s="25"/>
      <c r="BN687" s="25"/>
      <c r="BO687" s="25"/>
      <c r="BP687" s="126"/>
    </row>
    <row r="688" spans="1:68" hidden="1" x14ac:dyDescent="0.2">
      <c r="A688" s="56">
        <v>45311</v>
      </c>
      <c r="B688" s="57" t="s">
        <v>892</v>
      </c>
      <c r="C688" s="24" t="s">
        <v>895</v>
      </c>
      <c r="D688" s="24" t="s">
        <v>573</v>
      </c>
      <c r="F688" s="24" t="s">
        <v>659</v>
      </c>
      <c r="G688" s="74" t="s">
        <v>103</v>
      </c>
      <c r="H688" s="24" t="s">
        <v>659</v>
      </c>
      <c r="I688" s="61" t="s">
        <v>63</v>
      </c>
      <c r="J688" s="61" t="s">
        <v>136</v>
      </c>
      <c r="K688" s="69" t="s">
        <v>893</v>
      </c>
      <c r="L688" s="122">
        <v>1</v>
      </c>
      <c r="M688" s="74" t="s">
        <v>105</v>
      </c>
      <c r="N688" s="60" t="s">
        <v>6</v>
      </c>
      <c r="R688" s="79">
        <v>7</v>
      </c>
      <c r="S688" s="65" t="s">
        <v>372</v>
      </c>
      <c r="T688" s="66">
        <f t="shared" si="224"/>
        <v>7</v>
      </c>
      <c r="U688" s="66">
        <f t="shared" si="225"/>
        <v>6</v>
      </c>
      <c r="V688" s="66">
        <f t="shared" si="226"/>
        <v>148.43</v>
      </c>
      <c r="W688" s="66">
        <f t="shared" si="227"/>
        <v>1649.5</v>
      </c>
      <c r="X688" s="20">
        <f t="shared" si="228"/>
        <v>8.9984843892088509E-2</v>
      </c>
      <c r="Y688" s="67">
        <f t="shared" si="229"/>
        <v>1.4843000000000002</v>
      </c>
      <c r="Z688" s="68">
        <f t="shared" si="230"/>
        <v>14843</v>
      </c>
      <c r="AA688" s="65" t="s">
        <v>53</v>
      </c>
      <c r="AU688" s="23">
        <f t="shared" si="220"/>
        <v>6</v>
      </c>
      <c r="AV688" s="23" t="str">
        <f t="shared" si="221"/>
        <v/>
      </c>
      <c r="AW688" s="23" t="str">
        <f t="shared" si="223"/>
        <v/>
      </c>
      <c r="AX688" s="23" t="str">
        <f t="shared" si="231"/>
        <v/>
      </c>
      <c r="AY688" s="23" t="str">
        <f t="shared" si="232"/>
        <v/>
      </c>
      <c r="AZ688" s="23"/>
      <c r="BA688" s="25">
        <v>0</v>
      </c>
      <c r="BB688" s="25">
        <v>0</v>
      </c>
      <c r="BC688" s="25">
        <f t="shared" si="234"/>
        <v>-1</v>
      </c>
      <c r="BD688" s="25">
        <f t="shared" si="233"/>
        <v>6.9999999999999951E-2</v>
      </c>
      <c r="BF688" s="55">
        <f t="shared" si="222"/>
        <v>0</v>
      </c>
      <c r="BG688" s="66"/>
      <c r="BH688" s="66"/>
      <c r="BI688" s="25"/>
      <c r="BJ688" s="25"/>
      <c r="BK688" s="20"/>
      <c r="BL688" s="24"/>
      <c r="BM688" s="25"/>
      <c r="BN688" s="25"/>
      <c r="BO688" s="25"/>
      <c r="BP688" s="126"/>
    </row>
    <row r="689" spans="1:68" hidden="1" x14ac:dyDescent="0.2">
      <c r="A689" s="56">
        <v>45312</v>
      </c>
      <c r="B689" s="57" t="s">
        <v>892</v>
      </c>
      <c r="C689" s="24" t="s">
        <v>920</v>
      </c>
      <c r="D689" s="24" t="s">
        <v>577</v>
      </c>
      <c r="F689" s="74" t="s">
        <v>51</v>
      </c>
      <c r="G689" s="74" t="s">
        <v>103</v>
      </c>
      <c r="H689" s="24" t="s">
        <v>86</v>
      </c>
      <c r="I689" s="24">
        <v>9</v>
      </c>
      <c r="J689" s="24">
        <v>2</v>
      </c>
      <c r="K689" s="87" t="s">
        <v>921</v>
      </c>
      <c r="L689" s="25">
        <v>1</v>
      </c>
      <c r="M689" s="74" t="s">
        <v>105</v>
      </c>
      <c r="N689" s="60" t="s">
        <v>6</v>
      </c>
      <c r="R689" s="25">
        <v>6</v>
      </c>
      <c r="S689" s="83" t="s">
        <v>373</v>
      </c>
      <c r="T689" s="66" t="str">
        <f t="shared" si="224"/>
        <v>0.00</v>
      </c>
      <c r="U689" s="66">
        <f t="shared" si="225"/>
        <v>-1</v>
      </c>
      <c r="V689" s="66">
        <f t="shared" si="226"/>
        <v>147.43</v>
      </c>
      <c r="W689" s="66">
        <f t="shared" si="227"/>
        <v>1650.5</v>
      </c>
      <c r="X689" s="20">
        <f t="shared" si="228"/>
        <v>8.9324447137231144E-2</v>
      </c>
      <c r="Y689" s="67">
        <f t="shared" si="229"/>
        <v>1.4743000000000002</v>
      </c>
      <c r="Z689" s="68">
        <f t="shared" si="230"/>
        <v>14743</v>
      </c>
      <c r="AA689" s="24" t="s">
        <v>52</v>
      </c>
      <c r="AU689" s="23">
        <f t="shared" si="220"/>
        <v>-1</v>
      </c>
      <c r="AV689" s="23" t="str">
        <f t="shared" si="221"/>
        <v/>
      </c>
      <c r="AW689" s="23" t="str">
        <f t="shared" si="223"/>
        <v/>
      </c>
      <c r="AX689" s="23" t="str">
        <f t="shared" si="231"/>
        <v/>
      </c>
      <c r="AY689" s="23" t="str">
        <f t="shared" si="232"/>
        <v/>
      </c>
      <c r="AZ689" s="23"/>
      <c r="BA689" s="25">
        <v>5.9</v>
      </c>
      <c r="BB689" s="25">
        <v>0</v>
      </c>
      <c r="BC689" s="25">
        <f t="shared" si="234"/>
        <v>-1</v>
      </c>
      <c r="BD689" s="25">
        <f t="shared" si="233"/>
        <v>6.9999999999999951E-2</v>
      </c>
      <c r="BF689" s="55">
        <f t="shared" si="222"/>
        <v>0</v>
      </c>
      <c r="BG689" s="66"/>
      <c r="BH689" s="66"/>
      <c r="BI689" s="25"/>
      <c r="BJ689" s="25"/>
      <c r="BK689" s="20"/>
      <c r="BL689" s="24"/>
      <c r="BM689" s="25"/>
      <c r="BN689" s="25"/>
      <c r="BO689" s="25"/>
      <c r="BP689" s="126"/>
    </row>
    <row r="690" spans="1:68" hidden="1" x14ac:dyDescent="0.2">
      <c r="A690" s="56">
        <v>45313</v>
      </c>
      <c r="B690" s="57" t="s">
        <v>892</v>
      </c>
      <c r="C690" s="24" t="s">
        <v>899</v>
      </c>
      <c r="D690" s="24" t="s">
        <v>621</v>
      </c>
      <c r="F690" s="74" t="s">
        <v>51</v>
      </c>
      <c r="G690" s="74" t="s">
        <v>121</v>
      </c>
      <c r="H690" s="24" t="s">
        <v>528</v>
      </c>
      <c r="I690" s="61" t="s">
        <v>95</v>
      </c>
      <c r="J690" s="61" t="s">
        <v>96</v>
      </c>
      <c r="K690" s="60" t="s">
        <v>861</v>
      </c>
      <c r="L690" s="122">
        <v>1</v>
      </c>
      <c r="M690" s="74" t="s">
        <v>105</v>
      </c>
      <c r="N690" s="60" t="s">
        <v>6</v>
      </c>
      <c r="R690" s="79">
        <v>10</v>
      </c>
      <c r="S690" s="65" t="s">
        <v>363</v>
      </c>
      <c r="T690" s="66" t="str">
        <f t="shared" si="224"/>
        <v>0.00</v>
      </c>
      <c r="U690" s="66">
        <f t="shared" si="225"/>
        <v>-1</v>
      </c>
      <c r="V690" s="66">
        <f t="shared" si="226"/>
        <v>146.43</v>
      </c>
      <c r="W690" s="66">
        <f t="shared" si="227"/>
        <v>1651.5</v>
      </c>
      <c r="X690" s="20">
        <f t="shared" si="228"/>
        <v>8.8664850136239787E-2</v>
      </c>
      <c r="Y690" s="67">
        <f t="shared" si="229"/>
        <v>1.4643000000000002</v>
      </c>
      <c r="Z690" s="68">
        <f t="shared" si="230"/>
        <v>14643</v>
      </c>
      <c r="AA690" s="65" t="s">
        <v>52</v>
      </c>
      <c r="AU690" s="23" t="str">
        <f t="shared" si="220"/>
        <v/>
      </c>
      <c r="AV690" s="23">
        <f t="shared" si="221"/>
        <v>-1</v>
      </c>
      <c r="AW690" s="23" t="str">
        <f t="shared" si="223"/>
        <v/>
      </c>
      <c r="AX690" s="23" t="str">
        <f t="shared" si="231"/>
        <v/>
      </c>
      <c r="AY690" s="23" t="str">
        <f t="shared" si="232"/>
        <v/>
      </c>
      <c r="AZ690" s="23" t="s">
        <v>720</v>
      </c>
      <c r="BA690" s="25">
        <v>0</v>
      </c>
      <c r="BB690" s="25">
        <v>4.8899999999999997</v>
      </c>
      <c r="BC690" s="25">
        <f t="shared" si="234"/>
        <v>3.8899999999999997</v>
      </c>
      <c r="BD690" s="25">
        <f t="shared" si="233"/>
        <v>4.6176999999999992</v>
      </c>
      <c r="BF690" s="55">
        <f t="shared" si="222"/>
        <v>0</v>
      </c>
      <c r="BG690" s="66"/>
      <c r="BH690" s="66"/>
      <c r="BI690" s="25"/>
      <c r="BJ690" s="25"/>
      <c r="BK690" s="20"/>
      <c r="BL690" s="24"/>
      <c r="BM690" s="25"/>
      <c r="BN690" s="25"/>
      <c r="BO690" s="25"/>
      <c r="BP690" s="126"/>
    </row>
    <row r="691" spans="1:68" hidden="1" x14ac:dyDescent="0.2">
      <c r="A691" s="56">
        <v>45313</v>
      </c>
      <c r="B691" s="57" t="s">
        <v>892</v>
      </c>
      <c r="C691" s="24" t="s">
        <v>899</v>
      </c>
      <c r="D691" s="24" t="s">
        <v>621</v>
      </c>
      <c r="F691" s="74" t="s">
        <v>51</v>
      </c>
      <c r="G691" s="74" t="s">
        <v>121</v>
      </c>
      <c r="H691" s="24" t="s">
        <v>528</v>
      </c>
      <c r="I691" s="61" t="s">
        <v>95</v>
      </c>
      <c r="J691" s="61" t="s">
        <v>96</v>
      </c>
      <c r="K691" s="60" t="s">
        <v>861</v>
      </c>
      <c r="L691" s="122">
        <v>2</v>
      </c>
      <c r="M691" s="74" t="s">
        <v>105</v>
      </c>
      <c r="N691" s="60" t="s">
        <v>7</v>
      </c>
      <c r="R691" s="79">
        <v>2.5</v>
      </c>
      <c r="S691" s="65" t="s">
        <v>363</v>
      </c>
      <c r="T691" s="66" t="str">
        <f t="shared" si="224"/>
        <v>0.00</v>
      </c>
      <c r="U691" s="66">
        <f t="shared" si="225"/>
        <v>-2</v>
      </c>
      <c r="V691" s="66">
        <f t="shared" si="226"/>
        <v>144.43</v>
      </c>
      <c r="W691" s="66">
        <f t="shared" si="227"/>
        <v>1653.5</v>
      </c>
      <c r="X691" s="20">
        <f t="shared" si="228"/>
        <v>8.7348049591775029E-2</v>
      </c>
      <c r="Y691" s="67">
        <f t="shared" si="229"/>
        <v>1.4443000000000001</v>
      </c>
      <c r="Z691" s="68">
        <f t="shared" si="230"/>
        <v>14443</v>
      </c>
      <c r="AA691" s="65" t="s">
        <v>52</v>
      </c>
      <c r="AU691" s="23" t="str">
        <f t="shared" si="220"/>
        <v/>
      </c>
      <c r="AV691" s="23">
        <f t="shared" si="221"/>
        <v>-2</v>
      </c>
      <c r="AW691" s="23" t="str">
        <f t="shared" si="223"/>
        <v/>
      </c>
      <c r="AX691" s="23" t="str">
        <f t="shared" si="231"/>
        <v/>
      </c>
      <c r="AY691" s="23" t="str">
        <f t="shared" si="232"/>
        <v/>
      </c>
      <c r="AZ691" s="23" t="s">
        <v>720</v>
      </c>
      <c r="BA691" s="25">
        <v>0</v>
      </c>
      <c r="BB691" s="25">
        <v>1.82</v>
      </c>
      <c r="BC691" s="25">
        <f t="shared" si="234"/>
        <v>1.6400000000000001</v>
      </c>
      <c r="BD691" s="25">
        <f t="shared" si="233"/>
        <v>1.7625999999999999</v>
      </c>
      <c r="BF691" s="55">
        <f t="shared" si="222"/>
        <v>0</v>
      </c>
      <c r="BG691" s="66"/>
      <c r="BH691" s="66"/>
      <c r="BI691" s="25"/>
      <c r="BJ691" s="25"/>
      <c r="BK691" s="20"/>
      <c r="BL691" s="24"/>
      <c r="BM691" s="25"/>
      <c r="BN691" s="25"/>
      <c r="BO691" s="25"/>
      <c r="BP691" s="126"/>
    </row>
    <row r="692" spans="1:68" hidden="1" x14ac:dyDescent="0.2">
      <c r="A692" s="56">
        <v>45313</v>
      </c>
      <c r="B692" s="57" t="s">
        <v>892</v>
      </c>
      <c r="C692" s="24" t="s">
        <v>899</v>
      </c>
      <c r="D692" s="24" t="s">
        <v>621</v>
      </c>
      <c r="F692" s="74" t="s">
        <v>51</v>
      </c>
      <c r="G692" s="74" t="s">
        <v>121</v>
      </c>
      <c r="H692" s="24" t="s">
        <v>528</v>
      </c>
      <c r="I692" s="61" t="s">
        <v>159</v>
      </c>
      <c r="J692" s="61" t="s">
        <v>202</v>
      </c>
      <c r="K692" s="69" t="s">
        <v>898</v>
      </c>
      <c r="L692" s="122">
        <v>1</v>
      </c>
      <c r="M692" s="74" t="s">
        <v>105</v>
      </c>
      <c r="N692" s="60" t="s">
        <v>6</v>
      </c>
      <c r="R692" s="79">
        <v>5</v>
      </c>
      <c r="S692" s="65" t="s">
        <v>372</v>
      </c>
      <c r="T692" s="66">
        <f t="shared" si="224"/>
        <v>5</v>
      </c>
      <c r="U692" s="66">
        <f t="shared" si="225"/>
        <v>4</v>
      </c>
      <c r="V692" s="66">
        <f t="shared" si="226"/>
        <v>148.43</v>
      </c>
      <c r="W692" s="66">
        <f t="shared" si="227"/>
        <v>1654.5</v>
      </c>
      <c r="X692" s="20">
        <f t="shared" si="228"/>
        <v>8.9712904200664856E-2</v>
      </c>
      <c r="Y692" s="67">
        <f t="shared" si="229"/>
        <v>1.4843000000000002</v>
      </c>
      <c r="Z692" s="68">
        <f t="shared" si="230"/>
        <v>14843</v>
      </c>
      <c r="AA692" s="65" t="s">
        <v>53</v>
      </c>
      <c r="AU692" s="23" t="str">
        <f t="shared" si="220"/>
        <v/>
      </c>
      <c r="AV692" s="23">
        <f t="shared" si="221"/>
        <v>4</v>
      </c>
      <c r="AW692" s="23" t="str">
        <f t="shared" si="223"/>
        <v/>
      </c>
      <c r="AX692" s="23" t="str">
        <f t="shared" si="231"/>
        <v/>
      </c>
      <c r="AY692" s="23" t="str">
        <f t="shared" si="232"/>
        <v/>
      </c>
      <c r="AZ692" s="23" t="s">
        <v>720</v>
      </c>
      <c r="BA692" s="25">
        <v>0</v>
      </c>
      <c r="BB692" s="25">
        <v>3.75</v>
      </c>
      <c r="BC692" s="25">
        <f t="shared" si="234"/>
        <v>2.75</v>
      </c>
      <c r="BD692" s="25">
        <f t="shared" ref="BD692:BD723" si="235">0.93*(BB692-1)+1</f>
        <v>3.5575000000000001</v>
      </c>
      <c r="BF692" s="55">
        <f t="shared" si="222"/>
        <v>0</v>
      </c>
      <c r="BG692" s="66"/>
      <c r="BH692" s="66"/>
      <c r="BI692" s="25"/>
      <c r="BJ692" s="25"/>
      <c r="BK692" s="20"/>
      <c r="BL692" s="24"/>
      <c r="BM692" s="25"/>
      <c r="BN692" s="25"/>
      <c r="BO692" s="25"/>
      <c r="BP692" s="126"/>
    </row>
    <row r="693" spans="1:68" hidden="1" x14ac:dyDescent="0.2">
      <c r="A693" s="56">
        <v>45315</v>
      </c>
      <c r="B693" s="57" t="s">
        <v>892</v>
      </c>
      <c r="C693" s="24" t="s">
        <v>900</v>
      </c>
      <c r="D693" s="24" t="s">
        <v>397</v>
      </c>
      <c r="F693" s="74" t="s">
        <v>51</v>
      </c>
      <c r="G693" s="74" t="s">
        <v>103</v>
      </c>
      <c r="H693" s="24" t="s">
        <v>55</v>
      </c>
      <c r="I693" s="61" t="s">
        <v>95</v>
      </c>
      <c r="J693" s="61" t="s">
        <v>96</v>
      </c>
      <c r="K693" s="60" t="s">
        <v>901</v>
      </c>
      <c r="L693" s="122">
        <v>1</v>
      </c>
      <c r="M693" s="74" t="s">
        <v>105</v>
      </c>
      <c r="N693" s="60" t="s">
        <v>6</v>
      </c>
      <c r="R693" s="79">
        <v>6</v>
      </c>
      <c r="S693" s="65" t="s">
        <v>363</v>
      </c>
      <c r="T693" s="66" t="str">
        <f t="shared" si="224"/>
        <v>0.00</v>
      </c>
      <c r="U693" s="66">
        <f t="shared" si="225"/>
        <v>-1</v>
      </c>
      <c r="V693" s="66">
        <f t="shared" si="226"/>
        <v>147.43</v>
      </c>
      <c r="W693" s="66">
        <f t="shared" si="227"/>
        <v>1655.5</v>
      </c>
      <c r="X693" s="20">
        <f t="shared" si="228"/>
        <v>8.9054666263968588E-2</v>
      </c>
      <c r="Y693" s="67">
        <f t="shared" si="229"/>
        <v>1.4743000000000002</v>
      </c>
      <c r="Z693" s="68">
        <f t="shared" si="230"/>
        <v>14743</v>
      </c>
      <c r="AA693" s="65" t="s">
        <v>52</v>
      </c>
      <c r="AU693" s="23">
        <f t="shared" si="220"/>
        <v>-1</v>
      </c>
      <c r="AV693" s="23" t="str">
        <f t="shared" si="221"/>
        <v/>
      </c>
      <c r="AW693" s="23" t="str">
        <f t="shared" si="223"/>
        <v/>
      </c>
      <c r="AX693" s="23" t="str">
        <f t="shared" si="231"/>
        <v/>
      </c>
      <c r="AY693" s="23" t="str">
        <f t="shared" si="232"/>
        <v/>
      </c>
      <c r="AZ693" s="23"/>
      <c r="BA693" s="25">
        <v>5.5</v>
      </c>
      <c r="BB693" s="25">
        <v>5.24</v>
      </c>
      <c r="BC693" s="25">
        <f t="shared" si="234"/>
        <v>4.24</v>
      </c>
      <c r="BD693" s="25">
        <f t="shared" si="235"/>
        <v>4.9432000000000009</v>
      </c>
      <c r="BF693" s="55">
        <f t="shared" si="222"/>
        <v>0</v>
      </c>
      <c r="BG693" s="66"/>
      <c r="BH693" s="66"/>
      <c r="BI693" s="25"/>
      <c r="BJ693" s="25"/>
      <c r="BK693" s="20"/>
      <c r="BL693" s="24"/>
      <c r="BM693" s="25"/>
      <c r="BN693" s="25"/>
      <c r="BO693" s="25"/>
      <c r="BP693" s="126"/>
    </row>
    <row r="694" spans="1:68" hidden="1" x14ac:dyDescent="0.2">
      <c r="A694" s="56">
        <v>45316</v>
      </c>
      <c r="B694" s="57" t="s">
        <v>892</v>
      </c>
      <c r="C694" s="24" t="s">
        <v>903</v>
      </c>
      <c r="D694" s="24" t="s">
        <v>398</v>
      </c>
      <c r="F694" s="74" t="s">
        <v>51</v>
      </c>
      <c r="G694" s="74" t="s">
        <v>121</v>
      </c>
      <c r="H694" s="24" t="s">
        <v>902</v>
      </c>
      <c r="I694" s="61" t="s">
        <v>159</v>
      </c>
      <c r="J694" s="61" t="s">
        <v>84</v>
      </c>
      <c r="K694" s="60" t="s">
        <v>904</v>
      </c>
      <c r="L694" s="122">
        <v>1</v>
      </c>
      <c r="M694" s="74" t="s">
        <v>105</v>
      </c>
      <c r="N694" s="60" t="s">
        <v>6</v>
      </c>
      <c r="R694" s="79">
        <v>16</v>
      </c>
      <c r="S694" s="65" t="s">
        <v>363</v>
      </c>
      <c r="T694" s="66" t="str">
        <f t="shared" si="224"/>
        <v>0.00</v>
      </c>
      <c r="U694" s="66">
        <f t="shared" si="225"/>
        <v>-1</v>
      </c>
      <c r="V694" s="66">
        <f t="shared" si="226"/>
        <v>146.43</v>
      </c>
      <c r="W694" s="66">
        <f t="shared" si="227"/>
        <v>1656.5</v>
      </c>
      <c r="X694" s="20">
        <f t="shared" si="228"/>
        <v>8.8397223060670091E-2</v>
      </c>
      <c r="Y694" s="67">
        <f t="shared" si="229"/>
        <v>1.4643000000000002</v>
      </c>
      <c r="Z694" s="68">
        <f t="shared" si="230"/>
        <v>14643</v>
      </c>
      <c r="AA694" s="65" t="s">
        <v>52</v>
      </c>
      <c r="AU694" s="23" t="str">
        <f t="shared" si="220"/>
        <v/>
      </c>
      <c r="AV694" s="23">
        <f t="shared" si="221"/>
        <v>-1</v>
      </c>
      <c r="AW694" s="23" t="str">
        <f t="shared" si="223"/>
        <v/>
      </c>
      <c r="AX694" s="23" t="str">
        <f t="shared" si="231"/>
        <v/>
      </c>
      <c r="AY694" s="23" t="str">
        <f t="shared" si="232"/>
        <v/>
      </c>
      <c r="AZ694" s="23" t="s">
        <v>720</v>
      </c>
      <c r="BA694" s="25">
        <v>0</v>
      </c>
      <c r="BB694" s="25">
        <v>15.11</v>
      </c>
      <c r="BC694" s="25">
        <f t="shared" si="234"/>
        <v>14.11</v>
      </c>
      <c r="BD694" s="25">
        <f t="shared" si="235"/>
        <v>14.122300000000001</v>
      </c>
      <c r="BE694" t="s">
        <v>970</v>
      </c>
      <c r="BF694" s="55">
        <f t="shared" si="222"/>
        <v>0</v>
      </c>
      <c r="BG694" s="66"/>
      <c r="BH694" s="66"/>
      <c r="BI694" s="25"/>
      <c r="BJ694" s="25"/>
      <c r="BK694" s="20"/>
      <c r="BL694" s="24"/>
      <c r="BM694" s="25"/>
      <c r="BN694" s="25"/>
      <c r="BO694" s="25"/>
      <c r="BP694" s="126"/>
    </row>
    <row r="695" spans="1:68" hidden="1" x14ac:dyDescent="0.2">
      <c r="A695" s="56">
        <v>45316</v>
      </c>
      <c r="B695" s="57" t="s">
        <v>892</v>
      </c>
      <c r="C695" s="24" t="s">
        <v>903</v>
      </c>
      <c r="D695" s="24" t="s">
        <v>398</v>
      </c>
      <c r="F695" s="74" t="s">
        <v>51</v>
      </c>
      <c r="G695" s="74" t="s">
        <v>121</v>
      </c>
      <c r="H695" s="24" t="s">
        <v>902</v>
      </c>
      <c r="I695" s="61" t="s">
        <v>159</v>
      </c>
      <c r="J695" s="61" t="s">
        <v>84</v>
      </c>
      <c r="K695" s="60" t="s">
        <v>904</v>
      </c>
      <c r="L695" s="122">
        <v>1</v>
      </c>
      <c r="M695" s="74" t="s">
        <v>105</v>
      </c>
      <c r="N695" s="60" t="s">
        <v>7</v>
      </c>
      <c r="R695" s="79">
        <v>4</v>
      </c>
      <c r="S695" s="65" t="s">
        <v>363</v>
      </c>
      <c r="T695" s="66" t="str">
        <f t="shared" si="224"/>
        <v>0.00</v>
      </c>
      <c r="U695" s="66">
        <f t="shared" si="225"/>
        <v>-1</v>
      </c>
      <c r="V695" s="66">
        <f t="shared" si="226"/>
        <v>145.43</v>
      </c>
      <c r="W695" s="66">
        <f t="shared" si="227"/>
        <v>1657.5</v>
      </c>
      <c r="X695" s="20">
        <f t="shared" si="228"/>
        <v>8.7740573152337867E-2</v>
      </c>
      <c r="Y695" s="67">
        <f t="shared" si="229"/>
        <v>1.4543000000000001</v>
      </c>
      <c r="Z695" s="68">
        <f t="shared" si="230"/>
        <v>14543</v>
      </c>
      <c r="AA695" s="65" t="s">
        <v>52</v>
      </c>
      <c r="AU695" s="23" t="str">
        <f t="shared" si="220"/>
        <v/>
      </c>
      <c r="AV695" s="23">
        <f t="shared" si="221"/>
        <v>-1</v>
      </c>
      <c r="AW695" s="23" t="str">
        <f t="shared" si="223"/>
        <v/>
      </c>
      <c r="AX695" s="23" t="str">
        <f t="shared" si="231"/>
        <v/>
      </c>
      <c r="AY695" s="23" t="str">
        <f t="shared" si="232"/>
        <v/>
      </c>
      <c r="AZ695" s="23" t="s">
        <v>720</v>
      </c>
      <c r="BA695" s="25">
        <v>0</v>
      </c>
      <c r="BB695" s="25">
        <v>4.5999999999999996</v>
      </c>
      <c r="BC695" s="25">
        <f t="shared" si="234"/>
        <v>3.5999999999999996</v>
      </c>
      <c r="BD695" s="25">
        <f t="shared" si="235"/>
        <v>4.3479999999999999</v>
      </c>
      <c r="BE695" t="s">
        <v>970</v>
      </c>
      <c r="BF695" s="55">
        <f t="shared" si="222"/>
        <v>0</v>
      </c>
      <c r="BG695" s="66"/>
      <c r="BH695" s="66"/>
      <c r="BI695" s="25"/>
      <c r="BJ695" s="25"/>
      <c r="BK695" s="20"/>
      <c r="BL695" s="24"/>
      <c r="BM695" s="25"/>
      <c r="BN695" s="25"/>
      <c r="BO695" s="25"/>
      <c r="BP695" s="126"/>
    </row>
    <row r="696" spans="1:68" hidden="1" x14ac:dyDescent="0.2">
      <c r="A696" s="56">
        <v>45317</v>
      </c>
      <c r="B696" s="57" t="s">
        <v>892</v>
      </c>
      <c r="C696" s="24" t="s">
        <v>907</v>
      </c>
      <c r="D696" s="24" t="s">
        <v>562</v>
      </c>
      <c r="F696" s="74" t="s">
        <v>51</v>
      </c>
      <c r="G696" s="74" t="s">
        <v>103</v>
      </c>
      <c r="H696" s="24" t="s">
        <v>209</v>
      </c>
      <c r="I696" s="61" t="s">
        <v>159</v>
      </c>
      <c r="J696" s="61" t="s">
        <v>96</v>
      </c>
      <c r="K696" s="69" t="s">
        <v>909</v>
      </c>
      <c r="L696" s="122">
        <v>2</v>
      </c>
      <c r="M696" s="74" t="s">
        <v>105</v>
      </c>
      <c r="N696" s="60" t="s">
        <v>6</v>
      </c>
      <c r="R696" s="79">
        <v>3.36</v>
      </c>
      <c r="S696" s="65" t="s">
        <v>372</v>
      </c>
      <c r="T696" s="66">
        <f t="shared" si="224"/>
        <v>6.72</v>
      </c>
      <c r="U696" s="66">
        <f t="shared" si="225"/>
        <v>4.72</v>
      </c>
      <c r="V696" s="66">
        <f t="shared" si="226"/>
        <v>150.15</v>
      </c>
      <c r="W696" s="66">
        <f t="shared" si="227"/>
        <v>1659.5</v>
      </c>
      <c r="X696" s="20">
        <f t="shared" si="228"/>
        <v>9.0479059957818617E-2</v>
      </c>
      <c r="Y696" s="67">
        <f t="shared" si="229"/>
        <v>1.5015000000000001</v>
      </c>
      <c r="Z696" s="68">
        <f t="shared" si="230"/>
        <v>15015</v>
      </c>
      <c r="AA696" s="65" t="s">
        <v>53</v>
      </c>
      <c r="AU696" s="23">
        <f t="shared" si="220"/>
        <v>4.72</v>
      </c>
      <c r="AV696" s="23" t="str">
        <f t="shared" si="221"/>
        <v/>
      </c>
      <c r="AW696" s="23" t="str">
        <f t="shared" si="223"/>
        <v/>
      </c>
      <c r="AX696" s="23" t="str">
        <f t="shared" si="231"/>
        <v/>
      </c>
      <c r="AY696" s="23" t="str">
        <f t="shared" si="232"/>
        <v/>
      </c>
      <c r="AZ696" s="23"/>
      <c r="BA696" s="25">
        <v>2.4</v>
      </c>
      <c r="BB696" s="25">
        <v>2.86</v>
      </c>
      <c r="BC696" s="25">
        <f t="shared" si="234"/>
        <v>3.7199999999999998</v>
      </c>
      <c r="BD696" s="25">
        <f t="shared" si="235"/>
        <v>2.7298</v>
      </c>
      <c r="BE696" t="s">
        <v>969</v>
      </c>
      <c r="BF696" s="55">
        <f t="shared" si="222"/>
        <v>0</v>
      </c>
      <c r="BG696" s="66"/>
      <c r="BH696" s="66"/>
      <c r="BI696" s="25"/>
      <c r="BJ696" s="25"/>
      <c r="BK696" s="20"/>
      <c r="BL696" s="24"/>
      <c r="BM696" s="25"/>
      <c r="BN696" s="25"/>
      <c r="BO696" s="25"/>
      <c r="BP696" s="126"/>
    </row>
    <row r="697" spans="1:68" hidden="1" x14ac:dyDescent="0.2">
      <c r="A697" s="56">
        <v>45317</v>
      </c>
      <c r="B697" s="57" t="s">
        <v>892</v>
      </c>
      <c r="C697" s="24" t="s">
        <v>907</v>
      </c>
      <c r="D697" s="24" t="s">
        <v>562</v>
      </c>
      <c r="F697" s="74" t="s">
        <v>51</v>
      </c>
      <c r="G697" s="74" t="s">
        <v>103</v>
      </c>
      <c r="H697" s="24" t="s">
        <v>906</v>
      </c>
      <c r="I697" s="61" t="s">
        <v>80</v>
      </c>
      <c r="J697" s="61" t="s">
        <v>80</v>
      </c>
      <c r="K697" s="69" t="s">
        <v>908</v>
      </c>
      <c r="L697" s="122">
        <v>1</v>
      </c>
      <c r="M697" s="74" t="s">
        <v>105</v>
      </c>
      <c r="N697" s="60" t="s">
        <v>6</v>
      </c>
      <c r="R697" s="79">
        <v>3.6</v>
      </c>
      <c r="S697" s="65" t="s">
        <v>372</v>
      </c>
      <c r="T697" s="66">
        <f t="shared" si="224"/>
        <v>3.6</v>
      </c>
      <c r="U697" s="66">
        <f t="shared" si="225"/>
        <v>2.6</v>
      </c>
      <c r="V697" s="66">
        <f t="shared" si="226"/>
        <v>152.75</v>
      </c>
      <c r="W697" s="66">
        <f t="shared" si="227"/>
        <v>1660.5</v>
      </c>
      <c r="X697" s="20">
        <f t="shared" si="228"/>
        <v>9.1990364348087925E-2</v>
      </c>
      <c r="Y697" s="67">
        <f t="shared" si="229"/>
        <v>1.5275000000000001</v>
      </c>
      <c r="Z697" s="68">
        <f t="shared" si="230"/>
        <v>15275</v>
      </c>
      <c r="AA697" s="65" t="s">
        <v>53</v>
      </c>
      <c r="AU697" s="23">
        <f t="shared" si="220"/>
        <v>2.6</v>
      </c>
      <c r="AV697" s="23" t="str">
        <f t="shared" si="221"/>
        <v/>
      </c>
      <c r="AW697" s="23" t="str">
        <f t="shared" si="223"/>
        <v/>
      </c>
      <c r="AX697" s="23" t="str">
        <f t="shared" si="231"/>
        <v/>
      </c>
      <c r="AY697" s="23" t="str">
        <f t="shared" si="232"/>
        <v/>
      </c>
      <c r="AZ697" s="23"/>
      <c r="BA697" s="25">
        <v>3</v>
      </c>
      <c r="BB697" s="25">
        <v>3.45</v>
      </c>
      <c r="BC697" s="25">
        <f t="shared" si="234"/>
        <v>2.4500000000000002</v>
      </c>
      <c r="BD697" s="25">
        <f t="shared" si="235"/>
        <v>3.2785000000000002</v>
      </c>
      <c r="BE697" t="s">
        <v>969</v>
      </c>
      <c r="BF697" s="55">
        <f t="shared" si="222"/>
        <v>0</v>
      </c>
      <c r="BG697" s="66"/>
      <c r="BH697" s="66"/>
      <c r="BI697" s="25"/>
      <c r="BJ697" s="25"/>
      <c r="BK697" s="20"/>
      <c r="BL697" s="24"/>
      <c r="BM697" s="25"/>
      <c r="BN697" s="25"/>
      <c r="BO697" s="25"/>
      <c r="BP697" s="126"/>
    </row>
    <row r="698" spans="1:68" hidden="1" x14ac:dyDescent="0.2">
      <c r="A698" s="56">
        <v>45317</v>
      </c>
      <c r="B698" s="57" t="s">
        <v>892</v>
      </c>
      <c r="C698" s="24" t="s">
        <v>899</v>
      </c>
      <c r="D698" s="24" t="s">
        <v>562</v>
      </c>
      <c r="F698" s="74" t="s">
        <v>51</v>
      </c>
      <c r="G698" s="74" t="s">
        <v>121</v>
      </c>
      <c r="H698" s="24" t="s">
        <v>858</v>
      </c>
      <c r="I698" s="61" t="s">
        <v>136</v>
      </c>
      <c r="J698" s="61" t="s">
        <v>63</v>
      </c>
      <c r="K698" s="70" t="s">
        <v>905</v>
      </c>
      <c r="L698" s="122">
        <v>1</v>
      </c>
      <c r="M698" s="74" t="s">
        <v>105</v>
      </c>
      <c r="N698" s="60" t="s">
        <v>6</v>
      </c>
      <c r="R698" s="79">
        <v>10</v>
      </c>
      <c r="S698" s="65" t="s">
        <v>373</v>
      </c>
      <c r="T698" s="66" t="str">
        <f t="shared" si="224"/>
        <v>0.00</v>
      </c>
      <c r="U698" s="66">
        <f t="shared" si="225"/>
        <v>-1</v>
      </c>
      <c r="V698" s="66">
        <f t="shared" si="226"/>
        <v>151.75</v>
      </c>
      <c r="W698" s="66">
        <f t="shared" si="227"/>
        <v>1661.5</v>
      </c>
      <c r="X698" s="20">
        <f t="shared" si="228"/>
        <v>9.1333132711405363E-2</v>
      </c>
      <c r="Y698" s="67">
        <f t="shared" si="229"/>
        <v>1.5175000000000001</v>
      </c>
      <c r="Z698" s="68">
        <f t="shared" si="230"/>
        <v>15175</v>
      </c>
      <c r="AA698" s="65" t="s">
        <v>52</v>
      </c>
      <c r="AU698" s="23" t="str">
        <f t="shared" si="220"/>
        <v/>
      </c>
      <c r="AV698" s="23">
        <f t="shared" si="221"/>
        <v>-1</v>
      </c>
      <c r="AW698" s="23" t="str">
        <f t="shared" si="223"/>
        <v/>
      </c>
      <c r="AX698" s="23" t="str">
        <f t="shared" si="231"/>
        <v/>
      </c>
      <c r="AY698" s="23" t="str">
        <f t="shared" si="232"/>
        <v/>
      </c>
      <c r="AZ698" s="23" t="s">
        <v>720</v>
      </c>
      <c r="BA698" s="25">
        <v>0</v>
      </c>
      <c r="BB698" s="25">
        <v>6.6</v>
      </c>
      <c r="BC698" s="25">
        <f t="shared" si="234"/>
        <v>5.6</v>
      </c>
      <c r="BD698" s="25">
        <f t="shared" si="235"/>
        <v>6.2080000000000002</v>
      </c>
      <c r="BE698" t="s">
        <v>969</v>
      </c>
      <c r="BF698" s="55">
        <f t="shared" si="222"/>
        <v>0</v>
      </c>
      <c r="BG698" s="66"/>
      <c r="BH698" s="66"/>
      <c r="BI698" s="25"/>
      <c r="BJ698" s="25"/>
      <c r="BK698" s="20"/>
      <c r="BL698" s="24"/>
      <c r="BM698" s="25"/>
      <c r="BN698" s="25"/>
      <c r="BO698" s="25"/>
      <c r="BP698" s="126"/>
    </row>
    <row r="699" spans="1:68" hidden="1" x14ac:dyDescent="0.2">
      <c r="A699" s="56">
        <v>45317</v>
      </c>
      <c r="B699" s="57" t="s">
        <v>892</v>
      </c>
      <c r="C699" s="24" t="s">
        <v>899</v>
      </c>
      <c r="D699" s="24" t="s">
        <v>562</v>
      </c>
      <c r="F699" s="74" t="s">
        <v>51</v>
      </c>
      <c r="G699" s="74" t="s">
        <v>121</v>
      </c>
      <c r="H699" s="24" t="s">
        <v>858</v>
      </c>
      <c r="I699" s="61" t="s">
        <v>136</v>
      </c>
      <c r="J699" s="61" t="s">
        <v>63</v>
      </c>
      <c r="K699" s="69" t="s">
        <v>905</v>
      </c>
      <c r="L699" s="122">
        <v>1</v>
      </c>
      <c r="M699" s="74" t="s">
        <v>105</v>
      </c>
      <c r="N699" s="60" t="s">
        <v>7</v>
      </c>
      <c r="R699" s="79">
        <v>2.4500000000000002</v>
      </c>
      <c r="S699" s="65" t="s">
        <v>373</v>
      </c>
      <c r="T699" s="66">
        <f t="shared" si="224"/>
        <v>2.4500000000000002</v>
      </c>
      <c r="U699" s="66">
        <f t="shared" si="225"/>
        <v>1.4500000000000002</v>
      </c>
      <c r="V699" s="66">
        <f t="shared" si="226"/>
        <v>153.19999999999999</v>
      </c>
      <c r="W699" s="66">
        <f t="shared" si="227"/>
        <v>1662.5</v>
      </c>
      <c r="X699" s="20">
        <f t="shared" si="228"/>
        <v>9.2150375939849621E-2</v>
      </c>
      <c r="Y699" s="67">
        <f t="shared" si="229"/>
        <v>1.5319999999999998</v>
      </c>
      <c r="Z699" s="68">
        <f t="shared" si="230"/>
        <v>15319.999999999998</v>
      </c>
      <c r="AA699" s="65" t="s">
        <v>53</v>
      </c>
      <c r="AU699" s="23" t="str">
        <f t="shared" si="220"/>
        <v/>
      </c>
      <c r="AV699" s="23">
        <f t="shared" si="221"/>
        <v>1.4500000000000002</v>
      </c>
      <c r="AW699" s="23" t="str">
        <f t="shared" si="223"/>
        <v/>
      </c>
      <c r="AX699" s="23" t="str">
        <f t="shared" si="231"/>
        <v/>
      </c>
      <c r="AY699" s="23" t="str">
        <f t="shared" si="232"/>
        <v/>
      </c>
      <c r="AZ699" s="23" t="s">
        <v>720</v>
      </c>
      <c r="BA699" s="25">
        <v>0</v>
      </c>
      <c r="BB699" s="25">
        <v>2.15</v>
      </c>
      <c r="BC699" s="25">
        <f t="shared" si="234"/>
        <v>1.1499999999999999</v>
      </c>
      <c r="BD699" s="25">
        <f t="shared" si="235"/>
        <v>2.0694999999999997</v>
      </c>
      <c r="BE699" t="s">
        <v>969</v>
      </c>
      <c r="BF699" s="55">
        <f t="shared" si="222"/>
        <v>0</v>
      </c>
      <c r="BG699" s="66"/>
      <c r="BH699" s="66"/>
      <c r="BI699" s="25"/>
      <c r="BJ699" s="25"/>
      <c r="BK699" s="20"/>
      <c r="BL699" s="24"/>
      <c r="BM699" s="25"/>
      <c r="BN699" s="25"/>
      <c r="BO699" s="25"/>
      <c r="BP699" s="126"/>
    </row>
    <row r="700" spans="1:68" hidden="1" x14ac:dyDescent="0.2">
      <c r="A700" s="56">
        <v>45317</v>
      </c>
      <c r="B700" s="57" t="s">
        <v>892</v>
      </c>
      <c r="C700" s="24" t="s">
        <v>907</v>
      </c>
      <c r="D700" s="24" t="s">
        <v>562</v>
      </c>
      <c r="F700" s="74" t="s">
        <v>51</v>
      </c>
      <c r="G700" s="74" t="s">
        <v>103</v>
      </c>
      <c r="H700" s="24" t="s">
        <v>711</v>
      </c>
      <c r="I700" s="61" t="s">
        <v>156</v>
      </c>
      <c r="J700" s="61" t="s">
        <v>63</v>
      </c>
      <c r="K700" s="60" t="s">
        <v>910</v>
      </c>
      <c r="L700" s="122">
        <v>3</v>
      </c>
      <c r="M700" s="74" t="s">
        <v>105</v>
      </c>
      <c r="N700" s="60" t="s">
        <v>6</v>
      </c>
      <c r="R700" s="79">
        <v>4.4000000000000004</v>
      </c>
      <c r="S700" s="65" t="s">
        <v>363</v>
      </c>
      <c r="T700" s="66" t="str">
        <f t="shared" si="224"/>
        <v>0.00</v>
      </c>
      <c r="U700" s="66">
        <f t="shared" si="225"/>
        <v>-3</v>
      </c>
      <c r="V700" s="66">
        <f t="shared" si="226"/>
        <v>150.19999999999999</v>
      </c>
      <c r="W700" s="66">
        <f t="shared" si="227"/>
        <v>1665.5</v>
      </c>
      <c r="X700" s="20">
        <f t="shared" si="228"/>
        <v>9.01831281897328E-2</v>
      </c>
      <c r="Y700" s="67">
        <f t="shared" si="229"/>
        <v>1.5019999999999998</v>
      </c>
      <c r="Z700" s="68">
        <f t="shared" si="230"/>
        <v>15019.999999999998</v>
      </c>
      <c r="AA700" s="65" t="s">
        <v>52</v>
      </c>
      <c r="AU700" s="23">
        <f t="shared" si="220"/>
        <v>-3</v>
      </c>
      <c r="AV700" s="23" t="str">
        <f t="shared" si="221"/>
        <v/>
      </c>
      <c r="AW700" s="23" t="str">
        <f t="shared" si="223"/>
        <v/>
      </c>
      <c r="AX700" s="23" t="str">
        <f t="shared" si="231"/>
        <v/>
      </c>
      <c r="AY700" s="23" t="str">
        <f t="shared" si="232"/>
        <v/>
      </c>
      <c r="AZ700" s="23"/>
      <c r="BA700" s="25">
        <v>4.3</v>
      </c>
      <c r="BB700" s="25">
        <v>4.87</v>
      </c>
      <c r="BC700" s="25">
        <f t="shared" si="234"/>
        <v>11.61</v>
      </c>
      <c r="BD700" s="25">
        <f t="shared" si="235"/>
        <v>4.5991</v>
      </c>
      <c r="BE700" t="s">
        <v>969</v>
      </c>
      <c r="BF700" s="55">
        <f t="shared" si="222"/>
        <v>0</v>
      </c>
      <c r="BG700" s="66"/>
      <c r="BH700" s="66"/>
      <c r="BI700" s="25"/>
      <c r="BJ700" s="25"/>
      <c r="BK700" s="20"/>
      <c r="BL700" s="24"/>
      <c r="BM700" s="25"/>
      <c r="BN700" s="25"/>
      <c r="BO700" s="25"/>
      <c r="BP700" s="126"/>
    </row>
    <row r="701" spans="1:68" hidden="1" x14ac:dyDescent="0.2">
      <c r="A701" s="56">
        <v>45318</v>
      </c>
      <c r="B701" s="57" t="s">
        <v>892</v>
      </c>
      <c r="C701" s="24" t="s">
        <v>912</v>
      </c>
      <c r="D701" s="24" t="s">
        <v>573</v>
      </c>
      <c r="F701" s="74" t="s">
        <v>51</v>
      </c>
      <c r="G701" s="74" t="s">
        <v>103</v>
      </c>
      <c r="H701" s="24" t="s">
        <v>176</v>
      </c>
      <c r="I701" s="61" t="s">
        <v>202</v>
      </c>
      <c r="J701" s="61" t="s">
        <v>80</v>
      </c>
      <c r="K701" s="62" t="s">
        <v>249</v>
      </c>
      <c r="L701" s="122">
        <v>2</v>
      </c>
      <c r="M701" s="74" t="s">
        <v>105</v>
      </c>
      <c r="N701" s="60" t="s">
        <v>6</v>
      </c>
      <c r="R701" s="79">
        <v>4.5999999999999996</v>
      </c>
      <c r="S701" s="65" t="s">
        <v>371</v>
      </c>
      <c r="T701" s="66" t="str">
        <f t="shared" si="224"/>
        <v>0.00</v>
      </c>
      <c r="U701" s="66">
        <f t="shared" si="225"/>
        <v>-2</v>
      </c>
      <c r="V701" s="66">
        <f t="shared" si="226"/>
        <v>148.19999999999999</v>
      </c>
      <c r="W701" s="66">
        <f t="shared" si="227"/>
        <v>1667.5</v>
      </c>
      <c r="X701" s="20">
        <f t="shared" si="228"/>
        <v>8.887556221889055E-2</v>
      </c>
      <c r="Y701" s="67">
        <f t="shared" si="229"/>
        <v>1.482</v>
      </c>
      <c r="Z701" s="68">
        <f t="shared" si="230"/>
        <v>14819.999999999998</v>
      </c>
      <c r="AA701" s="65" t="s">
        <v>52</v>
      </c>
      <c r="AU701" s="23">
        <f t="shared" si="220"/>
        <v>-2</v>
      </c>
      <c r="AV701" s="23" t="str">
        <f t="shared" si="221"/>
        <v/>
      </c>
      <c r="AW701" s="23" t="str">
        <f t="shared" si="223"/>
        <v/>
      </c>
      <c r="AX701" s="23" t="str">
        <f t="shared" si="231"/>
        <v/>
      </c>
      <c r="AY701" s="23" t="str">
        <f t="shared" si="232"/>
        <v/>
      </c>
      <c r="AZ701" s="23"/>
      <c r="BA701" s="25">
        <v>5.4</v>
      </c>
      <c r="BB701" s="25">
        <v>5.99</v>
      </c>
      <c r="BC701" s="25">
        <f t="shared" si="234"/>
        <v>9.98</v>
      </c>
      <c r="BD701" s="25">
        <f t="shared" si="235"/>
        <v>5.6407000000000007</v>
      </c>
      <c r="BE701" t="s">
        <v>970</v>
      </c>
      <c r="BF701" s="55">
        <f t="shared" si="222"/>
        <v>0</v>
      </c>
      <c r="BG701" s="66"/>
      <c r="BH701" s="66"/>
      <c r="BI701" s="25"/>
      <c r="BJ701" s="25"/>
      <c r="BK701" s="20"/>
      <c r="BL701" s="24"/>
      <c r="BM701" s="25"/>
      <c r="BN701" s="25"/>
      <c r="BO701" s="25"/>
      <c r="BP701" s="126"/>
    </row>
    <row r="702" spans="1:68" hidden="1" x14ac:dyDescent="0.2">
      <c r="A702" s="56">
        <v>45318</v>
      </c>
      <c r="B702" s="57" t="s">
        <v>892</v>
      </c>
      <c r="C702" s="24" t="s">
        <v>912</v>
      </c>
      <c r="D702" s="24" t="s">
        <v>573</v>
      </c>
      <c r="F702" s="74" t="s">
        <v>51</v>
      </c>
      <c r="G702" s="74" t="s">
        <v>103</v>
      </c>
      <c r="H702" s="24" t="s">
        <v>176</v>
      </c>
      <c r="I702" s="61" t="s">
        <v>63</v>
      </c>
      <c r="J702" s="61" t="s">
        <v>63</v>
      </c>
      <c r="K702" s="60" t="s">
        <v>911</v>
      </c>
      <c r="L702" s="122">
        <v>1</v>
      </c>
      <c r="M702" s="74" t="s">
        <v>357</v>
      </c>
      <c r="N702" s="60" t="s">
        <v>6</v>
      </c>
      <c r="R702" s="79">
        <v>12.8</v>
      </c>
      <c r="S702" s="65" t="s">
        <v>363</v>
      </c>
      <c r="T702" s="66" t="str">
        <f t="shared" si="224"/>
        <v>0.00</v>
      </c>
      <c r="U702" s="66">
        <f t="shared" si="225"/>
        <v>-1</v>
      </c>
      <c r="V702" s="66">
        <f t="shared" si="226"/>
        <v>147.19999999999999</v>
      </c>
      <c r="W702" s="66">
        <f t="shared" si="227"/>
        <v>1668.5</v>
      </c>
      <c r="X702" s="20">
        <f t="shared" si="228"/>
        <v>8.8222954749775234E-2</v>
      </c>
      <c r="Y702" s="67">
        <f t="shared" si="229"/>
        <v>1.472</v>
      </c>
      <c r="Z702" s="68">
        <f t="shared" si="230"/>
        <v>14719.999999999998</v>
      </c>
      <c r="AA702" s="65" t="s">
        <v>52</v>
      </c>
      <c r="AU702" s="23">
        <f t="shared" si="220"/>
        <v>-1</v>
      </c>
      <c r="AV702" s="23" t="str">
        <f t="shared" si="221"/>
        <v/>
      </c>
      <c r="AW702" s="23" t="str">
        <f t="shared" si="223"/>
        <v/>
      </c>
      <c r="AX702" s="23" t="str">
        <f t="shared" si="231"/>
        <v/>
      </c>
      <c r="AY702" s="23" t="str">
        <f t="shared" si="232"/>
        <v/>
      </c>
      <c r="AZ702" s="23"/>
      <c r="BA702" s="25">
        <v>12.8</v>
      </c>
      <c r="BB702" s="25">
        <v>15.04</v>
      </c>
      <c r="BC702" s="25">
        <f t="shared" si="234"/>
        <v>14.04</v>
      </c>
      <c r="BD702" s="25">
        <f t="shared" si="235"/>
        <v>14.0572</v>
      </c>
      <c r="BE702" t="s">
        <v>970</v>
      </c>
      <c r="BF702" s="55">
        <f t="shared" si="222"/>
        <v>0</v>
      </c>
      <c r="BG702" s="66"/>
      <c r="BH702" s="66"/>
      <c r="BI702" s="25"/>
      <c r="BJ702" s="25"/>
      <c r="BK702" s="20"/>
      <c r="BL702" s="24"/>
      <c r="BM702" s="25"/>
      <c r="BN702" s="25"/>
      <c r="BO702" s="25"/>
      <c r="BP702" s="126"/>
    </row>
    <row r="703" spans="1:68" hidden="1" x14ac:dyDescent="0.2">
      <c r="A703" s="56">
        <v>45318</v>
      </c>
      <c r="B703" s="57" t="s">
        <v>892</v>
      </c>
      <c r="C703" s="24" t="s">
        <v>912</v>
      </c>
      <c r="D703" s="24" t="s">
        <v>573</v>
      </c>
      <c r="F703" s="74" t="s">
        <v>51</v>
      </c>
      <c r="G703" s="74" t="s">
        <v>103</v>
      </c>
      <c r="H703" s="24" t="s">
        <v>176</v>
      </c>
      <c r="I703" s="61" t="s">
        <v>63</v>
      </c>
      <c r="J703" s="61" t="s">
        <v>63</v>
      </c>
      <c r="K703" s="60" t="s">
        <v>911</v>
      </c>
      <c r="L703" s="122">
        <v>2</v>
      </c>
      <c r="M703" s="74" t="s">
        <v>105</v>
      </c>
      <c r="N703" s="60" t="s">
        <v>7</v>
      </c>
      <c r="R703" s="79">
        <v>3</v>
      </c>
      <c r="S703" s="65" t="s">
        <v>363</v>
      </c>
      <c r="T703" s="66" t="str">
        <f t="shared" si="224"/>
        <v>0.00</v>
      </c>
      <c r="U703" s="66">
        <f t="shared" si="225"/>
        <v>-2</v>
      </c>
      <c r="V703" s="66">
        <f t="shared" si="226"/>
        <v>145.19999999999999</v>
      </c>
      <c r="W703" s="66">
        <f t="shared" si="227"/>
        <v>1670.5</v>
      </c>
      <c r="X703" s="20">
        <f t="shared" si="228"/>
        <v>8.6920083807243337E-2</v>
      </c>
      <c r="Y703" s="67">
        <f t="shared" si="229"/>
        <v>1.452</v>
      </c>
      <c r="Z703" s="68">
        <f t="shared" si="230"/>
        <v>14519.999999999998</v>
      </c>
      <c r="AA703" s="65" t="s">
        <v>52</v>
      </c>
      <c r="AU703" s="23">
        <f t="shared" si="220"/>
        <v>-2</v>
      </c>
      <c r="AV703" s="23" t="str">
        <f t="shared" si="221"/>
        <v/>
      </c>
      <c r="AW703" s="23" t="str">
        <f t="shared" si="223"/>
        <v/>
      </c>
      <c r="AX703" s="23" t="str">
        <f t="shared" si="231"/>
        <v/>
      </c>
      <c r="AY703" s="23" t="str">
        <f t="shared" si="232"/>
        <v/>
      </c>
      <c r="AZ703" s="23"/>
      <c r="BA703" s="25">
        <v>3.7</v>
      </c>
      <c r="BB703" s="25">
        <v>4</v>
      </c>
      <c r="BC703" s="25">
        <f t="shared" si="234"/>
        <v>6</v>
      </c>
      <c r="BD703" s="25">
        <f t="shared" si="235"/>
        <v>3.79</v>
      </c>
      <c r="BE703" t="s">
        <v>970</v>
      </c>
      <c r="BF703" s="55">
        <f t="shared" si="222"/>
        <v>0</v>
      </c>
      <c r="BG703" s="66"/>
      <c r="BH703" s="66"/>
      <c r="BI703" s="25"/>
      <c r="BJ703" s="25"/>
      <c r="BK703" s="20"/>
      <c r="BL703" s="24"/>
      <c r="BM703" s="25"/>
      <c r="BN703" s="25"/>
      <c r="BO703" s="25"/>
      <c r="BP703" s="126"/>
    </row>
    <row r="704" spans="1:68" hidden="1" x14ac:dyDescent="0.2">
      <c r="A704" s="56">
        <v>45319</v>
      </c>
      <c r="B704" s="57" t="s">
        <v>892</v>
      </c>
      <c r="C704" s="24" t="s">
        <v>914</v>
      </c>
      <c r="D704" s="24" t="s">
        <v>577</v>
      </c>
      <c r="F704" s="74" t="s">
        <v>51</v>
      </c>
      <c r="G704" s="74" t="s">
        <v>121</v>
      </c>
      <c r="H704" s="24" t="s">
        <v>360</v>
      </c>
      <c r="I704" s="61" t="s">
        <v>159</v>
      </c>
      <c r="J704" s="61" t="s">
        <v>90</v>
      </c>
      <c r="K704" s="60" t="s">
        <v>913</v>
      </c>
      <c r="L704" s="122">
        <v>1</v>
      </c>
      <c r="M704" s="74" t="s">
        <v>105</v>
      </c>
      <c r="N704" s="60" t="s">
        <v>6</v>
      </c>
      <c r="R704" s="79">
        <v>5</v>
      </c>
      <c r="S704" s="65" t="s">
        <v>363</v>
      </c>
      <c r="T704" s="66" t="str">
        <f t="shared" si="224"/>
        <v>0.00</v>
      </c>
      <c r="U704" s="66">
        <f t="shared" si="225"/>
        <v>-1</v>
      </c>
      <c r="V704" s="66">
        <f t="shared" si="226"/>
        <v>144.19999999999999</v>
      </c>
      <c r="W704" s="66">
        <f t="shared" si="227"/>
        <v>1671.5</v>
      </c>
      <c r="X704" s="20">
        <f t="shared" si="228"/>
        <v>8.6269817529165418E-2</v>
      </c>
      <c r="Y704" s="67">
        <f t="shared" si="229"/>
        <v>1.4419999999999999</v>
      </c>
      <c r="Z704" s="68">
        <f t="shared" si="230"/>
        <v>14419.999999999998</v>
      </c>
      <c r="AA704" s="65" t="s">
        <v>52</v>
      </c>
      <c r="AU704" s="23" t="str">
        <f t="shared" si="220"/>
        <v/>
      </c>
      <c r="AV704" s="23">
        <f t="shared" si="221"/>
        <v>-1</v>
      </c>
      <c r="AW704" s="23" t="str">
        <f t="shared" si="223"/>
        <v/>
      </c>
      <c r="AX704" s="23" t="str">
        <f t="shared" si="231"/>
        <v/>
      </c>
      <c r="AY704" s="23" t="str">
        <f t="shared" si="232"/>
        <v/>
      </c>
      <c r="AZ704" s="23" t="s">
        <v>720</v>
      </c>
      <c r="BA704" s="25">
        <v>0</v>
      </c>
      <c r="BB704" s="25">
        <v>5.12</v>
      </c>
      <c r="BC704" s="25">
        <f t="shared" si="234"/>
        <v>4.12</v>
      </c>
      <c r="BD704" s="25">
        <f t="shared" si="235"/>
        <v>4.8315999999999999</v>
      </c>
      <c r="BE704" t="s">
        <v>970</v>
      </c>
      <c r="BF704" s="55">
        <f t="shared" si="222"/>
        <v>0</v>
      </c>
      <c r="BG704" s="66"/>
      <c r="BH704" s="66"/>
      <c r="BI704" s="25"/>
      <c r="BJ704" s="25"/>
      <c r="BK704" s="20"/>
      <c r="BL704" s="24"/>
      <c r="BM704" s="25"/>
      <c r="BN704" s="25"/>
      <c r="BO704" s="25"/>
      <c r="BP704" s="126"/>
    </row>
    <row r="705" spans="1:68" hidden="1" x14ac:dyDescent="0.2">
      <c r="A705" s="56">
        <v>45319</v>
      </c>
      <c r="B705" s="57" t="s">
        <v>892</v>
      </c>
      <c r="C705" s="24" t="s">
        <v>914</v>
      </c>
      <c r="D705" s="24" t="s">
        <v>577</v>
      </c>
      <c r="F705" s="74" t="s">
        <v>51</v>
      </c>
      <c r="G705" s="74" t="s">
        <v>121</v>
      </c>
      <c r="H705" s="24" t="s">
        <v>61</v>
      </c>
      <c r="I705" s="61" t="s">
        <v>84</v>
      </c>
      <c r="J705" s="61" t="s">
        <v>80</v>
      </c>
      <c r="K705" s="60" t="s">
        <v>915</v>
      </c>
      <c r="L705" s="122">
        <v>2</v>
      </c>
      <c r="M705" s="74" t="s">
        <v>105</v>
      </c>
      <c r="N705" s="60" t="s">
        <v>6</v>
      </c>
      <c r="R705" s="79">
        <v>4.2</v>
      </c>
      <c r="S705" s="65" t="s">
        <v>363</v>
      </c>
      <c r="T705" s="66" t="str">
        <f t="shared" si="224"/>
        <v>0.00</v>
      </c>
      <c r="U705" s="66">
        <f t="shared" si="225"/>
        <v>-2</v>
      </c>
      <c r="V705" s="66">
        <f t="shared" si="226"/>
        <v>142.19999999999999</v>
      </c>
      <c r="W705" s="66">
        <f t="shared" si="227"/>
        <v>1673.5</v>
      </c>
      <c r="X705" s="20">
        <f t="shared" si="228"/>
        <v>8.497161637287122E-2</v>
      </c>
      <c r="Y705" s="67">
        <f t="shared" si="229"/>
        <v>1.4219999999999999</v>
      </c>
      <c r="Z705" s="68">
        <f t="shared" si="230"/>
        <v>14219.999999999998</v>
      </c>
      <c r="AA705" s="65" t="s">
        <v>52</v>
      </c>
      <c r="AU705" s="23" t="str">
        <f t="shared" si="220"/>
        <v/>
      </c>
      <c r="AV705" s="23">
        <f t="shared" si="221"/>
        <v>-2</v>
      </c>
      <c r="AW705" s="23" t="str">
        <f t="shared" si="223"/>
        <v/>
      </c>
      <c r="AX705" s="23" t="str">
        <f t="shared" si="231"/>
        <v/>
      </c>
      <c r="AY705" s="23" t="str">
        <f t="shared" si="232"/>
        <v/>
      </c>
      <c r="AZ705" s="23" t="s">
        <v>720</v>
      </c>
      <c r="BA705" s="25">
        <v>0</v>
      </c>
      <c r="BB705" s="25">
        <v>3.75</v>
      </c>
      <c r="BC705" s="25">
        <f t="shared" si="234"/>
        <v>5.5</v>
      </c>
      <c r="BD705" s="25">
        <f t="shared" si="235"/>
        <v>3.5575000000000001</v>
      </c>
      <c r="BE705" t="s">
        <v>970</v>
      </c>
      <c r="BF705" s="55">
        <f t="shared" si="222"/>
        <v>0</v>
      </c>
      <c r="BG705" s="66"/>
      <c r="BH705" s="66"/>
      <c r="BI705" s="25"/>
      <c r="BJ705" s="25"/>
      <c r="BK705" s="20"/>
      <c r="BL705" s="24"/>
      <c r="BM705" s="25"/>
      <c r="BN705" s="25"/>
      <c r="BO705" s="25"/>
      <c r="BP705" s="126"/>
    </row>
    <row r="706" spans="1:68" hidden="1" x14ac:dyDescent="0.2">
      <c r="A706" s="56">
        <v>45320</v>
      </c>
      <c r="B706" s="57" t="s">
        <v>892</v>
      </c>
      <c r="C706" s="24" t="s">
        <v>917</v>
      </c>
      <c r="D706" s="24" t="s">
        <v>621</v>
      </c>
      <c r="F706" s="74" t="s">
        <v>51</v>
      </c>
      <c r="G706" s="74" t="s">
        <v>121</v>
      </c>
      <c r="H706" s="24" t="s">
        <v>66</v>
      </c>
      <c r="I706" s="61" t="s">
        <v>80</v>
      </c>
      <c r="J706" s="61" t="s">
        <v>159</v>
      </c>
      <c r="K706" s="60" t="s">
        <v>916</v>
      </c>
      <c r="L706" s="122">
        <v>1</v>
      </c>
      <c r="M706" s="74" t="s">
        <v>105</v>
      </c>
      <c r="N706" s="60" t="s">
        <v>6</v>
      </c>
      <c r="R706" s="79">
        <v>9</v>
      </c>
      <c r="S706" s="65" t="s">
        <v>363</v>
      </c>
      <c r="T706" s="66" t="str">
        <f t="shared" si="224"/>
        <v>0.00</v>
      </c>
      <c r="U706" s="66">
        <f t="shared" si="225"/>
        <v>-1</v>
      </c>
      <c r="V706" s="66">
        <f t="shared" si="226"/>
        <v>141.19999999999999</v>
      </c>
      <c r="W706" s="66">
        <f t="shared" si="227"/>
        <v>1674.5</v>
      </c>
      <c r="X706" s="20">
        <f t="shared" si="228"/>
        <v>8.4323678710062702E-2</v>
      </c>
      <c r="Y706" s="67">
        <f t="shared" si="229"/>
        <v>1.4119999999999999</v>
      </c>
      <c r="Z706" s="68">
        <f t="shared" si="230"/>
        <v>14119.999999999998</v>
      </c>
      <c r="AA706" s="65" t="s">
        <v>52</v>
      </c>
      <c r="AU706" s="23" t="str">
        <f t="shared" ref="AU706:AU769" si="236">IF($G706=AU$2,$U706,"")</f>
        <v/>
      </c>
      <c r="AV706" s="23">
        <f t="shared" si="221"/>
        <v>-1</v>
      </c>
      <c r="AW706" s="23" t="str">
        <f t="shared" si="223"/>
        <v/>
      </c>
      <c r="AX706" s="23" t="str">
        <f t="shared" si="231"/>
        <v/>
      </c>
      <c r="AY706" s="23" t="str">
        <f t="shared" si="232"/>
        <v/>
      </c>
      <c r="AZ706" s="23" t="s">
        <v>720</v>
      </c>
      <c r="BA706" s="25">
        <v>0</v>
      </c>
      <c r="BB706" s="25">
        <v>4.8</v>
      </c>
      <c r="BC706" s="25">
        <f t="shared" si="234"/>
        <v>3.8</v>
      </c>
      <c r="BD706" s="25">
        <f t="shared" si="235"/>
        <v>4.5339999999999998</v>
      </c>
      <c r="BE706" t="s">
        <v>970</v>
      </c>
      <c r="BF706" s="55">
        <f t="shared" si="222"/>
        <v>0</v>
      </c>
      <c r="BG706" s="66"/>
      <c r="BH706" s="66"/>
      <c r="BI706" s="25"/>
      <c r="BJ706" s="25"/>
      <c r="BK706" s="20"/>
      <c r="BL706" s="24"/>
      <c r="BM706" s="25"/>
      <c r="BN706" s="25"/>
      <c r="BO706" s="25"/>
      <c r="BP706" s="126"/>
    </row>
    <row r="707" spans="1:68" hidden="1" x14ac:dyDescent="0.2">
      <c r="A707" s="56">
        <v>45320</v>
      </c>
      <c r="B707" s="57" t="s">
        <v>892</v>
      </c>
      <c r="C707" s="24" t="s">
        <v>917</v>
      </c>
      <c r="D707" s="24" t="s">
        <v>621</v>
      </c>
      <c r="F707" s="74" t="s">
        <v>51</v>
      </c>
      <c r="G707" s="74" t="s">
        <v>121</v>
      </c>
      <c r="H707" s="24" t="s">
        <v>66</v>
      </c>
      <c r="I707" s="61" t="s">
        <v>80</v>
      </c>
      <c r="J707" s="61" t="s">
        <v>159</v>
      </c>
      <c r="K707" s="60" t="s">
        <v>916</v>
      </c>
      <c r="L707" s="122">
        <v>2</v>
      </c>
      <c r="M707" s="74" t="s">
        <v>105</v>
      </c>
      <c r="N707" s="60" t="s">
        <v>7</v>
      </c>
      <c r="R707" s="79">
        <v>2.2999999999999998</v>
      </c>
      <c r="S707" s="65" t="s">
        <v>363</v>
      </c>
      <c r="T707" s="66" t="str">
        <f t="shared" si="224"/>
        <v>0.00</v>
      </c>
      <c r="U707" s="66">
        <f t="shared" si="225"/>
        <v>-2</v>
      </c>
      <c r="V707" s="66">
        <f t="shared" si="226"/>
        <v>139.19999999999999</v>
      </c>
      <c r="W707" s="66">
        <f t="shared" si="227"/>
        <v>1676.5</v>
      </c>
      <c r="X707" s="20">
        <f t="shared" si="228"/>
        <v>8.3030122278556509E-2</v>
      </c>
      <c r="Y707" s="67">
        <f t="shared" si="229"/>
        <v>1.3919999999999999</v>
      </c>
      <c r="Z707" s="68">
        <f t="shared" si="230"/>
        <v>13919.999999999998</v>
      </c>
      <c r="AA707" s="65" t="s">
        <v>52</v>
      </c>
      <c r="AU707" s="23" t="str">
        <f t="shared" si="236"/>
        <v/>
      </c>
      <c r="AV707" s="23">
        <f t="shared" ref="AV707:AV770" si="237">IF($G707=AV$2,$U707,"")</f>
        <v>-2</v>
      </c>
      <c r="AW707" s="23" t="str">
        <f t="shared" si="223"/>
        <v/>
      </c>
      <c r="AX707" s="23" t="str">
        <f t="shared" si="231"/>
        <v/>
      </c>
      <c r="AY707" s="23" t="str">
        <f t="shared" si="232"/>
        <v/>
      </c>
      <c r="AZ707" s="23" t="s">
        <v>720</v>
      </c>
      <c r="BA707" s="25">
        <v>0</v>
      </c>
      <c r="BB707" s="25">
        <v>1.68</v>
      </c>
      <c r="BC707" s="25">
        <f t="shared" si="234"/>
        <v>1.3599999999999999</v>
      </c>
      <c r="BD707" s="25">
        <f t="shared" si="235"/>
        <v>1.6324000000000001</v>
      </c>
      <c r="BE707" t="s">
        <v>969</v>
      </c>
      <c r="BF707" s="55">
        <f t="shared" ref="BF707:BF770" si="238">U707-SUM(AU707:AY707)</f>
        <v>0</v>
      </c>
      <c r="BG707" s="66"/>
      <c r="BH707" s="66"/>
      <c r="BI707" s="25"/>
      <c r="BJ707" s="25"/>
      <c r="BK707" s="20"/>
      <c r="BL707" s="24"/>
      <c r="BM707" s="25"/>
      <c r="BN707" s="25"/>
      <c r="BO707" s="25"/>
      <c r="BP707" s="126"/>
    </row>
    <row r="708" spans="1:68" hidden="1" x14ac:dyDescent="0.2">
      <c r="A708" s="56">
        <v>45320</v>
      </c>
      <c r="B708" s="57" t="s">
        <v>892</v>
      </c>
      <c r="C708" s="24" t="s">
        <v>919</v>
      </c>
      <c r="D708" s="24" t="s">
        <v>621</v>
      </c>
      <c r="F708" s="74" t="s">
        <v>51</v>
      </c>
      <c r="G708" s="74" t="s">
        <v>121</v>
      </c>
      <c r="H708" s="24" t="s">
        <v>382</v>
      </c>
      <c r="I708" s="61" t="s">
        <v>80</v>
      </c>
      <c r="J708" s="61" t="s">
        <v>156</v>
      </c>
      <c r="K708" s="60" t="s">
        <v>918</v>
      </c>
      <c r="L708" s="122">
        <v>1</v>
      </c>
      <c r="M708" s="74" t="s">
        <v>105</v>
      </c>
      <c r="N708" s="60" t="s">
        <v>6</v>
      </c>
      <c r="R708" s="79">
        <v>8</v>
      </c>
      <c r="S708" s="65" t="s">
        <v>363</v>
      </c>
      <c r="T708" s="66" t="str">
        <f t="shared" si="224"/>
        <v>0.00</v>
      </c>
      <c r="U708" s="66">
        <f t="shared" si="225"/>
        <v>-1</v>
      </c>
      <c r="V708" s="66">
        <f t="shared" si="226"/>
        <v>138.19999999999999</v>
      </c>
      <c r="W708" s="66">
        <f t="shared" si="227"/>
        <v>1677.5</v>
      </c>
      <c r="X708" s="20">
        <f t="shared" si="228"/>
        <v>8.2384500745156478E-2</v>
      </c>
      <c r="Y708" s="67">
        <f t="shared" si="229"/>
        <v>1.3819999999999999</v>
      </c>
      <c r="Z708" s="68">
        <f t="shared" si="230"/>
        <v>13819.999999999998</v>
      </c>
      <c r="AA708" s="65" t="s">
        <v>52</v>
      </c>
      <c r="AU708" s="23" t="str">
        <f t="shared" si="236"/>
        <v/>
      </c>
      <c r="AV708" s="23">
        <f t="shared" si="237"/>
        <v>-1</v>
      </c>
      <c r="AW708" s="23" t="str">
        <f t="shared" ref="AW708:AW771" si="239">IF($G708=AW$2,$U708,"")</f>
        <v/>
      </c>
      <c r="AX708" s="23" t="str">
        <f t="shared" si="231"/>
        <v/>
      </c>
      <c r="AY708" s="23" t="str">
        <f t="shared" si="232"/>
        <v/>
      </c>
      <c r="AZ708" s="23" t="s">
        <v>720</v>
      </c>
      <c r="BA708" s="25">
        <v>0</v>
      </c>
      <c r="BB708" s="25">
        <v>8.64</v>
      </c>
      <c r="BC708" s="25">
        <f t="shared" si="234"/>
        <v>7.6400000000000006</v>
      </c>
      <c r="BD708" s="25">
        <f t="shared" si="235"/>
        <v>8.1052</v>
      </c>
      <c r="BE708" t="s">
        <v>969</v>
      </c>
      <c r="BF708" s="55">
        <f t="shared" si="238"/>
        <v>0</v>
      </c>
      <c r="BG708" s="66"/>
      <c r="BH708" s="66"/>
      <c r="BI708" s="25"/>
      <c r="BJ708" s="25"/>
      <c r="BK708" s="20"/>
      <c r="BL708" s="24"/>
      <c r="BM708" s="25"/>
      <c r="BN708" s="25"/>
      <c r="BO708" s="25"/>
      <c r="BP708" s="126"/>
    </row>
    <row r="709" spans="1:68" hidden="1" x14ac:dyDescent="0.2">
      <c r="A709" s="56">
        <v>45323</v>
      </c>
      <c r="B709" s="57" t="s">
        <v>892</v>
      </c>
      <c r="C709" s="24" t="s">
        <v>924</v>
      </c>
      <c r="D709" s="24" t="s">
        <v>398</v>
      </c>
      <c r="F709" s="74" t="s">
        <v>51</v>
      </c>
      <c r="G709" s="74" t="s">
        <v>103</v>
      </c>
      <c r="H709" s="24" t="s">
        <v>54</v>
      </c>
      <c r="I709" s="61" t="s">
        <v>90</v>
      </c>
      <c r="J709" s="61" t="s">
        <v>96</v>
      </c>
      <c r="K709" s="62" t="s">
        <v>923</v>
      </c>
      <c r="L709" s="122">
        <v>1</v>
      </c>
      <c r="M709" s="74" t="s">
        <v>357</v>
      </c>
      <c r="N709" s="60" t="s">
        <v>6</v>
      </c>
      <c r="R709" s="79">
        <v>4.2</v>
      </c>
      <c r="S709" s="65" t="s">
        <v>371</v>
      </c>
      <c r="T709" s="66" t="str">
        <f t="shared" ref="T709:T772" si="240">IF((AA709="W"),ROUND((R709*L709),2),"0.00")</f>
        <v>0.00</v>
      </c>
      <c r="U709" s="66">
        <f t="shared" ref="U709:U772" si="241">-$L709+T709</f>
        <v>-1</v>
      </c>
      <c r="V709" s="66">
        <f t="shared" ref="V709:V772" si="242">U709+V708</f>
        <v>137.19999999999999</v>
      </c>
      <c r="W709" s="66">
        <f t="shared" ref="W709:W772" si="243">L709+W708</f>
        <v>1678.5</v>
      </c>
      <c r="X709" s="20">
        <f t="shared" ref="X709:X772" si="244">SUM(V709/W709)</f>
        <v>8.1739648495680661E-2</v>
      </c>
      <c r="Y709" s="67">
        <f t="shared" ref="Y709:Y772" si="245">V709/100</f>
        <v>1.3719999999999999</v>
      </c>
      <c r="Z709" s="68">
        <f t="shared" ref="Z709:Z772" si="246">V709*100</f>
        <v>13719.999999999998</v>
      </c>
      <c r="AA709" s="65" t="s">
        <v>52</v>
      </c>
      <c r="AU709" s="23">
        <f t="shared" si="236"/>
        <v>-1</v>
      </c>
      <c r="AV709" s="23" t="str">
        <f t="shared" si="237"/>
        <v/>
      </c>
      <c r="AW709" s="23" t="str">
        <f t="shared" si="239"/>
        <v/>
      </c>
      <c r="AX709" s="23" t="str">
        <f t="shared" si="231"/>
        <v/>
      </c>
      <c r="AY709" s="23" t="str">
        <f t="shared" si="232"/>
        <v/>
      </c>
      <c r="AZ709" s="23"/>
      <c r="BA709" s="25">
        <v>4.2</v>
      </c>
      <c r="BB709" s="25">
        <v>3.95</v>
      </c>
      <c r="BC709" s="25">
        <f t="shared" si="234"/>
        <v>2.95</v>
      </c>
      <c r="BD709" s="25">
        <f t="shared" si="235"/>
        <v>3.7435000000000005</v>
      </c>
      <c r="BE709" t="s">
        <v>969</v>
      </c>
      <c r="BF709" s="55">
        <f t="shared" si="238"/>
        <v>0</v>
      </c>
      <c r="BG709" s="66"/>
      <c r="BH709" s="66"/>
      <c r="BI709" s="25"/>
      <c r="BJ709" s="25"/>
      <c r="BK709" s="20"/>
      <c r="BL709" s="24"/>
      <c r="BM709" s="25"/>
      <c r="BN709" s="25"/>
      <c r="BO709" s="25"/>
      <c r="BP709" s="126"/>
    </row>
    <row r="710" spans="1:68" hidden="1" x14ac:dyDescent="0.2">
      <c r="A710" s="56">
        <v>45323</v>
      </c>
      <c r="B710" s="57" t="s">
        <v>892</v>
      </c>
      <c r="C710" s="24" t="s">
        <v>925</v>
      </c>
      <c r="D710" s="24" t="s">
        <v>398</v>
      </c>
      <c r="F710" s="74" t="s">
        <v>51</v>
      </c>
      <c r="G710" s="74" t="s">
        <v>121</v>
      </c>
      <c r="H710" s="24" t="s">
        <v>71</v>
      </c>
      <c r="I710" s="61" t="s">
        <v>80</v>
      </c>
      <c r="J710" s="61" t="s">
        <v>156</v>
      </c>
      <c r="K710" s="62" t="s">
        <v>922</v>
      </c>
      <c r="L710" s="122">
        <v>2</v>
      </c>
      <c r="M710" s="74" t="s">
        <v>105</v>
      </c>
      <c r="N710" s="60" t="s">
        <v>6</v>
      </c>
      <c r="R710" s="79">
        <v>2.7</v>
      </c>
      <c r="S710" s="65" t="s">
        <v>371</v>
      </c>
      <c r="T710" s="66" t="str">
        <f t="shared" si="240"/>
        <v>0.00</v>
      </c>
      <c r="U710" s="66">
        <f t="shared" si="241"/>
        <v>-2</v>
      </c>
      <c r="V710" s="66">
        <f t="shared" si="242"/>
        <v>135.19999999999999</v>
      </c>
      <c r="W710" s="66">
        <f t="shared" si="243"/>
        <v>1680.5</v>
      </c>
      <c r="X710" s="20">
        <f t="shared" si="244"/>
        <v>8.0452246355251403E-2</v>
      </c>
      <c r="Y710" s="67">
        <f t="shared" si="245"/>
        <v>1.3519999999999999</v>
      </c>
      <c r="Z710" s="68">
        <f t="shared" si="246"/>
        <v>13519.999999999998</v>
      </c>
      <c r="AA710" s="65" t="s">
        <v>52</v>
      </c>
      <c r="AU710" s="23" t="str">
        <f t="shared" si="236"/>
        <v/>
      </c>
      <c r="AV710" s="23">
        <f t="shared" si="237"/>
        <v>-2</v>
      </c>
      <c r="AW710" s="23" t="str">
        <f t="shared" si="239"/>
        <v/>
      </c>
      <c r="AX710" s="23" t="str">
        <f t="shared" si="231"/>
        <v/>
      </c>
      <c r="AY710" s="23" t="str">
        <f t="shared" si="232"/>
        <v/>
      </c>
      <c r="AZ710" s="23" t="s">
        <v>720</v>
      </c>
      <c r="BA710" s="25">
        <v>0</v>
      </c>
      <c r="BB710" s="25">
        <v>6</v>
      </c>
      <c r="BC710" s="25">
        <f t="shared" si="234"/>
        <v>10</v>
      </c>
      <c r="BD710" s="25">
        <f t="shared" si="235"/>
        <v>5.65</v>
      </c>
      <c r="BE710" t="s">
        <v>969</v>
      </c>
      <c r="BF710" s="55">
        <f t="shared" si="238"/>
        <v>0</v>
      </c>
      <c r="BG710" s="66"/>
      <c r="BH710" s="66"/>
      <c r="BI710" s="25"/>
      <c r="BJ710" s="25"/>
      <c r="BK710" s="20"/>
      <c r="BL710" s="24"/>
      <c r="BM710" s="25"/>
      <c r="BN710" s="25"/>
      <c r="BO710" s="25"/>
      <c r="BP710" s="126"/>
    </row>
    <row r="711" spans="1:68" hidden="1" x14ac:dyDescent="0.2">
      <c r="A711" s="56">
        <v>45325</v>
      </c>
      <c r="B711" s="57" t="s">
        <v>892</v>
      </c>
      <c r="C711" s="24" t="s">
        <v>928</v>
      </c>
      <c r="D711" s="24" t="s">
        <v>573</v>
      </c>
      <c r="F711" s="74" t="s">
        <v>51</v>
      </c>
      <c r="G711" s="74" t="s">
        <v>103</v>
      </c>
      <c r="H711" s="24" t="s">
        <v>141</v>
      </c>
      <c r="I711" s="61" t="s">
        <v>159</v>
      </c>
      <c r="J711" s="61" t="s">
        <v>136</v>
      </c>
      <c r="K711" s="87" t="s">
        <v>926</v>
      </c>
      <c r="L711" s="122">
        <v>2</v>
      </c>
      <c r="M711" s="74" t="s">
        <v>357</v>
      </c>
      <c r="N711" s="60" t="s">
        <v>6</v>
      </c>
      <c r="R711" s="79">
        <v>4.2</v>
      </c>
      <c r="S711" s="65" t="s">
        <v>373</v>
      </c>
      <c r="T711" s="66" t="str">
        <f t="shared" si="240"/>
        <v>0.00</v>
      </c>
      <c r="U711" s="66">
        <f t="shared" si="241"/>
        <v>-2</v>
      </c>
      <c r="V711" s="66">
        <f t="shared" si="242"/>
        <v>133.19999999999999</v>
      </c>
      <c r="W711" s="66">
        <f t="shared" si="243"/>
        <v>1682.5</v>
      </c>
      <c r="X711" s="20">
        <f t="shared" si="244"/>
        <v>7.9167904903417533E-2</v>
      </c>
      <c r="Y711" s="67">
        <f t="shared" si="245"/>
        <v>1.3319999999999999</v>
      </c>
      <c r="Z711" s="68">
        <f t="shared" si="246"/>
        <v>13319.999999999998</v>
      </c>
      <c r="AA711" s="65" t="s">
        <v>52</v>
      </c>
      <c r="AU711" s="23">
        <f t="shared" si="236"/>
        <v>-2</v>
      </c>
      <c r="AV711" s="23" t="str">
        <f t="shared" si="237"/>
        <v/>
      </c>
      <c r="AW711" s="23" t="str">
        <f t="shared" si="239"/>
        <v/>
      </c>
      <c r="AX711" s="23" t="str">
        <f t="shared" si="231"/>
        <v/>
      </c>
      <c r="AY711" s="23" t="str">
        <f t="shared" si="232"/>
        <v/>
      </c>
      <c r="AZ711" s="23"/>
      <c r="BA711" s="25">
        <v>4.07</v>
      </c>
      <c r="BB711" s="25">
        <v>4.2</v>
      </c>
      <c r="BC711" s="25">
        <f t="shared" si="234"/>
        <v>6.4</v>
      </c>
      <c r="BD711" s="25">
        <f t="shared" si="235"/>
        <v>3.9760000000000004</v>
      </c>
      <c r="BE711" t="s">
        <v>970</v>
      </c>
      <c r="BF711" s="55">
        <f t="shared" si="238"/>
        <v>0</v>
      </c>
      <c r="BG711" s="66"/>
      <c r="BH711" s="66"/>
      <c r="BI711" s="25"/>
      <c r="BJ711" s="25"/>
      <c r="BK711" s="20"/>
      <c r="BL711" s="24"/>
      <c r="BM711" s="25"/>
      <c r="BN711" s="25"/>
      <c r="BO711" s="25"/>
      <c r="BP711" s="126"/>
    </row>
    <row r="712" spans="1:68" hidden="1" x14ac:dyDescent="0.2">
      <c r="A712" s="56">
        <v>45325</v>
      </c>
      <c r="B712" s="57" t="s">
        <v>892</v>
      </c>
      <c r="C712" s="24" t="s">
        <v>928</v>
      </c>
      <c r="D712" s="24" t="s">
        <v>573</v>
      </c>
      <c r="F712" s="74" t="s">
        <v>51</v>
      </c>
      <c r="G712" s="74" t="s">
        <v>103</v>
      </c>
      <c r="H712" s="24" t="s">
        <v>141</v>
      </c>
      <c r="I712" s="61" t="s">
        <v>95</v>
      </c>
      <c r="J712" s="61" t="s">
        <v>95</v>
      </c>
      <c r="K712" s="60" t="s">
        <v>927</v>
      </c>
      <c r="L712" s="122">
        <v>1</v>
      </c>
      <c r="M712" s="74" t="s">
        <v>357</v>
      </c>
      <c r="N712" s="60" t="s">
        <v>6</v>
      </c>
      <c r="R712" s="79">
        <v>6</v>
      </c>
      <c r="S712" s="65" t="s">
        <v>363</v>
      </c>
      <c r="T712" s="66" t="str">
        <f t="shared" si="240"/>
        <v>0.00</v>
      </c>
      <c r="U712" s="66">
        <f t="shared" si="241"/>
        <v>-1</v>
      </c>
      <c r="V712" s="66">
        <f t="shared" si="242"/>
        <v>132.19999999999999</v>
      </c>
      <c r="W712" s="66">
        <f t="shared" si="243"/>
        <v>1683.5</v>
      </c>
      <c r="X712" s="20">
        <f t="shared" si="244"/>
        <v>7.8526878526878521E-2</v>
      </c>
      <c r="Y712" s="67">
        <f t="shared" si="245"/>
        <v>1.3219999999999998</v>
      </c>
      <c r="Z712" s="68">
        <f t="shared" si="246"/>
        <v>13219.999999999998</v>
      </c>
      <c r="AA712" s="65" t="s">
        <v>52</v>
      </c>
      <c r="AU712" s="23">
        <f t="shared" si="236"/>
        <v>-1</v>
      </c>
      <c r="AV712" s="23" t="str">
        <f t="shared" si="237"/>
        <v/>
      </c>
      <c r="AW712" s="23" t="str">
        <f t="shared" si="239"/>
        <v/>
      </c>
      <c r="AX712" s="23" t="str">
        <f t="shared" si="231"/>
        <v/>
      </c>
      <c r="AY712" s="23" t="str">
        <f t="shared" si="232"/>
        <v/>
      </c>
      <c r="AZ712" s="23"/>
      <c r="BA712" s="25">
        <v>5.41</v>
      </c>
      <c r="BB712" s="25">
        <v>6</v>
      </c>
      <c r="BC712" s="25">
        <f t="shared" si="234"/>
        <v>5</v>
      </c>
      <c r="BD712" s="25">
        <f t="shared" si="235"/>
        <v>5.65</v>
      </c>
      <c r="BE712" t="s">
        <v>970</v>
      </c>
      <c r="BF712" s="55">
        <f t="shared" si="238"/>
        <v>0</v>
      </c>
      <c r="BG712" s="66"/>
      <c r="BH712" s="66"/>
      <c r="BI712" s="25"/>
      <c r="BJ712" s="25"/>
      <c r="BK712" s="20"/>
      <c r="BL712" s="24"/>
      <c r="BM712" s="25"/>
      <c r="BN712" s="25"/>
      <c r="BO712" s="25"/>
      <c r="BP712" s="126"/>
    </row>
    <row r="713" spans="1:68" hidden="1" x14ac:dyDescent="0.2">
      <c r="A713" s="56">
        <v>45326</v>
      </c>
      <c r="B713" s="57" t="s">
        <v>892</v>
      </c>
      <c r="C713" s="24" t="s">
        <v>930</v>
      </c>
      <c r="D713" s="24" t="s">
        <v>577</v>
      </c>
      <c r="F713" s="74" t="s">
        <v>51</v>
      </c>
      <c r="G713" s="74" t="s">
        <v>103</v>
      </c>
      <c r="H713" s="24" t="s">
        <v>711</v>
      </c>
      <c r="I713" s="61" t="s">
        <v>90</v>
      </c>
      <c r="J713" s="61" t="s">
        <v>95</v>
      </c>
      <c r="K713" s="60" t="s">
        <v>929</v>
      </c>
      <c r="L713" s="122">
        <v>1</v>
      </c>
      <c r="M713" s="74" t="s">
        <v>931</v>
      </c>
      <c r="N713" s="60" t="s">
        <v>6</v>
      </c>
      <c r="R713" s="79">
        <v>10</v>
      </c>
      <c r="S713" s="65" t="s">
        <v>363</v>
      </c>
      <c r="T713" s="66" t="str">
        <f t="shared" si="240"/>
        <v>0.00</v>
      </c>
      <c r="U713" s="66">
        <f t="shared" si="241"/>
        <v>-1</v>
      </c>
      <c r="V713" s="66">
        <f t="shared" si="242"/>
        <v>131.19999999999999</v>
      </c>
      <c r="W713" s="66">
        <f t="shared" si="243"/>
        <v>1684.5</v>
      </c>
      <c r="X713" s="20">
        <f t="shared" si="244"/>
        <v>7.7886613238349653E-2</v>
      </c>
      <c r="Y713" s="67">
        <f t="shared" si="245"/>
        <v>1.3119999999999998</v>
      </c>
      <c r="Z713" s="68">
        <f t="shared" si="246"/>
        <v>13119.999999999998</v>
      </c>
      <c r="AA713" s="65" t="s">
        <v>52</v>
      </c>
      <c r="AU713" s="23">
        <f t="shared" si="236"/>
        <v>-1</v>
      </c>
      <c r="AV713" s="23" t="str">
        <f t="shared" si="237"/>
        <v/>
      </c>
      <c r="AW713" s="23" t="str">
        <f t="shared" si="239"/>
        <v/>
      </c>
      <c r="AX713" s="23" t="str">
        <f t="shared" si="231"/>
        <v/>
      </c>
      <c r="AY713" s="23" t="str">
        <f t="shared" si="232"/>
        <v/>
      </c>
      <c r="AZ713" s="23"/>
      <c r="BA713" s="79">
        <v>10</v>
      </c>
      <c r="BB713" s="25">
        <v>5.97</v>
      </c>
      <c r="BC713" s="25">
        <f t="shared" si="234"/>
        <v>4.97</v>
      </c>
      <c r="BD713" s="25">
        <f t="shared" si="235"/>
        <v>5.6220999999999997</v>
      </c>
      <c r="BE713" t="s">
        <v>970</v>
      </c>
      <c r="BF713" s="55">
        <f t="shared" si="238"/>
        <v>0</v>
      </c>
      <c r="BG713" s="66"/>
      <c r="BH713" s="66"/>
      <c r="BI713" s="25"/>
      <c r="BJ713" s="25"/>
      <c r="BK713" s="20"/>
      <c r="BL713" s="24"/>
      <c r="BM713" s="25"/>
      <c r="BN713" s="25"/>
      <c r="BO713" s="25"/>
      <c r="BP713" s="126"/>
    </row>
    <row r="714" spans="1:68" hidden="1" x14ac:dyDescent="0.2">
      <c r="A714" s="56">
        <v>45326</v>
      </c>
      <c r="B714" s="57" t="s">
        <v>892</v>
      </c>
      <c r="C714" s="24" t="s">
        <v>930</v>
      </c>
      <c r="D714" s="24" t="s">
        <v>577</v>
      </c>
      <c r="F714" s="74" t="s">
        <v>51</v>
      </c>
      <c r="G714" s="74" t="s">
        <v>103</v>
      </c>
      <c r="H714" s="24" t="s">
        <v>711</v>
      </c>
      <c r="I714" s="61" t="s">
        <v>90</v>
      </c>
      <c r="J714" s="61" t="s">
        <v>95</v>
      </c>
      <c r="K714" s="60" t="s">
        <v>929</v>
      </c>
      <c r="L714" s="122">
        <v>2</v>
      </c>
      <c r="M714" s="74" t="s">
        <v>358</v>
      </c>
      <c r="N714" s="60" t="s">
        <v>7</v>
      </c>
      <c r="R714" s="79">
        <v>2.4</v>
      </c>
      <c r="S714" s="65" t="s">
        <v>363</v>
      </c>
      <c r="T714" s="66" t="str">
        <f t="shared" si="240"/>
        <v>0.00</v>
      </c>
      <c r="U714" s="66">
        <f t="shared" si="241"/>
        <v>-2</v>
      </c>
      <c r="V714" s="66">
        <f t="shared" si="242"/>
        <v>129.19999999999999</v>
      </c>
      <c r="W714" s="66">
        <f t="shared" si="243"/>
        <v>1686.5</v>
      </c>
      <c r="X714" s="20">
        <f t="shared" si="244"/>
        <v>7.6608360509931805E-2</v>
      </c>
      <c r="Y714" s="67">
        <f t="shared" si="245"/>
        <v>1.2919999999999998</v>
      </c>
      <c r="Z714" s="68">
        <f t="shared" si="246"/>
        <v>12919.999999999998</v>
      </c>
      <c r="AA714" s="65" t="s">
        <v>52</v>
      </c>
      <c r="AU714" s="23">
        <f t="shared" si="236"/>
        <v>-2</v>
      </c>
      <c r="AV714" s="23" t="str">
        <f t="shared" si="237"/>
        <v/>
      </c>
      <c r="AW714" s="23" t="str">
        <f t="shared" si="239"/>
        <v/>
      </c>
      <c r="AX714" s="23" t="str">
        <f t="shared" ref="AX714:AX777" si="247">IF($G714=AX$2,$U714,"")</f>
        <v/>
      </c>
      <c r="AY714" s="23" t="str">
        <f t="shared" si="232"/>
        <v/>
      </c>
      <c r="AZ714" s="23"/>
      <c r="BA714" s="79">
        <v>2.4</v>
      </c>
      <c r="BB714" s="25">
        <v>3.28</v>
      </c>
      <c r="BC714" s="25">
        <f t="shared" si="234"/>
        <v>4.5599999999999996</v>
      </c>
      <c r="BD714" s="25">
        <f t="shared" si="235"/>
        <v>3.1204000000000001</v>
      </c>
      <c r="BE714" t="s">
        <v>970</v>
      </c>
      <c r="BF714" s="55">
        <f t="shared" si="238"/>
        <v>0</v>
      </c>
      <c r="BG714" s="66"/>
      <c r="BH714" s="66"/>
      <c r="BI714" s="25"/>
      <c r="BJ714" s="25"/>
      <c r="BK714" s="20"/>
      <c r="BL714" s="24"/>
      <c r="BM714" s="25"/>
      <c r="BN714" s="25"/>
      <c r="BO714" s="25"/>
      <c r="BP714" s="126"/>
    </row>
    <row r="715" spans="1:68" hidden="1" x14ac:dyDescent="0.2">
      <c r="A715" s="56">
        <v>45328</v>
      </c>
      <c r="B715" s="57" t="s">
        <v>892</v>
      </c>
      <c r="C715" s="24" t="s">
        <v>933</v>
      </c>
      <c r="D715" s="24" t="s">
        <v>584</v>
      </c>
      <c r="F715" s="74" t="s">
        <v>51</v>
      </c>
      <c r="G715" s="74" t="s">
        <v>121</v>
      </c>
      <c r="H715" s="24" t="s">
        <v>58</v>
      </c>
      <c r="I715" s="61" t="s">
        <v>96</v>
      </c>
      <c r="J715" s="61" t="s">
        <v>159</v>
      </c>
      <c r="K715" s="69" t="s">
        <v>936</v>
      </c>
      <c r="L715" s="122">
        <v>2</v>
      </c>
      <c r="M715" s="74" t="s">
        <v>105</v>
      </c>
      <c r="N715" s="60" t="s">
        <v>6</v>
      </c>
      <c r="R715" s="79">
        <v>3</v>
      </c>
      <c r="S715" s="65" t="s">
        <v>372</v>
      </c>
      <c r="T715" s="66">
        <f t="shared" si="240"/>
        <v>6</v>
      </c>
      <c r="U715" s="66">
        <f t="shared" si="241"/>
        <v>4</v>
      </c>
      <c r="V715" s="66">
        <f t="shared" si="242"/>
        <v>133.19999999999999</v>
      </c>
      <c r="W715" s="66">
        <f t="shared" si="243"/>
        <v>1688.5</v>
      </c>
      <c r="X715" s="20">
        <f t="shared" si="244"/>
        <v>7.8886585726976599E-2</v>
      </c>
      <c r="Y715" s="67">
        <f t="shared" si="245"/>
        <v>1.3319999999999999</v>
      </c>
      <c r="Z715" s="68">
        <f t="shared" si="246"/>
        <v>13319.999999999998</v>
      </c>
      <c r="AA715" s="65" t="s">
        <v>53</v>
      </c>
      <c r="AU715" s="23" t="str">
        <f t="shared" si="236"/>
        <v/>
      </c>
      <c r="AV715" s="23">
        <f t="shared" si="237"/>
        <v>4</v>
      </c>
      <c r="AW715" s="23" t="str">
        <f t="shared" si="239"/>
        <v/>
      </c>
      <c r="AX715" s="23" t="str">
        <f t="shared" si="247"/>
        <v/>
      </c>
      <c r="AY715" s="23" t="str">
        <f t="shared" si="232"/>
        <v/>
      </c>
      <c r="AZ715" s="23" t="s">
        <v>720</v>
      </c>
      <c r="BA715" s="25">
        <v>0</v>
      </c>
      <c r="BB715" s="25">
        <v>0</v>
      </c>
      <c r="BC715" s="25">
        <f t="shared" si="234"/>
        <v>-2</v>
      </c>
      <c r="BD715" s="25">
        <f t="shared" si="235"/>
        <v>6.9999999999999951E-2</v>
      </c>
      <c r="BE715" t="s">
        <v>970</v>
      </c>
      <c r="BF715" s="55">
        <f t="shared" si="238"/>
        <v>0</v>
      </c>
      <c r="BG715" s="66"/>
      <c r="BH715" s="66"/>
      <c r="BI715" s="25"/>
      <c r="BJ715" s="25"/>
      <c r="BK715" s="20"/>
      <c r="BL715" s="24"/>
      <c r="BM715" s="25"/>
      <c r="BN715" s="25"/>
      <c r="BO715" s="25"/>
      <c r="BP715" s="126"/>
    </row>
    <row r="716" spans="1:68" hidden="1" x14ac:dyDescent="0.2">
      <c r="A716" s="56">
        <v>45328</v>
      </c>
      <c r="B716" s="57" t="s">
        <v>892</v>
      </c>
      <c r="C716" s="24" t="s">
        <v>932</v>
      </c>
      <c r="D716" s="24" t="s">
        <v>584</v>
      </c>
      <c r="F716" s="74" t="s">
        <v>51</v>
      </c>
      <c r="G716" s="74" t="s">
        <v>121</v>
      </c>
      <c r="H716" s="24" t="s">
        <v>711</v>
      </c>
      <c r="I716" s="61" t="s">
        <v>84</v>
      </c>
      <c r="J716" s="61" t="s">
        <v>159</v>
      </c>
      <c r="K716" s="62" t="s">
        <v>934</v>
      </c>
      <c r="L716" s="122">
        <v>2</v>
      </c>
      <c r="M716" s="74" t="s">
        <v>105</v>
      </c>
      <c r="N716" s="60" t="s">
        <v>6</v>
      </c>
      <c r="R716" s="79">
        <v>4</v>
      </c>
      <c r="S716" s="65" t="s">
        <v>371</v>
      </c>
      <c r="T716" s="66" t="str">
        <f t="shared" si="240"/>
        <v>0.00</v>
      </c>
      <c r="U716" s="66">
        <f t="shared" si="241"/>
        <v>-2</v>
      </c>
      <c r="V716" s="66">
        <f t="shared" si="242"/>
        <v>131.19999999999999</v>
      </c>
      <c r="W716" s="66">
        <f t="shared" si="243"/>
        <v>1690.5</v>
      </c>
      <c r="X716" s="20">
        <f t="shared" si="244"/>
        <v>7.7610174504584434E-2</v>
      </c>
      <c r="Y716" s="67">
        <f t="shared" si="245"/>
        <v>1.3119999999999998</v>
      </c>
      <c r="Z716" s="68">
        <f t="shared" si="246"/>
        <v>13119.999999999998</v>
      </c>
      <c r="AA716" s="65" t="s">
        <v>52</v>
      </c>
      <c r="AU716" s="23" t="str">
        <f t="shared" si="236"/>
        <v/>
      </c>
      <c r="AV716" s="23">
        <f t="shared" si="237"/>
        <v>-2</v>
      </c>
      <c r="AW716" s="23" t="str">
        <f t="shared" si="239"/>
        <v/>
      </c>
      <c r="AX716" s="23" t="str">
        <f t="shared" si="247"/>
        <v/>
      </c>
      <c r="AY716" s="23" t="str">
        <f t="shared" si="232"/>
        <v/>
      </c>
      <c r="AZ716" s="23" t="s">
        <v>720</v>
      </c>
      <c r="BA716" s="25">
        <v>0</v>
      </c>
      <c r="BB716" s="25">
        <v>5.27</v>
      </c>
      <c r="BC716" s="25">
        <f t="shared" si="234"/>
        <v>8.5399999999999991</v>
      </c>
      <c r="BD716" s="25">
        <f t="shared" si="235"/>
        <v>4.9710999999999999</v>
      </c>
      <c r="BE716" t="s">
        <v>969</v>
      </c>
      <c r="BF716" s="55">
        <f t="shared" si="238"/>
        <v>0</v>
      </c>
      <c r="BG716" s="66"/>
      <c r="BH716" s="66"/>
      <c r="BI716" s="25"/>
      <c r="BJ716" s="25"/>
      <c r="BK716" s="20"/>
      <c r="BL716" s="24"/>
      <c r="BM716" s="25"/>
      <c r="BN716" s="25"/>
      <c r="BO716" s="25"/>
      <c r="BP716" s="126"/>
    </row>
    <row r="717" spans="1:68" hidden="1" x14ac:dyDescent="0.2">
      <c r="A717" s="56">
        <v>45328</v>
      </c>
      <c r="B717" s="57" t="s">
        <v>892</v>
      </c>
      <c r="C717" s="24" t="s">
        <v>933</v>
      </c>
      <c r="D717" s="24" t="s">
        <v>584</v>
      </c>
      <c r="F717" s="74" t="s">
        <v>51</v>
      </c>
      <c r="G717" s="74" t="s">
        <v>121</v>
      </c>
      <c r="H717" s="24" t="s">
        <v>58</v>
      </c>
      <c r="I717" s="61" t="s">
        <v>156</v>
      </c>
      <c r="J717" s="61" t="s">
        <v>136</v>
      </c>
      <c r="K717" s="60" t="s">
        <v>935</v>
      </c>
      <c r="L717" s="122">
        <v>1</v>
      </c>
      <c r="M717" s="74" t="s">
        <v>105</v>
      </c>
      <c r="N717" s="60" t="s">
        <v>6</v>
      </c>
      <c r="R717" s="79">
        <v>6</v>
      </c>
      <c r="S717" s="65" t="s">
        <v>363</v>
      </c>
      <c r="T717" s="66" t="str">
        <f t="shared" si="240"/>
        <v>0.00</v>
      </c>
      <c r="U717" s="66">
        <f t="shared" si="241"/>
        <v>-1</v>
      </c>
      <c r="V717" s="66">
        <f t="shared" si="242"/>
        <v>130.19999999999999</v>
      </c>
      <c r="W717" s="66">
        <f t="shared" si="243"/>
        <v>1691.5</v>
      </c>
      <c r="X717" s="20">
        <f t="shared" si="244"/>
        <v>7.6973100798108179E-2</v>
      </c>
      <c r="Y717" s="67">
        <f t="shared" si="245"/>
        <v>1.3019999999999998</v>
      </c>
      <c r="Z717" s="68">
        <f t="shared" si="246"/>
        <v>13019.999999999998</v>
      </c>
      <c r="AA717" s="65" t="s">
        <v>52</v>
      </c>
      <c r="AU717" s="23" t="str">
        <f t="shared" si="236"/>
        <v/>
      </c>
      <c r="AV717" s="23">
        <f t="shared" si="237"/>
        <v>-1</v>
      </c>
      <c r="AW717" s="23" t="str">
        <f t="shared" si="239"/>
        <v/>
      </c>
      <c r="AX717" s="23" t="str">
        <f t="shared" si="247"/>
        <v/>
      </c>
      <c r="AY717" s="23" t="str">
        <f t="shared" si="232"/>
        <v/>
      </c>
      <c r="AZ717" s="23" t="s">
        <v>720</v>
      </c>
      <c r="BA717" s="25">
        <v>0</v>
      </c>
      <c r="BB717" s="25">
        <v>9.6</v>
      </c>
      <c r="BC717" s="25">
        <f t="shared" si="234"/>
        <v>8.6</v>
      </c>
      <c r="BD717" s="25">
        <f t="shared" si="235"/>
        <v>8.9980000000000011</v>
      </c>
      <c r="BE717" t="s">
        <v>970</v>
      </c>
      <c r="BF717" s="55">
        <f t="shared" si="238"/>
        <v>0</v>
      </c>
      <c r="BG717" s="66"/>
      <c r="BH717" s="66"/>
      <c r="BI717" s="25"/>
      <c r="BJ717" s="25"/>
      <c r="BK717" s="20"/>
      <c r="BL717" s="24"/>
      <c r="BM717" s="25"/>
      <c r="BN717" s="25"/>
      <c r="BO717" s="25"/>
      <c r="BP717" s="126"/>
    </row>
    <row r="718" spans="1:68" hidden="1" x14ac:dyDescent="0.2">
      <c r="A718" s="56">
        <v>45329</v>
      </c>
      <c r="B718" s="57" t="s">
        <v>892</v>
      </c>
      <c r="C718" s="24" t="s">
        <v>937</v>
      </c>
      <c r="D718" s="24" t="s">
        <v>397</v>
      </c>
      <c r="F718" s="74" t="s">
        <v>51</v>
      </c>
      <c r="G718" s="74" t="s">
        <v>121</v>
      </c>
      <c r="H718" s="24" t="s">
        <v>71</v>
      </c>
      <c r="I718" s="61" t="s">
        <v>95</v>
      </c>
      <c r="J718" s="61" t="s">
        <v>96</v>
      </c>
      <c r="K718" s="69" t="s">
        <v>938</v>
      </c>
      <c r="L718" s="122">
        <v>1</v>
      </c>
      <c r="M718" s="74" t="s">
        <v>105</v>
      </c>
      <c r="N718" s="60" t="s">
        <v>6</v>
      </c>
      <c r="R718" s="79">
        <v>3.1</v>
      </c>
      <c r="S718" s="65" t="s">
        <v>372</v>
      </c>
      <c r="T718" s="66">
        <f t="shared" si="240"/>
        <v>3.1</v>
      </c>
      <c r="U718" s="66">
        <f t="shared" si="241"/>
        <v>2.1</v>
      </c>
      <c r="V718" s="66">
        <f t="shared" si="242"/>
        <v>132.29999999999998</v>
      </c>
      <c r="W718" s="66">
        <f t="shared" si="243"/>
        <v>1692.5</v>
      </c>
      <c r="X718" s="20">
        <f t="shared" si="244"/>
        <v>7.816838995568684E-2</v>
      </c>
      <c r="Y718" s="67">
        <f t="shared" si="245"/>
        <v>1.3229999999999997</v>
      </c>
      <c r="Z718" s="68">
        <f t="shared" si="246"/>
        <v>13229.999999999998</v>
      </c>
      <c r="AA718" s="65" t="s">
        <v>53</v>
      </c>
      <c r="AU718" s="23" t="str">
        <f t="shared" si="236"/>
        <v/>
      </c>
      <c r="AV718" s="23">
        <f t="shared" si="237"/>
        <v>2.1</v>
      </c>
      <c r="AW718" s="23" t="str">
        <f t="shared" si="239"/>
        <v/>
      </c>
      <c r="AX718" s="23" t="str">
        <f t="shared" si="247"/>
        <v/>
      </c>
      <c r="AY718" s="23" t="str">
        <f t="shared" si="232"/>
        <v/>
      </c>
      <c r="AZ718" s="23" t="s">
        <v>720</v>
      </c>
      <c r="BA718" s="25">
        <v>0</v>
      </c>
      <c r="BB718" s="25">
        <v>0</v>
      </c>
      <c r="BC718" s="25">
        <f t="shared" si="234"/>
        <v>-1</v>
      </c>
      <c r="BD718" s="25">
        <f t="shared" si="235"/>
        <v>6.9999999999999951E-2</v>
      </c>
      <c r="BE718" t="s">
        <v>970</v>
      </c>
      <c r="BF718" s="55">
        <f t="shared" si="238"/>
        <v>0</v>
      </c>
      <c r="BG718" s="66"/>
      <c r="BH718" s="66"/>
      <c r="BI718" s="25"/>
      <c r="BJ718" s="25"/>
      <c r="BK718" s="20"/>
      <c r="BL718" s="24"/>
      <c r="BM718" s="25"/>
      <c r="BN718" s="25"/>
      <c r="BO718" s="25"/>
      <c r="BP718" s="126"/>
    </row>
    <row r="719" spans="1:68" hidden="1" x14ac:dyDescent="0.2">
      <c r="A719" s="56">
        <v>45330</v>
      </c>
      <c r="B719" s="57" t="s">
        <v>892</v>
      </c>
      <c r="C719" s="24" t="s">
        <v>940</v>
      </c>
      <c r="D719" s="24" t="s">
        <v>398</v>
      </c>
      <c r="F719" s="74" t="s">
        <v>51</v>
      </c>
      <c r="G719" s="74" t="s">
        <v>103</v>
      </c>
      <c r="H719" s="24" t="s">
        <v>622</v>
      </c>
      <c r="I719" s="61" t="s">
        <v>156</v>
      </c>
      <c r="J719" s="61" t="s">
        <v>84</v>
      </c>
      <c r="K719" s="69" t="s">
        <v>939</v>
      </c>
      <c r="L719" s="122">
        <v>2</v>
      </c>
      <c r="M719" s="74" t="s">
        <v>105</v>
      </c>
      <c r="N719" s="60" t="s">
        <v>6</v>
      </c>
      <c r="R719" s="79">
        <v>3.2</v>
      </c>
      <c r="S719" s="65" t="s">
        <v>372</v>
      </c>
      <c r="T719" s="66">
        <f t="shared" si="240"/>
        <v>6.4</v>
      </c>
      <c r="U719" s="66">
        <f t="shared" si="241"/>
        <v>4.4000000000000004</v>
      </c>
      <c r="V719" s="66">
        <f t="shared" si="242"/>
        <v>136.69999999999999</v>
      </c>
      <c r="W719" s="66">
        <f t="shared" si="243"/>
        <v>1694.5</v>
      </c>
      <c r="X719" s="20">
        <f t="shared" si="244"/>
        <v>8.0672764827382698E-2</v>
      </c>
      <c r="Y719" s="67">
        <f t="shared" si="245"/>
        <v>1.367</v>
      </c>
      <c r="Z719" s="68">
        <f t="shared" si="246"/>
        <v>13669.999999999998</v>
      </c>
      <c r="AA719" s="65" t="s">
        <v>53</v>
      </c>
      <c r="AU719" s="23">
        <f t="shared" si="236"/>
        <v>4.4000000000000004</v>
      </c>
      <c r="AV719" s="23" t="str">
        <f t="shared" si="237"/>
        <v/>
      </c>
      <c r="AW719" s="23" t="str">
        <f t="shared" si="239"/>
        <v/>
      </c>
      <c r="AX719" s="23" t="str">
        <f t="shared" si="247"/>
        <v/>
      </c>
      <c r="AY719" s="23" t="str">
        <f t="shared" si="232"/>
        <v/>
      </c>
      <c r="AZ719" s="23"/>
      <c r="BA719" s="25">
        <v>4.3</v>
      </c>
      <c r="BB719" s="25">
        <v>4.24</v>
      </c>
      <c r="BC719" s="25">
        <f t="shared" si="234"/>
        <v>6.48</v>
      </c>
      <c r="BD719" s="25">
        <f t="shared" si="235"/>
        <v>4.0132000000000003</v>
      </c>
      <c r="BE719" t="s">
        <v>970</v>
      </c>
      <c r="BF719" s="55">
        <f t="shared" si="238"/>
        <v>0</v>
      </c>
      <c r="BG719" s="66"/>
      <c r="BH719" s="66"/>
      <c r="BI719" s="25"/>
      <c r="BJ719" s="25"/>
      <c r="BK719" s="20"/>
      <c r="BL719" s="24"/>
      <c r="BM719" s="25"/>
      <c r="BN719" s="25"/>
      <c r="BO719" s="25"/>
      <c r="BP719" s="126"/>
    </row>
    <row r="720" spans="1:68" ht="17" hidden="1" customHeight="1" x14ac:dyDescent="0.2">
      <c r="A720" s="56">
        <v>45332</v>
      </c>
      <c r="B720" s="57" t="s">
        <v>892</v>
      </c>
      <c r="C720" s="24" t="s">
        <v>952</v>
      </c>
      <c r="D720" s="24" t="s">
        <v>573</v>
      </c>
      <c r="F720" s="74" t="s">
        <v>51</v>
      </c>
      <c r="G720" s="74" t="s">
        <v>103</v>
      </c>
      <c r="H720" s="24" t="s">
        <v>949</v>
      </c>
      <c r="I720" s="61" t="s">
        <v>441</v>
      </c>
      <c r="J720" s="61" t="s">
        <v>92</v>
      </c>
      <c r="K720" s="60" t="s">
        <v>950</v>
      </c>
      <c r="L720" s="122">
        <v>2</v>
      </c>
      <c r="M720" s="74" t="s">
        <v>105</v>
      </c>
      <c r="N720" s="60" t="s">
        <v>951</v>
      </c>
      <c r="R720" s="79">
        <v>5.8</v>
      </c>
      <c r="S720" s="65" t="s">
        <v>363</v>
      </c>
      <c r="T720" s="66" t="str">
        <f t="shared" si="240"/>
        <v>0.00</v>
      </c>
      <c r="U720" s="66">
        <f t="shared" si="241"/>
        <v>-2</v>
      </c>
      <c r="V720" s="66">
        <f t="shared" si="242"/>
        <v>134.69999999999999</v>
      </c>
      <c r="W720" s="66">
        <f t="shared" si="243"/>
        <v>1696.5</v>
      </c>
      <c r="X720" s="20">
        <f t="shared" si="244"/>
        <v>7.9398762157382841E-2</v>
      </c>
      <c r="Y720" s="67">
        <f t="shared" si="245"/>
        <v>1.347</v>
      </c>
      <c r="Z720" s="68">
        <f t="shared" si="246"/>
        <v>13469.999999999998</v>
      </c>
      <c r="AA720" s="65" t="s">
        <v>52</v>
      </c>
      <c r="AU720" s="23">
        <f t="shared" si="236"/>
        <v>-2</v>
      </c>
      <c r="AV720" s="23" t="str">
        <f t="shared" si="237"/>
        <v/>
      </c>
      <c r="AW720" s="23" t="str">
        <f t="shared" si="239"/>
        <v/>
      </c>
      <c r="AX720" s="23" t="str">
        <f t="shared" si="247"/>
        <v/>
      </c>
      <c r="AY720" s="23" t="str">
        <f t="shared" si="232"/>
        <v/>
      </c>
      <c r="AZ720" s="23"/>
      <c r="BA720" s="25">
        <v>0</v>
      </c>
      <c r="BB720" s="25">
        <v>0</v>
      </c>
      <c r="BC720" s="25">
        <f t="shared" si="234"/>
        <v>-2</v>
      </c>
      <c r="BD720" s="25">
        <f t="shared" si="235"/>
        <v>6.9999999999999951E-2</v>
      </c>
      <c r="BE720" t="s">
        <v>969</v>
      </c>
      <c r="BF720" s="55">
        <f t="shared" si="238"/>
        <v>0</v>
      </c>
      <c r="BG720" s="66"/>
      <c r="BH720" s="66"/>
      <c r="BI720" s="25"/>
      <c r="BJ720" s="25"/>
      <c r="BK720" s="20"/>
      <c r="BL720" s="24"/>
      <c r="BM720" s="25"/>
      <c r="BN720" s="25"/>
      <c r="BO720" s="25"/>
      <c r="BP720" s="126"/>
    </row>
    <row r="721" spans="1:68" hidden="1" x14ac:dyDescent="0.2">
      <c r="A721" s="56">
        <v>45332</v>
      </c>
      <c r="B721" s="57" t="s">
        <v>892</v>
      </c>
      <c r="C721" s="24" t="s">
        <v>946</v>
      </c>
      <c r="D721" s="24" t="s">
        <v>573</v>
      </c>
      <c r="F721" s="74" t="s">
        <v>51</v>
      </c>
      <c r="G721" s="74" t="s">
        <v>121</v>
      </c>
      <c r="H721" s="24" t="s">
        <v>941</v>
      </c>
      <c r="I721" s="61" t="s">
        <v>159</v>
      </c>
      <c r="J721" s="61" t="s">
        <v>159</v>
      </c>
      <c r="K721" s="70" t="s">
        <v>942</v>
      </c>
      <c r="L721" s="122">
        <v>2</v>
      </c>
      <c r="M721" s="74" t="s">
        <v>105</v>
      </c>
      <c r="N721" s="60" t="s">
        <v>6</v>
      </c>
      <c r="R721" s="79">
        <v>2.7</v>
      </c>
      <c r="S721" s="65" t="s">
        <v>373</v>
      </c>
      <c r="T721" s="66" t="str">
        <f t="shared" si="240"/>
        <v>0.00</v>
      </c>
      <c r="U721" s="66">
        <f t="shared" si="241"/>
        <v>-2</v>
      </c>
      <c r="V721" s="66">
        <f t="shared" si="242"/>
        <v>132.69999999999999</v>
      </c>
      <c r="W721" s="66">
        <f t="shared" si="243"/>
        <v>1698.5</v>
      </c>
      <c r="X721" s="20">
        <f t="shared" si="244"/>
        <v>7.812775978804827E-2</v>
      </c>
      <c r="Y721" s="67">
        <f t="shared" si="245"/>
        <v>1.327</v>
      </c>
      <c r="Z721" s="68">
        <f t="shared" si="246"/>
        <v>13269.999999999998</v>
      </c>
      <c r="AA721" s="65" t="s">
        <v>52</v>
      </c>
      <c r="AU721" s="23" t="str">
        <f t="shared" si="236"/>
        <v/>
      </c>
      <c r="AV721" s="23">
        <f t="shared" si="237"/>
        <v>-2</v>
      </c>
      <c r="AW721" s="23" t="str">
        <f t="shared" si="239"/>
        <v/>
      </c>
      <c r="AX721" s="23" t="str">
        <f t="shared" si="247"/>
        <v/>
      </c>
      <c r="AY721" s="23" t="str">
        <f t="shared" si="232"/>
        <v/>
      </c>
      <c r="AZ721" s="23" t="s">
        <v>720</v>
      </c>
      <c r="BA721" s="25">
        <v>0</v>
      </c>
      <c r="BB721" s="25">
        <v>2.64</v>
      </c>
      <c r="BC721" s="25">
        <f t="shared" si="234"/>
        <v>3.2800000000000002</v>
      </c>
      <c r="BD721" s="25">
        <f t="shared" si="235"/>
        <v>2.5251999999999999</v>
      </c>
      <c r="BE721" t="s">
        <v>970</v>
      </c>
      <c r="BF721" s="55">
        <f t="shared" si="238"/>
        <v>0</v>
      </c>
      <c r="BG721" s="66"/>
      <c r="BH721" s="66"/>
      <c r="BI721" s="25"/>
      <c r="BJ721" s="25"/>
      <c r="BK721" s="20"/>
      <c r="BL721" s="24"/>
      <c r="BM721" s="25"/>
      <c r="BN721" s="25"/>
      <c r="BO721" s="25"/>
      <c r="BP721" s="126"/>
    </row>
    <row r="722" spans="1:68" hidden="1" x14ac:dyDescent="0.2">
      <c r="A722" s="56">
        <v>45332</v>
      </c>
      <c r="B722" s="57" t="s">
        <v>892</v>
      </c>
      <c r="C722" s="24" t="s">
        <v>947</v>
      </c>
      <c r="D722" s="24" t="s">
        <v>573</v>
      </c>
      <c r="F722" s="74" t="s">
        <v>51</v>
      </c>
      <c r="G722" s="74" t="s">
        <v>103</v>
      </c>
      <c r="H722" s="24" t="s">
        <v>943</v>
      </c>
      <c r="I722" s="61" t="s">
        <v>159</v>
      </c>
      <c r="J722" s="61" t="s">
        <v>96</v>
      </c>
      <c r="K722" s="70" t="s">
        <v>944</v>
      </c>
      <c r="L722" s="122">
        <v>1</v>
      </c>
      <c r="M722" s="74" t="s">
        <v>105</v>
      </c>
      <c r="N722" s="60" t="s">
        <v>6</v>
      </c>
      <c r="R722" s="79">
        <v>6.5</v>
      </c>
      <c r="S722" s="65" t="s">
        <v>373</v>
      </c>
      <c r="T722" s="66" t="str">
        <f t="shared" si="240"/>
        <v>0.00</v>
      </c>
      <c r="U722" s="66">
        <f t="shared" si="241"/>
        <v>-1</v>
      </c>
      <c r="V722" s="66">
        <f t="shared" si="242"/>
        <v>131.69999999999999</v>
      </c>
      <c r="W722" s="66">
        <f t="shared" si="243"/>
        <v>1699.5</v>
      </c>
      <c r="X722" s="20">
        <f t="shared" si="244"/>
        <v>7.7493380406001761E-2</v>
      </c>
      <c r="Y722" s="67">
        <f t="shared" si="245"/>
        <v>1.3169999999999999</v>
      </c>
      <c r="Z722" s="68">
        <f t="shared" si="246"/>
        <v>13169.999999999998</v>
      </c>
      <c r="AA722" s="65" t="s">
        <v>52</v>
      </c>
      <c r="AU722" s="23">
        <f t="shared" si="236"/>
        <v>-1</v>
      </c>
      <c r="AV722" s="23" t="str">
        <f t="shared" si="237"/>
        <v/>
      </c>
      <c r="AW722" s="23" t="str">
        <f t="shared" si="239"/>
        <v/>
      </c>
      <c r="AX722" s="23" t="str">
        <f t="shared" si="247"/>
        <v/>
      </c>
      <c r="AY722" s="23" t="str">
        <f t="shared" ref="AY722:AY785" si="248">IF($G722=AY$2,$U722,"")</f>
        <v/>
      </c>
      <c r="AZ722" s="23"/>
      <c r="BA722" s="25">
        <v>7</v>
      </c>
      <c r="BB722" s="25">
        <v>7.59</v>
      </c>
      <c r="BC722" s="25">
        <f t="shared" si="234"/>
        <v>6.59</v>
      </c>
      <c r="BD722" s="25">
        <f t="shared" si="235"/>
        <v>7.1287000000000003</v>
      </c>
      <c r="BE722" t="s">
        <v>970</v>
      </c>
      <c r="BF722" s="55">
        <f t="shared" si="238"/>
        <v>0</v>
      </c>
      <c r="BG722" s="66"/>
      <c r="BH722" s="66"/>
      <c r="BI722" s="25"/>
      <c r="BJ722" s="25"/>
      <c r="BK722" s="20"/>
      <c r="BL722" s="24"/>
      <c r="BM722" s="25"/>
      <c r="BN722" s="25"/>
      <c r="BO722" s="25"/>
      <c r="BP722" s="126"/>
    </row>
    <row r="723" spans="1:68" hidden="1" x14ac:dyDescent="0.2">
      <c r="A723" s="56">
        <v>45332</v>
      </c>
      <c r="B723" s="57" t="s">
        <v>892</v>
      </c>
      <c r="C723" s="24" t="s">
        <v>948</v>
      </c>
      <c r="D723" s="24" t="s">
        <v>573</v>
      </c>
      <c r="F723" s="74" t="s">
        <v>51</v>
      </c>
      <c r="G723" s="74" t="s">
        <v>103</v>
      </c>
      <c r="H723" s="24" t="s">
        <v>483</v>
      </c>
      <c r="I723" s="61" t="s">
        <v>96</v>
      </c>
      <c r="J723" s="61" t="s">
        <v>484</v>
      </c>
      <c r="K723" s="60" t="s">
        <v>945</v>
      </c>
      <c r="L723" s="122">
        <v>1</v>
      </c>
      <c r="M723" s="74" t="s">
        <v>105</v>
      </c>
      <c r="N723" s="60" t="s">
        <v>6</v>
      </c>
      <c r="R723" s="79">
        <v>8.5</v>
      </c>
      <c r="S723" s="65" t="s">
        <v>363</v>
      </c>
      <c r="T723" s="66" t="str">
        <f t="shared" si="240"/>
        <v>0.00</v>
      </c>
      <c r="U723" s="66">
        <f t="shared" si="241"/>
        <v>-1</v>
      </c>
      <c r="V723" s="66">
        <f t="shared" si="242"/>
        <v>130.69999999999999</v>
      </c>
      <c r="W723" s="66">
        <f t="shared" si="243"/>
        <v>1700.5</v>
      </c>
      <c r="X723" s="20">
        <f t="shared" si="244"/>
        <v>7.6859747133196113E-2</v>
      </c>
      <c r="Y723" s="67">
        <f t="shared" si="245"/>
        <v>1.3069999999999999</v>
      </c>
      <c r="Z723" s="68">
        <f t="shared" si="246"/>
        <v>13069.999999999998</v>
      </c>
      <c r="AA723" s="65" t="s">
        <v>52</v>
      </c>
      <c r="AU723" s="23">
        <f t="shared" si="236"/>
        <v>-1</v>
      </c>
      <c r="AV723" s="23" t="str">
        <f t="shared" si="237"/>
        <v/>
      </c>
      <c r="AW723" s="23" t="str">
        <f t="shared" si="239"/>
        <v/>
      </c>
      <c r="AX723" s="23" t="str">
        <f t="shared" si="247"/>
        <v/>
      </c>
      <c r="AY723" s="23" t="str">
        <f t="shared" si="248"/>
        <v/>
      </c>
      <c r="AZ723" s="23"/>
      <c r="BA723" s="25">
        <v>12</v>
      </c>
      <c r="BB723" s="25">
        <v>11.06</v>
      </c>
      <c r="BC723" s="25">
        <f t="shared" si="234"/>
        <v>10.06</v>
      </c>
      <c r="BD723" s="25">
        <f t="shared" si="235"/>
        <v>10.3558</v>
      </c>
      <c r="BE723" t="s">
        <v>970</v>
      </c>
      <c r="BF723" s="55">
        <f t="shared" si="238"/>
        <v>0</v>
      </c>
      <c r="BG723" s="66"/>
      <c r="BH723" s="66"/>
      <c r="BI723" s="25"/>
      <c r="BJ723" s="25"/>
      <c r="BK723" s="20"/>
      <c r="BL723" s="24"/>
      <c r="BM723" s="25"/>
      <c r="BN723" s="25"/>
      <c r="BO723" s="25"/>
      <c r="BP723" s="126"/>
    </row>
    <row r="724" spans="1:68" hidden="1" x14ac:dyDescent="0.2">
      <c r="A724" s="56">
        <v>45332</v>
      </c>
      <c r="B724" s="57" t="s">
        <v>892</v>
      </c>
      <c r="C724" s="24" t="s">
        <v>948</v>
      </c>
      <c r="D724" s="24" t="s">
        <v>573</v>
      </c>
      <c r="F724" s="74" t="s">
        <v>51</v>
      </c>
      <c r="G724" s="74" t="s">
        <v>103</v>
      </c>
      <c r="H724" s="24" t="s">
        <v>483</v>
      </c>
      <c r="I724" s="61" t="s">
        <v>96</v>
      </c>
      <c r="J724" s="61" t="s">
        <v>484</v>
      </c>
      <c r="K724" s="60" t="s">
        <v>945</v>
      </c>
      <c r="L724" s="122">
        <v>1</v>
      </c>
      <c r="M724" s="74" t="s">
        <v>105</v>
      </c>
      <c r="N724" s="60" t="s">
        <v>7</v>
      </c>
      <c r="R724" s="79">
        <v>2.5</v>
      </c>
      <c r="S724" s="65" t="s">
        <v>363</v>
      </c>
      <c r="T724" s="66" t="str">
        <f t="shared" si="240"/>
        <v>0.00</v>
      </c>
      <c r="U724" s="66">
        <f t="shared" si="241"/>
        <v>-1</v>
      </c>
      <c r="V724" s="66">
        <f t="shared" si="242"/>
        <v>129.69999999999999</v>
      </c>
      <c r="W724" s="66">
        <f t="shared" si="243"/>
        <v>1701.5</v>
      </c>
      <c r="X724" s="20">
        <f t="shared" si="244"/>
        <v>7.6226858654128704E-2</v>
      </c>
      <c r="Y724" s="67">
        <f t="shared" si="245"/>
        <v>1.2969999999999999</v>
      </c>
      <c r="Z724" s="68">
        <f t="shared" si="246"/>
        <v>12969.999999999998</v>
      </c>
      <c r="AA724" s="65" t="s">
        <v>52</v>
      </c>
      <c r="AU724" s="23">
        <f t="shared" si="236"/>
        <v>-1</v>
      </c>
      <c r="AV724" s="23" t="str">
        <f t="shared" si="237"/>
        <v/>
      </c>
      <c r="AW724" s="23" t="str">
        <f t="shared" si="239"/>
        <v/>
      </c>
      <c r="AX724" s="23" t="str">
        <f t="shared" si="247"/>
        <v/>
      </c>
      <c r="AY724" s="23" t="str">
        <f t="shared" si="248"/>
        <v/>
      </c>
      <c r="AZ724" s="23"/>
      <c r="BA724" s="25">
        <v>2.2999999999999998</v>
      </c>
      <c r="BB724" s="25">
        <v>2.8</v>
      </c>
      <c r="BC724" s="25">
        <f t="shared" si="234"/>
        <v>1.7999999999999998</v>
      </c>
      <c r="BD724" s="25">
        <f t="shared" ref="BD724:BD738" si="249">0.93*(BB724-1)+1</f>
        <v>2.6739999999999999</v>
      </c>
      <c r="BE724" t="s">
        <v>970</v>
      </c>
      <c r="BF724" s="55">
        <f t="shared" si="238"/>
        <v>0</v>
      </c>
      <c r="BG724" s="66"/>
      <c r="BH724" s="66"/>
      <c r="BI724" s="25"/>
      <c r="BJ724" s="25"/>
      <c r="BK724" s="20"/>
      <c r="BL724" s="24"/>
      <c r="BM724" s="25"/>
      <c r="BN724" s="25"/>
      <c r="BO724" s="25"/>
      <c r="BP724" s="126"/>
    </row>
    <row r="725" spans="1:68" hidden="1" x14ac:dyDescent="0.2">
      <c r="A725" s="56">
        <v>45333</v>
      </c>
      <c r="B725" s="57" t="s">
        <v>892</v>
      </c>
      <c r="C725" s="24" t="s">
        <v>815</v>
      </c>
      <c r="D725" s="24" t="s">
        <v>577</v>
      </c>
      <c r="F725" s="74" t="s">
        <v>51</v>
      </c>
      <c r="G725" s="74" t="s">
        <v>103</v>
      </c>
      <c r="H725" s="24" t="s">
        <v>953</v>
      </c>
      <c r="I725" s="61" t="s">
        <v>80</v>
      </c>
      <c r="J725" s="61" t="s">
        <v>84</v>
      </c>
      <c r="K725" s="60" t="s">
        <v>954</v>
      </c>
      <c r="L725" s="122">
        <v>1</v>
      </c>
      <c r="M725" s="74" t="s">
        <v>357</v>
      </c>
      <c r="N725" s="60" t="s">
        <v>6</v>
      </c>
      <c r="R725" s="79">
        <v>6</v>
      </c>
      <c r="S725" s="65" t="s">
        <v>363</v>
      </c>
      <c r="T725" s="66" t="str">
        <f t="shared" si="240"/>
        <v>0.00</v>
      </c>
      <c r="U725" s="66">
        <f t="shared" si="241"/>
        <v>-1</v>
      </c>
      <c r="V725" s="66">
        <f t="shared" si="242"/>
        <v>128.69999999999999</v>
      </c>
      <c r="W725" s="66">
        <f t="shared" si="243"/>
        <v>1702.5</v>
      </c>
      <c r="X725" s="20">
        <f t="shared" si="244"/>
        <v>7.559471365638766E-2</v>
      </c>
      <c r="Y725" s="67">
        <f t="shared" si="245"/>
        <v>1.2869999999999999</v>
      </c>
      <c r="Z725" s="68">
        <f t="shared" si="246"/>
        <v>12869.999999999998</v>
      </c>
      <c r="AA725" s="65" t="s">
        <v>52</v>
      </c>
      <c r="AU725" s="23">
        <f t="shared" si="236"/>
        <v>-1</v>
      </c>
      <c r="AV725" s="23" t="str">
        <f t="shared" si="237"/>
        <v/>
      </c>
      <c r="AW725" s="23" t="str">
        <f t="shared" si="239"/>
        <v/>
      </c>
      <c r="AX725" s="23" t="str">
        <f t="shared" si="247"/>
        <v/>
      </c>
      <c r="AY725" s="23" t="str">
        <f t="shared" si="248"/>
        <v/>
      </c>
      <c r="AZ725" s="23"/>
      <c r="BA725" s="25">
        <v>6</v>
      </c>
      <c r="BB725" s="25">
        <v>0</v>
      </c>
      <c r="BC725" s="25">
        <f t="shared" si="234"/>
        <v>-1</v>
      </c>
      <c r="BD725" s="25">
        <f t="shared" si="249"/>
        <v>6.9999999999999951E-2</v>
      </c>
      <c r="BE725" t="s">
        <v>970</v>
      </c>
      <c r="BF725" s="55">
        <f t="shared" si="238"/>
        <v>0</v>
      </c>
      <c r="BG725" s="66"/>
      <c r="BH725" s="66"/>
      <c r="BI725" s="25"/>
      <c r="BJ725" s="25"/>
      <c r="BK725" s="20"/>
      <c r="BL725" s="24"/>
      <c r="BM725" s="25"/>
      <c r="BN725" s="25"/>
      <c r="BO725" s="25"/>
      <c r="BP725" s="126"/>
    </row>
    <row r="726" spans="1:68" hidden="1" x14ac:dyDescent="0.2">
      <c r="A726" s="56">
        <v>45333</v>
      </c>
      <c r="B726" s="57" t="s">
        <v>892</v>
      </c>
      <c r="C726" s="24" t="s">
        <v>803</v>
      </c>
      <c r="D726" s="24" t="s">
        <v>577</v>
      </c>
      <c r="F726" s="24" t="s">
        <v>659</v>
      </c>
      <c r="G726" s="74" t="s">
        <v>103</v>
      </c>
      <c r="H726" s="24" t="s">
        <v>659</v>
      </c>
      <c r="I726" s="61" t="s">
        <v>159</v>
      </c>
      <c r="J726" s="61" t="s">
        <v>63</v>
      </c>
      <c r="K726" s="60" t="s">
        <v>955</v>
      </c>
      <c r="L726" s="122">
        <v>2</v>
      </c>
      <c r="M726" s="74" t="s">
        <v>105</v>
      </c>
      <c r="N726" s="60" t="s">
        <v>6</v>
      </c>
      <c r="R726" s="79">
        <v>3.92</v>
      </c>
      <c r="S726" s="65" t="s">
        <v>363</v>
      </c>
      <c r="T726" s="66" t="str">
        <f t="shared" si="240"/>
        <v>0.00</v>
      </c>
      <c r="U726" s="66">
        <f t="shared" si="241"/>
        <v>-2</v>
      </c>
      <c r="V726" s="66">
        <f t="shared" si="242"/>
        <v>126.69999999999999</v>
      </c>
      <c r="W726" s="66">
        <f t="shared" si="243"/>
        <v>1704.5</v>
      </c>
      <c r="X726" s="20">
        <f t="shared" si="244"/>
        <v>7.433264887063655E-2</v>
      </c>
      <c r="Y726" s="67">
        <f t="shared" si="245"/>
        <v>1.2669999999999999</v>
      </c>
      <c r="Z726" s="68">
        <f t="shared" si="246"/>
        <v>12669.999999999998</v>
      </c>
      <c r="AA726" s="65" t="s">
        <v>52</v>
      </c>
      <c r="AU726" s="23">
        <f t="shared" si="236"/>
        <v>-2</v>
      </c>
      <c r="AV726" s="23" t="str">
        <f t="shared" si="237"/>
        <v/>
      </c>
      <c r="AW726" s="23" t="str">
        <f t="shared" si="239"/>
        <v/>
      </c>
      <c r="AX726" s="23" t="str">
        <f t="shared" si="247"/>
        <v/>
      </c>
      <c r="AY726" s="23" t="str">
        <f t="shared" si="248"/>
        <v/>
      </c>
      <c r="AZ726" s="23"/>
      <c r="BA726" s="25">
        <v>0</v>
      </c>
      <c r="BB726" s="25">
        <v>0</v>
      </c>
      <c r="BC726" s="25">
        <f t="shared" si="234"/>
        <v>-2</v>
      </c>
      <c r="BD726" s="25">
        <f t="shared" si="249"/>
        <v>6.9999999999999951E-2</v>
      </c>
      <c r="BE726" t="s">
        <v>970</v>
      </c>
      <c r="BF726" s="55">
        <f t="shared" si="238"/>
        <v>0</v>
      </c>
      <c r="BG726" s="66"/>
      <c r="BH726" s="66"/>
      <c r="BI726" s="25"/>
      <c r="BJ726" s="25"/>
      <c r="BK726" s="20"/>
      <c r="BL726" s="24"/>
      <c r="BM726" s="25"/>
      <c r="BN726" s="25"/>
      <c r="BO726" s="25"/>
      <c r="BP726" s="126"/>
    </row>
    <row r="727" spans="1:68" hidden="1" x14ac:dyDescent="0.2">
      <c r="A727" s="56">
        <v>45333</v>
      </c>
      <c r="B727" s="57" t="s">
        <v>892</v>
      </c>
      <c r="C727" s="24" t="s">
        <v>957</v>
      </c>
      <c r="D727" s="24" t="s">
        <v>577</v>
      </c>
      <c r="F727" s="24" t="s">
        <v>659</v>
      </c>
      <c r="G727" s="74" t="s">
        <v>103</v>
      </c>
      <c r="H727" s="24" t="s">
        <v>659</v>
      </c>
      <c r="I727" s="61" t="s">
        <v>84</v>
      </c>
      <c r="J727" s="61" t="s">
        <v>90</v>
      </c>
      <c r="K727" s="60" t="s">
        <v>956</v>
      </c>
      <c r="L727" s="122">
        <v>1</v>
      </c>
      <c r="M727" s="74" t="s">
        <v>105</v>
      </c>
      <c r="N727" s="60" t="s">
        <v>6</v>
      </c>
      <c r="R727" s="79">
        <v>5.5</v>
      </c>
      <c r="S727" s="65" t="s">
        <v>363</v>
      </c>
      <c r="T727" s="66" t="str">
        <f t="shared" si="240"/>
        <v>0.00</v>
      </c>
      <c r="U727" s="66">
        <f t="shared" si="241"/>
        <v>-1</v>
      </c>
      <c r="V727" s="66">
        <f t="shared" si="242"/>
        <v>125.69999999999999</v>
      </c>
      <c r="W727" s="66">
        <f t="shared" si="243"/>
        <v>1705.5</v>
      </c>
      <c r="X727" s="20">
        <f t="shared" si="244"/>
        <v>7.3702726473175009E-2</v>
      </c>
      <c r="Y727" s="67">
        <f t="shared" si="245"/>
        <v>1.2569999999999999</v>
      </c>
      <c r="Z727" s="68">
        <f t="shared" si="246"/>
        <v>12569.999999999998</v>
      </c>
      <c r="AA727" s="65" t="s">
        <v>52</v>
      </c>
      <c r="AU727" s="23">
        <f t="shared" si="236"/>
        <v>-1</v>
      </c>
      <c r="AV727" s="23" t="str">
        <f t="shared" si="237"/>
        <v/>
      </c>
      <c r="AW727" s="23" t="str">
        <f t="shared" si="239"/>
        <v/>
      </c>
      <c r="AX727" s="23" t="str">
        <f t="shared" si="247"/>
        <v/>
      </c>
      <c r="AY727" s="23" t="str">
        <f t="shared" si="248"/>
        <v/>
      </c>
      <c r="AZ727" s="23"/>
      <c r="BA727" s="25">
        <v>0</v>
      </c>
      <c r="BB727" s="25">
        <v>0</v>
      </c>
      <c r="BC727" s="25">
        <f t="shared" si="234"/>
        <v>-1</v>
      </c>
      <c r="BD727" s="25">
        <f t="shared" si="249"/>
        <v>6.9999999999999951E-2</v>
      </c>
      <c r="BE727" t="s">
        <v>970</v>
      </c>
      <c r="BF727" s="55">
        <f t="shared" si="238"/>
        <v>0</v>
      </c>
      <c r="BG727" s="66"/>
      <c r="BH727" s="66"/>
      <c r="BI727" s="25"/>
      <c r="BJ727" s="25"/>
      <c r="BK727" s="20"/>
      <c r="BL727" s="24"/>
      <c r="BM727" s="25"/>
      <c r="BN727" s="25"/>
      <c r="BO727" s="25"/>
      <c r="BP727" s="126"/>
    </row>
    <row r="728" spans="1:68" hidden="1" x14ac:dyDescent="0.2">
      <c r="A728" s="56">
        <v>45333</v>
      </c>
      <c r="B728" s="57" t="s">
        <v>892</v>
      </c>
      <c r="C728" s="24" t="s">
        <v>960</v>
      </c>
      <c r="D728" s="24" t="s">
        <v>577</v>
      </c>
      <c r="F728" s="24" t="s">
        <v>659</v>
      </c>
      <c r="G728" s="74" t="s">
        <v>103</v>
      </c>
      <c r="H728" s="24" t="s">
        <v>958</v>
      </c>
      <c r="I728" s="61" t="s">
        <v>136</v>
      </c>
      <c r="J728" s="61" t="s">
        <v>136</v>
      </c>
      <c r="K728" s="60" t="s">
        <v>959</v>
      </c>
      <c r="L728" s="122">
        <v>2</v>
      </c>
      <c r="M728" s="74" t="s">
        <v>105</v>
      </c>
      <c r="N728" s="60" t="s">
        <v>6</v>
      </c>
      <c r="R728" s="79">
        <v>9</v>
      </c>
      <c r="S728" s="65" t="s">
        <v>363</v>
      </c>
      <c r="T728" s="66" t="str">
        <f t="shared" si="240"/>
        <v>0.00</v>
      </c>
      <c r="U728" s="66">
        <f t="shared" si="241"/>
        <v>-2</v>
      </c>
      <c r="V728" s="66">
        <f t="shared" si="242"/>
        <v>123.69999999999999</v>
      </c>
      <c r="W728" s="66">
        <f t="shared" si="243"/>
        <v>1707.5</v>
      </c>
      <c r="X728" s="20">
        <f t="shared" si="244"/>
        <v>7.2445095168374815E-2</v>
      </c>
      <c r="Y728" s="67">
        <f t="shared" si="245"/>
        <v>1.2369999999999999</v>
      </c>
      <c r="Z728" s="68">
        <f t="shared" si="246"/>
        <v>12369.999999999998</v>
      </c>
      <c r="AA728" s="65" t="s">
        <v>52</v>
      </c>
      <c r="AU728" s="23">
        <f t="shared" si="236"/>
        <v>-2</v>
      </c>
      <c r="AV728" s="23" t="str">
        <f t="shared" si="237"/>
        <v/>
      </c>
      <c r="AW728" s="23" t="str">
        <f t="shared" si="239"/>
        <v/>
      </c>
      <c r="AX728" s="23" t="str">
        <f t="shared" si="247"/>
        <v/>
      </c>
      <c r="AY728" s="23" t="str">
        <f t="shared" si="248"/>
        <v/>
      </c>
      <c r="AZ728" s="23"/>
      <c r="BA728" s="25">
        <v>0</v>
      </c>
      <c r="BB728" s="25">
        <v>0</v>
      </c>
      <c r="BC728" s="25">
        <f t="shared" si="234"/>
        <v>-2</v>
      </c>
      <c r="BD728" s="25">
        <f t="shared" si="249"/>
        <v>6.9999999999999951E-2</v>
      </c>
      <c r="BE728" t="s">
        <v>970</v>
      </c>
      <c r="BF728" s="55">
        <f t="shared" si="238"/>
        <v>0</v>
      </c>
      <c r="BG728" s="66"/>
      <c r="BH728" s="66"/>
      <c r="BI728" s="25"/>
      <c r="BJ728" s="25"/>
      <c r="BK728" s="20"/>
      <c r="BL728" s="24"/>
      <c r="BM728" s="25"/>
      <c r="BN728" s="25"/>
      <c r="BO728" s="25"/>
      <c r="BP728" s="126"/>
    </row>
    <row r="729" spans="1:68" hidden="1" x14ac:dyDescent="0.2">
      <c r="A729" s="56">
        <v>45335</v>
      </c>
      <c r="B729" s="57" t="s">
        <v>892</v>
      </c>
      <c r="C729" s="24" t="s">
        <v>962</v>
      </c>
      <c r="D729" s="24" t="s">
        <v>584</v>
      </c>
      <c r="F729" s="74" t="s">
        <v>51</v>
      </c>
      <c r="G729" s="74" t="s">
        <v>103</v>
      </c>
      <c r="H729" s="24" t="s">
        <v>820</v>
      </c>
      <c r="I729" s="61" t="s">
        <v>159</v>
      </c>
      <c r="J729" s="61" t="s">
        <v>90</v>
      </c>
      <c r="K729" s="60" t="s">
        <v>961</v>
      </c>
      <c r="L729" s="122">
        <v>2</v>
      </c>
      <c r="M729" s="74" t="s">
        <v>105</v>
      </c>
      <c r="N729" s="60" t="s">
        <v>6</v>
      </c>
      <c r="R729" s="79">
        <v>3.3</v>
      </c>
      <c r="S729" s="65" t="s">
        <v>363</v>
      </c>
      <c r="T729" s="66" t="str">
        <f t="shared" si="240"/>
        <v>0.00</v>
      </c>
      <c r="U729" s="66">
        <f t="shared" si="241"/>
        <v>-2</v>
      </c>
      <c r="V729" s="66">
        <f t="shared" si="242"/>
        <v>121.69999999999999</v>
      </c>
      <c r="W729" s="66">
        <f t="shared" si="243"/>
        <v>1709.5</v>
      </c>
      <c r="X729" s="20">
        <f t="shared" si="244"/>
        <v>7.1190406551623273E-2</v>
      </c>
      <c r="Y729" s="67">
        <f t="shared" si="245"/>
        <v>1.2169999999999999</v>
      </c>
      <c r="Z729" s="68">
        <f t="shared" si="246"/>
        <v>12169.999999999998</v>
      </c>
      <c r="AA729" s="65" t="s">
        <v>52</v>
      </c>
      <c r="AU729" s="23">
        <f t="shared" si="236"/>
        <v>-2</v>
      </c>
      <c r="AV729" s="23" t="str">
        <f t="shared" si="237"/>
        <v/>
      </c>
      <c r="AW729" s="23" t="str">
        <f t="shared" si="239"/>
        <v/>
      </c>
      <c r="AX729" s="23" t="str">
        <f t="shared" si="247"/>
        <v/>
      </c>
      <c r="AY729" s="23" t="str">
        <f t="shared" si="248"/>
        <v/>
      </c>
      <c r="AZ729" s="23"/>
      <c r="BA729" s="25">
        <v>0</v>
      </c>
      <c r="BB729" s="25">
        <v>2.65</v>
      </c>
      <c r="BC729" s="25">
        <f t="shared" si="234"/>
        <v>3.3</v>
      </c>
      <c r="BD729" s="25">
        <f t="shared" si="249"/>
        <v>2.5345</v>
      </c>
      <c r="BE729" t="s">
        <v>970</v>
      </c>
      <c r="BF729" s="55">
        <f t="shared" si="238"/>
        <v>0</v>
      </c>
      <c r="BG729" s="66"/>
      <c r="BH729" s="66"/>
      <c r="BI729" s="25"/>
      <c r="BJ729" s="25"/>
      <c r="BK729" s="20"/>
      <c r="BL729" s="24"/>
      <c r="BM729" s="25"/>
      <c r="BN729" s="25"/>
      <c r="BO729" s="25"/>
      <c r="BP729" s="126"/>
    </row>
    <row r="730" spans="1:68" hidden="1" x14ac:dyDescent="0.2">
      <c r="A730" s="56">
        <v>45336</v>
      </c>
      <c r="B730" s="57" t="s">
        <v>892</v>
      </c>
      <c r="C730" s="24" t="s">
        <v>965</v>
      </c>
      <c r="D730" s="24" t="s">
        <v>397</v>
      </c>
      <c r="F730" s="74" t="s">
        <v>51</v>
      </c>
      <c r="G730" s="74" t="s">
        <v>121</v>
      </c>
      <c r="H730" s="24" t="s">
        <v>963</v>
      </c>
      <c r="I730" s="61" t="s">
        <v>95</v>
      </c>
      <c r="J730" s="61" t="s">
        <v>136</v>
      </c>
      <c r="K730" s="62" t="s">
        <v>964</v>
      </c>
      <c r="L730" s="122">
        <v>2</v>
      </c>
      <c r="M730" s="74" t="s">
        <v>105</v>
      </c>
      <c r="N730" s="60" t="s">
        <v>6</v>
      </c>
      <c r="R730" s="79">
        <v>4</v>
      </c>
      <c r="S730" s="65" t="s">
        <v>371</v>
      </c>
      <c r="T730" s="66" t="str">
        <f t="shared" si="240"/>
        <v>0.00</v>
      </c>
      <c r="U730" s="66">
        <f t="shared" si="241"/>
        <v>-2</v>
      </c>
      <c r="V730" s="66">
        <f t="shared" si="242"/>
        <v>119.69999999999999</v>
      </c>
      <c r="W730" s="66">
        <f t="shared" si="243"/>
        <v>1711.5</v>
      </c>
      <c r="X730" s="20">
        <f t="shared" si="244"/>
        <v>6.9938650306748465E-2</v>
      </c>
      <c r="Y730" s="67">
        <f t="shared" si="245"/>
        <v>1.1969999999999998</v>
      </c>
      <c r="Z730" s="68">
        <f t="shared" si="246"/>
        <v>11969.999999999998</v>
      </c>
      <c r="AA730" s="65" t="s">
        <v>52</v>
      </c>
      <c r="AU730" s="23" t="str">
        <f t="shared" si="236"/>
        <v/>
      </c>
      <c r="AV730" s="23">
        <f t="shared" si="237"/>
        <v>-2</v>
      </c>
      <c r="AW730" s="23" t="str">
        <f t="shared" si="239"/>
        <v/>
      </c>
      <c r="AX730" s="23" t="str">
        <f t="shared" si="247"/>
        <v/>
      </c>
      <c r="AY730" s="23" t="str">
        <f t="shared" si="248"/>
        <v/>
      </c>
      <c r="AZ730" s="23" t="s">
        <v>720</v>
      </c>
      <c r="BA730" s="25">
        <v>0</v>
      </c>
      <c r="BB730" s="25">
        <v>5.95</v>
      </c>
      <c r="BC730" s="25">
        <f t="shared" si="234"/>
        <v>9.9</v>
      </c>
      <c r="BD730" s="25">
        <f t="shared" si="249"/>
        <v>5.6035000000000004</v>
      </c>
      <c r="BE730" t="s">
        <v>969</v>
      </c>
      <c r="BF730" s="55">
        <f t="shared" si="238"/>
        <v>0</v>
      </c>
      <c r="BG730" s="66"/>
      <c r="BH730" s="66"/>
      <c r="BI730" s="25"/>
      <c r="BJ730" s="25"/>
      <c r="BK730" s="20"/>
      <c r="BL730" s="24"/>
      <c r="BM730" s="25"/>
      <c r="BN730" s="25"/>
      <c r="BO730" s="25"/>
      <c r="BP730" s="126"/>
    </row>
    <row r="731" spans="1:68" hidden="1" x14ac:dyDescent="0.2">
      <c r="A731" s="56">
        <v>45336</v>
      </c>
      <c r="B731" s="57" t="s">
        <v>892</v>
      </c>
      <c r="C731" s="24" t="s">
        <v>966</v>
      </c>
      <c r="D731" s="24" t="s">
        <v>397</v>
      </c>
      <c r="F731" s="74" t="s">
        <v>51</v>
      </c>
      <c r="G731" s="74" t="s">
        <v>103</v>
      </c>
      <c r="H731" s="24" t="s">
        <v>56</v>
      </c>
      <c r="I731" s="61" t="s">
        <v>95</v>
      </c>
      <c r="J731" s="61" t="s">
        <v>159</v>
      </c>
      <c r="K731" s="60" t="s">
        <v>967</v>
      </c>
      <c r="L731" s="122">
        <v>1</v>
      </c>
      <c r="M731" s="74" t="s">
        <v>105</v>
      </c>
      <c r="N731" s="60" t="s">
        <v>6</v>
      </c>
      <c r="R731" s="79">
        <v>5</v>
      </c>
      <c r="S731" s="65" t="s">
        <v>363</v>
      </c>
      <c r="T731" s="66" t="str">
        <f t="shared" si="240"/>
        <v>0.00</v>
      </c>
      <c r="U731" s="66">
        <f t="shared" si="241"/>
        <v>-1</v>
      </c>
      <c r="V731" s="66">
        <f t="shared" si="242"/>
        <v>118.69999999999999</v>
      </c>
      <c r="W731" s="66">
        <f t="shared" si="243"/>
        <v>1712.5</v>
      </c>
      <c r="X731" s="20">
        <f t="shared" si="244"/>
        <v>6.9313868613138679E-2</v>
      </c>
      <c r="Y731" s="67">
        <f t="shared" si="245"/>
        <v>1.1869999999999998</v>
      </c>
      <c r="Z731" s="68">
        <f t="shared" si="246"/>
        <v>11869.999999999998</v>
      </c>
      <c r="AA731" s="65" t="s">
        <v>52</v>
      </c>
      <c r="AU731" s="23">
        <f t="shared" si="236"/>
        <v>-1</v>
      </c>
      <c r="AV731" s="23" t="str">
        <f t="shared" si="237"/>
        <v/>
      </c>
      <c r="AW731" s="23" t="str">
        <f t="shared" si="239"/>
        <v/>
      </c>
      <c r="AX731" s="23" t="str">
        <f t="shared" si="247"/>
        <v/>
      </c>
      <c r="AY731" s="23" t="str">
        <f t="shared" si="248"/>
        <v/>
      </c>
      <c r="AZ731" s="23"/>
      <c r="BA731" s="25">
        <v>5.9</v>
      </c>
      <c r="BB731" s="25">
        <v>6.78</v>
      </c>
      <c r="BC731" s="25">
        <f t="shared" si="234"/>
        <v>5.78</v>
      </c>
      <c r="BD731" s="25">
        <f t="shared" si="249"/>
        <v>6.3754000000000008</v>
      </c>
      <c r="BE731" t="s">
        <v>970</v>
      </c>
      <c r="BF731" s="55">
        <f t="shared" si="238"/>
        <v>0</v>
      </c>
      <c r="BG731" s="66"/>
      <c r="BH731" s="66"/>
      <c r="BI731" s="25"/>
      <c r="BJ731" s="25"/>
      <c r="BK731" s="20"/>
      <c r="BL731" s="24"/>
      <c r="BM731" s="25"/>
      <c r="BN731" s="25"/>
      <c r="BO731" s="25"/>
      <c r="BP731" s="126"/>
    </row>
    <row r="732" spans="1:68" hidden="1" x14ac:dyDescent="0.2">
      <c r="A732" s="56">
        <v>45337</v>
      </c>
      <c r="B732" s="57" t="s">
        <v>892</v>
      </c>
      <c r="C732" s="24" t="s">
        <v>885</v>
      </c>
      <c r="D732" s="24" t="s">
        <v>398</v>
      </c>
      <c r="F732" s="74" t="s">
        <v>51</v>
      </c>
      <c r="G732" s="74" t="s">
        <v>121</v>
      </c>
      <c r="H732" s="24" t="s">
        <v>58</v>
      </c>
      <c r="I732" s="61" t="s">
        <v>95</v>
      </c>
      <c r="J732" s="61" t="s">
        <v>80</v>
      </c>
      <c r="K732" s="70" t="s">
        <v>968</v>
      </c>
      <c r="L732" s="122">
        <v>1</v>
      </c>
      <c r="M732" s="74" t="s">
        <v>105</v>
      </c>
      <c r="N732" s="60" t="s">
        <v>6</v>
      </c>
      <c r="R732" s="79">
        <v>4.5999999999999996</v>
      </c>
      <c r="S732" s="65" t="s">
        <v>373</v>
      </c>
      <c r="T732" s="66" t="str">
        <f t="shared" si="240"/>
        <v>0.00</v>
      </c>
      <c r="U732" s="66">
        <f t="shared" si="241"/>
        <v>-1</v>
      </c>
      <c r="V732" s="66">
        <f t="shared" si="242"/>
        <v>117.69999999999999</v>
      </c>
      <c r="W732" s="66">
        <f t="shared" si="243"/>
        <v>1713.5</v>
      </c>
      <c r="X732" s="20">
        <f t="shared" si="244"/>
        <v>6.8689816165742629E-2</v>
      </c>
      <c r="Y732" s="67">
        <f t="shared" si="245"/>
        <v>1.1769999999999998</v>
      </c>
      <c r="Z732" s="68">
        <f t="shared" si="246"/>
        <v>11769.999999999998</v>
      </c>
      <c r="AA732" s="65" t="s">
        <v>52</v>
      </c>
      <c r="AU732" s="23" t="str">
        <f t="shared" si="236"/>
        <v/>
      </c>
      <c r="AV732" s="23">
        <f t="shared" si="237"/>
        <v>-1</v>
      </c>
      <c r="AW732" s="23" t="str">
        <f t="shared" si="239"/>
        <v/>
      </c>
      <c r="AX732" s="23" t="str">
        <f t="shared" si="247"/>
        <v/>
      </c>
      <c r="AY732" s="23" t="str">
        <f t="shared" si="248"/>
        <v/>
      </c>
      <c r="AZ732" s="23" t="s">
        <v>720</v>
      </c>
      <c r="BA732" s="25">
        <v>0</v>
      </c>
      <c r="BB732" s="25">
        <v>0</v>
      </c>
      <c r="BC732" s="25">
        <f t="shared" si="234"/>
        <v>-1</v>
      </c>
      <c r="BD732" s="25">
        <f t="shared" si="249"/>
        <v>6.9999999999999951E-2</v>
      </c>
      <c r="BE732" t="s">
        <v>969</v>
      </c>
      <c r="BF732" s="55">
        <f t="shared" si="238"/>
        <v>0</v>
      </c>
      <c r="BG732" s="66"/>
      <c r="BH732" s="66"/>
      <c r="BI732" s="25"/>
      <c r="BJ732" s="25"/>
      <c r="BK732" s="20"/>
      <c r="BL732" s="24"/>
      <c r="BM732" s="25"/>
      <c r="BN732" s="25"/>
      <c r="BO732" s="25"/>
      <c r="BP732" s="126"/>
    </row>
    <row r="733" spans="1:68" hidden="1" x14ac:dyDescent="0.2">
      <c r="A733" s="56">
        <v>45338</v>
      </c>
      <c r="B733" s="57" t="s">
        <v>892</v>
      </c>
      <c r="C733" s="24" t="s">
        <v>973</v>
      </c>
      <c r="D733" s="24" t="s">
        <v>562</v>
      </c>
      <c r="F733" s="74" t="s">
        <v>51</v>
      </c>
      <c r="G733" s="74" t="s">
        <v>121</v>
      </c>
      <c r="H733" s="24" t="s">
        <v>390</v>
      </c>
      <c r="I733" s="61" t="s">
        <v>95</v>
      </c>
      <c r="J733" s="61" t="s">
        <v>84</v>
      </c>
      <c r="K733" s="60" t="s">
        <v>971</v>
      </c>
      <c r="L733" s="122">
        <v>1</v>
      </c>
      <c r="M733" s="74" t="s">
        <v>105</v>
      </c>
      <c r="N733" s="60" t="s">
        <v>6</v>
      </c>
      <c r="R733" s="79">
        <v>6</v>
      </c>
      <c r="S733" s="65" t="s">
        <v>363</v>
      </c>
      <c r="T733" s="66" t="str">
        <f t="shared" si="240"/>
        <v>0.00</v>
      </c>
      <c r="U733" s="66">
        <f t="shared" si="241"/>
        <v>-1</v>
      </c>
      <c r="V733" s="66">
        <f t="shared" si="242"/>
        <v>116.69999999999999</v>
      </c>
      <c r="W733" s="66">
        <f t="shared" si="243"/>
        <v>1714.5</v>
      </c>
      <c r="X733" s="20">
        <f t="shared" si="244"/>
        <v>6.8066491688538927E-2</v>
      </c>
      <c r="Y733" s="67">
        <f t="shared" si="245"/>
        <v>1.1669999999999998</v>
      </c>
      <c r="Z733" s="68">
        <f t="shared" si="246"/>
        <v>11669.999999999998</v>
      </c>
      <c r="AA733" s="65" t="s">
        <v>52</v>
      </c>
      <c r="AU733" s="23" t="str">
        <f t="shared" si="236"/>
        <v/>
      </c>
      <c r="AV733" s="23">
        <f t="shared" si="237"/>
        <v>-1</v>
      </c>
      <c r="AW733" s="23" t="str">
        <f t="shared" si="239"/>
        <v/>
      </c>
      <c r="AX733" s="23" t="str">
        <f t="shared" si="247"/>
        <v/>
      </c>
      <c r="AY733" s="23" t="str">
        <f t="shared" si="248"/>
        <v/>
      </c>
      <c r="AZ733" s="23" t="s">
        <v>720</v>
      </c>
      <c r="BA733" s="25">
        <v>0</v>
      </c>
      <c r="BB733" s="25">
        <v>7.14</v>
      </c>
      <c r="BC733" s="25">
        <f t="shared" si="234"/>
        <v>6.14</v>
      </c>
      <c r="BD733" s="25">
        <f t="shared" si="249"/>
        <v>6.7102000000000004</v>
      </c>
      <c r="BE733" t="s">
        <v>969</v>
      </c>
      <c r="BF733" s="55">
        <f t="shared" si="238"/>
        <v>0</v>
      </c>
      <c r="BG733" s="66"/>
      <c r="BH733" s="66"/>
      <c r="BI733" s="25"/>
      <c r="BJ733" s="25"/>
      <c r="BK733" s="20"/>
      <c r="BL733" s="24"/>
      <c r="BM733" s="25"/>
      <c r="BN733" s="25"/>
      <c r="BO733" s="25"/>
      <c r="BP733" s="126"/>
    </row>
    <row r="734" spans="1:68" hidden="1" x14ac:dyDescent="0.2">
      <c r="A734" s="56">
        <v>45338</v>
      </c>
      <c r="B734" s="57" t="s">
        <v>892</v>
      </c>
      <c r="C734" s="24" t="s">
        <v>973</v>
      </c>
      <c r="D734" s="24" t="s">
        <v>562</v>
      </c>
      <c r="F734" s="74" t="s">
        <v>51</v>
      </c>
      <c r="G734" s="74" t="s">
        <v>121</v>
      </c>
      <c r="H734" s="24" t="s">
        <v>66</v>
      </c>
      <c r="I734" s="61" t="s">
        <v>95</v>
      </c>
      <c r="J734" s="61" t="s">
        <v>136</v>
      </c>
      <c r="K734" s="60" t="s">
        <v>972</v>
      </c>
      <c r="L734" s="122">
        <v>2</v>
      </c>
      <c r="M734" s="74" t="s">
        <v>105</v>
      </c>
      <c r="N734" s="60" t="s">
        <v>6</v>
      </c>
      <c r="R734" s="79">
        <v>3</v>
      </c>
      <c r="S734" s="65" t="s">
        <v>363</v>
      </c>
      <c r="T734" s="66" t="str">
        <f t="shared" si="240"/>
        <v>0.00</v>
      </c>
      <c r="U734" s="66">
        <f t="shared" si="241"/>
        <v>-2</v>
      </c>
      <c r="V734" s="66">
        <f t="shared" si="242"/>
        <v>114.69999999999999</v>
      </c>
      <c r="W734" s="66">
        <f t="shared" si="243"/>
        <v>1716.5</v>
      </c>
      <c r="X734" s="20">
        <f t="shared" si="244"/>
        <v>6.6822021555490815E-2</v>
      </c>
      <c r="Y734" s="67">
        <f t="shared" si="245"/>
        <v>1.1469999999999998</v>
      </c>
      <c r="Z734" s="68">
        <f t="shared" si="246"/>
        <v>11469.999999999998</v>
      </c>
      <c r="AA734" s="65" t="s">
        <v>52</v>
      </c>
      <c r="AU734" s="23" t="str">
        <f t="shared" si="236"/>
        <v/>
      </c>
      <c r="AV734" s="23">
        <f t="shared" si="237"/>
        <v>-2</v>
      </c>
      <c r="AW734" s="23" t="str">
        <f t="shared" si="239"/>
        <v/>
      </c>
      <c r="AX734" s="23" t="str">
        <f t="shared" si="247"/>
        <v/>
      </c>
      <c r="AY734" s="23" t="str">
        <f t="shared" si="248"/>
        <v/>
      </c>
      <c r="AZ734" s="23" t="s">
        <v>720</v>
      </c>
      <c r="BA734" s="25">
        <v>0</v>
      </c>
      <c r="BB734" s="25">
        <v>3.9</v>
      </c>
      <c r="BC734" s="25">
        <f t="shared" si="234"/>
        <v>5.8</v>
      </c>
      <c r="BD734" s="25">
        <f t="shared" si="249"/>
        <v>3.6970000000000001</v>
      </c>
      <c r="BE734" t="s">
        <v>969</v>
      </c>
      <c r="BF734" s="55">
        <f t="shared" si="238"/>
        <v>0</v>
      </c>
      <c r="BG734" s="66"/>
      <c r="BH734" s="66"/>
      <c r="BI734" s="25"/>
      <c r="BJ734" s="25"/>
      <c r="BK734" s="20"/>
      <c r="BL734" s="24"/>
      <c r="BM734" s="25"/>
      <c r="BN734" s="25"/>
      <c r="BO734" s="25"/>
      <c r="BP734" s="126"/>
    </row>
    <row r="735" spans="1:68" hidden="1" x14ac:dyDescent="0.2">
      <c r="A735" s="56">
        <v>45339</v>
      </c>
      <c r="B735" s="57" t="s">
        <v>892</v>
      </c>
      <c r="C735" s="24" t="s">
        <v>977</v>
      </c>
      <c r="D735" s="24" t="s">
        <v>573</v>
      </c>
      <c r="F735" s="74" t="s">
        <v>51</v>
      </c>
      <c r="G735" s="74" t="s">
        <v>103</v>
      </c>
      <c r="H735" s="24" t="s">
        <v>57</v>
      </c>
      <c r="I735" s="61" t="s">
        <v>80</v>
      </c>
      <c r="J735" s="61" t="s">
        <v>136</v>
      </c>
      <c r="K735" s="26" t="s">
        <v>975</v>
      </c>
      <c r="L735" s="122">
        <v>3</v>
      </c>
      <c r="M735" s="74" t="s">
        <v>105</v>
      </c>
      <c r="N735" s="60" t="s">
        <v>6</v>
      </c>
      <c r="R735" s="79">
        <v>2.9</v>
      </c>
      <c r="S735" s="65" t="s">
        <v>372</v>
      </c>
      <c r="T735" s="66">
        <f t="shared" si="240"/>
        <v>8.6999999999999993</v>
      </c>
      <c r="U735" s="66">
        <f t="shared" si="241"/>
        <v>5.6999999999999993</v>
      </c>
      <c r="V735" s="66">
        <f t="shared" si="242"/>
        <v>120.39999999999999</v>
      </c>
      <c r="W735" s="66">
        <f t="shared" si="243"/>
        <v>1719.5</v>
      </c>
      <c r="X735" s="20">
        <f t="shared" si="244"/>
        <v>7.0020354754289027E-2</v>
      </c>
      <c r="Y735" s="67">
        <f t="shared" si="245"/>
        <v>1.204</v>
      </c>
      <c r="Z735" s="68">
        <f t="shared" si="246"/>
        <v>12040</v>
      </c>
      <c r="AA735" s="65" t="s">
        <v>53</v>
      </c>
      <c r="AU735" s="23">
        <f t="shared" si="236"/>
        <v>5.6999999999999993</v>
      </c>
      <c r="AV735" s="23" t="str">
        <f t="shared" si="237"/>
        <v/>
      </c>
      <c r="AW735" s="23" t="str">
        <f t="shared" si="239"/>
        <v/>
      </c>
      <c r="AX735" s="23" t="str">
        <f t="shared" si="247"/>
        <v/>
      </c>
      <c r="AY735" s="23" t="str">
        <f t="shared" si="248"/>
        <v/>
      </c>
      <c r="AZ735" s="23"/>
      <c r="BA735" s="25">
        <v>3</v>
      </c>
      <c r="BB735" s="25">
        <v>2.75</v>
      </c>
      <c r="BC735" s="25">
        <f t="shared" si="234"/>
        <v>5.25</v>
      </c>
      <c r="BD735" s="25">
        <f t="shared" si="249"/>
        <v>2.6275000000000004</v>
      </c>
      <c r="BE735" t="s">
        <v>969</v>
      </c>
      <c r="BF735" s="55">
        <f t="shared" si="238"/>
        <v>0</v>
      </c>
      <c r="BG735" s="66"/>
      <c r="BH735" s="66"/>
      <c r="BI735" s="25"/>
      <c r="BJ735" s="25"/>
      <c r="BK735" s="20"/>
      <c r="BL735" s="24"/>
      <c r="BM735" s="25"/>
      <c r="BN735" s="25"/>
      <c r="BO735" s="25"/>
      <c r="BP735" s="126"/>
    </row>
    <row r="736" spans="1:68" hidden="1" x14ac:dyDescent="0.2">
      <c r="A736" s="56">
        <v>45339</v>
      </c>
      <c r="B736" s="57" t="s">
        <v>892</v>
      </c>
      <c r="C736" s="24" t="s">
        <v>977</v>
      </c>
      <c r="D736" s="24" t="s">
        <v>573</v>
      </c>
      <c r="F736" s="74" t="s">
        <v>51</v>
      </c>
      <c r="G736" s="74" t="s">
        <v>103</v>
      </c>
      <c r="H736" s="24" t="s">
        <v>108</v>
      </c>
      <c r="I736" s="61" t="s">
        <v>159</v>
      </c>
      <c r="J736" s="61" t="s">
        <v>64</v>
      </c>
      <c r="K736" s="62" t="s">
        <v>974</v>
      </c>
      <c r="L736" s="122">
        <v>2</v>
      </c>
      <c r="M736" s="74" t="s">
        <v>357</v>
      </c>
      <c r="N736" s="60" t="s">
        <v>6</v>
      </c>
      <c r="R736" s="79">
        <v>3.2</v>
      </c>
      <c r="S736" s="65" t="s">
        <v>371</v>
      </c>
      <c r="T736" s="66" t="str">
        <f t="shared" si="240"/>
        <v>0.00</v>
      </c>
      <c r="U736" s="66">
        <f t="shared" si="241"/>
        <v>-2</v>
      </c>
      <c r="V736" s="66">
        <f t="shared" si="242"/>
        <v>118.39999999999999</v>
      </c>
      <c r="W736" s="66">
        <f t="shared" si="243"/>
        <v>1721.5</v>
      </c>
      <c r="X736" s="20">
        <f t="shared" si="244"/>
        <v>6.8777229160615738E-2</v>
      </c>
      <c r="Y736" s="67">
        <f t="shared" si="245"/>
        <v>1.1839999999999999</v>
      </c>
      <c r="Z736" s="68">
        <f t="shared" si="246"/>
        <v>11840</v>
      </c>
      <c r="AA736" s="65" t="s">
        <v>52</v>
      </c>
      <c r="AU736" s="23">
        <f t="shared" si="236"/>
        <v>-2</v>
      </c>
      <c r="AV736" s="23" t="str">
        <f t="shared" si="237"/>
        <v/>
      </c>
      <c r="AW736" s="23" t="str">
        <f t="shared" si="239"/>
        <v/>
      </c>
      <c r="AX736" s="23" t="str">
        <f t="shared" si="247"/>
        <v/>
      </c>
      <c r="AY736" s="23" t="str">
        <f t="shared" si="248"/>
        <v/>
      </c>
      <c r="AZ736" s="23"/>
      <c r="BA736" s="25">
        <v>3.2</v>
      </c>
      <c r="BB736" s="25">
        <v>2.11</v>
      </c>
      <c r="BC736" s="25">
        <f t="shared" si="234"/>
        <v>2.2199999999999998</v>
      </c>
      <c r="BD736" s="25">
        <f t="shared" si="249"/>
        <v>2.0323000000000002</v>
      </c>
      <c r="BE736" t="s">
        <v>969</v>
      </c>
      <c r="BF736" s="55">
        <f t="shared" si="238"/>
        <v>0</v>
      </c>
      <c r="BG736" s="66"/>
      <c r="BH736" s="66"/>
      <c r="BI736" s="25"/>
      <c r="BJ736" s="25"/>
      <c r="BK736" s="20"/>
      <c r="BL736" s="24"/>
      <c r="BM736" s="25"/>
      <c r="BN736" s="25"/>
      <c r="BO736" s="25"/>
      <c r="BP736" s="126"/>
    </row>
    <row r="737" spans="1:68" hidden="1" x14ac:dyDescent="0.2">
      <c r="A737" s="56">
        <v>45339</v>
      </c>
      <c r="B737" s="57" t="s">
        <v>892</v>
      </c>
      <c r="C737" s="24" t="s">
        <v>977</v>
      </c>
      <c r="D737" s="24" t="s">
        <v>573</v>
      </c>
      <c r="F737" s="74" t="s">
        <v>51</v>
      </c>
      <c r="G737" s="74" t="s">
        <v>103</v>
      </c>
      <c r="H737" s="24" t="s">
        <v>57</v>
      </c>
      <c r="I737" s="61" t="s">
        <v>156</v>
      </c>
      <c r="J737" s="61" t="s">
        <v>274</v>
      </c>
      <c r="K737" s="24" t="s">
        <v>976</v>
      </c>
      <c r="L737" s="122">
        <v>1</v>
      </c>
      <c r="M737" s="74" t="s">
        <v>105</v>
      </c>
      <c r="N737" s="60" t="s">
        <v>6</v>
      </c>
      <c r="R737" s="79">
        <v>19</v>
      </c>
      <c r="S737" s="65" t="s">
        <v>363</v>
      </c>
      <c r="T737" s="66" t="str">
        <f t="shared" si="240"/>
        <v>0.00</v>
      </c>
      <c r="U737" s="66">
        <f t="shared" si="241"/>
        <v>-1</v>
      </c>
      <c r="V737" s="66">
        <f t="shared" si="242"/>
        <v>117.39999999999999</v>
      </c>
      <c r="W737" s="66">
        <f t="shared" si="243"/>
        <v>1722.5</v>
      </c>
      <c r="X737" s="20">
        <f t="shared" si="244"/>
        <v>6.8156748911465892E-2</v>
      </c>
      <c r="Y737" s="67">
        <f t="shared" si="245"/>
        <v>1.1739999999999999</v>
      </c>
      <c r="Z737" s="68">
        <f t="shared" si="246"/>
        <v>11740</v>
      </c>
      <c r="AA737" s="65" t="s">
        <v>52</v>
      </c>
      <c r="AU737" s="23">
        <f t="shared" si="236"/>
        <v>-1</v>
      </c>
      <c r="AV737" s="23" t="str">
        <f t="shared" si="237"/>
        <v/>
      </c>
      <c r="AW737" s="23" t="str">
        <f t="shared" si="239"/>
        <v/>
      </c>
      <c r="AX737" s="23" t="str">
        <f t="shared" si="247"/>
        <v/>
      </c>
      <c r="AY737" s="23" t="str">
        <f t="shared" si="248"/>
        <v/>
      </c>
      <c r="AZ737" s="23"/>
      <c r="BA737" s="25">
        <v>11.1</v>
      </c>
      <c r="BB737" s="25">
        <v>15</v>
      </c>
      <c r="BC737" s="25">
        <f t="shared" si="234"/>
        <v>14</v>
      </c>
      <c r="BD737" s="25">
        <f t="shared" si="249"/>
        <v>14.020000000000001</v>
      </c>
      <c r="BE737" t="s">
        <v>969</v>
      </c>
      <c r="BF737" s="55">
        <f t="shared" si="238"/>
        <v>0</v>
      </c>
      <c r="BG737" s="66"/>
      <c r="BH737" s="66"/>
      <c r="BI737" s="25"/>
      <c r="BJ737" s="25"/>
      <c r="BK737" s="20"/>
      <c r="BL737" s="24"/>
      <c r="BM737" s="25"/>
      <c r="BN737" s="25"/>
      <c r="BO737" s="25"/>
      <c r="BP737" s="126"/>
    </row>
    <row r="738" spans="1:68" hidden="1" x14ac:dyDescent="0.2">
      <c r="A738" s="56">
        <v>45339</v>
      </c>
      <c r="B738" s="57" t="s">
        <v>892</v>
      </c>
      <c r="C738" s="24" t="s">
        <v>977</v>
      </c>
      <c r="D738" s="24" t="s">
        <v>573</v>
      </c>
      <c r="F738" s="74" t="s">
        <v>51</v>
      </c>
      <c r="G738" s="74" t="s">
        <v>103</v>
      </c>
      <c r="H738" s="24" t="s">
        <v>57</v>
      </c>
      <c r="I738" s="61" t="s">
        <v>156</v>
      </c>
      <c r="J738" s="61" t="s">
        <v>274</v>
      </c>
      <c r="K738" s="24" t="s">
        <v>976</v>
      </c>
      <c r="L738" s="122">
        <v>1</v>
      </c>
      <c r="M738" s="74" t="s">
        <v>105</v>
      </c>
      <c r="N738" s="60" t="s">
        <v>7</v>
      </c>
      <c r="R738" s="79">
        <v>4</v>
      </c>
      <c r="S738" s="65" t="s">
        <v>363</v>
      </c>
      <c r="T738" s="66" t="str">
        <f t="shared" si="240"/>
        <v>0.00</v>
      </c>
      <c r="U738" s="66">
        <f t="shared" si="241"/>
        <v>-1</v>
      </c>
      <c r="V738" s="66">
        <f t="shared" si="242"/>
        <v>116.39999999999999</v>
      </c>
      <c r="W738" s="66">
        <f t="shared" si="243"/>
        <v>1723.5</v>
      </c>
      <c r="X738" s="20">
        <f t="shared" si="244"/>
        <v>6.7536988685813745E-2</v>
      </c>
      <c r="Y738" s="67">
        <f t="shared" si="245"/>
        <v>1.1639999999999999</v>
      </c>
      <c r="Z738" s="68">
        <f t="shared" si="246"/>
        <v>11640</v>
      </c>
      <c r="AA738" s="65" t="s">
        <v>52</v>
      </c>
      <c r="AU738" s="23">
        <f t="shared" si="236"/>
        <v>-1</v>
      </c>
      <c r="AV738" s="23" t="str">
        <f t="shared" si="237"/>
        <v/>
      </c>
      <c r="AW738" s="23" t="str">
        <f t="shared" si="239"/>
        <v/>
      </c>
      <c r="AX738" s="23" t="str">
        <f t="shared" si="247"/>
        <v/>
      </c>
      <c r="AY738" s="23" t="str">
        <f t="shared" si="248"/>
        <v/>
      </c>
      <c r="AZ738" s="23"/>
      <c r="BA738" s="25">
        <v>3</v>
      </c>
      <c r="BB738" s="25">
        <v>3.3</v>
      </c>
      <c r="BC738" s="25">
        <f t="shared" si="234"/>
        <v>2.2999999999999998</v>
      </c>
      <c r="BD738" s="25">
        <f t="shared" si="249"/>
        <v>3.1389999999999998</v>
      </c>
      <c r="BE738" t="s">
        <v>969</v>
      </c>
      <c r="BF738" s="55">
        <f t="shared" si="238"/>
        <v>0</v>
      </c>
      <c r="BG738" s="66"/>
      <c r="BH738" s="66"/>
      <c r="BI738" s="25"/>
      <c r="BJ738" s="25"/>
      <c r="BK738" s="20"/>
      <c r="BL738" s="24"/>
      <c r="BM738" s="25"/>
      <c r="BN738" s="25"/>
      <c r="BO738" s="25"/>
      <c r="BP738" s="126"/>
    </row>
    <row r="739" spans="1:68" hidden="1" x14ac:dyDescent="0.2">
      <c r="A739" s="56">
        <v>45339</v>
      </c>
      <c r="B739" s="57" t="s">
        <v>892</v>
      </c>
      <c r="C739" s="24" t="s">
        <v>979</v>
      </c>
      <c r="D739" s="24" t="s">
        <v>573</v>
      </c>
      <c r="F739" s="24" t="s">
        <v>659</v>
      </c>
      <c r="G739" s="74" t="s">
        <v>103</v>
      </c>
      <c r="H739" s="24" t="s">
        <v>659</v>
      </c>
      <c r="I739" s="61" t="s">
        <v>80</v>
      </c>
      <c r="J739" s="61" t="s">
        <v>63</v>
      </c>
      <c r="K739" s="24" t="s">
        <v>978</v>
      </c>
      <c r="L739" s="122">
        <v>1</v>
      </c>
      <c r="M739" s="74" t="s">
        <v>105</v>
      </c>
      <c r="N739" s="60" t="s">
        <v>6</v>
      </c>
      <c r="R739" s="79">
        <v>14</v>
      </c>
      <c r="S739" s="65" t="s">
        <v>363</v>
      </c>
      <c r="T739" s="66" t="str">
        <f t="shared" si="240"/>
        <v>0.00</v>
      </c>
      <c r="U739" s="66">
        <f t="shared" si="241"/>
        <v>-1</v>
      </c>
      <c r="V739" s="66">
        <f t="shared" si="242"/>
        <v>115.39999999999999</v>
      </c>
      <c r="W739" s="66">
        <f t="shared" si="243"/>
        <v>1724.5</v>
      </c>
      <c r="X739" s="20">
        <f t="shared" si="244"/>
        <v>6.6917947231081465E-2</v>
      </c>
      <c r="Y739" s="67">
        <f t="shared" si="245"/>
        <v>1.1539999999999999</v>
      </c>
      <c r="Z739" s="68">
        <f t="shared" si="246"/>
        <v>11540</v>
      </c>
      <c r="AA739" s="65" t="s">
        <v>52</v>
      </c>
      <c r="AU739" s="23">
        <f t="shared" si="236"/>
        <v>-1</v>
      </c>
      <c r="AV739" s="23" t="str">
        <f t="shared" si="237"/>
        <v/>
      </c>
      <c r="AW739" s="23" t="str">
        <f t="shared" si="239"/>
        <v/>
      </c>
      <c r="AX739" s="23" t="str">
        <f t="shared" si="247"/>
        <v/>
      </c>
      <c r="AY739" s="23" t="str">
        <f t="shared" si="248"/>
        <v/>
      </c>
      <c r="AZ739" s="23"/>
      <c r="BA739" s="25">
        <v>0</v>
      </c>
      <c r="BB739" s="25">
        <v>0</v>
      </c>
      <c r="BC739" s="25">
        <f t="shared" si="234"/>
        <v>-1</v>
      </c>
      <c r="BD739" s="25">
        <f t="shared" ref="BD739:BD744" si="250">0.94*(BB739-1)+1</f>
        <v>6.0000000000000053E-2</v>
      </c>
      <c r="BE739" t="s">
        <v>969</v>
      </c>
      <c r="BF739" s="55">
        <f t="shared" si="238"/>
        <v>0</v>
      </c>
      <c r="BG739" s="66"/>
      <c r="BH739" s="66"/>
      <c r="BI739" s="25"/>
      <c r="BJ739" s="25"/>
      <c r="BK739" s="20"/>
      <c r="BL739" s="24"/>
      <c r="BM739" s="25"/>
      <c r="BN739" s="25"/>
      <c r="BO739" s="25"/>
      <c r="BP739" s="126"/>
    </row>
    <row r="740" spans="1:68" hidden="1" x14ac:dyDescent="0.2">
      <c r="A740" s="56">
        <v>45339</v>
      </c>
      <c r="B740" s="57" t="s">
        <v>892</v>
      </c>
      <c r="C740" s="24" t="s">
        <v>980</v>
      </c>
      <c r="D740" s="24" t="s">
        <v>573</v>
      </c>
      <c r="F740" s="24" t="s">
        <v>659</v>
      </c>
      <c r="G740" s="74" t="s">
        <v>103</v>
      </c>
      <c r="H740" s="24" t="s">
        <v>659</v>
      </c>
      <c r="I740" s="61" t="s">
        <v>80</v>
      </c>
      <c r="J740" s="61" t="s">
        <v>63</v>
      </c>
      <c r="K740" s="24" t="s">
        <v>978</v>
      </c>
      <c r="L740" s="122">
        <v>2</v>
      </c>
      <c r="M740" s="74" t="s">
        <v>105</v>
      </c>
      <c r="N740" s="60" t="s">
        <v>7</v>
      </c>
      <c r="R740" s="79">
        <v>3.9</v>
      </c>
      <c r="S740" s="65" t="s">
        <v>363</v>
      </c>
      <c r="T740" s="66" t="str">
        <f t="shared" si="240"/>
        <v>0.00</v>
      </c>
      <c r="U740" s="66">
        <f t="shared" si="241"/>
        <v>-2</v>
      </c>
      <c r="V740" s="66">
        <f t="shared" si="242"/>
        <v>113.39999999999999</v>
      </c>
      <c r="W740" s="66">
        <f t="shared" si="243"/>
        <v>1726.5</v>
      </c>
      <c r="X740" s="20">
        <f t="shared" si="244"/>
        <v>6.5682015638575147E-2</v>
      </c>
      <c r="Y740" s="67">
        <f t="shared" si="245"/>
        <v>1.1339999999999999</v>
      </c>
      <c r="Z740" s="68">
        <f t="shared" si="246"/>
        <v>11340</v>
      </c>
      <c r="AA740" s="65" t="s">
        <v>52</v>
      </c>
      <c r="AU740" s="23">
        <f t="shared" si="236"/>
        <v>-2</v>
      </c>
      <c r="AV740" s="23" t="str">
        <f t="shared" si="237"/>
        <v/>
      </c>
      <c r="AW740" s="23" t="str">
        <f t="shared" si="239"/>
        <v/>
      </c>
      <c r="AX740" s="23" t="str">
        <f t="shared" si="247"/>
        <v/>
      </c>
      <c r="AY740" s="23" t="str">
        <f t="shared" si="248"/>
        <v/>
      </c>
      <c r="AZ740" s="23"/>
      <c r="BA740" s="25">
        <v>0</v>
      </c>
      <c r="BB740" s="25">
        <v>0</v>
      </c>
      <c r="BC740" s="25">
        <f t="shared" ref="BC740:BC803" si="251">((BB740*(L740))-(L740))</f>
        <v>-2</v>
      </c>
      <c r="BD740" s="25">
        <f t="shared" si="250"/>
        <v>6.0000000000000053E-2</v>
      </c>
      <c r="BE740" t="s">
        <v>969</v>
      </c>
      <c r="BF740" s="55">
        <f t="shared" si="238"/>
        <v>0</v>
      </c>
      <c r="BG740" s="66"/>
      <c r="BH740" s="66"/>
      <c r="BI740" s="25"/>
      <c r="BJ740" s="25"/>
      <c r="BK740" s="20"/>
      <c r="BL740" s="24"/>
      <c r="BM740" s="25"/>
      <c r="BN740" s="25"/>
      <c r="BO740" s="25"/>
      <c r="BP740" s="126"/>
    </row>
    <row r="741" spans="1:68" hidden="1" x14ac:dyDescent="0.2">
      <c r="A741" s="56">
        <v>45340</v>
      </c>
      <c r="B741" s="57" t="s">
        <v>892</v>
      </c>
      <c r="C741" s="24" t="s">
        <v>982</v>
      </c>
      <c r="D741" s="24" t="s">
        <v>584</v>
      </c>
      <c r="F741" s="74" t="s">
        <v>51</v>
      </c>
      <c r="G741" s="74" t="s">
        <v>103</v>
      </c>
      <c r="H741" s="24" t="s">
        <v>726</v>
      </c>
      <c r="I741" s="24">
        <v>1</v>
      </c>
      <c r="J741" s="24">
        <v>11</v>
      </c>
      <c r="K741" s="87" t="s">
        <v>981</v>
      </c>
      <c r="L741" s="122">
        <v>1</v>
      </c>
      <c r="M741" s="74" t="s">
        <v>105</v>
      </c>
      <c r="N741" s="60" t="s">
        <v>6</v>
      </c>
      <c r="R741" s="79">
        <v>21</v>
      </c>
      <c r="S741" s="65" t="s">
        <v>373</v>
      </c>
      <c r="T741" s="66" t="str">
        <f t="shared" si="240"/>
        <v>0.00</v>
      </c>
      <c r="U741" s="66">
        <f t="shared" si="241"/>
        <v>-1</v>
      </c>
      <c r="V741" s="66">
        <f t="shared" si="242"/>
        <v>112.39999999999999</v>
      </c>
      <c r="W741" s="66">
        <f t="shared" si="243"/>
        <v>1727.5</v>
      </c>
      <c r="X741" s="20">
        <f t="shared" si="244"/>
        <v>6.5065123010130246E-2</v>
      </c>
      <c r="Y741" s="67">
        <f t="shared" si="245"/>
        <v>1.1239999999999999</v>
      </c>
      <c r="Z741" s="68">
        <f t="shared" si="246"/>
        <v>11240</v>
      </c>
      <c r="AA741" s="65" t="s">
        <v>52</v>
      </c>
      <c r="AU741" s="23">
        <f t="shared" si="236"/>
        <v>-1</v>
      </c>
      <c r="AV741" s="23" t="str">
        <f t="shared" si="237"/>
        <v/>
      </c>
      <c r="AW741" s="23" t="str">
        <f t="shared" si="239"/>
        <v/>
      </c>
      <c r="AX741" s="23" t="str">
        <f t="shared" si="247"/>
        <v/>
      </c>
      <c r="AY741" s="23" t="str">
        <f t="shared" si="248"/>
        <v/>
      </c>
      <c r="AZ741" s="23"/>
      <c r="BA741" s="25">
        <v>26.2</v>
      </c>
      <c r="BB741" s="25">
        <v>0</v>
      </c>
      <c r="BC741" s="25">
        <f t="shared" si="251"/>
        <v>-1</v>
      </c>
      <c r="BD741" s="25">
        <f t="shared" si="250"/>
        <v>6.0000000000000053E-2</v>
      </c>
      <c r="BE741" t="s">
        <v>969</v>
      </c>
      <c r="BF741" s="55">
        <f t="shared" si="238"/>
        <v>0</v>
      </c>
      <c r="BG741" s="66"/>
      <c r="BH741" s="66"/>
      <c r="BI741" s="25"/>
      <c r="BJ741" s="25"/>
      <c r="BK741" s="20"/>
      <c r="BL741" s="24"/>
      <c r="BM741" s="25"/>
      <c r="BN741" s="25"/>
      <c r="BO741" s="25"/>
      <c r="BP741" s="126"/>
    </row>
    <row r="742" spans="1:68" hidden="1" x14ac:dyDescent="0.2">
      <c r="A742" s="56">
        <v>45340</v>
      </c>
      <c r="B742" s="57" t="s">
        <v>892</v>
      </c>
      <c r="C742" s="24" t="s">
        <v>982</v>
      </c>
      <c r="D742" s="24" t="s">
        <v>584</v>
      </c>
      <c r="F742" s="74" t="s">
        <v>51</v>
      </c>
      <c r="G742" s="74" t="s">
        <v>103</v>
      </c>
      <c r="H742" s="24" t="s">
        <v>726</v>
      </c>
      <c r="I742" s="24">
        <v>1</v>
      </c>
      <c r="J742" s="24">
        <v>11</v>
      </c>
      <c r="K742" s="26" t="s">
        <v>981</v>
      </c>
      <c r="L742" s="122">
        <v>1</v>
      </c>
      <c r="M742" s="74" t="s">
        <v>105</v>
      </c>
      <c r="N742" s="60" t="s">
        <v>7</v>
      </c>
      <c r="R742" s="79">
        <v>4.8</v>
      </c>
      <c r="S742" s="65" t="s">
        <v>373</v>
      </c>
      <c r="T742" s="66">
        <f t="shared" si="240"/>
        <v>4.8</v>
      </c>
      <c r="U742" s="66">
        <f t="shared" si="241"/>
        <v>3.8</v>
      </c>
      <c r="V742" s="66">
        <f t="shared" si="242"/>
        <v>116.19999999999999</v>
      </c>
      <c r="W742" s="66">
        <f t="shared" si="243"/>
        <v>1728.5</v>
      </c>
      <c r="X742" s="20">
        <f t="shared" si="244"/>
        <v>6.7225918426381245E-2</v>
      </c>
      <c r="Y742" s="67">
        <f t="shared" si="245"/>
        <v>1.1619999999999999</v>
      </c>
      <c r="Z742" s="68">
        <f t="shared" si="246"/>
        <v>11619.999999999998</v>
      </c>
      <c r="AA742" s="65" t="s">
        <v>53</v>
      </c>
      <c r="AU742" s="23">
        <f t="shared" si="236"/>
        <v>3.8</v>
      </c>
      <c r="AV742" s="23" t="str">
        <f t="shared" si="237"/>
        <v/>
      </c>
      <c r="AW742" s="23" t="str">
        <f t="shared" si="239"/>
        <v/>
      </c>
      <c r="AX742" s="23" t="str">
        <f t="shared" si="247"/>
        <v/>
      </c>
      <c r="AY742" s="23" t="str">
        <f t="shared" si="248"/>
        <v/>
      </c>
      <c r="AZ742" s="23"/>
      <c r="BA742" s="25">
        <v>4.9000000000000004</v>
      </c>
      <c r="BB742" s="25">
        <v>0</v>
      </c>
      <c r="BC742" s="25">
        <f t="shared" si="251"/>
        <v>-1</v>
      </c>
      <c r="BD742" s="25">
        <f t="shared" si="250"/>
        <v>6.0000000000000053E-2</v>
      </c>
      <c r="BE742" t="s">
        <v>969</v>
      </c>
      <c r="BF742" s="55">
        <f t="shared" si="238"/>
        <v>0</v>
      </c>
      <c r="BG742" s="66"/>
      <c r="BH742" s="66"/>
      <c r="BI742" s="25"/>
      <c r="BJ742" s="25"/>
      <c r="BK742" s="20"/>
      <c r="BL742" s="24"/>
      <c r="BM742" s="25"/>
      <c r="BN742" s="25"/>
      <c r="BO742" s="25"/>
      <c r="BP742" s="126"/>
    </row>
    <row r="743" spans="1:68" hidden="1" x14ac:dyDescent="0.2">
      <c r="A743" s="56">
        <v>45340</v>
      </c>
      <c r="B743" s="57" t="s">
        <v>892</v>
      </c>
      <c r="C743" s="24" t="s">
        <v>983</v>
      </c>
      <c r="D743" s="24" t="s">
        <v>584</v>
      </c>
      <c r="F743" s="74" t="s">
        <v>51</v>
      </c>
      <c r="G743" s="74" t="s">
        <v>103</v>
      </c>
      <c r="H743" s="24" t="s">
        <v>79</v>
      </c>
      <c r="I743" s="24">
        <v>4</v>
      </c>
      <c r="J743" s="24">
        <v>4</v>
      </c>
      <c r="K743" s="24" t="s">
        <v>984</v>
      </c>
      <c r="L743" s="122">
        <v>1</v>
      </c>
      <c r="M743" s="74" t="s">
        <v>105</v>
      </c>
      <c r="N743" s="60" t="s">
        <v>6</v>
      </c>
      <c r="R743" s="79">
        <v>14.82</v>
      </c>
      <c r="S743" s="65" t="s">
        <v>363</v>
      </c>
      <c r="T743" s="66" t="str">
        <f t="shared" si="240"/>
        <v>0.00</v>
      </c>
      <c r="U743" s="66">
        <f t="shared" si="241"/>
        <v>-1</v>
      </c>
      <c r="V743" s="66">
        <f t="shared" si="242"/>
        <v>115.19999999999999</v>
      </c>
      <c r="W743" s="66">
        <f t="shared" si="243"/>
        <v>1729.5</v>
      </c>
      <c r="X743" s="20">
        <f t="shared" si="244"/>
        <v>6.66088464874241E-2</v>
      </c>
      <c r="Y743" s="67">
        <f t="shared" si="245"/>
        <v>1.1519999999999999</v>
      </c>
      <c r="Z743" s="68">
        <f t="shared" si="246"/>
        <v>11519.999999999998</v>
      </c>
      <c r="AA743" s="65" t="s">
        <v>52</v>
      </c>
      <c r="AU743" s="23">
        <f t="shared" si="236"/>
        <v>-1</v>
      </c>
      <c r="AV743" s="23" t="str">
        <f t="shared" si="237"/>
        <v/>
      </c>
      <c r="AW743" s="23" t="str">
        <f t="shared" si="239"/>
        <v/>
      </c>
      <c r="AX743" s="23" t="str">
        <f t="shared" si="247"/>
        <v/>
      </c>
      <c r="AY743" s="23" t="str">
        <f t="shared" si="248"/>
        <v/>
      </c>
      <c r="AZ743" s="23"/>
      <c r="BA743" s="25">
        <v>17.899999999999999</v>
      </c>
      <c r="BB743" s="25">
        <v>0</v>
      </c>
      <c r="BC743" s="25">
        <f t="shared" si="251"/>
        <v>-1</v>
      </c>
      <c r="BD743" s="25">
        <f t="shared" si="250"/>
        <v>6.0000000000000053E-2</v>
      </c>
      <c r="BE743" t="s">
        <v>970</v>
      </c>
      <c r="BF743" s="55">
        <f t="shared" si="238"/>
        <v>0</v>
      </c>
      <c r="BG743" s="66"/>
      <c r="BH743" s="66"/>
      <c r="BI743" s="25"/>
      <c r="BJ743" s="25"/>
      <c r="BK743" s="20"/>
      <c r="BL743" s="24"/>
      <c r="BM743" s="25"/>
      <c r="BN743" s="25"/>
      <c r="BO743" s="25"/>
      <c r="BP743" s="126"/>
    </row>
    <row r="744" spans="1:68" hidden="1" x14ac:dyDescent="0.2">
      <c r="A744" s="56">
        <v>45340</v>
      </c>
      <c r="B744" s="57" t="s">
        <v>892</v>
      </c>
      <c r="C744" s="24" t="s">
        <v>983</v>
      </c>
      <c r="D744" s="24" t="s">
        <v>584</v>
      </c>
      <c r="F744" s="74" t="s">
        <v>51</v>
      </c>
      <c r="G744" s="74" t="s">
        <v>103</v>
      </c>
      <c r="H744" s="24" t="s">
        <v>79</v>
      </c>
      <c r="I744" s="24">
        <v>4</v>
      </c>
      <c r="J744" s="24">
        <v>4</v>
      </c>
      <c r="K744" s="24" t="s">
        <v>984</v>
      </c>
      <c r="L744" s="122">
        <v>2</v>
      </c>
      <c r="M744" s="74" t="s">
        <v>105</v>
      </c>
      <c r="N744" s="60" t="s">
        <v>7</v>
      </c>
      <c r="R744" s="79">
        <v>3.2759999999999998</v>
      </c>
      <c r="S744" s="65" t="s">
        <v>363</v>
      </c>
      <c r="T744" s="66" t="str">
        <f t="shared" si="240"/>
        <v>0.00</v>
      </c>
      <c r="U744" s="66">
        <f t="shared" si="241"/>
        <v>-2</v>
      </c>
      <c r="V744" s="66">
        <f t="shared" si="242"/>
        <v>113.19999999999999</v>
      </c>
      <c r="W744" s="66">
        <f t="shared" si="243"/>
        <v>1731.5</v>
      </c>
      <c r="X744" s="20">
        <f t="shared" si="244"/>
        <v>6.5376840889402252E-2</v>
      </c>
      <c r="Y744" s="67">
        <f t="shared" si="245"/>
        <v>1.1319999999999999</v>
      </c>
      <c r="Z744" s="68">
        <f t="shared" si="246"/>
        <v>11319.999999999998</v>
      </c>
      <c r="AA744" s="65" t="s">
        <v>52</v>
      </c>
      <c r="AU744" s="23">
        <f t="shared" si="236"/>
        <v>-2</v>
      </c>
      <c r="AV744" s="23" t="str">
        <f t="shared" si="237"/>
        <v/>
      </c>
      <c r="AW744" s="23" t="str">
        <f t="shared" si="239"/>
        <v/>
      </c>
      <c r="AX744" s="23" t="str">
        <f t="shared" si="247"/>
        <v/>
      </c>
      <c r="AY744" s="23" t="str">
        <f t="shared" si="248"/>
        <v/>
      </c>
      <c r="AZ744" s="23"/>
      <c r="BA744" s="25">
        <v>2.6</v>
      </c>
      <c r="BB744" s="25">
        <v>0</v>
      </c>
      <c r="BC744" s="25">
        <f t="shared" si="251"/>
        <v>-2</v>
      </c>
      <c r="BD744" s="25">
        <f t="shared" si="250"/>
        <v>6.0000000000000053E-2</v>
      </c>
      <c r="BE744" t="s">
        <v>970</v>
      </c>
      <c r="BF744" s="55">
        <f t="shared" si="238"/>
        <v>0</v>
      </c>
      <c r="BG744" s="66"/>
      <c r="BH744" s="66"/>
      <c r="BI744" s="25"/>
      <c r="BJ744" s="25"/>
      <c r="BK744" s="20"/>
      <c r="BL744" s="24"/>
      <c r="BM744" s="25"/>
      <c r="BN744" s="25"/>
      <c r="BO744" s="25"/>
      <c r="BP744" s="126"/>
    </row>
    <row r="745" spans="1:68" hidden="1" x14ac:dyDescent="0.2">
      <c r="A745" s="56">
        <v>45343</v>
      </c>
      <c r="B745" s="57" t="s">
        <v>892</v>
      </c>
      <c r="C745" s="24" t="s">
        <v>989</v>
      </c>
      <c r="D745" s="24" t="s">
        <v>397</v>
      </c>
      <c r="F745" s="74" t="s">
        <v>51</v>
      </c>
      <c r="G745" s="74" t="s">
        <v>121</v>
      </c>
      <c r="H745" s="24" t="s">
        <v>82</v>
      </c>
      <c r="I745" s="24">
        <v>2</v>
      </c>
      <c r="J745" s="24">
        <v>6</v>
      </c>
      <c r="K745" s="26" t="s">
        <v>988</v>
      </c>
      <c r="L745" s="122">
        <v>3</v>
      </c>
      <c r="M745" s="74" t="s">
        <v>105</v>
      </c>
      <c r="N745" s="60" t="s">
        <v>6</v>
      </c>
      <c r="R745" s="79">
        <v>3</v>
      </c>
      <c r="S745" s="65" t="s">
        <v>372</v>
      </c>
      <c r="T745" s="66">
        <f t="shared" si="240"/>
        <v>9</v>
      </c>
      <c r="U745" s="66">
        <f t="shared" si="241"/>
        <v>6</v>
      </c>
      <c r="V745" s="66">
        <f t="shared" si="242"/>
        <v>119.19999999999999</v>
      </c>
      <c r="W745" s="66">
        <f t="shared" si="243"/>
        <v>1734.5</v>
      </c>
      <c r="X745" s="20">
        <f t="shared" si="244"/>
        <v>6.8722974920726432E-2</v>
      </c>
      <c r="Y745" s="67">
        <f t="shared" si="245"/>
        <v>1.1919999999999999</v>
      </c>
      <c r="Z745" s="68">
        <f t="shared" si="246"/>
        <v>11919.999999999998</v>
      </c>
      <c r="AA745" s="65" t="s">
        <v>53</v>
      </c>
      <c r="AU745" s="23" t="str">
        <f t="shared" si="236"/>
        <v/>
      </c>
      <c r="AV745" s="23">
        <f t="shared" si="237"/>
        <v>6</v>
      </c>
      <c r="AW745" s="23" t="str">
        <f t="shared" si="239"/>
        <v/>
      </c>
      <c r="AX745" s="23" t="str">
        <f t="shared" si="247"/>
        <v/>
      </c>
      <c r="AY745" s="23" t="str">
        <f t="shared" si="248"/>
        <v/>
      </c>
      <c r="AZ745" s="23" t="s">
        <v>720</v>
      </c>
      <c r="BA745" s="25">
        <v>0</v>
      </c>
      <c r="BB745" s="25">
        <v>2.13</v>
      </c>
      <c r="BC745" s="25">
        <f t="shared" si="251"/>
        <v>3.3899999999999997</v>
      </c>
      <c r="BD745" s="25">
        <f t="shared" ref="BD745:BD766" si="252">0.93*(BB745-1)+1</f>
        <v>2.0508999999999999</v>
      </c>
      <c r="BE745" t="s">
        <v>970</v>
      </c>
      <c r="BF745" s="55">
        <f t="shared" si="238"/>
        <v>0</v>
      </c>
      <c r="BG745" s="66"/>
      <c r="BH745" s="66"/>
      <c r="BI745" s="25"/>
      <c r="BJ745" s="25"/>
      <c r="BK745" s="20"/>
      <c r="BL745" s="24"/>
      <c r="BM745" s="25"/>
      <c r="BN745" s="25"/>
      <c r="BO745" s="25"/>
      <c r="BP745" s="126"/>
    </row>
    <row r="746" spans="1:68" hidden="1" x14ac:dyDescent="0.2">
      <c r="A746" s="56">
        <v>45343</v>
      </c>
      <c r="B746" s="57" t="s">
        <v>892</v>
      </c>
      <c r="C746" s="24" t="s">
        <v>987</v>
      </c>
      <c r="D746" s="24" t="s">
        <v>397</v>
      </c>
      <c r="F746" s="74" t="s">
        <v>51</v>
      </c>
      <c r="G746" s="74" t="s">
        <v>121</v>
      </c>
      <c r="H746" s="24" t="s">
        <v>71</v>
      </c>
      <c r="I746" s="61" t="s">
        <v>156</v>
      </c>
      <c r="J746" s="61" t="s">
        <v>90</v>
      </c>
      <c r="K746" s="24" t="s">
        <v>985</v>
      </c>
      <c r="L746" s="122">
        <v>2</v>
      </c>
      <c r="M746" s="74" t="s">
        <v>105</v>
      </c>
      <c r="N746" s="60" t="s">
        <v>6</v>
      </c>
      <c r="R746" s="79">
        <v>4</v>
      </c>
      <c r="S746" s="65" t="s">
        <v>363</v>
      </c>
      <c r="T746" s="66" t="str">
        <f t="shared" si="240"/>
        <v>0.00</v>
      </c>
      <c r="U746" s="66">
        <f t="shared" si="241"/>
        <v>-2</v>
      </c>
      <c r="V746" s="66">
        <f t="shared" si="242"/>
        <v>117.19999999999999</v>
      </c>
      <c r="W746" s="66">
        <f t="shared" si="243"/>
        <v>1736.5</v>
      </c>
      <c r="X746" s="20">
        <f t="shared" si="244"/>
        <v>6.7492081773682683E-2</v>
      </c>
      <c r="Y746" s="67">
        <f t="shared" si="245"/>
        <v>1.1719999999999999</v>
      </c>
      <c r="Z746" s="68">
        <f t="shared" si="246"/>
        <v>11719.999999999998</v>
      </c>
      <c r="AA746" s="65" t="s">
        <v>52</v>
      </c>
      <c r="AU746" s="23" t="str">
        <f t="shared" si="236"/>
        <v/>
      </c>
      <c r="AV746" s="23">
        <f t="shared" si="237"/>
        <v>-2</v>
      </c>
      <c r="AW746" s="23" t="str">
        <f t="shared" si="239"/>
        <v/>
      </c>
      <c r="AX746" s="23" t="str">
        <f t="shared" si="247"/>
        <v/>
      </c>
      <c r="AY746" s="23" t="str">
        <f t="shared" si="248"/>
        <v/>
      </c>
      <c r="AZ746" s="23" t="s">
        <v>720</v>
      </c>
      <c r="BA746" s="25">
        <v>0</v>
      </c>
      <c r="BB746" s="25">
        <v>5.5</v>
      </c>
      <c r="BC746" s="25">
        <f t="shared" si="251"/>
        <v>9</v>
      </c>
      <c r="BD746" s="25">
        <f t="shared" si="252"/>
        <v>5.1850000000000005</v>
      </c>
      <c r="BE746" t="s">
        <v>969</v>
      </c>
      <c r="BF746" s="55">
        <f t="shared" si="238"/>
        <v>0</v>
      </c>
      <c r="BG746" s="66"/>
      <c r="BH746" s="66"/>
      <c r="BI746" s="25"/>
      <c r="BJ746" s="25"/>
      <c r="BK746" s="20"/>
      <c r="BL746" s="24"/>
      <c r="BM746" s="25"/>
      <c r="BN746" s="25"/>
      <c r="BO746" s="25"/>
      <c r="BP746" s="126"/>
    </row>
    <row r="747" spans="1:68" hidden="1" x14ac:dyDescent="0.2">
      <c r="A747" s="56">
        <v>45343</v>
      </c>
      <c r="B747" s="57" t="s">
        <v>892</v>
      </c>
      <c r="C747" s="24" t="s">
        <v>987</v>
      </c>
      <c r="D747" s="24" t="s">
        <v>397</v>
      </c>
      <c r="F747" s="74" t="s">
        <v>51</v>
      </c>
      <c r="G747" s="74" t="s">
        <v>121</v>
      </c>
      <c r="H747" s="24" t="s">
        <v>71</v>
      </c>
      <c r="I747" s="24">
        <v>6</v>
      </c>
      <c r="J747" s="24">
        <v>2</v>
      </c>
      <c r="K747" s="87" t="s">
        <v>986</v>
      </c>
      <c r="L747" s="122">
        <v>2</v>
      </c>
      <c r="M747" s="74" t="s">
        <v>105</v>
      </c>
      <c r="N747" s="60" t="s">
        <v>6</v>
      </c>
      <c r="R747" s="79">
        <v>4.2</v>
      </c>
      <c r="S747" s="65" t="s">
        <v>373</v>
      </c>
      <c r="T747" s="66" t="str">
        <f t="shared" si="240"/>
        <v>0.00</v>
      </c>
      <c r="U747" s="66">
        <f t="shared" si="241"/>
        <v>-2</v>
      </c>
      <c r="V747" s="66">
        <f t="shared" si="242"/>
        <v>115.19999999999999</v>
      </c>
      <c r="W747" s="66">
        <f t="shared" si="243"/>
        <v>1738.5</v>
      </c>
      <c r="X747" s="20">
        <f t="shared" si="244"/>
        <v>6.6264020707506463E-2</v>
      </c>
      <c r="Y747" s="67">
        <f t="shared" si="245"/>
        <v>1.1519999999999999</v>
      </c>
      <c r="Z747" s="68">
        <f t="shared" si="246"/>
        <v>11519.999999999998</v>
      </c>
      <c r="AA747" s="65" t="s">
        <v>52</v>
      </c>
      <c r="AU747" s="23" t="str">
        <f t="shared" si="236"/>
        <v/>
      </c>
      <c r="AV747" s="23">
        <f t="shared" si="237"/>
        <v>-2</v>
      </c>
      <c r="AW747" s="23" t="str">
        <f t="shared" si="239"/>
        <v/>
      </c>
      <c r="AX747" s="23" t="str">
        <f t="shared" si="247"/>
        <v/>
      </c>
      <c r="AY747" s="23" t="str">
        <f t="shared" si="248"/>
        <v/>
      </c>
      <c r="AZ747" s="23" t="s">
        <v>720</v>
      </c>
      <c r="BA747" s="25">
        <v>0</v>
      </c>
      <c r="BB747" s="25">
        <v>5.8</v>
      </c>
      <c r="BC747" s="25">
        <f t="shared" si="251"/>
        <v>9.6</v>
      </c>
      <c r="BD747" s="25">
        <f t="shared" si="252"/>
        <v>5.4640000000000004</v>
      </c>
      <c r="BE747" t="s">
        <v>969</v>
      </c>
      <c r="BF747" s="55">
        <f t="shared" si="238"/>
        <v>0</v>
      </c>
      <c r="BG747" s="66"/>
      <c r="BH747" s="66"/>
      <c r="BI747" s="25"/>
      <c r="BJ747" s="25"/>
      <c r="BK747" s="20"/>
      <c r="BL747" s="24"/>
      <c r="BM747" s="25"/>
      <c r="BN747" s="25"/>
      <c r="BO747" s="25"/>
      <c r="BP747" s="126"/>
    </row>
    <row r="748" spans="1:68" hidden="1" x14ac:dyDescent="0.2">
      <c r="A748" s="56">
        <v>45344</v>
      </c>
      <c r="B748" s="57" t="s">
        <v>892</v>
      </c>
      <c r="C748" s="24" t="s">
        <v>992</v>
      </c>
      <c r="D748" s="24" t="s">
        <v>398</v>
      </c>
      <c r="F748" s="74" t="s">
        <v>51</v>
      </c>
      <c r="G748" s="74" t="s">
        <v>103</v>
      </c>
      <c r="H748" s="24" t="s">
        <v>990</v>
      </c>
      <c r="I748" s="24">
        <v>2</v>
      </c>
      <c r="J748" s="24">
        <v>5</v>
      </c>
      <c r="K748" s="87" t="s">
        <v>991</v>
      </c>
      <c r="L748" s="122">
        <v>2</v>
      </c>
      <c r="M748" s="74" t="s">
        <v>105</v>
      </c>
      <c r="N748" s="60" t="s">
        <v>6</v>
      </c>
      <c r="R748" s="79">
        <v>3.8</v>
      </c>
      <c r="S748" s="65" t="s">
        <v>373</v>
      </c>
      <c r="T748" s="66" t="str">
        <f t="shared" si="240"/>
        <v>0.00</v>
      </c>
      <c r="U748" s="66">
        <f t="shared" si="241"/>
        <v>-2</v>
      </c>
      <c r="V748" s="66">
        <f t="shared" si="242"/>
        <v>113.19999999999999</v>
      </c>
      <c r="W748" s="66">
        <f t="shared" si="243"/>
        <v>1740.5</v>
      </c>
      <c r="X748" s="20">
        <f t="shared" si="244"/>
        <v>6.503878195920712E-2</v>
      </c>
      <c r="Y748" s="67">
        <f t="shared" si="245"/>
        <v>1.1319999999999999</v>
      </c>
      <c r="Z748" s="68">
        <f t="shared" si="246"/>
        <v>11319.999999999998</v>
      </c>
      <c r="AA748" s="65" t="s">
        <v>52</v>
      </c>
      <c r="AU748" s="23">
        <f t="shared" si="236"/>
        <v>-2</v>
      </c>
      <c r="AV748" s="23" t="str">
        <f t="shared" si="237"/>
        <v/>
      </c>
      <c r="AW748" s="23" t="str">
        <f t="shared" si="239"/>
        <v/>
      </c>
      <c r="AX748" s="23" t="str">
        <f t="shared" si="247"/>
        <v/>
      </c>
      <c r="AY748" s="23" t="str">
        <f t="shared" si="248"/>
        <v/>
      </c>
      <c r="AZ748" s="23"/>
      <c r="BA748" s="25">
        <v>3.9</v>
      </c>
      <c r="BB748" s="25">
        <v>3.96</v>
      </c>
      <c r="BC748" s="25">
        <f t="shared" si="251"/>
        <v>5.92</v>
      </c>
      <c r="BD748" s="25">
        <f t="shared" si="252"/>
        <v>3.7528000000000001</v>
      </c>
      <c r="BE748" t="s">
        <v>969</v>
      </c>
      <c r="BF748" s="55">
        <f t="shared" si="238"/>
        <v>0</v>
      </c>
      <c r="BG748" s="66"/>
      <c r="BH748" s="66"/>
      <c r="BI748" s="25"/>
      <c r="BJ748" s="25"/>
      <c r="BK748" s="20"/>
      <c r="BL748" s="24"/>
      <c r="BM748" s="25"/>
      <c r="BN748" s="25"/>
      <c r="BO748" s="25"/>
      <c r="BP748" s="126"/>
    </row>
    <row r="749" spans="1:68" hidden="1" x14ac:dyDescent="0.2">
      <c r="A749" s="56">
        <v>45344</v>
      </c>
      <c r="B749" s="57" t="s">
        <v>892</v>
      </c>
      <c r="C749" s="24" t="s">
        <v>995</v>
      </c>
      <c r="D749" s="24" t="s">
        <v>398</v>
      </c>
      <c r="F749" s="74" t="s">
        <v>51</v>
      </c>
      <c r="G749" s="74" t="s">
        <v>103</v>
      </c>
      <c r="H749" s="24" t="s">
        <v>993</v>
      </c>
      <c r="I749" s="24">
        <v>6</v>
      </c>
      <c r="J749" s="24">
        <v>7</v>
      </c>
      <c r="K749" s="27" t="s">
        <v>994</v>
      </c>
      <c r="L749" s="122">
        <v>2</v>
      </c>
      <c r="M749" s="74" t="s">
        <v>931</v>
      </c>
      <c r="N749" s="60" t="s">
        <v>6</v>
      </c>
      <c r="R749" s="79">
        <v>3.4</v>
      </c>
      <c r="S749" s="65" t="s">
        <v>371</v>
      </c>
      <c r="T749" s="66" t="str">
        <f t="shared" si="240"/>
        <v>0.00</v>
      </c>
      <c r="U749" s="66">
        <f t="shared" si="241"/>
        <v>-2</v>
      </c>
      <c r="V749" s="66">
        <f t="shared" si="242"/>
        <v>111.19999999999999</v>
      </c>
      <c r="W749" s="66">
        <f t="shared" si="243"/>
        <v>1742.5</v>
      </c>
      <c r="X749" s="20">
        <f t="shared" si="244"/>
        <v>6.3816355810616926E-2</v>
      </c>
      <c r="Y749" s="67">
        <f t="shared" si="245"/>
        <v>1.1119999999999999</v>
      </c>
      <c r="Z749" s="68">
        <f t="shared" si="246"/>
        <v>11119.999999999998</v>
      </c>
      <c r="AA749" s="65" t="s">
        <v>52</v>
      </c>
      <c r="AU749" s="23">
        <f t="shared" si="236"/>
        <v>-2</v>
      </c>
      <c r="AV749" s="23" t="str">
        <f t="shared" si="237"/>
        <v/>
      </c>
      <c r="AW749" s="23" t="str">
        <f t="shared" si="239"/>
        <v/>
      </c>
      <c r="AX749" s="23" t="str">
        <f t="shared" si="247"/>
        <v/>
      </c>
      <c r="AY749" s="23" t="str">
        <f t="shared" si="248"/>
        <v/>
      </c>
      <c r="AZ749" s="23"/>
      <c r="BA749" s="25">
        <v>4.4000000000000004</v>
      </c>
      <c r="BB749" s="25">
        <v>3.64</v>
      </c>
      <c r="BC749" s="25">
        <f t="shared" si="251"/>
        <v>5.28</v>
      </c>
      <c r="BD749" s="25">
        <f t="shared" si="252"/>
        <v>3.4552</v>
      </c>
      <c r="BE749" t="s">
        <v>970</v>
      </c>
      <c r="BF749" s="55">
        <f t="shared" si="238"/>
        <v>0</v>
      </c>
      <c r="BG749" s="66"/>
      <c r="BH749" s="66"/>
      <c r="BI749" s="25"/>
      <c r="BJ749" s="25"/>
      <c r="BK749" s="20"/>
      <c r="BL749" s="24"/>
      <c r="BM749" s="25"/>
      <c r="BN749" s="25"/>
      <c r="BO749" s="25"/>
      <c r="BP749" s="126"/>
    </row>
    <row r="750" spans="1:68" hidden="1" x14ac:dyDescent="0.2">
      <c r="A750" s="56">
        <v>45345</v>
      </c>
      <c r="B750" s="57" t="s">
        <v>892</v>
      </c>
      <c r="C750" s="24" t="s">
        <v>1000</v>
      </c>
      <c r="D750" s="24" t="s">
        <v>562</v>
      </c>
      <c r="F750" s="74" t="s">
        <v>51</v>
      </c>
      <c r="G750" s="74" t="s">
        <v>103</v>
      </c>
      <c r="H750" s="24" t="s">
        <v>996</v>
      </c>
      <c r="I750" s="24">
        <v>4</v>
      </c>
      <c r="J750" s="24">
        <v>14</v>
      </c>
      <c r="K750" s="24" t="s">
        <v>998</v>
      </c>
      <c r="L750" s="122">
        <v>2</v>
      </c>
      <c r="M750" s="74" t="s">
        <v>357</v>
      </c>
      <c r="N750" s="60" t="s">
        <v>6</v>
      </c>
      <c r="R750" s="79">
        <v>5.5</v>
      </c>
      <c r="S750" s="65" t="s">
        <v>363</v>
      </c>
      <c r="T750" s="66" t="str">
        <f t="shared" si="240"/>
        <v>0.00</v>
      </c>
      <c r="U750" s="66">
        <f t="shared" si="241"/>
        <v>-2</v>
      </c>
      <c r="V750" s="66">
        <f t="shared" si="242"/>
        <v>109.19999999999999</v>
      </c>
      <c r="W750" s="66">
        <f t="shared" si="243"/>
        <v>1744.5</v>
      </c>
      <c r="X750" s="20">
        <f t="shared" si="244"/>
        <v>6.2596732588134127E-2</v>
      </c>
      <c r="Y750" s="67">
        <f t="shared" si="245"/>
        <v>1.0919999999999999</v>
      </c>
      <c r="Z750" s="68">
        <f t="shared" si="246"/>
        <v>10919.999999999998</v>
      </c>
      <c r="AA750" s="65" t="s">
        <v>52</v>
      </c>
      <c r="AU750" s="23">
        <f t="shared" si="236"/>
        <v>-2</v>
      </c>
      <c r="AV750" s="23" t="str">
        <f t="shared" si="237"/>
        <v/>
      </c>
      <c r="AW750" s="23" t="str">
        <f t="shared" si="239"/>
        <v/>
      </c>
      <c r="AX750" s="23" t="str">
        <f t="shared" si="247"/>
        <v/>
      </c>
      <c r="AY750" s="23" t="str">
        <f t="shared" si="248"/>
        <v/>
      </c>
      <c r="AZ750" s="23"/>
      <c r="BA750" s="25">
        <v>5.5</v>
      </c>
      <c r="BB750" s="25">
        <v>5.26</v>
      </c>
      <c r="BC750" s="25">
        <f t="shared" si="251"/>
        <v>8.52</v>
      </c>
      <c r="BD750" s="25">
        <f t="shared" si="252"/>
        <v>4.9618000000000002</v>
      </c>
      <c r="BE750" t="s">
        <v>969</v>
      </c>
      <c r="BF750" s="55">
        <f t="shared" si="238"/>
        <v>0</v>
      </c>
      <c r="BG750" s="66"/>
      <c r="BH750" s="66"/>
      <c r="BI750" s="25"/>
      <c r="BJ750" s="25"/>
      <c r="BK750" s="20"/>
      <c r="BL750" s="24"/>
      <c r="BM750" s="25"/>
      <c r="BN750" s="25"/>
      <c r="BO750" s="25"/>
      <c r="BP750" s="126"/>
    </row>
    <row r="751" spans="1:68" hidden="1" x14ac:dyDescent="0.2">
      <c r="A751" s="56">
        <v>45345</v>
      </c>
      <c r="B751" s="57" t="s">
        <v>892</v>
      </c>
      <c r="C751" s="24" t="s">
        <v>903</v>
      </c>
      <c r="D751" s="24" t="s">
        <v>562</v>
      </c>
      <c r="F751" s="74" t="s">
        <v>51</v>
      </c>
      <c r="G751" s="74" t="s">
        <v>121</v>
      </c>
      <c r="H751" s="24" t="s">
        <v>997</v>
      </c>
      <c r="I751" s="24">
        <v>7</v>
      </c>
      <c r="J751" s="24">
        <v>2</v>
      </c>
      <c r="K751" s="27" t="s">
        <v>999</v>
      </c>
      <c r="L751" s="122">
        <v>2</v>
      </c>
      <c r="M751" s="74" t="s">
        <v>105</v>
      </c>
      <c r="N751" s="60" t="s">
        <v>6</v>
      </c>
      <c r="R751" s="79">
        <v>3.4</v>
      </c>
      <c r="S751" s="65" t="s">
        <v>371</v>
      </c>
      <c r="T751" s="66" t="str">
        <f t="shared" si="240"/>
        <v>0.00</v>
      </c>
      <c r="U751" s="66">
        <f t="shared" si="241"/>
        <v>-2</v>
      </c>
      <c r="V751" s="66">
        <f t="shared" si="242"/>
        <v>107.19999999999999</v>
      </c>
      <c r="W751" s="66">
        <f t="shared" si="243"/>
        <v>1746.5</v>
      </c>
      <c r="X751" s="20">
        <f t="shared" si="244"/>
        <v>6.1379902662467789E-2</v>
      </c>
      <c r="Y751" s="67">
        <f t="shared" si="245"/>
        <v>1.0719999999999998</v>
      </c>
      <c r="Z751" s="68">
        <f t="shared" si="246"/>
        <v>10719.999999999998</v>
      </c>
      <c r="AA751" s="65" t="s">
        <v>52</v>
      </c>
      <c r="AU751" s="23" t="str">
        <f t="shared" si="236"/>
        <v/>
      </c>
      <c r="AV751" s="23">
        <f t="shared" si="237"/>
        <v>-2</v>
      </c>
      <c r="AW751" s="23" t="str">
        <f t="shared" si="239"/>
        <v/>
      </c>
      <c r="AX751" s="23" t="str">
        <f t="shared" si="247"/>
        <v/>
      </c>
      <c r="AY751" s="23" t="str">
        <f t="shared" si="248"/>
        <v/>
      </c>
      <c r="AZ751" s="23" t="s">
        <v>720</v>
      </c>
      <c r="BA751" s="25">
        <v>0</v>
      </c>
      <c r="BB751" s="25">
        <v>2.76</v>
      </c>
      <c r="BC751" s="25">
        <f t="shared" si="251"/>
        <v>3.5199999999999996</v>
      </c>
      <c r="BD751" s="25">
        <f t="shared" si="252"/>
        <v>2.6368</v>
      </c>
      <c r="BE751" t="s">
        <v>969</v>
      </c>
      <c r="BF751" s="55">
        <f t="shared" si="238"/>
        <v>0</v>
      </c>
      <c r="BG751" s="66"/>
      <c r="BH751" s="66"/>
      <c r="BI751" s="25"/>
      <c r="BJ751" s="25"/>
      <c r="BK751" s="20"/>
      <c r="BL751" s="24"/>
      <c r="BM751" s="25"/>
      <c r="BN751" s="25"/>
      <c r="BO751" s="25"/>
      <c r="BP751" s="126"/>
    </row>
    <row r="752" spans="1:68" hidden="1" x14ac:dyDescent="0.2">
      <c r="A752" s="56">
        <v>45346</v>
      </c>
      <c r="B752" s="57" t="s">
        <v>892</v>
      </c>
      <c r="C752" s="24" t="s">
        <v>1002</v>
      </c>
      <c r="D752" s="24" t="s">
        <v>573</v>
      </c>
      <c r="F752" s="74" t="s">
        <v>51</v>
      </c>
      <c r="G752" s="74" t="s">
        <v>103</v>
      </c>
      <c r="H752" s="24" t="s">
        <v>417</v>
      </c>
      <c r="I752" s="24">
        <v>1</v>
      </c>
      <c r="J752" s="24">
        <v>16</v>
      </c>
      <c r="K752" s="24" t="s">
        <v>1001</v>
      </c>
      <c r="L752" s="122">
        <v>1</v>
      </c>
      <c r="M752" s="74" t="s">
        <v>357</v>
      </c>
      <c r="N752" s="60" t="s">
        <v>6</v>
      </c>
      <c r="R752" s="79">
        <v>22.1</v>
      </c>
      <c r="S752" s="65" t="s">
        <v>363</v>
      </c>
      <c r="T752" s="66" t="str">
        <f t="shared" si="240"/>
        <v>0.00</v>
      </c>
      <c r="U752" s="66">
        <f t="shared" si="241"/>
        <v>-1</v>
      </c>
      <c r="V752" s="66">
        <f t="shared" si="242"/>
        <v>106.19999999999999</v>
      </c>
      <c r="W752" s="66">
        <f t="shared" si="243"/>
        <v>1747.5</v>
      </c>
      <c r="X752" s="20">
        <f t="shared" si="244"/>
        <v>6.0772532188841197E-2</v>
      </c>
      <c r="Y752" s="67">
        <f t="shared" si="245"/>
        <v>1.0619999999999998</v>
      </c>
      <c r="Z752" s="68">
        <f t="shared" si="246"/>
        <v>10619.999999999998</v>
      </c>
      <c r="AA752" s="65" t="s">
        <v>52</v>
      </c>
      <c r="AU752" s="23">
        <f t="shared" si="236"/>
        <v>-1</v>
      </c>
      <c r="AV752" s="23" t="str">
        <f t="shared" si="237"/>
        <v/>
      </c>
      <c r="AW752" s="23" t="str">
        <f t="shared" si="239"/>
        <v/>
      </c>
      <c r="AX752" s="23" t="str">
        <f t="shared" si="247"/>
        <v/>
      </c>
      <c r="AY752" s="23" t="str">
        <f t="shared" si="248"/>
        <v/>
      </c>
      <c r="AZ752" s="23"/>
      <c r="BA752" s="79">
        <v>22.1</v>
      </c>
      <c r="BB752" s="25">
        <v>24</v>
      </c>
      <c r="BC752" s="25">
        <f t="shared" si="251"/>
        <v>23</v>
      </c>
      <c r="BD752" s="25">
        <f t="shared" si="252"/>
        <v>22.39</v>
      </c>
      <c r="BE752" t="s">
        <v>970</v>
      </c>
      <c r="BF752" s="55">
        <f t="shared" si="238"/>
        <v>0</v>
      </c>
      <c r="BG752" s="66"/>
      <c r="BH752" s="66"/>
      <c r="BI752" s="25"/>
      <c r="BJ752" s="25"/>
      <c r="BK752" s="20"/>
      <c r="BL752" s="24"/>
      <c r="BM752" s="25"/>
      <c r="BN752" s="25"/>
      <c r="BO752" s="25"/>
      <c r="BP752" s="126"/>
    </row>
    <row r="753" spans="1:68" hidden="1" x14ac:dyDescent="0.2">
      <c r="A753" s="56">
        <v>45346</v>
      </c>
      <c r="B753" s="57" t="s">
        <v>892</v>
      </c>
      <c r="C753" s="24" t="s">
        <v>1002</v>
      </c>
      <c r="D753" s="24" t="s">
        <v>573</v>
      </c>
      <c r="F753" s="74" t="s">
        <v>51</v>
      </c>
      <c r="G753" s="74" t="s">
        <v>103</v>
      </c>
      <c r="H753" s="24" t="s">
        <v>417</v>
      </c>
      <c r="I753" s="24">
        <v>1</v>
      </c>
      <c r="J753" s="24">
        <v>16</v>
      </c>
      <c r="K753" s="24" t="s">
        <v>1001</v>
      </c>
      <c r="L753" s="122">
        <v>1</v>
      </c>
      <c r="M753" s="74" t="s">
        <v>358</v>
      </c>
      <c r="N753" s="60" t="s">
        <v>7</v>
      </c>
      <c r="R753" s="79">
        <v>4.5999999999999996</v>
      </c>
      <c r="S753" s="65" t="s">
        <v>363</v>
      </c>
      <c r="T753" s="66" t="str">
        <f t="shared" si="240"/>
        <v>0.00</v>
      </c>
      <c r="U753" s="66">
        <f t="shared" si="241"/>
        <v>-1</v>
      </c>
      <c r="V753" s="66">
        <f t="shared" si="242"/>
        <v>105.19999999999999</v>
      </c>
      <c r="W753" s="66">
        <f t="shared" si="243"/>
        <v>1748.5</v>
      </c>
      <c r="X753" s="20">
        <f t="shared" si="244"/>
        <v>6.0165856448384319E-2</v>
      </c>
      <c r="Y753" s="67">
        <f t="shared" si="245"/>
        <v>1.0519999999999998</v>
      </c>
      <c r="Z753" s="68">
        <f t="shared" si="246"/>
        <v>10519.999999999998</v>
      </c>
      <c r="AA753" s="65" t="s">
        <v>52</v>
      </c>
      <c r="AU753" s="23">
        <f t="shared" si="236"/>
        <v>-1</v>
      </c>
      <c r="AV753" s="23" t="str">
        <f t="shared" si="237"/>
        <v/>
      </c>
      <c r="AW753" s="23" t="str">
        <f t="shared" si="239"/>
        <v/>
      </c>
      <c r="AX753" s="23" t="str">
        <f t="shared" si="247"/>
        <v/>
      </c>
      <c r="AY753" s="23" t="str">
        <f t="shared" si="248"/>
        <v/>
      </c>
      <c r="AZ753" s="23"/>
      <c r="BA753" s="79">
        <v>4.5999999999999996</v>
      </c>
      <c r="BB753" s="25">
        <v>5.4</v>
      </c>
      <c r="BC753" s="25">
        <f t="shared" si="251"/>
        <v>4.4000000000000004</v>
      </c>
      <c r="BD753" s="25">
        <f t="shared" si="252"/>
        <v>5.0920000000000005</v>
      </c>
      <c r="BE753" t="s">
        <v>970</v>
      </c>
      <c r="BF753" s="55">
        <f t="shared" si="238"/>
        <v>0</v>
      </c>
      <c r="BG753" s="66"/>
      <c r="BH753" s="66"/>
      <c r="BI753" s="25"/>
      <c r="BJ753" s="25"/>
      <c r="BK753" s="20"/>
      <c r="BL753" s="24"/>
      <c r="BM753" s="25"/>
      <c r="BN753" s="25"/>
      <c r="BO753" s="25"/>
      <c r="BP753" s="126"/>
    </row>
    <row r="754" spans="1:68" hidden="1" x14ac:dyDescent="0.2">
      <c r="A754" s="56">
        <v>45346</v>
      </c>
      <c r="B754" s="57" t="s">
        <v>892</v>
      </c>
      <c r="C754" s="24" t="s">
        <v>1005</v>
      </c>
      <c r="D754" s="24" t="s">
        <v>573</v>
      </c>
      <c r="F754" s="74" t="s">
        <v>51</v>
      </c>
      <c r="G754" s="74" t="s">
        <v>121</v>
      </c>
      <c r="H754" s="24" t="s">
        <v>58</v>
      </c>
      <c r="I754" s="24">
        <v>1</v>
      </c>
      <c r="J754" s="24">
        <v>3</v>
      </c>
      <c r="K754" s="27" t="s">
        <v>1004</v>
      </c>
      <c r="L754" s="122">
        <v>3</v>
      </c>
      <c r="M754" s="74" t="s">
        <v>105</v>
      </c>
      <c r="N754" s="60" t="s">
        <v>6</v>
      </c>
      <c r="R754" s="79">
        <v>2.5</v>
      </c>
      <c r="S754" s="65" t="s">
        <v>371</v>
      </c>
      <c r="T754" s="66" t="str">
        <f t="shared" si="240"/>
        <v>0.00</v>
      </c>
      <c r="U754" s="66">
        <f t="shared" si="241"/>
        <v>-3</v>
      </c>
      <c r="V754" s="66">
        <f t="shared" si="242"/>
        <v>102.19999999999999</v>
      </c>
      <c r="W754" s="66">
        <f t="shared" si="243"/>
        <v>1751.5</v>
      </c>
      <c r="X754" s="20">
        <f t="shared" si="244"/>
        <v>5.8349985726520122E-2</v>
      </c>
      <c r="Y754" s="67">
        <f t="shared" si="245"/>
        <v>1.0219999999999998</v>
      </c>
      <c r="Z754" s="68">
        <f t="shared" si="246"/>
        <v>10219.999999999998</v>
      </c>
      <c r="AA754" s="65" t="s">
        <v>52</v>
      </c>
      <c r="AU754" s="23" t="str">
        <f t="shared" si="236"/>
        <v/>
      </c>
      <c r="AV754" s="23">
        <f t="shared" si="237"/>
        <v>-3</v>
      </c>
      <c r="AW754" s="23" t="str">
        <f t="shared" si="239"/>
        <v/>
      </c>
      <c r="AX754" s="23" t="str">
        <f t="shared" si="247"/>
        <v/>
      </c>
      <c r="AY754" s="23" t="str">
        <f t="shared" si="248"/>
        <v/>
      </c>
      <c r="AZ754" s="23" t="s">
        <v>720</v>
      </c>
      <c r="BA754" s="25">
        <v>0</v>
      </c>
      <c r="BB754" s="25">
        <v>2.31</v>
      </c>
      <c r="BC754" s="25">
        <f t="shared" si="251"/>
        <v>3.9299999999999997</v>
      </c>
      <c r="BD754" s="25">
        <f t="shared" si="252"/>
        <v>2.2183000000000002</v>
      </c>
      <c r="BE754" t="s">
        <v>969</v>
      </c>
      <c r="BF754" s="55">
        <f t="shared" si="238"/>
        <v>0</v>
      </c>
      <c r="BG754" s="66"/>
      <c r="BH754" s="66"/>
      <c r="BI754" s="25"/>
      <c r="BJ754" s="25"/>
      <c r="BK754" s="20"/>
      <c r="BL754" s="24"/>
      <c r="BM754" s="25"/>
      <c r="BN754" s="25"/>
      <c r="BO754" s="25"/>
      <c r="BP754" s="126"/>
    </row>
    <row r="755" spans="1:68" hidden="1" x14ac:dyDescent="0.2">
      <c r="A755" s="56">
        <v>45346</v>
      </c>
      <c r="B755" s="57" t="s">
        <v>892</v>
      </c>
      <c r="C755" s="24" t="s">
        <v>878</v>
      </c>
      <c r="D755" s="24" t="s">
        <v>573</v>
      </c>
      <c r="F755" s="24" t="s">
        <v>659</v>
      </c>
      <c r="G755" s="74" t="s">
        <v>103</v>
      </c>
      <c r="H755" s="24" t="s">
        <v>659</v>
      </c>
      <c r="I755" s="24">
        <v>3</v>
      </c>
      <c r="J755" s="24">
        <v>5</v>
      </c>
      <c r="K755" s="27" t="s">
        <v>1006</v>
      </c>
      <c r="L755" s="122">
        <v>3</v>
      </c>
      <c r="M755" s="74" t="s">
        <v>105</v>
      </c>
      <c r="N755" s="60" t="s">
        <v>6</v>
      </c>
      <c r="R755" s="79">
        <v>5.5</v>
      </c>
      <c r="S755" s="65" t="s">
        <v>371</v>
      </c>
      <c r="T755" s="66" t="str">
        <f t="shared" si="240"/>
        <v>0.00</v>
      </c>
      <c r="U755" s="66">
        <f t="shared" si="241"/>
        <v>-3</v>
      </c>
      <c r="V755" s="66">
        <f t="shared" si="242"/>
        <v>99.199999999999989</v>
      </c>
      <c r="W755" s="66">
        <f t="shared" si="243"/>
        <v>1754.5</v>
      </c>
      <c r="X755" s="20">
        <f t="shared" si="244"/>
        <v>5.6540324878882865E-2</v>
      </c>
      <c r="Y755" s="67">
        <f t="shared" si="245"/>
        <v>0.99199999999999988</v>
      </c>
      <c r="Z755" s="68">
        <f t="shared" si="246"/>
        <v>9919.9999999999982</v>
      </c>
      <c r="AA755" s="65" t="s">
        <v>52</v>
      </c>
      <c r="AU755" s="23">
        <f t="shared" si="236"/>
        <v>-3</v>
      </c>
      <c r="AV755" s="23" t="str">
        <f t="shared" si="237"/>
        <v/>
      </c>
      <c r="AW755" s="23" t="str">
        <f t="shared" si="239"/>
        <v/>
      </c>
      <c r="AX755" s="23" t="str">
        <f t="shared" si="247"/>
        <v/>
      </c>
      <c r="AY755" s="23" t="str">
        <f t="shared" si="248"/>
        <v/>
      </c>
      <c r="AZ755" s="23"/>
      <c r="BA755" s="25">
        <v>0</v>
      </c>
      <c r="BB755" s="25">
        <v>0</v>
      </c>
      <c r="BC755" s="25">
        <f t="shared" si="251"/>
        <v>-3</v>
      </c>
      <c r="BD755" s="25">
        <f t="shared" si="252"/>
        <v>6.9999999999999951E-2</v>
      </c>
      <c r="BE755" t="s">
        <v>969</v>
      </c>
      <c r="BF755" s="55">
        <f t="shared" si="238"/>
        <v>0</v>
      </c>
      <c r="BG755" s="66"/>
      <c r="BH755" s="66"/>
      <c r="BI755" s="25"/>
      <c r="BJ755" s="25"/>
      <c r="BK755" s="20"/>
      <c r="BL755" s="24"/>
      <c r="BM755" s="25"/>
      <c r="BN755" s="25"/>
      <c r="BO755" s="25"/>
      <c r="BP755" s="126"/>
    </row>
    <row r="756" spans="1:68" hidden="1" x14ac:dyDescent="0.2">
      <c r="A756" s="56">
        <v>45346</v>
      </c>
      <c r="B756" s="57" t="s">
        <v>892</v>
      </c>
      <c r="C756" s="24" t="s">
        <v>1008</v>
      </c>
      <c r="D756" s="24" t="s">
        <v>573</v>
      </c>
      <c r="F756" s="24" t="s">
        <v>659</v>
      </c>
      <c r="G756" s="74" t="s">
        <v>103</v>
      </c>
      <c r="H756" s="24" t="s">
        <v>659</v>
      </c>
      <c r="I756" s="24">
        <v>5</v>
      </c>
      <c r="J756" s="24">
        <v>11</v>
      </c>
      <c r="K756" s="24" t="s">
        <v>1007</v>
      </c>
      <c r="L756" s="122">
        <v>2</v>
      </c>
      <c r="M756" s="74" t="s">
        <v>105</v>
      </c>
      <c r="N756" s="60" t="s">
        <v>6</v>
      </c>
      <c r="R756" s="79">
        <v>6</v>
      </c>
      <c r="S756" s="65" t="s">
        <v>363</v>
      </c>
      <c r="T756" s="66" t="str">
        <f t="shared" si="240"/>
        <v>0.00</v>
      </c>
      <c r="U756" s="66">
        <f t="shared" si="241"/>
        <v>-2</v>
      </c>
      <c r="V756" s="66">
        <f t="shared" si="242"/>
        <v>97.199999999999989</v>
      </c>
      <c r="W756" s="66">
        <f t="shared" si="243"/>
        <v>1756.5</v>
      </c>
      <c r="X756" s="20">
        <f t="shared" si="244"/>
        <v>5.5337318531169931E-2</v>
      </c>
      <c r="Y756" s="67">
        <f t="shared" si="245"/>
        <v>0.97199999999999986</v>
      </c>
      <c r="Z756" s="68">
        <f t="shared" si="246"/>
        <v>9719.9999999999982</v>
      </c>
      <c r="AA756" s="65" t="s">
        <v>52</v>
      </c>
      <c r="AU756" s="23">
        <f t="shared" si="236"/>
        <v>-2</v>
      </c>
      <c r="AV756" s="23" t="str">
        <f t="shared" si="237"/>
        <v/>
      </c>
      <c r="AW756" s="23" t="str">
        <f t="shared" si="239"/>
        <v/>
      </c>
      <c r="AX756" s="23" t="str">
        <f t="shared" si="247"/>
        <v/>
      </c>
      <c r="AY756" s="23" t="str">
        <f t="shared" si="248"/>
        <v/>
      </c>
      <c r="AZ756" s="23"/>
      <c r="BA756" s="25">
        <v>0</v>
      </c>
      <c r="BB756" s="25">
        <v>0</v>
      </c>
      <c r="BC756" s="25">
        <f t="shared" si="251"/>
        <v>-2</v>
      </c>
      <c r="BD756" s="25">
        <f t="shared" si="252"/>
        <v>6.9999999999999951E-2</v>
      </c>
      <c r="BE756" t="s">
        <v>969</v>
      </c>
      <c r="BF756" s="55">
        <f t="shared" si="238"/>
        <v>0</v>
      </c>
      <c r="BG756" s="66"/>
      <c r="BH756" s="66"/>
      <c r="BI756" s="25"/>
      <c r="BJ756" s="25"/>
      <c r="BK756" s="20"/>
      <c r="BL756" s="24"/>
      <c r="BM756" s="25"/>
      <c r="BN756" s="25"/>
      <c r="BO756" s="25"/>
      <c r="BP756" s="126"/>
    </row>
    <row r="757" spans="1:68" hidden="1" x14ac:dyDescent="0.2">
      <c r="A757" s="56">
        <v>45346</v>
      </c>
      <c r="B757" s="57" t="s">
        <v>892</v>
      </c>
      <c r="C757" s="24" t="s">
        <v>1002</v>
      </c>
      <c r="D757" s="24" t="s">
        <v>573</v>
      </c>
      <c r="F757" s="74" t="s">
        <v>51</v>
      </c>
      <c r="G757" s="74" t="s">
        <v>103</v>
      </c>
      <c r="H757" s="24" t="s">
        <v>417</v>
      </c>
      <c r="I757" s="24">
        <v>6</v>
      </c>
      <c r="J757" s="24">
        <v>1</v>
      </c>
      <c r="K757" s="26" t="s">
        <v>1003</v>
      </c>
      <c r="L757" s="122">
        <v>2</v>
      </c>
      <c r="M757" s="74" t="s">
        <v>105</v>
      </c>
      <c r="N757" s="60" t="s">
        <v>6</v>
      </c>
      <c r="R757" s="79">
        <v>4</v>
      </c>
      <c r="S757" s="65" t="s">
        <v>372</v>
      </c>
      <c r="T757" s="66">
        <f t="shared" si="240"/>
        <v>8</v>
      </c>
      <c r="U757" s="66">
        <f t="shared" si="241"/>
        <v>6</v>
      </c>
      <c r="V757" s="66">
        <f t="shared" si="242"/>
        <v>103.19999999999999</v>
      </c>
      <c r="W757" s="66">
        <f t="shared" si="243"/>
        <v>1758.5</v>
      </c>
      <c r="X757" s="20">
        <f t="shared" si="244"/>
        <v>5.8686380437873178E-2</v>
      </c>
      <c r="Y757" s="67">
        <f t="shared" si="245"/>
        <v>1.0319999999999998</v>
      </c>
      <c r="Z757" s="68">
        <f t="shared" si="246"/>
        <v>10319.999999999998</v>
      </c>
      <c r="AA757" s="65" t="s">
        <v>53</v>
      </c>
      <c r="AU757" s="23">
        <f t="shared" si="236"/>
        <v>6</v>
      </c>
      <c r="AV757" s="23" t="str">
        <f t="shared" si="237"/>
        <v/>
      </c>
      <c r="AW757" s="23" t="str">
        <f t="shared" si="239"/>
        <v/>
      </c>
      <c r="AX757" s="23" t="str">
        <f t="shared" si="247"/>
        <v/>
      </c>
      <c r="AY757" s="23" t="str">
        <f t="shared" si="248"/>
        <v/>
      </c>
      <c r="AZ757" s="23"/>
      <c r="BA757" s="25">
        <v>3.4</v>
      </c>
      <c r="BB757" s="25">
        <v>3.14</v>
      </c>
      <c r="BC757" s="25">
        <f t="shared" si="251"/>
        <v>4.28</v>
      </c>
      <c r="BD757" s="25">
        <f t="shared" si="252"/>
        <v>2.9902000000000002</v>
      </c>
      <c r="BE757" t="s">
        <v>970</v>
      </c>
      <c r="BF757" s="55">
        <f t="shared" si="238"/>
        <v>0</v>
      </c>
      <c r="BG757" s="66"/>
      <c r="BH757" s="66"/>
      <c r="BI757" s="25"/>
      <c r="BJ757" s="25"/>
      <c r="BK757" s="20"/>
      <c r="BL757" s="24"/>
      <c r="BM757" s="25"/>
      <c r="BN757" s="25"/>
      <c r="BO757" s="25"/>
      <c r="BP757" s="126"/>
    </row>
    <row r="758" spans="1:68" hidden="1" x14ac:dyDescent="0.2">
      <c r="A758" s="56">
        <v>45348</v>
      </c>
      <c r="B758" s="60" t="s">
        <v>892</v>
      </c>
      <c r="C758" s="24" t="s">
        <v>1009</v>
      </c>
      <c r="D758" s="24" t="s">
        <v>621</v>
      </c>
      <c r="F758" s="74" t="s">
        <v>51</v>
      </c>
      <c r="G758" s="74" t="s">
        <v>121</v>
      </c>
      <c r="H758" s="24" t="s">
        <v>56</v>
      </c>
      <c r="I758" s="24">
        <v>8</v>
      </c>
      <c r="J758" s="24">
        <v>8</v>
      </c>
      <c r="K758" s="26" t="s">
        <v>1010</v>
      </c>
      <c r="L758" s="122">
        <v>2</v>
      </c>
      <c r="M758" s="74" t="s">
        <v>105</v>
      </c>
      <c r="N758" s="60" t="s">
        <v>6</v>
      </c>
      <c r="R758" s="79">
        <v>3.1</v>
      </c>
      <c r="S758" s="65" t="s">
        <v>372</v>
      </c>
      <c r="T758" s="66">
        <f t="shared" si="240"/>
        <v>6.2</v>
      </c>
      <c r="U758" s="66">
        <f t="shared" si="241"/>
        <v>4.2</v>
      </c>
      <c r="V758" s="66">
        <f t="shared" si="242"/>
        <v>107.39999999999999</v>
      </c>
      <c r="W758" s="66">
        <f t="shared" si="243"/>
        <v>1760.5</v>
      </c>
      <c r="X758" s="20">
        <f t="shared" si="244"/>
        <v>6.1005396194262991E-2</v>
      </c>
      <c r="Y758" s="67">
        <f t="shared" si="245"/>
        <v>1.0739999999999998</v>
      </c>
      <c r="Z758" s="68">
        <f t="shared" si="246"/>
        <v>10740</v>
      </c>
      <c r="AA758" s="65" t="s">
        <v>53</v>
      </c>
      <c r="AU758" s="23" t="str">
        <f t="shared" si="236"/>
        <v/>
      </c>
      <c r="AV758" s="23">
        <f t="shared" si="237"/>
        <v>4.2</v>
      </c>
      <c r="AW758" s="23" t="str">
        <f t="shared" si="239"/>
        <v/>
      </c>
      <c r="AX758" s="23" t="str">
        <f t="shared" si="247"/>
        <v/>
      </c>
      <c r="AY758" s="23" t="str">
        <f t="shared" si="248"/>
        <v/>
      </c>
      <c r="AZ758" s="23" t="s">
        <v>720</v>
      </c>
      <c r="BA758" s="25">
        <v>0</v>
      </c>
      <c r="BB758" s="25">
        <v>0</v>
      </c>
      <c r="BC758" s="25">
        <f t="shared" si="251"/>
        <v>-2</v>
      </c>
      <c r="BD758" s="25">
        <f t="shared" si="252"/>
        <v>6.9999999999999951E-2</v>
      </c>
      <c r="BE758" t="s">
        <v>969</v>
      </c>
      <c r="BF758" s="55">
        <f t="shared" si="238"/>
        <v>0</v>
      </c>
      <c r="BG758" s="66"/>
      <c r="BH758" s="66"/>
      <c r="BI758" s="25"/>
      <c r="BJ758" s="25"/>
      <c r="BK758" s="20"/>
      <c r="BL758" s="24"/>
      <c r="BM758" s="25"/>
      <c r="BN758" s="25"/>
      <c r="BO758" s="25"/>
      <c r="BP758" s="126"/>
    </row>
    <row r="759" spans="1:68" hidden="1" x14ac:dyDescent="0.2">
      <c r="A759" s="56">
        <v>45349</v>
      </c>
      <c r="B759" s="60" t="s">
        <v>892</v>
      </c>
      <c r="C759" s="24" t="s">
        <v>1011</v>
      </c>
      <c r="D759" s="24" t="s">
        <v>584</v>
      </c>
      <c r="F759" s="74" t="s">
        <v>51</v>
      </c>
      <c r="G759" s="74" t="s">
        <v>121</v>
      </c>
      <c r="H759" s="24" t="s">
        <v>858</v>
      </c>
      <c r="I759" s="24">
        <v>5</v>
      </c>
      <c r="J759" s="24">
        <v>5</v>
      </c>
      <c r="K759" s="87" t="s">
        <v>1012</v>
      </c>
      <c r="L759" s="122">
        <v>1</v>
      </c>
      <c r="M759" s="74" t="s">
        <v>105</v>
      </c>
      <c r="N759" s="60" t="s">
        <v>6</v>
      </c>
      <c r="R759" s="79">
        <v>5</v>
      </c>
      <c r="S759" s="65" t="s">
        <v>373</v>
      </c>
      <c r="T759" s="66" t="str">
        <f t="shared" si="240"/>
        <v>0.00</v>
      </c>
      <c r="U759" s="66">
        <f t="shared" si="241"/>
        <v>-1</v>
      </c>
      <c r="V759" s="66">
        <f t="shared" si="242"/>
        <v>106.39999999999999</v>
      </c>
      <c r="W759" s="66">
        <f t="shared" si="243"/>
        <v>1761.5</v>
      </c>
      <c r="X759" s="20">
        <f t="shared" si="244"/>
        <v>6.0403065569117224E-2</v>
      </c>
      <c r="Y759" s="67">
        <f t="shared" si="245"/>
        <v>1.0639999999999998</v>
      </c>
      <c r="Z759" s="68">
        <f t="shared" si="246"/>
        <v>10640</v>
      </c>
      <c r="AA759" s="65" t="s">
        <v>52</v>
      </c>
      <c r="AU759" s="23" t="str">
        <f t="shared" si="236"/>
        <v/>
      </c>
      <c r="AV759" s="23">
        <f t="shared" si="237"/>
        <v>-1</v>
      </c>
      <c r="AW759" s="23" t="str">
        <f t="shared" si="239"/>
        <v/>
      </c>
      <c r="AX759" s="23" t="str">
        <f t="shared" si="247"/>
        <v/>
      </c>
      <c r="AY759" s="23" t="str">
        <f t="shared" si="248"/>
        <v/>
      </c>
      <c r="AZ759" s="23" t="s">
        <v>720</v>
      </c>
      <c r="BA759" s="25">
        <v>0</v>
      </c>
      <c r="BB759" s="25">
        <v>0</v>
      </c>
      <c r="BC759" s="25">
        <f t="shared" si="251"/>
        <v>-1</v>
      </c>
      <c r="BD759" s="25">
        <f t="shared" si="252"/>
        <v>6.9999999999999951E-2</v>
      </c>
      <c r="BE759" t="s">
        <v>969</v>
      </c>
      <c r="BF759" s="55">
        <f t="shared" si="238"/>
        <v>0</v>
      </c>
      <c r="BG759" s="66"/>
      <c r="BH759" s="66"/>
      <c r="BI759" s="25"/>
      <c r="BJ759" s="25"/>
      <c r="BK759" s="20"/>
      <c r="BL759" s="24"/>
      <c r="BM759" s="25"/>
      <c r="BN759" s="25"/>
      <c r="BO759" s="25"/>
      <c r="BP759" s="126"/>
    </row>
    <row r="760" spans="1:68" hidden="1" x14ac:dyDescent="0.2">
      <c r="A760" s="56">
        <v>45350</v>
      </c>
      <c r="B760" s="60" t="s">
        <v>892</v>
      </c>
      <c r="C760" s="24" t="s">
        <v>1013</v>
      </c>
      <c r="D760" s="24" t="s">
        <v>397</v>
      </c>
      <c r="F760" s="74" t="s">
        <v>51</v>
      </c>
      <c r="G760" s="74" t="s">
        <v>103</v>
      </c>
      <c r="H760" s="24" t="s">
        <v>124</v>
      </c>
      <c r="I760" s="24">
        <v>8</v>
      </c>
      <c r="J760" s="24">
        <v>8</v>
      </c>
      <c r="K760" s="87" t="s">
        <v>1015</v>
      </c>
      <c r="L760" s="122">
        <v>3</v>
      </c>
      <c r="M760" s="74" t="s">
        <v>105</v>
      </c>
      <c r="N760" s="60" t="s">
        <v>6</v>
      </c>
      <c r="R760" s="79">
        <v>3</v>
      </c>
      <c r="S760" s="65" t="s">
        <v>373</v>
      </c>
      <c r="T760" s="66" t="str">
        <f t="shared" si="240"/>
        <v>0.00</v>
      </c>
      <c r="U760" s="66">
        <f t="shared" si="241"/>
        <v>-3</v>
      </c>
      <c r="V760" s="66">
        <f t="shared" si="242"/>
        <v>103.39999999999999</v>
      </c>
      <c r="W760" s="66">
        <f t="shared" si="243"/>
        <v>1764.5</v>
      </c>
      <c r="X760" s="20">
        <f t="shared" si="244"/>
        <v>5.860017001983564E-2</v>
      </c>
      <c r="Y760" s="67">
        <f t="shared" si="245"/>
        <v>1.0339999999999998</v>
      </c>
      <c r="Z760" s="68">
        <f t="shared" si="246"/>
        <v>10340</v>
      </c>
      <c r="AA760" s="65" t="s">
        <v>52</v>
      </c>
      <c r="AU760" s="23">
        <f t="shared" si="236"/>
        <v>-3</v>
      </c>
      <c r="AV760" s="23" t="str">
        <f t="shared" si="237"/>
        <v/>
      </c>
      <c r="AW760" s="23" t="str">
        <f t="shared" si="239"/>
        <v/>
      </c>
      <c r="AX760" s="23" t="str">
        <f t="shared" si="247"/>
        <v/>
      </c>
      <c r="AY760" s="23" t="str">
        <f t="shared" si="248"/>
        <v/>
      </c>
      <c r="AZ760" s="23"/>
      <c r="BA760" s="25">
        <v>2.8</v>
      </c>
      <c r="BB760" s="25">
        <v>2.86</v>
      </c>
      <c r="BC760" s="25">
        <f t="shared" si="251"/>
        <v>5.58</v>
      </c>
      <c r="BD760" s="25">
        <f t="shared" si="252"/>
        <v>2.7298</v>
      </c>
      <c r="BE760" t="s">
        <v>969</v>
      </c>
      <c r="BF760" s="55">
        <f t="shared" si="238"/>
        <v>0</v>
      </c>
      <c r="BG760" s="66"/>
      <c r="BH760" s="66"/>
      <c r="BI760" s="25"/>
      <c r="BJ760" s="25"/>
      <c r="BK760" s="20"/>
      <c r="BL760" s="24"/>
      <c r="BM760" s="25"/>
      <c r="BN760" s="25"/>
      <c r="BO760" s="25"/>
      <c r="BP760" s="126"/>
    </row>
    <row r="761" spans="1:68" hidden="1" x14ac:dyDescent="0.2">
      <c r="A761" s="56">
        <v>45350</v>
      </c>
      <c r="B761" s="60" t="s">
        <v>892</v>
      </c>
      <c r="C761" s="24" t="s">
        <v>1013</v>
      </c>
      <c r="D761" s="24" t="s">
        <v>397</v>
      </c>
      <c r="F761" s="74" t="s">
        <v>51</v>
      </c>
      <c r="G761" s="74" t="s">
        <v>103</v>
      </c>
      <c r="H761" s="24" t="s">
        <v>55</v>
      </c>
      <c r="I761" s="24">
        <v>8</v>
      </c>
      <c r="J761" s="24">
        <v>11</v>
      </c>
      <c r="K761" s="24" t="s">
        <v>1016</v>
      </c>
      <c r="L761" s="122">
        <v>1</v>
      </c>
      <c r="M761" s="74" t="s">
        <v>105</v>
      </c>
      <c r="N761" s="60" t="s">
        <v>6</v>
      </c>
      <c r="R761" s="79">
        <v>6.75</v>
      </c>
      <c r="S761" s="65" t="s">
        <v>363</v>
      </c>
      <c r="T761" s="66" t="str">
        <f t="shared" si="240"/>
        <v>0.00</v>
      </c>
      <c r="U761" s="66">
        <f t="shared" si="241"/>
        <v>-1</v>
      </c>
      <c r="V761" s="66">
        <f t="shared" si="242"/>
        <v>102.39999999999999</v>
      </c>
      <c r="W761" s="66">
        <f t="shared" si="243"/>
        <v>1765.5</v>
      </c>
      <c r="X761" s="20">
        <f t="shared" si="244"/>
        <v>5.8000566411781362E-2</v>
      </c>
      <c r="Y761" s="67">
        <f t="shared" si="245"/>
        <v>1.024</v>
      </c>
      <c r="Z761" s="68">
        <f t="shared" si="246"/>
        <v>10240</v>
      </c>
      <c r="AA761" s="65" t="s">
        <v>52</v>
      </c>
      <c r="AU761" s="23">
        <f t="shared" si="236"/>
        <v>-1</v>
      </c>
      <c r="AV761" s="23" t="str">
        <f t="shared" si="237"/>
        <v/>
      </c>
      <c r="AW761" s="23" t="str">
        <f t="shared" si="239"/>
        <v/>
      </c>
      <c r="AX761" s="23" t="str">
        <f t="shared" si="247"/>
        <v/>
      </c>
      <c r="AY761" s="23" t="str">
        <f t="shared" si="248"/>
        <v/>
      </c>
      <c r="AZ761" s="23"/>
      <c r="BA761" s="25">
        <v>12.4</v>
      </c>
      <c r="BB761" s="25">
        <v>13.99</v>
      </c>
      <c r="BC761" s="25">
        <f t="shared" si="251"/>
        <v>12.99</v>
      </c>
      <c r="BD761" s="25">
        <f t="shared" si="252"/>
        <v>13.0807</v>
      </c>
      <c r="BE761" t="s">
        <v>969</v>
      </c>
      <c r="BF761" s="55">
        <f t="shared" si="238"/>
        <v>0</v>
      </c>
      <c r="BG761" s="66"/>
      <c r="BH761" s="66"/>
      <c r="BI761" s="25"/>
      <c r="BJ761" s="25"/>
      <c r="BK761" s="20"/>
      <c r="BL761" s="24"/>
      <c r="BM761" s="25"/>
      <c r="BN761" s="25"/>
      <c r="BO761" s="25"/>
      <c r="BP761" s="126"/>
    </row>
    <row r="762" spans="1:68" hidden="1" x14ac:dyDescent="0.2">
      <c r="A762" s="56">
        <v>45350</v>
      </c>
      <c r="B762" s="60" t="s">
        <v>892</v>
      </c>
      <c r="C762" s="24" t="s">
        <v>1013</v>
      </c>
      <c r="D762" s="24" t="s">
        <v>397</v>
      </c>
      <c r="F762" s="74" t="s">
        <v>51</v>
      </c>
      <c r="G762" s="74" t="s">
        <v>103</v>
      </c>
      <c r="H762" s="24" t="s">
        <v>55</v>
      </c>
      <c r="I762" s="24">
        <v>8</v>
      </c>
      <c r="J762" s="24">
        <v>11</v>
      </c>
      <c r="K762" s="24" t="s">
        <v>1016</v>
      </c>
      <c r="L762" s="122">
        <v>2</v>
      </c>
      <c r="M762" s="74" t="s">
        <v>105</v>
      </c>
      <c r="N762" s="60" t="s">
        <v>7</v>
      </c>
      <c r="R762" s="79">
        <v>2.4</v>
      </c>
      <c r="S762" s="65" t="s">
        <v>363</v>
      </c>
      <c r="T762" s="66" t="str">
        <f t="shared" si="240"/>
        <v>0.00</v>
      </c>
      <c r="U762" s="66">
        <f t="shared" si="241"/>
        <v>-2</v>
      </c>
      <c r="V762" s="66">
        <f t="shared" si="242"/>
        <v>100.39999999999999</v>
      </c>
      <c r="W762" s="66">
        <f t="shared" si="243"/>
        <v>1767.5</v>
      </c>
      <c r="X762" s="20">
        <f t="shared" si="244"/>
        <v>5.6803394625176799E-2</v>
      </c>
      <c r="Y762" s="67">
        <f t="shared" si="245"/>
        <v>1.004</v>
      </c>
      <c r="Z762" s="68">
        <f t="shared" si="246"/>
        <v>10040</v>
      </c>
      <c r="AA762" s="65" t="s">
        <v>52</v>
      </c>
      <c r="AU762" s="23">
        <f t="shared" si="236"/>
        <v>-2</v>
      </c>
      <c r="AV762" s="23" t="str">
        <f t="shared" si="237"/>
        <v/>
      </c>
      <c r="AW762" s="23" t="str">
        <f t="shared" si="239"/>
        <v/>
      </c>
      <c r="AX762" s="23" t="str">
        <f t="shared" si="247"/>
        <v/>
      </c>
      <c r="AY762" s="23" t="str">
        <f t="shared" si="248"/>
        <v/>
      </c>
      <c r="AZ762" s="23"/>
      <c r="BA762" s="25">
        <v>3</v>
      </c>
      <c r="BB762" s="25">
        <v>3.6</v>
      </c>
      <c r="BC762" s="25">
        <f t="shared" si="251"/>
        <v>5.2</v>
      </c>
      <c r="BD762" s="25">
        <f t="shared" si="252"/>
        <v>3.4180000000000001</v>
      </c>
      <c r="BE762" t="s">
        <v>969</v>
      </c>
      <c r="BF762" s="55">
        <f t="shared" si="238"/>
        <v>0</v>
      </c>
      <c r="BG762" s="66"/>
      <c r="BH762" s="66"/>
      <c r="BI762" s="25"/>
      <c r="BJ762" s="25"/>
      <c r="BK762" s="20"/>
      <c r="BL762" s="24"/>
      <c r="BM762" s="25"/>
      <c r="BN762" s="25"/>
      <c r="BO762" s="25"/>
      <c r="BP762" s="126"/>
    </row>
    <row r="763" spans="1:68" hidden="1" x14ac:dyDescent="0.2">
      <c r="A763" s="56">
        <v>45350</v>
      </c>
      <c r="B763" s="60" t="s">
        <v>892</v>
      </c>
      <c r="C763" s="24" t="s">
        <v>1014</v>
      </c>
      <c r="D763" s="24" t="s">
        <v>397</v>
      </c>
      <c r="F763" s="74" t="s">
        <v>51</v>
      </c>
      <c r="G763" s="74" t="s">
        <v>103</v>
      </c>
      <c r="H763" s="24" t="s">
        <v>124</v>
      </c>
      <c r="I763" s="24">
        <v>7</v>
      </c>
      <c r="J763" s="24">
        <v>8</v>
      </c>
      <c r="K763" s="27" t="s">
        <v>299</v>
      </c>
      <c r="L763" s="122">
        <v>2</v>
      </c>
      <c r="M763" s="74" t="s">
        <v>105</v>
      </c>
      <c r="N763" s="60" t="s">
        <v>6</v>
      </c>
      <c r="R763" s="79">
        <v>4.5999999999999996</v>
      </c>
      <c r="S763" s="65" t="s">
        <v>371</v>
      </c>
      <c r="T763" s="66" t="str">
        <f t="shared" si="240"/>
        <v>0.00</v>
      </c>
      <c r="U763" s="66">
        <f t="shared" si="241"/>
        <v>-2</v>
      </c>
      <c r="V763" s="66">
        <f t="shared" si="242"/>
        <v>98.399999999999991</v>
      </c>
      <c r="W763" s="66">
        <f t="shared" si="243"/>
        <v>1769.5</v>
      </c>
      <c r="X763" s="20">
        <f t="shared" si="244"/>
        <v>5.5608929076010165E-2</v>
      </c>
      <c r="Y763" s="67">
        <f t="shared" si="245"/>
        <v>0.98399999999999987</v>
      </c>
      <c r="Z763" s="68">
        <f t="shared" si="246"/>
        <v>9840</v>
      </c>
      <c r="AA763" s="65" t="s">
        <v>52</v>
      </c>
      <c r="AU763" s="23">
        <f t="shared" si="236"/>
        <v>-2</v>
      </c>
      <c r="AV763" s="23" t="str">
        <f t="shared" si="237"/>
        <v/>
      </c>
      <c r="AW763" s="23" t="str">
        <f t="shared" si="239"/>
        <v/>
      </c>
      <c r="AX763" s="23" t="str">
        <f t="shared" si="247"/>
        <v/>
      </c>
      <c r="AY763" s="23" t="str">
        <f t="shared" si="248"/>
        <v/>
      </c>
      <c r="AZ763" s="23"/>
      <c r="BA763" s="25">
        <v>3.1</v>
      </c>
      <c r="BB763" s="25">
        <v>2.88</v>
      </c>
      <c r="BC763" s="25">
        <f t="shared" si="251"/>
        <v>3.76</v>
      </c>
      <c r="BD763" s="25">
        <f t="shared" si="252"/>
        <v>2.7484000000000002</v>
      </c>
      <c r="BE763" t="s">
        <v>969</v>
      </c>
      <c r="BF763" s="55">
        <f t="shared" si="238"/>
        <v>0</v>
      </c>
      <c r="BG763" s="66"/>
      <c r="BH763" s="66"/>
      <c r="BI763" s="25"/>
      <c r="BJ763" s="25"/>
      <c r="BK763" s="20"/>
      <c r="BL763" s="24"/>
      <c r="BM763" s="25"/>
      <c r="BN763" s="25"/>
      <c r="BO763" s="25"/>
      <c r="BP763" s="126"/>
    </row>
    <row r="764" spans="1:68" hidden="1" x14ac:dyDescent="0.2">
      <c r="A764" s="56">
        <v>45353</v>
      </c>
      <c r="B764" s="60" t="s">
        <v>892</v>
      </c>
      <c r="C764" s="24" t="s">
        <v>845</v>
      </c>
      <c r="D764" s="24" t="s">
        <v>573</v>
      </c>
      <c r="F764" s="74" t="s">
        <v>51</v>
      </c>
      <c r="G764" s="74" t="s">
        <v>103</v>
      </c>
      <c r="H764" s="24" t="s">
        <v>1017</v>
      </c>
      <c r="I764" s="24">
        <v>4</v>
      </c>
      <c r="J764" s="24">
        <v>5</v>
      </c>
      <c r="K764" s="24" t="s">
        <v>1018</v>
      </c>
      <c r="L764" s="122">
        <v>2</v>
      </c>
      <c r="M764" s="74" t="s">
        <v>105</v>
      </c>
      <c r="N764" s="60" t="s">
        <v>6</v>
      </c>
      <c r="R764" s="79">
        <v>4.2</v>
      </c>
      <c r="S764" s="65" t="s">
        <v>363</v>
      </c>
      <c r="T764" s="66" t="str">
        <f t="shared" si="240"/>
        <v>0.00</v>
      </c>
      <c r="U764" s="66">
        <f t="shared" si="241"/>
        <v>-2</v>
      </c>
      <c r="V764" s="66">
        <f t="shared" si="242"/>
        <v>96.399999999999991</v>
      </c>
      <c r="W764" s="66">
        <f t="shared" si="243"/>
        <v>1771.5</v>
      </c>
      <c r="X764" s="20">
        <f t="shared" si="244"/>
        <v>5.4417160598362962E-2</v>
      </c>
      <c r="Y764" s="67">
        <f t="shared" si="245"/>
        <v>0.96399999999999997</v>
      </c>
      <c r="Z764" s="68">
        <f t="shared" si="246"/>
        <v>9640</v>
      </c>
      <c r="AA764" s="65" t="s">
        <v>52</v>
      </c>
      <c r="AU764" s="23">
        <f t="shared" si="236"/>
        <v>-2</v>
      </c>
      <c r="AV764" s="23" t="str">
        <f t="shared" si="237"/>
        <v/>
      </c>
      <c r="AW764" s="23" t="str">
        <f t="shared" si="239"/>
        <v/>
      </c>
      <c r="AX764" s="23" t="str">
        <f t="shared" si="247"/>
        <v/>
      </c>
      <c r="AY764" s="23" t="str">
        <f t="shared" si="248"/>
        <v/>
      </c>
      <c r="AZ764" s="23"/>
      <c r="BA764" s="25">
        <v>6.4</v>
      </c>
      <c r="BB764" s="25">
        <v>6.47</v>
      </c>
      <c r="BC764" s="25">
        <f t="shared" si="251"/>
        <v>10.94</v>
      </c>
      <c r="BD764" s="25">
        <f t="shared" si="252"/>
        <v>6.0871000000000004</v>
      </c>
      <c r="BE764" t="s">
        <v>970</v>
      </c>
      <c r="BF764" s="55">
        <f t="shared" si="238"/>
        <v>0</v>
      </c>
      <c r="BG764" s="66"/>
      <c r="BH764" s="66"/>
      <c r="BI764" s="25"/>
      <c r="BJ764" s="25"/>
      <c r="BK764" s="20"/>
      <c r="BL764" s="24"/>
      <c r="BM764" s="25"/>
      <c r="BN764" s="25"/>
      <c r="BO764" s="25"/>
      <c r="BP764" s="126"/>
    </row>
    <row r="765" spans="1:68" hidden="1" x14ac:dyDescent="0.2">
      <c r="A765" s="56">
        <v>45353</v>
      </c>
      <c r="B765" s="60" t="s">
        <v>892</v>
      </c>
      <c r="C765" s="24" t="s">
        <v>845</v>
      </c>
      <c r="D765" s="24" t="s">
        <v>573</v>
      </c>
      <c r="F765" s="74" t="s">
        <v>51</v>
      </c>
      <c r="G765" s="74" t="s">
        <v>103</v>
      </c>
      <c r="H765" s="24" t="s">
        <v>1017</v>
      </c>
      <c r="I765" s="61" t="s">
        <v>202</v>
      </c>
      <c r="J765" s="61" t="s">
        <v>202</v>
      </c>
      <c r="K765" s="24" t="s">
        <v>1019</v>
      </c>
      <c r="L765" s="122">
        <v>1</v>
      </c>
      <c r="M765" s="74" t="s">
        <v>105</v>
      </c>
      <c r="N765" s="60" t="s">
        <v>6</v>
      </c>
      <c r="R765" s="79">
        <v>6</v>
      </c>
      <c r="S765" s="65" t="s">
        <v>363</v>
      </c>
      <c r="T765" s="66" t="str">
        <f t="shared" si="240"/>
        <v>0.00</v>
      </c>
      <c r="U765" s="66">
        <f t="shared" si="241"/>
        <v>-1</v>
      </c>
      <c r="V765" s="66">
        <f t="shared" si="242"/>
        <v>95.399999999999991</v>
      </c>
      <c r="W765" s="66">
        <f t="shared" si="243"/>
        <v>1772.5</v>
      </c>
      <c r="X765" s="20">
        <f t="shared" si="244"/>
        <v>5.3822284908321576E-2</v>
      </c>
      <c r="Y765" s="67">
        <f t="shared" si="245"/>
        <v>0.95399999999999996</v>
      </c>
      <c r="Z765" s="68">
        <f t="shared" si="246"/>
        <v>9540</v>
      </c>
      <c r="AA765" s="65" t="s">
        <v>52</v>
      </c>
      <c r="AU765" s="23">
        <f t="shared" si="236"/>
        <v>-1</v>
      </c>
      <c r="AV765" s="23" t="str">
        <f t="shared" si="237"/>
        <v/>
      </c>
      <c r="AW765" s="23" t="str">
        <f t="shared" si="239"/>
        <v/>
      </c>
      <c r="AX765" s="23" t="str">
        <f t="shared" si="247"/>
        <v/>
      </c>
      <c r="AY765" s="23" t="str">
        <f t="shared" si="248"/>
        <v/>
      </c>
      <c r="AZ765" s="23"/>
      <c r="BA765" s="25">
        <v>7</v>
      </c>
      <c r="BB765" s="25">
        <v>5.99</v>
      </c>
      <c r="BC765" s="25">
        <f t="shared" si="251"/>
        <v>4.99</v>
      </c>
      <c r="BD765" s="25">
        <f t="shared" si="252"/>
        <v>5.6407000000000007</v>
      </c>
      <c r="BE765" t="s">
        <v>970</v>
      </c>
      <c r="BF765" s="55">
        <f t="shared" si="238"/>
        <v>0</v>
      </c>
      <c r="BG765" s="66"/>
      <c r="BH765" s="66"/>
      <c r="BI765" s="25"/>
      <c r="BJ765" s="25"/>
      <c r="BK765" s="20"/>
      <c r="BL765" s="24"/>
      <c r="BM765" s="25"/>
      <c r="BN765" s="25"/>
      <c r="BO765" s="25"/>
      <c r="BP765" s="126"/>
    </row>
    <row r="766" spans="1:68" hidden="1" x14ac:dyDescent="0.2">
      <c r="A766" s="56">
        <v>45353</v>
      </c>
      <c r="B766" s="60" t="s">
        <v>892</v>
      </c>
      <c r="C766" s="24" t="s">
        <v>845</v>
      </c>
      <c r="D766" s="24" t="s">
        <v>573</v>
      </c>
      <c r="F766" s="74" t="s">
        <v>51</v>
      </c>
      <c r="G766" s="74" t="s">
        <v>103</v>
      </c>
      <c r="H766" s="24" t="s">
        <v>141</v>
      </c>
      <c r="I766" s="24">
        <v>5</v>
      </c>
      <c r="J766" s="24">
        <v>2</v>
      </c>
      <c r="K766" s="24" t="s">
        <v>1020</v>
      </c>
      <c r="L766" s="122">
        <v>1</v>
      </c>
      <c r="M766" s="74" t="s">
        <v>357</v>
      </c>
      <c r="N766" s="60" t="s">
        <v>6</v>
      </c>
      <c r="R766" s="79">
        <v>4.2</v>
      </c>
      <c r="S766" s="65" t="s">
        <v>363</v>
      </c>
      <c r="T766" s="66" t="str">
        <f t="shared" si="240"/>
        <v>0.00</v>
      </c>
      <c r="U766" s="66">
        <f t="shared" si="241"/>
        <v>-1</v>
      </c>
      <c r="V766" s="66">
        <f t="shared" si="242"/>
        <v>94.399999999999991</v>
      </c>
      <c r="W766" s="66">
        <f t="shared" si="243"/>
        <v>1773.5</v>
      </c>
      <c r="X766" s="20">
        <f t="shared" si="244"/>
        <v>5.322808006766281E-2</v>
      </c>
      <c r="Y766" s="67">
        <f t="shared" si="245"/>
        <v>0.94399999999999995</v>
      </c>
      <c r="Z766" s="68">
        <f t="shared" si="246"/>
        <v>9440</v>
      </c>
      <c r="AA766" s="65" t="s">
        <v>52</v>
      </c>
      <c r="AU766" s="23">
        <f t="shared" si="236"/>
        <v>-1</v>
      </c>
      <c r="AV766" s="23" t="str">
        <f t="shared" si="237"/>
        <v/>
      </c>
      <c r="AW766" s="23" t="str">
        <f t="shared" si="239"/>
        <v/>
      </c>
      <c r="AX766" s="23" t="str">
        <f t="shared" si="247"/>
        <v/>
      </c>
      <c r="AY766" s="23" t="str">
        <f t="shared" si="248"/>
        <v/>
      </c>
      <c r="AZ766" s="23"/>
      <c r="BA766" s="25">
        <v>4.2</v>
      </c>
      <c r="BB766" s="25">
        <v>3.72</v>
      </c>
      <c r="BC766" s="25">
        <f t="shared" si="251"/>
        <v>2.72</v>
      </c>
      <c r="BD766" s="25">
        <f t="shared" si="252"/>
        <v>3.5296000000000003</v>
      </c>
      <c r="BE766" t="s">
        <v>970</v>
      </c>
      <c r="BF766" s="55">
        <f t="shared" si="238"/>
        <v>0</v>
      </c>
      <c r="BG766" s="66"/>
      <c r="BH766" s="66"/>
      <c r="BI766" s="25"/>
      <c r="BJ766" s="25"/>
      <c r="BK766" s="20"/>
      <c r="BL766" s="24"/>
      <c r="BM766" s="25"/>
      <c r="BN766" s="25"/>
      <c r="BO766" s="25"/>
      <c r="BP766" s="126"/>
    </row>
    <row r="767" spans="1:68" hidden="1" x14ac:dyDescent="0.2">
      <c r="A767" s="56">
        <v>45353</v>
      </c>
      <c r="B767" s="60" t="s">
        <v>892</v>
      </c>
      <c r="C767" s="24" t="s">
        <v>1022</v>
      </c>
      <c r="D767" s="24" t="s">
        <v>573</v>
      </c>
      <c r="F767" s="24" t="s">
        <v>659</v>
      </c>
      <c r="G767" s="74" t="s">
        <v>103</v>
      </c>
      <c r="H767" s="24" t="s">
        <v>659</v>
      </c>
      <c r="I767" s="24">
        <v>5</v>
      </c>
      <c r="J767" s="24">
        <v>4</v>
      </c>
      <c r="K767" s="24" t="s">
        <v>1021</v>
      </c>
      <c r="L767" s="122">
        <v>1</v>
      </c>
      <c r="M767" s="74" t="s">
        <v>105</v>
      </c>
      <c r="N767" s="60" t="s">
        <v>6</v>
      </c>
      <c r="R767" s="79">
        <v>9</v>
      </c>
      <c r="S767" s="65" t="s">
        <v>363</v>
      </c>
      <c r="T767" s="66" t="str">
        <f t="shared" si="240"/>
        <v>0.00</v>
      </c>
      <c r="U767" s="66">
        <f t="shared" si="241"/>
        <v>-1</v>
      </c>
      <c r="V767" s="66">
        <f t="shared" si="242"/>
        <v>93.399999999999991</v>
      </c>
      <c r="W767" s="66">
        <f t="shared" si="243"/>
        <v>1774.5</v>
      </c>
      <c r="X767" s="20">
        <f t="shared" si="244"/>
        <v>5.2634544942237245E-2</v>
      </c>
      <c r="Y767" s="67">
        <f t="shared" si="245"/>
        <v>0.93399999999999994</v>
      </c>
      <c r="Z767" s="68">
        <f t="shared" si="246"/>
        <v>9340</v>
      </c>
      <c r="AA767" s="65" t="s">
        <v>52</v>
      </c>
      <c r="AU767" s="23">
        <f t="shared" si="236"/>
        <v>-1</v>
      </c>
      <c r="AV767" s="23" t="str">
        <f t="shared" si="237"/>
        <v/>
      </c>
      <c r="AW767" s="23" t="str">
        <f t="shared" si="239"/>
        <v/>
      </c>
      <c r="AX767" s="23" t="str">
        <f t="shared" si="247"/>
        <v/>
      </c>
      <c r="AY767" s="23" t="str">
        <f t="shared" si="248"/>
        <v/>
      </c>
      <c r="AZ767" s="23"/>
      <c r="BA767" s="25">
        <v>0</v>
      </c>
      <c r="BB767" s="25">
        <v>0</v>
      </c>
      <c r="BC767" s="25">
        <f t="shared" si="251"/>
        <v>-1</v>
      </c>
      <c r="BD767" s="25">
        <f>0.94*(BB767-1)+1</f>
        <v>6.0000000000000053E-2</v>
      </c>
      <c r="BE767" t="s">
        <v>970</v>
      </c>
      <c r="BF767" s="55">
        <f t="shared" si="238"/>
        <v>0</v>
      </c>
      <c r="BG767" s="66"/>
      <c r="BH767" s="66"/>
      <c r="BI767" s="25"/>
      <c r="BJ767" s="25"/>
      <c r="BK767" s="20"/>
      <c r="BL767" s="24"/>
      <c r="BM767" s="25"/>
      <c r="BN767" s="25"/>
      <c r="BO767" s="25"/>
      <c r="BP767" s="126"/>
    </row>
    <row r="768" spans="1:68" hidden="1" x14ac:dyDescent="0.2">
      <c r="A768" s="56">
        <v>45356</v>
      </c>
      <c r="B768" s="60" t="s">
        <v>892</v>
      </c>
      <c r="C768" s="24" t="s">
        <v>1028</v>
      </c>
      <c r="D768" s="24" t="s">
        <v>584</v>
      </c>
      <c r="F768" s="74" t="s">
        <v>51</v>
      </c>
      <c r="G768" s="74" t="s">
        <v>121</v>
      </c>
      <c r="H768" s="24" t="s">
        <v>79</v>
      </c>
      <c r="I768" s="24">
        <v>6</v>
      </c>
      <c r="J768" s="24">
        <v>1</v>
      </c>
      <c r="K768" s="26" t="s">
        <v>1026</v>
      </c>
      <c r="L768" s="122">
        <v>3</v>
      </c>
      <c r="M768" s="74" t="s">
        <v>105</v>
      </c>
      <c r="N768" s="60" t="s">
        <v>6</v>
      </c>
      <c r="R768" s="79">
        <v>2.7</v>
      </c>
      <c r="S768" s="65" t="s">
        <v>372</v>
      </c>
      <c r="T768" s="66">
        <f t="shared" si="240"/>
        <v>8.1</v>
      </c>
      <c r="U768" s="66">
        <f t="shared" si="241"/>
        <v>5.0999999999999996</v>
      </c>
      <c r="V768" s="66">
        <f t="shared" si="242"/>
        <v>98.499999999999986</v>
      </c>
      <c r="W768" s="66">
        <f t="shared" si="243"/>
        <v>1777.5</v>
      </c>
      <c r="X768" s="20">
        <f t="shared" si="244"/>
        <v>5.5414908579465537E-2</v>
      </c>
      <c r="Y768" s="67">
        <f t="shared" si="245"/>
        <v>0.98499999999999988</v>
      </c>
      <c r="Z768" s="68">
        <f t="shared" si="246"/>
        <v>9849.9999999999982</v>
      </c>
      <c r="AA768" s="65" t="s">
        <v>53</v>
      </c>
      <c r="AU768" s="23" t="str">
        <f t="shared" si="236"/>
        <v/>
      </c>
      <c r="AV768" s="23">
        <f t="shared" si="237"/>
        <v>5.0999999999999996</v>
      </c>
      <c r="AW768" s="23" t="str">
        <f t="shared" si="239"/>
        <v/>
      </c>
      <c r="AX768" s="23" t="str">
        <f t="shared" si="247"/>
        <v/>
      </c>
      <c r="AY768" s="23" t="str">
        <f t="shared" si="248"/>
        <v/>
      </c>
      <c r="AZ768" s="23" t="s">
        <v>720</v>
      </c>
      <c r="BA768" s="25">
        <v>0</v>
      </c>
      <c r="BB768" s="25">
        <v>1.9</v>
      </c>
      <c r="BC768" s="25">
        <f t="shared" si="251"/>
        <v>2.6999999999999993</v>
      </c>
      <c r="BD768" s="25">
        <f t="shared" ref="BD768:BD779" si="253">0.93*(BB768-1)+1</f>
        <v>1.837</v>
      </c>
      <c r="BE768" t="s">
        <v>969</v>
      </c>
      <c r="BF768" s="55">
        <f t="shared" si="238"/>
        <v>0</v>
      </c>
      <c r="BG768" s="66"/>
      <c r="BH768" s="66"/>
      <c r="BI768" s="25"/>
      <c r="BJ768" s="25"/>
      <c r="BK768" s="20"/>
      <c r="BL768" s="24"/>
      <c r="BM768" s="25"/>
      <c r="BN768" s="25"/>
      <c r="BO768" s="25"/>
      <c r="BP768" s="126"/>
    </row>
    <row r="769" spans="1:68" hidden="1" x14ac:dyDescent="0.2">
      <c r="A769" s="56">
        <v>45356</v>
      </c>
      <c r="B769" s="60" t="s">
        <v>892</v>
      </c>
      <c r="C769" s="24" t="s">
        <v>1030</v>
      </c>
      <c r="D769" s="24" t="s">
        <v>584</v>
      </c>
      <c r="F769" s="74" t="s">
        <v>51</v>
      </c>
      <c r="G769" s="74" t="s">
        <v>121</v>
      </c>
      <c r="H769" s="24" t="s">
        <v>746</v>
      </c>
      <c r="I769" s="24">
        <v>1</v>
      </c>
      <c r="J769" s="24">
        <v>7</v>
      </c>
      <c r="K769" s="24" t="s">
        <v>1023</v>
      </c>
      <c r="L769" s="122">
        <v>2</v>
      </c>
      <c r="M769" s="74" t="s">
        <v>358</v>
      </c>
      <c r="N769" s="60" t="s">
        <v>6</v>
      </c>
      <c r="R769" s="79">
        <v>7.5</v>
      </c>
      <c r="S769" s="65" t="s">
        <v>363</v>
      </c>
      <c r="T769" s="66" t="str">
        <f t="shared" si="240"/>
        <v>0.00</v>
      </c>
      <c r="U769" s="66">
        <f t="shared" si="241"/>
        <v>-2</v>
      </c>
      <c r="V769" s="66">
        <f t="shared" si="242"/>
        <v>96.499999999999986</v>
      </c>
      <c r="W769" s="66">
        <f t="shared" si="243"/>
        <v>1779.5</v>
      </c>
      <c r="X769" s="20">
        <f t="shared" si="244"/>
        <v>5.4228715931441407E-2</v>
      </c>
      <c r="Y769" s="67">
        <f t="shared" si="245"/>
        <v>0.96499999999999986</v>
      </c>
      <c r="Z769" s="68">
        <f t="shared" si="246"/>
        <v>9649.9999999999982</v>
      </c>
      <c r="AA769" s="65" t="s">
        <v>52</v>
      </c>
      <c r="AU769" s="23" t="str">
        <f t="shared" si="236"/>
        <v/>
      </c>
      <c r="AV769" s="23">
        <f t="shared" si="237"/>
        <v>-2</v>
      </c>
      <c r="AW769" s="23" t="str">
        <f t="shared" si="239"/>
        <v/>
      </c>
      <c r="AX769" s="23" t="str">
        <f t="shared" si="247"/>
        <v/>
      </c>
      <c r="AY769" s="23" t="str">
        <f t="shared" si="248"/>
        <v/>
      </c>
      <c r="AZ769" s="23" t="s">
        <v>720</v>
      </c>
      <c r="BA769" s="25">
        <v>7.5</v>
      </c>
      <c r="BB769" s="25">
        <v>12.5</v>
      </c>
      <c r="BC769" s="25">
        <f t="shared" si="251"/>
        <v>23</v>
      </c>
      <c r="BD769" s="25">
        <f t="shared" si="253"/>
        <v>11.695</v>
      </c>
      <c r="BE769" t="s">
        <v>970</v>
      </c>
      <c r="BF769" s="55">
        <f t="shared" si="238"/>
        <v>0</v>
      </c>
      <c r="BG769" s="66"/>
      <c r="BH769" s="66"/>
      <c r="BI769" s="25"/>
      <c r="BJ769" s="25"/>
      <c r="BK769" s="20"/>
      <c r="BL769" s="24"/>
      <c r="BM769" s="25"/>
      <c r="BN769" s="25"/>
      <c r="BO769" s="25"/>
      <c r="BP769" s="126"/>
    </row>
    <row r="770" spans="1:68" hidden="1" x14ac:dyDescent="0.2">
      <c r="A770" s="56">
        <v>45356</v>
      </c>
      <c r="B770" s="60" t="s">
        <v>892</v>
      </c>
      <c r="C770" s="24" t="s">
        <v>1027</v>
      </c>
      <c r="D770" s="24" t="s">
        <v>584</v>
      </c>
      <c r="F770" s="74" t="s">
        <v>51</v>
      </c>
      <c r="G770" s="74" t="s">
        <v>121</v>
      </c>
      <c r="H770" s="24" t="s">
        <v>711</v>
      </c>
      <c r="I770" s="24">
        <v>2</v>
      </c>
      <c r="J770" s="24">
        <v>8</v>
      </c>
      <c r="K770" s="24" t="s">
        <v>1024</v>
      </c>
      <c r="L770" s="122">
        <v>2</v>
      </c>
      <c r="M770" s="74" t="s">
        <v>105</v>
      </c>
      <c r="N770" s="60" t="s">
        <v>6</v>
      </c>
      <c r="R770" s="79">
        <v>6</v>
      </c>
      <c r="S770" s="65" t="s">
        <v>363</v>
      </c>
      <c r="T770" s="66" t="str">
        <f t="shared" si="240"/>
        <v>0.00</v>
      </c>
      <c r="U770" s="66">
        <f t="shared" si="241"/>
        <v>-2</v>
      </c>
      <c r="V770" s="66">
        <f t="shared" si="242"/>
        <v>94.499999999999986</v>
      </c>
      <c r="W770" s="66">
        <f t="shared" si="243"/>
        <v>1781.5</v>
      </c>
      <c r="X770" s="20">
        <f t="shared" si="244"/>
        <v>5.3045186640471503E-2</v>
      </c>
      <c r="Y770" s="67">
        <f t="shared" si="245"/>
        <v>0.94499999999999984</v>
      </c>
      <c r="Z770" s="68">
        <f t="shared" si="246"/>
        <v>9449.9999999999982</v>
      </c>
      <c r="AA770" s="65" t="s">
        <v>52</v>
      </c>
      <c r="AU770" s="23" t="str">
        <f t="shared" ref="AU770:AU833" si="254">IF($G770=AU$2,$U770,"")</f>
        <v/>
      </c>
      <c r="AV770" s="23">
        <f t="shared" si="237"/>
        <v>-2</v>
      </c>
      <c r="AW770" s="23" t="str">
        <f t="shared" si="239"/>
        <v/>
      </c>
      <c r="AX770" s="23" t="str">
        <f t="shared" si="247"/>
        <v/>
      </c>
      <c r="AY770" s="23" t="str">
        <f t="shared" si="248"/>
        <v/>
      </c>
      <c r="AZ770" s="23" t="s">
        <v>720</v>
      </c>
      <c r="BA770" s="25">
        <v>0</v>
      </c>
      <c r="BB770" s="25">
        <v>4.6500000000000004</v>
      </c>
      <c r="BC770" s="25">
        <f t="shared" si="251"/>
        <v>7.3000000000000007</v>
      </c>
      <c r="BD770" s="25">
        <f t="shared" si="253"/>
        <v>4.3945000000000007</v>
      </c>
      <c r="BE770" t="s">
        <v>969</v>
      </c>
      <c r="BF770" s="55">
        <f t="shared" si="238"/>
        <v>0</v>
      </c>
      <c r="BG770" s="66"/>
      <c r="BH770" s="66"/>
      <c r="BI770" s="25"/>
      <c r="BJ770" s="25"/>
      <c r="BK770" s="20"/>
      <c r="BL770" s="24"/>
      <c r="BM770" s="25"/>
      <c r="BN770" s="25"/>
      <c r="BO770" s="25"/>
      <c r="BP770" s="126"/>
    </row>
    <row r="771" spans="1:68" hidden="1" x14ac:dyDescent="0.2">
      <c r="A771" s="56">
        <v>45356</v>
      </c>
      <c r="B771" s="60" t="s">
        <v>892</v>
      </c>
      <c r="C771" s="24" t="s">
        <v>1029</v>
      </c>
      <c r="D771" s="24" t="s">
        <v>584</v>
      </c>
      <c r="F771" s="74" t="s">
        <v>51</v>
      </c>
      <c r="G771" s="74" t="s">
        <v>103</v>
      </c>
      <c r="H771" s="24" t="s">
        <v>1025</v>
      </c>
      <c r="I771" s="24">
        <v>5</v>
      </c>
      <c r="J771" s="24">
        <v>12</v>
      </c>
      <c r="K771" s="26" t="s">
        <v>362</v>
      </c>
      <c r="L771" s="122">
        <v>1</v>
      </c>
      <c r="M771" s="74" t="s">
        <v>358</v>
      </c>
      <c r="N771" s="60" t="s">
        <v>7</v>
      </c>
      <c r="R771" s="79">
        <v>2.5</v>
      </c>
      <c r="S771" s="65" t="s">
        <v>372</v>
      </c>
      <c r="T771" s="66">
        <f t="shared" si="240"/>
        <v>2.5</v>
      </c>
      <c r="U771" s="66">
        <f t="shared" si="241"/>
        <v>1.5</v>
      </c>
      <c r="V771" s="66">
        <f t="shared" si="242"/>
        <v>95.999999999999986</v>
      </c>
      <c r="W771" s="66">
        <f t="shared" si="243"/>
        <v>1782.5</v>
      </c>
      <c r="X771" s="20">
        <f t="shared" si="244"/>
        <v>5.3856942496493677E-2</v>
      </c>
      <c r="Y771" s="67">
        <f t="shared" si="245"/>
        <v>0.95999999999999985</v>
      </c>
      <c r="Z771" s="68">
        <f t="shared" si="246"/>
        <v>9599.9999999999982</v>
      </c>
      <c r="AA771" s="65" t="s">
        <v>53</v>
      </c>
      <c r="AU771" s="23">
        <f t="shared" si="254"/>
        <v>1.5</v>
      </c>
      <c r="AV771" s="23" t="str">
        <f t="shared" ref="AV771:AV834" si="255">IF($G771=AV$2,$U771,"")</f>
        <v/>
      </c>
      <c r="AW771" s="23" t="str">
        <f t="shared" si="239"/>
        <v/>
      </c>
      <c r="AX771" s="23" t="str">
        <f t="shared" si="247"/>
        <v/>
      </c>
      <c r="AY771" s="23" t="str">
        <f t="shared" si="248"/>
        <v/>
      </c>
      <c r="AZ771" s="23"/>
      <c r="BA771" s="25">
        <v>2.2000000000000002</v>
      </c>
      <c r="BB771" s="25">
        <v>2.97</v>
      </c>
      <c r="BC771" s="25">
        <f t="shared" si="251"/>
        <v>1.9700000000000002</v>
      </c>
      <c r="BD771" s="25">
        <f t="shared" si="253"/>
        <v>2.8321000000000005</v>
      </c>
      <c r="BE771" t="s">
        <v>969</v>
      </c>
      <c r="BF771" s="55">
        <f t="shared" ref="BF771:BF834" si="256">U771-SUM(AU771:AY771)</f>
        <v>0</v>
      </c>
      <c r="BG771" s="66"/>
      <c r="BH771" s="66"/>
      <c r="BI771" s="25"/>
      <c r="BJ771" s="25"/>
      <c r="BK771" s="20"/>
      <c r="BL771" s="24"/>
      <c r="BM771" s="25"/>
      <c r="BN771" s="25"/>
      <c r="BO771" s="25"/>
      <c r="BP771" s="126"/>
    </row>
    <row r="772" spans="1:68" hidden="1" x14ac:dyDescent="0.2">
      <c r="A772" s="56">
        <v>45356</v>
      </c>
      <c r="B772" s="60" t="s">
        <v>892</v>
      </c>
      <c r="C772" s="24" t="s">
        <v>1032</v>
      </c>
      <c r="D772" s="24" t="s">
        <v>584</v>
      </c>
      <c r="F772" s="74" t="s">
        <v>51</v>
      </c>
      <c r="G772" s="74" t="s">
        <v>103</v>
      </c>
      <c r="H772" s="24" t="s">
        <v>59</v>
      </c>
      <c r="I772" s="24">
        <v>7</v>
      </c>
      <c r="J772" s="24">
        <v>13</v>
      </c>
      <c r="K772" s="24" t="s">
        <v>1031</v>
      </c>
      <c r="L772" s="122">
        <v>1</v>
      </c>
      <c r="M772" s="74" t="s">
        <v>105</v>
      </c>
      <c r="N772" s="60" t="s">
        <v>6</v>
      </c>
      <c r="R772" s="79">
        <v>8.5</v>
      </c>
      <c r="S772" s="65" t="s">
        <v>363</v>
      </c>
      <c r="T772" s="66" t="str">
        <f t="shared" si="240"/>
        <v>0.00</v>
      </c>
      <c r="U772" s="66">
        <f t="shared" si="241"/>
        <v>-1</v>
      </c>
      <c r="V772" s="66">
        <f t="shared" si="242"/>
        <v>94.999999999999986</v>
      </c>
      <c r="W772" s="66">
        <f t="shared" si="243"/>
        <v>1783.5</v>
      </c>
      <c r="X772" s="20">
        <f t="shared" si="244"/>
        <v>5.3266049901878318E-2</v>
      </c>
      <c r="Y772" s="67">
        <f t="shared" si="245"/>
        <v>0.94999999999999984</v>
      </c>
      <c r="Z772" s="68">
        <f t="shared" si="246"/>
        <v>9499.9999999999982</v>
      </c>
      <c r="AA772" s="65" t="s">
        <v>52</v>
      </c>
      <c r="AU772" s="23">
        <f t="shared" si="254"/>
        <v>-1</v>
      </c>
      <c r="AV772" s="23" t="str">
        <f t="shared" si="255"/>
        <v/>
      </c>
      <c r="AW772" s="23" t="str">
        <f t="shared" ref="AW772:AW835" si="257">IF($G772=AW$2,$U772,"")</f>
        <v/>
      </c>
      <c r="AX772" s="23" t="str">
        <f t="shared" si="247"/>
        <v/>
      </c>
      <c r="AY772" s="23" t="str">
        <f t="shared" si="248"/>
        <v/>
      </c>
      <c r="AZ772" s="23"/>
      <c r="BA772" s="25">
        <v>6.8</v>
      </c>
      <c r="BB772" s="25">
        <v>6.11</v>
      </c>
      <c r="BC772" s="25">
        <f t="shared" si="251"/>
        <v>5.1100000000000003</v>
      </c>
      <c r="BD772" s="25">
        <f t="shared" si="253"/>
        <v>5.7523000000000009</v>
      </c>
      <c r="BE772" t="s">
        <v>970</v>
      </c>
      <c r="BF772" s="55">
        <f t="shared" si="256"/>
        <v>0</v>
      </c>
      <c r="BG772" s="66"/>
      <c r="BH772" s="66"/>
      <c r="BI772" s="25"/>
      <c r="BJ772" s="25"/>
      <c r="BK772" s="20"/>
      <c r="BL772" s="24"/>
      <c r="BM772" s="25"/>
      <c r="BN772" s="25"/>
      <c r="BO772" s="25"/>
      <c r="BP772" s="126"/>
    </row>
    <row r="773" spans="1:68" hidden="1" x14ac:dyDescent="0.2">
      <c r="A773" s="56">
        <v>45356</v>
      </c>
      <c r="B773" s="60" t="s">
        <v>892</v>
      </c>
      <c r="C773" s="24" t="s">
        <v>1032</v>
      </c>
      <c r="D773" s="24" t="s">
        <v>584</v>
      </c>
      <c r="F773" s="74" t="s">
        <v>51</v>
      </c>
      <c r="G773" s="74" t="s">
        <v>103</v>
      </c>
      <c r="H773" s="24" t="s">
        <v>59</v>
      </c>
      <c r="I773" s="24">
        <v>7</v>
      </c>
      <c r="J773" s="24">
        <v>13</v>
      </c>
      <c r="K773" s="24" t="s">
        <v>1031</v>
      </c>
      <c r="L773" s="122">
        <v>2</v>
      </c>
      <c r="M773" s="74" t="s">
        <v>105</v>
      </c>
      <c r="N773" s="60" t="s">
        <v>7</v>
      </c>
      <c r="R773" s="79">
        <v>2.9</v>
      </c>
      <c r="S773" s="65" t="s">
        <v>363</v>
      </c>
      <c r="T773" s="66" t="str">
        <f t="shared" ref="T773:T836" si="258">IF((AA773="W"),ROUND((R773*L773),2),"0.00")</f>
        <v>0.00</v>
      </c>
      <c r="U773" s="66">
        <f t="shared" ref="U773:U836" si="259">-$L773+T773</f>
        <v>-2</v>
      </c>
      <c r="V773" s="66">
        <f t="shared" ref="V773:V836" si="260">U773+V772</f>
        <v>92.999999999999986</v>
      </c>
      <c r="W773" s="66">
        <f t="shared" ref="W773:W836" si="261">L773+W772</f>
        <v>1785.5</v>
      </c>
      <c r="X773" s="20">
        <f t="shared" ref="X773:X836" si="262">SUM(V773/W773)</f>
        <v>5.2086250350041996E-2</v>
      </c>
      <c r="Y773" s="67">
        <f t="shared" ref="Y773:Y836" si="263">V773/100</f>
        <v>0.92999999999999983</v>
      </c>
      <c r="Z773" s="68">
        <f t="shared" ref="Z773:Z836" si="264">V773*100</f>
        <v>9299.9999999999982</v>
      </c>
      <c r="AA773" s="65" t="s">
        <v>52</v>
      </c>
      <c r="AU773" s="23">
        <f t="shared" si="254"/>
        <v>-2</v>
      </c>
      <c r="AV773" s="23" t="str">
        <f t="shared" si="255"/>
        <v/>
      </c>
      <c r="AW773" s="23" t="str">
        <f t="shared" si="257"/>
        <v/>
      </c>
      <c r="AX773" s="23" t="str">
        <f t="shared" si="247"/>
        <v/>
      </c>
      <c r="AY773" s="23" t="str">
        <f t="shared" si="248"/>
        <v/>
      </c>
      <c r="AZ773" s="23"/>
      <c r="BA773" s="25">
        <v>1.9</v>
      </c>
      <c r="BB773" s="25">
        <v>2.04</v>
      </c>
      <c r="BC773" s="25">
        <f t="shared" si="251"/>
        <v>2.08</v>
      </c>
      <c r="BD773" s="25">
        <f t="shared" si="253"/>
        <v>1.9672000000000001</v>
      </c>
      <c r="BE773" t="s">
        <v>970</v>
      </c>
      <c r="BF773" s="55">
        <f t="shared" si="256"/>
        <v>0</v>
      </c>
      <c r="BG773" s="66"/>
      <c r="BH773" s="66"/>
      <c r="BI773" s="25"/>
      <c r="BJ773" s="25"/>
      <c r="BK773" s="20"/>
      <c r="BL773" s="24"/>
      <c r="BM773" s="25"/>
      <c r="BN773" s="25"/>
      <c r="BO773" s="25"/>
      <c r="BP773" s="126"/>
    </row>
    <row r="774" spans="1:68" hidden="1" x14ac:dyDescent="0.2">
      <c r="A774" s="56">
        <v>45356</v>
      </c>
      <c r="B774" s="60" t="s">
        <v>892</v>
      </c>
      <c r="C774" s="24" t="s">
        <v>1029</v>
      </c>
      <c r="D774" s="24" t="s">
        <v>584</v>
      </c>
      <c r="F774" s="74" t="s">
        <v>51</v>
      </c>
      <c r="G774" s="74" t="s">
        <v>103</v>
      </c>
      <c r="H774" s="24" t="s">
        <v>1025</v>
      </c>
      <c r="I774" s="24">
        <v>5</v>
      </c>
      <c r="J774" s="24">
        <v>12</v>
      </c>
      <c r="K774" s="26" t="s">
        <v>362</v>
      </c>
      <c r="L774" s="122">
        <v>1</v>
      </c>
      <c r="M774" s="74" t="s">
        <v>357</v>
      </c>
      <c r="N774" s="60" t="s">
        <v>6</v>
      </c>
      <c r="R774" s="79">
        <v>8.1999999999999993</v>
      </c>
      <c r="S774" s="65" t="s">
        <v>372</v>
      </c>
      <c r="T774" s="66">
        <f t="shared" si="258"/>
        <v>8.1999999999999993</v>
      </c>
      <c r="U774" s="66">
        <f t="shared" si="259"/>
        <v>7.1999999999999993</v>
      </c>
      <c r="V774" s="66">
        <f t="shared" si="260"/>
        <v>100.19999999999999</v>
      </c>
      <c r="W774" s="66">
        <f t="shared" si="261"/>
        <v>1786.5</v>
      </c>
      <c r="X774" s="20">
        <f t="shared" si="262"/>
        <v>5.6087321578505454E-2</v>
      </c>
      <c r="Y774" s="67">
        <f t="shared" si="263"/>
        <v>1.0019999999999998</v>
      </c>
      <c r="Z774" s="68">
        <f t="shared" si="264"/>
        <v>10019.999999999998</v>
      </c>
      <c r="AA774" s="65" t="s">
        <v>53</v>
      </c>
      <c r="AU774" s="23">
        <f t="shared" si="254"/>
        <v>7.1999999999999993</v>
      </c>
      <c r="AV774" s="23" t="str">
        <f t="shared" si="255"/>
        <v/>
      </c>
      <c r="AW774" s="23" t="str">
        <f t="shared" si="257"/>
        <v/>
      </c>
      <c r="AX774" s="23" t="str">
        <f t="shared" si="247"/>
        <v/>
      </c>
      <c r="AY774" s="23" t="str">
        <f t="shared" si="248"/>
        <v/>
      </c>
      <c r="AZ774" s="23"/>
      <c r="BA774" s="25">
        <v>8.1999999999999993</v>
      </c>
      <c r="BB774" s="25">
        <v>8.24</v>
      </c>
      <c r="BC774" s="25">
        <f t="shared" si="251"/>
        <v>7.24</v>
      </c>
      <c r="BD774" s="25">
        <f t="shared" si="253"/>
        <v>7.733200000000001</v>
      </c>
      <c r="BE774" t="s">
        <v>969</v>
      </c>
      <c r="BF774" s="55">
        <f t="shared" si="256"/>
        <v>0</v>
      </c>
      <c r="BG774" s="66"/>
      <c r="BH774" s="66"/>
      <c r="BI774" s="25"/>
      <c r="BJ774" s="25"/>
      <c r="BK774" s="20"/>
      <c r="BL774" s="24"/>
      <c r="BM774" s="25"/>
      <c r="BN774" s="25"/>
      <c r="BO774" s="25"/>
      <c r="BP774" s="126"/>
    </row>
    <row r="775" spans="1:68" hidden="1" x14ac:dyDescent="0.2">
      <c r="A775" s="56">
        <v>45357</v>
      </c>
      <c r="B775" s="60" t="s">
        <v>892</v>
      </c>
      <c r="C775" s="24" t="s">
        <v>1034</v>
      </c>
      <c r="D775" s="24" t="s">
        <v>397</v>
      </c>
      <c r="F775" s="74" t="s">
        <v>51</v>
      </c>
      <c r="G775" s="74" t="s">
        <v>121</v>
      </c>
      <c r="H775" s="24" t="s">
        <v>1033</v>
      </c>
      <c r="I775" s="24">
        <v>3</v>
      </c>
      <c r="J775" s="24">
        <v>2</v>
      </c>
      <c r="K775" s="87" t="s">
        <v>1035</v>
      </c>
      <c r="L775" s="122">
        <v>2</v>
      </c>
      <c r="M775" s="74" t="s">
        <v>105</v>
      </c>
      <c r="N775" s="60" t="s">
        <v>6</v>
      </c>
      <c r="R775" s="79">
        <v>3.7</v>
      </c>
      <c r="S775" s="65" t="s">
        <v>373</v>
      </c>
      <c r="T775" s="66" t="str">
        <f t="shared" si="258"/>
        <v>0.00</v>
      </c>
      <c r="U775" s="66">
        <f t="shared" si="259"/>
        <v>-2</v>
      </c>
      <c r="V775" s="66">
        <f t="shared" si="260"/>
        <v>98.199999999999989</v>
      </c>
      <c r="W775" s="66">
        <f t="shared" si="261"/>
        <v>1788.5</v>
      </c>
      <c r="X775" s="20">
        <f t="shared" si="262"/>
        <v>5.490634610008386E-2</v>
      </c>
      <c r="Y775" s="67">
        <f t="shared" si="263"/>
        <v>0.98199999999999987</v>
      </c>
      <c r="Z775" s="68">
        <f t="shared" si="264"/>
        <v>9819.9999999999982</v>
      </c>
      <c r="AA775" s="65" t="s">
        <v>52</v>
      </c>
      <c r="AU775" s="23" t="str">
        <f t="shared" si="254"/>
        <v/>
      </c>
      <c r="AV775" s="23">
        <f t="shared" si="255"/>
        <v>-2</v>
      </c>
      <c r="AW775" s="23" t="str">
        <f t="shared" si="257"/>
        <v/>
      </c>
      <c r="AX775" s="23" t="str">
        <f t="shared" si="247"/>
        <v/>
      </c>
      <c r="AY775" s="23" t="str">
        <f t="shared" si="248"/>
        <v/>
      </c>
      <c r="AZ775" s="23" t="s">
        <v>720</v>
      </c>
      <c r="BA775" s="25">
        <v>0</v>
      </c>
      <c r="BB775" s="25">
        <v>5.35</v>
      </c>
      <c r="BC775" s="25">
        <f t="shared" si="251"/>
        <v>8.6999999999999993</v>
      </c>
      <c r="BD775" s="25">
        <f t="shared" si="253"/>
        <v>5.0454999999999997</v>
      </c>
      <c r="BE775" t="s">
        <v>970</v>
      </c>
      <c r="BF775" s="55">
        <f t="shared" si="256"/>
        <v>0</v>
      </c>
      <c r="BG775" s="66"/>
      <c r="BH775" s="66"/>
      <c r="BI775" s="25"/>
      <c r="BJ775" s="25"/>
      <c r="BK775" s="20"/>
      <c r="BL775" s="24"/>
      <c r="BM775" s="25"/>
      <c r="BN775" s="25"/>
      <c r="BO775" s="25"/>
      <c r="BP775" s="126"/>
    </row>
    <row r="776" spans="1:68" hidden="1" x14ac:dyDescent="0.2">
      <c r="A776" s="56">
        <v>45357</v>
      </c>
      <c r="B776" s="60" t="s">
        <v>892</v>
      </c>
      <c r="C776" s="24" t="s">
        <v>1037</v>
      </c>
      <c r="D776" s="24" t="s">
        <v>397</v>
      </c>
      <c r="F776" s="74" t="s">
        <v>51</v>
      </c>
      <c r="G776" s="74" t="s">
        <v>103</v>
      </c>
      <c r="H776" s="24" t="s">
        <v>55</v>
      </c>
      <c r="I776" s="24">
        <v>4</v>
      </c>
      <c r="J776" s="24">
        <v>10</v>
      </c>
      <c r="K776" s="87" t="s">
        <v>1036</v>
      </c>
      <c r="L776" s="122">
        <v>2</v>
      </c>
      <c r="M776" s="74" t="s">
        <v>357</v>
      </c>
      <c r="N776" s="60" t="s">
        <v>6</v>
      </c>
      <c r="R776" s="79">
        <v>5.5</v>
      </c>
      <c r="S776" s="65" t="s">
        <v>373</v>
      </c>
      <c r="T776" s="66" t="str">
        <f t="shared" si="258"/>
        <v>0.00</v>
      </c>
      <c r="U776" s="66">
        <f t="shared" si="259"/>
        <v>-2</v>
      </c>
      <c r="V776" s="66">
        <f t="shared" si="260"/>
        <v>96.199999999999989</v>
      </c>
      <c r="W776" s="66">
        <f t="shared" si="261"/>
        <v>1790.5</v>
      </c>
      <c r="X776" s="20">
        <f t="shared" si="262"/>
        <v>5.3728008936051376E-2</v>
      </c>
      <c r="Y776" s="67">
        <f t="shared" si="263"/>
        <v>0.96199999999999986</v>
      </c>
      <c r="Z776" s="68">
        <f t="shared" si="264"/>
        <v>9619.9999999999982</v>
      </c>
      <c r="AA776" s="65" t="s">
        <v>52</v>
      </c>
      <c r="AU776" s="23">
        <f t="shared" si="254"/>
        <v>-2</v>
      </c>
      <c r="AV776" s="23" t="str">
        <f t="shared" si="255"/>
        <v/>
      </c>
      <c r="AW776" s="23" t="str">
        <f t="shared" si="257"/>
        <v/>
      </c>
      <c r="AX776" s="23" t="str">
        <f t="shared" si="247"/>
        <v/>
      </c>
      <c r="AY776" s="23" t="str">
        <f t="shared" si="248"/>
        <v/>
      </c>
      <c r="AZ776" s="23"/>
      <c r="BA776" s="25">
        <v>5.5</v>
      </c>
      <c r="BB776" s="25">
        <v>6.4</v>
      </c>
      <c r="BC776" s="25">
        <f t="shared" si="251"/>
        <v>10.8</v>
      </c>
      <c r="BD776" s="25">
        <f t="shared" si="253"/>
        <v>6.0220000000000002</v>
      </c>
      <c r="BE776" t="s">
        <v>970</v>
      </c>
      <c r="BF776" s="55">
        <f t="shared" si="256"/>
        <v>0</v>
      </c>
      <c r="BG776" s="66"/>
      <c r="BH776" s="66"/>
      <c r="BI776" s="25"/>
      <c r="BJ776" s="25"/>
      <c r="BK776" s="20"/>
      <c r="BL776" s="24"/>
      <c r="BM776" s="25"/>
      <c r="BN776" s="25"/>
      <c r="BO776" s="25"/>
      <c r="BP776" s="126"/>
    </row>
    <row r="777" spans="1:68" hidden="1" x14ac:dyDescent="0.2">
      <c r="A777" s="56">
        <v>45358</v>
      </c>
      <c r="B777" s="60" t="s">
        <v>892</v>
      </c>
      <c r="C777" s="24" t="s">
        <v>1040</v>
      </c>
      <c r="D777" s="24" t="s">
        <v>398</v>
      </c>
      <c r="F777" s="74" t="s">
        <v>51</v>
      </c>
      <c r="G777" s="74" t="s">
        <v>103</v>
      </c>
      <c r="H777" s="24" t="s">
        <v>1038</v>
      </c>
      <c r="I777" s="24">
        <v>2</v>
      </c>
      <c r="J777" s="24">
        <v>9</v>
      </c>
      <c r="K777" s="87" t="s">
        <v>1039</v>
      </c>
      <c r="L777" s="122">
        <v>1</v>
      </c>
      <c r="M777" s="74" t="s">
        <v>105</v>
      </c>
      <c r="N777" s="60" t="s">
        <v>6</v>
      </c>
      <c r="R777" s="79">
        <v>5</v>
      </c>
      <c r="S777" s="65" t="s">
        <v>373</v>
      </c>
      <c r="T777" s="66" t="str">
        <f t="shared" si="258"/>
        <v>0.00</v>
      </c>
      <c r="U777" s="66">
        <f t="shared" si="259"/>
        <v>-1</v>
      </c>
      <c r="V777" s="66">
        <f t="shared" si="260"/>
        <v>95.199999999999989</v>
      </c>
      <c r="W777" s="66">
        <f t="shared" si="261"/>
        <v>1791.5</v>
      </c>
      <c r="X777" s="20">
        <f t="shared" si="262"/>
        <v>5.3139826960647493E-2</v>
      </c>
      <c r="Y777" s="67">
        <f t="shared" si="263"/>
        <v>0.95199999999999985</v>
      </c>
      <c r="Z777" s="68">
        <f t="shared" si="264"/>
        <v>9519.9999999999982</v>
      </c>
      <c r="AA777" s="65" t="s">
        <v>52</v>
      </c>
      <c r="AU777" s="23">
        <f t="shared" si="254"/>
        <v>-1</v>
      </c>
      <c r="AV777" s="23" t="str">
        <f t="shared" si="255"/>
        <v/>
      </c>
      <c r="AW777" s="23" t="str">
        <f t="shared" si="257"/>
        <v/>
      </c>
      <c r="AX777" s="23" t="str">
        <f t="shared" si="247"/>
        <v/>
      </c>
      <c r="AY777" s="23" t="str">
        <f t="shared" si="248"/>
        <v/>
      </c>
      <c r="AZ777" s="23"/>
      <c r="BA777" s="25">
        <v>5</v>
      </c>
      <c r="BB777" s="25">
        <v>4.95</v>
      </c>
      <c r="BC777" s="25">
        <f t="shared" si="251"/>
        <v>3.95</v>
      </c>
      <c r="BD777" s="25">
        <f t="shared" si="253"/>
        <v>4.6735000000000007</v>
      </c>
      <c r="BE777" t="s">
        <v>970</v>
      </c>
      <c r="BF777" s="55">
        <f t="shared" si="256"/>
        <v>0</v>
      </c>
      <c r="BG777" s="66"/>
      <c r="BH777" s="66"/>
      <c r="BI777" s="25"/>
      <c r="BJ777" s="25"/>
      <c r="BK777" s="20"/>
      <c r="BL777" s="24"/>
      <c r="BM777" s="25"/>
      <c r="BN777" s="25"/>
      <c r="BO777" s="25"/>
      <c r="BP777" s="126"/>
    </row>
    <row r="778" spans="1:68" hidden="1" x14ac:dyDescent="0.2">
      <c r="A778" s="56">
        <v>45358</v>
      </c>
      <c r="B778" s="60" t="s">
        <v>892</v>
      </c>
      <c r="C778" s="24" t="s">
        <v>1041</v>
      </c>
      <c r="D778" s="24" t="s">
        <v>398</v>
      </c>
      <c r="F778" s="74" t="s">
        <v>51</v>
      </c>
      <c r="G778" s="74" t="s">
        <v>103</v>
      </c>
      <c r="H778" s="24" t="s">
        <v>1038</v>
      </c>
      <c r="I778" s="24">
        <v>8</v>
      </c>
      <c r="J778" s="24">
        <v>8</v>
      </c>
      <c r="K778" s="24" t="s">
        <v>1042</v>
      </c>
      <c r="L778" s="122">
        <v>1</v>
      </c>
      <c r="M778" s="74" t="s">
        <v>105</v>
      </c>
      <c r="N778" s="60" t="s">
        <v>6</v>
      </c>
      <c r="R778" s="79">
        <v>4.2</v>
      </c>
      <c r="S778" s="65" t="s">
        <v>363</v>
      </c>
      <c r="T778" s="66" t="str">
        <f t="shared" si="258"/>
        <v>0.00</v>
      </c>
      <c r="U778" s="66">
        <f t="shared" si="259"/>
        <v>-1</v>
      </c>
      <c r="V778" s="66">
        <f t="shared" si="260"/>
        <v>94.199999999999989</v>
      </c>
      <c r="W778" s="66">
        <f t="shared" si="261"/>
        <v>1792.5</v>
      </c>
      <c r="X778" s="20">
        <f t="shared" si="262"/>
        <v>5.2552301255230117E-2</v>
      </c>
      <c r="Y778" s="67">
        <f t="shared" si="263"/>
        <v>0.94199999999999984</v>
      </c>
      <c r="Z778" s="68">
        <f t="shared" si="264"/>
        <v>9419.9999999999982</v>
      </c>
      <c r="AA778" s="65" t="s">
        <v>52</v>
      </c>
      <c r="AU778" s="23">
        <f t="shared" si="254"/>
        <v>-1</v>
      </c>
      <c r="AV778" s="23" t="str">
        <f t="shared" si="255"/>
        <v/>
      </c>
      <c r="AW778" s="23" t="str">
        <f t="shared" si="257"/>
        <v/>
      </c>
      <c r="AX778" s="23" t="str">
        <f t="shared" ref="AX778:AX841" si="265">IF($G778=AX$2,$U778,"")</f>
        <v/>
      </c>
      <c r="AY778" s="23" t="str">
        <f t="shared" si="248"/>
        <v/>
      </c>
      <c r="AZ778" s="23"/>
      <c r="BA778" s="25">
        <v>4.8</v>
      </c>
      <c r="BB778" s="25">
        <v>4.46</v>
      </c>
      <c r="BC778" s="25">
        <f t="shared" si="251"/>
        <v>3.46</v>
      </c>
      <c r="BD778" s="25">
        <f t="shared" si="253"/>
        <v>4.2178000000000004</v>
      </c>
      <c r="BE778" t="s">
        <v>970</v>
      </c>
      <c r="BF778" s="55">
        <f t="shared" si="256"/>
        <v>0</v>
      </c>
      <c r="BG778" s="66"/>
      <c r="BH778" s="66"/>
      <c r="BI778" s="25"/>
      <c r="BJ778" s="25"/>
      <c r="BK778" s="20"/>
      <c r="BL778" s="24"/>
      <c r="BM778" s="25"/>
      <c r="BN778" s="25"/>
      <c r="BO778" s="25"/>
      <c r="BP778" s="126"/>
    </row>
    <row r="779" spans="1:68" ht="15" hidden="1" customHeight="1" x14ac:dyDescent="0.2">
      <c r="A779" s="56">
        <v>45359</v>
      </c>
      <c r="B779" s="60" t="s">
        <v>892</v>
      </c>
      <c r="C779" s="24" t="s">
        <v>1045</v>
      </c>
      <c r="D779" s="24" t="s">
        <v>562</v>
      </c>
      <c r="F779" s="74" t="s">
        <v>51</v>
      </c>
      <c r="G779" s="74" t="s">
        <v>103</v>
      </c>
      <c r="H779" s="24" t="s">
        <v>1043</v>
      </c>
      <c r="I779" s="24">
        <v>3</v>
      </c>
      <c r="J779" s="24">
        <v>4</v>
      </c>
      <c r="K779" s="87" t="s">
        <v>1044</v>
      </c>
      <c r="L779" s="122">
        <v>1</v>
      </c>
      <c r="M779" s="74" t="s">
        <v>105</v>
      </c>
      <c r="N779" s="60" t="s">
        <v>6</v>
      </c>
      <c r="R779" s="79">
        <v>3.9</v>
      </c>
      <c r="S779" s="65" t="s">
        <v>373</v>
      </c>
      <c r="T779" s="66" t="str">
        <f t="shared" si="258"/>
        <v>0.00</v>
      </c>
      <c r="U779" s="66">
        <f t="shared" si="259"/>
        <v>-1</v>
      </c>
      <c r="V779" s="66">
        <f t="shared" si="260"/>
        <v>93.199999999999989</v>
      </c>
      <c r="W779" s="66">
        <f t="shared" si="261"/>
        <v>1793.5</v>
      </c>
      <c r="X779" s="20">
        <f t="shared" si="262"/>
        <v>5.1965430722051849E-2</v>
      </c>
      <c r="Y779" s="67">
        <f t="shared" si="263"/>
        <v>0.93199999999999994</v>
      </c>
      <c r="Z779" s="68">
        <f t="shared" si="264"/>
        <v>9319.9999999999982</v>
      </c>
      <c r="AA779" s="65" t="s">
        <v>52</v>
      </c>
      <c r="AU779" s="23">
        <f t="shared" si="254"/>
        <v>-1</v>
      </c>
      <c r="AV779" s="23" t="str">
        <f t="shared" si="255"/>
        <v/>
      </c>
      <c r="AW779" s="23" t="str">
        <f t="shared" si="257"/>
        <v/>
      </c>
      <c r="AX779" s="23" t="str">
        <f t="shared" si="265"/>
        <v/>
      </c>
      <c r="AY779" s="23" t="str">
        <f t="shared" si="248"/>
        <v/>
      </c>
      <c r="AZ779" s="23"/>
      <c r="BA779" s="25">
        <v>3.7</v>
      </c>
      <c r="BB779" s="25">
        <v>2.8</v>
      </c>
      <c r="BC779" s="25">
        <f t="shared" si="251"/>
        <v>1.7999999999999998</v>
      </c>
      <c r="BD779" s="25">
        <f t="shared" si="253"/>
        <v>2.6739999999999999</v>
      </c>
      <c r="BE779" t="s">
        <v>969</v>
      </c>
      <c r="BF779" s="55">
        <f t="shared" si="256"/>
        <v>0</v>
      </c>
      <c r="BG779" s="66"/>
      <c r="BH779" s="66"/>
      <c r="BI779" s="25"/>
      <c r="BJ779" s="25"/>
      <c r="BK779" s="20"/>
      <c r="BL779" s="24"/>
      <c r="BM779" s="25"/>
      <c r="BN779" s="25"/>
      <c r="BO779" s="25"/>
      <c r="BP779" s="126"/>
    </row>
    <row r="780" spans="1:68" hidden="1" x14ac:dyDescent="0.2">
      <c r="A780" s="56">
        <v>45359</v>
      </c>
      <c r="B780" s="60" t="s">
        <v>892</v>
      </c>
      <c r="C780" s="24" t="s">
        <v>1046</v>
      </c>
      <c r="D780" s="24" t="s">
        <v>562</v>
      </c>
      <c r="F780" s="74" t="s">
        <v>51</v>
      </c>
      <c r="G780" s="74" t="s">
        <v>14</v>
      </c>
      <c r="H780" s="24" t="s">
        <v>1047</v>
      </c>
      <c r="K780" s="24" t="s">
        <v>1048</v>
      </c>
      <c r="L780" s="122">
        <v>1</v>
      </c>
      <c r="M780" s="74" t="s">
        <v>105</v>
      </c>
      <c r="N780" s="60" t="s">
        <v>6</v>
      </c>
      <c r="R780" s="79">
        <v>5.5</v>
      </c>
      <c r="S780" s="65" t="s">
        <v>363</v>
      </c>
      <c r="T780" s="66" t="str">
        <f t="shared" si="258"/>
        <v>0.00</v>
      </c>
      <c r="U780" s="66">
        <f t="shared" si="259"/>
        <v>-1</v>
      </c>
      <c r="V780" s="66">
        <f t="shared" si="260"/>
        <v>92.199999999999989</v>
      </c>
      <c r="W780" s="66">
        <f t="shared" si="261"/>
        <v>1794.5</v>
      </c>
      <c r="X780" s="20">
        <f t="shared" si="262"/>
        <v>5.1379214265812198E-2</v>
      </c>
      <c r="Y780" s="67">
        <f t="shared" si="263"/>
        <v>0.92199999999999993</v>
      </c>
      <c r="Z780" s="68">
        <f t="shared" si="264"/>
        <v>9219.9999999999982</v>
      </c>
      <c r="AA780" s="65" t="s">
        <v>52</v>
      </c>
      <c r="AU780" s="23" t="str">
        <f t="shared" si="254"/>
        <v/>
      </c>
      <c r="AV780" s="23" t="str">
        <f t="shared" si="255"/>
        <v/>
      </c>
      <c r="AW780" s="23" t="str">
        <f t="shared" si="257"/>
        <v/>
      </c>
      <c r="AX780" s="23">
        <f t="shared" si="265"/>
        <v>-1</v>
      </c>
      <c r="AY780" s="23" t="str">
        <f t="shared" si="248"/>
        <v/>
      </c>
      <c r="AZ780" s="23"/>
      <c r="BA780" s="25">
        <v>0</v>
      </c>
      <c r="BB780" s="25">
        <v>0</v>
      </c>
      <c r="BC780" s="25">
        <f t="shared" si="251"/>
        <v>-1</v>
      </c>
      <c r="BD780" s="25">
        <f>0.94*(BB780-1)+1</f>
        <v>6.0000000000000053E-2</v>
      </c>
      <c r="BE780" t="s">
        <v>969</v>
      </c>
      <c r="BF780" s="55">
        <f t="shared" si="256"/>
        <v>0</v>
      </c>
      <c r="BG780" s="66"/>
      <c r="BH780" s="66"/>
      <c r="BI780" s="25"/>
      <c r="BJ780" s="25"/>
      <c r="BK780" s="20"/>
      <c r="BL780" s="24"/>
      <c r="BM780" s="25"/>
      <c r="BN780" s="25"/>
      <c r="BO780" s="25"/>
      <c r="BP780" s="126"/>
    </row>
    <row r="781" spans="1:68" hidden="1" x14ac:dyDescent="0.2">
      <c r="A781" s="56">
        <v>45359</v>
      </c>
      <c r="B781" s="60" t="s">
        <v>892</v>
      </c>
      <c r="C781" s="24" t="s">
        <v>1049</v>
      </c>
      <c r="D781" s="24" t="s">
        <v>562</v>
      </c>
      <c r="F781" s="74" t="s">
        <v>51</v>
      </c>
      <c r="G781" s="74" t="s">
        <v>103</v>
      </c>
      <c r="H781" s="24" t="s">
        <v>351</v>
      </c>
      <c r="I781" s="24">
        <v>6</v>
      </c>
      <c r="J781" s="24">
        <v>6</v>
      </c>
      <c r="K781" s="24" t="s">
        <v>1050</v>
      </c>
      <c r="L781" s="122">
        <v>2</v>
      </c>
      <c r="M781" s="74" t="s">
        <v>105</v>
      </c>
      <c r="N781" s="60" t="s">
        <v>6</v>
      </c>
      <c r="R781" s="79">
        <v>4.2</v>
      </c>
      <c r="S781" s="65" t="s">
        <v>363</v>
      </c>
      <c r="T781" s="66" t="str">
        <f t="shared" si="258"/>
        <v>0.00</v>
      </c>
      <c r="U781" s="66">
        <f t="shared" si="259"/>
        <v>-2</v>
      </c>
      <c r="V781" s="66">
        <f t="shared" si="260"/>
        <v>90.199999999999989</v>
      </c>
      <c r="W781" s="66">
        <f t="shared" si="261"/>
        <v>1796.5</v>
      </c>
      <c r="X781" s="20">
        <f t="shared" si="262"/>
        <v>5.0208739215140546E-2</v>
      </c>
      <c r="Y781" s="67">
        <f t="shared" si="263"/>
        <v>0.90199999999999991</v>
      </c>
      <c r="Z781" s="68">
        <f t="shared" si="264"/>
        <v>9019.9999999999982</v>
      </c>
      <c r="AA781" s="65" t="s">
        <v>52</v>
      </c>
      <c r="AU781" s="23">
        <f t="shared" si="254"/>
        <v>-2</v>
      </c>
      <c r="AV781" s="23" t="str">
        <f t="shared" si="255"/>
        <v/>
      </c>
      <c r="AW781" s="23" t="str">
        <f t="shared" si="257"/>
        <v/>
      </c>
      <c r="AX781" s="23" t="str">
        <f t="shared" si="265"/>
        <v/>
      </c>
      <c r="AY781" s="23" t="str">
        <f t="shared" si="248"/>
        <v/>
      </c>
      <c r="AZ781" s="23"/>
      <c r="BA781" s="25">
        <v>4.5</v>
      </c>
      <c r="BB781" s="25">
        <v>4.5999999999999996</v>
      </c>
      <c r="BC781" s="25">
        <f t="shared" si="251"/>
        <v>7.1999999999999993</v>
      </c>
      <c r="BD781" s="25">
        <f t="shared" ref="BD781:BD786" si="266">0.93*(BB781-1)+1</f>
        <v>4.3479999999999999</v>
      </c>
      <c r="BE781" t="s">
        <v>969</v>
      </c>
      <c r="BF781" s="55">
        <f t="shared" si="256"/>
        <v>0</v>
      </c>
      <c r="BG781" s="66"/>
      <c r="BH781" s="66"/>
      <c r="BI781" s="25"/>
      <c r="BJ781" s="25"/>
      <c r="BK781" s="20"/>
      <c r="BL781" s="24"/>
      <c r="BM781" s="25"/>
      <c r="BN781" s="25"/>
      <c r="BO781" s="25"/>
      <c r="BP781" s="126"/>
    </row>
    <row r="782" spans="1:68" hidden="1" x14ac:dyDescent="0.2">
      <c r="A782" s="56">
        <v>45360</v>
      </c>
      <c r="B782" s="60" t="s">
        <v>892</v>
      </c>
      <c r="C782" s="24" t="s">
        <v>1051</v>
      </c>
      <c r="D782" s="24" t="s">
        <v>573</v>
      </c>
      <c r="F782" s="74" t="s">
        <v>51</v>
      </c>
      <c r="G782" s="74" t="s">
        <v>103</v>
      </c>
      <c r="H782" s="24" t="s">
        <v>293</v>
      </c>
      <c r="I782" s="61" t="s">
        <v>80</v>
      </c>
      <c r="J782" s="61" t="s">
        <v>96</v>
      </c>
      <c r="K782" s="24" t="s">
        <v>591</v>
      </c>
      <c r="L782" s="122">
        <v>2</v>
      </c>
      <c r="M782" s="74" t="s">
        <v>931</v>
      </c>
      <c r="N782" s="60" t="s">
        <v>6</v>
      </c>
      <c r="R782" s="79">
        <v>4.4000000000000004</v>
      </c>
      <c r="S782" s="65" t="s">
        <v>363</v>
      </c>
      <c r="T782" s="66" t="str">
        <f t="shared" si="258"/>
        <v>0.00</v>
      </c>
      <c r="U782" s="66">
        <f t="shared" si="259"/>
        <v>-2</v>
      </c>
      <c r="V782" s="66">
        <f t="shared" si="260"/>
        <v>88.199999999999989</v>
      </c>
      <c r="W782" s="66">
        <f t="shared" si="261"/>
        <v>1798.5</v>
      </c>
      <c r="X782" s="20">
        <f t="shared" si="262"/>
        <v>4.904086738949124E-2</v>
      </c>
      <c r="Y782" s="67">
        <f t="shared" si="263"/>
        <v>0.8819999999999999</v>
      </c>
      <c r="Z782" s="68">
        <f t="shared" si="264"/>
        <v>8819.9999999999982</v>
      </c>
      <c r="AA782" s="65" t="s">
        <v>52</v>
      </c>
      <c r="AU782" s="23">
        <f t="shared" si="254"/>
        <v>-2</v>
      </c>
      <c r="AV782" s="23" t="str">
        <f t="shared" si="255"/>
        <v/>
      </c>
      <c r="AW782" s="23" t="str">
        <f t="shared" si="257"/>
        <v/>
      </c>
      <c r="AX782" s="23" t="str">
        <f t="shared" si="265"/>
        <v/>
      </c>
      <c r="AY782" s="23" t="str">
        <f t="shared" si="248"/>
        <v/>
      </c>
      <c r="AZ782" s="23"/>
      <c r="BA782" s="25">
        <v>4.4000000000000004</v>
      </c>
      <c r="BB782" s="25">
        <v>4.2</v>
      </c>
      <c r="BC782" s="25">
        <f t="shared" si="251"/>
        <v>6.4</v>
      </c>
      <c r="BD782" s="25">
        <f t="shared" si="266"/>
        <v>3.9760000000000004</v>
      </c>
      <c r="BE782" t="s">
        <v>969</v>
      </c>
      <c r="BF782" s="55">
        <f t="shared" si="256"/>
        <v>0</v>
      </c>
      <c r="BG782" s="66"/>
      <c r="BH782" s="66"/>
      <c r="BI782" s="25"/>
      <c r="BJ782" s="25"/>
      <c r="BK782" s="20"/>
      <c r="BL782" s="24"/>
      <c r="BM782" s="25"/>
      <c r="BN782" s="25"/>
      <c r="BO782" s="25"/>
      <c r="BP782" s="126"/>
    </row>
    <row r="783" spans="1:68" hidden="1" x14ac:dyDescent="0.2">
      <c r="A783" s="56">
        <v>45361</v>
      </c>
      <c r="B783" s="60" t="s">
        <v>892</v>
      </c>
      <c r="C783" s="24" t="s">
        <v>1052</v>
      </c>
      <c r="D783" s="24" t="s">
        <v>577</v>
      </c>
      <c r="F783" s="74" t="s">
        <v>51</v>
      </c>
      <c r="G783" s="74" t="s">
        <v>103</v>
      </c>
      <c r="H783" s="24" t="s">
        <v>518</v>
      </c>
      <c r="I783" s="24">
        <v>2</v>
      </c>
      <c r="J783" s="24">
        <v>11</v>
      </c>
      <c r="K783" s="26" t="s">
        <v>1053</v>
      </c>
      <c r="L783" s="122">
        <v>3</v>
      </c>
      <c r="M783" s="74" t="s">
        <v>105</v>
      </c>
      <c r="N783" s="60" t="s">
        <v>6</v>
      </c>
      <c r="R783" s="79">
        <v>2.91</v>
      </c>
      <c r="S783" s="65" t="s">
        <v>372</v>
      </c>
      <c r="T783" s="66">
        <f t="shared" si="258"/>
        <v>8.73</v>
      </c>
      <c r="U783" s="66">
        <f t="shared" si="259"/>
        <v>5.73</v>
      </c>
      <c r="V783" s="66">
        <f t="shared" si="260"/>
        <v>93.929999999999993</v>
      </c>
      <c r="W783" s="66">
        <f t="shared" si="261"/>
        <v>1801.5</v>
      </c>
      <c r="X783" s="20">
        <f t="shared" si="262"/>
        <v>5.2139883430474598E-2</v>
      </c>
      <c r="Y783" s="67">
        <f t="shared" si="263"/>
        <v>0.93929999999999991</v>
      </c>
      <c r="Z783" s="68">
        <f t="shared" si="264"/>
        <v>9393</v>
      </c>
      <c r="AA783" s="65" t="s">
        <v>53</v>
      </c>
      <c r="AU783" s="23">
        <f t="shared" si="254"/>
        <v>5.73</v>
      </c>
      <c r="AV783" s="23" t="str">
        <f t="shared" si="255"/>
        <v/>
      </c>
      <c r="AW783" s="23" t="str">
        <f t="shared" si="257"/>
        <v/>
      </c>
      <c r="AX783" s="23" t="str">
        <f t="shared" si="265"/>
        <v/>
      </c>
      <c r="AY783" s="23" t="str">
        <f t="shared" si="248"/>
        <v/>
      </c>
      <c r="AZ783" s="23"/>
      <c r="BA783" s="25">
        <v>2.9</v>
      </c>
      <c r="BB783" s="25">
        <v>3.23</v>
      </c>
      <c r="BC783" s="25">
        <f t="shared" si="251"/>
        <v>6.6899999999999995</v>
      </c>
      <c r="BD783" s="25">
        <f t="shared" si="266"/>
        <v>3.0739000000000001</v>
      </c>
      <c r="BE783" t="s">
        <v>969</v>
      </c>
      <c r="BF783" s="55">
        <f t="shared" si="256"/>
        <v>0</v>
      </c>
      <c r="BG783" s="66"/>
      <c r="BH783" s="66"/>
      <c r="BI783" s="25"/>
      <c r="BJ783" s="25"/>
      <c r="BK783" s="20"/>
      <c r="BL783" s="24"/>
      <c r="BM783" s="25"/>
      <c r="BN783" s="25"/>
      <c r="BO783" s="25"/>
      <c r="BP783" s="126"/>
    </row>
    <row r="784" spans="1:68" hidden="1" x14ac:dyDescent="0.2">
      <c r="A784" s="56">
        <v>45362</v>
      </c>
      <c r="B784" s="60" t="s">
        <v>892</v>
      </c>
      <c r="C784" s="24" t="s">
        <v>1055</v>
      </c>
      <c r="D784" s="24" t="s">
        <v>621</v>
      </c>
      <c r="F784" s="74" t="s">
        <v>51</v>
      </c>
      <c r="G784" s="74" t="s">
        <v>103</v>
      </c>
      <c r="H784" s="24" t="s">
        <v>56</v>
      </c>
      <c r="I784" s="24">
        <v>5</v>
      </c>
      <c r="J784" s="24">
        <v>3</v>
      </c>
      <c r="K784" s="24" t="s">
        <v>1054</v>
      </c>
      <c r="L784" s="122">
        <v>2</v>
      </c>
      <c r="M784" s="74" t="s">
        <v>357</v>
      </c>
      <c r="N784" s="60" t="s">
        <v>6</v>
      </c>
      <c r="R784" s="79">
        <v>4</v>
      </c>
      <c r="S784" s="65" t="s">
        <v>363</v>
      </c>
      <c r="T784" s="66" t="str">
        <f t="shared" si="258"/>
        <v>0.00</v>
      </c>
      <c r="U784" s="66">
        <f t="shared" si="259"/>
        <v>-2</v>
      </c>
      <c r="V784" s="66">
        <f t="shared" si="260"/>
        <v>91.929999999999993</v>
      </c>
      <c r="W784" s="66">
        <f t="shared" si="261"/>
        <v>1803.5</v>
      </c>
      <c r="X784" s="20">
        <f t="shared" si="262"/>
        <v>5.0973107845855278E-2</v>
      </c>
      <c r="Y784" s="67">
        <f t="shared" si="263"/>
        <v>0.9192999999999999</v>
      </c>
      <c r="Z784" s="68">
        <f t="shared" si="264"/>
        <v>9193</v>
      </c>
      <c r="AA784" s="65" t="s">
        <v>52</v>
      </c>
      <c r="AU784" s="23">
        <f t="shared" si="254"/>
        <v>-2</v>
      </c>
      <c r="AV784" s="23" t="str">
        <f t="shared" si="255"/>
        <v/>
      </c>
      <c r="AW784" s="23" t="str">
        <f t="shared" si="257"/>
        <v/>
      </c>
      <c r="AX784" s="23" t="str">
        <f t="shared" si="265"/>
        <v/>
      </c>
      <c r="AY784" s="23" t="str">
        <f t="shared" si="248"/>
        <v/>
      </c>
      <c r="AZ784" s="23"/>
      <c r="BA784" s="25">
        <v>4</v>
      </c>
      <c r="BB784" s="25">
        <v>3.87</v>
      </c>
      <c r="BC784" s="25">
        <f t="shared" si="251"/>
        <v>5.74</v>
      </c>
      <c r="BD784" s="25">
        <f t="shared" si="266"/>
        <v>3.6691000000000003</v>
      </c>
      <c r="BE784" t="s">
        <v>970</v>
      </c>
      <c r="BF784" s="55">
        <f t="shared" si="256"/>
        <v>0</v>
      </c>
      <c r="BG784" s="66"/>
      <c r="BH784" s="66"/>
      <c r="BI784" s="25"/>
      <c r="BJ784" s="25"/>
      <c r="BK784" s="20"/>
      <c r="BL784" s="24"/>
      <c r="BM784" s="25"/>
      <c r="BN784" s="25"/>
      <c r="BO784" s="25"/>
      <c r="BP784" s="126"/>
    </row>
    <row r="785" spans="1:68" hidden="1" x14ac:dyDescent="0.2">
      <c r="A785" s="56">
        <v>45364</v>
      </c>
      <c r="B785" s="60" t="s">
        <v>892</v>
      </c>
      <c r="C785" s="24" t="s">
        <v>1056</v>
      </c>
      <c r="D785" s="24" t="s">
        <v>397</v>
      </c>
      <c r="F785" s="74" t="s">
        <v>51</v>
      </c>
      <c r="G785" s="74" t="s">
        <v>103</v>
      </c>
      <c r="H785" s="24" t="s">
        <v>124</v>
      </c>
      <c r="I785" s="24">
        <v>3</v>
      </c>
      <c r="J785" s="24">
        <v>12</v>
      </c>
      <c r="K785" s="87" t="s">
        <v>1057</v>
      </c>
      <c r="L785" s="122">
        <v>1</v>
      </c>
      <c r="M785" s="74" t="s">
        <v>105</v>
      </c>
      <c r="N785" s="60" t="s">
        <v>6</v>
      </c>
      <c r="R785" s="79">
        <v>18</v>
      </c>
      <c r="S785" s="65" t="s">
        <v>373</v>
      </c>
      <c r="T785" s="66" t="str">
        <f t="shared" si="258"/>
        <v>0.00</v>
      </c>
      <c r="U785" s="66">
        <f t="shared" si="259"/>
        <v>-1</v>
      </c>
      <c r="V785" s="66">
        <f t="shared" si="260"/>
        <v>90.929999999999993</v>
      </c>
      <c r="W785" s="66">
        <f t="shared" si="261"/>
        <v>1804.5</v>
      </c>
      <c r="X785" s="20">
        <f t="shared" si="262"/>
        <v>5.0390689941812131E-2</v>
      </c>
      <c r="Y785" s="67">
        <f t="shared" si="263"/>
        <v>0.90929999999999989</v>
      </c>
      <c r="Z785" s="68">
        <f t="shared" si="264"/>
        <v>9093</v>
      </c>
      <c r="AA785" s="65" t="s">
        <v>52</v>
      </c>
      <c r="AU785" s="23">
        <f t="shared" si="254"/>
        <v>-1</v>
      </c>
      <c r="AV785" s="23" t="str">
        <f t="shared" si="255"/>
        <v/>
      </c>
      <c r="AW785" s="23" t="str">
        <f t="shared" si="257"/>
        <v/>
      </c>
      <c r="AX785" s="23" t="str">
        <f t="shared" si="265"/>
        <v/>
      </c>
      <c r="AY785" s="23" t="str">
        <f t="shared" si="248"/>
        <v/>
      </c>
      <c r="AZ785" s="23"/>
      <c r="BA785" s="25">
        <v>11</v>
      </c>
      <c r="BB785" s="25">
        <v>9</v>
      </c>
      <c r="BC785" s="25">
        <f t="shared" si="251"/>
        <v>8</v>
      </c>
      <c r="BD785" s="25">
        <f t="shared" si="266"/>
        <v>8.4400000000000013</v>
      </c>
      <c r="BE785" t="s">
        <v>969</v>
      </c>
      <c r="BF785" s="55">
        <f t="shared" si="256"/>
        <v>0</v>
      </c>
      <c r="BG785" s="66"/>
      <c r="BH785" s="66"/>
      <c r="BI785" s="25"/>
      <c r="BJ785" s="25"/>
      <c r="BK785" s="20"/>
      <c r="BL785" s="24"/>
      <c r="BM785" s="25"/>
      <c r="BN785" s="25"/>
      <c r="BO785" s="25"/>
      <c r="BP785" s="126"/>
    </row>
    <row r="786" spans="1:68" hidden="1" x14ac:dyDescent="0.2">
      <c r="A786" s="56">
        <v>45364</v>
      </c>
      <c r="B786" s="60" t="s">
        <v>892</v>
      </c>
      <c r="C786" s="24" t="s">
        <v>1056</v>
      </c>
      <c r="D786" s="24" t="s">
        <v>397</v>
      </c>
      <c r="F786" s="74" t="s">
        <v>51</v>
      </c>
      <c r="G786" s="74" t="s">
        <v>103</v>
      </c>
      <c r="H786" s="24" t="s">
        <v>124</v>
      </c>
      <c r="I786" s="24">
        <v>3</v>
      </c>
      <c r="J786" s="24">
        <v>12</v>
      </c>
      <c r="K786" s="26" t="s">
        <v>1057</v>
      </c>
      <c r="L786" s="122">
        <v>1</v>
      </c>
      <c r="M786" s="74" t="s">
        <v>105</v>
      </c>
      <c r="N786" s="60" t="s">
        <v>7</v>
      </c>
      <c r="R786" s="79">
        <v>4.4000000000000004</v>
      </c>
      <c r="S786" s="65" t="s">
        <v>373</v>
      </c>
      <c r="T786" s="66">
        <f t="shared" si="258"/>
        <v>4.4000000000000004</v>
      </c>
      <c r="U786" s="66">
        <f t="shared" si="259"/>
        <v>3.4000000000000004</v>
      </c>
      <c r="V786" s="66">
        <f t="shared" si="260"/>
        <v>94.33</v>
      </c>
      <c r="W786" s="66">
        <f t="shared" si="261"/>
        <v>1805.5</v>
      </c>
      <c r="X786" s="20">
        <f t="shared" si="262"/>
        <v>5.224591525893104E-2</v>
      </c>
      <c r="Y786" s="67">
        <f t="shared" si="263"/>
        <v>0.94330000000000003</v>
      </c>
      <c r="Z786" s="68">
        <f t="shared" si="264"/>
        <v>9433</v>
      </c>
      <c r="AA786" s="65" t="s">
        <v>53</v>
      </c>
      <c r="AU786" s="23">
        <f t="shared" si="254"/>
        <v>3.4000000000000004</v>
      </c>
      <c r="AV786" s="23" t="str">
        <f t="shared" si="255"/>
        <v/>
      </c>
      <c r="AW786" s="23" t="str">
        <f t="shared" si="257"/>
        <v/>
      </c>
      <c r="AX786" s="23" t="str">
        <f t="shared" si="265"/>
        <v/>
      </c>
      <c r="AY786" s="23" t="str">
        <f t="shared" ref="AY786:AY849" si="267">IF($G786=AY$2,$U786,"")</f>
        <v/>
      </c>
      <c r="AZ786" s="23"/>
      <c r="BA786" s="25">
        <v>1.7</v>
      </c>
      <c r="BB786" s="25">
        <v>2.58</v>
      </c>
      <c r="BC786" s="25">
        <f t="shared" si="251"/>
        <v>1.58</v>
      </c>
      <c r="BD786" s="25">
        <f t="shared" si="266"/>
        <v>2.4694000000000003</v>
      </c>
      <c r="BE786" t="s">
        <v>969</v>
      </c>
      <c r="BF786" s="55">
        <f t="shared" si="256"/>
        <v>0</v>
      </c>
      <c r="BG786" s="66"/>
      <c r="BH786" s="66"/>
      <c r="BI786" s="25"/>
      <c r="BJ786" s="25"/>
      <c r="BK786" s="20"/>
      <c r="BL786" s="24"/>
      <c r="BM786" s="25"/>
      <c r="BN786" s="25"/>
      <c r="BO786" s="25"/>
      <c r="BP786" s="126"/>
    </row>
    <row r="787" spans="1:68" hidden="1" x14ac:dyDescent="0.2">
      <c r="A787" s="56">
        <v>45364</v>
      </c>
      <c r="B787" s="60" t="s">
        <v>892</v>
      </c>
      <c r="C787" s="24" t="s">
        <v>1058</v>
      </c>
      <c r="D787" s="24" t="s">
        <v>397</v>
      </c>
      <c r="F787" s="74" t="s">
        <v>51</v>
      </c>
      <c r="G787" s="74" t="s">
        <v>14</v>
      </c>
      <c r="H787" s="24" t="s">
        <v>1059</v>
      </c>
      <c r="K787" s="24" t="s">
        <v>1060</v>
      </c>
      <c r="L787" s="122">
        <v>1</v>
      </c>
      <c r="M787" s="74" t="s">
        <v>105</v>
      </c>
      <c r="N787" s="60" t="s">
        <v>6</v>
      </c>
      <c r="R787" s="79">
        <v>5.5</v>
      </c>
      <c r="S787" s="65" t="s">
        <v>363</v>
      </c>
      <c r="T787" s="66" t="str">
        <f t="shared" si="258"/>
        <v>0.00</v>
      </c>
      <c r="U787" s="66">
        <f t="shared" si="259"/>
        <v>-1</v>
      </c>
      <c r="V787" s="66">
        <f t="shared" si="260"/>
        <v>93.33</v>
      </c>
      <c r="W787" s="66">
        <f t="shared" si="261"/>
        <v>1806.5</v>
      </c>
      <c r="X787" s="20">
        <f t="shared" si="262"/>
        <v>5.1663437586493215E-2</v>
      </c>
      <c r="Y787" s="67">
        <f t="shared" si="263"/>
        <v>0.93330000000000002</v>
      </c>
      <c r="Z787" s="68">
        <f t="shared" si="264"/>
        <v>9333</v>
      </c>
      <c r="AA787" s="65" t="s">
        <v>52</v>
      </c>
      <c r="AU787" s="23" t="str">
        <f t="shared" si="254"/>
        <v/>
      </c>
      <c r="AV787" s="23" t="str">
        <f t="shared" si="255"/>
        <v/>
      </c>
      <c r="AW787" s="23" t="str">
        <f t="shared" si="257"/>
        <v/>
      </c>
      <c r="AX787" s="23">
        <f t="shared" si="265"/>
        <v>-1</v>
      </c>
      <c r="AY787" s="23" t="str">
        <f t="shared" si="267"/>
        <v/>
      </c>
      <c r="AZ787" s="23"/>
      <c r="BA787" s="25">
        <v>0</v>
      </c>
      <c r="BB787" s="25">
        <v>0</v>
      </c>
      <c r="BC787" s="25">
        <f t="shared" si="251"/>
        <v>-1</v>
      </c>
      <c r="BD787" s="25">
        <f>0.94*(BB787-1)+1</f>
        <v>6.0000000000000053E-2</v>
      </c>
      <c r="BE787" t="s">
        <v>969</v>
      </c>
      <c r="BF787" s="55">
        <f t="shared" si="256"/>
        <v>0</v>
      </c>
      <c r="BG787" s="66"/>
      <c r="BH787" s="66"/>
      <c r="BI787" s="25"/>
      <c r="BJ787" s="25"/>
      <c r="BK787" s="20"/>
      <c r="BL787" s="24"/>
      <c r="BM787" s="25"/>
      <c r="BN787" s="25"/>
      <c r="BO787" s="25"/>
      <c r="BP787" s="126"/>
    </row>
    <row r="788" spans="1:68" hidden="1" x14ac:dyDescent="0.2">
      <c r="A788" s="56">
        <v>45364</v>
      </c>
      <c r="B788" s="60" t="s">
        <v>892</v>
      </c>
      <c r="C788" s="24" t="s">
        <v>1063</v>
      </c>
      <c r="D788" s="24" t="s">
        <v>397</v>
      </c>
      <c r="F788" s="74" t="s">
        <v>51</v>
      </c>
      <c r="G788" s="74" t="s">
        <v>121</v>
      </c>
      <c r="H788" s="24" t="s">
        <v>1061</v>
      </c>
      <c r="I788" s="61" t="s">
        <v>80</v>
      </c>
      <c r="J788" s="61" t="s">
        <v>136</v>
      </c>
      <c r="K788" s="24" t="s">
        <v>1062</v>
      </c>
      <c r="L788" s="122">
        <v>1</v>
      </c>
      <c r="M788" s="74" t="s">
        <v>105</v>
      </c>
      <c r="N788" s="60" t="s">
        <v>6</v>
      </c>
      <c r="R788" s="79">
        <v>6</v>
      </c>
      <c r="S788" s="65" t="s">
        <v>363</v>
      </c>
      <c r="T788" s="66" t="str">
        <f t="shared" si="258"/>
        <v>0.00</v>
      </c>
      <c r="U788" s="66">
        <f t="shared" si="259"/>
        <v>-1</v>
      </c>
      <c r="V788" s="66">
        <f t="shared" si="260"/>
        <v>92.33</v>
      </c>
      <c r="W788" s="66">
        <f t="shared" si="261"/>
        <v>1807.5</v>
      </c>
      <c r="X788" s="20">
        <f t="shared" si="262"/>
        <v>5.1081604426002764E-2</v>
      </c>
      <c r="Y788" s="67">
        <f t="shared" si="263"/>
        <v>0.92330000000000001</v>
      </c>
      <c r="Z788" s="68">
        <f t="shared" si="264"/>
        <v>9233</v>
      </c>
      <c r="AA788" s="65" t="s">
        <v>52</v>
      </c>
      <c r="AU788" s="23" t="str">
        <f t="shared" si="254"/>
        <v/>
      </c>
      <c r="AV788" s="23">
        <f t="shared" si="255"/>
        <v>-1</v>
      </c>
      <c r="AW788" s="23" t="str">
        <f t="shared" si="257"/>
        <v/>
      </c>
      <c r="AX788" s="23" t="str">
        <f t="shared" si="265"/>
        <v/>
      </c>
      <c r="AY788" s="23" t="str">
        <f t="shared" si="267"/>
        <v/>
      </c>
      <c r="AZ788" s="23" t="s">
        <v>720</v>
      </c>
      <c r="BA788" s="25">
        <v>0</v>
      </c>
      <c r="BB788" s="25">
        <v>0</v>
      </c>
      <c r="BC788" s="25">
        <f t="shared" si="251"/>
        <v>-1</v>
      </c>
      <c r="BD788" s="25">
        <f>0.94*(BB788-1)+1</f>
        <v>6.0000000000000053E-2</v>
      </c>
      <c r="BE788" t="s">
        <v>970</v>
      </c>
      <c r="BF788" s="55">
        <f t="shared" si="256"/>
        <v>0</v>
      </c>
      <c r="BG788" s="66"/>
      <c r="BH788" s="66"/>
      <c r="BI788" s="25"/>
      <c r="BJ788" s="25"/>
      <c r="BK788" s="20"/>
      <c r="BL788" s="24"/>
      <c r="BM788" s="25"/>
      <c r="BN788" s="25"/>
      <c r="BO788" s="25"/>
      <c r="BP788" s="126"/>
    </row>
    <row r="789" spans="1:68" hidden="1" x14ac:dyDescent="0.2">
      <c r="A789" s="56">
        <v>45365</v>
      </c>
      <c r="B789" s="60" t="s">
        <v>892</v>
      </c>
      <c r="C789" s="24" t="s">
        <v>1068</v>
      </c>
      <c r="D789" s="24" t="s">
        <v>398</v>
      </c>
      <c r="F789" s="74" t="s">
        <v>51</v>
      </c>
      <c r="G789" s="74" t="s">
        <v>103</v>
      </c>
      <c r="H789" s="24" t="s">
        <v>57</v>
      </c>
      <c r="I789" s="61" t="s">
        <v>80</v>
      </c>
      <c r="J789" s="61" t="s">
        <v>202</v>
      </c>
      <c r="K789" s="24" t="s">
        <v>1065</v>
      </c>
      <c r="L789" s="122">
        <v>2</v>
      </c>
      <c r="M789" s="74" t="s">
        <v>357</v>
      </c>
      <c r="N789" s="60" t="s">
        <v>6</v>
      </c>
      <c r="R789" s="79">
        <v>6.2</v>
      </c>
      <c r="S789" s="65" t="s">
        <v>363</v>
      </c>
      <c r="T789" s="66" t="str">
        <f t="shared" si="258"/>
        <v>0.00</v>
      </c>
      <c r="U789" s="66">
        <f t="shared" si="259"/>
        <v>-2</v>
      </c>
      <c r="V789" s="66">
        <f t="shared" si="260"/>
        <v>90.33</v>
      </c>
      <c r="W789" s="66">
        <f t="shared" si="261"/>
        <v>1809.5</v>
      </c>
      <c r="X789" s="20">
        <f t="shared" si="262"/>
        <v>4.9919867366675877E-2</v>
      </c>
      <c r="Y789" s="67">
        <f t="shared" si="263"/>
        <v>0.90329999999999999</v>
      </c>
      <c r="Z789" s="68">
        <f t="shared" si="264"/>
        <v>9033</v>
      </c>
      <c r="AA789" s="65" t="s">
        <v>52</v>
      </c>
      <c r="AU789" s="23">
        <f t="shared" si="254"/>
        <v>-2</v>
      </c>
      <c r="AV789" s="23" t="str">
        <f t="shared" si="255"/>
        <v/>
      </c>
      <c r="AW789" s="23" t="str">
        <f t="shared" si="257"/>
        <v/>
      </c>
      <c r="AX789" s="23" t="str">
        <f t="shared" si="265"/>
        <v/>
      </c>
      <c r="AY789" s="23" t="str">
        <f t="shared" si="267"/>
        <v/>
      </c>
      <c r="AZ789" s="23"/>
      <c r="BA789" s="25">
        <v>6.2</v>
      </c>
      <c r="BB789" s="25">
        <v>5.67</v>
      </c>
      <c r="BC789" s="25">
        <f t="shared" si="251"/>
        <v>9.34</v>
      </c>
      <c r="BD789" s="25">
        <f>0.93*(BB789-1)+1</f>
        <v>5.3430999999999997</v>
      </c>
      <c r="BE789" t="s">
        <v>970</v>
      </c>
      <c r="BF789" s="55">
        <f t="shared" si="256"/>
        <v>0</v>
      </c>
      <c r="BG789" s="66"/>
      <c r="BH789" s="66"/>
      <c r="BI789" s="25"/>
      <c r="BJ789" s="25"/>
      <c r="BK789" s="20"/>
      <c r="BL789" s="24"/>
      <c r="BM789" s="25"/>
      <c r="BN789" s="25"/>
      <c r="BO789" s="25"/>
      <c r="BP789" s="126"/>
    </row>
    <row r="790" spans="1:68" hidden="1" x14ac:dyDescent="0.2">
      <c r="A790" s="56">
        <v>45365</v>
      </c>
      <c r="B790" s="60" t="s">
        <v>892</v>
      </c>
      <c r="C790" s="24" t="s">
        <v>940</v>
      </c>
      <c r="D790" s="24" t="s">
        <v>398</v>
      </c>
      <c r="F790" s="74" t="s">
        <v>51</v>
      </c>
      <c r="G790" s="74" t="s">
        <v>152</v>
      </c>
      <c r="H790" s="24" t="s">
        <v>197</v>
      </c>
      <c r="I790" s="24">
        <v>6</v>
      </c>
      <c r="J790" s="24">
        <v>3</v>
      </c>
      <c r="K790" s="87" t="s">
        <v>1066</v>
      </c>
      <c r="L790" s="122">
        <v>1</v>
      </c>
      <c r="M790" s="74" t="s">
        <v>105</v>
      </c>
      <c r="N790" s="60" t="s">
        <v>6</v>
      </c>
      <c r="R790" s="79">
        <v>10</v>
      </c>
      <c r="S790" s="65" t="s">
        <v>373</v>
      </c>
      <c r="T790" s="66" t="str">
        <f t="shared" si="258"/>
        <v>0.00</v>
      </c>
      <c r="U790" s="66">
        <f t="shared" si="259"/>
        <v>-1</v>
      </c>
      <c r="V790" s="66">
        <f t="shared" si="260"/>
        <v>89.33</v>
      </c>
      <c r="W790" s="66">
        <f t="shared" si="261"/>
        <v>1810.5</v>
      </c>
      <c r="X790" s="20">
        <f t="shared" si="262"/>
        <v>4.9339961336647337E-2</v>
      </c>
      <c r="Y790" s="67">
        <f t="shared" si="263"/>
        <v>0.89329999999999998</v>
      </c>
      <c r="Z790" s="68">
        <f t="shared" si="264"/>
        <v>8933</v>
      </c>
      <c r="AA790" s="65" t="s">
        <v>52</v>
      </c>
      <c r="AU790" s="23" t="str">
        <f t="shared" si="254"/>
        <v/>
      </c>
      <c r="AV790" s="23" t="str">
        <f t="shared" si="255"/>
        <v/>
      </c>
      <c r="AW790" s="23">
        <f t="shared" si="257"/>
        <v>-1</v>
      </c>
      <c r="AX790" s="23" t="str">
        <f t="shared" si="265"/>
        <v/>
      </c>
      <c r="AY790" s="23" t="str">
        <f t="shared" si="267"/>
        <v/>
      </c>
      <c r="AZ790" s="23"/>
      <c r="BA790" s="25">
        <v>0</v>
      </c>
      <c r="BB790" s="25">
        <v>12.48</v>
      </c>
      <c r="BC790" s="25">
        <f t="shared" si="251"/>
        <v>11.48</v>
      </c>
      <c r="BD790" s="25">
        <f>0.93*(BB790-1)+1</f>
        <v>11.676400000000001</v>
      </c>
      <c r="BE790" t="s">
        <v>969</v>
      </c>
      <c r="BF790" s="55">
        <f t="shared" si="256"/>
        <v>0</v>
      </c>
      <c r="BG790" s="66"/>
      <c r="BH790" s="66"/>
      <c r="BI790" s="25"/>
      <c r="BJ790" s="25"/>
      <c r="BK790" s="20"/>
      <c r="BL790" s="24"/>
      <c r="BM790" s="25"/>
      <c r="BN790" s="25"/>
      <c r="BO790" s="25"/>
      <c r="BP790" s="126"/>
    </row>
    <row r="791" spans="1:68" hidden="1" x14ac:dyDescent="0.2">
      <c r="A791" s="56">
        <v>45365</v>
      </c>
      <c r="B791" s="60" t="s">
        <v>892</v>
      </c>
      <c r="C791" s="24" t="s">
        <v>940</v>
      </c>
      <c r="D791" s="24" t="s">
        <v>398</v>
      </c>
      <c r="F791" s="74" t="s">
        <v>51</v>
      </c>
      <c r="G791" s="74" t="s">
        <v>152</v>
      </c>
      <c r="H791" s="24" t="s">
        <v>197</v>
      </c>
      <c r="I791" s="24">
        <v>6</v>
      </c>
      <c r="J791" s="24">
        <v>3</v>
      </c>
      <c r="K791" s="26" t="s">
        <v>1066</v>
      </c>
      <c r="L791" s="122">
        <v>1</v>
      </c>
      <c r="M791" s="74" t="s">
        <v>105</v>
      </c>
      <c r="N791" s="60" t="s">
        <v>7</v>
      </c>
      <c r="R791" s="79">
        <v>3</v>
      </c>
      <c r="S791" s="65" t="s">
        <v>373</v>
      </c>
      <c r="T791" s="66">
        <f t="shared" si="258"/>
        <v>3</v>
      </c>
      <c r="U791" s="66">
        <f t="shared" si="259"/>
        <v>2</v>
      </c>
      <c r="V791" s="66">
        <f t="shared" si="260"/>
        <v>91.33</v>
      </c>
      <c r="W791" s="66">
        <f t="shared" si="261"/>
        <v>1811.5</v>
      </c>
      <c r="X791" s="20">
        <f t="shared" si="262"/>
        <v>5.0416781672646974E-2</v>
      </c>
      <c r="Y791" s="67">
        <f t="shared" si="263"/>
        <v>0.9133</v>
      </c>
      <c r="Z791" s="68">
        <f t="shared" si="264"/>
        <v>9133</v>
      </c>
      <c r="AA791" s="65" t="s">
        <v>53</v>
      </c>
      <c r="AU791" s="23" t="str">
        <f t="shared" si="254"/>
        <v/>
      </c>
      <c r="AV791" s="23" t="str">
        <f t="shared" si="255"/>
        <v/>
      </c>
      <c r="AW791" s="23">
        <f t="shared" si="257"/>
        <v>2</v>
      </c>
      <c r="AX791" s="23" t="str">
        <f t="shared" si="265"/>
        <v/>
      </c>
      <c r="AY791" s="23" t="str">
        <f t="shared" si="267"/>
        <v/>
      </c>
      <c r="AZ791" s="23"/>
      <c r="BA791" s="25">
        <v>0</v>
      </c>
      <c r="BB791" s="25">
        <v>0</v>
      </c>
      <c r="BC791" s="25">
        <f t="shared" si="251"/>
        <v>-1</v>
      </c>
      <c r="BD791" s="25">
        <f>0.94*(BB791-1)+1</f>
        <v>6.0000000000000053E-2</v>
      </c>
      <c r="BE791" t="s">
        <v>969</v>
      </c>
      <c r="BF791" s="55">
        <f t="shared" si="256"/>
        <v>0</v>
      </c>
      <c r="BG791" s="66"/>
      <c r="BH791" s="66"/>
      <c r="BI791" s="25"/>
      <c r="BJ791" s="25"/>
      <c r="BK791" s="20"/>
      <c r="BL791" s="24"/>
      <c r="BM791" s="25"/>
      <c r="BN791" s="25"/>
      <c r="BO791" s="25"/>
      <c r="BP791" s="126"/>
    </row>
    <row r="792" spans="1:68" hidden="1" x14ac:dyDescent="0.2">
      <c r="A792" s="56">
        <v>45365</v>
      </c>
      <c r="B792" s="60" t="s">
        <v>892</v>
      </c>
      <c r="C792" s="24" t="s">
        <v>1069</v>
      </c>
      <c r="D792" s="24" t="s">
        <v>398</v>
      </c>
      <c r="F792" s="74" t="s">
        <v>51</v>
      </c>
      <c r="G792" s="74" t="s">
        <v>103</v>
      </c>
      <c r="H792" s="24" t="s">
        <v>1064</v>
      </c>
      <c r="I792" s="24">
        <v>4</v>
      </c>
      <c r="J792" s="24">
        <v>13</v>
      </c>
      <c r="K792" s="24" t="s">
        <v>1067</v>
      </c>
      <c r="L792" s="122">
        <v>2</v>
      </c>
      <c r="M792" s="74" t="s">
        <v>105</v>
      </c>
      <c r="N792" s="60" t="s">
        <v>6</v>
      </c>
      <c r="R792" s="79">
        <v>3.6</v>
      </c>
      <c r="S792" s="65" t="s">
        <v>363</v>
      </c>
      <c r="T792" s="66" t="str">
        <f t="shared" si="258"/>
        <v>0.00</v>
      </c>
      <c r="U792" s="66">
        <f t="shared" si="259"/>
        <v>-2</v>
      </c>
      <c r="V792" s="66">
        <f t="shared" si="260"/>
        <v>89.33</v>
      </c>
      <c r="W792" s="66">
        <f t="shared" si="261"/>
        <v>1813.5</v>
      </c>
      <c r="X792" s="20">
        <f t="shared" si="262"/>
        <v>4.9258340226082158E-2</v>
      </c>
      <c r="Y792" s="67">
        <f t="shared" si="263"/>
        <v>0.89329999999999998</v>
      </c>
      <c r="Z792" s="68">
        <f t="shared" si="264"/>
        <v>8933</v>
      </c>
      <c r="AA792" s="65" t="s">
        <v>52</v>
      </c>
      <c r="AU792" s="23">
        <f t="shared" si="254"/>
        <v>-2</v>
      </c>
      <c r="AV792" s="23" t="str">
        <f t="shared" si="255"/>
        <v/>
      </c>
      <c r="AW792" s="23" t="str">
        <f t="shared" si="257"/>
        <v/>
      </c>
      <c r="AX792" s="23" t="str">
        <f t="shared" si="265"/>
        <v/>
      </c>
      <c r="AY792" s="23" t="str">
        <f t="shared" si="267"/>
        <v/>
      </c>
      <c r="AZ792" s="23"/>
      <c r="BA792" s="25">
        <v>3.6</v>
      </c>
      <c r="BB792" s="25">
        <v>3.22</v>
      </c>
      <c r="BC792" s="25">
        <f t="shared" si="251"/>
        <v>4.4400000000000004</v>
      </c>
      <c r="BD792" s="25">
        <f t="shared" ref="BD792:BD800" si="268">0.93*(BB792-1)+1</f>
        <v>3.0646000000000004</v>
      </c>
      <c r="BE792" t="s">
        <v>970</v>
      </c>
      <c r="BF792" s="55">
        <f t="shared" si="256"/>
        <v>0</v>
      </c>
      <c r="BG792" s="66"/>
      <c r="BH792" s="66"/>
      <c r="BI792" s="25"/>
      <c r="BJ792" s="25"/>
      <c r="BK792" s="20"/>
      <c r="BL792" s="24"/>
      <c r="BM792" s="25"/>
      <c r="BN792" s="25"/>
      <c r="BO792" s="25"/>
      <c r="BP792" s="126"/>
    </row>
    <row r="793" spans="1:68" hidden="1" x14ac:dyDescent="0.2">
      <c r="A793" s="56">
        <v>45367</v>
      </c>
      <c r="B793" s="60" t="s">
        <v>892</v>
      </c>
      <c r="C793" s="24" t="s">
        <v>1071</v>
      </c>
      <c r="D793" s="24" t="s">
        <v>573</v>
      </c>
      <c r="F793" s="74" t="s">
        <v>51</v>
      </c>
      <c r="G793" s="74" t="s">
        <v>103</v>
      </c>
      <c r="H793" s="24" t="s">
        <v>54</v>
      </c>
      <c r="I793" s="24">
        <v>2</v>
      </c>
      <c r="J793" s="24">
        <v>6</v>
      </c>
      <c r="K793" s="24" t="s">
        <v>1070</v>
      </c>
      <c r="L793" s="122">
        <v>2</v>
      </c>
      <c r="M793" s="74" t="s">
        <v>357</v>
      </c>
      <c r="N793" s="60" t="s">
        <v>6</v>
      </c>
      <c r="R793" s="79">
        <v>4.8</v>
      </c>
      <c r="S793" s="65" t="s">
        <v>363</v>
      </c>
      <c r="T793" s="66" t="str">
        <f t="shared" si="258"/>
        <v>0.00</v>
      </c>
      <c r="U793" s="66">
        <f t="shared" si="259"/>
        <v>-2</v>
      </c>
      <c r="V793" s="66">
        <f t="shared" si="260"/>
        <v>87.33</v>
      </c>
      <c r="W793" s="66">
        <f t="shared" si="261"/>
        <v>1815.5</v>
      </c>
      <c r="X793" s="20">
        <f t="shared" si="262"/>
        <v>4.8102451115395205E-2</v>
      </c>
      <c r="Y793" s="67">
        <f t="shared" si="263"/>
        <v>0.87329999999999997</v>
      </c>
      <c r="Z793" s="68">
        <f t="shared" si="264"/>
        <v>8733</v>
      </c>
      <c r="AA793" s="65" t="s">
        <v>52</v>
      </c>
      <c r="AU793" s="23">
        <f t="shared" si="254"/>
        <v>-2</v>
      </c>
      <c r="AV793" s="23" t="str">
        <f t="shared" si="255"/>
        <v/>
      </c>
      <c r="AW793" s="23" t="str">
        <f t="shared" si="257"/>
        <v/>
      </c>
      <c r="AX793" s="23" t="str">
        <f t="shared" si="265"/>
        <v/>
      </c>
      <c r="AY793" s="23" t="str">
        <f t="shared" si="267"/>
        <v/>
      </c>
      <c r="AZ793" s="23"/>
      <c r="BA793" s="25">
        <v>4.8</v>
      </c>
      <c r="BB793" s="25">
        <v>5.57</v>
      </c>
      <c r="BC793" s="25">
        <f t="shared" si="251"/>
        <v>9.14</v>
      </c>
      <c r="BD793" s="25">
        <f t="shared" si="268"/>
        <v>5.2501000000000007</v>
      </c>
      <c r="BE793" t="s">
        <v>970</v>
      </c>
      <c r="BF793" s="55">
        <f t="shared" si="256"/>
        <v>0</v>
      </c>
      <c r="BG793" s="66"/>
      <c r="BH793" s="66"/>
      <c r="BI793" s="25"/>
      <c r="BJ793" s="25"/>
      <c r="BK793" s="20"/>
      <c r="BL793" s="24"/>
      <c r="BM793" s="25"/>
      <c r="BN793" s="25"/>
      <c r="BO793" s="25"/>
      <c r="BP793" s="126"/>
    </row>
    <row r="794" spans="1:68" hidden="1" x14ac:dyDescent="0.2">
      <c r="A794" s="56">
        <v>45367</v>
      </c>
      <c r="B794" s="60" t="s">
        <v>892</v>
      </c>
      <c r="C794" s="24" t="s">
        <v>1077</v>
      </c>
      <c r="D794" s="24" t="s">
        <v>573</v>
      </c>
      <c r="F794" s="74" t="s">
        <v>51</v>
      </c>
      <c r="G794" s="74" t="s">
        <v>103</v>
      </c>
      <c r="H794" s="24" t="s">
        <v>112</v>
      </c>
      <c r="I794" s="24">
        <v>8</v>
      </c>
      <c r="J794" s="24">
        <v>16</v>
      </c>
      <c r="K794" s="24" t="s">
        <v>1075</v>
      </c>
      <c r="L794" s="122">
        <v>1</v>
      </c>
      <c r="M794" s="74" t="s">
        <v>931</v>
      </c>
      <c r="N794" s="60" t="s">
        <v>6</v>
      </c>
      <c r="R794" s="79">
        <v>11.7</v>
      </c>
      <c r="S794" s="65" t="s">
        <v>363</v>
      </c>
      <c r="T794" s="66" t="str">
        <f t="shared" si="258"/>
        <v>0.00</v>
      </c>
      <c r="U794" s="66">
        <f t="shared" si="259"/>
        <v>-1</v>
      </c>
      <c r="V794" s="66">
        <f t="shared" si="260"/>
        <v>86.33</v>
      </c>
      <c r="W794" s="66">
        <f t="shared" si="261"/>
        <v>1816.5</v>
      </c>
      <c r="X794" s="20">
        <f t="shared" si="262"/>
        <v>4.7525461051472609E-2</v>
      </c>
      <c r="Y794" s="67">
        <f t="shared" si="263"/>
        <v>0.86329999999999996</v>
      </c>
      <c r="Z794" s="68">
        <f t="shared" si="264"/>
        <v>8633</v>
      </c>
      <c r="AA794" s="65" t="s">
        <v>52</v>
      </c>
      <c r="AU794" s="23">
        <f t="shared" si="254"/>
        <v>-1</v>
      </c>
      <c r="AV794" s="23" t="str">
        <f t="shared" si="255"/>
        <v/>
      </c>
      <c r="AW794" s="23" t="str">
        <f t="shared" si="257"/>
        <v/>
      </c>
      <c r="AX794" s="23" t="str">
        <f t="shared" si="265"/>
        <v/>
      </c>
      <c r="AY794" s="23" t="str">
        <f t="shared" si="267"/>
        <v/>
      </c>
      <c r="AZ794" s="23"/>
      <c r="BA794" s="25">
        <v>12</v>
      </c>
      <c r="BB794" s="25">
        <v>8.6199999999999992</v>
      </c>
      <c r="BC794" s="25">
        <f t="shared" si="251"/>
        <v>7.6199999999999992</v>
      </c>
      <c r="BD794" s="25">
        <f t="shared" si="268"/>
        <v>8.0866000000000007</v>
      </c>
      <c r="BE794" t="s">
        <v>970</v>
      </c>
      <c r="BF794" s="55">
        <f t="shared" si="256"/>
        <v>0</v>
      </c>
      <c r="BG794" s="66"/>
      <c r="BH794" s="66"/>
      <c r="BI794" s="25"/>
      <c r="BJ794" s="25"/>
      <c r="BK794" s="20"/>
      <c r="BL794" s="24"/>
      <c r="BM794" s="25"/>
      <c r="BN794" s="25"/>
      <c r="BO794" s="25"/>
      <c r="BP794" s="126"/>
    </row>
    <row r="795" spans="1:68" hidden="1" x14ac:dyDescent="0.2">
      <c r="A795" s="56">
        <v>45367</v>
      </c>
      <c r="B795" s="60" t="s">
        <v>892</v>
      </c>
      <c r="C795" s="24" t="s">
        <v>1077</v>
      </c>
      <c r="D795" s="24" t="s">
        <v>573</v>
      </c>
      <c r="F795" s="74" t="s">
        <v>51</v>
      </c>
      <c r="G795" s="74" t="s">
        <v>103</v>
      </c>
      <c r="H795" s="24" t="s">
        <v>112</v>
      </c>
      <c r="I795" s="24">
        <v>8</v>
      </c>
      <c r="J795" s="24">
        <v>16</v>
      </c>
      <c r="K795" s="24" t="s">
        <v>1075</v>
      </c>
      <c r="L795" s="122">
        <v>2</v>
      </c>
      <c r="M795" s="74" t="s">
        <v>931</v>
      </c>
      <c r="N795" s="60" t="s">
        <v>6</v>
      </c>
      <c r="R795" s="79">
        <v>3.2</v>
      </c>
      <c r="S795" s="65" t="s">
        <v>363</v>
      </c>
      <c r="T795" s="66" t="str">
        <f t="shared" si="258"/>
        <v>0.00</v>
      </c>
      <c r="U795" s="66">
        <f t="shared" si="259"/>
        <v>-2</v>
      </c>
      <c r="V795" s="66">
        <f t="shared" si="260"/>
        <v>84.33</v>
      </c>
      <c r="W795" s="66">
        <f t="shared" si="261"/>
        <v>1818.5</v>
      </c>
      <c r="X795" s="20">
        <f t="shared" si="262"/>
        <v>4.6373384657684903E-2</v>
      </c>
      <c r="Y795" s="67">
        <f t="shared" si="263"/>
        <v>0.84329999999999994</v>
      </c>
      <c r="Z795" s="68">
        <f t="shared" si="264"/>
        <v>8433</v>
      </c>
      <c r="AA795" s="65" t="s">
        <v>52</v>
      </c>
      <c r="AU795" s="23">
        <f t="shared" si="254"/>
        <v>-2</v>
      </c>
      <c r="AV795" s="23" t="str">
        <f t="shared" si="255"/>
        <v/>
      </c>
      <c r="AW795" s="23" t="str">
        <f t="shared" si="257"/>
        <v/>
      </c>
      <c r="AX795" s="23" t="str">
        <f t="shared" si="265"/>
        <v/>
      </c>
      <c r="AY795" s="23" t="str">
        <f t="shared" si="267"/>
        <v/>
      </c>
      <c r="AZ795" s="23"/>
      <c r="BA795" s="25">
        <v>3.7</v>
      </c>
      <c r="BB795" s="25">
        <v>3.99</v>
      </c>
      <c r="BC795" s="25">
        <f t="shared" si="251"/>
        <v>5.98</v>
      </c>
      <c r="BD795" s="25">
        <f t="shared" si="268"/>
        <v>3.7807000000000004</v>
      </c>
      <c r="BE795" t="s">
        <v>970</v>
      </c>
      <c r="BF795" s="55">
        <f t="shared" si="256"/>
        <v>0</v>
      </c>
      <c r="BG795" s="66"/>
      <c r="BH795" s="66"/>
      <c r="BI795" s="25"/>
      <c r="BJ795" s="25"/>
      <c r="BK795" s="20"/>
      <c r="BL795" s="24"/>
      <c r="BM795" s="25"/>
      <c r="BN795" s="25"/>
      <c r="BO795" s="25"/>
      <c r="BP795" s="126"/>
    </row>
    <row r="796" spans="1:68" hidden="1" x14ac:dyDescent="0.2">
      <c r="A796" s="56">
        <v>45367</v>
      </c>
      <c r="B796" s="60" t="s">
        <v>892</v>
      </c>
      <c r="C796" s="24" t="s">
        <v>1079</v>
      </c>
      <c r="D796" s="24" t="s">
        <v>573</v>
      </c>
      <c r="F796" s="74" t="s">
        <v>51</v>
      </c>
      <c r="G796" s="74" t="s">
        <v>103</v>
      </c>
      <c r="H796" s="24" t="s">
        <v>943</v>
      </c>
      <c r="I796" s="24">
        <v>3</v>
      </c>
      <c r="J796" s="24">
        <v>7</v>
      </c>
      <c r="K796" s="24" t="s">
        <v>1078</v>
      </c>
      <c r="L796" s="122">
        <v>1</v>
      </c>
      <c r="M796" s="74" t="s">
        <v>931</v>
      </c>
      <c r="N796" s="60" t="s">
        <v>6</v>
      </c>
      <c r="R796" s="79">
        <v>5.2</v>
      </c>
      <c r="S796" s="65" t="s">
        <v>363</v>
      </c>
      <c r="T796" s="66" t="str">
        <f t="shared" si="258"/>
        <v>0.00</v>
      </c>
      <c r="U796" s="66">
        <f t="shared" si="259"/>
        <v>-1</v>
      </c>
      <c r="V796" s="66">
        <f t="shared" si="260"/>
        <v>83.33</v>
      </c>
      <c r="W796" s="66">
        <f t="shared" si="261"/>
        <v>1819.5</v>
      </c>
      <c r="X796" s="20">
        <f t="shared" si="262"/>
        <v>4.5798296235229456E-2</v>
      </c>
      <c r="Y796" s="67">
        <f t="shared" si="263"/>
        <v>0.83329999999999993</v>
      </c>
      <c r="Z796" s="68">
        <f t="shared" si="264"/>
        <v>8333</v>
      </c>
      <c r="AA796" s="65" t="s">
        <v>52</v>
      </c>
      <c r="AU796" s="23">
        <f t="shared" si="254"/>
        <v>-1</v>
      </c>
      <c r="AV796" s="23" t="str">
        <f t="shared" si="255"/>
        <v/>
      </c>
      <c r="AW796" s="23" t="str">
        <f t="shared" si="257"/>
        <v/>
      </c>
      <c r="AX796" s="23" t="str">
        <f t="shared" si="265"/>
        <v/>
      </c>
      <c r="AY796" s="23" t="str">
        <f t="shared" si="267"/>
        <v/>
      </c>
      <c r="AZ796" s="23"/>
      <c r="BA796" s="25">
        <v>5.2</v>
      </c>
      <c r="BB796" s="25">
        <v>5.3</v>
      </c>
      <c r="BC796" s="25">
        <f t="shared" si="251"/>
        <v>4.3</v>
      </c>
      <c r="BD796" s="25">
        <f t="shared" si="268"/>
        <v>4.9990000000000006</v>
      </c>
      <c r="BE796" t="s">
        <v>970</v>
      </c>
      <c r="BF796" s="55">
        <f t="shared" si="256"/>
        <v>0</v>
      </c>
      <c r="BG796" s="66"/>
      <c r="BH796" s="66"/>
      <c r="BI796" s="25"/>
      <c r="BJ796" s="25"/>
      <c r="BK796" s="20"/>
      <c r="BL796" s="24"/>
      <c r="BM796" s="25"/>
      <c r="BN796" s="25"/>
      <c r="BO796" s="25"/>
      <c r="BP796" s="126"/>
    </row>
    <row r="797" spans="1:68" hidden="1" x14ac:dyDescent="0.2">
      <c r="A797" s="56">
        <v>45367</v>
      </c>
      <c r="B797" s="60" t="s">
        <v>892</v>
      </c>
      <c r="C797" s="24" t="s">
        <v>1082</v>
      </c>
      <c r="D797" s="24" t="s">
        <v>573</v>
      </c>
      <c r="F797" s="74" t="s">
        <v>51</v>
      </c>
      <c r="G797" s="74" t="s">
        <v>103</v>
      </c>
      <c r="H797" s="24" t="s">
        <v>1080</v>
      </c>
      <c r="I797" s="24">
        <v>9</v>
      </c>
      <c r="J797" s="24">
        <v>5</v>
      </c>
      <c r="K797" s="26" t="s">
        <v>1081</v>
      </c>
      <c r="L797" s="122">
        <v>2</v>
      </c>
      <c r="M797" s="74" t="s">
        <v>358</v>
      </c>
      <c r="N797" s="60" t="s">
        <v>7</v>
      </c>
      <c r="R797" s="79">
        <v>3.8</v>
      </c>
      <c r="S797" s="65" t="s">
        <v>372</v>
      </c>
      <c r="T797" s="66">
        <f t="shared" si="258"/>
        <v>7.6</v>
      </c>
      <c r="U797" s="66">
        <f t="shared" si="259"/>
        <v>5.6</v>
      </c>
      <c r="V797" s="66">
        <f t="shared" si="260"/>
        <v>88.929999999999993</v>
      </c>
      <c r="W797" s="66">
        <f t="shared" si="261"/>
        <v>1821.5</v>
      </c>
      <c r="X797" s="20">
        <f t="shared" si="262"/>
        <v>4.882239912160307E-2</v>
      </c>
      <c r="Y797" s="67">
        <f t="shared" si="263"/>
        <v>0.88929999999999998</v>
      </c>
      <c r="Z797" s="68">
        <f t="shared" si="264"/>
        <v>8893</v>
      </c>
      <c r="AA797" s="65" t="s">
        <v>53</v>
      </c>
      <c r="AU797" s="23">
        <f t="shared" si="254"/>
        <v>5.6</v>
      </c>
      <c r="AV797" s="23" t="str">
        <f t="shared" si="255"/>
        <v/>
      </c>
      <c r="AW797" s="23" t="str">
        <f t="shared" si="257"/>
        <v/>
      </c>
      <c r="AX797" s="23" t="str">
        <f t="shared" si="265"/>
        <v/>
      </c>
      <c r="AY797" s="23" t="str">
        <f t="shared" si="267"/>
        <v/>
      </c>
      <c r="AZ797" s="23"/>
      <c r="BA797" s="25">
        <v>3.8</v>
      </c>
      <c r="BB797" s="25">
        <v>4.0999999999999996</v>
      </c>
      <c r="BC797" s="25">
        <f t="shared" si="251"/>
        <v>6.1999999999999993</v>
      </c>
      <c r="BD797" s="25">
        <f t="shared" si="268"/>
        <v>3.883</v>
      </c>
      <c r="BE797" t="s">
        <v>970</v>
      </c>
      <c r="BF797" s="55">
        <f t="shared" si="256"/>
        <v>0</v>
      </c>
      <c r="BG797" s="66"/>
      <c r="BH797" s="66"/>
      <c r="BI797" s="25"/>
      <c r="BJ797" s="25"/>
      <c r="BK797" s="20"/>
      <c r="BL797" s="24"/>
      <c r="BM797" s="25"/>
      <c r="BN797" s="25"/>
      <c r="BO797" s="25"/>
      <c r="BP797" s="126"/>
    </row>
    <row r="798" spans="1:68" hidden="1" x14ac:dyDescent="0.2">
      <c r="A798" s="56">
        <v>45367</v>
      </c>
      <c r="B798" s="60" t="s">
        <v>892</v>
      </c>
      <c r="C798" s="24" t="s">
        <v>1073</v>
      </c>
      <c r="D798" s="24" t="s">
        <v>573</v>
      </c>
      <c r="F798" s="74" t="s">
        <v>51</v>
      </c>
      <c r="G798" s="74" t="s">
        <v>103</v>
      </c>
      <c r="H798" s="24" t="s">
        <v>66</v>
      </c>
      <c r="I798" s="24">
        <v>2</v>
      </c>
      <c r="J798" s="24">
        <v>2</v>
      </c>
      <c r="K798" s="26" t="s">
        <v>1072</v>
      </c>
      <c r="L798" s="122">
        <v>1</v>
      </c>
      <c r="M798" s="74" t="s">
        <v>105</v>
      </c>
      <c r="N798" s="60" t="s">
        <v>6</v>
      </c>
      <c r="R798" s="79">
        <v>4.2</v>
      </c>
      <c r="S798" s="65" t="s">
        <v>372</v>
      </c>
      <c r="T798" s="66">
        <f t="shared" si="258"/>
        <v>4.2</v>
      </c>
      <c r="U798" s="66">
        <f t="shared" si="259"/>
        <v>3.2</v>
      </c>
      <c r="V798" s="66">
        <f t="shared" si="260"/>
        <v>92.13</v>
      </c>
      <c r="W798" s="66">
        <f t="shared" si="261"/>
        <v>1822.5</v>
      </c>
      <c r="X798" s="20">
        <f t="shared" si="262"/>
        <v>5.0551440329218107E-2</v>
      </c>
      <c r="Y798" s="67">
        <f t="shared" si="263"/>
        <v>0.92130000000000001</v>
      </c>
      <c r="Z798" s="68">
        <f t="shared" si="264"/>
        <v>9213</v>
      </c>
      <c r="AA798" s="65" t="s">
        <v>53</v>
      </c>
      <c r="AU798" s="23">
        <f t="shared" si="254"/>
        <v>3.2</v>
      </c>
      <c r="AV798" s="23" t="str">
        <f t="shared" si="255"/>
        <v/>
      </c>
      <c r="AW798" s="23" t="str">
        <f t="shared" si="257"/>
        <v/>
      </c>
      <c r="AX798" s="23" t="str">
        <f t="shared" si="265"/>
        <v/>
      </c>
      <c r="AY798" s="23" t="str">
        <f t="shared" si="267"/>
        <v/>
      </c>
      <c r="AZ798" s="23"/>
      <c r="BA798" s="25">
        <v>4.2</v>
      </c>
      <c r="BB798" s="25">
        <v>4.29</v>
      </c>
      <c r="BC798" s="25">
        <f t="shared" si="251"/>
        <v>3.29</v>
      </c>
      <c r="BD798" s="25">
        <f t="shared" si="268"/>
        <v>4.0597000000000003</v>
      </c>
      <c r="BE798" t="s">
        <v>970</v>
      </c>
      <c r="BF798" s="55">
        <f t="shared" si="256"/>
        <v>0</v>
      </c>
      <c r="BG798" s="66"/>
      <c r="BH798" s="66"/>
      <c r="BI798" s="25"/>
      <c r="BJ798" s="25"/>
      <c r="BK798" s="20"/>
      <c r="BL798" s="24"/>
      <c r="BM798" s="25"/>
      <c r="BN798" s="25"/>
      <c r="BO798" s="25"/>
      <c r="BP798" s="126"/>
    </row>
    <row r="799" spans="1:68" hidden="1" x14ac:dyDescent="0.2">
      <c r="A799" s="56">
        <v>45367</v>
      </c>
      <c r="B799" s="60" t="s">
        <v>892</v>
      </c>
      <c r="C799" s="24" t="s">
        <v>1076</v>
      </c>
      <c r="D799" s="24" t="s">
        <v>573</v>
      </c>
      <c r="F799" s="74" t="s">
        <v>51</v>
      </c>
      <c r="G799" s="74" t="s">
        <v>103</v>
      </c>
      <c r="H799" s="24" t="s">
        <v>58</v>
      </c>
      <c r="I799" s="61" t="s">
        <v>156</v>
      </c>
      <c r="J799" s="61" t="s">
        <v>80</v>
      </c>
      <c r="K799" s="26" t="s">
        <v>1074</v>
      </c>
      <c r="L799" s="122">
        <v>1</v>
      </c>
      <c r="M799" s="74" t="s">
        <v>931</v>
      </c>
      <c r="N799" s="60" t="s">
        <v>6</v>
      </c>
      <c r="R799" s="79">
        <v>4.5999999999999996</v>
      </c>
      <c r="S799" s="65" t="s">
        <v>372</v>
      </c>
      <c r="T799" s="66">
        <f t="shared" si="258"/>
        <v>4.5999999999999996</v>
      </c>
      <c r="U799" s="66">
        <f t="shared" si="259"/>
        <v>3.5999999999999996</v>
      </c>
      <c r="V799" s="66">
        <f t="shared" si="260"/>
        <v>95.72999999999999</v>
      </c>
      <c r="W799" s="66">
        <f t="shared" si="261"/>
        <v>1823.5</v>
      </c>
      <c r="X799" s="20">
        <f t="shared" si="262"/>
        <v>5.2497943515217985E-2</v>
      </c>
      <c r="Y799" s="67">
        <f t="shared" si="263"/>
        <v>0.95729999999999993</v>
      </c>
      <c r="Z799" s="68">
        <f t="shared" si="264"/>
        <v>9572.9999999999982</v>
      </c>
      <c r="AA799" s="65" t="s">
        <v>53</v>
      </c>
      <c r="AU799" s="23">
        <f t="shared" si="254"/>
        <v>3.5999999999999996</v>
      </c>
      <c r="AV799" s="23" t="str">
        <f t="shared" si="255"/>
        <v/>
      </c>
      <c r="AW799" s="23" t="str">
        <f t="shared" si="257"/>
        <v/>
      </c>
      <c r="AX799" s="23" t="str">
        <f t="shared" si="265"/>
        <v/>
      </c>
      <c r="AY799" s="23" t="str">
        <f t="shared" si="267"/>
        <v/>
      </c>
      <c r="AZ799" s="23"/>
      <c r="BA799" s="25">
        <v>5</v>
      </c>
      <c r="BB799" s="25">
        <v>5.46</v>
      </c>
      <c r="BC799" s="25">
        <f t="shared" si="251"/>
        <v>4.46</v>
      </c>
      <c r="BD799" s="25">
        <f t="shared" si="268"/>
        <v>5.1478000000000002</v>
      </c>
      <c r="BE799" t="s">
        <v>970</v>
      </c>
      <c r="BF799" s="55">
        <f t="shared" si="256"/>
        <v>0</v>
      </c>
      <c r="BG799" s="66"/>
      <c r="BH799" s="66"/>
      <c r="BI799" s="25"/>
      <c r="BJ799" s="25"/>
      <c r="BK799" s="20"/>
      <c r="BL799" s="24"/>
      <c r="BM799" s="25"/>
      <c r="BN799" s="25"/>
      <c r="BO799" s="25"/>
      <c r="BP799" s="126"/>
    </row>
    <row r="800" spans="1:68" hidden="1" x14ac:dyDescent="0.2">
      <c r="A800" s="56">
        <v>45367</v>
      </c>
      <c r="B800" s="60" t="s">
        <v>892</v>
      </c>
      <c r="C800" s="24" t="s">
        <v>1082</v>
      </c>
      <c r="D800" s="24" t="s">
        <v>573</v>
      </c>
      <c r="F800" s="74" t="s">
        <v>51</v>
      </c>
      <c r="G800" s="74" t="s">
        <v>103</v>
      </c>
      <c r="H800" s="24" t="s">
        <v>1080</v>
      </c>
      <c r="I800" s="24">
        <v>9</v>
      </c>
      <c r="J800" s="24">
        <v>5</v>
      </c>
      <c r="K800" s="26" t="s">
        <v>1081</v>
      </c>
      <c r="L800" s="122">
        <v>1</v>
      </c>
      <c r="M800" s="74" t="s">
        <v>931</v>
      </c>
      <c r="N800" s="60" t="s">
        <v>6</v>
      </c>
      <c r="R800" s="79">
        <v>17.7</v>
      </c>
      <c r="S800" s="65" t="s">
        <v>372</v>
      </c>
      <c r="T800" s="66">
        <f t="shared" si="258"/>
        <v>17.7</v>
      </c>
      <c r="U800" s="66">
        <f t="shared" si="259"/>
        <v>16.7</v>
      </c>
      <c r="V800" s="66">
        <f t="shared" si="260"/>
        <v>112.42999999999999</v>
      </c>
      <c r="W800" s="66">
        <f t="shared" si="261"/>
        <v>1824.5</v>
      </c>
      <c r="X800" s="20">
        <f t="shared" si="262"/>
        <v>6.1622362291038638E-2</v>
      </c>
      <c r="Y800" s="67">
        <f t="shared" si="263"/>
        <v>1.1242999999999999</v>
      </c>
      <c r="Z800" s="68">
        <f t="shared" si="264"/>
        <v>11243</v>
      </c>
      <c r="AA800" s="65" t="s">
        <v>53</v>
      </c>
      <c r="AU800" s="23">
        <f t="shared" si="254"/>
        <v>16.7</v>
      </c>
      <c r="AV800" s="23" t="str">
        <f t="shared" si="255"/>
        <v/>
      </c>
      <c r="AW800" s="23" t="str">
        <f t="shared" si="257"/>
        <v/>
      </c>
      <c r="AX800" s="23" t="str">
        <f t="shared" si="265"/>
        <v/>
      </c>
      <c r="AY800" s="23" t="str">
        <f t="shared" si="267"/>
        <v/>
      </c>
      <c r="AZ800" s="23"/>
      <c r="BA800" s="25">
        <v>17.7</v>
      </c>
      <c r="BB800" s="25">
        <v>20.71</v>
      </c>
      <c r="BC800" s="25">
        <f t="shared" si="251"/>
        <v>19.71</v>
      </c>
      <c r="BD800" s="25">
        <f t="shared" si="268"/>
        <v>19.330300000000001</v>
      </c>
      <c r="BE800" t="s">
        <v>970</v>
      </c>
      <c r="BF800" s="55">
        <f t="shared" si="256"/>
        <v>0</v>
      </c>
      <c r="BG800" s="66"/>
      <c r="BH800" s="66"/>
      <c r="BI800" s="25"/>
      <c r="BJ800" s="25"/>
      <c r="BK800" s="20"/>
      <c r="BL800" s="24"/>
      <c r="BM800" s="25"/>
      <c r="BN800" s="25"/>
      <c r="BO800" s="25"/>
      <c r="BP800" s="126"/>
    </row>
    <row r="801" spans="1:68" hidden="1" x14ac:dyDescent="0.2">
      <c r="A801" s="56">
        <v>45368</v>
      </c>
      <c r="B801" s="60" t="s">
        <v>892</v>
      </c>
      <c r="C801" s="24" t="s">
        <v>1083</v>
      </c>
      <c r="D801" s="24" t="s">
        <v>577</v>
      </c>
      <c r="F801" s="24" t="s">
        <v>659</v>
      </c>
      <c r="G801" s="74" t="s">
        <v>103</v>
      </c>
      <c r="H801" s="24" t="s">
        <v>958</v>
      </c>
      <c r="I801" s="61" t="s">
        <v>80</v>
      </c>
      <c r="J801" s="61" t="s">
        <v>136</v>
      </c>
      <c r="K801" s="24" t="s">
        <v>1084</v>
      </c>
      <c r="L801" s="122">
        <v>2</v>
      </c>
      <c r="M801" s="74" t="s">
        <v>105</v>
      </c>
      <c r="N801" s="60" t="s">
        <v>6</v>
      </c>
      <c r="R801" s="79">
        <v>5</v>
      </c>
      <c r="S801" s="65" t="s">
        <v>363</v>
      </c>
      <c r="T801" s="66" t="str">
        <f t="shared" si="258"/>
        <v>0.00</v>
      </c>
      <c r="U801" s="66">
        <f t="shared" si="259"/>
        <v>-2</v>
      </c>
      <c r="V801" s="66">
        <f t="shared" si="260"/>
        <v>110.42999999999999</v>
      </c>
      <c r="W801" s="66">
        <f t="shared" si="261"/>
        <v>1826.5</v>
      </c>
      <c r="X801" s="20">
        <f t="shared" si="262"/>
        <v>6.0459895975910206E-2</v>
      </c>
      <c r="Y801" s="67">
        <f t="shared" si="263"/>
        <v>1.1042999999999998</v>
      </c>
      <c r="Z801" s="68">
        <f t="shared" si="264"/>
        <v>11043</v>
      </c>
      <c r="AA801" s="88" t="s">
        <v>52</v>
      </c>
      <c r="AU801" s="23">
        <f t="shared" si="254"/>
        <v>-2</v>
      </c>
      <c r="AV801" s="23" t="str">
        <f t="shared" si="255"/>
        <v/>
      </c>
      <c r="AW801" s="23" t="str">
        <f t="shared" si="257"/>
        <v/>
      </c>
      <c r="AX801" s="23" t="str">
        <f t="shared" si="265"/>
        <v/>
      </c>
      <c r="AY801" s="23" t="str">
        <f t="shared" si="267"/>
        <v/>
      </c>
      <c r="AZ801" s="23"/>
      <c r="BA801" s="25">
        <v>0</v>
      </c>
      <c r="BB801" s="25">
        <v>0</v>
      </c>
      <c r="BC801" s="25">
        <f t="shared" si="251"/>
        <v>-2</v>
      </c>
      <c r="BD801" s="25">
        <f>0.94*(BB801-1)+1</f>
        <v>6.0000000000000053E-2</v>
      </c>
      <c r="BE801" t="s">
        <v>969</v>
      </c>
      <c r="BF801" s="55">
        <f t="shared" si="256"/>
        <v>0</v>
      </c>
      <c r="BG801" s="66"/>
      <c r="BH801" s="66"/>
      <c r="BI801" s="25"/>
      <c r="BJ801" s="25"/>
      <c r="BK801" s="20"/>
      <c r="BL801" s="24"/>
      <c r="BM801" s="25"/>
      <c r="BN801" s="25"/>
      <c r="BO801" s="25"/>
      <c r="BP801" s="126"/>
    </row>
    <row r="802" spans="1:68" hidden="1" x14ac:dyDescent="0.2">
      <c r="A802" s="56">
        <v>45368</v>
      </c>
      <c r="B802" s="60" t="s">
        <v>892</v>
      </c>
      <c r="C802" s="24" t="s">
        <v>1086</v>
      </c>
      <c r="D802" s="24" t="s">
        <v>577</v>
      </c>
      <c r="F802" s="24" t="s">
        <v>659</v>
      </c>
      <c r="G802" s="74" t="s">
        <v>103</v>
      </c>
      <c r="H802" s="24" t="s">
        <v>958</v>
      </c>
      <c r="I802" s="61" t="s">
        <v>156</v>
      </c>
      <c r="J802" s="61" t="s">
        <v>96</v>
      </c>
      <c r="K802" s="24" t="s">
        <v>1085</v>
      </c>
      <c r="L802" s="122">
        <v>1</v>
      </c>
      <c r="M802" s="74" t="s">
        <v>105</v>
      </c>
      <c r="N802" s="60" t="s">
        <v>6</v>
      </c>
      <c r="R802" s="79">
        <v>4</v>
      </c>
      <c r="S802" s="65" t="s">
        <v>363</v>
      </c>
      <c r="T802" s="66" t="str">
        <f t="shared" si="258"/>
        <v>0.00</v>
      </c>
      <c r="U802" s="66">
        <f t="shared" si="259"/>
        <v>-1</v>
      </c>
      <c r="V802" s="66">
        <f t="shared" si="260"/>
        <v>109.42999999999999</v>
      </c>
      <c r="W802" s="66">
        <f t="shared" si="261"/>
        <v>1827.5</v>
      </c>
      <c r="X802" s="20">
        <f t="shared" si="262"/>
        <v>5.9879616963064292E-2</v>
      </c>
      <c r="Y802" s="67">
        <f t="shared" si="263"/>
        <v>1.0942999999999998</v>
      </c>
      <c r="Z802" s="68">
        <f t="shared" si="264"/>
        <v>10943</v>
      </c>
      <c r="AA802" s="88" t="s">
        <v>52</v>
      </c>
      <c r="AU802" s="23">
        <f t="shared" si="254"/>
        <v>-1</v>
      </c>
      <c r="AV802" s="23" t="str">
        <f t="shared" si="255"/>
        <v/>
      </c>
      <c r="AW802" s="23" t="str">
        <f t="shared" si="257"/>
        <v/>
      </c>
      <c r="AX802" s="23" t="str">
        <f t="shared" si="265"/>
        <v/>
      </c>
      <c r="AY802" s="23" t="str">
        <f t="shared" si="267"/>
        <v/>
      </c>
      <c r="AZ802" s="23"/>
      <c r="BA802" s="25">
        <v>0</v>
      </c>
      <c r="BB802" s="25">
        <v>0</v>
      </c>
      <c r="BC802" s="25">
        <f t="shared" si="251"/>
        <v>-1</v>
      </c>
      <c r="BD802" s="25">
        <f>0.94*(BB802-1)+1</f>
        <v>6.0000000000000053E-2</v>
      </c>
      <c r="BE802" t="s">
        <v>970</v>
      </c>
      <c r="BF802" s="55">
        <f t="shared" si="256"/>
        <v>0</v>
      </c>
      <c r="BG802" s="66"/>
      <c r="BH802" s="66"/>
      <c r="BI802" s="25"/>
      <c r="BJ802" s="25"/>
      <c r="BK802" s="20"/>
      <c r="BL802" s="24"/>
      <c r="BM802" s="25"/>
      <c r="BN802" s="25"/>
      <c r="BO802" s="25"/>
      <c r="BP802" s="126"/>
    </row>
    <row r="803" spans="1:68" hidden="1" x14ac:dyDescent="0.2">
      <c r="A803" s="56">
        <v>45368</v>
      </c>
      <c r="B803" s="60" t="s">
        <v>892</v>
      </c>
      <c r="C803" s="24" t="s">
        <v>1090</v>
      </c>
      <c r="D803" s="24" t="s">
        <v>577</v>
      </c>
      <c r="F803" s="24" t="s">
        <v>659</v>
      </c>
      <c r="G803" s="74" t="s">
        <v>103</v>
      </c>
      <c r="H803" s="24" t="s">
        <v>958</v>
      </c>
      <c r="I803" s="24">
        <v>9</v>
      </c>
      <c r="J803" s="24">
        <v>7</v>
      </c>
      <c r="K803" s="24" t="s">
        <v>1088</v>
      </c>
      <c r="L803" s="122">
        <v>2</v>
      </c>
      <c r="M803" s="74" t="s">
        <v>105</v>
      </c>
      <c r="N803" s="60" t="s">
        <v>6</v>
      </c>
      <c r="R803" s="79">
        <v>4.8</v>
      </c>
      <c r="S803" s="65" t="s">
        <v>363</v>
      </c>
      <c r="T803" s="66" t="str">
        <f t="shared" si="258"/>
        <v>0.00</v>
      </c>
      <c r="U803" s="66">
        <f t="shared" si="259"/>
        <v>-2</v>
      </c>
      <c r="V803" s="66">
        <f t="shared" si="260"/>
        <v>107.42999999999999</v>
      </c>
      <c r="W803" s="66">
        <f t="shared" si="261"/>
        <v>1829.5</v>
      </c>
      <c r="X803" s="20">
        <f t="shared" si="262"/>
        <v>5.8720962011478542E-2</v>
      </c>
      <c r="Y803" s="67">
        <f t="shared" si="263"/>
        <v>1.0743</v>
      </c>
      <c r="Z803" s="68">
        <f t="shared" si="264"/>
        <v>10743</v>
      </c>
      <c r="AA803" s="88" t="s">
        <v>52</v>
      </c>
      <c r="AU803" s="23">
        <f t="shared" si="254"/>
        <v>-2</v>
      </c>
      <c r="AV803" s="23" t="str">
        <f t="shared" si="255"/>
        <v/>
      </c>
      <c r="AW803" s="23" t="str">
        <f t="shared" si="257"/>
        <v/>
      </c>
      <c r="AX803" s="23" t="str">
        <f t="shared" si="265"/>
        <v/>
      </c>
      <c r="AY803" s="23" t="str">
        <f t="shared" si="267"/>
        <v/>
      </c>
      <c r="AZ803" s="23"/>
      <c r="BA803" s="25">
        <v>0</v>
      </c>
      <c r="BB803" s="25">
        <v>0</v>
      </c>
      <c r="BC803" s="25">
        <f t="shared" si="251"/>
        <v>-2</v>
      </c>
      <c r="BD803" s="25">
        <f>0.94*(BB803-1)+1</f>
        <v>6.0000000000000053E-2</v>
      </c>
      <c r="BE803" t="s">
        <v>970</v>
      </c>
      <c r="BF803" s="55">
        <f t="shared" si="256"/>
        <v>0</v>
      </c>
      <c r="BG803" s="66"/>
      <c r="BH803" s="66"/>
      <c r="BI803" s="25"/>
      <c r="BJ803" s="25"/>
      <c r="BK803" s="20"/>
      <c r="BL803" s="24"/>
      <c r="BM803" s="25"/>
      <c r="BN803" s="25"/>
      <c r="BO803" s="25"/>
      <c r="BP803" s="126"/>
    </row>
    <row r="804" spans="1:68" hidden="1" x14ac:dyDescent="0.2">
      <c r="A804" s="56">
        <v>45368</v>
      </c>
      <c r="B804" s="60" t="s">
        <v>892</v>
      </c>
      <c r="C804" s="24" t="s">
        <v>1089</v>
      </c>
      <c r="D804" s="24" t="s">
        <v>577</v>
      </c>
      <c r="F804" s="74" t="s">
        <v>51</v>
      </c>
      <c r="G804" s="74" t="s">
        <v>103</v>
      </c>
      <c r="H804" s="24" t="s">
        <v>132</v>
      </c>
      <c r="I804" s="24">
        <v>8</v>
      </c>
      <c r="J804" s="24">
        <v>10</v>
      </c>
      <c r="K804" s="26" t="s">
        <v>1087</v>
      </c>
      <c r="L804" s="122">
        <v>2</v>
      </c>
      <c r="M804" s="74" t="s">
        <v>105</v>
      </c>
      <c r="N804" s="60" t="s">
        <v>6</v>
      </c>
      <c r="R804" s="79">
        <v>4.2</v>
      </c>
      <c r="S804" s="65" t="s">
        <v>372</v>
      </c>
      <c r="T804" s="66">
        <f t="shared" si="258"/>
        <v>8.4</v>
      </c>
      <c r="U804" s="66">
        <f t="shared" si="259"/>
        <v>6.4</v>
      </c>
      <c r="V804" s="66">
        <f t="shared" si="260"/>
        <v>113.83</v>
      </c>
      <c r="W804" s="66">
        <f t="shared" si="261"/>
        <v>1831.5</v>
      </c>
      <c r="X804" s="20">
        <f t="shared" si="262"/>
        <v>6.2151242151242153E-2</v>
      </c>
      <c r="Y804" s="67">
        <f t="shared" si="263"/>
        <v>1.1383000000000001</v>
      </c>
      <c r="Z804" s="68">
        <f t="shared" si="264"/>
        <v>11383</v>
      </c>
      <c r="AA804" s="65" t="s">
        <v>53</v>
      </c>
      <c r="AU804" s="23">
        <f t="shared" si="254"/>
        <v>6.4</v>
      </c>
      <c r="AV804" s="23" t="str">
        <f t="shared" si="255"/>
        <v/>
      </c>
      <c r="AW804" s="23" t="str">
        <f t="shared" si="257"/>
        <v/>
      </c>
      <c r="AX804" s="23" t="str">
        <f t="shared" si="265"/>
        <v/>
      </c>
      <c r="AY804" s="23" t="str">
        <f t="shared" si="267"/>
        <v/>
      </c>
      <c r="AZ804" s="23"/>
      <c r="BA804" s="25">
        <v>4.4000000000000004</v>
      </c>
      <c r="BB804" s="25">
        <v>4.54</v>
      </c>
      <c r="BC804" s="25">
        <f t="shared" ref="BC804:BC867" si="269">((BB804*(L804))-(L804))</f>
        <v>7.08</v>
      </c>
      <c r="BD804" s="25">
        <f t="shared" ref="BD804:BD821" si="270">0.93*(BB804-1)+1</f>
        <v>4.2922000000000002</v>
      </c>
      <c r="BE804" t="s">
        <v>970</v>
      </c>
      <c r="BF804" s="55">
        <f t="shared" si="256"/>
        <v>0</v>
      </c>
      <c r="BG804" s="66"/>
      <c r="BH804" s="66"/>
      <c r="BI804" s="25"/>
      <c r="BJ804" s="25"/>
      <c r="BK804" s="20"/>
      <c r="BL804" s="24"/>
      <c r="BM804" s="25"/>
      <c r="BN804" s="25"/>
      <c r="BO804" s="25"/>
      <c r="BP804" s="126"/>
    </row>
    <row r="805" spans="1:68" hidden="1" x14ac:dyDescent="0.2">
      <c r="A805" s="56">
        <v>45370</v>
      </c>
      <c r="B805" s="60" t="s">
        <v>892</v>
      </c>
      <c r="C805" s="24" t="s">
        <v>1094</v>
      </c>
      <c r="D805" s="24" t="s">
        <v>584</v>
      </c>
      <c r="F805" s="74" t="s">
        <v>51</v>
      </c>
      <c r="G805" s="74" t="s">
        <v>103</v>
      </c>
      <c r="H805" s="24" t="s">
        <v>285</v>
      </c>
      <c r="I805" s="24">
        <v>1</v>
      </c>
      <c r="J805" s="24">
        <v>5</v>
      </c>
      <c r="K805" s="87" t="s">
        <v>1091</v>
      </c>
      <c r="L805" s="122">
        <v>2</v>
      </c>
      <c r="M805" s="74" t="s">
        <v>105</v>
      </c>
      <c r="N805" s="60" t="s">
        <v>6</v>
      </c>
      <c r="R805" s="79">
        <v>3.8</v>
      </c>
      <c r="S805" s="65" t="s">
        <v>373</v>
      </c>
      <c r="T805" s="66" t="str">
        <f t="shared" si="258"/>
        <v>0.00</v>
      </c>
      <c r="U805" s="66">
        <f t="shared" si="259"/>
        <v>-2</v>
      </c>
      <c r="V805" s="66">
        <f t="shared" si="260"/>
        <v>111.83</v>
      </c>
      <c r="W805" s="66">
        <f t="shared" si="261"/>
        <v>1833.5</v>
      </c>
      <c r="X805" s="20">
        <f t="shared" si="262"/>
        <v>6.0992637032996996E-2</v>
      </c>
      <c r="Y805" s="67">
        <f t="shared" si="263"/>
        <v>1.1183000000000001</v>
      </c>
      <c r="Z805" s="68">
        <f t="shared" si="264"/>
        <v>11183</v>
      </c>
      <c r="AA805" s="88" t="s">
        <v>52</v>
      </c>
      <c r="AU805" s="23">
        <f t="shared" si="254"/>
        <v>-2</v>
      </c>
      <c r="AV805" s="23" t="str">
        <f t="shared" si="255"/>
        <v/>
      </c>
      <c r="AW805" s="23" t="str">
        <f t="shared" si="257"/>
        <v/>
      </c>
      <c r="AX805" s="23" t="str">
        <f t="shared" si="265"/>
        <v/>
      </c>
      <c r="AY805" s="23" t="str">
        <f t="shared" si="267"/>
        <v/>
      </c>
      <c r="AZ805" s="23"/>
      <c r="BA805" s="25">
        <v>6.5</v>
      </c>
      <c r="BB805" s="25">
        <v>6.2</v>
      </c>
      <c r="BC805" s="25">
        <f t="shared" si="269"/>
        <v>10.4</v>
      </c>
      <c r="BD805" s="25">
        <f t="shared" si="270"/>
        <v>5.8360000000000003</v>
      </c>
      <c r="BE805" t="s">
        <v>970</v>
      </c>
      <c r="BF805" s="55">
        <f t="shared" si="256"/>
        <v>0</v>
      </c>
      <c r="BG805" s="66"/>
      <c r="BH805" s="66"/>
      <c r="BI805" s="25"/>
      <c r="BJ805" s="25"/>
      <c r="BK805" s="20"/>
      <c r="BL805" s="24"/>
      <c r="BM805" s="25"/>
      <c r="BN805" s="25"/>
      <c r="BO805" s="25"/>
      <c r="BP805" s="126"/>
    </row>
    <row r="806" spans="1:68" hidden="1" x14ac:dyDescent="0.2">
      <c r="A806" s="56">
        <v>45370</v>
      </c>
      <c r="B806" s="60" t="s">
        <v>892</v>
      </c>
      <c r="C806" s="24" t="s">
        <v>1093</v>
      </c>
      <c r="D806" s="24" t="s">
        <v>584</v>
      </c>
      <c r="F806" s="74" t="s">
        <v>51</v>
      </c>
      <c r="G806" s="74" t="s">
        <v>103</v>
      </c>
      <c r="H806" s="24" t="s">
        <v>1038</v>
      </c>
      <c r="I806" s="24">
        <v>7</v>
      </c>
      <c r="J806" s="24">
        <v>5</v>
      </c>
      <c r="K806" s="87" t="s">
        <v>1092</v>
      </c>
      <c r="L806" s="122">
        <v>2</v>
      </c>
      <c r="M806" s="74" t="s">
        <v>931</v>
      </c>
      <c r="N806" s="60" t="s">
        <v>6</v>
      </c>
      <c r="R806" s="79">
        <v>5.4</v>
      </c>
      <c r="S806" s="65" t="s">
        <v>373</v>
      </c>
      <c r="T806" s="66" t="str">
        <f t="shared" si="258"/>
        <v>0.00</v>
      </c>
      <c r="U806" s="66">
        <f t="shared" si="259"/>
        <v>-2</v>
      </c>
      <c r="V806" s="66">
        <f t="shared" si="260"/>
        <v>109.83</v>
      </c>
      <c r="W806" s="66">
        <f t="shared" si="261"/>
        <v>1835.5</v>
      </c>
      <c r="X806" s="20">
        <f t="shared" si="262"/>
        <v>5.9836556796513209E-2</v>
      </c>
      <c r="Y806" s="67">
        <f t="shared" si="263"/>
        <v>1.0983000000000001</v>
      </c>
      <c r="Z806" s="68">
        <f t="shared" si="264"/>
        <v>10983</v>
      </c>
      <c r="AA806" s="88" t="s">
        <v>52</v>
      </c>
      <c r="AU806" s="23">
        <f t="shared" si="254"/>
        <v>-2</v>
      </c>
      <c r="AV806" s="23" t="str">
        <f t="shared" si="255"/>
        <v/>
      </c>
      <c r="AW806" s="23" t="str">
        <f t="shared" si="257"/>
        <v/>
      </c>
      <c r="AX806" s="23" t="str">
        <f t="shared" si="265"/>
        <v/>
      </c>
      <c r="AY806" s="23" t="str">
        <f t="shared" si="267"/>
        <v/>
      </c>
      <c r="AZ806" s="23"/>
      <c r="BA806" s="25">
        <v>5.5</v>
      </c>
      <c r="BB806" s="25">
        <v>6.2</v>
      </c>
      <c r="BC806" s="25">
        <f t="shared" si="269"/>
        <v>10.4</v>
      </c>
      <c r="BD806" s="25">
        <f t="shared" si="270"/>
        <v>5.8360000000000003</v>
      </c>
      <c r="BE806" t="s">
        <v>969</v>
      </c>
      <c r="BF806" s="55">
        <f t="shared" si="256"/>
        <v>0</v>
      </c>
      <c r="BG806" s="66"/>
      <c r="BH806" s="66"/>
      <c r="BI806" s="25"/>
      <c r="BJ806" s="25"/>
      <c r="BK806" s="20"/>
      <c r="BL806" s="24"/>
      <c r="BM806" s="25"/>
      <c r="BN806" s="25"/>
      <c r="BO806" s="25"/>
      <c r="BP806" s="126"/>
    </row>
    <row r="807" spans="1:68" hidden="1" x14ac:dyDescent="0.2">
      <c r="A807" s="56">
        <v>45371</v>
      </c>
      <c r="B807" s="60" t="s">
        <v>892</v>
      </c>
      <c r="C807" s="24" t="s">
        <v>1096</v>
      </c>
      <c r="D807" s="24" t="s">
        <v>397</v>
      </c>
      <c r="F807" s="74" t="s">
        <v>51</v>
      </c>
      <c r="G807" s="74" t="s">
        <v>103</v>
      </c>
      <c r="H807" s="24" t="s">
        <v>55</v>
      </c>
      <c r="I807" s="24">
        <v>7</v>
      </c>
      <c r="J807" s="24">
        <v>13</v>
      </c>
      <c r="K807" s="27" t="s">
        <v>1095</v>
      </c>
      <c r="L807" s="122">
        <v>2</v>
      </c>
      <c r="M807" s="74" t="s">
        <v>105</v>
      </c>
      <c r="N807" s="60" t="s">
        <v>6</v>
      </c>
      <c r="R807" s="79">
        <v>7</v>
      </c>
      <c r="S807" s="65" t="s">
        <v>371</v>
      </c>
      <c r="T807" s="66" t="str">
        <f t="shared" si="258"/>
        <v>0.00</v>
      </c>
      <c r="U807" s="66">
        <f t="shared" si="259"/>
        <v>-2</v>
      </c>
      <c r="V807" s="66">
        <f t="shared" si="260"/>
        <v>107.83</v>
      </c>
      <c r="W807" s="66">
        <f t="shared" si="261"/>
        <v>1837.5</v>
      </c>
      <c r="X807" s="20">
        <f t="shared" si="262"/>
        <v>5.8682993197278911E-2</v>
      </c>
      <c r="Y807" s="67">
        <f t="shared" si="263"/>
        <v>1.0783</v>
      </c>
      <c r="Z807" s="68">
        <f t="shared" si="264"/>
        <v>10783</v>
      </c>
      <c r="AA807" s="88" t="s">
        <v>52</v>
      </c>
      <c r="AU807" s="23">
        <f t="shared" si="254"/>
        <v>-2</v>
      </c>
      <c r="AV807" s="23" t="str">
        <f t="shared" si="255"/>
        <v/>
      </c>
      <c r="AW807" s="23" t="str">
        <f t="shared" si="257"/>
        <v/>
      </c>
      <c r="AX807" s="23" t="str">
        <f t="shared" si="265"/>
        <v/>
      </c>
      <c r="AY807" s="23" t="str">
        <f t="shared" si="267"/>
        <v/>
      </c>
      <c r="AZ807" s="23"/>
      <c r="BA807" s="25">
        <v>5</v>
      </c>
      <c r="BB807" s="25">
        <v>4.29</v>
      </c>
      <c r="BC807" s="25">
        <f t="shared" si="269"/>
        <v>6.58</v>
      </c>
      <c r="BD807" s="25">
        <f t="shared" si="270"/>
        <v>4.0597000000000003</v>
      </c>
      <c r="BE807" t="s">
        <v>969</v>
      </c>
      <c r="BF807" s="55">
        <f t="shared" si="256"/>
        <v>0</v>
      </c>
      <c r="BG807" s="66"/>
      <c r="BH807" s="66"/>
      <c r="BI807" s="25"/>
      <c r="BJ807" s="25"/>
      <c r="BK807" s="20"/>
      <c r="BL807" s="24"/>
      <c r="BM807" s="25"/>
      <c r="BN807" s="25"/>
      <c r="BO807" s="25"/>
      <c r="BP807" s="126"/>
    </row>
    <row r="808" spans="1:68" hidden="1" x14ac:dyDescent="0.2">
      <c r="A808" s="56">
        <v>45371</v>
      </c>
      <c r="B808" s="60" t="s">
        <v>892</v>
      </c>
      <c r="C808" s="24" t="s">
        <v>1096</v>
      </c>
      <c r="D808" s="24" t="s">
        <v>397</v>
      </c>
      <c r="F808" s="74" t="s">
        <v>51</v>
      </c>
      <c r="G808" s="74" t="s">
        <v>103</v>
      </c>
      <c r="H808" s="24" t="s">
        <v>55</v>
      </c>
      <c r="I808" s="24">
        <v>7</v>
      </c>
      <c r="J808" s="24">
        <v>13</v>
      </c>
      <c r="K808" s="26" t="s">
        <v>1095</v>
      </c>
      <c r="L808" s="122">
        <v>2</v>
      </c>
      <c r="M808" s="74" t="s">
        <v>105</v>
      </c>
      <c r="N808" s="60" t="s">
        <v>7</v>
      </c>
      <c r="R808" s="79">
        <v>2.6</v>
      </c>
      <c r="S808" s="65" t="s">
        <v>371</v>
      </c>
      <c r="T808" s="66">
        <f t="shared" si="258"/>
        <v>5.2</v>
      </c>
      <c r="U808" s="66">
        <f t="shared" si="259"/>
        <v>3.2</v>
      </c>
      <c r="V808" s="66">
        <f t="shared" si="260"/>
        <v>111.03</v>
      </c>
      <c r="W808" s="66">
        <f t="shared" si="261"/>
        <v>1839.5</v>
      </c>
      <c r="X808" s="20">
        <f t="shared" si="262"/>
        <v>6.0358793150312583E-2</v>
      </c>
      <c r="Y808" s="67">
        <f t="shared" si="263"/>
        <v>1.1103000000000001</v>
      </c>
      <c r="Z808" s="68">
        <f t="shared" si="264"/>
        <v>11103</v>
      </c>
      <c r="AA808" s="65" t="s">
        <v>53</v>
      </c>
      <c r="AU808" s="23">
        <f t="shared" si="254"/>
        <v>3.2</v>
      </c>
      <c r="AV808" s="23" t="str">
        <f t="shared" si="255"/>
        <v/>
      </c>
      <c r="AW808" s="23" t="str">
        <f t="shared" si="257"/>
        <v/>
      </c>
      <c r="AX808" s="23" t="str">
        <f t="shared" si="265"/>
        <v/>
      </c>
      <c r="AY808" s="23" t="str">
        <f t="shared" si="267"/>
        <v/>
      </c>
      <c r="AZ808" s="23"/>
      <c r="BA808" s="25">
        <v>1.9</v>
      </c>
      <c r="BB808" s="25">
        <v>1.68</v>
      </c>
      <c r="BC808" s="25">
        <f t="shared" si="269"/>
        <v>1.3599999999999999</v>
      </c>
      <c r="BD808" s="25">
        <f t="shared" si="270"/>
        <v>1.6324000000000001</v>
      </c>
      <c r="BE808" t="s">
        <v>969</v>
      </c>
      <c r="BF808" s="55">
        <f t="shared" si="256"/>
        <v>0</v>
      </c>
      <c r="BG808" s="66"/>
      <c r="BH808" s="66"/>
      <c r="BI808" s="25"/>
      <c r="BJ808" s="25"/>
      <c r="BK808" s="20"/>
      <c r="BL808" s="24"/>
      <c r="BM808" s="25"/>
      <c r="BN808" s="25"/>
      <c r="BO808" s="25"/>
      <c r="BP808" s="126"/>
    </row>
    <row r="809" spans="1:68" hidden="1" x14ac:dyDescent="0.2">
      <c r="A809" s="56">
        <v>45371</v>
      </c>
      <c r="B809" s="60" t="s">
        <v>892</v>
      </c>
      <c r="C809" s="24" t="s">
        <v>1099</v>
      </c>
      <c r="D809" s="24" t="s">
        <v>397</v>
      </c>
      <c r="F809" s="74" t="s">
        <v>51</v>
      </c>
      <c r="G809" s="74" t="s">
        <v>152</v>
      </c>
      <c r="H809" s="24" t="s">
        <v>473</v>
      </c>
      <c r="I809" s="61" t="s">
        <v>84</v>
      </c>
      <c r="J809" s="61" t="s">
        <v>80</v>
      </c>
      <c r="K809" s="24" t="s">
        <v>1097</v>
      </c>
      <c r="L809" s="122">
        <v>1</v>
      </c>
      <c r="M809" s="74" t="s">
        <v>105</v>
      </c>
      <c r="N809" s="60" t="s">
        <v>6</v>
      </c>
      <c r="R809" s="79">
        <v>8</v>
      </c>
      <c r="S809" s="65" t="s">
        <v>363</v>
      </c>
      <c r="T809" s="66" t="str">
        <f t="shared" si="258"/>
        <v>0.00</v>
      </c>
      <c r="U809" s="66">
        <f t="shared" si="259"/>
        <v>-1</v>
      </c>
      <c r="V809" s="66">
        <f t="shared" si="260"/>
        <v>110.03</v>
      </c>
      <c r="W809" s="66">
        <f t="shared" si="261"/>
        <v>1840.5</v>
      </c>
      <c r="X809" s="20">
        <f t="shared" si="262"/>
        <v>5.9782667753327898E-2</v>
      </c>
      <c r="Y809" s="67">
        <f t="shared" si="263"/>
        <v>1.1003000000000001</v>
      </c>
      <c r="Z809" s="68">
        <f t="shared" si="264"/>
        <v>11003</v>
      </c>
      <c r="AA809" s="88" t="s">
        <v>52</v>
      </c>
      <c r="AU809" s="23" t="str">
        <f t="shared" si="254"/>
        <v/>
      </c>
      <c r="AV809" s="23" t="str">
        <f t="shared" si="255"/>
        <v/>
      </c>
      <c r="AW809" s="23">
        <f t="shared" si="257"/>
        <v>-1</v>
      </c>
      <c r="AX809" s="23" t="str">
        <f t="shared" si="265"/>
        <v/>
      </c>
      <c r="AY809" s="23" t="str">
        <f t="shared" si="267"/>
        <v/>
      </c>
      <c r="AZ809" s="23"/>
      <c r="BA809" s="25">
        <v>0</v>
      </c>
      <c r="BB809" s="25">
        <v>9.65</v>
      </c>
      <c r="BC809" s="25">
        <f t="shared" si="269"/>
        <v>8.65</v>
      </c>
      <c r="BD809" s="25">
        <f t="shared" si="270"/>
        <v>9.0445000000000011</v>
      </c>
      <c r="BE809" t="s">
        <v>970</v>
      </c>
      <c r="BF809" s="55">
        <f t="shared" si="256"/>
        <v>0</v>
      </c>
      <c r="BG809" s="66"/>
      <c r="BH809" s="66"/>
      <c r="BI809" s="25"/>
      <c r="BJ809" s="25"/>
      <c r="BK809" s="20"/>
      <c r="BL809" s="24"/>
      <c r="BM809" s="25"/>
      <c r="BN809" s="25"/>
      <c r="BO809" s="25"/>
      <c r="BP809" s="126"/>
    </row>
    <row r="810" spans="1:68" hidden="1" x14ac:dyDescent="0.2">
      <c r="A810" s="56">
        <v>45371</v>
      </c>
      <c r="B810" s="60" t="s">
        <v>892</v>
      </c>
      <c r="C810" s="24" t="s">
        <v>1100</v>
      </c>
      <c r="D810" s="24" t="s">
        <v>397</v>
      </c>
      <c r="F810" s="74" t="s">
        <v>51</v>
      </c>
      <c r="G810" s="74" t="s">
        <v>152</v>
      </c>
      <c r="H810" s="24" t="s">
        <v>473</v>
      </c>
      <c r="I810" s="24">
        <v>10</v>
      </c>
      <c r="J810" s="24">
        <v>9</v>
      </c>
      <c r="K810" s="87" t="s">
        <v>1098</v>
      </c>
      <c r="L810" s="122">
        <v>1</v>
      </c>
      <c r="M810" s="74" t="s">
        <v>105</v>
      </c>
      <c r="N810" s="60" t="s">
        <v>6</v>
      </c>
      <c r="R810" s="79">
        <v>7.5</v>
      </c>
      <c r="S810" s="65" t="s">
        <v>373</v>
      </c>
      <c r="T810" s="66" t="str">
        <f t="shared" si="258"/>
        <v>0.00</v>
      </c>
      <c r="U810" s="66">
        <f t="shared" si="259"/>
        <v>-1</v>
      </c>
      <c r="V810" s="66">
        <f t="shared" si="260"/>
        <v>109.03</v>
      </c>
      <c r="W810" s="66">
        <f t="shared" si="261"/>
        <v>1841.5</v>
      </c>
      <c r="X810" s="20">
        <f t="shared" si="262"/>
        <v>5.9207168069508556E-2</v>
      </c>
      <c r="Y810" s="67">
        <f t="shared" si="263"/>
        <v>1.0903</v>
      </c>
      <c r="Z810" s="68">
        <f t="shared" si="264"/>
        <v>10903</v>
      </c>
      <c r="AA810" s="88" t="s">
        <v>52</v>
      </c>
      <c r="AU810" s="23" t="str">
        <f t="shared" si="254"/>
        <v/>
      </c>
      <c r="AV810" s="23" t="str">
        <f t="shared" si="255"/>
        <v/>
      </c>
      <c r="AW810" s="23">
        <f t="shared" si="257"/>
        <v>-1</v>
      </c>
      <c r="AX810" s="23" t="str">
        <f t="shared" si="265"/>
        <v/>
      </c>
      <c r="AY810" s="23" t="str">
        <f t="shared" si="267"/>
        <v/>
      </c>
      <c r="AZ810" s="23"/>
      <c r="BA810" s="25">
        <v>0</v>
      </c>
      <c r="BB810" s="25">
        <v>8.0299999999999994</v>
      </c>
      <c r="BC810" s="25">
        <f t="shared" si="269"/>
        <v>7.0299999999999994</v>
      </c>
      <c r="BD810" s="25">
        <f t="shared" si="270"/>
        <v>7.5378999999999996</v>
      </c>
      <c r="BE810" t="s">
        <v>970</v>
      </c>
      <c r="BF810" s="55">
        <f t="shared" si="256"/>
        <v>0</v>
      </c>
      <c r="BG810" s="66"/>
      <c r="BH810" s="66"/>
      <c r="BI810" s="25"/>
      <c r="BJ810" s="25"/>
      <c r="BK810" s="20"/>
      <c r="BL810" s="24"/>
      <c r="BM810" s="25"/>
      <c r="BN810" s="25"/>
      <c r="BO810" s="25"/>
      <c r="BP810" s="126"/>
    </row>
    <row r="811" spans="1:68" hidden="1" x14ac:dyDescent="0.2">
      <c r="A811" s="56">
        <v>45372</v>
      </c>
      <c r="B811" s="60" t="s">
        <v>892</v>
      </c>
      <c r="C811" s="24" t="s">
        <v>1102</v>
      </c>
      <c r="D811" s="24" t="s">
        <v>398</v>
      </c>
      <c r="F811" s="74" t="s">
        <v>51</v>
      </c>
      <c r="G811" s="74" t="s">
        <v>121</v>
      </c>
      <c r="H811" s="24" t="s">
        <v>86</v>
      </c>
      <c r="I811" s="24">
        <v>8</v>
      </c>
      <c r="J811" s="24">
        <v>5</v>
      </c>
      <c r="K811" s="24" t="s">
        <v>1101</v>
      </c>
      <c r="L811" s="122">
        <v>1</v>
      </c>
      <c r="M811" s="74" t="s">
        <v>105</v>
      </c>
      <c r="N811" s="60" t="s">
        <v>6</v>
      </c>
      <c r="R811" s="79">
        <v>13</v>
      </c>
      <c r="S811" s="65" t="s">
        <v>363</v>
      </c>
      <c r="T811" s="66" t="str">
        <f t="shared" si="258"/>
        <v>0.00</v>
      </c>
      <c r="U811" s="66">
        <f t="shared" si="259"/>
        <v>-1</v>
      </c>
      <c r="V811" s="66">
        <f t="shared" si="260"/>
        <v>108.03</v>
      </c>
      <c r="W811" s="66">
        <f t="shared" si="261"/>
        <v>1842.5</v>
      </c>
      <c r="X811" s="20">
        <f t="shared" si="262"/>
        <v>5.8632293080054278E-2</v>
      </c>
      <c r="Y811" s="67">
        <f t="shared" si="263"/>
        <v>1.0803</v>
      </c>
      <c r="Z811" s="68">
        <f t="shared" si="264"/>
        <v>10803</v>
      </c>
      <c r="AA811" s="88" t="s">
        <v>52</v>
      </c>
      <c r="AU811" s="23" t="str">
        <f t="shared" si="254"/>
        <v/>
      </c>
      <c r="AV811" s="23">
        <f t="shared" si="255"/>
        <v>-1</v>
      </c>
      <c r="AW811" s="23" t="str">
        <f t="shared" si="257"/>
        <v/>
      </c>
      <c r="AX811" s="23" t="str">
        <f t="shared" si="265"/>
        <v/>
      </c>
      <c r="AY811" s="23" t="str">
        <f t="shared" si="267"/>
        <v/>
      </c>
      <c r="AZ811" s="23" t="s">
        <v>720</v>
      </c>
      <c r="BA811" s="25">
        <v>0</v>
      </c>
      <c r="BB811" s="25">
        <v>14.87</v>
      </c>
      <c r="BC811" s="25">
        <f t="shared" si="269"/>
        <v>13.87</v>
      </c>
      <c r="BD811" s="25">
        <f t="shared" si="270"/>
        <v>13.899100000000001</v>
      </c>
      <c r="BE811" t="s">
        <v>969</v>
      </c>
      <c r="BF811" s="55">
        <f t="shared" si="256"/>
        <v>0</v>
      </c>
      <c r="BG811" s="66"/>
      <c r="BH811" s="66"/>
      <c r="BI811" s="25"/>
      <c r="BJ811" s="25"/>
      <c r="BK811" s="20"/>
      <c r="BL811" s="24"/>
      <c r="BM811" s="25"/>
      <c r="BN811" s="25"/>
      <c r="BO811" s="25"/>
      <c r="BP811" s="126"/>
    </row>
    <row r="812" spans="1:68" hidden="1" x14ac:dyDescent="0.2">
      <c r="A812" s="56">
        <v>45372</v>
      </c>
      <c r="B812" s="60" t="s">
        <v>892</v>
      </c>
      <c r="C812" s="24" t="s">
        <v>1102</v>
      </c>
      <c r="D812" s="24" t="s">
        <v>398</v>
      </c>
      <c r="F812" s="74" t="s">
        <v>51</v>
      </c>
      <c r="G812" s="74" t="s">
        <v>121</v>
      </c>
      <c r="H812" s="24" t="s">
        <v>86</v>
      </c>
      <c r="I812" s="24">
        <v>8</v>
      </c>
      <c r="J812" s="24">
        <v>5</v>
      </c>
      <c r="K812" s="24" t="s">
        <v>1101</v>
      </c>
      <c r="L812" s="122">
        <v>1</v>
      </c>
      <c r="M812" s="74" t="s">
        <v>105</v>
      </c>
      <c r="N812" s="60" t="s">
        <v>6</v>
      </c>
      <c r="R812" s="79">
        <v>2.7</v>
      </c>
      <c r="S812" s="65" t="s">
        <v>363</v>
      </c>
      <c r="T812" s="66" t="str">
        <f t="shared" si="258"/>
        <v>0.00</v>
      </c>
      <c r="U812" s="66">
        <f t="shared" si="259"/>
        <v>-1</v>
      </c>
      <c r="V812" s="66">
        <f t="shared" si="260"/>
        <v>107.03</v>
      </c>
      <c r="W812" s="66">
        <f t="shared" si="261"/>
        <v>1843.5</v>
      </c>
      <c r="X812" s="20">
        <f t="shared" si="262"/>
        <v>5.8058041768375375E-2</v>
      </c>
      <c r="Y812" s="67">
        <f t="shared" si="263"/>
        <v>1.0703</v>
      </c>
      <c r="Z812" s="68">
        <f t="shared" si="264"/>
        <v>10703</v>
      </c>
      <c r="AA812" s="88" t="s">
        <v>52</v>
      </c>
      <c r="AU812" s="23" t="str">
        <f t="shared" si="254"/>
        <v/>
      </c>
      <c r="AV812" s="23">
        <f t="shared" si="255"/>
        <v>-1</v>
      </c>
      <c r="AW812" s="23" t="str">
        <f t="shared" si="257"/>
        <v/>
      </c>
      <c r="AX812" s="23" t="str">
        <f t="shared" si="265"/>
        <v/>
      </c>
      <c r="AY812" s="23" t="str">
        <f t="shared" si="267"/>
        <v/>
      </c>
      <c r="AZ812" s="23" t="s">
        <v>720</v>
      </c>
      <c r="BA812" s="25">
        <v>0</v>
      </c>
      <c r="BB812" s="25">
        <v>4.58</v>
      </c>
      <c r="BC812" s="25">
        <f t="shared" si="269"/>
        <v>3.58</v>
      </c>
      <c r="BD812" s="25">
        <f t="shared" si="270"/>
        <v>4.3293999999999997</v>
      </c>
      <c r="BE812" t="s">
        <v>969</v>
      </c>
      <c r="BF812" s="55">
        <f t="shared" si="256"/>
        <v>0</v>
      </c>
      <c r="BG812" s="66"/>
      <c r="BH812" s="66"/>
      <c r="BI812" s="25"/>
      <c r="BJ812" s="25"/>
      <c r="BK812" s="20"/>
      <c r="BL812" s="24"/>
      <c r="BM812" s="25"/>
      <c r="BN812" s="25"/>
      <c r="BO812" s="25"/>
      <c r="BP812" s="126"/>
    </row>
    <row r="813" spans="1:68" hidden="1" x14ac:dyDescent="0.2">
      <c r="A813" s="56">
        <v>45373</v>
      </c>
      <c r="B813" s="60" t="s">
        <v>892</v>
      </c>
      <c r="C813" s="24" t="s">
        <v>1108</v>
      </c>
      <c r="D813" s="24" t="s">
        <v>562</v>
      </c>
      <c r="F813" s="74" t="s">
        <v>51</v>
      </c>
      <c r="G813" s="74" t="s">
        <v>103</v>
      </c>
      <c r="H813" s="24" t="s">
        <v>529</v>
      </c>
      <c r="I813" s="24">
        <v>3</v>
      </c>
      <c r="J813" s="24">
        <v>6</v>
      </c>
      <c r="K813" s="24" t="s">
        <v>1103</v>
      </c>
      <c r="L813" s="122">
        <v>2</v>
      </c>
      <c r="M813" s="74" t="s">
        <v>105</v>
      </c>
      <c r="N813" s="60" t="s">
        <v>6</v>
      </c>
      <c r="R813" s="79">
        <v>5.76</v>
      </c>
      <c r="S813" s="65" t="s">
        <v>363</v>
      </c>
      <c r="T813" s="66" t="str">
        <f t="shared" si="258"/>
        <v>0.00</v>
      </c>
      <c r="U813" s="66">
        <f t="shared" si="259"/>
        <v>-2</v>
      </c>
      <c r="V813" s="66">
        <f t="shared" si="260"/>
        <v>105.03</v>
      </c>
      <c r="W813" s="66">
        <f t="shared" si="261"/>
        <v>1845.5</v>
      </c>
      <c r="X813" s="20">
        <f t="shared" si="262"/>
        <v>5.6911406123001898E-2</v>
      </c>
      <c r="Y813" s="67">
        <f t="shared" si="263"/>
        <v>1.0503</v>
      </c>
      <c r="Z813" s="68">
        <f t="shared" si="264"/>
        <v>10503</v>
      </c>
      <c r="AA813" s="88" t="s">
        <v>52</v>
      </c>
      <c r="AU813" s="23">
        <f t="shared" si="254"/>
        <v>-2</v>
      </c>
      <c r="AV813" s="23" t="str">
        <f t="shared" si="255"/>
        <v/>
      </c>
      <c r="AW813" s="23" t="str">
        <f t="shared" si="257"/>
        <v/>
      </c>
      <c r="AX813" s="23" t="str">
        <f t="shared" si="265"/>
        <v/>
      </c>
      <c r="AY813" s="23" t="str">
        <f t="shared" si="267"/>
        <v/>
      </c>
      <c r="AZ813" s="23"/>
      <c r="BA813" s="25">
        <v>5.8</v>
      </c>
      <c r="BB813" s="25">
        <v>6.58</v>
      </c>
      <c r="BC813" s="25">
        <f t="shared" si="269"/>
        <v>11.16</v>
      </c>
      <c r="BD813" s="25">
        <f t="shared" si="270"/>
        <v>6.1894</v>
      </c>
      <c r="BE813" t="s">
        <v>970</v>
      </c>
      <c r="BF813" s="55">
        <f t="shared" si="256"/>
        <v>0</v>
      </c>
      <c r="BG813" s="66"/>
      <c r="BH813" s="66"/>
      <c r="BI813" s="25"/>
      <c r="BJ813" s="25"/>
      <c r="BK813" s="20"/>
      <c r="BL813" s="24"/>
      <c r="BM813" s="25"/>
      <c r="BN813" s="25"/>
      <c r="BO813" s="25"/>
      <c r="BP813" s="126"/>
    </row>
    <row r="814" spans="1:68" hidden="1" x14ac:dyDescent="0.2">
      <c r="A814" s="56">
        <v>45373</v>
      </c>
      <c r="B814" s="60" t="s">
        <v>892</v>
      </c>
      <c r="C814" s="24" t="s">
        <v>1107</v>
      </c>
      <c r="D814" s="24" t="s">
        <v>562</v>
      </c>
      <c r="F814" s="74" t="s">
        <v>51</v>
      </c>
      <c r="G814" s="74" t="s">
        <v>103</v>
      </c>
      <c r="H814" s="24" t="s">
        <v>79</v>
      </c>
      <c r="I814" s="24">
        <v>2</v>
      </c>
      <c r="J814" s="24">
        <v>6</v>
      </c>
      <c r="K814" s="27" t="s">
        <v>1104</v>
      </c>
      <c r="L814" s="122">
        <v>2</v>
      </c>
      <c r="M814" s="74" t="s">
        <v>105</v>
      </c>
      <c r="N814" s="60" t="s">
        <v>6</v>
      </c>
      <c r="R814" s="79">
        <v>4.4000000000000004</v>
      </c>
      <c r="S814" s="65" t="s">
        <v>371</v>
      </c>
      <c r="T814" s="66" t="str">
        <f t="shared" si="258"/>
        <v>0.00</v>
      </c>
      <c r="U814" s="66">
        <f t="shared" si="259"/>
        <v>-2</v>
      </c>
      <c r="V814" s="66">
        <f t="shared" si="260"/>
        <v>103.03</v>
      </c>
      <c r="W814" s="66">
        <f t="shared" si="261"/>
        <v>1847.5</v>
      </c>
      <c r="X814" s="20">
        <f t="shared" si="262"/>
        <v>5.5767253044654942E-2</v>
      </c>
      <c r="Y814" s="67">
        <f t="shared" si="263"/>
        <v>1.0303</v>
      </c>
      <c r="Z814" s="68">
        <f t="shared" si="264"/>
        <v>10303</v>
      </c>
      <c r="AA814" s="88" t="s">
        <v>52</v>
      </c>
      <c r="AU814" s="23">
        <f t="shared" si="254"/>
        <v>-2</v>
      </c>
      <c r="AV814" s="23" t="str">
        <f t="shared" si="255"/>
        <v/>
      </c>
      <c r="AW814" s="23" t="str">
        <f t="shared" si="257"/>
        <v/>
      </c>
      <c r="AX814" s="23" t="str">
        <f t="shared" si="265"/>
        <v/>
      </c>
      <c r="AY814" s="23" t="str">
        <f t="shared" si="267"/>
        <v/>
      </c>
      <c r="AZ814" s="23"/>
      <c r="BA814" s="25">
        <v>3.9</v>
      </c>
      <c r="BB814" s="25">
        <v>4.63</v>
      </c>
      <c r="BC814" s="25">
        <f t="shared" si="269"/>
        <v>7.26</v>
      </c>
      <c r="BD814" s="25">
        <f t="shared" si="270"/>
        <v>4.3758999999999997</v>
      </c>
      <c r="BE814" t="s">
        <v>970</v>
      </c>
      <c r="BF814" s="55">
        <f t="shared" si="256"/>
        <v>0</v>
      </c>
      <c r="BG814" s="66"/>
      <c r="BH814" s="66"/>
      <c r="BI814" s="25"/>
      <c r="BJ814" s="25"/>
      <c r="BK814" s="20"/>
      <c r="BL814" s="24"/>
      <c r="BM814" s="25"/>
      <c r="BN814" s="25"/>
      <c r="BO814" s="25"/>
      <c r="BP814" s="126"/>
    </row>
    <row r="815" spans="1:68" hidden="1" x14ac:dyDescent="0.2">
      <c r="A815" s="56">
        <v>45373</v>
      </c>
      <c r="B815" s="60" t="s">
        <v>892</v>
      </c>
      <c r="C815" s="24" t="s">
        <v>1106</v>
      </c>
      <c r="D815" s="24" t="s">
        <v>562</v>
      </c>
      <c r="F815" s="74" t="s">
        <v>51</v>
      </c>
      <c r="G815" s="74" t="s">
        <v>103</v>
      </c>
      <c r="H815" s="24" t="s">
        <v>711</v>
      </c>
      <c r="I815" s="24">
        <v>6</v>
      </c>
      <c r="J815" s="24">
        <v>13</v>
      </c>
      <c r="K815" s="27" t="s">
        <v>1105</v>
      </c>
      <c r="L815" s="122">
        <v>1</v>
      </c>
      <c r="M815" s="74" t="s">
        <v>105</v>
      </c>
      <c r="N815" s="60" t="s">
        <v>6</v>
      </c>
      <c r="R815" s="79">
        <v>16</v>
      </c>
      <c r="S815" s="65" t="s">
        <v>371</v>
      </c>
      <c r="T815" s="66" t="str">
        <f t="shared" si="258"/>
        <v>0.00</v>
      </c>
      <c r="U815" s="66">
        <f t="shared" si="259"/>
        <v>-1</v>
      </c>
      <c r="V815" s="66">
        <f t="shared" si="260"/>
        <v>102.03</v>
      </c>
      <c r="W815" s="66">
        <f t="shared" si="261"/>
        <v>1848.5</v>
      </c>
      <c r="X815" s="20">
        <f t="shared" si="262"/>
        <v>5.5196104949959426E-2</v>
      </c>
      <c r="Y815" s="67">
        <f t="shared" si="263"/>
        <v>1.0203</v>
      </c>
      <c r="Z815" s="68">
        <f t="shared" si="264"/>
        <v>10203</v>
      </c>
      <c r="AA815" s="88" t="s">
        <v>52</v>
      </c>
      <c r="AU815" s="23">
        <f t="shared" si="254"/>
        <v>-1</v>
      </c>
      <c r="AV815" s="23" t="str">
        <f t="shared" si="255"/>
        <v/>
      </c>
      <c r="AW815" s="23" t="str">
        <f t="shared" si="257"/>
        <v/>
      </c>
      <c r="AX815" s="23" t="str">
        <f t="shared" si="265"/>
        <v/>
      </c>
      <c r="AY815" s="23" t="str">
        <f t="shared" si="267"/>
        <v/>
      </c>
      <c r="AZ815" s="23"/>
      <c r="BA815" s="25">
        <v>11.4</v>
      </c>
      <c r="BB815" s="25">
        <v>12.08</v>
      </c>
      <c r="BC815" s="25">
        <f t="shared" si="269"/>
        <v>11.08</v>
      </c>
      <c r="BD815" s="25">
        <f t="shared" si="270"/>
        <v>11.304400000000001</v>
      </c>
      <c r="BE815" t="s">
        <v>970</v>
      </c>
      <c r="BF815" s="55">
        <f t="shared" si="256"/>
        <v>0</v>
      </c>
      <c r="BG815" s="66"/>
      <c r="BH815" s="66"/>
      <c r="BI815" s="25"/>
      <c r="BJ815" s="25"/>
      <c r="BK815" s="20"/>
      <c r="BL815" s="24"/>
      <c r="BM815" s="25"/>
      <c r="BN815" s="25"/>
      <c r="BO815" s="25"/>
      <c r="BP815" s="126"/>
    </row>
    <row r="816" spans="1:68" hidden="1" x14ac:dyDescent="0.2">
      <c r="A816" s="56">
        <v>45373</v>
      </c>
      <c r="B816" s="60" t="s">
        <v>892</v>
      </c>
      <c r="C816" s="24" t="s">
        <v>1109</v>
      </c>
      <c r="D816" s="24" t="s">
        <v>562</v>
      </c>
      <c r="F816" s="74" t="s">
        <v>51</v>
      </c>
      <c r="G816" s="74" t="s">
        <v>103</v>
      </c>
      <c r="H816" s="24" t="s">
        <v>711</v>
      </c>
      <c r="I816" s="24">
        <v>6</v>
      </c>
      <c r="J816" s="24">
        <v>13</v>
      </c>
      <c r="K816" s="26" t="s">
        <v>1105</v>
      </c>
      <c r="L816" s="122">
        <v>2</v>
      </c>
      <c r="M816" s="74" t="s">
        <v>105</v>
      </c>
      <c r="N816" s="60" t="s">
        <v>7</v>
      </c>
      <c r="R816" s="79">
        <v>3.7</v>
      </c>
      <c r="S816" s="65" t="s">
        <v>371</v>
      </c>
      <c r="T816" s="66">
        <f t="shared" si="258"/>
        <v>7.4</v>
      </c>
      <c r="U816" s="66">
        <f t="shared" si="259"/>
        <v>5.4</v>
      </c>
      <c r="V816" s="66">
        <f t="shared" si="260"/>
        <v>107.43</v>
      </c>
      <c r="W816" s="66">
        <f t="shared" si="261"/>
        <v>1850.5</v>
      </c>
      <c r="X816" s="20">
        <f t="shared" si="262"/>
        <v>5.8054579843285603E-2</v>
      </c>
      <c r="Y816" s="67">
        <f t="shared" si="263"/>
        <v>1.0743</v>
      </c>
      <c r="Z816" s="68">
        <f t="shared" si="264"/>
        <v>10743</v>
      </c>
      <c r="AA816" s="65" t="s">
        <v>53</v>
      </c>
      <c r="AU816" s="23">
        <f t="shared" si="254"/>
        <v>5.4</v>
      </c>
      <c r="AV816" s="23" t="str">
        <f t="shared" si="255"/>
        <v/>
      </c>
      <c r="AW816" s="23" t="str">
        <f t="shared" si="257"/>
        <v/>
      </c>
      <c r="AX816" s="23" t="str">
        <f t="shared" si="265"/>
        <v/>
      </c>
      <c r="AY816" s="23" t="str">
        <f t="shared" si="267"/>
        <v/>
      </c>
      <c r="AZ816" s="23"/>
      <c r="BA816" s="25">
        <v>3.1</v>
      </c>
      <c r="BB816" s="25">
        <v>3.1</v>
      </c>
      <c r="BC816" s="25">
        <f t="shared" si="269"/>
        <v>4.2</v>
      </c>
      <c r="BD816" s="25">
        <f t="shared" si="270"/>
        <v>2.9530000000000003</v>
      </c>
      <c r="BE816" t="s">
        <v>970</v>
      </c>
      <c r="BF816" s="55">
        <f t="shared" si="256"/>
        <v>0</v>
      </c>
      <c r="BG816" s="66"/>
      <c r="BH816" s="66"/>
      <c r="BI816" s="25"/>
      <c r="BJ816" s="25"/>
      <c r="BK816" s="20"/>
      <c r="BL816" s="24"/>
      <c r="BM816" s="25"/>
      <c r="BN816" s="25"/>
      <c r="BO816" s="25"/>
      <c r="BP816" s="126"/>
    </row>
    <row r="817" spans="1:68" hidden="1" x14ac:dyDescent="0.2">
      <c r="A817" s="56">
        <v>45374</v>
      </c>
      <c r="B817" s="60" t="s">
        <v>892</v>
      </c>
      <c r="C817" s="24" t="s">
        <v>1110</v>
      </c>
      <c r="D817" s="24" t="s">
        <v>573</v>
      </c>
      <c r="F817" s="74" t="s">
        <v>51</v>
      </c>
      <c r="G817" s="74" t="s">
        <v>103</v>
      </c>
      <c r="H817" s="24" t="s">
        <v>185</v>
      </c>
      <c r="I817" s="24">
        <v>3</v>
      </c>
      <c r="J817" s="24">
        <v>4</v>
      </c>
      <c r="K817" s="27" t="s">
        <v>1111</v>
      </c>
      <c r="L817" s="122">
        <v>3</v>
      </c>
      <c r="M817" s="74" t="s">
        <v>105</v>
      </c>
      <c r="N817" s="60" t="s">
        <v>6</v>
      </c>
      <c r="R817" s="79">
        <v>2.5299999999999998</v>
      </c>
      <c r="S817" s="65" t="s">
        <v>371</v>
      </c>
      <c r="T817" s="66" t="str">
        <f t="shared" si="258"/>
        <v>0.00</v>
      </c>
      <c r="U817" s="66">
        <f t="shared" si="259"/>
        <v>-3</v>
      </c>
      <c r="V817" s="66">
        <f t="shared" si="260"/>
        <v>104.43</v>
      </c>
      <c r="W817" s="66">
        <f t="shared" si="261"/>
        <v>1853.5</v>
      </c>
      <c r="X817" s="20">
        <f t="shared" si="262"/>
        <v>5.634205557054222E-2</v>
      </c>
      <c r="Y817" s="67">
        <f t="shared" si="263"/>
        <v>1.0443</v>
      </c>
      <c r="Z817" s="68">
        <f t="shared" si="264"/>
        <v>10443</v>
      </c>
      <c r="AA817" s="65" t="s">
        <v>52</v>
      </c>
      <c r="AU817" s="23">
        <f t="shared" si="254"/>
        <v>-3</v>
      </c>
      <c r="AV817" s="23" t="str">
        <f t="shared" si="255"/>
        <v/>
      </c>
      <c r="AW817" s="23" t="str">
        <f t="shared" si="257"/>
        <v/>
      </c>
      <c r="AX817" s="23" t="str">
        <f t="shared" si="265"/>
        <v/>
      </c>
      <c r="AY817" s="23" t="str">
        <f t="shared" si="267"/>
        <v/>
      </c>
      <c r="AZ817" s="23"/>
      <c r="BA817" s="25">
        <v>4.2</v>
      </c>
      <c r="BB817" s="25">
        <v>4.8600000000000003</v>
      </c>
      <c r="BC817" s="25">
        <f t="shared" si="269"/>
        <v>11.580000000000002</v>
      </c>
      <c r="BD817" s="25">
        <f t="shared" si="270"/>
        <v>4.5898000000000003</v>
      </c>
      <c r="BE817" t="s">
        <v>969</v>
      </c>
      <c r="BF817" s="55">
        <f t="shared" si="256"/>
        <v>0</v>
      </c>
      <c r="BG817" s="66"/>
      <c r="BH817" s="66"/>
      <c r="BI817" s="25"/>
      <c r="BJ817" s="25"/>
      <c r="BK817" s="20"/>
      <c r="BL817" s="24"/>
      <c r="BM817" s="25"/>
      <c r="BN817" s="25"/>
      <c r="BO817" s="25"/>
      <c r="BP817" s="126"/>
    </row>
    <row r="818" spans="1:68" hidden="1" x14ac:dyDescent="0.2">
      <c r="A818" s="56">
        <v>45374</v>
      </c>
      <c r="B818" s="60" t="s">
        <v>892</v>
      </c>
      <c r="C818" s="24" t="s">
        <v>1113</v>
      </c>
      <c r="D818" s="24" t="s">
        <v>573</v>
      </c>
      <c r="F818" s="74" t="s">
        <v>51</v>
      </c>
      <c r="G818" s="74" t="s">
        <v>103</v>
      </c>
      <c r="H818" s="24" t="s">
        <v>112</v>
      </c>
      <c r="I818" s="24">
        <v>3</v>
      </c>
      <c r="J818" s="24">
        <v>11</v>
      </c>
      <c r="K818" s="24" t="s">
        <v>1112</v>
      </c>
      <c r="L818" s="122">
        <v>1</v>
      </c>
      <c r="M818" s="74" t="s">
        <v>105</v>
      </c>
      <c r="N818" s="60" t="s">
        <v>6</v>
      </c>
      <c r="R818" s="79">
        <v>8</v>
      </c>
      <c r="S818" s="65" t="s">
        <v>363</v>
      </c>
      <c r="T818" s="66" t="str">
        <f t="shared" si="258"/>
        <v>0.00</v>
      </c>
      <c r="U818" s="66">
        <f t="shared" si="259"/>
        <v>-1</v>
      </c>
      <c r="V818" s="66">
        <f t="shared" si="260"/>
        <v>103.43</v>
      </c>
      <c r="W818" s="66">
        <f t="shared" si="261"/>
        <v>1854.5</v>
      </c>
      <c r="X818" s="20">
        <f t="shared" si="262"/>
        <v>5.5772445403073606E-2</v>
      </c>
      <c r="Y818" s="67">
        <f t="shared" si="263"/>
        <v>1.0343</v>
      </c>
      <c r="Z818" s="68">
        <f t="shared" si="264"/>
        <v>10343</v>
      </c>
      <c r="AA818" s="65" t="s">
        <v>52</v>
      </c>
      <c r="AU818" s="23">
        <f t="shared" si="254"/>
        <v>-1</v>
      </c>
      <c r="AV818" s="23" t="str">
        <f t="shared" si="255"/>
        <v/>
      </c>
      <c r="AW818" s="23" t="str">
        <f t="shared" si="257"/>
        <v/>
      </c>
      <c r="AX818" s="23" t="str">
        <f t="shared" si="265"/>
        <v/>
      </c>
      <c r="AY818" s="23" t="str">
        <f t="shared" si="267"/>
        <v/>
      </c>
      <c r="AZ818" s="23"/>
      <c r="BA818" s="25">
        <v>7.5</v>
      </c>
      <c r="BB818" s="25">
        <v>7.36</v>
      </c>
      <c r="BC818" s="25">
        <f t="shared" si="269"/>
        <v>6.36</v>
      </c>
      <c r="BD818" s="25">
        <f t="shared" si="270"/>
        <v>6.9148000000000005</v>
      </c>
      <c r="BE818" t="s">
        <v>970</v>
      </c>
      <c r="BF818" s="55">
        <f t="shared" si="256"/>
        <v>0</v>
      </c>
      <c r="BG818" s="66"/>
      <c r="BH818" s="66"/>
      <c r="BI818" s="25"/>
      <c r="BJ818" s="25"/>
      <c r="BK818" s="20"/>
      <c r="BL818" s="24"/>
      <c r="BM818" s="25"/>
      <c r="BN818" s="25"/>
      <c r="BO818" s="25"/>
      <c r="BP818" s="126"/>
    </row>
    <row r="819" spans="1:68" hidden="1" x14ac:dyDescent="0.2">
      <c r="A819" s="56">
        <v>45374</v>
      </c>
      <c r="B819" s="60" t="s">
        <v>892</v>
      </c>
      <c r="C819" s="24" t="s">
        <v>1113</v>
      </c>
      <c r="D819" s="24" t="s">
        <v>573</v>
      </c>
      <c r="F819" s="74" t="s">
        <v>51</v>
      </c>
      <c r="G819" s="74" t="s">
        <v>103</v>
      </c>
      <c r="H819" s="24" t="s">
        <v>112</v>
      </c>
      <c r="I819" s="24">
        <v>3</v>
      </c>
      <c r="J819" s="24">
        <v>11</v>
      </c>
      <c r="K819" s="24" t="s">
        <v>1112</v>
      </c>
      <c r="L819" s="122">
        <v>2</v>
      </c>
      <c r="M819" s="74" t="s">
        <v>105</v>
      </c>
      <c r="N819" s="60" t="s">
        <v>7</v>
      </c>
      <c r="R819" s="79">
        <v>2.7</v>
      </c>
      <c r="S819" s="65" t="s">
        <v>363</v>
      </c>
      <c r="T819" s="66" t="str">
        <f t="shared" si="258"/>
        <v>0.00</v>
      </c>
      <c r="U819" s="66">
        <f t="shared" si="259"/>
        <v>-2</v>
      </c>
      <c r="V819" s="66">
        <f t="shared" si="260"/>
        <v>101.43</v>
      </c>
      <c r="W819" s="66">
        <f t="shared" si="261"/>
        <v>1856.5</v>
      </c>
      <c r="X819" s="20">
        <f t="shared" si="262"/>
        <v>5.4635065984379214E-2</v>
      </c>
      <c r="Y819" s="67">
        <f t="shared" si="263"/>
        <v>1.0143</v>
      </c>
      <c r="Z819" s="68">
        <f t="shared" si="264"/>
        <v>10143</v>
      </c>
      <c r="AA819" s="65" t="s">
        <v>52</v>
      </c>
      <c r="AU819" s="23">
        <f t="shared" si="254"/>
        <v>-2</v>
      </c>
      <c r="AV819" s="23" t="str">
        <f t="shared" si="255"/>
        <v/>
      </c>
      <c r="AW819" s="23" t="str">
        <f t="shared" si="257"/>
        <v/>
      </c>
      <c r="AX819" s="23" t="str">
        <f t="shared" si="265"/>
        <v/>
      </c>
      <c r="AY819" s="23" t="str">
        <f t="shared" si="267"/>
        <v/>
      </c>
      <c r="AZ819" s="23"/>
      <c r="BA819" s="25">
        <v>2.5</v>
      </c>
      <c r="BB819" s="25">
        <v>2.5499999999999998</v>
      </c>
      <c r="BC819" s="25">
        <f t="shared" si="269"/>
        <v>3.0999999999999996</v>
      </c>
      <c r="BD819" s="25">
        <f t="shared" si="270"/>
        <v>2.4415</v>
      </c>
      <c r="BE819" t="s">
        <v>970</v>
      </c>
      <c r="BF819" s="55">
        <f t="shared" si="256"/>
        <v>0</v>
      </c>
      <c r="BG819" s="66"/>
      <c r="BH819" s="66"/>
      <c r="BI819" s="25"/>
      <c r="BJ819" s="25"/>
      <c r="BK819" s="20"/>
      <c r="BL819" s="24"/>
      <c r="BM819" s="25"/>
      <c r="BN819" s="25"/>
      <c r="BO819" s="25"/>
      <c r="BP819" s="126"/>
    </row>
    <row r="820" spans="1:68" hidden="1" x14ac:dyDescent="0.2">
      <c r="A820" s="56">
        <v>45374</v>
      </c>
      <c r="B820" s="60" t="s">
        <v>892</v>
      </c>
      <c r="C820" s="24" t="s">
        <v>1115</v>
      </c>
      <c r="D820" s="24" t="s">
        <v>573</v>
      </c>
      <c r="F820" s="74" t="s">
        <v>51</v>
      </c>
      <c r="G820" s="74" t="s">
        <v>103</v>
      </c>
      <c r="H820" s="24" t="s">
        <v>108</v>
      </c>
      <c r="I820" s="24">
        <v>5</v>
      </c>
      <c r="J820" s="24">
        <v>11</v>
      </c>
      <c r="K820" s="24" t="s">
        <v>1114</v>
      </c>
      <c r="L820" s="122">
        <v>2</v>
      </c>
      <c r="M820" s="74" t="s">
        <v>105</v>
      </c>
      <c r="N820" s="60" t="s">
        <v>6</v>
      </c>
      <c r="R820" s="79">
        <v>3.5</v>
      </c>
      <c r="S820" s="65" t="s">
        <v>363</v>
      </c>
      <c r="T820" s="66" t="str">
        <f t="shared" si="258"/>
        <v>0.00</v>
      </c>
      <c r="U820" s="66">
        <f t="shared" si="259"/>
        <v>-2</v>
      </c>
      <c r="V820" s="66">
        <f t="shared" si="260"/>
        <v>99.43</v>
      </c>
      <c r="W820" s="66">
        <f t="shared" si="261"/>
        <v>1858.5</v>
      </c>
      <c r="X820" s="20">
        <f t="shared" si="262"/>
        <v>5.3500134517083672E-2</v>
      </c>
      <c r="Y820" s="67">
        <f t="shared" si="263"/>
        <v>0.99430000000000007</v>
      </c>
      <c r="Z820" s="68">
        <f t="shared" si="264"/>
        <v>9943</v>
      </c>
      <c r="AA820" s="65" t="s">
        <v>52</v>
      </c>
      <c r="AU820" s="23">
        <f t="shared" si="254"/>
        <v>-2</v>
      </c>
      <c r="AV820" s="23" t="str">
        <f t="shared" si="255"/>
        <v/>
      </c>
      <c r="AW820" s="23" t="str">
        <f t="shared" si="257"/>
        <v/>
      </c>
      <c r="AX820" s="23" t="str">
        <f t="shared" si="265"/>
        <v/>
      </c>
      <c r="AY820" s="23" t="str">
        <f t="shared" si="267"/>
        <v/>
      </c>
      <c r="AZ820" s="23"/>
      <c r="BA820" s="25">
        <v>4.5</v>
      </c>
      <c r="BB820" s="25">
        <v>5.35</v>
      </c>
      <c r="BC820" s="25">
        <f t="shared" si="269"/>
        <v>8.6999999999999993</v>
      </c>
      <c r="BD820" s="25">
        <f t="shared" si="270"/>
        <v>5.0454999999999997</v>
      </c>
      <c r="BE820" t="s">
        <v>970</v>
      </c>
      <c r="BF820" s="55">
        <f t="shared" si="256"/>
        <v>0</v>
      </c>
      <c r="BG820" s="66"/>
      <c r="BH820" s="66"/>
      <c r="BI820" s="25"/>
      <c r="BJ820" s="25"/>
      <c r="BK820" s="20"/>
      <c r="BL820" s="24"/>
      <c r="BM820" s="25"/>
      <c r="BN820" s="25"/>
      <c r="BO820" s="25"/>
      <c r="BP820" s="126"/>
    </row>
    <row r="821" spans="1:68" hidden="1" x14ac:dyDescent="0.2">
      <c r="A821" s="56">
        <v>45374</v>
      </c>
      <c r="B821" s="60" t="s">
        <v>892</v>
      </c>
      <c r="C821" s="24" t="s">
        <v>1119</v>
      </c>
      <c r="D821" s="24" t="s">
        <v>573</v>
      </c>
      <c r="F821" s="74" t="s">
        <v>51</v>
      </c>
      <c r="G821" s="74" t="s">
        <v>103</v>
      </c>
      <c r="H821" s="24" t="s">
        <v>1080</v>
      </c>
      <c r="I821" s="24">
        <v>8</v>
      </c>
      <c r="J821" s="24">
        <v>3</v>
      </c>
      <c r="K821" s="27" t="s">
        <v>1117</v>
      </c>
      <c r="L821" s="122">
        <v>2</v>
      </c>
      <c r="M821" s="74" t="s">
        <v>105</v>
      </c>
      <c r="N821" s="60" t="s">
        <v>6</v>
      </c>
      <c r="R821" s="79">
        <v>4.5999999999999996</v>
      </c>
      <c r="S821" s="65" t="s">
        <v>371</v>
      </c>
      <c r="T821" s="66" t="str">
        <f t="shared" si="258"/>
        <v>0.00</v>
      </c>
      <c r="U821" s="66">
        <f t="shared" si="259"/>
        <v>-2</v>
      </c>
      <c r="V821" s="66">
        <f t="shared" si="260"/>
        <v>97.43</v>
      </c>
      <c r="W821" s="66">
        <f t="shared" si="261"/>
        <v>1860.5</v>
      </c>
      <c r="X821" s="20">
        <f t="shared" si="262"/>
        <v>5.2367643106691751E-2</v>
      </c>
      <c r="Y821" s="67">
        <f t="shared" si="263"/>
        <v>0.97430000000000005</v>
      </c>
      <c r="Z821" s="68">
        <f t="shared" si="264"/>
        <v>9743</v>
      </c>
      <c r="AA821" s="65" t="s">
        <v>52</v>
      </c>
      <c r="AU821" s="23">
        <f t="shared" si="254"/>
        <v>-2</v>
      </c>
      <c r="AV821" s="23" t="str">
        <f t="shared" si="255"/>
        <v/>
      </c>
      <c r="AW821" s="23" t="str">
        <f t="shared" si="257"/>
        <v/>
      </c>
      <c r="AX821" s="23" t="str">
        <f t="shared" si="265"/>
        <v/>
      </c>
      <c r="AY821" s="23" t="str">
        <f t="shared" si="267"/>
        <v/>
      </c>
      <c r="AZ821" s="23"/>
      <c r="BA821" s="25">
        <v>4.2</v>
      </c>
      <c r="BB821" s="25">
        <v>3.77</v>
      </c>
      <c r="BC821" s="25">
        <f t="shared" si="269"/>
        <v>5.54</v>
      </c>
      <c r="BD821" s="25">
        <f t="shared" si="270"/>
        <v>3.5761000000000003</v>
      </c>
      <c r="BE821" t="s">
        <v>969</v>
      </c>
      <c r="BF821" s="55">
        <f t="shared" si="256"/>
        <v>0</v>
      </c>
      <c r="BG821" s="66"/>
      <c r="BH821" s="66"/>
      <c r="BI821" s="25"/>
      <c r="BJ821" s="25"/>
      <c r="BK821" s="20"/>
      <c r="BL821" s="24"/>
      <c r="BM821" s="25"/>
      <c r="BN821" s="25"/>
      <c r="BO821" s="25"/>
      <c r="BP821" s="126"/>
    </row>
    <row r="822" spans="1:68" hidden="1" x14ac:dyDescent="0.2">
      <c r="A822" s="56">
        <v>45374</v>
      </c>
      <c r="B822" s="60" t="s">
        <v>892</v>
      </c>
      <c r="C822" s="24" t="s">
        <v>1120</v>
      </c>
      <c r="D822" s="24" t="s">
        <v>573</v>
      </c>
      <c r="F822" s="24" t="s">
        <v>659</v>
      </c>
      <c r="G822" s="74" t="s">
        <v>103</v>
      </c>
      <c r="H822" s="24" t="s">
        <v>659</v>
      </c>
      <c r="I822" s="24">
        <v>8</v>
      </c>
      <c r="J822" s="24">
        <v>3</v>
      </c>
      <c r="K822" s="87" t="s">
        <v>1121</v>
      </c>
      <c r="L822" s="122">
        <v>2</v>
      </c>
      <c r="M822" s="74" t="s">
        <v>105</v>
      </c>
      <c r="N822" s="60" t="s">
        <v>6</v>
      </c>
      <c r="R822" s="79">
        <v>6</v>
      </c>
      <c r="S822" s="65" t="s">
        <v>373</v>
      </c>
      <c r="T822" s="66" t="str">
        <f t="shared" si="258"/>
        <v>0.00</v>
      </c>
      <c r="U822" s="66">
        <f t="shared" si="259"/>
        <v>-2</v>
      </c>
      <c r="V822" s="66">
        <f t="shared" si="260"/>
        <v>95.43</v>
      </c>
      <c r="W822" s="66">
        <f t="shared" si="261"/>
        <v>1862.5</v>
      </c>
      <c r="X822" s="20">
        <f t="shared" si="262"/>
        <v>5.1237583892617455E-2</v>
      </c>
      <c r="Y822" s="67">
        <f t="shared" si="263"/>
        <v>0.95430000000000004</v>
      </c>
      <c r="Z822" s="68">
        <f t="shared" si="264"/>
        <v>9543</v>
      </c>
      <c r="AA822" s="65" t="s">
        <v>52</v>
      </c>
      <c r="AU822" s="23">
        <f t="shared" si="254"/>
        <v>-2</v>
      </c>
      <c r="AV822" s="23" t="str">
        <f t="shared" si="255"/>
        <v/>
      </c>
      <c r="AW822" s="23" t="str">
        <f t="shared" si="257"/>
        <v/>
      </c>
      <c r="AX822" s="23" t="str">
        <f t="shared" si="265"/>
        <v/>
      </c>
      <c r="AY822" s="23" t="str">
        <f t="shared" si="267"/>
        <v/>
      </c>
      <c r="AZ822" s="23"/>
      <c r="BA822" s="25">
        <v>0</v>
      </c>
      <c r="BB822" s="25">
        <v>0</v>
      </c>
      <c r="BC822" s="25">
        <f t="shared" si="269"/>
        <v>-2</v>
      </c>
      <c r="BD822" s="25">
        <f>0.94*(BB822-1)+1</f>
        <v>6.0000000000000053E-2</v>
      </c>
      <c r="BE822" t="s">
        <v>969</v>
      </c>
      <c r="BF822" s="55">
        <f t="shared" si="256"/>
        <v>0</v>
      </c>
      <c r="BG822" s="66"/>
      <c r="BH822" s="66"/>
      <c r="BI822" s="25"/>
      <c r="BJ822" s="25"/>
      <c r="BK822" s="20"/>
      <c r="BL822" s="24"/>
      <c r="BM822" s="25"/>
      <c r="BN822" s="25"/>
      <c r="BO822" s="25"/>
      <c r="BP822" s="126"/>
    </row>
    <row r="823" spans="1:68" hidden="1" x14ac:dyDescent="0.2">
      <c r="A823" s="56">
        <v>45374</v>
      </c>
      <c r="B823" s="60" t="s">
        <v>892</v>
      </c>
      <c r="C823" s="24" t="s">
        <v>1416</v>
      </c>
      <c r="D823" s="24" t="s">
        <v>573</v>
      </c>
      <c r="F823" s="74" t="s">
        <v>51</v>
      </c>
      <c r="G823" s="74" t="s">
        <v>103</v>
      </c>
      <c r="H823" s="24" t="s">
        <v>112</v>
      </c>
      <c r="I823" s="24">
        <v>9</v>
      </c>
      <c r="J823" s="24">
        <v>3</v>
      </c>
      <c r="K823" s="24" t="s">
        <v>1417</v>
      </c>
      <c r="L823" s="122">
        <v>1</v>
      </c>
      <c r="M823" s="74" t="s">
        <v>105</v>
      </c>
      <c r="N823" s="60" t="s">
        <v>6</v>
      </c>
      <c r="R823" s="79">
        <v>26</v>
      </c>
      <c r="S823" s="65" t="s">
        <v>363</v>
      </c>
      <c r="T823" s="66" t="str">
        <f t="shared" si="258"/>
        <v>0.00</v>
      </c>
      <c r="U823" s="66">
        <f t="shared" si="259"/>
        <v>-1</v>
      </c>
      <c r="V823" s="66">
        <f t="shared" si="260"/>
        <v>94.43</v>
      </c>
      <c r="W823" s="66">
        <f t="shared" si="261"/>
        <v>1863.5</v>
      </c>
      <c r="X823" s="20">
        <f t="shared" si="262"/>
        <v>5.0673463911993566E-2</v>
      </c>
      <c r="Y823" s="67">
        <f t="shared" si="263"/>
        <v>0.94430000000000003</v>
      </c>
      <c r="Z823" s="68">
        <f t="shared" si="264"/>
        <v>9443</v>
      </c>
      <c r="AA823" s="65" t="s">
        <v>52</v>
      </c>
      <c r="AU823" s="23">
        <f t="shared" si="254"/>
        <v>-1</v>
      </c>
      <c r="AV823" s="23" t="str">
        <f t="shared" si="255"/>
        <v/>
      </c>
      <c r="AW823" s="23" t="str">
        <f t="shared" si="257"/>
        <v/>
      </c>
      <c r="AX823" s="23" t="str">
        <f t="shared" si="265"/>
        <v/>
      </c>
      <c r="AY823" s="23" t="str">
        <f t="shared" si="267"/>
        <v/>
      </c>
      <c r="AZ823" s="23"/>
      <c r="BA823" s="25">
        <v>0</v>
      </c>
      <c r="BB823" s="25">
        <v>0</v>
      </c>
      <c r="BC823" s="25">
        <f t="shared" si="269"/>
        <v>-1</v>
      </c>
      <c r="BD823" s="25">
        <f>0.94*(BB823-1)+1</f>
        <v>6.0000000000000053E-2</v>
      </c>
      <c r="BE823" t="s">
        <v>969</v>
      </c>
      <c r="BF823" s="55">
        <f t="shared" si="256"/>
        <v>0</v>
      </c>
      <c r="BG823" s="66"/>
      <c r="BH823" s="66"/>
      <c r="BI823" s="25"/>
      <c r="BJ823" s="25"/>
      <c r="BK823" s="20"/>
      <c r="BL823" s="24"/>
      <c r="BM823" s="25"/>
      <c r="BN823" s="25"/>
      <c r="BO823" s="25"/>
      <c r="BP823" s="126"/>
    </row>
    <row r="824" spans="1:68" hidden="1" x14ac:dyDescent="0.2">
      <c r="A824" s="56">
        <v>45374</v>
      </c>
      <c r="B824" s="60" t="s">
        <v>892</v>
      </c>
      <c r="C824" s="24" t="s">
        <v>1416</v>
      </c>
      <c r="D824" s="24" t="s">
        <v>573</v>
      </c>
      <c r="F824" s="74" t="s">
        <v>51</v>
      </c>
      <c r="G824" s="74" t="s">
        <v>103</v>
      </c>
      <c r="H824" s="24" t="s">
        <v>112</v>
      </c>
      <c r="I824" s="24">
        <v>9</v>
      </c>
      <c r="J824" s="24">
        <v>3</v>
      </c>
      <c r="K824" s="24" t="s">
        <v>1417</v>
      </c>
      <c r="L824" s="122">
        <v>1</v>
      </c>
      <c r="M824" s="74" t="s">
        <v>105</v>
      </c>
      <c r="N824" s="60" t="s">
        <v>7</v>
      </c>
      <c r="R824" s="79">
        <v>7.25</v>
      </c>
      <c r="S824" s="65" t="s">
        <v>363</v>
      </c>
      <c r="T824" s="66" t="str">
        <f t="shared" si="258"/>
        <v>0.00</v>
      </c>
      <c r="U824" s="66">
        <f t="shared" si="259"/>
        <v>-1</v>
      </c>
      <c r="V824" s="66">
        <f t="shared" si="260"/>
        <v>93.43</v>
      </c>
      <c r="W824" s="66">
        <f t="shared" si="261"/>
        <v>1864.5</v>
      </c>
      <c r="X824" s="20">
        <f t="shared" si="262"/>
        <v>5.0109949048002152E-2</v>
      </c>
      <c r="Y824" s="67">
        <f t="shared" si="263"/>
        <v>0.93430000000000002</v>
      </c>
      <c r="Z824" s="68">
        <f t="shared" si="264"/>
        <v>9343</v>
      </c>
      <c r="AA824" s="65" t="s">
        <v>52</v>
      </c>
      <c r="AU824" s="23">
        <f t="shared" si="254"/>
        <v>-1</v>
      </c>
      <c r="AV824" s="23" t="str">
        <f t="shared" si="255"/>
        <v/>
      </c>
      <c r="AW824" s="23" t="str">
        <f t="shared" si="257"/>
        <v/>
      </c>
      <c r="AX824" s="23" t="str">
        <f t="shared" si="265"/>
        <v/>
      </c>
      <c r="AY824" s="23" t="str">
        <f t="shared" si="267"/>
        <v/>
      </c>
      <c r="AZ824" s="23"/>
      <c r="BA824" s="25">
        <v>0</v>
      </c>
      <c r="BB824" s="25">
        <v>0</v>
      </c>
      <c r="BC824" s="25">
        <f t="shared" si="269"/>
        <v>-1</v>
      </c>
      <c r="BD824" s="25">
        <f>0.94*(BB824-1)+1</f>
        <v>6.0000000000000053E-2</v>
      </c>
      <c r="BE824" t="s">
        <v>969</v>
      </c>
      <c r="BF824" s="55">
        <f t="shared" si="256"/>
        <v>0</v>
      </c>
      <c r="BG824" s="66"/>
      <c r="BH824" s="66"/>
      <c r="BI824" s="25"/>
      <c r="BJ824" s="25"/>
      <c r="BK824" s="20"/>
      <c r="BL824" s="24"/>
      <c r="BM824" s="25"/>
      <c r="BN824" s="25"/>
      <c r="BO824" s="25"/>
      <c r="BP824" s="126"/>
    </row>
    <row r="825" spans="1:68" hidden="1" x14ac:dyDescent="0.2">
      <c r="A825" s="56">
        <v>45374</v>
      </c>
      <c r="B825" s="60" t="s">
        <v>892</v>
      </c>
      <c r="C825" s="24" t="s">
        <v>1118</v>
      </c>
      <c r="D825" s="24" t="s">
        <v>573</v>
      </c>
      <c r="F825" s="74" t="s">
        <v>51</v>
      </c>
      <c r="G825" s="74" t="s">
        <v>103</v>
      </c>
      <c r="H825" s="24" t="s">
        <v>1080</v>
      </c>
      <c r="I825" s="24">
        <v>5</v>
      </c>
      <c r="J825" s="24">
        <v>11</v>
      </c>
      <c r="K825" s="26" t="s">
        <v>1116</v>
      </c>
      <c r="L825" s="122">
        <v>2</v>
      </c>
      <c r="M825" s="74" t="s">
        <v>105</v>
      </c>
      <c r="N825" s="60" t="s">
        <v>6</v>
      </c>
      <c r="R825" s="79">
        <v>6</v>
      </c>
      <c r="S825" s="65" t="s">
        <v>372</v>
      </c>
      <c r="T825" s="66">
        <f t="shared" si="258"/>
        <v>12</v>
      </c>
      <c r="U825" s="66">
        <f t="shared" si="259"/>
        <v>10</v>
      </c>
      <c r="V825" s="66">
        <f t="shared" si="260"/>
        <v>103.43</v>
      </c>
      <c r="W825" s="66">
        <f t="shared" si="261"/>
        <v>1866.5</v>
      </c>
      <c r="X825" s="20">
        <f t="shared" si="262"/>
        <v>5.5413876238949909E-2</v>
      </c>
      <c r="Y825" s="67">
        <f t="shared" si="263"/>
        <v>1.0343</v>
      </c>
      <c r="Z825" s="68">
        <f t="shared" si="264"/>
        <v>10343</v>
      </c>
      <c r="AA825" s="65" t="s">
        <v>53</v>
      </c>
      <c r="AU825" s="23">
        <f t="shared" si="254"/>
        <v>10</v>
      </c>
      <c r="AV825" s="23" t="str">
        <f t="shared" si="255"/>
        <v/>
      </c>
      <c r="AW825" s="23" t="str">
        <f t="shared" si="257"/>
        <v/>
      </c>
      <c r="AX825" s="23" t="str">
        <f t="shared" si="265"/>
        <v/>
      </c>
      <c r="AY825" s="23" t="str">
        <f t="shared" si="267"/>
        <v/>
      </c>
      <c r="AZ825" s="23"/>
      <c r="BA825" s="25">
        <v>6.5</v>
      </c>
      <c r="BB825" s="25">
        <v>6.54</v>
      </c>
      <c r="BC825" s="25">
        <f t="shared" si="269"/>
        <v>11.08</v>
      </c>
      <c r="BD825" s="25">
        <f>0.93*(BB825-1)+1</f>
        <v>6.1522000000000006</v>
      </c>
      <c r="BE825" t="s">
        <v>970</v>
      </c>
      <c r="BF825" s="55">
        <f t="shared" si="256"/>
        <v>0</v>
      </c>
      <c r="BG825" s="66"/>
      <c r="BH825" s="66"/>
      <c r="BI825" s="25"/>
      <c r="BJ825" s="25"/>
      <c r="BK825" s="20"/>
      <c r="BL825" s="24"/>
      <c r="BM825" s="25"/>
      <c r="BN825" s="25"/>
      <c r="BO825" s="25"/>
      <c r="BP825" s="126"/>
    </row>
    <row r="826" spans="1:68" hidden="1" x14ac:dyDescent="0.2">
      <c r="A826" s="56">
        <v>45375</v>
      </c>
      <c r="B826" s="60" t="s">
        <v>892</v>
      </c>
      <c r="C826" s="24" t="s">
        <v>1126</v>
      </c>
      <c r="D826" s="24" t="s">
        <v>577</v>
      </c>
      <c r="F826" s="74" t="s">
        <v>1125</v>
      </c>
      <c r="G826" s="74" t="s">
        <v>103</v>
      </c>
      <c r="H826" s="24" t="s">
        <v>1124</v>
      </c>
      <c r="I826" s="61" t="s">
        <v>136</v>
      </c>
      <c r="J826" s="61" t="s">
        <v>136</v>
      </c>
      <c r="K826" s="26" t="s">
        <v>1127</v>
      </c>
      <c r="L826" s="122">
        <v>2</v>
      </c>
      <c r="M826" s="74" t="s">
        <v>105</v>
      </c>
      <c r="N826" s="60" t="s">
        <v>6</v>
      </c>
      <c r="R826" s="79">
        <v>3.8</v>
      </c>
      <c r="S826" s="65" t="s">
        <v>372</v>
      </c>
      <c r="T826" s="66">
        <f t="shared" si="258"/>
        <v>7.6</v>
      </c>
      <c r="U826" s="66">
        <f t="shared" si="259"/>
        <v>5.6</v>
      </c>
      <c r="V826" s="66">
        <f t="shared" si="260"/>
        <v>109.03</v>
      </c>
      <c r="W826" s="66">
        <f t="shared" si="261"/>
        <v>1868.5</v>
      </c>
      <c r="X826" s="20">
        <f t="shared" si="262"/>
        <v>5.8351618945678349E-2</v>
      </c>
      <c r="Y826" s="67">
        <f t="shared" si="263"/>
        <v>1.0903</v>
      </c>
      <c r="Z826" s="68">
        <f t="shared" si="264"/>
        <v>10903</v>
      </c>
      <c r="AA826" s="65" t="s">
        <v>53</v>
      </c>
      <c r="AU826" s="23">
        <f t="shared" si="254"/>
        <v>5.6</v>
      </c>
      <c r="AV826" s="23" t="str">
        <f t="shared" si="255"/>
        <v/>
      </c>
      <c r="AW826" s="23" t="str">
        <f t="shared" si="257"/>
        <v/>
      </c>
      <c r="AX826" s="23" t="str">
        <f t="shared" si="265"/>
        <v/>
      </c>
      <c r="AY826" s="23" t="str">
        <f t="shared" si="267"/>
        <v/>
      </c>
      <c r="AZ826" s="23"/>
      <c r="BA826" s="25">
        <v>0</v>
      </c>
      <c r="BB826" s="25">
        <v>0</v>
      </c>
      <c r="BC826" s="25">
        <f t="shared" si="269"/>
        <v>-2</v>
      </c>
      <c r="BD826" s="25">
        <f>0.94*(BB826-1)+1</f>
        <v>6.0000000000000053E-2</v>
      </c>
      <c r="BE826" t="s">
        <v>970</v>
      </c>
      <c r="BF826" s="55">
        <f t="shared" si="256"/>
        <v>0</v>
      </c>
      <c r="BG826" s="66"/>
      <c r="BH826" s="66"/>
      <c r="BI826" s="25"/>
      <c r="BJ826" s="25"/>
      <c r="BK826" s="20"/>
      <c r="BL826" s="24"/>
      <c r="BM826" s="25"/>
      <c r="BN826" s="25"/>
      <c r="BO826" s="25"/>
      <c r="BP826" s="126"/>
    </row>
    <row r="827" spans="1:68" hidden="1" x14ac:dyDescent="0.2">
      <c r="A827" s="56">
        <v>45375</v>
      </c>
      <c r="B827" s="60" t="s">
        <v>892</v>
      </c>
      <c r="C827" s="24" t="s">
        <v>1123</v>
      </c>
      <c r="D827" s="24" t="s">
        <v>577</v>
      </c>
      <c r="F827" s="74" t="s">
        <v>51</v>
      </c>
      <c r="G827" s="74" t="s">
        <v>103</v>
      </c>
      <c r="H827" s="24" t="s">
        <v>56</v>
      </c>
      <c r="I827" s="24">
        <v>1</v>
      </c>
      <c r="J827" s="24">
        <v>12</v>
      </c>
      <c r="K827" s="24" t="s">
        <v>1122</v>
      </c>
      <c r="L827" s="122">
        <v>1</v>
      </c>
      <c r="M827" s="74" t="s">
        <v>105</v>
      </c>
      <c r="N827" s="60" t="s">
        <v>6</v>
      </c>
      <c r="R827" s="79">
        <v>13</v>
      </c>
      <c r="S827" s="65" t="s">
        <v>363</v>
      </c>
      <c r="T827" s="66" t="str">
        <f t="shared" si="258"/>
        <v>0.00</v>
      </c>
      <c r="U827" s="66">
        <f t="shared" si="259"/>
        <v>-1</v>
      </c>
      <c r="V827" s="66">
        <f t="shared" si="260"/>
        <v>108.03</v>
      </c>
      <c r="W827" s="66">
        <f t="shared" si="261"/>
        <v>1869.5</v>
      </c>
      <c r="X827" s="20">
        <f t="shared" si="262"/>
        <v>5.7785504145493445E-2</v>
      </c>
      <c r="Y827" s="67">
        <f t="shared" si="263"/>
        <v>1.0803</v>
      </c>
      <c r="Z827" s="68">
        <f t="shared" si="264"/>
        <v>10803</v>
      </c>
      <c r="AA827" s="65" t="s">
        <v>52</v>
      </c>
      <c r="AU827" s="23">
        <f t="shared" si="254"/>
        <v>-1</v>
      </c>
      <c r="AV827" s="23" t="str">
        <f t="shared" si="255"/>
        <v/>
      </c>
      <c r="AW827" s="23" t="str">
        <f t="shared" si="257"/>
        <v/>
      </c>
      <c r="AX827" s="23" t="str">
        <f t="shared" si="265"/>
        <v/>
      </c>
      <c r="AY827" s="23" t="str">
        <f t="shared" si="267"/>
        <v/>
      </c>
      <c r="AZ827" s="23"/>
      <c r="BA827" s="25">
        <v>16.7</v>
      </c>
      <c r="BB827" s="25">
        <v>15.24</v>
      </c>
      <c r="BC827" s="25">
        <f t="shared" si="269"/>
        <v>14.24</v>
      </c>
      <c r="BD827" s="25">
        <f>0.93*(BB827-1)+1</f>
        <v>14.243200000000002</v>
      </c>
      <c r="BE827" t="s">
        <v>970</v>
      </c>
      <c r="BF827" s="55">
        <f t="shared" si="256"/>
        <v>0</v>
      </c>
      <c r="BG827" s="66"/>
      <c r="BH827" s="66"/>
      <c r="BI827" s="25"/>
      <c r="BJ827" s="25"/>
      <c r="BK827" s="20"/>
      <c r="BL827" s="24"/>
      <c r="BM827" s="25"/>
      <c r="BN827" s="25"/>
      <c r="BO827" s="25"/>
      <c r="BP827" s="126"/>
    </row>
    <row r="828" spans="1:68" hidden="1" x14ac:dyDescent="0.2">
      <c r="A828" s="56">
        <v>45375</v>
      </c>
      <c r="B828" s="60" t="s">
        <v>892</v>
      </c>
      <c r="C828" s="24" t="s">
        <v>1123</v>
      </c>
      <c r="D828" s="24" t="s">
        <v>577</v>
      </c>
      <c r="F828" s="74" t="s">
        <v>51</v>
      </c>
      <c r="G828" s="74" t="s">
        <v>103</v>
      </c>
      <c r="H828" s="24" t="s">
        <v>56</v>
      </c>
      <c r="I828" s="24">
        <v>1</v>
      </c>
      <c r="J828" s="24">
        <v>12</v>
      </c>
      <c r="K828" s="24" t="s">
        <v>1122</v>
      </c>
      <c r="L828" s="122">
        <v>2</v>
      </c>
      <c r="M828" s="74" t="s">
        <v>105</v>
      </c>
      <c r="N828" s="60" t="s">
        <v>7</v>
      </c>
      <c r="R828" s="79">
        <v>3.3</v>
      </c>
      <c r="S828" s="65" t="s">
        <v>363</v>
      </c>
      <c r="T828" s="66" t="str">
        <f t="shared" si="258"/>
        <v>0.00</v>
      </c>
      <c r="U828" s="66">
        <f t="shared" si="259"/>
        <v>-2</v>
      </c>
      <c r="V828" s="66">
        <f t="shared" si="260"/>
        <v>106.03</v>
      </c>
      <c r="W828" s="66">
        <f t="shared" si="261"/>
        <v>1871.5</v>
      </c>
      <c r="X828" s="20">
        <f t="shared" si="262"/>
        <v>5.6655089500400747E-2</v>
      </c>
      <c r="Y828" s="67">
        <f t="shared" si="263"/>
        <v>1.0603</v>
      </c>
      <c r="Z828" s="68">
        <f t="shared" si="264"/>
        <v>10603</v>
      </c>
      <c r="AA828" s="65" t="s">
        <v>52</v>
      </c>
      <c r="AU828" s="23">
        <f t="shared" si="254"/>
        <v>-2</v>
      </c>
      <c r="AV828" s="23" t="str">
        <f t="shared" si="255"/>
        <v/>
      </c>
      <c r="AW828" s="23" t="str">
        <f t="shared" si="257"/>
        <v/>
      </c>
      <c r="AX828" s="23" t="str">
        <f t="shared" si="265"/>
        <v/>
      </c>
      <c r="AY828" s="23" t="str">
        <f t="shared" si="267"/>
        <v/>
      </c>
      <c r="AZ828" s="23"/>
      <c r="BA828" s="25">
        <v>3.8</v>
      </c>
      <c r="BB828" s="25">
        <v>3.7</v>
      </c>
      <c r="BC828" s="25">
        <f t="shared" si="269"/>
        <v>5.4</v>
      </c>
      <c r="BD828" s="25">
        <f>0.93*(BB828-1)+1</f>
        <v>3.5110000000000001</v>
      </c>
      <c r="BE828" t="s">
        <v>970</v>
      </c>
      <c r="BF828" s="55">
        <f t="shared" si="256"/>
        <v>0</v>
      </c>
      <c r="BG828" s="66"/>
      <c r="BH828" s="66"/>
      <c r="BI828" s="25"/>
      <c r="BJ828" s="25"/>
      <c r="BK828" s="20"/>
      <c r="BL828" s="24"/>
      <c r="BM828" s="25"/>
      <c r="BN828" s="25"/>
      <c r="BO828" s="25"/>
      <c r="BP828" s="126"/>
    </row>
    <row r="829" spans="1:68" hidden="1" x14ac:dyDescent="0.2">
      <c r="A829" s="56">
        <v>45376</v>
      </c>
      <c r="B829" s="60" t="s">
        <v>892</v>
      </c>
      <c r="C829" s="24" t="s">
        <v>957</v>
      </c>
      <c r="D829" s="24" t="s">
        <v>621</v>
      </c>
      <c r="F829" s="74" t="s">
        <v>51</v>
      </c>
      <c r="G829" s="74" t="s">
        <v>121</v>
      </c>
      <c r="H829" s="24" t="s">
        <v>711</v>
      </c>
      <c r="I829" s="24">
        <v>1</v>
      </c>
      <c r="J829" s="24">
        <v>5</v>
      </c>
      <c r="K829" s="26" t="s">
        <v>1128</v>
      </c>
      <c r="L829" s="122">
        <v>2</v>
      </c>
      <c r="M829" s="74" t="s">
        <v>105</v>
      </c>
      <c r="N829" s="60" t="s">
        <v>6</v>
      </c>
      <c r="R829" s="79">
        <v>5.5</v>
      </c>
      <c r="S829" s="65" t="s">
        <v>373</v>
      </c>
      <c r="T829" s="66">
        <f t="shared" si="258"/>
        <v>11</v>
      </c>
      <c r="U829" s="66">
        <f t="shared" si="259"/>
        <v>9</v>
      </c>
      <c r="V829" s="66">
        <f t="shared" si="260"/>
        <v>115.03</v>
      </c>
      <c r="W829" s="66">
        <f t="shared" si="261"/>
        <v>1873.5</v>
      </c>
      <c r="X829" s="20">
        <f t="shared" si="262"/>
        <v>6.139845209500934E-2</v>
      </c>
      <c r="Y829" s="67">
        <f t="shared" si="263"/>
        <v>1.1503000000000001</v>
      </c>
      <c r="Z829" s="68">
        <f t="shared" si="264"/>
        <v>11503</v>
      </c>
      <c r="AA829" s="65" t="s">
        <v>53</v>
      </c>
      <c r="AU829" s="23" t="str">
        <f t="shared" si="254"/>
        <v/>
      </c>
      <c r="AV829" s="23">
        <f t="shared" si="255"/>
        <v>9</v>
      </c>
      <c r="AW829" s="23" t="str">
        <f t="shared" si="257"/>
        <v/>
      </c>
      <c r="AX829" s="23" t="str">
        <f t="shared" si="265"/>
        <v/>
      </c>
      <c r="AY829" s="23" t="str">
        <f t="shared" si="267"/>
        <v/>
      </c>
      <c r="AZ829" s="23" t="s">
        <v>720</v>
      </c>
      <c r="BA829" s="25">
        <v>0</v>
      </c>
      <c r="BB829" s="25">
        <v>5.48</v>
      </c>
      <c r="BC829" s="25">
        <f t="shared" si="269"/>
        <v>8.9600000000000009</v>
      </c>
      <c r="BD829" s="25">
        <f>0.93*(BB829-1)+1</f>
        <v>5.1664000000000003</v>
      </c>
      <c r="BE829" t="s">
        <v>969</v>
      </c>
      <c r="BF829" s="55">
        <f t="shared" si="256"/>
        <v>0</v>
      </c>
      <c r="BG829" s="66"/>
      <c r="BH829" s="66"/>
      <c r="BI829" s="25"/>
      <c r="BJ829" s="25"/>
      <c r="BK829" s="20"/>
      <c r="BL829" s="24"/>
      <c r="BM829" s="25"/>
      <c r="BN829" s="25"/>
      <c r="BO829" s="25"/>
      <c r="BP829" s="126"/>
    </row>
    <row r="830" spans="1:68" hidden="1" x14ac:dyDescent="0.2">
      <c r="A830" s="56">
        <v>45377</v>
      </c>
      <c r="B830" s="60" t="s">
        <v>892</v>
      </c>
      <c r="C830" s="24" t="s">
        <v>1129</v>
      </c>
      <c r="D830" s="24" t="s">
        <v>584</v>
      </c>
      <c r="F830" s="74" t="s">
        <v>51</v>
      </c>
      <c r="G830" s="74" t="s">
        <v>121</v>
      </c>
      <c r="H830" s="24" t="s">
        <v>846</v>
      </c>
      <c r="I830" s="24">
        <v>6</v>
      </c>
      <c r="J830" s="24">
        <v>1</v>
      </c>
      <c r="K830" s="26" t="s">
        <v>1130</v>
      </c>
      <c r="L830" s="122">
        <v>2</v>
      </c>
      <c r="M830" s="74" t="s">
        <v>105</v>
      </c>
      <c r="N830" s="60" t="s">
        <v>6</v>
      </c>
      <c r="R830" s="79">
        <v>3.3</v>
      </c>
      <c r="S830" s="65" t="s">
        <v>372</v>
      </c>
      <c r="T830" s="66">
        <f t="shared" si="258"/>
        <v>6.6</v>
      </c>
      <c r="U830" s="66">
        <f t="shared" si="259"/>
        <v>4.5999999999999996</v>
      </c>
      <c r="V830" s="66">
        <f t="shared" si="260"/>
        <v>119.63</v>
      </c>
      <c r="W830" s="66">
        <f t="shared" si="261"/>
        <v>1875.5</v>
      </c>
      <c r="X830" s="20">
        <f t="shared" si="262"/>
        <v>6.3785657158091175E-2</v>
      </c>
      <c r="Y830" s="67">
        <f t="shared" si="263"/>
        <v>1.1962999999999999</v>
      </c>
      <c r="Z830" s="68">
        <f t="shared" si="264"/>
        <v>11963</v>
      </c>
      <c r="AA830" s="65" t="s">
        <v>53</v>
      </c>
      <c r="AU830" s="23" t="str">
        <f t="shared" si="254"/>
        <v/>
      </c>
      <c r="AV830" s="23">
        <f t="shared" si="255"/>
        <v>4.5999999999999996</v>
      </c>
      <c r="AW830" s="23" t="str">
        <f t="shared" si="257"/>
        <v/>
      </c>
      <c r="AX830" s="23" t="str">
        <f t="shared" si="265"/>
        <v/>
      </c>
      <c r="AY830" s="23" t="str">
        <f t="shared" si="267"/>
        <v/>
      </c>
      <c r="AZ830" s="23" t="s">
        <v>720</v>
      </c>
      <c r="BA830" s="25">
        <v>0</v>
      </c>
      <c r="BB830" s="25">
        <v>0</v>
      </c>
      <c r="BC830" s="25">
        <f t="shared" si="269"/>
        <v>-2</v>
      </c>
      <c r="BD830" s="25">
        <f>0.94*(BB830-1)+1</f>
        <v>6.0000000000000053E-2</v>
      </c>
      <c r="BE830" t="s">
        <v>970</v>
      </c>
      <c r="BF830" s="55">
        <f t="shared" si="256"/>
        <v>0</v>
      </c>
      <c r="BG830" s="66"/>
      <c r="BH830" s="66"/>
      <c r="BI830" s="25"/>
      <c r="BJ830" s="25"/>
      <c r="BK830" s="20"/>
      <c r="BL830" s="24"/>
      <c r="BM830" s="25"/>
      <c r="BN830" s="25"/>
      <c r="BO830" s="25"/>
      <c r="BP830" s="126"/>
    </row>
    <row r="831" spans="1:68" hidden="1" x14ac:dyDescent="0.2">
      <c r="A831" s="56">
        <v>45378</v>
      </c>
      <c r="B831" s="60" t="s">
        <v>892</v>
      </c>
      <c r="C831" s="24" t="s">
        <v>1131</v>
      </c>
      <c r="D831" s="24" t="s">
        <v>397</v>
      </c>
      <c r="F831" s="74" t="s">
        <v>51</v>
      </c>
      <c r="G831" s="74" t="s">
        <v>103</v>
      </c>
      <c r="H831" s="24" t="s">
        <v>55</v>
      </c>
      <c r="I831" s="24">
        <v>2</v>
      </c>
      <c r="J831" s="24">
        <v>6</v>
      </c>
      <c r="K831" s="24" t="s">
        <v>1132</v>
      </c>
      <c r="L831" s="122">
        <v>1</v>
      </c>
      <c r="M831" s="74" t="s">
        <v>357</v>
      </c>
      <c r="N831" s="60" t="s">
        <v>6</v>
      </c>
      <c r="R831" s="79">
        <v>10</v>
      </c>
      <c r="S831" s="65" t="s">
        <v>363</v>
      </c>
      <c r="T831" s="66" t="str">
        <f t="shared" si="258"/>
        <v>0.00</v>
      </c>
      <c r="U831" s="66">
        <f t="shared" si="259"/>
        <v>-1</v>
      </c>
      <c r="V831" s="66">
        <f t="shared" si="260"/>
        <v>118.63</v>
      </c>
      <c r="W831" s="66">
        <f t="shared" si="261"/>
        <v>1876.5</v>
      </c>
      <c r="X831" s="20">
        <f t="shared" si="262"/>
        <v>6.3218758326671995E-2</v>
      </c>
      <c r="Y831" s="67">
        <f t="shared" si="263"/>
        <v>1.1862999999999999</v>
      </c>
      <c r="Z831" s="68">
        <f t="shared" si="264"/>
        <v>11863</v>
      </c>
      <c r="AA831" s="65" t="s">
        <v>52</v>
      </c>
      <c r="AU831" s="23">
        <f t="shared" si="254"/>
        <v>-1</v>
      </c>
      <c r="AV831" s="23" t="str">
        <f t="shared" si="255"/>
        <v/>
      </c>
      <c r="AW831" s="23" t="str">
        <f t="shared" si="257"/>
        <v/>
      </c>
      <c r="AX831" s="23" t="str">
        <f t="shared" si="265"/>
        <v/>
      </c>
      <c r="AY831" s="23" t="str">
        <f t="shared" si="267"/>
        <v/>
      </c>
      <c r="AZ831" s="23"/>
      <c r="BA831" s="25">
        <v>10</v>
      </c>
      <c r="BB831" s="25">
        <v>8.9700000000000006</v>
      </c>
      <c r="BC831" s="25">
        <f t="shared" si="269"/>
        <v>7.9700000000000006</v>
      </c>
      <c r="BD831" s="25">
        <f t="shared" ref="BD831:BD836" si="271">0.93*(BB831-1)+1</f>
        <v>8.4121000000000006</v>
      </c>
      <c r="BE831" t="s">
        <v>970</v>
      </c>
      <c r="BF831" s="55">
        <f t="shared" si="256"/>
        <v>0</v>
      </c>
      <c r="BG831" s="66"/>
      <c r="BH831" s="66"/>
      <c r="BI831" s="25"/>
      <c r="BJ831" s="25"/>
      <c r="BK831" s="20"/>
      <c r="BL831" s="24"/>
      <c r="BM831" s="25"/>
      <c r="BN831" s="25"/>
      <c r="BO831" s="25"/>
      <c r="BP831" s="126"/>
    </row>
    <row r="832" spans="1:68" hidden="1" x14ac:dyDescent="0.2">
      <c r="A832" s="56">
        <v>45378</v>
      </c>
      <c r="B832" s="60" t="s">
        <v>892</v>
      </c>
      <c r="C832" s="24" t="s">
        <v>1131</v>
      </c>
      <c r="D832" s="24" t="s">
        <v>397</v>
      </c>
      <c r="F832" s="74" t="s">
        <v>51</v>
      </c>
      <c r="G832" s="74" t="s">
        <v>103</v>
      </c>
      <c r="H832" s="24" t="s">
        <v>55</v>
      </c>
      <c r="I832" s="24">
        <v>2</v>
      </c>
      <c r="J832" s="24">
        <v>6</v>
      </c>
      <c r="K832" s="24" t="s">
        <v>1132</v>
      </c>
      <c r="L832" s="122">
        <v>1</v>
      </c>
      <c r="M832" s="74" t="s">
        <v>105</v>
      </c>
      <c r="N832" s="60" t="s">
        <v>7</v>
      </c>
      <c r="R832" s="79">
        <v>2.7</v>
      </c>
      <c r="S832" s="65" t="s">
        <v>363</v>
      </c>
      <c r="T832" s="66" t="str">
        <f t="shared" si="258"/>
        <v>0.00</v>
      </c>
      <c r="U832" s="66">
        <f t="shared" si="259"/>
        <v>-1</v>
      </c>
      <c r="V832" s="66">
        <f t="shared" si="260"/>
        <v>117.63</v>
      </c>
      <c r="W832" s="66">
        <f t="shared" si="261"/>
        <v>1877.5</v>
      </c>
      <c r="X832" s="20">
        <f t="shared" si="262"/>
        <v>6.2652463382157117E-2</v>
      </c>
      <c r="Y832" s="67">
        <f t="shared" si="263"/>
        <v>1.1762999999999999</v>
      </c>
      <c r="Z832" s="68">
        <f t="shared" si="264"/>
        <v>11763</v>
      </c>
      <c r="AA832" s="65" t="s">
        <v>52</v>
      </c>
      <c r="AU832" s="23">
        <f t="shared" si="254"/>
        <v>-1</v>
      </c>
      <c r="AV832" s="23" t="str">
        <f t="shared" si="255"/>
        <v/>
      </c>
      <c r="AW832" s="23" t="str">
        <f t="shared" si="257"/>
        <v/>
      </c>
      <c r="AX832" s="23" t="str">
        <f t="shared" si="265"/>
        <v/>
      </c>
      <c r="AY832" s="23" t="str">
        <f t="shared" si="267"/>
        <v/>
      </c>
      <c r="AZ832" s="23"/>
      <c r="BA832" s="25">
        <v>2.6</v>
      </c>
      <c r="BB832" s="25">
        <v>2.93</v>
      </c>
      <c r="BC832" s="25">
        <f t="shared" si="269"/>
        <v>1.9300000000000002</v>
      </c>
      <c r="BD832" s="25">
        <f t="shared" si="271"/>
        <v>2.7949000000000002</v>
      </c>
      <c r="BE832" t="s">
        <v>970</v>
      </c>
      <c r="BF832" s="55">
        <f t="shared" si="256"/>
        <v>0</v>
      </c>
      <c r="BG832" s="66"/>
      <c r="BH832" s="66"/>
      <c r="BI832" s="25"/>
      <c r="BJ832" s="25"/>
      <c r="BK832" s="20"/>
      <c r="BL832" s="24"/>
      <c r="BM832" s="25"/>
      <c r="BN832" s="25"/>
      <c r="BO832" s="25"/>
      <c r="BP832" s="126"/>
    </row>
    <row r="833" spans="1:68" hidden="1" x14ac:dyDescent="0.2">
      <c r="A833" s="56">
        <v>45379</v>
      </c>
      <c r="B833" s="60" t="s">
        <v>892</v>
      </c>
      <c r="C833" s="24" t="s">
        <v>1051</v>
      </c>
      <c r="D833" s="24" t="s">
        <v>398</v>
      </c>
      <c r="F833" s="74" t="s">
        <v>51</v>
      </c>
      <c r="G833" s="74" t="s">
        <v>121</v>
      </c>
      <c r="H833" s="24" t="s">
        <v>745</v>
      </c>
      <c r="I833" s="24">
        <v>1</v>
      </c>
      <c r="J833" s="24">
        <v>7</v>
      </c>
      <c r="K833" s="87" t="s">
        <v>1133</v>
      </c>
      <c r="L833" s="122">
        <v>2</v>
      </c>
      <c r="M833" s="74" t="s">
        <v>105</v>
      </c>
      <c r="N833" s="60" t="s">
        <v>6</v>
      </c>
      <c r="R833" s="79">
        <v>3.5</v>
      </c>
      <c r="S833" s="65" t="s">
        <v>373</v>
      </c>
      <c r="T833" s="66" t="str">
        <f t="shared" si="258"/>
        <v>0.00</v>
      </c>
      <c r="U833" s="66">
        <f t="shared" si="259"/>
        <v>-2</v>
      </c>
      <c r="V833" s="66">
        <f t="shared" si="260"/>
        <v>115.63</v>
      </c>
      <c r="W833" s="66">
        <f t="shared" si="261"/>
        <v>1879.5</v>
      </c>
      <c r="X833" s="20">
        <f t="shared" si="262"/>
        <v>6.1521681298217612E-2</v>
      </c>
      <c r="Y833" s="67">
        <f t="shared" si="263"/>
        <v>1.1562999999999999</v>
      </c>
      <c r="Z833" s="68">
        <f t="shared" si="264"/>
        <v>11563</v>
      </c>
      <c r="AA833" s="65" t="s">
        <v>52</v>
      </c>
      <c r="AU833" s="23" t="str">
        <f t="shared" si="254"/>
        <v/>
      </c>
      <c r="AV833" s="23">
        <f t="shared" si="255"/>
        <v>-2</v>
      </c>
      <c r="AW833" s="23" t="str">
        <f t="shared" si="257"/>
        <v/>
      </c>
      <c r="AX833" s="23" t="str">
        <f t="shared" si="265"/>
        <v/>
      </c>
      <c r="AY833" s="23" t="str">
        <f t="shared" si="267"/>
        <v/>
      </c>
      <c r="AZ833" s="23" t="s">
        <v>720</v>
      </c>
      <c r="BA833" s="25">
        <v>0</v>
      </c>
      <c r="BB833" s="25">
        <v>3.32</v>
      </c>
      <c r="BC833" s="25">
        <f t="shared" si="269"/>
        <v>4.6399999999999997</v>
      </c>
      <c r="BD833" s="25">
        <f t="shared" si="271"/>
        <v>3.1576</v>
      </c>
      <c r="BE833" t="s">
        <v>969</v>
      </c>
      <c r="BF833" s="55">
        <f t="shared" si="256"/>
        <v>0</v>
      </c>
      <c r="BG833" s="66"/>
      <c r="BH833" s="66"/>
      <c r="BI833" s="25"/>
      <c r="BJ833" s="25"/>
      <c r="BK833" s="20"/>
      <c r="BL833" s="24"/>
      <c r="BM833" s="25"/>
      <c r="BN833" s="25"/>
      <c r="BO833" s="25"/>
      <c r="BP833" s="126"/>
    </row>
    <row r="834" spans="1:68" hidden="1" x14ac:dyDescent="0.2">
      <c r="A834" s="56">
        <v>45379</v>
      </c>
      <c r="B834" s="60" t="s">
        <v>892</v>
      </c>
      <c r="C834" s="24" t="s">
        <v>992</v>
      </c>
      <c r="D834" s="24" t="s">
        <v>398</v>
      </c>
      <c r="F834" s="74" t="s">
        <v>51</v>
      </c>
      <c r="G834" s="74" t="s">
        <v>121</v>
      </c>
      <c r="H834" s="24" t="s">
        <v>60</v>
      </c>
      <c r="I834" s="24">
        <v>5</v>
      </c>
      <c r="J834" s="24">
        <v>7</v>
      </c>
      <c r="K834" s="26" t="s">
        <v>1134</v>
      </c>
      <c r="L834" s="122">
        <v>1</v>
      </c>
      <c r="M834" s="74" t="s">
        <v>105</v>
      </c>
      <c r="N834" s="60" t="s">
        <v>6</v>
      </c>
      <c r="R834" s="79">
        <v>9</v>
      </c>
      <c r="S834" s="65" t="s">
        <v>372</v>
      </c>
      <c r="T834" s="66">
        <f t="shared" si="258"/>
        <v>9</v>
      </c>
      <c r="U834" s="66">
        <f t="shared" si="259"/>
        <v>8</v>
      </c>
      <c r="V834" s="66">
        <f t="shared" si="260"/>
        <v>123.63</v>
      </c>
      <c r="W834" s="66">
        <f t="shared" si="261"/>
        <v>1880.5</v>
      </c>
      <c r="X834" s="20">
        <f t="shared" si="262"/>
        <v>6.5743153416644509E-2</v>
      </c>
      <c r="Y834" s="67">
        <f t="shared" si="263"/>
        <v>1.2363</v>
      </c>
      <c r="Z834" s="68">
        <f t="shared" si="264"/>
        <v>12363</v>
      </c>
      <c r="AA834" s="65" t="s">
        <v>53</v>
      </c>
      <c r="AU834" s="23" t="str">
        <f t="shared" ref="AU834:AU897" si="272">IF($G834=AU$2,$U834,"")</f>
        <v/>
      </c>
      <c r="AV834" s="23">
        <f t="shared" si="255"/>
        <v>8</v>
      </c>
      <c r="AW834" s="23" t="str">
        <f t="shared" si="257"/>
        <v/>
      </c>
      <c r="AX834" s="23" t="str">
        <f t="shared" si="265"/>
        <v/>
      </c>
      <c r="AY834" s="23" t="str">
        <f t="shared" si="267"/>
        <v/>
      </c>
      <c r="AZ834" s="23" t="s">
        <v>720</v>
      </c>
      <c r="BA834" s="25">
        <v>0</v>
      </c>
      <c r="BB834" s="25">
        <v>6.55</v>
      </c>
      <c r="BC834" s="25">
        <f t="shared" si="269"/>
        <v>5.55</v>
      </c>
      <c r="BD834" s="25">
        <f t="shared" si="271"/>
        <v>6.1615000000000002</v>
      </c>
      <c r="BE834" t="s">
        <v>969</v>
      </c>
      <c r="BF834" s="55">
        <f t="shared" si="256"/>
        <v>0</v>
      </c>
      <c r="BG834" s="66"/>
      <c r="BH834" s="66"/>
      <c r="BI834" s="25"/>
      <c r="BJ834" s="25"/>
      <c r="BK834" s="20"/>
      <c r="BL834" s="24"/>
      <c r="BM834" s="25"/>
      <c r="BN834" s="25"/>
      <c r="BO834" s="25"/>
      <c r="BP834" s="126"/>
    </row>
    <row r="835" spans="1:68" hidden="1" x14ac:dyDescent="0.2">
      <c r="A835" s="56">
        <v>45381</v>
      </c>
      <c r="B835" s="60" t="s">
        <v>892</v>
      </c>
      <c r="C835" s="24" t="s">
        <v>1135</v>
      </c>
      <c r="D835" s="24" t="s">
        <v>573</v>
      </c>
      <c r="F835" s="74" t="s">
        <v>51</v>
      </c>
      <c r="G835" s="74" t="s">
        <v>103</v>
      </c>
      <c r="H835" s="24" t="s">
        <v>550</v>
      </c>
      <c r="I835" s="24">
        <v>3</v>
      </c>
      <c r="J835" s="24">
        <v>8</v>
      </c>
      <c r="K835" s="26" t="s">
        <v>1136</v>
      </c>
      <c r="L835" s="122">
        <v>2</v>
      </c>
      <c r="M835" s="74" t="s">
        <v>105</v>
      </c>
      <c r="N835" s="60" t="s">
        <v>6</v>
      </c>
      <c r="R835" s="79">
        <v>3.8</v>
      </c>
      <c r="S835" s="65" t="s">
        <v>372</v>
      </c>
      <c r="T835" s="66">
        <f t="shared" si="258"/>
        <v>7.6</v>
      </c>
      <c r="U835" s="66">
        <f t="shared" si="259"/>
        <v>5.6</v>
      </c>
      <c r="V835" s="66">
        <f t="shared" si="260"/>
        <v>129.22999999999999</v>
      </c>
      <c r="W835" s="66">
        <f t="shared" si="261"/>
        <v>1882.5</v>
      </c>
      <c r="X835" s="20">
        <f t="shared" si="262"/>
        <v>6.8648074369189904E-2</v>
      </c>
      <c r="Y835" s="67">
        <f t="shared" si="263"/>
        <v>1.2923</v>
      </c>
      <c r="Z835" s="68">
        <f t="shared" si="264"/>
        <v>12922.999999999998</v>
      </c>
      <c r="AA835" s="65" t="s">
        <v>53</v>
      </c>
      <c r="AU835" s="23">
        <f t="shared" si="272"/>
        <v>5.6</v>
      </c>
      <c r="AV835" s="23" t="str">
        <f t="shared" ref="AV835:AV898" si="273">IF($G835=AV$2,$U835,"")</f>
        <v/>
      </c>
      <c r="AW835" s="23" t="str">
        <f t="shared" si="257"/>
        <v/>
      </c>
      <c r="AX835" s="23" t="str">
        <f t="shared" si="265"/>
        <v/>
      </c>
      <c r="AY835" s="23" t="str">
        <f t="shared" si="267"/>
        <v/>
      </c>
      <c r="AZ835" s="23"/>
      <c r="BA835" s="25">
        <v>3.5</v>
      </c>
      <c r="BB835" s="25">
        <v>3.4</v>
      </c>
      <c r="BC835" s="25">
        <f t="shared" si="269"/>
        <v>4.8</v>
      </c>
      <c r="BD835" s="25">
        <f t="shared" si="271"/>
        <v>3.2320000000000002</v>
      </c>
      <c r="BE835" t="s">
        <v>970</v>
      </c>
      <c r="BF835" s="55">
        <f t="shared" ref="BF835:BF898" si="274">U835-SUM(AU835:AY835)</f>
        <v>0</v>
      </c>
      <c r="BG835" s="66"/>
      <c r="BH835" s="66"/>
      <c r="BI835" s="25"/>
      <c r="BJ835" s="25"/>
      <c r="BK835" s="20"/>
      <c r="BL835" s="24"/>
      <c r="BM835" s="25"/>
      <c r="BN835" s="25"/>
      <c r="BO835" s="25"/>
      <c r="BP835" s="126"/>
    </row>
    <row r="836" spans="1:68" hidden="1" x14ac:dyDescent="0.2">
      <c r="A836" s="56">
        <v>45381</v>
      </c>
      <c r="B836" s="60" t="s">
        <v>892</v>
      </c>
      <c r="C836" s="89" t="s">
        <v>1137</v>
      </c>
      <c r="D836" s="24" t="s">
        <v>573</v>
      </c>
      <c r="F836" s="74" t="s">
        <v>51</v>
      </c>
      <c r="G836" s="74" t="s">
        <v>103</v>
      </c>
      <c r="H836" s="24" t="s">
        <v>293</v>
      </c>
      <c r="I836" s="24">
        <v>5</v>
      </c>
      <c r="J836" s="24">
        <v>6</v>
      </c>
      <c r="K836" s="24" t="s">
        <v>1138</v>
      </c>
      <c r="L836" s="122">
        <v>2</v>
      </c>
      <c r="M836" s="74" t="s">
        <v>105</v>
      </c>
      <c r="N836" s="60" t="s">
        <v>6</v>
      </c>
      <c r="R836" s="79">
        <v>4.5999999999999996</v>
      </c>
      <c r="S836" s="65" t="s">
        <v>363</v>
      </c>
      <c r="T836" s="66" t="str">
        <f t="shared" si="258"/>
        <v>0.00</v>
      </c>
      <c r="U836" s="66">
        <f t="shared" si="259"/>
        <v>-2</v>
      </c>
      <c r="V836" s="66">
        <f t="shared" si="260"/>
        <v>127.22999999999999</v>
      </c>
      <c r="W836" s="66">
        <f t="shared" si="261"/>
        <v>1884.5</v>
      </c>
      <c r="X836" s="20">
        <f t="shared" si="262"/>
        <v>6.7513929424250455E-2</v>
      </c>
      <c r="Y836" s="67">
        <f t="shared" si="263"/>
        <v>1.2723</v>
      </c>
      <c r="Z836" s="68">
        <f t="shared" si="264"/>
        <v>12722.999999999998</v>
      </c>
      <c r="AA836" s="65" t="s">
        <v>52</v>
      </c>
      <c r="AU836" s="23">
        <f t="shared" si="272"/>
        <v>-2</v>
      </c>
      <c r="AV836" s="23" t="str">
        <f t="shared" si="273"/>
        <v/>
      </c>
      <c r="AW836" s="23" t="str">
        <f t="shared" ref="AW836:AW899" si="275">IF($G836=AW$2,$U836,"")</f>
        <v/>
      </c>
      <c r="AX836" s="23" t="str">
        <f t="shared" si="265"/>
        <v/>
      </c>
      <c r="AY836" s="23" t="str">
        <f t="shared" si="267"/>
        <v/>
      </c>
      <c r="AZ836" s="23"/>
      <c r="BA836" s="25">
        <v>3.1</v>
      </c>
      <c r="BB836" s="25">
        <v>3</v>
      </c>
      <c r="BC836" s="25">
        <f t="shared" si="269"/>
        <v>4</v>
      </c>
      <c r="BD836" s="25">
        <f t="shared" si="271"/>
        <v>2.8600000000000003</v>
      </c>
      <c r="BE836" t="s">
        <v>969</v>
      </c>
      <c r="BF836" s="55">
        <f t="shared" si="274"/>
        <v>0</v>
      </c>
      <c r="BG836" s="66"/>
      <c r="BH836" s="66"/>
      <c r="BI836" s="25"/>
      <c r="BJ836" s="25"/>
      <c r="BK836" s="20"/>
      <c r="BL836" s="24"/>
      <c r="BM836" s="25"/>
      <c r="BN836" s="25"/>
      <c r="BO836" s="25"/>
      <c r="BP836" s="126"/>
    </row>
    <row r="837" spans="1:68" hidden="1" x14ac:dyDescent="0.2">
      <c r="A837" s="56">
        <v>45381</v>
      </c>
      <c r="B837" s="60" t="s">
        <v>892</v>
      </c>
      <c r="C837" s="24" t="s">
        <v>1139</v>
      </c>
      <c r="D837" s="24" t="s">
        <v>573</v>
      </c>
      <c r="F837" s="24" t="s">
        <v>659</v>
      </c>
      <c r="G837" s="74" t="s">
        <v>103</v>
      </c>
      <c r="H837" s="24" t="s">
        <v>659</v>
      </c>
      <c r="I837" s="24">
        <v>2</v>
      </c>
      <c r="J837" s="24">
        <v>5</v>
      </c>
      <c r="K837" s="24" t="s">
        <v>955</v>
      </c>
      <c r="L837" s="122">
        <v>2</v>
      </c>
      <c r="M837" s="74" t="s">
        <v>105</v>
      </c>
      <c r="N837" s="60" t="s">
        <v>6</v>
      </c>
      <c r="R837" s="79">
        <v>5</v>
      </c>
      <c r="S837" s="65" t="s">
        <v>363</v>
      </c>
      <c r="T837" s="66" t="str">
        <f t="shared" ref="T837:T900" si="276">IF((AA837="W"),ROUND((R837*L837),2),"0.00")</f>
        <v>0.00</v>
      </c>
      <c r="U837" s="66">
        <f t="shared" ref="U837:U900" si="277">-$L837+T837</f>
        <v>-2</v>
      </c>
      <c r="V837" s="66">
        <f t="shared" ref="V837:V900" si="278">U837+V836</f>
        <v>125.22999999999999</v>
      </c>
      <c r="W837" s="66">
        <f t="shared" ref="W837:W900" si="279">L837+W836</f>
        <v>1886.5</v>
      </c>
      <c r="X837" s="20">
        <f t="shared" ref="X837:X900" si="280">SUM(V837/W837)</f>
        <v>6.638218923933209E-2</v>
      </c>
      <c r="Y837" s="67">
        <f t="shared" ref="Y837:Y900" si="281">V837/100</f>
        <v>1.2523</v>
      </c>
      <c r="Z837" s="68">
        <f t="shared" ref="Z837:Z900" si="282">V837*100</f>
        <v>12522.999999999998</v>
      </c>
      <c r="AA837" s="65" t="s">
        <v>52</v>
      </c>
      <c r="AU837" s="23">
        <f t="shared" si="272"/>
        <v>-2</v>
      </c>
      <c r="AV837" s="23" t="str">
        <f t="shared" si="273"/>
        <v/>
      </c>
      <c r="AW837" s="23" t="str">
        <f t="shared" si="275"/>
        <v/>
      </c>
      <c r="AX837" s="23" t="str">
        <f t="shared" si="265"/>
        <v/>
      </c>
      <c r="AY837" s="23" t="str">
        <f t="shared" si="267"/>
        <v/>
      </c>
      <c r="AZ837" s="23"/>
      <c r="BA837" s="25">
        <v>0</v>
      </c>
      <c r="BB837" s="25">
        <v>0</v>
      </c>
      <c r="BC837" s="25">
        <f t="shared" si="269"/>
        <v>-2</v>
      </c>
      <c r="BD837" s="25">
        <f>0.94*(BB837-1)+1</f>
        <v>6.0000000000000053E-2</v>
      </c>
      <c r="BE837" t="s">
        <v>970</v>
      </c>
      <c r="BF837" s="55">
        <f t="shared" si="274"/>
        <v>0</v>
      </c>
      <c r="BG837" s="66"/>
      <c r="BH837" s="66"/>
      <c r="BI837" s="25"/>
      <c r="BJ837" s="25"/>
      <c r="BK837" s="20"/>
      <c r="BL837" s="24"/>
      <c r="BM837" s="25"/>
      <c r="BN837" s="25"/>
      <c r="BO837" s="25"/>
      <c r="BP837" s="126"/>
    </row>
    <row r="838" spans="1:68" hidden="1" x14ac:dyDescent="0.2">
      <c r="A838" s="56">
        <v>45381</v>
      </c>
      <c r="B838" s="60" t="s">
        <v>892</v>
      </c>
      <c r="C838" s="24" t="s">
        <v>1141</v>
      </c>
      <c r="D838" s="24" t="s">
        <v>573</v>
      </c>
      <c r="F838" s="24" t="s">
        <v>659</v>
      </c>
      <c r="G838" s="74" t="s">
        <v>103</v>
      </c>
      <c r="H838" s="24" t="s">
        <v>659</v>
      </c>
      <c r="I838" s="24">
        <v>4</v>
      </c>
      <c r="J838" s="24">
        <v>3</v>
      </c>
      <c r="K838" s="24" t="s">
        <v>1140</v>
      </c>
      <c r="L838" s="122">
        <v>2</v>
      </c>
      <c r="M838" s="74" t="s">
        <v>105</v>
      </c>
      <c r="N838" s="60" t="s">
        <v>6</v>
      </c>
      <c r="R838" s="79">
        <v>3.2</v>
      </c>
      <c r="S838" s="65" t="s">
        <v>363</v>
      </c>
      <c r="T838" s="66" t="str">
        <f t="shared" si="276"/>
        <v>0.00</v>
      </c>
      <c r="U838" s="66">
        <f t="shared" si="277"/>
        <v>-2</v>
      </c>
      <c r="V838" s="66">
        <f t="shared" si="278"/>
        <v>123.22999999999999</v>
      </c>
      <c r="W838" s="66">
        <f t="shared" si="279"/>
        <v>1888.5</v>
      </c>
      <c r="X838" s="20">
        <f t="shared" si="280"/>
        <v>6.5252846174212328E-2</v>
      </c>
      <c r="Y838" s="67">
        <f t="shared" si="281"/>
        <v>1.2323</v>
      </c>
      <c r="Z838" s="68">
        <f t="shared" si="282"/>
        <v>12322.999999999998</v>
      </c>
      <c r="AA838" s="65" t="s">
        <v>52</v>
      </c>
      <c r="AU838" s="23">
        <f t="shared" si="272"/>
        <v>-2</v>
      </c>
      <c r="AV838" s="23" t="str">
        <f t="shared" si="273"/>
        <v/>
      </c>
      <c r="AW838" s="23" t="str">
        <f t="shared" si="275"/>
        <v/>
      </c>
      <c r="AX838" s="23" t="str">
        <f t="shared" si="265"/>
        <v/>
      </c>
      <c r="AY838" s="23" t="str">
        <f t="shared" si="267"/>
        <v/>
      </c>
      <c r="AZ838" s="23"/>
      <c r="BA838" s="25">
        <v>0</v>
      </c>
      <c r="BB838" s="25">
        <v>0</v>
      </c>
      <c r="BC838" s="25">
        <f t="shared" si="269"/>
        <v>-2</v>
      </c>
      <c r="BD838" s="25">
        <f>0.94*(BB838-1)+1</f>
        <v>6.0000000000000053E-2</v>
      </c>
      <c r="BE838" t="s">
        <v>970</v>
      </c>
      <c r="BF838" s="55">
        <f t="shared" si="274"/>
        <v>0</v>
      </c>
      <c r="BG838" s="66"/>
      <c r="BH838" s="66"/>
      <c r="BI838" s="25"/>
      <c r="BJ838" s="25"/>
      <c r="BK838" s="20"/>
      <c r="BL838" s="24"/>
      <c r="BM838" s="25"/>
      <c r="BN838" s="25"/>
      <c r="BO838" s="25"/>
      <c r="BP838" s="126"/>
    </row>
    <row r="839" spans="1:68" hidden="1" x14ac:dyDescent="0.2">
      <c r="A839" s="56">
        <v>45381</v>
      </c>
      <c r="B839" s="60" t="s">
        <v>892</v>
      </c>
      <c r="C839" s="24" t="s">
        <v>1143</v>
      </c>
      <c r="D839" s="24" t="s">
        <v>573</v>
      </c>
      <c r="F839" s="74" t="s">
        <v>51</v>
      </c>
      <c r="G839" s="74" t="s">
        <v>121</v>
      </c>
      <c r="H839" s="24" t="s">
        <v>75</v>
      </c>
      <c r="I839" s="24">
        <v>4</v>
      </c>
      <c r="J839" s="24">
        <v>3</v>
      </c>
      <c r="K839" s="24" t="s">
        <v>1142</v>
      </c>
      <c r="L839" s="122">
        <v>2</v>
      </c>
      <c r="M839" s="74" t="s">
        <v>105</v>
      </c>
      <c r="N839" s="60" t="s">
        <v>6</v>
      </c>
      <c r="R839" s="79">
        <v>3.5</v>
      </c>
      <c r="S839" s="65" t="s">
        <v>363</v>
      </c>
      <c r="T839" s="66" t="str">
        <f t="shared" si="276"/>
        <v>0.00</v>
      </c>
      <c r="U839" s="66">
        <f t="shared" si="277"/>
        <v>-2</v>
      </c>
      <c r="V839" s="66">
        <f t="shared" si="278"/>
        <v>121.22999999999999</v>
      </c>
      <c r="W839" s="66">
        <f t="shared" si="279"/>
        <v>1890.5</v>
      </c>
      <c r="X839" s="20">
        <f t="shared" si="280"/>
        <v>6.4125892620999728E-2</v>
      </c>
      <c r="Y839" s="67">
        <f t="shared" si="281"/>
        <v>1.2122999999999999</v>
      </c>
      <c r="Z839" s="68">
        <f t="shared" si="282"/>
        <v>12122.999999999998</v>
      </c>
      <c r="AA839" s="65" t="s">
        <v>52</v>
      </c>
      <c r="AU839" s="23" t="str">
        <f t="shared" si="272"/>
        <v/>
      </c>
      <c r="AV839" s="23">
        <f t="shared" si="273"/>
        <v>-2</v>
      </c>
      <c r="AW839" s="23" t="str">
        <f t="shared" si="275"/>
        <v/>
      </c>
      <c r="AX839" s="23" t="str">
        <f t="shared" si="265"/>
        <v/>
      </c>
      <c r="AY839" s="23" t="str">
        <f t="shared" si="267"/>
        <v/>
      </c>
      <c r="AZ839" s="23" t="s">
        <v>720</v>
      </c>
      <c r="BA839" s="25">
        <v>0</v>
      </c>
      <c r="BB839" s="25">
        <v>0</v>
      </c>
      <c r="BC839" s="25">
        <f t="shared" si="269"/>
        <v>-2</v>
      </c>
      <c r="BD839" s="25">
        <f>0.94*(BB839-1)+1</f>
        <v>6.0000000000000053E-2</v>
      </c>
      <c r="BE839" t="s">
        <v>970</v>
      </c>
      <c r="BF839" s="55">
        <f t="shared" si="274"/>
        <v>0</v>
      </c>
      <c r="BG839" s="66"/>
      <c r="BH839" s="66"/>
      <c r="BI839" s="25"/>
      <c r="BJ839" s="25"/>
      <c r="BK839" s="20"/>
      <c r="BL839" s="24"/>
      <c r="BM839" s="25"/>
      <c r="BN839" s="25"/>
      <c r="BO839" s="25"/>
      <c r="BP839" s="126"/>
    </row>
    <row r="840" spans="1:68" hidden="1" x14ac:dyDescent="0.2">
      <c r="A840" s="56">
        <v>45383</v>
      </c>
      <c r="B840" s="60" t="s">
        <v>892</v>
      </c>
      <c r="C840" s="24" t="s">
        <v>1011</v>
      </c>
      <c r="D840" s="24" t="s">
        <v>621</v>
      </c>
      <c r="F840" s="74" t="s">
        <v>51</v>
      </c>
      <c r="G840" s="74" t="s">
        <v>103</v>
      </c>
      <c r="H840" s="24" t="s">
        <v>1144</v>
      </c>
      <c r="I840" s="61" t="s">
        <v>136</v>
      </c>
      <c r="J840" s="61" t="s">
        <v>80</v>
      </c>
      <c r="K840" s="26" t="s">
        <v>1145</v>
      </c>
      <c r="L840" s="122">
        <v>2</v>
      </c>
      <c r="M840" s="74" t="s">
        <v>105</v>
      </c>
      <c r="N840" s="60" t="s">
        <v>7</v>
      </c>
      <c r="R840" s="90">
        <v>2.0499999999999998</v>
      </c>
      <c r="S840" s="65" t="s">
        <v>372</v>
      </c>
      <c r="T840" s="66">
        <f t="shared" si="276"/>
        <v>4.0999999999999996</v>
      </c>
      <c r="U840" s="66">
        <f t="shared" si="277"/>
        <v>2.0999999999999996</v>
      </c>
      <c r="V840" s="66">
        <f t="shared" si="278"/>
        <v>123.32999999999998</v>
      </c>
      <c r="W840" s="66">
        <f t="shared" si="279"/>
        <v>1892.5</v>
      </c>
      <c r="X840" s="20">
        <f t="shared" si="280"/>
        <v>6.5167767503302498E-2</v>
      </c>
      <c r="Y840" s="67">
        <f t="shared" si="281"/>
        <v>1.2332999999999998</v>
      </c>
      <c r="Z840" s="68">
        <f t="shared" si="282"/>
        <v>12332.999999999998</v>
      </c>
      <c r="AA840" s="65" t="s">
        <v>53</v>
      </c>
      <c r="AU840" s="23">
        <f t="shared" si="272"/>
        <v>2.0999999999999996</v>
      </c>
      <c r="AV840" s="23" t="str">
        <f t="shared" si="273"/>
        <v/>
      </c>
      <c r="AW840" s="23" t="str">
        <f t="shared" si="275"/>
        <v/>
      </c>
      <c r="AX840" s="23" t="str">
        <f t="shared" si="265"/>
        <v/>
      </c>
      <c r="AY840" s="23" t="str">
        <f t="shared" si="267"/>
        <v/>
      </c>
      <c r="AZ840" s="23"/>
      <c r="BA840" s="25">
        <v>0</v>
      </c>
      <c r="BB840" s="25">
        <v>1.98</v>
      </c>
      <c r="BC840" s="25">
        <f t="shared" si="269"/>
        <v>1.96</v>
      </c>
      <c r="BD840" s="25">
        <f t="shared" ref="BD840:BD846" si="283">0.93*(BB840-1)+1</f>
        <v>1.9114</v>
      </c>
      <c r="BE840" t="s">
        <v>969</v>
      </c>
      <c r="BF840" s="55">
        <f t="shared" si="274"/>
        <v>0</v>
      </c>
      <c r="BG840" s="66"/>
      <c r="BH840" s="66"/>
      <c r="BI840" s="25"/>
      <c r="BJ840" s="25"/>
      <c r="BK840" s="20"/>
      <c r="BL840" s="24"/>
      <c r="BM840" s="25"/>
      <c r="BN840" s="25"/>
      <c r="BO840" s="25"/>
      <c r="BP840" s="126"/>
    </row>
    <row r="841" spans="1:68" hidden="1" x14ac:dyDescent="0.2">
      <c r="A841" s="56">
        <v>45383</v>
      </c>
      <c r="B841" s="60" t="s">
        <v>892</v>
      </c>
      <c r="C841" s="24" t="s">
        <v>1148</v>
      </c>
      <c r="D841" s="24" t="s">
        <v>621</v>
      </c>
      <c r="F841" s="74" t="s">
        <v>51</v>
      </c>
      <c r="G841" s="74" t="s">
        <v>103</v>
      </c>
      <c r="H841" s="24" t="s">
        <v>1146</v>
      </c>
      <c r="I841" s="24">
        <v>6</v>
      </c>
      <c r="J841" s="24">
        <v>2</v>
      </c>
      <c r="K841" s="24" t="s">
        <v>1147</v>
      </c>
      <c r="L841" s="122">
        <v>1</v>
      </c>
      <c r="M841" s="74" t="s">
        <v>105</v>
      </c>
      <c r="N841" s="60" t="s">
        <v>6</v>
      </c>
      <c r="R841" s="79">
        <v>18</v>
      </c>
      <c r="S841" s="65" t="s">
        <v>363</v>
      </c>
      <c r="T841" s="66" t="str">
        <f t="shared" si="276"/>
        <v>0.00</v>
      </c>
      <c r="U841" s="66">
        <f t="shared" si="277"/>
        <v>-1</v>
      </c>
      <c r="V841" s="66">
        <f t="shared" si="278"/>
        <v>122.32999999999998</v>
      </c>
      <c r="W841" s="66">
        <f t="shared" si="279"/>
        <v>1893.5</v>
      </c>
      <c r="X841" s="20">
        <f t="shared" si="280"/>
        <v>6.4605228412991808E-2</v>
      </c>
      <c r="Y841" s="67">
        <f t="shared" si="281"/>
        <v>1.2232999999999998</v>
      </c>
      <c r="Z841" s="68">
        <f t="shared" si="282"/>
        <v>12232.999999999998</v>
      </c>
      <c r="AA841" s="65" t="s">
        <v>52</v>
      </c>
      <c r="AU841" s="23">
        <f t="shared" si="272"/>
        <v>-1</v>
      </c>
      <c r="AV841" s="23" t="str">
        <f t="shared" si="273"/>
        <v/>
      </c>
      <c r="AW841" s="23" t="str">
        <f t="shared" si="275"/>
        <v/>
      </c>
      <c r="AX841" s="23" t="str">
        <f t="shared" si="265"/>
        <v/>
      </c>
      <c r="AY841" s="23" t="str">
        <f t="shared" si="267"/>
        <v/>
      </c>
      <c r="AZ841" s="23"/>
      <c r="BA841" s="25">
        <v>19.600000000000001</v>
      </c>
      <c r="BB841" s="25">
        <v>21.76</v>
      </c>
      <c r="BC841" s="25">
        <f t="shared" si="269"/>
        <v>20.76</v>
      </c>
      <c r="BD841" s="25">
        <f t="shared" si="283"/>
        <v>20.306800000000003</v>
      </c>
      <c r="BE841" t="s">
        <v>969</v>
      </c>
      <c r="BF841" s="55">
        <f t="shared" si="274"/>
        <v>0</v>
      </c>
      <c r="BG841" s="66"/>
      <c r="BH841" s="66"/>
      <c r="BI841" s="25"/>
      <c r="BJ841" s="25"/>
      <c r="BK841" s="20"/>
      <c r="BL841" s="24"/>
      <c r="BM841" s="25"/>
      <c r="BN841" s="25"/>
      <c r="BO841" s="25"/>
      <c r="BP841" s="126"/>
    </row>
    <row r="842" spans="1:68" hidden="1" x14ac:dyDescent="0.2">
      <c r="A842" s="56">
        <v>45383</v>
      </c>
      <c r="B842" s="60" t="s">
        <v>892</v>
      </c>
      <c r="C842" s="24" t="s">
        <v>1148</v>
      </c>
      <c r="D842" s="24" t="s">
        <v>621</v>
      </c>
      <c r="F842" s="74" t="s">
        <v>51</v>
      </c>
      <c r="G842" s="74" t="s">
        <v>103</v>
      </c>
      <c r="H842" s="24" t="s">
        <v>1146</v>
      </c>
      <c r="I842" s="24">
        <v>6</v>
      </c>
      <c r="J842" s="24">
        <v>2</v>
      </c>
      <c r="K842" s="24" t="s">
        <v>1147</v>
      </c>
      <c r="L842" s="122">
        <v>1</v>
      </c>
      <c r="M842" s="74" t="s">
        <v>105</v>
      </c>
      <c r="N842" s="60" t="s">
        <v>7</v>
      </c>
      <c r="R842" s="79">
        <v>4.8</v>
      </c>
      <c r="S842" s="65" t="s">
        <v>363</v>
      </c>
      <c r="T842" s="66" t="str">
        <f t="shared" si="276"/>
        <v>0.00</v>
      </c>
      <c r="U842" s="66">
        <f t="shared" si="277"/>
        <v>-1</v>
      </c>
      <c r="V842" s="66">
        <f t="shared" si="278"/>
        <v>121.32999999999998</v>
      </c>
      <c r="W842" s="66">
        <f t="shared" si="279"/>
        <v>1894.5</v>
      </c>
      <c r="X842" s="20">
        <f t="shared" si="280"/>
        <v>6.4043283188176287E-2</v>
      </c>
      <c r="Y842" s="67">
        <f t="shared" si="281"/>
        <v>1.2132999999999998</v>
      </c>
      <c r="Z842" s="68">
        <f t="shared" si="282"/>
        <v>12132.999999999998</v>
      </c>
      <c r="AA842" s="65" t="s">
        <v>52</v>
      </c>
      <c r="AU842" s="23">
        <f t="shared" si="272"/>
        <v>-1</v>
      </c>
      <c r="AV842" s="23" t="str">
        <f t="shared" si="273"/>
        <v/>
      </c>
      <c r="AW842" s="23" t="str">
        <f t="shared" si="275"/>
        <v/>
      </c>
      <c r="AX842" s="23" t="str">
        <f t="shared" ref="AX842:AX905" si="284">IF($G842=AX$2,$U842,"")</f>
        <v/>
      </c>
      <c r="AY842" s="23" t="str">
        <f t="shared" si="267"/>
        <v/>
      </c>
      <c r="AZ842" s="23"/>
      <c r="BA842" s="25">
        <v>5.9</v>
      </c>
      <c r="BB842" s="25">
        <v>5.7</v>
      </c>
      <c r="BC842" s="25">
        <f t="shared" si="269"/>
        <v>4.7</v>
      </c>
      <c r="BD842" s="25">
        <f t="shared" si="283"/>
        <v>5.3710000000000004</v>
      </c>
      <c r="BE842" t="s">
        <v>969</v>
      </c>
      <c r="BF842" s="55">
        <f t="shared" si="274"/>
        <v>0</v>
      </c>
      <c r="BG842" s="66"/>
      <c r="BH842" s="66"/>
      <c r="BI842" s="25"/>
      <c r="BJ842" s="25"/>
      <c r="BK842" s="20"/>
      <c r="BL842" s="24"/>
      <c r="BM842" s="25"/>
      <c r="BN842" s="25"/>
      <c r="BO842" s="25"/>
      <c r="BP842" s="126"/>
    </row>
    <row r="843" spans="1:68" hidden="1" x14ac:dyDescent="0.2">
      <c r="A843" s="56">
        <v>45383</v>
      </c>
      <c r="B843" s="60" t="s">
        <v>892</v>
      </c>
      <c r="C843" s="24" t="s">
        <v>1011</v>
      </c>
      <c r="D843" s="24" t="s">
        <v>621</v>
      </c>
      <c r="F843" s="74" t="s">
        <v>51</v>
      </c>
      <c r="G843" s="74" t="s">
        <v>121</v>
      </c>
      <c r="H843" s="24" t="s">
        <v>1144</v>
      </c>
      <c r="I843" s="24">
        <v>7</v>
      </c>
      <c r="J843" s="24">
        <v>1</v>
      </c>
      <c r="K843" s="26" t="s">
        <v>1145</v>
      </c>
      <c r="L843" s="122">
        <v>1</v>
      </c>
      <c r="M843" s="74" t="s">
        <v>105</v>
      </c>
      <c r="N843" s="60" t="s">
        <v>6</v>
      </c>
      <c r="R843" s="90">
        <v>8</v>
      </c>
      <c r="S843" s="65" t="s">
        <v>372</v>
      </c>
      <c r="T843" s="66">
        <f t="shared" si="276"/>
        <v>8</v>
      </c>
      <c r="U843" s="66">
        <f t="shared" si="277"/>
        <v>7</v>
      </c>
      <c r="V843" s="66">
        <f t="shared" si="278"/>
        <v>128.32999999999998</v>
      </c>
      <c r="W843" s="66">
        <f t="shared" si="279"/>
        <v>1895.5</v>
      </c>
      <c r="X843" s="20">
        <f t="shared" si="280"/>
        <v>6.770245317858084E-2</v>
      </c>
      <c r="Y843" s="67">
        <f t="shared" si="281"/>
        <v>1.2832999999999999</v>
      </c>
      <c r="Z843" s="68">
        <f t="shared" si="282"/>
        <v>12832.999999999998</v>
      </c>
      <c r="AA843" s="65" t="s">
        <v>53</v>
      </c>
      <c r="AU843" s="23" t="str">
        <f t="shared" si="272"/>
        <v/>
      </c>
      <c r="AV843" s="23">
        <f t="shared" si="273"/>
        <v>7</v>
      </c>
      <c r="AW843" s="23" t="str">
        <f t="shared" si="275"/>
        <v/>
      </c>
      <c r="AX843" s="23" t="str">
        <f t="shared" si="284"/>
        <v/>
      </c>
      <c r="AY843" s="23" t="str">
        <f t="shared" si="267"/>
        <v/>
      </c>
      <c r="AZ843" s="23" t="s">
        <v>720</v>
      </c>
      <c r="BA843" s="25">
        <v>0</v>
      </c>
      <c r="BB843" s="25">
        <v>7</v>
      </c>
      <c r="BC843" s="25">
        <f t="shared" si="269"/>
        <v>6</v>
      </c>
      <c r="BD843" s="25">
        <f t="shared" si="283"/>
        <v>6.58</v>
      </c>
      <c r="BE843" t="s">
        <v>969</v>
      </c>
      <c r="BF843" s="55">
        <f t="shared" si="274"/>
        <v>0</v>
      </c>
      <c r="BG843" s="66"/>
      <c r="BH843" s="66"/>
      <c r="BI843" s="25"/>
      <c r="BJ843" s="25"/>
      <c r="BK843" s="20"/>
      <c r="BL843" s="24"/>
      <c r="BM843" s="25"/>
      <c r="BN843" s="25"/>
      <c r="BO843" s="25"/>
      <c r="BP843" s="126"/>
    </row>
    <row r="844" spans="1:68" hidden="1" x14ac:dyDescent="0.2">
      <c r="A844" s="56">
        <v>45384</v>
      </c>
      <c r="B844" s="60" t="s">
        <v>892</v>
      </c>
      <c r="C844" s="24" t="s">
        <v>1149</v>
      </c>
      <c r="D844" s="24" t="s">
        <v>584</v>
      </c>
      <c r="F844" s="74" t="s">
        <v>51</v>
      </c>
      <c r="G844" s="74" t="s">
        <v>103</v>
      </c>
      <c r="H844" s="24" t="s">
        <v>1151</v>
      </c>
      <c r="I844" s="24">
        <v>4</v>
      </c>
      <c r="J844" s="24">
        <v>12</v>
      </c>
      <c r="K844" s="26" t="s">
        <v>1150</v>
      </c>
      <c r="L844" s="122">
        <v>2</v>
      </c>
      <c r="M844" s="74" t="s">
        <v>105</v>
      </c>
      <c r="N844" s="60" t="s">
        <v>6</v>
      </c>
      <c r="R844" s="79">
        <v>4.4000000000000004</v>
      </c>
      <c r="S844" s="65" t="s">
        <v>372</v>
      </c>
      <c r="T844" s="66">
        <f t="shared" si="276"/>
        <v>8.8000000000000007</v>
      </c>
      <c r="U844" s="66">
        <f t="shared" si="277"/>
        <v>6.8000000000000007</v>
      </c>
      <c r="V844" s="66">
        <f t="shared" si="278"/>
        <v>135.13</v>
      </c>
      <c r="W844" s="66">
        <f t="shared" si="279"/>
        <v>1897.5</v>
      </c>
      <c r="X844" s="20">
        <f t="shared" si="280"/>
        <v>7.1214756258234521E-2</v>
      </c>
      <c r="Y844" s="67">
        <f t="shared" si="281"/>
        <v>1.3512999999999999</v>
      </c>
      <c r="Z844" s="68">
        <f t="shared" si="282"/>
        <v>13513</v>
      </c>
      <c r="AA844" s="65" t="s">
        <v>53</v>
      </c>
      <c r="AU844" s="23">
        <f t="shared" si="272"/>
        <v>6.8000000000000007</v>
      </c>
      <c r="AV844" s="23" t="str">
        <f t="shared" si="273"/>
        <v/>
      </c>
      <c r="AW844" s="23" t="str">
        <f t="shared" si="275"/>
        <v/>
      </c>
      <c r="AX844" s="23" t="str">
        <f t="shared" si="284"/>
        <v/>
      </c>
      <c r="AY844" s="23" t="str">
        <f t="shared" si="267"/>
        <v/>
      </c>
      <c r="AZ844" s="23"/>
      <c r="BA844" s="25">
        <v>3.8</v>
      </c>
      <c r="BB844" s="25">
        <v>3.57</v>
      </c>
      <c r="BC844" s="25">
        <f t="shared" si="269"/>
        <v>5.14</v>
      </c>
      <c r="BD844" s="25">
        <f t="shared" si="283"/>
        <v>3.3900999999999999</v>
      </c>
      <c r="BE844" t="s">
        <v>970</v>
      </c>
      <c r="BF844" s="55">
        <f t="shared" si="274"/>
        <v>0</v>
      </c>
      <c r="BG844" s="66"/>
      <c r="BH844" s="66"/>
      <c r="BI844" s="25"/>
      <c r="BJ844" s="25"/>
      <c r="BK844" s="20"/>
      <c r="BL844" s="24"/>
      <c r="BM844" s="25"/>
      <c r="BN844" s="25"/>
      <c r="BO844" s="25"/>
      <c r="BP844" s="126"/>
    </row>
    <row r="845" spans="1:68" hidden="1" x14ac:dyDescent="0.2">
      <c r="A845" s="56">
        <v>45385</v>
      </c>
      <c r="B845" s="60" t="s">
        <v>892</v>
      </c>
      <c r="C845" s="24" t="s">
        <v>1152</v>
      </c>
      <c r="D845" s="24" t="s">
        <v>397</v>
      </c>
      <c r="F845" s="74" t="s">
        <v>51</v>
      </c>
      <c r="G845" s="74" t="s">
        <v>103</v>
      </c>
      <c r="H845" s="24" t="s">
        <v>56</v>
      </c>
      <c r="I845" s="24">
        <v>6</v>
      </c>
      <c r="J845" s="24">
        <v>5</v>
      </c>
      <c r="K845" s="24" t="s">
        <v>1153</v>
      </c>
      <c r="L845" s="122">
        <v>1</v>
      </c>
      <c r="M845" s="74" t="s">
        <v>105</v>
      </c>
      <c r="N845" s="60" t="s">
        <v>6</v>
      </c>
      <c r="R845" s="79">
        <v>7.48</v>
      </c>
      <c r="S845" s="65" t="s">
        <v>363</v>
      </c>
      <c r="T845" s="66" t="str">
        <f t="shared" si="276"/>
        <v>0.00</v>
      </c>
      <c r="U845" s="66">
        <f t="shared" si="277"/>
        <v>-1</v>
      </c>
      <c r="V845" s="66">
        <f t="shared" si="278"/>
        <v>134.13</v>
      </c>
      <c r="W845" s="66">
        <f t="shared" si="279"/>
        <v>1898.5</v>
      </c>
      <c r="X845" s="20">
        <f t="shared" si="280"/>
        <v>7.065051356333947E-2</v>
      </c>
      <c r="Y845" s="67">
        <f t="shared" si="281"/>
        <v>1.3412999999999999</v>
      </c>
      <c r="Z845" s="68">
        <f t="shared" si="282"/>
        <v>13413</v>
      </c>
      <c r="AA845" s="65" t="s">
        <v>52</v>
      </c>
      <c r="AU845" s="23">
        <f t="shared" si="272"/>
        <v>-1</v>
      </c>
      <c r="AV845" s="23" t="str">
        <f t="shared" si="273"/>
        <v/>
      </c>
      <c r="AW845" s="23" t="str">
        <f t="shared" si="275"/>
        <v/>
      </c>
      <c r="AX845" s="23" t="str">
        <f t="shared" si="284"/>
        <v/>
      </c>
      <c r="AY845" s="23" t="str">
        <f t="shared" si="267"/>
        <v/>
      </c>
      <c r="AZ845" s="23"/>
      <c r="BA845" s="25">
        <v>6.6</v>
      </c>
      <c r="BB845" s="25">
        <v>7.27</v>
      </c>
      <c r="BC845" s="25">
        <f t="shared" si="269"/>
        <v>6.27</v>
      </c>
      <c r="BD845" s="25">
        <f t="shared" si="283"/>
        <v>6.8311000000000002</v>
      </c>
      <c r="BE845" t="s">
        <v>970</v>
      </c>
      <c r="BF845" s="55">
        <f t="shared" si="274"/>
        <v>0</v>
      </c>
      <c r="BG845" s="66"/>
      <c r="BH845" s="66"/>
      <c r="BI845" s="25"/>
      <c r="BJ845" s="25"/>
      <c r="BK845" s="20"/>
      <c r="BL845" s="24"/>
      <c r="BM845" s="25"/>
      <c r="BN845" s="25"/>
      <c r="BO845" s="25"/>
      <c r="BP845" s="126"/>
    </row>
    <row r="846" spans="1:68" hidden="1" x14ac:dyDescent="0.2">
      <c r="A846" s="56">
        <v>45385</v>
      </c>
      <c r="B846" s="60" t="s">
        <v>892</v>
      </c>
      <c r="C846" s="24" t="s">
        <v>1152</v>
      </c>
      <c r="D846" s="24" t="s">
        <v>397</v>
      </c>
      <c r="F846" s="74" t="s">
        <v>51</v>
      </c>
      <c r="G846" s="74" t="s">
        <v>103</v>
      </c>
      <c r="H846" s="24" t="s">
        <v>56</v>
      </c>
      <c r="I846" s="24">
        <v>6</v>
      </c>
      <c r="J846" s="24">
        <v>5</v>
      </c>
      <c r="K846" s="24" t="s">
        <v>1153</v>
      </c>
      <c r="L846" s="122">
        <v>2</v>
      </c>
      <c r="M846" s="74" t="s">
        <v>105</v>
      </c>
      <c r="N846" s="60" t="s">
        <v>7</v>
      </c>
      <c r="R846" s="79">
        <v>2.3400000000000003</v>
      </c>
      <c r="S846" s="65" t="s">
        <v>363</v>
      </c>
      <c r="T846" s="66" t="str">
        <f t="shared" si="276"/>
        <v>0.00</v>
      </c>
      <c r="U846" s="66">
        <f t="shared" si="277"/>
        <v>-2</v>
      </c>
      <c r="V846" s="66">
        <f t="shared" si="278"/>
        <v>132.13</v>
      </c>
      <c r="W846" s="66">
        <f t="shared" si="279"/>
        <v>1900.5</v>
      </c>
      <c r="X846" s="20">
        <f t="shared" si="280"/>
        <v>6.9523809523809516E-2</v>
      </c>
      <c r="Y846" s="67">
        <f t="shared" si="281"/>
        <v>1.3212999999999999</v>
      </c>
      <c r="Z846" s="68">
        <f t="shared" si="282"/>
        <v>13213</v>
      </c>
      <c r="AA846" s="65" t="s">
        <v>52</v>
      </c>
      <c r="AU846" s="23">
        <f t="shared" si="272"/>
        <v>-2</v>
      </c>
      <c r="AV846" s="23" t="str">
        <f t="shared" si="273"/>
        <v/>
      </c>
      <c r="AW846" s="23" t="str">
        <f t="shared" si="275"/>
        <v/>
      </c>
      <c r="AX846" s="23" t="str">
        <f t="shared" si="284"/>
        <v/>
      </c>
      <c r="AY846" s="23" t="str">
        <f t="shared" si="267"/>
        <v/>
      </c>
      <c r="AZ846" s="23"/>
      <c r="BA846" s="25">
        <v>2.2000000000000002</v>
      </c>
      <c r="BB846" s="25">
        <v>2.36</v>
      </c>
      <c r="BC846" s="25">
        <f t="shared" si="269"/>
        <v>2.7199999999999998</v>
      </c>
      <c r="BD846" s="25">
        <f t="shared" si="283"/>
        <v>2.2648000000000001</v>
      </c>
      <c r="BE846" t="s">
        <v>970</v>
      </c>
      <c r="BF846" s="55">
        <f t="shared" si="274"/>
        <v>0</v>
      </c>
      <c r="BG846" s="66"/>
      <c r="BH846" s="66"/>
      <c r="BI846" s="25"/>
      <c r="BJ846" s="25"/>
      <c r="BK846" s="20"/>
      <c r="BL846" s="24"/>
      <c r="BM846" s="25"/>
      <c r="BN846" s="25"/>
      <c r="BO846" s="25"/>
      <c r="BP846" s="126"/>
    </row>
    <row r="847" spans="1:68" ht="19" hidden="1" customHeight="1" x14ac:dyDescent="0.2">
      <c r="A847" s="56">
        <v>45386</v>
      </c>
      <c r="B847" s="60" t="s">
        <v>892</v>
      </c>
      <c r="C847" s="24" t="s">
        <v>1156</v>
      </c>
      <c r="D847" s="24" t="s">
        <v>398</v>
      </c>
      <c r="F847" s="74" t="s">
        <v>51</v>
      </c>
      <c r="G847" s="74" t="s">
        <v>121</v>
      </c>
      <c r="H847" s="24" t="s">
        <v>86</v>
      </c>
      <c r="I847" s="24">
        <v>5</v>
      </c>
      <c r="J847" s="24">
        <v>8</v>
      </c>
      <c r="K847" s="27" t="s">
        <v>1157</v>
      </c>
      <c r="L847" s="122">
        <v>2</v>
      </c>
      <c r="M847" s="74" t="s">
        <v>105</v>
      </c>
      <c r="N847" s="60" t="s">
        <v>6</v>
      </c>
      <c r="R847" s="79">
        <v>2.7</v>
      </c>
      <c r="S847" s="65" t="s">
        <v>371</v>
      </c>
      <c r="T847" s="66" t="str">
        <f t="shared" si="276"/>
        <v>0.00</v>
      </c>
      <c r="U847" s="66">
        <f t="shared" si="277"/>
        <v>-2</v>
      </c>
      <c r="V847" s="66">
        <f t="shared" si="278"/>
        <v>130.13</v>
      </c>
      <c r="W847" s="66">
        <f t="shared" si="279"/>
        <v>1902.5</v>
      </c>
      <c r="X847" s="20">
        <f t="shared" si="280"/>
        <v>6.8399474375821279E-2</v>
      </c>
      <c r="Y847" s="67">
        <f t="shared" si="281"/>
        <v>1.3012999999999999</v>
      </c>
      <c r="Z847" s="68">
        <f t="shared" si="282"/>
        <v>13013</v>
      </c>
      <c r="AA847" s="65" t="s">
        <v>52</v>
      </c>
      <c r="AU847" s="23" t="str">
        <f t="shared" si="272"/>
        <v/>
      </c>
      <c r="AV847" s="23">
        <f t="shared" si="273"/>
        <v>-2</v>
      </c>
      <c r="AW847" s="23" t="str">
        <f t="shared" si="275"/>
        <v/>
      </c>
      <c r="AX847" s="23" t="str">
        <f t="shared" si="284"/>
        <v/>
      </c>
      <c r="AY847" s="23" t="str">
        <f t="shared" si="267"/>
        <v/>
      </c>
      <c r="AZ847" s="23" t="s">
        <v>720</v>
      </c>
      <c r="BA847" s="25">
        <v>0</v>
      </c>
      <c r="BB847" s="25">
        <v>0</v>
      </c>
      <c r="BC847" s="25">
        <f t="shared" si="269"/>
        <v>-2</v>
      </c>
      <c r="BD847" s="25">
        <f>0.94*(BB847-1)+1</f>
        <v>6.0000000000000053E-2</v>
      </c>
      <c r="BE847" t="s">
        <v>969</v>
      </c>
      <c r="BF847" s="55">
        <f t="shared" si="274"/>
        <v>0</v>
      </c>
      <c r="BG847" s="66"/>
      <c r="BH847" s="66"/>
      <c r="BI847" s="25"/>
      <c r="BJ847" s="25"/>
      <c r="BK847" s="20"/>
      <c r="BL847" s="24"/>
      <c r="BM847" s="25"/>
      <c r="BN847" s="25"/>
      <c r="BO847" s="25"/>
      <c r="BP847" s="126"/>
    </row>
    <row r="848" spans="1:68" hidden="1" x14ac:dyDescent="0.2">
      <c r="A848" s="56">
        <v>45386</v>
      </c>
      <c r="B848" s="60" t="s">
        <v>892</v>
      </c>
      <c r="C848" s="24" t="s">
        <v>1154</v>
      </c>
      <c r="D848" s="24" t="s">
        <v>398</v>
      </c>
      <c r="F848" s="74" t="s">
        <v>51</v>
      </c>
      <c r="G848" s="74" t="s">
        <v>103</v>
      </c>
      <c r="H848" s="24" t="s">
        <v>246</v>
      </c>
      <c r="I848" s="24">
        <v>5</v>
      </c>
      <c r="J848" s="24">
        <v>11</v>
      </c>
      <c r="K848" s="26" t="s">
        <v>1155</v>
      </c>
      <c r="L848" s="122">
        <v>1</v>
      </c>
      <c r="M848" s="74" t="s">
        <v>105</v>
      </c>
      <c r="N848" s="60" t="s">
        <v>6</v>
      </c>
      <c r="R848" s="79">
        <v>4.4000000000000004</v>
      </c>
      <c r="S848" s="65" t="s">
        <v>372</v>
      </c>
      <c r="T848" s="66">
        <f t="shared" si="276"/>
        <v>4.4000000000000004</v>
      </c>
      <c r="U848" s="66">
        <f t="shared" si="277"/>
        <v>3.4000000000000004</v>
      </c>
      <c r="V848" s="66">
        <f t="shared" si="278"/>
        <v>133.53</v>
      </c>
      <c r="W848" s="66">
        <f t="shared" si="279"/>
        <v>1903.5</v>
      </c>
      <c r="X848" s="20">
        <f t="shared" si="280"/>
        <v>7.0149724192277385E-2</v>
      </c>
      <c r="Y848" s="67">
        <f t="shared" si="281"/>
        <v>1.3352999999999999</v>
      </c>
      <c r="Z848" s="68">
        <f t="shared" si="282"/>
        <v>13353</v>
      </c>
      <c r="AA848" s="65" t="s">
        <v>53</v>
      </c>
      <c r="AU848" s="23">
        <f t="shared" si="272"/>
        <v>3.4000000000000004</v>
      </c>
      <c r="AV848" s="23" t="str">
        <f t="shared" si="273"/>
        <v/>
      </c>
      <c r="AW848" s="23" t="str">
        <f t="shared" si="275"/>
        <v/>
      </c>
      <c r="AX848" s="23" t="str">
        <f t="shared" si="284"/>
        <v/>
      </c>
      <c r="AY848" s="23" t="str">
        <f t="shared" si="267"/>
        <v/>
      </c>
      <c r="AZ848" s="23"/>
      <c r="BA848" s="25">
        <v>3.3</v>
      </c>
      <c r="BB848" s="25">
        <v>3.35</v>
      </c>
      <c r="BC848" s="25">
        <f t="shared" si="269"/>
        <v>2.35</v>
      </c>
      <c r="BD848" s="25">
        <f>0.93*(BB848-1)+1</f>
        <v>3.1855000000000002</v>
      </c>
      <c r="BE848" t="s">
        <v>970</v>
      </c>
      <c r="BF848" s="55">
        <f t="shared" si="274"/>
        <v>0</v>
      </c>
      <c r="BG848" s="66"/>
      <c r="BH848" s="66"/>
      <c r="BI848" s="25"/>
      <c r="BJ848" s="25"/>
      <c r="BK848" s="20"/>
      <c r="BL848" s="24"/>
      <c r="BM848" s="25"/>
      <c r="BN848" s="25"/>
      <c r="BO848" s="25"/>
      <c r="BP848" s="126"/>
    </row>
    <row r="849" spans="1:68" hidden="1" x14ac:dyDescent="0.2">
      <c r="A849" s="56">
        <v>45387</v>
      </c>
      <c r="B849" s="60" t="s">
        <v>892</v>
      </c>
      <c r="C849" s="24" t="s">
        <v>779</v>
      </c>
      <c r="D849" s="24" t="s">
        <v>562</v>
      </c>
      <c r="F849" s="74" t="s">
        <v>51</v>
      </c>
      <c r="G849" s="74" t="s">
        <v>14</v>
      </c>
      <c r="H849" s="24" t="s">
        <v>1159</v>
      </c>
      <c r="K849" s="24" t="s">
        <v>1160</v>
      </c>
      <c r="L849" s="122">
        <v>1</v>
      </c>
      <c r="M849" s="74" t="s">
        <v>105</v>
      </c>
      <c r="N849" s="60" t="s">
        <v>6</v>
      </c>
      <c r="R849" s="79">
        <v>5</v>
      </c>
      <c r="S849" s="65" t="s">
        <v>363</v>
      </c>
      <c r="T849" s="66" t="str">
        <f t="shared" si="276"/>
        <v>0.00</v>
      </c>
      <c r="U849" s="66">
        <f t="shared" si="277"/>
        <v>-1</v>
      </c>
      <c r="V849" s="66">
        <f t="shared" si="278"/>
        <v>132.53</v>
      </c>
      <c r="W849" s="66">
        <f t="shared" si="279"/>
        <v>1904.5</v>
      </c>
      <c r="X849" s="20">
        <f t="shared" si="280"/>
        <v>6.9587818325019687E-2</v>
      </c>
      <c r="Y849" s="67">
        <f t="shared" si="281"/>
        <v>1.3252999999999999</v>
      </c>
      <c r="Z849" s="68">
        <f t="shared" si="282"/>
        <v>13253</v>
      </c>
      <c r="AA849" s="65" t="s">
        <v>52</v>
      </c>
      <c r="AU849" s="23" t="str">
        <f t="shared" si="272"/>
        <v/>
      </c>
      <c r="AV849" s="23" t="str">
        <f t="shared" si="273"/>
        <v/>
      </c>
      <c r="AW849" s="23" t="str">
        <f t="shared" si="275"/>
        <v/>
      </c>
      <c r="AX849" s="23">
        <f t="shared" si="284"/>
        <v>-1</v>
      </c>
      <c r="AY849" s="23" t="str">
        <f t="shared" si="267"/>
        <v/>
      </c>
      <c r="AZ849" s="23"/>
      <c r="BA849" s="25">
        <v>0</v>
      </c>
      <c r="BB849" s="25">
        <v>0</v>
      </c>
      <c r="BC849" s="25">
        <f t="shared" si="269"/>
        <v>-1</v>
      </c>
      <c r="BD849" s="25">
        <f>0.94*(BB849-1)+1</f>
        <v>6.0000000000000053E-2</v>
      </c>
      <c r="BE849" t="s">
        <v>969</v>
      </c>
      <c r="BF849" s="55">
        <f t="shared" si="274"/>
        <v>0</v>
      </c>
      <c r="BG849" s="66"/>
      <c r="BH849" s="66"/>
      <c r="BI849" s="25"/>
      <c r="BJ849" s="25"/>
      <c r="BK849" s="20"/>
      <c r="BL849" s="24"/>
      <c r="BM849" s="25"/>
      <c r="BN849" s="25"/>
      <c r="BO849" s="25"/>
      <c r="BP849" s="126"/>
    </row>
    <row r="850" spans="1:68" hidden="1" x14ac:dyDescent="0.2">
      <c r="A850" s="56">
        <v>45387</v>
      </c>
      <c r="B850" s="60" t="s">
        <v>892</v>
      </c>
      <c r="C850" s="24" t="s">
        <v>1161</v>
      </c>
      <c r="D850" s="24" t="s">
        <v>562</v>
      </c>
      <c r="F850" s="74" t="s">
        <v>51</v>
      </c>
      <c r="G850" s="74" t="s">
        <v>103</v>
      </c>
      <c r="H850" s="24" t="s">
        <v>351</v>
      </c>
      <c r="I850" s="24">
        <v>2</v>
      </c>
      <c r="J850" s="24">
        <v>13</v>
      </c>
      <c r="K850" s="26" t="s">
        <v>1158</v>
      </c>
      <c r="L850" s="122">
        <v>1</v>
      </c>
      <c r="M850" s="74" t="s">
        <v>105</v>
      </c>
      <c r="N850" s="60" t="s">
        <v>6</v>
      </c>
      <c r="R850" s="79">
        <v>6.5</v>
      </c>
      <c r="S850" s="65" t="s">
        <v>372</v>
      </c>
      <c r="T850" s="66">
        <f t="shared" si="276"/>
        <v>6.5</v>
      </c>
      <c r="U850" s="66">
        <f t="shared" si="277"/>
        <v>5.5</v>
      </c>
      <c r="V850" s="66">
        <f t="shared" si="278"/>
        <v>138.03</v>
      </c>
      <c r="W850" s="66">
        <f t="shared" si="279"/>
        <v>1905.5</v>
      </c>
      <c r="X850" s="20">
        <f t="shared" si="280"/>
        <v>7.2437680398845447E-2</v>
      </c>
      <c r="Y850" s="67">
        <f t="shared" si="281"/>
        <v>1.3803000000000001</v>
      </c>
      <c r="Z850" s="68">
        <f t="shared" si="282"/>
        <v>13803</v>
      </c>
      <c r="AA850" s="65" t="s">
        <v>53</v>
      </c>
      <c r="AU850" s="23">
        <f t="shared" si="272"/>
        <v>5.5</v>
      </c>
      <c r="AV850" s="23" t="str">
        <f t="shared" si="273"/>
        <v/>
      </c>
      <c r="AW850" s="23" t="str">
        <f t="shared" si="275"/>
        <v/>
      </c>
      <c r="AX850" s="23" t="str">
        <f t="shared" si="284"/>
        <v/>
      </c>
      <c r="AY850" s="23" t="str">
        <f t="shared" ref="AY850:AY913" si="285">IF($G850=AY$2,$U850,"")</f>
        <v/>
      </c>
      <c r="AZ850" s="23"/>
      <c r="BA850" s="25">
        <v>9</v>
      </c>
      <c r="BB850" s="25">
        <v>6.2</v>
      </c>
      <c r="BC850" s="25">
        <f t="shared" si="269"/>
        <v>5.2</v>
      </c>
      <c r="BD850" s="25">
        <f>0.93*(BB850-1)+1</f>
        <v>5.8360000000000003</v>
      </c>
      <c r="BE850" t="s">
        <v>970</v>
      </c>
      <c r="BF850" s="55">
        <f t="shared" si="274"/>
        <v>0</v>
      </c>
      <c r="BG850" s="66"/>
      <c r="BH850" s="66"/>
      <c r="BI850" s="25"/>
      <c r="BJ850" s="25"/>
      <c r="BK850" s="20"/>
      <c r="BL850" s="24"/>
      <c r="BM850" s="25"/>
      <c r="BN850" s="25"/>
      <c r="BO850" s="25"/>
      <c r="BP850" s="126"/>
    </row>
    <row r="851" spans="1:68" hidden="1" x14ac:dyDescent="0.2">
      <c r="A851" s="56">
        <v>45388</v>
      </c>
      <c r="B851" s="60" t="s">
        <v>892</v>
      </c>
      <c r="C851" s="24" t="s">
        <v>1163</v>
      </c>
      <c r="D851" s="24" t="s">
        <v>573</v>
      </c>
      <c r="F851" s="74" t="s">
        <v>51</v>
      </c>
      <c r="G851" s="74" t="s">
        <v>103</v>
      </c>
      <c r="H851" s="24" t="s">
        <v>483</v>
      </c>
      <c r="I851" s="24">
        <v>5</v>
      </c>
      <c r="J851" s="24">
        <v>2</v>
      </c>
      <c r="K851" s="24" t="s">
        <v>1162</v>
      </c>
      <c r="L851" s="122">
        <v>1</v>
      </c>
      <c r="M851" s="74" t="s">
        <v>105</v>
      </c>
      <c r="N851" s="60" t="s">
        <v>6</v>
      </c>
      <c r="R851" s="79">
        <v>19</v>
      </c>
      <c r="S851" s="65" t="s">
        <v>363</v>
      </c>
      <c r="T851" s="66" t="str">
        <f t="shared" si="276"/>
        <v>0.00</v>
      </c>
      <c r="U851" s="66">
        <f t="shared" si="277"/>
        <v>-1</v>
      </c>
      <c r="V851" s="66">
        <f t="shared" si="278"/>
        <v>137.03</v>
      </c>
      <c r="W851" s="66">
        <f t="shared" si="279"/>
        <v>1906.5</v>
      </c>
      <c r="X851" s="20">
        <f t="shared" si="280"/>
        <v>7.1875163912929446E-2</v>
      </c>
      <c r="Y851" s="67">
        <f t="shared" si="281"/>
        <v>1.3703000000000001</v>
      </c>
      <c r="Z851" s="68">
        <f t="shared" si="282"/>
        <v>13703</v>
      </c>
      <c r="AA851" s="65" t="s">
        <v>52</v>
      </c>
      <c r="AU851" s="23">
        <f t="shared" si="272"/>
        <v>-1</v>
      </c>
      <c r="AV851" s="23" t="str">
        <f t="shared" si="273"/>
        <v/>
      </c>
      <c r="AW851" s="23" t="str">
        <f t="shared" si="275"/>
        <v/>
      </c>
      <c r="AX851" s="23" t="str">
        <f t="shared" si="284"/>
        <v/>
      </c>
      <c r="AY851" s="23" t="str">
        <f t="shared" si="285"/>
        <v/>
      </c>
      <c r="AZ851" s="23"/>
      <c r="BA851" s="25">
        <v>20.399999999999999</v>
      </c>
      <c r="BB851" s="25">
        <v>21.93</v>
      </c>
      <c r="BC851" s="25">
        <f t="shared" si="269"/>
        <v>20.93</v>
      </c>
      <c r="BD851" s="25">
        <f>0.93*(BB851-1)+1</f>
        <v>20.4649</v>
      </c>
      <c r="BE851" t="s">
        <v>970</v>
      </c>
      <c r="BF851" s="55">
        <f t="shared" si="274"/>
        <v>0</v>
      </c>
      <c r="BG851" s="66"/>
      <c r="BH851" s="66"/>
      <c r="BI851" s="25"/>
      <c r="BJ851" s="25"/>
      <c r="BK851" s="20"/>
      <c r="BL851" s="24"/>
      <c r="BM851" s="25"/>
      <c r="BN851" s="25"/>
      <c r="BO851" s="25"/>
      <c r="BP851" s="126"/>
    </row>
    <row r="852" spans="1:68" hidden="1" x14ac:dyDescent="0.2">
      <c r="A852" s="56">
        <v>45388</v>
      </c>
      <c r="B852" s="60" t="s">
        <v>892</v>
      </c>
      <c r="C852" s="24" t="s">
        <v>1163</v>
      </c>
      <c r="D852" s="24" t="s">
        <v>573</v>
      </c>
      <c r="F852" s="74" t="s">
        <v>51</v>
      </c>
      <c r="G852" s="74" t="s">
        <v>103</v>
      </c>
      <c r="H852" s="24" t="s">
        <v>483</v>
      </c>
      <c r="I852" s="24">
        <v>5</v>
      </c>
      <c r="J852" s="24">
        <v>2</v>
      </c>
      <c r="K852" s="24" t="s">
        <v>1162</v>
      </c>
      <c r="L852" s="122">
        <v>2</v>
      </c>
      <c r="M852" s="74" t="s">
        <v>105</v>
      </c>
      <c r="N852" s="60" t="s">
        <v>7</v>
      </c>
      <c r="R852" s="79">
        <v>5</v>
      </c>
      <c r="S852" s="65" t="s">
        <v>363</v>
      </c>
      <c r="T852" s="66" t="str">
        <f t="shared" si="276"/>
        <v>0.00</v>
      </c>
      <c r="U852" s="66">
        <f t="shared" si="277"/>
        <v>-2</v>
      </c>
      <c r="V852" s="66">
        <f t="shared" si="278"/>
        <v>135.03</v>
      </c>
      <c r="W852" s="66">
        <f t="shared" si="279"/>
        <v>1908.5</v>
      </c>
      <c r="X852" s="20">
        <f t="shared" si="280"/>
        <v>7.0751899397432538E-2</v>
      </c>
      <c r="Y852" s="67">
        <f t="shared" si="281"/>
        <v>1.3503000000000001</v>
      </c>
      <c r="Z852" s="68">
        <f t="shared" si="282"/>
        <v>13503</v>
      </c>
      <c r="AA852" s="65" t="s">
        <v>52</v>
      </c>
      <c r="AU852" s="23">
        <f t="shared" si="272"/>
        <v>-2</v>
      </c>
      <c r="AV852" s="23" t="str">
        <f t="shared" si="273"/>
        <v/>
      </c>
      <c r="AW852" s="23" t="str">
        <f t="shared" si="275"/>
        <v/>
      </c>
      <c r="AX852" s="23" t="str">
        <f t="shared" si="284"/>
        <v/>
      </c>
      <c r="AY852" s="23" t="str">
        <f t="shared" si="285"/>
        <v/>
      </c>
      <c r="AZ852" s="23"/>
      <c r="BA852" s="25">
        <v>4.5</v>
      </c>
      <c r="BB852" s="25">
        <v>5.35</v>
      </c>
      <c r="BC852" s="25">
        <f t="shared" si="269"/>
        <v>8.6999999999999993</v>
      </c>
      <c r="BD852" s="25">
        <f>0.93*(BB852-1)+1</f>
        <v>5.0454999999999997</v>
      </c>
      <c r="BE852" t="s">
        <v>970</v>
      </c>
      <c r="BF852" s="55">
        <f t="shared" si="274"/>
        <v>0</v>
      </c>
      <c r="BG852" s="66"/>
      <c r="BH852" s="66"/>
      <c r="BI852" s="25"/>
      <c r="BJ852" s="25"/>
      <c r="BK852" s="20"/>
      <c r="BL852" s="24"/>
      <c r="BM852" s="25"/>
      <c r="BN852" s="25"/>
      <c r="BO852" s="25"/>
      <c r="BP852" s="126"/>
    </row>
    <row r="853" spans="1:68" hidden="1" x14ac:dyDescent="0.2">
      <c r="A853" s="56">
        <v>45388</v>
      </c>
      <c r="B853" s="60" t="s">
        <v>892</v>
      </c>
      <c r="C853" s="24" t="s">
        <v>1164</v>
      </c>
      <c r="D853" s="24" t="s">
        <v>573</v>
      </c>
      <c r="F853" s="74" t="s">
        <v>659</v>
      </c>
      <c r="G853" s="74" t="s">
        <v>103</v>
      </c>
      <c r="H853" s="24" t="s">
        <v>659</v>
      </c>
      <c r="I853" s="24">
        <v>10</v>
      </c>
      <c r="J853" s="24">
        <v>6</v>
      </c>
      <c r="K853" s="26" t="s">
        <v>1165</v>
      </c>
      <c r="L853" s="122">
        <v>3</v>
      </c>
      <c r="M853" s="74" t="s">
        <v>105</v>
      </c>
      <c r="N853" s="60" t="s">
        <v>7</v>
      </c>
      <c r="R853" s="79">
        <v>3.7</v>
      </c>
      <c r="S853" s="65" t="s">
        <v>372</v>
      </c>
      <c r="T853" s="66">
        <f t="shared" si="276"/>
        <v>11.1</v>
      </c>
      <c r="U853" s="66">
        <f t="shared" si="277"/>
        <v>8.1</v>
      </c>
      <c r="V853" s="66">
        <f t="shared" si="278"/>
        <v>143.13</v>
      </c>
      <c r="W853" s="66">
        <f t="shared" si="279"/>
        <v>1911.5</v>
      </c>
      <c r="X853" s="20">
        <f t="shared" si="280"/>
        <v>7.4878367773999477E-2</v>
      </c>
      <c r="Y853" s="67">
        <f t="shared" si="281"/>
        <v>1.4313</v>
      </c>
      <c r="Z853" s="68">
        <f t="shared" si="282"/>
        <v>14313</v>
      </c>
      <c r="AA853" s="65" t="s">
        <v>53</v>
      </c>
      <c r="AU853" s="23">
        <f t="shared" si="272"/>
        <v>8.1</v>
      </c>
      <c r="AV853" s="23" t="str">
        <f t="shared" si="273"/>
        <v/>
      </c>
      <c r="AW853" s="23" t="str">
        <f t="shared" si="275"/>
        <v/>
      </c>
      <c r="AX853" s="23" t="str">
        <f t="shared" si="284"/>
        <v/>
      </c>
      <c r="AY853" s="23" t="str">
        <f t="shared" si="285"/>
        <v/>
      </c>
      <c r="AZ853" s="23"/>
      <c r="BA853" s="25">
        <v>0</v>
      </c>
      <c r="BB853" s="25">
        <v>0</v>
      </c>
      <c r="BC853" s="25">
        <f t="shared" si="269"/>
        <v>-3</v>
      </c>
      <c r="BD853" s="25">
        <f>0.94*(BB853-1)+1</f>
        <v>6.0000000000000053E-2</v>
      </c>
      <c r="BE853" t="s">
        <v>970</v>
      </c>
      <c r="BF853" s="55">
        <f t="shared" si="274"/>
        <v>0</v>
      </c>
      <c r="BG853" s="66"/>
      <c r="BH853" s="66"/>
      <c r="BI853" s="25"/>
      <c r="BJ853" s="25"/>
      <c r="BK853" s="20"/>
      <c r="BL853" s="24"/>
      <c r="BM853" s="25"/>
      <c r="BN853" s="25"/>
      <c r="BO853" s="25"/>
      <c r="BP853" s="126"/>
    </row>
    <row r="854" spans="1:68" hidden="1" x14ac:dyDescent="0.2">
      <c r="A854" s="56">
        <v>45388</v>
      </c>
      <c r="B854" s="60" t="s">
        <v>892</v>
      </c>
      <c r="C854" s="24" t="s">
        <v>1164</v>
      </c>
      <c r="D854" s="24" t="s">
        <v>573</v>
      </c>
      <c r="F854" s="74" t="s">
        <v>659</v>
      </c>
      <c r="G854" s="74" t="s">
        <v>103</v>
      </c>
      <c r="H854" s="24" t="s">
        <v>659</v>
      </c>
      <c r="I854" s="24">
        <v>10</v>
      </c>
      <c r="J854" s="24">
        <v>6</v>
      </c>
      <c r="K854" s="26" t="s">
        <v>1165</v>
      </c>
      <c r="L854" s="122">
        <v>1</v>
      </c>
      <c r="M854" s="74" t="s">
        <v>105</v>
      </c>
      <c r="N854" s="60" t="s">
        <v>6</v>
      </c>
      <c r="R854" s="79">
        <v>10</v>
      </c>
      <c r="S854" s="65" t="s">
        <v>372</v>
      </c>
      <c r="T854" s="66">
        <f t="shared" si="276"/>
        <v>10</v>
      </c>
      <c r="U854" s="66">
        <f t="shared" si="277"/>
        <v>9</v>
      </c>
      <c r="V854" s="66">
        <f t="shared" si="278"/>
        <v>152.13</v>
      </c>
      <c r="W854" s="66">
        <f t="shared" si="279"/>
        <v>1912.5</v>
      </c>
      <c r="X854" s="20">
        <f t="shared" si="280"/>
        <v>7.9545098039215681E-2</v>
      </c>
      <c r="Y854" s="67">
        <f t="shared" si="281"/>
        <v>1.5212999999999999</v>
      </c>
      <c r="Z854" s="68">
        <f t="shared" si="282"/>
        <v>15213</v>
      </c>
      <c r="AA854" s="65" t="s">
        <v>53</v>
      </c>
      <c r="AU854" s="23">
        <f t="shared" si="272"/>
        <v>9</v>
      </c>
      <c r="AV854" s="23" t="str">
        <f t="shared" si="273"/>
        <v/>
      </c>
      <c r="AW854" s="23" t="str">
        <f t="shared" si="275"/>
        <v/>
      </c>
      <c r="AX854" s="23" t="str">
        <f t="shared" si="284"/>
        <v/>
      </c>
      <c r="AY854" s="23" t="str">
        <f t="shared" si="285"/>
        <v/>
      </c>
      <c r="AZ854" s="23"/>
      <c r="BA854" s="25">
        <v>0</v>
      </c>
      <c r="BB854" s="25">
        <v>0</v>
      </c>
      <c r="BC854" s="25">
        <f t="shared" si="269"/>
        <v>-1</v>
      </c>
      <c r="BD854" s="25">
        <f>0.94*(BB854-1)+1</f>
        <v>6.0000000000000053E-2</v>
      </c>
      <c r="BE854" t="s">
        <v>970</v>
      </c>
      <c r="BF854" s="55">
        <f t="shared" si="274"/>
        <v>0</v>
      </c>
      <c r="BG854" s="66"/>
      <c r="BH854" s="66"/>
      <c r="BI854" s="25"/>
      <c r="BJ854" s="25"/>
      <c r="BK854" s="20"/>
      <c r="BL854" s="24"/>
      <c r="BM854" s="25"/>
      <c r="BN854" s="25"/>
      <c r="BO854" s="25"/>
      <c r="BP854" s="126"/>
    </row>
    <row r="855" spans="1:68" hidden="1" x14ac:dyDescent="0.2">
      <c r="A855" s="56">
        <v>45389</v>
      </c>
      <c r="B855" s="60" t="s">
        <v>892</v>
      </c>
      <c r="C855" s="24" t="s">
        <v>1166</v>
      </c>
      <c r="D855" s="24" t="s">
        <v>577</v>
      </c>
      <c r="F855" s="74" t="s">
        <v>51</v>
      </c>
      <c r="G855" s="74" t="s">
        <v>103</v>
      </c>
      <c r="H855" s="24" t="s">
        <v>56</v>
      </c>
      <c r="I855" s="24">
        <v>7</v>
      </c>
      <c r="J855" s="24">
        <v>1</v>
      </c>
      <c r="K855" s="24" t="s">
        <v>1167</v>
      </c>
      <c r="L855" s="122">
        <v>1</v>
      </c>
      <c r="M855" s="74" t="s">
        <v>105</v>
      </c>
      <c r="N855" s="60" t="s">
        <v>6</v>
      </c>
      <c r="R855" s="79">
        <v>3.4</v>
      </c>
      <c r="S855" s="65" t="s">
        <v>363</v>
      </c>
      <c r="T855" s="66" t="str">
        <f t="shared" si="276"/>
        <v>0.00</v>
      </c>
      <c r="U855" s="66">
        <f t="shared" si="277"/>
        <v>-1</v>
      </c>
      <c r="V855" s="66">
        <f t="shared" si="278"/>
        <v>151.13</v>
      </c>
      <c r="W855" s="66">
        <f t="shared" si="279"/>
        <v>1913.5</v>
      </c>
      <c r="X855" s="20">
        <f t="shared" si="280"/>
        <v>7.8980925006532532E-2</v>
      </c>
      <c r="Y855" s="67">
        <f t="shared" si="281"/>
        <v>1.5112999999999999</v>
      </c>
      <c r="Z855" s="68">
        <f t="shared" si="282"/>
        <v>15113</v>
      </c>
      <c r="AA855" s="65" t="s">
        <v>52</v>
      </c>
      <c r="AU855" s="23">
        <f t="shared" si="272"/>
        <v>-1</v>
      </c>
      <c r="AV855" s="23" t="str">
        <f t="shared" si="273"/>
        <v/>
      </c>
      <c r="AW855" s="23" t="str">
        <f t="shared" si="275"/>
        <v/>
      </c>
      <c r="AX855" s="23" t="str">
        <f t="shared" si="284"/>
        <v/>
      </c>
      <c r="AY855" s="23" t="str">
        <f t="shared" si="285"/>
        <v/>
      </c>
      <c r="AZ855" s="23"/>
      <c r="BA855" s="25">
        <v>3.7</v>
      </c>
      <c r="BB855" s="25">
        <v>4.2699999999999996</v>
      </c>
      <c r="BC855" s="25">
        <f t="shared" si="269"/>
        <v>3.2699999999999996</v>
      </c>
      <c r="BD855" s="25">
        <f t="shared" ref="BD855:BD860" si="286">0.93*(BB855-1)+1</f>
        <v>4.0411000000000001</v>
      </c>
      <c r="BE855" t="s">
        <v>970</v>
      </c>
      <c r="BF855" s="55">
        <f t="shared" si="274"/>
        <v>0</v>
      </c>
      <c r="BG855" s="66"/>
      <c r="BH855" s="66"/>
      <c r="BI855" s="25"/>
      <c r="BJ855" s="25"/>
      <c r="BK855" s="20"/>
      <c r="BL855" s="24"/>
      <c r="BM855" s="25"/>
      <c r="BN855" s="25"/>
      <c r="BO855" s="25"/>
      <c r="BP855" s="126"/>
    </row>
    <row r="856" spans="1:68" hidden="1" x14ac:dyDescent="0.2">
      <c r="A856" s="56">
        <v>45389</v>
      </c>
      <c r="B856" s="60" t="s">
        <v>892</v>
      </c>
      <c r="C856" s="24" t="s">
        <v>886</v>
      </c>
      <c r="D856" s="24" t="s">
        <v>577</v>
      </c>
      <c r="F856" s="74" t="s">
        <v>51</v>
      </c>
      <c r="G856" s="74" t="s">
        <v>103</v>
      </c>
      <c r="H856" s="24" t="s">
        <v>820</v>
      </c>
      <c r="I856" s="24">
        <v>1</v>
      </c>
      <c r="J856" s="24">
        <v>2</v>
      </c>
      <c r="K856" s="24" t="s">
        <v>1168</v>
      </c>
      <c r="L856" s="122">
        <v>1</v>
      </c>
      <c r="M856" s="74" t="s">
        <v>105</v>
      </c>
      <c r="N856" s="60" t="s">
        <v>6</v>
      </c>
      <c r="R856" s="79">
        <v>3.3</v>
      </c>
      <c r="S856" s="65" t="s">
        <v>363</v>
      </c>
      <c r="T856" s="66" t="str">
        <f t="shared" si="276"/>
        <v>0.00</v>
      </c>
      <c r="U856" s="66">
        <f t="shared" si="277"/>
        <v>-1</v>
      </c>
      <c r="V856" s="66">
        <f t="shared" si="278"/>
        <v>150.13</v>
      </c>
      <c r="W856" s="66">
        <f t="shared" si="279"/>
        <v>1914.5</v>
      </c>
      <c r="X856" s="20">
        <f t="shared" si="280"/>
        <v>7.8417341342387051E-2</v>
      </c>
      <c r="Y856" s="67">
        <f t="shared" si="281"/>
        <v>1.5012999999999999</v>
      </c>
      <c r="Z856" s="68">
        <f t="shared" si="282"/>
        <v>15013</v>
      </c>
      <c r="AA856" s="65" t="s">
        <v>52</v>
      </c>
      <c r="AU856" s="23">
        <f t="shared" si="272"/>
        <v>-1</v>
      </c>
      <c r="AV856" s="23" t="str">
        <f t="shared" si="273"/>
        <v/>
      </c>
      <c r="AW856" s="23" t="str">
        <f t="shared" si="275"/>
        <v/>
      </c>
      <c r="AX856" s="23" t="str">
        <f t="shared" si="284"/>
        <v/>
      </c>
      <c r="AY856" s="23" t="str">
        <f t="shared" si="285"/>
        <v/>
      </c>
      <c r="AZ856" s="23"/>
      <c r="BA856" s="25">
        <v>0</v>
      </c>
      <c r="BB856" s="25">
        <v>6.4</v>
      </c>
      <c r="BC856" s="25">
        <f t="shared" si="269"/>
        <v>5.4</v>
      </c>
      <c r="BD856" s="25">
        <f t="shared" si="286"/>
        <v>6.0220000000000002</v>
      </c>
      <c r="BE856" t="s">
        <v>970</v>
      </c>
      <c r="BF856" s="55">
        <f t="shared" si="274"/>
        <v>0</v>
      </c>
      <c r="BG856" s="66"/>
      <c r="BH856" s="66"/>
      <c r="BI856" s="25"/>
      <c r="BJ856" s="25"/>
      <c r="BK856" s="20"/>
      <c r="BL856" s="24"/>
      <c r="BM856" s="25"/>
      <c r="BN856" s="25"/>
      <c r="BO856" s="25"/>
      <c r="BP856" s="126"/>
    </row>
    <row r="857" spans="1:68" hidden="1" x14ac:dyDescent="0.2">
      <c r="A857" s="56">
        <v>45390</v>
      </c>
      <c r="B857" s="60" t="s">
        <v>892</v>
      </c>
      <c r="C857" s="24" t="s">
        <v>1170</v>
      </c>
      <c r="D857" s="24" t="s">
        <v>621</v>
      </c>
      <c r="F857" s="74" t="s">
        <v>51</v>
      </c>
      <c r="G857" s="74" t="s">
        <v>103</v>
      </c>
      <c r="H857" s="24" t="s">
        <v>518</v>
      </c>
      <c r="I857" s="61" t="s">
        <v>80</v>
      </c>
      <c r="J857" s="61" t="s">
        <v>84</v>
      </c>
      <c r="K857" s="24" t="s">
        <v>1169</v>
      </c>
      <c r="L857" s="122">
        <v>2</v>
      </c>
      <c r="M857" s="74" t="s">
        <v>105</v>
      </c>
      <c r="N857" s="60" t="s">
        <v>6</v>
      </c>
      <c r="R857" s="79">
        <v>10</v>
      </c>
      <c r="S857" s="65" t="s">
        <v>363</v>
      </c>
      <c r="T857" s="66" t="str">
        <f t="shared" si="276"/>
        <v>0.00</v>
      </c>
      <c r="U857" s="66">
        <f t="shared" si="277"/>
        <v>-2</v>
      </c>
      <c r="V857" s="66">
        <f t="shared" si="278"/>
        <v>148.13</v>
      </c>
      <c r="W857" s="66">
        <f t="shared" si="279"/>
        <v>1916.5</v>
      </c>
      <c r="X857" s="20">
        <f t="shared" si="280"/>
        <v>7.729193842942865E-2</v>
      </c>
      <c r="Y857" s="67">
        <f t="shared" si="281"/>
        <v>1.4813000000000001</v>
      </c>
      <c r="Z857" s="68">
        <f t="shared" si="282"/>
        <v>14813</v>
      </c>
      <c r="AA857" s="65" t="s">
        <v>52</v>
      </c>
      <c r="AU857" s="23">
        <f t="shared" si="272"/>
        <v>-2</v>
      </c>
      <c r="AV857" s="23" t="str">
        <f t="shared" si="273"/>
        <v/>
      </c>
      <c r="AW857" s="23" t="str">
        <f t="shared" si="275"/>
        <v/>
      </c>
      <c r="AX857" s="23" t="str">
        <f t="shared" si="284"/>
        <v/>
      </c>
      <c r="AY857" s="23" t="str">
        <f t="shared" si="285"/>
        <v/>
      </c>
      <c r="AZ857" s="23"/>
      <c r="BA857" s="25">
        <v>21.4</v>
      </c>
      <c r="BB857" s="25">
        <v>42</v>
      </c>
      <c r="BC857" s="25">
        <f t="shared" si="269"/>
        <v>82</v>
      </c>
      <c r="BD857" s="25">
        <f t="shared" si="286"/>
        <v>39.130000000000003</v>
      </c>
      <c r="BE857" t="s">
        <v>969</v>
      </c>
      <c r="BF857" s="55">
        <f t="shared" si="274"/>
        <v>0</v>
      </c>
      <c r="BG857" s="66"/>
      <c r="BH857" s="66"/>
      <c r="BI857" s="25"/>
      <c r="BJ857" s="25"/>
      <c r="BK857" s="20"/>
      <c r="BL857" s="24"/>
      <c r="BM857" s="25"/>
      <c r="BN857" s="25"/>
      <c r="BO857" s="25"/>
      <c r="BP857" s="126"/>
    </row>
    <row r="858" spans="1:68" hidden="1" x14ac:dyDescent="0.2">
      <c r="A858" s="56">
        <v>45390</v>
      </c>
      <c r="B858" s="60" t="s">
        <v>892</v>
      </c>
      <c r="C858" s="24" t="s">
        <v>1170</v>
      </c>
      <c r="D858" s="24" t="s">
        <v>621</v>
      </c>
      <c r="F858" s="74" t="s">
        <v>51</v>
      </c>
      <c r="G858" s="74" t="s">
        <v>103</v>
      </c>
      <c r="H858" s="24" t="s">
        <v>518</v>
      </c>
      <c r="I858" s="61" t="s">
        <v>80</v>
      </c>
      <c r="J858" s="61" t="s">
        <v>84</v>
      </c>
      <c r="K858" s="24" t="s">
        <v>1169</v>
      </c>
      <c r="L858" s="122">
        <v>2</v>
      </c>
      <c r="M858" s="74" t="s">
        <v>105</v>
      </c>
      <c r="N858" s="60" t="s">
        <v>7</v>
      </c>
      <c r="R858" s="79">
        <v>2.2999999999999998</v>
      </c>
      <c r="S858" s="65" t="s">
        <v>363</v>
      </c>
      <c r="T858" s="66" t="str">
        <f t="shared" si="276"/>
        <v>0.00</v>
      </c>
      <c r="U858" s="66">
        <f t="shared" si="277"/>
        <v>-2</v>
      </c>
      <c r="V858" s="66">
        <f t="shared" si="278"/>
        <v>146.13</v>
      </c>
      <c r="W858" s="66">
        <f t="shared" si="279"/>
        <v>1918.5</v>
      </c>
      <c r="X858" s="20">
        <f t="shared" si="280"/>
        <v>7.616888193901486E-2</v>
      </c>
      <c r="Y858" s="67">
        <f t="shared" si="281"/>
        <v>1.4613</v>
      </c>
      <c r="Z858" s="68">
        <f t="shared" si="282"/>
        <v>14613</v>
      </c>
      <c r="AA858" s="65" t="s">
        <v>52</v>
      </c>
      <c r="AU858" s="23">
        <f t="shared" si="272"/>
        <v>-2</v>
      </c>
      <c r="AV858" s="23" t="str">
        <f t="shared" si="273"/>
        <v/>
      </c>
      <c r="AW858" s="23" t="str">
        <f t="shared" si="275"/>
        <v/>
      </c>
      <c r="AX858" s="23" t="str">
        <f t="shared" si="284"/>
        <v/>
      </c>
      <c r="AY858" s="23" t="str">
        <f t="shared" si="285"/>
        <v/>
      </c>
      <c r="AZ858" s="23"/>
      <c r="BA858" s="25">
        <v>3.7</v>
      </c>
      <c r="BB858" s="25">
        <v>4.9000000000000004</v>
      </c>
      <c r="BC858" s="25">
        <f t="shared" si="269"/>
        <v>7.8000000000000007</v>
      </c>
      <c r="BD858" s="25">
        <f t="shared" si="286"/>
        <v>4.6270000000000007</v>
      </c>
      <c r="BE858" t="s">
        <v>969</v>
      </c>
      <c r="BF858" s="55">
        <f t="shared" si="274"/>
        <v>0</v>
      </c>
      <c r="BG858" s="66"/>
      <c r="BH858" s="66"/>
      <c r="BI858" s="25"/>
      <c r="BJ858" s="25"/>
      <c r="BK858" s="20"/>
      <c r="BL858" s="24"/>
      <c r="BM858" s="25"/>
      <c r="BN858" s="25"/>
      <c r="BO858" s="25"/>
      <c r="BP858" s="126"/>
    </row>
    <row r="859" spans="1:68" hidden="1" x14ac:dyDescent="0.2">
      <c r="A859" s="56">
        <v>45390</v>
      </c>
      <c r="B859" s="60" t="s">
        <v>892</v>
      </c>
      <c r="C859" s="24" t="s">
        <v>1069</v>
      </c>
      <c r="D859" s="24" t="s">
        <v>621</v>
      </c>
      <c r="F859" s="74" t="s">
        <v>51</v>
      </c>
      <c r="G859" s="74" t="s">
        <v>121</v>
      </c>
      <c r="H859" s="24" t="s">
        <v>1061</v>
      </c>
      <c r="I859" s="61" t="s">
        <v>64</v>
      </c>
      <c r="J859" s="61" t="s">
        <v>96</v>
      </c>
      <c r="K859" s="24" t="s">
        <v>1171</v>
      </c>
      <c r="L859" s="122">
        <v>3</v>
      </c>
      <c r="M859" s="74" t="s">
        <v>105</v>
      </c>
      <c r="N859" s="60" t="s">
        <v>6</v>
      </c>
      <c r="R859" s="79">
        <v>3.7</v>
      </c>
      <c r="S859" s="65" t="s">
        <v>363</v>
      </c>
      <c r="T859" s="66" t="str">
        <f t="shared" si="276"/>
        <v>0.00</v>
      </c>
      <c r="U859" s="66">
        <f t="shared" si="277"/>
        <v>-3</v>
      </c>
      <c r="V859" s="66">
        <f t="shared" si="278"/>
        <v>143.13</v>
      </c>
      <c r="W859" s="66">
        <f t="shared" si="279"/>
        <v>1921.5</v>
      </c>
      <c r="X859" s="20">
        <f t="shared" si="280"/>
        <v>7.4488680718188913E-2</v>
      </c>
      <c r="Y859" s="67">
        <f t="shared" si="281"/>
        <v>1.4313</v>
      </c>
      <c r="Z859" s="68">
        <f t="shared" si="282"/>
        <v>14313</v>
      </c>
      <c r="AA859" s="65" t="s">
        <v>52</v>
      </c>
      <c r="AU859" s="23" t="str">
        <f t="shared" si="272"/>
        <v/>
      </c>
      <c r="AV859" s="23">
        <f t="shared" si="273"/>
        <v>-3</v>
      </c>
      <c r="AW859" s="23" t="str">
        <f t="shared" si="275"/>
        <v/>
      </c>
      <c r="AX859" s="23" t="str">
        <f t="shared" si="284"/>
        <v/>
      </c>
      <c r="AY859" s="23" t="str">
        <f t="shared" si="285"/>
        <v/>
      </c>
      <c r="AZ859" s="23" t="s">
        <v>720</v>
      </c>
      <c r="BA859" s="25">
        <v>0</v>
      </c>
      <c r="BB859" s="25">
        <v>2.86</v>
      </c>
      <c r="BC859" s="25">
        <f t="shared" si="269"/>
        <v>5.58</v>
      </c>
      <c r="BD859" s="25">
        <f t="shared" si="286"/>
        <v>2.7298</v>
      </c>
      <c r="BE859" t="s">
        <v>969</v>
      </c>
      <c r="BF859" s="55">
        <f t="shared" si="274"/>
        <v>0</v>
      </c>
      <c r="BG859" s="66"/>
      <c r="BH859" s="66"/>
      <c r="BI859" s="25"/>
      <c r="BJ859" s="25"/>
      <c r="BK859" s="20"/>
      <c r="BL859" s="24"/>
      <c r="BM859" s="25"/>
      <c r="BN859" s="25"/>
      <c r="BO859" s="25"/>
      <c r="BP859" s="126"/>
    </row>
    <row r="860" spans="1:68" hidden="1" x14ac:dyDescent="0.2">
      <c r="A860" s="56">
        <v>45392</v>
      </c>
      <c r="B860" s="60" t="s">
        <v>892</v>
      </c>
      <c r="C860" s="24" t="s">
        <v>1173</v>
      </c>
      <c r="D860" s="24" t="s">
        <v>397</v>
      </c>
      <c r="F860" s="74" t="s">
        <v>51</v>
      </c>
      <c r="G860" s="74" t="s">
        <v>103</v>
      </c>
      <c r="H860" s="91" t="s">
        <v>58</v>
      </c>
      <c r="I860" s="24">
        <v>4</v>
      </c>
      <c r="J860" s="24">
        <v>15</v>
      </c>
      <c r="K860" s="24" t="s">
        <v>1172</v>
      </c>
      <c r="L860" s="122">
        <v>1</v>
      </c>
      <c r="M860" s="74" t="s">
        <v>105</v>
      </c>
      <c r="N860" s="60" t="s">
        <v>6</v>
      </c>
      <c r="R860" s="79">
        <v>4.2</v>
      </c>
      <c r="S860" s="65" t="s">
        <v>363</v>
      </c>
      <c r="T860" s="66" t="str">
        <f t="shared" si="276"/>
        <v>0.00</v>
      </c>
      <c r="U860" s="66">
        <f t="shared" si="277"/>
        <v>-1</v>
      </c>
      <c r="V860" s="66">
        <f t="shared" si="278"/>
        <v>142.13</v>
      </c>
      <c r="W860" s="66">
        <f t="shared" si="279"/>
        <v>1922.5</v>
      </c>
      <c r="X860" s="20">
        <f t="shared" si="280"/>
        <v>7.3929778933680107E-2</v>
      </c>
      <c r="Y860" s="67">
        <f t="shared" si="281"/>
        <v>1.4213</v>
      </c>
      <c r="Z860" s="68">
        <f t="shared" si="282"/>
        <v>14213</v>
      </c>
      <c r="AA860" s="65" t="s">
        <v>52</v>
      </c>
      <c r="AU860" s="23">
        <f t="shared" si="272"/>
        <v>-1</v>
      </c>
      <c r="AV860" s="23" t="str">
        <f t="shared" si="273"/>
        <v/>
      </c>
      <c r="AW860" s="23" t="str">
        <f t="shared" si="275"/>
        <v/>
      </c>
      <c r="AX860" s="23" t="str">
        <f t="shared" si="284"/>
        <v/>
      </c>
      <c r="AY860" s="23" t="str">
        <f t="shared" si="285"/>
        <v/>
      </c>
      <c r="AZ860" s="23"/>
      <c r="BA860" s="25">
        <v>5.5</v>
      </c>
      <c r="BB860" s="25">
        <v>5.31</v>
      </c>
      <c r="BC860" s="25">
        <f t="shared" si="269"/>
        <v>4.3099999999999996</v>
      </c>
      <c r="BD860" s="25">
        <f t="shared" si="286"/>
        <v>5.0083000000000002</v>
      </c>
      <c r="BE860" t="s">
        <v>970</v>
      </c>
      <c r="BF860" s="55">
        <f t="shared" si="274"/>
        <v>0</v>
      </c>
      <c r="BG860" s="66"/>
      <c r="BH860" s="66"/>
      <c r="BI860" s="25"/>
      <c r="BJ860" s="25"/>
      <c r="BK860" s="20"/>
      <c r="BL860" s="24"/>
      <c r="BM860" s="25"/>
      <c r="BN860" s="25"/>
      <c r="BO860" s="25"/>
      <c r="BP860" s="126"/>
    </row>
    <row r="861" spans="1:68" hidden="1" x14ac:dyDescent="0.2">
      <c r="A861" s="56">
        <v>45393</v>
      </c>
      <c r="B861" s="60" t="s">
        <v>892</v>
      </c>
      <c r="C861" s="24" t="s">
        <v>680</v>
      </c>
      <c r="D861" s="24" t="s">
        <v>398</v>
      </c>
      <c r="F861" s="74" t="s">
        <v>51</v>
      </c>
      <c r="G861" s="74" t="s">
        <v>14</v>
      </c>
      <c r="H861" s="24" t="s">
        <v>1175</v>
      </c>
      <c r="K861" s="24" t="s">
        <v>1174</v>
      </c>
      <c r="L861" s="122">
        <v>0.5</v>
      </c>
      <c r="M861" s="74" t="s">
        <v>105</v>
      </c>
      <c r="N861" s="60" t="s">
        <v>6</v>
      </c>
      <c r="R861" s="79">
        <v>51</v>
      </c>
      <c r="S861" s="65" t="s">
        <v>363</v>
      </c>
      <c r="T861" s="66" t="str">
        <f t="shared" si="276"/>
        <v>0.00</v>
      </c>
      <c r="U861" s="66">
        <f t="shared" si="277"/>
        <v>-0.5</v>
      </c>
      <c r="V861" s="66">
        <f t="shared" si="278"/>
        <v>141.63</v>
      </c>
      <c r="W861" s="66">
        <f t="shared" si="279"/>
        <v>1923</v>
      </c>
      <c r="X861" s="20">
        <f t="shared" si="280"/>
        <v>7.3650546021840874E-2</v>
      </c>
      <c r="Y861" s="67">
        <f t="shared" si="281"/>
        <v>1.4162999999999999</v>
      </c>
      <c r="Z861" s="68">
        <f t="shared" si="282"/>
        <v>14163</v>
      </c>
      <c r="AA861" s="65" t="s">
        <v>52</v>
      </c>
      <c r="AU861" s="23" t="str">
        <f t="shared" si="272"/>
        <v/>
      </c>
      <c r="AV861" s="23" t="str">
        <f t="shared" si="273"/>
        <v/>
      </c>
      <c r="AW861" s="23" t="str">
        <f t="shared" si="275"/>
        <v/>
      </c>
      <c r="AX861" s="23">
        <f t="shared" si="284"/>
        <v>-0.5</v>
      </c>
      <c r="AY861" s="23" t="str">
        <f t="shared" si="285"/>
        <v/>
      </c>
      <c r="AZ861" s="23"/>
      <c r="BA861" s="25">
        <v>0</v>
      </c>
      <c r="BB861" s="25">
        <v>0</v>
      </c>
      <c r="BC861" s="25">
        <f t="shared" si="269"/>
        <v>-0.5</v>
      </c>
      <c r="BD861" s="25">
        <f>0.94*(BB861-1)+1</f>
        <v>6.0000000000000053E-2</v>
      </c>
      <c r="BE861" t="s">
        <v>970</v>
      </c>
      <c r="BF861" s="55">
        <f t="shared" si="274"/>
        <v>0</v>
      </c>
      <c r="BG861" s="66"/>
      <c r="BH861" s="66"/>
      <c r="BI861" s="25"/>
      <c r="BJ861" s="25"/>
      <c r="BK861" s="20"/>
      <c r="BL861" s="24"/>
      <c r="BM861" s="25"/>
      <c r="BN861" s="25"/>
      <c r="BO861" s="25"/>
      <c r="BP861" s="126"/>
    </row>
    <row r="862" spans="1:68" hidden="1" x14ac:dyDescent="0.2">
      <c r="A862" s="56">
        <v>45393</v>
      </c>
      <c r="B862" s="60" t="s">
        <v>892</v>
      </c>
      <c r="C862" s="24" t="s">
        <v>680</v>
      </c>
      <c r="D862" s="24" t="s">
        <v>398</v>
      </c>
      <c r="F862" s="74" t="s">
        <v>51</v>
      </c>
      <c r="G862" s="74" t="s">
        <v>14</v>
      </c>
      <c r="H862" s="24" t="s">
        <v>1175</v>
      </c>
      <c r="K862" s="26" t="s">
        <v>1180</v>
      </c>
      <c r="L862" s="122">
        <v>0.5</v>
      </c>
      <c r="M862" s="74" t="s">
        <v>105</v>
      </c>
      <c r="N862" s="60" t="s">
        <v>7</v>
      </c>
      <c r="R862" s="79">
        <v>8.5</v>
      </c>
      <c r="S862" s="65" t="s">
        <v>372</v>
      </c>
      <c r="T862" s="66">
        <f t="shared" si="276"/>
        <v>4.25</v>
      </c>
      <c r="U862" s="66">
        <f t="shared" si="277"/>
        <v>3.75</v>
      </c>
      <c r="V862" s="66">
        <f t="shared" si="278"/>
        <v>145.38</v>
      </c>
      <c r="W862" s="66">
        <f t="shared" si="279"/>
        <v>1923.5</v>
      </c>
      <c r="X862" s="20">
        <f t="shared" si="280"/>
        <v>7.5580972186119047E-2</v>
      </c>
      <c r="Y862" s="67">
        <f t="shared" si="281"/>
        <v>1.4538</v>
      </c>
      <c r="Z862" s="68">
        <f t="shared" si="282"/>
        <v>14538</v>
      </c>
      <c r="AA862" s="65" t="s">
        <v>53</v>
      </c>
      <c r="AU862" s="23" t="str">
        <f t="shared" si="272"/>
        <v/>
      </c>
      <c r="AV862" s="23" t="str">
        <f t="shared" si="273"/>
        <v/>
      </c>
      <c r="AW862" s="23" t="str">
        <f t="shared" si="275"/>
        <v/>
      </c>
      <c r="AX862" s="23">
        <f t="shared" si="284"/>
        <v>3.75</v>
      </c>
      <c r="AY862" s="23" t="str">
        <f t="shared" si="285"/>
        <v/>
      </c>
      <c r="AZ862" s="23"/>
      <c r="BA862" s="25">
        <v>0</v>
      </c>
      <c r="BB862" s="25">
        <v>0</v>
      </c>
      <c r="BC862" s="25">
        <f t="shared" si="269"/>
        <v>-0.5</v>
      </c>
      <c r="BD862" s="25">
        <f>0.94*(BB862-1)+1</f>
        <v>6.0000000000000053E-2</v>
      </c>
      <c r="BE862" t="s">
        <v>970</v>
      </c>
      <c r="BF862" s="55">
        <f t="shared" si="274"/>
        <v>0</v>
      </c>
      <c r="BG862" s="66"/>
      <c r="BH862" s="66"/>
      <c r="BI862" s="25"/>
      <c r="BJ862" s="25"/>
      <c r="BK862" s="20"/>
      <c r="BL862" s="24"/>
      <c r="BM862" s="25"/>
      <c r="BN862" s="25"/>
      <c r="BO862" s="25"/>
      <c r="BP862" s="126"/>
    </row>
    <row r="863" spans="1:68" hidden="1" x14ac:dyDescent="0.2">
      <c r="A863" s="56">
        <v>45394</v>
      </c>
      <c r="B863" s="60" t="s">
        <v>892</v>
      </c>
      <c r="C863" s="24" t="s">
        <v>1178</v>
      </c>
      <c r="D863" s="24" t="s">
        <v>562</v>
      </c>
      <c r="F863" s="74" t="s">
        <v>51</v>
      </c>
      <c r="G863" s="74" t="s">
        <v>121</v>
      </c>
      <c r="H863" s="24" t="s">
        <v>82</v>
      </c>
      <c r="I863" s="24">
        <v>7</v>
      </c>
      <c r="J863" s="24">
        <v>4</v>
      </c>
      <c r="K863" s="26" t="s">
        <v>1179</v>
      </c>
      <c r="L863" s="122">
        <v>2</v>
      </c>
      <c r="M863" s="74" t="s">
        <v>105</v>
      </c>
      <c r="N863" s="60" t="s">
        <v>6</v>
      </c>
      <c r="R863" s="79">
        <v>3.8</v>
      </c>
      <c r="S863" s="65" t="s">
        <v>372</v>
      </c>
      <c r="T863" s="66">
        <f t="shared" si="276"/>
        <v>7.6</v>
      </c>
      <c r="U863" s="66">
        <f t="shared" si="277"/>
        <v>5.6</v>
      </c>
      <c r="V863" s="66">
        <f t="shared" si="278"/>
        <v>150.97999999999999</v>
      </c>
      <c r="W863" s="66">
        <f t="shared" si="279"/>
        <v>1925.5</v>
      </c>
      <c r="X863" s="20">
        <f t="shared" si="280"/>
        <v>7.841080238898987E-2</v>
      </c>
      <c r="Y863" s="67">
        <f t="shared" si="281"/>
        <v>1.5097999999999998</v>
      </c>
      <c r="Z863" s="68">
        <f t="shared" si="282"/>
        <v>15097.999999999998</v>
      </c>
      <c r="AA863" s="65" t="s">
        <v>53</v>
      </c>
      <c r="AU863" s="23" t="str">
        <f t="shared" si="272"/>
        <v/>
      </c>
      <c r="AV863" s="23">
        <f t="shared" si="273"/>
        <v>5.6</v>
      </c>
      <c r="AW863" s="23" t="str">
        <f t="shared" si="275"/>
        <v/>
      </c>
      <c r="AX863" s="23" t="str">
        <f t="shared" si="284"/>
        <v/>
      </c>
      <c r="AY863" s="23" t="str">
        <f t="shared" si="285"/>
        <v/>
      </c>
      <c r="AZ863" s="23" t="s">
        <v>720</v>
      </c>
      <c r="BA863" s="25">
        <v>0</v>
      </c>
      <c r="BB863" s="25">
        <v>0</v>
      </c>
      <c r="BC863" s="25">
        <f t="shared" si="269"/>
        <v>-2</v>
      </c>
      <c r="BD863" s="25">
        <f>0.94*(BB863-1)+1</f>
        <v>6.0000000000000053E-2</v>
      </c>
      <c r="BE863" t="s">
        <v>970</v>
      </c>
      <c r="BF863" s="55">
        <f t="shared" si="274"/>
        <v>0</v>
      </c>
      <c r="BG863" s="66"/>
      <c r="BH863" s="66"/>
      <c r="BI863" s="25"/>
      <c r="BJ863" s="25"/>
      <c r="BK863" s="20"/>
      <c r="BL863" s="24"/>
      <c r="BM863" s="25"/>
      <c r="BN863" s="25"/>
      <c r="BO863" s="25"/>
      <c r="BP863" s="126"/>
    </row>
    <row r="864" spans="1:68" hidden="1" x14ac:dyDescent="0.2">
      <c r="A864" s="56">
        <v>45394</v>
      </c>
      <c r="B864" s="60" t="s">
        <v>892</v>
      </c>
      <c r="C864" s="24" t="s">
        <v>1176</v>
      </c>
      <c r="D864" s="24" t="s">
        <v>562</v>
      </c>
      <c r="F864" s="74" t="s">
        <v>51</v>
      </c>
      <c r="G864" s="74" t="s">
        <v>103</v>
      </c>
      <c r="H864" s="24" t="s">
        <v>176</v>
      </c>
      <c r="I864" s="24">
        <v>4</v>
      </c>
      <c r="J864" s="24">
        <v>14</v>
      </c>
      <c r="K864" s="24" t="s">
        <v>1177</v>
      </c>
      <c r="L864" s="122">
        <v>1</v>
      </c>
      <c r="M864" s="74" t="s">
        <v>105</v>
      </c>
      <c r="N864" s="60" t="s">
        <v>6</v>
      </c>
      <c r="R864" s="79">
        <v>11</v>
      </c>
      <c r="S864" s="65" t="s">
        <v>363</v>
      </c>
      <c r="T864" s="66" t="str">
        <f t="shared" si="276"/>
        <v>0.00</v>
      </c>
      <c r="U864" s="66">
        <f t="shared" si="277"/>
        <v>-1</v>
      </c>
      <c r="V864" s="66">
        <f t="shared" si="278"/>
        <v>149.97999999999999</v>
      </c>
      <c r="W864" s="66">
        <f t="shared" si="279"/>
        <v>1926.5</v>
      </c>
      <c r="X864" s="20">
        <f t="shared" si="280"/>
        <v>7.785102517518816E-2</v>
      </c>
      <c r="Y864" s="67">
        <f t="shared" si="281"/>
        <v>1.4997999999999998</v>
      </c>
      <c r="Z864" s="68">
        <f t="shared" si="282"/>
        <v>14997.999999999998</v>
      </c>
      <c r="AA864" s="65" t="s">
        <v>52</v>
      </c>
      <c r="AU864" s="23">
        <f t="shared" si="272"/>
        <v>-1</v>
      </c>
      <c r="AV864" s="23" t="str">
        <f t="shared" si="273"/>
        <v/>
      </c>
      <c r="AW864" s="23" t="str">
        <f t="shared" si="275"/>
        <v/>
      </c>
      <c r="AX864" s="23" t="str">
        <f t="shared" si="284"/>
        <v/>
      </c>
      <c r="AY864" s="23" t="str">
        <f t="shared" si="285"/>
        <v/>
      </c>
      <c r="AZ864" s="23"/>
      <c r="BA864" s="25">
        <v>19.8</v>
      </c>
      <c r="BB864" s="25">
        <v>20.82</v>
      </c>
      <c r="BC864" s="25">
        <f t="shared" si="269"/>
        <v>19.82</v>
      </c>
      <c r="BD864" s="25">
        <f t="shared" ref="BD864:BD879" si="287">0.93*(BB864-1)+1</f>
        <v>19.432600000000001</v>
      </c>
      <c r="BE864" t="s">
        <v>969</v>
      </c>
      <c r="BF864" s="55">
        <f t="shared" si="274"/>
        <v>0</v>
      </c>
      <c r="BG864" s="66"/>
      <c r="BH864" s="66"/>
      <c r="BI864" s="25"/>
      <c r="BJ864" s="25"/>
      <c r="BK864" s="20"/>
      <c r="BL864" s="24"/>
      <c r="BM864" s="25"/>
      <c r="BN864" s="25"/>
      <c r="BO864" s="25"/>
      <c r="BP864" s="126"/>
    </row>
    <row r="865" spans="1:68" hidden="1" x14ac:dyDescent="0.2">
      <c r="A865" s="56">
        <v>45394</v>
      </c>
      <c r="B865" s="60" t="s">
        <v>892</v>
      </c>
      <c r="C865" s="24" t="s">
        <v>1176</v>
      </c>
      <c r="D865" s="24" t="s">
        <v>562</v>
      </c>
      <c r="F865" s="74" t="s">
        <v>51</v>
      </c>
      <c r="G865" s="74" t="s">
        <v>103</v>
      </c>
      <c r="H865" s="24" t="s">
        <v>176</v>
      </c>
      <c r="I865" s="24">
        <v>4</v>
      </c>
      <c r="J865" s="24">
        <v>14</v>
      </c>
      <c r="K865" s="24" t="s">
        <v>1177</v>
      </c>
      <c r="L865" s="122">
        <v>1</v>
      </c>
      <c r="M865" s="74" t="s">
        <v>105</v>
      </c>
      <c r="N865" s="60" t="s">
        <v>7</v>
      </c>
      <c r="R865" s="79">
        <v>3.5</v>
      </c>
      <c r="S865" s="65" t="s">
        <v>363</v>
      </c>
      <c r="T865" s="66" t="str">
        <f t="shared" si="276"/>
        <v>0.00</v>
      </c>
      <c r="U865" s="66">
        <f t="shared" si="277"/>
        <v>-1</v>
      </c>
      <c r="V865" s="66">
        <f t="shared" si="278"/>
        <v>148.97999999999999</v>
      </c>
      <c r="W865" s="66">
        <f t="shared" si="279"/>
        <v>1927.5</v>
      </c>
      <c r="X865" s="20">
        <f t="shared" si="280"/>
        <v>7.7291828793774317E-2</v>
      </c>
      <c r="Y865" s="67">
        <f t="shared" si="281"/>
        <v>1.4897999999999998</v>
      </c>
      <c r="Z865" s="68">
        <f t="shared" si="282"/>
        <v>14897.999999999998</v>
      </c>
      <c r="AA865" s="65" t="s">
        <v>52</v>
      </c>
      <c r="AU865" s="23">
        <f t="shared" si="272"/>
        <v>-1</v>
      </c>
      <c r="AV865" s="23" t="str">
        <f t="shared" si="273"/>
        <v/>
      </c>
      <c r="AW865" s="23" t="str">
        <f t="shared" si="275"/>
        <v/>
      </c>
      <c r="AX865" s="23" t="str">
        <f t="shared" si="284"/>
        <v/>
      </c>
      <c r="AY865" s="23" t="str">
        <f t="shared" si="285"/>
        <v/>
      </c>
      <c r="AZ865" s="23"/>
      <c r="BA865" s="25">
        <v>4.9000000000000004</v>
      </c>
      <c r="BB865" s="25">
        <v>4.8</v>
      </c>
      <c r="BC865" s="25">
        <f t="shared" si="269"/>
        <v>3.8</v>
      </c>
      <c r="BD865" s="25">
        <f t="shared" si="287"/>
        <v>4.5339999999999998</v>
      </c>
      <c r="BE865" t="s">
        <v>969</v>
      </c>
      <c r="BF865" s="55">
        <f t="shared" si="274"/>
        <v>0</v>
      </c>
      <c r="BG865" s="66"/>
      <c r="BH865" s="66"/>
      <c r="BI865" s="25"/>
      <c r="BJ865" s="25"/>
      <c r="BK865" s="20"/>
      <c r="BL865" s="24"/>
      <c r="BM865" s="25"/>
      <c r="BN865" s="25"/>
      <c r="BO865" s="25"/>
      <c r="BP865" s="126"/>
    </row>
    <row r="866" spans="1:68" hidden="1" x14ac:dyDescent="0.2">
      <c r="A866" s="56">
        <v>45395</v>
      </c>
      <c r="B866" s="60" t="s">
        <v>892</v>
      </c>
      <c r="C866" s="24" t="s">
        <v>1184</v>
      </c>
      <c r="D866" s="24" t="s">
        <v>573</v>
      </c>
      <c r="F866" s="74" t="s">
        <v>51</v>
      </c>
      <c r="G866" s="74" t="s">
        <v>103</v>
      </c>
      <c r="H866" s="24" t="s">
        <v>124</v>
      </c>
      <c r="I866" s="24">
        <v>6</v>
      </c>
      <c r="J866" s="24">
        <v>7</v>
      </c>
      <c r="K866" s="26" t="s">
        <v>1182</v>
      </c>
      <c r="L866" s="122">
        <v>3</v>
      </c>
      <c r="M866" s="74" t="s">
        <v>105</v>
      </c>
      <c r="N866" s="60" t="s">
        <v>6</v>
      </c>
      <c r="R866" s="79">
        <v>2.13</v>
      </c>
      <c r="S866" s="65" t="s">
        <v>372</v>
      </c>
      <c r="T866" s="66">
        <f t="shared" si="276"/>
        <v>6.39</v>
      </c>
      <c r="U866" s="66">
        <f t="shared" si="277"/>
        <v>3.3899999999999997</v>
      </c>
      <c r="V866" s="66">
        <f t="shared" si="278"/>
        <v>152.36999999999998</v>
      </c>
      <c r="W866" s="66">
        <f t="shared" si="279"/>
        <v>1930.5</v>
      </c>
      <c r="X866" s="20">
        <f t="shared" si="280"/>
        <v>7.8927738927738911E-2</v>
      </c>
      <c r="Y866" s="67">
        <f t="shared" si="281"/>
        <v>1.5236999999999998</v>
      </c>
      <c r="Z866" s="68">
        <f t="shared" si="282"/>
        <v>15236.999999999998</v>
      </c>
      <c r="AA866" s="65" t="s">
        <v>53</v>
      </c>
      <c r="AU866" s="23">
        <f t="shared" si="272"/>
        <v>3.3899999999999997</v>
      </c>
      <c r="AV866" s="23" t="str">
        <f t="shared" si="273"/>
        <v/>
      </c>
      <c r="AW866" s="23" t="str">
        <f t="shared" si="275"/>
        <v/>
      </c>
      <c r="AX866" s="23" t="str">
        <f t="shared" si="284"/>
        <v/>
      </c>
      <c r="AY866" s="23" t="str">
        <f t="shared" si="285"/>
        <v/>
      </c>
      <c r="AZ866" s="23"/>
      <c r="BA866" s="25">
        <v>1.85</v>
      </c>
      <c r="BB866" s="25">
        <v>1.91</v>
      </c>
      <c r="BC866" s="25">
        <f t="shared" si="269"/>
        <v>2.7299999999999995</v>
      </c>
      <c r="BD866" s="25">
        <f t="shared" si="287"/>
        <v>1.8462999999999998</v>
      </c>
      <c r="BE866" t="s">
        <v>969</v>
      </c>
      <c r="BF866" s="55">
        <f t="shared" si="274"/>
        <v>0</v>
      </c>
      <c r="BG866" s="66"/>
      <c r="BH866" s="66"/>
      <c r="BI866" s="25"/>
      <c r="BJ866" s="25"/>
      <c r="BK866" s="20"/>
      <c r="BL866" s="24"/>
      <c r="BM866" s="25"/>
      <c r="BN866" s="25"/>
      <c r="BO866" s="25"/>
      <c r="BP866" s="126"/>
    </row>
    <row r="867" spans="1:68" hidden="1" x14ac:dyDescent="0.2">
      <c r="A867" s="56">
        <v>45395</v>
      </c>
      <c r="B867" s="60" t="s">
        <v>892</v>
      </c>
      <c r="C867" s="24" t="s">
        <v>1183</v>
      </c>
      <c r="D867" s="24" t="s">
        <v>573</v>
      </c>
      <c r="F867" s="74" t="s">
        <v>51</v>
      </c>
      <c r="G867" s="74" t="s">
        <v>103</v>
      </c>
      <c r="H867" s="24" t="s">
        <v>115</v>
      </c>
      <c r="I867" s="24">
        <v>2</v>
      </c>
      <c r="J867" s="24">
        <v>5</v>
      </c>
      <c r="K867" s="26" t="s">
        <v>1181</v>
      </c>
      <c r="L867" s="122">
        <v>3</v>
      </c>
      <c r="M867" s="74" t="s">
        <v>105</v>
      </c>
      <c r="N867" s="60" t="s">
        <v>6</v>
      </c>
      <c r="R867" s="79">
        <v>3</v>
      </c>
      <c r="S867" s="65" t="s">
        <v>372</v>
      </c>
      <c r="T867" s="66">
        <f t="shared" si="276"/>
        <v>9</v>
      </c>
      <c r="U867" s="66">
        <f t="shared" si="277"/>
        <v>6</v>
      </c>
      <c r="V867" s="66">
        <f t="shared" si="278"/>
        <v>158.36999999999998</v>
      </c>
      <c r="W867" s="66">
        <f t="shared" si="279"/>
        <v>1933.5</v>
      </c>
      <c r="X867" s="20">
        <f t="shared" si="280"/>
        <v>8.1908456167571753E-2</v>
      </c>
      <c r="Y867" s="67">
        <f t="shared" si="281"/>
        <v>1.5836999999999997</v>
      </c>
      <c r="Z867" s="68">
        <f t="shared" si="282"/>
        <v>15836.999999999998</v>
      </c>
      <c r="AA867" s="65" t="s">
        <v>53</v>
      </c>
      <c r="AU867" s="23">
        <f t="shared" si="272"/>
        <v>6</v>
      </c>
      <c r="AV867" s="23" t="str">
        <f t="shared" si="273"/>
        <v/>
      </c>
      <c r="AW867" s="23" t="str">
        <f t="shared" si="275"/>
        <v/>
      </c>
      <c r="AX867" s="23" t="str">
        <f t="shared" si="284"/>
        <v/>
      </c>
      <c r="AY867" s="23" t="str">
        <f t="shared" si="285"/>
        <v/>
      </c>
      <c r="AZ867" s="23"/>
      <c r="BA867" s="25">
        <v>1.85</v>
      </c>
      <c r="BB867" s="25">
        <v>1.52</v>
      </c>
      <c r="BC867" s="25">
        <f t="shared" si="269"/>
        <v>1.5600000000000005</v>
      </c>
      <c r="BD867" s="25">
        <f t="shared" si="287"/>
        <v>1.4836</v>
      </c>
      <c r="BE867" t="s">
        <v>970</v>
      </c>
      <c r="BF867" s="55">
        <f t="shared" si="274"/>
        <v>0</v>
      </c>
      <c r="BG867" s="66"/>
      <c r="BH867" s="66"/>
      <c r="BI867" s="25"/>
      <c r="BJ867" s="25"/>
      <c r="BK867" s="20"/>
      <c r="BL867" s="24"/>
      <c r="BM867" s="25"/>
      <c r="BN867" s="25"/>
      <c r="BO867" s="25"/>
      <c r="BP867" s="126"/>
    </row>
    <row r="868" spans="1:68" hidden="1" x14ac:dyDescent="0.2">
      <c r="A868" s="56">
        <v>45396</v>
      </c>
      <c r="B868" s="60" t="s">
        <v>892</v>
      </c>
      <c r="C868" s="24" t="s">
        <v>1187</v>
      </c>
      <c r="D868" s="24" t="s">
        <v>577</v>
      </c>
      <c r="F868" s="74" t="s">
        <v>51</v>
      </c>
      <c r="G868" s="74" t="s">
        <v>103</v>
      </c>
      <c r="H868" s="24" t="s">
        <v>176</v>
      </c>
      <c r="I868" s="61" t="s">
        <v>136</v>
      </c>
      <c r="J868" s="61" t="s">
        <v>136</v>
      </c>
      <c r="K868" s="27" t="s">
        <v>1185</v>
      </c>
      <c r="L868" s="122">
        <v>1</v>
      </c>
      <c r="M868" s="74" t="s">
        <v>105</v>
      </c>
      <c r="N868" s="60" t="s">
        <v>6</v>
      </c>
      <c r="R868" s="25">
        <v>5</v>
      </c>
      <c r="S868" s="65" t="s">
        <v>371</v>
      </c>
      <c r="T868" s="66" t="str">
        <f t="shared" si="276"/>
        <v>0.00</v>
      </c>
      <c r="U868" s="66">
        <f t="shared" si="277"/>
        <v>-1</v>
      </c>
      <c r="V868" s="66">
        <f t="shared" si="278"/>
        <v>157.36999999999998</v>
      </c>
      <c r="W868" s="66">
        <f t="shared" si="279"/>
        <v>1934.5</v>
      </c>
      <c r="X868" s="20">
        <f t="shared" si="280"/>
        <v>8.1349185836133361E-2</v>
      </c>
      <c r="Y868" s="67">
        <f t="shared" si="281"/>
        <v>1.5736999999999997</v>
      </c>
      <c r="Z868" s="68">
        <f t="shared" si="282"/>
        <v>15736.999999999998</v>
      </c>
      <c r="AA868" s="65" t="s">
        <v>52</v>
      </c>
      <c r="AU868" s="23">
        <f t="shared" si="272"/>
        <v>-1</v>
      </c>
      <c r="AV868" s="23" t="str">
        <f t="shared" si="273"/>
        <v/>
      </c>
      <c r="AW868" s="23" t="str">
        <f t="shared" si="275"/>
        <v/>
      </c>
      <c r="AX868" s="23" t="str">
        <f t="shared" si="284"/>
        <v/>
      </c>
      <c r="AY868" s="23" t="str">
        <f t="shared" si="285"/>
        <v/>
      </c>
      <c r="AZ868" s="23"/>
      <c r="BA868" s="25">
        <v>7.3</v>
      </c>
      <c r="BB868" s="25">
        <v>8.44</v>
      </c>
      <c r="BC868" s="25">
        <f t="shared" ref="BC868:BC931" si="288">((BB868*(L868))-(L868))</f>
        <v>7.4399999999999995</v>
      </c>
      <c r="BD868" s="25">
        <f t="shared" si="287"/>
        <v>7.9192</v>
      </c>
      <c r="BE868" t="s">
        <v>970</v>
      </c>
      <c r="BF868" s="55">
        <f t="shared" si="274"/>
        <v>0</v>
      </c>
      <c r="BG868" s="66"/>
      <c r="BH868" s="66"/>
      <c r="BI868" s="25"/>
      <c r="BJ868" s="25"/>
      <c r="BK868" s="20"/>
      <c r="BL868" s="24"/>
      <c r="BM868" s="25"/>
      <c r="BN868" s="25"/>
      <c r="BO868" s="25"/>
      <c r="BP868" s="126"/>
    </row>
    <row r="869" spans="1:68" hidden="1" x14ac:dyDescent="0.2">
      <c r="A869" s="56">
        <v>45396</v>
      </c>
      <c r="B869" s="60" t="s">
        <v>892</v>
      </c>
      <c r="C869" s="24" t="s">
        <v>1188</v>
      </c>
      <c r="D869" s="24" t="s">
        <v>577</v>
      </c>
      <c r="F869" s="74" t="s">
        <v>51</v>
      </c>
      <c r="G869" s="74" t="s">
        <v>103</v>
      </c>
      <c r="H869" s="24" t="s">
        <v>85</v>
      </c>
      <c r="I869" s="24">
        <v>5</v>
      </c>
      <c r="J869" s="24">
        <v>11</v>
      </c>
      <c r="K869" s="24" t="s">
        <v>1186</v>
      </c>
      <c r="L869" s="122">
        <v>2</v>
      </c>
      <c r="M869" s="74" t="s">
        <v>105</v>
      </c>
      <c r="N869" s="60" t="s">
        <v>6</v>
      </c>
      <c r="R869" s="79">
        <v>3.7</v>
      </c>
      <c r="S869" s="65" t="s">
        <v>363</v>
      </c>
      <c r="T869" s="66" t="str">
        <f t="shared" si="276"/>
        <v>0.00</v>
      </c>
      <c r="U869" s="66">
        <f t="shared" si="277"/>
        <v>-2</v>
      </c>
      <c r="V869" s="66">
        <f t="shared" si="278"/>
        <v>155.36999999999998</v>
      </c>
      <c r="W869" s="66">
        <f t="shared" si="279"/>
        <v>1936.5</v>
      </c>
      <c r="X869" s="20">
        <f t="shared" si="280"/>
        <v>8.0232378001549171E-2</v>
      </c>
      <c r="Y869" s="67">
        <f t="shared" si="281"/>
        <v>1.5536999999999999</v>
      </c>
      <c r="Z869" s="68">
        <f t="shared" si="282"/>
        <v>15536.999999999998</v>
      </c>
      <c r="AA869" s="65" t="s">
        <v>52</v>
      </c>
      <c r="AU869" s="23">
        <f t="shared" si="272"/>
        <v>-2</v>
      </c>
      <c r="AV869" s="23" t="str">
        <f t="shared" si="273"/>
        <v/>
      </c>
      <c r="AW869" s="23" t="str">
        <f t="shared" si="275"/>
        <v/>
      </c>
      <c r="AX869" s="23" t="str">
        <f t="shared" si="284"/>
        <v/>
      </c>
      <c r="AY869" s="23" t="str">
        <f t="shared" si="285"/>
        <v/>
      </c>
      <c r="AZ869" s="23"/>
      <c r="BA869" s="25">
        <v>16</v>
      </c>
      <c r="BB869" s="25">
        <v>13.07</v>
      </c>
      <c r="BC869" s="25">
        <f t="shared" si="288"/>
        <v>24.14</v>
      </c>
      <c r="BD869" s="25">
        <f t="shared" si="287"/>
        <v>12.225100000000001</v>
      </c>
      <c r="BE869" t="s">
        <v>970</v>
      </c>
      <c r="BF869" s="55">
        <f t="shared" si="274"/>
        <v>0</v>
      </c>
      <c r="BG869" s="66"/>
      <c r="BH869" s="66"/>
      <c r="BI869" s="25"/>
      <c r="BJ869" s="25"/>
      <c r="BK869" s="20"/>
      <c r="BL869" s="24"/>
      <c r="BM869" s="25"/>
      <c r="BN869" s="25"/>
      <c r="BO869" s="25"/>
      <c r="BP869" s="126"/>
    </row>
    <row r="870" spans="1:68" hidden="1" x14ac:dyDescent="0.2">
      <c r="A870" s="56">
        <v>45398</v>
      </c>
      <c r="B870" s="60" t="s">
        <v>892</v>
      </c>
      <c r="C870" s="24" t="s">
        <v>1189</v>
      </c>
      <c r="D870" s="24" t="s">
        <v>584</v>
      </c>
      <c r="F870" s="74" t="s">
        <v>51</v>
      </c>
      <c r="G870" s="74" t="s">
        <v>121</v>
      </c>
      <c r="H870" s="24" t="s">
        <v>745</v>
      </c>
      <c r="I870" s="61" t="s">
        <v>80</v>
      </c>
      <c r="J870" s="61" t="s">
        <v>159</v>
      </c>
      <c r="K870" s="24" t="s">
        <v>1190</v>
      </c>
      <c r="L870" s="122">
        <v>2</v>
      </c>
      <c r="M870" s="74" t="s">
        <v>105</v>
      </c>
      <c r="N870" s="60" t="s">
        <v>6</v>
      </c>
      <c r="R870" s="79">
        <v>2.8</v>
      </c>
      <c r="S870" s="65" t="s">
        <v>363</v>
      </c>
      <c r="T870" s="66" t="str">
        <f t="shared" si="276"/>
        <v>0.00</v>
      </c>
      <c r="U870" s="66">
        <f t="shared" si="277"/>
        <v>-2</v>
      </c>
      <c r="V870" s="66">
        <f t="shared" si="278"/>
        <v>153.36999999999998</v>
      </c>
      <c r="W870" s="66">
        <f t="shared" si="279"/>
        <v>1938.5</v>
      </c>
      <c r="X870" s="20">
        <f t="shared" si="280"/>
        <v>7.9117874645344324E-2</v>
      </c>
      <c r="Y870" s="67">
        <f t="shared" si="281"/>
        <v>1.5336999999999998</v>
      </c>
      <c r="Z870" s="68">
        <f t="shared" si="282"/>
        <v>15336.999999999998</v>
      </c>
      <c r="AA870" s="65" t="s">
        <v>52</v>
      </c>
      <c r="AU870" s="23" t="str">
        <f t="shared" si="272"/>
        <v/>
      </c>
      <c r="AV870" s="23">
        <f t="shared" si="273"/>
        <v>-2</v>
      </c>
      <c r="AW870" s="23" t="str">
        <f t="shared" si="275"/>
        <v/>
      </c>
      <c r="AX870" s="23" t="str">
        <f t="shared" si="284"/>
        <v/>
      </c>
      <c r="AY870" s="23" t="str">
        <f t="shared" si="285"/>
        <v/>
      </c>
      <c r="AZ870" s="23" t="s">
        <v>720</v>
      </c>
      <c r="BA870" s="25">
        <v>0</v>
      </c>
      <c r="BB870" s="25">
        <v>2.58</v>
      </c>
      <c r="BC870" s="25">
        <f t="shared" si="288"/>
        <v>3.16</v>
      </c>
      <c r="BD870" s="25">
        <f t="shared" si="287"/>
        <v>2.4694000000000003</v>
      </c>
      <c r="BE870" t="s">
        <v>969</v>
      </c>
      <c r="BF870" s="55">
        <f t="shared" si="274"/>
        <v>0</v>
      </c>
      <c r="BG870" s="66"/>
      <c r="BH870" s="66"/>
      <c r="BI870" s="25"/>
      <c r="BJ870" s="25"/>
      <c r="BK870" s="20"/>
      <c r="BL870" s="24"/>
      <c r="BM870" s="25"/>
      <c r="BN870" s="25"/>
      <c r="BO870" s="25"/>
      <c r="BP870" s="126"/>
    </row>
    <row r="871" spans="1:68" hidden="1" x14ac:dyDescent="0.2">
      <c r="A871" s="56">
        <v>45399</v>
      </c>
      <c r="B871" s="60" t="s">
        <v>892</v>
      </c>
      <c r="C871" s="24" t="s">
        <v>1192</v>
      </c>
      <c r="D871" s="24" t="s">
        <v>397</v>
      </c>
      <c r="F871" s="74" t="s">
        <v>51</v>
      </c>
      <c r="G871" s="74" t="s">
        <v>103</v>
      </c>
      <c r="H871" s="24" t="s">
        <v>483</v>
      </c>
      <c r="I871" s="24">
        <v>2</v>
      </c>
      <c r="J871" s="24">
        <v>3</v>
      </c>
      <c r="K871" s="24" t="s">
        <v>1191</v>
      </c>
      <c r="L871" s="122">
        <v>1</v>
      </c>
      <c r="M871" s="74" t="s">
        <v>105</v>
      </c>
      <c r="N871" s="60" t="s">
        <v>6</v>
      </c>
      <c r="R871" s="79">
        <v>4.8</v>
      </c>
      <c r="S871" s="65" t="s">
        <v>363</v>
      </c>
      <c r="T871" s="66" t="str">
        <f t="shared" si="276"/>
        <v>0.00</v>
      </c>
      <c r="U871" s="66">
        <f t="shared" si="277"/>
        <v>-1</v>
      </c>
      <c r="V871" s="66">
        <f t="shared" si="278"/>
        <v>152.36999999999998</v>
      </c>
      <c r="W871" s="66">
        <f t="shared" si="279"/>
        <v>1939.5</v>
      </c>
      <c r="X871" s="20">
        <f t="shared" si="280"/>
        <v>7.8561484918793487E-2</v>
      </c>
      <c r="Y871" s="67">
        <f t="shared" si="281"/>
        <v>1.5236999999999998</v>
      </c>
      <c r="Z871" s="68">
        <f t="shared" si="282"/>
        <v>15236.999999999998</v>
      </c>
      <c r="AA871" s="65" t="s">
        <v>52</v>
      </c>
      <c r="AU871" s="23">
        <f t="shared" si="272"/>
        <v>-1</v>
      </c>
      <c r="AV871" s="23" t="str">
        <f t="shared" si="273"/>
        <v/>
      </c>
      <c r="AW871" s="23" t="str">
        <f t="shared" si="275"/>
        <v/>
      </c>
      <c r="AX871" s="23" t="str">
        <f t="shared" si="284"/>
        <v/>
      </c>
      <c r="AY871" s="23" t="str">
        <f t="shared" si="285"/>
        <v/>
      </c>
      <c r="AZ871" s="23"/>
      <c r="BA871" s="25">
        <v>5</v>
      </c>
      <c r="BB871" s="25">
        <v>4.63</v>
      </c>
      <c r="BC871" s="25">
        <f t="shared" si="288"/>
        <v>3.63</v>
      </c>
      <c r="BD871" s="25">
        <f t="shared" si="287"/>
        <v>4.3758999999999997</v>
      </c>
      <c r="BE871" t="s">
        <v>969</v>
      </c>
      <c r="BF871" s="55">
        <f t="shared" si="274"/>
        <v>0</v>
      </c>
      <c r="BG871" s="66"/>
      <c r="BH871" s="66"/>
      <c r="BI871" s="25"/>
      <c r="BJ871" s="25"/>
      <c r="BK871" s="20"/>
      <c r="BL871" s="24"/>
      <c r="BM871" s="25"/>
      <c r="BN871" s="25"/>
      <c r="BO871" s="25"/>
      <c r="BP871" s="126"/>
    </row>
    <row r="872" spans="1:68" hidden="1" x14ac:dyDescent="0.2">
      <c r="A872" s="56">
        <v>45400</v>
      </c>
      <c r="B872" s="60" t="s">
        <v>892</v>
      </c>
      <c r="C872" s="24" t="s">
        <v>1193</v>
      </c>
      <c r="D872" s="24" t="s">
        <v>398</v>
      </c>
      <c r="F872" s="74" t="s">
        <v>51</v>
      </c>
      <c r="G872" s="74" t="s">
        <v>103</v>
      </c>
      <c r="H872" s="24" t="s">
        <v>351</v>
      </c>
      <c r="I872" s="24">
        <v>5</v>
      </c>
      <c r="J872" s="24">
        <v>8</v>
      </c>
      <c r="K872" s="27" t="s">
        <v>1194</v>
      </c>
      <c r="L872" s="122">
        <v>3</v>
      </c>
      <c r="M872" s="74" t="s">
        <v>105</v>
      </c>
      <c r="N872" s="60" t="s">
        <v>6</v>
      </c>
      <c r="R872" s="79">
        <v>3.4</v>
      </c>
      <c r="S872" s="65" t="s">
        <v>371</v>
      </c>
      <c r="T872" s="66" t="str">
        <f t="shared" si="276"/>
        <v>0.00</v>
      </c>
      <c r="U872" s="66">
        <f t="shared" si="277"/>
        <v>-3</v>
      </c>
      <c r="V872" s="66">
        <f t="shared" si="278"/>
        <v>149.36999999999998</v>
      </c>
      <c r="W872" s="66">
        <f t="shared" si="279"/>
        <v>1942.5</v>
      </c>
      <c r="X872" s="20">
        <f t="shared" si="280"/>
        <v>7.6895752895752886E-2</v>
      </c>
      <c r="Y872" s="67">
        <f t="shared" si="281"/>
        <v>1.4936999999999998</v>
      </c>
      <c r="Z872" s="68">
        <f t="shared" si="282"/>
        <v>14936.999999999998</v>
      </c>
      <c r="AA872" s="65" t="s">
        <v>52</v>
      </c>
      <c r="AU872" s="23">
        <f t="shared" si="272"/>
        <v>-3</v>
      </c>
      <c r="AV872" s="23" t="str">
        <f t="shared" si="273"/>
        <v/>
      </c>
      <c r="AW872" s="23" t="str">
        <f t="shared" si="275"/>
        <v/>
      </c>
      <c r="AX872" s="23" t="str">
        <f t="shared" si="284"/>
        <v/>
      </c>
      <c r="AY872" s="23" t="str">
        <f t="shared" si="285"/>
        <v/>
      </c>
      <c r="AZ872" s="23"/>
      <c r="BA872" s="25">
        <v>18</v>
      </c>
      <c r="BB872" s="25">
        <v>3.05</v>
      </c>
      <c r="BC872" s="25">
        <f t="shared" si="288"/>
        <v>6.1499999999999986</v>
      </c>
      <c r="BD872" s="25">
        <f t="shared" si="287"/>
        <v>2.9064999999999999</v>
      </c>
      <c r="BE872" t="s">
        <v>970</v>
      </c>
      <c r="BF872" s="55">
        <f t="shared" si="274"/>
        <v>0</v>
      </c>
      <c r="BG872" s="66"/>
      <c r="BH872" s="66"/>
      <c r="BI872" s="25"/>
      <c r="BJ872" s="25"/>
      <c r="BK872" s="20"/>
      <c r="BL872" s="24"/>
      <c r="BM872" s="25"/>
      <c r="BN872" s="25"/>
      <c r="BO872" s="25"/>
      <c r="BP872" s="126"/>
    </row>
    <row r="873" spans="1:68" hidden="1" x14ac:dyDescent="0.2">
      <c r="A873" s="56">
        <v>45401</v>
      </c>
      <c r="B873" s="60" t="s">
        <v>892</v>
      </c>
      <c r="C873" s="24" t="s">
        <v>1197</v>
      </c>
      <c r="D873" s="24" t="s">
        <v>562</v>
      </c>
      <c r="F873" s="74" t="s">
        <v>51</v>
      </c>
      <c r="G873" s="74" t="s">
        <v>103</v>
      </c>
      <c r="H873" s="24" t="s">
        <v>104</v>
      </c>
      <c r="I873" s="24">
        <v>4</v>
      </c>
      <c r="J873" s="24">
        <v>9</v>
      </c>
      <c r="K873" s="27" t="s">
        <v>1196</v>
      </c>
      <c r="L873" s="122">
        <v>2</v>
      </c>
      <c r="M873" s="74" t="s">
        <v>105</v>
      </c>
      <c r="N873" s="60" t="s">
        <v>6</v>
      </c>
      <c r="R873" s="79">
        <v>7.28</v>
      </c>
      <c r="S873" s="65" t="s">
        <v>371</v>
      </c>
      <c r="T873" s="66" t="str">
        <f t="shared" si="276"/>
        <v>0.00</v>
      </c>
      <c r="U873" s="66">
        <f t="shared" si="277"/>
        <v>-2</v>
      </c>
      <c r="V873" s="66">
        <f t="shared" si="278"/>
        <v>147.36999999999998</v>
      </c>
      <c r="W873" s="66">
        <f t="shared" si="279"/>
        <v>1944.5</v>
      </c>
      <c r="X873" s="20">
        <f t="shared" si="280"/>
        <v>7.5788120339418855E-2</v>
      </c>
      <c r="Y873" s="67">
        <f t="shared" si="281"/>
        <v>1.4736999999999998</v>
      </c>
      <c r="Z873" s="68">
        <f t="shared" si="282"/>
        <v>14736.999999999998</v>
      </c>
      <c r="AA873" s="65" t="s">
        <v>52</v>
      </c>
      <c r="AU873" s="23">
        <f t="shared" si="272"/>
        <v>-2</v>
      </c>
      <c r="AV873" s="23" t="str">
        <f t="shared" si="273"/>
        <v/>
      </c>
      <c r="AW873" s="23" t="str">
        <f t="shared" si="275"/>
        <v/>
      </c>
      <c r="AX873" s="23" t="str">
        <f t="shared" si="284"/>
        <v/>
      </c>
      <c r="AY873" s="23" t="str">
        <f t="shared" si="285"/>
        <v/>
      </c>
      <c r="AZ873" s="23"/>
      <c r="BA873" s="25">
        <v>5.5</v>
      </c>
      <c r="BB873" s="25">
        <v>6.2</v>
      </c>
      <c r="BC873" s="25">
        <f t="shared" si="288"/>
        <v>10.4</v>
      </c>
      <c r="BD873" s="25">
        <f t="shared" si="287"/>
        <v>5.8360000000000003</v>
      </c>
      <c r="BE873" t="s">
        <v>970</v>
      </c>
      <c r="BF873" s="55">
        <f t="shared" si="274"/>
        <v>0</v>
      </c>
      <c r="BG873" s="66"/>
      <c r="BH873" s="66"/>
      <c r="BI873" s="25"/>
      <c r="BJ873" s="25"/>
      <c r="BK873" s="20"/>
      <c r="BL873" s="24"/>
      <c r="BM873" s="25"/>
      <c r="BN873" s="25"/>
      <c r="BO873" s="25"/>
      <c r="BP873" s="126"/>
    </row>
    <row r="874" spans="1:68" hidden="1" x14ac:dyDescent="0.2">
      <c r="A874" s="56">
        <v>45401</v>
      </c>
      <c r="B874" s="60" t="s">
        <v>892</v>
      </c>
      <c r="C874" s="24" t="s">
        <v>1195</v>
      </c>
      <c r="D874" s="24" t="s">
        <v>562</v>
      </c>
      <c r="F874" s="74" t="s">
        <v>51</v>
      </c>
      <c r="G874" s="74" t="s">
        <v>103</v>
      </c>
      <c r="H874" s="24" t="s">
        <v>104</v>
      </c>
      <c r="I874" s="24">
        <v>4</v>
      </c>
      <c r="J874" s="24">
        <v>9</v>
      </c>
      <c r="K874" s="26" t="s">
        <v>1196</v>
      </c>
      <c r="L874" s="122">
        <v>3</v>
      </c>
      <c r="M874" s="74" t="s">
        <v>105</v>
      </c>
      <c r="N874" s="60" t="s">
        <v>7</v>
      </c>
      <c r="R874" s="79">
        <v>2.52</v>
      </c>
      <c r="S874" s="65" t="s">
        <v>371</v>
      </c>
      <c r="T874" s="66">
        <f t="shared" si="276"/>
        <v>7.56</v>
      </c>
      <c r="U874" s="66">
        <f t="shared" si="277"/>
        <v>4.5599999999999996</v>
      </c>
      <c r="V874" s="66">
        <f t="shared" si="278"/>
        <v>151.92999999999998</v>
      </c>
      <c r="W874" s="66">
        <f t="shared" si="279"/>
        <v>1947.5</v>
      </c>
      <c r="X874" s="20">
        <f t="shared" si="280"/>
        <v>7.8012836970474952E-2</v>
      </c>
      <c r="Y874" s="67">
        <f t="shared" si="281"/>
        <v>1.5192999999999999</v>
      </c>
      <c r="Z874" s="68">
        <f t="shared" si="282"/>
        <v>15192.999999999998</v>
      </c>
      <c r="AA874" s="65" t="s">
        <v>53</v>
      </c>
      <c r="AU874" s="23">
        <f t="shared" si="272"/>
        <v>4.5599999999999996</v>
      </c>
      <c r="AV874" s="23" t="str">
        <f t="shared" si="273"/>
        <v/>
      </c>
      <c r="AW874" s="23" t="str">
        <f t="shared" si="275"/>
        <v/>
      </c>
      <c r="AX874" s="23" t="str">
        <f t="shared" si="284"/>
        <v/>
      </c>
      <c r="AY874" s="23" t="str">
        <f t="shared" si="285"/>
        <v/>
      </c>
      <c r="AZ874" s="23"/>
      <c r="BA874" s="25">
        <v>1.5</v>
      </c>
      <c r="BB874" s="25">
        <v>1.91</v>
      </c>
      <c r="BC874" s="25">
        <f t="shared" si="288"/>
        <v>2.7299999999999995</v>
      </c>
      <c r="BD874" s="25">
        <f t="shared" si="287"/>
        <v>1.8462999999999998</v>
      </c>
      <c r="BE874" t="s">
        <v>970</v>
      </c>
      <c r="BF874" s="55">
        <f t="shared" si="274"/>
        <v>0</v>
      </c>
      <c r="BG874" s="66"/>
      <c r="BH874" s="66"/>
      <c r="BI874" s="25"/>
      <c r="BJ874" s="25"/>
      <c r="BK874" s="20"/>
      <c r="BL874" s="24"/>
      <c r="BM874" s="25"/>
      <c r="BN874" s="25"/>
      <c r="BO874" s="25"/>
      <c r="BP874" s="126"/>
    </row>
    <row r="875" spans="1:68" hidden="1" x14ac:dyDescent="0.2">
      <c r="A875" s="56">
        <v>45402</v>
      </c>
      <c r="B875" s="60" t="s">
        <v>892</v>
      </c>
      <c r="C875" s="24" t="s">
        <v>1199</v>
      </c>
      <c r="D875" s="24" t="s">
        <v>573</v>
      </c>
      <c r="F875" s="74" t="s">
        <v>51</v>
      </c>
      <c r="G875" s="74" t="s">
        <v>103</v>
      </c>
      <c r="H875" s="24" t="s">
        <v>1198</v>
      </c>
      <c r="I875" s="24">
        <v>1</v>
      </c>
      <c r="J875" s="24">
        <v>2</v>
      </c>
      <c r="K875" s="26" t="s">
        <v>1200</v>
      </c>
      <c r="L875" s="122">
        <v>1</v>
      </c>
      <c r="M875" s="74" t="s">
        <v>105</v>
      </c>
      <c r="N875" s="60" t="s">
        <v>6</v>
      </c>
      <c r="R875" s="79">
        <v>3.43</v>
      </c>
      <c r="S875" s="65" t="s">
        <v>372</v>
      </c>
      <c r="T875" s="66">
        <f t="shared" si="276"/>
        <v>3.43</v>
      </c>
      <c r="U875" s="66">
        <f t="shared" si="277"/>
        <v>2.4300000000000002</v>
      </c>
      <c r="V875" s="66">
        <f t="shared" si="278"/>
        <v>154.35999999999999</v>
      </c>
      <c r="W875" s="66">
        <f t="shared" si="279"/>
        <v>1948.5</v>
      </c>
      <c r="X875" s="20">
        <f t="shared" si="280"/>
        <v>7.921991275340004E-2</v>
      </c>
      <c r="Y875" s="67">
        <f t="shared" si="281"/>
        <v>1.5435999999999999</v>
      </c>
      <c r="Z875" s="68">
        <f t="shared" si="282"/>
        <v>15435.999999999998</v>
      </c>
      <c r="AA875" s="65" t="s">
        <v>53</v>
      </c>
      <c r="AU875" s="23">
        <f t="shared" si="272"/>
        <v>2.4300000000000002</v>
      </c>
      <c r="AV875" s="23" t="str">
        <f t="shared" si="273"/>
        <v/>
      </c>
      <c r="AW875" s="23" t="str">
        <f t="shared" si="275"/>
        <v/>
      </c>
      <c r="AX875" s="23" t="str">
        <f t="shared" si="284"/>
        <v/>
      </c>
      <c r="AY875" s="23" t="str">
        <f t="shared" si="285"/>
        <v/>
      </c>
      <c r="AZ875" s="23"/>
      <c r="BA875" s="25">
        <v>4.9000000000000004</v>
      </c>
      <c r="BB875" s="25">
        <v>9.39</v>
      </c>
      <c r="BC875" s="25">
        <f t="shared" si="288"/>
        <v>8.39</v>
      </c>
      <c r="BD875" s="25">
        <f t="shared" si="287"/>
        <v>8.8027000000000015</v>
      </c>
      <c r="BE875" t="s">
        <v>969</v>
      </c>
      <c r="BF875" s="55">
        <f t="shared" si="274"/>
        <v>0</v>
      </c>
      <c r="BG875" s="66"/>
      <c r="BH875" s="66"/>
      <c r="BI875" s="25"/>
      <c r="BJ875" s="25"/>
      <c r="BK875" s="20"/>
      <c r="BL875" s="24"/>
      <c r="BM875" s="25"/>
      <c r="BN875" s="25"/>
      <c r="BO875" s="25"/>
      <c r="BP875" s="126"/>
    </row>
    <row r="876" spans="1:68" hidden="1" x14ac:dyDescent="0.2">
      <c r="A876" s="56">
        <v>45402</v>
      </c>
      <c r="B876" s="60" t="s">
        <v>892</v>
      </c>
      <c r="C876" s="24" t="s">
        <v>1201</v>
      </c>
      <c r="D876" s="24" t="s">
        <v>573</v>
      </c>
      <c r="F876" s="74" t="s">
        <v>51</v>
      </c>
      <c r="G876" s="74" t="s">
        <v>103</v>
      </c>
      <c r="H876" s="24" t="s">
        <v>1202</v>
      </c>
      <c r="I876" s="24">
        <v>1</v>
      </c>
      <c r="J876" s="24">
        <v>10</v>
      </c>
      <c r="K876" s="27" t="s">
        <v>1203</v>
      </c>
      <c r="L876" s="122">
        <v>3</v>
      </c>
      <c r="M876" s="74" t="s">
        <v>105</v>
      </c>
      <c r="N876" s="60" t="s">
        <v>6</v>
      </c>
      <c r="R876" s="79">
        <v>2.77</v>
      </c>
      <c r="S876" s="65" t="s">
        <v>371</v>
      </c>
      <c r="T876" s="66" t="str">
        <f t="shared" si="276"/>
        <v>0.00</v>
      </c>
      <c r="U876" s="66">
        <f t="shared" si="277"/>
        <v>-3</v>
      </c>
      <c r="V876" s="66">
        <f t="shared" si="278"/>
        <v>151.35999999999999</v>
      </c>
      <c r="W876" s="66">
        <f t="shared" si="279"/>
        <v>1951.5</v>
      </c>
      <c r="X876" s="20">
        <f t="shared" si="280"/>
        <v>7.7560850627722264E-2</v>
      </c>
      <c r="Y876" s="67">
        <f t="shared" si="281"/>
        <v>1.5135999999999998</v>
      </c>
      <c r="Z876" s="68">
        <f t="shared" si="282"/>
        <v>15135.999999999998</v>
      </c>
      <c r="AA876" s="65" t="s">
        <v>52</v>
      </c>
      <c r="AU876" s="23">
        <f t="shared" si="272"/>
        <v>-3</v>
      </c>
      <c r="AV876" s="23" t="str">
        <f t="shared" si="273"/>
        <v/>
      </c>
      <c r="AW876" s="23" t="str">
        <f t="shared" si="275"/>
        <v/>
      </c>
      <c r="AX876" s="23" t="str">
        <f t="shared" si="284"/>
        <v/>
      </c>
      <c r="AY876" s="23" t="str">
        <f t="shared" si="285"/>
        <v/>
      </c>
      <c r="AZ876" s="23"/>
      <c r="BA876" s="25">
        <v>3.8</v>
      </c>
      <c r="BB876" s="25">
        <v>4.1100000000000003</v>
      </c>
      <c r="BC876" s="25">
        <f t="shared" si="288"/>
        <v>9.3300000000000018</v>
      </c>
      <c r="BD876" s="25">
        <f t="shared" si="287"/>
        <v>3.8923000000000005</v>
      </c>
      <c r="BE876" t="s">
        <v>969</v>
      </c>
      <c r="BF876" s="55">
        <f t="shared" si="274"/>
        <v>0</v>
      </c>
      <c r="BG876" s="66"/>
      <c r="BH876" s="66"/>
      <c r="BI876" s="25"/>
      <c r="BJ876" s="25"/>
      <c r="BK876" s="20"/>
      <c r="BL876" s="24"/>
      <c r="BM876" s="25"/>
      <c r="BN876" s="25"/>
      <c r="BO876" s="25"/>
      <c r="BP876" s="126"/>
    </row>
    <row r="877" spans="1:68" hidden="1" x14ac:dyDescent="0.2">
      <c r="A877" s="56">
        <v>45404</v>
      </c>
      <c r="B877" s="60" t="s">
        <v>892</v>
      </c>
      <c r="C877" s="24" t="s">
        <v>1206</v>
      </c>
      <c r="D877" s="24" t="s">
        <v>621</v>
      </c>
      <c r="F877" s="74" t="s">
        <v>51</v>
      </c>
      <c r="G877" s="74" t="s">
        <v>103</v>
      </c>
      <c r="H877" s="92" t="s">
        <v>1204</v>
      </c>
      <c r="I877" s="24">
        <v>3</v>
      </c>
      <c r="J877" s="24">
        <v>4</v>
      </c>
      <c r="K877" s="24" t="s">
        <v>1205</v>
      </c>
      <c r="L877" s="122">
        <v>1</v>
      </c>
      <c r="M877" s="74" t="s">
        <v>105</v>
      </c>
      <c r="N877" s="60" t="s">
        <v>6</v>
      </c>
      <c r="R877" s="79">
        <v>4.2</v>
      </c>
      <c r="S877" s="65" t="s">
        <v>363</v>
      </c>
      <c r="T877" s="66" t="str">
        <f t="shared" si="276"/>
        <v>0.00</v>
      </c>
      <c r="U877" s="66">
        <f t="shared" si="277"/>
        <v>-1</v>
      </c>
      <c r="V877" s="66">
        <f t="shared" si="278"/>
        <v>150.35999999999999</v>
      </c>
      <c r="W877" s="66">
        <f t="shared" si="279"/>
        <v>1952.5</v>
      </c>
      <c r="X877" s="20">
        <f t="shared" si="280"/>
        <v>7.7008962868117786E-2</v>
      </c>
      <c r="Y877" s="67">
        <f t="shared" si="281"/>
        <v>1.5035999999999998</v>
      </c>
      <c r="Z877" s="68">
        <f t="shared" si="282"/>
        <v>15035.999999999998</v>
      </c>
      <c r="AA877" s="65" t="s">
        <v>52</v>
      </c>
      <c r="AU877" s="23">
        <f t="shared" si="272"/>
        <v>-1</v>
      </c>
      <c r="AV877" s="23" t="str">
        <f t="shared" si="273"/>
        <v/>
      </c>
      <c r="AW877" s="23" t="str">
        <f t="shared" si="275"/>
        <v/>
      </c>
      <c r="AX877" s="23" t="str">
        <f t="shared" si="284"/>
        <v/>
      </c>
      <c r="AY877" s="23" t="str">
        <f t="shared" si="285"/>
        <v/>
      </c>
      <c r="AZ877" s="23"/>
      <c r="BA877" s="25">
        <v>4</v>
      </c>
      <c r="BB877" s="25">
        <v>4.3099999999999996</v>
      </c>
      <c r="BC877" s="25">
        <f t="shared" si="288"/>
        <v>3.3099999999999996</v>
      </c>
      <c r="BD877" s="25">
        <f t="shared" si="287"/>
        <v>4.0782999999999996</v>
      </c>
      <c r="BE877" t="s">
        <v>969</v>
      </c>
      <c r="BF877" s="55">
        <f t="shared" si="274"/>
        <v>0</v>
      </c>
      <c r="BG877" s="66"/>
      <c r="BH877" s="66"/>
      <c r="BI877" s="25"/>
      <c r="BJ877" s="25"/>
      <c r="BK877" s="20"/>
      <c r="BL877" s="24"/>
      <c r="BM877" s="25"/>
      <c r="BN877" s="25"/>
      <c r="BO877" s="25"/>
      <c r="BP877" s="126"/>
    </row>
    <row r="878" spans="1:68" hidden="1" x14ac:dyDescent="0.2">
      <c r="A878" s="56">
        <v>45404</v>
      </c>
      <c r="B878" s="60" t="s">
        <v>892</v>
      </c>
      <c r="C878" s="24" t="s">
        <v>1206</v>
      </c>
      <c r="D878" s="24" t="s">
        <v>621</v>
      </c>
      <c r="F878" s="74" t="s">
        <v>51</v>
      </c>
      <c r="G878" s="74" t="s">
        <v>103</v>
      </c>
      <c r="H878" s="92" t="s">
        <v>1204</v>
      </c>
      <c r="I878" s="24">
        <v>3</v>
      </c>
      <c r="J878" s="24">
        <v>4</v>
      </c>
      <c r="K878" s="24" t="s">
        <v>1205</v>
      </c>
      <c r="L878" s="122">
        <v>1</v>
      </c>
      <c r="M878" s="74" t="s">
        <v>105</v>
      </c>
      <c r="N878" s="60" t="s">
        <v>7</v>
      </c>
      <c r="R878" s="79">
        <v>1.6999999999999997</v>
      </c>
      <c r="S878" s="65" t="s">
        <v>363</v>
      </c>
      <c r="T878" s="66" t="str">
        <f t="shared" si="276"/>
        <v>0.00</v>
      </c>
      <c r="U878" s="66">
        <f t="shared" si="277"/>
        <v>-1</v>
      </c>
      <c r="V878" s="66">
        <f t="shared" si="278"/>
        <v>149.35999999999999</v>
      </c>
      <c r="W878" s="66">
        <f t="shared" si="279"/>
        <v>1953.5</v>
      </c>
      <c r="X878" s="20">
        <f t="shared" si="280"/>
        <v>7.6457640133094432E-2</v>
      </c>
      <c r="Y878" s="67">
        <f t="shared" si="281"/>
        <v>1.4935999999999998</v>
      </c>
      <c r="Z878" s="68">
        <f t="shared" si="282"/>
        <v>14935.999999999998</v>
      </c>
      <c r="AA878" s="65" t="s">
        <v>52</v>
      </c>
      <c r="AU878" s="23">
        <f t="shared" si="272"/>
        <v>-1</v>
      </c>
      <c r="AV878" s="23" t="str">
        <f t="shared" si="273"/>
        <v/>
      </c>
      <c r="AW878" s="23" t="str">
        <f t="shared" si="275"/>
        <v/>
      </c>
      <c r="AX878" s="23" t="str">
        <f t="shared" si="284"/>
        <v/>
      </c>
      <c r="AY878" s="23" t="str">
        <f t="shared" si="285"/>
        <v/>
      </c>
      <c r="AZ878" s="23"/>
      <c r="BA878" s="25">
        <v>1.3</v>
      </c>
      <c r="BB878" s="25">
        <v>1.55</v>
      </c>
      <c r="BC878" s="25">
        <f t="shared" si="288"/>
        <v>0.55000000000000004</v>
      </c>
      <c r="BD878" s="25">
        <f t="shared" si="287"/>
        <v>1.5115000000000001</v>
      </c>
      <c r="BE878" t="s">
        <v>969</v>
      </c>
      <c r="BF878" s="55">
        <f t="shared" si="274"/>
        <v>0</v>
      </c>
      <c r="BG878" s="66"/>
      <c r="BH878" s="66"/>
      <c r="BI878" s="25"/>
      <c r="BJ878" s="25"/>
      <c r="BK878" s="20"/>
      <c r="BL878" s="24"/>
      <c r="BM878" s="25"/>
      <c r="BN878" s="25"/>
      <c r="BO878" s="25"/>
      <c r="BP878" s="126"/>
    </row>
    <row r="879" spans="1:68" hidden="1" x14ac:dyDescent="0.2">
      <c r="A879" s="56">
        <v>45404</v>
      </c>
      <c r="B879" s="60" t="s">
        <v>892</v>
      </c>
      <c r="C879" s="24" t="s">
        <v>1207</v>
      </c>
      <c r="D879" s="24" t="s">
        <v>621</v>
      </c>
      <c r="F879" s="74" t="s">
        <v>51</v>
      </c>
      <c r="G879" s="74" t="s">
        <v>121</v>
      </c>
      <c r="H879" s="24" t="s">
        <v>71</v>
      </c>
      <c r="I879" s="24">
        <v>10</v>
      </c>
      <c r="J879" s="24">
        <v>8</v>
      </c>
      <c r="K879" s="24" t="s">
        <v>1208</v>
      </c>
      <c r="L879" s="122">
        <v>2</v>
      </c>
      <c r="M879" s="74" t="s">
        <v>105</v>
      </c>
      <c r="N879" s="60" t="s">
        <v>6</v>
      </c>
      <c r="R879" s="79">
        <v>4.2</v>
      </c>
      <c r="S879" s="65" t="s">
        <v>363</v>
      </c>
      <c r="T879" s="66" t="str">
        <f t="shared" si="276"/>
        <v>0.00</v>
      </c>
      <c r="U879" s="66">
        <f t="shared" si="277"/>
        <v>-2</v>
      </c>
      <c r="V879" s="66">
        <f t="shared" si="278"/>
        <v>147.35999999999999</v>
      </c>
      <c r="W879" s="66">
        <f t="shared" si="279"/>
        <v>1955.5</v>
      </c>
      <c r="X879" s="20">
        <f t="shared" si="280"/>
        <v>7.5356686269496279E-2</v>
      </c>
      <c r="Y879" s="67">
        <f t="shared" si="281"/>
        <v>1.4735999999999998</v>
      </c>
      <c r="Z879" s="68">
        <f t="shared" si="282"/>
        <v>14735.999999999998</v>
      </c>
      <c r="AA879" s="65" t="s">
        <v>52</v>
      </c>
      <c r="AU879" s="23" t="str">
        <f t="shared" si="272"/>
        <v/>
      </c>
      <c r="AV879" s="23">
        <f t="shared" si="273"/>
        <v>-2</v>
      </c>
      <c r="AW879" s="23" t="str">
        <f t="shared" si="275"/>
        <v/>
      </c>
      <c r="AX879" s="23" t="str">
        <f t="shared" si="284"/>
        <v/>
      </c>
      <c r="AY879" s="23" t="str">
        <f t="shared" si="285"/>
        <v/>
      </c>
      <c r="AZ879" s="23" t="s">
        <v>720</v>
      </c>
      <c r="BA879" s="25">
        <v>0</v>
      </c>
      <c r="BB879" s="25">
        <v>4.5999999999999996</v>
      </c>
      <c r="BC879" s="25">
        <f t="shared" si="288"/>
        <v>7.1999999999999993</v>
      </c>
      <c r="BD879" s="25">
        <f t="shared" si="287"/>
        <v>4.3479999999999999</v>
      </c>
      <c r="BE879" t="s">
        <v>969</v>
      </c>
      <c r="BF879" s="55">
        <f t="shared" si="274"/>
        <v>0</v>
      </c>
      <c r="BG879" s="66"/>
      <c r="BH879" s="66"/>
      <c r="BI879" s="25"/>
      <c r="BJ879" s="25"/>
      <c r="BK879" s="20"/>
      <c r="BL879" s="24"/>
      <c r="BM879" s="25"/>
      <c r="BN879" s="25"/>
      <c r="BO879" s="25"/>
      <c r="BP879" s="126"/>
    </row>
    <row r="880" spans="1:68" hidden="1" x14ac:dyDescent="0.2">
      <c r="A880" s="56">
        <v>45406</v>
      </c>
      <c r="B880" s="60" t="s">
        <v>892</v>
      </c>
      <c r="C880" s="24" t="s">
        <v>1209</v>
      </c>
      <c r="D880" s="24" t="s">
        <v>397</v>
      </c>
      <c r="F880" s="74" t="s">
        <v>51</v>
      </c>
      <c r="G880" s="74" t="s">
        <v>14</v>
      </c>
      <c r="H880" s="24" t="s">
        <v>1211</v>
      </c>
      <c r="K880" s="24" t="s">
        <v>1210</v>
      </c>
      <c r="L880" s="122">
        <v>1</v>
      </c>
      <c r="M880" s="74" t="s">
        <v>105</v>
      </c>
      <c r="N880" s="60" t="s">
        <v>6</v>
      </c>
      <c r="R880" s="79">
        <v>8.5</v>
      </c>
      <c r="S880" s="65" t="s">
        <v>363</v>
      </c>
      <c r="T880" s="66" t="str">
        <f t="shared" si="276"/>
        <v>0.00</v>
      </c>
      <c r="U880" s="66">
        <f t="shared" si="277"/>
        <v>-1</v>
      </c>
      <c r="V880" s="66">
        <f t="shared" si="278"/>
        <v>146.35999999999999</v>
      </c>
      <c r="W880" s="66">
        <f t="shared" si="279"/>
        <v>1956.5</v>
      </c>
      <c r="X880" s="20">
        <f t="shared" si="280"/>
        <v>7.4807053411704572E-2</v>
      </c>
      <c r="Y880" s="67">
        <f t="shared" si="281"/>
        <v>1.4635999999999998</v>
      </c>
      <c r="Z880" s="68">
        <f t="shared" si="282"/>
        <v>14635.999999999998</v>
      </c>
      <c r="AA880" s="65" t="s">
        <v>52</v>
      </c>
      <c r="AU880" s="23" t="str">
        <f t="shared" si="272"/>
        <v/>
      </c>
      <c r="AV880" s="23" t="str">
        <f t="shared" si="273"/>
        <v/>
      </c>
      <c r="AW880" s="23" t="str">
        <f t="shared" si="275"/>
        <v/>
      </c>
      <c r="AX880" s="23">
        <f t="shared" si="284"/>
        <v>-1</v>
      </c>
      <c r="AY880" s="23" t="str">
        <f t="shared" si="285"/>
        <v/>
      </c>
      <c r="AZ880" s="23"/>
      <c r="BA880" s="25">
        <v>0</v>
      </c>
      <c r="BB880" s="25">
        <v>0</v>
      </c>
      <c r="BC880" s="25">
        <f t="shared" si="288"/>
        <v>-1</v>
      </c>
      <c r="BD880" s="25">
        <f>0.94*(BB880-1)+1</f>
        <v>6.0000000000000053E-2</v>
      </c>
      <c r="BE880" t="s">
        <v>969</v>
      </c>
      <c r="BF880" s="55">
        <f t="shared" si="274"/>
        <v>0</v>
      </c>
      <c r="BG880" s="66"/>
      <c r="BH880" s="66"/>
      <c r="BI880" s="25"/>
      <c r="BJ880" s="25"/>
      <c r="BK880" s="20"/>
      <c r="BL880" s="24"/>
      <c r="BM880" s="25"/>
      <c r="BN880" s="25"/>
      <c r="BO880" s="25"/>
      <c r="BP880" s="126"/>
    </row>
    <row r="881" spans="1:68" hidden="1" x14ac:dyDescent="0.2">
      <c r="A881" s="56">
        <v>45407</v>
      </c>
      <c r="B881" s="60" t="s">
        <v>892</v>
      </c>
      <c r="C881" s="24" t="s">
        <v>940</v>
      </c>
      <c r="D881" s="24" t="s">
        <v>398</v>
      </c>
      <c r="F881" s="74" t="s">
        <v>51</v>
      </c>
      <c r="G881" s="74" t="s">
        <v>103</v>
      </c>
      <c r="H881" s="24" t="s">
        <v>54</v>
      </c>
      <c r="I881" s="24">
        <v>2</v>
      </c>
      <c r="J881" s="24">
        <v>8</v>
      </c>
      <c r="K881" s="87" t="s">
        <v>1212</v>
      </c>
      <c r="L881" s="122">
        <v>1</v>
      </c>
      <c r="M881" s="74" t="s">
        <v>357</v>
      </c>
      <c r="N881" s="60" t="s">
        <v>6</v>
      </c>
      <c r="R881" s="79">
        <v>4.8</v>
      </c>
      <c r="S881" s="65" t="s">
        <v>373</v>
      </c>
      <c r="T881" s="66" t="str">
        <f t="shared" si="276"/>
        <v>0.00</v>
      </c>
      <c r="U881" s="66">
        <f t="shared" si="277"/>
        <v>-1</v>
      </c>
      <c r="V881" s="66">
        <f t="shared" si="278"/>
        <v>145.35999999999999</v>
      </c>
      <c r="W881" s="66">
        <f t="shared" si="279"/>
        <v>1957.5</v>
      </c>
      <c r="X881" s="20">
        <f t="shared" si="280"/>
        <v>7.425798212005108E-2</v>
      </c>
      <c r="Y881" s="67">
        <f t="shared" si="281"/>
        <v>1.4535999999999998</v>
      </c>
      <c r="Z881" s="68">
        <f t="shared" si="282"/>
        <v>14535.999999999998</v>
      </c>
      <c r="AA881" s="65" t="s">
        <v>52</v>
      </c>
      <c r="AU881" s="23">
        <f t="shared" si="272"/>
        <v>-1</v>
      </c>
      <c r="AV881" s="23" t="str">
        <f t="shared" si="273"/>
        <v/>
      </c>
      <c r="AW881" s="23" t="str">
        <f t="shared" si="275"/>
        <v/>
      </c>
      <c r="AX881" s="23" t="str">
        <f t="shared" si="284"/>
        <v/>
      </c>
      <c r="AY881" s="23" t="str">
        <f t="shared" si="285"/>
        <v/>
      </c>
      <c r="AZ881" s="23"/>
      <c r="BA881" s="25">
        <v>4.8</v>
      </c>
      <c r="BB881" s="25">
        <v>4.5</v>
      </c>
      <c r="BC881" s="25">
        <f t="shared" si="288"/>
        <v>3.5</v>
      </c>
      <c r="BD881" s="25">
        <f t="shared" ref="BD881:BD893" si="289">0.93*(BB881-1)+1</f>
        <v>4.2550000000000008</v>
      </c>
      <c r="BE881" t="s">
        <v>969</v>
      </c>
      <c r="BF881" s="55">
        <f t="shared" si="274"/>
        <v>0</v>
      </c>
      <c r="BG881" s="66"/>
      <c r="BH881" s="66"/>
      <c r="BI881" s="25"/>
      <c r="BJ881" s="25"/>
      <c r="BK881" s="20"/>
      <c r="BL881" s="24"/>
      <c r="BM881" s="25"/>
      <c r="BN881" s="25"/>
      <c r="BO881" s="25"/>
      <c r="BP881" s="126"/>
    </row>
    <row r="882" spans="1:68" hidden="1" x14ac:dyDescent="0.2">
      <c r="A882" s="56">
        <v>45407</v>
      </c>
      <c r="B882" s="60" t="s">
        <v>892</v>
      </c>
      <c r="C882" s="24" t="s">
        <v>1213</v>
      </c>
      <c r="D882" s="24" t="s">
        <v>398</v>
      </c>
      <c r="F882" s="74" t="s">
        <v>51</v>
      </c>
      <c r="G882" s="74" t="s">
        <v>103</v>
      </c>
      <c r="H882" s="24" t="s">
        <v>293</v>
      </c>
      <c r="I882" s="61" t="s">
        <v>96</v>
      </c>
      <c r="J882" s="61" t="s">
        <v>202</v>
      </c>
      <c r="K882" s="24" t="s">
        <v>1214</v>
      </c>
      <c r="L882" s="122">
        <v>2</v>
      </c>
      <c r="M882" s="74" t="s">
        <v>105</v>
      </c>
      <c r="N882" s="60" t="s">
        <v>6</v>
      </c>
      <c r="R882" s="79">
        <v>3.5</v>
      </c>
      <c r="S882" s="65" t="s">
        <v>363</v>
      </c>
      <c r="T882" s="66" t="str">
        <f t="shared" si="276"/>
        <v>0.00</v>
      </c>
      <c r="U882" s="66">
        <f t="shared" si="277"/>
        <v>-2</v>
      </c>
      <c r="V882" s="66">
        <f t="shared" si="278"/>
        <v>143.35999999999999</v>
      </c>
      <c r="W882" s="66">
        <f t="shared" si="279"/>
        <v>1959.5</v>
      </c>
      <c r="X882" s="20">
        <f t="shared" si="280"/>
        <v>7.3161520796121454E-2</v>
      </c>
      <c r="Y882" s="67">
        <f t="shared" si="281"/>
        <v>1.4335999999999998</v>
      </c>
      <c r="Z882" s="68">
        <f t="shared" si="282"/>
        <v>14335.999999999998</v>
      </c>
      <c r="AA882" s="65" t="s">
        <v>52</v>
      </c>
      <c r="AU882" s="23">
        <f t="shared" si="272"/>
        <v>-2</v>
      </c>
      <c r="AV882" s="23" t="str">
        <f t="shared" si="273"/>
        <v/>
      </c>
      <c r="AW882" s="23" t="str">
        <f t="shared" si="275"/>
        <v/>
      </c>
      <c r="AX882" s="23" t="str">
        <f t="shared" si="284"/>
        <v/>
      </c>
      <c r="AY882" s="23" t="str">
        <f t="shared" si="285"/>
        <v/>
      </c>
      <c r="AZ882" s="23"/>
      <c r="BA882" s="25">
        <v>3.8</v>
      </c>
      <c r="BB882" s="25">
        <v>4.2</v>
      </c>
      <c r="BC882" s="25">
        <f t="shared" si="288"/>
        <v>6.4</v>
      </c>
      <c r="BD882" s="25">
        <f t="shared" si="289"/>
        <v>3.9760000000000004</v>
      </c>
      <c r="BE882" t="s">
        <v>969</v>
      </c>
      <c r="BF882" s="55">
        <f t="shared" si="274"/>
        <v>0</v>
      </c>
      <c r="BG882" s="66"/>
      <c r="BH882" s="66"/>
      <c r="BI882" s="25"/>
      <c r="BJ882" s="25"/>
      <c r="BK882" s="20"/>
      <c r="BL882" s="24"/>
      <c r="BM882" s="25"/>
      <c r="BN882" s="25"/>
      <c r="BO882" s="25"/>
      <c r="BP882" s="126"/>
    </row>
    <row r="883" spans="1:68" hidden="1" x14ac:dyDescent="0.2">
      <c r="A883" s="56">
        <v>45409</v>
      </c>
      <c r="B883" s="60" t="s">
        <v>892</v>
      </c>
      <c r="C883" s="24" t="s">
        <v>1215</v>
      </c>
      <c r="D883" s="24" t="s">
        <v>573</v>
      </c>
      <c r="F883" s="74" t="s">
        <v>51</v>
      </c>
      <c r="G883" s="74" t="s">
        <v>121</v>
      </c>
      <c r="H883" s="24" t="s">
        <v>1216</v>
      </c>
      <c r="I883" s="61" t="s">
        <v>202</v>
      </c>
      <c r="J883" s="61" t="s">
        <v>156</v>
      </c>
      <c r="K883" s="27" t="s">
        <v>1217</v>
      </c>
      <c r="L883" s="122">
        <v>1</v>
      </c>
      <c r="M883" s="74" t="s">
        <v>105</v>
      </c>
      <c r="N883" s="60" t="s">
        <v>6</v>
      </c>
      <c r="R883" s="79">
        <v>6.5</v>
      </c>
      <c r="S883" s="65" t="s">
        <v>371</v>
      </c>
      <c r="T883" s="66" t="str">
        <f t="shared" si="276"/>
        <v>0.00</v>
      </c>
      <c r="U883" s="66">
        <f t="shared" si="277"/>
        <v>-1</v>
      </c>
      <c r="V883" s="66">
        <f t="shared" si="278"/>
        <v>142.35999999999999</v>
      </c>
      <c r="W883" s="66">
        <f t="shared" si="279"/>
        <v>1960.5</v>
      </c>
      <c r="X883" s="20">
        <f t="shared" si="280"/>
        <v>7.2614129048712062E-2</v>
      </c>
      <c r="Y883" s="67">
        <f t="shared" si="281"/>
        <v>1.4235999999999998</v>
      </c>
      <c r="Z883" s="68">
        <f t="shared" si="282"/>
        <v>14235.999999999998</v>
      </c>
      <c r="AA883" s="65" t="s">
        <v>52</v>
      </c>
      <c r="AU883" s="23" t="str">
        <f t="shared" si="272"/>
        <v/>
      </c>
      <c r="AV883" s="23">
        <f t="shared" si="273"/>
        <v>-1</v>
      </c>
      <c r="AW883" s="23" t="str">
        <f t="shared" si="275"/>
        <v/>
      </c>
      <c r="AX883" s="23" t="str">
        <f t="shared" si="284"/>
        <v/>
      </c>
      <c r="AY883" s="23" t="str">
        <f t="shared" si="285"/>
        <v/>
      </c>
      <c r="AZ883" s="23" t="s">
        <v>720</v>
      </c>
      <c r="BA883" s="25">
        <v>0</v>
      </c>
      <c r="BB883" s="25">
        <v>7.2</v>
      </c>
      <c r="BC883" s="25">
        <f t="shared" si="288"/>
        <v>6.2</v>
      </c>
      <c r="BD883" s="25">
        <f t="shared" si="289"/>
        <v>6.7660000000000009</v>
      </c>
      <c r="BE883" t="s">
        <v>969</v>
      </c>
      <c r="BF883" s="55">
        <f t="shared" si="274"/>
        <v>0</v>
      </c>
      <c r="BG883" s="66"/>
      <c r="BH883" s="66"/>
      <c r="BI883" s="25"/>
      <c r="BJ883" s="25"/>
      <c r="BK883" s="20"/>
      <c r="BL883" s="24"/>
      <c r="BM883" s="25"/>
      <c r="BN883" s="25"/>
      <c r="BO883" s="25"/>
      <c r="BP883" s="126"/>
    </row>
    <row r="884" spans="1:68" hidden="1" x14ac:dyDescent="0.2">
      <c r="A884" s="56">
        <v>45409</v>
      </c>
      <c r="B884" s="60" t="s">
        <v>892</v>
      </c>
      <c r="C884" s="24" t="s">
        <v>1218</v>
      </c>
      <c r="D884" s="24" t="s">
        <v>573</v>
      </c>
      <c r="F884" s="74" t="s">
        <v>51</v>
      </c>
      <c r="G884" s="74" t="s">
        <v>103</v>
      </c>
      <c r="H884" s="24" t="s">
        <v>185</v>
      </c>
      <c r="I884" s="24">
        <v>3</v>
      </c>
      <c r="J884" s="24">
        <v>18</v>
      </c>
      <c r="K884" s="27" t="s">
        <v>1219</v>
      </c>
      <c r="L884" s="122">
        <v>1</v>
      </c>
      <c r="M884" s="74" t="s">
        <v>105</v>
      </c>
      <c r="N884" s="60" t="s">
        <v>6</v>
      </c>
      <c r="R884" s="79">
        <v>7.5</v>
      </c>
      <c r="S884" s="65" t="s">
        <v>371</v>
      </c>
      <c r="T884" s="66" t="str">
        <f t="shared" si="276"/>
        <v>0.00</v>
      </c>
      <c r="U884" s="66">
        <f t="shared" si="277"/>
        <v>-1</v>
      </c>
      <c r="V884" s="66">
        <f t="shared" si="278"/>
        <v>141.35999999999999</v>
      </c>
      <c r="W884" s="66">
        <f t="shared" si="279"/>
        <v>1961.5</v>
      </c>
      <c r="X884" s="20">
        <f t="shared" si="280"/>
        <v>7.2067295437165432E-2</v>
      </c>
      <c r="Y884" s="67">
        <f t="shared" si="281"/>
        <v>1.4135999999999997</v>
      </c>
      <c r="Z884" s="68">
        <f t="shared" si="282"/>
        <v>14135.999999999998</v>
      </c>
      <c r="AA884" s="65" t="s">
        <v>52</v>
      </c>
      <c r="AU884" s="23">
        <f t="shared" si="272"/>
        <v>-1</v>
      </c>
      <c r="AV884" s="23" t="str">
        <f t="shared" si="273"/>
        <v/>
      </c>
      <c r="AW884" s="23" t="str">
        <f t="shared" si="275"/>
        <v/>
      </c>
      <c r="AX884" s="23" t="str">
        <f t="shared" si="284"/>
        <v/>
      </c>
      <c r="AY884" s="23" t="str">
        <f t="shared" si="285"/>
        <v/>
      </c>
      <c r="AZ884" s="23"/>
      <c r="BA884" s="25">
        <v>7.5</v>
      </c>
      <c r="BB884" s="25">
        <v>6.9</v>
      </c>
      <c r="BC884" s="25">
        <f t="shared" si="288"/>
        <v>5.9</v>
      </c>
      <c r="BD884" s="25">
        <f t="shared" si="289"/>
        <v>6.487000000000001</v>
      </c>
      <c r="BE884" t="s">
        <v>969</v>
      </c>
      <c r="BF884" s="55">
        <f t="shared" si="274"/>
        <v>0</v>
      </c>
      <c r="BG884" s="66"/>
      <c r="BH884" s="66"/>
      <c r="BI884" s="25"/>
      <c r="BJ884" s="25"/>
      <c r="BK884" s="20"/>
      <c r="BL884" s="24"/>
      <c r="BM884" s="25"/>
      <c r="BN884" s="25"/>
      <c r="BO884" s="25"/>
      <c r="BP884" s="126"/>
    </row>
    <row r="885" spans="1:68" hidden="1" x14ac:dyDescent="0.2">
      <c r="A885" s="56">
        <v>45409</v>
      </c>
      <c r="B885" s="60" t="s">
        <v>892</v>
      </c>
      <c r="C885" s="24" t="s">
        <v>1218</v>
      </c>
      <c r="D885" s="24" t="s">
        <v>573</v>
      </c>
      <c r="F885" s="74" t="s">
        <v>51</v>
      </c>
      <c r="G885" s="74" t="s">
        <v>103</v>
      </c>
      <c r="H885" s="24" t="s">
        <v>185</v>
      </c>
      <c r="I885" s="24">
        <v>3</v>
      </c>
      <c r="J885" s="24">
        <v>18</v>
      </c>
      <c r="K885" s="26" t="s">
        <v>1219</v>
      </c>
      <c r="L885" s="122">
        <v>2</v>
      </c>
      <c r="M885" s="74" t="s">
        <v>105</v>
      </c>
      <c r="N885" s="60" t="s">
        <v>7</v>
      </c>
      <c r="R885" s="79">
        <v>2.65</v>
      </c>
      <c r="S885" s="65" t="s">
        <v>371</v>
      </c>
      <c r="T885" s="66">
        <f t="shared" si="276"/>
        <v>5.3</v>
      </c>
      <c r="U885" s="66">
        <f t="shared" si="277"/>
        <v>3.3</v>
      </c>
      <c r="V885" s="66">
        <f t="shared" si="278"/>
        <v>144.66</v>
      </c>
      <c r="W885" s="66">
        <f t="shared" si="279"/>
        <v>1963.5</v>
      </c>
      <c r="X885" s="20">
        <f t="shared" si="280"/>
        <v>7.3674560733384256E-2</v>
      </c>
      <c r="Y885" s="67">
        <f t="shared" si="281"/>
        <v>1.4465999999999999</v>
      </c>
      <c r="Z885" s="68">
        <f t="shared" si="282"/>
        <v>14466</v>
      </c>
      <c r="AA885" s="65" t="s">
        <v>53</v>
      </c>
      <c r="AU885" s="23">
        <f t="shared" si="272"/>
        <v>3.3</v>
      </c>
      <c r="AV885" s="23" t="str">
        <f t="shared" si="273"/>
        <v/>
      </c>
      <c r="AW885" s="23" t="str">
        <f t="shared" si="275"/>
        <v/>
      </c>
      <c r="AX885" s="23" t="str">
        <f t="shared" si="284"/>
        <v/>
      </c>
      <c r="AY885" s="23" t="str">
        <f t="shared" si="285"/>
        <v/>
      </c>
      <c r="AZ885" s="23"/>
      <c r="BA885" s="25">
        <v>2.2999999999999998</v>
      </c>
      <c r="BB885" s="25">
        <v>2.48</v>
      </c>
      <c r="BC885" s="25">
        <f t="shared" si="288"/>
        <v>2.96</v>
      </c>
      <c r="BD885" s="25">
        <f t="shared" si="289"/>
        <v>2.3764000000000003</v>
      </c>
      <c r="BE885" t="s">
        <v>969</v>
      </c>
      <c r="BF885" s="55">
        <f t="shared" si="274"/>
        <v>0</v>
      </c>
      <c r="BG885" s="66"/>
      <c r="BH885" s="66"/>
      <c r="BI885" s="25"/>
      <c r="BJ885" s="25"/>
      <c r="BK885" s="20"/>
      <c r="BL885" s="24"/>
      <c r="BM885" s="25"/>
      <c r="BN885" s="25"/>
      <c r="BO885" s="25"/>
      <c r="BP885" s="126"/>
    </row>
    <row r="886" spans="1:68" hidden="1" x14ac:dyDescent="0.2">
      <c r="A886" s="56">
        <v>45411</v>
      </c>
      <c r="B886" s="60" t="s">
        <v>892</v>
      </c>
      <c r="C886" s="24" t="s">
        <v>940</v>
      </c>
      <c r="D886" s="24" t="s">
        <v>621</v>
      </c>
      <c r="F886" s="74" t="s">
        <v>51</v>
      </c>
      <c r="G886" s="74" t="s">
        <v>103</v>
      </c>
      <c r="H886" s="24" t="s">
        <v>1220</v>
      </c>
      <c r="I886" s="24">
        <v>1</v>
      </c>
      <c r="J886" s="24">
        <v>4</v>
      </c>
      <c r="K886" s="24" t="s">
        <v>1221</v>
      </c>
      <c r="L886" s="122">
        <v>1</v>
      </c>
      <c r="M886" s="74" t="s">
        <v>357</v>
      </c>
      <c r="N886" s="60" t="s">
        <v>6</v>
      </c>
      <c r="R886" s="79">
        <v>5</v>
      </c>
      <c r="S886" s="65" t="s">
        <v>363</v>
      </c>
      <c r="T886" s="66" t="str">
        <f t="shared" si="276"/>
        <v>0.00</v>
      </c>
      <c r="U886" s="66">
        <f t="shared" si="277"/>
        <v>-1</v>
      </c>
      <c r="V886" s="66">
        <f t="shared" si="278"/>
        <v>143.66</v>
      </c>
      <c r="W886" s="66">
        <f t="shared" si="279"/>
        <v>1964.5</v>
      </c>
      <c r="X886" s="20">
        <f t="shared" si="280"/>
        <v>7.3128022397556627E-2</v>
      </c>
      <c r="Y886" s="67">
        <f t="shared" si="281"/>
        <v>1.4365999999999999</v>
      </c>
      <c r="Z886" s="68">
        <f t="shared" si="282"/>
        <v>14366</v>
      </c>
      <c r="AA886" s="65" t="s">
        <v>52</v>
      </c>
      <c r="AU886" s="23">
        <f t="shared" si="272"/>
        <v>-1</v>
      </c>
      <c r="AV886" s="23" t="str">
        <f t="shared" si="273"/>
        <v/>
      </c>
      <c r="AW886" s="23" t="str">
        <f t="shared" si="275"/>
        <v/>
      </c>
      <c r="AX886" s="23" t="str">
        <f t="shared" si="284"/>
        <v/>
      </c>
      <c r="AY886" s="23" t="str">
        <f t="shared" si="285"/>
        <v/>
      </c>
      <c r="AZ886" s="23"/>
      <c r="BA886" s="25">
        <v>5</v>
      </c>
      <c r="BB886" s="25">
        <v>2.9</v>
      </c>
      <c r="BC886" s="25">
        <f t="shared" si="288"/>
        <v>1.9</v>
      </c>
      <c r="BD886" s="25">
        <f t="shared" si="289"/>
        <v>2.7669999999999999</v>
      </c>
      <c r="BE886" t="s">
        <v>969</v>
      </c>
      <c r="BF886" s="55">
        <f t="shared" si="274"/>
        <v>0</v>
      </c>
      <c r="BG886" s="66"/>
      <c r="BH886" s="66"/>
      <c r="BI886" s="25"/>
      <c r="BJ886" s="25"/>
      <c r="BK886" s="20"/>
      <c r="BL886" s="24"/>
      <c r="BM886" s="25"/>
      <c r="BN886" s="25"/>
      <c r="BO886" s="25"/>
      <c r="BP886" s="126"/>
    </row>
    <row r="887" spans="1:68" hidden="1" x14ac:dyDescent="0.2">
      <c r="A887" s="56">
        <v>45412</v>
      </c>
      <c r="B887" s="60" t="s">
        <v>892</v>
      </c>
      <c r="C887" s="24" t="s">
        <v>1222</v>
      </c>
      <c r="D887" s="24" t="s">
        <v>584</v>
      </c>
      <c r="F887" s="74" t="s">
        <v>51</v>
      </c>
      <c r="G887" s="74" t="s">
        <v>103</v>
      </c>
      <c r="H887" s="24" t="s">
        <v>85</v>
      </c>
      <c r="I887" s="24">
        <v>7</v>
      </c>
      <c r="J887" s="24">
        <v>11</v>
      </c>
      <c r="K887" s="24" t="s">
        <v>1223</v>
      </c>
      <c r="L887" s="122">
        <v>1</v>
      </c>
      <c r="M887" s="74" t="s">
        <v>105</v>
      </c>
      <c r="N887" s="60" t="s">
        <v>6</v>
      </c>
      <c r="R887" s="79">
        <v>7</v>
      </c>
      <c r="S887" s="65" t="s">
        <v>363</v>
      </c>
      <c r="T887" s="66" t="str">
        <f t="shared" si="276"/>
        <v>0.00</v>
      </c>
      <c r="U887" s="66">
        <f t="shared" si="277"/>
        <v>-1</v>
      </c>
      <c r="V887" s="66">
        <f t="shared" si="278"/>
        <v>142.66</v>
      </c>
      <c r="W887" s="66">
        <f t="shared" si="279"/>
        <v>1965.5</v>
      </c>
      <c r="X887" s="20">
        <f t="shared" si="280"/>
        <v>7.2582040193335029E-2</v>
      </c>
      <c r="Y887" s="67">
        <f t="shared" si="281"/>
        <v>1.4265999999999999</v>
      </c>
      <c r="Z887" s="68">
        <f t="shared" si="282"/>
        <v>14266</v>
      </c>
      <c r="AA887" s="65" t="s">
        <v>52</v>
      </c>
      <c r="AU887" s="23">
        <f t="shared" si="272"/>
        <v>-1</v>
      </c>
      <c r="AV887" s="23" t="str">
        <f t="shared" si="273"/>
        <v/>
      </c>
      <c r="AW887" s="23" t="str">
        <f t="shared" si="275"/>
        <v/>
      </c>
      <c r="AX887" s="23" t="str">
        <f t="shared" si="284"/>
        <v/>
      </c>
      <c r="AY887" s="23" t="str">
        <f t="shared" si="285"/>
        <v/>
      </c>
      <c r="AZ887" s="23"/>
      <c r="BA887" s="25">
        <v>9</v>
      </c>
      <c r="BB887" s="25">
        <v>5.9</v>
      </c>
      <c r="BC887" s="25">
        <f t="shared" si="288"/>
        <v>4.9000000000000004</v>
      </c>
      <c r="BD887" s="25">
        <f t="shared" si="289"/>
        <v>5.5570000000000004</v>
      </c>
      <c r="BE887" t="s">
        <v>970</v>
      </c>
      <c r="BF887" s="55">
        <f t="shared" si="274"/>
        <v>0</v>
      </c>
      <c r="BG887" s="66"/>
      <c r="BH887" s="66"/>
      <c r="BI887" s="25"/>
      <c r="BJ887" s="25"/>
      <c r="BK887" s="20"/>
      <c r="BL887" s="24"/>
      <c r="BM887" s="25"/>
      <c r="BN887" s="25"/>
      <c r="BO887" s="25"/>
      <c r="BP887" s="126"/>
    </row>
    <row r="888" spans="1:68" hidden="1" x14ac:dyDescent="0.2">
      <c r="A888" s="56">
        <v>45412</v>
      </c>
      <c r="B888" s="60" t="s">
        <v>892</v>
      </c>
      <c r="C888" s="24" t="s">
        <v>1222</v>
      </c>
      <c r="D888" s="24" t="s">
        <v>584</v>
      </c>
      <c r="F888" s="74" t="s">
        <v>51</v>
      </c>
      <c r="G888" s="74" t="s">
        <v>103</v>
      </c>
      <c r="H888" s="24" t="s">
        <v>85</v>
      </c>
      <c r="I888" s="24">
        <v>7</v>
      </c>
      <c r="J888" s="24">
        <v>11</v>
      </c>
      <c r="K888" s="24" t="s">
        <v>1223</v>
      </c>
      <c r="L888" s="122">
        <v>2</v>
      </c>
      <c r="M888" s="74" t="s">
        <v>105</v>
      </c>
      <c r="N888" s="60" t="s">
        <v>7</v>
      </c>
      <c r="R888" s="79">
        <v>2.6</v>
      </c>
      <c r="S888" s="65" t="s">
        <v>363</v>
      </c>
      <c r="T888" s="66" t="str">
        <f t="shared" si="276"/>
        <v>0.00</v>
      </c>
      <c r="U888" s="66">
        <f t="shared" si="277"/>
        <v>-2</v>
      </c>
      <c r="V888" s="66">
        <f t="shared" si="278"/>
        <v>140.66</v>
      </c>
      <c r="W888" s="66">
        <f t="shared" si="279"/>
        <v>1967.5</v>
      </c>
      <c r="X888" s="20">
        <f t="shared" si="280"/>
        <v>7.149174078780178E-2</v>
      </c>
      <c r="Y888" s="67">
        <f t="shared" si="281"/>
        <v>1.4066000000000001</v>
      </c>
      <c r="Z888" s="68">
        <f t="shared" si="282"/>
        <v>14066</v>
      </c>
      <c r="AA888" s="65" t="s">
        <v>52</v>
      </c>
      <c r="AU888" s="23">
        <f t="shared" si="272"/>
        <v>-2</v>
      </c>
      <c r="AV888" s="23" t="str">
        <f t="shared" si="273"/>
        <v/>
      </c>
      <c r="AW888" s="23" t="str">
        <f t="shared" si="275"/>
        <v/>
      </c>
      <c r="AX888" s="23" t="str">
        <f t="shared" si="284"/>
        <v/>
      </c>
      <c r="AY888" s="23" t="str">
        <f t="shared" si="285"/>
        <v/>
      </c>
      <c r="AZ888" s="23"/>
      <c r="BA888" s="25">
        <v>2.4</v>
      </c>
      <c r="BB888" s="25">
        <v>2.42</v>
      </c>
      <c r="BC888" s="25">
        <f t="shared" si="288"/>
        <v>2.84</v>
      </c>
      <c r="BD888" s="25">
        <f t="shared" si="289"/>
        <v>2.3205999999999998</v>
      </c>
      <c r="BE888" t="s">
        <v>970</v>
      </c>
      <c r="BF888" s="55">
        <f t="shared" si="274"/>
        <v>0</v>
      </c>
      <c r="BG888" s="66"/>
      <c r="BH888" s="66"/>
      <c r="BI888" s="25"/>
      <c r="BJ888" s="25"/>
      <c r="BK888" s="20"/>
      <c r="BL888" s="24"/>
      <c r="BM888" s="25"/>
      <c r="BN888" s="25"/>
      <c r="BO888" s="25"/>
      <c r="BP888" s="126"/>
    </row>
    <row r="889" spans="1:68" hidden="1" x14ac:dyDescent="0.2">
      <c r="A889" s="56">
        <v>45412</v>
      </c>
      <c r="B889" s="60" t="s">
        <v>892</v>
      </c>
      <c r="C889" s="24" t="s">
        <v>1222</v>
      </c>
      <c r="D889" s="24" t="s">
        <v>584</v>
      </c>
      <c r="F889" s="74" t="s">
        <v>51</v>
      </c>
      <c r="G889" s="74" t="s">
        <v>152</v>
      </c>
      <c r="H889" s="24" t="s">
        <v>528</v>
      </c>
      <c r="I889" s="24">
        <v>4</v>
      </c>
      <c r="J889" s="24">
        <v>10</v>
      </c>
      <c r="K889" s="24" t="s">
        <v>1224</v>
      </c>
      <c r="L889" s="122">
        <v>1</v>
      </c>
      <c r="M889" s="74" t="s">
        <v>105</v>
      </c>
      <c r="N889" s="60" t="s">
        <v>6</v>
      </c>
      <c r="R889" s="79">
        <v>8</v>
      </c>
      <c r="S889" s="65" t="s">
        <v>363</v>
      </c>
      <c r="T889" s="66" t="str">
        <f t="shared" si="276"/>
        <v>0.00</v>
      </c>
      <c r="U889" s="66">
        <f t="shared" si="277"/>
        <v>-1</v>
      </c>
      <c r="V889" s="66">
        <f t="shared" si="278"/>
        <v>139.66</v>
      </c>
      <c r="W889" s="66">
        <f t="shared" si="279"/>
        <v>1968.5</v>
      </c>
      <c r="X889" s="20">
        <f t="shared" si="280"/>
        <v>7.0947421894843793E-2</v>
      </c>
      <c r="Y889" s="67">
        <f t="shared" si="281"/>
        <v>1.3966000000000001</v>
      </c>
      <c r="Z889" s="68">
        <f t="shared" si="282"/>
        <v>13966</v>
      </c>
      <c r="AA889" s="65" t="s">
        <v>52</v>
      </c>
      <c r="AU889" s="23" t="str">
        <f t="shared" si="272"/>
        <v/>
      </c>
      <c r="AV889" s="23" t="str">
        <f t="shared" si="273"/>
        <v/>
      </c>
      <c r="AW889" s="23">
        <f t="shared" si="275"/>
        <v>-1</v>
      </c>
      <c r="AX889" s="23" t="str">
        <f t="shared" si="284"/>
        <v/>
      </c>
      <c r="AY889" s="23" t="str">
        <f t="shared" si="285"/>
        <v/>
      </c>
      <c r="AZ889" s="23"/>
      <c r="BA889" s="25">
        <v>0</v>
      </c>
      <c r="BB889" s="25">
        <v>4.0999999999999996</v>
      </c>
      <c r="BC889" s="25">
        <f t="shared" si="288"/>
        <v>3.0999999999999996</v>
      </c>
      <c r="BD889" s="25">
        <f t="shared" si="289"/>
        <v>3.883</v>
      </c>
      <c r="BE889" t="s">
        <v>969</v>
      </c>
      <c r="BF889" s="55">
        <f t="shared" si="274"/>
        <v>0</v>
      </c>
      <c r="BG889" s="66"/>
      <c r="BH889" s="66"/>
      <c r="BI889" s="25"/>
      <c r="BJ889" s="25"/>
      <c r="BK889" s="20"/>
      <c r="BL889" s="24"/>
      <c r="BM889" s="25"/>
      <c r="BN889" s="25"/>
      <c r="BO889" s="25"/>
      <c r="BP889" s="126"/>
    </row>
    <row r="890" spans="1:68" hidden="1" x14ac:dyDescent="0.2">
      <c r="A890" s="56">
        <v>45413</v>
      </c>
      <c r="B890" s="60" t="s">
        <v>892</v>
      </c>
      <c r="C890" s="24" t="s">
        <v>1093</v>
      </c>
      <c r="D890" s="24" t="s">
        <v>397</v>
      </c>
      <c r="F890" s="74" t="s">
        <v>51</v>
      </c>
      <c r="G890" s="74" t="s">
        <v>121</v>
      </c>
      <c r="H890" s="24" t="s">
        <v>581</v>
      </c>
      <c r="I890" s="24">
        <v>8</v>
      </c>
      <c r="J890" s="24">
        <v>5</v>
      </c>
      <c r="K890" s="87" t="s">
        <v>1227</v>
      </c>
      <c r="L890" s="122">
        <v>2</v>
      </c>
      <c r="M890" s="74" t="s">
        <v>105</v>
      </c>
      <c r="N890" s="60" t="s">
        <v>6</v>
      </c>
      <c r="R890" s="79">
        <v>3.2</v>
      </c>
      <c r="S890" s="65" t="s">
        <v>373</v>
      </c>
      <c r="T890" s="66" t="str">
        <f t="shared" si="276"/>
        <v>0.00</v>
      </c>
      <c r="U890" s="66">
        <f t="shared" si="277"/>
        <v>-2</v>
      </c>
      <c r="V890" s="66">
        <f t="shared" si="278"/>
        <v>137.66</v>
      </c>
      <c r="W890" s="66">
        <f t="shared" si="279"/>
        <v>1970.5</v>
      </c>
      <c r="X890" s="20">
        <f t="shared" si="280"/>
        <v>6.9860441512306526E-2</v>
      </c>
      <c r="Y890" s="67">
        <f t="shared" si="281"/>
        <v>1.3766</v>
      </c>
      <c r="Z890" s="68">
        <f t="shared" si="282"/>
        <v>13766</v>
      </c>
      <c r="AA890" s="65" t="s">
        <v>52</v>
      </c>
      <c r="AU890" s="23" t="str">
        <f t="shared" si="272"/>
        <v/>
      </c>
      <c r="AV890" s="23">
        <f t="shared" si="273"/>
        <v>-2</v>
      </c>
      <c r="AW890" s="23" t="str">
        <f t="shared" si="275"/>
        <v/>
      </c>
      <c r="AX890" s="23" t="str">
        <f t="shared" si="284"/>
        <v/>
      </c>
      <c r="AY890" s="23" t="str">
        <f t="shared" si="285"/>
        <v/>
      </c>
      <c r="AZ890" s="23" t="s">
        <v>720</v>
      </c>
      <c r="BA890" s="25">
        <v>0</v>
      </c>
      <c r="BB890" s="25">
        <v>3.48</v>
      </c>
      <c r="BC890" s="25">
        <f t="shared" si="288"/>
        <v>4.96</v>
      </c>
      <c r="BD890" s="25">
        <f t="shared" si="289"/>
        <v>3.3064</v>
      </c>
      <c r="BE890" t="s">
        <v>970</v>
      </c>
      <c r="BF890" s="55">
        <f t="shared" si="274"/>
        <v>0</v>
      </c>
      <c r="BG890" s="66"/>
      <c r="BH890" s="66"/>
      <c r="BI890" s="25"/>
      <c r="BJ890" s="25"/>
      <c r="BK890" s="20"/>
      <c r="BL890" s="24"/>
      <c r="BM890" s="25"/>
      <c r="BN890" s="25"/>
      <c r="BO890" s="25"/>
      <c r="BP890" s="126"/>
    </row>
    <row r="891" spans="1:68" hidden="1" x14ac:dyDescent="0.2">
      <c r="A891" s="56">
        <v>45413</v>
      </c>
      <c r="B891" s="60" t="s">
        <v>892</v>
      </c>
      <c r="C891" s="24" t="s">
        <v>989</v>
      </c>
      <c r="D891" s="24" t="s">
        <v>397</v>
      </c>
      <c r="F891" s="74" t="s">
        <v>51</v>
      </c>
      <c r="G891" s="74" t="s">
        <v>121</v>
      </c>
      <c r="H891" s="24" t="s">
        <v>1228</v>
      </c>
      <c r="I891" s="24">
        <v>3</v>
      </c>
      <c r="J891" s="24">
        <v>5</v>
      </c>
      <c r="K891" s="24" t="s">
        <v>1229</v>
      </c>
      <c r="L891" s="122">
        <v>1</v>
      </c>
      <c r="M891" s="74" t="s">
        <v>105</v>
      </c>
      <c r="N891" s="60" t="s">
        <v>6</v>
      </c>
      <c r="R891" s="79">
        <v>15</v>
      </c>
      <c r="S891" s="65" t="s">
        <v>363</v>
      </c>
      <c r="T891" s="66" t="str">
        <f t="shared" si="276"/>
        <v>0.00</v>
      </c>
      <c r="U891" s="66">
        <f t="shared" si="277"/>
        <v>-1</v>
      </c>
      <c r="V891" s="66">
        <f t="shared" si="278"/>
        <v>136.66</v>
      </c>
      <c r="W891" s="66">
        <f t="shared" si="279"/>
        <v>1971.5</v>
      </c>
      <c r="X891" s="20">
        <f t="shared" si="280"/>
        <v>6.9317778341364447E-2</v>
      </c>
      <c r="Y891" s="67">
        <f t="shared" si="281"/>
        <v>1.3666</v>
      </c>
      <c r="Z891" s="68">
        <f t="shared" si="282"/>
        <v>13666</v>
      </c>
      <c r="AA891" s="65" t="s">
        <v>52</v>
      </c>
      <c r="AU891" s="23" t="str">
        <f t="shared" si="272"/>
        <v/>
      </c>
      <c r="AV891" s="23">
        <f t="shared" si="273"/>
        <v>-1</v>
      </c>
      <c r="AW891" s="23" t="str">
        <f t="shared" si="275"/>
        <v/>
      </c>
      <c r="AX891" s="23" t="str">
        <f t="shared" si="284"/>
        <v/>
      </c>
      <c r="AY891" s="23" t="str">
        <f t="shared" si="285"/>
        <v/>
      </c>
      <c r="AZ891" s="23" t="s">
        <v>720</v>
      </c>
      <c r="BA891" s="25">
        <v>0</v>
      </c>
      <c r="BB891" s="25">
        <v>26</v>
      </c>
      <c r="BC891" s="25">
        <f t="shared" si="288"/>
        <v>25</v>
      </c>
      <c r="BD891" s="25">
        <f t="shared" si="289"/>
        <v>24.25</v>
      </c>
      <c r="BE891" t="s">
        <v>969</v>
      </c>
      <c r="BF891" s="55">
        <f t="shared" si="274"/>
        <v>0</v>
      </c>
      <c r="BG891" s="66"/>
      <c r="BH891" s="66"/>
      <c r="BI891" s="25"/>
      <c r="BJ891" s="25"/>
      <c r="BK891" s="20"/>
      <c r="BL891" s="24"/>
      <c r="BM891" s="25"/>
      <c r="BN891" s="25"/>
      <c r="BO891" s="25"/>
      <c r="BP891" s="126"/>
    </row>
    <row r="892" spans="1:68" hidden="1" x14ac:dyDescent="0.2">
      <c r="A892" s="56">
        <v>45413</v>
      </c>
      <c r="B892" s="60" t="s">
        <v>892</v>
      </c>
      <c r="C892" s="24" t="s">
        <v>1225</v>
      </c>
      <c r="D892" s="24" t="s">
        <v>397</v>
      </c>
      <c r="F892" s="74" t="s">
        <v>51</v>
      </c>
      <c r="G892" s="74" t="s">
        <v>103</v>
      </c>
      <c r="H892" s="24" t="s">
        <v>194</v>
      </c>
      <c r="I892" s="24">
        <v>4</v>
      </c>
      <c r="J892" s="24">
        <v>2</v>
      </c>
      <c r="K892" s="26" t="s">
        <v>1226</v>
      </c>
      <c r="L892" s="122">
        <v>1</v>
      </c>
      <c r="M892" s="74" t="s">
        <v>105</v>
      </c>
      <c r="N892" s="60" t="s">
        <v>6</v>
      </c>
      <c r="R892" s="79">
        <v>6</v>
      </c>
      <c r="S892" s="65" t="s">
        <v>372</v>
      </c>
      <c r="T892" s="66">
        <f t="shared" si="276"/>
        <v>6</v>
      </c>
      <c r="U892" s="66">
        <f t="shared" si="277"/>
        <v>5</v>
      </c>
      <c r="V892" s="66">
        <f t="shared" si="278"/>
        <v>141.66</v>
      </c>
      <c r="W892" s="66">
        <f t="shared" si="279"/>
        <v>1972.5</v>
      </c>
      <c r="X892" s="20">
        <f t="shared" si="280"/>
        <v>7.1817490494296574E-2</v>
      </c>
      <c r="Y892" s="67">
        <f t="shared" si="281"/>
        <v>1.4165999999999999</v>
      </c>
      <c r="Z892" s="68">
        <f t="shared" si="282"/>
        <v>14166</v>
      </c>
      <c r="AA892" s="65" t="s">
        <v>53</v>
      </c>
      <c r="AU892" s="23">
        <f t="shared" si="272"/>
        <v>5</v>
      </c>
      <c r="AV892" s="23" t="str">
        <f t="shared" si="273"/>
        <v/>
      </c>
      <c r="AW892" s="23" t="str">
        <f t="shared" si="275"/>
        <v/>
      </c>
      <c r="AX892" s="23" t="str">
        <f t="shared" si="284"/>
        <v/>
      </c>
      <c r="AY892" s="23" t="str">
        <f t="shared" si="285"/>
        <v/>
      </c>
      <c r="AZ892" s="23"/>
      <c r="BA892" s="25">
        <v>6</v>
      </c>
      <c r="BB892" s="25">
        <v>7.2</v>
      </c>
      <c r="BC892" s="25">
        <f t="shared" si="288"/>
        <v>6.2</v>
      </c>
      <c r="BD892" s="25">
        <f t="shared" si="289"/>
        <v>6.7660000000000009</v>
      </c>
      <c r="BE892" t="s">
        <v>970</v>
      </c>
      <c r="BF892" s="55">
        <f t="shared" si="274"/>
        <v>0</v>
      </c>
      <c r="BG892" s="66"/>
      <c r="BH892" s="66"/>
      <c r="BI892" s="25"/>
      <c r="BJ892" s="25"/>
      <c r="BK892" s="20"/>
      <c r="BL892" s="24"/>
      <c r="BM892" s="25"/>
      <c r="BN892" s="25"/>
      <c r="BO892" s="25"/>
      <c r="BP892" s="126"/>
    </row>
    <row r="893" spans="1:68" hidden="1" x14ac:dyDescent="0.2">
      <c r="A893" s="56">
        <v>45414</v>
      </c>
      <c r="B893" s="60" t="s">
        <v>892</v>
      </c>
      <c r="C893" s="24" t="s">
        <v>1051</v>
      </c>
      <c r="D893" s="24" t="s">
        <v>398</v>
      </c>
      <c r="F893" s="74" t="s">
        <v>51</v>
      </c>
      <c r="G893" s="74" t="s">
        <v>103</v>
      </c>
      <c r="H893" s="24" t="s">
        <v>59</v>
      </c>
      <c r="I893" s="24">
        <v>2</v>
      </c>
      <c r="J893" s="24">
        <v>6</v>
      </c>
      <c r="K893" s="87" t="s">
        <v>1230</v>
      </c>
      <c r="L893" s="122">
        <v>2</v>
      </c>
      <c r="M893" s="74" t="s">
        <v>105</v>
      </c>
      <c r="N893" s="60" t="s">
        <v>6</v>
      </c>
      <c r="R893" s="79">
        <v>3.1</v>
      </c>
      <c r="S893" s="65" t="s">
        <v>373</v>
      </c>
      <c r="T893" s="66" t="str">
        <f t="shared" si="276"/>
        <v>0.00</v>
      </c>
      <c r="U893" s="66">
        <f t="shared" si="277"/>
        <v>-2</v>
      </c>
      <c r="V893" s="66">
        <f t="shared" si="278"/>
        <v>139.66</v>
      </c>
      <c r="W893" s="66">
        <f t="shared" si="279"/>
        <v>1974.5</v>
      </c>
      <c r="X893" s="20">
        <f t="shared" si="280"/>
        <v>7.073183084325145E-2</v>
      </c>
      <c r="Y893" s="67">
        <f t="shared" si="281"/>
        <v>1.3966000000000001</v>
      </c>
      <c r="Z893" s="68">
        <f t="shared" si="282"/>
        <v>13966</v>
      </c>
      <c r="AA893" s="65" t="s">
        <v>52</v>
      </c>
      <c r="AU893" s="23">
        <f t="shared" si="272"/>
        <v>-2</v>
      </c>
      <c r="AV893" s="23" t="str">
        <f t="shared" si="273"/>
        <v/>
      </c>
      <c r="AW893" s="23" t="str">
        <f t="shared" si="275"/>
        <v/>
      </c>
      <c r="AX893" s="23" t="str">
        <f t="shared" si="284"/>
        <v/>
      </c>
      <c r="AY893" s="23" t="str">
        <f t="shared" si="285"/>
        <v/>
      </c>
      <c r="AZ893" s="23"/>
      <c r="BA893" s="25">
        <v>4.8</v>
      </c>
      <c r="BB893" s="25">
        <v>4.74</v>
      </c>
      <c r="BC893" s="25">
        <f t="shared" si="288"/>
        <v>7.48</v>
      </c>
      <c r="BD893" s="25">
        <f t="shared" si="289"/>
        <v>4.4782000000000002</v>
      </c>
      <c r="BE893" t="s">
        <v>969</v>
      </c>
      <c r="BF893" s="55">
        <f t="shared" si="274"/>
        <v>0</v>
      </c>
      <c r="BG893" s="66"/>
      <c r="BH893" s="66"/>
      <c r="BI893" s="25"/>
      <c r="BJ893" s="25"/>
      <c r="BK893" s="20"/>
      <c r="BL893" s="24"/>
      <c r="BM893" s="25"/>
      <c r="BN893" s="25"/>
      <c r="BO893" s="25"/>
      <c r="BP893" s="126"/>
    </row>
    <row r="894" spans="1:68" hidden="1" x14ac:dyDescent="0.2">
      <c r="A894" s="56">
        <v>45414</v>
      </c>
      <c r="B894" s="60" t="s">
        <v>892</v>
      </c>
      <c r="C894" s="24" t="s">
        <v>1235</v>
      </c>
      <c r="D894" s="24" t="s">
        <v>398</v>
      </c>
      <c r="F894" s="74" t="s">
        <v>51</v>
      </c>
      <c r="G894" s="74" t="s">
        <v>14</v>
      </c>
      <c r="H894" s="24" t="s">
        <v>1241</v>
      </c>
      <c r="K894" s="24" t="s">
        <v>1236</v>
      </c>
      <c r="L894" s="122">
        <v>1</v>
      </c>
      <c r="M894" s="74" t="s">
        <v>105</v>
      </c>
      <c r="N894" s="60" t="s">
        <v>6</v>
      </c>
      <c r="R894" s="79">
        <v>3.8</v>
      </c>
      <c r="S894" s="65" t="s">
        <v>363</v>
      </c>
      <c r="T894" s="66" t="str">
        <f t="shared" si="276"/>
        <v>0.00</v>
      </c>
      <c r="U894" s="66">
        <f t="shared" si="277"/>
        <v>-1</v>
      </c>
      <c r="V894" s="66">
        <f t="shared" si="278"/>
        <v>138.66</v>
      </c>
      <c r="W894" s="66">
        <f t="shared" si="279"/>
        <v>1975.5</v>
      </c>
      <c r="X894" s="20">
        <f t="shared" si="280"/>
        <v>7.0189825360668187E-2</v>
      </c>
      <c r="Y894" s="67">
        <f t="shared" si="281"/>
        <v>1.3866000000000001</v>
      </c>
      <c r="Z894" s="68">
        <f t="shared" si="282"/>
        <v>13866</v>
      </c>
      <c r="AA894" s="65" t="s">
        <v>52</v>
      </c>
      <c r="AU894" s="23" t="str">
        <f t="shared" si="272"/>
        <v/>
      </c>
      <c r="AV894" s="23" t="str">
        <f t="shared" si="273"/>
        <v/>
      </c>
      <c r="AW894" s="23" t="str">
        <f t="shared" si="275"/>
        <v/>
      </c>
      <c r="AX894" s="23">
        <f t="shared" si="284"/>
        <v>-1</v>
      </c>
      <c r="AY894" s="23" t="str">
        <f t="shared" si="285"/>
        <v/>
      </c>
      <c r="AZ894" s="23"/>
      <c r="BA894" s="25">
        <v>0</v>
      </c>
      <c r="BB894" s="25">
        <v>0</v>
      </c>
      <c r="BC894" s="25">
        <f t="shared" si="288"/>
        <v>-1</v>
      </c>
      <c r="BD894" s="25">
        <f>0.94*(BB894-1)+1</f>
        <v>6.0000000000000053E-2</v>
      </c>
      <c r="BE894" t="s">
        <v>969</v>
      </c>
      <c r="BF894" s="55">
        <f t="shared" si="274"/>
        <v>0</v>
      </c>
      <c r="BG894" s="66"/>
      <c r="BH894" s="66"/>
      <c r="BI894" s="25"/>
      <c r="BJ894" s="25"/>
      <c r="BK894" s="20"/>
      <c r="BL894" s="24"/>
      <c r="BM894" s="25"/>
      <c r="BN894" s="25"/>
      <c r="BO894" s="25"/>
      <c r="BP894" s="126"/>
    </row>
    <row r="895" spans="1:68" hidden="1" x14ac:dyDescent="0.2">
      <c r="A895" s="56">
        <v>45415</v>
      </c>
      <c r="B895" s="60" t="s">
        <v>892</v>
      </c>
      <c r="C895" s="24" t="s">
        <v>1231</v>
      </c>
      <c r="D895" s="24" t="s">
        <v>1232</v>
      </c>
      <c r="F895" s="74" t="s">
        <v>51</v>
      </c>
      <c r="G895" s="74" t="s">
        <v>103</v>
      </c>
      <c r="H895" s="24" t="s">
        <v>519</v>
      </c>
      <c r="I895" s="24">
        <v>6</v>
      </c>
      <c r="J895" s="24">
        <v>10</v>
      </c>
      <c r="K895" s="24" t="s">
        <v>1233</v>
      </c>
      <c r="L895" s="122">
        <v>1</v>
      </c>
      <c r="M895" s="74" t="s">
        <v>105</v>
      </c>
      <c r="N895" s="60" t="s">
        <v>6</v>
      </c>
      <c r="R895" s="79">
        <v>8.3699999999999992</v>
      </c>
      <c r="S895" s="65" t="s">
        <v>363</v>
      </c>
      <c r="T895" s="66" t="str">
        <f t="shared" si="276"/>
        <v>0.00</v>
      </c>
      <c r="U895" s="66">
        <f t="shared" si="277"/>
        <v>-1</v>
      </c>
      <c r="V895" s="66">
        <f t="shared" si="278"/>
        <v>137.66</v>
      </c>
      <c r="W895" s="66">
        <f t="shared" si="279"/>
        <v>1976.5</v>
      </c>
      <c r="X895" s="20">
        <f t="shared" si="280"/>
        <v>6.9648368327852261E-2</v>
      </c>
      <c r="Y895" s="67">
        <f t="shared" si="281"/>
        <v>1.3766</v>
      </c>
      <c r="Z895" s="68">
        <f t="shared" si="282"/>
        <v>13766</v>
      </c>
      <c r="AA895" s="65" t="s">
        <v>52</v>
      </c>
      <c r="AU895" s="23">
        <f t="shared" si="272"/>
        <v>-1</v>
      </c>
      <c r="AV895" s="23" t="str">
        <f t="shared" si="273"/>
        <v/>
      </c>
      <c r="AW895" s="23" t="str">
        <f t="shared" si="275"/>
        <v/>
      </c>
      <c r="AX895" s="23" t="str">
        <f t="shared" si="284"/>
        <v/>
      </c>
      <c r="AY895" s="23" t="str">
        <f t="shared" si="285"/>
        <v/>
      </c>
      <c r="AZ895" s="23"/>
      <c r="BA895" s="25">
        <v>26.4</v>
      </c>
      <c r="BB895" s="25">
        <v>37.880000000000003</v>
      </c>
      <c r="BC895" s="25">
        <f t="shared" si="288"/>
        <v>36.880000000000003</v>
      </c>
      <c r="BD895" s="25">
        <f t="shared" ref="BD895:BD930" si="290">0.93*(BB895-1)+1</f>
        <v>35.298400000000001</v>
      </c>
      <c r="BE895" t="s">
        <v>970</v>
      </c>
      <c r="BF895" s="55">
        <f t="shared" si="274"/>
        <v>0</v>
      </c>
      <c r="BG895" s="66"/>
      <c r="BH895" s="66"/>
      <c r="BI895" s="25"/>
      <c r="BJ895" s="25"/>
      <c r="BK895" s="20"/>
      <c r="BL895" s="24"/>
      <c r="BM895" s="25"/>
      <c r="BN895" s="25"/>
      <c r="BO895" s="25"/>
      <c r="BP895" s="126"/>
    </row>
    <row r="896" spans="1:68" hidden="1" x14ac:dyDescent="0.2">
      <c r="A896" s="56">
        <v>45415</v>
      </c>
      <c r="B896" s="60" t="s">
        <v>892</v>
      </c>
      <c r="C896" s="24" t="s">
        <v>1231</v>
      </c>
      <c r="D896" s="24" t="s">
        <v>562</v>
      </c>
      <c r="F896" s="74" t="s">
        <v>51</v>
      </c>
      <c r="G896" s="74" t="s">
        <v>103</v>
      </c>
      <c r="H896" s="24" t="s">
        <v>519</v>
      </c>
      <c r="I896" s="24">
        <v>10</v>
      </c>
      <c r="J896" s="24">
        <v>1</v>
      </c>
      <c r="K896" s="24" t="s">
        <v>1234</v>
      </c>
      <c r="L896" s="122">
        <v>2</v>
      </c>
      <c r="M896" s="74" t="s">
        <v>105</v>
      </c>
      <c r="N896" s="60" t="s">
        <v>6</v>
      </c>
      <c r="R896" s="79">
        <v>4.4000000000000004</v>
      </c>
      <c r="S896" s="65" t="s">
        <v>371</v>
      </c>
      <c r="T896" s="66" t="str">
        <f t="shared" si="276"/>
        <v>0.00</v>
      </c>
      <c r="U896" s="66">
        <f t="shared" si="277"/>
        <v>-2</v>
      </c>
      <c r="V896" s="66">
        <f t="shared" si="278"/>
        <v>135.66</v>
      </c>
      <c r="W896" s="66">
        <f t="shared" si="279"/>
        <v>1978.5</v>
      </c>
      <c r="X896" s="20">
        <f t="shared" si="280"/>
        <v>6.8567096285064438E-2</v>
      </c>
      <c r="Y896" s="67">
        <f t="shared" si="281"/>
        <v>1.3566</v>
      </c>
      <c r="Z896" s="68">
        <f t="shared" si="282"/>
        <v>13566</v>
      </c>
      <c r="AA896" s="65" t="s">
        <v>52</v>
      </c>
      <c r="AU896" s="23">
        <f t="shared" si="272"/>
        <v>-2</v>
      </c>
      <c r="AV896" s="23" t="str">
        <f t="shared" si="273"/>
        <v/>
      </c>
      <c r="AW896" s="23" t="str">
        <f t="shared" si="275"/>
        <v/>
      </c>
      <c r="AX896" s="23" t="str">
        <f t="shared" si="284"/>
        <v/>
      </c>
      <c r="AY896" s="23" t="str">
        <f t="shared" si="285"/>
        <v/>
      </c>
      <c r="AZ896" s="23"/>
      <c r="BA896" s="25">
        <v>2.8</v>
      </c>
      <c r="BB896" s="25">
        <v>2.61</v>
      </c>
      <c r="BC896" s="25">
        <f t="shared" si="288"/>
        <v>3.2199999999999998</v>
      </c>
      <c r="BD896" s="25">
        <f t="shared" si="290"/>
        <v>2.4973000000000001</v>
      </c>
      <c r="BE896" t="s">
        <v>970</v>
      </c>
      <c r="BF896" s="55">
        <f t="shared" si="274"/>
        <v>0</v>
      </c>
      <c r="BG896" s="66"/>
      <c r="BH896" s="66"/>
      <c r="BI896" s="25"/>
      <c r="BJ896" s="25"/>
      <c r="BK896" s="20"/>
      <c r="BL896" s="24"/>
      <c r="BM896" s="25"/>
      <c r="BN896" s="25"/>
      <c r="BO896" s="25"/>
      <c r="BP896" s="126"/>
    </row>
    <row r="897" spans="1:68" hidden="1" x14ac:dyDescent="0.2">
      <c r="A897" s="56">
        <v>45415</v>
      </c>
      <c r="B897" s="60" t="s">
        <v>892</v>
      </c>
      <c r="C897" s="24" t="s">
        <v>1238</v>
      </c>
      <c r="D897" s="24" t="s">
        <v>562</v>
      </c>
      <c r="F897" s="74" t="s">
        <v>51</v>
      </c>
      <c r="G897" s="74" t="s">
        <v>103</v>
      </c>
      <c r="H897" s="24" t="s">
        <v>59</v>
      </c>
      <c r="I897" s="24">
        <v>6</v>
      </c>
      <c r="J897" s="24">
        <v>11</v>
      </c>
      <c r="K897" s="24" t="s">
        <v>1237</v>
      </c>
      <c r="L897" s="122">
        <v>2</v>
      </c>
      <c r="M897" s="74" t="s">
        <v>105</v>
      </c>
      <c r="N897" s="60" t="s">
        <v>6</v>
      </c>
      <c r="R897" s="79">
        <v>3.7</v>
      </c>
      <c r="S897" s="65" t="s">
        <v>371</v>
      </c>
      <c r="T897" s="66" t="str">
        <f t="shared" si="276"/>
        <v>0.00</v>
      </c>
      <c r="U897" s="66">
        <f t="shared" si="277"/>
        <v>-2</v>
      </c>
      <c r="V897" s="66">
        <f t="shared" si="278"/>
        <v>133.66</v>
      </c>
      <c r="W897" s="66">
        <f t="shared" si="279"/>
        <v>1980.5</v>
      </c>
      <c r="X897" s="20">
        <f t="shared" si="280"/>
        <v>6.748800807876798E-2</v>
      </c>
      <c r="Y897" s="67">
        <f t="shared" si="281"/>
        <v>1.3366</v>
      </c>
      <c r="Z897" s="68">
        <f t="shared" si="282"/>
        <v>13366</v>
      </c>
      <c r="AA897" s="65" t="s">
        <v>52</v>
      </c>
      <c r="AU897" s="23">
        <f t="shared" si="272"/>
        <v>-2</v>
      </c>
      <c r="AV897" s="23" t="str">
        <f t="shared" si="273"/>
        <v/>
      </c>
      <c r="AW897" s="23" t="str">
        <f t="shared" si="275"/>
        <v/>
      </c>
      <c r="AX897" s="23" t="str">
        <f t="shared" si="284"/>
        <v/>
      </c>
      <c r="AY897" s="23" t="str">
        <f t="shared" si="285"/>
        <v/>
      </c>
      <c r="AZ897" s="23"/>
      <c r="BA897" s="25">
        <v>3.1</v>
      </c>
      <c r="BB897" s="25">
        <v>2.84</v>
      </c>
      <c r="BC897" s="25">
        <f t="shared" si="288"/>
        <v>3.6799999999999997</v>
      </c>
      <c r="BD897" s="25">
        <f t="shared" si="290"/>
        <v>2.7111999999999998</v>
      </c>
      <c r="BE897" t="s">
        <v>970</v>
      </c>
      <c r="BF897" s="55">
        <f t="shared" si="274"/>
        <v>0</v>
      </c>
      <c r="BG897" s="66"/>
      <c r="BH897" s="66"/>
      <c r="BI897" s="25"/>
      <c r="BJ897" s="25"/>
      <c r="BK897" s="20"/>
      <c r="BL897" s="24"/>
      <c r="BM897" s="25"/>
      <c r="BN897" s="25"/>
      <c r="BO897" s="25"/>
      <c r="BP897" s="126"/>
    </row>
    <row r="898" spans="1:68" hidden="1" x14ac:dyDescent="0.2">
      <c r="A898" s="56">
        <v>45415</v>
      </c>
      <c r="B898" s="60" t="s">
        <v>892</v>
      </c>
      <c r="C898" s="24" t="s">
        <v>1239</v>
      </c>
      <c r="D898" s="24" t="s">
        <v>562</v>
      </c>
      <c r="F898" s="74" t="s">
        <v>51</v>
      </c>
      <c r="G898" s="74" t="s">
        <v>152</v>
      </c>
      <c r="H898" s="24" t="s">
        <v>342</v>
      </c>
      <c r="I898" s="24">
        <v>3</v>
      </c>
      <c r="J898" s="24">
        <v>4</v>
      </c>
      <c r="K898" s="26" t="s">
        <v>1240</v>
      </c>
      <c r="L898" s="122">
        <v>2</v>
      </c>
      <c r="M898" s="74" t="s">
        <v>105</v>
      </c>
      <c r="N898" s="60" t="s">
        <v>7</v>
      </c>
      <c r="R898" s="79">
        <v>3</v>
      </c>
      <c r="S898" s="65" t="s">
        <v>372</v>
      </c>
      <c r="T898" s="66">
        <f t="shared" si="276"/>
        <v>6</v>
      </c>
      <c r="U898" s="66">
        <f t="shared" si="277"/>
        <v>4</v>
      </c>
      <c r="V898" s="66">
        <f t="shared" si="278"/>
        <v>137.66</v>
      </c>
      <c r="W898" s="66">
        <f t="shared" si="279"/>
        <v>1982.5</v>
      </c>
      <c r="X898" s="20">
        <f t="shared" si="280"/>
        <v>6.943757881462799E-2</v>
      </c>
      <c r="Y898" s="67">
        <f t="shared" si="281"/>
        <v>1.3766</v>
      </c>
      <c r="Z898" s="68">
        <f t="shared" si="282"/>
        <v>13766</v>
      </c>
      <c r="AA898" s="65" t="s">
        <v>53</v>
      </c>
      <c r="AU898" s="23" t="str">
        <f t="shared" ref="AU898:AU961" si="291">IF($G898=AU$2,$U898,"")</f>
        <v/>
      </c>
      <c r="AV898" s="23" t="str">
        <f t="shared" si="273"/>
        <v/>
      </c>
      <c r="AW898" s="23">
        <f t="shared" si="275"/>
        <v>4</v>
      </c>
      <c r="AX898" s="23" t="str">
        <f t="shared" si="284"/>
        <v/>
      </c>
      <c r="AY898" s="23" t="str">
        <f t="shared" si="285"/>
        <v/>
      </c>
      <c r="AZ898" s="23"/>
      <c r="BA898" s="25">
        <v>0</v>
      </c>
      <c r="BB898" s="25">
        <v>2.5299999999999998</v>
      </c>
      <c r="BC898" s="25">
        <f t="shared" si="288"/>
        <v>3.0599999999999996</v>
      </c>
      <c r="BD898" s="25">
        <f t="shared" si="290"/>
        <v>2.4228999999999998</v>
      </c>
      <c r="BE898" t="s">
        <v>969</v>
      </c>
      <c r="BF898" s="55">
        <f t="shared" si="274"/>
        <v>0</v>
      </c>
      <c r="BG898" s="66"/>
      <c r="BH898" s="66"/>
      <c r="BI898" s="25"/>
      <c r="BJ898" s="25"/>
      <c r="BK898" s="20"/>
      <c r="BL898" s="24"/>
      <c r="BM898" s="25"/>
      <c r="BN898" s="25"/>
      <c r="BO898" s="25"/>
      <c r="BP898" s="126"/>
    </row>
    <row r="899" spans="1:68" hidden="1" x14ac:dyDescent="0.2">
      <c r="A899" s="56">
        <v>45415</v>
      </c>
      <c r="B899" s="60" t="s">
        <v>892</v>
      </c>
      <c r="C899" s="24" t="s">
        <v>1239</v>
      </c>
      <c r="D899" s="24" t="s">
        <v>562</v>
      </c>
      <c r="F899" s="74" t="s">
        <v>51</v>
      </c>
      <c r="G899" s="74" t="s">
        <v>152</v>
      </c>
      <c r="H899" s="24" t="s">
        <v>342</v>
      </c>
      <c r="I899" s="24">
        <v>3</v>
      </c>
      <c r="J899" s="24">
        <v>4</v>
      </c>
      <c r="K899" s="26" t="s">
        <v>1240</v>
      </c>
      <c r="L899" s="122">
        <v>1</v>
      </c>
      <c r="M899" s="74" t="s">
        <v>105</v>
      </c>
      <c r="N899" s="60" t="s">
        <v>6</v>
      </c>
      <c r="R899" s="79">
        <v>12</v>
      </c>
      <c r="S899" s="65" t="s">
        <v>372</v>
      </c>
      <c r="T899" s="66">
        <f t="shared" si="276"/>
        <v>12</v>
      </c>
      <c r="U899" s="66">
        <f t="shared" si="277"/>
        <v>11</v>
      </c>
      <c r="V899" s="66">
        <f t="shared" si="278"/>
        <v>148.66</v>
      </c>
      <c r="W899" s="66">
        <f t="shared" si="279"/>
        <v>1983.5</v>
      </c>
      <c r="X899" s="20">
        <f t="shared" si="280"/>
        <v>7.4948323670279801E-2</v>
      </c>
      <c r="Y899" s="67">
        <f t="shared" si="281"/>
        <v>1.4865999999999999</v>
      </c>
      <c r="Z899" s="68">
        <f t="shared" si="282"/>
        <v>14866</v>
      </c>
      <c r="AA899" s="65" t="s">
        <v>53</v>
      </c>
      <c r="AU899" s="23" t="str">
        <f t="shared" si="291"/>
        <v/>
      </c>
      <c r="AV899" s="23" t="str">
        <f t="shared" ref="AV899:AV962" si="292">IF($G899=AV$2,$U899,"")</f>
        <v/>
      </c>
      <c r="AW899" s="23">
        <f t="shared" si="275"/>
        <v>11</v>
      </c>
      <c r="AX899" s="23" t="str">
        <f t="shared" si="284"/>
        <v/>
      </c>
      <c r="AY899" s="23" t="str">
        <f t="shared" si="285"/>
        <v/>
      </c>
      <c r="AZ899" s="23"/>
      <c r="BA899" s="25">
        <v>0</v>
      </c>
      <c r="BB899" s="25">
        <v>9</v>
      </c>
      <c r="BC899" s="25">
        <f t="shared" si="288"/>
        <v>8</v>
      </c>
      <c r="BD899" s="25">
        <f t="shared" si="290"/>
        <v>8.4400000000000013</v>
      </c>
      <c r="BE899" t="s">
        <v>969</v>
      </c>
      <c r="BF899" s="55">
        <f t="shared" ref="BF899:BF962" si="293">U899-SUM(AU899:AY899)</f>
        <v>0</v>
      </c>
      <c r="BG899" s="66"/>
      <c r="BH899" s="66"/>
      <c r="BI899" s="25"/>
      <c r="BJ899" s="25"/>
      <c r="BK899" s="20"/>
      <c r="BL899" s="24"/>
      <c r="BM899" s="25"/>
      <c r="BN899" s="25"/>
      <c r="BO899" s="25"/>
      <c r="BP899" s="126"/>
    </row>
    <row r="900" spans="1:68" hidden="1" x14ac:dyDescent="0.2">
      <c r="A900" s="56">
        <v>45416</v>
      </c>
      <c r="B900" s="60" t="s">
        <v>892</v>
      </c>
      <c r="C900" s="24" t="s">
        <v>1242</v>
      </c>
      <c r="D900" s="24" t="s">
        <v>573</v>
      </c>
      <c r="F900" s="74" t="s">
        <v>51</v>
      </c>
      <c r="G900" s="74" t="s">
        <v>103</v>
      </c>
      <c r="H900" s="24" t="s">
        <v>141</v>
      </c>
      <c r="I900" s="24">
        <v>2</v>
      </c>
      <c r="J900" s="24">
        <v>7</v>
      </c>
      <c r="K900" s="24" t="s">
        <v>1243</v>
      </c>
      <c r="L900" s="122">
        <v>2</v>
      </c>
      <c r="M900" s="74" t="s">
        <v>105</v>
      </c>
      <c r="N900" s="60" t="s">
        <v>6</v>
      </c>
      <c r="R900" s="79">
        <v>5.5</v>
      </c>
      <c r="S900" s="65" t="s">
        <v>363</v>
      </c>
      <c r="T900" s="66" t="str">
        <f t="shared" si="276"/>
        <v>0.00</v>
      </c>
      <c r="U900" s="66">
        <f t="shared" si="277"/>
        <v>-2</v>
      </c>
      <c r="V900" s="66">
        <f t="shared" si="278"/>
        <v>146.66</v>
      </c>
      <c r="W900" s="66">
        <f t="shared" si="279"/>
        <v>1985.5</v>
      </c>
      <c r="X900" s="20">
        <f t="shared" si="280"/>
        <v>7.3865525056660788E-2</v>
      </c>
      <c r="Y900" s="67">
        <f t="shared" si="281"/>
        <v>1.4665999999999999</v>
      </c>
      <c r="Z900" s="68">
        <f t="shared" si="282"/>
        <v>14666</v>
      </c>
      <c r="AA900" s="65" t="s">
        <v>52</v>
      </c>
      <c r="AU900" s="23">
        <f t="shared" si="291"/>
        <v>-2</v>
      </c>
      <c r="AV900" s="23" t="str">
        <f t="shared" si="292"/>
        <v/>
      </c>
      <c r="AW900" s="23" t="str">
        <f t="shared" ref="AW900:AW963" si="294">IF($G900=AW$2,$U900,"")</f>
        <v/>
      </c>
      <c r="AX900" s="23" t="str">
        <f t="shared" si="284"/>
        <v/>
      </c>
      <c r="AY900" s="23" t="str">
        <f t="shared" si="285"/>
        <v/>
      </c>
      <c r="AZ900" s="23"/>
      <c r="BA900" s="25">
        <v>5.5</v>
      </c>
      <c r="BB900" s="25">
        <v>3.7</v>
      </c>
      <c r="BC900" s="25">
        <f t="shared" si="288"/>
        <v>5.4</v>
      </c>
      <c r="BD900" s="25">
        <f t="shared" si="290"/>
        <v>3.5110000000000001</v>
      </c>
      <c r="BE900" t="s">
        <v>969</v>
      </c>
      <c r="BF900" s="55">
        <f t="shared" si="293"/>
        <v>0</v>
      </c>
      <c r="BG900" s="66"/>
      <c r="BH900" s="66"/>
      <c r="BI900" s="25"/>
      <c r="BJ900" s="25"/>
      <c r="BK900" s="20"/>
      <c r="BL900" s="24"/>
      <c r="BM900" s="25"/>
      <c r="BN900" s="25"/>
      <c r="BO900" s="25"/>
      <c r="BP900" s="126"/>
    </row>
    <row r="901" spans="1:68" hidden="1" x14ac:dyDescent="0.2">
      <c r="A901" s="56">
        <v>45416</v>
      </c>
      <c r="B901" s="60" t="s">
        <v>892</v>
      </c>
      <c r="C901" s="24" t="s">
        <v>1244</v>
      </c>
      <c r="D901" s="24" t="s">
        <v>573</v>
      </c>
      <c r="F901" s="74" t="s">
        <v>51</v>
      </c>
      <c r="G901" s="74" t="s">
        <v>152</v>
      </c>
      <c r="H901" s="24" t="s">
        <v>1245</v>
      </c>
      <c r="I901" s="24">
        <v>3</v>
      </c>
      <c r="J901" s="24">
        <v>6</v>
      </c>
      <c r="K901" s="27" t="s">
        <v>1246</v>
      </c>
      <c r="L901" s="122">
        <v>1</v>
      </c>
      <c r="M901" s="74" t="s">
        <v>105</v>
      </c>
      <c r="N901" s="60" t="s">
        <v>6</v>
      </c>
      <c r="R901" s="79">
        <v>10</v>
      </c>
      <c r="S901" s="65" t="s">
        <v>371</v>
      </c>
      <c r="T901" s="66" t="str">
        <f t="shared" ref="T901:T964" si="295">IF((AA901="W"),ROUND((R901*L901),2),"0.00")</f>
        <v>0.00</v>
      </c>
      <c r="U901" s="66">
        <f t="shared" ref="U901:U964" si="296">-$L901+T901</f>
        <v>-1</v>
      </c>
      <c r="V901" s="66">
        <f t="shared" ref="V901:V964" si="297">U901+V900</f>
        <v>145.66</v>
      </c>
      <c r="W901" s="66">
        <f t="shared" ref="W901:W964" si="298">L901+W900</f>
        <v>1986.5</v>
      </c>
      <c r="X901" s="20">
        <f t="shared" ref="X901:X964" si="299">SUM(V901/W901)</f>
        <v>7.3324943367732195E-2</v>
      </c>
      <c r="Y901" s="67">
        <f t="shared" ref="Y901:Y964" si="300">V901/100</f>
        <v>1.4565999999999999</v>
      </c>
      <c r="Z901" s="68">
        <f t="shared" ref="Z901:Z964" si="301">V901*100</f>
        <v>14566</v>
      </c>
      <c r="AA901" s="65" t="s">
        <v>52</v>
      </c>
      <c r="AU901" s="23" t="str">
        <f t="shared" si="291"/>
        <v/>
      </c>
      <c r="AV901" s="23" t="str">
        <f t="shared" si="292"/>
        <v/>
      </c>
      <c r="AW901" s="23">
        <f t="shared" si="294"/>
        <v>-1</v>
      </c>
      <c r="AX901" s="23" t="str">
        <f t="shared" si="284"/>
        <v/>
      </c>
      <c r="AY901" s="23" t="str">
        <f t="shared" si="285"/>
        <v/>
      </c>
      <c r="AZ901" s="23"/>
      <c r="BA901" s="25">
        <v>0</v>
      </c>
      <c r="BB901" s="25">
        <v>7.77</v>
      </c>
      <c r="BC901" s="25">
        <f t="shared" si="288"/>
        <v>6.77</v>
      </c>
      <c r="BD901" s="25">
        <f t="shared" si="290"/>
        <v>7.2961</v>
      </c>
      <c r="BE901" t="s">
        <v>969</v>
      </c>
      <c r="BF901" s="55">
        <f t="shared" si="293"/>
        <v>0</v>
      </c>
      <c r="BG901" s="66"/>
      <c r="BH901" s="66"/>
      <c r="BI901" s="25"/>
      <c r="BJ901" s="25"/>
      <c r="BK901" s="20"/>
      <c r="BL901" s="24"/>
      <c r="BM901" s="25"/>
      <c r="BN901" s="25"/>
      <c r="BO901" s="25"/>
      <c r="BP901" s="126"/>
    </row>
    <row r="902" spans="1:68" hidden="1" x14ac:dyDescent="0.2">
      <c r="A902" s="56">
        <v>45416</v>
      </c>
      <c r="B902" s="60" t="s">
        <v>892</v>
      </c>
      <c r="C902" s="24" t="s">
        <v>1244</v>
      </c>
      <c r="D902" s="24" t="s">
        <v>573</v>
      </c>
      <c r="F902" s="74" t="s">
        <v>51</v>
      </c>
      <c r="G902" s="74" t="s">
        <v>152</v>
      </c>
      <c r="H902" s="24" t="s">
        <v>307</v>
      </c>
      <c r="I902" s="24">
        <v>3</v>
      </c>
      <c r="J902" s="24">
        <v>6</v>
      </c>
      <c r="K902" s="26" t="s">
        <v>1246</v>
      </c>
      <c r="L902" s="122">
        <v>1</v>
      </c>
      <c r="M902" s="74" t="s">
        <v>105</v>
      </c>
      <c r="N902" s="60" t="s">
        <v>7</v>
      </c>
      <c r="R902" s="79">
        <v>2.35</v>
      </c>
      <c r="S902" s="65" t="s">
        <v>371</v>
      </c>
      <c r="T902" s="66">
        <f t="shared" si="295"/>
        <v>2.35</v>
      </c>
      <c r="U902" s="66">
        <f t="shared" si="296"/>
        <v>1.35</v>
      </c>
      <c r="V902" s="66">
        <f t="shared" si="297"/>
        <v>147.01</v>
      </c>
      <c r="W902" s="66">
        <f t="shared" si="298"/>
        <v>1987.5</v>
      </c>
      <c r="X902" s="20">
        <f t="shared" si="299"/>
        <v>7.3967295597484273E-2</v>
      </c>
      <c r="Y902" s="67">
        <f t="shared" si="300"/>
        <v>1.4701</v>
      </c>
      <c r="Z902" s="68">
        <f t="shared" si="301"/>
        <v>14701</v>
      </c>
      <c r="AA902" s="65" t="s">
        <v>53</v>
      </c>
      <c r="AU902" s="23" t="str">
        <f t="shared" si="291"/>
        <v/>
      </c>
      <c r="AV902" s="23" t="str">
        <f t="shared" si="292"/>
        <v/>
      </c>
      <c r="AW902" s="23">
        <f t="shared" si="294"/>
        <v>1.35</v>
      </c>
      <c r="AX902" s="23" t="str">
        <f t="shared" si="284"/>
        <v/>
      </c>
      <c r="AY902" s="23" t="str">
        <f t="shared" si="285"/>
        <v/>
      </c>
      <c r="AZ902" s="23"/>
      <c r="BA902" s="25">
        <v>0</v>
      </c>
      <c r="BB902" s="25">
        <v>2.27</v>
      </c>
      <c r="BC902" s="25">
        <f t="shared" si="288"/>
        <v>1.27</v>
      </c>
      <c r="BD902" s="25">
        <f t="shared" si="290"/>
        <v>2.1810999999999998</v>
      </c>
      <c r="BE902" t="s">
        <v>969</v>
      </c>
      <c r="BF902" s="55">
        <f t="shared" si="293"/>
        <v>0</v>
      </c>
      <c r="BG902" s="66"/>
      <c r="BH902" s="66"/>
      <c r="BI902" s="25"/>
      <c r="BJ902" s="25"/>
      <c r="BK902" s="20"/>
      <c r="BL902" s="24"/>
      <c r="BM902" s="25"/>
      <c r="BN902" s="25"/>
      <c r="BO902" s="25"/>
      <c r="BP902" s="126"/>
    </row>
    <row r="903" spans="1:68" hidden="1" x14ac:dyDescent="0.2">
      <c r="A903" s="56">
        <v>45417</v>
      </c>
      <c r="B903" s="60" t="s">
        <v>892</v>
      </c>
      <c r="C903" s="24" t="s">
        <v>1248</v>
      </c>
      <c r="D903" s="24" t="s">
        <v>577</v>
      </c>
      <c r="F903" s="74" t="s">
        <v>51</v>
      </c>
      <c r="G903" s="74" t="s">
        <v>121</v>
      </c>
      <c r="H903" s="24" t="s">
        <v>1247</v>
      </c>
      <c r="I903" s="61" t="s">
        <v>136</v>
      </c>
      <c r="J903" s="61" t="s">
        <v>96</v>
      </c>
      <c r="K903" s="26" t="s">
        <v>1249</v>
      </c>
      <c r="L903" s="122">
        <v>2</v>
      </c>
      <c r="M903" s="74" t="s">
        <v>105</v>
      </c>
      <c r="N903" s="60" t="s">
        <v>6</v>
      </c>
      <c r="R903" s="79">
        <v>4.2</v>
      </c>
      <c r="S903" s="65" t="s">
        <v>372</v>
      </c>
      <c r="T903" s="66">
        <f t="shared" si="295"/>
        <v>8.4</v>
      </c>
      <c r="U903" s="66">
        <f t="shared" si="296"/>
        <v>6.4</v>
      </c>
      <c r="V903" s="66">
        <f t="shared" si="297"/>
        <v>153.41</v>
      </c>
      <c r="W903" s="66">
        <f t="shared" si="298"/>
        <v>1989.5</v>
      </c>
      <c r="X903" s="20">
        <f t="shared" si="299"/>
        <v>7.7109826589595379E-2</v>
      </c>
      <c r="Y903" s="67">
        <f t="shared" si="300"/>
        <v>1.5341</v>
      </c>
      <c r="Z903" s="68">
        <f t="shared" si="301"/>
        <v>15341</v>
      </c>
      <c r="AA903" s="65" t="s">
        <v>53</v>
      </c>
      <c r="AU903" s="23" t="str">
        <f t="shared" si="291"/>
        <v/>
      </c>
      <c r="AV903" s="23">
        <f t="shared" si="292"/>
        <v>6.4</v>
      </c>
      <c r="AW903" s="23" t="str">
        <f t="shared" si="294"/>
        <v/>
      </c>
      <c r="AX903" s="23" t="str">
        <f t="shared" si="284"/>
        <v/>
      </c>
      <c r="AY903" s="23" t="str">
        <f t="shared" si="285"/>
        <v/>
      </c>
      <c r="AZ903" s="23" t="s">
        <v>720</v>
      </c>
      <c r="BA903" s="25">
        <v>0</v>
      </c>
      <c r="BB903" s="25">
        <v>3.51</v>
      </c>
      <c r="BC903" s="25">
        <f t="shared" si="288"/>
        <v>5.0199999999999996</v>
      </c>
      <c r="BD903" s="25">
        <f t="shared" si="290"/>
        <v>3.3342999999999998</v>
      </c>
      <c r="BE903" t="s">
        <v>970</v>
      </c>
      <c r="BF903" s="55">
        <f t="shared" si="293"/>
        <v>0</v>
      </c>
      <c r="BG903" s="66"/>
      <c r="BH903" s="66"/>
      <c r="BI903" s="25"/>
      <c r="BJ903" s="25"/>
      <c r="BK903" s="20"/>
      <c r="BL903" s="24"/>
      <c r="BM903" s="25"/>
      <c r="BN903" s="25"/>
      <c r="BO903" s="25"/>
      <c r="BP903" s="126"/>
    </row>
    <row r="904" spans="1:68" hidden="1" x14ac:dyDescent="0.2">
      <c r="A904" s="56">
        <v>45417</v>
      </c>
      <c r="B904" s="60" t="s">
        <v>892</v>
      </c>
      <c r="C904" s="24" t="s">
        <v>1248</v>
      </c>
      <c r="D904" s="24" t="s">
        <v>577</v>
      </c>
      <c r="F904" s="74" t="s">
        <v>51</v>
      </c>
      <c r="G904" s="74" t="s">
        <v>152</v>
      </c>
      <c r="H904" s="24" t="s">
        <v>1250</v>
      </c>
      <c r="I904" s="24">
        <v>7</v>
      </c>
      <c r="J904" s="24">
        <v>7</v>
      </c>
      <c r="K904" s="87" t="s">
        <v>1251</v>
      </c>
      <c r="L904" s="122">
        <v>2</v>
      </c>
      <c r="M904" s="74" t="s">
        <v>105</v>
      </c>
      <c r="N904" s="60" t="s">
        <v>6</v>
      </c>
      <c r="R904" s="79">
        <v>4.8</v>
      </c>
      <c r="S904" s="65" t="s">
        <v>373</v>
      </c>
      <c r="T904" s="66" t="str">
        <f t="shared" si="295"/>
        <v>0.00</v>
      </c>
      <c r="U904" s="66">
        <f t="shared" si="296"/>
        <v>-2</v>
      </c>
      <c r="V904" s="66">
        <f t="shared" si="297"/>
        <v>151.41</v>
      </c>
      <c r="W904" s="66">
        <f t="shared" si="298"/>
        <v>1991.5</v>
      </c>
      <c r="X904" s="20">
        <f t="shared" si="299"/>
        <v>7.6028119507908609E-2</v>
      </c>
      <c r="Y904" s="67">
        <f t="shared" si="300"/>
        <v>1.5141</v>
      </c>
      <c r="Z904" s="68">
        <f t="shared" si="301"/>
        <v>15141</v>
      </c>
      <c r="AA904" s="65" t="s">
        <v>52</v>
      </c>
      <c r="AU904" s="23" t="str">
        <f t="shared" si="291"/>
        <v/>
      </c>
      <c r="AV904" s="23" t="str">
        <f t="shared" si="292"/>
        <v/>
      </c>
      <c r="AW904" s="23">
        <f t="shared" si="294"/>
        <v>-2</v>
      </c>
      <c r="AX904" s="23" t="str">
        <f t="shared" si="284"/>
        <v/>
      </c>
      <c r="AY904" s="23" t="str">
        <f t="shared" si="285"/>
        <v/>
      </c>
      <c r="AZ904" s="23"/>
      <c r="BA904" s="25">
        <v>0</v>
      </c>
      <c r="BB904" s="25">
        <v>6.94</v>
      </c>
      <c r="BC904" s="25">
        <f t="shared" si="288"/>
        <v>11.88</v>
      </c>
      <c r="BD904" s="25">
        <f t="shared" si="290"/>
        <v>6.5242000000000004</v>
      </c>
      <c r="BE904" t="s">
        <v>970</v>
      </c>
      <c r="BF904" s="55">
        <f t="shared" si="293"/>
        <v>0</v>
      </c>
      <c r="BG904" s="66"/>
      <c r="BH904" s="66"/>
      <c r="BI904" s="25"/>
      <c r="BJ904" s="25"/>
      <c r="BK904" s="20"/>
      <c r="BL904" s="24"/>
      <c r="BM904" s="25"/>
      <c r="BN904" s="25"/>
      <c r="BO904" s="25"/>
      <c r="BP904" s="126"/>
    </row>
    <row r="905" spans="1:68" hidden="1" x14ac:dyDescent="0.2">
      <c r="A905" s="56">
        <v>45419</v>
      </c>
      <c r="B905" s="60" t="s">
        <v>892</v>
      </c>
      <c r="C905" s="24" t="s">
        <v>1252</v>
      </c>
      <c r="D905" s="24" t="s">
        <v>584</v>
      </c>
      <c r="F905" s="74" t="s">
        <v>51</v>
      </c>
      <c r="G905" s="74" t="s">
        <v>103</v>
      </c>
      <c r="H905" s="24" t="s">
        <v>79</v>
      </c>
      <c r="I905" s="24">
        <v>4</v>
      </c>
      <c r="J905" s="24">
        <v>7</v>
      </c>
      <c r="K905" s="26" t="s">
        <v>1253</v>
      </c>
      <c r="L905" s="122">
        <v>3</v>
      </c>
      <c r="M905" s="74" t="s">
        <v>105</v>
      </c>
      <c r="N905" s="60" t="s">
        <v>7</v>
      </c>
      <c r="R905" s="79">
        <v>2.15</v>
      </c>
      <c r="S905" s="65" t="s">
        <v>372</v>
      </c>
      <c r="T905" s="66">
        <f t="shared" si="295"/>
        <v>6.45</v>
      </c>
      <c r="U905" s="66">
        <f t="shared" si="296"/>
        <v>3.45</v>
      </c>
      <c r="V905" s="66">
        <f t="shared" si="297"/>
        <v>154.85999999999999</v>
      </c>
      <c r="W905" s="66">
        <f t="shared" si="298"/>
        <v>1994.5</v>
      </c>
      <c r="X905" s="20">
        <f t="shared" si="299"/>
        <v>7.7643519679117562E-2</v>
      </c>
      <c r="Y905" s="67">
        <f t="shared" si="300"/>
        <v>1.5485999999999998</v>
      </c>
      <c r="Z905" s="68">
        <f t="shared" si="301"/>
        <v>15485.999999999998</v>
      </c>
      <c r="AA905" s="65" t="s">
        <v>53</v>
      </c>
      <c r="AU905" s="23">
        <f t="shared" si="291"/>
        <v>3.45</v>
      </c>
      <c r="AV905" s="23" t="str">
        <f t="shared" si="292"/>
        <v/>
      </c>
      <c r="AW905" s="23" t="str">
        <f t="shared" si="294"/>
        <v/>
      </c>
      <c r="AX905" s="23" t="str">
        <f t="shared" si="284"/>
        <v/>
      </c>
      <c r="AY905" s="23" t="str">
        <f t="shared" si="285"/>
        <v/>
      </c>
      <c r="AZ905" s="23"/>
      <c r="BA905" s="25">
        <v>1.8</v>
      </c>
      <c r="BB905" s="25">
        <v>2.12</v>
      </c>
      <c r="BC905" s="25">
        <f t="shared" si="288"/>
        <v>3.3600000000000003</v>
      </c>
      <c r="BD905" s="25">
        <f t="shared" si="290"/>
        <v>2.0415999999999999</v>
      </c>
      <c r="BE905" t="s">
        <v>970</v>
      </c>
      <c r="BF905" s="55">
        <f t="shared" si="293"/>
        <v>0</v>
      </c>
      <c r="BG905" s="66"/>
      <c r="BH905" s="66"/>
      <c r="BI905" s="25"/>
      <c r="BJ905" s="25"/>
      <c r="BK905" s="20"/>
      <c r="BL905" s="24"/>
      <c r="BM905" s="25"/>
      <c r="BN905" s="25"/>
      <c r="BO905" s="25"/>
      <c r="BP905" s="126"/>
    </row>
    <row r="906" spans="1:68" hidden="1" x14ac:dyDescent="0.2">
      <c r="A906" s="56">
        <v>45419</v>
      </c>
      <c r="B906" s="60" t="s">
        <v>892</v>
      </c>
      <c r="C906" s="24" t="s">
        <v>1254</v>
      </c>
      <c r="D906" s="24" t="s">
        <v>584</v>
      </c>
      <c r="F906" s="74" t="s">
        <v>51</v>
      </c>
      <c r="G906" s="74" t="s">
        <v>103</v>
      </c>
      <c r="H906" s="24" t="s">
        <v>785</v>
      </c>
      <c r="I906" s="24">
        <v>1</v>
      </c>
      <c r="J906" s="24">
        <v>9</v>
      </c>
      <c r="K906" s="24" t="s">
        <v>1255</v>
      </c>
      <c r="L906" s="122">
        <v>1</v>
      </c>
      <c r="M906" s="74" t="s">
        <v>105</v>
      </c>
      <c r="N906" s="60" t="s">
        <v>6</v>
      </c>
      <c r="R906" s="79">
        <v>17</v>
      </c>
      <c r="S906" s="65" t="s">
        <v>363</v>
      </c>
      <c r="T906" s="66" t="str">
        <f t="shared" si="295"/>
        <v>0.00</v>
      </c>
      <c r="U906" s="66">
        <f t="shared" si="296"/>
        <v>-1</v>
      </c>
      <c r="V906" s="66">
        <f t="shared" si="297"/>
        <v>153.85999999999999</v>
      </c>
      <c r="W906" s="66">
        <f t="shared" si="298"/>
        <v>1995.5</v>
      </c>
      <c r="X906" s="20">
        <f t="shared" si="299"/>
        <v>7.7103482836381854E-2</v>
      </c>
      <c r="Y906" s="67">
        <f t="shared" si="300"/>
        <v>1.5385999999999997</v>
      </c>
      <c r="Z906" s="68">
        <f t="shared" si="301"/>
        <v>15385.999999999998</v>
      </c>
      <c r="AA906" s="65" t="s">
        <v>52</v>
      </c>
      <c r="AU906" s="23">
        <f t="shared" si="291"/>
        <v>-1</v>
      </c>
      <c r="AV906" s="23" t="str">
        <f t="shared" si="292"/>
        <v/>
      </c>
      <c r="AW906" s="23" t="str">
        <f t="shared" si="294"/>
        <v/>
      </c>
      <c r="AX906" s="23" t="str">
        <f t="shared" ref="AX906:AX969" si="302">IF($G906=AX$2,$U906,"")</f>
        <v/>
      </c>
      <c r="AY906" s="23" t="str">
        <f t="shared" si="285"/>
        <v/>
      </c>
      <c r="AZ906" s="23"/>
      <c r="BA906" s="25">
        <v>0</v>
      </c>
      <c r="BB906" s="25">
        <v>20.399999999999999</v>
      </c>
      <c r="BC906" s="25">
        <f t="shared" si="288"/>
        <v>19.399999999999999</v>
      </c>
      <c r="BD906" s="25">
        <f t="shared" si="290"/>
        <v>19.041999999999998</v>
      </c>
      <c r="BE906" t="s">
        <v>969</v>
      </c>
      <c r="BF906" s="55">
        <f t="shared" si="293"/>
        <v>0</v>
      </c>
      <c r="BG906" s="66"/>
      <c r="BH906" s="66"/>
      <c r="BI906" s="25"/>
      <c r="BJ906" s="25"/>
      <c r="BK906" s="20"/>
      <c r="BL906" s="24"/>
      <c r="BM906" s="25"/>
      <c r="BN906" s="25"/>
      <c r="BO906" s="25"/>
      <c r="BP906" s="126"/>
    </row>
    <row r="907" spans="1:68" hidden="1" x14ac:dyDescent="0.2">
      <c r="A907" s="56">
        <v>45419</v>
      </c>
      <c r="B907" s="60" t="s">
        <v>892</v>
      </c>
      <c r="C907" s="24" t="s">
        <v>1254</v>
      </c>
      <c r="D907" s="24" t="s">
        <v>584</v>
      </c>
      <c r="F907" s="74" t="s">
        <v>51</v>
      </c>
      <c r="G907" s="74" t="s">
        <v>103</v>
      </c>
      <c r="H907" s="24" t="s">
        <v>785</v>
      </c>
      <c r="I907" s="24">
        <v>1</v>
      </c>
      <c r="J907" s="24">
        <v>9</v>
      </c>
      <c r="K907" s="24" t="s">
        <v>1255</v>
      </c>
      <c r="L907" s="122">
        <v>1</v>
      </c>
      <c r="M907" s="74" t="s">
        <v>105</v>
      </c>
      <c r="N907" s="60" t="s">
        <v>7</v>
      </c>
      <c r="R907" s="79">
        <v>3.7</v>
      </c>
      <c r="S907" s="65" t="s">
        <v>363</v>
      </c>
      <c r="T907" s="66" t="str">
        <f t="shared" si="295"/>
        <v>0.00</v>
      </c>
      <c r="U907" s="66">
        <f t="shared" si="296"/>
        <v>-1</v>
      </c>
      <c r="V907" s="66">
        <f t="shared" si="297"/>
        <v>152.85999999999999</v>
      </c>
      <c r="W907" s="66">
        <f t="shared" si="298"/>
        <v>1996.5</v>
      </c>
      <c r="X907" s="20">
        <f t="shared" si="299"/>
        <v>7.6563986977210105E-2</v>
      </c>
      <c r="Y907" s="67">
        <f t="shared" si="300"/>
        <v>1.5286</v>
      </c>
      <c r="Z907" s="68">
        <f t="shared" si="301"/>
        <v>15285.999999999998</v>
      </c>
      <c r="AA907" s="65" t="s">
        <v>52</v>
      </c>
      <c r="AU907" s="23">
        <f t="shared" si="291"/>
        <v>-1</v>
      </c>
      <c r="AV907" s="23" t="str">
        <f t="shared" si="292"/>
        <v/>
      </c>
      <c r="AW907" s="23" t="str">
        <f t="shared" si="294"/>
        <v/>
      </c>
      <c r="AX907" s="23" t="str">
        <f t="shared" si="302"/>
        <v/>
      </c>
      <c r="AY907" s="23" t="str">
        <f t="shared" si="285"/>
        <v/>
      </c>
      <c r="AZ907" s="23"/>
      <c r="BA907" s="25">
        <v>0</v>
      </c>
      <c r="BB907" s="25">
        <v>4.2</v>
      </c>
      <c r="BC907" s="25">
        <f t="shared" si="288"/>
        <v>3.2</v>
      </c>
      <c r="BD907" s="25">
        <f t="shared" si="290"/>
        <v>3.9760000000000004</v>
      </c>
      <c r="BE907" t="s">
        <v>969</v>
      </c>
      <c r="BF907" s="55">
        <f t="shared" si="293"/>
        <v>0</v>
      </c>
      <c r="BG907" s="66"/>
      <c r="BH907" s="66"/>
      <c r="BI907" s="25"/>
      <c r="BJ907" s="25"/>
      <c r="BK907" s="20"/>
      <c r="BL907" s="24"/>
      <c r="BM907" s="25"/>
      <c r="BN907" s="25"/>
      <c r="BO907" s="25"/>
      <c r="BP907" s="126"/>
    </row>
    <row r="908" spans="1:68" hidden="1" x14ac:dyDescent="0.2">
      <c r="A908" s="56">
        <v>45419</v>
      </c>
      <c r="B908" s="60" t="s">
        <v>892</v>
      </c>
      <c r="C908" s="24" t="s">
        <v>1252</v>
      </c>
      <c r="D908" s="24" t="s">
        <v>584</v>
      </c>
      <c r="F908" s="74" t="s">
        <v>51</v>
      </c>
      <c r="G908" s="74" t="s">
        <v>103</v>
      </c>
      <c r="H908" s="24" t="s">
        <v>79</v>
      </c>
      <c r="I908" s="24">
        <v>4</v>
      </c>
      <c r="J908" s="24">
        <v>7</v>
      </c>
      <c r="K908" s="26" t="s">
        <v>1253</v>
      </c>
      <c r="L908" s="122">
        <v>2</v>
      </c>
      <c r="M908" s="74" t="s">
        <v>105</v>
      </c>
      <c r="N908" s="60" t="s">
        <v>6</v>
      </c>
      <c r="R908" s="79">
        <v>7</v>
      </c>
      <c r="S908" s="65" t="s">
        <v>372</v>
      </c>
      <c r="T908" s="66">
        <f t="shared" si="295"/>
        <v>14</v>
      </c>
      <c r="U908" s="66">
        <f t="shared" si="296"/>
        <v>12</v>
      </c>
      <c r="V908" s="66">
        <f t="shared" si="297"/>
        <v>164.85999999999999</v>
      </c>
      <c r="W908" s="66">
        <f t="shared" si="298"/>
        <v>1998.5</v>
      </c>
      <c r="X908" s="20">
        <f t="shared" si="299"/>
        <v>8.2491868901676244E-2</v>
      </c>
      <c r="Y908" s="67">
        <f t="shared" si="300"/>
        <v>1.6485999999999998</v>
      </c>
      <c r="Z908" s="68">
        <f t="shared" si="301"/>
        <v>16486</v>
      </c>
      <c r="AA908" s="65" t="s">
        <v>53</v>
      </c>
      <c r="AU908" s="23">
        <f t="shared" si="291"/>
        <v>12</v>
      </c>
      <c r="AV908" s="23" t="str">
        <f t="shared" si="292"/>
        <v/>
      </c>
      <c r="AW908" s="23" t="str">
        <f t="shared" si="294"/>
        <v/>
      </c>
      <c r="AX908" s="23" t="str">
        <f t="shared" si="302"/>
        <v/>
      </c>
      <c r="AY908" s="23" t="str">
        <f t="shared" si="285"/>
        <v/>
      </c>
      <c r="AZ908" s="23"/>
      <c r="BA908" s="25">
        <v>6.4</v>
      </c>
      <c r="BB908" s="25">
        <v>7.11</v>
      </c>
      <c r="BC908" s="25">
        <f t="shared" si="288"/>
        <v>12.22</v>
      </c>
      <c r="BD908" s="25">
        <f t="shared" si="290"/>
        <v>6.6823000000000006</v>
      </c>
      <c r="BE908" t="s">
        <v>970</v>
      </c>
      <c r="BF908" s="55">
        <f t="shared" si="293"/>
        <v>0</v>
      </c>
      <c r="BG908" s="66"/>
      <c r="BH908" s="66"/>
      <c r="BI908" s="25"/>
      <c r="BJ908" s="25"/>
      <c r="BK908" s="20"/>
      <c r="BL908" s="24"/>
      <c r="BM908" s="25"/>
      <c r="BN908" s="25"/>
      <c r="BO908" s="25"/>
      <c r="BP908" s="126"/>
    </row>
    <row r="909" spans="1:68" hidden="1" x14ac:dyDescent="0.2">
      <c r="A909" s="56">
        <v>45420</v>
      </c>
      <c r="B909" s="60" t="s">
        <v>892</v>
      </c>
      <c r="C909" s="24" t="s">
        <v>1260</v>
      </c>
      <c r="D909" s="24" t="s">
        <v>397</v>
      </c>
      <c r="F909" s="74" t="s">
        <v>51</v>
      </c>
      <c r="G909" s="74" t="s">
        <v>103</v>
      </c>
      <c r="H909" s="24" t="s">
        <v>209</v>
      </c>
      <c r="I909" s="61" t="s">
        <v>84</v>
      </c>
      <c r="J909" s="61" t="s">
        <v>95</v>
      </c>
      <c r="K909" s="26" t="s">
        <v>1258</v>
      </c>
      <c r="L909" s="122">
        <v>2</v>
      </c>
      <c r="M909" s="74" t="s">
        <v>357</v>
      </c>
      <c r="N909" s="60" t="s">
        <v>6</v>
      </c>
      <c r="R909" s="79">
        <v>3.8</v>
      </c>
      <c r="S909" s="65" t="s">
        <v>372</v>
      </c>
      <c r="T909" s="66">
        <f t="shared" si="295"/>
        <v>7.6</v>
      </c>
      <c r="U909" s="66">
        <f t="shared" si="296"/>
        <v>5.6</v>
      </c>
      <c r="V909" s="66">
        <f t="shared" si="297"/>
        <v>170.45999999999998</v>
      </c>
      <c r="W909" s="66">
        <f t="shared" si="298"/>
        <v>2000.5</v>
      </c>
      <c r="X909" s="20">
        <f t="shared" si="299"/>
        <v>8.5208697825543606E-2</v>
      </c>
      <c r="Y909" s="67">
        <f t="shared" si="300"/>
        <v>1.7045999999999999</v>
      </c>
      <c r="Z909" s="68">
        <f t="shared" si="301"/>
        <v>17045.999999999996</v>
      </c>
      <c r="AA909" s="65" t="s">
        <v>53</v>
      </c>
      <c r="AU909" s="23">
        <f t="shared" si="291"/>
        <v>5.6</v>
      </c>
      <c r="AV909" s="23" t="str">
        <f t="shared" si="292"/>
        <v/>
      </c>
      <c r="AW909" s="23" t="str">
        <f t="shared" si="294"/>
        <v/>
      </c>
      <c r="AX909" s="23" t="str">
        <f t="shared" si="302"/>
        <v/>
      </c>
      <c r="AY909" s="23" t="str">
        <f t="shared" si="285"/>
        <v/>
      </c>
      <c r="AZ909" s="23"/>
      <c r="BA909" s="25">
        <v>3.8</v>
      </c>
      <c r="BB909" s="25">
        <v>3.37</v>
      </c>
      <c r="BC909" s="25">
        <f t="shared" si="288"/>
        <v>4.74</v>
      </c>
      <c r="BD909" s="25">
        <f t="shared" si="290"/>
        <v>3.2041000000000004</v>
      </c>
      <c r="BE909" t="s">
        <v>970</v>
      </c>
      <c r="BF909" s="55">
        <f t="shared" si="293"/>
        <v>0</v>
      </c>
      <c r="BG909" s="66"/>
      <c r="BH909" s="66"/>
      <c r="BI909" s="25"/>
      <c r="BJ909" s="25"/>
      <c r="BK909" s="20"/>
      <c r="BL909" s="24"/>
      <c r="BM909" s="25"/>
      <c r="BN909" s="25"/>
      <c r="BO909" s="25"/>
      <c r="BP909" s="126"/>
    </row>
    <row r="910" spans="1:68" hidden="1" x14ac:dyDescent="0.2">
      <c r="A910" s="56">
        <v>45420</v>
      </c>
      <c r="B910" s="60" t="s">
        <v>892</v>
      </c>
      <c r="C910" s="24" t="s">
        <v>1260</v>
      </c>
      <c r="D910" s="24" t="s">
        <v>397</v>
      </c>
      <c r="F910" s="74" t="s">
        <v>51</v>
      </c>
      <c r="G910" s="74" t="s">
        <v>103</v>
      </c>
      <c r="H910" s="24" t="s">
        <v>209</v>
      </c>
      <c r="I910" s="24">
        <v>3</v>
      </c>
      <c r="J910" s="24">
        <v>8</v>
      </c>
      <c r="K910" s="24" t="s">
        <v>1257</v>
      </c>
      <c r="L910" s="122">
        <v>1</v>
      </c>
      <c r="M910" s="74" t="s">
        <v>357</v>
      </c>
      <c r="N910" s="60" t="s">
        <v>6</v>
      </c>
      <c r="R910" s="79">
        <v>9.5</v>
      </c>
      <c r="S910" s="65" t="s">
        <v>363</v>
      </c>
      <c r="T910" s="66" t="str">
        <f t="shared" si="295"/>
        <v>0.00</v>
      </c>
      <c r="U910" s="66">
        <f t="shared" si="296"/>
        <v>-1</v>
      </c>
      <c r="V910" s="66">
        <f t="shared" si="297"/>
        <v>169.45999999999998</v>
      </c>
      <c r="W910" s="66">
        <f t="shared" si="298"/>
        <v>2001.5</v>
      </c>
      <c r="X910" s="20">
        <f t="shared" si="299"/>
        <v>8.4666500124906313E-2</v>
      </c>
      <c r="Y910" s="67">
        <f t="shared" si="300"/>
        <v>1.6945999999999999</v>
      </c>
      <c r="Z910" s="68">
        <f t="shared" si="301"/>
        <v>16945.999999999996</v>
      </c>
      <c r="AA910" s="65" t="s">
        <v>52</v>
      </c>
      <c r="AU910" s="23">
        <f t="shared" si="291"/>
        <v>-1</v>
      </c>
      <c r="AV910" s="23" t="str">
        <f t="shared" si="292"/>
        <v/>
      </c>
      <c r="AW910" s="23" t="str">
        <f t="shared" si="294"/>
        <v/>
      </c>
      <c r="AX910" s="23" t="str">
        <f t="shared" si="302"/>
        <v/>
      </c>
      <c r="AY910" s="23" t="str">
        <f t="shared" si="285"/>
        <v/>
      </c>
      <c r="AZ910" s="23"/>
      <c r="BA910" s="25">
        <v>9.5</v>
      </c>
      <c r="BB910" s="25">
        <v>10</v>
      </c>
      <c r="BC910" s="25">
        <f t="shared" si="288"/>
        <v>9</v>
      </c>
      <c r="BD910" s="25">
        <f t="shared" si="290"/>
        <v>9.370000000000001</v>
      </c>
      <c r="BE910" t="s">
        <v>970</v>
      </c>
      <c r="BF910" s="55">
        <f t="shared" si="293"/>
        <v>0</v>
      </c>
      <c r="BG910" s="66"/>
      <c r="BH910" s="66"/>
      <c r="BI910" s="25"/>
      <c r="BJ910" s="25"/>
      <c r="BK910" s="20"/>
      <c r="BL910" s="24"/>
      <c r="BM910" s="25"/>
      <c r="BN910" s="25"/>
      <c r="BO910" s="25"/>
      <c r="BP910" s="126"/>
    </row>
    <row r="911" spans="1:68" hidden="1" x14ac:dyDescent="0.2">
      <c r="A911" s="56">
        <v>45420</v>
      </c>
      <c r="B911" s="60" t="s">
        <v>892</v>
      </c>
      <c r="C911" s="24" t="s">
        <v>1260</v>
      </c>
      <c r="D911" s="24" t="s">
        <v>397</v>
      </c>
      <c r="F911" s="74" t="s">
        <v>51</v>
      </c>
      <c r="G911" s="74" t="s">
        <v>103</v>
      </c>
      <c r="H911" s="24" t="s">
        <v>55</v>
      </c>
      <c r="I911" s="24">
        <v>5</v>
      </c>
      <c r="J911" s="24">
        <v>8</v>
      </c>
      <c r="K911" s="24" t="s">
        <v>1259</v>
      </c>
      <c r="L911" s="122">
        <v>2</v>
      </c>
      <c r="M911" s="74" t="s">
        <v>105</v>
      </c>
      <c r="N911" s="60" t="s">
        <v>6</v>
      </c>
      <c r="R911" s="79">
        <v>4</v>
      </c>
      <c r="S911" s="65" t="s">
        <v>363</v>
      </c>
      <c r="T911" s="66" t="str">
        <f t="shared" si="295"/>
        <v>0.00</v>
      </c>
      <c r="U911" s="66">
        <f t="shared" si="296"/>
        <v>-2</v>
      </c>
      <c r="V911" s="66">
        <f t="shared" si="297"/>
        <v>167.45999999999998</v>
      </c>
      <c r="W911" s="66">
        <f t="shared" si="298"/>
        <v>2003.5</v>
      </c>
      <c r="X911" s="20">
        <f t="shared" si="299"/>
        <v>8.3583728475168442E-2</v>
      </c>
      <c r="Y911" s="67">
        <f t="shared" si="300"/>
        <v>1.6745999999999999</v>
      </c>
      <c r="Z911" s="68">
        <f t="shared" si="301"/>
        <v>16745.999999999996</v>
      </c>
      <c r="AA911" s="65" t="s">
        <v>52</v>
      </c>
      <c r="AU911" s="23">
        <f t="shared" si="291"/>
        <v>-2</v>
      </c>
      <c r="AV911" s="23" t="str">
        <f t="shared" si="292"/>
        <v/>
      </c>
      <c r="AW911" s="23" t="str">
        <f t="shared" si="294"/>
        <v/>
      </c>
      <c r="AX911" s="23" t="str">
        <f t="shared" si="302"/>
        <v/>
      </c>
      <c r="AY911" s="23" t="str">
        <f t="shared" si="285"/>
        <v/>
      </c>
      <c r="AZ911" s="23"/>
      <c r="BA911" s="25">
        <v>4.7</v>
      </c>
      <c r="BB911" s="25">
        <v>4.75</v>
      </c>
      <c r="BC911" s="25">
        <f t="shared" si="288"/>
        <v>7.5</v>
      </c>
      <c r="BD911" s="25">
        <f t="shared" si="290"/>
        <v>4.4875000000000007</v>
      </c>
      <c r="BE911" t="s">
        <v>970</v>
      </c>
      <c r="BF911" s="55">
        <f t="shared" si="293"/>
        <v>0</v>
      </c>
      <c r="BG911" s="66"/>
      <c r="BH911" s="66"/>
      <c r="BI911" s="25"/>
      <c r="BJ911" s="25"/>
      <c r="BK911" s="20"/>
      <c r="BL911" s="24"/>
      <c r="BM911" s="25"/>
      <c r="BN911" s="25"/>
      <c r="BO911" s="25"/>
      <c r="BP911" s="126"/>
    </row>
    <row r="912" spans="1:68" hidden="1" x14ac:dyDescent="0.2">
      <c r="A912" s="56">
        <v>45420</v>
      </c>
      <c r="B912" s="60" t="s">
        <v>892</v>
      </c>
      <c r="C912" s="24" t="s">
        <v>1261</v>
      </c>
      <c r="D912" s="24" t="s">
        <v>397</v>
      </c>
      <c r="F912" s="74" t="s">
        <v>51</v>
      </c>
      <c r="G912" s="74" t="s">
        <v>121</v>
      </c>
      <c r="H912" s="24" t="s">
        <v>71</v>
      </c>
      <c r="I912" s="24">
        <v>7</v>
      </c>
      <c r="J912" s="24">
        <v>3</v>
      </c>
      <c r="K912" s="24" t="s">
        <v>1262</v>
      </c>
      <c r="L912" s="122">
        <v>1</v>
      </c>
      <c r="M912" s="74" t="s">
        <v>105</v>
      </c>
      <c r="N912" s="60" t="s">
        <v>6</v>
      </c>
      <c r="R912" s="79">
        <v>5.5</v>
      </c>
      <c r="S912" s="65" t="s">
        <v>363</v>
      </c>
      <c r="T912" s="66" t="str">
        <f t="shared" si="295"/>
        <v>0.00</v>
      </c>
      <c r="U912" s="66">
        <f t="shared" si="296"/>
        <v>-1</v>
      </c>
      <c r="V912" s="66">
        <f t="shared" si="297"/>
        <v>166.45999999999998</v>
      </c>
      <c r="W912" s="66">
        <f t="shared" si="298"/>
        <v>2004.5</v>
      </c>
      <c r="X912" s="20">
        <f t="shared" si="299"/>
        <v>8.3043152905961579E-2</v>
      </c>
      <c r="Y912" s="67">
        <f t="shared" si="300"/>
        <v>1.6645999999999999</v>
      </c>
      <c r="Z912" s="68">
        <f t="shared" si="301"/>
        <v>16645.999999999996</v>
      </c>
      <c r="AA912" s="65" t="s">
        <v>52</v>
      </c>
      <c r="AU912" s="23" t="str">
        <f t="shared" si="291"/>
        <v/>
      </c>
      <c r="AV912" s="23">
        <f t="shared" si="292"/>
        <v>-1</v>
      </c>
      <c r="AW912" s="23" t="str">
        <f t="shared" si="294"/>
        <v/>
      </c>
      <c r="AX912" s="23" t="str">
        <f t="shared" si="302"/>
        <v/>
      </c>
      <c r="AY912" s="23" t="str">
        <f t="shared" si="285"/>
        <v/>
      </c>
      <c r="AZ912" s="23" t="s">
        <v>720</v>
      </c>
      <c r="BA912" s="25">
        <v>0</v>
      </c>
      <c r="BB912" s="25">
        <v>11</v>
      </c>
      <c r="BC912" s="25">
        <f t="shared" si="288"/>
        <v>10</v>
      </c>
      <c r="BD912" s="25">
        <f t="shared" si="290"/>
        <v>10.3</v>
      </c>
      <c r="BE912" t="s">
        <v>969</v>
      </c>
      <c r="BF912" s="55">
        <f t="shared" si="293"/>
        <v>0</v>
      </c>
      <c r="BG912" s="66"/>
      <c r="BH912" s="66"/>
      <c r="BI912" s="25"/>
      <c r="BJ912" s="25"/>
      <c r="BK912" s="20"/>
      <c r="BL912" s="24"/>
      <c r="BM912" s="25"/>
      <c r="BN912" s="25"/>
      <c r="BO912" s="25"/>
      <c r="BP912" s="126"/>
    </row>
    <row r="913" spans="1:68" hidden="1" x14ac:dyDescent="0.2">
      <c r="A913" s="56">
        <v>45420</v>
      </c>
      <c r="B913" s="60" t="s">
        <v>892</v>
      </c>
      <c r="C913" s="24" t="s">
        <v>1260</v>
      </c>
      <c r="D913" s="24" t="s">
        <v>397</v>
      </c>
      <c r="F913" s="74" t="s">
        <v>51</v>
      </c>
      <c r="G913" s="74" t="s">
        <v>103</v>
      </c>
      <c r="H913" s="24" t="s">
        <v>209</v>
      </c>
      <c r="I913" s="24">
        <v>2</v>
      </c>
      <c r="J913" s="24">
        <v>8</v>
      </c>
      <c r="K913" s="26" t="s">
        <v>1256</v>
      </c>
      <c r="L913" s="122">
        <v>1</v>
      </c>
      <c r="M913" s="74" t="s">
        <v>357</v>
      </c>
      <c r="N913" s="60" t="s">
        <v>6</v>
      </c>
      <c r="R913" s="79">
        <v>5</v>
      </c>
      <c r="S913" s="65" t="s">
        <v>372</v>
      </c>
      <c r="T913" s="66">
        <f t="shared" si="295"/>
        <v>5</v>
      </c>
      <c r="U913" s="66">
        <f t="shared" si="296"/>
        <v>4</v>
      </c>
      <c r="V913" s="66">
        <f t="shared" si="297"/>
        <v>170.45999999999998</v>
      </c>
      <c r="W913" s="66">
        <f t="shared" si="298"/>
        <v>2005.5</v>
      </c>
      <c r="X913" s="20">
        <f t="shared" si="299"/>
        <v>8.4996260284218389E-2</v>
      </c>
      <c r="Y913" s="67">
        <f t="shared" si="300"/>
        <v>1.7045999999999999</v>
      </c>
      <c r="Z913" s="68">
        <f t="shared" si="301"/>
        <v>17045.999999999996</v>
      </c>
      <c r="AA913" s="65" t="s">
        <v>53</v>
      </c>
      <c r="AU913" s="23">
        <f t="shared" si="291"/>
        <v>4</v>
      </c>
      <c r="AV913" s="23" t="str">
        <f t="shared" si="292"/>
        <v/>
      </c>
      <c r="AW913" s="23" t="str">
        <f t="shared" si="294"/>
        <v/>
      </c>
      <c r="AX913" s="23" t="str">
        <f t="shared" si="302"/>
        <v/>
      </c>
      <c r="AY913" s="23" t="str">
        <f t="shared" si="285"/>
        <v/>
      </c>
      <c r="AZ913" s="23"/>
      <c r="BA913" s="25">
        <v>5</v>
      </c>
      <c r="BB913" s="25">
        <v>4.5199999999999996</v>
      </c>
      <c r="BC913" s="25">
        <f t="shared" si="288"/>
        <v>3.5199999999999996</v>
      </c>
      <c r="BD913" s="25">
        <f t="shared" si="290"/>
        <v>4.2736000000000001</v>
      </c>
      <c r="BE913" t="s">
        <v>970</v>
      </c>
      <c r="BF913" s="55">
        <f t="shared" si="293"/>
        <v>0</v>
      </c>
      <c r="BG913" s="66"/>
      <c r="BH913" s="66"/>
      <c r="BI913" s="25"/>
      <c r="BJ913" s="25"/>
      <c r="BK913" s="20"/>
      <c r="BL913" s="24"/>
      <c r="BM913" s="25"/>
      <c r="BN913" s="25"/>
      <c r="BO913" s="25"/>
      <c r="BP913" s="126"/>
    </row>
    <row r="914" spans="1:68" hidden="1" x14ac:dyDescent="0.2">
      <c r="A914" s="56">
        <v>45421</v>
      </c>
      <c r="B914" s="60" t="s">
        <v>892</v>
      </c>
      <c r="C914" s="24" t="s">
        <v>1263</v>
      </c>
      <c r="D914" s="24" t="s">
        <v>398</v>
      </c>
      <c r="F914" s="74" t="s">
        <v>51</v>
      </c>
      <c r="G914" s="74" t="s">
        <v>103</v>
      </c>
      <c r="H914" s="24" t="s">
        <v>1038</v>
      </c>
      <c r="I914" s="24">
        <v>1</v>
      </c>
      <c r="J914" s="24">
        <v>8</v>
      </c>
      <c r="K914" s="26" t="s">
        <v>1264</v>
      </c>
      <c r="L914" s="122">
        <v>2</v>
      </c>
      <c r="M914" s="74" t="s">
        <v>105</v>
      </c>
      <c r="N914" s="60" t="s">
        <v>6</v>
      </c>
      <c r="R914" s="79">
        <v>4.2</v>
      </c>
      <c r="S914" s="65" t="s">
        <v>372</v>
      </c>
      <c r="T914" s="66">
        <f t="shared" si="295"/>
        <v>8.4</v>
      </c>
      <c r="U914" s="66">
        <f t="shared" si="296"/>
        <v>6.4</v>
      </c>
      <c r="V914" s="66">
        <f t="shared" si="297"/>
        <v>176.85999999999999</v>
      </c>
      <c r="W914" s="66">
        <f t="shared" si="298"/>
        <v>2007.5</v>
      </c>
      <c r="X914" s="20">
        <f t="shared" si="299"/>
        <v>8.809962640099625E-2</v>
      </c>
      <c r="Y914" s="67">
        <f t="shared" si="300"/>
        <v>1.7685999999999999</v>
      </c>
      <c r="Z914" s="68">
        <f t="shared" si="301"/>
        <v>17686</v>
      </c>
      <c r="AA914" s="65" t="s">
        <v>53</v>
      </c>
      <c r="AB914" s="68">
        <f>X914*100</f>
        <v>8.8099626400996254</v>
      </c>
      <c r="AC914" s="65" t="s">
        <v>53</v>
      </c>
      <c r="AD914" s="68">
        <f>Z914*100</f>
        <v>1768600</v>
      </c>
      <c r="AE914" s="65" t="s">
        <v>53</v>
      </c>
      <c r="AF914" s="68">
        <f>AB914*100</f>
        <v>880.99626400996249</v>
      </c>
      <c r="AG914" s="65" t="s">
        <v>53</v>
      </c>
      <c r="AH914" s="68">
        <f>AD914*100</f>
        <v>176860000</v>
      </c>
      <c r="AI914" s="65" t="s">
        <v>53</v>
      </c>
      <c r="AJ914" s="68">
        <f>AF914*100</f>
        <v>88099.626400996247</v>
      </c>
      <c r="AK914" s="65" t="s">
        <v>53</v>
      </c>
      <c r="AL914" s="68">
        <f>AH914*100</f>
        <v>17686000000</v>
      </c>
      <c r="AM914" s="65" t="s">
        <v>53</v>
      </c>
      <c r="AN914" s="68">
        <f>AJ914*100</f>
        <v>8809962.6400996242</v>
      </c>
      <c r="AO914" s="65" t="s">
        <v>53</v>
      </c>
      <c r="AP914" s="68">
        <f>AL914*100</f>
        <v>1768600000000</v>
      </c>
      <c r="AQ914" s="65" t="s">
        <v>53</v>
      </c>
      <c r="AR914" s="68">
        <f>AN914*100</f>
        <v>880996264.00996244</v>
      </c>
      <c r="AS914" s="65" t="s">
        <v>53</v>
      </c>
      <c r="AT914" s="68">
        <f>AP914*100</f>
        <v>176860000000000</v>
      </c>
      <c r="AU914" s="23">
        <f t="shared" si="291"/>
        <v>6.4</v>
      </c>
      <c r="AV914" s="23" t="str">
        <f t="shared" si="292"/>
        <v/>
      </c>
      <c r="AW914" s="23" t="str">
        <f t="shared" si="294"/>
        <v/>
      </c>
      <c r="AX914" s="23" t="str">
        <f t="shared" si="302"/>
        <v/>
      </c>
      <c r="AY914" s="23" t="str">
        <f t="shared" ref="AY914:AY977" si="303">IF($G914=AY$2,$U914,"")</f>
        <v/>
      </c>
      <c r="AZ914" s="23"/>
      <c r="BA914" s="25">
        <v>6.8</v>
      </c>
      <c r="BB914" s="25">
        <v>5.61</v>
      </c>
      <c r="BC914" s="25">
        <f t="shared" si="288"/>
        <v>9.2200000000000006</v>
      </c>
      <c r="BD914" s="25">
        <f t="shared" si="290"/>
        <v>5.2873000000000001</v>
      </c>
      <c r="BE914" t="s">
        <v>969</v>
      </c>
      <c r="BF914" s="55">
        <f t="shared" si="293"/>
        <v>0</v>
      </c>
      <c r="BG914" s="66"/>
      <c r="BH914" s="66"/>
      <c r="BI914" s="25"/>
      <c r="BJ914" s="25"/>
      <c r="BK914" s="20"/>
      <c r="BL914" s="24"/>
      <c r="BM914" s="25"/>
      <c r="BN914" s="25"/>
      <c r="BO914" s="25"/>
      <c r="BP914" s="126"/>
    </row>
    <row r="915" spans="1:68" hidden="1" x14ac:dyDescent="0.2">
      <c r="A915" s="56">
        <v>45421</v>
      </c>
      <c r="B915" s="60" t="s">
        <v>892</v>
      </c>
      <c r="C915" s="24" t="s">
        <v>1265</v>
      </c>
      <c r="D915" s="24" t="s">
        <v>398</v>
      </c>
      <c r="F915" s="74" t="s">
        <v>51</v>
      </c>
      <c r="G915" s="74" t="s">
        <v>103</v>
      </c>
      <c r="H915" s="24" t="s">
        <v>1038</v>
      </c>
      <c r="I915" s="24">
        <v>8</v>
      </c>
      <c r="J915" s="24">
        <v>8</v>
      </c>
      <c r="K915" s="87" t="s">
        <v>1266</v>
      </c>
      <c r="L915" s="122">
        <v>1</v>
      </c>
      <c r="M915" s="74" t="s">
        <v>105</v>
      </c>
      <c r="N915" s="60" t="s">
        <v>6</v>
      </c>
      <c r="R915" s="79">
        <v>9</v>
      </c>
      <c r="S915" s="65" t="s">
        <v>373</v>
      </c>
      <c r="T915" s="66" t="str">
        <f t="shared" si="295"/>
        <v>0.00</v>
      </c>
      <c r="U915" s="66">
        <f t="shared" si="296"/>
        <v>-1</v>
      </c>
      <c r="V915" s="66">
        <f t="shared" si="297"/>
        <v>175.85999999999999</v>
      </c>
      <c r="W915" s="66">
        <f t="shared" si="298"/>
        <v>2008.5</v>
      </c>
      <c r="X915" s="20">
        <f t="shared" si="299"/>
        <v>8.7557879014189682E-2</v>
      </c>
      <c r="Y915" s="67">
        <f t="shared" si="300"/>
        <v>1.7585999999999999</v>
      </c>
      <c r="Z915" s="68">
        <f t="shared" si="301"/>
        <v>17586</v>
      </c>
      <c r="AA915" s="65" t="s">
        <v>52</v>
      </c>
      <c r="AU915" s="23">
        <f t="shared" si="291"/>
        <v>-1</v>
      </c>
      <c r="AV915" s="23" t="str">
        <f t="shared" si="292"/>
        <v/>
      </c>
      <c r="AW915" s="23" t="str">
        <f t="shared" si="294"/>
        <v/>
      </c>
      <c r="AX915" s="23" t="str">
        <f t="shared" si="302"/>
        <v/>
      </c>
      <c r="AY915" s="23" t="str">
        <f t="shared" si="303"/>
        <v/>
      </c>
      <c r="AZ915" s="23"/>
      <c r="BA915" s="25">
        <v>11.1</v>
      </c>
      <c r="BB915" s="25">
        <v>12</v>
      </c>
      <c r="BC915" s="25">
        <f t="shared" si="288"/>
        <v>11</v>
      </c>
      <c r="BD915" s="25">
        <f t="shared" si="290"/>
        <v>11.23</v>
      </c>
      <c r="BE915" t="s">
        <v>969</v>
      </c>
      <c r="BF915" s="55">
        <f t="shared" si="293"/>
        <v>0</v>
      </c>
      <c r="BG915" s="66"/>
      <c r="BH915" s="66"/>
      <c r="BI915" s="25"/>
      <c r="BJ915" s="25"/>
      <c r="BK915" s="20"/>
      <c r="BL915" s="24"/>
      <c r="BM915" s="25"/>
      <c r="BN915" s="25"/>
      <c r="BO915" s="25"/>
      <c r="BP915" s="126"/>
    </row>
    <row r="916" spans="1:68" hidden="1" x14ac:dyDescent="0.2">
      <c r="A916" s="56">
        <v>45422</v>
      </c>
      <c r="B916" s="60" t="s">
        <v>892</v>
      </c>
      <c r="C916" s="24" t="s">
        <v>1277</v>
      </c>
      <c r="D916" s="24" t="s">
        <v>562</v>
      </c>
      <c r="F916" s="74" t="s">
        <v>51</v>
      </c>
      <c r="G916" s="74" t="s">
        <v>103</v>
      </c>
      <c r="H916" s="24" t="s">
        <v>66</v>
      </c>
      <c r="I916" s="61" t="s">
        <v>159</v>
      </c>
      <c r="J916" s="61" t="s">
        <v>156</v>
      </c>
      <c r="K916" s="24" t="s">
        <v>1267</v>
      </c>
      <c r="L916" s="122">
        <v>3</v>
      </c>
      <c r="M916" s="74" t="s">
        <v>105</v>
      </c>
      <c r="N916" s="60" t="s">
        <v>6</v>
      </c>
      <c r="R916" s="79">
        <v>4.4000000000000004</v>
      </c>
      <c r="S916" s="65" t="s">
        <v>363</v>
      </c>
      <c r="T916" s="66" t="str">
        <f t="shared" si="295"/>
        <v>0.00</v>
      </c>
      <c r="U916" s="66">
        <f t="shared" si="296"/>
        <v>-3</v>
      </c>
      <c r="V916" s="66">
        <f t="shared" si="297"/>
        <v>172.85999999999999</v>
      </c>
      <c r="W916" s="66">
        <f t="shared" si="298"/>
        <v>2011.5</v>
      </c>
      <c r="X916" s="20">
        <f t="shared" si="299"/>
        <v>8.5935868754660694E-2</v>
      </c>
      <c r="Y916" s="67">
        <f t="shared" si="300"/>
        <v>1.7285999999999999</v>
      </c>
      <c r="Z916" s="68">
        <f t="shared" si="301"/>
        <v>17286</v>
      </c>
      <c r="AA916" s="65" t="s">
        <v>52</v>
      </c>
      <c r="AU916" s="23">
        <f t="shared" si="291"/>
        <v>-3</v>
      </c>
      <c r="AV916" s="23" t="str">
        <f t="shared" si="292"/>
        <v/>
      </c>
      <c r="AW916" s="23" t="str">
        <f t="shared" si="294"/>
        <v/>
      </c>
      <c r="AX916" s="23" t="str">
        <f t="shared" si="302"/>
        <v/>
      </c>
      <c r="AY916" s="23" t="str">
        <f t="shared" si="303"/>
        <v/>
      </c>
      <c r="AZ916" s="23"/>
      <c r="BA916" s="25">
        <v>5.7</v>
      </c>
      <c r="BB916" s="25">
        <v>5.5</v>
      </c>
      <c r="BC916" s="25">
        <f t="shared" si="288"/>
        <v>13.5</v>
      </c>
      <c r="BD916" s="25">
        <f t="shared" si="290"/>
        <v>5.1850000000000005</v>
      </c>
      <c r="BE916" t="s">
        <v>969</v>
      </c>
      <c r="BF916" s="55">
        <f t="shared" si="293"/>
        <v>0</v>
      </c>
      <c r="BG916" s="66"/>
      <c r="BH916" s="66"/>
      <c r="BI916" s="25"/>
      <c r="BJ916" s="25"/>
      <c r="BK916" s="20"/>
      <c r="BL916" s="24"/>
      <c r="BM916" s="25"/>
      <c r="BN916" s="25"/>
      <c r="BO916" s="25"/>
      <c r="BP916" s="126"/>
    </row>
    <row r="917" spans="1:68" hidden="1" x14ac:dyDescent="0.2">
      <c r="A917" s="56">
        <v>45422</v>
      </c>
      <c r="B917" s="60" t="s">
        <v>892</v>
      </c>
      <c r="C917" s="24" t="s">
        <v>1278</v>
      </c>
      <c r="D917" s="24" t="s">
        <v>562</v>
      </c>
      <c r="F917" s="74" t="s">
        <v>51</v>
      </c>
      <c r="G917" s="74" t="s">
        <v>103</v>
      </c>
      <c r="H917" s="24" t="s">
        <v>66</v>
      </c>
      <c r="I917" s="24">
        <v>5</v>
      </c>
      <c r="J917" s="24">
        <v>11</v>
      </c>
      <c r="K917" s="24" t="s">
        <v>1268</v>
      </c>
      <c r="L917" s="122">
        <v>1</v>
      </c>
      <c r="M917" s="74" t="s">
        <v>105</v>
      </c>
      <c r="N917" s="60" t="s">
        <v>6</v>
      </c>
      <c r="R917" s="79">
        <v>10</v>
      </c>
      <c r="S917" s="65" t="s">
        <v>363</v>
      </c>
      <c r="T917" s="66" t="str">
        <f t="shared" si="295"/>
        <v>0.00</v>
      </c>
      <c r="U917" s="66">
        <f t="shared" si="296"/>
        <v>-1</v>
      </c>
      <c r="V917" s="66">
        <f t="shared" si="297"/>
        <v>171.85999999999999</v>
      </c>
      <c r="W917" s="66">
        <f t="shared" si="298"/>
        <v>2012.5</v>
      </c>
      <c r="X917" s="20">
        <f t="shared" si="299"/>
        <v>8.5396273291925465E-2</v>
      </c>
      <c r="Y917" s="67">
        <f t="shared" si="300"/>
        <v>1.7185999999999999</v>
      </c>
      <c r="Z917" s="68">
        <f t="shared" si="301"/>
        <v>17186</v>
      </c>
      <c r="AA917" s="65" t="s">
        <v>52</v>
      </c>
      <c r="AU917" s="23">
        <f t="shared" si="291"/>
        <v>-1</v>
      </c>
      <c r="AV917" s="23" t="str">
        <f t="shared" si="292"/>
        <v/>
      </c>
      <c r="AW917" s="23" t="str">
        <f t="shared" si="294"/>
        <v/>
      </c>
      <c r="AX917" s="23" t="str">
        <f t="shared" si="302"/>
        <v/>
      </c>
      <c r="AY917" s="23" t="str">
        <f t="shared" si="303"/>
        <v/>
      </c>
      <c r="AZ917" s="23"/>
      <c r="BA917" s="25">
        <v>9.9</v>
      </c>
      <c r="BB917" s="25">
        <v>12.5</v>
      </c>
      <c r="BC917" s="25">
        <f t="shared" si="288"/>
        <v>11.5</v>
      </c>
      <c r="BD917" s="25">
        <f t="shared" si="290"/>
        <v>11.695</v>
      </c>
      <c r="BE917" t="s">
        <v>969</v>
      </c>
      <c r="BF917" s="55">
        <f t="shared" si="293"/>
        <v>0</v>
      </c>
      <c r="BG917" s="66"/>
      <c r="BH917" s="66"/>
      <c r="BI917" s="25"/>
      <c r="BJ917" s="25"/>
      <c r="BK917" s="20"/>
      <c r="BL917" s="24"/>
      <c r="BM917" s="25"/>
      <c r="BN917" s="25"/>
      <c r="BO917" s="25"/>
      <c r="BP917" s="126"/>
    </row>
    <row r="918" spans="1:68" hidden="1" x14ac:dyDescent="0.2">
      <c r="A918" s="56">
        <v>45422</v>
      </c>
      <c r="B918" s="60" t="s">
        <v>892</v>
      </c>
      <c r="C918" s="24" t="s">
        <v>1278</v>
      </c>
      <c r="D918" s="24" t="s">
        <v>562</v>
      </c>
      <c r="F918" s="74" t="s">
        <v>51</v>
      </c>
      <c r="G918" s="74" t="s">
        <v>103</v>
      </c>
      <c r="H918" s="24" t="s">
        <v>66</v>
      </c>
      <c r="I918" s="24">
        <v>5</v>
      </c>
      <c r="J918" s="24">
        <v>11</v>
      </c>
      <c r="K918" s="24" t="s">
        <v>1268</v>
      </c>
      <c r="L918" s="122">
        <v>1</v>
      </c>
      <c r="M918" s="74" t="s">
        <v>105</v>
      </c>
      <c r="N918" s="60" t="s">
        <v>7</v>
      </c>
      <c r="R918" s="79">
        <v>2.8</v>
      </c>
      <c r="S918" s="65" t="s">
        <v>363</v>
      </c>
      <c r="T918" s="66" t="str">
        <f t="shared" si="295"/>
        <v>0.00</v>
      </c>
      <c r="U918" s="66">
        <f t="shared" si="296"/>
        <v>-1</v>
      </c>
      <c r="V918" s="66">
        <f t="shared" si="297"/>
        <v>170.85999999999999</v>
      </c>
      <c r="W918" s="66">
        <f t="shared" si="298"/>
        <v>2013.5</v>
      </c>
      <c r="X918" s="20">
        <f t="shared" si="299"/>
        <v>8.4857213806804069E-2</v>
      </c>
      <c r="Y918" s="67">
        <f t="shared" si="300"/>
        <v>1.7085999999999999</v>
      </c>
      <c r="Z918" s="68">
        <f t="shared" si="301"/>
        <v>17086</v>
      </c>
      <c r="AA918" s="65" t="s">
        <v>52</v>
      </c>
      <c r="AU918" s="23">
        <f t="shared" si="291"/>
        <v>-1</v>
      </c>
      <c r="AV918" s="23" t="str">
        <f t="shared" si="292"/>
        <v/>
      </c>
      <c r="AW918" s="23" t="str">
        <f t="shared" si="294"/>
        <v/>
      </c>
      <c r="AX918" s="23" t="str">
        <f t="shared" si="302"/>
        <v/>
      </c>
      <c r="AY918" s="23" t="str">
        <f t="shared" si="303"/>
        <v/>
      </c>
      <c r="AZ918" s="23"/>
      <c r="BA918" s="25">
        <v>2.8</v>
      </c>
      <c r="BB918" s="25">
        <v>3</v>
      </c>
      <c r="BC918" s="25">
        <f t="shared" si="288"/>
        <v>2</v>
      </c>
      <c r="BD918" s="25">
        <f t="shared" si="290"/>
        <v>2.8600000000000003</v>
      </c>
      <c r="BE918" t="s">
        <v>969</v>
      </c>
      <c r="BF918" s="55">
        <f t="shared" si="293"/>
        <v>0</v>
      </c>
      <c r="BG918" s="66"/>
      <c r="BH918" s="66"/>
      <c r="BI918" s="25"/>
      <c r="BJ918" s="25"/>
      <c r="BK918" s="20"/>
      <c r="BL918" s="24"/>
      <c r="BM918" s="25"/>
      <c r="BN918" s="25"/>
      <c r="BO918" s="25"/>
      <c r="BP918" s="126"/>
    </row>
    <row r="919" spans="1:68" hidden="1" x14ac:dyDescent="0.2">
      <c r="A919" s="56">
        <v>45423</v>
      </c>
      <c r="B919" s="60" t="s">
        <v>892</v>
      </c>
      <c r="C919" s="24" t="s">
        <v>816</v>
      </c>
      <c r="D919" s="24" t="s">
        <v>573</v>
      </c>
      <c r="F919" s="74" t="s">
        <v>51</v>
      </c>
      <c r="G919" s="74" t="s">
        <v>103</v>
      </c>
      <c r="H919" s="24" t="s">
        <v>176</v>
      </c>
      <c r="I919" s="61" t="s">
        <v>95</v>
      </c>
      <c r="J919" s="61" t="s">
        <v>95</v>
      </c>
      <c r="K919" s="24" t="s">
        <v>1270</v>
      </c>
      <c r="L919" s="122">
        <v>1</v>
      </c>
      <c r="M919" s="74" t="s">
        <v>931</v>
      </c>
      <c r="N919" s="60" t="s">
        <v>6</v>
      </c>
      <c r="R919" s="79">
        <v>8.5</v>
      </c>
      <c r="S919" s="65" t="s">
        <v>363</v>
      </c>
      <c r="T919" s="66" t="str">
        <f t="shared" si="295"/>
        <v>0.00</v>
      </c>
      <c r="U919" s="66">
        <f t="shared" si="296"/>
        <v>-1</v>
      </c>
      <c r="V919" s="66">
        <f t="shared" si="297"/>
        <v>169.85999999999999</v>
      </c>
      <c r="W919" s="66">
        <f t="shared" si="298"/>
        <v>2014.5</v>
      </c>
      <c r="X919" s="20">
        <f t="shared" si="299"/>
        <v>8.43186895011169E-2</v>
      </c>
      <c r="Y919" s="67">
        <f t="shared" si="300"/>
        <v>1.6985999999999999</v>
      </c>
      <c r="Z919" s="68">
        <f t="shared" si="301"/>
        <v>16986</v>
      </c>
      <c r="AA919" s="65" t="s">
        <v>52</v>
      </c>
      <c r="AU919" s="23">
        <f t="shared" si="291"/>
        <v>-1</v>
      </c>
      <c r="AV919" s="23" t="str">
        <f t="shared" si="292"/>
        <v/>
      </c>
      <c r="AW919" s="23" t="str">
        <f t="shared" si="294"/>
        <v/>
      </c>
      <c r="AX919" s="23" t="str">
        <f t="shared" si="302"/>
        <v/>
      </c>
      <c r="AY919" s="23" t="str">
        <f t="shared" si="303"/>
        <v/>
      </c>
      <c r="AZ919" s="23"/>
      <c r="BA919" s="25">
        <v>11</v>
      </c>
      <c r="BB919" s="25">
        <v>8.57</v>
      </c>
      <c r="BC919" s="25">
        <f t="shared" si="288"/>
        <v>7.57</v>
      </c>
      <c r="BD919" s="25">
        <f t="shared" si="290"/>
        <v>8.0401000000000007</v>
      </c>
      <c r="BE919" t="s">
        <v>970</v>
      </c>
      <c r="BF919" s="55">
        <f t="shared" si="293"/>
        <v>0</v>
      </c>
      <c r="BG919" s="66"/>
      <c r="BH919" s="66"/>
      <c r="BI919" s="25"/>
      <c r="BJ919" s="25"/>
      <c r="BK919" s="20"/>
      <c r="BL919" s="24"/>
      <c r="BM919" s="25"/>
      <c r="BN919" s="25"/>
      <c r="BO919" s="25"/>
      <c r="BP919" s="126"/>
    </row>
    <row r="920" spans="1:68" hidden="1" x14ac:dyDescent="0.2">
      <c r="A920" s="56">
        <v>45423</v>
      </c>
      <c r="B920" s="60" t="s">
        <v>892</v>
      </c>
      <c r="C920" s="24" t="s">
        <v>816</v>
      </c>
      <c r="D920" s="24" t="s">
        <v>573</v>
      </c>
      <c r="F920" s="74" t="s">
        <v>51</v>
      </c>
      <c r="G920" s="74" t="s">
        <v>103</v>
      </c>
      <c r="H920" s="24" t="s">
        <v>176</v>
      </c>
      <c r="I920" s="61" t="s">
        <v>95</v>
      </c>
      <c r="J920" s="61" t="s">
        <v>95</v>
      </c>
      <c r="K920" s="24" t="s">
        <v>1270</v>
      </c>
      <c r="L920" s="122">
        <v>2</v>
      </c>
      <c r="M920" s="74" t="s">
        <v>105</v>
      </c>
      <c r="N920" s="60" t="s">
        <v>7</v>
      </c>
      <c r="R920" s="79">
        <v>2.8</v>
      </c>
      <c r="S920" s="65" t="s">
        <v>363</v>
      </c>
      <c r="T920" s="66" t="str">
        <f t="shared" si="295"/>
        <v>0.00</v>
      </c>
      <c r="U920" s="66">
        <f t="shared" si="296"/>
        <v>-2</v>
      </c>
      <c r="V920" s="66">
        <f t="shared" si="297"/>
        <v>167.85999999999999</v>
      </c>
      <c r="W920" s="66">
        <f t="shared" si="298"/>
        <v>2016.5</v>
      </c>
      <c r="X920" s="20">
        <f t="shared" si="299"/>
        <v>8.324324324324324E-2</v>
      </c>
      <c r="Y920" s="67">
        <f t="shared" si="300"/>
        <v>1.6785999999999999</v>
      </c>
      <c r="Z920" s="68">
        <f t="shared" si="301"/>
        <v>16786</v>
      </c>
      <c r="AA920" s="65" t="s">
        <v>52</v>
      </c>
      <c r="AU920" s="23">
        <f t="shared" si="291"/>
        <v>-2</v>
      </c>
      <c r="AV920" s="23" t="str">
        <f t="shared" si="292"/>
        <v/>
      </c>
      <c r="AW920" s="23" t="str">
        <f t="shared" si="294"/>
        <v/>
      </c>
      <c r="AX920" s="23" t="str">
        <f t="shared" si="302"/>
        <v/>
      </c>
      <c r="AY920" s="23" t="str">
        <f t="shared" si="303"/>
        <v/>
      </c>
      <c r="AZ920" s="23"/>
      <c r="BA920" s="25">
        <v>2.7</v>
      </c>
      <c r="BB920" s="25">
        <v>3.15</v>
      </c>
      <c r="BC920" s="25">
        <f t="shared" si="288"/>
        <v>4.3</v>
      </c>
      <c r="BD920" s="25">
        <f t="shared" si="290"/>
        <v>2.9995000000000003</v>
      </c>
      <c r="BE920" t="s">
        <v>970</v>
      </c>
      <c r="BF920" s="55">
        <f t="shared" si="293"/>
        <v>0</v>
      </c>
      <c r="BG920" s="66"/>
      <c r="BH920" s="66"/>
      <c r="BI920" s="25"/>
      <c r="BJ920" s="25"/>
      <c r="BK920" s="20"/>
      <c r="BL920" s="24"/>
      <c r="BM920" s="25"/>
      <c r="BN920" s="25"/>
      <c r="BO920" s="25"/>
      <c r="BP920" s="126"/>
    </row>
    <row r="921" spans="1:68" hidden="1" x14ac:dyDescent="0.2">
      <c r="A921" s="56">
        <v>45423</v>
      </c>
      <c r="B921" s="60" t="s">
        <v>892</v>
      </c>
      <c r="C921" s="24" t="s">
        <v>878</v>
      </c>
      <c r="D921" s="24" t="s">
        <v>573</v>
      </c>
      <c r="F921" s="74" t="s">
        <v>51</v>
      </c>
      <c r="G921" s="74" t="s">
        <v>103</v>
      </c>
      <c r="H921" s="24" t="s">
        <v>58</v>
      </c>
      <c r="I921" s="61" t="s">
        <v>96</v>
      </c>
      <c r="J921" s="61" t="s">
        <v>159</v>
      </c>
      <c r="K921" s="87" t="s">
        <v>1271</v>
      </c>
      <c r="L921" s="122">
        <v>2</v>
      </c>
      <c r="M921" s="74" t="s">
        <v>105</v>
      </c>
      <c r="N921" s="60" t="s">
        <v>6</v>
      </c>
      <c r="R921" s="79">
        <v>3.5</v>
      </c>
      <c r="S921" s="65" t="s">
        <v>373</v>
      </c>
      <c r="T921" s="66" t="str">
        <f t="shared" si="295"/>
        <v>0.00</v>
      </c>
      <c r="U921" s="66">
        <f t="shared" si="296"/>
        <v>-2</v>
      </c>
      <c r="V921" s="66">
        <f t="shared" si="297"/>
        <v>165.85999999999999</v>
      </c>
      <c r="W921" s="66">
        <f t="shared" si="298"/>
        <v>2018.5</v>
      </c>
      <c r="X921" s="20">
        <f t="shared" si="299"/>
        <v>8.2169928164478559E-2</v>
      </c>
      <c r="Y921" s="67">
        <f t="shared" si="300"/>
        <v>1.6585999999999999</v>
      </c>
      <c r="Z921" s="68">
        <f t="shared" si="301"/>
        <v>16586</v>
      </c>
      <c r="AA921" s="65" t="s">
        <v>52</v>
      </c>
      <c r="AU921" s="23">
        <f t="shared" si="291"/>
        <v>-2</v>
      </c>
      <c r="AV921" s="23" t="str">
        <f t="shared" si="292"/>
        <v/>
      </c>
      <c r="AW921" s="23" t="str">
        <f t="shared" si="294"/>
        <v/>
      </c>
      <c r="AX921" s="23" t="str">
        <f t="shared" si="302"/>
        <v/>
      </c>
      <c r="AY921" s="23" t="str">
        <f t="shared" si="303"/>
        <v/>
      </c>
      <c r="AZ921" s="23"/>
      <c r="BA921" s="25">
        <v>3.7</v>
      </c>
      <c r="BB921" s="25">
        <v>4.04</v>
      </c>
      <c r="BC921" s="25">
        <f t="shared" si="288"/>
        <v>6.08</v>
      </c>
      <c r="BD921" s="25">
        <f t="shared" si="290"/>
        <v>3.8272000000000004</v>
      </c>
      <c r="BE921" t="s">
        <v>969</v>
      </c>
      <c r="BF921" s="55">
        <f t="shared" si="293"/>
        <v>0</v>
      </c>
      <c r="BG921" s="66"/>
      <c r="BH921" s="66"/>
      <c r="BI921" s="25"/>
      <c r="BJ921" s="25"/>
      <c r="BK921" s="20"/>
      <c r="BL921" s="24"/>
      <c r="BM921" s="25"/>
      <c r="BN921" s="25"/>
      <c r="BO921" s="25"/>
      <c r="BP921" s="126"/>
    </row>
    <row r="922" spans="1:68" hidden="1" x14ac:dyDescent="0.2">
      <c r="A922" s="56">
        <v>45423</v>
      </c>
      <c r="B922" s="60" t="s">
        <v>892</v>
      </c>
      <c r="C922" s="24" t="s">
        <v>779</v>
      </c>
      <c r="D922" s="24" t="s">
        <v>573</v>
      </c>
      <c r="F922" s="74" t="s">
        <v>51</v>
      </c>
      <c r="G922" s="74" t="s">
        <v>103</v>
      </c>
      <c r="H922" s="24" t="s">
        <v>176</v>
      </c>
      <c r="I922" s="61" t="s">
        <v>202</v>
      </c>
      <c r="J922" s="61" t="s">
        <v>1272</v>
      </c>
      <c r="K922" s="24" t="s">
        <v>1273</v>
      </c>
      <c r="L922" s="122">
        <v>1</v>
      </c>
      <c r="M922" s="74" t="s">
        <v>105</v>
      </c>
      <c r="N922" s="60" t="s">
        <v>6</v>
      </c>
      <c r="R922" s="79">
        <v>9</v>
      </c>
      <c r="S922" s="65" t="s">
        <v>363</v>
      </c>
      <c r="T922" s="66" t="str">
        <f t="shared" si="295"/>
        <v>0.00</v>
      </c>
      <c r="U922" s="66">
        <f t="shared" si="296"/>
        <v>-1</v>
      </c>
      <c r="V922" s="66">
        <f t="shared" si="297"/>
        <v>164.85999999999999</v>
      </c>
      <c r="W922" s="66">
        <f t="shared" si="298"/>
        <v>2019.5</v>
      </c>
      <c r="X922" s="20">
        <f t="shared" si="299"/>
        <v>8.1634067838573895E-2</v>
      </c>
      <c r="Y922" s="67">
        <f t="shared" si="300"/>
        <v>1.6485999999999998</v>
      </c>
      <c r="Z922" s="68">
        <f t="shared" si="301"/>
        <v>16486</v>
      </c>
      <c r="AA922" s="65" t="s">
        <v>52</v>
      </c>
      <c r="AU922" s="23">
        <f t="shared" si="291"/>
        <v>-1</v>
      </c>
      <c r="AV922" s="23" t="str">
        <f t="shared" si="292"/>
        <v/>
      </c>
      <c r="AW922" s="23" t="str">
        <f t="shared" si="294"/>
        <v/>
      </c>
      <c r="AX922" s="23" t="str">
        <f t="shared" si="302"/>
        <v/>
      </c>
      <c r="AY922" s="23" t="str">
        <f t="shared" si="303"/>
        <v/>
      </c>
      <c r="AZ922" s="23"/>
      <c r="BA922" s="25">
        <v>13</v>
      </c>
      <c r="BB922" s="25">
        <v>7.91</v>
      </c>
      <c r="BC922" s="25">
        <f t="shared" si="288"/>
        <v>6.91</v>
      </c>
      <c r="BD922" s="25">
        <f t="shared" si="290"/>
        <v>7.4263000000000003</v>
      </c>
      <c r="BE922" t="s">
        <v>970</v>
      </c>
      <c r="BF922" s="55">
        <f t="shared" si="293"/>
        <v>0</v>
      </c>
      <c r="BG922" s="66"/>
      <c r="BH922" s="66"/>
      <c r="BI922" s="25"/>
      <c r="BJ922" s="25"/>
      <c r="BK922" s="20"/>
      <c r="BL922" s="24"/>
      <c r="BM922" s="25"/>
      <c r="BN922" s="25"/>
      <c r="BO922" s="25"/>
      <c r="BP922" s="126"/>
    </row>
    <row r="923" spans="1:68" hidden="1" x14ac:dyDescent="0.2">
      <c r="A923" s="56">
        <v>45423</v>
      </c>
      <c r="B923" s="60" t="s">
        <v>892</v>
      </c>
      <c r="C923" s="24" t="s">
        <v>1276</v>
      </c>
      <c r="D923" s="24" t="s">
        <v>573</v>
      </c>
      <c r="F923" s="74" t="s">
        <v>51</v>
      </c>
      <c r="G923" s="74" t="s">
        <v>103</v>
      </c>
      <c r="H923" s="24" t="s">
        <v>115</v>
      </c>
      <c r="I923" s="24">
        <v>2</v>
      </c>
      <c r="J923" s="24">
        <v>2</v>
      </c>
      <c r="K923" s="26" t="s">
        <v>1269</v>
      </c>
      <c r="L923" s="122">
        <v>2</v>
      </c>
      <c r="M923" s="74" t="s">
        <v>105</v>
      </c>
      <c r="N923" s="60" t="s">
        <v>6</v>
      </c>
      <c r="R923" s="79">
        <v>5.0999999999999996</v>
      </c>
      <c r="S923" s="65" t="s">
        <v>372</v>
      </c>
      <c r="T923" s="66">
        <f t="shared" si="295"/>
        <v>10.199999999999999</v>
      </c>
      <c r="U923" s="66">
        <f t="shared" si="296"/>
        <v>8.1999999999999993</v>
      </c>
      <c r="V923" s="66">
        <f t="shared" si="297"/>
        <v>173.05999999999997</v>
      </c>
      <c r="W923" s="66">
        <f t="shared" si="298"/>
        <v>2021.5</v>
      </c>
      <c r="X923" s="20">
        <f t="shared" si="299"/>
        <v>8.5609695770467467E-2</v>
      </c>
      <c r="Y923" s="67">
        <f t="shared" si="300"/>
        <v>1.7305999999999997</v>
      </c>
      <c r="Z923" s="68">
        <f t="shared" si="301"/>
        <v>17305.999999999996</v>
      </c>
      <c r="AA923" s="65" t="s">
        <v>53</v>
      </c>
      <c r="AU923" s="23">
        <f t="shared" si="291"/>
        <v>8.1999999999999993</v>
      </c>
      <c r="AV923" s="23" t="str">
        <f t="shared" si="292"/>
        <v/>
      </c>
      <c r="AW923" s="23" t="str">
        <f t="shared" si="294"/>
        <v/>
      </c>
      <c r="AX923" s="23" t="str">
        <f t="shared" si="302"/>
        <v/>
      </c>
      <c r="AY923" s="23" t="str">
        <f t="shared" si="303"/>
        <v/>
      </c>
      <c r="AZ923" s="23"/>
      <c r="BA923" s="25">
        <v>2.8</v>
      </c>
      <c r="BB923" s="25">
        <v>3.28</v>
      </c>
      <c r="BC923" s="25">
        <f t="shared" si="288"/>
        <v>4.5599999999999996</v>
      </c>
      <c r="BD923" s="25">
        <f t="shared" si="290"/>
        <v>3.1204000000000001</v>
      </c>
      <c r="BE923" t="s">
        <v>970</v>
      </c>
      <c r="BF923" s="55">
        <f t="shared" si="293"/>
        <v>0</v>
      </c>
      <c r="BG923" s="66"/>
      <c r="BH923" s="66"/>
      <c r="BI923" s="25"/>
      <c r="BJ923" s="25"/>
      <c r="BK923" s="20"/>
      <c r="BL923" s="24"/>
      <c r="BM923" s="25"/>
      <c r="BN923" s="25"/>
      <c r="BO923" s="25"/>
      <c r="BP923" s="126"/>
    </row>
    <row r="924" spans="1:68" hidden="1" x14ac:dyDescent="0.2">
      <c r="A924" s="56">
        <v>45424</v>
      </c>
      <c r="B924" s="60" t="s">
        <v>892</v>
      </c>
      <c r="C924" s="24" t="s">
        <v>1280</v>
      </c>
      <c r="D924" s="24" t="s">
        <v>577</v>
      </c>
      <c r="F924" s="74" t="s">
        <v>51</v>
      </c>
      <c r="G924" s="74" t="s">
        <v>121</v>
      </c>
      <c r="H924" s="24" t="s">
        <v>71</v>
      </c>
      <c r="I924" s="61" t="s">
        <v>202</v>
      </c>
      <c r="J924" s="61" t="s">
        <v>90</v>
      </c>
      <c r="K924" s="26" t="s">
        <v>1275</v>
      </c>
      <c r="L924" s="122">
        <v>2</v>
      </c>
      <c r="M924" s="74" t="s">
        <v>105</v>
      </c>
      <c r="N924" s="60" t="s">
        <v>6</v>
      </c>
      <c r="R924" s="79">
        <v>3.4</v>
      </c>
      <c r="S924" s="65" t="s">
        <v>372</v>
      </c>
      <c r="T924" s="66">
        <f t="shared" si="295"/>
        <v>6.8</v>
      </c>
      <c r="U924" s="66">
        <f t="shared" si="296"/>
        <v>4.8</v>
      </c>
      <c r="V924" s="66">
        <f t="shared" si="297"/>
        <v>177.85999999999999</v>
      </c>
      <c r="W924" s="66">
        <f t="shared" si="298"/>
        <v>2023.5</v>
      </c>
      <c r="X924" s="20">
        <f t="shared" si="299"/>
        <v>8.7897207808253025E-2</v>
      </c>
      <c r="Y924" s="67">
        <f t="shared" si="300"/>
        <v>1.7786</v>
      </c>
      <c r="Z924" s="68">
        <f t="shared" si="301"/>
        <v>17786</v>
      </c>
      <c r="AA924" s="65" t="s">
        <v>53</v>
      </c>
      <c r="AU924" s="23" t="str">
        <f t="shared" si="291"/>
        <v/>
      </c>
      <c r="AV924" s="23">
        <f t="shared" si="292"/>
        <v>4.8</v>
      </c>
      <c r="AW924" s="23" t="str">
        <f t="shared" si="294"/>
        <v/>
      </c>
      <c r="AX924" s="23" t="str">
        <f t="shared" si="302"/>
        <v/>
      </c>
      <c r="AY924" s="23" t="str">
        <f t="shared" si="303"/>
        <v/>
      </c>
      <c r="AZ924" s="23" t="s">
        <v>720</v>
      </c>
      <c r="BA924" s="25">
        <v>0</v>
      </c>
      <c r="BB924" s="25">
        <v>3.37</v>
      </c>
      <c r="BC924" s="25">
        <f t="shared" si="288"/>
        <v>4.74</v>
      </c>
      <c r="BD924" s="25">
        <f t="shared" si="290"/>
        <v>3.2041000000000004</v>
      </c>
      <c r="BE924" t="s">
        <v>970</v>
      </c>
      <c r="BF924" s="55">
        <f t="shared" si="293"/>
        <v>0</v>
      </c>
      <c r="BG924" s="66"/>
      <c r="BH924" s="66"/>
      <c r="BI924" s="25"/>
      <c r="BJ924" s="25"/>
      <c r="BK924" s="20"/>
      <c r="BL924" s="24"/>
      <c r="BM924" s="25"/>
      <c r="BN924" s="25"/>
      <c r="BO924" s="25"/>
      <c r="BP924" s="126"/>
    </row>
    <row r="925" spans="1:68" hidden="1" x14ac:dyDescent="0.2">
      <c r="A925" s="56">
        <v>45424</v>
      </c>
      <c r="B925" s="60" t="s">
        <v>892</v>
      </c>
      <c r="C925" s="24" t="s">
        <v>1279</v>
      </c>
      <c r="D925" s="24" t="s">
        <v>573</v>
      </c>
      <c r="F925" s="74" t="s">
        <v>51</v>
      </c>
      <c r="G925" s="74" t="s">
        <v>121</v>
      </c>
      <c r="H925" s="24" t="s">
        <v>1061</v>
      </c>
      <c r="I925" s="24">
        <v>7</v>
      </c>
      <c r="J925" s="24">
        <v>1</v>
      </c>
      <c r="K925" s="24" t="s">
        <v>1274</v>
      </c>
      <c r="L925" s="122">
        <v>3</v>
      </c>
      <c r="M925" s="74" t="s">
        <v>105</v>
      </c>
      <c r="N925" s="60" t="s">
        <v>6</v>
      </c>
      <c r="R925" s="79">
        <v>2.5</v>
      </c>
      <c r="S925" s="65" t="s">
        <v>363</v>
      </c>
      <c r="T925" s="66" t="str">
        <f t="shared" si="295"/>
        <v>0.00</v>
      </c>
      <c r="U925" s="66">
        <f t="shared" si="296"/>
        <v>-3</v>
      </c>
      <c r="V925" s="66">
        <f t="shared" si="297"/>
        <v>174.85999999999999</v>
      </c>
      <c r="W925" s="66">
        <f t="shared" si="298"/>
        <v>2026.5</v>
      </c>
      <c r="X925" s="20">
        <f t="shared" si="299"/>
        <v>8.6286701208980993E-2</v>
      </c>
      <c r="Y925" s="67">
        <f t="shared" si="300"/>
        <v>1.7485999999999999</v>
      </c>
      <c r="Z925" s="68">
        <f t="shared" si="301"/>
        <v>17486</v>
      </c>
      <c r="AA925" s="65" t="s">
        <v>52</v>
      </c>
      <c r="AU925" s="23" t="str">
        <f t="shared" si="291"/>
        <v/>
      </c>
      <c r="AV925" s="23">
        <f t="shared" si="292"/>
        <v>-3</v>
      </c>
      <c r="AW925" s="23" t="str">
        <f t="shared" si="294"/>
        <v/>
      </c>
      <c r="AX925" s="23" t="str">
        <f t="shared" si="302"/>
        <v/>
      </c>
      <c r="AY925" s="23" t="str">
        <f t="shared" si="303"/>
        <v/>
      </c>
      <c r="AZ925" s="23" t="s">
        <v>720</v>
      </c>
      <c r="BA925" s="25">
        <v>0</v>
      </c>
      <c r="BB925" s="25">
        <v>1.81</v>
      </c>
      <c r="BC925" s="25">
        <f t="shared" si="288"/>
        <v>2.4299999999999997</v>
      </c>
      <c r="BD925" s="25">
        <f t="shared" si="290"/>
        <v>1.7533000000000001</v>
      </c>
      <c r="BE925" t="s">
        <v>970</v>
      </c>
      <c r="BF925" s="55">
        <f t="shared" si="293"/>
        <v>0</v>
      </c>
      <c r="BG925" s="66"/>
      <c r="BH925" s="66"/>
      <c r="BI925" s="25"/>
      <c r="BJ925" s="25"/>
      <c r="BK925" s="20"/>
      <c r="BL925" s="24"/>
      <c r="BM925" s="25"/>
      <c r="BN925" s="25"/>
      <c r="BO925" s="25"/>
      <c r="BP925" s="126"/>
    </row>
    <row r="926" spans="1:68" hidden="1" x14ac:dyDescent="0.2">
      <c r="A926" s="56">
        <v>45425</v>
      </c>
      <c r="B926" s="60" t="s">
        <v>892</v>
      </c>
      <c r="C926" s="24" t="s">
        <v>1283</v>
      </c>
      <c r="D926" s="24" t="s">
        <v>621</v>
      </c>
      <c r="F926" s="74" t="s">
        <v>51</v>
      </c>
      <c r="G926" s="74" t="s">
        <v>121</v>
      </c>
      <c r="H926" s="24" t="s">
        <v>71</v>
      </c>
      <c r="I926" s="24">
        <v>1</v>
      </c>
      <c r="J926" s="24">
        <v>1</v>
      </c>
      <c r="K926" s="24" t="s">
        <v>1284</v>
      </c>
      <c r="L926" s="122">
        <v>1</v>
      </c>
      <c r="M926" s="74" t="s">
        <v>105</v>
      </c>
      <c r="N926" s="60" t="s">
        <v>6</v>
      </c>
      <c r="R926" s="79">
        <v>4.2</v>
      </c>
      <c r="S926" s="65" t="s">
        <v>363</v>
      </c>
      <c r="T926" s="66" t="str">
        <f t="shared" si="295"/>
        <v>0.00</v>
      </c>
      <c r="U926" s="66">
        <f t="shared" si="296"/>
        <v>-1</v>
      </c>
      <c r="V926" s="66">
        <f t="shared" si="297"/>
        <v>173.85999999999999</v>
      </c>
      <c r="W926" s="66">
        <f t="shared" si="298"/>
        <v>2027.5</v>
      </c>
      <c r="X926" s="20">
        <f t="shared" si="299"/>
        <v>8.5750924784217003E-2</v>
      </c>
      <c r="Y926" s="67">
        <f t="shared" si="300"/>
        <v>1.7385999999999999</v>
      </c>
      <c r="Z926" s="68">
        <f t="shared" si="301"/>
        <v>17386</v>
      </c>
      <c r="AA926" s="65" t="s">
        <v>52</v>
      </c>
      <c r="AU926" s="23" t="str">
        <f t="shared" si="291"/>
        <v/>
      </c>
      <c r="AV926" s="23">
        <f t="shared" si="292"/>
        <v>-1</v>
      </c>
      <c r="AW926" s="23" t="str">
        <f t="shared" si="294"/>
        <v/>
      </c>
      <c r="AX926" s="23" t="str">
        <f t="shared" si="302"/>
        <v/>
      </c>
      <c r="AY926" s="23" t="str">
        <f t="shared" si="303"/>
        <v/>
      </c>
      <c r="AZ926" s="23" t="s">
        <v>720</v>
      </c>
      <c r="BA926" s="25">
        <v>0</v>
      </c>
      <c r="BB926" s="25">
        <v>2.71</v>
      </c>
      <c r="BC926" s="25">
        <f t="shared" si="288"/>
        <v>1.71</v>
      </c>
      <c r="BD926" s="25">
        <f t="shared" si="290"/>
        <v>2.5903</v>
      </c>
      <c r="BE926" t="s">
        <v>969</v>
      </c>
      <c r="BF926" s="55">
        <f t="shared" si="293"/>
        <v>0</v>
      </c>
      <c r="BG926" s="66"/>
      <c r="BH926" s="66"/>
      <c r="BI926" s="25"/>
      <c r="BJ926" s="25"/>
      <c r="BK926" s="20"/>
      <c r="BL926" s="24"/>
      <c r="BM926" s="25"/>
      <c r="BN926" s="25"/>
      <c r="BO926" s="25"/>
      <c r="BP926" s="126"/>
    </row>
    <row r="927" spans="1:68" hidden="1" x14ac:dyDescent="0.2">
      <c r="A927" s="56">
        <v>45425</v>
      </c>
      <c r="B927" s="60" t="s">
        <v>892</v>
      </c>
      <c r="C927" s="24" t="s">
        <v>1281</v>
      </c>
      <c r="D927" s="24" t="s">
        <v>621</v>
      </c>
      <c r="F927" s="74" t="s">
        <v>51</v>
      </c>
      <c r="G927" s="74" t="s">
        <v>103</v>
      </c>
      <c r="H927" s="24" t="s">
        <v>1220</v>
      </c>
      <c r="I927" s="61" t="s">
        <v>95</v>
      </c>
      <c r="J927" s="24">
        <v>1</v>
      </c>
      <c r="K927" s="26" t="s">
        <v>1282</v>
      </c>
      <c r="L927" s="122">
        <v>1</v>
      </c>
      <c r="M927" s="74" t="s">
        <v>105</v>
      </c>
      <c r="N927" s="60" t="s">
        <v>6</v>
      </c>
      <c r="R927" s="79">
        <v>5</v>
      </c>
      <c r="S927" s="65" t="s">
        <v>372</v>
      </c>
      <c r="T927" s="66">
        <f t="shared" si="295"/>
        <v>5</v>
      </c>
      <c r="U927" s="66">
        <f t="shared" si="296"/>
        <v>4</v>
      </c>
      <c r="V927" s="66">
        <f t="shared" si="297"/>
        <v>177.85999999999999</v>
      </c>
      <c r="W927" s="66">
        <f t="shared" si="298"/>
        <v>2028.5</v>
      </c>
      <c r="X927" s="20">
        <f t="shared" si="299"/>
        <v>8.7680552132117326E-2</v>
      </c>
      <c r="Y927" s="67">
        <f t="shared" si="300"/>
        <v>1.7786</v>
      </c>
      <c r="Z927" s="68">
        <f t="shared" si="301"/>
        <v>17786</v>
      </c>
      <c r="AA927" s="65" t="s">
        <v>53</v>
      </c>
      <c r="AU927" s="23">
        <f t="shared" si="291"/>
        <v>4</v>
      </c>
      <c r="AV927" s="23" t="str">
        <f t="shared" si="292"/>
        <v/>
      </c>
      <c r="AW927" s="23" t="str">
        <f t="shared" si="294"/>
        <v/>
      </c>
      <c r="AX927" s="23" t="str">
        <f t="shared" si="302"/>
        <v/>
      </c>
      <c r="AY927" s="23" t="str">
        <f t="shared" si="303"/>
        <v/>
      </c>
      <c r="AZ927" s="23"/>
      <c r="BA927" s="25">
        <v>5.2</v>
      </c>
      <c r="BB927" s="25">
        <v>4.87</v>
      </c>
      <c r="BC927" s="25">
        <f t="shared" si="288"/>
        <v>3.87</v>
      </c>
      <c r="BD927" s="25">
        <f t="shared" si="290"/>
        <v>4.5991</v>
      </c>
      <c r="BE927" t="s">
        <v>970</v>
      </c>
      <c r="BF927" s="55">
        <f t="shared" si="293"/>
        <v>0</v>
      </c>
      <c r="BG927" s="66"/>
      <c r="BH927" s="66"/>
      <c r="BI927" s="25"/>
      <c r="BJ927" s="25"/>
      <c r="BK927" s="20"/>
      <c r="BL927" s="24"/>
      <c r="BM927" s="25"/>
      <c r="BN927" s="25"/>
      <c r="BO927" s="25"/>
      <c r="BP927" s="126"/>
    </row>
    <row r="928" spans="1:68" hidden="1" x14ac:dyDescent="0.2">
      <c r="A928" s="56">
        <v>45427</v>
      </c>
      <c r="B928" s="60" t="s">
        <v>892</v>
      </c>
      <c r="C928" s="92" t="s">
        <v>1440</v>
      </c>
      <c r="D928" s="24" t="s">
        <v>397</v>
      </c>
      <c r="F928" s="74" t="s">
        <v>51</v>
      </c>
      <c r="G928" s="74" t="s">
        <v>103</v>
      </c>
      <c r="H928" s="24" t="s">
        <v>55</v>
      </c>
      <c r="I928" s="24">
        <v>8</v>
      </c>
      <c r="J928" s="24">
        <v>16</v>
      </c>
      <c r="K928" s="27" t="s">
        <v>1441</v>
      </c>
      <c r="L928" s="122">
        <v>1</v>
      </c>
      <c r="M928" s="74" t="s">
        <v>105</v>
      </c>
      <c r="N928" s="60" t="s">
        <v>6</v>
      </c>
      <c r="R928" s="79">
        <v>4.5999999999999996</v>
      </c>
      <c r="S928" s="65" t="s">
        <v>371</v>
      </c>
      <c r="T928" s="66" t="str">
        <f t="shared" si="295"/>
        <v>0.00</v>
      </c>
      <c r="U928" s="66">
        <f t="shared" si="296"/>
        <v>-1</v>
      </c>
      <c r="V928" s="66">
        <f t="shared" si="297"/>
        <v>176.85999999999999</v>
      </c>
      <c r="W928" s="66">
        <f t="shared" si="298"/>
        <v>2029.5</v>
      </c>
      <c r="X928" s="20">
        <f t="shared" si="299"/>
        <v>8.7144616900714456E-2</v>
      </c>
      <c r="Y928" s="67">
        <f t="shared" si="300"/>
        <v>1.7685999999999999</v>
      </c>
      <c r="Z928" s="68">
        <f t="shared" si="301"/>
        <v>17686</v>
      </c>
      <c r="AA928" s="65" t="s">
        <v>52</v>
      </c>
      <c r="AU928" s="23">
        <f t="shared" si="291"/>
        <v>-1</v>
      </c>
      <c r="AV928" s="23" t="str">
        <f t="shared" si="292"/>
        <v/>
      </c>
      <c r="AW928" s="23" t="str">
        <f t="shared" si="294"/>
        <v/>
      </c>
      <c r="AX928" s="23" t="str">
        <f t="shared" si="302"/>
        <v/>
      </c>
      <c r="AY928" s="23" t="str">
        <f t="shared" si="303"/>
        <v/>
      </c>
      <c r="AZ928" s="23"/>
      <c r="BA928" s="25">
        <v>0</v>
      </c>
      <c r="BB928" s="25">
        <v>0</v>
      </c>
      <c r="BC928" s="25">
        <f t="shared" si="288"/>
        <v>-1</v>
      </c>
      <c r="BD928" s="25">
        <f t="shared" si="290"/>
        <v>6.9999999999999951E-2</v>
      </c>
      <c r="BE928" t="s">
        <v>969</v>
      </c>
      <c r="BF928" s="55">
        <f t="shared" si="293"/>
        <v>0</v>
      </c>
      <c r="BG928" s="66"/>
      <c r="BH928" s="66"/>
      <c r="BI928" s="25"/>
      <c r="BJ928" s="25"/>
      <c r="BK928" s="20"/>
      <c r="BL928" s="24"/>
      <c r="BM928" s="25"/>
      <c r="BN928" s="25"/>
      <c r="BO928" s="25"/>
      <c r="BP928" s="126"/>
    </row>
    <row r="929" spans="1:68" hidden="1" x14ac:dyDescent="0.2">
      <c r="A929" s="56">
        <v>45430</v>
      </c>
      <c r="B929" s="60" t="s">
        <v>892</v>
      </c>
      <c r="C929" s="24" t="s">
        <v>1285</v>
      </c>
      <c r="D929" s="24" t="s">
        <v>573</v>
      </c>
      <c r="F929" s="74" t="s">
        <v>51</v>
      </c>
      <c r="G929" s="74" t="s">
        <v>103</v>
      </c>
      <c r="H929" s="24" t="s">
        <v>287</v>
      </c>
      <c r="I929" s="24">
        <v>3</v>
      </c>
      <c r="J929" s="24">
        <v>3</v>
      </c>
      <c r="K929" s="26" t="s">
        <v>1287</v>
      </c>
      <c r="L929" s="122">
        <v>2</v>
      </c>
      <c r="M929" s="74" t="s">
        <v>357</v>
      </c>
      <c r="N929" s="60" t="s">
        <v>6</v>
      </c>
      <c r="R929" s="79">
        <v>2.7</v>
      </c>
      <c r="S929" s="65" t="s">
        <v>372</v>
      </c>
      <c r="T929" s="66">
        <f t="shared" si="295"/>
        <v>5.4</v>
      </c>
      <c r="U929" s="66">
        <f t="shared" si="296"/>
        <v>3.4000000000000004</v>
      </c>
      <c r="V929" s="66">
        <f t="shared" si="297"/>
        <v>180.26</v>
      </c>
      <c r="W929" s="66">
        <f t="shared" si="298"/>
        <v>2031.5</v>
      </c>
      <c r="X929" s="20">
        <f t="shared" si="299"/>
        <v>8.8732463696775773E-2</v>
      </c>
      <c r="Y929" s="67">
        <f t="shared" si="300"/>
        <v>1.8026</v>
      </c>
      <c r="Z929" s="68">
        <f t="shared" si="301"/>
        <v>18026</v>
      </c>
      <c r="AA929" s="65" t="s">
        <v>53</v>
      </c>
      <c r="AU929" s="23">
        <f t="shared" si="291"/>
        <v>3.4000000000000004</v>
      </c>
      <c r="AV929" s="23" t="str">
        <f t="shared" si="292"/>
        <v/>
      </c>
      <c r="AW929" s="23" t="str">
        <f t="shared" si="294"/>
        <v/>
      </c>
      <c r="AX929" s="23" t="str">
        <f t="shared" si="302"/>
        <v/>
      </c>
      <c r="AY929" s="23" t="str">
        <f t="shared" si="303"/>
        <v/>
      </c>
      <c r="AZ929" s="23"/>
      <c r="BA929" s="25">
        <v>2.7</v>
      </c>
      <c r="BB929" s="25">
        <v>2.2000000000000002</v>
      </c>
      <c r="BC929" s="25">
        <f t="shared" si="288"/>
        <v>2.4000000000000004</v>
      </c>
      <c r="BD929" s="25">
        <f t="shared" si="290"/>
        <v>2.1160000000000005</v>
      </c>
      <c r="BE929" t="s">
        <v>969</v>
      </c>
      <c r="BF929" s="55">
        <f t="shared" si="293"/>
        <v>0</v>
      </c>
      <c r="BG929" s="66"/>
      <c r="BH929" s="66"/>
      <c r="BI929" s="25"/>
      <c r="BJ929" s="25"/>
      <c r="BK929" s="20"/>
      <c r="BL929" s="24"/>
      <c r="BM929" s="25"/>
      <c r="BN929" s="25"/>
      <c r="BO929" s="25"/>
      <c r="BP929" s="126"/>
    </row>
    <row r="930" spans="1:68" hidden="1" x14ac:dyDescent="0.2">
      <c r="A930" s="56">
        <v>45430</v>
      </c>
      <c r="B930" s="60" t="s">
        <v>892</v>
      </c>
      <c r="C930" s="24" t="s">
        <v>1285</v>
      </c>
      <c r="D930" s="24" t="s">
        <v>573</v>
      </c>
      <c r="F930" s="74" t="s">
        <v>51</v>
      </c>
      <c r="G930" s="74" t="s">
        <v>103</v>
      </c>
      <c r="H930" s="24" t="s">
        <v>124</v>
      </c>
      <c r="I930" s="61" t="s">
        <v>90</v>
      </c>
      <c r="J930" s="61" t="s">
        <v>159</v>
      </c>
      <c r="K930" s="24" t="s">
        <v>1286</v>
      </c>
      <c r="L930" s="122">
        <v>1</v>
      </c>
      <c r="M930" s="74" t="s">
        <v>105</v>
      </c>
      <c r="N930" s="60" t="s">
        <v>6</v>
      </c>
      <c r="R930" s="79">
        <v>6</v>
      </c>
      <c r="S930" s="65" t="s">
        <v>363</v>
      </c>
      <c r="T930" s="66" t="str">
        <f t="shared" si="295"/>
        <v>0.00</v>
      </c>
      <c r="U930" s="66">
        <f t="shared" si="296"/>
        <v>-1</v>
      </c>
      <c r="V930" s="66">
        <f t="shared" si="297"/>
        <v>179.26</v>
      </c>
      <c r="W930" s="66">
        <f t="shared" si="298"/>
        <v>2032.5</v>
      </c>
      <c r="X930" s="20">
        <f t="shared" si="299"/>
        <v>8.819680196801967E-2</v>
      </c>
      <c r="Y930" s="67">
        <f t="shared" si="300"/>
        <v>1.7926</v>
      </c>
      <c r="Z930" s="68">
        <f t="shared" si="301"/>
        <v>17926</v>
      </c>
      <c r="AA930" s="65" t="s">
        <v>52</v>
      </c>
      <c r="AU930" s="23">
        <f t="shared" si="291"/>
        <v>-1</v>
      </c>
      <c r="AV930" s="23" t="str">
        <f t="shared" si="292"/>
        <v/>
      </c>
      <c r="AW930" s="23" t="str">
        <f t="shared" si="294"/>
        <v/>
      </c>
      <c r="AX930" s="23" t="str">
        <f t="shared" si="302"/>
        <v/>
      </c>
      <c r="AY930" s="23" t="str">
        <f t="shared" si="303"/>
        <v/>
      </c>
      <c r="AZ930" s="23"/>
      <c r="BA930" s="25">
        <v>8</v>
      </c>
      <c r="BB930" s="25">
        <v>9.15</v>
      </c>
      <c r="BC930" s="25">
        <f t="shared" si="288"/>
        <v>8.15</v>
      </c>
      <c r="BD930" s="25">
        <f t="shared" si="290"/>
        <v>8.5794999999999995</v>
      </c>
      <c r="BE930" t="s">
        <v>969</v>
      </c>
      <c r="BF930" s="55">
        <f t="shared" si="293"/>
        <v>0</v>
      </c>
      <c r="BG930" s="66"/>
      <c r="BH930" s="66"/>
      <c r="BI930" s="25"/>
      <c r="BJ930" s="25"/>
      <c r="BK930" s="20"/>
      <c r="BL930" s="24"/>
      <c r="BM930" s="25"/>
      <c r="BN930" s="25"/>
      <c r="BO930" s="25"/>
      <c r="BP930" s="126"/>
    </row>
    <row r="931" spans="1:68" hidden="1" x14ac:dyDescent="0.2">
      <c r="A931" s="56">
        <v>45431</v>
      </c>
      <c r="B931" s="60" t="s">
        <v>892</v>
      </c>
      <c r="C931" s="24" t="s">
        <v>1288</v>
      </c>
      <c r="D931" s="24" t="s">
        <v>577</v>
      </c>
      <c r="F931" s="74" t="s">
        <v>51</v>
      </c>
      <c r="G931" s="74" t="s">
        <v>103</v>
      </c>
      <c r="H931" s="24" t="s">
        <v>85</v>
      </c>
      <c r="I931" s="24">
        <v>9</v>
      </c>
      <c r="J931" s="24">
        <v>2</v>
      </c>
      <c r="K931" s="87" t="s">
        <v>1289</v>
      </c>
      <c r="L931" s="122">
        <v>2</v>
      </c>
      <c r="M931" s="74" t="s">
        <v>105</v>
      </c>
      <c r="N931" s="60" t="s">
        <v>6</v>
      </c>
      <c r="R931" s="79">
        <v>3.5</v>
      </c>
      <c r="S931" s="65" t="s">
        <v>373</v>
      </c>
      <c r="T931" s="66" t="str">
        <f t="shared" si="295"/>
        <v>0.00</v>
      </c>
      <c r="U931" s="66">
        <f t="shared" si="296"/>
        <v>-2</v>
      </c>
      <c r="V931" s="66">
        <f t="shared" si="297"/>
        <v>177.26</v>
      </c>
      <c r="W931" s="66">
        <f t="shared" si="298"/>
        <v>2034.5</v>
      </c>
      <c r="X931" s="20">
        <f t="shared" si="299"/>
        <v>8.7127058245269104E-2</v>
      </c>
      <c r="Y931" s="67">
        <f t="shared" si="300"/>
        <v>1.7726</v>
      </c>
      <c r="Z931" s="68">
        <f t="shared" si="301"/>
        <v>17726</v>
      </c>
      <c r="AA931" s="65" t="s">
        <v>52</v>
      </c>
      <c r="AU931" s="23">
        <f t="shared" si="291"/>
        <v>-2</v>
      </c>
      <c r="AV931" s="23" t="str">
        <f t="shared" si="292"/>
        <v/>
      </c>
      <c r="AW931" s="23" t="str">
        <f t="shared" si="294"/>
        <v/>
      </c>
      <c r="AX931" s="23" t="str">
        <f t="shared" si="302"/>
        <v/>
      </c>
      <c r="AY931" s="23" t="str">
        <f t="shared" si="303"/>
        <v/>
      </c>
      <c r="AZ931" s="23"/>
      <c r="BA931" s="25">
        <v>0</v>
      </c>
      <c r="BB931" s="25">
        <v>0</v>
      </c>
      <c r="BC931" s="25">
        <f t="shared" si="288"/>
        <v>-2</v>
      </c>
      <c r="BD931" s="25">
        <f>0.94*(BB931-1)+1</f>
        <v>6.0000000000000053E-2</v>
      </c>
      <c r="BE931" t="s">
        <v>969</v>
      </c>
      <c r="BF931" s="55">
        <f t="shared" si="293"/>
        <v>0</v>
      </c>
      <c r="BG931" s="66"/>
      <c r="BH931" s="66"/>
      <c r="BI931" s="25"/>
      <c r="BJ931" s="25"/>
      <c r="BK931" s="20"/>
      <c r="BL931" s="24"/>
      <c r="BM931" s="25"/>
      <c r="BN931" s="25"/>
      <c r="BO931" s="25"/>
      <c r="BP931" s="126"/>
    </row>
    <row r="932" spans="1:68" hidden="1" x14ac:dyDescent="0.2">
      <c r="A932" s="56">
        <v>45432</v>
      </c>
      <c r="B932" s="60" t="s">
        <v>892</v>
      </c>
      <c r="C932" s="24" t="s">
        <v>1290</v>
      </c>
      <c r="D932" s="24" t="s">
        <v>621</v>
      </c>
      <c r="F932" s="74" t="s">
        <v>51</v>
      </c>
      <c r="G932" s="74" t="s">
        <v>121</v>
      </c>
      <c r="H932" s="24" t="s">
        <v>1144</v>
      </c>
      <c r="I932" s="24">
        <v>2</v>
      </c>
      <c r="J932" s="24">
        <v>1</v>
      </c>
      <c r="K932" s="24" t="s">
        <v>1291</v>
      </c>
      <c r="L932" s="122">
        <v>2</v>
      </c>
      <c r="M932" s="74" t="s">
        <v>105</v>
      </c>
      <c r="N932" s="60" t="s">
        <v>6</v>
      </c>
      <c r="R932" s="79">
        <v>8.5</v>
      </c>
      <c r="S932" s="65" t="s">
        <v>363</v>
      </c>
      <c r="T932" s="66" t="str">
        <f t="shared" si="295"/>
        <v>0.00</v>
      </c>
      <c r="U932" s="66">
        <f t="shared" si="296"/>
        <v>-2</v>
      </c>
      <c r="V932" s="66">
        <f t="shared" si="297"/>
        <v>175.26</v>
      </c>
      <c r="W932" s="66">
        <f t="shared" si="298"/>
        <v>2036.5</v>
      </c>
      <c r="X932" s="20">
        <f t="shared" si="299"/>
        <v>8.6059415664129627E-2</v>
      </c>
      <c r="Y932" s="67">
        <f t="shared" si="300"/>
        <v>1.7525999999999999</v>
      </c>
      <c r="Z932" s="68">
        <f t="shared" si="301"/>
        <v>17526</v>
      </c>
      <c r="AA932" s="65" t="s">
        <v>52</v>
      </c>
      <c r="AU932" s="23" t="str">
        <f t="shared" si="291"/>
        <v/>
      </c>
      <c r="AV932" s="23">
        <f t="shared" si="292"/>
        <v>-2</v>
      </c>
      <c r="AW932" s="23" t="str">
        <f t="shared" si="294"/>
        <v/>
      </c>
      <c r="AX932" s="23" t="str">
        <f t="shared" si="302"/>
        <v/>
      </c>
      <c r="AY932" s="23" t="str">
        <f t="shared" si="303"/>
        <v/>
      </c>
      <c r="AZ932" s="23" t="s">
        <v>720</v>
      </c>
      <c r="BA932" s="25">
        <v>0</v>
      </c>
      <c r="BB932" s="25">
        <v>8.8000000000000007</v>
      </c>
      <c r="BC932" s="25">
        <f t="shared" ref="BC932:BC995" si="304">((BB932*(L932))-(L932))</f>
        <v>15.600000000000001</v>
      </c>
      <c r="BD932" s="25">
        <f t="shared" ref="BD932:BD940" si="305">0.93*(BB932-1)+1</f>
        <v>8.2540000000000013</v>
      </c>
      <c r="BE932" t="s">
        <v>969</v>
      </c>
      <c r="BF932" s="55">
        <f t="shared" si="293"/>
        <v>0</v>
      </c>
      <c r="BG932" s="66"/>
      <c r="BH932" s="66"/>
      <c r="BI932" s="25"/>
      <c r="BJ932" s="25"/>
      <c r="BK932" s="20"/>
      <c r="BL932" s="24"/>
      <c r="BM932" s="25"/>
      <c r="BN932" s="25"/>
      <c r="BO932" s="25"/>
      <c r="BP932" s="126"/>
    </row>
    <row r="933" spans="1:68" hidden="1" x14ac:dyDescent="0.2">
      <c r="A933" s="56">
        <v>45432</v>
      </c>
      <c r="B933" s="60" t="s">
        <v>892</v>
      </c>
      <c r="C933" s="24" t="s">
        <v>1290</v>
      </c>
      <c r="D933" s="24" t="s">
        <v>621</v>
      </c>
      <c r="F933" s="74" t="s">
        <v>51</v>
      </c>
      <c r="G933" s="74" t="s">
        <v>121</v>
      </c>
      <c r="H933" s="24" t="s">
        <v>1144</v>
      </c>
      <c r="I933" s="24">
        <v>2</v>
      </c>
      <c r="J933" s="24">
        <v>1</v>
      </c>
      <c r="K933" s="24" t="s">
        <v>1291</v>
      </c>
      <c r="L933" s="122">
        <v>1</v>
      </c>
      <c r="M933" s="74" t="s">
        <v>105</v>
      </c>
      <c r="N933" s="60" t="s">
        <v>7</v>
      </c>
      <c r="R933" s="79">
        <v>3.5</v>
      </c>
      <c r="S933" s="65" t="s">
        <v>363</v>
      </c>
      <c r="T933" s="66" t="str">
        <f t="shared" si="295"/>
        <v>0.00</v>
      </c>
      <c r="U933" s="66">
        <f t="shared" si="296"/>
        <v>-1</v>
      </c>
      <c r="V933" s="66">
        <f t="shared" si="297"/>
        <v>174.26</v>
      </c>
      <c r="W933" s="66">
        <f t="shared" si="298"/>
        <v>2037.5</v>
      </c>
      <c r="X933" s="20">
        <f t="shared" si="299"/>
        <v>8.5526380368098148E-2</v>
      </c>
      <c r="Y933" s="67">
        <f t="shared" si="300"/>
        <v>1.7425999999999999</v>
      </c>
      <c r="Z933" s="68">
        <f t="shared" si="301"/>
        <v>17426</v>
      </c>
      <c r="AA933" s="65" t="s">
        <v>52</v>
      </c>
      <c r="AU933" s="23" t="str">
        <f t="shared" si="291"/>
        <v/>
      </c>
      <c r="AV933" s="23">
        <f t="shared" si="292"/>
        <v>-1</v>
      </c>
      <c r="AW933" s="23" t="str">
        <f t="shared" si="294"/>
        <v/>
      </c>
      <c r="AX933" s="23" t="str">
        <f t="shared" si="302"/>
        <v/>
      </c>
      <c r="AY933" s="23" t="str">
        <f t="shared" si="303"/>
        <v/>
      </c>
      <c r="AZ933" s="23" t="s">
        <v>720</v>
      </c>
      <c r="BA933" s="25">
        <v>0</v>
      </c>
      <c r="BB933" s="25">
        <v>3.45</v>
      </c>
      <c r="BC933" s="25">
        <f t="shared" si="304"/>
        <v>2.4500000000000002</v>
      </c>
      <c r="BD933" s="25">
        <f t="shared" si="305"/>
        <v>3.2785000000000002</v>
      </c>
      <c r="BE933" t="s">
        <v>969</v>
      </c>
      <c r="BF933" s="55">
        <f t="shared" si="293"/>
        <v>0</v>
      </c>
      <c r="BG933" s="66"/>
      <c r="BH933" s="66"/>
      <c r="BI933" s="25"/>
      <c r="BJ933" s="25"/>
      <c r="BK933" s="20"/>
      <c r="BL933" s="24"/>
      <c r="BM933" s="25"/>
      <c r="BN933" s="25"/>
      <c r="BO933" s="25"/>
      <c r="BP933" s="126"/>
    </row>
    <row r="934" spans="1:68" hidden="1" x14ac:dyDescent="0.2">
      <c r="A934" s="56">
        <v>45433</v>
      </c>
      <c r="B934" s="60" t="s">
        <v>892</v>
      </c>
      <c r="C934" s="24" t="s">
        <v>1292</v>
      </c>
      <c r="D934" s="24" t="s">
        <v>584</v>
      </c>
      <c r="F934" s="74" t="s">
        <v>51</v>
      </c>
      <c r="G934" s="74" t="s">
        <v>103</v>
      </c>
      <c r="H934" s="24" t="s">
        <v>1293</v>
      </c>
      <c r="I934" s="24">
        <v>4</v>
      </c>
      <c r="J934" s="24">
        <v>5</v>
      </c>
      <c r="K934" s="27" t="s">
        <v>1294</v>
      </c>
      <c r="L934" s="122">
        <v>1</v>
      </c>
      <c r="M934" s="74" t="s">
        <v>105</v>
      </c>
      <c r="N934" s="60" t="s">
        <v>6</v>
      </c>
      <c r="R934" s="79">
        <v>8</v>
      </c>
      <c r="S934" s="65" t="s">
        <v>371</v>
      </c>
      <c r="T934" s="66" t="str">
        <f t="shared" si="295"/>
        <v>0.00</v>
      </c>
      <c r="U934" s="66">
        <f t="shared" si="296"/>
        <v>-1</v>
      </c>
      <c r="V934" s="66">
        <f t="shared" si="297"/>
        <v>173.26</v>
      </c>
      <c r="W934" s="66">
        <f t="shared" si="298"/>
        <v>2038.5</v>
      </c>
      <c r="X934" s="20">
        <f t="shared" si="299"/>
        <v>8.4993868040225656E-2</v>
      </c>
      <c r="Y934" s="67">
        <f t="shared" si="300"/>
        <v>1.7325999999999999</v>
      </c>
      <c r="Z934" s="68">
        <f t="shared" si="301"/>
        <v>17326</v>
      </c>
      <c r="AA934" s="65" t="s">
        <v>52</v>
      </c>
      <c r="AU934" s="23">
        <f t="shared" si="291"/>
        <v>-1</v>
      </c>
      <c r="AV934" s="23" t="str">
        <f t="shared" si="292"/>
        <v/>
      </c>
      <c r="AW934" s="23" t="str">
        <f t="shared" si="294"/>
        <v/>
      </c>
      <c r="AX934" s="23" t="str">
        <f t="shared" si="302"/>
        <v/>
      </c>
      <c r="AY934" s="23" t="str">
        <f t="shared" si="303"/>
        <v/>
      </c>
      <c r="AZ934" s="23"/>
      <c r="BA934" s="25">
        <v>11.2</v>
      </c>
      <c r="BB934" s="25">
        <v>12</v>
      </c>
      <c r="BC934" s="25">
        <f t="shared" si="304"/>
        <v>11</v>
      </c>
      <c r="BD934" s="25">
        <f t="shared" si="305"/>
        <v>11.23</v>
      </c>
      <c r="BE934" t="s">
        <v>969</v>
      </c>
      <c r="BF934" s="55">
        <f t="shared" si="293"/>
        <v>0</v>
      </c>
      <c r="BG934" s="66"/>
      <c r="BH934" s="66"/>
      <c r="BI934" s="25"/>
      <c r="BJ934" s="25"/>
      <c r="BK934" s="20"/>
      <c r="BL934" s="24"/>
      <c r="BM934" s="25"/>
      <c r="BN934" s="25"/>
      <c r="BO934" s="25"/>
      <c r="BP934" s="126"/>
    </row>
    <row r="935" spans="1:68" hidden="1" x14ac:dyDescent="0.2">
      <c r="A935" s="56">
        <v>45433</v>
      </c>
      <c r="B935" s="60" t="s">
        <v>892</v>
      </c>
      <c r="C935" s="24" t="s">
        <v>1292</v>
      </c>
      <c r="D935" s="24" t="s">
        <v>584</v>
      </c>
      <c r="F935" s="74" t="s">
        <v>51</v>
      </c>
      <c r="G935" s="74" t="s">
        <v>103</v>
      </c>
      <c r="H935" s="24" t="s">
        <v>1293</v>
      </c>
      <c r="I935" s="24">
        <v>4</v>
      </c>
      <c r="J935" s="24">
        <v>5</v>
      </c>
      <c r="K935" s="26" t="s">
        <v>1294</v>
      </c>
      <c r="L935" s="122">
        <v>1</v>
      </c>
      <c r="M935" s="74" t="s">
        <v>105</v>
      </c>
      <c r="N935" s="60" t="s">
        <v>7</v>
      </c>
      <c r="R935" s="79">
        <v>1.9</v>
      </c>
      <c r="S935" s="65" t="s">
        <v>371</v>
      </c>
      <c r="T935" s="66">
        <f t="shared" si="295"/>
        <v>1.9</v>
      </c>
      <c r="U935" s="66">
        <f t="shared" si="296"/>
        <v>0.89999999999999991</v>
      </c>
      <c r="V935" s="66">
        <f t="shared" si="297"/>
        <v>174.16</v>
      </c>
      <c r="W935" s="66">
        <f t="shared" si="298"/>
        <v>2039.5</v>
      </c>
      <c r="X935" s="20">
        <f t="shared" si="299"/>
        <v>8.5393478793822017E-2</v>
      </c>
      <c r="Y935" s="67">
        <f t="shared" si="300"/>
        <v>1.7416</v>
      </c>
      <c r="Z935" s="68">
        <f t="shared" si="301"/>
        <v>17416</v>
      </c>
      <c r="AA935" s="65" t="s">
        <v>53</v>
      </c>
      <c r="AU935" s="23">
        <f t="shared" si="291"/>
        <v>0.89999999999999991</v>
      </c>
      <c r="AV935" s="23" t="str">
        <f t="shared" si="292"/>
        <v/>
      </c>
      <c r="AW935" s="23" t="str">
        <f t="shared" si="294"/>
        <v/>
      </c>
      <c r="AX935" s="23" t="str">
        <f t="shared" si="302"/>
        <v/>
      </c>
      <c r="AY935" s="23" t="str">
        <f t="shared" si="303"/>
        <v/>
      </c>
      <c r="AZ935" s="23"/>
      <c r="BA935" s="25">
        <v>1.7</v>
      </c>
      <c r="BB935" s="25">
        <v>1.88</v>
      </c>
      <c r="BC935" s="25">
        <f t="shared" si="304"/>
        <v>0.87999999999999989</v>
      </c>
      <c r="BD935" s="25">
        <f t="shared" si="305"/>
        <v>1.8184</v>
      </c>
      <c r="BE935" t="s">
        <v>969</v>
      </c>
      <c r="BF935" s="55">
        <f t="shared" si="293"/>
        <v>0</v>
      </c>
      <c r="BG935" s="66"/>
      <c r="BH935" s="66"/>
      <c r="BI935" s="25"/>
      <c r="BJ935" s="25"/>
      <c r="BK935" s="20"/>
      <c r="BL935" s="24"/>
      <c r="BM935" s="25"/>
      <c r="BN935" s="25"/>
      <c r="BO935" s="25"/>
      <c r="BP935" s="126"/>
    </row>
    <row r="936" spans="1:68" hidden="1" x14ac:dyDescent="0.2">
      <c r="A936" s="56">
        <v>45433</v>
      </c>
      <c r="B936" s="60" t="s">
        <v>892</v>
      </c>
      <c r="C936" s="24" t="s">
        <v>806</v>
      </c>
      <c r="D936" s="24" t="s">
        <v>584</v>
      </c>
      <c r="F936" s="74" t="s">
        <v>51</v>
      </c>
      <c r="G936" s="74" t="s">
        <v>152</v>
      </c>
      <c r="H936" s="24" t="s">
        <v>71</v>
      </c>
      <c r="I936" s="24">
        <v>7</v>
      </c>
      <c r="J936" s="24">
        <v>1</v>
      </c>
      <c r="K936" s="24" t="s">
        <v>1295</v>
      </c>
      <c r="L936" s="122">
        <v>1</v>
      </c>
      <c r="M936" s="74" t="s">
        <v>105</v>
      </c>
      <c r="N936" s="60" t="s">
        <v>6</v>
      </c>
      <c r="R936" s="79">
        <v>8.5</v>
      </c>
      <c r="S936" s="65" t="s">
        <v>363</v>
      </c>
      <c r="T936" s="66" t="str">
        <f t="shared" si="295"/>
        <v>0.00</v>
      </c>
      <c r="U936" s="66">
        <f t="shared" si="296"/>
        <v>-1</v>
      </c>
      <c r="V936" s="66">
        <f t="shared" si="297"/>
        <v>173.16</v>
      </c>
      <c r="W936" s="66">
        <f t="shared" si="298"/>
        <v>2040.5</v>
      </c>
      <c r="X936" s="20">
        <f t="shared" si="299"/>
        <v>8.4861553540798829E-2</v>
      </c>
      <c r="Y936" s="67">
        <f t="shared" si="300"/>
        <v>1.7316</v>
      </c>
      <c r="Z936" s="68">
        <f t="shared" si="301"/>
        <v>17316</v>
      </c>
      <c r="AA936" s="65" t="s">
        <v>52</v>
      </c>
      <c r="AU936" s="23" t="str">
        <f t="shared" si="291"/>
        <v/>
      </c>
      <c r="AV936" s="23" t="str">
        <f t="shared" si="292"/>
        <v/>
      </c>
      <c r="AW936" s="23">
        <f t="shared" si="294"/>
        <v>-1</v>
      </c>
      <c r="AX936" s="23" t="str">
        <f t="shared" si="302"/>
        <v/>
      </c>
      <c r="AY936" s="23" t="str">
        <f t="shared" si="303"/>
        <v/>
      </c>
      <c r="AZ936" s="23"/>
      <c r="BA936" s="25">
        <v>0</v>
      </c>
      <c r="BB936" s="25">
        <v>7.98</v>
      </c>
      <c r="BC936" s="25">
        <f t="shared" si="304"/>
        <v>6.98</v>
      </c>
      <c r="BD936" s="25">
        <f t="shared" si="305"/>
        <v>7.4914000000000005</v>
      </c>
      <c r="BE936" t="s">
        <v>969</v>
      </c>
      <c r="BF936" s="55">
        <f t="shared" si="293"/>
        <v>0</v>
      </c>
      <c r="BG936" s="66"/>
      <c r="BH936" s="66"/>
      <c r="BI936" s="25"/>
      <c r="BJ936" s="25"/>
      <c r="BK936" s="20"/>
      <c r="BL936" s="24"/>
      <c r="BM936" s="25"/>
      <c r="BN936" s="25"/>
      <c r="BO936" s="25"/>
      <c r="BP936" s="126"/>
    </row>
    <row r="937" spans="1:68" hidden="1" x14ac:dyDescent="0.2">
      <c r="A937" s="56">
        <v>45433</v>
      </c>
      <c r="B937" s="60" t="s">
        <v>892</v>
      </c>
      <c r="C937" s="24" t="s">
        <v>806</v>
      </c>
      <c r="D937" s="24" t="s">
        <v>584</v>
      </c>
      <c r="F937" s="74" t="s">
        <v>51</v>
      </c>
      <c r="G937" s="74" t="s">
        <v>152</v>
      </c>
      <c r="H937" s="24" t="s">
        <v>71</v>
      </c>
      <c r="I937" s="24">
        <v>7</v>
      </c>
      <c r="J937" s="24">
        <v>1</v>
      </c>
      <c r="K937" s="24" t="s">
        <v>1295</v>
      </c>
      <c r="L937" s="122">
        <v>3</v>
      </c>
      <c r="M937" s="74" t="s">
        <v>105</v>
      </c>
      <c r="N937" s="60" t="s">
        <v>7</v>
      </c>
      <c r="R937" s="79">
        <v>2.2000000000000002</v>
      </c>
      <c r="S937" s="65" t="s">
        <v>363</v>
      </c>
      <c r="T937" s="66" t="str">
        <f t="shared" si="295"/>
        <v>0.00</v>
      </c>
      <c r="U937" s="66">
        <f t="shared" si="296"/>
        <v>-3</v>
      </c>
      <c r="V937" s="66">
        <f t="shared" si="297"/>
        <v>170.16</v>
      </c>
      <c r="W937" s="66">
        <f t="shared" si="298"/>
        <v>2043.5</v>
      </c>
      <c r="X937" s="20">
        <f t="shared" si="299"/>
        <v>8.3268901394666014E-2</v>
      </c>
      <c r="Y937" s="67">
        <f t="shared" si="300"/>
        <v>1.7016</v>
      </c>
      <c r="Z937" s="68">
        <f t="shared" si="301"/>
        <v>17016</v>
      </c>
      <c r="AA937" s="65" t="s">
        <v>52</v>
      </c>
      <c r="AU937" s="23" t="str">
        <f t="shared" si="291"/>
        <v/>
      </c>
      <c r="AV937" s="23" t="str">
        <f t="shared" si="292"/>
        <v/>
      </c>
      <c r="AW937" s="23">
        <f t="shared" si="294"/>
        <v>-3</v>
      </c>
      <c r="AX937" s="23" t="str">
        <f t="shared" si="302"/>
        <v/>
      </c>
      <c r="AY937" s="23" t="str">
        <f t="shared" si="303"/>
        <v/>
      </c>
      <c r="AZ937" s="23"/>
      <c r="BA937" s="25">
        <v>0</v>
      </c>
      <c r="BB937" s="25">
        <v>2.04</v>
      </c>
      <c r="BC937" s="25">
        <f t="shared" si="304"/>
        <v>3.12</v>
      </c>
      <c r="BD937" s="25">
        <f t="shared" si="305"/>
        <v>1.9672000000000001</v>
      </c>
      <c r="BE937" t="s">
        <v>969</v>
      </c>
      <c r="BF937" s="55">
        <f t="shared" si="293"/>
        <v>0</v>
      </c>
      <c r="BG937" s="66"/>
      <c r="BH937" s="66"/>
      <c r="BI937" s="25"/>
      <c r="BJ937" s="25"/>
      <c r="BK937" s="20"/>
      <c r="BL937" s="24"/>
      <c r="BM937" s="25"/>
      <c r="BN937" s="25"/>
      <c r="BO937" s="25"/>
      <c r="BP937" s="126"/>
    </row>
    <row r="938" spans="1:68" hidden="1" x14ac:dyDescent="0.2">
      <c r="A938" s="56">
        <v>45434</v>
      </c>
      <c r="B938" s="60" t="s">
        <v>892</v>
      </c>
      <c r="C938" s="89" t="s">
        <v>1296</v>
      </c>
      <c r="D938" s="24" t="s">
        <v>397</v>
      </c>
      <c r="F938" s="74" t="s">
        <v>51</v>
      </c>
      <c r="G938" s="74" t="s">
        <v>103</v>
      </c>
      <c r="H938" s="24" t="s">
        <v>1064</v>
      </c>
      <c r="I938" s="24">
        <v>3</v>
      </c>
      <c r="J938" s="24">
        <v>9</v>
      </c>
      <c r="K938" s="24" t="s">
        <v>1297</v>
      </c>
      <c r="L938" s="122">
        <v>1</v>
      </c>
      <c r="M938" s="74" t="s">
        <v>105</v>
      </c>
      <c r="N938" s="60" t="s">
        <v>6</v>
      </c>
      <c r="R938" s="79">
        <v>9.9</v>
      </c>
      <c r="S938" s="65" t="s">
        <v>363</v>
      </c>
      <c r="T938" s="66" t="str">
        <f t="shared" si="295"/>
        <v>0.00</v>
      </c>
      <c r="U938" s="66">
        <f t="shared" si="296"/>
        <v>-1</v>
      </c>
      <c r="V938" s="66">
        <f t="shared" si="297"/>
        <v>169.16</v>
      </c>
      <c r="W938" s="66">
        <f t="shared" si="298"/>
        <v>2044.5</v>
      </c>
      <c r="X938" s="20">
        <f t="shared" si="299"/>
        <v>8.2739056003912931E-2</v>
      </c>
      <c r="Y938" s="67">
        <f t="shared" si="300"/>
        <v>1.6916</v>
      </c>
      <c r="Z938" s="68">
        <f t="shared" si="301"/>
        <v>16916</v>
      </c>
      <c r="AA938" s="65" t="s">
        <v>52</v>
      </c>
      <c r="AU938" s="23">
        <f t="shared" si="291"/>
        <v>-1</v>
      </c>
      <c r="AV938" s="23" t="str">
        <f t="shared" si="292"/>
        <v/>
      </c>
      <c r="AW938" s="23" t="str">
        <f t="shared" si="294"/>
        <v/>
      </c>
      <c r="AX938" s="23" t="str">
        <f t="shared" si="302"/>
        <v/>
      </c>
      <c r="AY938" s="23" t="str">
        <f t="shared" si="303"/>
        <v/>
      </c>
      <c r="AZ938" s="23"/>
      <c r="BA938" s="25">
        <v>10.8</v>
      </c>
      <c r="BB938" s="25">
        <v>14</v>
      </c>
      <c r="BC938" s="25">
        <f t="shared" si="304"/>
        <v>13</v>
      </c>
      <c r="BD938" s="25">
        <f t="shared" si="305"/>
        <v>13.09</v>
      </c>
      <c r="BE938" t="s">
        <v>969</v>
      </c>
      <c r="BF938" s="55">
        <f t="shared" si="293"/>
        <v>0</v>
      </c>
      <c r="BG938" s="66"/>
      <c r="BH938" s="66"/>
      <c r="BI938" s="25"/>
      <c r="BJ938" s="25"/>
      <c r="BK938" s="20"/>
      <c r="BL938" s="24"/>
      <c r="BM938" s="25"/>
      <c r="BN938" s="25"/>
      <c r="BO938" s="25"/>
      <c r="BP938" s="126"/>
    </row>
    <row r="939" spans="1:68" hidden="1" x14ac:dyDescent="0.2">
      <c r="A939" s="56">
        <v>45434</v>
      </c>
      <c r="B939" s="60" t="s">
        <v>892</v>
      </c>
      <c r="C939" s="89" t="s">
        <v>1296</v>
      </c>
      <c r="D939" s="24" t="s">
        <v>397</v>
      </c>
      <c r="F939" s="74" t="s">
        <v>51</v>
      </c>
      <c r="G939" s="74" t="s">
        <v>103</v>
      </c>
      <c r="H939" s="24" t="s">
        <v>1064</v>
      </c>
      <c r="I939" s="24">
        <v>3</v>
      </c>
      <c r="J939" s="24">
        <v>9</v>
      </c>
      <c r="K939" s="24" t="s">
        <v>1297</v>
      </c>
      <c r="L939" s="122">
        <v>1</v>
      </c>
      <c r="M939" s="74" t="s">
        <v>105</v>
      </c>
      <c r="N939" s="60" t="s">
        <v>7</v>
      </c>
      <c r="R939" s="79">
        <v>3.036</v>
      </c>
      <c r="S939" s="65" t="s">
        <v>363</v>
      </c>
      <c r="T939" s="66" t="str">
        <f t="shared" si="295"/>
        <v>0.00</v>
      </c>
      <c r="U939" s="66">
        <f t="shared" si="296"/>
        <v>-1</v>
      </c>
      <c r="V939" s="66">
        <f t="shared" si="297"/>
        <v>168.16</v>
      </c>
      <c r="W939" s="66">
        <f t="shared" si="298"/>
        <v>2045.5</v>
      </c>
      <c r="X939" s="20">
        <f t="shared" si="299"/>
        <v>8.2209728672696158E-2</v>
      </c>
      <c r="Y939" s="67">
        <f t="shared" si="300"/>
        <v>1.6816</v>
      </c>
      <c r="Z939" s="68">
        <f t="shared" si="301"/>
        <v>16816</v>
      </c>
      <c r="AA939" s="65" t="s">
        <v>52</v>
      </c>
      <c r="AU939" s="23">
        <f t="shared" si="291"/>
        <v>-1</v>
      </c>
      <c r="AV939" s="23" t="str">
        <f t="shared" si="292"/>
        <v/>
      </c>
      <c r="AW939" s="23" t="str">
        <f t="shared" si="294"/>
        <v/>
      </c>
      <c r="AX939" s="23" t="str">
        <f t="shared" si="302"/>
        <v/>
      </c>
      <c r="AY939" s="23" t="str">
        <f t="shared" si="303"/>
        <v/>
      </c>
      <c r="AZ939" s="23"/>
      <c r="BA939" s="25">
        <v>2.8</v>
      </c>
      <c r="BB939" s="25">
        <v>3.4</v>
      </c>
      <c r="BC939" s="25">
        <f t="shared" si="304"/>
        <v>2.4</v>
      </c>
      <c r="BD939" s="25">
        <f t="shared" si="305"/>
        <v>3.2320000000000002</v>
      </c>
      <c r="BE939" t="s">
        <v>969</v>
      </c>
      <c r="BF939" s="55">
        <f t="shared" si="293"/>
        <v>0</v>
      </c>
      <c r="BG939" s="66"/>
      <c r="BH939" s="66"/>
      <c r="BI939" s="25"/>
      <c r="BJ939" s="25"/>
      <c r="BK939" s="20"/>
      <c r="BL939" s="24"/>
      <c r="BM939" s="25"/>
      <c r="BN939" s="25"/>
      <c r="BO939" s="25"/>
      <c r="BP939" s="126"/>
    </row>
    <row r="940" spans="1:68" hidden="1" x14ac:dyDescent="0.2">
      <c r="A940" s="56">
        <v>45435</v>
      </c>
      <c r="B940" s="60" t="s">
        <v>892</v>
      </c>
      <c r="C940" s="24" t="s">
        <v>1298</v>
      </c>
      <c r="D940" s="24" t="s">
        <v>398</v>
      </c>
      <c r="F940" s="74" t="s">
        <v>51</v>
      </c>
      <c r="G940" s="74" t="s">
        <v>121</v>
      </c>
      <c r="H940" s="24" t="s">
        <v>603</v>
      </c>
      <c r="I940" s="61" t="s">
        <v>159</v>
      </c>
      <c r="J940" s="61" t="s">
        <v>90</v>
      </c>
      <c r="K940" s="26" t="s">
        <v>1299</v>
      </c>
      <c r="L940" s="122">
        <v>2</v>
      </c>
      <c r="M940" s="74" t="s">
        <v>105</v>
      </c>
      <c r="N940" s="60" t="s">
        <v>6</v>
      </c>
      <c r="R940" s="79">
        <v>2.7</v>
      </c>
      <c r="S940" s="65" t="s">
        <v>372</v>
      </c>
      <c r="T940" s="66">
        <f t="shared" si="295"/>
        <v>5.4</v>
      </c>
      <c r="U940" s="66">
        <f t="shared" si="296"/>
        <v>3.4000000000000004</v>
      </c>
      <c r="V940" s="66">
        <f t="shared" si="297"/>
        <v>171.56</v>
      </c>
      <c r="W940" s="66">
        <f t="shared" si="298"/>
        <v>2047.5</v>
      </c>
      <c r="X940" s="20">
        <f t="shared" si="299"/>
        <v>8.3789987789987794E-2</v>
      </c>
      <c r="Y940" s="67">
        <f t="shared" si="300"/>
        <v>1.7156</v>
      </c>
      <c r="Z940" s="68">
        <f t="shared" si="301"/>
        <v>17156</v>
      </c>
      <c r="AA940" s="65" t="s">
        <v>53</v>
      </c>
      <c r="AU940" s="23" t="str">
        <f t="shared" si="291"/>
        <v/>
      </c>
      <c r="AV940" s="23">
        <f t="shared" si="292"/>
        <v>3.4000000000000004</v>
      </c>
      <c r="AW940" s="23" t="str">
        <f t="shared" si="294"/>
        <v/>
      </c>
      <c r="AX940" s="23" t="str">
        <f t="shared" si="302"/>
        <v/>
      </c>
      <c r="AY940" s="23" t="str">
        <f t="shared" si="303"/>
        <v/>
      </c>
      <c r="AZ940" s="23" t="s">
        <v>720</v>
      </c>
      <c r="BA940" s="25">
        <v>0</v>
      </c>
      <c r="BB940" s="25">
        <v>2.2799999999999998</v>
      </c>
      <c r="BC940" s="25">
        <f t="shared" si="304"/>
        <v>2.5599999999999996</v>
      </c>
      <c r="BD940" s="25">
        <f t="shared" si="305"/>
        <v>2.1903999999999999</v>
      </c>
      <c r="BE940" t="s">
        <v>969</v>
      </c>
      <c r="BF940" s="55">
        <f t="shared" si="293"/>
        <v>0</v>
      </c>
      <c r="BG940" s="66"/>
      <c r="BH940" s="66"/>
      <c r="BI940" s="25"/>
      <c r="BJ940" s="25"/>
      <c r="BK940" s="20"/>
      <c r="BL940" s="24"/>
      <c r="BM940" s="25"/>
      <c r="BN940" s="25"/>
      <c r="BO940" s="25"/>
      <c r="BP940" s="126"/>
    </row>
    <row r="941" spans="1:68" hidden="1" x14ac:dyDescent="0.2">
      <c r="A941" s="56">
        <v>45435</v>
      </c>
      <c r="B941" s="60" t="s">
        <v>892</v>
      </c>
      <c r="C941" s="24" t="s">
        <v>1301</v>
      </c>
      <c r="D941" s="24" t="s">
        <v>398</v>
      </c>
      <c r="F941" s="74" t="s">
        <v>51</v>
      </c>
      <c r="G941" s="74" t="s">
        <v>152</v>
      </c>
      <c r="H941" s="24" t="s">
        <v>342</v>
      </c>
      <c r="I941" s="24">
        <v>7</v>
      </c>
      <c r="J941" s="24">
        <v>12</v>
      </c>
      <c r="K941" s="27" t="s">
        <v>1300</v>
      </c>
      <c r="L941" s="122">
        <v>2</v>
      </c>
      <c r="M941" s="74" t="s">
        <v>105</v>
      </c>
      <c r="N941" s="60" t="s">
        <v>6</v>
      </c>
      <c r="R941" s="79">
        <v>6</v>
      </c>
      <c r="S941" s="65" t="s">
        <v>371</v>
      </c>
      <c r="T941" s="66" t="str">
        <f t="shared" si="295"/>
        <v>0.00</v>
      </c>
      <c r="U941" s="66">
        <f t="shared" si="296"/>
        <v>-2</v>
      </c>
      <c r="V941" s="66">
        <f t="shared" si="297"/>
        <v>169.56</v>
      </c>
      <c r="W941" s="66">
        <f t="shared" si="298"/>
        <v>2049.5</v>
      </c>
      <c r="X941" s="20">
        <f t="shared" si="299"/>
        <v>8.2732373749695054E-2</v>
      </c>
      <c r="Y941" s="67">
        <f t="shared" si="300"/>
        <v>1.6956</v>
      </c>
      <c r="Z941" s="68">
        <f t="shared" si="301"/>
        <v>16956</v>
      </c>
      <c r="AA941" s="65" t="s">
        <v>52</v>
      </c>
      <c r="AU941" s="23" t="str">
        <f t="shared" si="291"/>
        <v/>
      </c>
      <c r="AV941" s="23" t="str">
        <f t="shared" si="292"/>
        <v/>
      </c>
      <c r="AW941" s="23">
        <f t="shared" si="294"/>
        <v>-2</v>
      </c>
      <c r="AX941" s="23" t="str">
        <f t="shared" si="302"/>
        <v/>
      </c>
      <c r="AY941" s="23" t="str">
        <f t="shared" si="303"/>
        <v/>
      </c>
      <c r="AZ941" s="23"/>
      <c r="BA941" s="25">
        <v>0</v>
      </c>
      <c r="BB941" s="25">
        <v>0</v>
      </c>
      <c r="BC941" s="25">
        <f t="shared" si="304"/>
        <v>-2</v>
      </c>
      <c r="BD941" s="25">
        <f>0.94*(BB941-1)+1</f>
        <v>6.0000000000000053E-2</v>
      </c>
      <c r="BE941" t="s">
        <v>969</v>
      </c>
      <c r="BF941" s="55">
        <f t="shared" si="293"/>
        <v>0</v>
      </c>
      <c r="BG941" s="66"/>
      <c r="BH941" s="66"/>
      <c r="BI941" s="25"/>
      <c r="BJ941" s="25"/>
      <c r="BK941" s="20"/>
      <c r="BL941" s="24"/>
      <c r="BM941" s="25"/>
      <c r="BN941" s="25"/>
      <c r="BO941" s="25"/>
      <c r="BP941" s="126"/>
    </row>
    <row r="942" spans="1:68" hidden="1" x14ac:dyDescent="0.2">
      <c r="A942" s="56">
        <v>45435</v>
      </c>
      <c r="B942" s="60" t="s">
        <v>892</v>
      </c>
      <c r="C942" s="24" t="s">
        <v>1302</v>
      </c>
      <c r="D942" s="24" t="s">
        <v>398</v>
      </c>
      <c r="F942" s="74" t="s">
        <v>51</v>
      </c>
      <c r="G942" s="74" t="s">
        <v>14</v>
      </c>
      <c r="H942" s="24" t="s">
        <v>1303</v>
      </c>
      <c r="I942" s="61"/>
      <c r="J942" s="61"/>
      <c r="K942" s="24" t="s">
        <v>1304</v>
      </c>
      <c r="L942" s="122">
        <v>1</v>
      </c>
      <c r="M942" s="74" t="s">
        <v>105</v>
      </c>
      <c r="N942" s="60" t="s">
        <v>6</v>
      </c>
      <c r="R942" s="79">
        <v>10</v>
      </c>
      <c r="S942" s="65" t="s">
        <v>363</v>
      </c>
      <c r="T942" s="66" t="str">
        <f t="shared" si="295"/>
        <v>0.00</v>
      </c>
      <c r="U942" s="66">
        <f t="shared" si="296"/>
        <v>-1</v>
      </c>
      <c r="V942" s="66">
        <f t="shared" si="297"/>
        <v>168.56</v>
      </c>
      <c r="W942" s="66">
        <f t="shared" si="298"/>
        <v>2050.5</v>
      </c>
      <c r="X942" s="20">
        <f t="shared" si="299"/>
        <v>8.2204340404779322E-2</v>
      </c>
      <c r="Y942" s="67">
        <f t="shared" si="300"/>
        <v>1.6856</v>
      </c>
      <c r="Z942" s="68">
        <f t="shared" si="301"/>
        <v>16856</v>
      </c>
      <c r="AA942" s="65" t="s">
        <v>52</v>
      </c>
      <c r="AU942" s="23" t="str">
        <f t="shared" si="291"/>
        <v/>
      </c>
      <c r="AV942" s="23" t="str">
        <f t="shared" si="292"/>
        <v/>
      </c>
      <c r="AW942" s="23" t="str">
        <f t="shared" si="294"/>
        <v/>
      </c>
      <c r="AX942" s="23">
        <f t="shared" si="302"/>
        <v>-1</v>
      </c>
      <c r="AY942" s="23" t="str">
        <f t="shared" si="303"/>
        <v/>
      </c>
      <c r="AZ942" s="23"/>
      <c r="BA942" s="25">
        <v>0</v>
      </c>
      <c r="BB942" s="25">
        <v>0</v>
      </c>
      <c r="BC942" s="25">
        <f t="shared" si="304"/>
        <v>-1</v>
      </c>
      <c r="BD942" s="25">
        <f>0.94*(BB942-1)+1</f>
        <v>6.0000000000000053E-2</v>
      </c>
      <c r="BE942" t="s">
        <v>969</v>
      </c>
      <c r="BF942" s="55">
        <f t="shared" si="293"/>
        <v>0</v>
      </c>
      <c r="BG942" s="66"/>
      <c r="BH942" s="66"/>
      <c r="BI942" s="25"/>
      <c r="BJ942" s="25"/>
      <c r="BK942" s="20"/>
      <c r="BL942" s="24"/>
      <c r="BM942" s="25"/>
      <c r="BN942" s="25"/>
      <c r="BO942" s="25"/>
      <c r="BP942" s="126"/>
    </row>
    <row r="943" spans="1:68" hidden="1" x14ac:dyDescent="0.2">
      <c r="A943" s="56">
        <v>45435</v>
      </c>
      <c r="B943" s="60" t="s">
        <v>892</v>
      </c>
      <c r="C943" s="24" t="s">
        <v>1306</v>
      </c>
      <c r="D943" s="24" t="s">
        <v>398</v>
      </c>
      <c r="F943" s="74" t="s">
        <v>51</v>
      </c>
      <c r="G943" s="74" t="s">
        <v>103</v>
      </c>
      <c r="H943" s="24" t="s">
        <v>246</v>
      </c>
      <c r="I943" s="24">
        <v>7</v>
      </c>
      <c r="J943" s="24">
        <v>6</v>
      </c>
      <c r="K943" s="87" t="s">
        <v>1305</v>
      </c>
      <c r="L943" s="122">
        <v>3</v>
      </c>
      <c r="M943" s="74" t="s">
        <v>357</v>
      </c>
      <c r="N943" s="60" t="s">
        <v>6</v>
      </c>
      <c r="R943" s="79">
        <v>3.5</v>
      </c>
      <c r="S943" s="65" t="s">
        <v>373</v>
      </c>
      <c r="T943" s="66" t="str">
        <f t="shared" si="295"/>
        <v>0.00</v>
      </c>
      <c r="U943" s="66">
        <f t="shared" si="296"/>
        <v>-3</v>
      </c>
      <c r="V943" s="66">
        <f t="shared" si="297"/>
        <v>165.56</v>
      </c>
      <c r="W943" s="66">
        <f t="shared" si="298"/>
        <v>2053.5</v>
      </c>
      <c r="X943" s="20">
        <f t="shared" si="299"/>
        <v>8.0623326028731429E-2</v>
      </c>
      <c r="Y943" s="67">
        <f t="shared" si="300"/>
        <v>1.6556</v>
      </c>
      <c r="Z943" s="68">
        <f t="shared" si="301"/>
        <v>16556</v>
      </c>
      <c r="AA943" s="65" t="s">
        <v>52</v>
      </c>
      <c r="AU943" s="23">
        <f t="shared" si="291"/>
        <v>-3</v>
      </c>
      <c r="AV943" s="23" t="str">
        <f t="shared" si="292"/>
        <v/>
      </c>
      <c r="AW943" s="23" t="str">
        <f t="shared" si="294"/>
        <v/>
      </c>
      <c r="AX943" s="23" t="str">
        <f t="shared" si="302"/>
        <v/>
      </c>
      <c r="AY943" s="23" t="str">
        <f t="shared" si="303"/>
        <v/>
      </c>
      <c r="AZ943" s="23"/>
      <c r="BA943" s="25">
        <v>3.5</v>
      </c>
      <c r="BB943" s="25">
        <v>4.37</v>
      </c>
      <c r="BC943" s="25">
        <f t="shared" si="304"/>
        <v>10.11</v>
      </c>
      <c r="BD943" s="25">
        <f t="shared" ref="BD943:BD953" si="306">0.93*(BB943-1)+1</f>
        <v>4.1341000000000001</v>
      </c>
      <c r="BE943" t="s">
        <v>970</v>
      </c>
      <c r="BF943" s="55">
        <f t="shared" si="293"/>
        <v>0</v>
      </c>
      <c r="BG943" s="66"/>
      <c r="BH943" s="66"/>
      <c r="BI943" s="25"/>
      <c r="BJ943" s="25"/>
      <c r="BK943" s="20"/>
      <c r="BL943" s="24"/>
      <c r="BM943" s="25"/>
      <c r="BN943" s="25"/>
      <c r="BO943" s="25"/>
      <c r="BP943" s="126"/>
    </row>
    <row r="944" spans="1:68" hidden="1" x14ac:dyDescent="0.2">
      <c r="A944" s="56">
        <v>45436</v>
      </c>
      <c r="B944" s="60" t="s">
        <v>892</v>
      </c>
      <c r="C944" s="24" t="s">
        <v>1307</v>
      </c>
      <c r="D944" s="24" t="s">
        <v>562</v>
      </c>
      <c r="F944" s="74" t="s">
        <v>51</v>
      </c>
      <c r="G944" s="74" t="s">
        <v>103</v>
      </c>
      <c r="H944" s="24" t="s">
        <v>104</v>
      </c>
      <c r="I944" s="61" t="s">
        <v>96</v>
      </c>
      <c r="J944" s="61" t="s">
        <v>474</v>
      </c>
      <c r="K944" s="26" t="s">
        <v>1308</v>
      </c>
      <c r="L944" s="122">
        <v>2</v>
      </c>
      <c r="M944" s="74" t="s">
        <v>105</v>
      </c>
      <c r="N944" s="60" t="s">
        <v>7</v>
      </c>
      <c r="R944" s="79">
        <v>2.6</v>
      </c>
      <c r="S944" s="65" t="s">
        <v>372</v>
      </c>
      <c r="T944" s="66">
        <f t="shared" si="295"/>
        <v>5.2</v>
      </c>
      <c r="U944" s="66">
        <f t="shared" si="296"/>
        <v>3.2</v>
      </c>
      <c r="V944" s="66">
        <f t="shared" si="297"/>
        <v>168.76</v>
      </c>
      <c r="W944" s="66">
        <f t="shared" si="298"/>
        <v>2055.5</v>
      </c>
      <c r="X944" s="20">
        <f t="shared" si="299"/>
        <v>8.2101678423741178E-2</v>
      </c>
      <c r="Y944" s="67">
        <f t="shared" si="300"/>
        <v>1.6876</v>
      </c>
      <c r="Z944" s="68">
        <f t="shared" si="301"/>
        <v>16876</v>
      </c>
      <c r="AA944" s="65" t="s">
        <v>53</v>
      </c>
      <c r="AU944" s="23">
        <f t="shared" si="291"/>
        <v>3.2</v>
      </c>
      <c r="AV944" s="23" t="str">
        <f t="shared" si="292"/>
        <v/>
      </c>
      <c r="AW944" s="23" t="str">
        <f t="shared" si="294"/>
        <v/>
      </c>
      <c r="AX944" s="23" t="str">
        <f t="shared" si="302"/>
        <v/>
      </c>
      <c r="AY944" s="23" t="str">
        <f t="shared" si="303"/>
        <v/>
      </c>
      <c r="AZ944" s="23"/>
      <c r="BA944" s="25">
        <v>3.8</v>
      </c>
      <c r="BB944" s="25">
        <v>3.85</v>
      </c>
      <c r="BC944" s="25">
        <f t="shared" si="304"/>
        <v>5.7</v>
      </c>
      <c r="BD944" s="25">
        <f t="shared" si="306"/>
        <v>3.6505000000000001</v>
      </c>
      <c r="BE944" t="s">
        <v>970</v>
      </c>
      <c r="BF944" s="55">
        <f t="shared" si="293"/>
        <v>0</v>
      </c>
      <c r="BG944" s="66"/>
      <c r="BH944" s="66"/>
      <c r="BI944" s="25"/>
      <c r="BJ944" s="25"/>
      <c r="BK944" s="20"/>
      <c r="BL944" s="24"/>
      <c r="BM944" s="25"/>
      <c r="BN944" s="25"/>
      <c r="BO944" s="25"/>
      <c r="BP944" s="126"/>
    </row>
    <row r="945" spans="1:68" hidden="1" x14ac:dyDescent="0.2">
      <c r="A945" s="56">
        <v>45436</v>
      </c>
      <c r="B945" s="60" t="s">
        <v>892</v>
      </c>
      <c r="C945" s="24" t="s">
        <v>1307</v>
      </c>
      <c r="D945" s="24" t="s">
        <v>562</v>
      </c>
      <c r="F945" s="74" t="s">
        <v>51</v>
      </c>
      <c r="G945" s="74" t="s">
        <v>103</v>
      </c>
      <c r="H945" s="24" t="s">
        <v>104</v>
      </c>
      <c r="I945" s="61" t="s">
        <v>96</v>
      </c>
      <c r="J945" s="61" t="s">
        <v>474</v>
      </c>
      <c r="K945" s="26" t="s">
        <v>1308</v>
      </c>
      <c r="L945" s="122">
        <v>1</v>
      </c>
      <c r="M945" s="74" t="s">
        <v>105</v>
      </c>
      <c r="N945" s="60" t="s">
        <v>6</v>
      </c>
      <c r="R945" s="79">
        <v>8</v>
      </c>
      <c r="S945" s="65" t="s">
        <v>372</v>
      </c>
      <c r="T945" s="66">
        <f t="shared" si="295"/>
        <v>8</v>
      </c>
      <c r="U945" s="66">
        <f t="shared" si="296"/>
        <v>7</v>
      </c>
      <c r="V945" s="66">
        <f t="shared" si="297"/>
        <v>175.76</v>
      </c>
      <c r="W945" s="66">
        <f t="shared" si="298"/>
        <v>2056.5</v>
      </c>
      <c r="X945" s="20">
        <f t="shared" si="299"/>
        <v>8.5465596887916356E-2</v>
      </c>
      <c r="Y945" s="67">
        <f t="shared" si="300"/>
        <v>1.7575999999999998</v>
      </c>
      <c r="Z945" s="68">
        <f t="shared" si="301"/>
        <v>17576</v>
      </c>
      <c r="AA945" s="65" t="s">
        <v>53</v>
      </c>
      <c r="AU945" s="23">
        <f t="shared" si="291"/>
        <v>7</v>
      </c>
      <c r="AV945" s="23" t="str">
        <f t="shared" si="292"/>
        <v/>
      </c>
      <c r="AW945" s="23" t="str">
        <f t="shared" si="294"/>
        <v/>
      </c>
      <c r="AX945" s="23" t="str">
        <f t="shared" si="302"/>
        <v/>
      </c>
      <c r="AY945" s="23" t="str">
        <f t="shared" si="303"/>
        <v/>
      </c>
      <c r="AZ945" s="23"/>
      <c r="BA945" s="25">
        <v>14.8</v>
      </c>
      <c r="BB945" s="25">
        <v>13.73</v>
      </c>
      <c r="BC945" s="25">
        <f t="shared" si="304"/>
        <v>12.73</v>
      </c>
      <c r="BD945" s="25">
        <f t="shared" si="306"/>
        <v>12.838900000000001</v>
      </c>
      <c r="BE945" t="s">
        <v>970</v>
      </c>
      <c r="BF945" s="55">
        <f t="shared" si="293"/>
        <v>0</v>
      </c>
      <c r="BG945" s="66"/>
      <c r="BH945" s="66"/>
      <c r="BI945" s="25"/>
      <c r="BJ945" s="25"/>
      <c r="BK945" s="20"/>
      <c r="BL945" s="24"/>
      <c r="BM945" s="25"/>
      <c r="BN945" s="25"/>
      <c r="BO945" s="25"/>
      <c r="BP945" s="126"/>
    </row>
    <row r="946" spans="1:68" hidden="1" x14ac:dyDescent="0.2">
      <c r="A946" s="56">
        <v>45437</v>
      </c>
      <c r="B946" s="60" t="s">
        <v>892</v>
      </c>
      <c r="C946" s="24" t="s">
        <v>1316</v>
      </c>
      <c r="D946" s="24" t="s">
        <v>573</v>
      </c>
      <c r="F946" s="74" t="s">
        <v>51</v>
      </c>
      <c r="G946" s="74" t="s">
        <v>103</v>
      </c>
      <c r="H946" s="24" t="s">
        <v>138</v>
      </c>
      <c r="I946" s="61" t="s">
        <v>80</v>
      </c>
      <c r="J946" s="61" t="s">
        <v>159</v>
      </c>
      <c r="K946" s="26" t="s">
        <v>1319</v>
      </c>
      <c r="L946" s="122">
        <v>2</v>
      </c>
      <c r="M946" s="74" t="s">
        <v>105</v>
      </c>
      <c r="N946" s="60" t="s">
        <v>6</v>
      </c>
      <c r="R946" s="79">
        <v>3</v>
      </c>
      <c r="S946" s="65" t="s">
        <v>372</v>
      </c>
      <c r="T946" s="66">
        <f t="shared" si="295"/>
        <v>6</v>
      </c>
      <c r="U946" s="66">
        <f t="shared" si="296"/>
        <v>4</v>
      </c>
      <c r="V946" s="66">
        <f t="shared" si="297"/>
        <v>179.76</v>
      </c>
      <c r="W946" s="66">
        <f t="shared" si="298"/>
        <v>2058.5</v>
      </c>
      <c r="X946" s="20">
        <f t="shared" si="299"/>
        <v>8.732572261355355E-2</v>
      </c>
      <c r="Y946" s="67">
        <f t="shared" si="300"/>
        <v>1.7975999999999999</v>
      </c>
      <c r="Z946" s="68">
        <f t="shared" si="301"/>
        <v>17976</v>
      </c>
      <c r="AA946" s="65" t="s">
        <v>53</v>
      </c>
      <c r="AU946" s="23">
        <f t="shared" si="291"/>
        <v>4</v>
      </c>
      <c r="AV946" s="23" t="str">
        <f t="shared" si="292"/>
        <v/>
      </c>
      <c r="AW946" s="23" t="str">
        <f t="shared" si="294"/>
        <v/>
      </c>
      <c r="AX946" s="23" t="str">
        <f t="shared" si="302"/>
        <v/>
      </c>
      <c r="AY946" s="23" t="str">
        <f t="shared" si="303"/>
        <v/>
      </c>
      <c r="AZ946" s="23"/>
      <c r="BA946" s="25">
        <v>2.7</v>
      </c>
      <c r="BB946" s="25">
        <v>2.8</v>
      </c>
      <c r="BC946" s="25">
        <f t="shared" si="304"/>
        <v>3.5999999999999996</v>
      </c>
      <c r="BD946" s="25">
        <f t="shared" si="306"/>
        <v>2.6739999999999999</v>
      </c>
      <c r="BE946" t="s">
        <v>970</v>
      </c>
      <c r="BF946" s="55">
        <f t="shared" si="293"/>
        <v>0</v>
      </c>
      <c r="BG946" s="66"/>
      <c r="BH946" s="66"/>
      <c r="BI946" s="25"/>
      <c r="BJ946" s="25"/>
      <c r="BK946" s="20"/>
      <c r="BL946" s="24"/>
      <c r="BM946" s="25"/>
      <c r="BN946" s="25"/>
      <c r="BO946" s="25"/>
      <c r="BP946" s="126"/>
    </row>
    <row r="947" spans="1:68" hidden="1" x14ac:dyDescent="0.2">
      <c r="A947" s="56">
        <v>45437</v>
      </c>
      <c r="B947" s="60" t="s">
        <v>892</v>
      </c>
      <c r="C947" s="24" t="s">
        <v>1313</v>
      </c>
      <c r="D947" s="24" t="s">
        <v>573</v>
      </c>
      <c r="F947" s="74" t="s">
        <v>51</v>
      </c>
      <c r="G947" s="74" t="s">
        <v>103</v>
      </c>
      <c r="H947" s="24" t="s">
        <v>1309</v>
      </c>
      <c r="I947" s="61" t="s">
        <v>95</v>
      </c>
      <c r="J947" s="61" t="s">
        <v>84</v>
      </c>
      <c r="K947" s="24" t="s">
        <v>1310</v>
      </c>
      <c r="L947" s="122">
        <v>2</v>
      </c>
      <c r="M947" s="74" t="s">
        <v>105</v>
      </c>
      <c r="N947" s="60" t="s">
        <v>6</v>
      </c>
      <c r="R947" s="79">
        <v>5</v>
      </c>
      <c r="S947" s="65" t="s">
        <v>363</v>
      </c>
      <c r="T947" s="66" t="str">
        <f t="shared" si="295"/>
        <v>0.00</v>
      </c>
      <c r="U947" s="66">
        <f t="shared" si="296"/>
        <v>-2</v>
      </c>
      <c r="V947" s="66">
        <f t="shared" si="297"/>
        <v>177.76</v>
      </c>
      <c r="W947" s="66">
        <f t="shared" si="298"/>
        <v>2060.5</v>
      </c>
      <c r="X947" s="20">
        <f t="shared" si="299"/>
        <v>8.6270322737199701E-2</v>
      </c>
      <c r="Y947" s="67">
        <f t="shared" si="300"/>
        <v>1.7775999999999998</v>
      </c>
      <c r="Z947" s="68">
        <f t="shared" si="301"/>
        <v>17776</v>
      </c>
      <c r="AA947" s="65" t="s">
        <v>52</v>
      </c>
      <c r="AU947" s="23">
        <f t="shared" si="291"/>
        <v>-2</v>
      </c>
      <c r="AV947" s="23" t="str">
        <f t="shared" si="292"/>
        <v/>
      </c>
      <c r="AW947" s="23" t="str">
        <f t="shared" si="294"/>
        <v/>
      </c>
      <c r="AX947" s="23" t="str">
        <f t="shared" si="302"/>
        <v/>
      </c>
      <c r="AY947" s="23" t="str">
        <f t="shared" si="303"/>
        <v/>
      </c>
      <c r="AZ947" s="23"/>
      <c r="BA947" s="25">
        <v>3.1</v>
      </c>
      <c r="BB947" s="25">
        <v>3.05</v>
      </c>
      <c r="BC947" s="25">
        <f t="shared" si="304"/>
        <v>4.0999999999999996</v>
      </c>
      <c r="BD947" s="25">
        <f t="shared" si="306"/>
        <v>2.9064999999999999</v>
      </c>
      <c r="BE947" t="s">
        <v>970</v>
      </c>
      <c r="BF947" s="55">
        <f t="shared" si="293"/>
        <v>0</v>
      </c>
      <c r="BG947" s="66"/>
      <c r="BH947" s="66"/>
      <c r="BI947" s="25"/>
      <c r="BJ947" s="25"/>
      <c r="BK947" s="20"/>
      <c r="BL947" s="24"/>
      <c r="BM947" s="25"/>
      <c r="BN947" s="25"/>
      <c r="BO947" s="25"/>
      <c r="BP947" s="126"/>
    </row>
    <row r="948" spans="1:68" hidden="1" x14ac:dyDescent="0.2">
      <c r="A948" s="56">
        <v>45437</v>
      </c>
      <c r="B948" s="60" t="s">
        <v>892</v>
      </c>
      <c r="C948" s="24" t="s">
        <v>1311</v>
      </c>
      <c r="D948" s="24" t="s">
        <v>573</v>
      </c>
      <c r="F948" s="74" t="s">
        <v>51</v>
      </c>
      <c r="G948" s="74" t="s">
        <v>103</v>
      </c>
      <c r="H948" s="24" t="s">
        <v>1216</v>
      </c>
      <c r="I948" s="24">
        <v>8</v>
      </c>
      <c r="J948" s="24">
        <v>4</v>
      </c>
      <c r="K948" s="24" t="s">
        <v>1312</v>
      </c>
      <c r="L948" s="122">
        <v>1</v>
      </c>
      <c r="M948" s="74" t="s">
        <v>105</v>
      </c>
      <c r="N948" s="60" t="s">
        <v>6</v>
      </c>
      <c r="R948" s="79">
        <v>6.5</v>
      </c>
      <c r="S948" s="65" t="s">
        <v>363</v>
      </c>
      <c r="T948" s="66" t="str">
        <f t="shared" si="295"/>
        <v>0.00</v>
      </c>
      <c r="U948" s="66">
        <f t="shared" si="296"/>
        <v>-1</v>
      </c>
      <c r="V948" s="66">
        <f t="shared" si="297"/>
        <v>176.76</v>
      </c>
      <c r="W948" s="66">
        <f t="shared" si="298"/>
        <v>2061.5</v>
      </c>
      <c r="X948" s="20">
        <f t="shared" si="299"/>
        <v>8.5743390734901767E-2</v>
      </c>
      <c r="Y948" s="67">
        <f t="shared" si="300"/>
        <v>1.7675999999999998</v>
      </c>
      <c r="Z948" s="68">
        <f t="shared" si="301"/>
        <v>17676</v>
      </c>
      <c r="AA948" s="65" t="s">
        <v>52</v>
      </c>
      <c r="AU948" s="23">
        <f t="shared" si="291"/>
        <v>-1</v>
      </c>
      <c r="AV948" s="23" t="str">
        <f t="shared" si="292"/>
        <v/>
      </c>
      <c r="AW948" s="23" t="str">
        <f t="shared" si="294"/>
        <v/>
      </c>
      <c r="AX948" s="23" t="str">
        <f t="shared" si="302"/>
        <v/>
      </c>
      <c r="AY948" s="23" t="str">
        <f t="shared" si="303"/>
        <v/>
      </c>
      <c r="AZ948" s="23"/>
      <c r="BA948" s="25">
        <v>6.6</v>
      </c>
      <c r="BB948" s="25">
        <v>8.4</v>
      </c>
      <c r="BC948" s="25">
        <f t="shared" si="304"/>
        <v>7.4</v>
      </c>
      <c r="BD948" s="25">
        <f t="shared" si="306"/>
        <v>7.8820000000000006</v>
      </c>
      <c r="BE948" t="s">
        <v>970</v>
      </c>
      <c r="BF948" s="55">
        <f t="shared" si="293"/>
        <v>0</v>
      </c>
      <c r="BG948" s="66"/>
      <c r="BH948" s="66"/>
      <c r="BI948" s="25"/>
      <c r="BJ948" s="25"/>
      <c r="BK948" s="20"/>
      <c r="BL948" s="24"/>
      <c r="BM948" s="25"/>
      <c r="BN948" s="25"/>
      <c r="BO948" s="25"/>
      <c r="BP948" s="126"/>
    </row>
    <row r="949" spans="1:68" hidden="1" x14ac:dyDescent="0.2">
      <c r="A949" s="56">
        <v>45437</v>
      </c>
      <c r="B949" s="60" t="s">
        <v>892</v>
      </c>
      <c r="C949" s="24" t="s">
        <v>1317</v>
      </c>
      <c r="D949" s="24" t="s">
        <v>573</v>
      </c>
      <c r="F949" s="74" t="s">
        <v>51</v>
      </c>
      <c r="G949" s="74" t="s">
        <v>103</v>
      </c>
      <c r="H949" s="24" t="s">
        <v>115</v>
      </c>
      <c r="I949" s="24">
        <v>5</v>
      </c>
      <c r="J949" s="24">
        <v>5</v>
      </c>
      <c r="K949" s="24" t="s">
        <v>1314</v>
      </c>
      <c r="L949" s="122">
        <v>2</v>
      </c>
      <c r="M949" s="74" t="s">
        <v>105</v>
      </c>
      <c r="N949" s="60" t="s">
        <v>6</v>
      </c>
      <c r="R949" s="79">
        <v>4.4000000000000004</v>
      </c>
      <c r="S949" s="65" t="s">
        <v>363</v>
      </c>
      <c r="T949" s="66" t="str">
        <f t="shared" si="295"/>
        <v>0.00</v>
      </c>
      <c r="U949" s="66">
        <f t="shared" si="296"/>
        <v>-2</v>
      </c>
      <c r="V949" s="66">
        <f t="shared" si="297"/>
        <v>174.76</v>
      </c>
      <c r="W949" s="66">
        <f t="shared" si="298"/>
        <v>2063.5</v>
      </c>
      <c r="X949" s="20">
        <f t="shared" si="299"/>
        <v>8.4691058880542763E-2</v>
      </c>
      <c r="Y949" s="67">
        <f t="shared" si="300"/>
        <v>1.7475999999999998</v>
      </c>
      <c r="Z949" s="68">
        <f t="shared" si="301"/>
        <v>17476</v>
      </c>
      <c r="AA949" s="65" t="s">
        <v>52</v>
      </c>
      <c r="AU949" s="23">
        <f t="shared" si="291"/>
        <v>-2</v>
      </c>
      <c r="AV949" s="23" t="str">
        <f t="shared" si="292"/>
        <v/>
      </c>
      <c r="AW949" s="23" t="str">
        <f t="shared" si="294"/>
        <v/>
      </c>
      <c r="AX949" s="23" t="str">
        <f t="shared" si="302"/>
        <v/>
      </c>
      <c r="AY949" s="23" t="str">
        <f t="shared" si="303"/>
        <v/>
      </c>
      <c r="AZ949" s="23"/>
      <c r="BA949" s="25">
        <v>4</v>
      </c>
      <c r="BB949" s="25">
        <v>3.69</v>
      </c>
      <c r="BC949" s="25">
        <f t="shared" si="304"/>
        <v>5.38</v>
      </c>
      <c r="BD949" s="25">
        <f t="shared" si="306"/>
        <v>3.5017</v>
      </c>
      <c r="BE949" t="s">
        <v>970</v>
      </c>
      <c r="BF949" s="55">
        <f t="shared" si="293"/>
        <v>0</v>
      </c>
      <c r="BG949" s="66"/>
      <c r="BH949" s="66"/>
      <c r="BI949" s="25"/>
      <c r="BJ949" s="25"/>
      <c r="BK949" s="20"/>
      <c r="BL949" s="24"/>
      <c r="BM949" s="25"/>
      <c r="BN949" s="25"/>
      <c r="BO949" s="25"/>
      <c r="BP949" s="126"/>
    </row>
    <row r="950" spans="1:68" hidden="1" x14ac:dyDescent="0.2">
      <c r="A950" s="56">
        <v>45437</v>
      </c>
      <c r="B950" s="60" t="s">
        <v>892</v>
      </c>
      <c r="C950" s="24" t="s">
        <v>1318</v>
      </c>
      <c r="D950" s="24" t="s">
        <v>573</v>
      </c>
      <c r="F950" s="74" t="s">
        <v>51</v>
      </c>
      <c r="G950" s="74" t="s">
        <v>103</v>
      </c>
      <c r="H950" s="24" t="s">
        <v>124</v>
      </c>
      <c r="I950" s="61" t="s">
        <v>84</v>
      </c>
      <c r="J950" s="61" t="s">
        <v>63</v>
      </c>
      <c r="K950" s="26" t="s">
        <v>1315</v>
      </c>
      <c r="L950" s="122">
        <v>1</v>
      </c>
      <c r="M950" s="74" t="s">
        <v>357</v>
      </c>
      <c r="N950" s="60" t="s">
        <v>6</v>
      </c>
      <c r="R950" s="79">
        <v>12.6</v>
      </c>
      <c r="S950" s="65" t="s">
        <v>372</v>
      </c>
      <c r="T950" s="66">
        <f t="shared" si="295"/>
        <v>12.6</v>
      </c>
      <c r="U950" s="66">
        <f t="shared" si="296"/>
        <v>11.6</v>
      </c>
      <c r="V950" s="66">
        <f t="shared" si="297"/>
        <v>186.35999999999999</v>
      </c>
      <c r="W950" s="66">
        <f t="shared" si="298"/>
        <v>2064.5</v>
      </c>
      <c r="X950" s="20">
        <f t="shared" si="299"/>
        <v>9.026883022523613E-2</v>
      </c>
      <c r="Y950" s="67">
        <f t="shared" si="300"/>
        <v>1.8635999999999999</v>
      </c>
      <c r="Z950" s="68">
        <f t="shared" si="301"/>
        <v>18636</v>
      </c>
      <c r="AA950" s="65" t="s">
        <v>53</v>
      </c>
      <c r="AU950" s="23">
        <f t="shared" si="291"/>
        <v>11.6</v>
      </c>
      <c r="AV950" s="23" t="str">
        <f t="shared" si="292"/>
        <v/>
      </c>
      <c r="AW950" s="23" t="str">
        <f t="shared" si="294"/>
        <v/>
      </c>
      <c r="AX950" s="23" t="str">
        <f t="shared" si="302"/>
        <v/>
      </c>
      <c r="AY950" s="23" t="str">
        <f t="shared" si="303"/>
        <v/>
      </c>
      <c r="AZ950" s="23"/>
      <c r="BA950" s="25">
        <v>12.6</v>
      </c>
      <c r="BB950" s="25">
        <v>16.399999999999999</v>
      </c>
      <c r="BC950" s="25">
        <f t="shared" si="304"/>
        <v>15.399999999999999</v>
      </c>
      <c r="BD950" s="25">
        <f t="shared" si="306"/>
        <v>15.321999999999999</v>
      </c>
      <c r="BE950" t="s">
        <v>970</v>
      </c>
      <c r="BF950" s="55">
        <f t="shared" si="293"/>
        <v>0</v>
      </c>
      <c r="BG950" s="66"/>
      <c r="BH950" s="66"/>
      <c r="BI950" s="25"/>
      <c r="BJ950" s="25"/>
      <c r="BK950" s="20"/>
      <c r="BL950" s="24"/>
      <c r="BM950" s="25"/>
      <c r="BN950" s="25"/>
      <c r="BO950" s="25"/>
      <c r="BP950" s="126"/>
    </row>
    <row r="951" spans="1:68" hidden="1" x14ac:dyDescent="0.2">
      <c r="A951" s="56">
        <v>45439</v>
      </c>
      <c r="B951" s="60" t="s">
        <v>892</v>
      </c>
      <c r="C951" s="24" t="s">
        <v>1320</v>
      </c>
      <c r="D951" s="24" t="s">
        <v>621</v>
      </c>
      <c r="F951" s="74" t="s">
        <v>51</v>
      </c>
      <c r="G951" s="74" t="s">
        <v>121</v>
      </c>
      <c r="H951" s="24" t="s">
        <v>820</v>
      </c>
      <c r="I951" s="24">
        <v>2</v>
      </c>
      <c r="J951" s="24">
        <v>7</v>
      </c>
      <c r="K951" s="26" t="s">
        <v>1321</v>
      </c>
      <c r="L951" s="122">
        <v>2</v>
      </c>
      <c r="M951" s="74" t="s">
        <v>105</v>
      </c>
      <c r="N951" s="60" t="s">
        <v>6</v>
      </c>
      <c r="R951" s="79">
        <v>4.4000000000000004</v>
      </c>
      <c r="S951" s="65" t="s">
        <v>372</v>
      </c>
      <c r="T951" s="66">
        <f t="shared" si="295"/>
        <v>8.8000000000000007</v>
      </c>
      <c r="U951" s="66">
        <f t="shared" si="296"/>
        <v>6.8000000000000007</v>
      </c>
      <c r="V951" s="66">
        <f t="shared" si="297"/>
        <v>193.16</v>
      </c>
      <c r="W951" s="66">
        <f t="shared" si="298"/>
        <v>2066.5</v>
      </c>
      <c r="X951" s="20">
        <f t="shared" si="299"/>
        <v>9.347205419791918E-2</v>
      </c>
      <c r="Y951" s="67">
        <f t="shared" si="300"/>
        <v>1.9316</v>
      </c>
      <c r="Z951" s="68">
        <f t="shared" si="301"/>
        <v>19316</v>
      </c>
      <c r="AA951" s="65" t="s">
        <v>53</v>
      </c>
      <c r="AU951" s="23" t="str">
        <f t="shared" si="291"/>
        <v/>
      </c>
      <c r="AV951" s="23">
        <f t="shared" si="292"/>
        <v>6.8000000000000007</v>
      </c>
      <c r="AW951" s="23" t="str">
        <f t="shared" si="294"/>
        <v/>
      </c>
      <c r="AX951" s="23" t="str">
        <f t="shared" si="302"/>
        <v/>
      </c>
      <c r="AY951" s="23" t="str">
        <f t="shared" si="303"/>
        <v/>
      </c>
      <c r="AZ951" s="23" t="s">
        <v>720</v>
      </c>
      <c r="BA951" s="25">
        <v>0</v>
      </c>
      <c r="BB951" s="25">
        <v>3.05</v>
      </c>
      <c r="BC951" s="25">
        <f t="shared" si="304"/>
        <v>4.0999999999999996</v>
      </c>
      <c r="BD951" s="25">
        <f t="shared" si="306"/>
        <v>2.9064999999999999</v>
      </c>
      <c r="BE951" t="s">
        <v>969</v>
      </c>
      <c r="BF951" s="55">
        <f t="shared" si="293"/>
        <v>0</v>
      </c>
      <c r="BG951" s="66"/>
      <c r="BH951" s="66"/>
      <c r="BI951" s="25"/>
      <c r="BJ951" s="25"/>
      <c r="BK951" s="20"/>
      <c r="BL951" s="24"/>
      <c r="BM951" s="25"/>
      <c r="BN951" s="25"/>
      <c r="BO951" s="25"/>
      <c r="BP951" s="126"/>
    </row>
    <row r="952" spans="1:68" hidden="1" x14ac:dyDescent="0.2">
      <c r="A952" s="56">
        <v>45439</v>
      </c>
      <c r="B952" s="60" t="s">
        <v>892</v>
      </c>
      <c r="C952" s="24" t="s">
        <v>919</v>
      </c>
      <c r="D952" s="24" t="s">
        <v>621</v>
      </c>
      <c r="F952" s="74" t="s">
        <v>51</v>
      </c>
      <c r="G952" s="74" t="s">
        <v>152</v>
      </c>
      <c r="H952" s="24" t="s">
        <v>701</v>
      </c>
      <c r="I952" s="61" t="s">
        <v>159</v>
      </c>
      <c r="J952" s="61" t="s">
        <v>95</v>
      </c>
      <c r="K952" s="24" t="s">
        <v>1322</v>
      </c>
      <c r="L952" s="122">
        <v>1</v>
      </c>
      <c r="M952" s="74" t="s">
        <v>105</v>
      </c>
      <c r="N952" s="60" t="s">
        <v>6</v>
      </c>
      <c r="R952" s="79">
        <v>5</v>
      </c>
      <c r="S952" s="65" t="s">
        <v>363</v>
      </c>
      <c r="T952" s="66" t="str">
        <f t="shared" si="295"/>
        <v>0.00</v>
      </c>
      <c r="U952" s="66">
        <f t="shared" si="296"/>
        <v>-1</v>
      </c>
      <c r="V952" s="66">
        <f t="shared" si="297"/>
        <v>192.16</v>
      </c>
      <c r="W952" s="66">
        <f t="shared" si="298"/>
        <v>2067.5</v>
      </c>
      <c r="X952" s="20">
        <f t="shared" si="299"/>
        <v>9.2943168077388144E-2</v>
      </c>
      <c r="Y952" s="67">
        <f t="shared" si="300"/>
        <v>1.9216</v>
      </c>
      <c r="Z952" s="68">
        <f t="shared" si="301"/>
        <v>19216</v>
      </c>
      <c r="AA952" s="65" t="s">
        <v>52</v>
      </c>
      <c r="AB952" s="66" t="str">
        <f>IF((AI952="W"),ROUND((Z952*T952),2),"0.00")</f>
        <v>0.00</v>
      </c>
      <c r="AC952" s="66">
        <f>-$L952+AB952</f>
        <v>-1</v>
      </c>
      <c r="AD952" s="66">
        <f>AC952+AD951</f>
        <v>-1</v>
      </c>
      <c r="AE952" s="66">
        <f>T952+AE951</f>
        <v>0</v>
      </c>
      <c r="AF952" s="20" t="e">
        <f>SUM(AD952/AE952)</f>
        <v>#DIV/0!</v>
      </c>
      <c r="AG952" s="67">
        <f>AD952/100</f>
        <v>-0.01</v>
      </c>
      <c r="AH952" s="68">
        <f>AD952*100</f>
        <v>-100</v>
      </c>
      <c r="AI952" s="65" t="s">
        <v>52</v>
      </c>
      <c r="AJ952" s="66" t="str">
        <f>IF((AQ952="W"),ROUND((AH952*AB952),2),"0.00")</f>
        <v>0.00</v>
      </c>
      <c r="AK952" s="66">
        <f>-$L952+AJ952</f>
        <v>-1</v>
      </c>
      <c r="AL952" s="66">
        <f>AK952+AL951</f>
        <v>-1</v>
      </c>
      <c r="AM952" s="66">
        <f>AB952+AM951</f>
        <v>0</v>
      </c>
      <c r="AN952" s="20" t="e">
        <f>SUM(AL952/AM952)</f>
        <v>#DIV/0!</v>
      </c>
      <c r="AO952" s="67">
        <f>AL952/100</f>
        <v>-0.01</v>
      </c>
      <c r="AP952" s="68">
        <f>AL952*100</f>
        <v>-100</v>
      </c>
      <c r="AQ952" s="65" t="s">
        <v>52</v>
      </c>
      <c r="AR952" s="66" t="str">
        <f>IF((AY952="W"),ROUND((AP952*AJ952),2),"0.00")</f>
        <v>0.00</v>
      </c>
      <c r="AS952" s="66">
        <f>-$L952+AR952</f>
        <v>-1</v>
      </c>
      <c r="AT952" s="66">
        <f>AS952+AT951</f>
        <v>-1</v>
      </c>
      <c r="AU952" s="23" t="str">
        <f t="shared" si="291"/>
        <v/>
      </c>
      <c r="AV952" s="23" t="str">
        <f t="shared" si="292"/>
        <v/>
      </c>
      <c r="AW952" s="23">
        <f t="shared" si="294"/>
        <v>-1</v>
      </c>
      <c r="AX952" s="23" t="str">
        <f t="shared" si="302"/>
        <v/>
      </c>
      <c r="AY952" s="23" t="str">
        <f t="shared" si="303"/>
        <v/>
      </c>
      <c r="AZ952" s="23"/>
      <c r="BA952" s="25">
        <v>0</v>
      </c>
      <c r="BB952" s="25">
        <v>5.64</v>
      </c>
      <c r="BC952" s="25">
        <f t="shared" si="304"/>
        <v>4.6399999999999997</v>
      </c>
      <c r="BD952" s="25">
        <f t="shared" si="306"/>
        <v>5.3151999999999999</v>
      </c>
      <c r="BE952" t="s">
        <v>969</v>
      </c>
      <c r="BF952" s="55">
        <f t="shared" si="293"/>
        <v>0</v>
      </c>
      <c r="BG952" s="66"/>
      <c r="BH952" s="66"/>
      <c r="BI952" s="25"/>
      <c r="BJ952" s="25"/>
      <c r="BK952" s="20"/>
      <c r="BL952" s="24"/>
      <c r="BM952" s="25"/>
      <c r="BN952" s="25"/>
      <c r="BO952" s="25"/>
      <c r="BP952" s="126"/>
    </row>
    <row r="953" spans="1:68" hidden="1" x14ac:dyDescent="0.2">
      <c r="A953" s="56">
        <v>45439</v>
      </c>
      <c r="B953" s="60" t="s">
        <v>892</v>
      </c>
      <c r="C953" s="24" t="s">
        <v>919</v>
      </c>
      <c r="D953" s="24" t="s">
        <v>621</v>
      </c>
      <c r="F953" s="74" t="s">
        <v>51</v>
      </c>
      <c r="G953" s="74" t="s">
        <v>152</v>
      </c>
      <c r="H953" s="24" t="s">
        <v>701</v>
      </c>
      <c r="I953" s="24">
        <v>3</v>
      </c>
      <c r="J953" s="24">
        <v>9</v>
      </c>
      <c r="K953" s="87" t="s">
        <v>1323</v>
      </c>
      <c r="L953" s="122">
        <v>1</v>
      </c>
      <c r="M953" s="74" t="s">
        <v>105</v>
      </c>
      <c r="N953" s="60" t="s">
        <v>6</v>
      </c>
      <c r="R953" s="79">
        <v>4.2</v>
      </c>
      <c r="S953" s="65" t="s">
        <v>373</v>
      </c>
      <c r="T953" s="66" t="str">
        <f t="shared" si="295"/>
        <v>0.00</v>
      </c>
      <c r="U953" s="66">
        <f t="shared" si="296"/>
        <v>-1</v>
      </c>
      <c r="V953" s="66">
        <f t="shared" si="297"/>
        <v>191.16</v>
      </c>
      <c r="W953" s="66">
        <f t="shared" si="298"/>
        <v>2068.5</v>
      </c>
      <c r="X953" s="20">
        <f t="shared" si="299"/>
        <v>9.2414793328498904E-2</v>
      </c>
      <c r="Y953" s="67">
        <f t="shared" si="300"/>
        <v>1.9116</v>
      </c>
      <c r="Z953" s="68">
        <f t="shared" si="301"/>
        <v>19116</v>
      </c>
      <c r="AA953" s="65" t="s">
        <v>52</v>
      </c>
      <c r="AU953" s="23" t="str">
        <f t="shared" si="291"/>
        <v/>
      </c>
      <c r="AV953" s="23" t="str">
        <f t="shared" si="292"/>
        <v/>
      </c>
      <c r="AW953" s="23">
        <f t="shared" si="294"/>
        <v>-1</v>
      </c>
      <c r="AX953" s="23" t="str">
        <f t="shared" si="302"/>
        <v/>
      </c>
      <c r="AY953" s="23" t="str">
        <f t="shared" si="303"/>
        <v/>
      </c>
      <c r="AZ953" s="23"/>
      <c r="BA953" s="25">
        <v>0</v>
      </c>
      <c r="BB953" s="25">
        <v>4.6100000000000003</v>
      </c>
      <c r="BC953" s="25">
        <f t="shared" si="304"/>
        <v>3.6100000000000003</v>
      </c>
      <c r="BD953" s="25">
        <f t="shared" si="306"/>
        <v>4.3573000000000004</v>
      </c>
      <c r="BE953" t="s">
        <v>969</v>
      </c>
      <c r="BF953" s="55">
        <f t="shared" si="293"/>
        <v>0</v>
      </c>
      <c r="BG953" s="66"/>
      <c r="BH953" s="66"/>
      <c r="BI953" s="25"/>
      <c r="BJ953" s="25"/>
      <c r="BK953" s="20"/>
      <c r="BL953" s="24"/>
      <c r="BM953" s="25"/>
      <c r="BN953" s="25"/>
      <c r="BO953" s="25"/>
      <c r="BP953" s="126"/>
    </row>
    <row r="954" spans="1:68" hidden="1" x14ac:dyDescent="0.2">
      <c r="A954" s="56">
        <v>45441</v>
      </c>
      <c r="B954" s="60" t="s">
        <v>892</v>
      </c>
      <c r="C954" s="24" t="s">
        <v>878</v>
      </c>
      <c r="D954" s="24" t="s">
        <v>397</v>
      </c>
      <c r="F954" s="74" t="s">
        <v>51</v>
      </c>
      <c r="G954" s="74" t="s">
        <v>121</v>
      </c>
      <c r="H954" s="24" t="s">
        <v>87</v>
      </c>
      <c r="I954" s="61" t="s">
        <v>136</v>
      </c>
      <c r="J954" s="61" t="s">
        <v>84</v>
      </c>
      <c r="K954" s="26" t="s">
        <v>883</v>
      </c>
      <c r="L954" s="122">
        <v>1</v>
      </c>
      <c r="M954" s="74" t="s">
        <v>105</v>
      </c>
      <c r="N954" s="60" t="s">
        <v>6</v>
      </c>
      <c r="R954" s="79">
        <v>3</v>
      </c>
      <c r="S954" s="65" t="s">
        <v>372</v>
      </c>
      <c r="T954" s="66">
        <f t="shared" si="295"/>
        <v>3</v>
      </c>
      <c r="U954" s="66">
        <f t="shared" si="296"/>
        <v>2</v>
      </c>
      <c r="V954" s="66">
        <f t="shared" si="297"/>
        <v>193.16</v>
      </c>
      <c r="W954" s="66">
        <f t="shared" si="298"/>
        <v>2069.5</v>
      </c>
      <c r="X954" s="20">
        <f t="shared" si="299"/>
        <v>9.3336554723363135E-2</v>
      </c>
      <c r="Y954" s="67">
        <f t="shared" si="300"/>
        <v>1.9316</v>
      </c>
      <c r="Z954" s="68">
        <f t="shared" si="301"/>
        <v>19316</v>
      </c>
      <c r="AA954" s="65" t="s">
        <v>53</v>
      </c>
      <c r="AU954" s="23" t="str">
        <f t="shared" si="291"/>
        <v/>
      </c>
      <c r="AV954" s="23">
        <f t="shared" si="292"/>
        <v>2</v>
      </c>
      <c r="AW954" s="23" t="str">
        <f t="shared" si="294"/>
        <v/>
      </c>
      <c r="AX954" s="23" t="str">
        <f t="shared" si="302"/>
        <v/>
      </c>
      <c r="AY954" s="23" t="str">
        <f t="shared" si="303"/>
        <v/>
      </c>
      <c r="AZ954" s="23" t="s">
        <v>720</v>
      </c>
      <c r="BA954" s="25">
        <v>0</v>
      </c>
      <c r="BB954" s="25">
        <v>0</v>
      </c>
      <c r="BC954" s="25">
        <f t="shared" si="304"/>
        <v>-1</v>
      </c>
      <c r="BD954" s="25">
        <f>0.94*(BB954-1)+1</f>
        <v>6.0000000000000053E-2</v>
      </c>
      <c r="BE954" t="s">
        <v>969</v>
      </c>
      <c r="BF954" s="55">
        <f t="shared" si="293"/>
        <v>0</v>
      </c>
      <c r="BG954" s="66"/>
      <c r="BH954" s="66"/>
      <c r="BI954" s="25"/>
      <c r="BJ954" s="25"/>
      <c r="BK954" s="20"/>
      <c r="BL954" s="24"/>
      <c r="BM954" s="25"/>
      <c r="BN954" s="25"/>
      <c r="BO954" s="25"/>
      <c r="BP954" s="126"/>
    </row>
    <row r="955" spans="1:68" hidden="1" x14ac:dyDescent="0.2">
      <c r="A955" s="56">
        <v>45441</v>
      </c>
      <c r="B955" s="60" t="s">
        <v>892</v>
      </c>
      <c r="C955" s="24" t="s">
        <v>1324</v>
      </c>
      <c r="D955" s="24" t="s">
        <v>397</v>
      </c>
      <c r="F955" s="74" t="s">
        <v>51</v>
      </c>
      <c r="G955" s="74" t="s">
        <v>121</v>
      </c>
      <c r="H955" s="24" t="s">
        <v>62</v>
      </c>
      <c r="I955" s="61" t="s">
        <v>80</v>
      </c>
      <c r="J955" s="61" t="s">
        <v>136</v>
      </c>
      <c r="K955" s="87" t="s">
        <v>1325</v>
      </c>
      <c r="L955" s="122">
        <v>1</v>
      </c>
      <c r="M955" s="74" t="s">
        <v>105</v>
      </c>
      <c r="N955" s="60" t="s">
        <v>6</v>
      </c>
      <c r="R955" s="79">
        <v>4</v>
      </c>
      <c r="S955" s="65" t="s">
        <v>373</v>
      </c>
      <c r="T955" s="66" t="str">
        <f t="shared" si="295"/>
        <v>0.00</v>
      </c>
      <c r="U955" s="66">
        <f t="shared" si="296"/>
        <v>-1</v>
      </c>
      <c r="V955" s="66">
        <f t="shared" si="297"/>
        <v>192.16</v>
      </c>
      <c r="W955" s="66">
        <f t="shared" si="298"/>
        <v>2070.5</v>
      </c>
      <c r="X955" s="20">
        <f t="shared" si="299"/>
        <v>9.2808500362231344E-2</v>
      </c>
      <c r="Y955" s="67">
        <f t="shared" si="300"/>
        <v>1.9216</v>
      </c>
      <c r="Z955" s="68">
        <f t="shared" si="301"/>
        <v>19216</v>
      </c>
      <c r="AA955" s="65" t="s">
        <v>52</v>
      </c>
      <c r="AU955" s="23" t="str">
        <f t="shared" si="291"/>
        <v/>
      </c>
      <c r="AV955" s="23">
        <f t="shared" si="292"/>
        <v>-1</v>
      </c>
      <c r="AW955" s="23" t="str">
        <f t="shared" si="294"/>
        <v/>
      </c>
      <c r="AX955" s="23" t="str">
        <f t="shared" si="302"/>
        <v/>
      </c>
      <c r="AY955" s="23" t="str">
        <f t="shared" si="303"/>
        <v/>
      </c>
      <c r="AZ955" s="23" t="s">
        <v>720</v>
      </c>
      <c r="BA955" s="25">
        <v>0</v>
      </c>
      <c r="BB955" s="25">
        <v>2.6</v>
      </c>
      <c r="BC955" s="25">
        <f t="shared" si="304"/>
        <v>1.6</v>
      </c>
      <c r="BD955" s="25">
        <f t="shared" ref="BD955:BD968" si="307">0.93*(BB955-1)+1</f>
        <v>2.4880000000000004</v>
      </c>
      <c r="BE955" t="s">
        <v>970</v>
      </c>
      <c r="BF955" s="55">
        <f t="shared" si="293"/>
        <v>0</v>
      </c>
      <c r="BG955" s="66"/>
      <c r="BH955" s="66"/>
      <c r="BI955" s="25"/>
      <c r="BJ955" s="25"/>
      <c r="BK955" s="20"/>
      <c r="BL955" s="24"/>
      <c r="BM955" s="25"/>
      <c r="BN955" s="25"/>
      <c r="BO955" s="25"/>
      <c r="BP955" s="126"/>
    </row>
    <row r="956" spans="1:68" hidden="1" x14ac:dyDescent="0.2">
      <c r="A956" s="56">
        <v>45441</v>
      </c>
      <c r="B956" s="60" t="s">
        <v>892</v>
      </c>
      <c r="C956" s="24" t="s">
        <v>1326</v>
      </c>
      <c r="D956" s="24" t="s">
        <v>397</v>
      </c>
      <c r="F956" s="74" t="s">
        <v>51</v>
      </c>
      <c r="G956" s="74" t="s">
        <v>103</v>
      </c>
      <c r="H956" s="24" t="s">
        <v>124</v>
      </c>
      <c r="I956" s="24">
        <v>5</v>
      </c>
      <c r="J956" s="24">
        <v>5</v>
      </c>
      <c r="K956" s="26" t="s">
        <v>1327</v>
      </c>
      <c r="L956" s="122">
        <v>1</v>
      </c>
      <c r="M956" s="74" t="s">
        <v>931</v>
      </c>
      <c r="N956" s="60" t="s">
        <v>6</v>
      </c>
      <c r="R956" s="79">
        <v>7.5</v>
      </c>
      <c r="S956" s="65" t="s">
        <v>372</v>
      </c>
      <c r="T956" s="66">
        <f t="shared" si="295"/>
        <v>7.5</v>
      </c>
      <c r="U956" s="66">
        <f t="shared" si="296"/>
        <v>6.5</v>
      </c>
      <c r="V956" s="66">
        <f t="shared" si="297"/>
        <v>198.66</v>
      </c>
      <c r="W956" s="66">
        <f t="shared" si="298"/>
        <v>2071.5</v>
      </c>
      <c r="X956" s="20">
        <f t="shared" si="299"/>
        <v>9.5901520637219406E-2</v>
      </c>
      <c r="Y956" s="67">
        <f t="shared" si="300"/>
        <v>1.9865999999999999</v>
      </c>
      <c r="Z956" s="68">
        <f t="shared" si="301"/>
        <v>19866</v>
      </c>
      <c r="AA956" s="65" t="s">
        <v>53</v>
      </c>
      <c r="AU956" s="23">
        <f t="shared" si="291"/>
        <v>6.5</v>
      </c>
      <c r="AV956" s="23" t="str">
        <f t="shared" si="292"/>
        <v/>
      </c>
      <c r="AW956" s="23" t="str">
        <f t="shared" si="294"/>
        <v/>
      </c>
      <c r="AX956" s="23" t="str">
        <f t="shared" si="302"/>
        <v/>
      </c>
      <c r="AY956" s="23" t="str">
        <f t="shared" si="303"/>
        <v/>
      </c>
      <c r="AZ956" s="23"/>
      <c r="BA956" s="25">
        <v>7.5</v>
      </c>
      <c r="BB956" s="25">
        <v>9</v>
      </c>
      <c r="BC956" s="25">
        <f t="shared" si="304"/>
        <v>8</v>
      </c>
      <c r="BD956" s="25">
        <f t="shared" si="307"/>
        <v>8.4400000000000013</v>
      </c>
      <c r="BE956" t="s">
        <v>970</v>
      </c>
      <c r="BF956" s="55">
        <f t="shared" si="293"/>
        <v>0</v>
      </c>
      <c r="BG956" s="66"/>
      <c r="BH956" s="66"/>
      <c r="BI956" s="25"/>
      <c r="BJ956" s="25"/>
      <c r="BK956" s="20"/>
      <c r="BL956" s="24"/>
      <c r="BM956" s="25"/>
      <c r="BN956" s="25"/>
      <c r="BO956" s="25"/>
      <c r="BP956" s="126"/>
    </row>
    <row r="957" spans="1:68" hidden="1" x14ac:dyDescent="0.2">
      <c r="A957" s="56">
        <v>45442</v>
      </c>
      <c r="B957" s="60" t="s">
        <v>892</v>
      </c>
      <c r="C957" s="24" t="s">
        <v>1011</v>
      </c>
      <c r="D957" s="24" t="s">
        <v>398</v>
      </c>
      <c r="F957" s="74" t="s">
        <v>51</v>
      </c>
      <c r="G957" s="74" t="s">
        <v>121</v>
      </c>
      <c r="H957" s="24" t="s">
        <v>86</v>
      </c>
      <c r="I957" s="24">
        <v>3</v>
      </c>
      <c r="J957" s="24">
        <v>8</v>
      </c>
      <c r="K957" s="26" t="s">
        <v>1328</v>
      </c>
      <c r="L957" s="122">
        <v>2</v>
      </c>
      <c r="M957" s="74" t="s">
        <v>105</v>
      </c>
      <c r="N957" s="60" t="s">
        <v>6</v>
      </c>
      <c r="R957" s="79">
        <v>4</v>
      </c>
      <c r="S957" s="65" t="s">
        <v>372</v>
      </c>
      <c r="T957" s="66">
        <f t="shared" si="295"/>
        <v>8</v>
      </c>
      <c r="U957" s="66">
        <f t="shared" si="296"/>
        <v>6</v>
      </c>
      <c r="V957" s="66">
        <f t="shared" si="297"/>
        <v>204.66</v>
      </c>
      <c r="W957" s="66">
        <f t="shared" si="298"/>
        <v>2073.5</v>
      </c>
      <c r="X957" s="20">
        <f t="shared" si="299"/>
        <v>9.8702676633711114E-2</v>
      </c>
      <c r="Y957" s="67">
        <f t="shared" si="300"/>
        <v>2.0465999999999998</v>
      </c>
      <c r="Z957" s="68">
        <f t="shared" si="301"/>
        <v>20466</v>
      </c>
      <c r="AA957" s="65" t="s">
        <v>53</v>
      </c>
      <c r="AU957" s="23" t="str">
        <f t="shared" si="291"/>
        <v/>
      </c>
      <c r="AV957" s="23">
        <f t="shared" si="292"/>
        <v>6</v>
      </c>
      <c r="AW957" s="23" t="str">
        <f t="shared" si="294"/>
        <v/>
      </c>
      <c r="AX957" s="23" t="str">
        <f t="shared" si="302"/>
        <v/>
      </c>
      <c r="AY957" s="23" t="str">
        <f t="shared" si="303"/>
        <v/>
      </c>
      <c r="AZ957" s="23" t="s">
        <v>720</v>
      </c>
      <c r="BA957" s="25">
        <v>0</v>
      </c>
      <c r="BB957" s="25">
        <v>2.65</v>
      </c>
      <c r="BC957" s="25">
        <f t="shared" si="304"/>
        <v>3.3</v>
      </c>
      <c r="BD957" s="25">
        <f t="shared" si="307"/>
        <v>2.5345</v>
      </c>
      <c r="BE957" t="s">
        <v>969</v>
      </c>
      <c r="BF957" s="55">
        <f t="shared" si="293"/>
        <v>0</v>
      </c>
      <c r="BG957" s="66"/>
      <c r="BH957" s="66"/>
      <c r="BI957" s="25"/>
      <c r="BJ957" s="25"/>
      <c r="BK957" s="20"/>
      <c r="BL957" s="24"/>
      <c r="BM957" s="25"/>
      <c r="BN957" s="25"/>
      <c r="BO957" s="25"/>
      <c r="BP957" s="126"/>
    </row>
    <row r="958" spans="1:68" hidden="1" x14ac:dyDescent="0.2">
      <c r="A958" s="56">
        <v>45442</v>
      </c>
      <c r="B958" s="60" t="s">
        <v>892</v>
      </c>
      <c r="C958" s="24" t="s">
        <v>1011</v>
      </c>
      <c r="D958" s="24" t="s">
        <v>398</v>
      </c>
      <c r="F958" s="74" t="s">
        <v>51</v>
      </c>
      <c r="G958" s="74" t="s">
        <v>121</v>
      </c>
      <c r="H958" s="24" t="s">
        <v>60</v>
      </c>
      <c r="I958" s="61" t="s">
        <v>95</v>
      </c>
      <c r="J958" s="61" t="s">
        <v>84</v>
      </c>
      <c r="K958" s="87" t="s">
        <v>1329</v>
      </c>
      <c r="L958" s="122">
        <v>1</v>
      </c>
      <c r="M958" s="74" t="s">
        <v>105</v>
      </c>
      <c r="N958" s="60" t="s">
        <v>6</v>
      </c>
      <c r="R958" s="79">
        <v>4.8</v>
      </c>
      <c r="S958" s="65" t="s">
        <v>373</v>
      </c>
      <c r="T958" s="66" t="str">
        <f t="shared" si="295"/>
        <v>0.00</v>
      </c>
      <c r="U958" s="66">
        <f t="shared" si="296"/>
        <v>-1</v>
      </c>
      <c r="V958" s="66">
        <f t="shared" si="297"/>
        <v>203.66</v>
      </c>
      <c r="W958" s="66">
        <f t="shared" si="298"/>
        <v>2074.5</v>
      </c>
      <c r="X958" s="20">
        <f t="shared" si="299"/>
        <v>9.8173053747891051E-2</v>
      </c>
      <c r="Y958" s="67">
        <f t="shared" si="300"/>
        <v>2.0366</v>
      </c>
      <c r="Z958" s="68">
        <f t="shared" si="301"/>
        <v>20366</v>
      </c>
      <c r="AA958" s="65" t="s">
        <v>52</v>
      </c>
      <c r="AU958" s="23" t="str">
        <f t="shared" si="291"/>
        <v/>
      </c>
      <c r="AV958" s="23">
        <f t="shared" si="292"/>
        <v>-1</v>
      </c>
      <c r="AW958" s="23" t="str">
        <f t="shared" si="294"/>
        <v/>
      </c>
      <c r="AX958" s="23" t="str">
        <f t="shared" si="302"/>
        <v/>
      </c>
      <c r="AY958" s="23" t="str">
        <f t="shared" si="303"/>
        <v/>
      </c>
      <c r="AZ958" s="23" t="s">
        <v>720</v>
      </c>
      <c r="BA958" s="25">
        <v>0</v>
      </c>
      <c r="BB958" s="25">
        <v>2.57</v>
      </c>
      <c r="BC958" s="25">
        <f t="shared" si="304"/>
        <v>1.5699999999999998</v>
      </c>
      <c r="BD958" s="25">
        <f t="shared" si="307"/>
        <v>2.4600999999999997</v>
      </c>
      <c r="BE958" t="s">
        <v>969</v>
      </c>
      <c r="BF958" s="55">
        <f t="shared" si="293"/>
        <v>0</v>
      </c>
      <c r="BG958" s="66"/>
      <c r="BH958" s="66"/>
      <c r="BI958" s="25"/>
      <c r="BJ958" s="25"/>
      <c r="BK958" s="20"/>
      <c r="BL958" s="24"/>
      <c r="BM958" s="25"/>
      <c r="BN958" s="25"/>
      <c r="BO958" s="25"/>
      <c r="BP958" s="126"/>
    </row>
    <row r="959" spans="1:68" hidden="1" x14ac:dyDescent="0.2">
      <c r="A959" s="56">
        <v>45444</v>
      </c>
      <c r="B959" s="60" t="s">
        <v>892</v>
      </c>
      <c r="C959" s="24" t="s">
        <v>668</v>
      </c>
      <c r="D959" s="24" t="s">
        <v>573</v>
      </c>
      <c r="F959" s="74" t="s">
        <v>51</v>
      </c>
      <c r="G959" s="74" t="s">
        <v>103</v>
      </c>
      <c r="H959" s="24" t="s">
        <v>115</v>
      </c>
      <c r="I959" s="24">
        <v>3</v>
      </c>
      <c r="J959" s="24">
        <v>2</v>
      </c>
      <c r="K959" s="26" t="s">
        <v>1338</v>
      </c>
      <c r="L959" s="122">
        <v>2</v>
      </c>
      <c r="M959" s="74" t="s">
        <v>105</v>
      </c>
      <c r="N959" s="60" t="s">
        <v>6</v>
      </c>
      <c r="R959" s="79">
        <v>3.2</v>
      </c>
      <c r="S959" s="65" t="s">
        <v>372</v>
      </c>
      <c r="T959" s="66">
        <f t="shared" si="295"/>
        <v>6.4</v>
      </c>
      <c r="U959" s="66">
        <f t="shared" si="296"/>
        <v>4.4000000000000004</v>
      </c>
      <c r="V959" s="66">
        <f t="shared" si="297"/>
        <v>208.06</v>
      </c>
      <c r="W959" s="66">
        <f t="shared" si="298"/>
        <v>2076.5</v>
      </c>
      <c r="X959" s="20">
        <f t="shared" si="299"/>
        <v>0.10019744762822057</v>
      </c>
      <c r="Y959" s="67">
        <f t="shared" si="300"/>
        <v>2.0806</v>
      </c>
      <c r="Z959" s="68">
        <f t="shared" si="301"/>
        <v>20806</v>
      </c>
      <c r="AA959" s="65" t="s">
        <v>53</v>
      </c>
      <c r="AU959" s="23">
        <f t="shared" si="291"/>
        <v>4.4000000000000004</v>
      </c>
      <c r="AV959" s="23" t="str">
        <f t="shared" si="292"/>
        <v/>
      </c>
      <c r="AW959" s="23" t="str">
        <f t="shared" si="294"/>
        <v/>
      </c>
      <c r="AX959" s="23" t="str">
        <f t="shared" si="302"/>
        <v/>
      </c>
      <c r="AY959" s="23" t="str">
        <f t="shared" si="303"/>
        <v/>
      </c>
      <c r="AZ959" s="23"/>
      <c r="BA959" s="25">
        <v>3</v>
      </c>
      <c r="BB959" s="25">
        <v>2.9</v>
      </c>
      <c r="BC959" s="25">
        <f t="shared" si="304"/>
        <v>3.8</v>
      </c>
      <c r="BD959" s="25">
        <f t="shared" si="307"/>
        <v>2.7669999999999999</v>
      </c>
      <c r="BE959" t="s">
        <v>970</v>
      </c>
      <c r="BF959" s="55">
        <f t="shared" si="293"/>
        <v>0</v>
      </c>
      <c r="BG959" s="66"/>
      <c r="BH959" s="66"/>
      <c r="BI959" s="25"/>
      <c r="BJ959" s="25"/>
      <c r="BK959" s="20"/>
      <c r="BL959" s="24"/>
      <c r="BM959" s="25"/>
      <c r="BN959" s="25"/>
      <c r="BO959" s="25"/>
      <c r="BP959" s="126"/>
    </row>
    <row r="960" spans="1:68" hidden="1" x14ac:dyDescent="0.2">
      <c r="A960" s="56">
        <v>45444</v>
      </c>
      <c r="B960" s="60" t="s">
        <v>892</v>
      </c>
      <c r="C960" s="24" t="s">
        <v>668</v>
      </c>
      <c r="D960" s="24" t="s">
        <v>573</v>
      </c>
      <c r="F960" s="74" t="s">
        <v>51</v>
      </c>
      <c r="G960" s="74" t="s">
        <v>103</v>
      </c>
      <c r="H960" s="24" t="s">
        <v>1336</v>
      </c>
      <c r="I960" s="61" t="s">
        <v>159</v>
      </c>
      <c r="J960" s="61" t="s">
        <v>80</v>
      </c>
      <c r="K960" s="26" t="s">
        <v>1337</v>
      </c>
      <c r="L960" s="122">
        <v>2</v>
      </c>
      <c r="M960" s="74" t="s">
        <v>105</v>
      </c>
      <c r="N960" s="60" t="s">
        <v>6</v>
      </c>
      <c r="R960" s="79">
        <v>3.8</v>
      </c>
      <c r="S960" s="65" t="s">
        <v>372</v>
      </c>
      <c r="T960" s="66">
        <f t="shared" si="295"/>
        <v>7.6</v>
      </c>
      <c r="U960" s="66">
        <f t="shared" si="296"/>
        <v>5.6</v>
      </c>
      <c r="V960" s="66">
        <f t="shared" si="297"/>
        <v>213.66</v>
      </c>
      <c r="W960" s="66">
        <f t="shared" si="298"/>
        <v>2078.5</v>
      </c>
      <c r="X960" s="20">
        <f t="shared" si="299"/>
        <v>0.10279528506134231</v>
      </c>
      <c r="Y960" s="67">
        <f t="shared" si="300"/>
        <v>2.1366000000000001</v>
      </c>
      <c r="Z960" s="68">
        <f t="shared" si="301"/>
        <v>21366</v>
      </c>
      <c r="AA960" s="65" t="s">
        <v>53</v>
      </c>
      <c r="AU960" s="23">
        <f t="shared" si="291"/>
        <v>5.6</v>
      </c>
      <c r="AV960" s="23" t="str">
        <f t="shared" si="292"/>
        <v/>
      </c>
      <c r="AW960" s="23" t="str">
        <f t="shared" si="294"/>
        <v/>
      </c>
      <c r="AX960" s="23" t="str">
        <f t="shared" si="302"/>
        <v/>
      </c>
      <c r="AY960" s="23" t="str">
        <f t="shared" si="303"/>
        <v/>
      </c>
      <c r="AZ960" s="23"/>
      <c r="BA960" s="25">
        <v>3.6</v>
      </c>
      <c r="BB960" s="25">
        <v>4.0999999999999996</v>
      </c>
      <c r="BC960" s="25">
        <f t="shared" si="304"/>
        <v>6.1999999999999993</v>
      </c>
      <c r="BD960" s="25">
        <f t="shared" si="307"/>
        <v>3.883</v>
      </c>
      <c r="BE960" t="s">
        <v>970</v>
      </c>
      <c r="BF960" s="55">
        <f t="shared" si="293"/>
        <v>0</v>
      </c>
      <c r="BG960" s="66"/>
      <c r="BH960" s="66"/>
      <c r="BI960" s="25"/>
      <c r="BJ960" s="25"/>
      <c r="BK960" s="20"/>
      <c r="BL960" s="24"/>
      <c r="BM960" s="25"/>
      <c r="BN960" s="25"/>
      <c r="BO960" s="25"/>
      <c r="BP960" s="126"/>
    </row>
    <row r="961" spans="1:68" hidden="1" x14ac:dyDescent="0.2">
      <c r="A961" s="56">
        <v>45444</v>
      </c>
      <c r="B961" s="60" t="s">
        <v>892</v>
      </c>
      <c r="C961" s="24" t="s">
        <v>1330</v>
      </c>
      <c r="D961" s="24" t="s">
        <v>573</v>
      </c>
      <c r="F961" s="74" t="s">
        <v>51</v>
      </c>
      <c r="G961" s="74" t="s">
        <v>103</v>
      </c>
      <c r="H961" s="24" t="s">
        <v>1331</v>
      </c>
      <c r="I961" s="24">
        <v>1</v>
      </c>
      <c r="J961" s="24">
        <v>2</v>
      </c>
      <c r="K961" s="87" t="s">
        <v>1332</v>
      </c>
      <c r="L961" s="122">
        <v>3</v>
      </c>
      <c r="M961" s="74" t="s">
        <v>105</v>
      </c>
      <c r="N961" s="60" t="s">
        <v>6</v>
      </c>
      <c r="R961" s="79">
        <v>3.3</v>
      </c>
      <c r="S961" s="65" t="s">
        <v>373</v>
      </c>
      <c r="T961" s="66" t="str">
        <f t="shared" si="295"/>
        <v>0.00</v>
      </c>
      <c r="U961" s="66">
        <f t="shared" si="296"/>
        <v>-3</v>
      </c>
      <c r="V961" s="66">
        <f t="shared" si="297"/>
        <v>210.66</v>
      </c>
      <c r="W961" s="66">
        <f t="shared" si="298"/>
        <v>2081.5</v>
      </c>
      <c r="X961" s="20">
        <f t="shared" si="299"/>
        <v>0.10120586115781888</v>
      </c>
      <c r="Y961" s="67">
        <f t="shared" si="300"/>
        <v>2.1065999999999998</v>
      </c>
      <c r="Z961" s="68">
        <f t="shared" si="301"/>
        <v>21066</v>
      </c>
      <c r="AA961" s="65" t="s">
        <v>52</v>
      </c>
      <c r="AU961" s="23">
        <f t="shared" si="291"/>
        <v>-3</v>
      </c>
      <c r="AV961" s="23" t="str">
        <f t="shared" si="292"/>
        <v/>
      </c>
      <c r="AW961" s="23" t="str">
        <f t="shared" si="294"/>
        <v/>
      </c>
      <c r="AX961" s="23" t="str">
        <f t="shared" si="302"/>
        <v/>
      </c>
      <c r="AY961" s="23" t="str">
        <f t="shared" si="303"/>
        <v/>
      </c>
      <c r="AZ961" s="23"/>
      <c r="BA961" s="25">
        <v>2.8</v>
      </c>
      <c r="BB961" s="25">
        <v>3.04</v>
      </c>
      <c r="BC961" s="25">
        <f t="shared" si="304"/>
        <v>6.120000000000001</v>
      </c>
      <c r="BD961" s="25">
        <f t="shared" si="307"/>
        <v>2.8972000000000002</v>
      </c>
      <c r="BE961" t="s">
        <v>969</v>
      </c>
      <c r="BF961" s="55">
        <f t="shared" si="293"/>
        <v>0</v>
      </c>
      <c r="BG961" s="66"/>
      <c r="BH961" s="66"/>
      <c r="BI961" s="25"/>
      <c r="BJ961" s="25"/>
      <c r="BK961" s="20"/>
      <c r="BL961" s="24"/>
      <c r="BM961" s="25"/>
      <c r="BN961" s="25"/>
      <c r="BO961" s="25"/>
      <c r="BP961" s="126"/>
    </row>
    <row r="962" spans="1:68" hidden="1" x14ac:dyDescent="0.2">
      <c r="A962" s="56">
        <v>45444</v>
      </c>
      <c r="B962" s="60" t="s">
        <v>892</v>
      </c>
      <c r="C962" s="24" t="s">
        <v>1333</v>
      </c>
      <c r="D962" s="24" t="s">
        <v>573</v>
      </c>
      <c r="F962" s="74" t="s">
        <v>51</v>
      </c>
      <c r="G962" s="74" t="s">
        <v>103</v>
      </c>
      <c r="H962" s="24" t="s">
        <v>138</v>
      </c>
      <c r="I962" s="61" t="s">
        <v>156</v>
      </c>
      <c r="J962" s="61" t="s">
        <v>84</v>
      </c>
      <c r="K962" s="24" t="s">
        <v>1334</v>
      </c>
      <c r="L962" s="122">
        <v>1</v>
      </c>
      <c r="M962" s="74" t="s">
        <v>105</v>
      </c>
      <c r="N962" s="60" t="s">
        <v>6</v>
      </c>
      <c r="R962" s="79">
        <v>4.2</v>
      </c>
      <c r="S962" s="65" t="s">
        <v>363</v>
      </c>
      <c r="T962" s="66" t="str">
        <f t="shared" si="295"/>
        <v>0.00</v>
      </c>
      <c r="U962" s="66">
        <f t="shared" si="296"/>
        <v>-1</v>
      </c>
      <c r="V962" s="66">
        <f t="shared" si="297"/>
        <v>209.66</v>
      </c>
      <c r="W962" s="66">
        <f t="shared" si="298"/>
        <v>2082.5</v>
      </c>
      <c r="X962" s="20">
        <f t="shared" si="299"/>
        <v>0.10067707082833133</v>
      </c>
      <c r="Y962" s="67">
        <f t="shared" si="300"/>
        <v>2.0966</v>
      </c>
      <c r="Z962" s="68">
        <f t="shared" si="301"/>
        <v>20966</v>
      </c>
      <c r="AA962" s="65" t="s">
        <v>52</v>
      </c>
      <c r="AU962" s="23">
        <f t="shared" ref="AU962:AU1025" si="308">IF($G962=AU$2,$U962,"")</f>
        <v>-1</v>
      </c>
      <c r="AV962" s="23" t="str">
        <f t="shared" si="292"/>
        <v/>
      </c>
      <c r="AW962" s="23" t="str">
        <f t="shared" si="294"/>
        <v/>
      </c>
      <c r="AX962" s="23" t="str">
        <f t="shared" si="302"/>
        <v/>
      </c>
      <c r="AY962" s="23" t="str">
        <f t="shared" si="303"/>
        <v/>
      </c>
      <c r="AZ962" s="23"/>
      <c r="BA962" s="25">
        <v>5.5</v>
      </c>
      <c r="BB962" s="25">
        <v>7.2</v>
      </c>
      <c r="BC962" s="25">
        <f t="shared" si="304"/>
        <v>6.2</v>
      </c>
      <c r="BD962" s="25">
        <f t="shared" si="307"/>
        <v>6.7660000000000009</v>
      </c>
      <c r="BE962" t="s">
        <v>970</v>
      </c>
      <c r="BF962" s="55">
        <f t="shared" si="293"/>
        <v>0</v>
      </c>
      <c r="BG962" s="66"/>
      <c r="BH962" s="66"/>
      <c r="BI962" s="25"/>
      <c r="BJ962" s="25"/>
      <c r="BK962" s="20"/>
      <c r="BL962" s="24"/>
      <c r="BM962" s="25"/>
      <c r="BN962" s="25"/>
      <c r="BO962" s="25"/>
      <c r="BP962" s="126"/>
    </row>
    <row r="963" spans="1:68" hidden="1" x14ac:dyDescent="0.2">
      <c r="A963" s="56">
        <v>45444</v>
      </c>
      <c r="B963" s="60" t="s">
        <v>892</v>
      </c>
      <c r="C963" s="24" t="s">
        <v>668</v>
      </c>
      <c r="D963" s="24" t="s">
        <v>573</v>
      </c>
      <c r="F963" s="74" t="s">
        <v>51</v>
      </c>
      <c r="G963" s="74" t="s">
        <v>103</v>
      </c>
      <c r="H963" s="24" t="s">
        <v>209</v>
      </c>
      <c r="I963" s="24">
        <v>7</v>
      </c>
      <c r="J963" s="24">
        <v>10</v>
      </c>
      <c r="K963" s="27" t="s">
        <v>1335</v>
      </c>
      <c r="L963" s="122">
        <v>1</v>
      </c>
      <c r="M963" s="74" t="s">
        <v>931</v>
      </c>
      <c r="N963" s="60" t="s">
        <v>6</v>
      </c>
      <c r="R963" s="79">
        <v>9.3000000000000007</v>
      </c>
      <c r="S963" s="65" t="s">
        <v>371</v>
      </c>
      <c r="T963" s="66" t="str">
        <f t="shared" si="295"/>
        <v>0.00</v>
      </c>
      <c r="U963" s="66">
        <f t="shared" si="296"/>
        <v>-1</v>
      </c>
      <c r="V963" s="66">
        <f t="shared" si="297"/>
        <v>208.66</v>
      </c>
      <c r="W963" s="66">
        <f t="shared" si="298"/>
        <v>2083.5</v>
      </c>
      <c r="X963" s="20">
        <f t="shared" si="299"/>
        <v>0.10014878809695224</v>
      </c>
      <c r="Y963" s="67">
        <f t="shared" si="300"/>
        <v>2.0865999999999998</v>
      </c>
      <c r="Z963" s="68">
        <f t="shared" si="301"/>
        <v>20866</v>
      </c>
      <c r="AA963" s="65" t="s">
        <v>52</v>
      </c>
      <c r="AU963" s="23">
        <f t="shared" si="308"/>
        <v>-1</v>
      </c>
      <c r="AV963" s="23" t="str">
        <f t="shared" ref="AV963:AV1026" si="309">IF($G963=AV$2,$U963,"")</f>
        <v/>
      </c>
      <c r="AW963" s="23" t="str">
        <f t="shared" si="294"/>
        <v/>
      </c>
      <c r="AX963" s="23" t="str">
        <f t="shared" si="302"/>
        <v/>
      </c>
      <c r="AY963" s="23" t="str">
        <f t="shared" si="303"/>
        <v/>
      </c>
      <c r="AZ963" s="23"/>
      <c r="BA963" s="25">
        <v>9.3000000000000007</v>
      </c>
      <c r="BB963" s="25">
        <v>10.37</v>
      </c>
      <c r="BC963" s="25">
        <f t="shared" si="304"/>
        <v>9.3699999999999992</v>
      </c>
      <c r="BD963" s="25">
        <f t="shared" si="307"/>
        <v>9.7141000000000002</v>
      </c>
      <c r="BE963" t="s">
        <v>970</v>
      </c>
      <c r="BF963" s="55">
        <f t="shared" ref="BF963:BF1026" si="310">U963-SUM(AU963:AY963)</f>
        <v>0</v>
      </c>
      <c r="BG963" s="66"/>
      <c r="BH963" s="66"/>
      <c r="BI963" s="25"/>
      <c r="BJ963" s="25"/>
      <c r="BK963" s="20"/>
      <c r="BL963" s="24"/>
      <c r="BM963" s="25"/>
      <c r="BN963" s="25"/>
      <c r="BO963" s="25"/>
      <c r="BP963" s="126"/>
    </row>
    <row r="964" spans="1:68" hidden="1" x14ac:dyDescent="0.2">
      <c r="A964" s="56">
        <v>45447</v>
      </c>
      <c r="B964" s="60" t="s">
        <v>892</v>
      </c>
      <c r="C964" s="24" t="s">
        <v>1339</v>
      </c>
      <c r="D964" s="24" t="s">
        <v>584</v>
      </c>
      <c r="F964" s="74" t="s">
        <v>51</v>
      </c>
      <c r="G964" s="74" t="s">
        <v>103</v>
      </c>
      <c r="H964" s="24" t="s">
        <v>1151</v>
      </c>
      <c r="I964" s="61" t="s">
        <v>80</v>
      </c>
      <c r="J964" s="61" t="s">
        <v>159</v>
      </c>
      <c r="K964" s="24" t="s">
        <v>1340</v>
      </c>
      <c r="L964" s="122">
        <v>2</v>
      </c>
      <c r="M964" s="74" t="s">
        <v>105</v>
      </c>
      <c r="N964" s="60" t="s">
        <v>6</v>
      </c>
      <c r="R964" s="79">
        <v>3.7</v>
      </c>
      <c r="S964" s="65" t="s">
        <v>363</v>
      </c>
      <c r="T964" s="66" t="str">
        <f t="shared" si="295"/>
        <v>0.00</v>
      </c>
      <c r="U964" s="66">
        <f t="shared" si="296"/>
        <v>-2</v>
      </c>
      <c r="V964" s="66">
        <f t="shared" si="297"/>
        <v>206.66</v>
      </c>
      <c r="W964" s="66">
        <f t="shared" si="298"/>
        <v>2085.5</v>
      </c>
      <c r="X964" s="20">
        <f t="shared" si="299"/>
        <v>9.909374250779189E-2</v>
      </c>
      <c r="Y964" s="67">
        <f t="shared" si="300"/>
        <v>2.0665999999999998</v>
      </c>
      <c r="Z964" s="68">
        <f t="shared" si="301"/>
        <v>20666</v>
      </c>
      <c r="AA964" s="65" t="s">
        <v>52</v>
      </c>
      <c r="AU964" s="23">
        <f t="shared" si="308"/>
        <v>-2</v>
      </c>
      <c r="AV964" s="23" t="str">
        <f t="shared" si="309"/>
        <v/>
      </c>
      <c r="AW964" s="23" t="str">
        <f t="shared" ref="AW964:AW1027" si="311">IF($G964=AW$2,$U964,"")</f>
        <v/>
      </c>
      <c r="AX964" s="23" t="str">
        <f t="shared" si="302"/>
        <v/>
      </c>
      <c r="AY964" s="23" t="str">
        <f t="shared" si="303"/>
        <v/>
      </c>
      <c r="AZ964" s="23"/>
      <c r="BA964" s="25">
        <v>2.35</v>
      </c>
      <c r="BB964" s="25">
        <v>2.7</v>
      </c>
      <c r="BC964" s="25">
        <f t="shared" si="304"/>
        <v>3.4000000000000004</v>
      </c>
      <c r="BD964" s="25">
        <f t="shared" si="307"/>
        <v>2.5810000000000004</v>
      </c>
      <c r="BE964" t="s">
        <v>970</v>
      </c>
      <c r="BF964" s="55">
        <f t="shared" si="310"/>
        <v>0</v>
      </c>
      <c r="BG964" s="66"/>
      <c r="BH964" s="66"/>
      <c r="BI964" s="25"/>
      <c r="BJ964" s="25"/>
      <c r="BK964" s="20"/>
      <c r="BL964" s="24"/>
      <c r="BM964" s="25"/>
      <c r="BN964" s="25"/>
      <c r="BO964" s="25"/>
      <c r="BP964" s="126"/>
    </row>
    <row r="965" spans="1:68" hidden="1" x14ac:dyDescent="0.2">
      <c r="A965" s="56">
        <v>45447</v>
      </c>
      <c r="B965" s="60" t="s">
        <v>892</v>
      </c>
      <c r="C965" s="24" t="s">
        <v>1341</v>
      </c>
      <c r="D965" s="24" t="s">
        <v>584</v>
      </c>
      <c r="F965" s="74" t="s">
        <v>51</v>
      </c>
      <c r="G965" s="74" t="s">
        <v>103</v>
      </c>
      <c r="H965" s="24" t="s">
        <v>57</v>
      </c>
      <c r="I965" s="24">
        <v>7</v>
      </c>
      <c r="J965" s="24">
        <v>1</v>
      </c>
      <c r="K965" s="27" t="s">
        <v>1342</v>
      </c>
      <c r="L965" s="122">
        <v>2</v>
      </c>
      <c r="M965" s="74" t="s">
        <v>105</v>
      </c>
      <c r="N965" s="60" t="s">
        <v>6</v>
      </c>
      <c r="R965" s="79">
        <v>4.4000000000000004</v>
      </c>
      <c r="S965" s="65" t="s">
        <v>371</v>
      </c>
      <c r="T965" s="66" t="str">
        <f t="shared" ref="T965:T1028" si="312">IF((AA965="W"),ROUND((R965*L965),2),"0.00")</f>
        <v>0.00</v>
      </c>
      <c r="U965" s="66">
        <f t="shared" ref="U965:U1028" si="313">-$L965+T965</f>
        <v>-2</v>
      </c>
      <c r="V965" s="66">
        <f t="shared" ref="V965:V1028" si="314">U965+V964</f>
        <v>204.66</v>
      </c>
      <c r="W965" s="66">
        <f t="shared" ref="W965:W1028" si="315">L965+W964</f>
        <v>2087.5</v>
      </c>
      <c r="X965" s="20">
        <f t="shared" ref="X965:X1028" si="316">SUM(V965/W965)</f>
        <v>9.8040718562874246E-2</v>
      </c>
      <c r="Y965" s="67">
        <f t="shared" ref="Y965:Y1028" si="317">V965/100</f>
        <v>2.0465999999999998</v>
      </c>
      <c r="Z965" s="68">
        <f t="shared" ref="Z965:Z1028" si="318">V965*100</f>
        <v>20466</v>
      </c>
      <c r="AA965" s="65" t="s">
        <v>52</v>
      </c>
      <c r="AU965" s="23">
        <f t="shared" si="308"/>
        <v>-2</v>
      </c>
      <c r="AV965" s="23" t="str">
        <f t="shared" si="309"/>
        <v/>
      </c>
      <c r="AW965" s="23" t="str">
        <f t="shared" si="311"/>
        <v/>
      </c>
      <c r="AX965" s="23" t="str">
        <f t="shared" si="302"/>
        <v/>
      </c>
      <c r="AY965" s="23" t="str">
        <f t="shared" si="303"/>
        <v/>
      </c>
      <c r="AZ965" s="23"/>
      <c r="BA965" s="25">
        <v>4.5</v>
      </c>
      <c r="BB965" s="25">
        <v>5.3</v>
      </c>
      <c r="BC965" s="25">
        <f t="shared" si="304"/>
        <v>8.6</v>
      </c>
      <c r="BD965" s="25">
        <f t="shared" si="307"/>
        <v>4.9990000000000006</v>
      </c>
      <c r="BE965" t="s">
        <v>969</v>
      </c>
      <c r="BF965" s="55">
        <f t="shared" si="310"/>
        <v>0</v>
      </c>
      <c r="BG965" s="66"/>
      <c r="BH965" s="66"/>
      <c r="BI965" s="25"/>
      <c r="BJ965" s="25"/>
      <c r="BK965" s="20"/>
      <c r="BL965" s="24"/>
      <c r="BM965" s="25"/>
      <c r="BN965" s="25"/>
      <c r="BO965" s="25"/>
      <c r="BP965" s="126"/>
    </row>
    <row r="966" spans="1:68" hidden="1" x14ac:dyDescent="0.2">
      <c r="A966" s="56">
        <v>45448</v>
      </c>
      <c r="B966" s="60" t="s">
        <v>892</v>
      </c>
      <c r="C966" s="24" t="s">
        <v>1344</v>
      </c>
      <c r="D966" s="24" t="s">
        <v>397</v>
      </c>
      <c r="F966" s="74" t="s">
        <v>51</v>
      </c>
      <c r="G966" s="74" t="s">
        <v>103</v>
      </c>
      <c r="H966" s="24" t="s">
        <v>124</v>
      </c>
      <c r="I966" s="61" t="s">
        <v>80</v>
      </c>
      <c r="J966" s="61" t="s">
        <v>65</v>
      </c>
      <c r="K966" s="87" t="s">
        <v>1343</v>
      </c>
      <c r="L966" s="122">
        <v>1</v>
      </c>
      <c r="M966" s="74" t="s">
        <v>105</v>
      </c>
      <c r="N966" s="60" t="s">
        <v>6</v>
      </c>
      <c r="R966" s="79">
        <v>10</v>
      </c>
      <c r="S966" s="65" t="s">
        <v>373</v>
      </c>
      <c r="T966" s="66" t="str">
        <f t="shared" si="312"/>
        <v>0.00</v>
      </c>
      <c r="U966" s="66">
        <f t="shared" si="313"/>
        <v>-1</v>
      </c>
      <c r="V966" s="66">
        <f t="shared" si="314"/>
        <v>203.66</v>
      </c>
      <c r="W966" s="66">
        <f t="shared" si="315"/>
        <v>2088.5</v>
      </c>
      <c r="X966" s="20">
        <f t="shared" si="316"/>
        <v>9.7514962892027768E-2</v>
      </c>
      <c r="Y966" s="67">
        <f t="shared" si="317"/>
        <v>2.0366</v>
      </c>
      <c r="Z966" s="68">
        <f t="shared" si="318"/>
        <v>20366</v>
      </c>
      <c r="AA966" s="65" t="s">
        <v>52</v>
      </c>
      <c r="AU966" s="23">
        <f t="shared" si="308"/>
        <v>-1</v>
      </c>
      <c r="AV966" s="23" t="str">
        <f t="shared" si="309"/>
        <v/>
      </c>
      <c r="AW966" s="23" t="str">
        <f t="shared" si="311"/>
        <v/>
      </c>
      <c r="AX966" s="23" t="str">
        <f t="shared" si="302"/>
        <v/>
      </c>
      <c r="AY966" s="23" t="str">
        <f t="shared" si="303"/>
        <v/>
      </c>
      <c r="AZ966" s="23"/>
      <c r="BA966" s="25">
        <v>14.1</v>
      </c>
      <c r="BB966" s="25">
        <v>17.5</v>
      </c>
      <c r="BC966" s="25">
        <f t="shared" si="304"/>
        <v>16.5</v>
      </c>
      <c r="BD966" s="25">
        <f t="shared" si="307"/>
        <v>16.344999999999999</v>
      </c>
      <c r="BE966" t="s">
        <v>970</v>
      </c>
      <c r="BF966" s="55">
        <f t="shared" si="310"/>
        <v>0</v>
      </c>
      <c r="BG966" s="66"/>
      <c r="BH966" s="66"/>
      <c r="BI966" s="25"/>
      <c r="BJ966" s="25"/>
      <c r="BK966" s="20"/>
      <c r="BL966" s="24"/>
      <c r="BM966" s="25"/>
      <c r="BN966" s="25"/>
      <c r="BO966" s="25"/>
      <c r="BP966" s="126"/>
    </row>
    <row r="967" spans="1:68" hidden="1" x14ac:dyDescent="0.2">
      <c r="A967" s="56">
        <v>45448</v>
      </c>
      <c r="B967" s="60" t="s">
        <v>892</v>
      </c>
      <c r="C967" s="24" t="s">
        <v>1346</v>
      </c>
      <c r="D967" s="24" t="s">
        <v>397</v>
      </c>
      <c r="F967" s="74" t="s">
        <v>51</v>
      </c>
      <c r="G967" s="74" t="s">
        <v>103</v>
      </c>
      <c r="H967" s="24" t="s">
        <v>1293</v>
      </c>
      <c r="I967" s="24">
        <v>3</v>
      </c>
      <c r="J967" s="24">
        <v>5</v>
      </c>
      <c r="K967" s="24" t="s">
        <v>1345</v>
      </c>
      <c r="L967" s="122">
        <v>2</v>
      </c>
      <c r="M967" s="74" t="s">
        <v>357</v>
      </c>
      <c r="N967" s="60" t="s">
        <v>6</v>
      </c>
      <c r="R967" s="79">
        <v>2.5</v>
      </c>
      <c r="S967" s="65" t="s">
        <v>363</v>
      </c>
      <c r="T967" s="66" t="str">
        <f t="shared" si="312"/>
        <v>0.00</v>
      </c>
      <c r="U967" s="66">
        <f t="shared" si="313"/>
        <v>-2</v>
      </c>
      <c r="V967" s="66">
        <f t="shared" si="314"/>
        <v>201.66</v>
      </c>
      <c r="W967" s="66">
        <f t="shared" si="315"/>
        <v>2090.5</v>
      </c>
      <c r="X967" s="20">
        <f t="shared" si="316"/>
        <v>9.6464960535756997E-2</v>
      </c>
      <c r="Y967" s="67">
        <f t="shared" si="317"/>
        <v>2.0165999999999999</v>
      </c>
      <c r="Z967" s="68">
        <f t="shared" si="318"/>
        <v>20166</v>
      </c>
      <c r="AA967" s="65" t="s">
        <v>52</v>
      </c>
      <c r="AU967" s="23">
        <f t="shared" si="308"/>
        <v>-2</v>
      </c>
      <c r="AV967" s="23" t="str">
        <f t="shared" si="309"/>
        <v/>
      </c>
      <c r="AW967" s="23" t="str">
        <f t="shared" si="311"/>
        <v/>
      </c>
      <c r="AX967" s="23" t="str">
        <f t="shared" si="302"/>
        <v/>
      </c>
      <c r="AY967" s="23" t="str">
        <f t="shared" si="303"/>
        <v/>
      </c>
      <c r="AZ967" s="23"/>
      <c r="BA967" s="25">
        <v>2.5</v>
      </c>
      <c r="BB967" s="25">
        <v>2.72</v>
      </c>
      <c r="BC967" s="25">
        <f t="shared" si="304"/>
        <v>3.4400000000000004</v>
      </c>
      <c r="BD967" s="25">
        <f t="shared" si="307"/>
        <v>2.5996000000000006</v>
      </c>
      <c r="BE967" t="s">
        <v>969</v>
      </c>
      <c r="BF967" s="55">
        <f t="shared" si="310"/>
        <v>0</v>
      </c>
      <c r="BG967" s="66"/>
      <c r="BH967" s="66"/>
      <c r="BI967" s="25"/>
      <c r="BJ967" s="25"/>
      <c r="BK967" s="20"/>
      <c r="BL967" s="24"/>
      <c r="BM967" s="25"/>
      <c r="BN967" s="25"/>
      <c r="BO967" s="25"/>
      <c r="BP967" s="126"/>
    </row>
    <row r="968" spans="1:68" hidden="1" x14ac:dyDescent="0.2">
      <c r="A968" s="56">
        <v>45448</v>
      </c>
      <c r="B968" s="60" t="s">
        <v>892</v>
      </c>
      <c r="C968" s="24" t="s">
        <v>1348</v>
      </c>
      <c r="D968" s="24" t="s">
        <v>397</v>
      </c>
      <c r="F968" s="74" t="s">
        <v>51</v>
      </c>
      <c r="G968" s="74" t="s">
        <v>103</v>
      </c>
      <c r="H968" s="24" t="s">
        <v>124</v>
      </c>
      <c r="I968" s="61" t="s">
        <v>84</v>
      </c>
      <c r="J968" s="61" t="s">
        <v>202</v>
      </c>
      <c r="K968" s="27" t="s">
        <v>1347</v>
      </c>
      <c r="L968" s="122">
        <v>2</v>
      </c>
      <c r="M968" s="74" t="s">
        <v>357</v>
      </c>
      <c r="N968" s="60" t="s">
        <v>6</v>
      </c>
      <c r="R968" s="79">
        <v>4.8</v>
      </c>
      <c r="S968" s="65" t="s">
        <v>371</v>
      </c>
      <c r="T968" s="66" t="str">
        <f t="shared" si="312"/>
        <v>0.00</v>
      </c>
      <c r="U968" s="66">
        <f t="shared" si="313"/>
        <v>-2</v>
      </c>
      <c r="V968" s="66">
        <f t="shared" si="314"/>
        <v>199.66</v>
      </c>
      <c r="W968" s="66">
        <f t="shared" si="315"/>
        <v>2092.5</v>
      </c>
      <c r="X968" s="20">
        <f t="shared" si="316"/>
        <v>9.5416965352449215E-2</v>
      </c>
      <c r="Y968" s="67">
        <f t="shared" si="317"/>
        <v>1.9965999999999999</v>
      </c>
      <c r="Z968" s="68">
        <f t="shared" si="318"/>
        <v>19966</v>
      </c>
      <c r="AA968" s="65" t="s">
        <v>52</v>
      </c>
      <c r="AU968" s="23">
        <f t="shared" si="308"/>
        <v>-2</v>
      </c>
      <c r="AV968" s="23" t="str">
        <f t="shared" si="309"/>
        <v/>
      </c>
      <c r="AW968" s="23" t="str">
        <f t="shared" si="311"/>
        <v/>
      </c>
      <c r="AX968" s="23" t="str">
        <f t="shared" si="302"/>
        <v/>
      </c>
      <c r="AY968" s="23" t="str">
        <f t="shared" si="303"/>
        <v/>
      </c>
      <c r="AZ968" s="23"/>
      <c r="BA968" s="25">
        <v>4.8</v>
      </c>
      <c r="BB968" s="25">
        <v>5.8</v>
      </c>
      <c r="BC968" s="25">
        <f t="shared" si="304"/>
        <v>9.6</v>
      </c>
      <c r="BD968" s="25">
        <f t="shared" si="307"/>
        <v>5.4640000000000004</v>
      </c>
      <c r="BE968" t="s">
        <v>970</v>
      </c>
      <c r="BF968" s="55">
        <f t="shared" si="310"/>
        <v>0</v>
      </c>
      <c r="BG968" s="66"/>
      <c r="BH968" s="66"/>
      <c r="BI968" s="25"/>
      <c r="BJ968" s="25"/>
      <c r="BK968" s="20"/>
      <c r="BL968" s="24"/>
      <c r="BM968" s="25"/>
      <c r="BN968" s="25"/>
      <c r="BO968" s="25"/>
      <c r="BP968" s="126"/>
    </row>
    <row r="969" spans="1:68" hidden="1" x14ac:dyDescent="0.2">
      <c r="A969" s="56">
        <v>45448</v>
      </c>
      <c r="B969" s="60" t="s">
        <v>892</v>
      </c>
      <c r="C969" s="24" t="s">
        <v>924</v>
      </c>
      <c r="D969" s="24" t="s">
        <v>397</v>
      </c>
      <c r="E969" s="24" t="s">
        <v>398</v>
      </c>
      <c r="F969" s="74" t="s">
        <v>51</v>
      </c>
      <c r="G969" s="74" t="s">
        <v>103</v>
      </c>
      <c r="H969" s="24" t="s">
        <v>1349</v>
      </c>
      <c r="K969" s="24" t="s">
        <v>1350</v>
      </c>
      <c r="L969" s="122">
        <v>1</v>
      </c>
      <c r="M969" s="74" t="s">
        <v>105</v>
      </c>
      <c r="N969" s="60" t="s">
        <v>6</v>
      </c>
      <c r="R969" s="79">
        <v>6</v>
      </c>
      <c r="S969" s="65" t="s">
        <v>363</v>
      </c>
      <c r="T969" s="66" t="str">
        <f t="shared" si="312"/>
        <v>0.00</v>
      </c>
      <c r="U969" s="66">
        <f t="shared" si="313"/>
        <v>-1</v>
      </c>
      <c r="V969" s="66">
        <f t="shared" si="314"/>
        <v>198.66</v>
      </c>
      <c r="W969" s="66">
        <f t="shared" si="315"/>
        <v>2093.5</v>
      </c>
      <c r="X969" s="20">
        <f t="shared" si="316"/>
        <v>9.4893718652973483E-2</v>
      </c>
      <c r="Y969" s="67">
        <f t="shared" si="317"/>
        <v>1.9865999999999999</v>
      </c>
      <c r="Z969" s="68">
        <f t="shared" si="318"/>
        <v>19866</v>
      </c>
      <c r="AA969" s="65" t="s">
        <v>52</v>
      </c>
      <c r="AU969" s="23">
        <f t="shared" si="308"/>
        <v>-1</v>
      </c>
      <c r="AV969" s="23" t="str">
        <f t="shared" si="309"/>
        <v/>
      </c>
      <c r="AW969" s="23" t="str">
        <f t="shared" si="311"/>
        <v/>
      </c>
      <c r="AX969" s="23" t="str">
        <f t="shared" si="302"/>
        <v/>
      </c>
      <c r="AY969" s="23" t="str">
        <f t="shared" si="303"/>
        <v/>
      </c>
      <c r="AZ969" s="23"/>
      <c r="BA969" s="25">
        <v>0</v>
      </c>
      <c r="BB969" s="25">
        <v>0</v>
      </c>
      <c r="BC969" s="25">
        <f t="shared" si="304"/>
        <v>-1</v>
      </c>
      <c r="BD969" s="25">
        <f>0.94*(BB969-1)+1</f>
        <v>6.0000000000000053E-2</v>
      </c>
      <c r="BE969" t="s">
        <v>970</v>
      </c>
      <c r="BF969" s="55">
        <f t="shared" si="310"/>
        <v>0</v>
      </c>
      <c r="BG969" s="66"/>
      <c r="BH969" s="66"/>
      <c r="BI969" s="25"/>
      <c r="BJ969" s="25"/>
      <c r="BK969" s="20"/>
      <c r="BL969" s="24"/>
      <c r="BM969" s="25"/>
      <c r="BN969" s="25"/>
      <c r="BO969" s="25"/>
      <c r="BP969" s="126"/>
    </row>
    <row r="970" spans="1:68" hidden="1" x14ac:dyDescent="0.2">
      <c r="A970" s="56">
        <v>45449</v>
      </c>
      <c r="B970" s="60" t="s">
        <v>892</v>
      </c>
      <c r="C970" s="24" t="s">
        <v>1320</v>
      </c>
      <c r="D970" s="24" t="s">
        <v>398</v>
      </c>
      <c r="F970" s="74" t="s">
        <v>51</v>
      </c>
      <c r="G970" s="74" t="s">
        <v>152</v>
      </c>
      <c r="H970" s="24" t="s">
        <v>66</v>
      </c>
      <c r="I970" s="24">
        <v>1</v>
      </c>
      <c r="J970" s="24">
        <v>9</v>
      </c>
      <c r="K970" s="26" t="s">
        <v>1352</v>
      </c>
      <c r="L970" s="122">
        <v>3</v>
      </c>
      <c r="M970" s="74" t="s">
        <v>105</v>
      </c>
      <c r="N970" s="60" t="s">
        <v>6</v>
      </c>
      <c r="R970" s="79">
        <v>2.6</v>
      </c>
      <c r="S970" s="65" t="s">
        <v>372</v>
      </c>
      <c r="T970" s="66">
        <f t="shared" si="312"/>
        <v>7.8</v>
      </c>
      <c r="U970" s="66">
        <f t="shared" si="313"/>
        <v>4.8</v>
      </c>
      <c r="V970" s="66">
        <f t="shared" si="314"/>
        <v>203.46</v>
      </c>
      <c r="W970" s="66">
        <f t="shared" si="315"/>
        <v>2096.5</v>
      </c>
      <c r="X970" s="20">
        <f t="shared" si="316"/>
        <v>9.7047460052468407E-2</v>
      </c>
      <c r="Y970" s="67">
        <f t="shared" si="317"/>
        <v>2.0346000000000002</v>
      </c>
      <c r="Z970" s="68">
        <f t="shared" si="318"/>
        <v>20346</v>
      </c>
      <c r="AA970" s="65" t="s">
        <v>53</v>
      </c>
      <c r="AU970" s="23" t="str">
        <f t="shared" si="308"/>
        <v/>
      </c>
      <c r="AV970" s="23" t="str">
        <f t="shared" si="309"/>
        <v/>
      </c>
      <c r="AW970" s="23">
        <f t="shared" si="311"/>
        <v>4.8</v>
      </c>
      <c r="AX970" s="23" t="str">
        <f t="shared" ref="AX970:AX1033" si="319">IF($G970=AX$2,$U970,"")</f>
        <v/>
      </c>
      <c r="AY970" s="23" t="str">
        <f t="shared" si="303"/>
        <v/>
      </c>
      <c r="AZ970" s="23"/>
      <c r="BA970" s="25">
        <v>0</v>
      </c>
      <c r="BB970" s="25">
        <v>0</v>
      </c>
      <c r="BC970" s="25">
        <f t="shared" si="304"/>
        <v>-3</v>
      </c>
      <c r="BD970" s="25">
        <f>0.94*(BB970-1)+1</f>
        <v>6.0000000000000053E-2</v>
      </c>
      <c r="BE970" t="s">
        <v>969</v>
      </c>
      <c r="BF970" s="55">
        <f t="shared" si="310"/>
        <v>0</v>
      </c>
      <c r="BG970" s="66"/>
      <c r="BH970" s="66"/>
      <c r="BI970" s="25"/>
      <c r="BJ970" s="25"/>
      <c r="BK970" s="20"/>
      <c r="BL970" s="24"/>
      <c r="BM970" s="25"/>
      <c r="BN970" s="25"/>
      <c r="BO970" s="25"/>
      <c r="BP970" s="126"/>
    </row>
    <row r="971" spans="1:68" hidden="1" x14ac:dyDescent="0.2">
      <c r="A971" s="56">
        <v>45449</v>
      </c>
      <c r="B971" s="60" t="s">
        <v>892</v>
      </c>
      <c r="C971" s="24" t="s">
        <v>1354</v>
      </c>
      <c r="D971" s="24" t="s">
        <v>398</v>
      </c>
      <c r="F971" s="74" t="s">
        <v>51</v>
      </c>
      <c r="G971" s="74" t="s">
        <v>103</v>
      </c>
      <c r="H971" s="24" t="s">
        <v>285</v>
      </c>
      <c r="I971" s="61" t="s">
        <v>159</v>
      </c>
      <c r="J971" s="61" t="s">
        <v>80</v>
      </c>
      <c r="K971" s="24" t="s">
        <v>1351</v>
      </c>
      <c r="L971" s="122">
        <v>2</v>
      </c>
      <c r="M971" s="74" t="s">
        <v>105</v>
      </c>
      <c r="N971" s="60" t="s">
        <v>6</v>
      </c>
      <c r="R971" s="79">
        <v>3.5</v>
      </c>
      <c r="S971" s="65" t="s">
        <v>363</v>
      </c>
      <c r="T971" s="66" t="str">
        <f t="shared" si="312"/>
        <v>0.00</v>
      </c>
      <c r="U971" s="66">
        <f t="shared" si="313"/>
        <v>-2</v>
      </c>
      <c r="V971" s="66">
        <f t="shared" si="314"/>
        <v>201.46</v>
      </c>
      <c r="W971" s="66">
        <f t="shared" si="315"/>
        <v>2098.5</v>
      </c>
      <c r="X971" s="20">
        <f t="shared" si="316"/>
        <v>9.6001906123421493E-2</v>
      </c>
      <c r="Y971" s="67">
        <f t="shared" si="317"/>
        <v>2.0146000000000002</v>
      </c>
      <c r="Z971" s="68">
        <f t="shared" si="318"/>
        <v>20146</v>
      </c>
      <c r="AA971" s="65" t="s">
        <v>52</v>
      </c>
      <c r="AU971" s="23">
        <f t="shared" si="308"/>
        <v>-2</v>
      </c>
      <c r="AV971" s="23" t="str">
        <f t="shared" si="309"/>
        <v/>
      </c>
      <c r="AW971" s="23" t="str">
        <f t="shared" si="311"/>
        <v/>
      </c>
      <c r="AX971" s="23" t="str">
        <f t="shared" si="319"/>
        <v/>
      </c>
      <c r="AY971" s="23" t="str">
        <f t="shared" si="303"/>
        <v/>
      </c>
      <c r="AZ971" s="23"/>
      <c r="BA971" s="25">
        <v>5.3</v>
      </c>
      <c r="BB971" s="25">
        <v>3.68</v>
      </c>
      <c r="BC971" s="25">
        <f t="shared" si="304"/>
        <v>5.36</v>
      </c>
      <c r="BD971" s="25">
        <f>0.93*(BB971-1)+1</f>
        <v>3.4924000000000004</v>
      </c>
      <c r="BE971" t="s">
        <v>970</v>
      </c>
      <c r="BF971" s="55">
        <f t="shared" si="310"/>
        <v>0</v>
      </c>
      <c r="BG971" s="66"/>
      <c r="BH971" s="66"/>
      <c r="BI971" s="25"/>
      <c r="BJ971" s="25"/>
      <c r="BK971" s="20"/>
      <c r="BL971" s="24"/>
      <c r="BM971" s="25"/>
      <c r="BN971" s="25"/>
      <c r="BO971" s="25"/>
      <c r="BP971" s="126"/>
    </row>
    <row r="972" spans="1:68" hidden="1" x14ac:dyDescent="0.2">
      <c r="A972" s="56">
        <v>45449</v>
      </c>
      <c r="B972" s="60" t="s">
        <v>892</v>
      </c>
      <c r="C972" s="24" t="s">
        <v>937</v>
      </c>
      <c r="D972" s="24" t="s">
        <v>398</v>
      </c>
      <c r="F972" s="74" t="s">
        <v>51</v>
      </c>
      <c r="G972" s="74" t="s">
        <v>121</v>
      </c>
      <c r="H972" s="24" t="s">
        <v>86</v>
      </c>
      <c r="I972" s="61" t="s">
        <v>90</v>
      </c>
      <c r="J972" s="61" t="s">
        <v>96</v>
      </c>
      <c r="K972" s="24" t="s">
        <v>1353</v>
      </c>
      <c r="L972" s="122">
        <v>2</v>
      </c>
      <c r="M972" s="74" t="s">
        <v>105</v>
      </c>
      <c r="N972" s="60" t="s">
        <v>6</v>
      </c>
      <c r="R972" s="79">
        <v>4.5999999999999996</v>
      </c>
      <c r="S972" s="65" t="s">
        <v>363</v>
      </c>
      <c r="T972" s="66" t="str">
        <f t="shared" si="312"/>
        <v>0.00</v>
      </c>
      <c r="U972" s="66">
        <f t="shared" si="313"/>
        <v>-2</v>
      </c>
      <c r="V972" s="66">
        <f t="shared" si="314"/>
        <v>199.46</v>
      </c>
      <c r="W972" s="66">
        <f t="shared" si="315"/>
        <v>2100.5</v>
      </c>
      <c r="X972" s="20">
        <f t="shared" si="316"/>
        <v>9.4958343251606764E-2</v>
      </c>
      <c r="Y972" s="67">
        <f t="shared" si="317"/>
        <v>1.9946000000000002</v>
      </c>
      <c r="Z972" s="68">
        <f t="shared" si="318"/>
        <v>19946</v>
      </c>
      <c r="AA972" s="65" t="s">
        <v>52</v>
      </c>
      <c r="AU972" s="23" t="str">
        <f t="shared" si="308"/>
        <v/>
      </c>
      <c r="AV972" s="23">
        <f t="shared" si="309"/>
        <v>-2</v>
      </c>
      <c r="AW972" s="23" t="str">
        <f t="shared" si="311"/>
        <v/>
      </c>
      <c r="AX972" s="23" t="str">
        <f t="shared" si="319"/>
        <v/>
      </c>
      <c r="AY972" s="23" t="str">
        <f t="shared" si="303"/>
        <v/>
      </c>
      <c r="AZ972" s="23" t="s">
        <v>720</v>
      </c>
      <c r="BA972" s="25">
        <v>0</v>
      </c>
      <c r="BB972" s="25">
        <v>4.4000000000000004</v>
      </c>
      <c r="BC972" s="25">
        <f t="shared" si="304"/>
        <v>6.8000000000000007</v>
      </c>
      <c r="BD972" s="25">
        <f>0.93*(BB972-1)+1</f>
        <v>4.1620000000000008</v>
      </c>
      <c r="BE972" t="s">
        <v>969</v>
      </c>
      <c r="BF972" s="55">
        <f t="shared" si="310"/>
        <v>0</v>
      </c>
      <c r="BG972" s="66"/>
      <c r="BH972" s="66"/>
      <c r="BI972" s="25"/>
      <c r="BJ972" s="25"/>
      <c r="BK972" s="20"/>
      <c r="BL972" s="24"/>
      <c r="BM972" s="25"/>
      <c r="BN972" s="25"/>
      <c r="BO972" s="25"/>
      <c r="BP972" s="126"/>
    </row>
    <row r="973" spans="1:68" hidden="1" x14ac:dyDescent="0.2">
      <c r="A973" s="56">
        <v>45450</v>
      </c>
      <c r="B973" s="60" t="s">
        <v>892</v>
      </c>
      <c r="C973" s="24" t="s">
        <v>1034</v>
      </c>
      <c r="D973" s="24" t="s">
        <v>562</v>
      </c>
      <c r="F973" s="74" t="s">
        <v>51</v>
      </c>
      <c r="G973" s="74" t="s">
        <v>103</v>
      </c>
      <c r="H973" s="24" t="s">
        <v>132</v>
      </c>
      <c r="I973" s="24">
        <v>7</v>
      </c>
      <c r="J973" s="24">
        <v>12</v>
      </c>
      <c r="K973" s="24" t="s">
        <v>1355</v>
      </c>
      <c r="L973" s="122">
        <v>1</v>
      </c>
      <c r="M973" s="74" t="s">
        <v>105</v>
      </c>
      <c r="N973" s="60" t="s">
        <v>6</v>
      </c>
      <c r="R973" s="79">
        <v>11</v>
      </c>
      <c r="S973" s="65" t="s">
        <v>363</v>
      </c>
      <c r="T973" s="66" t="str">
        <f t="shared" si="312"/>
        <v>0.00</v>
      </c>
      <c r="U973" s="66">
        <f t="shared" si="313"/>
        <v>-1</v>
      </c>
      <c r="V973" s="66">
        <f t="shared" si="314"/>
        <v>198.46</v>
      </c>
      <c r="W973" s="66">
        <f t="shared" si="315"/>
        <v>2101.5</v>
      </c>
      <c r="X973" s="20">
        <f t="shared" si="316"/>
        <v>9.4437306685700689E-2</v>
      </c>
      <c r="Y973" s="67">
        <f t="shared" si="317"/>
        <v>1.9846000000000001</v>
      </c>
      <c r="Z973" s="68">
        <f t="shared" si="318"/>
        <v>19846</v>
      </c>
      <c r="AA973" s="65" t="s">
        <v>52</v>
      </c>
      <c r="AU973" s="23">
        <f t="shared" si="308"/>
        <v>-1</v>
      </c>
      <c r="AV973" s="23" t="str">
        <f t="shared" si="309"/>
        <v/>
      </c>
      <c r="AW973" s="23" t="str">
        <f t="shared" si="311"/>
        <v/>
      </c>
      <c r="AX973" s="23" t="str">
        <f t="shared" si="319"/>
        <v/>
      </c>
      <c r="AY973" s="23" t="str">
        <f t="shared" si="303"/>
        <v/>
      </c>
      <c r="AZ973" s="23"/>
      <c r="BA973" s="25">
        <v>10.7</v>
      </c>
      <c r="BB973" s="25">
        <v>12.13</v>
      </c>
      <c r="BC973" s="25">
        <f t="shared" si="304"/>
        <v>11.13</v>
      </c>
      <c r="BD973" s="25">
        <f>0.93*(BB973-1)+1</f>
        <v>11.350900000000001</v>
      </c>
      <c r="BE973" t="s">
        <v>970</v>
      </c>
      <c r="BF973" s="55">
        <f t="shared" si="310"/>
        <v>0</v>
      </c>
      <c r="BG973" s="66"/>
      <c r="BH973" s="66"/>
      <c r="BI973" s="25"/>
      <c r="BJ973" s="25"/>
      <c r="BK973" s="20"/>
      <c r="BL973" s="24"/>
      <c r="BM973" s="25"/>
      <c r="BN973" s="25"/>
      <c r="BO973" s="25"/>
      <c r="BP973" s="126"/>
    </row>
    <row r="974" spans="1:68" hidden="1" x14ac:dyDescent="0.2">
      <c r="A974" s="56">
        <v>45450</v>
      </c>
      <c r="B974" s="60" t="s">
        <v>892</v>
      </c>
      <c r="C974" s="24" t="s">
        <v>1034</v>
      </c>
      <c r="D974" s="24" t="s">
        <v>562</v>
      </c>
      <c r="F974" s="74" t="s">
        <v>51</v>
      </c>
      <c r="G974" s="74" t="s">
        <v>103</v>
      </c>
      <c r="H974" s="24" t="s">
        <v>132</v>
      </c>
      <c r="I974" s="24">
        <v>7</v>
      </c>
      <c r="J974" s="24">
        <v>12</v>
      </c>
      <c r="K974" s="24" t="s">
        <v>1355</v>
      </c>
      <c r="L974" s="122">
        <v>2</v>
      </c>
      <c r="M974" s="74" t="s">
        <v>105</v>
      </c>
      <c r="N974" s="60" t="s">
        <v>6</v>
      </c>
      <c r="R974" s="79">
        <v>3</v>
      </c>
      <c r="S974" s="65" t="s">
        <v>363</v>
      </c>
      <c r="T974" s="66" t="str">
        <f t="shared" si="312"/>
        <v>0.00</v>
      </c>
      <c r="U974" s="66">
        <f t="shared" si="313"/>
        <v>-2</v>
      </c>
      <c r="V974" s="66">
        <f t="shared" si="314"/>
        <v>196.46</v>
      </c>
      <c r="W974" s="66">
        <f t="shared" si="315"/>
        <v>2103.5</v>
      </c>
      <c r="X974" s="20">
        <f t="shared" si="316"/>
        <v>9.339671975279297E-2</v>
      </c>
      <c r="Y974" s="67">
        <f t="shared" si="317"/>
        <v>1.9646000000000001</v>
      </c>
      <c r="Z974" s="68">
        <f t="shared" si="318"/>
        <v>19646</v>
      </c>
      <c r="AA974" s="65" t="s">
        <v>52</v>
      </c>
      <c r="AB974" s="65"/>
      <c r="AC974" s="65"/>
      <c r="AD974" s="65"/>
      <c r="AE974" s="65"/>
      <c r="AF974" s="65"/>
      <c r="AG974" s="65"/>
      <c r="AH974" s="65"/>
      <c r="AI974" s="65"/>
      <c r="AJ974" s="65"/>
      <c r="AK974" s="65"/>
      <c r="AL974" s="65"/>
      <c r="AM974" s="65"/>
      <c r="AN974" s="65"/>
      <c r="AO974" s="65"/>
      <c r="AP974" s="65"/>
      <c r="AQ974" s="65"/>
      <c r="AR974" s="65"/>
      <c r="AS974" s="65"/>
      <c r="AT974" s="65"/>
      <c r="AU974" s="23">
        <f t="shared" si="308"/>
        <v>-2</v>
      </c>
      <c r="AV974" s="23" t="str">
        <f t="shared" si="309"/>
        <v/>
      </c>
      <c r="AW974" s="23" t="str">
        <f t="shared" si="311"/>
        <v/>
      </c>
      <c r="AX974" s="23" t="str">
        <f t="shared" si="319"/>
        <v/>
      </c>
      <c r="AY974" s="23" t="str">
        <f t="shared" si="303"/>
        <v/>
      </c>
      <c r="AZ974" s="23"/>
      <c r="BA974" s="25">
        <v>2.5</v>
      </c>
      <c r="BB974" s="25">
        <v>2.78</v>
      </c>
      <c r="BC974" s="25">
        <f t="shared" si="304"/>
        <v>3.5599999999999996</v>
      </c>
      <c r="BD974" s="25">
        <f>0.93*(BB974-1)+1</f>
        <v>2.6554000000000002</v>
      </c>
      <c r="BE974" t="s">
        <v>970</v>
      </c>
      <c r="BF974" s="55">
        <f t="shared" si="310"/>
        <v>0</v>
      </c>
      <c r="BG974" s="66"/>
      <c r="BH974" s="66"/>
      <c r="BI974" s="25"/>
      <c r="BJ974" s="25"/>
      <c r="BK974" s="20"/>
      <c r="BL974" s="24"/>
      <c r="BM974" s="25"/>
      <c r="BN974" s="25"/>
      <c r="BO974" s="25"/>
      <c r="BP974" s="126"/>
    </row>
    <row r="975" spans="1:68" hidden="1" x14ac:dyDescent="0.2">
      <c r="A975" s="56">
        <v>45451</v>
      </c>
      <c r="B975" s="60" t="s">
        <v>892</v>
      </c>
      <c r="C975" s="24" t="s">
        <v>1356</v>
      </c>
      <c r="D975" s="24" t="s">
        <v>573</v>
      </c>
      <c r="F975" s="74" t="s">
        <v>51</v>
      </c>
      <c r="G975" s="74" t="s">
        <v>103</v>
      </c>
      <c r="H975" s="24" t="s">
        <v>293</v>
      </c>
      <c r="I975" s="24">
        <v>8</v>
      </c>
      <c r="J975" s="24">
        <v>20</v>
      </c>
      <c r="K975" s="87" t="s">
        <v>1357</v>
      </c>
      <c r="L975" s="122">
        <v>3</v>
      </c>
      <c r="M975" s="74" t="s">
        <v>105</v>
      </c>
      <c r="N975" s="60" t="s">
        <v>6</v>
      </c>
      <c r="R975" s="79">
        <v>3.33</v>
      </c>
      <c r="S975" s="65" t="s">
        <v>373</v>
      </c>
      <c r="T975" s="66" t="str">
        <f t="shared" si="312"/>
        <v>0.00</v>
      </c>
      <c r="U975" s="66">
        <f t="shared" si="313"/>
        <v>-3</v>
      </c>
      <c r="V975" s="66">
        <f t="shared" si="314"/>
        <v>193.46</v>
      </c>
      <c r="W975" s="66">
        <f t="shared" si="315"/>
        <v>2106.5</v>
      </c>
      <c r="X975" s="20">
        <f t="shared" si="316"/>
        <v>9.1839544267742698E-2</v>
      </c>
      <c r="Y975" s="67">
        <f t="shared" si="317"/>
        <v>1.9346000000000001</v>
      </c>
      <c r="Z975" s="68">
        <f t="shared" si="318"/>
        <v>19346</v>
      </c>
      <c r="AA975" s="65" t="s">
        <v>52</v>
      </c>
      <c r="AU975" s="23">
        <f t="shared" si="308"/>
        <v>-3</v>
      </c>
      <c r="AV975" s="23" t="str">
        <f t="shared" si="309"/>
        <v/>
      </c>
      <c r="AW975" s="23" t="str">
        <f t="shared" si="311"/>
        <v/>
      </c>
      <c r="AX975" s="23" t="str">
        <f t="shared" si="319"/>
        <v/>
      </c>
      <c r="AY975" s="23" t="str">
        <f t="shared" si="303"/>
        <v/>
      </c>
      <c r="AZ975" s="23"/>
      <c r="BA975" s="25">
        <v>3.1</v>
      </c>
      <c r="BB975" s="25">
        <v>2.71</v>
      </c>
      <c r="BC975" s="25">
        <f t="shared" si="304"/>
        <v>5.129999999999999</v>
      </c>
      <c r="BD975" s="25">
        <f>0.93*(BB975-1)+1</f>
        <v>2.5903</v>
      </c>
      <c r="BE975" t="s">
        <v>970</v>
      </c>
      <c r="BF975" s="55">
        <f t="shared" si="310"/>
        <v>0</v>
      </c>
      <c r="BG975" s="66"/>
      <c r="BH975" s="66"/>
      <c r="BI975" s="25"/>
      <c r="BJ975" s="25"/>
      <c r="BK975" s="20"/>
      <c r="BL975" s="24"/>
      <c r="BM975" s="25"/>
      <c r="BN975" s="25"/>
      <c r="BO975" s="25"/>
      <c r="BP975" s="126"/>
    </row>
    <row r="976" spans="1:68" hidden="1" x14ac:dyDescent="0.2">
      <c r="A976" s="56">
        <v>45452</v>
      </c>
      <c r="B976" s="60" t="s">
        <v>892</v>
      </c>
      <c r="C976" s="24" t="s">
        <v>1360</v>
      </c>
      <c r="D976" s="24" t="s">
        <v>577</v>
      </c>
      <c r="F976" s="74" t="s">
        <v>51</v>
      </c>
      <c r="G976" s="74" t="s">
        <v>103</v>
      </c>
      <c r="H976" s="24" t="s">
        <v>659</v>
      </c>
      <c r="I976" s="24">
        <v>6</v>
      </c>
      <c r="J976" s="61" t="s">
        <v>95</v>
      </c>
      <c r="K976" s="27" t="s">
        <v>1358</v>
      </c>
      <c r="L976" s="122">
        <v>1</v>
      </c>
      <c r="M976" s="74" t="s">
        <v>105</v>
      </c>
      <c r="N976" s="60" t="s">
        <v>6</v>
      </c>
      <c r="R976" s="79">
        <v>4</v>
      </c>
      <c r="S976" s="65" t="s">
        <v>371</v>
      </c>
      <c r="T976" s="66" t="str">
        <f t="shared" si="312"/>
        <v>0.00</v>
      </c>
      <c r="U976" s="66">
        <f t="shared" si="313"/>
        <v>-1</v>
      </c>
      <c r="V976" s="66">
        <f t="shared" si="314"/>
        <v>192.46</v>
      </c>
      <c r="W976" s="66">
        <f t="shared" si="315"/>
        <v>2107.5</v>
      </c>
      <c r="X976" s="20">
        <f t="shared" si="316"/>
        <v>9.1321470937129307E-2</v>
      </c>
      <c r="Y976" s="67">
        <f t="shared" si="317"/>
        <v>1.9246000000000001</v>
      </c>
      <c r="Z976" s="68">
        <f t="shared" si="318"/>
        <v>19246</v>
      </c>
      <c r="AA976" s="65" t="s">
        <v>52</v>
      </c>
      <c r="AU976" s="23">
        <f t="shared" si="308"/>
        <v>-1</v>
      </c>
      <c r="AV976" s="23" t="str">
        <f t="shared" si="309"/>
        <v/>
      </c>
      <c r="AW976" s="23" t="str">
        <f t="shared" si="311"/>
        <v/>
      </c>
      <c r="AX976" s="23" t="str">
        <f t="shared" si="319"/>
        <v/>
      </c>
      <c r="AY976" s="23" t="str">
        <f t="shared" si="303"/>
        <v/>
      </c>
      <c r="AZ976" s="23"/>
      <c r="BA976" s="25">
        <v>0</v>
      </c>
      <c r="BB976" s="25">
        <v>0</v>
      </c>
      <c r="BC976" s="25">
        <f t="shared" si="304"/>
        <v>-1</v>
      </c>
      <c r="BD976" s="25">
        <f>0.94*(BB976-1)+1</f>
        <v>6.0000000000000053E-2</v>
      </c>
      <c r="BE976" t="s">
        <v>969</v>
      </c>
      <c r="BF976" s="55">
        <f t="shared" si="310"/>
        <v>0</v>
      </c>
      <c r="BG976" s="66"/>
      <c r="BH976" s="66"/>
      <c r="BI976" s="25"/>
      <c r="BJ976" s="25"/>
      <c r="BK976" s="20"/>
      <c r="BL976" s="24"/>
      <c r="BM976" s="25"/>
      <c r="BN976" s="25"/>
      <c r="BO976" s="25"/>
      <c r="BP976" s="126"/>
    </row>
    <row r="977" spans="1:68" hidden="1" x14ac:dyDescent="0.2">
      <c r="A977" s="56">
        <v>45452</v>
      </c>
      <c r="B977" s="60" t="s">
        <v>892</v>
      </c>
      <c r="C977" s="24" t="s">
        <v>966</v>
      </c>
      <c r="D977" s="24" t="s">
        <v>577</v>
      </c>
      <c r="F977" s="74" t="s">
        <v>51</v>
      </c>
      <c r="G977" s="74" t="s">
        <v>121</v>
      </c>
      <c r="H977" s="24" t="s">
        <v>60</v>
      </c>
      <c r="I977" s="61" t="s">
        <v>63</v>
      </c>
      <c r="J977" s="61" t="s">
        <v>159</v>
      </c>
      <c r="K977" s="24" t="s">
        <v>1359</v>
      </c>
      <c r="L977" s="122">
        <v>2</v>
      </c>
      <c r="M977" s="74" t="s">
        <v>105</v>
      </c>
      <c r="N977" s="60" t="s">
        <v>6</v>
      </c>
      <c r="R977" s="79">
        <v>6</v>
      </c>
      <c r="S977" s="65" t="s">
        <v>363</v>
      </c>
      <c r="T977" s="66" t="str">
        <f t="shared" si="312"/>
        <v>0.00</v>
      </c>
      <c r="U977" s="66">
        <f t="shared" si="313"/>
        <v>-2</v>
      </c>
      <c r="V977" s="66">
        <f t="shared" si="314"/>
        <v>190.46</v>
      </c>
      <c r="W977" s="66">
        <f t="shared" si="315"/>
        <v>2109.5</v>
      </c>
      <c r="X977" s="20">
        <f t="shared" si="316"/>
        <v>9.028679781938849E-2</v>
      </c>
      <c r="Y977" s="67">
        <f t="shared" si="317"/>
        <v>1.9046000000000001</v>
      </c>
      <c r="Z977" s="68">
        <f t="shared" si="318"/>
        <v>19046</v>
      </c>
      <c r="AA977" s="65" t="s">
        <v>52</v>
      </c>
      <c r="AU977" s="23" t="str">
        <f t="shared" si="308"/>
        <v/>
      </c>
      <c r="AV977" s="23">
        <f t="shared" si="309"/>
        <v>-2</v>
      </c>
      <c r="AW977" s="23" t="str">
        <f t="shared" si="311"/>
        <v/>
      </c>
      <c r="AX977" s="23" t="str">
        <f t="shared" si="319"/>
        <v/>
      </c>
      <c r="AY977" s="23" t="str">
        <f t="shared" si="303"/>
        <v/>
      </c>
      <c r="AZ977" s="23" t="s">
        <v>720</v>
      </c>
      <c r="BA977" s="25">
        <v>0</v>
      </c>
      <c r="BB977" s="25">
        <v>5.3</v>
      </c>
      <c r="BC977" s="25">
        <f t="shared" si="304"/>
        <v>8.6</v>
      </c>
      <c r="BD977" s="25">
        <f t="shared" ref="BD977:BD987" si="320">0.93*(BB977-1)+1</f>
        <v>4.9990000000000006</v>
      </c>
      <c r="BE977" t="s">
        <v>969</v>
      </c>
      <c r="BF977" s="55">
        <f t="shared" si="310"/>
        <v>0</v>
      </c>
      <c r="BG977" s="66"/>
      <c r="BH977" s="66"/>
      <c r="BI977" s="25"/>
      <c r="BJ977" s="25"/>
      <c r="BK977" s="20"/>
      <c r="BL977" s="24"/>
      <c r="BM977" s="25"/>
      <c r="BN977" s="25"/>
      <c r="BO977" s="25"/>
      <c r="BP977" s="126"/>
    </row>
    <row r="978" spans="1:68" hidden="1" x14ac:dyDescent="0.2">
      <c r="A978" s="56">
        <v>45453</v>
      </c>
      <c r="B978" s="60" t="s">
        <v>892</v>
      </c>
      <c r="C978" s="24" t="s">
        <v>940</v>
      </c>
      <c r="D978" s="24" t="s">
        <v>621</v>
      </c>
      <c r="F978" s="74" t="s">
        <v>51</v>
      </c>
      <c r="G978" s="74" t="s">
        <v>103</v>
      </c>
      <c r="H978" s="24" t="s">
        <v>1220</v>
      </c>
      <c r="I978" s="24">
        <v>5</v>
      </c>
      <c r="J978" s="61" t="s">
        <v>64</v>
      </c>
      <c r="K978" s="24" t="s">
        <v>1362</v>
      </c>
      <c r="L978" s="122">
        <v>1</v>
      </c>
      <c r="M978" s="74" t="s">
        <v>357</v>
      </c>
      <c r="N978" s="60" t="s">
        <v>6</v>
      </c>
      <c r="R978" s="79">
        <v>9.5</v>
      </c>
      <c r="S978" s="65" t="s">
        <v>363</v>
      </c>
      <c r="T978" s="66" t="str">
        <f t="shared" si="312"/>
        <v>0.00</v>
      </c>
      <c r="U978" s="66">
        <f t="shared" si="313"/>
        <v>-1</v>
      </c>
      <c r="V978" s="66">
        <f t="shared" si="314"/>
        <v>189.46</v>
      </c>
      <c r="W978" s="66">
        <f t="shared" si="315"/>
        <v>2110.5</v>
      </c>
      <c r="X978" s="20">
        <f t="shared" si="316"/>
        <v>8.9770196635868285E-2</v>
      </c>
      <c r="Y978" s="67">
        <f t="shared" si="317"/>
        <v>1.8946000000000001</v>
      </c>
      <c r="Z978" s="68">
        <f t="shared" si="318"/>
        <v>18946</v>
      </c>
      <c r="AA978" s="65" t="s">
        <v>52</v>
      </c>
      <c r="AU978" s="23">
        <f t="shared" si="308"/>
        <v>-1</v>
      </c>
      <c r="AV978" s="23" t="str">
        <f t="shared" si="309"/>
        <v/>
      </c>
      <c r="AW978" s="23" t="str">
        <f t="shared" si="311"/>
        <v/>
      </c>
      <c r="AX978" s="23" t="str">
        <f t="shared" si="319"/>
        <v/>
      </c>
      <c r="AY978" s="23" t="str">
        <f t="shared" ref="AY978:AY1041" si="321">IF($G978=AY$2,$U978,"")</f>
        <v/>
      </c>
      <c r="AZ978" s="23"/>
      <c r="BA978" s="25">
        <v>9.5</v>
      </c>
      <c r="BB978" s="25">
        <v>10.86</v>
      </c>
      <c r="BC978" s="25">
        <f t="shared" si="304"/>
        <v>9.86</v>
      </c>
      <c r="BD978" s="25">
        <f t="shared" si="320"/>
        <v>10.1698</v>
      </c>
      <c r="BE978" t="s">
        <v>970</v>
      </c>
      <c r="BF978" s="55">
        <f t="shared" si="310"/>
        <v>0</v>
      </c>
      <c r="BG978" s="66"/>
      <c r="BH978" s="66"/>
      <c r="BI978" s="25"/>
      <c r="BJ978" s="25"/>
      <c r="BK978" s="20"/>
      <c r="BL978" s="24"/>
      <c r="BM978" s="25"/>
      <c r="BN978" s="25"/>
      <c r="BO978" s="25"/>
      <c r="BP978" s="126"/>
    </row>
    <row r="979" spans="1:68" hidden="1" x14ac:dyDescent="0.2">
      <c r="A979" s="56">
        <v>45453</v>
      </c>
      <c r="B979" s="60" t="s">
        <v>892</v>
      </c>
      <c r="C979" s="24" t="s">
        <v>1361</v>
      </c>
      <c r="D979" s="24" t="s">
        <v>621</v>
      </c>
      <c r="F979" s="74" t="s">
        <v>51</v>
      </c>
      <c r="G979" s="74" t="s">
        <v>103</v>
      </c>
      <c r="H979" s="24" t="s">
        <v>1363</v>
      </c>
      <c r="I979" s="24">
        <v>7</v>
      </c>
      <c r="J979" s="61" t="s">
        <v>65</v>
      </c>
      <c r="K979" s="87" t="s">
        <v>1364</v>
      </c>
      <c r="L979" s="122">
        <v>2</v>
      </c>
      <c r="M979" s="74" t="s">
        <v>105</v>
      </c>
      <c r="N979" s="60" t="s">
        <v>6</v>
      </c>
      <c r="R979" s="79">
        <v>5.5</v>
      </c>
      <c r="S979" s="65" t="s">
        <v>373</v>
      </c>
      <c r="T979" s="66" t="str">
        <f t="shared" si="312"/>
        <v>0.00</v>
      </c>
      <c r="U979" s="66">
        <f t="shared" si="313"/>
        <v>-2</v>
      </c>
      <c r="V979" s="66">
        <f t="shared" si="314"/>
        <v>187.46</v>
      </c>
      <c r="W979" s="66">
        <f t="shared" si="315"/>
        <v>2112.5</v>
      </c>
      <c r="X979" s="20">
        <f t="shared" si="316"/>
        <v>8.8738461538461544E-2</v>
      </c>
      <c r="Y979" s="67">
        <f t="shared" si="317"/>
        <v>1.8746</v>
      </c>
      <c r="Z979" s="68">
        <f t="shared" si="318"/>
        <v>18746</v>
      </c>
      <c r="AA979" s="65" t="s">
        <v>52</v>
      </c>
      <c r="AU979" s="23">
        <f t="shared" si="308"/>
        <v>-2</v>
      </c>
      <c r="AV979" s="23" t="str">
        <f t="shared" si="309"/>
        <v/>
      </c>
      <c r="AW979" s="23" t="str">
        <f t="shared" si="311"/>
        <v/>
      </c>
      <c r="AX979" s="23" t="str">
        <f t="shared" si="319"/>
        <v/>
      </c>
      <c r="AY979" s="23" t="str">
        <f t="shared" si="321"/>
        <v/>
      </c>
      <c r="AZ979" s="23"/>
      <c r="BA979" s="25">
        <v>4.9000000000000004</v>
      </c>
      <c r="BB979" s="25">
        <v>4.82</v>
      </c>
      <c r="BC979" s="25">
        <f t="shared" si="304"/>
        <v>7.6400000000000006</v>
      </c>
      <c r="BD979" s="25">
        <f t="shared" si="320"/>
        <v>4.5526</v>
      </c>
      <c r="BE979" t="s">
        <v>970</v>
      </c>
      <c r="BF979" s="55">
        <f t="shared" si="310"/>
        <v>0</v>
      </c>
      <c r="BG979" s="66"/>
      <c r="BH979" s="66"/>
      <c r="BI979" s="25"/>
      <c r="BJ979" s="25"/>
      <c r="BK979" s="20"/>
      <c r="BL979" s="24"/>
      <c r="BM979" s="25"/>
      <c r="BN979" s="25"/>
      <c r="BO979" s="25"/>
      <c r="BP979" s="126"/>
    </row>
    <row r="980" spans="1:68" hidden="1" x14ac:dyDescent="0.2">
      <c r="A980" s="56">
        <v>45453</v>
      </c>
      <c r="B980" s="60" t="s">
        <v>892</v>
      </c>
      <c r="C980" s="24" t="s">
        <v>940</v>
      </c>
      <c r="D980" s="24" t="s">
        <v>621</v>
      </c>
      <c r="F980" s="74" t="s">
        <v>51</v>
      </c>
      <c r="G980" s="74" t="s">
        <v>103</v>
      </c>
      <c r="H980" s="24" t="s">
        <v>1220</v>
      </c>
      <c r="I980" s="24">
        <v>5</v>
      </c>
      <c r="J980" s="61" t="s">
        <v>64</v>
      </c>
      <c r="K980" s="24" t="s">
        <v>1362</v>
      </c>
      <c r="L980" s="122">
        <v>1</v>
      </c>
      <c r="M980" s="74" t="s">
        <v>931</v>
      </c>
      <c r="N980" s="60" t="s">
        <v>6</v>
      </c>
      <c r="R980" s="79">
        <v>2.6</v>
      </c>
      <c r="S980" s="65" t="s">
        <v>363</v>
      </c>
      <c r="T980" s="66" t="str">
        <f t="shared" si="312"/>
        <v>0.00</v>
      </c>
      <c r="U980" s="66">
        <f t="shared" si="313"/>
        <v>-1</v>
      </c>
      <c r="V980" s="66">
        <f t="shared" si="314"/>
        <v>186.46</v>
      </c>
      <c r="W980" s="66">
        <f t="shared" si="315"/>
        <v>2113.5</v>
      </c>
      <c r="X980" s="20">
        <f t="shared" si="316"/>
        <v>8.8223326236101254E-2</v>
      </c>
      <c r="Y980" s="67">
        <f t="shared" si="317"/>
        <v>1.8646</v>
      </c>
      <c r="Z980" s="68">
        <f t="shared" si="318"/>
        <v>18646</v>
      </c>
      <c r="AA980" s="65" t="s">
        <v>52</v>
      </c>
      <c r="AU980" s="23">
        <f t="shared" si="308"/>
        <v>-1</v>
      </c>
      <c r="AV980" s="23" t="str">
        <f t="shared" si="309"/>
        <v/>
      </c>
      <c r="AW980" s="23" t="str">
        <f t="shared" si="311"/>
        <v/>
      </c>
      <c r="AX980" s="23" t="str">
        <f t="shared" si="319"/>
        <v/>
      </c>
      <c r="AY980" s="23" t="str">
        <f t="shared" si="321"/>
        <v/>
      </c>
      <c r="AZ980" s="23"/>
      <c r="BA980" s="25">
        <v>9.5</v>
      </c>
      <c r="BB980" s="25">
        <v>10.86</v>
      </c>
      <c r="BC980" s="25">
        <f t="shared" si="304"/>
        <v>9.86</v>
      </c>
      <c r="BD980" s="25">
        <f t="shared" si="320"/>
        <v>10.1698</v>
      </c>
      <c r="BE980" t="s">
        <v>970</v>
      </c>
      <c r="BF980" s="55">
        <f t="shared" si="310"/>
        <v>0</v>
      </c>
      <c r="BG980" s="66"/>
      <c r="BH980" s="66"/>
      <c r="BI980" s="25"/>
      <c r="BJ980" s="25"/>
      <c r="BK980" s="20"/>
      <c r="BL980" s="24"/>
      <c r="BM980" s="25"/>
      <c r="BN980" s="25"/>
      <c r="BO980" s="25"/>
      <c r="BP980" s="126"/>
    </row>
    <row r="981" spans="1:68" hidden="1" x14ac:dyDescent="0.2">
      <c r="A981" s="56">
        <v>45454</v>
      </c>
      <c r="B981" s="60" t="s">
        <v>892</v>
      </c>
      <c r="C981" s="24" t="s">
        <v>1369</v>
      </c>
      <c r="D981" s="24" t="s">
        <v>584</v>
      </c>
      <c r="F981" s="74" t="s">
        <v>51</v>
      </c>
      <c r="G981" s="74" t="s">
        <v>121</v>
      </c>
      <c r="H981" s="24" t="s">
        <v>58</v>
      </c>
      <c r="I981" s="24">
        <v>1</v>
      </c>
      <c r="J981" s="61" t="s">
        <v>159</v>
      </c>
      <c r="K981" s="87" t="s">
        <v>1365</v>
      </c>
      <c r="L981" s="122">
        <v>3</v>
      </c>
      <c r="M981" s="74" t="s">
        <v>105</v>
      </c>
      <c r="N981" s="60" t="s">
        <v>6</v>
      </c>
      <c r="R981" s="79">
        <v>2.5</v>
      </c>
      <c r="S981" s="65" t="s">
        <v>373</v>
      </c>
      <c r="T981" s="66" t="str">
        <f t="shared" si="312"/>
        <v>0.00</v>
      </c>
      <c r="U981" s="66">
        <f t="shared" si="313"/>
        <v>-3</v>
      </c>
      <c r="V981" s="66">
        <f t="shared" si="314"/>
        <v>183.46</v>
      </c>
      <c r="W981" s="66">
        <f t="shared" si="315"/>
        <v>2116.5</v>
      </c>
      <c r="X981" s="20">
        <f t="shared" si="316"/>
        <v>8.6680841011103238E-2</v>
      </c>
      <c r="Y981" s="67">
        <f t="shared" si="317"/>
        <v>1.8346</v>
      </c>
      <c r="Z981" s="68">
        <f t="shared" si="318"/>
        <v>18346</v>
      </c>
      <c r="AA981" s="65" t="s">
        <v>52</v>
      </c>
      <c r="AU981" s="23" t="str">
        <f t="shared" si="308"/>
        <v/>
      </c>
      <c r="AV981" s="23">
        <f t="shared" si="309"/>
        <v>-3</v>
      </c>
      <c r="AW981" s="23" t="str">
        <f t="shared" si="311"/>
        <v/>
      </c>
      <c r="AX981" s="23" t="str">
        <f t="shared" si="319"/>
        <v/>
      </c>
      <c r="AY981" s="23" t="str">
        <f t="shared" si="321"/>
        <v/>
      </c>
      <c r="AZ981" s="23" t="s">
        <v>720</v>
      </c>
      <c r="BA981" s="25">
        <v>0</v>
      </c>
      <c r="BB981" s="25">
        <v>2.73</v>
      </c>
      <c r="BC981" s="25">
        <f t="shared" si="304"/>
        <v>5.1899999999999995</v>
      </c>
      <c r="BD981" s="25">
        <f t="shared" si="320"/>
        <v>2.6089000000000002</v>
      </c>
      <c r="BE981" t="s">
        <v>970</v>
      </c>
      <c r="BF981" s="55">
        <f t="shared" si="310"/>
        <v>0</v>
      </c>
      <c r="BG981" s="66"/>
      <c r="BH981" s="66"/>
      <c r="BI981" s="25"/>
      <c r="BJ981" s="25"/>
      <c r="BK981" s="20"/>
      <c r="BL981" s="24"/>
      <c r="BM981" s="25"/>
      <c r="BN981" s="25"/>
      <c r="BO981" s="25"/>
      <c r="BP981" s="126"/>
    </row>
    <row r="982" spans="1:68" hidden="1" x14ac:dyDescent="0.2">
      <c r="A982" s="56">
        <v>45454</v>
      </c>
      <c r="B982" s="60" t="s">
        <v>892</v>
      </c>
      <c r="C982" s="24" t="s">
        <v>1368</v>
      </c>
      <c r="D982" s="24" t="s">
        <v>584</v>
      </c>
      <c r="F982" s="74" t="s">
        <v>51</v>
      </c>
      <c r="G982" s="74" t="s">
        <v>103</v>
      </c>
      <c r="H982" s="24" t="s">
        <v>104</v>
      </c>
      <c r="I982" s="24">
        <v>6</v>
      </c>
      <c r="J982" s="61" t="s">
        <v>90</v>
      </c>
      <c r="K982" s="27" t="s">
        <v>1366</v>
      </c>
      <c r="L982" s="122">
        <v>1</v>
      </c>
      <c r="M982" s="74" t="s">
        <v>105</v>
      </c>
      <c r="N982" s="60" t="s">
        <v>6</v>
      </c>
      <c r="R982" s="79">
        <v>8</v>
      </c>
      <c r="S982" s="65" t="s">
        <v>371</v>
      </c>
      <c r="T982" s="66" t="str">
        <f t="shared" si="312"/>
        <v>0.00</v>
      </c>
      <c r="U982" s="66">
        <f t="shared" si="313"/>
        <v>-1</v>
      </c>
      <c r="V982" s="66">
        <f t="shared" si="314"/>
        <v>182.46</v>
      </c>
      <c r="W982" s="66">
        <f t="shared" si="315"/>
        <v>2117.5</v>
      </c>
      <c r="X982" s="20">
        <f t="shared" si="316"/>
        <v>8.6167650531286902E-2</v>
      </c>
      <c r="Y982" s="67">
        <f t="shared" si="317"/>
        <v>1.8246</v>
      </c>
      <c r="Z982" s="68">
        <f t="shared" si="318"/>
        <v>18246</v>
      </c>
      <c r="AA982" s="65" t="s">
        <v>52</v>
      </c>
      <c r="AU982" s="23">
        <f t="shared" si="308"/>
        <v>-1</v>
      </c>
      <c r="AV982" s="23" t="str">
        <f t="shared" si="309"/>
        <v/>
      </c>
      <c r="AW982" s="23" t="str">
        <f t="shared" si="311"/>
        <v/>
      </c>
      <c r="AX982" s="23" t="str">
        <f t="shared" si="319"/>
        <v/>
      </c>
      <c r="AY982" s="23" t="str">
        <f t="shared" si="321"/>
        <v/>
      </c>
      <c r="AZ982" s="23"/>
      <c r="BA982" s="25">
        <v>8.5</v>
      </c>
      <c r="BB982" s="25">
        <v>7.4</v>
      </c>
      <c r="BC982" s="25">
        <f t="shared" si="304"/>
        <v>6.4</v>
      </c>
      <c r="BD982" s="25">
        <f t="shared" si="320"/>
        <v>6.9520000000000008</v>
      </c>
      <c r="BE982" t="s">
        <v>970</v>
      </c>
      <c r="BF982" s="55">
        <f t="shared" si="310"/>
        <v>0</v>
      </c>
      <c r="BG982" s="66"/>
      <c r="BH982" s="66"/>
      <c r="BI982" s="25"/>
      <c r="BJ982" s="25"/>
      <c r="BK982" s="20"/>
      <c r="BL982" s="24"/>
      <c r="BM982" s="25"/>
      <c r="BN982" s="25"/>
      <c r="BO982" s="25"/>
      <c r="BP982" s="126"/>
    </row>
    <row r="983" spans="1:68" hidden="1" x14ac:dyDescent="0.2">
      <c r="A983" s="56">
        <v>45454</v>
      </c>
      <c r="B983" s="60" t="s">
        <v>892</v>
      </c>
      <c r="C983" s="24" t="s">
        <v>1368</v>
      </c>
      <c r="D983" s="24" t="s">
        <v>584</v>
      </c>
      <c r="F983" s="74" t="s">
        <v>51</v>
      </c>
      <c r="G983" s="74" t="s">
        <v>103</v>
      </c>
      <c r="H983" s="24" t="s">
        <v>104</v>
      </c>
      <c r="I983" s="24">
        <v>6</v>
      </c>
      <c r="J983" s="61" t="s">
        <v>90</v>
      </c>
      <c r="K983" s="26" t="s">
        <v>1366</v>
      </c>
      <c r="L983" s="122">
        <v>1</v>
      </c>
      <c r="M983" s="74" t="s">
        <v>105</v>
      </c>
      <c r="N983" s="60" t="s">
        <v>7</v>
      </c>
      <c r="R983" s="79">
        <v>2.8</v>
      </c>
      <c r="S983" s="65" t="s">
        <v>371</v>
      </c>
      <c r="T983" s="66">
        <f t="shared" si="312"/>
        <v>2.8</v>
      </c>
      <c r="U983" s="66">
        <f t="shared" si="313"/>
        <v>1.7999999999999998</v>
      </c>
      <c r="V983" s="66">
        <f t="shared" si="314"/>
        <v>184.26000000000002</v>
      </c>
      <c r="W983" s="66">
        <f t="shared" si="315"/>
        <v>2118.5</v>
      </c>
      <c r="X983" s="20">
        <f t="shared" si="316"/>
        <v>8.6976634411139966E-2</v>
      </c>
      <c r="Y983" s="67">
        <f t="shared" si="317"/>
        <v>1.8426000000000002</v>
      </c>
      <c r="Z983" s="68">
        <f t="shared" si="318"/>
        <v>18426.000000000004</v>
      </c>
      <c r="AA983" s="65" t="s">
        <v>53</v>
      </c>
      <c r="AU983" s="23">
        <f t="shared" si="308"/>
        <v>1.7999999999999998</v>
      </c>
      <c r="AV983" s="23" t="str">
        <f t="shared" si="309"/>
        <v/>
      </c>
      <c r="AW983" s="23" t="str">
        <f t="shared" si="311"/>
        <v/>
      </c>
      <c r="AX983" s="23" t="str">
        <f t="shared" si="319"/>
        <v/>
      </c>
      <c r="AY983" s="23" t="str">
        <f t="shared" si="321"/>
        <v/>
      </c>
      <c r="AZ983" s="23"/>
      <c r="BA983" s="25">
        <v>2.6</v>
      </c>
      <c r="BB983" s="25">
        <v>2.78</v>
      </c>
      <c r="BC983" s="25">
        <f t="shared" si="304"/>
        <v>1.7799999999999998</v>
      </c>
      <c r="BD983" s="25">
        <f t="shared" si="320"/>
        <v>2.6554000000000002</v>
      </c>
      <c r="BE983" t="s">
        <v>970</v>
      </c>
      <c r="BF983" s="55">
        <f t="shared" si="310"/>
        <v>0</v>
      </c>
      <c r="BG983" s="66"/>
      <c r="BH983" s="66"/>
      <c r="BI983" s="25"/>
      <c r="BJ983" s="25"/>
      <c r="BK983" s="20"/>
      <c r="BL983" s="24"/>
      <c r="BM983" s="25"/>
      <c r="BN983" s="25"/>
      <c r="BO983" s="25"/>
      <c r="BP983" s="126"/>
    </row>
    <row r="984" spans="1:68" hidden="1" x14ac:dyDescent="0.2">
      <c r="A984" s="56">
        <v>45454</v>
      </c>
      <c r="B984" s="60" t="s">
        <v>892</v>
      </c>
      <c r="C984" s="24" t="s">
        <v>806</v>
      </c>
      <c r="D984" s="24" t="s">
        <v>584</v>
      </c>
      <c r="F984" s="74" t="s">
        <v>51</v>
      </c>
      <c r="G984" s="74" t="s">
        <v>121</v>
      </c>
      <c r="H984" s="24" t="s">
        <v>390</v>
      </c>
      <c r="I984" s="24">
        <v>11</v>
      </c>
      <c r="J984" s="61" t="s">
        <v>90</v>
      </c>
      <c r="K984" s="24" t="s">
        <v>1367</v>
      </c>
      <c r="L984" s="122">
        <v>1</v>
      </c>
      <c r="M984" s="74" t="s">
        <v>105</v>
      </c>
      <c r="N984" s="60" t="s">
        <v>6</v>
      </c>
      <c r="R984" s="79">
        <v>4.5</v>
      </c>
      <c r="S984" s="65" t="s">
        <v>363</v>
      </c>
      <c r="T984" s="66" t="str">
        <f t="shared" si="312"/>
        <v>0.00</v>
      </c>
      <c r="U984" s="66">
        <f t="shared" si="313"/>
        <v>-1</v>
      </c>
      <c r="V984" s="66">
        <f t="shared" si="314"/>
        <v>183.26000000000002</v>
      </c>
      <c r="W984" s="66">
        <f t="shared" si="315"/>
        <v>2119.5</v>
      </c>
      <c r="X984" s="20">
        <f t="shared" si="316"/>
        <v>8.6463788629393731E-2</v>
      </c>
      <c r="Y984" s="67">
        <f t="shared" si="317"/>
        <v>1.8326000000000002</v>
      </c>
      <c r="Z984" s="68">
        <f t="shared" si="318"/>
        <v>18326.000000000004</v>
      </c>
      <c r="AA984" s="65" t="s">
        <v>52</v>
      </c>
      <c r="AU984" s="23" t="str">
        <f t="shared" si="308"/>
        <v/>
      </c>
      <c r="AV984" s="23">
        <f t="shared" si="309"/>
        <v>-1</v>
      </c>
      <c r="AW984" s="23" t="str">
        <f t="shared" si="311"/>
        <v/>
      </c>
      <c r="AX984" s="23" t="str">
        <f t="shared" si="319"/>
        <v/>
      </c>
      <c r="AY984" s="23" t="str">
        <f t="shared" si="321"/>
        <v/>
      </c>
      <c r="AZ984" s="23" t="s">
        <v>720</v>
      </c>
      <c r="BA984" s="25">
        <v>0</v>
      </c>
      <c r="BB984" s="25">
        <v>4.7</v>
      </c>
      <c r="BC984" s="25">
        <f t="shared" si="304"/>
        <v>3.7</v>
      </c>
      <c r="BD984" s="25">
        <f t="shared" si="320"/>
        <v>4.4410000000000007</v>
      </c>
      <c r="BE984" t="s">
        <v>970</v>
      </c>
      <c r="BF984" s="55">
        <f t="shared" si="310"/>
        <v>0</v>
      </c>
      <c r="BG984" s="66"/>
      <c r="BH984" s="66"/>
      <c r="BI984" s="25"/>
      <c r="BJ984" s="25"/>
      <c r="BK984" s="20"/>
      <c r="BL984" s="24"/>
      <c r="BM984" s="25"/>
      <c r="BN984" s="25"/>
      <c r="BO984" s="25"/>
      <c r="BP984" s="126"/>
    </row>
    <row r="985" spans="1:68" hidden="1" x14ac:dyDescent="0.2">
      <c r="A985" s="56">
        <v>45455</v>
      </c>
      <c r="B985" s="60" t="s">
        <v>892</v>
      </c>
      <c r="C985" s="24" t="s">
        <v>1372</v>
      </c>
      <c r="D985" s="24" t="s">
        <v>397</v>
      </c>
      <c r="F985" s="74" t="s">
        <v>51</v>
      </c>
      <c r="G985" s="74" t="s">
        <v>103</v>
      </c>
      <c r="H985" s="24" t="s">
        <v>124</v>
      </c>
      <c r="I985" s="24">
        <v>3</v>
      </c>
      <c r="J985" s="61" t="s">
        <v>95</v>
      </c>
      <c r="K985" s="87" t="s">
        <v>1370</v>
      </c>
      <c r="L985" s="122">
        <v>1</v>
      </c>
      <c r="M985" s="74" t="s">
        <v>105</v>
      </c>
      <c r="N985" s="60" t="s">
        <v>6</v>
      </c>
      <c r="R985" s="79">
        <v>5.5</v>
      </c>
      <c r="S985" s="65" t="s">
        <v>373</v>
      </c>
      <c r="T985" s="66" t="str">
        <f t="shared" si="312"/>
        <v>0.00</v>
      </c>
      <c r="U985" s="66">
        <f t="shared" si="313"/>
        <v>-1</v>
      </c>
      <c r="V985" s="66">
        <f t="shared" si="314"/>
        <v>182.26000000000002</v>
      </c>
      <c r="W985" s="66">
        <f t="shared" si="315"/>
        <v>2120.5</v>
      </c>
      <c r="X985" s="20">
        <f t="shared" si="316"/>
        <v>8.5951426550341908E-2</v>
      </c>
      <c r="Y985" s="67">
        <f t="shared" si="317"/>
        <v>1.8226000000000002</v>
      </c>
      <c r="Z985" s="68">
        <f t="shared" si="318"/>
        <v>18226.000000000004</v>
      </c>
      <c r="AA985" s="65" t="s">
        <v>52</v>
      </c>
      <c r="AU985" s="23">
        <f t="shared" si="308"/>
        <v>-1</v>
      </c>
      <c r="AV985" s="23" t="str">
        <f t="shared" si="309"/>
        <v/>
      </c>
      <c r="AW985" s="23" t="str">
        <f t="shared" si="311"/>
        <v/>
      </c>
      <c r="AX985" s="23" t="str">
        <f t="shared" si="319"/>
        <v/>
      </c>
      <c r="AY985" s="23" t="str">
        <f t="shared" si="321"/>
        <v/>
      </c>
      <c r="AZ985" s="23"/>
      <c r="BA985" s="25">
        <v>5.5</v>
      </c>
      <c r="BB985" s="25">
        <v>6</v>
      </c>
      <c r="BC985" s="25">
        <f t="shared" si="304"/>
        <v>5</v>
      </c>
      <c r="BD985" s="25">
        <f t="shared" si="320"/>
        <v>5.65</v>
      </c>
      <c r="BE985" t="s">
        <v>970</v>
      </c>
      <c r="BF985" s="55">
        <f t="shared" si="310"/>
        <v>0</v>
      </c>
      <c r="BG985" s="66"/>
      <c r="BH985" s="66"/>
      <c r="BI985" s="25"/>
      <c r="BJ985" s="25"/>
      <c r="BK985" s="20"/>
      <c r="BL985" s="24"/>
      <c r="BM985" s="25"/>
      <c r="BN985" s="25"/>
      <c r="BO985" s="25"/>
      <c r="BP985" s="126"/>
    </row>
    <row r="986" spans="1:68" hidden="1" x14ac:dyDescent="0.2">
      <c r="A986" s="56">
        <v>45455</v>
      </c>
      <c r="B986" s="60" t="s">
        <v>892</v>
      </c>
      <c r="C986" s="24" t="s">
        <v>1373</v>
      </c>
      <c r="D986" s="24" t="s">
        <v>397</v>
      </c>
      <c r="F986" s="74" t="s">
        <v>51</v>
      </c>
      <c r="G986" s="74" t="s">
        <v>103</v>
      </c>
      <c r="H986" s="24" t="s">
        <v>124</v>
      </c>
      <c r="I986" s="24">
        <v>4</v>
      </c>
      <c r="J986" s="61" t="s">
        <v>90</v>
      </c>
      <c r="K986" s="26" t="s">
        <v>1371</v>
      </c>
      <c r="L986" s="122">
        <v>2</v>
      </c>
      <c r="M986" s="74" t="s">
        <v>105</v>
      </c>
      <c r="N986" s="60" t="s">
        <v>7</v>
      </c>
      <c r="R986" s="79">
        <v>2.7</v>
      </c>
      <c r="S986" s="65" t="s">
        <v>372</v>
      </c>
      <c r="T986" s="66">
        <f t="shared" si="312"/>
        <v>5.4</v>
      </c>
      <c r="U986" s="66">
        <f t="shared" si="313"/>
        <v>3.4000000000000004</v>
      </c>
      <c r="V986" s="66">
        <f t="shared" si="314"/>
        <v>185.66000000000003</v>
      </c>
      <c r="W986" s="66">
        <f t="shared" si="315"/>
        <v>2122.5</v>
      </c>
      <c r="X986" s="20">
        <f t="shared" si="316"/>
        <v>8.7472320376914034E-2</v>
      </c>
      <c r="Y986" s="67">
        <f t="shared" si="317"/>
        <v>1.8566000000000003</v>
      </c>
      <c r="Z986" s="68">
        <f t="shared" si="318"/>
        <v>18566.000000000004</v>
      </c>
      <c r="AA986" s="65" t="s">
        <v>53</v>
      </c>
      <c r="AU986" s="23">
        <f t="shared" si="308"/>
        <v>3.4000000000000004</v>
      </c>
      <c r="AV986" s="23" t="str">
        <f t="shared" si="309"/>
        <v/>
      </c>
      <c r="AW986" s="23" t="str">
        <f t="shared" si="311"/>
        <v/>
      </c>
      <c r="AX986" s="23" t="str">
        <f t="shared" si="319"/>
        <v/>
      </c>
      <c r="AY986" s="23" t="str">
        <f t="shared" si="321"/>
        <v/>
      </c>
      <c r="AZ986" s="23"/>
      <c r="BA986" s="25">
        <v>2</v>
      </c>
      <c r="BB986" s="25">
        <v>1.98</v>
      </c>
      <c r="BC986" s="25">
        <f t="shared" si="304"/>
        <v>1.96</v>
      </c>
      <c r="BD986" s="25">
        <f t="shared" si="320"/>
        <v>1.9114</v>
      </c>
      <c r="BE986" t="s">
        <v>970</v>
      </c>
      <c r="BF986" s="55">
        <f t="shared" si="310"/>
        <v>0</v>
      </c>
      <c r="BG986" s="66"/>
      <c r="BH986" s="66"/>
      <c r="BI986" s="25"/>
      <c r="BJ986" s="25"/>
      <c r="BK986" s="20"/>
      <c r="BL986" s="24"/>
      <c r="BM986" s="25"/>
      <c r="BN986" s="25"/>
      <c r="BO986" s="25"/>
      <c r="BP986" s="126"/>
    </row>
    <row r="987" spans="1:68" hidden="1" x14ac:dyDescent="0.2">
      <c r="A987" s="56">
        <v>45455</v>
      </c>
      <c r="B987" s="60" t="s">
        <v>892</v>
      </c>
      <c r="C987" s="24" t="s">
        <v>1374</v>
      </c>
      <c r="D987" s="24" t="s">
        <v>398</v>
      </c>
      <c r="F987" s="74" t="s">
        <v>51</v>
      </c>
      <c r="G987" s="74" t="s">
        <v>103</v>
      </c>
      <c r="H987" s="24" t="s">
        <v>173</v>
      </c>
      <c r="I987" s="24">
        <v>2</v>
      </c>
      <c r="J987" s="24">
        <v>4</v>
      </c>
      <c r="K987" s="24" t="s">
        <v>1375</v>
      </c>
      <c r="L987" s="122">
        <v>1</v>
      </c>
      <c r="M987" s="74" t="s">
        <v>357</v>
      </c>
      <c r="N987" s="60" t="s">
        <v>6</v>
      </c>
      <c r="R987" s="25">
        <v>12.5</v>
      </c>
      <c r="S987" s="83" t="s">
        <v>363</v>
      </c>
      <c r="T987" s="66" t="str">
        <f t="shared" si="312"/>
        <v>0.00</v>
      </c>
      <c r="U987" s="66">
        <f t="shared" si="313"/>
        <v>-1</v>
      </c>
      <c r="V987" s="66">
        <f t="shared" si="314"/>
        <v>184.66000000000003</v>
      </c>
      <c r="W987" s="66">
        <f t="shared" si="315"/>
        <v>2123.5</v>
      </c>
      <c r="X987" s="20">
        <f t="shared" si="316"/>
        <v>8.696020720508596E-2</v>
      </c>
      <c r="Y987" s="67">
        <f t="shared" si="317"/>
        <v>1.8466000000000002</v>
      </c>
      <c r="Z987" s="68">
        <f t="shared" si="318"/>
        <v>18466.000000000004</v>
      </c>
      <c r="AA987" s="65" t="s">
        <v>52</v>
      </c>
      <c r="AU987" s="23">
        <f t="shared" si="308"/>
        <v>-1</v>
      </c>
      <c r="AV987" s="23" t="str">
        <f t="shared" si="309"/>
        <v/>
      </c>
      <c r="AW987" s="23" t="str">
        <f t="shared" si="311"/>
        <v/>
      </c>
      <c r="AX987" s="23" t="str">
        <f t="shared" si="319"/>
        <v/>
      </c>
      <c r="AY987" s="23" t="str">
        <f t="shared" si="321"/>
        <v/>
      </c>
      <c r="AZ987" s="23"/>
      <c r="BA987" s="25">
        <v>12.5</v>
      </c>
      <c r="BB987" s="25">
        <v>13.42</v>
      </c>
      <c r="BC987" s="25">
        <f t="shared" si="304"/>
        <v>12.42</v>
      </c>
      <c r="BD987" s="25">
        <f t="shared" si="320"/>
        <v>12.550600000000001</v>
      </c>
      <c r="BE987" t="s">
        <v>969</v>
      </c>
      <c r="BF987" s="55">
        <f t="shared" si="310"/>
        <v>0</v>
      </c>
      <c r="BG987" s="66"/>
      <c r="BH987" s="66"/>
      <c r="BI987" s="25"/>
      <c r="BJ987" s="25"/>
      <c r="BK987" s="20"/>
      <c r="BL987" s="24"/>
      <c r="BM987" s="25"/>
      <c r="BN987" s="25"/>
      <c r="BO987" s="25"/>
      <c r="BP987" s="126"/>
    </row>
    <row r="988" spans="1:68" hidden="1" x14ac:dyDescent="0.2">
      <c r="A988" s="56">
        <v>45455</v>
      </c>
      <c r="B988" s="60" t="s">
        <v>892</v>
      </c>
      <c r="C988" s="24" t="s">
        <v>1376</v>
      </c>
      <c r="D988" s="24" t="s">
        <v>398</v>
      </c>
      <c r="F988" s="74" t="s">
        <v>51</v>
      </c>
      <c r="G988" s="74" t="s">
        <v>14</v>
      </c>
      <c r="H988" s="24" t="s">
        <v>1377</v>
      </c>
      <c r="K988" s="24" t="s">
        <v>1378</v>
      </c>
      <c r="L988" s="122">
        <v>1</v>
      </c>
      <c r="M988" s="24" t="s">
        <v>73</v>
      </c>
      <c r="N988" s="60" t="s">
        <v>6</v>
      </c>
      <c r="R988" s="25">
        <v>5</v>
      </c>
      <c r="S988" s="93" t="s">
        <v>363</v>
      </c>
      <c r="T988" s="66" t="str">
        <f t="shared" si="312"/>
        <v>0.00</v>
      </c>
      <c r="U988" s="66">
        <f t="shared" si="313"/>
        <v>-1</v>
      </c>
      <c r="V988" s="66">
        <f t="shared" si="314"/>
        <v>183.66000000000003</v>
      </c>
      <c r="W988" s="66">
        <f t="shared" si="315"/>
        <v>2124.5</v>
      </c>
      <c r="X988" s="20">
        <f t="shared" si="316"/>
        <v>8.6448576135561325E-2</v>
      </c>
      <c r="Y988" s="67">
        <f t="shared" si="317"/>
        <v>1.8366000000000002</v>
      </c>
      <c r="Z988" s="68">
        <f t="shared" si="318"/>
        <v>18366.000000000004</v>
      </c>
      <c r="AA988" s="65" t="s">
        <v>52</v>
      </c>
      <c r="AU988" s="23" t="str">
        <f t="shared" si="308"/>
        <v/>
      </c>
      <c r="AV988" s="23" t="str">
        <f t="shared" si="309"/>
        <v/>
      </c>
      <c r="AW988" s="23" t="str">
        <f t="shared" si="311"/>
        <v/>
      </c>
      <c r="AX988" s="23">
        <f t="shared" si="319"/>
        <v>-1</v>
      </c>
      <c r="AY988" s="23" t="str">
        <f t="shared" si="321"/>
        <v/>
      </c>
      <c r="AZ988" s="23"/>
      <c r="BA988" s="25">
        <v>0</v>
      </c>
      <c r="BB988" s="25">
        <v>0</v>
      </c>
      <c r="BC988" s="25">
        <f t="shared" si="304"/>
        <v>-1</v>
      </c>
      <c r="BD988" s="25">
        <f>0.94*(BB988-1)+1</f>
        <v>6.0000000000000053E-2</v>
      </c>
      <c r="BE988" t="s">
        <v>970</v>
      </c>
      <c r="BF988" s="55">
        <f t="shared" si="310"/>
        <v>0</v>
      </c>
      <c r="BG988" s="66"/>
      <c r="BH988" s="66"/>
      <c r="BI988" s="25"/>
      <c r="BJ988" s="25"/>
      <c r="BK988" s="20"/>
      <c r="BL988" s="24"/>
      <c r="BM988" s="25"/>
      <c r="BN988" s="25"/>
      <c r="BO988" s="25"/>
      <c r="BP988" s="126"/>
    </row>
    <row r="989" spans="1:68" hidden="1" x14ac:dyDescent="0.2">
      <c r="A989" s="56">
        <v>45455</v>
      </c>
      <c r="B989" s="60" t="s">
        <v>892</v>
      </c>
      <c r="C989" s="24" t="s">
        <v>1373</v>
      </c>
      <c r="D989" s="24" t="s">
        <v>397</v>
      </c>
      <c r="F989" s="74" t="s">
        <v>51</v>
      </c>
      <c r="G989" s="74" t="s">
        <v>103</v>
      </c>
      <c r="H989" s="24" t="s">
        <v>124</v>
      </c>
      <c r="I989" s="24">
        <v>4</v>
      </c>
      <c r="J989" s="61" t="s">
        <v>90</v>
      </c>
      <c r="K989" s="26" t="s">
        <v>1371</v>
      </c>
      <c r="L989" s="122">
        <v>1</v>
      </c>
      <c r="M989" s="74" t="s">
        <v>105</v>
      </c>
      <c r="N989" s="60" t="s">
        <v>6</v>
      </c>
      <c r="R989" s="79">
        <v>9.5</v>
      </c>
      <c r="S989" s="65" t="s">
        <v>372</v>
      </c>
      <c r="T989" s="66">
        <f t="shared" si="312"/>
        <v>9.5</v>
      </c>
      <c r="U989" s="66">
        <f t="shared" si="313"/>
        <v>8.5</v>
      </c>
      <c r="V989" s="66">
        <f t="shared" si="314"/>
        <v>192.16000000000003</v>
      </c>
      <c r="W989" s="66">
        <f t="shared" si="315"/>
        <v>2125.5</v>
      </c>
      <c r="X989" s="20">
        <f t="shared" si="316"/>
        <v>9.0406963067513543E-2</v>
      </c>
      <c r="Y989" s="67">
        <f t="shared" si="317"/>
        <v>1.9216000000000002</v>
      </c>
      <c r="Z989" s="68">
        <f t="shared" si="318"/>
        <v>19216.000000000004</v>
      </c>
      <c r="AA989" s="65" t="s">
        <v>53</v>
      </c>
      <c r="AU989" s="23">
        <f t="shared" si="308"/>
        <v>8.5</v>
      </c>
      <c r="AV989" s="23" t="str">
        <f t="shared" si="309"/>
        <v/>
      </c>
      <c r="AW989" s="23" t="str">
        <f t="shared" si="311"/>
        <v/>
      </c>
      <c r="AX989" s="23" t="str">
        <f t="shared" si="319"/>
        <v/>
      </c>
      <c r="AY989" s="23" t="str">
        <f t="shared" si="321"/>
        <v/>
      </c>
      <c r="AZ989" s="23"/>
      <c r="BA989" s="25">
        <v>8</v>
      </c>
      <c r="BB989" s="25">
        <v>6.16</v>
      </c>
      <c r="BC989" s="25">
        <f t="shared" si="304"/>
        <v>5.16</v>
      </c>
      <c r="BD989" s="25">
        <f t="shared" ref="BD989:BD999" si="322">0.93*(BB989-1)+1</f>
        <v>5.7988</v>
      </c>
      <c r="BE989" t="s">
        <v>970</v>
      </c>
      <c r="BF989" s="55">
        <f t="shared" si="310"/>
        <v>0</v>
      </c>
      <c r="BG989" s="66"/>
      <c r="BH989" s="66"/>
      <c r="BI989" s="25"/>
      <c r="BJ989" s="25"/>
      <c r="BK989" s="20"/>
      <c r="BL989" s="24"/>
      <c r="BM989" s="25"/>
      <c r="BN989" s="25"/>
      <c r="BO989" s="25"/>
      <c r="BP989" s="126"/>
    </row>
    <row r="990" spans="1:68" hidden="1" x14ac:dyDescent="0.2">
      <c r="A990" s="56">
        <v>45458</v>
      </c>
      <c r="B990" s="60" t="s">
        <v>892</v>
      </c>
      <c r="C990" s="24" t="s">
        <v>870</v>
      </c>
      <c r="D990" s="24" t="s">
        <v>573</v>
      </c>
      <c r="F990" s="74" t="s">
        <v>51</v>
      </c>
      <c r="G990" s="74" t="s">
        <v>103</v>
      </c>
      <c r="H990" s="24" t="s">
        <v>351</v>
      </c>
      <c r="I990" s="24">
        <v>5</v>
      </c>
      <c r="J990" s="61" t="s">
        <v>95</v>
      </c>
      <c r="K990" s="24" t="s">
        <v>1380</v>
      </c>
      <c r="L990" s="122">
        <v>2</v>
      </c>
      <c r="M990" s="74" t="s">
        <v>105</v>
      </c>
      <c r="N990" s="60" t="s">
        <v>6</v>
      </c>
      <c r="R990" s="79">
        <v>16</v>
      </c>
      <c r="S990" s="65" t="s">
        <v>363</v>
      </c>
      <c r="T990" s="66" t="str">
        <f t="shared" si="312"/>
        <v>0.00</v>
      </c>
      <c r="U990" s="66">
        <f t="shared" si="313"/>
        <v>-2</v>
      </c>
      <c r="V990" s="66">
        <f t="shared" si="314"/>
        <v>190.16000000000003</v>
      </c>
      <c r="W990" s="66">
        <f t="shared" si="315"/>
        <v>2127.5</v>
      </c>
      <c r="X990" s="20">
        <f t="shared" si="316"/>
        <v>8.9381903642773222E-2</v>
      </c>
      <c r="Y990" s="67">
        <f t="shared" si="317"/>
        <v>1.9016000000000002</v>
      </c>
      <c r="Z990" s="68">
        <f t="shared" si="318"/>
        <v>19016.000000000004</v>
      </c>
      <c r="AA990" s="65" t="s">
        <v>52</v>
      </c>
      <c r="AU990" s="23">
        <f t="shared" si="308"/>
        <v>-2</v>
      </c>
      <c r="AV990" s="23" t="str">
        <f t="shared" si="309"/>
        <v/>
      </c>
      <c r="AW990" s="23" t="str">
        <f t="shared" si="311"/>
        <v/>
      </c>
      <c r="AX990" s="23" t="str">
        <f t="shared" si="319"/>
        <v/>
      </c>
      <c r="AY990" s="23" t="str">
        <f t="shared" si="321"/>
        <v/>
      </c>
      <c r="AZ990" s="23"/>
      <c r="BA990" s="25">
        <v>18.8</v>
      </c>
      <c r="BB990" s="25">
        <v>18</v>
      </c>
      <c r="BC990" s="25">
        <f t="shared" si="304"/>
        <v>34</v>
      </c>
      <c r="BD990" s="25">
        <f t="shared" si="322"/>
        <v>16.810000000000002</v>
      </c>
      <c r="BE990" t="s">
        <v>969</v>
      </c>
      <c r="BF990" s="55">
        <f t="shared" si="310"/>
        <v>0</v>
      </c>
      <c r="BG990" s="66"/>
      <c r="BH990" s="66"/>
      <c r="BI990" s="25"/>
      <c r="BJ990" s="25"/>
      <c r="BK990" s="20"/>
      <c r="BL990" s="24"/>
      <c r="BM990" s="25"/>
      <c r="BN990" s="25"/>
      <c r="BO990" s="25"/>
      <c r="BP990" s="126"/>
    </row>
    <row r="991" spans="1:68" hidden="1" x14ac:dyDescent="0.2">
      <c r="A991" s="56">
        <v>45458</v>
      </c>
      <c r="B991" s="60" t="s">
        <v>892</v>
      </c>
      <c r="C991" s="24" t="s">
        <v>870</v>
      </c>
      <c r="D991" s="24" t="s">
        <v>573</v>
      </c>
      <c r="F991" s="74" t="s">
        <v>51</v>
      </c>
      <c r="G991" s="74" t="s">
        <v>103</v>
      </c>
      <c r="H991" s="24" t="s">
        <v>351</v>
      </c>
      <c r="I991" s="24">
        <v>5</v>
      </c>
      <c r="J991" s="61" t="s">
        <v>95</v>
      </c>
      <c r="K991" s="24" t="s">
        <v>1380</v>
      </c>
      <c r="L991" s="122">
        <v>1</v>
      </c>
      <c r="M991" s="74" t="s">
        <v>105</v>
      </c>
      <c r="N991" s="60" t="s">
        <v>7</v>
      </c>
      <c r="R991" s="79">
        <v>3.7</v>
      </c>
      <c r="S991" s="65" t="s">
        <v>363</v>
      </c>
      <c r="T991" s="66" t="str">
        <f t="shared" si="312"/>
        <v>0.00</v>
      </c>
      <c r="U991" s="66">
        <f t="shared" si="313"/>
        <v>-1</v>
      </c>
      <c r="V991" s="66">
        <f t="shared" si="314"/>
        <v>189.16000000000003</v>
      </c>
      <c r="W991" s="66">
        <f t="shared" si="315"/>
        <v>2128.5</v>
      </c>
      <c r="X991" s="20">
        <f t="shared" si="316"/>
        <v>8.8870096311956789E-2</v>
      </c>
      <c r="Y991" s="67">
        <f t="shared" si="317"/>
        <v>1.8916000000000002</v>
      </c>
      <c r="Z991" s="68">
        <f t="shared" si="318"/>
        <v>18916.000000000004</v>
      </c>
      <c r="AA991" s="65" t="s">
        <v>52</v>
      </c>
      <c r="AU991" s="23">
        <f t="shared" si="308"/>
        <v>-1</v>
      </c>
      <c r="AV991" s="23" t="str">
        <f t="shared" si="309"/>
        <v/>
      </c>
      <c r="AW991" s="23" t="str">
        <f t="shared" si="311"/>
        <v/>
      </c>
      <c r="AX991" s="23" t="str">
        <f t="shared" si="319"/>
        <v/>
      </c>
      <c r="AY991" s="23" t="str">
        <f t="shared" si="321"/>
        <v/>
      </c>
      <c r="AZ991" s="23"/>
      <c r="BA991" s="25">
        <v>3.5</v>
      </c>
      <c r="BB991" s="25">
        <v>4.07</v>
      </c>
      <c r="BC991" s="25">
        <f t="shared" si="304"/>
        <v>3.0700000000000003</v>
      </c>
      <c r="BD991" s="25">
        <f t="shared" si="322"/>
        <v>3.8551000000000002</v>
      </c>
      <c r="BE991" t="s">
        <v>969</v>
      </c>
      <c r="BF991" s="55">
        <f t="shared" si="310"/>
        <v>0</v>
      </c>
      <c r="BG991" s="66"/>
      <c r="BH991" s="66"/>
      <c r="BI991" s="25"/>
      <c r="BJ991" s="25"/>
      <c r="BK991" s="20"/>
      <c r="BL991" s="24"/>
      <c r="BM991" s="25"/>
      <c r="BN991" s="25"/>
      <c r="BO991" s="25"/>
      <c r="BP991" s="126"/>
    </row>
    <row r="992" spans="1:68" hidden="1" x14ac:dyDescent="0.2">
      <c r="A992" s="56">
        <v>45458</v>
      </c>
      <c r="B992" s="60" t="s">
        <v>892</v>
      </c>
      <c r="C992" s="24" t="s">
        <v>1379</v>
      </c>
      <c r="D992" s="24" t="s">
        <v>573</v>
      </c>
      <c r="F992" s="74" t="s">
        <v>51</v>
      </c>
      <c r="G992" s="74" t="s">
        <v>103</v>
      </c>
      <c r="H992" s="24" t="s">
        <v>57</v>
      </c>
      <c r="I992" s="24">
        <v>3</v>
      </c>
      <c r="J992" s="61" t="s">
        <v>159</v>
      </c>
      <c r="K992" s="24" t="s">
        <v>1381</v>
      </c>
      <c r="L992" s="122">
        <v>2</v>
      </c>
      <c r="M992" s="74" t="s">
        <v>105</v>
      </c>
      <c r="N992" s="60" t="s">
        <v>6</v>
      </c>
      <c r="R992" s="79">
        <v>13</v>
      </c>
      <c r="S992" s="65" t="s">
        <v>363</v>
      </c>
      <c r="T992" s="66" t="str">
        <f t="shared" si="312"/>
        <v>0.00</v>
      </c>
      <c r="U992" s="66">
        <f t="shared" si="313"/>
        <v>-2</v>
      </c>
      <c r="V992" s="66">
        <f t="shared" si="314"/>
        <v>187.16000000000003</v>
      </c>
      <c r="W992" s="66">
        <f t="shared" si="315"/>
        <v>2130.5</v>
      </c>
      <c r="X992" s="20">
        <f t="shared" si="316"/>
        <v>8.7847923022764618E-2</v>
      </c>
      <c r="Y992" s="67">
        <f t="shared" si="317"/>
        <v>1.8716000000000002</v>
      </c>
      <c r="Z992" s="68">
        <f t="shared" si="318"/>
        <v>18716.000000000004</v>
      </c>
      <c r="AA992" s="65" t="s">
        <v>52</v>
      </c>
      <c r="AU992" s="23">
        <f t="shared" si="308"/>
        <v>-2</v>
      </c>
      <c r="AV992" s="23" t="str">
        <f t="shared" si="309"/>
        <v/>
      </c>
      <c r="AW992" s="23" t="str">
        <f t="shared" si="311"/>
        <v/>
      </c>
      <c r="AX992" s="23" t="str">
        <f t="shared" si="319"/>
        <v/>
      </c>
      <c r="AY992" s="23" t="str">
        <f t="shared" si="321"/>
        <v/>
      </c>
      <c r="AZ992" s="23"/>
      <c r="BA992" s="25">
        <v>12.1</v>
      </c>
      <c r="BB992" s="25">
        <v>13</v>
      </c>
      <c r="BC992" s="25">
        <f t="shared" si="304"/>
        <v>24</v>
      </c>
      <c r="BD992" s="25">
        <f t="shared" si="322"/>
        <v>12.16</v>
      </c>
      <c r="BE992" t="s">
        <v>969</v>
      </c>
      <c r="BF992" s="55">
        <f t="shared" si="310"/>
        <v>0</v>
      </c>
      <c r="BG992" s="66"/>
      <c r="BH992" s="66"/>
      <c r="BI992" s="25"/>
      <c r="BJ992" s="25"/>
      <c r="BK992" s="20"/>
      <c r="BL992" s="24"/>
      <c r="BM992" s="25"/>
      <c r="BN992" s="25"/>
      <c r="BO992" s="25"/>
      <c r="BP992" s="126"/>
    </row>
    <row r="993" spans="1:68" hidden="1" x14ac:dyDescent="0.2">
      <c r="A993" s="56">
        <v>45458</v>
      </c>
      <c r="B993" s="60" t="s">
        <v>892</v>
      </c>
      <c r="C993" s="24" t="s">
        <v>1379</v>
      </c>
      <c r="D993" s="24" t="s">
        <v>573</v>
      </c>
      <c r="F993" s="74" t="s">
        <v>51</v>
      </c>
      <c r="G993" s="74" t="s">
        <v>103</v>
      </c>
      <c r="H993" s="24" t="s">
        <v>57</v>
      </c>
      <c r="I993" s="24">
        <v>3</v>
      </c>
      <c r="J993" s="61" t="s">
        <v>159</v>
      </c>
      <c r="K993" s="24" t="s">
        <v>1381</v>
      </c>
      <c r="L993" s="122">
        <v>1</v>
      </c>
      <c r="M993" s="74" t="s">
        <v>105</v>
      </c>
      <c r="N993" s="60" t="s">
        <v>7</v>
      </c>
      <c r="R993" s="79">
        <v>2.9</v>
      </c>
      <c r="S993" s="65" t="s">
        <v>363</v>
      </c>
      <c r="T993" s="66" t="str">
        <f t="shared" si="312"/>
        <v>0.00</v>
      </c>
      <c r="U993" s="66">
        <f t="shared" si="313"/>
        <v>-1</v>
      </c>
      <c r="V993" s="66">
        <f t="shared" si="314"/>
        <v>186.16000000000003</v>
      </c>
      <c r="W993" s="66">
        <f t="shared" si="315"/>
        <v>2131.5</v>
      </c>
      <c r="X993" s="20">
        <f t="shared" si="316"/>
        <v>8.7337555711939963E-2</v>
      </c>
      <c r="Y993" s="67">
        <f t="shared" si="317"/>
        <v>1.8616000000000001</v>
      </c>
      <c r="Z993" s="68">
        <f t="shared" si="318"/>
        <v>18616.000000000004</v>
      </c>
      <c r="AA993" s="65" t="s">
        <v>52</v>
      </c>
      <c r="AU993" s="23">
        <f t="shared" si="308"/>
        <v>-1</v>
      </c>
      <c r="AV993" s="23" t="str">
        <f t="shared" si="309"/>
        <v/>
      </c>
      <c r="AW993" s="23" t="str">
        <f t="shared" si="311"/>
        <v/>
      </c>
      <c r="AX993" s="23" t="str">
        <f t="shared" si="319"/>
        <v/>
      </c>
      <c r="AY993" s="23" t="str">
        <f t="shared" si="321"/>
        <v/>
      </c>
      <c r="AZ993" s="23"/>
      <c r="BA993" s="25">
        <v>2.6</v>
      </c>
      <c r="BB993" s="25">
        <v>2.58</v>
      </c>
      <c r="BC993" s="25">
        <f t="shared" si="304"/>
        <v>1.58</v>
      </c>
      <c r="BD993" s="25">
        <f t="shared" si="322"/>
        <v>2.4694000000000003</v>
      </c>
      <c r="BE993" t="s">
        <v>969</v>
      </c>
      <c r="BF993" s="55">
        <f t="shared" si="310"/>
        <v>0</v>
      </c>
      <c r="BG993" s="66"/>
      <c r="BH993" s="66"/>
      <c r="BI993" s="25"/>
      <c r="BJ993" s="25"/>
      <c r="BK993" s="20"/>
      <c r="BL993" s="24"/>
      <c r="BM993" s="25"/>
      <c r="BN993" s="25"/>
      <c r="BO993" s="25"/>
      <c r="BP993" s="126"/>
    </row>
    <row r="994" spans="1:68" hidden="1" x14ac:dyDescent="0.2">
      <c r="A994" s="56">
        <v>45458</v>
      </c>
      <c r="B994" s="60" t="s">
        <v>892</v>
      </c>
      <c r="C994" s="24" t="s">
        <v>1382</v>
      </c>
      <c r="D994" s="24" t="s">
        <v>573</v>
      </c>
      <c r="F994" s="74" t="s">
        <v>51</v>
      </c>
      <c r="G994" s="74" t="s">
        <v>121</v>
      </c>
      <c r="H994" s="24" t="s">
        <v>528</v>
      </c>
      <c r="I994" s="24">
        <v>6</v>
      </c>
      <c r="J994" s="61" t="s">
        <v>80</v>
      </c>
      <c r="K994" s="24" t="s">
        <v>1383</v>
      </c>
      <c r="L994" s="122">
        <v>3</v>
      </c>
      <c r="M994" s="74" t="s">
        <v>105</v>
      </c>
      <c r="N994" s="60" t="s">
        <v>6</v>
      </c>
      <c r="R994" s="79">
        <v>2.8</v>
      </c>
      <c r="S994" s="65" t="s">
        <v>363</v>
      </c>
      <c r="T994" s="66" t="str">
        <f t="shared" si="312"/>
        <v>0.00</v>
      </c>
      <c r="U994" s="66">
        <f t="shared" si="313"/>
        <v>-3</v>
      </c>
      <c r="V994" s="66">
        <f t="shared" si="314"/>
        <v>183.16000000000003</v>
      </c>
      <c r="W994" s="66">
        <f t="shared" si="315"/>
        <v>2134.5</v>
      </c>
      <c r="X994" s="20">
        <f t="shared" si="316"/>
        <v>8.5809323026469916E-2</v>
      </c>
      <c r="Y994" s="67">
        <f t="shared" si="317"/>
        <v>1.8316000000000003</v>
      </c>
      <c r="Z994" s="68">
        <f t="shared" si="318"/>
        <v>18316.000000000004</v>
      </c>
      <c r="AA994" s="65" t="s">
        <v>52</v>
      </c>
      <c r="AU994" s="23" t="str">
        <f t="shared" si="308"/>
        <v/>
      </c>
      <c r="AV994" s="23">
        <f t="shared" si="309"/>
        <v>-3</v>
      </c>
      <c r="AW994" s="23" t="str">
        <f t="shared" si="311"/>
        <v/>
      </c>
      <c r="AX994" s="23" t="str">
        <f t="shared" si="319"/>
        <v/>
      </c>
      <c r="AY994" s="23" t="str">
        <f t="shared" si="321"/>
        <v/>
      </c>
      <c r="AZ994" s="23" t="s">
        <v>720</v>
      </c>
      <c r="BA994" s="25">
        <v>0</v>
      </c>
      <c r="BB994" s="25">
        <v>3.25</v>
      </c>
      <c r="BC994" s="25">
        <f t="shared" si="304"/>
        <v>6.75</v>
      </c>
      <c r="BD994" s="25">
        <f t="shared" si="322"/>
        <v>3.0925000000000002</v>
      </c>
      <c r="BE994" t="s">
        <v>970</v>
      </c>
      <c r="BF994" s="55">
        <f t="shared" si="310"/>
        <v>0</v>
      </c>
      <c r="BG994" s="66"/>
      <c r="BH994" s="66"/>
      <c r="BI994" s="25"/>
      <c r="BJ994" s="25"/>
      <c r="BK994" s="20"/>
      <c r="BL994" s="24"/>
      <c r="BM994" s="25"/>
      <c r="BN994" s="25"/>
      <c r="BO994" s="25"/>
      <c r="BP994" s="126"/>
    </row>
    <row r="995" spans="1:68" hidden="1" x14ac:dyDescent="0.2">
      <c r="A995" s="56">
        <v>45459</v>
      </c>
      <c r="B995" s="60" t="s">
        <v>892</v>
      </c>
      <c r="C995" s="24" t="s">
        <v>1063</v>
      </c>
      <c r="D995" s="24" t="s">
        <v>577</v>
      </c>
      <c r="F995" s="74" t="s">
        <v>51</v>
      </c>
      <c r="G995" s="74" t="s">
        <v>103</v>
      </c>
      <c r="H995" s="24" t="s">
        <v>1384</v>
      </c>
      <c r="I995" s="24">
        <v>2</v>
      </c>
      <c r="J995" s="61" t="s">
        <v>84</v>
      </c>
      <c r="K995" s="24" t="s">
        <v>1385</v>
      </c>
      <c r="L995" s="122">
        <v>1</v>
      </c>
      <c r="M995" s="74" t="s">
        <v>931</v>
      </c>
      <c r="N995" s="60" t="s">
        <v>6</v>
      </c>
      <c r="R995" s="79">
        <v>4.5</v>
      </c>
      <c r="S995" s="65" t="s">
        <v>363</v>
      </c>
      <c r="T995" s="66" t="str">
        <f t="shared" si="312"/>
        <v>0.00</v>
      </c>
      <c r="U995" s="66">
        <f t="shared" si="313"/>
        <v>-1</v>
      </c>
      <c r="V995" s="66">
        <f t="shared" si="314"/>
        <v>182.16000000000003</v>
      </c>
      <c r="W995" s="66">
        <f t="shared" si="315"/>
        <v>2135.5</v>
      </c>
      <c r="X995" s="20">
        <f t="shared" si="316"/>
        <v>8.5300866307656292E-2</v>
      </c>
      <c r="Y995" s="67">
        <f t="shared" si="317"/>
        <v>1.8216000000000003</v>
      </c>
      <c r="Z995" s="68">
        <f t="shared" si="318"/>
        <v>18216.000000000004</v>
      </c>
      <c r="AA995" s="65" t="s">
        <v>52</v>
      </c>
      <c r="AU995" s="23">
        <f t="shared" si="308"/>
        <v>-1</v>
      </c>
      <c r="AV995" s="23" t="str">
        <f t="shared" si="309"/>
        <v/>
      </c>
      <c r="AW995" s="23" t="str">
        <f t="shared" si="311"/>
        <v/>
      </c>
      <c r="AX995" s="23" t="str">
        <f t="shared" si="319"/>
        <v/>
      </c>
      <c r="AY995" s="23" t="str">
        <f t="shared" si="321"/>
        <v/>
      </c>
      <c r="AZ995" s="23"/>
      <c r="BA995" s="25">
        <v>5</v>
      </c>
      <c r="BB995" s="25">
        <v>5</v>
      </c>
      <c r="BC995" s="25">
        <f t="shared" si="304"/>
        <v>4</v>
      </c>
      <c r="BD995" s="25">
        <f t="shared" si="322"/>
        <v>4.7200000000000006</v>
      </c>
      <c r="BE995" t="s">
        <v>970</v>
      </c>
      <c r="BF995" s="55">
        <f t="shared" si="310"/>
        <v>0</v>
      </c>
      <c r="BG995" s="66"/>
      <c r="BH995" s="66"/>
      <c r="BI995" s="25"/>
      <c r="BJ995" s="25"/>
      <c r="BK995" s="20"/>
      <c r="BL995" s="24"/>
      <c r="BM995" s="25"/>
      <c r="BN995" s="25"/>
      <c r="BO995" s="25"/>
      <c r="BP995" s="126"/>
    </row>
    <row r="996" spans="1:68" hidden="1" x14ac:dyDescent="0.2">
      <c r="A996" s="56">
        <v>45459</v>
      </c>
      <c r="B996" s="60" t="s">
        <v>892</v>
      </c>
      <c r="C996" s="24" t="s">
        <v>1386</v>
      </c>
      <c r="D996" s="24" t="s">
        <v>577</v>
      </c>
      <c r="F996" s="74" t="s">
        <v>51</v>
      </c>
      <c r="G996" s="74" t="s">
        <v>103</v>
      </c>
      <c r="H996" s="24" t="s">
        <v>122</v>
      </c>
      <c r="I996" s="24">
        <v>9</v>
      </c>
      <c r="J996" s="61" t="s">
        <v>84</v>
      </c>
      <c r="K996" s="26" t="s">
        <v>1387</v>
      </c>
      <c r="L996" s="122">
        <v>2</v>
      </c>
      <c r="M996" s="74" t="s">
        <v>105</v>
      </c>
      <c r="N996" s="60" t="s">
        <v>7</v>
      </c>
      <c r="R996" s="79">
        <v>2.8</v>
      </c>
      <c r="S996" s="65" t="s">
        <v>372</v>
      </c>
      <c r="T996" s="66">
        <f t="shared" si="312"/>
        <v>5.6</v>
      </c>
      <c r="U996" s="66">
        <f t="shared" si="313"/>
        <v>3.5999999999999996</v>
      </c>
      <c r="V996" s="66">
        <f t="shared" si="314"/>
        <v>185.76000000000002</v>
      </c>
      <c r="W996" s="66">
        <f t="shared" si="315"/>
        <v>2137.5</v>
      </c>
      <c r="X996" s="20">
        <f t="shared" si="316"/>
        <v>8.6905263157894749E-2</v>
      </c>
      <c r="Y996" s="67">
        <f t="shared" si="317"/>
        <v>1.8576000000000001</v>
      </c>
      <c r="Z996" s="68">
        <f t="shared" si="318"/>
        <v>18576.000000000004</v>
      </c>
      <c r="AA996" s="65" t="s">
        <v>53</v>
      </c>
      <c r="AU996" s="23">
        <f t="shared" si="308"/>
        <v>3.5999999999999996</v>
      </c>
      <c r="AV996" s="23" t="str">
        <f t="shared" si="309"/>
        <v/>
      </c>
      <c r="AW996" s="23" t="str">
        <f t="shared" si="311"/>
        <v/>
      </c>
      <c r="AX996" s="23" t="str">
        <f t="shared" si="319"/>
        <v/>
      </c>
      <c r="AY996" s="23" t="str">
        <f t="shared" si="321"/>
        <v/>
      </c>
      <c r="AZ996" s="23"/>
      <c r="BA996" s="25">
        <v>2.1</v>
      </c>
      <c r="BB996" s="25">
        <v>2.74</v>
      </c>
      <c r="BC996" s="25">
        <f t="shared" ref="BC996:BC1059" si="323">((BB996*(L996))-(L996))</f>
        <v>3.4800000000000004</v>
      </c>
      <c r="BD996" s="25">
        <f t="shared" si="322"/>
        <v>2.6182000000000003</v>
      </c>
      <c r="BE996" t="s">
        <v>970</v>
      </c>
      <c r="BF996" s="55">
        <f t="shared" si="310"/>
        <v>0</v>
      </c>
      <c r="BG996" s="66"/>
      <c r="BH996" s="66"/>
      <c r="BI996" s="25"/>
      <c r="BJ996" s="25"/>
      <c r="BK996" s="20"/>
      <c r="BL996" s="24"/>
      <c r="BM996" s="25"/>
      <c r="BN996" s="25"/>
      <c r="BO996" s="25"/>
      <c r="BP996" s="126"/>
    </row>
    <row r="997" spans="1:68" hidden="1" x14ac:dyDescent="0.2">
      <c r="A997" s="56">
        <v>45459</v>
      </c>
      <c r="B997" s="60" t="s">
        <v>892</v>
      </c>
      <c r="C997" s="24" t="s">
        <v>1386</v>
      </c>
      <c r="D997" s="24" t="s">
        <v>577</v>
      </c>
      <c r="F997" s="74" t="s">
        <v>51</v>
      </c>
      <c r="G997" s="74" t="s">
        <v>103</v>
      </c>
      <c r="H997" s="24" t="s">
        <v>122</v>
      </c>
      <c r="I997" s="24">
        <v>9</v>
      </c>
      <c r="J997" s="61" t="s">
        <v>84</v>
      </c>
      <c r="K997" s="26" t="s">
        <v>1387</v>
      </c>
      <c r="L997" s="122">
        <v>1</v>
      </c>
      <c r="M997" s="74" t="s">
        <v>105</v>
      </c>
      <c r="N997" s="60" t="s">
        <v>6</v>
      </c>
      <c r="R997" s="79">
        <v>9.5</v>
      </c>
      <c r="S997" s="65" t="s">
        <v>372</v>
      </c>
      <c r="T997" s="66">
        <f t="shared" si="312"/>
        <v>9.5</v>
      </c>
      <c r="U997" s="66">
        <f t="shared" si="313"/>
        <v>8.5</v>
      </c>
      <c r="V997" s="66">
        <f t="shared" si="314"/>
        <v>194.26000000000002</v>
      </c>
      <c r="W997" s="66">
        <f t="shared" si="315"/>
        <v>2138.5</v>
      </c>
      <c r="X997" s="20">
        <f t="shared" si="316"/>
        <v>9.0839373392564884E-2</v>
      </c>
      <c r="Y997" s="67">
        <f t="shared" si="317"/>
        <v>1.9426000000000001</v>
      </c>
      <c r="Z997" s="68">
        <f t="shared" si="318"/>
        <v>19426.000000000004</v>
      </c>
      <c r="AA997" s="65" t="s">
        <v>53</v>
      </c>
      <c r="AU997" s="23">
        <f t="shared" si="308"/>
        <v>8.5</v>
      </c>
      <c r="AV997" s="23" t="str">
        <f t="shared" si="309"/>
        <v/>
      </c>
      <c r="AW997" s="23" t="str">
        <f t="shared" si="311"/>
        <v/>
      </c>
      <c r="AX997" s="23" t="str">
        <f t="shared" si="319"/>
        <v/>
      </c>
      <c r="AY997" s="23" t="str">
        <f t="shared" si="321"/>
        <v/>
      </c>
      <c r="AZ997" s="23"/>
      <c r="BA997" s="25">
        <v>8.6</v>
      </c>
      <c r="BB997" s="25">
        <v>7.8</v>
      </c>
      <c r="BC997" s="25">
        <f t="shared" si="323"/>
        <v>6.8</v>
      </c>
      <c r="BD997" s="25">
        <f t="shared" si="322"/>
        <v>7.3239999999999998</v>
      </c>
      <c r="BE997" t="s">
        <v>970</v>
      </c>
      <c r="BF997" s="55">
        <f t="shared" si="310"/>
        <v>0</v>
      </c>
      <c r="BG997" s="66"/>
      <c r="BH997" s="66"/>
      <c r="BI997" s="25"/>
      <c r="BJ997" s="25"/>
      <c r="BK997" s="20"/>
      <c r="BL997" s="24"/>
      <c r="BM997" s="25"/>
      <c r="BN997" s="25"/>
      <c r="BO997" s="25"/>
      <c r="BP997" s="126"/>
    </row>
    <row r="998" spans="1:68" hidden="1" x14ac:dyDescent="0.2">
      <c r="A998" s="56">
        <v>45460</v>
      </c>
      <c r="B998" s="60" t="s">
        <v>892</v>
      </c>
      <c r="C998" s="24" t="s">
        <v>1388</v>
      </c>
      <c r="D998" s="24" t="s">
        <v>621</v>
      </c>
      <c r="F998" s="74" t="s">
        <v>51</v>
      </c>
      <c r="G998" s="74" t="s">
        <v>103</v>
      </c>
      <c r="H998" s="24" t="s">
        <v>1033</v>
      </c>
      <c r="I998" s="24">
        <v>2</v>
      </c>
      <c r="J998" s="61" t="s">
        <v>90</v>
      </c>
      <c r="K998" s="24" t="s">
        <v>1389</v>
      </c>
      <c r="L998" s="122">
        <v>1</v>
      </c>
      <c r="M998" s="74" t="s">
        <v>105</v>
      </c>
      <c r="N998" s="60" t="s">
        <v>6</v>
      </c>
      <c r="R998" s="79">
        <v>25.22</v>
      </c>
      <c r="S998" s="65" t="s">
        <v>363</v>
      </c>
      <c r="T998" s="66" t="str">
        <f t="shared" si="312"/>
        <v>0.00</v>
      </c>
      <c r="U998" s="66">
        <f t="shared" si="313"/>
        <v>-1</v>
      </c>
      <c r="V998" s="66">
        <f t="shared" si="314"/>
        <v>193.26000000000002</v>
      </c>
      <c r="W998" s="66">
        <f t="shared" si="315"/>
        <v>2139.5</v>
      </c>
      <c r="X998" s="20">
        <f t="shared" si="316"/>
        <v>9.0329516242112648E-2</v>
      </c>
      <c r="Y998" s="67">
        <f t="shared" si="317"/>
        <v>1.9326000000000001</v>
      </c>
      <c r="Z998" s="68">
        <f t="shared" si="318"/>
        <v>19326.000000000004</v>
      </c>
      <c r="AA998" s="65" t="s">
        <v>52</v>
      </c>
      <c r="AU998" s="23">
        <f t="shared" si="308"/>
        <v>-1</v>
      </c>
      <c r="AV998" s="23" t="str">
        <f t="shared" si="309"/>
        <v/>
      </c>
      <c r="AW998" s="23" t="str">
        <f t="shared" si="311"/>
        <v/>
      </c>
      <c r="AX998" s="23" t="str">
        <f t="shared" si="319"/>
        <v/>
      </c>
      <c r="AY998" s="23" t="str">
        <f t="shared" si="321"/>
        <v/>
      </c>
      <c r="AZ998" s="23"/>
      <c r="BA998" s="25">
        <v>14.5</v>
      </c>
      <c r="BB998" s="25">
        <v>13.18</v>
      </c>
      <c r="BC998" s="25">
        <f t="shared" si="323"/>
        <v>12.18</v>
      </c>
      <c r="BD998" s="25">
        <f t="shared" si="322"/>
        <v>12.327400000000001</v>
      </c>
      <c r="BE998" t="s">
        <v>970</v>
      </c>
      <c r="BF998" s="55">
        <f t="shared" si="310"/>
        <v>0</v>
      </c>
      <c r="BG998" s="66"/>
      <c r="BH998" s="66"/>
      <c r="BI998" s="25"/>
      <c r="BJ998" s="25"/>
      <c r="BK998" s="20"/>
      <c r="BL998" s="24"/>
      <c r="BM998" s="25"/>
      <c r="BN998" s="25"/>
      <c r="BO998" s="25"/>
      <c r="BP998" s="126"/>
    </row>
    <row r="999" spans="1:68" hidden="1" x14ac:dyDescent="0.2">
      <c r="A999" s="56">
        <v>45460</v>
      </c>
      <c r="B999" s="60" t="s">
        <v>892</v>
      </c>
      <c r="C999" s="24" t="s">
        <v>1388</v>
      </c>
      <c r="D999" s="24" t="s">
        <v>621</v>
      </c>
      <c r="F999" s="74" t="s">
        <v>51</v>
      </c>
      <c r="G999" s="74" t="s">
        <v>103</v>
      </c>
      <c r="H999" s="24" t="s">
        <v>1033</v>
      </c>
      <c r="I999" s="24">
        <v>2</v>
      </c>
      <c r="J999" s="61" t="s">
        <v>90</v>
      </c>
      <c r="K999" s="24" t="s">
        <v>1389</v>
      </c>
      <c r="L999" s="122">
        <v>2</v>
      </c>
      <c r="M999" s="74" t="s">
        <v>105</v>
      </c>
      <c r="N999" s="60" t="s">
        <v>7</v>
      </c>
      <c r="R999" s="79">
        <v>4.8499999999999996</v>
      </c>
      <c r="S999" s="65" t="s">
        <v>363</v>
      </c>
      <c r="T999" s="66" t="str">
        <f t="shared" si="312"/>
        <v>0.00</v>
      </c>
      <c r="U999" s="66">
        <f t="shared" si="313"/>
        <v>-2</v>
      </c>
      <c r="V999" s="66">
        <f t="shared" si="314"/>
        <v>191.26000000000002</v>
      </c>
      <c r="W999" s="66">
        <f t="shared" si="315"/>
        <v>2141.5</v>
      </c>
      <c r="X999" s="20">
        <f t="shared" si="316"/>
        <v>8.9311230445949116E-2</v>
      </c>
      <c r="Y999" s="67">
        <f t="shared" si="317"/>
        <v>1.9126000000000003</v>
      </c>
      <c r="Z999" s="68">
        <f t="shared" si="318"/>
        <v>19126.000000000004</v>
      </c>
      <c r="AA999" s="65" t="s">
        <v>52</v>
      </c>
      <c r="AU999" s="23">
        <f t="shared" si="308"/>
        <v>-2</v>
      </c>
      <c r="AV999" s="23" t="str">
        <f t="shared" si="309"/>
        <v/>
      </c>
      <c r="AW999" s="23" t="str">
        <f t="shared" si="311"/>
        <v/>
      </c>
      <c r="AX999" s="23" t="str">
        <f t="shared" si="319"/>
        <v/>
      </c>
      <c r="AY999" s="23" t="str">
        <f t="shared" si="321"/>
        <v/>
      </c>
      <c r="AZ999" s="23"/>
      <c r="BA999" s="25">
        <v>2.7</v>
      </c>
      <c r="BB999" s="25">
        <v>3.13</v>
      </c>
      <c r="BC999" s="25">
        <f t="shared" si="323"/>
        <v>4.26</v>
      </c>
      <c r="BD999" s="25">
        <f t="shared" si="322"/>
        <v>2.9809000000000001</v>
      </c>
      <c r="BE999" t="s">
        <v>970</v>
      </c>
      <c r="BF999" s="55">
        <f t="shared" si="310"/>
        <v>0</v>
      </c>
      <c r="BG999" s="66"/>
      <c r="BH999" s="66"/>
      <c r="BI999" s="25"/>
      <c r="BJ999" s="25"/>
      <c r="BK999" s="20"/>
      <c r="BL999" s="24"/>
      <c r="BM999" s="25"/>
      <c r="BN999" s="25"/>
      <c r="BO999" s="25"/>
      <c r="BP999" s="126"/>
    </row>
    <row r="1000" spans="1:68" hidden="1" x14ac:dyDescent="0.2">
      <c r="A1000" s="56">
        <v>45460</v>
      </c>
      <c r="B1000" s="60" t="s">
        <v>892</v>
      </c>
      <c r="C1000" s="24" t="s">
        <v>1395</v>
      </c>
      <c r="D1000" s="24" t="s">
        <v>621</v>
      </c>
      <c r="F1000" s="74" t="s">
        <v>51</v>
      </c>
      <c r="G1000" s="74" t="s">
        <v>14</v>
      </c>
      <c r="H1000" s="24" t="s">
        <v>1396</v>
      </c>
      <c r="J1000" s="61"/>
      <c r="K1000" s="24" t="s">
        <v>1397</v>
      </c>
      <c r="L1000" s="122">
        <v>0.5</v>
      </c>
      <c r="M1000" s="74" t="s">
        <v>105</v>
      </c>
      <c r="N1000" s="60" t="s">
        <v>6</v>
      </c>
      <c r="R1000" s="79">
        <v>81</v>
      </c>
      <c r="S1000" s="65" t="s">
        <v>363</v>
      </c>
      <c r="T1000" s="66" t="str">
        <f t="shared" si="312"/>
        <v>0.00</v>
      </c>
      <c r="U1000" s="66">
        <f t="shared" si="313"/>
        <v>-0.5</v>
      </c>
      <c r="V1000" s="66">
        <f t="shared" si="314"/>
        <v>190.76000000000002</v>
      </c>
      <c r="W1000" s="66">
        <f t="shared" si="315"/>
        <v>2142</v>
      </c>
      <c r="X1000" s="20">
        <f t="shared" si="316"/>
        <v>8.9056956115779656E-2</v>
      </c>
      <c r="Y1000" s="67">
        <f t="shared" si="317"/>
        <v>1.9076000000000002</v>
      </c>
      <c r="Z1000" s="68">
        <f t="shared" si="318"/>
        <v>19076.000000000004</v>
      </c>
      <c r="AA1000" s="65" t="s">
        <v>52</v>
      </c>
      <c r="AU1000" s="23" t="str">
        <f t="shared" si="308"/>
        <v/>
      </c>
      <c r="AV1000" s="23" t="str">
        <f t="shared" si="309"/>
        <v/>
      </c>
      <c r="AW1000" s="23" t="str">
        <f t="shared" si="311"/>
        <v/>
      </c>
      <c r="AX1000" s="23">
        <f t="shared" si="319"/>
        <v>-0.5</v>
      </c>
      <c r="AY1000" s="23" t="str">
        <f t="shared" si="321"/>
        <v/>
      </c>
      <c r="AZ1000" s="23"/>
      <c r="BA1000" s="25">
        <v>0</v>
      </c>
      <c r="BB1000" s="25">
        <v>0</v>
      </c>
      <c r="BC1000" s="25">
        <f t="shared" si="323"/>
        <v>-0.5</v>
      </c>
      <c r="BD1000" s="25">
        <f>0.94*(BB1000-1)+1</f>
        <v>6.0000000000000053E-2</v>
      </c>
      <c r="BE1000" t="s">
        <v>969</v>
      </c>
      <c r="BF1000" s="55">
        <f t="shared" si="310"/>
        <v>0</v>
      </c>
      <c r="BG1000" s="66"/>
      <c r="BH1000" s="66"/>
      <c r="BI1000" s="25"/>
      <c r="BJ1000" s="25"/>
      <c r="BK1000" s="20"/>
      <c r="BL1000" s="24"/>
      <c r="BM1000" s="25"/>
      <c r="BN1000" s="25"/>
      <c r="BO1000" s="25"/>
      <c r="BP1000" s="126"/>
    </row>
    <row r="1001" spans="1:68" hidden="1" x14ac:dyDescent="0.2">
      <c r="A1001" s="56">
        <v>45460</v>
      </c>
      <c r="B1001" s="60" t="s">
        <v>892</v>
      </c>
      <c r="C1001" s="24" t="s">
        <v>1395</v>
      </c>
      <c r="D1001" s="24" t="s">
        <v>621</v>
      </c>
      <c r="F1001" s="74" t="s">
        <v>51</v>
      </c>
      <c r="G1001" s="74" t="s">
        <v>14</v>
      </c>
      <c r="H1001" s="24" t="s">
        <v>1396</v>
      </c>
      <c r="J1001" s="61"/>
      <c r="K1001" s="26" t="s">
        <v>1398</v>
      </c>
      <c r="L1001" s="122">
        <v>1</v>
      </c>
      <c r="M1001" s="74" t="s">
        <v>105</v>
      </c>
      <c r="N1001" s="60" t="s">
        <v>6</v>
      </c>
      <c r="R1001" s="79">
        <v>7.5</v>
      </c>
      <c r="S1001" s="65" t="s">
        <v>372</v>
      </c>
      <c r="T1001" s="66">
        <f t="shared" si="312"/>
        <v>7.5</v>
      </c>
      <c r="U1001" s="66">
        <f t="shared" si="313"/>
        <v>6.5</v>
      </c>
      <c r="V1001" s="66">
        <f t="shared" si="314"/>
        <v>197.26000000000002</v>
      </c>
      <c r="W1001" s="66">
        <f t="shared" si="315"/>
        <v>2143</v>
      </c>
      <c r="X1001" s="20">
        <f t="shared" si="316"/>
        <v>9.2048530097993478E-2</v>
      </c>
      <c r="Y1001" s="67">
        <f t="shared" si="317"/>
        <v>1.9726000000000001</v>
      </c>
      <c r="Z1001" s="68">
        <f t="shared" si="318"/>
        <v>19726.000000000004</v>
      </c>
      <c r="AA1001" s="65" t="s">
        <v>53</v>
      </c>
      <c r="AU1001" s="23" t="str">
        <f t="shared" si="308"/>
        <v/>
      </c>
      <c r="AV1001" s="23" t="str">
        <f t="shared" si="309"/>
        <v/>
      </c>
      <c r="AW1001" s="23" t="str">
        <f t="shared" si="311"/>
        <v/>
      </c>
      <c r="AX1001" s="23">
        <f t="shared" si="319"/>
        <v>6.5</v>
      </c>
      <c r="AY1001" s="23" t="str">
        <f t="shared" si="321"/>
        <v/>
      </c>
      <c r="AZ1001" s="23"/>
      <c r="BA1001" s="25">
        <v>0</v>
      </c>
      <c r="BB1001" s="25">
        <v>0</v>
      </c>
      <c r="BC1001" s="25">
        <f t="shared" si="323"/>
        <v>-1</v>
      </c>
      <c r="BD1001" s="25">
        <f>0.94*(BB1001-1)+1</f>
        <v>6.0000000000000053E-2</v>
      </c>
      <c r="BE1001" t="s">
        <v>969</v>
      </c>
      <c r="BF1001" s="55">
        <f t="shared" si="310"/>
        <v>0</v>
      </c>
      <c r="BG1001" s="66"/>
      <c r="BH1001" s="66"/>
      <c r="BI1001" s="25"/>
      <c r="BJ1001" s="25"/>
      <c r="BK1001" s="20"/>
      <c r="BL1001" s="24"/>
      <c r="BM1001" s="25"/>
      <c r="BN1001" s="25"/>
      <c r="BO1001" s="25"/>
      <c r="BP1001" s="126"/>
    </row>
    <row r="1002" spans="1:68" hidden="1" x14ac:dyDescent="0.2">
      <c r="A1002" s="56">
        <v>45461</v>
      </c>
      <c r="B1002" s="60" t="s">
        <v>892</v>
      </c>
      <c r="C1002" s="24" t="s">
        <v>1390</v>
      </c>
      <c r="D1002" s="24" t="s">
        <v>584</v>
      </c>
      <c r="F1002" s="74" t="s">
        <v>51</v>
      </c>
      <c r="G1002" s="74" t="s">
        <v>103</v>
      </c>
      <c r="H1002" s="24" t="s">
        <v>56</v>
      </c>
      <c r="I1002" s="24">
        <v>5</v>
      </c>
      <c r="J1002" s="61" t="s">
        <v>156</v>
      </c>
      <c r="K1002" s="87" t="s">
        <v>1391</v>
      </c>
      <c r="L1002" s="122">
        <v>1</v>
      </c>
      <c r="M1002" s="74" t="s">
        <v>931</v>
      </c>
      <c r="N1002" s="60" t="s">
        <v>6</v>
      </c>
      <c r="R1002" s="79">
        <v>6</v>
      </c>
      <c r="S1002" s="65" t="s">
        <v>373</v>
      </c>
      <c r="T1002" s="66" t="str">
        <f t="shared" si="312"/>
        <v>0.00</v>
      </c>
      <c r="U1002" s="66">
        <f t="shared" si="313"/>
        <v>-1</v>
      </c>
      <c r="V1002" s="66">
        <f t="shared" si="314"/>
        <v>196.26000000000002</v>
      </c>
      <c r="W1002" s="66">
        <f t="shared" si="315"/>
        <v>2144</v>
      </c>
      <c r="X1002" s="20">
        <f t="shared" si="316"/>
        <v>9.1539179104477619E-2</v>
      </c>
      <c r="Y1002" s="67">
        <f t="shared" si="317"/>
        <v>1.9626000000000001</v>
      </c>
      <c r="Z1002" s="68">
        <f t="shared" si="318"/>
        <v>19626.000000000004</v>
      </c>
      <c r="AA1002" s="65" t="s">
        <v>52</v>
      </c>
      <c r="AU1002" s="23">
        <f t="shared" si="308"/>
        <v>-1</v>
      </c>
      <c r="AV1002" s="23" t="str">
        <f t="shared" si="309"/>
        <v/>
      </c>
      <c r="AW1002" s="23" t="str">
        <f t="shared" si="311"/>
        <v/>
      </c>
      <c r="AX1002" s="23" t="str">
        <f t="shared" si="319"/>
        <v/>
      </c>
      <c r="AY1002" s="23" t="str">
        <f t="shared" si="321"/>
        <v/>
      </c>
      <c r="AZ1002" s="23"/>
      <c r="BA1002" s="25">
        <v>6</v>
      </c>
      <c r="BB1002" s="25">
        <v>6.87</v>
      </c>
      <c r="BC1002" s="25">
        <f t="shared" si="323"/>
        <v>5.87</v>
      </c>
      <c r="BD1002" s="25">
        <f t="shared" ref="BD1002:BD1010" si="324">0.93*(BB1002-1)+1</f>
        <v>6.4591000000000003</v>
      </c>
      <c r="BE1002" t="s">
        <v>970</v>
      </c>
      <c r="BF1002" s="55">
        <f t="shared" si="310"/>
        <v>0</v>
      </c>
      <c r="BG1002" s="66"/>
      <c r="BH1002" s="66"/>
      <c r="BI1002" s="25"/>
      <c r="BJ1002" s="25"/>
      <c r="BK1002" s="20"/>
      <c r="BL1002" s="24"/>
      <c r="BM1002" s="25"/>
      <c r="BN1002" s="25"/>
      <c r="BO1002" s="25"/>
      <c r="BP1002" s="126"/>
    </row>
    <row r="1003" spans="1:68" hidden="1" x14ac:dyDescent="0.2">
      <c r="A1003" s="56">
        <v>45461</v>
      </c>
      <c r="B1003" s="60" t="s">
        <v>892</v>
      </c>
      <c r="C1003" s="24" t="s">
        <v>1188</v>
      </c>
      <c r="D1003" s="24" t="s">
        <v>584</v>
      </c>
      <c r="F1003" s="74" t="s">
        <v>51</v>
      </c>
      <c r="G1003" s="74" t="s">
        <v>121</v>
      </c>
      <c r="H1003" s="24" t="s">
        <v>745</v>
      </c>
      <c r="I1003" s="24">
        <v>2</v>
      </c>
      <c r="J1003" s="61" t="s">
        <v>159</v>
      </c>
      <c r="K1003" s="87" t="s">
        <v>1392</v>
      </c>
      <c r="L1003" s="122">
        <v>3</v>
      </c>
      <c r="M1003" s="74" t="s">
        <v>105</v>
      </c>
      <c r="N1003" s="60" t="s">
        <v>6</v>
      </c>
      <c r="O1003" s="74" t="s">
        <v>105</v>
      </c>
      <c r="P1003" s="60" t="s">
        <v>6</v>
      </c>
      <c r="Q1003" s="74" t="s">
        <v>105</v>
      </c>
      <c r="R1003" s="79">
        <v>4</v>
      </c>
      <c r="S1003" s="65" t="s">
        <v>373</v>
      </c>
      <c r="T1003" s="66" t="str">
        <f t="shared" si="312"/>
        <v>0.00</v>
      </c>
      <c r="U1003" s="66">
        <f t="shared" si="313"/>
        <v>-3</v>
      </c>
      <c r="V1003" s="66">
        <f t="shared" si="314"/>
        <v>193.26000000000002</v>
      </c>
      <c r="W1003" s="66">
        <f t="shared" si="315"/>
        <v>2147</v>
      </c>
      <c r="X1003" s="20">
        <f t="shared" si="316"/>
        <v>9.0013972985561255E-2</v>
      </c>
      <c r="Y1003" s="67">
        <f t="shared" si="317"/>
        <v>1.9326000000000001</v>
      </c>
      <c r="Z1003" s="68">
        <f t="shared" si="318"/>
        <v>19326.000000000004</v>
      </c>
      <c r="AA1003" s="65" t="s">
        <v>52</v>
      </c>
      <c r="AU1003" s="23" t="str">
        <f t="shared" si="308"/>
        <v/>
      </c>
      <c r="AV1003" s="23">
        <f t="shared" si="309"/>
        <v>-3</v>
      </c>
      <c r="AW1003" s="23" t="str">
        <f t="shared" si="311"/>
        <v/>
      </c>
      <c r="AX1003" s="23" t="str">
        <f t="shared" si="319"/>
        <v/>
      </c>
      <c r="AY1003" s="23" t="str">
        <f t="shared" si="321"/>
        <v/>
      </c>
      <c r="AZ1003" s="23" t="s">
        <v>720</v>
      </c>
      <c r="BA1003" s="25">
        <v>0</v>
      </c>
      <c r="BB1003" s="25">
        <v>1.74</v>
      </c>
      <c r="BC1003" s="25">
        <f t="shared" si="323"/>
        <v>2.2199999999999998</v>
      </c>
      <c r="BD1003" s="25">
        <f t="shared" si="324"/>
        <v>1.6882000000000001</v>
      </c>
      <c r="BE1003" t="s">
        <v>970</v>
      </c>
      <c r="BF1003" s="55">
        <f t="shared" si="310"/>
        <v>0</v>
      </c>
      <c r="BG1003" s="66"/>
      <c r="BH1003" s="66"/>
      <c r="BI1003" s="25"/>
      <c r="BJ1003" s="25"/>
      <c r="BK1003" s="20"/>
      <c r="BL1003" s="24"/>
      <c r="BM1003" s="25"/>
      <c r="BN1003" s="25"/>
      <c r="BO1003" s="25"/>
      <c r="BP1003" s="126"/>
    </row>
    <row r="1004" spans="1:68" hidden="1" x14ac:dyDescent="0.2">
      <c r="A1004" s="56">
        <v>45461</v>
      </c>
      <c r="B1004" s="60" t="s">
        <v>892</v>
      </c>
      <c r="C1004" s="24" t="s">
        <v>1393</v>
      </c>
      <c r="D1004" s="24" t="s">
        <v>584</v>
      </c>
      <c r="F1004" s="74" t="s">
        <v>51</v>
      </c>
      <c r="G1004" s="74" t="s">
        <v>121</v>
      </c>
      <c r="H1004" s="24" t="s">
        <v>79</v>
      </c>
      <c r="I1004" s="24">
        <v>2</v>
      </c>
      <c r="J1004" s="61" t="s">
        <v>95</v>
      </c>
      <c r="K1004" s="24" t="s">
        <v>1394</v>
      </c>
      <c r="L1004" s="122">
        <v>1</v>
      </c>
      <c r="M1004" s="74" t="s">
        <v>105</v>
      </c>
      <c r="N1004" s="60" t="s">
        <v>6</v>
      </c>
      <c r="R1004" s="79">
        <v>5.5</v>
      </c>
      <c r="S1004" s="65" t="s">
        <v>363</v>
      </c>
      <c r="T1004" s="66" t="str">
        <f t="shared" si="312"/>
        <v>0.00</v>
      </c>
      <c r="U1004" s="66">
        <f t="shared" si="313"/>
        <v>-1</v>
      </c>
      <c r="V1004" s="66">
        <f t="shared" si="314"/>
        <v>192.26000000000002</v>
      </c>
      <c r="W1004" s="66">
        <f t="shared" si="315"/>
        <v>2148</v>
      </c>
      <c r="X1004" s="20">
        <f t="shared" si="316"/>
        <v>8.950651769087524E-2</v>
      </c>
      <c r="Y1004" s="67">
        <f t="shared" si="317"/>
        <v>1.9226000000000001</v>
      </c>
      <c r="Z1004" s="68">
        <f t="shared" si="318"/>
        <v>19226.000000000004</v>
      </c>
      <c r="AA1004" s="65" t="s">
        <v>52</v>
      </c>
      <c r="AU1004" s="23" t="str">
        <f t="shared" si="308"/>
        <v/>
      </c>
      <c r="AV1004" s="23">
        <f t="shared" si="309"/>
        <v>-1</v>
      </c>
      <c r="AW1004" s="23" t="str">
        <f t="shared" si="311"/>
        <v/>
      </c>
      <c r="AX1004" s="23" t="str">
        <f t="shared" si="319"/>
        <v/>
      </c>
      <c r="AY1004" s="23" t="str">
        <f t="shared" si="321"/>
        <v/>
      </c>
      <c r="AZ1004" s="23" t="s">
        <v>720</v>
      </c>
      <c r="BA1004" s="25">
        <v>0</v>
      </c>
      <c r="BB1004" s="25">
        <v>3.87</v>
      </c>
      <c r="BC1004" s="25">
        <f t="shared" si="323"/>
        <v>2.87</v>
      </c>
      <c r="BD1004" s="25">
        <f t="shared" si="324"/>
        <v>3.6691000000000003</v>
      </c>
      <c r="BE1004" t="s">
        <v>970</v>
      </c>
      <c r="BF1004" s="55">
        <f t="shared" si="310"/>
        <v>0</v>
      </c>
      <c r="BG1004" s="66"/>
      <c r="BH1004" s="66"/>
      <c r="BI1004" s="25"/>
      <c r="BJ1004" s="25"/>
      <c r="BK1004" s="20"/>
      <c r="BL1004" s="24"/>
      <c r="BM1004" s="25"/>
      <c r="BN1004" s="25"/>
      <c r="BO1004" s="25"/>
      <c r="BP1004" s="126"/>
    </row>
    <row r="1005" spans="1:68" hidden="1" x14ac:dyDescent="0.2">
      <c r="A1005" s="56">
        <v>45462</v>
      </c>
      <c r="B1005" s="60" t="s">
        <v>892</v>
      </c>
      <c r="C1005" s="24" t="s">
        <v>1000</v>
      </c>
      <c r="D1005" s="24" t="s">
        <v>397</v>
      </c>
      <c r="F1005" s="74" t="s">
        <v>51</v>
      </c>
      <c r="G1005" s="74" t="s">
        <v>103</v>
      </c>
      <c r="H1005" s="24" t="s">
        <v>124</v>
      </c>
      <c r="I1005" s="61" t="s">
        <v>156</v>
      </c>
      <c r="J1005" s="61" t="s">
        <v>90</v>
      </c>
      <c r="K1005" s="26" t="s">
        <v>1399</v>
      </c>
      <c r="L1005" s="122">
        <v>1</v>
      </c>
      <c r="M1005" s="74" t="s">
        <v>105</v>
      </c>
      <c r="N1005" s="60" t="s">
        <v>6</v>
      </c>
      <c r="R1005" s="79">
        <v>5</v>
      </c>
      <c r="S1005" s="65" t="s">
        <v>372</v>
      </c>
      <c r="T1005" s="66">
        <f t="shared" si="312"/>
        <v>5</v>
      </c>
      <c r="U1005" s="66">
        <f t="shared" si="313"/>
        <v>4</v>
      </c>
      <c r="V1005" s="66">
        <f t="shared" si="314"/>
        <v>196.26000000000002</v>
      </c>
      <c r="W1005" s="66">
        <f t="shared" si="315"/>
        <v>2149</v>
      </c>
      <c r="X1005" s="20">
        <f t="shared" si="316"/>
        <v>9.1326198231735697E-2</v>
      </c>
      <c r="Y1005" s="67">
        <f t="shared" si="317"/>
        <v>1.9626000000000001</v>
      </c>
      <c r="Z1005" s="68">
        <f t="shared" si="318"/>
        <v>19626.000000000004</v>
      </c>
      <c r="AA1005" s="65" t="s">
        <v>53</v>
      </c>
      <c r="AU1005" s="23">
        <f t="shared" si="308"/>
        <v>4</v>
      </c>
      <c r="AV1005" s="23" t="str">
        <f t="shared" si="309"/>
        <v/>
      </c>
      <c r="AW1005" s="23" t="str">
        <f t="shared" si="311"/>
        <v/>
      </c>
      <c r="AX1005" s="23" t="str">
        <f t="shared" si="319"/>
        <v/>
      </c>
      <c r="AY1005" s="23" t="str">
        <f t="shared" si="321"/>
        <v/>
      </c>
      <c r="AZ1005" s="23"/>
      <c r="BA1005" s="25">
        <v>5.4</v>
      </c>
      <c r="BB1005" s="25">
        <v>4.79</v>
      </c>
      <c r="BC1005" s="25">
        <f t="shared" si="323"/>
        <v>3.79</v>
      </c>
      <c r="BD1005" s="25">
        <f t="shared" si="324"/>
        <v>4.5247000000000002</v>
      </c>
      <c r="BE1005" t="s">
        <v>969</v>
      </c>
      <c r="BF1005" s="55">
        <f t="shared" si="310"/>
        <v>0</v>
      </c>
      <c r="BG1005" s="66"/>
      <c r="BH1005" s="66"/>
      <c r="BI1005" s="25"/>
      <c r="BJ1005" s="25"/>
      <c r="BK1005" s="20"/>
      <c r="BL1005" s="24"/>
      <c r="BM1005" s="25"/>
      <c r="BN1005" s="25"/>
      <c r="BO1005" s="25"/>
      <c r="BP1005" s="126"/>
    </row>
    <row r="1006" spans="1:68" hidden="1" x14ac:dyDescent="0.2">
      <c r="A1006" s="56">
        <v>45464</v>
      </c>
      <c r="B1006" s="60" t="s">
        <v>892</v>
      </c>
      <c r="C1006" s="24" t="s">
        <v>1083</v>
      </c>
      <c r="D1006" s="24" t="s">
        <v>562</v>
      </c>
      <c r="F1006" s="74" t="s">
        <v>51</v>
      </c>
      <c r="G1006" s="74" t="s">
        <v>121</v>
      </c>
      <c r="H1006" s="24" t="s">
        <v>66</v>
      </c>
      <c r="I1006" s="24">
        <v>1</v>
      </c>
      <c r="J1006" s="61" t="s">
        <v>96</v>
      </c>
      <c r="K1006" s="26" t="s">
        <v>1400</v>
      </c>
      <c r="L1006" s="122">
        <v>3</v>
      </c>
      <c r="M1006" s="74" t="s">
        <v>105</v>
      </c>
      <c r="N1006" s="60" t="s">
        <v>6</v>
      </c>
      <c r="R1006" s="79">
        <v>5.5</v>
      </c>
      <c r="S1006" s="65" t="s">
        <v>372</v>
      </c>
      <c r="T1006" s="66">
        <f t="shared" si="312"/>
        <v>16.5</v>
      </c>
      <c r="U1006" s="66">
        <f t="shared" si="313"/>
        <v>13.5</v>
      </c>
      <c r="V1006" s="66">
        <f t="shared" si="314"/>
        <v>209.76000000000002</v>
      </c>
      <c r="W1006" s="66">
        <f t="shared" si="315"/>
        <v>2152</v>
      </c>
      <c r="X1006" s="20">
        <f t="shared" si="316"/>
        <v>9.7472118959107817E-2</v>
      </c>
      <c r="Y1006" s="67">
        <f t="shared" si="317"/>
        <v>2.0976000000000004</v>
      </c>
      <c r="Z1006" s="68">
        <f t="shared" si="318"/>
        <v>20976.000000000004</v>
      </c>
      <c r="AA1006" s="65" t="s">
        <v>53</v>
      </c>
      <c r="AU1006" s="23" t="str">
        <f t="shared" si="308"/>
        <v/>
      </c>
      <c r="AV1006" s="23">
        <f t="shared" si="309"/>
        <v>13.5</v>
      </c>
      <c r="AW1006" s="23" t="str">
        <f t="shared" si="311"/>
        <v/>
      </c>
      <c r="AX1006" s="23" t="str">
        <f t="shared" si="319"/>
        <v/>
      </c>
      <c r="AY1006" s="23" t="str">
        <f t="shared" si="321"/>
        <v/>
      </c>
      <c r="AZ1006" s="23" t="s">
        <v>720</v>
      </c>
      <c r="BA1006" s="25">
        <v>0</v>
      </c>
      <c r="BB1006" s="25">
        <v>2.93</v>
      </c>
      <c r="BC1006" s="25">
        <f t="shared" si="323"/>
        <v>5.7900000000000009</v>
      </c>
      <c r="BD1006" s="25">
        <f t="shared" si="324"/>
        <v>2.7949000000000002</v>
      </c>
      <c r="BE1006" t="s">
        <v>969</v>
      </c>
      <c r="BF1006" s="55">
        <f t="shared" si="310"/>
        <v>0</v>
      </c>
      <c r="BG1006" s="66"/>
      <c r="BH1006" s="66"/>
      <c r="BI1006" s="25"/>
      <c r="BJ1006" s="25"/>
      <c r="BK1006" s="20"/>
      <c r="BL1006" s="24"/>
      <c r="BM1006" s="25"/>
      <c r="BN1006" s="25"/>
      <c r="BO1006" s="25"/>
      <c r="BP1006" s="126"/>
    </row>
    <row r="1007" spans="1:68" hidden="1" x14ac:dyDescent="0.2">
      <c r="A1007" s="56">
        <v>45465</v>
      </c>
      <c r="B1007" s="60" t="s">
        <v>892</v>
      </c>
      <c r="C1007" s="24" t="s">
        <v>816</v>
      </c>
      <c r="D1007" s="24" t="s">
        <v>573</v>
      </c>
      <c r="F1007" s="74" t="s">
        <v>51</v>
      </c>
      <c r="G1007" s="74" t="s">
        <v>103</v>
      </c>
      <c r="H1007" s="24" t="s">
        <v>58</v>
      </c>
      <c r="I1007" s="24">
        <v>7</v>
      </c>
      <c r="J1007" s="61" t="s">
        <v>84</v>
      </c>
      <c r="K1007" s="24" t="s">
        <v>1401</v>
      </c>
      <c r="L1007" s="122">
        <v>1</v>
      </c>
      <c r="M1007" s="74" t="s">
        <v>357</v>
      </c>
      <c r="N1007" s="60" t="s">
        <v>6</v>
      </c>
      <c r="R1007" s="79">
        <v>4.4000000000000004</v>
      </c>
      <c r="S1007" s="65" t="s">
        <v>363</v>
      </c>
      <c r="T1007" s="66" t="str">
        <f t="shared" si="312"/>
        <v>0.00</v>
      </c>
      <c r="U1007" s="66">
        <f t="shared" si="313"/>
        <v>-1</v>
      </c>
      <c r="V1007" s="66">
        <f t="shared" si="314"/>
        <v>208.76000000000002</v>
      </c>
      <c r="W1007" s="66">
        <f t="shared" si="315"/>
        <v>2153</v>
      </c>
      <c r="X1007" s="20">
        <f t="shared" si="316"/>
        <v>9.696237807710173E-2</v>
      </c>
      <c r="Y1007" s="67">
        <f t="shared" si="317"/>
        <v>2.0876000000000001</v>
      </c>
      <c r="Z1007" s="68">
        <f t="shared" si="318"/>
        <v>20876.000000000004</v>
      </c>
      <c r="AA1007" s="65" t="s">
        <v>52</v>
      </c>
      <c r="AU1007" s="23">
        <f t="shared" si="308"/>
        <v>-1</v>
      </c>
      <c r="AV1007" s="23" t="str">
        <f t="shared" si="309"/>
        <v/>
      </c>
      <c r="AW1007" s="23" t="str">
        <f t="shared" si="311"/>
        <v/>
      </c>
      <c r="AX1007" s="23" t="str">
        <f t="shared" si="319"/>
        <v/>
      </c>
      <c r="AY1007" s="23" t="str">
        <f t="shared" si="321"/>
        <v/>
      </c>
      <c r="AZ1007" s="23"/>
      <c r="BA1007" s="25">
        <v>5.5</v>
      </c>
      <c r="BB1007" s="25">
        <v>4.79</v>
      </c>
      <c r="BC1007" s="25">
        <f t="shared" si="323"/>
        <v>3.79</v>
      </c>
      <c r="BD1007" s="25">
        <f t="shared" si="324"/>
        <v>4.5247000000000002</v>
      </c>
      <c r="BE1007" t="s">
        <v>970</v>
      </c>
      <c r="BF1007" s="55">
        <f t="shared" si="310"/>
        <v>0</v>
      </c>
      <c r="BG1007" s="66"/>
      <c r="BH1007" s="66"/>
      <c r="BI1007" s="25"/>
      <c r="BJ1007" s="25"/>
      <c r="BK1007" s="20"/>
      <c r="BL1007" s="24"/>
      <c r="BM1007" s="25"/>
      <c r="BN1007" s="25"/>
      <c r="BO1007" s="25"/>
      <c r="BP1007" s="126"/>
    </row>
    <row r="1008" spans="1:68" hidden="1" x14ac:dyDescent="0.2">
      <c r="A1008" s="56">
        <v>45465</v>
      </c>
      <c r="B1008" s="60" t="s">
        <v>892</v>
      </c>
      <c r="C1008" s="24" t="s">
        <v>773</v>
      </c>
      <c r="D1008" s="24" t="s">
        <v>573</v>
      </c>
      <c r="F1008" s="74" t="s">
        <v>51</v>
      </c>
      <c r="G1008" s="74" t="s">
        <v>103</v>
      </c>
      <c r="H1008" s="24" t="s">
        <v>293</v>
      </c>
      <c r="I1008" s="24">
        <v>6</v>
      </c>
      <c r="J1008" s="61" t="s">
        <v>84</v>
      </c>
      <c r="K1008" s="24" t="s">
        <v>1402</v>
      </c>
      <c r="L1008" s="122">
        <v>1</v>
      </c>
      <c r="M1008" s="74" t="s">
        <v>931</v>
      </c>
      <c r="N1008" s="60" t="s">
        <v>6</v>
      </c>
      <c r="R1008" s="79">
        <v>7.2</v>
      </c>
      <c r="S1008" s="65" t="s">
        <v>363</v>
      </c>
      <c r="T1008" s="66" t="str">
        <f t="shared" si="312"/>
        <v>0.00</v>
      </c>
      <c r="U1008" s="66">
        <f t="shared" si="313"/>
        <v>-1</v>
      </c>
      <c r="V1008" s="66">
        <f t="shared" si="314"/>
        <v>207.76000000000002</v>
      </c>
      <c r="W1008" s="66">
        <f t="shared" si="315"/>
        <v>2154</v>
      </c>
      <c r="X1008" s="20">
        <f t="shared" si="316"/>
        <v>9.645311049210771E-2</v>
      </c>
      <c r="Y1008" s="67">
        <f t="shared" si="317"/>
        <v>2.0776000000000003</v>
      </c>
      <c r="Z1008" s="68">
        <f t="shared" si="318"/>
        <v>20776.000000000004</v>
      </c>
      <c r="AA1008" s="65" t="s">
        <v>52</v>
      </c>
      <c r="AU1008" s="23">
        <f t="shared" si="308"/>
        <v>-1</v>
      </c>
      <c r="AV1008" s="23" t="str">
        <f t="shared" si="309"/>
        <v/>
      </c>
      <c r="AW1008" s="23" t="str">
        <f t="shared" si="311"/>
        <v/>
      </c>
      <c r="AX1008" s="23" t="str">
        <f t="shared" si="319"/>
        <v/>
      </c>
      <c r="AY1008" s="23" t="str">
        <f t="shared" si="321"/>
        <v/>
      </c>
      <c r="AZ1008" s="23"/>
      <c r="BA1008" s="25">
        <v>7.2</v>
      </c>
      <c r="BB1008" s="25">
        <v>8.4600000000000009</v>
      </c>
      <c r="BC1008" s="25">
        <f t="shared" si="323"/>
        <v>7.4600000000000009</v>
      </c>
      <c r="BD1008" s="25">
        <f t="shared" si="324"/>
        <v>7.9378000000000011</v>
      </c>
      <c r="BE1008" t="s">
        <v>970</v>
      </c>
      <c r="BF1008" s="55">
        <f t="shared" si="310"/>
        <v>0</v>
      </c>
      <c r="BG1008" s="66"/>
      <c r="BH1008" s="66"/>
      <c r="BI1008" s="25"/>
      <c r="BJ1008" s="25"/>
      <c r="BK1008" s="20"/>
      <c r="BL1008" s="24"/>
      <c r="BM1008" s="25"/>
      <c r="BN1008" s="25"/>
      <c r="BO1008" s="25"/>
      <c r="BP1008" s="126"/>
    </row>
    <row r="1009" spans="1:68" hidden="1" x14ac:dyDescent="0.2">
      <c r="A1009" s="56">
        <v>45465</v>
      </c>
      <c r="B1009" s="60" t="s">
        <v>892</v>
      </c>
      <c r="C1009" s="24" t="s">
        <v>1404</v>
      </c>
      <c r="D1009" s="24" t="s">
        <v>573</v>
      </c>
      <c r="F1009" s="74" t="s">
        <v>51</v>
      </c>
      <c r="G1009" s="74" t="s">
        <v>103</v>
      </c>
      <c r="H1009" s="24" t="s">
        <v>115</v>
      </c>
      <c r="I1009" s="24">
        <v>6</v>
      </c>
      <c r="J1009" s="61" t="s">
        <v>84</v>
      </c>
      <c r="K1009" s="87" t="s">
        <v>1403</v>
      </c>
      <c r="L1009" s="122">
        <v>1</v>
      </c>
      <c r="M1009" s="74" t="s">
        <v>105</v>
      </c>
      <c r="N1009" s="60" t="s">
        <v>6</v>
      </c>
      <c r="R1009" s="79">
        <v>8</v>
      </c>
      <c r="S1009" s="65" t="s">
        <v>373</v>
      </c>
      <c r="T1009" s="66" t="str">
        <f t="shared" si="312"/>
        <v>0.00</v>
      </c>
      <c r="U1009" s="66">
        <f t="shared" si="313"/>
        <v>-1</v>
      </c>
      <c r="V1009" s="66">
        <f t="shared" si="314"/>
        <v>206.76000000000002</v>
      </c>
      <c r="W1009" s="66">
        <f t="shared" si="315"/>
        <v>2155</v>
      </c>
      <c r="X1009" s="20">
        <f t="shared" si="316"/>
        <v>9.594431554524363E-2</v>
      </c>
      <c r="Y1009" s="67">
        <f t="shared" si="317"/>
        <v>2.0676000000000001</v>
      </c>
      <c r="Z1009" s="68">
        <f t="shared" si="318"/>
        <v>20676.000000000004</v>
      </c>
      <c r="AA1009" s="65" t="s">
        <v>52</v>
      </c>
      <c r="AU1009" s="23">
        <f t="shared" si="308"/>
        <v>-1</v>
      </c>
      <c r="AV1009" s="23" t="str">
        <f t="shared" si="309"/>
        <v/>
      </c>
      <c r="AW1009" s="23" t="str">
        <f t="shared" si="311"/>
        <v/>
      </c>
      <c r="AX1009" s="23" t="str">
        <f t="shared" si="319"/>
        <v/>
      </c>
      <c r="AY1009" s="23" t="str">
        <f t="shared" si="321"/>
        <v/>
      </c>
      <c r="AZ1009" s="23"/>
      <c r="BA1009" s="25">
        <v>5.5</v>
      </c>
      <c r="BB1009" s="25">
        <v>6.62</v>
      </c>
      <c r="BC1009" s="25">
        <f t="shared" si="323"/>
        <v>5.62</v>
      </c>
      <c r="BD1009" s="25">
        <f t="shared" si="324"/>
        <v>6.2266000000000004</v>
      </c>
      <c r="BE1009" t="s">
        <v>969</v>
      </c>
      <c r="BF1009" s="55">
        <f t="shared" si="310"/>
        <v>0</v>
      </c>
      <c r="BG1009" s="66"/>
      <c r="BH1009" s="66"/>
      <c r="BI1009" s="25"/>
      <c r="BJ1009" s="25"/>
      <c r="BK1009" s="20"/>
      <c r="BL1009" s="24"/>
      <c r="BM1009" s="25"/>
      <c r="BN1009" s="25"/>
      <c r="BO1009" s="25"/>
      <c r="BP1009" s="126"/>
    </row>
    <row r="1010" spans="1:68" hidden="1" x14ac:dyDescent="0.2">
      <c r="A1010" s="56">
        <v>45465</v>
      </c>
      <c r="B1010" s="60" t="s">
        <v>892</v>
      </c>
      <c r="C1010" s="24" t="s">
        <v>1404</v>
      </c>
      <c r="D1010" s="24" t="s">
        <v>573</v>
      </c>
      <c r="F1010" s="74" t="s">
        <v>51</v>
      </c>
      <c r="G1010" s="74" t="s">
        <v>103</v>
      </c>
      <c r="H1010" s="24" t="s">
        <v>115</v>
      </c>
      <c r="I1010" s="24">
        <v>6</v>
      </c>
      <c r="J1010" s="61" t="s">
        <v>84</v>
      </c>
      <c r="K1010" s="26" t="s">
        <v>1403</v>
      </c>
      <c r="L1010" s="122">
        <v>1</v>
      </c>
      <c r="M1010" s="74" t="s">
        <v>105</v>
      </c>
      <c r="N1010" s="60" t="s">
        <v>7</v>
      </c>
      <c r="R1010" s="79">
        <v>2.5</v>
      </c>
      <c r="S1010" s="65" t="s">
        <v>373</v>
      </c>
      <c r="T1010" s="66">
        <f t="shared" si="312"/>
        <v>2.5</v>
      </c>
      <c r="U1010" s="66">
        <f t="shared" si="313"/>
        <v>1.5</v>
      </c>
      <c r="V1010" s="66">
        <f t="shared" si="314"/>
        <v>208.26000000000002</v>
      </c>
      <c r="W1010" s="66">
        <f t="shared" si="315"/>
        <v>2156</v>
      </c>
      <c r="X1010" s="20">
        <f t="shared" si="316"/>
        <v>9.6595547309833038E-2</v>
      </c>
      <c r="Y1010" s="67">
        <f t="shared" si="317"/>
        <v>2.0826000000000002</v>
      </c>
      <c r="Z1010" s="68">
        <f t="shared" si="318"/>
        <v>20826.000000000004</v>
      </c>
      <c r="AA1010" s="65" t="s">
        <v>53</v>
      </c>
      <c r="AU1010" s="23">
        <f t="shared" si="308"/>
        <v>1.5</v>
      </c>
      <c r="AV1010" s="23" t="str">
        <f t="shared" si="309"/>
        <v/>
      </c>
      <c r="AW1010" s="23" t="str">
        <f t="shared" si="311"/>
        <v/>
      </c>
      <c r="AX1010" s="23" t="str">
        <f t="shared" si="319"/>
        <v/>
      </c>
      <c r="AY1010" s="23" t="str">
        <f t="shared" si="321"/>
        <v/>
      </c>
      <c r="AZ1010" s="23"/>
      <c r="BA1010" s="25">
        <v>1.8</v>
      </c>
      <c r="BB1010" s="25">
        <v>1.93</v>
      </c>
      <c r="BC1010" s="25">
        <f t="shared" si="323"/>
        <v>0.92999999999999994</v>
      </c>
      <c r="BD1010" s="25">
        <f t="shared" si="324"/>
        <v>1.8649</v>
      </c>
      <c r="BE1010" t="s">
        <v>969</v>
      </c>
      <c r="BF1010" s="55">
        <f t="shared" si="310"/>
        <v>0</v>
      </c>
      <c r="BG1010" s="66"/>
      <c r="BH1010" s="66"/>
      <c r="BI1010" s="25"/>
      <c r="BJ1010" s="25"/>
      <c r="BK1010" s="20"/>
      <c r="BL1010" s="24"/>
      <c r="BM1010" s="25"/>
      <c r="BN1010" s="25"/>
      <c r="BO1010" s="25"/>
      <c r="BP1010" s="126"/>
    </row>
    <row r="1011" spans="1:68" hidden="1" x14ac:dyDescent="0.2">
      <c r="A1011" s="56">
        <v>45465</v>
      </c>
      <c r="B1011" s="60" t="s">
        <v>892</v>
      </c>
      <c r="C1011" s="24" t="s">
        <v>1406</v>
      </c>
      <c r="D1011" s="24" t="s">
        <v>573</v>
      </c>
      <c r="F1011" s="74" t="s">
        <v>51</v>
      </c>
      <c r="G1011" s="74" t="s">
        <v>14</v>
      </c>
      <c r="H1011" s="24" t="s">
        <v>1407</v>
      </c>
      <c r="J1011" s="61"/>
      <c r="K1011" s="24" t="s">
        <v>1405</v>
      </c>
      <c r="L1011" s="122">
        <v>1</v>
      </c>
      <c r="M1011" s="74" t="s">
        <v>105</v>
      </c>
      <c r="N1011" s="60" t="s">
        <v>6</v>
      </c>
      <c r="R1011" s="79">
        <v>3.75</v>
      </c>
      <c r="S1011" s="65" t="s">
        <v>363</v>
      </c>
      <c r="T1011" s="66" t="str">
        <f t="shared" si="312"/>
        <v>0.00</v>
      </c>
      <c r="U1011" s="66">
        <f t="shared" si="313"/>
        <v>-1</v>
      </c>
      <c r="V1011" s="66">
        <f t="shared" si="314"/>
        <v>207.26000000000002</v>
      </c>
      <c r="W1011" s="66">
        <f t="shared" si="315"/>
        <v>2157</v>
      </c>
      <c r="X1011" s="20">
        <f t="shared" si="316"/>
        <v>9.6087158089939742E-2</v>
      </c>
      <c r="Y1011" s="67">
        <f t="shared" si="317"/>
        <v>2.0726</v>
      </c>
      <c r="Z1011" s="68">
        <f t="shared" si="318"/>
        <v>20726.000000000004</v>
      </c>
      <c r="AA1011" s="65" t="s">
        <v>52</v>
      </c>
      <c r="AU1011" s="23" t="str">
        <f t="shared" si="308"/>
        <v/>
      </c>
      <c r="AV1011" s="23" t="str">
        <f t="shared" si="309"/>
        <v/>
      </c>
      <c r="AW1011" s="23" t="str">
        <f t="shared" si="311"/>
        <v/>
      </c>
      <c r="AX1011" s="23">
        <f t="shared" si="319"/>
        <v>-1</v>
      </c>
      <c r="AY1011" s="23" t="str">
        <f t="shared" si="321"/>
        <v/>
      </c>
      <c r="AZ1011" s="23"/>
      <c r="BA1011" s="25">
        <v>0</v>
      </c>
      <c r="BB1011" s="25">
        <v>0</v>
      </c>
      <c r="BC1011" s="25">
        <f t="shared" si="323"/>
        <v>-1</v>
      </c>
      <c r="BD1011" s="25">
        <f>0.94*(BB1011-1)+1</f>
        <v>6.0000000000000053E-2</v>
      </c>
      <c r="BE1011" t="s">
        <v>969</v>
      </c>
      <c r="BF1011" s="55">
        <f t="shared" si="310"/>
        <v>0</v>
      </c>
      <c r="BG1011" s="66"/>
      <c r="BH1011" s="66"/>
      <c r="BI1011" s="25"/>
      <c r="BJ1011" s="25"/>
      <c r="BK1011" s="20"/>
      <c r="BL1011" s="24"/>
      <c r="BM1011" s="25"/>
      <c r="BN1011" s="25"/>
      <c r="BO1011" s="25"/>
      <c r="BP1011" s="126"/>
    </row>
    <row r="1012" spans="1:68" hidden="1" x14ac:dyDescent="0.2">
      <c r="A1012" s="56">
        <v>45466</v>
      </c>
      <c r="B1012" s="60" t="s">
        <v>892</v>
      </c>
      <c r="C1012" s="24" t="s">
        <v>1408</v>
      </c>
      <c r="D1012" s="24" t="s">
        <v>577</v>
      </c>
      <c r="F1012" s="74" t="s">
        <v>51</v>
      </c>
      <c r="G1012" s="74" t="s">
        <v>14</v>
      </c>
      <c r="H1012" s="24" t="s">
        <v>1409</v>
      </c>
      <c r="J1012" s="61"/>
      <c r="K1012" s="24" t="s">
        <v>1410</v>
      </c>
      <c r="L1012" s="122">
        <v>2</v>
      </c>
      <c r="M1012" s="74" t="s">
        <v>105</v>
      </c>
      <c r="N1012" s="60" t="s">
        <v>6</v>
      </c>
      <c r="R1012" s="79">
        <v>4</v>
      </c>
      <c r="S1012" s="65" t="s">
        <v>363</v>
      </c>
      <c r="T1012" s="66" t="str">
        <f t="shared" si="312"/>
        <v>0.00</v>
      </c>
      <c r="U1012" s="66">
        <f t="shared" si="313"/>
        <v>-2</v>
      </c>
      <c r="V1012" s="66">
        <f t="shared" si="314"/>
        <v>205.26000000000002</v>
      </c>
      <c r="W1012" s="66">
        <f t="shared" si="315"/>
        <v>2159</v>
      </c>
      <c r="X1012" s="20">
        <f t="shared" si="316"/>
        <v>9.5071792496526183E-2</v>
      </c>
      <c r="Y1012" s="67">
        <f t="shared" si="317"/>
        <v>2.0526</v>
      </c>
      <c r="Z1012" s="68">
        <f t="shared" si="318"/>
        <v>20526.000000000004</v>
      </c>
      <c r="AA1012" s="65" t="s">
        <v>52</v>
      </c>
      <c r="AU1012" s="23" t="str">
        <f t="shared" si="308"/>
        <v/>
      </c>
      <c r="AV1012" s="23" t="str">
        <f t="shared" si="309"/>
        <v/>
      </c>
      <c r="AW1012" s="23" t="str">
        <f t="shared" si="311"/>
        <v/>
      </c>
      <c r="AX1012" s="23">
        <f t="shared" si="319"/>
        <v>-2</v>
      </c>
      <c r="AY1012" s="23" t="str">
        <f t="shared" si="321"/>
        <v/>
      </c>
      <c r="AZ1012" s="23"/>
      <c r="BA1012" s="25">
        <v>0</v>
      </c>
      <c r="BB1012" s="25">
        <v>0</v>
      </c>
      <c r="BC1012" s="25">
        <f t="shared" si="323"/>
        <v>-2</v>
      </c>
      <c r="BD1012" s="25">
        <f>0.94*(BB1012-1)+1</f>
        <v>6.0000000000000053E-2</v>
      </c>
      <c r="BE1012" t="s">
        <v>969</v>
      </c>
      <c r="BF1012" s="55">
        <f t="shared" si="310"/>
        <v>0</v>
      </c>
      <c r="BG1012" s="66"/>
      <c r="BH1012" s="66"/>
      <c r="BI1012" s="25"/>
      <c r="BJ1012" s="25"/>
      <c r="BK1012" s="20"/>
      <c r="BL1012" s="24"/>
      <c r="BM1012" s="25"/>
      <c r="BN1012" s="25"/>
      <c r="BO1012" s="25"/>
      <c r="BP1012" s="126"/>
    </row>
    <row r="1013" spans="1:68" hidden="1" x14ac:dyDescent="0.2">
      <c r="A1013" s="56">
        <v>45466</v>
      </c>
      <c r="B1013" s="60" t="s">
        <v>892</v>
      </c>
      <c r="C1013" s="24" t="s">
        <v>725</v>
      </c>
      <c r="D1013" s="24" t="s">
        <v>577</v>
      </c>
      <c r="F1013" s="74" t="s">
        <v>51</v>
      </c>
      <c r="G1013" s="74" t="s">
        <v>103</v>
      </c>
      <c r="H1013" s="24" t="s">
        <v>1411</v>
      </c>
      <c r="I1013" s="24">
        <v>6</v>
      </c>
      <c r="J1013" s="61" t="s">
        <v>202</v>
      </c>
      <c r="K1013" s="24" t="s">
        <v>1412</v>
      </c>
      <c r="L1013" s="122">
        <v>1</v>
      </c>
      <c r="M1013" s="74" t="s">
        <v>357</v>
      </c>
      <c r="N1013" s="60" t="s">
        <v>6</v>
      </c>
      <c r="R1013" s="79">
        <v>20.2</v>
      </c>
      <c r="S1013" s="65" t="s">
        <v>363</v>
      </c>
      <c r="T1013" s="66" t="str">
        <f t="shared" si="312"/>
        <v>0.00</v>
      </c>
      <c r="U1013" s="66">
        <f t="shared" si="313"/>
        <v>-1</v>
      </c>
      <c r="V1013" s="66">
        <f t="shared" si="314"/>
        <v>204.26000000000002</v>
      </c>
      <c r="W1013" s="66">
        <f t="shared" si="315"/>
        <v>2160</v>
      </c>
      <c r="X1013" s="20">
        <f t="shared" si="316"/>
        <v>9.4564814814814824E-2</v>
      </c>
      <c r="Y1013" s="67">
        <f t="shared" si="317"/>
        <v>2.0426000000000002</v>
      </c>
      <c r="Z1013" s="68">
        <f t="shared" si="318"/>
        <v>20426.000000000004</v>
      </c>
      <c r="AA1013" s="65" t="s">
        <v>52</v>
      </c>
      <c r="AU1013" s="23">
        <f t="shared" si="308"/>
        <v>-1</v>
      </c>
      <c r="AV1013" s="23" t="str">
        <f t="shared" si="309"/>
        <v/>
      </c>
      <c r="AW1013" s="23" t="str">
        <f t="shared" si="311"/>
        <v/>
      </c>
      <c r="AX1013" s="23" t="str">
        <f t="shared" si="319"/>
        <v/>
      </c>
      <c r="AY1013" s="23" t="str">
        <f t="shared" si="321"/>
        <v/>
      </c>
      <c r="AZ1013" s="23"/>
      <c r="BA1013" s="25">
        <v>20.2</v>
      </c>
      <c r="BB1013" s="25">
        <v>18.5</v>
      </c>
      <c r="BC1013" s="25">
        <f t="shared" si="323"/>
        <v>17.5</v>
      </c>
      <c r="BD1013" s="25">
        <f t="shared" ref="BD1013:BD1031" si="325">0.93*(BB1013-1)+1</f>
        <v>17.275000000000002</v>
      </c>
      <c r="BE1013" t="s">
        <v>970</v>
      </c>
      <c r="BF1013" s="55">
        <f t="shared" si="310"/>
        <v>0</v>
      </c>
      <c r="BG1013" s="66"/>
      <c r="BH1013" s="66"/>
      <c r="BI1013" s="25"/>
      <c r="BJ1013" s="25"/>
      <c r="BK1013" s="20"/>
      <c r="BL1013" s="24"/>
      <c r="BM1013" s="25"/>
      <c r="BN1013" s="25"/>
      <c r="BO1013" s="25"/>
      <c r="BP1013" s="126"/>
    </row>
    <row r="1014" spans="1:68" hidden="1" x14ac:dyDescent="0.2">
      <c r="A1014" s="56">
        <v>45466</v>
      </c>
      <c r="B1014" s="60" t="s">
        <v>892</v>
      </c>
      <c r="C1014" s="24" t="s">
        <v>725</v>
      </c>
      <c r="D1014" s="24" t="s">
        <v>577</v>
      </c>
      <c r="F1014" s="74" t="s">
        <v>51</v>
      </c>
      <c r="G1014" s="74" t="s">
        <v>103</v>
      </c>
      <c r="H1014" s="24" t="s">
        <v>1411</v>
      </c>
      <c r="I1014" s="24">
        <v>6</v>
      </c>
      <c r="J1014" s="61" t="s">
        <v>202</v>
      </c>
      <c r="K1014" s="24" t="s">
        <v>1412</v>
      </c>
      <c r="L1014" s="122">
        <v>2</v>
      </c>
      <c r="M1014" s="74" t="s">
        <v>105</v>
      </c>
      <c r="N1014" s="60" t="s">
        <v>6</v>
      </c>
      <c r="R1014" s="79">
        <v>6</v>
      </c>
      <c r="S1014" s="65" t="s">
        <v>363</v>
      </c>
      <c r="T1014" s="66" t="str">
        <f t="shared" si="312"/>
        <v>0.00</v>
      </c>
      <c r="U1014" s="66">
        <f t="shared" si="313"/>
        <v>-2</v>
      </c>
      <c r="V1014" s="66">
        <f t="shared" si="314"/>
        <v>202.26000000000002</v>
      </c>
      <c r="W1014" s="66">
        <f t="shared" si="315"/>
        <v>2162</v>
      </c>
      <c r="X1014" s="20">
        <f t="shared" si="316"/>
        <v>9.3552266419981503E-2</v>
      </c>
      <c r="Y1014" s="67">
        <f t="shared" si="317"/>
        <v>2.0226000000000002</v>
      </c>
      <c r="Z1014" s="68">
        <f t="shared" si="318"/>
        <v>20226.000000000004</v>
      </c>
      <c r="AA1014" s="65" t="s">
        <v>52</v>
      </c>
      <c r="AU1014" s="23">
        <f t="shared" si="308"/>
        <v>-2</v>
      </c>
      <c r="AV1014" s="23" t="str">
        <f t="shared" si="309"/>
        <v/>
      </c>
      <c r="AW1014" s="23" t="str">
        <f t="shared" si="311"/>
        <v/>
      </c>
      <c r="AX1014" s="23" t="str">
        <f t="shared" si="319"/>
        <v/>
      </c>
      <c r="AY1014" s="23" t="str">
        <f t="shared" si="321"/>
        <v/>
      </c>
      <c r="AZ1014" s="23"/>
      <c r="BA1014" s="25">
        <v>4.2</v>
      </c>
      <c r="BB1014" s="25">
        <v>4.58</v>
      </c>
      <c r="BC1014" s="25">
        <f t="shared" si="323"/>
        <v>7.16</v>
      </c>
      <c r="BD1014" s="25">
        <f t="shared" si="325"/>
        <v>4.3293999999999997</v>
      </c>
      <c r="BE1014" t="s">
        <v>970</v>
      </c>
      <c r="BF1014" s="55">
        <f t="shared" si="310"/>
        <v>0</v>
      </c>
      <c r="BG1014" s="66"/>
      <c r="BH1014" s="66"/>
      <c r="BI1014" s="25"/>
      <c r="BJ1014" s="25"/>
      <c r="BK1014" s="20"/>
      <c r="BL1014" s="24"/>
      <c r="BM1014" s="25"/>
      <c r="BN1014" s="25"/>
      <c r="BO1014" s="25"/>
      <c r="BP1014" s="126"/>
    </row>
    <row r="1015" spans="1:68" hidden="1" x14ac:dyDescent="0.2">
      <c r="A1015" s="56">
        <v>45466</v>
      </c>
      <c r="B1015" s="60" t="s">
        <v>892</v>
      </c>
      <c r="C1015" s="24" t="s">
        <v>912</v>
      </c>
      <c r="D1015" s="24" t="s">
        <v>577</v>
      </c>
      <c r="F1015" s="74" t="s">
        <v>51</v>
      </c>
      <c r="G1015" s="74" t="s">
        <v>103</v>
      </c>
      <c r="H1015" s="24" t="s">
        <v>1411</v>
      </c>
      <c r="I1015" s="24">
        <v>7</v>
      </c>
      <c r="J1015" s="61" t="s">
        <v>1272</v>
      </c>
      <c r="K1015" s="24" t="s">
        <v>1413</v>
      </c>
      <c r="L1015" s="122">
        <v>1</v>
      </c>
      <c r="M1015" s="74" t="s">
        <v>357</v>
      </c>
      <c r="N1015" s="60" t="s">
        <v>6</v>
      </c>
      <c r="R1015" s="79">
        <v>8</v>
      </c>
      <c r="S1015" s="65" t="s">
        <v>363</v>
      </c>
      <c r="T1015" s="66" t="str">
        <f t="shared" si="312"/>
        <v>0.00</v>
      </c>
      <c r="U1015" s="66">
        <f t="shared" si="313"/>
        <v>-1</v>
      </c>
      <c r="V1015" s="66">
        <f t="shared" si="314"/>
        <v>201.26000000000002</v>
      </c>
      <c r="W1015" s="66">
        <f t="shared" si="315"/>
        <v>2163</v>
      </c>
      <c r="X1015" s="20">
        <f t="shared" si="316"/>
        <v>9.3046694405917715E-2</v>
      </c>
      <c r="Y1015" s="67">
        <f t="shared" si="317"/>
        <v>2.0126000000000004</v>
      </c>
      <c r="Z1015" s="68">
        <f t="shared" si="318"/>
        <v>20126.000000000004</v>
      </c>
      <c r="AA1015" s="65" t="s">
        <v>52</v>
      </c>
      <c r="AU1015" s="23">
        <f t="shared" si="308"/>
        <v>-1</v>
      </c>
      <c r="AV1015" s="23" t="str">
        <f t="shared" si="309"/>
        <v/>
      </c>
      <c r="AW1015" s="23" t="str">
        <f t="shared" si="311"/>
        <v/>
      </c>
      <c r="AX1015" s="23" t="str">
        <f t="shared" si="319"/>
        <v/>
      </c>
      <c r="AY1015" s="23" t="str">
        <f t="shared" si="321"/>
        <v/>
      </c>
      <c r="AZ1015" s="23"/>
      <c r="BA1015" s="25">
        <v>8</v>
      </c>
      <c r="BB1015" s="25">
        <v>6</v>
      </c>
      <c r="BC1015" s="25">
        <f t="shared" si="323"/>
        <v>5</v>
      </c>
      <c r="BD1015" s="25">
        <f t="shared" si="325"/>
        <v>5.65</v>
      </c>
      <c r="BE1015" t="s">
        <v>970</v>
      </c>
      <c r="BF1015" s="55">
        <f t="shared" si="310"/>
        <v>0</v>
      </c>
      <c r="BG1015" s="66"/>
      <c r="BH1015" s="66"/>
      <c r="BI1015" s="25"/>
      <c r="BJ1015" s="25"/>
      <c r="BK1015" s="20"/>
      <c r="BL1015" s="24"/>
      <c r="BM1015" s="25"/>
      <c r="BN1015" s="25"/>
      <c r="BO1015" s="25"/>
      <c r="BP1015" s="126"/>
    </row>
    <row r="1016" spans="1:68" hidden="1" x14ac:dyDescent="0.2">
      <c r="A1016" s="56">
        <v>45466</v>
      </c>
      <c r="B1016" s="60" t="s">
        <v>892</v>
      </c>
      <c r="C1016" s="24" t="s">
        <v>912</v>
      </c>
      <c r="D1016" s="24" t="s">
        <v>577</v>
      </c>
      <c r="F1016" s="74" t="s">
        <v>51</v>
      </c>
      <c r="G1016" s="74" t="s">
        <v>103</v>
      </c>
      <c r="H1016" s="24" t="s">
        <v>1411</v>
      </c>
      <c r="I1016" s="24">
        <v>7</v>
      </c>
      <c r="J1016" s="61" t="s">
        <v>1272</v>
      </c>
      <c r="K1016" s="24" t="s">
        <v>1413</v>
      </c>
      <c r="L1016" s="122">
        <v>2</v>
      </c>
      <c r="M1016" s="74" t="s">
        <v>105</v>
      </c>
      <c r="N1016" s="60" t="s">
        <v>6</v>
      </c>
      <c r="R1016" s="79">
        <v>2.7</v>
      </c>
      <c r="S1016" s="65" t="s">
        <v>363</v>
      </c>
      <c r="T1016" s="66" t="str">
        <f t="shared" si="312"/>
        <v>0.00</v>
      </c>
      <c r="U1016" s="66">
        <f t="shared" si="313"/>
        <v>-2</v>
      </c>
      <c r="V1016" s="66">
        <f t="shared" si="314"/>
        <v>199.26000000000002</v>
      </c>
      <c r="W1016" s="66">
        <f t="shared" si="315"/>
        <v>2165</v>
      </c>
      <c r="X1016" s="20">
        <f t="shared" si="316"/>
        <v>9.2036951501154748E-2</v>
      </c>
      <c r="Y1016" s="67">
        <f t="shared" si="317"/>
        <v>1.9926000000000001</v>
      </c>
      <c r="Z1016" s="68">
        <f t="shared" si="318"/>
        <v>19926.000000000004</v>
      </c>
      <c r="AA1016" s="65" t="s">
        <v>52</v>
      </c>
      <c r="AU1016" s="23">
        <f t="shared" si="308"/>
        <v>-2</v>
      </c>
      <c r="AV1016" s="23" t="str">
        <f t="shared" si="309"/>
        <v/>
      </c>
      <c r="AW1016" s="23" t="str">
        <f t="shared" si="311"/>
        <v/>
      </c>
      <c r="AX1016" s="23" t="str">
        <f t="shared" si="319"/>
        <v/>
      </c>
      <c r="AY1016" s="23" t="str">
        <f t="shared" si="321"/>
        <v/>
      </c>
      <c r="AZ1016" s="23"/>
      <c r="BA1016" s="25">
        <v>2.1</v>
      </c>
      <c r="BB1016" s="25">
        <v>2.17</v>
      </c>
      <c r="BC1016" s="25">
        <f t="shared" si="323"/>
        <v>2.34</v>
      </c>
      <c r="BD1016" s="25">
        <f t="shared" si="325"/>
        <v>2.0880999999999998</v>
      </c>
      <c r="BE1016" t="s">
        <v>970</v>
      </c>
      <c r="BF1016" s="55">
        <f t="shared" si="310"/>
        <v>0</v>
      </c>
      <c r="BG1016" s="66"/>
      <c r="BH1016" s="66"/>
      <c r="BI1016" s="25"/>
      <c r="BJ1016" s="25"/>
      <c r="BK1016" s="20"/>
      <c r="BL1016" s="24"/>
      <c r="BM1016" s="25"/>
      <c r="BN1016" s="25"/>
      <c r="BO1016" s="25"/>
      <c r="BP1016" s="126"/>
    </row>
    <row r="1017" spans="1:68" hidden="1" x14ac:dyDescent="0.2">
      <c r="A1017" s="56">
        <v>45468</v>
      </c>
      <c r="B1017" s="60" t="s">
        <v>892</v>
      </c>
      <c r="C1017" s="24" t="s">
        <v>1414</v>
      </c>
      <c r="D1017" s="24" t="s">
        <v>584</v>
      </c>
      <c r="F1017" s="74" t="s">
        <v>51</v>
      </c>
      <c r="G1017" s="74" t="s">
        <v>103</v>
      </c>
      <c r="H1017" s="24" t="s">
        <v>149</v>
      </c>
      <c r="I1017" s="24">
        <v>3</v>
      </c>
      <c r="J1017" s="61" t="s">
        <v>159</v>
      </c>
      <c r="K1017" s="24" t="s">
        <v>1415</v>
      </c>
      <c r="L1017" s="122">
        <v>1</v>
      </c>
      <c r="M1017" s="74" t="s">
        <v>357</v>
      </c>
      <c r="N1017" s="60" t="s">
        <v>6</v>
      </c>
      <c r="R1017" s="79">
        <v>3.2</v>
      </c>
      <c r="S1017" s="65" t="s">
        <v>363</v>
      </c>
      <c r="T1017" s="66" t="str">
        <f t="shared" si="312"/>
        <v>0.00</v>
      </c>
      <c r="U1017" s="66">
        <f t="shared" si="313"/>
        <v>-1</v>
      </c>
      <c r="V1017" s="66">
        <f t="shared" si="314"/>
        <v>198.26000000000002</v>
      </c>
      <c r="W1017" s="66">
        <f t="shared" si="315"/>
        <v>2166</v>
      </c>
      <c r="X1017" s="20">
        <f t="shared" si="316"/>
        <v>9.1532779316712845E-2</v>
      </c>
      <c r="Y1017" s="67">
        <f t="shared" si="317"/>
        <v>1.9826000000000001</v>
      </c>
      <c r="Z1017" s="68">
        <f t="shared" si="318"/>
        <v>19826.000000000004</v>
      </c>
      <c r="AA1017" s="65" t="s">
        <v>52</v>
      </c>
      <c r="AU1017" s="23">
        <f t="shared" si="308"/>
        <v>-1</v>
      </c>
      <c r="AV1017" s="23" t="str">
        <f t="shared" si="309"/>
        <v/>
      </c>
      <c r="AW1017" s="23" t="str">
        <f t="shared" si="311"/>
        <v/>
      </c>
      <c r="AX1017" s="23" t="str">
        <f t="shared" si="319"/>
        <v/>
      </c>
      <c r="AY1017" s="23" t="str">
        <f t="shared" si="321"/>
        <v/>
      </c>
      <c r="AZ1017" s="23"/>
      <c r="BA1017" s="25">
        <v>3.2</v>
      </c>
      <c r="BB1017" s="25">
        <v>2.61</v>
      </c>
      <c r="BC1017" s="25">
        <f t="shared" si="323"/>
        <v>1.6099999999999999</v>
      </c>
      <c r="BD1017" s="25">
        <f t="shared" si="325"/>
        <v>2.4973000000000001</v>
      </c>
      <c r="BE1017" t="s">
        <v>969</v>
      </c>
      <c r="BF1017" s="55">
        <f t="shared" si="310"/>
        <v>0</v>
      </c>
      <c r="BG1017" s="66"/>
      <c r="BH1017" s="66"/>
      <c r="BI1017" s="25"/>
      <c r="BJ1017" s="25"/>
      <c r="BK1017" s="20"/>
      <c r="BL1017" s="24"/>
      <c r="BM1017" s="25"/>
      <c r="BN1017" s="25"/>
      <c r="BO1017" s="25"/>
      <c r="BP1017" s="126"/>
    </row>
    <row r="1018" spans="1:68" hidden="1" x14ac:dyDescent="0.2">
      <c r="A1018" s="56">
        <v>45469</v>
      </c>
      <c r="B1018" s="60" t="s">
        <v>892</v>
      </c>
      <c r="C1018" s="24" t="s">
        <v>1418</v>
      </c>
      <c r="D1018" s="24" t="s">
        <v>397</v>
      </c>
      <c r="F1018" s="74" t="s">
        <v>51</v>
      </c>
      <c r="G1018" s="74" t="s">
        <v>103</v>
      </c>
      <c r="H1018" s="24" t="s">
        <v>360</v>
      </c>
      <c r="I1018" s="24">
        <v>2</v>
      </c>
      <c r="J1018" s="61" t="s">
        <v>80</v>
      </c>
      <c r="K1018" s="24" t="s">
        <v>1419</v>
      </c>
      <c r="L1018" s="122">
        <v>1</v>
      </c>
      <c r="M1018" s="74" t="s">
        <v>105</v>
      </c>
      <c r="N1018" s="60" t="s">
        <v>6</v>
      </c>
      <c r="R1018" s="79">
        <v>9</v>
      </c>
      <c r="S1018" s="65" t="s">
        <v>363</v>
      </c>
      <c r="T1018" s="66" t="str">
        <f t="shared" si="312"/>
        <v>0.00</v>
      </c>
      <c r="U1018" s="66">
        <f t="shared" si="313"/>
        <v>-1</v>
      </c>
      <c r="V1018" s="66">
        <f t="shared" si="314"/>
        <v>197.26000000000002</v>
      </c>
      <c r="W1018" s="66">
        <f t="shared" si="315"/>
        <v>2167</v>
      </c>
      <c r="X1018" s="20">
        <f t="shared" si="316"/>
        <v>9.1029072450392254E-2</v>
      </c>
      <c r="Y1018" s="67">
        <f t="shared" si="317"/>
        <v>1.9726000000000001</v>
      </c>
      <c r="Z1018" s="68">
        <f t="shared" si="318"/>
        <v>19726.000000000004</v>
      </c>
      <c r="AA1018" s="65" t="s">
        <v>52</v>
      </c>
      <c r="AU1018" s="23">
        <f t="shared" si="308"/>
        <v>-1</v>
      </c>
      <c r="AV1018" s="23" t="str">
        <f t="shared" si="309"/>
        <v/>
      </c>
      <c r="AW1018" s="23" t="str">
        <f t="shared" si="311"/>
        <v/>
      </c>
      <c r="AX1018" s="23" t="str">
        <f t="shared" si="319"/>
        <v/>
      </c>
      <c r="AY1018" s="23" t="str">
        <f t="shared" si="321"/>
        <v/>
      </c>
      <c r="AZ1018" s="23"/>
      <c r="BA1018" s="25">
        <v>5</v>
      </c>
      <c r="BB1018" s="25">
        <v>4.7</v>
      </c>
      <c r="BC1018" s="25">
        <f t="shared" si="323"/>
        <v>3.7</v>
      </c>
      <c r="BD1018" s="25">
        <f t="shared" si="325"/>
        <v>4.4410000000000007</v>
      </c>
      <c r="BE1018" t="s">
        <v>969</v>
      </c>
      <c r="BF1018" s="55">
        <f t="shared" si="310"/>
        <v>0</v>
      </c>
      <c r="BG1018" s="66"/>
      <c r="BH1018" s="66"/>
      <c r="BI1018" s="25"/>
      <c r="BJ1018" s="25"/>
      <c r="BK1018" s="20"/>
      <c r="BL1018" s="24"/>
      <c r="BM1018" s="25"/>
      <c r="BN1018" s="25"/>
      <c r="BO1018" s="25"/>
      <c r="BP1018" s="126"/>
    </row>
    <row r="1019" spans="1:68" hidden="1" x14ac:dyDescent="0.2">
      <c r="A1019" s="56">
        <v>45469</v>
      </c>
      <c r="B1019" s="60" t="s">
        <v>892</v>
      </c>
      <c r="C1019" s="24" t="s">
        <v>1418</v>
      </c>
      <c r="D1019" s="24" t="s">
        <v>397</v>
      </c>
      <c r="F1019" s="74" t="s">
        <v>51</v>
      </c>
      <c r="G1019" s="74" t="s">
        <v>103</v>
      </c>
      <c r="H1019" s="24" t="s">
        <v>360</v>
      </c>
      <c r="I1019" s="24">
        <v>2</v>
      </c>
      <c r="J1019" s="61" t="s">
        <v>80</v>
      </c>
      <c r="K1019" s="24" t="s">
        <v>1419</v>
      </c>
      <c r="L1019" s="122">
        <v>1</v>
      </c>
      <c r="M1019" s="74" t="s">
        <v>105</v>
      </c>
      <c r="N1019" s="60" t="s">
        <v>7</v>
      </c>
      <c r="R1019" s="79">
        <v>2.7</v>
      </c>
      <c r="S1019" s="65" t="s">
        <v>363</v>
      </c>
      <c r="T1019" s="66" t="str">
        <f t="shared" si="312"/>
        <v>0.00</v>
      </c>
      <c r="U1019" s="66">
        <f t="shared" si="313"/>
        <v>-1</v>
      </c>
      <c r="V1019" s="66">
        <f t="shared" si="314"/>
        <v>196.26000000000002</v>
      </c>
      <c r="W1019" s="66">
        <f t="shared" si="315"/>
        <v>2168</v>
      </c>
      <c r="X1019" s="20">
        <f t="shared" si="316"/>
        <v>9.0525830258302589E-2</v>
      </c>
      <c r="Y1019" s="67">
        <f t="shared" si="317"/>
        <v>1.9626000000000001</v>
      </c>
      <c r="Z1019" s="68">
        <f t="shared" si="318"/>
        <v>19626.000000000004</v>
      </c>
      <c r="AA1019" s="65" t="s">
        <v>52</v>
      </c>
      <c r="AU1019" s="23">
        <f t="shared" si="308"/>
        <v>-1</v>
      </c>
      <c r="AV1019" s="23" t="str">
        <f t="shared" si="309"/>
        <v/>
      </c>
      <c r="AW1019" s="23" t="str">
        <f t="shared" si="311"/>
        <v/>
      </c>
      <c r="AX1019" s="23" t="str">
        <f t="shared" si="319"/>
        <v/>
      </c>
      <c r="AY1019" s="23" t="str">
        <f t="shared" si="321"/>
        <v/>
      </c>
      <c r="AZ1019" s="23"/>
      <c r="BA1019" s="25">
        <v>1.8</v>
      </c>
      <c r="BB1019" s="25">
        <v>1.85</v>
      </c>
      <c r="BC1019" s="25">
        <f t="shared" si="323"/>
        <v>0.85000000000000009</v>
      </c>
      <c r="BD1019" s="25">
        <f t="shared" si="325"/>
        <v>1.7905000000000002</v>
      </c>
      <c r="BE1019" t="s">
        <v>969</v>
      </c>
      <c r="BF1019" s="55">
        <f t="shared" si="310"/>
        <v>0</v>
      </c>
      <c r="BG1019" s="66"/>
      <c r="BH1019" s="66"/>
      <c r="BI1019" s="25"/>
      <c r="BJ1019" s="25"/>
      <c r="BK1019" s="20"/>
      <c r="BL1019" s="24"/>
      <c r="BM1019" s="25"/>
      <c r="BN1019" s="25"/>
      <c r="BO1019" s="25"/>
      <c r="BP1019" s="126"/>
    </row>
    <row r="1020" spans="1:68" hidden="1" x14ac:dyDescent="0.2">
      <c r="A1020" s="56">
        <v>45469</v>
      </c>
      <c r="B1020" s="60" t="s">
        <v>892</v>
      </c>
      <c r="C1020" s="24" t="s">
        <v>1421</v>
      </c>
      <c r="D1020" s="24" t="s">
        <v>397</v>
      </c>
      <c r="F1020" s="74" t="s">
        <v>51</v>
      </c>
      <c r="G1020" s="74" t="s">
        <v>103</v>
      </c>
      <c r="H1020" s="24" t="s">
        <v>124</v>
      </c>
      <c r="I1020" s="24">
        <v>8</v>
      </c>
      <c r="J1020" s="61" t="s">
        <v>64</v>
      </c>
      <c r="K1020" s="27" t="s">
        <v>1420</v>
      </c>
      <c r="L1020" s="122">
        <v>1</v>
      </c>
      <c r="M1020" s="74" t="s">
        <v>105</v>
      </c>
      <c r="N1020" s="60" t="s">
        <v>6</v>
      </c>
      <c r="R1020" s="79">
        <v>6</v>
      </c>
      <c r="S1020" s="65" t="s">
        <v>371</v>
      </c>
      <c r="T1020" s="66" t="str">
        <f t="shared" si="312"/>
        <v>0.00</v>
      </c>
      <c r="U1020" s="66">
        <f t="shared" si="313"/>
        <v>-1</v>
      </c>
      <c r="V1020" s="66">
        <f t="shared" si="314"/>
        <v>195.26000000000002</v>
      </c>
      <c r="W1020" s="66">
        <f t="shared" si="315"/>
        <v>2169</v>
      </c>
      <c r="X1020" s="20">
        <f t="shared" si="316"/>
        <v>9.0023052097740905E-2</v>
      </c>
      <c r="Y1020" s="67">
        <f t="shared" si="317"/>
        <v>1.9526000000000001</v>
      </c>
      <c r="Z1020" s="68">
        <f t="shared" si="318"/>
        <v>19526.000000000004</v>
      </c>
      <c r="AA1020" s="65" t="s">
        <v>52</v>
      </c>
      <c r="AU1020" s="23">
        <f t="shared" si="308"/>
        <v>-1</v>
      </c>
      <c r="AV1020" s="23" t="str">
        <f t="shared" si="309"/>
        <v/>
      </c>
      <c r="AW1020" s="23" t="str">
        <f t="shared" si="311"/>
        <v/>
      </c>
      <c r="AX1020" s="23" t="str">
        <f t="shared" si="319"/>
        <v/>
      </c>
      <c r="AY1020" s="23" t="str">
        <f t="shared" si="321"/>
        <v/>
      </c>
      <c r="AZ1020" s="23"/>
      <c r="BA1020" s="25">
        <v>12</v>
      </c>
      <c r="BB1020" s="25">
        <v>10.74</v>
      </c>
      <c r="BC1020" s="25">
        <f t="shared" si="323"/>
        <v>9.74</v>
      </c>
      <c r="BD1020" s="25">
        <f t="shared" si="325"/>
        <v>10.058200000000001</v>
      </c>
      <c r="BE1020" t="s">
        <v>970</v>
      </c>
      <c r="BF1020" s="55">
        <f t="shared" si="310"/>
        <v>0</v>
      </c>
      <c r="BG1020" s="66"/>
      <c r="BH1020" s="66"/>
      <c r="BI1020" s="25"/>
      <c r="BJ1020" s="25"/>
      <c r="BK1020" s="20"/>
      <c r="BL1020" s="24"/>
      <c r="BM1020" s="25"/>
      <c r="BN1020" s="25"/>
      <c r="BO1020" s="25"/>
      <c r="BP1020" s="126"/>
    </row>
    <row r="1021" spans="1:68" hidden="1" x14ac:dyDescent="0.2">
      <c r="A1021" s="56">
        <v>45469</v>
      </c>
      <c r="B1021" s="60" t="s">
        <v>892</v>
      </c>
      <c r="C1021" s="24" t="s">
        <v>1421</v>
      </c>
      <c r="D1021" s="24" t="s">
        <v>397</v>
      </c>
      <c r="F1021" s="74" t="s">
        <v>51</v>
      </c>
      <c r="G1021" s="74" t="s">
        <v>103</v>
      </c>
      <c r="H1021" s="24" t="s">
        <v>124</v>
      </c>
      <c r="I1021" s="24">
        <v>8</v>
      </c>
      <c r="J1021" s="61" t="s">
        <v>64</v>
      </c>
      <c r="K1021" s="26" t="s">
        <v>1420</v>
      </c>
      <c r="L1021" s="122">
        <v>2</v>
      </c>
      <c r="M1021" s="74" t="s">
        <v>105</v>
      </c>
      <c r="N1021" s="60" t="s">
        <v>7</v>
      </c>
      <c r="R1021" s="79">
        <v>1.9</v>
      </c>
      <c r="S1021" s="65" t="s">
        <v>371</v>
      </c>
      <c r="T1021" s="66">
        <f t="shared" si="312"/>
        <v>3.8</v>
      </c>
      <c r="U1021" s="66">
        <f t="shared" si="313"/>
        <v>1.7999999999999998</v>
      </c>
      <c r="V1021" s="66">
        <f t="shared" si="314"/>
        <v>197.06000000000003</v>
      </c>
      <c r="W1021" s="66">
        <f t="shared" si="315"/>
        <v>2171</v>
      </c>
      <c r="X1021" s="20">
        <f t="shared" si="316"/>
        <v>9.0769230769230783E-2</v>
      </c>
      <c r="Y1021" s="67">
        <f t="shared" si="317"/>
        <v>1.9706000000000004</v>
      </c>
      <c r="Z1021" s="68">
        <f t="shared" si="318"/>
        <v>19706.000000000004</v>
      </c>
      <c r="AA1021" s="65" t="s">
        <v>53</v>
      </c>
      <c r="AU1021" s="23">
        <f t="shared" si="308"/>
        <v>1.7999999999999998</v>
      </c>
      <c r="AV1021" s="23" t="str">
        <f t="shared" si="309"/>
        <v/>
      </c>
      <c r="AW1021" s="23" t="str">
        <f t="shared" si="311"/>
        <v/>
      </c>
      <c r="AX1021" s="23" t="str">
        <f t="shared" si="319"/>
        <v/>
      </c>
      <c r="AY1021" s="23" t="str">
        <f t="shared" si="321"/>
        <v/>
      </c>
      <c r="AZ1021" s="23"/>
      <c r="BA1021" s="25">
        <v>1.5</v>
      </c>
      <c r="BB1021" s="25">
        <v>3.4</v>
      </c>
      <c r="BC1021" s="25">
        <f t="shared" si="323"/>
        <v>4.8</v>
      </c>
      <c r="BD1021" s="25">
        <f t="shared" si="325"/>
        <v>3.2320000000000002</v>
      </c>
      <c r="BE1021" t="s">
        <v>970</v>
      </c>
      <c r="BF1021" s="55">
        <f t="shared" si="310"/>
        <v>0</v>
      </c>
      <c r="BG1021" s="66"/>
      <c r="BH1021" s="66"/>
      <c r="BI1021" s="25"/>
      <c r="BJ1021" s="25"/>
      <c r="BK1021" s="20"/>
      <c r="BL1021" s="24"/>
      <c r="BM1021" s="25"/>
      <c r="BN1021" s="25"/>
      <c r="BO1021" s="25"/>
      <c r="BP1021" s="126"/>
    </row>
    <row r="1022" spans="1:68" hidden="1" x14ac:dyDescent="0.2">
      <c r="A1022" s="56">
        <v>45469</v>
      </c>
      <c r="B1022" s="60" t="s">
        <v>892</v>
      </c>
      <c r="C1022" s="24" t="s">
        <v>1277</v>
      </c>
      <c r="D1022" s="24" t="s">
        <v>397</v>
      </c>
      <c r="F1022" s="74" t="s">
        <v>51</v>
      </c>
      <c r="G1022" s="74" t="s">
        <v>103</v>
      </c>
      <c r="H1022" s="24" t="s">
        <v>124</v>
      </c>
      <c r="I1022" s="24">
        <v>7</v>
      </c>
      <c r="J1022" s="61" t="s">
        <v>64</v>
      </c>
      <c r="K1022" s="24" t="s">
        <v>1422</v>
      </c>
      <c r="L1022" s="122">
        <v>1</v>
      </c>
      <c r="M1022" s="74" t="s">
        <v>105</v>
      </c>
      <c r="N1022" s="60" t="s">
        <v>6</v>
      </c>
      <c r="R1022" s="79">
        <v>17</v>
      </c>
      <c r="S1022" s="65" t="s">
        <v>363</v>
      </c>
      <c r="T1022" s="66" t="str">
        <f t="shared" si="312"/>
        <v>0.00</v>
      </c>
      <c r="U1022" s="66">
        <f t="shared" si="313"/>
        <v>-1</v>
      </c>
      <c r="V1022" s="66">
        <f t="shared" si="314"/>
        <v>196.06000000000003</v>
      </c>
      <c r="W1022" s="66">
        <f t="shared" si="315"/>
        <v>2172</v>
      </c>
      <c r="X1022" s="20">
        <f t="shared" si="316"/>
        <v>9.0267034990791917E-2</v>
      </c>
      <c r="Y1022" s="67">
        <f t="shared" si="317"/>
        <v>1.9606000000000003</v>
      </c>
      <c r="Z1022" s="68">
        <f t="shared" si="318"/>
        <v>19606.000000000004</v>
      </c>
      <c r="AA1022" s="65" t="s">
        <v>52</v>
      </c>
      <c r="AU1022" s="23">
        <f t="shared" si="308"/>
        <v>-1</v>
      </c>
      <c r="AV1022" s="23" t="str">
        <f t="shared" si="309"/>
        <v/>
      </c>
      <c r="AW1022" s="23" t="str">
        <f t="shared" si="311"/>
        <v/>
      </c>
      <c r="AX1022" s="23" t="str">
        <f t="shared" si="319"/>
        <v/>
      </c>
      <c r="AY1022" s="23" t="str">
        <f t="shared" si="321"/>
        <v/>
      </c>
      <c r="AZ1022" s="23"/>
      <c r="BA1022" s="25">
        <v>18.899999999999999</v>
      </c>
      <c r="BB1022" s="25">
        <v>22</v>
      </c>
      <c r="BC1022" s="25">
        <f t="shared" si="323"/>
        <v>21</v>
      </c>
      <c r="BD1022" s="25">
        <f t="shared" si="325"/>
        <v>20.53</v>
      </c>
      <c r="BE1022" t="s">
        <v>970</v>
      </c>
      <c r="BF1022" s="55">
        <f t="shared" si="310"/>
        <v>0</v>
      </c>
      <c r="BG1022" s="66"/>
      <c r="BH1022" s="66"/>
      <c r="BI1022" s="25"/>
      <c r="BJ1022" s="25"/>
      <c r="BK1022" s="20"/>
      <c r="BL1022" s="24"/>
      <c r="BM1022" s="25"/>
      <c r="BN1022" s="25"/>
      <c r="BO1022" s="25"/>
      <c r="BP1022" s="126"/>
    </row>
    <row r="1023" spans="1:68" hidden="1" x14ac:dyDescent="0.2">
      <c r="A1023" s="56">
        <v>45469</v>
      </c>
      <c r="B1023" s="60" t="s">
        <v>892</v>
      </c>
      <c r="C1023" s="24" t="s">
        <v>1277</v>
      </c>
      <c r="D1023" s="24" t="s">
        <v>397</v>
      </c>
      <c r="F1023" s="74" t="s">
        <v>51</v>
      </c>
      <c r="G1023" s="74" t="s">
        <v>103</v>
      </c>
      <c r="H1023" s="24" t="s">
        <v>124</v>
      </c>
      <c r="I1023" s="24">
        <v>7</v>
      </c>
      <c r="J1023" s="61" t="s">
        <v>64</v>
      </c>
      <c r="K1023" s="24" t="s">
        <v>1422</v>
      </c>
      <c r="L1023" s="122">
        <v>2</v>
      </c>
      <c r="M1023" s="74" t="s">
        <v>105</v>
      </c>
      <c r="N1023" s="60" t="s">
        <v>7</v>
      </c>
      <c r="R1023" s="79">
        <v>3.9</v>
      </c>
      <c r="S1023" s="65" t="s">
        <v>363</v>
      </c>
      <c r="T1023" s="66" t="str">
        <f t="shared" si="312"/>
        <v>0.00</v>
      </c>
      <c r="U1023" s="66">
        <f t="shared" si="313"/>
        <v>-2</v>
      </c>
      <c r="V1023" s="66">
        <f t="shared" si="314"/>
        <v>194.06000000000003</v>
      </c>
      <c r="W1023" s="66">
        <f t="shared" si="315"/>
        <v>2174</v>
      </c>
      <c r="X1023" s="20">
        <f t="shared" si="316"/>
        <v>8.9264029438822459E-2</v>
      </c>
      <c r="Y1023" s="67">
        <f t="shared" si="317"/>
        <v>1.9406000000000003</v>
      </c>
      <c r="Z1023" s="68">
        <f t="shared" si="318"/>
        <v>19406.000000000004</v>
      </c>
      <c r="AA1023" s="65" t="s">
        <v>52</v>
      </c>
      <c r="AU1023" s="23">
        <f t="shared" si="308"/>
        <v>-2</v>
      </c>
      <c r="AV1023" s="23" t="str">
        <f t="shared" si="309"/>
        <v/>
      </c>
      <c r="AW1023" s="23" t="str">
        <f t="shared" si="311"/>
        <v/>
      </c>
      <c r="AX1023" s="23" t="str">
        <f t="shared" si="319"/>
        <v/>
      </c>
      <c r="AY1023" s="23" t="str">
        <f t="shared" si="321"/>
        <v/>
      </c>
      <c r="AZ1023" s="23"/>
      <c r="BA1023" s="25">
        <v>4</v>
      </c>
      <c r="BB1023" s="25">
        <v>4.68</v>
      </c>
      <c r="BC1023" s="25">
        <f t="shared" si="323"/>
        <v>7.3599999999999994</v>
      </c>
      <c r="BD1023" s="25">
        <f t="shared" si="325"/>
        <v>4.4223999999999997</v>
      </c>
      <c r="BE1023" t="s">
        <v>970</v>
      </c>
      <c r="BF1023" s="55">
        <f t="shared" si="310"/>
        <v>0</v>
      </c>
      <c r="BG1023" s="66"/>
      <c r="BH1023" s="66"/>
      <c r="BI1023" s="25"/>
      <c r="BJ1023" s="25"/>
      <c r="BK1023" s="20"/>
      <c r="BL1023" s="24"/>
      <c r="BM1023" s="25"/>
      <c r="BN1023" s="25"/>
      <c r="BO1023" s="25"/>
      <c r="BP1023" s="126"/>
    </row>
    <row r="1024" spans="1:68" hidden="1" x14ac:dyDescent="0.2">
      <c r="A1024" s="56">
        <v>45470</v>
      </c>
      <c r="B1024" s="60" t="s">
        <v>892</v>
      </c>
      <c r="C1024" s="24" t="s">
        <v>1423</v>
      </c>
      <c r="D1024" s="24" t="s">
        <v>398</v>
      </c>
      <c r="F1024" s="74" t="s">
        <v>51</v>
      </c>
      <c r="G1024" s="74" t="s">
        <v>152</v>
      </c>
      <c r="H1024" s="24" t="s">
        <v>1424</v>
      </c>
      <c r="I1024" s="24">
        <v>9</v>
      </c>
      <c r="J1024" s="61" t="s">
        <v>136</v>
      </c>
      <c r="K1024" s="27" t="s">
        <v>1425</v>
      </c>
      <c r="L1024" s="122">
        <v>1</v>
      </c>
      <c r="M1024" s="74" t="s">
        <v>105</v>
      </c>
      <c r="N1024" s="60" t="s">
        <v>6</v>
      </c>
      <c r="R1024" s="79">
        <v>12</v>
      </c>
      <c r="S1024" s="65" t="s">
        <v>371</v>
      </c>
      <c r="T1024" s="66" t="str">
        <f t="shared" si="312"/>
        <v>0.00</v>
      </c>
      <c r="U1024" s="66">
        <f t="shared" si="313"/>
        <v>-1</v>
      </c>
      <c r="V1024" s="66">
        <f t="shared" si="314"/>
        <v>193.06000000000003</v>
      </c>
      <c r="W1024" s="66">
        <f t="shared" si="315"/>
        <v>2175</v>
      </c>
      <c r="X1024" s="20">
        <f t="shared" si="316"/>
        <v>8.8763218390804616E-2</v>
      </c>
      <c r="Y1024" s="67">
        <f t="shared" si="317"/>
        <v>1.9306000000000003</v>
      </c>
      <c r="Z1024" s="68">
        <f t="shared" si="318"/>
        <v>19306.000000000004</v>
      </c>
      <c r="AA1024" s="65" t="s">
        <v>52</v>
      </c>
      <c r="AU1024" s="23" t="str">
        <f t="shared" si="308"/>
        <v/>
      </c>
      <c r="AV1024" s="23" t="str">
        <f t="shared" si="309"/>
        <v/>
      </c>
      <c r="AW1024" s="23">
        <f t="shared" si="311"/>
        <v>-1</v>
      </c>
      <c r="AX1024" s="23" t="str">
        <f t="shared" si="319"/>
        <v/>
      </c>
      <c r="AY1024" s="23" t="str">
        <f t="shared" si="321"/>
        <v/>
      </c>
      <c r="AZ1024" s="23"/>
      <c r="BA1024" s="25">
        <v>0</v>
      </c>
      <c r="BB1024" s="25">
        <v>9.6</v>
      </c>
      <c r="BC1024" s="25">
        <f t="shared" si="323"/>
        <v>8.6</v>
      </c>
      <c r="BD1024" s="25">
        <f t="shared" si="325"/>
        <v>8.9980000000000011</v>
      </c>
      <c r="BE1024" t="s">
        <v>969</v>
      </c>
      <c r="BF1024" s="55">
        <f t="shared" si="310"/>
        <v>0</v>
      </c>
      <c r="BG1024" s="66"/>
      <c r="BH1024" s="66"/>
      <c r="BI1024" s="25"/>
      <c r="BJ1024" s="25"/>
      <c r="BK1024" s="20"/>
      <c r="BL1024" s="24"/>
      <c r="BM1024" s="25"/>
      <c r="BN1024" s="25"/>
      <c r="BO1024" s="25"/>
      <c r="BP1024" s="126"/>
    </row>
    <row r="1025" spans="1:68" hidden="1" x14ac:dyDescent="0.2">
      <c r="A1025" s="56">
        <v>45470</v>
      </c>
      <c r="B1025" s="60" t="s">
        <v>892</v>
      </c>
      <c r="C1025" s="24" t="s">
        <v>1423</v>
      </c>
      <c r="D1025" s="24" t="s">
        <v>398</v>
      </c>
      <c r="F1025" s="74" t="s">
        <v>51</v>
      </c>
      <c r="G1025" s="74" t="s">
        <v>152</v>
      </c>
      <c r="H1025" s="24" t="s">
        <v>1424</v>
      </c>
      <c r="I1025" s="24">
        <v>9</v>
      </c>
      <c r="J1025" s="61" t="s">
        <v>136</v>
      </c>
      <c r="K1025" s="26" t="s">
        <v>1425</v>
      </c>
      <c r="L1025" s="122">
        <v>1</v>
      </c>
      <c r="M1025" s="74" t="s">
        <v>105</v>
      </c>
      <c r="N1025" s="60" t="s">
        <v>7</v>
      </c>
      <c r="O1025" s="60"/>
      <c r="P1025" s="60"/>
      <c r="Q1025" s="60"/>
      <c r="R1025" s="79">
        <v>3</v>
      </c>
      <c r="S1025" s="65" t="s">
        <v>371</v>
      </c>
      <c r="T1025" s="66">
        <f t="shared" si="312"/>
        <v>3</v>
      </c>
      <c r="U1025" s="66">
        <f t="shared" si="313"/>
        <v>2</v>
      </c>
      <c r="V1025" s="66">
        <f t="shared" si="314"/>
        <v>195.06000000000003</v>
      </c>
      <c r="W1025" s="66">
        <f t="shared" si="315"/>
        <v>2176</v>
      </c>
      <c r="X1025" s="20">
        <f t="shared" si="316"/>
        <v>8.9641544117647076E-2</v>
      </c>
      <c r="Y1025" s="67">
        <f t="shared" si="317"/>
        <v>1.9506000000000003</v>
      </c>
      <c r="Z1025" s="68">
        <f t="shared" si="318"/>
        <v>19506.000000000004</v>
      </c>
      <c r="AA1025" s="65" t="s">
        <v>53</v>
      </c>
      <c r="AU1025" s="23" t="str">
        <f t="shared" si="308"/>
        <v/>
      </c>
      <c r="AV1025" s="23" t="str">
        <f t="shared" si="309"/>
        <v/>
      </c>
      <c r="AW1025" s="23">
        <f t="shared" si="311"/>
        <v>2</v>
      </c>
      <c r="AX1025" s="23" t="str">
        <f t="shared" si="319"/>
        <v/>
      </c>
      <c r="AY1025" s="23" t="str">
        <f t="shared" si="321"/>
        <v/>
      </c>
      <c r="AZ1025" s="23"/>
      <c r="BA1025" s="25">
        <v>0</v>
      </c>
      <c r="BB1025" s="25">
        <v>2.68</v>
      </c>
      <c r="BC1025" s="25">
        <f t="shared" si="323"/>
        <v>1.6800000000000002</v>
      </c>
      <c r="BD1025" s="25">
        <f t="shared" si="325"/>
        <v>2.5624000000000002</v>
      </c>
      <c r="BE1025" t="s">
        <v>969</v>
      </c>
      <c r="BF1025" s="55">
        <f t="shared" si="310"/>
        <v>0</v>
      </c>
      <c r="BG1025" s="66"/>
      <c r="BH1025" s="66"/>
      <c r="BI1025" s="25"/>
      <c r="BJ1025" s="25"/>
      <c r="BK1025" s="20"/>
      <c r="BL1025" s="24"/>
      <c r="BM1025" s="25"/>
      <c r="BN1025" s="25"/>
      <c r="BO1025" s="25"/>
      <c r="BP1025" s="126"/>
    </row>
    <row r="1026" spans="1:68" hidden="1" x14ac:dyDescent="0.2">
      <c r="A1026" s="56">
        <v>45470</v>
      </c>
      <c r="B1026" s="60" t="s">
        <v>892</v>
      </c>
      <c r="C1026" s="24" t="s">
        <v>687</v>
      </c>
      <c r="D1026" s="24" t="s">
        <v>398</v>
      </c>
      <c r="F1026" s="74" t="s">
        <v>51</v>
      </c>
      <c r="G1026" s="74" t="s">
        <v>121</v>
      </c>
      <c r="H1026" s="24" t="s">
        <v>71</v>
      </c>
      <c r="I1026" s="24">
        <v>8</v>
      </c>
      <c r="J1026" s="61" t="s">
        <v>136</v>
      </c>
      <c r="K1026" s="87" t="s">
        <v>1426</v>
      </c>
      <c r="L1026" s="122">
        <v>1</v>
      </c>
      <c r="M1026" s="74" t="s">
        <v>105</v>
      </c>
      <c r="N1026" s="60" t="s">
        <v>6</v>
      </c>
      <c r="R1026" s="79">
        <v>6</v>
      </c>
      <c r="S1026" s="65" t="s">
        <v>373</v>
      </c>
      <c r="T1026" s="66" t="str">
        <f t="shared" si="312"/>
        <v>0.00</v>
      </c>
      <c r="U1026" s="66">
        <f t="shared" si="313"/>
        <v>-1</v>
      </c>
      <c r="V1026" s="66">
        <f t="shared" si="314"/>
        <v>194.06000000000003</v>
      </c>
      <c r="W1026" s="66">
        <f t="shared" si="315"/>
        <v>2177</v>
      </c>
      <c r="X1026" s="20">
        <f t="shared" si="316"/>
        <v>8.9141019751952238E-2</v>
      </c>
      <c r="Y1026" s="67">
        <f t="shared" si="317"/>
        <v>1.9406000000000003</v>
      </c>
      <c r="Z1026" s="68">
        <f t="shared" si="318"/>
        <v>19406.000000000004</v>
      </c>
      <c r="AA1026" s="65" t="s">
        <v>52</v>
      </c>
      <c r="AU1026" s="23" t="str">
        <f t="shared" ref="AU1026:AU1089" si="326">IF($G1026=AU$2,$U1026,"")</f>
        <v/>
      </c>
      <c r="AV1026" s="23">
        <f t="shared" si="309"/>
        <v>-1</v>
      </c>
      <c r="AW1026" s="23" t="str">
        <f t="shared" si="311"/>
        <v/>
      </c>
      <c r="AX1026" s="23" t="str">
        <f t="shared" si="319"/>
        <v/>
      </c>
      <c r="AY1026" s="23" t="str">
        <f t="shared" si="321"/>
        <v/>
      </c>
      <c r="AZ1026" s="23" t="s">
        <v>720</v>
      </c>
      <c r="BA1026" s="25">
        <v>0</v>
      </c>
      <c r="BB1026" s="25">
        <v>5.0999999999999996</v>
      </c>
      <c r="BC1026" s="25">
        <f t="shared" si="323"/>
        <v>4.0999999999999996</v>
      </c>
      <c r="BD1026" s="25">
        <f t="shared" si="325"/>
        <v>4.8129999999999997</v>
      </c>
      <c r="BE1026" t="s">
        <v>970</v>
      </c>
      <c r="BF1026" s="55">
        <f t="shared" si="310"/>
        <v>0</v>
      </c>
      <c r="BG1026" s="66"/>
      <c r="BH1026" s="66"/>
      <c r="BI1026" s="25"/>
      <c r="BJ1026" s="25"/>
      <c r="BK1026" s="20"/>
      <c r="BL1026" s="24"/>
      <c r="BM1026" s="25"/>
      <c r="BN1026" s="25"/>
      <c r="BO1026" s="25"/>
      <c r="BP1026" s="126"/>
    </row>
    <row r="1027" spans="1:68" hidden="1" x14ac:dyDescent="0.2">
      <c r="A1027" s="56">
        <v>45472</v>
      </c>
      <c r="B1027" s="60" t="s">
        <v>892</v>
      </c>
      <c r="C1027" s="24" t="s">
        <v>1427</v>
      </c>
      <c r="D1027" s="24" t="s">
        <v>573</v>
      </c>
      <c r="F1027" s="74" t="s">
        <v>51</v>
      </c>
      <c r="G1027" s="74" t="s">
        <v>103</v>
      </c>
      <c r="H1027" s="24" t="s">
        <v>1043</v>
      </c>
      <c r="I1027" s="24">
        <v>4</v>
      </c>
      <c r="J1027" s="61" t="s">
        <v>95</v>
      </c>
      <c r="K1027" s="24" t="s">
        <v>1428</v>
      </c>
      <c r="L1027" s="122">
        <v>1</v>
      </c>
      <c r="M1027" s="74" t="s">
        <v>105</v>
      </c>
      <c r="N1027" s="60" t="s">
        <v>6</v>
      </c>
      <c r="R1027" s="79">
        <v>12.74</v>
      </c>
      <c r="S1027" s="65" t="s">
        <v>363</v>
      </c>
      <c r="T1027" s="66" t="str">
        <f t="shared" si="312"/>
        <v>0.00</v>
      </c>
      <c r="U1027" s="66">
        <f t="shared" si="313"/>
        <v>-1</v>
      </c>
      <c r="V1027" s="66">
        <f t="shared" si="314"/>
        <v>193.06000000000003</v>
      </c>
      <c r="W1027" s="66">
        <f t="shared" si="315"/>
        <v>2178</v>
      </c>
      <c r="X1027" s="20">
        <f t="shared" si="316"/>
        <v>8.8640955004591376E-2</v>
      </c>
      <c r="Y1027" s="67">
        <f t="shared" si="317"/>
        <v>1.9306000000000003</v>
      </c>
      <c r="Z1027" s="68">
        <f t="shared" si="318"/>
        <v>19306.000000000004</v>
      </c>
      <c r="AA1027" s="65" t="s">
        <v>52</v>
      </c>
      <c r="AU1027" s="23">
        <f t="shared" si="326"/>
        <v>-1</v>
      </c>
      <c r="AV1027" s="23" t="str">
        <f t="shared" ref="AV1027:AV1090" si="327">IF($G1027=AV$2,$U1027,"")</f>
        <v/>
      </c>
      <c r="AW1027" s="23" t="str">
        <f t="shared" si="311"/>
        <v/>
      </c>
      <c r="AX1027" s="23" t="str">
        <f t="shared" si="319"/>
        <v/>
      </c>
      <c r="AY1027" s="23" t="str">
        <f t="shared" si="321"/>
        <v/>
      </c>
      <c r="AZ1027" s="23"/>
      <c r="BA1027" s="25">
        <v>10.5</v>
      </c>
      <c r="BB1027" s="25">
        <v>11</v>
      </c>
      <c r="BC1027" s="25">
        <f t="shared" si="323"/>
        <v>10</v>
      </c>
      <c r="BD1027" s="25">
        <f t="shared" si="325"/>
        <v>10.3</v>
      </c>
      <c r="BE1027" t="s">
        <v>969</v>
      </c>
      <c r="BF1027" s="55">
        <f t="shared" ref="BF1027:BF1090" si="328">U1027-SUM(AU1027:AY1027)</f>
        <v>0</v>
      </c>
      <c r="BG1027" s="66"/>
      <c r="BH1027" s="66"/>
      <c r="BI1027" s="25"/>
      <c r="BJ1027" s="25"/>
      <c r="BK1027" s="20"/>
      <c r="BL1027" s="24"/>
      <c r="BM1027" s="25"/>
      <c r="BN1027" s="25"/>
      <c r="BO1027" s="25"/>
      <c r="BP1027" s="126"/>
    </row>
    <row r="1028" spans="1:68" hidden="1" x14ac:dyDescent="0.2">
      <c r="A1028" s="56">
        <v>45472</v>
      </c>
      <c r="B1028" s="60" t="s">
        <v>892</v>
      </c>
      <c r="C1028" s="24" t="s">
        <v>1427</v>
      </c>
      <c r="D1028" s="24" t="s">
        <v>573</v>
      </c>
      <c r="F1028" s="74" t="s">
        <v>51</v>
      </c>
      <c r="G1028" s="74" t="s">
        <v>103</v>
      </c>
      <c r="H1028" s="24" t="s">
        <v>1043</v>
      </c>
      <c r="I1028" s="24">
        <v>4</v>
      </c>
      <c r="J1028" s="61" t="s">
        <v>64</v>
      </c>
      <c r="K1028" s="24" t="s">
        <v>1431</v>
      </c>
      <c r="L1028" s="122">
        <v>1</v>
      </c>
      <c r="M1028" s="74" t="s">
        <v>105</v>
      </c>
      <c r="N1028" s="60" t="s">
        <v>6</v>
      </c>
      <c r="R1028" s="79">
        <v>9.8000000000000007</v>
      </c>
      <c r="S1028" s="65" t="s">
        <v>363</v>
      </c>
      <c r="T1028" s="66" t="str">
        <f t="shared" si="312"/>
        <v>0.00</v>
      </c>
      <c r="U1028" s="66">
        <f t="shared" si="313"/>
        <v>-1</v>
      </c>
      <c r="V1028" s="66">
        <f t="shared" si="314"/>
        <v>192.06000000000003</v>
      </c>
      <c r="W1028" s="66">
        <f t="shared" si="315"/>
        <v>2179</v>
      </c>
      <c r="X1028" s="20">
        <f t="shared" si="316"/>
        <v>8.8141349242771921E-2</v>
      </c>
      <c r="Y1028" s="67">
        <f t="shared" si="317"/>
        <v>1.9206000000000003</v>
      </c>
      <c r="Z1028" s="68">
        <f t="shared" si="318"/>
        <v>19206.000000000004</v>
      </c>
      <c r="AA1028" s="65" t="s">
        <v>52</v>
      </c>
      <c r="AU1028" s="23">
        <f t="shared" si="326"/>
        <v>-1</v>
      </c>
      <c r="AV1028" s="23" t="str">
        <f t="shared" si="327"/>
        <v/>
      </c>
      <c r="AW1028" s="23" t="str">
        <f t="shared" ref="AW1028:AW1091" si="329">IF($G1028=AW$2,$U1028,"")</f>
        <v/>
      </c>
      <c r="AX1028" s="23" t="str">
        <f t="shared" si="319"/>
        <v/>
      </c>
      <c r="AY1028" s="23" t="str">
        <f t="shared" si="321"/>
        <v/>
      </c>
      <c r="AZ1028" s="23"/>
      <c r="BA1028" s="25">
        <v>9.9</v>
      </c>
      <c r="BB1028" s="25">
        <v>8.8000000000000007</v>
      </c>
      <c r="BC1028" s="25">
        <f t="shared" si="323"/>
        <v>7.8000000000000007</v>
      </c>
      <c r="BD1028" s="25">
        <f t="shared" si="325"/>
        <v>8.2540000000000013</v>
      </c>
      <c r="BE1028" t="s">
        <v>969</v>
      </c>
      <c r="BF1028" s="55">
        <f t="shared" si="328"/>
        <v>0</v>
      </c>
      <c r="BG1028" s="66"/>
      <c r="BH1028" s="66"/>
      <c r="BI1028" s="25"/>
      <c r="BJ1028" s="25"/>
      <c r="BK1028" s="20"/>
      <c r="BL1028" s="24"/>
      <c r="BM1028" s="25"/>
      <c r="BN1028" s="25"/>
      <c r="BO1028" s="25"/>
      <c r="BP1028" s="126"/>
    </row>
    <row r="1029" spans="1:68" hidden="1" x14ac:dyDescent="0.2">
      <c r="A1029" s="56">
        <v>45472</v>
      </c>
      <c r="B1029" s="60" t="s">
        <v>892</v>
      </c>
      <c r="C1029" s="24" t="s">
        <v>1427</v>
      </c>
      <c r="D1029" s="24" t="s">
        <v>573</v>
      </c>
      <c r="F1029" s="74" t="s">
        <v>51</v>
      </c>
      <c r="G1029" s="74" t="s">
        <v>103</v>
      </c>
      <c r="H1029" s="24" t="s">
        <v>1043</v>
      </c>
      <c r="I1029" s="24">
        <v>4</v>
      </c>
      <c r="J1029" s="61" t="s">
        <v>64</v>
      </c>
      <c r="K1029" s="24" t="s">
        <v>1431</v>
      </c>
      <c r="L1029" s="122">
        <v>1</v>
      </c>
      <c r="M1029" s="74" t="s">
        <v>105</v>
      </c>
      <c r="N1029" s="60" t="s">
        <v>7</v>
      </c>
      <c r="R1029" s="79">
        <v>3.0379999999999998</v>
      </c>
      <c r="S1029" s="65" t="s">
        <v>363</v>
      </c>
      <c r="T1029" s="66" t="str">
        <f t="shared" ref="T1029:T1092" si="330">IF((AA1029="W"),ROUND((R1029*L1029),2),"0.00")</f>
        <v>0.00</v>
      </c>
      <c r="U1029" s="66">
        <f t="shared" ref="U1029:U1092" si="331">-$L1029+T1029</f>
        <v>-1</v>
      </c>
      <c r="V1029" s="66">
        <f t="shared" ref="V1029:V1092" si="332">U1029+V1028</f>
        <v>191.06000000000003</v>
      </c>
      <c r="W1029" s="66">
        <f t="shared" ref="W1029:W1092" si="333">L1029+W1028</f>
        <v>2180</v>
      </c>
      <c r="X1029" s="20">
        <f t="shared" ref="X1029:X1092" si="334">SUM(V1029/W1029)</f>
        <v>8.7642201834862404E-2</v>
      </c>
      <c r="Y1029" s="67">
        <f t="shared" ref="Y1029:Y1092" si="335">V1029/100</f>
        <v>1.9106000000000003</v>
      </c>
      <c r="Z1029" s="68">
        <f t="shared" ref="Z1029:Z1092" si="336">V1029*100</f>
        <v>19106.000000000004</v>
      </c>
      <c r="AA1029" s="65" t="s">
        <v>52</v>
      </c>
      <c r="AU1029" s="23">
        <f t="shared" si="326"/>
        <v>-1</v>
      </c>
      <c r="AV1029" s="23" t="str">
        <f t="shared" si="327"/>
        <v/>
      </c>
      <c r="AW1029" s="23" t="str">
        <f t="shared" si="329"/>
        <v/>
      </c>
      <c r="AX1029" s="23" t="str">
        <f t="shared" si="319"/>
        <v/>
      </c>
      <c r="AY1029" s="23" t="str">
        <f t="shared" si="321"/>
        <v/>
      </c>
      <c r="AZ1029" s="23"/>
      <c r="BA1029" s="25">
        <v>2.2000000000000002</v>
      </c>
      <c r="BB1029" s="25">
        <v>2.2799999999999998</v>
      </c>
      <c r="BC1029" s="25">
        <f t="shared" si="323"/>
        <v>1.2799999999999998</v>
      </c>
      <c r="BD1029" s="25">
        <f t="shared" si="325"/>
        <v>2.1903999999999999</v>
      </c>
      <c r="BE1029" t="s">
        <v>969</v>
      </c>
      <c r="BF1029" s="55">
        <f t="shared" si="328"/>
        <v>0</v>
      </c>
      <c r="BG1029" s="66"/>
      <c r="BH1029" s="66"/>
      <c r="BI1029" s="25"/>
      <c r="BJ1029" s="25"/>
      <c r="BK1029" s="20"/>
      <c r="BL1029" s="24"/>
      <c r="BM1029" s="25"/>
      <c r="BN1029" s="25"/>
      <c r="BO1029" s="25"/>
      <c r="BP1029" s="126"/>
    </row>
    <row r="1030" spans="1:68" hidden="1" x14ac:dyDescent="0.2">
      <c r="A1030" s="56">
        <v>45472</v>
      </c>
      <c r="B1030" s="60" t="s">
        <v>892</v>
      </c>
      <c r="C1030" s="24" t="s">
        <v>1429</v>
      </c>
      <c r="D1030" s="24" t="s">
        <v>573</v>
      </c>
      <c r="F1030" s="74" t="s">
        <v>51</v>
      </c>
      <c r="G1030" s="74" t="s">
        <v>103</v>
      </c>
      <c r="H1030" s="24" t="s">
        <v>209</v>
      </c>
      <c r="I1030" s="24">
        <v>8</v>
      </c>
      <c r="J1030" s="61" t="s">
        <v>96</v>
      </c>
      <c r="K1030" s="24" t="s">
        <v>1430</v>
      </c>
      <c r="L1030" s="122">
        <v>1</v>
      </c>
      <c r="M1030" s="74" t="s">
        <v>105</v>
      </c>
      <c r="N1030" s="60" t="s">
        <v>6</v>
      </c>
      <c r="R1030" s="79">
        <v>6.5</v>
      </c>
      <c r="S1030" s="65" t="s">
        <v>363</v>
      </c>
      <c r="T1030" s="66" t="str">
        <f t="shared" si="330"/>
        <v>0.00</v>
      </c>
      <c r="U1030" s="66">
        <f t="shared" si="331"/>
        <v>-1</v>
      </c>
      <c r="V1030" s="66">
        <f t="shared" si="332"/>
        <v>190.06000000000003</v>
      </c>
      <c r="W1030" s="66">
        <f t="shared" si="333"/>
        <v>2181</v>
      </c>
      <c r="X1030" s="20">
        <f t="shared" si="334"/>
        <v>8.7143512150389749E-2</v>
      </c>
      <c r="Y1030" s="67">
        <f t="shared" si="335"/>
        <v>1.9006000000000003</v>
      </c>
      <c r="Z1030" s="68">
        <f t="shared" si="336"/>
        <v>19006.000000000004</v>
      </c>
      <c r="AA1030" s="65" t="s">
        <v>52</v>
      </c>
      <c r="AU1030" s="23">
        <f t="shared" si="326"/>
        <v>-1</v>
      </c>
      <c r="AV1030" s="23" t="str">
        <f t="shared" si="327"/>
        <v/>
      </c>
      <c r="AW1030" s="23" t="str">
        <f t="shared" si="329"/>
        <v/>
      </c>
      <c r="AX1030" s="23" t="str">
        <f t="shared" si="319"/>
        <v/>
      </c>
      <c r="AY1030" s="23" t="str">
        <f t="shared" si="321"/>
        <v/>
      </c>
      <c r="AZ1030" s="23"/>
      <c r="BA1030" s="25">
        <v>6.5</v>
      </c>
      <c r="BB1030" s="25">
        <v>7.6</v>
      </c>
      <c r="BC1030" s="25">
        <f t="shared" si="323"/>
        <v>6.6</v>
      </c>
      <c r="BD1030" s="25">
        <f t="shared" si="325"/>
        <v>7.1379999999999999</v>
      </c>
      <c r="BE1030" t="s">
        <v>969</v>
      </c>
      <c r="BF1030" s="55">
        <f t="shared" si="328"/>
        <v>0</v>
      </c>
      <c r="BG1030" s="66"/>
      <c r="BH1030" s="66"/>
      <c r="BI1030" s="25"/>
      <c r="BJ1030" s="25"/>
      <c r="BK1030" s="20"/>
      <c r="BL1030" s="24"/>
      <c r="BM1030" s="25"/>
      <c r="BN1030" s="25"/>
      <c r="BO1030" s="25"/>
      <c r="BP1030" s="126"/>
    </row>
    <row r="1031" spans="1:68" hidden="1" x14ac:dyDescent="0.2">
      <c r="A1031" s="56">
        <v>45472</v>
      </c>
      <c r="B1031" s="60" t="s">
        <v>892</v>
      </c>
      <c r="C1031" s="24" t="s">
        <v>1429</v>
      </c>
      <c r="D1031" s="24" t="s">
        <v>573</v>
      </c>
      <c r="F1031" s="74" t="s">
        <v>51</v>
      </c>
      <c r="G1031" s="74" t="s">
        <v>103</v>
      </c>
      <c r="H1031" s="24" t="s">
        <v>209</v>
      </c>
      <c r="I1031" s="24">
        <v>8</v>
      </c>
      <c r="J1031" s="61" t="s">
        <v>96</v>
      </c>
      <c r="K1031" s="24" t="s">
        <v>1430</v>
      </c>
      <c r="L1031" s="122">
        <v>2</v>
      </c>
      <c r="M1031" s="74" t="s">
        <v>105</v>
      </c>
      <c r="N1031" s="60" t="s">
        <v>7</v>
      </c>
      <c r="R1031" s="79">
        <v>2.4</v>
      </c>
      <c r="S1031" s="65" t="s">
        <v>363</v>
      </c>
      <c r="T1031" s="66" t="str">
        <f t="shared" si="330"/>
        <v>0.00</v>
      </c>
      <c r="U1031" s="66">
        <f t="shared" si="331"/>
        <v>-2</v>
      </c>
      <c r="V1031" s="66">
        <f t="shared" si="332"/>
        <v>188.06000000000003</v>
      </c>
      <c r="W1031" s="66">
        <f t="shared" si="333"/>
        <v>2183</v>
      </c>
      <c r="X1031" s="20">
        <f t="shared" si="334"/>
        <v>8.6147503435639039E-2</v>
      </c>
      <c r="Y1031" s="67">
        <f t="shared" si="335"/>
        <v>1.8806000000000003</v>
      </c>
      <c r="Z1031" s="68">
        <f t="shared" si="336"/>
        <v>18806.000000000004</v>
      </c>
      <c r="AA1031" s="65" t="s">
        <v>52</v>
      </c>
      <c r="AU1031" s="23">
        <f t="shared" si="326"/>
        <v>-2</v>
      </c>
      <c r="AV1031" s="23" t="str">
        <f t="shared" si="327"/>
        <v/>
      </c>
      <c r="AW1031" s="23" t="str">
        <f t="shared" si="329"/>
        <v/>
      </c>
      <c r="AX1031" s="23" t="str">
        <f t="shared" si="319"/>
        <v/>
      </c>
      <c r="AY1031" s="23" t="str">
        <f t="shared" si="321"/>
        <v/>
      </c>
      <c r="AZ1031" s="23"/>
      <c r="BA1031" s="25">
        <v>1.8</v>
      </c>
      <c r="BB1031" s="25">
        <v>2.4</v>
      </c>
      <c r="BC1031" s="25">
        <f t="shared" si="323"/>
        <v>2.8</v>
      </c>
      <c r="BD1031" s="25">
        <f t="shared" si="325"/>
        <v>2.302</v>
      </c>
      <c r="BE1031" t="s">
        <v>969</v>
      </c>
      <c r="BF1031" s="55">
        <f t="shared" si="328"/>
        <v>0</v>
      </c>
      <c r="BG1031" s="66"/>
      <c r="BH1031" s="66"/>
      <c r="BI1031" s="25"/>
      <c r="BJ1031" s="25"/>
      <c r="BK1031" s="20"/>
      <c r="BL1031" s="24"/>
      <c r="BM1031" s="25"/>
      <c r="BN1031" s="25"/>
      <c r="BO1031" s="25"/>
      <c r="BP1031" s="126"/>
    </row>
    <row r="1032" spans="1:68" hidden="1" x14ac:dyDescent="0.2">
      <c r="A1032" s="56">
        <v>45473</v>
      </c>
      <c r="B1032" s="60" t="s">
        <v>892</v>
      </c>
      <c r="C1032" s="24" t="s">
        <v>1432</v>
      </c>
      <c r="D1032" s="24" t="s">
        <v>577</v>
      </c>
      <c r="F1032" s="74" t="s">
        <v>51</v>
      </c>
      <c r="G1032" s="74" t="s">
        <v>103</v>
      </c>
      <c r="H1032" s="24" t="s">
        <v>659</v>
      </c>
      <c r="I1032" s="24">
        <v>7</v>
      </c>
      <c r="J1032" s="61" t="s">
        <v>202</v>
      </c>
      <c r="K1032" s="26" t="s">
        <v>1433</v>
      </c>
      <c r="L1032" s="122">
        <v>2</v>
      </c>
      <c r="M1032" s="74" t="s">
        <v>105</v>
      </c>
      <c r="N1032" s="60" t="s">
        <v>6</v>
      </c>
      <c r="R1032" s="79">
        <v>5.5</v>
      </c>
      <c r="S1032" s="65" t="s">
        <v>372</v>
      </c>
      <c r="T1032" s="66">
        <f t="shared" si="330"/>
        <v>11</v>
      </c>
      <c r="U1032" s="66">
        <f t="shared" si="331"/>
        <v>9</v>
      </c>
      <c r="V1032" s="66">
        <f t="shared" si="332"/>
        <v>197.06000000000003</v>
      </c>
      <c r="W1032" s="66">
        <f t="shared" si="333"/>
        <v>2185</v>
      </c>
      <c r="X1032" s="20">
        <f t="shared" si="334"/>
        <v>9.0187643020594982E-2</v>
      </c>
      <c r="Y1032" s="67">
        <f t="shared" si="335"/>
        <v>1.9706000000000004</v>
      </c>
      <c r="Z1032" s="68">
        <f t="shared" si="336"/>
        <v>19706.000000000004</v>
      </c>
      <c r="AA1032" s="65" t="s">
        <v>53</v>
      </c>
      <c r="AU1032" s="23">
        <f t="shared" si="326"/>
        <v>9</v>
      </c>
      <c r="AV1032" s="23" t="str">
        <f t="shared" si="327"/>
        <v/>
      </c>
      <c r="AW1032" s="23" t="str">
        <f t="shared" si="329"/>
        <v/>
      </c>
      <c r="AX1032" s="23" t="str">
        <f t="shared" si="319"/>
        <v/>
      </c>
      <c r="AY1032" s="23" t="str">
        <f t="shared" si="321"/>
        <v/>
      </c>
      <c r="AZ1032" s="23"/>
      <c r="BA1032" s="25">
        <v>0</v>
      </c>
      <c r="BB1032" s="25">
        <v>0</v>
      </c>
      <c r="BC1032" s="25">
        <f t="shared" si="323"/>
        <v>-2</v>
      </c>
      <c r="BD1032" s="25">
        <f>0.94*(BB1032-1)+1</f>
        <v>6.0000000000000053E-2</v>
      </c>
      <c r="BE1032" t="s">
        <v>970</v>
      </c>
      <c r="BF1032" s="55">
        <f t="shared" si="328"/>
        <v>0</v>
      </c>
      <c r="BG1032" s="66"/>
      <c r="BH1032" s="66"/>
      <c r="BI1032" s="25"/>
      <c r="BJ1032" s="25"/>
      <c r="BK1032" s="20"/>
      <c r="BL1032" s="24"/>
      <c r="BM1032" s="25"/>
      <c r="BN1032" s="25"/>
      <c r="BO1032" s="25"/>
      <c r="BP1032" s="126"/>
    </row>
    <row r="1033" spans="1:68" hidden="1" x14ac:dyDescent="0.2">
      <c r="A1033" s="56">
        <v>45474</v>
      </c>
      <c r="B1033" s="60" t="s">
        <v>892</v>
      </c>
      <c r="C1033" s="24" t="s">
        <v>1434</v>
      </c>
      <c r="D1033" s="24" t="s">
        <v>621</v>
      </c>
      <c r="F1033" s="74" t="s">
        <v>51</v>
      </c>
      <c r="G1033" s="74" t="s">
        <v>103</v>
      </c>
      <c r="H1033" s="24" t="s">
        <v>1435</v>
      </c>
      <c r="I1033" s="24">
        <v>4</v>
      </c>
      <c r="J1033" s="61" t="s">
        <v>156</v>
      </c>
      <c r="K1033" s="27" t="s">
        <v>1436</v>
      </c>
      <c r="L1033" s="122">
        <v>1</v>
      </c>
      <c r="M1033" s="74" t="s">
        <v>105</v>
      </c>
      <c r="N1033" s="60" t="s">
        <v>6</v>
      </c>
      <c r="R1033" s="79">
        <v>10</v>
      </c>
      <c r="S1033" s="65" t="s">
        <v>371</v>
      </c>
      <c r="T1033" s="66" t="str">
        <f t="shared" si="330"/>
        <v>0.00</v>
      </c>
      <c r="U1033" s="66">
        <f t="shared" si="331"/>
        <v>-1</v>
      </c>
      <c r="V1033" s="66">
        <f t="shared" si="332"/>
        <v>196.06000000000003</v>
      </c>
      <c r="W1033" s="66">
        <f t="shared" si="333"/>
        <v>2186</v>
      </c>
      <c r="X1033" s="20">
        <f t="shared" si="334"/>
        <v>8.9688929551692609E-2</v>
      </c>
      <c r="Y1033" s="67">
        <f t="shared" si="335"/>
        <v>1.9606000000000003</v>
      </c>
      <c r="Z1033" s="68">
        <f t="shared" si="336"/>
        <v>19606.000000000004</v>
      </c>
      <c r="AA1033" s="65" t="s">
        <v>52</v>
      </c>
      <c r="AU1033" s="23">
        <f t="shared" si="326"/>
        <v>-1</v>
      </c>
      <c r="AV1033" s="23" t="str">
        <f t="shared" si="327"/>
        <v/>
      </c>
      <c r="AW1033" s="23" t="str">
        <f t="shared" si="329"/>
        <v/>
      </c>
      <c r="AX1033" s="23" t="str">
        <f t="shared" si="319"/>
        <v/>
      </c>
      <c r="AY1033" s="23" t="str">
        <f t="shared" si="321"/>
        <v/>
      </c>
      <c r="AZ1033" s="23"/>
      <c r="BA1033" s="25">
        <v>12.1</v>
      </c>
      <c r="BB1033" s="25">
        <v>14.75</v>
      </c>
      <c r="BC1033" s="25">
        <f t="shared" si="323"/>
        <v>13.75</v>
      </c>
      <c r="BD1033" s="25">
        <f t="shared" ref="BD1033:BD1041" si="337">0.93*(BB1033-1)+1</f>
        <v>13.787500000000001</v>
      </c>
      <c r="BE1033" t="s">
        <v>970</v>
      </c>
      <c r="BF1033" s="55">
        <f t="shared" si="328"/>
        <v>0</v>
      </c>
      <c r="BG1033" s="66"/>
      <c r="BH1033" s="66"/>
      <c r="BI1033" s="25"/>
      <c r="BJ1033" s="25"/>
      <c r="BK1033" s="20"/>
      <c r="BL1033" s="24"/>
      <c r="BM1033" s="25"/>
      <c r="BN1033" s="25"/>
      <c r="BO1033" s="25"/>
      <c r="BP1033" s="126"/>
    </row>
    <row r="1034" spans="1:68" hidden="1" x14ac:dyDescent="0.2">
      <c r="A1034" s="56">
        <v>45474</v>
      </c>
      <c r="B1034" s="60" t="s">
        <v>892</v>
      </c>
      <c r="C1034" s="24" t="s">
        <v>1434</v>
      </c>
      <c r="D1034" s="24" t="s">
        <v>621</v>
      </c>
      <c r="F1034" s="74" t="s">
        <v>51</v>
      </c>
      <c r="G1034" s="74" t="s">
        <v>103</v>
      </c>
      <c r="H1034" s="24" t="s">
        <v>1435</v>
      </c>
      <c r="I1034" s="24">
        <v>4</v>
      </c>
      <c r="J1034" s="61" t="s">
        <v>156</v>
      </c>
      <c r="K1034" s="26" t="s">
        <v>1436</v>
      </c>
      <c r="L1034" s="122">
        <v>2</v>
      </c>
      <c r="M1034" s="74" t="s">
        <v>105</v>
      </c>
      <c r="N1034" s="60" t="s">
        <v>7</v>
      </c>
      <c r="R1034" s="79">
        <v>2.5</v>
      </c>
      <c r="S1034" s="65" t="s">
        <v>371</v>
      </c>
      <c r="T1034" s="66">
        <f t="shared" si="330"/>
        <v>5</v>
      </c>
      <c r="U1034" s="66">
        <f t="shared" si="331"/>
        <v>3</v>
      </c>
      <c r="V1034" s="66">
        <f t="shared" si="332"/>
        <v>199.06000000000003</v>
      </c>
      <c r="W1034" s="66">
        <f t="shared" si="333"/>
        <v>2188</v>
      </c>
      <c r="X1034" s="20">
        <f t="shared" si="334"/>
        <v>9.0978062157221221E-2</v>
      </c>
      <c r="Y1034" s="67">
        <f t="shared" si="335"/>
        <v>1.9906000000000004</v>
      </c>
      <c r="Z1034" s="68">
        <f t="shared" si="336"/>
        <v>19906.000000000004</v>
      </c>
      <c r="AA1034" s="65" t="s">
        <v>53</v>
      </c>
      <c r="AU1034" s="23">
        <f t="shared" si="326"/>
        <v>3</v>
      </c>
      <c r="AV1034" s="23" t="str">
        <f t="shared" si="327"/>
        <v/>
      </c>
      <c r="AW1034" s="23" t="str">
        <f t="shared" si="329"/>
        <v/>
      </c>
      <c r="AX1034" s="23" t="str">
        <f t="shared" ref="AX1034:AX1097" si="338">IF($G1034=AX$2,$U1034,"")</f>
        <v/>
      </c>
      <c r="AY1034" s="23" t="str">
        <f t="shared" si="321"/>
        <v/>
      </c>
      <c r="AZ1034" s="23"/>
      <c r="BA1034" s="25">
        <v>2.2999999999999998</v>
      </c>
      <c r="BB1034" s="25">
        <v>2.8</v>
      </c>
      <c r="BC1034" s="25">
        <f t="shared" si="323"/>
        <v>3.5999999999999996</v>
      </c>
      <c r="BD1034" s="25">
        <f t="shared" si="337"/>
        <v>2.6739999999999999</v>
      </c>
      <c r="BE1034" t="s">
        <v>970</v>
      </c>
      <c r="BF1034" s="55">
        <f t="shared" si="328"/>
        <v>0</v>
      </c>
      <c r="BG1034" s="66"/>
      <c r="BH1034" s="66"/>
      <c r="BI1034" s="25"/>
      <c r="BJ1034" s="25"/>
      <c r="BK1034" s="20"/>
      <c r="BL1034" s="24"/>
      <c r="BM1034" s="25"/>
      <c r="BN1034" s="25"/>
      <c r="BO1034" s="25"/>
      <c r="BP1034" s="126"/>
    </row>
    <row r="1035" spans="1:68" hidden="1" x14ac:dyDescent="0.2">
      <c r="A1035" s="56">
        <v>45475</v>
      </c>
      <c r="B1035" s="60" t="s">
        <v>892</v>
      </c>
      <c r="C1035" s="24" t="s">
        <v>1437</v>
      </c>
      <c r="D1035" s="24" t="s">
        <v>584</v>
      </c>
      <c r="F1035" s="74" t="s">
        <v>51</v>
      </c>
      <c r="G1035" s="74" t="s">
        <v>103</v>
      </c>
      <c r="H1035" s="24" t="s">
        <v>478</v>
      </c>
      <c r="I1035" s="24">
        <v>2</v>
      </c>
      <c r="J1035" s="61" t="s">
        <v>80</v>
      </c>
      <c r="K1035" s="24" t="s">
        <v>1438</v>
      </c>
      <c r="L1035" s="122">
        <v>2</v>
      </c>
      <c r="M1035" s="74" t="s">
        <v>105</v>
      </c>
      <c r="N1035" s="60" t="s">
        <v>6</v>
      </c>
      <c r="R1035" s="79">
        <v>8</v>
      </c>
      <c r="S1035" s="65" t="s">
        <v>363</v>
      </c>
      <c r="T1035" s="66" t="str">
        <f t="shared" si="330"/>
        <v>0.00</v>
      </c>
      <c r="U1035" s="66">
        <f t="shared" si="331"/>
        <v>-2</v>
      </c>
      <c r="V1035" s="66">
        <f t="shared" si="332"/>
        <v>197.06000000000003</v>
      </c>
      <c r="W1035" s="66">
        <f t="shared" si="333"/>
        <v>2190</v>
      </c>
      <c r="X1035" s="20">
        <f t="shared" si="334"/>
        <v>8.9981735159817361E-2</v>
      </c>
      <c r="Y1035" s="67">
        <f t="shared" si="335"/>
        <v>1.9706000000000004</v>
      </c>
      <c r="Z1035" s="68">
        <f t="shared" si="336"/>
        <v>19706.000000000004</v>
      </c>
      <c r="AA1035" s="65" t="s">
        <v>52</v>
      </c>
      <c r="AU1035" s="23">
        <f t="shared" si="326"/>
        <v>-2</v>
      </c>
      <c r="AV1035" s="23" t="str">
        <f t="shared" si="327"/>
        <v/>
      </c>
      <c r="AW1035" s="23" t="str">
        <f t="shared" si="329"/>
        <v/>
      </c>
      <c r="AX1035" s="23" t="str">
        <f t="shared" si="338"/>
        <v/>
      </c>
      <c r="AY1035" s="23" t="str">
        <f t="shared" si="321"/>
        <v/>
      </c>
      <c r="AZ1035" s="23"/>
      <c r="BA1035" s="25">
        <v>16</v>
      </c>
      <c r="BB1035" s="25">
        <v>15</v>
      </c>
      <c r="BC1035" s="25">
        <f t="shared" si="323"/>
        <v>28</v>
      </c>
      <c r="BD1035" s="25">
        <f t="shared" si="337"/>
        <v>14.020000000000001</v>
      </c>
      <c r="BE1035" t="s">
        <v>969</v>
      </c>
      <c r="BF1035" s="55">
        <f t="shared" si="328"/>
        <v>0</v>
      </c>
      <c r="BG1035" s="66"/>
      <c r="BH1035" s="66"/>
      <c r="BI1035" s="25"/>
      <c r="BJ1035" s="25"/>
      <c r="BK1035" s="20"/>
      <c r="BL1035" s="24"/>
      <c r="BM1035" s="25"/>
      <c r="BN1035" s="25"/>
      <c r="BO1035" s="25"/>
      <c r="BP1035" s="126"/>
    </row>
    <row r="1036" spans="1:68" hidden="1" x14ac:dyDescent="0.2">
      <c r="A1036" s="56">
        <v>45475</v>
      </c>
      <c r="B1036" s="60" t="s">
        <v>892</v>
      </c>
      <c r="C1036" s="24" t="s">
        <v>1437</v>
      </c>
      <c r="D1036" s="24" t="s">
        <v>584</v>
      </c>
      <c r="F1036" s="74" t="s">
        <v>51</v>
      </c>
      <c r="G1036" s="74" t="s">
        <v>103</v>
      </c>
      <c r="H1036" s="24" t="s">
        <v>478</v>
      </c>
      <c r="I1036" s="24">
        <v>2</v>
      </c>
      <c r="J1036" s="61" t="s">
        <v>80</v>
      </c>
      <c r="K1036" s="24" t="s">
        <v>1438</v>
      </c>
      <c r="L1036" s="122">
        <v>2</v>
      </c>
      <c r="M1036" s="74" t="s">
        <v>105</v>
      </c>
      <c r="N1036" s="60" t="s">
        <v>7</v>
      </c>
      <c r="R1036" s="79">
        <v>2.6</v>
      </c>
      <c r="S1036" s="65" t="s">
        <v>363</v>
      </c>
      <c r="T1036" s="66" t="str">
        <f t="shared" si="330"/>
        <v>0.00</v>
      </c>
      <c r="U1036" s="66">
        <f t="shared" si="331"/>
        <v>-2</v>
      </c>
      <c r="V1036" s="66">
        <f t="shared" si="332"/>
        <v>195.06000000000003</v>
      </c>
      <c r="W1036" s="66">
        <f t="shared" si="333"/>
        <v>2192</v>
      </c>
      <c r="X1036" s="20">
        <f t="shared" si="334"/>
        <v>8.8987226277372281E-2</v>
      </c>
      <c r="Y1036" s="67">
        <f t="shared" si="335"/>
        <v>1.9506000000000003</v>
      </c>
      <c r="Z1036" s="68">
        <f t="shared" si="336"/>
        <v>19506.000000000004</v>
      </c>
      <c r="AA1036" s="65" t="s">
        <v>52</v>
      </c>
      <c r="AU1036" s="23">
        <f t="shared" si="326"/>
        <v>-2</v>
      </c>
      <c r="AV1036" s="23" t="str">
        <f t="shared" si="327"/>
        <v/>
      </c>
      <c r="AW1036" s="23" t="str">
        <f t="shared" si="329"/>
        <v/>
      </c>
      <c r="AX1036" s="23" t="str">
        <f t="shared" si="338"/>
        <v/>
      </c>
      <c r="AY1036" s="23" t="str">
        <f t="shared" si="321"/>
        <v/>
      </c>
      <c r="AZ1036" s="23"/>
      <c r="BA1036" s="25">
        <v>3.6</v>
      </c>
      <c r="BB1036" s="25">
        <v>3.55</v>
      </c>
      <c r="BC1036" s="25">
        <f t="shared" si="323"/>
        <v>5.0999999999999996</v>
      </c>
      <c r="BD1036" s="25">
        <f t="shared" si="337"/>
        <v>3.3715000000000002</v>
      </c>
      <c r="BE1036" t="s">
        <v>969</v>
      </c>
      <c r="BF1036" s="55">
        <f t="shared" si="328"/>
        <v>0</v>
      </c>
      <c r="BG1036" s="66"/>
      <c r="BH1036" s="66"/>
      <c r="BI1036" s="25"/>
      <c r="BJ1036" s="25"/>
      <c r="BK1036" s="20"/>
      <c r="BL1036" s="24"/>
      <c r="BM1036" s="25"/>
      <c r="BN1036" s="25"/>
      <c r="BO1036" s="25"/>
      <c r="BP1036" s="126"/>
    </row>
    <row r="1037" spans="1:68" hidden="1" x14ac:dyDescent="0.2">
      <c r="A1037" s="56">
        <v>45475</v>
      </c>
      <c r="B1037" s="60" t="s">
        <v>892</v>
      </c>
      <c r="C1037" s="24" t="s">
        <v>1437</v>
      </c>
      <c r="D1037" s="24" t="s">
        <v>584</v>
      </c>
      <c r="F1037" s="74" t="s">
        <v>51</v>
      </c>
      <c r="G1037" s="74" t="s">
        <v>103</v>
      </c>
      <c r="H1037" s="24" t="s">
        <v>79</v>
      </c>
      <c r="I1037" s="24">
        <v>3</v>
      </c>
      <c r="J1037" s="61" t="s">
        <v>80</v>
      </c>
      <c r="K1037" s="24" t="s">
        <v>1439</v>
      </c>
      <c r="L1037" s="122">
        <v>1</v>
      </c>
      <c r="M1037" s="74" t="s">
        <v>105</v>
      </c>
      <c r="N1037" s="60" t="s">
        <v>6</v>
      </c>
      <c r="R1037" s="79">
        <v>11</v>
      </c>
      <c r="S1037" s="65" t="s">
        <v>363</v>
      </c>
      <c r="T1037" s="66" t="str">
        <f t="shared" si="330"/>
        <v>0.00</v>
      </c>
      <c r="U1037" s="66">
        <f t="shared" si="331"/>
        <v>-1</v>
      </c>
      <c r="V1037" s="66">
        <f t="shared" si="332"/>
        <v>194.06000000000003</v>
      </c>
      <c r="W1037" s="66">
        <f t="shared" si="333"/>
        <v>2193</v>
      </c>
      <c r="X1037" s="20">
        <f t="shared" si="334"/>
        <v>8.8490652074783419E-2</v>
      </c>
      <c r="Y1037" s="67">
        <f t="shared" si="335"/>
        <v>1.9406000000000003</v>
      </c>
      <c r="Z1037" s="68">
        <f t="shared" si="336"/>
        <v>19406.000000000004</v>
      </c>
      <c r="AA1037" s="65" t="s">
        <v>52</v>
      </c>
      <c r="AU1037" s="23">
        <f t="shared" si="326"/>
        <v>-1</v>
      </c>
      <c r="AV1037" s="23" t="str">
        <f t="shared" si="327"/>
        <v/>
      </c>
      <c r="AW1037" s="23" t="str">
        <f t="shared" si="329"/>
        <v/>
      </c>
      <c r="AX1037" s="23" t="str">
        <f t="shared" si="338"/>
        <v/>
      </c>
      <c r="AY1037" s="23" t="str">
        <f t="shared" si="321"/>
        <v/>
      </c>
      <c r="AZ1037" s="23"/>
      <c r="BA1037" s="25">
        <v>4.5999999999999996</v>
      </c>
      <c r="BB1037" s="25">
        <v>3.87</v>
      </c>
      <c r="BC1037" s="25">
        <f t="shared" si="323"/>
        <v>2.87</v>
      </c>
      <c r="BD1037" s="25">
        <f t="shared" si="337"/>
        <v>3.6691000000000003</v>
      </c>
      <c r="BE1037" t="s">
        <v>969</v>
      </c>
      <c r="BF1037" s="55">
        <f t="shared" si="328"/>
        <v>0</v>
      </c>
      <c r="BG1037" s="66"/>
      <c r="BH1037" s="66"/>
      <c r="BI1037" s="25"/>
      <c r="BJ1037" s="25"/>
      <c r="BK1037" s="20"/>
      <c r="BL1037" s="24"/>
      <c r="BM1037" s="25"/>
      <c r="BN1037" s="25"/>
      <c r="BO1037" s="25"/>
      <c r="BP1037" s="126"/>
    </row>
    <row r="1038" spans="1:68" hidden="1" x14ac:dyDescent="0.2">
      <c r="A1038" s="56">
        <v>45475</v>
      </c>
      <c r="B1038" s="60" t="s">
        <v>892</v>
      </c>
      <c r="C1038" s="24" t="s">
        <v>1437</v>
      </c>
      <c r="D1038" s="24" t="s">
        <v>584</v>
      </c>
      <c r="F1038" s="74" t="s">
        <v>51</v>
      </c>
      <c r="G1038" s="74" t="s">
        <v>103</v>
      </c>
      <c r="H1038" s="24" t="s">
        <v>79</v>
      </c>
      <c r="I1038" s="24">
        <v>3</v>
      </c>
      <c r="J1038" s="61" t="s">
        <v>80</v>
      </c>
      <c r="K1038" s="24" t="s">
        <v>1439</v>
      </c>
      <c r="L1038" s="122">
        <v>1</v>
      </c>
      <c r="M1038" s="74" t="s">
        <v>105</v>
      </c>
      <c r="N1038" s="60" t="s">
        <v>7</v>
      </c>
      <c r="R1038" s="79">
        <v>3.2</v>
      </c>
      <c r="S1038" s="65" t="s">
        <v>363</v>
      </c>
      <c r="T1038" s="66" t="str">
        <f t="shared" si="330"/>
        <v>0.00</v>
      </c>
      <c r="U1038" s="66">
        <f t="shared" si="331"/>
        <v>-1</v>
      </c>
      <c r="V1038" s="66">
        <f t="shared" si="332"/>
        <v>193.06000000000003</v>
      </c>
      <c r="W1038" s="66">
        <f t="shared" si="333"/>
        <v>2194</v>
      </c>
      <c r="X1038" s="20">
        <f t="shared" si="334"/>
        <v>8.7994530537830462E-2</v>
      </c>
      <c r="Y1038" s="67">
        <f t="shared" si="335"/>
        <v>1.9306000000000003</v>
      </c>
      <c r="Z1038" s="68">
        <f t="shared" si="336"/>
        <v>19306.000000000004</v>
      </c>
      <c r="AA1038" s="65" t="s">
        <v>52</v>
      </c>
      <c r="AU1038" s="23">
        <f t="shared" si="326"/>
        <v>-1</v>
      </c>
      <c r="AV1038" s="23" t="str">
        <f t="shared" si="327"/>
        <v/>
      </c>
      <c r="AW1038" s="23" t="str">
        <f t="shared" si="329"/>
        <v/>
      </c>
      <c r="AX1038" s="23" t="str">
        <f t="shared" si="338"/>
        <v/>
      </c>
      <c r="AY1038" s="23" t="str">
        <f t="shared" si="321"/>
        <v/>
      </c>
      <c r="AZ1038" s="23"/>
      <c r="BA1038" s="25">
        <v>3.9</v>
      </c>
      <c r="BB1038" s="25">
        <v>1.83</v>
      </c>
      <c r="BC1038" s="25">
        <f t="shared" si="323"/>
        <v>0.83000000000000007</v>
      </c>
      <c r="BD1038" s="25">
        <f t="shared" si="337"/>
        <v>1.7719</v>
      </c>
      <c r="BE1038" t="s">
        <v>969</v>
      </c>
      <c r="BF1038" s="55">
        <f t="shared" si="328"/>
        <v>0</v>
      </c>
      <c r="BG1038" s="66"/>
      <c r="BH1038" s="66"/>
      <c r="BI1038" s="25"/>
      <c r="BJ1038" s="25"/>
      <c r="BK1038" s="20"/>
      <c r="BL1038" s="24"/>
      <c r="BM1038" s="25"/>
      <c r="BN1038" s="25"/>
      <c r="BO1038" s="25"/>
      <c r="BP1038" s="126"/>
    </row>
    <row r="1039" spans="1:68" hidden="1" x14ac:dyDescent="0.2">
      <c r="A1039" s="56">
        <v>45476</v>
      </c>
      <c r="B1039" s="60" t="s">
        <v>892</v>
      </c>
      <c r="C1039" s="24" t="s">
        <v>1280</v>
      </c>
      <c r="D1039" s="24" t="s">
        <v>397</v>
      </c>
      <c r="F1039" s="74" t="s">
        <v>51</v>
      </c>
      <c r="G1039" s="74" t="s">
        <v>121</v>
      </c>
      <c r="H1039" s="24" t="s">
        <v>1446</v>
      </c>
      <c r="I1039" s="24">
        <v>4</v>
      </c>
      <c r="J1039" s="61" t="s">
        <v>159</v>
      </c>
      <c r="K1039" s="26" t="s">
        <v>1447</v>
      </c>
      <c r="L1039" s="122">
        <v>2</v>
      </c>
      <c r="M1039" s="74" t="s">
        <v>105</v>
      </c>
      <c r="N1039" s="60" t="s">
        <v>6</v>
      </c>
      <c r="R1039" s="79">
        <v>3.2</v>
      </c>
      <c r="S1039" s="65" t="s">
        <v>372</v>
      </c>
      <c r="T1039" s="66">
        <f t="shared" si="330"/>
        <v>6.4</v>
      </c>
      <c r="U1039" s="66">
        <f t="shared" si="331"/>
        <v>4.4000000000000004</v>
      </c>
      <c r="V1039" s="66">
        <f t="shared" si="332"/>
        <v>197.46000000000004</v>
      </c>
      <c r="W1039" s="66">
        <f t="shared" si="333"/>
        <v>2196</v>
      </c>
      <c r="X1039" s="20">
        <f t="shared" si="334"/>
        <v>8.991803278688526E-2</v>
      </c>
      <c r="Y1039" s="67">
        <f t="shared" si="335"/>
        <v>1.9746000000000004</v>
      </c>
      <c r="Z1039" s="68">
        <f t="shared" si="336"/>
        <v>19746.000000000004</v>
      </c>
      <c r="AA1039" s="65" t="s">
        <v>53</v>
      </c>
      <c r="AU1039" s="23" t="str">
        <f t="shared" si="326"/>
        <v/>
      </c>
      <c r="AV1039" s="23">
        <f t="shared" si="327"/>
        <v>4.4000000000000004</v>
      </c>
      <c r="AW1039" s="23" t="str">
        <f t="shared" si="329"/>
        <v/>
      </c>
      <c r="AX1039" s="23" t="str">
        <f t="shared" si="338"/>
        <v/>
      </c>
      <c r="AY1039" s="23" t="str">
        <f t="shared" si="321"/>
        <v/>
      </c>
      <c r="AZ1039" s="23" t="s">
        <v>720</v>
      </c>
      <c r="BA1039" s="25">
        <v>0</v>
      </c>
      <c r="BB1039" s="25">
        <v>3.58</v>
      </c>
      <c r="BC1039" s="25">
        <f t="shared" si="323"/>
        <v>5.16</v>
      </c>
      <c r="BD1039" s="25">
        <f t="shared" si="337"/>
        <v>3.3994</v>
      </c>
      <c r="BE1039" t="s">
        <v>970</v>
      </c>
      <c r="BF1039" s="55">
        <f t="shared" si="328"/>
        <v>0</v>
      </c>
      <c r="BG1039" s="66"/>
      <c r="BH1039" s="66"/>
      <c r="BI1039" s="25"/>
      <c r="BJ1039" s="25"/>
      <c r="BK1039" s="20"/>
      <c r="BL1039" s="24"/>
      <c r="BM1039" s="25"/>
      <c r="BN1039" s="25"/>
      <c r="BO1039" s="25"/>
      <c r="BP1039" s="126"/>
    </row>
    <row r="1040" spans="1:68" hidden="1" x14ac:dyDescent="0.2">
      <c r="A1040" s="56">
        <v>45476</v>
      </c>
      <c r="B1040" s="60" t="s">
        <v>892</v>
      </c>
      <c r="C1040" s="24" t="s">
        <v>1442</v>
      </c>
      <c r="D1040" s="24" t="s">
        <v>397</v>
      </c>
      <c r="F1040" s="74" t="s">
        <v>51</v>
      </c>
      <c r="G1040" s="74" t="s">
        <v>103</v>
      </c>
      <c r="H1040" s="24" t="s">
        <v>55</v>
      </c>
      <c r="I1040" s="24">
        <v>5</v>
      </c>
      <c r="J1040" s="61" t="s">
        <v>156</v>
      </c>
      <c r="K1040" s="24" t="s">
        <v>1444</v>
      </c>
      <c r="L1040" s="122">
        <v>1</v>
      </c>
      <c r="M1040" s="74" t="s">
        <v>105</v>
      </c>
      <c r="N1040" s="60" t="s">
        <v>6</v>
      </c>
      <c r="R1040" s="79">
        <v>5.5</v>
      </c>
      <c r="S1040" s="65" t="s">
        <v>363</v>
      </c>
      <c r="T1040" s="66" t="str">
        <f t="shared" si="330"/>
        <v>0.00</v>
      </c>
      <c r="U1040" s="66">
        <f t="shared" si="331"/>
        <v>-1</v>
      </c>
      <c r="V1040" s="66">
        <f t="shared" si="332"/>
        <v>196.46000000000004</v>
      </c>
      <c r="W1040" s="66">
        <f t="shared" si="333"/>
        <v>2197</v>
      </c>
      <c r="X1040" s="20">
        <f t="shared" si="334"/>
        <v>8.9421939007737844E-2</v>
      </c>
      <c r="Y1040" s="67">
        <f t="shared" si="335"/>
        <v>1.9646000000000003</v>
      </c>
      <c r="Z1040" s="68">
        <f t="shared" si="336"/>
        <v>19646.000000000004</v>
      </c>
      <c r="AA1040" s="65" t="s">
        <v>52</v>
      </c>
      <c r="AU1040" s="23">
        <f t="shared" si="326"/>
        <v>-1</v>
      </c>
      <c r="AV1040" s="23" t="str">
        <f t="shared" si="327"/>
        <v/>
      </c>
      <c r="AW1040" s="23" t="str">
        <f t="shared" si="329"/>
        <v/>
      </c>
      <c r="AX1040" s="23" t="str">
        <f t="shared" si="338"/>
        <v/>
      </c>
      <c r="AY1040" s="23" t="str">
        <f t="shared" si="321"/>
        <v/>
      </c>
      <c r="AZ1040" s="23"/>
      <c r="BA1040" s="25">
        <v>5.0999999999999996</v>
      </c>
      <c r="BB1040" s="25">
        <v>4.4800000000000004</v>
      </c>
      <c r="BC1040" s="25">
        <f t="shared" si="323"/>
        <v>3.4800000000000004</v>
      </c>
      <c r="BD1040" s="25">
        <f t="shared" si="337"/>
        <v>4.2364000000000006</v>
      </c>
      <c r="BE1040" t="s">
        <v>970</v>
      </c>
      <c r="BF1040" s="55">
        <f t="shared" si="328"/>
        <v>0</v>
      </c>
      <c r="BG1040" s="66"/>
      <c r="BH1040" s="66"/>
      <c r="BI1040" s="25"/>
      <c r="BJ1040" s="25"/>
      <c r="BK1040" s="20"/>
      <c r="BL1040" s="24"/>
      <c r="BM1040" s="25"/>
      <c r="BN1040" s="25"/>
      <c r="BO1040" s="25"/>
      <c r="BP1040" s="126"/>
    </row>
    <row r="1041" spans="1:68" hidden="1" x14ac:dyDescent="0.2">
      <c r="A1041" s="56">
        <v>45476</v>
      </c>
      <c r="B1041" s="60" t="s">
        <v>892</v>
      </c>
      <c r="C1041" s="24" t="s">
        <v>1445</v>
      </c>
      <c r="D1041" s="24" t="s">
        <v>397</v>
      </c>
      <c r="F1041" s="74" t="s">
        <v>51</v>
      </c>
      <c r="G1041" s="74" t="s">
        <v>103</v>
      </c>
      <c r="H1041" s="24" t="s">
        <v>194</v>
      </c>
      <c r="I1041" s="24">
        <v>4</v>
      </c>
      <c r="J1041" s="61" t="s">
        <v>84</v>
      </c>
      <c r="K1041" s="26" t="s">
        <v>1443</v>
      </c>
      <c r="L1041" s="122">
        <v>1</v>
      </c>
      <c r="M1041" s="74" t="s">
        <v>105</v>
      </c>
      <c r="N1041" s="60" t="s">
        <v>6</v>
      </c>
      <c r="R1041" s="79">
        <v>7</v>
      </c>
      <c r="S1041" s="65" t="s">
        <v>372</v>
      </c>
      <c r="T1041" s="66">
        <f t="shared" si="330"/>
        <v>7</v>
      </c>
      <c r="U1041" s="66">
        <f t="shared" si="331"/>
        <v>6</v>
      </c>
      <c r="V1041" s="66">
        <f t="shared" si="332"/>
        <v>202.46000000000004</v>
      </c>
      <c r="W1041" s="66">
        <f t="shared" si="333"/>
        <v>2198</v>
      </c>
      <c r="X1041" s="20">
        <f t="shared" si="334"/>
        <v>9.2111010009099201E-2</v>
      </c>
      <c r="Y1041" s="67">
        <f t="shared" si="335"/>
        <v>2.0246000000000004</v>
      </c>
      <c r="Z1041" s="68">
        <f t="shared" si="336"/>
        <v>20246.000000000004</v>
      </c>
      <c r="AA1041" s="65" t="s">
        <v>53</v>
      </c>
      <c r="AU1041" s="23">
        <f t="shared" si="326"/>
        <v>6</v>
      </c>
      <c r="AV1041" s="23" t="str">
        <f t="shared" si="327"/>
        <v/>
      </c>
      <c r="AW1041" s="23" t="str">
        <f t="shared" si="329"/>
        <v/>
      </c>
      <c r="AX1041" s="23" t="str">
        <f t="shared" si="338"/>
        <v/>
      </c>
      <c r="AY1041" s="23" t="str">
        <f t="shared" si="321"/>
        <v/>
      </c>
      <c r="AZ1041" s="23"/>
      <c r="BA1041" s="25">
        <v>7</v>
      </c>
      <c r="BB1041" s="25">
        <v>6.96</v>
      </c>
      <c r="BC1041" s="25">
        <f t="shared" si="323"/>
        <v>5.96</v>
      </c>
      <c r="BD1041" s="25">
        <f t="shared" si="337"/>
        <v>6.5428000000000006</v>
      </c>
      <c r="BE1041" t="s">
        <v>970</v>
      </c>
      <c r="BF1041" s="55">
        <f t="shared" si="328"/>
        <v>0</v>
      </c>
      <c r="BG1041" s="66"/>
      <c r="BH1041" s="66"/>
      <c r="BI1041" s="25"/>
      <c r="BJ1041" s="25"/>
      <c r="BK1041" s="20"/>
      <c r="BL1041" s="24"/>
      <c r="BM1041" s="25"/>
      <c r="BN1041" s="25"/>
      <c r="BO1041" s="25"/>
      <c r="BP1041" s="126"/>
    </row>
    <row r="1042" spans="1:68" hidden="1" x14ac:dyDescent="0.2">
      <c r="A1042" s="56">
        <v>45477</v>
      </c>
      <c r="B1042" s="60" t="s">
        <v>892</v>
      </c>
      <c r="C1042" s="24" t="s">
        <v>656</v>
      </c>
      <c r="D1042" s="24" t="s">
        <v>398</v>
      </c>
      <c r="F1042" s="74" t="s">
        <v>51</v>
      </c>
      <c r="G1042" s="74" t="s">
        <v>121</v>
      </c>
      <c r="H1042" s="24" t="s">
        <v>86</v>
      </c>
      <c r="I1042" s="24">
        <v>8</v>
      </c>
      <c r="J1042" s="61" t="s">
        <v>90</v>
      </c>
      <c r="K1042" s="87" t="s">
        <v>1448</v>
      </c>
      <c r="L1042" s="122">
        <v>2</v>
      </c>
      <c r="M1042" s="74" t="s">
        <v>105</v>
      </c>
      <c r="N1042" s="60" t="s">
        <v>6</v>
      </c>
      <c r="R1042" s="79">
        <v>6</v>
      </c>
      <c r="S1042" s="65" t="s">
        <v>373</v>
      </c>
      <c r="T1042" s="66" t="str">
        <f t="shared" si="330"/>
        <v>0.00</v>
      </c>
      <c r="U1042" s="66">
        <f t="shared" si="331"/>
        <v>-2</v>
      </c>
      <c r="V1042" s="66">
        <f t="shared" si="332"/>
        <v>200.46000000000004</v>
      </c>
      <c r="W1042" s="66">
        <f t="shared" si="333"/>
        <v>2200</v>
      </c>
      <c r="X1042" s="20">
        <f t="shared" si="334"/>
        <v>9.1118181818181834E-2</v>
      </c>
      <c r="Y1042" s="67">
        <f t="shared" si="335"/>
        <v>2.0046000000000004</v>
      </c>
      <c r="Z1042" s="68">
        <f t="shared" si="336"/>
        <v>20046.000000000004</v>
      </c>
      <c r="AA1042" s="65" t="s">
        <v>52</v>
      </c>
      <c r="AU1042" s="23" t="str">
        <f t="shared" si="326"/>
        <v/>
      </c>
      <c r="AV1042" s="23">
        <f t="shared" si="327"/>
        <v>-2</v>
      </c>
      <c r="AW1042" s="23" t="str">
        <f t="shared" si="329"/>
        <v/>
      </c>
      <c r="AX1042" s="23" t="str">
        <f t="shared" si="338"/>
        <v/>
      </c>
      <c r="AY1042" s="23" t="str">
        <f t="shared" ref="AY1042:AY1105" si="339">IF($G1042=AY$2,$U1042,"")</f>
        <v/>
      </c>
      <c r="AZ1042" s="23" t="s">
        <v>720</v>
      </c>
      <c r="BA1042" s="25">
        <v>0</v>
      </c>
      <c r="BB1042" s="25">
        <v>0</v>
      </c>
      <c r="BC1042" s="25">
        <f t="shared" si="323"/>
        <v>-2</v>
      </c>
      <c r="BD1042" s="25">
        <f>0.94*(BB1042-1)+1</f>
        <v>6.0000000000000053E-2</v>
      </c>
      <c r="BE1042" t="s">
        <v>970</v>
      </c>
      <c r="BF1042" s="55">
        <f t="shared" si="328"/>
        <v>0</v>
      </c>
      <c r="BG1042" s="66"/>
      <c r="BH1042" s="66"/>
      <c r="BI1042" s="25"/>
      <c r="BJ1042" s="25"/>
      <c r="BK1042" s="20"/>
      <c r="BL1042" s="24"/>
      <c r="BM1042" s="25"/>
      <c r="BN1042" s="25"/>
      <c r="BO1042" s="25"/>
      <c r="BP1042" s="126"/>
    </row>
    <row r="1043" spans="1:68" hidden="1" x14ac:dyDescent="0.2">
      <c r="A1043" s="56">
        <v>45478</v>
      </c>
      <c r="B1043" s="60" t="s">
        <v>892</v>
      </c>
      <c r="C1043" s="24" t="s">
        <v>1449</v>
      </c>
      <c r="D1043" s="24" t="s">
        <v>562</v>
      </c>
      <c r="F1043" s="74" t="s">
        <v>51</v>
      </c>
      <c r="G1043" s="74" t="s">
        <v>103</v>
      </c>
      <c r="H1043" s="24" t="s">
        <v>58</v>
      </c>
      <c r="I1043" s="24">
        <v>4</v>
      </c>
      <c r="J1043" s="24">
        <v>1</v>
      </c>
      <c r="K1043" s="27" t="s">
        <v>1450</v>
      </c>
      <c r="L1043" s="122">
        <v>2</v>
      </c>
      <c r="M1043" s="74" t="s">
        <v>105</v>
      </c>
      <c r="N1043" s="60" t="s">
        <v>6</v>
      </c>
      <c r="R1043" s="79">
        <v>9</v>
      </c>
      <c r="S1043" s="65" t="s">
        <v>371</v>
      </c>
      <c r="T1043" s="66" t="str">
        <f t="shared" si="330"/>
        <v>0.00</v>
      </c>
      <c r="U1043" s="66">
        <f t="shared" si="331"/>
        <v>-2</v>
      </c>
      <c r="V1043" s="66">
        <f t="shared" si="332"/>
        <v>198.46000000000004</v>
      </c>
      <c r="W1043" s="66">
        <f t="shared" si="333"/>
        <v>2202</v>
      </c>
      <c r="X1043" s="20">
        <f t="shared" si="334"/>
        <v>9.0127157129881938E-2</v>
      </c>
      <c r="Y1043" s="67">
        <f t="shared" si="335"/>
        <v>1.9846000000000004</v>
      </c>
      <c r="Z1043" s="68">
        <f t="shared" si="336"/>
        <v>19846.000000000004</v>
      </c>
      <c r="AA1043" s="65" t="s">
        <v>52</v>
      </c>
      <c r="AU1043" s="23">
        <f t="shared" si="326"/>
        <v>-2</v>
      </c>
      <c r="AV1043" s="23" t="str">
        <f t="shared" si="327"/>
        <v/>
      </c>
      <c r="AW1043" s="23" t="str">
        <f t="shared" si="329"/>
        <v/>
      </c>
      <c r="AX1043" s="23" t="str">
        <f t="shared" si="338"/>
        <v/>
      </c>
      <c r="AY1043" s="23" t="str">
        <f t="shared" si="339"/>
        <v/>
      </c>
      <c r="AZ1043" s="23"/>
      <c r="BA1043" s="25">
        <v>11</v>
      </c>
      <c r="BB1043" s="25">
        <v>10.5</v>
      </c>
      <c r="BC1043" s="25">
        <f t="shared" si="323"/>
        <v>19</v>
      </c>
      <c r="BD1043" s="25">
        <f t="shared" ref="BD1043:BD1053" si="340">0.93*(BB1043-1)+1</f>
        <v>9.8350000000000009</v>
      </c>
      <c r="BE1043" t="s">
        <v>969</v>
      </c>
      <c r="BF1043" s="55">
        <f t="shared" si="328"/>
        <v>0</v>
      </c>
      <c r="BG1043" s="66"/>
      <c r="BH1043" s="66"/>
      <c r="BI1043" s="25"/>
      <c r="BJ1043" s="25"/>
      <c r="BK1043" s="20"/>
      <c r="BL1043" s="24"/>
      <c r="BM1043" s="25"/>
      <c r="BN1043" s="25"/>
      <c r="BO1043" s="25"/>
      <c r="BP1043" s="126"/>
    </row>
    <row r="1044" spans="1:68" hidden="1" x14ac:dyDescent="0.2">
      <c r="A1044" s="56">
        <v>45478</v>
      </c>
      <c r="B1044" s="60" t="s">
        <v>892</v>
      </c>
      <c r="C1044" s="24" t="s">
        <v>1449</v>
      </c>
      <c r="D1044" s="24" t="s">
        <v>562</v>
      </c>
      <c r="F1044" s="74" t="s">
        <v>51</v>
      </c>
      <c r="G1044" s="74" t="s">
        <v>103</v>
      </c>
      <c r="H1044" s="24" t="s">
        <v>58</v>
      </c>
      <c r="I1044" s="24">
        <v>4</v>
      </c>
      <c r="J1044" s="24">
        <v>1</v>
      </c>
      <c r="K1044" s="26" t="s">
        <v>1450</v>
      </c>
      <c r="L1044" s="122">
        <v>2</v>
      </c>
      <c r="M1044" s="74" t="s">
        <v>105</v>
      </c>
      <c r="N1044" s="60" t="s">
        <v>7</v>
      </c>
      <c r="R1044" s="79">
        <v>2.4500000000000002</v>
      </c>
      <c r="S1044" s="65" t="s">
        <v>371</v>
      </c>
      <c r="T1044" s="66">
        <f t="shared" si="330"/>
        <v>4.9000000000000004</v>
      </c>
      <c r="U1044" s="66">
        <f t="shared" si="331"/>
        <v>2.9000000000000004</v>
      </c>
      <c r="V1044" s="66">
        <f t="shared" si="332"/>
        <v>201.36000000000004</v>
      </c>
      <c r="W1044" s="66">
        <f t="shared" si="333"/>
        <v>2204</v>
      </c>
      <c r="X1044" s="20">
        <f t="shared" si="334"/>
        <v>9.1361161524500925E-2</v>
      </c>
      <c r="Y1044" s="67">
        <f t="shared" si="335"/>
        <v>2.0136000000000003</v>
      </c>
      <c r="Z1044" s="68">
        <f t="shared" si="336"/>
        <v>20136.000000000004</v>
      </c>
      <c r="AA1044" s="65" t="s">
        <v>53</v>
      </c>
      <c r="AU1044" s="23">
        <f t="shared" si="326"/>
        <v>2.9000000000000004</v>
      </c>
      <c r="AV1044" s="23" t="str">
        <f t="shared" si="327"/>
        <v/>
      </c>
      <c r="AW1044" s="23" t="str">
        <f t="shared" si="329"/>
        <v/>
      </c>
      <c r="AX1044" s="23" t="str">
        <f t="shared" si="338"/>
        <v/>
      </c>
      <c r="AY1044" s="23" t="str">
        <f t="shared" si="339"/>
        <v/>
      </c>
      <c r="AZ1044" s="23"/>
      <c r="BA1044" s="25">
        <v>2.6</v>
      </c>
      <c r="BB1044" s="25">
        <v>2.67</v>
      </c>
      <c r="BC1044" s="25">
        <f t="shared" si="323"/>
        <v>3.34</v>
      </c>
      <c r="BD1044" s="25">
        <f t="shared" si="340"/>
        <v>2.5530999999999997</v>
      </c>
      <c r="BE1044" t="s">
        <v>969</v>
      </c>
      <c r="BF1044" s="55">
        <f t="shared" si="328"/>
        <v>0</v>
      </c>
      <c r="BG1044" s="66"/>
      <c r="BH1044" s="66"/>
      <c r="BI1044" s="25"/>
      <c r="BJ1044" s="25"/>
      <c r="BK1044" s="20"/>
      <c r="BL1044" s="24"/>
      <c r="BM1044" s="25"/>
      <c r="BN1044" s="25"/>
      <c r="BO1044" s="25"/>
      <c r="BP1044" s="126"/>
    </row>
    <row r="1045" spans="1:68" hidden="1" x14ac:dyDescent="0.2">
      <c r="A1045" s="56">
        <v>45478</v>
      </c>
      <c r="B1045" s="60" t="s">
        <v>892</v>
      </c>
      <c r="C1045" s="24" t="s">
        <v>1452</v>
      </c>
      <c r="D1045" s="24" t="s">
        <v>562</v>
      </c>
      <c r="F1045" s="74" t="s">
        <v>51</v>
      </c>
      <c r="G1045" s="74" t="s">
        <v>121</v>
      </c>
      <c r="H1045" s="24" t="s">
        <v>87</v>
      </c>
      <c r="I1045" s="24">
        <v>1</v>
      </c>
      <c r="J1045" s="61" t="s">
        <v>90</v>
      </c>
      <c r="K1045" s="87" t="s">
        <v>1451</v>
      </c>
      <c r="L1045" s="122">
        <v>3</v>
      </c>
      <c r="M1045" s="74" t="s">
        <v>105</v>
      </c>
      <c r="N1045" s="60" t="s">
        <v>6</v>
      </c>
      <c r="R1045" s="79">
        <v>3.09</v>
      </c>
      <c r="S1045" s="65" t="s">
        <v>373</v>
      </c>
      <c r="T1045" s="66" t="str">
        <f t="shared" si="330"/>
        <v>0.00</v>
      </c>
      <c r="U1045" s="66">
        <f t="shared" si="331"/>
        <v>-3</v>
      </c>
      <c r="V1045" s="66">
        <f t="shared" si="332"/>
        <v>198.36000000000004</v>
      </c>
      <c r="W1045" s="66">
        <f t="shared" si="333"/>
        <v>2207</v>
      </c>
      <c r="X1045" s="20">
        <f t="shared" si="334"/>
        <v>8.9877661984594487E-2</v>
      </c>
      <c r="Y1045" s="67">
        <f t="shared" si="335"/>
        <v>1.9836000000000005</v>
      </c>
      <c r="Z1045" s="68">
        <f t="shared" si="336"/>
        <v>19836.000000000004</v>
      </c>
      <c r="AA1045" s="65" t="s">
        <v>52</v>
      </c>
      <c r="AU1045" s="23" t="str">
        <f t="shared" si="326"/>
        <v/>
      </c>
      <c r="AV1045" s="23">
        <f t="shared" si="327"/>
        <v>-3</v>
      </c>
      <c r="AW1045" s="23" t="str">
        <f t="shared" si="329"/>
        <v/>
      </c>
      <c r="AX1045" s="23" t="str">
        <f t="shared" si="338"/>
        <v/>
      </c>
      <c r="AY1045" s="23" t="str">
        <f t="shared" si="339"/>
        <v/>
      </c>
      <c r="AZ1045" s="23" t="s">
        <v>720</v>
      </c>
      <c r="BA1045" s="25">
        <v>0</v>
      </c>
      <c r="BB1045" s="25">
        <v>2.36</v>
      </c>
      <c r="BC1045" s="25">
        <f t="shared" si="323"/>
        <v>4.08</v>
      </c>
      <c r="BD1045" s="25">
        <f t="shared" si="340"/>
        <v>2.2648000000000001</v>
      </c>
      <c r="BE1045" t="s">
        <v>969</v>
      </c>
      <c r="BF1045" s="55">
        <f t="shared" si="328"/>
        <v>0</v>
      </c>
      <c r="BG1045" s="66"/>
      <c r="BH1045" s="66"/>
      <c r="BI1045" s="25"/>
      <c r="BJ1045" s="25"/>
      <c r="BK1045" s="20"/>
      <c r="BL1045" s="24"/>
      <c r="BM1045" s="25"/>
      <c r="BN1045" s="25"/>
      <c r="BO1045" s="25"/>
      <c r="BP1045" s="126"/>
    </row>
    <row r="1046" spans="1:68" hidden="1" x14ac:dyDescent="0.2">
      <c r="A1046" s="56">
        <v>45479</v>
      </c>
      <c r="B1046" s="60" t="s">
        <v>892</v>
      </c>
      <c r="C1046" s="24" t="s">
        <v>1455</v>
      </c>
      <c r="D1046" s="24" t="s">
        <v>573</v>
      </c>
      <c r="F1046" s="74" t="s">
        <v>51</v>
      </c>
      <c r="G1046" s="74" t="s">
        <v>103</v>
      </c>
      <c r="H1046" s="24" t="s">
        <v>293</v>
      </c>
      <c r="I1046" s="24">
        <v>9</v>
      </c>
      <c r="J1046" s="61" t="s">
        <v>80</v>
      </c>
      <c r="K1046" s="24" t="s">
        <v>1456</v>
      </c>
      <c r="L1046" s="122">
        <v>1</v>
      </c>
      <c r="M1046" s="74" t="s">
        <v>931</v>
      </c>
      <c r="N1046" s="60" t="s">
        <v>6</v>
      </c>
      <c r="R1046" s="79">
        <v>6</v>
      </c>
      <c r="S1046" s="65" t="s">
        <v>363</v>
      </c>
      <c r="T1046" s="66" t="str">
        <f t="shared" si="330"/>
        <v>0.00</v>
      </c>
      <c r="U1046" s="66">
        <f t="shared" si="331"/>
        <v>-1</v>
      </c>
      <c r="V1046" s="66">
        <f t="shared" si="332"/>
        <v>197.36000000000004</v>
      </c>
      <c r="W1046" s="66">
        <f t="shared" si="333"/>
        <v>2208</v>
      </c>
      <c r="X1046" s="20">
        <f t="shared" si="334"/>
        <v>8.9384057971014508E-2</v>
      </c>
      <c r="Y1046" s="67">
        <f t="shared" si="335"/>
        <v>1.9736000000000005</v>
      </c>
      <c r="Z1046" s="68">
        <f t="shared" si="336"/>
        <v>19736.000000000004</v>
      </c>
      <c r="AA1046" s="65" t="s">
        <v>52</v>
      </c>
      <c r="AU1046" s="23">
        <f t="shared" si="326"/>
        <v>-1</v>
      </c>
      <c r="AV1046" s="23" t="str">
        <f t="shared" si="327"/>
        <v/>
      </c>
      <c r="AW1046" s="23" t="str">
        <f t="shared" si="329"/>
        <v/>
      </c>
      <c r="AX1046" s="23" t="str">
        <f t="shared" si="338"/>
        <v/>
      </c>
      <c r="AY1046" s="23" t="str">
        <f t="shared" si="339"/>
        <v/>
      </c>
      <c r="AZ1046" s="23"/>
      <c r="BA1046" s="25">
        <v>8.5</v>
      </c>
      <c r="BB1046" s="25">
        <v>6.37</v>
      </c>
      <c r="BC1046" s="25">
        <f t="shared" si="323"/>
        <v>5.37</v>
      </c>
      <c r="BD1046" s="25">
        <f t="shared" si="340"/>
        <v>5.9941000000000004</v>
      </c>
      <c r="BE1046" t="s">
        <v>970</v>
      </c>
      <c r="BF1046" s="55">
        <f t="shared" si="328"/>
        <v>0</v>
      </c>
      <c r="BG1046" s="66"/>
      <c r="BH1046" s="66"/>
      <c r="BI1046" s="25"/>
      <c r="BJ1046" s="25"/>
      <c r="BK1046" s="20"/>
      <c r="BL1046" s="24"/>
      <c r="BM1046" s="25"/>
      <c r="BN1046" s="25"/>
      <c r="BO1046" s="25"/>
      <c r="BP1046" s="126"/>
    </row>
    <row r="1047" spans="1:68" hidden="1" x14ac:dyDescent="0.2">
      <c r="A1047" s="56">
        <v>45479</v>
      </c>
      <c r="B1047" s="60" t="s">
        <v>892</v>
      </c>
      <c r="C1047" s="24" t="s">
        <v>1192</v>
      </c>
      <c r="D1047" s="24" t="s">
        <v>573</v>
      </c>
      <c r="F1047" s="74" t="s">
        <v>51</v>
      </c>
      <c r="G1047" s="74" t="s">
        <v>103</v>
      </c>
      <c r="H1047" s="24" t="s">
        <v>293</v>
      </c>
      <c r="I1047" s="24">
        <v>4</v>
      </c>
      <c r="J1047" s="61" t="s">
        <v>156</v>
      </c>
      <c r="K1047" s="26" t="s">
        <v>1453</v>
      </c>
      <c r="L1047" s="122">
        <v>1</v>
      </c>
      <c r="M1047" s="74" t="s">
        <v>357</v>
      </c>
      <c r="N1047" s="60" t="s">
        <v>6</v>
      </c>
      <c r="R1047" s="79">
        <v>6.2</v>
      </c>
      <c r="S1047" s="65" t="s">
        <v>372</v>
      </c>
      <c r="T1047" s="66">
        <f t="shared" si="330"/>
        <v>6.2</v>
      </c>
      <c r="U1047" s="66">
        <f t="shared" si="331"/>
        <v>5.2</v>
      </c>
      <c r="V1047" s="66">
        <f t="shared" si="332"/>
        <v>202.56000000000003</v>
      </c>
      <c r="W1047" s="66">
        <f t="shared" si="333"/>
        <v>2209</v>
      </c>
      <c r="X1047" s="20">
        <f t="shared" si="334"/>
        <v>9.1697600724309658E-2</v>
      </c>
      <c r="Y1047" s="67">
        <f t="shared" si="335"/>
        <v>2.0256000000000003</v>
      </c>
      <c r="Z1047" s="68">
        <f t="shared" si="336"/>
        <v>20256.000000000004</v>
      </c>
      <c r="AA1047" s="65" t="s">
        <v>53</v>
      </c>
      <c r="AU1047" s="23">
        <f t="shared" si="326"/>
        <v>5.2</v>
      </c>
      <c r="AV1047" s="23" t="str">
        <f t="shared" si="327"/>
        <v/>
      </c>
      <c r="AW1047" s="23" t="str">
        <f t="shared" si="329"/>
        <v/>
      </c>
      <c r="AX1047" s="23" t="str">
        <f t="shared" si="338"/>
        <v/>
      </c>
      <c r="AY1047" s="23" t="str">
        <f t="shared" si="339"/>
        <v/>
      </c>
      <c r="AZ1047" s="23"/>
      <c r="BA1047" s="25">
        <v>6.2</v>
      </c>
      <c r="BB1047" s="25">
        <v>6.98</v>
      </c>
      <c r="BC1047" s="25">
        <f t="shared" si="323"/>
        <v>5.98</v>
      </c>
      <c r="BD1047" s="25">
        <f t="shared" si="340"/>
        <v>6.5614000000000008</v>
      </c>
      <c r="BE1047" t="s">
        <v>970</v>
      </c>
      <c r="BF1047" s="55">
        <f t="shared" si="328"/>
        <v>0</v>
      </c>
      <c r="BG1047" s="66"/>
      <c r="BH1047" s="66"/>
      <c r="BI1047" s="25"/>
      <c r="BJ1047" s="25"/>
      <c r="BK1047" s="20"/>
      <c r="BL1047" s="24"/>
      <c r="BM1047" s="25"/>
      <c r="BN1047" s="25"/>
      <c r="BO1047" s="25"/>
      <c r="BP1047" s="126"/>
    </row>
    <row r="1048" spans="1:68" hidden="1" x14ac:dyDescent="0.2">
      <c r="A1048" s="56">
        <v>45479</v>
      </c>
      <c r="B1048" s="60" t="s">
        <v>892</v>
      </c>
      <c r="C1048" s="24" t="s">
        <v>1192</v>
      </c>
      <c r="D1048" s="24" t="s">
        <v>573</v>
      </c>
      <c r="F1048" s="74" t="s">
        <v>51</v>
      </c>
      <c r="G1048" s="74" t="s">
        <v>103</v>
      </c>
      <c r="H1048" s="24" t="s">
        <v>293</v>
      </c>
      <c r="I1048" s="24">
        <v>5</v>
      </c>
      <c r="J1048" s="61" t="s">
        <v>63</v>
      </c>
      <c r="K1048" s="26" t="s">
        <v>1454</v>
      </c>
      <c r="L1048" s="122">
        <v>1</v>
      </c>
      <c r="M1048" s="74" t="s">
        <v>357</v>
      </c>
      <c r="N1048" s="60" t="s">
        <v>6</v>
      </c>
      <c r="R1048" s="79">
        <v>8.4</v>
      </c>
      <c r="S1048" s="65" t="s">
        <v>372</v>
      </c>
      <c r="T1048" s="66">
        <f t="shared" si="330"/>
        <v>8.4</v>
      </c>
      <c r="U1048" s="66">
        <f t="shared" si="331"/>
        <v>7.4</v>
      </c>
      <c r="V1048" s="66">
        <f t="shared" si="332"/>
        <v>209.96000000000004</v>
      </c>
      <c r="W1048" s="66">
        <f t="shared" si="333"/>
        <v>2210</v>
      </c>
      <c r="X1048" s="20">
        <f t="shared" si="334"/>
        <v>9.5004524886877842E-2</v>
      </c>
      <c r="Y1048" s="67">
        <f t="shared" si="335"/>
        <v>2.0996000000000006</v>
      </c>
      <c r="Z1048" s="68">
        <f t="shared" si="336"/>
        <v>20996.000000000004</v>
      </c>
      <c r="AA1048" s="65" t="s">
        <v>53</v>
      </c>
      <c r="AU1048" s="23">
        <f t="shared" si="326"/>
        <v>7.4</v>
      </c>
      <c r="AV1048" s="23" t="str">
        <f t="shared" si="327"/>
        <v/>
      </c>
      <c r="AW1048" s="23" t="str">
        <f t="shared" si="329"/>
        <v/>
      </c>
      <c r="AX1048" s="23" t="str">
        <f t="shared" si="338"/>
        <v/>
      </c>
      <c r="AY1048" s="23" t="str">
        <f t="shared" si="339"/>
        <v/>
      </c>
      <c r="AZ1048" s="23"/>
      <c r="BA1048" s="25">
        <v>8.4</v>
      </c>
      <c r="BB1048" s="25">
        <v>10.8</v>
      </c>
      <c r="BC1048" s="25">
        <f t="shared" si="323"/>
        <v>9.8000000000000007</v>
      </c>
      <c r="BD1048" s="25">
        <f t="shared" si="340"/>
        <v>10.114000000000001</v>
      </c>
      <c r="BE1048" t="s">
        <v>970</v>
      </c>
      <c r="BF1048" s="55">
        <f t="shared" si="328"/>
        <v>0</v>
      </c>
      <c r="BG1048" s="66"/>
      <c r="BH1048" s="66"/>
      <c r="BI1048" s="25"/>
      <c r="BJ1048" s="25"/>
      <c r="BK1048" s="20"/>
      <c r="BL1048" s="24"/>
      <c r="BM1048" s="25"/>
      <c r="BN1048" s="25"/>
      <c r="BO1048" s="25"/>
      <c r="BP1048" s="126"/>
    </row>
    <row r="1049" spans="1:68" hidden="1" x14ac:dyDescent="0.2">
      <c r="A1049" s="56">
        <v>45480</v>
      </c>
      <c r="B1049" s="60" t="s">
        <v>892</v>
      </c>
      <c r="C1049" s="24" t="s">
        <v>1459</v>
      </c>
      <c r="D1049" s="24" t="s">
        <v>577</v>
      </c>
      <c r="F1049" s="74" t="s">
        <v>51</v>
      </c>
      <c r="G1049" s="74" t="s">
        <v>103</v>
      </c>
      <c r="H1049" s="24" t="s">
        <v>85</v>
      </c>
      <c r="I1049" s="24">
        <v>2</v>
      </c>
      <c r="J1049" s="61" t="s">
        <v>96</v>
      </c>
      <c r="K1049" s="27" t="s">
        <v>1457</v>
      </c>
      <c r="L1049" s="122">
        <v>2</v>
      </c>
      <c r="M1049" s="74" t="s">
        <v>105</v>
      </c>
      <c r="N1049" s="60" t="s">
        <v>6</v>
      </c>
      <c r="R1049" s="79">
        <v>3</v>
      </c>
      <c r="S1049" s="65" t="s">
        <v>371</v>
      </c>
      <c r="T1049" s="66" t="str">
        <f t="shared" si="330"/>
        <v>0.00</v>
      </c>
      <c r="U1049" s="66">
        <f t="shared" si="331"/>
        <v>-2</v>
      </c>
      <c r="V1049" s="66">
        <f t="shared" si="332"/>
        <v>207.96000000000004</v>
      </c>
      <c r="W1049" s="66">
        <f t="shared" si="333"/>
        <v>2212</v>
      </c>
      <c r="X1049" s="20">
        <f t="shared" si="334"/>
        <v>9.4014466546112133E-2</v>
      </c>
      <c r="Y1049" s="67">
        <f t="shared" si="335"/>
        <v>2.0796000000000006</v>
      </c>
      <c r="Z1049" s="68">
        <f t="shared" si="336"/>
        <v>20796.000000000004</v>
      </c>
      <c r="AA1049" s="65" t="s">
        <v>52</v>
      </c>
      <c r="AU1049" s="23">
        <f t="shared" si="326"/>
        <v>-2</v>
      </c>
      <c r="AV1049" s="23" t="str">
        <f t="shared" si="327"/>
        <v/>
      </c>
      <c r="AW1049" s="23" t="str">
        <f t="shared" si="329"/>
        <v/>
      </c>
      <c r="AX1049" s="23" t="str">
        <f t="shared" si="338"/>
        <v/>
      </c>
      <c r="AY1049" s="23" t="str">
        <f t="shared" si="339"/>
        <v/>
      </c>
      <c r="AZ1049" s="23"/>
      <c r="BA1049" s="25">
        <v>0</v>
      </c>
      <c r="BB1049" s="25">
        <v>5.7</v>
      </c>
      <c r="BC1049" s="25">
        <f t="shared" si="323"/>
        <v>9.4</v>
      </c>
      <c r="BD1049" s="25">
        <f t="shared" si="340"/>
        <v>5.3710000000000004</v>
      </c>
      <c r="BE1049" t="s">
        <v>969</v>
      </c>
      <c r="BF1049" s="55">
        <f t="shared" si="328"/>
        <v>0</v>
      </c>
      <c r="BG1049" s="66"/>
      <c r="BH1049" s="66"/>
      <c r="BI1049" s="25"/>
      <c r="BJ1049" s="25"/>
      <c r="BK1049" s="20"/>
      <c r="BL1049" s="24"/>
      <c r="BM1049" s="25"/>
      <c r="BN1049" s="25"/>
      <c r="BO1049" s="25"/>
      <c r="BP1049" s="126"/>
    </row>
    <row r="1050" spans="1:68" hidden="1" x14ac:dyDescent="0.2">
      <c r="A1050" s="56">
        <v>45480</v>
      </c>
      <c r="B1050" s="60" t="s">
        <v>892</v>
      </c>
      <c r="C1050" s="24" t="s">
        <v>1459</v>
      </c>
      <c r="D1050" s="24" t="s">
        <v>577</v>
      </c>
      <c r="F1050" s="74" t="s">
        <v>51</v>
      </c>
      <c r="G1050" s="74" t="s">
        <v>103</v>
      </c>
      <c r="H1050" s="24" t="s">
        <v>85</v>
      </c>
      <c r="I1050" s="24">
        <v>11</v>
      </c>
      <c r="J1050" s="61" t="s">
        <v>90</v>
      </c>
      <c r="K1050" s="27" t="s">
        <v>1458</v>
      </c>
      <c r="L1050" s="122">
        <v>1</v>
      </c>
      <c r="M1050" s="74" t="s">
        <v>105</v>
      </c>
      <c r="N1050" s="60" t="s">
        <v>6</v>
      </c>
      <c r="R1050" s="79">
        <v>8</v>
      </c>
      <c r="S1050" s="65" t="s">
        <v>371</v>
      </c>
      <c r="T1050" s="66" t="str">
        <f t="shared" si="330"/>
        <v>0.00</v>
      </c>
      <c r="U1050" s="66">
        <f t="shared" si="331"/>
        <v>-1</v>
      </c>
      <c r="V1050" s="66">
        <f t="shared" si="332"/>
        <v>206.96000000000004</v>
      </c>
      <c r="W1050" s="66">
        <f t="shared" si="333"/>
        <v>2213</v>
      </c>
      <c r="X1050" s="20">
        <f t="shared" si="334"/>
        <v>9.3520108450067793E-2</v>
      </c>
      <c r="Y1050" s="67">
        <f t="shared" si="335"/>
        <v>2.0696000000000003</v>
      </c>
      <c r="Z1050" s="68">
        <f t="shared" si="336"/>
        <v>20696.000000000004</v>
      </c>
      <c r="AA1050" s="65" t="s">
        <v>52</v>
      </c>
      <c r="AU1050" s="23">
        <f t="shared" si="326"/>
        <v>-1</v>
      </c>
      <c r="AV1050" s="23" t="str">
        <f t="shared" si="327"/>
        <v/>
      </c>
      <c r="AW1050" s="23" t="str">
        <f t="shared" si="329"/>
        <v/>
      </c>
      <c r="AX1050" s="23" t="str">
        <f t="shared" si="338"/>
        <v/>
      </c>
      <c r="AY1050" s="23" t="str">
        <f t="shared" si="339"/>
        <v/>
      </c>
      <c r="AZ1050" s="23"/>
      <c r="BA1050" s="25">
        <v>0</v>
      </c>
      <c r="BB1050" s="25">
        <v>6.52</v>
      </c>
      <c r="BC1050" s="25">
        <f t="shared" si="323"/>
        <v>5.52</v>
      </c>
      <c r="BD1050" s="25">
        <f t="shared" si="340"/>
        <v>6.1335999999999995</v>
      </c>
      <c r="BE1050" t="s">
        <v>969</v>
      </c>
      <c r="BF1050" s="55">
        <f t="shared" si="328"/>
        <v>0</v>
      </c>
      <c r="BG1050" s="66"/>
      <c r="BH1050" s="66"/>
      <c r="BI1050" s="25"/>
      <c r="BJ1050" s="25"/>
      <c r="BK1050" s="20"/>
      <c r="BL1050" s="24"/>
      <c r="BM1050" s="25"/>
      <c r="BN1050" s="25"/>
      <c r="BO1050" s="25"/>
      <c r="BP1050" s="126"/>
    </row>
    <row r="1051" spans="1:68" hidden="1" x14ac:dyDescent="0.2">
      <c r="A1051" s="56">
        <v>45482</v>
      </c>
      <c r="B1051" s="60" t="s">
        <v>892</v>
      </c>
      <c r="C1051" s="24" t="s">
        <v>1460</v>
      </c>
      <c r="D1051" s="24" t="s">
        <v>584</v>
      </c>
      <c r="F1051" s="74" t="s">
        <v>51</v>
      </c>
      <c r="G1051" s="74" t="s">
        <v>103</v>
      </c>
      <c r="H1051" s="24" t="s">
        <v>519</v>
      </c>
      <c r="I1051" s="24">
        <v>7</v>
      </c>
      <c r="J1051" s="61" t="s">
        <v>156</v>
      </c>
      <c r="K1051" s="24" t="s">
        <v>1461</v>
      </c>
      <c r="L1051" s="122">
        <v>1</v>
      </c>
      <c r="M1051" s="74" t="s">
        <v>931</v>
      </c>
      <c r="N1051" s="60" t="s">
        <v>6</v>
      </c>
      <c r="R1051" s="79">
        <v>7.5</v>
      </c>
      <c r="S1051" s="65" t="s">
        <v>363</v>
      </c>
      <c r="T1051" s="66" t="str">
        <f t="shared" si="330"/>
        <v>0.00</v>
      </c>
      <c r="U1051" s="66">
        <f t="shared" si="331"/>
        <v>-1</v>
      </c>
      <c r="V1051" s="66">
        <f t="shared" si="332"/>
        <v>205.96000000000004</v>
      </c>
      <c r="W1051" s="66">
        <f t="shared" si="333"/>
        <v>2214</v>
      </c>
      <c r="X1051" s="20">
        <f t="shared" si="334"/>
        <v>9.3026196928635965E-2</v>
      </c>
      <c r="Y1051" s="67">
        <f t="shared" si="335"/>
        <v>2.0596000000000005</v>
      </c>
      <c r="Z1051" s="68">
        <f t="shared" si="336"/>
        <v>20596.000000000004</v>
      </c>
      <c r="AA1051" s="65" t="s">
        <v>52</v>
      </c>
      <c r="AU1051" s="23">
        <f t="shared" si="326"/>
        <v>-1</v>
      </c>
      <c r="AV1051" s="23" t="str">
        <f t="shared" si="327"/>
        <v/>
      </c>
      <c r="AW1051" s="23" t="str">
        <f t="shared" si="329"/>
        <v/>
      </c>
      <c r="AX1051" s="23" t="str">
        <f t="shared" si="338"/>
        <v/>
      </c>
      <c r="AY1051" s="23" t="str">
        <f t="shared" si="339"/>
        <v/>
      </c>
      <c r="AZ1051" s="23"/>
      <c r="BA1051" s="25">
        <v>7.5</v>
      </c>
      <c r="BB1051" s="25">
        <v>7.4</v>
      </c>
      <c r="BC1051" s="25">
        <f t="shared" si="323"/>
        <v>6.4</v>
      </c>
      <c r="BD1051" s="25">
        <f t="shared" si="340"/>
        <v>6.9520000000000008</v>
      </c>
      <c r="BE1051" t="s">
        <v>970</v>
      </c>
      <c r="BF1051" s="55">
        <f t="shared" si="328"/>
        <v>0</v>
      </c>
      <c r="BG1051" s="66"/>
      <c r="BH1051" s="66"/>
      <c r="BI1051" s="25"/>
      <c r="BJ1051" s="25"/>
      <c r="BK1051" s="20"/>
      <c r="BL1051" s="24"/>
      <c r="BM1051" s="25"/>
      <c r="BN1051" s="25"/>
      <c r="BO1051" s="25"/>
      <c r="BP1051" s="126"/>
    </row>
    <row r="1052" spans="1:68" hidden="1" x14ac:dyDescent="0.2">
      <c r="A1052" s="56">
        <v>45483</v>
      </c>
      <c r="B1052" s="60" t="s">
        <v>892</v>
      </c>
      <c r="C1052" s="24" t="s">
        <v>1462</v>
      </c>
      <c r="D1052" s="24" t="s">
        <v>397</v>
      </c>
      <c r="F1052" s="74" t="s">
        <v>51</v>
      </c>
      <c r="G1052" s="74" t="s">
        <v>121</v>
      </c>
      <c r="H1052" s="24" t="s">
        <v>85</v>
      </c>
      <c r="I1052" s="24">
        <v>6</v>
      </c>
      <c r="J1052" s="61" t="s">
        <v>156</v>
      </c>
      <c r="K1052" s="87" t="s">
        <v>1463</v>
      </c>
      <c r="L1052" s="122">
        <v>1</v>
      </c>
      <c r="M1052" s="74" t="s">
        <v>105</v>
      </c>
      <c r="N1052" s="60" t="s">
        <v>6</v>
      </c>
      <c r="R1052" s="79">
        <v>11</v>
      </c>
      <c r="S1052" s="65" t="s">
        <v>373</v>
      </c>
      <c r="T1052" s="66" t="str">
        <f t="shared" si="330"/>
        <v>0.00</v>
      </c>
      <c r="U1052" s="66">
        <f t="shared" si="331"/>
        <v>-1</v>
      </c>
      <c r="V1052" s="66">
        <f t="shared" si="332"/>
        <v>204.96000000000004</v>
      </c>
      <c r="W1052" s="66">
        <f t="shared" si="333"/>
        <v>2215</v>
      </c>
      <c r="X1052" s="20">
        <f t="shared" si="334"/>
        <v>9.253273137697518E-2</v>
      </c>
      <c r="Y1052" s="67">
        <f t="shared" si="335"/>
        <v>2.0496000000000003</v>
      </c>
      <c r="Z1052" s="68">
        <f t="shared" si="336"/>
        <v>20496.000000000004</v>
      </c>
      <c r="AA1052" s="65" t="s">
        <v>52</v>
      </c>
      <c r="AU1052" s="23" t="str">
        <f t="shared" si="326"/>
        <v/>
      </c>
      <c r="AV1052" s="23">
        <f t="shared" si="327"/>
        <v>-1</v>
      </c>
      <c r="AW1052" s="23" t="str">
        <f t="shared" si="329"/>
        <v/>
      </c>
      <c r="AX1052" s="23" t="str">
        <f t="shared" si="338"/>
        <v/>
      </c>
      <c r="AY1052" s="23" t="str">
        <f t="shared" si="339"/>
        <v/>
      </c>
      <c r="AZ1052" s="23" t="s">
        <v>720</v>
      </c>
      <c r="BA1052" s="25">
        <v>0</v>
      </c>
      <c r="BB1052" s="25">
        <v>12</v>
      </c>
      <c r="BC1052" s="25">
        <f t="shared" si="323"/>
        <v>11</v>
      </c>
      <c r="BD1052" s="25">
        <f t="shared" si="340"/>
        <v>11.23</v>
      </c>
      <c r="BE1052" t="s">
        <v>969</v>
      </c>
      <c r="BF1052" s="55">
        <f t="shared" si="328"/>
        <v>0</v>
      </c>
      <c r="BG1052" s="66"/>
      <c r="BH1052" s="66"/>
      <c r="BI1052" s="25"/>
      <c r="BJ1052" s="25"/>
      <c r="BK1052" s="20"/>
      <c r="BL1052" s="24"/>
      <c r="BM1052" s="25"/>
      <c r="BN1052" s="25"/>
      <c r="BO1052" s="25"/>
      <c r="BP1052" s="126"/>
    </row>
    <row r="1053" spans="1:68" hidden="1" x14ac:dyDescent="0.2">
      <c r="A1053" s="56">
        <v>45483</v>
      </c>
      <c r="B1053" s="60" t="s">
        <v>892</v>
      </c>
      <c r="C1053" s="24" t="s">
        <v>1462</v>
      </c>
      <c r="D1053" s="24" t="s">
        <v>397</v>
      </c>
      <c r="F1053" s="74" t="s">
        <v>51</v>
      </c>
      <c r="G1053" s="74" t="s">
        <v>121</v>
      </c>
      <c r="H1053" s="24" t="s">
        <v>85</v>
      </c>
      <c r="I1053" s="24">
        <v>6</v>
      </c>
      <c r="J1053" s="61" t="s">
        <v>156</v>
      </c>
      <c r="K1053" s="26" t="s">
        <v>1463</v>
      </c>
      <c r="L1053" s="122">
        <v>1</v>
      </c>
      <c r="M1053" s="74" t="s">
        <v>105</v>
      </c>
      <c r="N1053" s="60" t="s">
        <v>7</v>
      </c>
      <c r="R1053" s="79">
        <v>2.8</v>
      </c>
      <c r="S1053" s="65" t="s">
        <v>373</v>
      </c>
      <c r="T1053" s="66">
        <f t="shared" si="330"/>
        <v>2.8</v>
      </c>
      <c r="U1053" s="66">
        <f t="shared" si="331"/>
        <v>1.7999999999999998</v>
      </c>
      <c r="V1053" s="66">
        <f t="shared" si="332"/>
        <v>206.76000000000005</v>
      </c>
      <c r="W1053" s="66">
        <f t="shared" si="333"/>
        <v>2216</v>
      </c>
      <c r="X1053" s="20">
        <f t="shared" si="334"/>
        <v>9.3303249097472951E-2</v>
      </c>
      <c r="Y1053" s="67">
        <f t="shared" si="335"/>
        <v>2.0676000000000005</v>
      </c>
      <c r="Z1053" s="68">
        <f t="shared" si="336"/>
        <v>20676.000000000004</v>
      </c>
      <c r="AA1053" s="65" t="s">
        <v>53</v>
      </c>
      <c r="AU1053" s="23" t="str">
        <f t="shared" si="326"/>
        <v/>
      </c>
      <c r="AV1053" s="23">
        <f t="shared" si="327"/>
        <v>1.7999999999999998</v>
      </c>
      <c r="AW1053" s="23" t="str">
        <f t="shared" si="329"/>
        <v/>
      </c>
      <c r="AX1053" s="23" t="str">
        <f t="shared" si="338"/>
        <v/>
      </c>
      <c r="AY1053" s="23" t="str">
        <f t="shared" si="339"/>
        <v/>
      </c>
      <c r="AZ1053" s="23" t="s">
        <v>720</v>
      </c>
      <c r="BA1053" s="25">
        <v>0</v>
      </c>
      <c r="BB1053" s="25">
        <v>2.62</v>
      </c>
      <c r="BC1053" s="25">
        <f t="shared" si="323"/>
        <v>1.62</v>
      </c>
      <c r="BD1053" s="25">
        <f t="shared" si="340"/>
        <v>2.5066000000000002</v>
      </c>
      <c r="BE1053" t="s">
        <v>969</v>
      </c>
      <c r="BF1053" s="55">
        <f t="shared" si="328"/>
        <v>0</v>
      </c>
      <c r="BG1053" s="66"/>
      <c r="BH1053" s="66"/>
      <c r="BI1053" s="25"/>
      <c r="BJ1053" s="25"/>
      <c r="BK1053" s="20"/>
      <c r="BL1053" s="24"/>
      <c r="BM1053" s="25"/>
      <c r="BN1053" s="25"/>
      <c r="BO1053" s="25"/>
      <c r="BP1053" s="126"/>
    </row>
    <row r="1054" spans="1:68" hidden="1" x14ac:dyDescent="0.2">
      <c r="A1054" s="56">
        <v>45483</v>
      </c>
      <c r="B1054" s="60" t="s">
        <v>892</v>
      </c>
      <c r="C1054" s="24" t="s">
        <v>1462</v>
      </c>
      <c r="D1054" s="24" t="s">
        <v>397</v>
      </c>
      <c r="F1054" s="74" t="s">
        <v>51</v>
      </c>
      <c r="G1054" s="74" t="s">
        <v>14</v>
      </c>
      <c r="H1054" s="24" t="s">
        <v>1464</v>
      </c>
      <c r="J1054" s="61"/>
      <c r="K1054" s="24" t="s">
        <v>1465</v>
      </c>
      <c r="L1054" s="122">
        <v>2</v>
      </c>
      <c r="M1054" s="74" t="s">
        <v>105</v>
      </c>
      <c r="N1054" s="60" t="s">
        <v>6</v>
      </c>
      <c r="R1054" s="79">
        <v>2.5</v>
      </c>
      <c r="S1054" s="65" t="s">
        <v>363</v>
      </c>
      <c r="T1054" s="66" t="str">
        <f t="shared" si="330"/>
        <v>0.00</v>
      </c>
      <c r="U1054" s="66">
        <f t="shared" si="331"/>
        <v>-2</v>
      </c>
      <c r="V1054" s="66">
        <f t="shared" si="332"/>
        <v>204.76000000000005</v>
      </c>
      <c r="W1054" s="66">
        <f t="shared" si="333"/>
        <v>2218</v>
      </c>
      <c r="X1054" s="20">
        <f t="shared" si="334"/>
        <v>9.2317403065825088E-2</v>
      </c>
      <c r="Y1054" s="67">
        <f t="shared" si="335"/>
        <v>2.0476000000000005</v>
      </c>
      <c r="Z1054" s="68">
        <f t="shared" si="336"/>
        <v>20476.000000000004</v>
      </c>
      <c r="AA1054" s="65" t="s">
        <v>52</v>
      </c>
      <c r="AB1054" s="66" t="str">
        <f>IF((AI1054="W"),ROUND((Z1054*T1054),2),"0.00")</f>
        <v>0.00</v>
      </c>
      <c r="AC1054" s="66">
        <f>-$L1054+AB1054</f>
        <v>-2</v>
      </c>
      <c r="AD1054" s="66">
        <f>AC1054+AD1053</f>
        <v>-2</v>
      </c>
      <c r="AE1054" s="66">
        <f>T1054+AE1053</f>
        <v>0</v>
      </c>
      <c r="AF1054" s="20" t="e">
        <f>SUM(AD1054/AE1054)</f>
        <v>#DIV/0!</v>
      </c>
      <c r="AG1054" s="67">
        <f>AD1054/100</f>
        <v>-0.02</v>
      </c>
      <c r="AH1054" s="68">
        <f>AD1054*100</f>
        <v>-200</v>
      </c>
      <c r="AI1054" s="65" t="s">
        <v>52</v>
      </c>
      <c r="AJ1054" s="66" t="str">
        <f>IF((AQ1054="W"),ROUND((AH1054*AB1054),2),"0.00")</f>
        <v>0.00</v>
      </c>
      <c r="AK1054" s="66">
        <f>-$L1054+AJ1054</f>
        <v>-2</v>
      </c>
      <c r="AL1054" s="66">
        <f>AK1054+AL1053</f>
        <v>-2</v>
      </c>
      <c r="AM1054" s="66">
        <f>AB1054+AM1053</f>
        <v>0</v>
      </c>
      <c r="AN1054" s="20" t="e">
        <f>SUM(AL1054/AM1054)</f>
        <v>#DIV/0!</v>
      </c>
      <c r="AO1054" s="67">
        <f>AL1054/100</f>
        <v>-0.02</v>
      </c>
      <c r="AP1054" s="68">
        <f>AL1054*100</f>
        <v>-200</v>
      </c>
      <c r="AQ1054" s="65" t="s">
        <v>52</v>
      </c>
      <c r="AR1054" s="66" t="str">
        <f>IF((AY1054="W"),ROUND((AP1054*AJ1054),2),"0.00")</f>
        <v>0.00</v>
      </c>
      <c r="AS1054" s="66">
        <f>-$L1054+AR1054</f>
        <v>-2</v>
      </c>
      <c r="AT1054" s="66">
        <f>AS1054+AT1053</f>
        <v>-2</v>
      </c>
      <c r="AU1054" s="23" t="str">
        <f t="shared" si="326"/>
        <v/>
      </c>
      <c r="AV1054" s="23" t="str">
        <f t="shared" si="327"/>
        <v/>
      </c>
      <c r="AW1054" s="23" t="str">
        <f t="shared" si="329"/>
        <v/>
      </c>
      <c r="AX1054" s="23">
        <f t="shared" si="338"/>
        <v>-2</v>
      </c>
      <c r="AY1054" s="23" t="str">
        <f t="shared" si="339"/>
        <v/>
      </c>
      <c r="AZ1054" s="23"/>
      <c r="BA1054" s="25">
        <v>0</v>
      </c>
      <c r="BB1054" s="25">
        <v>0</v>
      </c>
      <c r="BC1054" s="25">
        <f t="shared" si="323"/>
        <v>-2</v>
      </c>
      <c r="BD1054" s="25">
        <f>0.94*(BB1054-1)+1</f>
        <v>6.0000000000000053E-2</v>
      </c>
      <c r="BE1054" t="s">
        <v>969</v>
      </c>
      <c r="BF1054" s="55">
        <f t="shared" si="328"/>
        <v>0</v>
      </c>
      <c r="BG1054" s="66"/>
      <c r="BH1054" s="66"/>
      <c r="BI1054" s="25"/>
      <c r="BJ1054" s="25"/>
      <c r="BK1054" s="20"/>
      <c r="BL1054" s="24"/>
      <c r="BM1054" s="25"/>
      <c r="BN1054" s="25"/>
      <c r="BO1054" s="25"/>
      <c r="BP1054" s="126"/>
    </row>
    <row r="1055" spans="1:68" hidden="1" x14ac:dyDescent="0.2">
      <c r="A1055" s="56">
        <v>45484</v>
      </c>
      <c r="B1055" s="60" t="s">
        <v>892</v>
      </c>
      <c r="C1055" s="24" t="s">
        <v>648</v>
      </c>
      <c r="D1055" s="24" t="s">
        <v>398</v>
      </c>
      <c r="F1055" s="74" t="s">
        <v>51</v>
      </c>
      <c r="G1055" s="74" t="s">
        <v>121</v>
      </c>
      <c r="H1055" s="24" t="s">
        <v>58</v>
      </c>
      <c r="I1055" s="24">
        <v>1</v>
      </c>
      <c r="J1055" s="61" t="s">
        <v>95</v>
      </c>
      <c r="K1055" s="24" t="s">
        <v>1466</v>
      </c>
      <c r="L1055" s="122">
        <v>1</v>
      </c>
      <c r="M1055" s="74" t="s">
        <v>105</v>
      </c>
      <c r="N1055" s="60" t="s">
        <v>6</v>
      </c>
      <c r="R1055" s="79">
        <v>7</v>
      </c>
      <c r="S1055" s="65" t="s">
        <v>363</v>
      </c>
      <c r="T1055" s="66" t="str">
        <f t="shared" si="330"/>
        <v>0.00</v>
      </c>
      <c r="U1055" s="66">
        <f t="shared" si="331"/>
        <v>-1</v>
      </c>
      <c r="V1055" s="66">
        <f t="shared" si="332"/>
        <v>203.76000000000005</v>
      </c>
      <c r="W1055" s="66">
        <f t="shared" si="333"/>
        <v>2219</v>
      </c>
      <c r="X1055" s="20">
        <f t="shared" si="334"/>
        <v>9.1825146462370458E-2</v>
      </c>
      <c r="Y1055" s="67">
        <f t="shared" si="335"/>
        <v>2.0376000000000003</v>
      </c>
      <c r="Z1055" s="68">
        <f t="shared" si="336"/>
        <v>20376.000000000004</v>
      </c>
      <c r="AA1055" s="65" t="s">
        <v>52</v>
      </c>
      <c r="AU1055" s="23" t="str">
        <f t="shared" si="326"/>
        <v/>
      </c>
      <c r="AV1055" s="23">
        <f t="shared" si="327"/>
        <v>-1</v>
      </c>
      <c r="AW1055" s="23" t="str">
        <f t="shared" si="329"/>
        <v/>
      </c>
      <c r="AX1055" s="23" t="str">
        <f t="shared" si="338"/>
        <v/>
      </c>
      <c r="AY1055" s="23" t="str">
        <f t="shared" si="339"/>
        <v/>
      </c>
      <c r="AZ1055" s="23" t="s">
        <v>720</v>
      </c>
      <c r="BA1055" s="25">
        <v>0</v>
      </c>
      <c r="BB1055" s="25">
        <v>4.76</v>
      </c>
      <c r="BC1055" s="25">
        <f t="shared" si="323"/>
        <v>3.76</v>
      </c>
      <c r="BD1055" s="25">
        <f>0.93*(BB1055-1)+1</f>
        <v>4.4968000000000004</v>
      </c>
      <c r="BE1055" t="s">
        <v>970</v>
      </c>
      <c r="BF1055" s="55">
        <f t="shared" si="328"/>
        <v>0</v>
      </c>
      <c r="BG1055" s="66"/>
      <c r="BH1055" s="66"/>
      <c r="BI1055" s="25"/>
      <c r="BJ1055" s="25"/>
      <c r="BK1055" s="20"/>
      <c r="BL1055" s="24"/>
      <c r="BM1055" s="25"/>
      <c r="BN1055" s="25"/>
      <c r="BO1055" s="25"/>
      <c r="BP1055" s="126"/>
    </row>
    <row r="1056" spans="1:68" hidden="1" x14ac:dyDescent="0.2">
      <c r="A1056" s="56">
        <v>45484</v>
      </c>
      <c r="B1056" s="60" t="s">
        <v>892</v>
      </c>
      <c r="C1056" s="24" t="s">
        <v>886</v>
      </c>
      <c r="D1056" s="24" t="s">
        <v>398</v>
      </c>
      <c r="F1056" s="74" t="s">
        <v>51</v>
      </c>
      <c r="G1056" s="74" t="s">
        <v>103</v>
      </c>
      <c r="H1056" s="24" t="s">
        <v>57</v>
      </c>
      <c r="I1056" s="24">
        <v>9</v>
      </c>
      <c r="J1056" s="61" t="s">
        <v>63</v>
      </c>
      <c r="K1056" s="24" t="s">
        <v>1467</v>
      </c>
      <c r="L1056" s="122">
        <v>1</v>
      </c>
      <c r="M1056" s="74" t="s">
        <v>931</v>
      </c>
      <c r="N1056" s="60" t="s">
        <v>6</v>
      </c>
      <c r="R1056" s="79">
        <v>6.6</v>
      </c>
      <c r="S1056" s="65" t="s">
        <v>363</v>
      </c>
      <c r="T1056" s="66" t="str">
        <f t="shared" si="330"/>
        <v>0.00</v>
      </c>
      <c r="U1056" s="66">
        <f t="shared" si="331"/>
        <v>-1</v>
      </c>
      <c r="V1056" s="66">
        <f t="shared" si="332"/>
        <v>202.76000000000005</v>
      </c>
      <c r="W1056" s="66">
        <f t="shared" si="333"/>
        <v>2220</v>
      </c>
      <c r="X1056" s="20">
        <f t="shared" si="334"/>
        <v>9.133333333333335E-2</v>
      </c>
      <c r="Y1056" s="67">
        <f t="shared" si="335"/>
        <v>2.0276000000000005</v>
      </c>
      <c r="Z1056" s="68">
        <f t="shared" si="336"/>
        <v>20276.000000000004</v>
      </c>
      <c r="AA1056" s="65" t="s">
        <v>52</v>
      </c>
      <c r="AU1056" s="23">
        <f t="shared" si="326"/>
        <v>-1</v>
      </c>
      <c r="AV1056" s="23" t="str">
        <f t="shared" si="327"/>
        <v/>
      </c>
      <c r="AW1056" s="23" t="str">
        <f t="shared" si="329"/>
        <v/>
      </c>
      <c r="AX1056" s="23" t="str">
        <f t="shared" si="338"/>
        <v/>
      </c>
      <c r="AY1056" s="23" t="str">
        <f t="shared" si="339"/>
        <v/>
      </c>
      <c r="AZ1056" s="23"/>
      <c r="BA1056" s="25">
        <v>6.6</v>
      </c>
      <c r="BB1056" s="25">
        <v>7.82</v>
      </c>
      <c r="BC1056" s="25">
        <f t="shared" si="323"/>
        <v>6.82</v>
      </c>
      <c r="BD1056" s="25">
        <f>0.93*(BB1056-1)+1</f>
        <v>7.3426000000000009</v>
      </c>
      <c r="BE1056" t="s">
        <v>970</v>
      </c>
      <c r="BF1056" s="55">
        <f t="shared" si="328"/>
        <v>0</v>
      </c>
      <c r="BG1056" s="66"/>
      <c r="BH1056" s="66"/>
      <c r="BI1056" s="25"/>
      <c r="BJ1056" s="25"/>
      <c r="BK1056" s="20"/>
      <c r="BL1056" s="24"/>
      <c r="BM1056" s="25"/>
      <c r="BN1056" s="25"/>
      <c r="BO1056" s="25"/>
      <c r="BP1056" s="126"/>
    </row>
    <row r="1057" spans="1:68" hidden="1" x14ac:dyDescent="0.2">
      <c r="A1057" s="56">
        <v>45485</v>
      </c>
      <c r="B1057" s="60" t="s">
        <v>892</v>
      </c>
      <c r="C1057" s="24" t="s">
        <v>1468</v>
      </c>
      <c r="D1057" s="24" t="s">
        <v>562</v>
      </c>
      <c r="F1057" s="74" t="s">
        <v>51</v>
      </c>
      <c r="G1057" s="74" t="s">
        <v>121</v>
      </c>
      <c r="H1057" s="24" t="s">
        <v>85</v>
      </c>
      <c r="I1057" s="24">
        <v>2</v>
      </c>
      <c r="J1057" s="61" t="s">
        <v>159</v>
      </c>
      <c r="K1057" s="27" t="s">
        <v>1457</v>
      </c>
      <c r="L1057" s="122">
        <v>2</v>
      </c>
      <c r="M1057" s="74" t="s">
        <v>105</v>
      </c>
      <c r="N1057" s="60" t="s">
        <v>6</v>
      </c>
      <c r="R1057" s="79">
        <v>3</v>
      </c>
      <c r="S1057" s="65" t="s">
        <v>371</v>
      </c>
      <c r="T1057" s="66" t="str">
        <f t="shared" si="330"/>
        <v>0.00</v>
      </c>
      <c r="U1057" s="66">
        <f t="shared" si="331"/>
        <v>-2</v>
      </c>
      <c r="V1057" s="66">
        <f t="shared" si="332"/>
        <v>200.76000000000005</v>
      </c>
      <c r="W1057" s="66">
        <f t="shared" si="333"/>
        <v>2222</v>
      </c>
      <c r="X1057" s="20">
        <f t="shared" si="334"/>
        <v>9.0351035103510377E-2</v>
      </c>
      <c r="Y1057" s="67">
        <f t="shared" si="335"/>
        <v>2.0076000000000005</v>
      </c>
      <c r="Z1057" s="68">
        <f t="shared" si="336"/>
        <v>20076.000000000004</v>
      </c>
      <c r="AA1057" s="65" t="s">
        <v>52</v>
      </c>
      <c r="AU1057" s="23" t="str">
        <f t="shared" si="326"/>
        <v/>
      </c>
      <c r="AV1057" s="23">
        <f t="shared" si="327"/>
        <v>-2</v>
      </c>
      <c r="AW1057" s="23" t="str">
        <f t="shared" si="329"/>
        <v/>
      </c>
      <c r="AX1057" s="23" t="str">
        <f t="shared" si="338"/>
        <v/>
      </c>
      <c r="AY1057" s="23" t="str">
        <f t="shared" si="339"/>
        <v/>
      </c>
      <c r="AZ1057" s="23" t="s">
        <v>720</v>
      </c>
      <c r="BA1057" s="25">
        <v>0</v>
      </c>
      <c r="BB1057" s="25">
        <v>0</v>
      </c>
      <c r="BC1057" s="25">
        <f t="shared" si="323"/>
        <v>-2</v>
      </c>
      <c r="BD1057" s="25">
        <f>0.94*(BB1057-1)+1</f>
        <v>6.0000000000000053E-2</v>
      </c>
      <c r="BE1057" t="s">
        <v>969</v>
      </c>
      <c r="BF1057" s="55">
        <f t="shared" si="328"/>
        <v>0</v>
      </c>
      <c r="BG1057" s="66"/>
      <c r="BH1057" s="66"/>
      <c r="BI1057" s="25"/>
      <c r="BJ1057" s="25"/>
      <c r="BK1057" s="20"/>
      <c r="BL1057" s="24"/>
      <c r="BM1057" s="25"/>
      <c r="BN1057" s="25"/>
      <c r="BO1057" s="25"/>
      <c r="BP1057" s="126"/>
    </row>
    <row r="1058" spans="1:68" hidden="1" x14ac:dyDescent="0.2">
      <c r="A1058" s="56">
        <v>45486</v>
      </c>
      <c r="B1058" s="60" t="s">
        <v>892</v>
      </c>
      <c r="C1058" s="24" t="s">
        <v>1471</v>
      </c>
      <c r="D1058" s="24" t="s">
        <v>573</v>
      </c>
      <c r="F1058" s="74" t="s">
        <v>51</v>
      </c>
      <c r="G1058" s="74" t="s">
        <v>103</v>
      </c>
      <c r="H1058" s="24" t="s">
        <v>124</v>
      </c>
      <c r="I1058" s="24">
        <v>9</v>
      </c>
      <c r="J1058" s="61" t="s">
        <v>63</v>
      </c>
      <c r="K1058" s="24" t="s">
        <v>1469</v>
      </c>
      <c r="L1058" s="122">
        <v>1</v>
      </c>
      <c r="M1058" s="74" t="s">
        <v>105</v>
      </c>
      <c r="N1058" s="60" t="s">
        <v>6</v>
      </c>
      <c r="R1058" s="79">
        <v>8.58</v>
      </c>
      <c r="S1058" s="65" t="s">
        <v>363</v>
      </c>
      <c r="T1058" s="66" t="str">
        <f t="shared" si="330"/>
        <v>0.00</v>
      </c>
      <c r="U1058" s="66">
        <f t="shared" si="331"/>
        <v>-1</v>
      </c>
      <c r="V1058" s="66">
        <f t="shared" si="332"/>
        <v>199.76000000000005</v>
      </c>
      <c r="W1058" s="66">
        <f t="shared" si="333"/>
        <v>2223</v>
      </c>
      <c r="X1058" s="20">
        <f t="shared" si="334"/>
        <v>8.9860548807917245E-2</v>
      </c>
      <c r="Y1058" s="67">
        <f t="shared" si="335"/>
        <v>1.9976000000000005</v>
      </c>
      <c r="Z1058" s="68">
        <f t="shared" si="336"/>
        <v>19976.000000000004</v>
      </c>
      <c r="AA1058" s="65" t="s">
        <v>52</v>
      </c>
      <c r="AU1058" s="23">
        <f t="shared" si="326"/>
        <v>-1</v>
      </c>
      <c r="AV1058" s="23" t="str">
        <f t="shared" si="327"/>
        <v/>
      </c>
      <c r="AW1058" s="23" t="str">
        <f t="shared" si="329"/>
        <v/>
      </c>
      <c r="AX1058" s="23" t="str">
        <f t="shared" si="338"/>
        <v/>
      </c>
      <c r="AY1058" s="23" t="str">
        <f t="shared" si="339"/>
        <v/>
      </c>
      <c r="AZ1058" s="23"/>
      <c r="BA1058" s="25">
        <v>8.6</v>
      </c>
      <c r="BB1058" s="25">
        <v>9.4</v>
      </c>
      <c r="BC1058" s="25">
        <f t="shared" si="323"/>
        <v>8.4</v>
      </c>
      <c r="BD1058" s="25">
        <f>0.93*(BB1058-1)+1</f>
        <v>8.8120000000000012</v>
      </c>
      <c r="BE1058" t="s">
        <v>970</v>
      </c>
      <c r="BF1058" s="55">
        <f t="shared" si="328"/>
        <v>0</v>
      </c>
      <c r="BG1058" s="66"/>
      <c r="BH1058" s="66"/>
      <c r="BI1058" s="25"/>
      <c r="BJ1058" s="25"/>
      <c r="BK1058" s="20"/>
      <c r="BL1058" s="24"/>
      <c r="BM1058" s="25"/>
      <c r="BN1058" s="25"/>
      <c r="BO1058" s="25"/>
      <c r="BP1058" s="126"/>
    </row>
    <row r="1059" spans="1:68" ht="15" hidden="1" customHeight="1" x14ac:dyDescent="0.2">
      <c r="A1059" s="56">
        <v>45486</v>
      </c>
      <c r="B1059" s="60" t="s">
        <v>892</v>
      </c>
      <c r="C1059" s="24" t="s">
        <v>1472</v>
      </c>
      <c r="D1059" s="24" t="s">
        <v>573</v>
      </c>
      <c r="F1059" s="74" t="s">
        <v>51</v>
      </c>
      <c r="G1059" s="74" t="s">
        <v>103</v>
      </c>
      <c r="H1059" s="24" t="s">
        <v>124</v>
      </c>
      <c r="I1059" s="24">
        <v>9</v>
      </c>
      <c r="J1059" s="61" t="s">
        <v>63</v>
      </c>
      <c r="K1059" s="24" t="s">
        <v>1469</v>
      </c>
      <c r="L1059" s="122">
        <v>2</v>
      </c>
      <c r="M1059" s="74" t="s">
        <v>105</v>
      </c>
      <c r="N1059" s="60" t="s">
        <v>7</v>
      </c>
      <c r="R1059" s="79">
        <v>2.706</v>
      </c>
      <c r="S1059" s="65" t="s">
        <v>363</v>
      </c>
      <c r="T1059" s="66" t="str">
        <f t="shared" si="330"/>
        <v>0.00</v>
      </c>
      <c r="U1059" s="66">
        <f t="shared" si="331"/>
        <v>-2</v>
      </c>
      <c r="V1059" s="66">
        <f t="shared" si="332"/>
        <v>197.76000000000005</v>
      </c>
      <c r="W1059" s="66">
        <f t="shared" si="333"/>
        <v>2225</v>
      </c>
      <c r="X1059" s="20">
        <f t="shared" si="334"/>
        <v>8.8880898876404518E-2</v>
      </c>
      <c r="Y1059" s="67">
        <f t="shared" si="335"/>
        <v>1.9776000000000005</v>
      </c>
      <c r="Z1059" s="68">
        <f t="shared" si="336"/>
        <v>19776.000000000004</v>
      </c>
      <c r="AA1059" s="65" t="s">
        <v>52</v>
      </c>
      <c r="AU1059" s="23">
        <f t="shared" si="326"/>
        <v>-2</v>
      </c>
      <c r="AV1059" s="23" t="str">
        <f t="shared" si="327"/>
        <v/>
      </c>
      <c r="AW1059" s="23" t="str">
        <f t="shared" si="329"/>
        <v/>
      </c>
      <c r="AX1059" s="23" t="str">
        <f t="shared" si="338"/>
        <v/>
      </c>
      <c r="AY1059" s="23" t="str">
        <f t="shared" si="339"/>
        <v/>
      </c>
      <c r="AZ1059" s="23"/>
      <c r="BA1059" s="25">
        <v>2.5</v>
      </c>
      <c r="BB1059" s="25">
        <v>2.7</v>
      </c>
      <c r="BC1059" s="25">
        <f t="shared" si="323"/>
        <v>3.4000000000000004</v>
      </c>
      <c r="BD1059" s="25">
        <f>0.93*(BB1059-1)+1</f>
        <v>2.5810000000000004</v>
      </c>
      <c r="BE1059" t="s">
        <v>970</v>
      </c>
      <c r="BF1059" s="55">
        <f t="shared" si="328"/>
        <v>0</v>
      </c>
      <c r="BG1059" s="66"/>
      <c r="BH1059" s="66"/>
      <c r="BI1059" s="25"/>
      <c r="BJ1059" s="25"/>
      <c r="BK1059" s="20"/>
      <c r="BL1059" s="24"/>
      <c r="BM1059" s="25"/>
      <c r="BN1059" s="25"/>
      <c r="BO1059" s="25"/>
      <c r="BP1059" s="126"/>
    </row>
    <row r="1060" spans="1:68" hidden="1" x14ac:dyDescent="0.2">
      <c r="A1060" s="56">
        <v>45486</v>
      </c>
      <c r="B1060" s="60" t="s">
        <v>892</v>
      </c>
      <c r="C1060" s="24" t="s">
        <v>1473</v>
      </c>
      <c r="D1060" s="24" t="s">
        <v>573</v>
      </c>
      <c r="F1060" s="74" t="s">
        <v>51</v>
      </c>
      <c r="G1060" s="74" t="s">
        <v>103</v>
      </c>
      <c r="H1060" s="24" t="s">
        <v>141</v>
      </c>
      <c r="I1060" s="24">
        <v>2</v>
      </c>
      <c r="J1060" s="61" t="s">
        <v>159</v>
      </c>
      <c r="K1060" s="87" t="s">
        <v>1474</v>
      </c>
      <c r="L1060" s="122">
        <v>2</v>
      </c>
      <c r="M1060" s="74" t="s">
        <v>105</v>
      </c>
      <c r="N1060" s="60" t="s">
        <v>6</v>
      </c>
      <c r="R1060" s="79">
        <v>5.17</v>
      </c>
      <c r="S1060" s="65" t="s">
        <v>373</v>
      </c>
      <c r="T1060" s="66" t="str">
        <f t="shared" si="330"/>
        <v>0.00</v>
      </c>
      <c r="U1060" s="66">
        <f t="shared" si="331"/>
        <v>-2</v>
      </c>
      <c r="V1060" s="66">
        <f t="shared" si="332"/>
        <v>195.76000000000005</v>
      </c>
      <c r="W1060" s="66">
        <f t="shared" si="333"/>
        <v>2227</v>
      </c>
      <c r="X1060" s="20">
        <f t="shared" si="334"/>
        <v>8.7903008531656959E-2</v>
      </c>
      <c r="Y1060" s="67">
        <f t="shared" si="335"/>
        <v>1.9576000000000005</v>
      </c>
      <c r="Z1060" s="68">
        <f t="shared" si="336"/>
        <v>19576.000000000004</v>
      </c>
      <c r="AA1060" s="81" t="s">
        <v>52</v>
      </c>
      <c r="AU1060" s="23">
        <f t="shared" si="326"/>
        <v>-2</v>
      </c>
      <c r="AV1060" s="23" t="str">
        <f t="shared" si="327"/>
        <v/>
      </c>
      <c r="AW1060" s="23" t="str">
        <f t="shared" si="329"/>
        <v/>
      </c>
      <c r="AX1060" s="23" t="str">
        <f t="shared" si="338"/>
        <v/>
      </c>
      <c r="AY1060" s="23" t="str">
        <f t="shared" si="339"/>
        <v/>
      </c>
      <c r="AZ1060" s="23"/>
      <c r="BA1060" s="25">
        <v>5</v>
      </c>
      <c r="BB1060" s="25">
        <v>4.7</v>
      </c>
      <c r="BC1060" s="25">
        <f t="shared" ref="BC1060:BC1123" si="341">((BB1060*(L1060))-(L1060))</f>
        <v>7.4</v>
      </c>
      <c r="BD1060" s="25">
        <f>0.93*(BB1060-1)+1</f>
        <v>4.4410000000000007</v>
      </c>
      <c r="BE1060" t="s">
        <v>969</v>
      </c>
      <c r="BF1060" s="55">
        <f t="shared" si="328"/>
        <v>0</v>
      </c>
      <c r="BG1060" s="66"/>
      <c r="BH1060" s="66"/>
      <c r="BI1060" s="25"/>
      <c r="BJ1060" s="25"/>
      <c r="BK1060" s="20"/>
      <c r="BL1060" s="24"/>
      <c r="BM1060" s="25"/>
      <c r="BN1060" s="25"/>
      <c r="BO1060" s="25"/>
      <c r="BP1060" s="126"/>
    </row>
    <row r="1061" spans="1:68" hidden="1" x14ac:dyDescent="0.2">
      <c r="A1061" s="56">
        <v>45486</v>
      </c>
      <c r="B1061" s="60" t="s">
        <v>892</v>
      </c>
      <c r="C1061" s="24" t="s">
        <v>1473</v>
      </c>
      <c r="D1061" s="24" t="s">
        <v>573</v>
      </c>
      <c r="F1061" s="74" t="s">
        <v>51</v>
      </c>
      <c r="G1061" s="74" t="s">
        <v>103</v>
      </c>
      <c r="H1061" s="24" t="s">
        <v>141</v>
      </c>
      <c r="I1061" s="24">
        <v>4</v>
      </c>
      <c r="J1061" s="61" t="s">
        <v>159</v>
      </c>
      <c r="K1061" s="87" t="s">
        <v>1475</v>
      </c>
      <c r="L1061" s="122">
        <v>1</v>
      </c>
      <c r="M1061" s="74" t="s">
        <v>105</v>
      </c>
      <c r="N1061" s="60" t="s">
        <v>6</v>
      </c>
      <c r="R1061" s="79">
        <v>3.49</v>
      </c>
      <c r="S1061" s="65" t="s">
        <v>373</v>
      </c>
      <c r="T1061" s="66" t="str">
        <f t="shared" si="330"/>
        <v>0.00</v>
      </c>
      <c r="U1061" s="66">
        <f t="shared" si="331"/>
        <v>-1</v>
      </c>
      <c r="V1061" s="66">
        <f t="shared" si="332"/>
        <v>194.76000000000005</v>
      </c>
      <c r="W1061" s="66">
        <f t="shared" si="333"/>
        <v>2228</v>
      </c>
      <c r="X1061" s="20">
        <f t="shared" si="334"/>
        <v>8.7414721723518871E-2</v>
      </c>
      <c r="Y1061" s="67">
        <f t="shared" si="335"/>
        <v>1.9476000000000004</v>
      </c>
      <c r="Z1061" s="68">
        <f t="shared" si="336"/>
        <v>19476.000000000004</v>
      </c>
      <c r="AA1061" s="81" t="s">
        <v>52</v>
      </c>
      <c r="AU1061" s="23">
        <f t="shared" si="326"/>
        <v>-1</v>
      </c>
      <c r="AV1061" s="23" t="str">
        <f t="shared" si="327"/>
        <v/>
      </c>
      <c r="AW1061" s="23" t="str">
        <f t="shared" si="329"/>
        <v/>
      </c>
      <c r="AX1061" s="23" t="str">
        <f t="shared" si="338"/>
        <v/>
      </c>
      <c r="AY1061" s="23" t="str">
        <f t="shared" si="339"/>
        <v/>
      </c>
      <c r="AZ1061" s="23"/>
      <c r="BA1061" s="25">
        <v>3.5</v>
      </c>
      <c r="BB1061" s="25">
        <v>3.77</v>
      </c>
      <c r="BC1061" s="25">
        <f t="shared" si="341"/>
        <v>2.77</v>
      </c>
      <c r="BD1061" s="25">
        <f>0.93*(BB1061-1)+1</f>
        <v>3.5761000000000003</v>
      </c>
      <c r="BE1061" t="s">
        <v>969</v>
      </c>
      <c r="BF1061" s="55">
        <f t="shared" si="328"/>
        <v>0</v>
      </c>
      <c r="BG1061" s="66"/>
      <c r="BH1061" s="66"/>
      <c r="BI1061" s="25"/>
      <c r="BJ1061" s="25"/>
      <c r="BK1061" s="20"/>
      <c r="BL1061" s="24"/>
      <c r="BM1061" s="25"/>
      <c r="BN1061" s="25"/>
      <c r="BO1061" s="25"/>
      <c r="BP1061" s="126"/>
    </row>
    <row r="1062" spans="1:68" hidden="1" x14ac:dyDescent="0.2">
      <c r="A1062" s="56">
        <v>45486</v>
      </c>
      <c r="B1062" s="60" t="s">
        <v>892</v>
      </c>
      <c r="C1062" s="24" t="s">
        <v>1476</v>
      </c>
      <c r="D1062" s="24" t="s">
        <v>573</v>
      </c>
      <c r="F1062" s="74" t="s">
        <v>51</v>
      </c>
      <c r="G1062" s="74" t="s">
        <v>103</v>
      </c>
      <c r="H1062" s="24" t="s">
        <v>659</v>
      </c>
      <c r="I1062" s="24">
        <v>4</v>
      </c>
      <c r="J1062" s="61" t="s">
        <v>84</v>
      </c>
      <c r="K1062" s="87" t="s">
        <v>1477</v>
      </c>
      <c r="L1062" s="122">
        <v>1</v>
      </c>
      <c r="M1062" s="74" t="s">
        <v>105</v>
      </c>
      <c r="N1062" s="60" t="s">
        <v>6</v>
      </c>
      <c r="R1062" s="79">
        <v>7.5</v>
      </c>
      <c r="S1062" s="65" t="s">
        <v>373</v>
      </c>
      <c r="T1062" s="66" t="str">
        <f t="shared" si="330"/>
        <v>0.00</v>
      </c>
      <c r="U1062" s="66">
        <f t="shared" si="331"/>
        <v>-1</v>
      </c>
      <c r="V1062" s="66">
        <f t="shared" si="332"/>
        <v>193.76000000000005</v>
      </c>
      <c r="W1062" s="66">
        <f t="shared" si="333"/>
        <v>2229</v>
      </c>
      <c r="X1062" s="20">
        <f t="shared" si="334"/>
        <v>8.6926873037236452E-2</v>
      </c>
      <c r="Y1062" s="67">
        <f t="shared" si="335"/>
        <v>1.9376000000000004</v>
      </c>
      <c r="Z1062" s="68">
        <f t="shared" si="336"/>
        <v>19376.000000000004</v>
      </c>
      <c r="AA1062" s="81" t="s">
        <v>52</v>
      </c>
      <c r="AU1062" s="23">
        <f t="shared" si="326"/>
        <v>-1</v>
      </c>
      <c r="AV1062" s="23" t="str">
        <f t="shared" si="327"/>
        <v/>
      </c>
      <c r="AW1062" s="23" t="str">
        <f t="shared" si="329"/>
        <v/>
      </c>
      <c r="AX1062" s="23" t="str">
        <f t="shared" si="338"/>
        <v/>
      </c>
      <c r="AY1062" s="23" t="str">
        <f t="shared" si="339"/>
        <v/>
      </c>
      <c r="AZ1062" s="23"/>
      <c r="BA1062" s="25">
        <v>0</v>
      </c>
      <c r="BB1062" s="25">
        <v>0</v>
      </c>
      <c r="BC1062" s="25">
        <f t="shared" si="341"/>
        <v>-1</v>
      </c>
      <c r="BD1062" s="25">
        <f>0.94*(BB1062-1)+1</f>
        <v>6.0000000000000053E-2</v>
      </c>
      <c r="BE1062" t="s">
        <v>969</v>
      </c>
      <c r="BF1062" s="55">
        <f t="shared" si="328"/>
        <v>0</v>
      </c>
      <c r="BG1062" s="66"/>
      <c r="BH1062" s="66"/>
      <c r="BI1062" s="25"/>
      <c r="BJ1062" s="25"/>
      <c r="BK1062" s="20"/>
      <c r="BL1062" s="24"/>
      <c r="BM1062" s="25"/>
      <c r="BN1062" s="25"/>
      <c r="BO1062" s="25"/>
      <c r="BP1062" s="126"/>
    </row>
    <row r="1063" spans="1:68" hidden="1" x14ac:dyDescent="0.2">
      <c r="A1063" s="56">
        <v>45486</v>
      </c>
      <c r="B1063" s="60" t="s">
        <v>892</v>
      </c>
      <c r="C1063" s="24" t="s">
        <v>1476</v>
      </c>
      <c r="D1063" s="24" t="s">
        <v>573</v>
      </c>
      <c r="F1063" s="74" t="s">
        <v>51</v>
      </c>
      <c r="G1063" s="74" t="s">
        <v>103</v>
      </c>
      <c r="H1063" s="24" t="s">
        <v>659</v>
      </c>
      <c r="I1063" s="24">
        <v>4</v>
      </c>
      <c r="J1063" s="61" t="s">
        <v>84</v>
      </c>
      <c r="K1063" s="26" t="s">
        <v>1477</v>
      </c>
      <c r="L1063" s="122">
        <v>2</v>
      </c>
      <c r="M1063" s="74" t="s">
        <v>105</v>
      </c>
      <c r="N1063" s="60" t="s">
        <v>7</v>
      </c>
      <c r="R1063" s="79">
        <v>2.4</v>
      </c>
      <c r="S1063" s="65" t="s">
        <v>373</v>
      </c>
      <c r="T1063" s="66">
        <f t="shared" si="330"/>
        <v>4.8</v>
      </c>
      <c r="U1063" s="66">
        <f t="shared" si="331"/>
        <v>2.8</v>
      </c>
      <c r="V1063" s="66">
        <f t="shared" si="332"/>
        <v>196.56000000000006</v>
      </c>
      <c r="W1063" s="66">
        <f t="shared" si="333"/>
        <v>2231</v>
      </c>
      <c r="X1063" s="20">
        <f t="shared" si="334"/>
        <v>8.8103989242492187E-2</v>
      </c>
      <c r="Y1063" s="67">
        <f t="shared" si="335"/>
        <v>1.9656000000000007</v>
      </c>
      <c r="Z1063" s="68">
        <f t="shared" si="336"/>
        <v>19656.000000000007</v>
      </c>
      <c r="AA1063" s="81" t="s">
        <v>53</v>
      </c>
      <c r="AU1063" s="23">
        <f t="shared" si="326"/>
        <v>2.8</v>
      </c>
      <c r="AV1063" s="23" t="str">
        <f t="shared" si="327"/>
        <v/>
      </c>
      <c r="AW1063" s="23" t="str">
        <f t="shared" si="329"/>
        <v/>
      </c>
      <c r="AX1063" s="23" t="str">
        <f t="shared" si="338"/>
        <v/>
      </c>
      <c r="AY1063" s="23" t="str">
        <f t="shared" si="339"/>
        <v/>
      </c>
      <c r="AZ1063" s="23"/>
      <c r="BA1063" s="25">
        <v>0</v>
      </c>
      <c r="BB1063" s="25">
        <v>0</v>
      </c>
      <c r="BC1063" s="25">
        <f t="shared" si="341"/>
        <v>-2</v>
      </c>
      <c r="BD1063" s="25">
        <f>0.94*(BB1063-1)+1</f>
        <v>6.0000000000000053E-2</v>
      </c>
      <c r="BE1063" t="s">
        <v>969</v>
      </c>
      <c r="BF1063" s="55">
        <f t="shared" si="328"/>
        <v>0</v>
      </c>
      <c r="BG1063" s="66"/>
      <c r="BH1063" s="66"/>
      <c r="BI1063" s="25"/>
      <c r="BJ1063" s="25"/>
      <c r="BK1063" s="20"/>
      <c r="BL1063" s="24"/>
      <c r="BM1063" s="25"/>
      <c r="BN1063" s="25"/>
      <c r="BO1063" s="25"/>
      <c r="BP1063" s="126"/>
    </row>
    <row r="1064" spans="1:68" hidden="1" x14ac:dyDescent="0.2">
      <c r="A1064" s="56">
        <v>45486</v>
      </c>
      <c r="B1064" s="60" t="s">
        <v>892</v>
      </c>
      <c r="C1064" s="24" t="s">
        <v>1472</v>
      </c>
      <c r="D1064" s="24" t="s">
        <v>573</v>
      </c>
      <c r="F1064" s="74" t="s">
        <v>51</v>
      </c>
      <c r="G1064" s="74" t="s">
        <v>103</v>
      </c>
      <c r="H1064" s="24" t="s">
        <v>483</v>
      </c>
      <c r="I1064" s="24">
        <v>3</v>
      </c>
      <c r="J1064" s="61" t="s">
        <v>474</v>
      </c>
      <c r="K1064" s="26" t="s">
        <v>1470</v>
      </c>
      <c r="L1064" s="122">
        <v>1</v>
      </c>
      <c r="M1064" s="74" t="s">
        <v>105</v>
      </c>
      <c r="N1064" s="60" t="s">
        <v>6</v>
      </c>
      <c r="R1064" s="79">
        <v>7.36</v>
      </c>
      <c r="S1064" s="65" t="s">
        <v>372</v>
      </c>
      <c r="T1064" s="66">
        <f t="shared" si="330"/>
        <v>7.36</v>
      </c>
      <c r="U1064" s="66">
        <f t="shared" si="331"/>
        <v>6.36</v>
      </c>
      <c r="V1064" s="66">
        <f t="shared" si="332"/>
        <v>202.92000000000007</v>
      </c>
      <c r="W1064" s="66">
        <f t="shared" si="333"/>
        <v>2232</v>
      </c>
      <c r="X1064" s="20">
        <f t="shared" si="334"/>
        <v>9.0913978494623682E-2</v>
      </c>
      <c r="Y1064" s="67">
        <f t="shared" si="335"/>
        <v>2.0292000000000008</v>
      </c>
      <c r="Z1064" s="68">
        <f t="shared" si="336"/>
        <v>20292.000000000007</v>
      </c>
      <c r="AA1064" s="65" t="s">
        <v>53</v>
      </c>
      <c r="AU1064" s="23">
        <f t="shared" si="326"/>
        <v>6.36</v>
      </c>
      <c r="AV1064" s="23" t="str">
        <f t="shared" si="327"/>
        <v/>
      </c>
      <c r="AW1064" s="23" t="str">
        <f t="shared" si="329"/>
        <v/>
      </c>
      <c r="AX1064" s="23" t="str">
        <f t="shared" si="338"/>
        <v/>
      </c>
      <c r="AY1064" s="23" t="str">
        <f t="shared" si="339"/>
        <v/>
      </c>
      <c r="AZ1064" s="23"/>
      <c r="BA1064" s="25">
        <v>7</v>
      </c>
      <c r="BB1064" s="25">
        <v>7.12</v>
      </c>
      <c r="BC1064" s="25">
        <f t="shared" si="341"/>
        <v>6.12</v>
      </c>
      <c r="BD1064" s="25">
        <f t="shared" ref="BD1064:BD1075" si="342">0.93*(BB1064-1)+1</f>
        <v>6.6916000000000002</v>
      </c>
      <c r="BE1064" t="s">
        <v>970</v>
      </c>
      <c r="BF1064" s="55">
        <f t="shared" si="328"/>
        <v>0</v>
      </c>
      <c r="BG1064" s="66"/>
      <c r="BH1064" s="66"/>
      <c r="BI1064" s="25"/>
      <c r="BJ1064" s="25"/>
      <c r="BK1064" s="20"/>
      <c r="BL1064" s="24"/>
      <c r="BM1064" s="25"/>
      <c r="BN1064" s="25"/>
      <c r="BO1064" s="25"/>
      <c r="BP1064" s="126"/>
    </row>
    <row r="1065" spans="1:68" hidden="1" x14ac:dyDescent="0.2">
      <c r="A1065" s="56">
        <v>45487</v>
      </c>
      <c r="B1065" s="60" t="s">
        <v>892</v>
      </c>
      <c r="C1065" s="24" t="s">
        <v>1478</v>
      </c>
      <c r="D1065" s="24" t="s">
        <v>577</v>
      </c>
      <c r="F1065" s="74" t="s">
        <v>51</v>
      </c>
      <c r="G1065" s="74" t="s">
        <v>103</v>
      </c>
      <c r="H1065" s="24" t="s">
        <v>622</v>
      </c>
      <c r="I1065" s="24">
        <v>4</v>
      </c>
      <c r="J1065" s="61" t="s">
        <v>156</v>
      </c>
      <c r="K1065" s="26" t="s">
        <v>1480</v>
      </c>
      <c r="L1065" s="122">
        <v>2</v>
      </c>
      <c r="M1065" s="74" t="s">
        <v>105</v>
      </c>
      <c r="N1065" s="60" t="s">
        <v>6</v>
      </c>
      <c r="R1065" s="79">
        <v>3.1</v>
      </c>
      <c r="S1065" s="65" t="s">
        <v>372</v>
      </c>
      <c r="T1065" s="66">
        <f t="shared" si="330"/>
        <v>6.2</v>
      </c>
      <c r="U1065" s="66">
        <f t="shared" si="331"/>
        <v>4.2</v>
      </c>
      <c r="V1065" s="66">
        <f t="shared" si="332"/>
        <v>207.12000000000006</v>
      </c>
      <c r="W1065" s="66">
        <f t="shared" si="333"/>
        <v>2234</v>
      </c>
      <c r="X1065" s="20">
        <f t="shared" si="334"/>
        <v>9.2712623097582839E-2</v>
      </c>
      <c r="Y1065" s="67">
        <f t="shared" si="335"/>
        <v>2.0712000000000006</v>
      </c>
      <c r="Z1065" s="68">
        <f t="shared" si="336"/>
        <v>20712.000000000007</v>
      </c>
      <c r="AA1065" s="65" t="s">
        <v>53</v>
      </c>
      <c r="AU1065" s="23">
        <f t="shared" si="326"/>
        <v>4.2</v>
      </c>
      <c r="AV1065" s="23" t="str">
        <f t="shared" si="327"/>
        <v/>
      </c>
      <c r="AW1065" s="23" t="str">
        <f t="shared" si="329"/>
        <v/>
      </c>
      <c r="AX1065" s="23" t="str">
        <f t="shared" si="338"/>
        <v/>
      </c>
      <c r="AY1065" s="23" t="str">
        <f t="shared" si="339"/>
        <v/>
      </c>
      <c r="AZ1065" s="23"/>
      <c r="BA1065" s="25">
        <v>3.8</v>
      </c>
      <c r="BB1065" s="25">
        <v>3.5</v>
      </c>
      <c r="BC1065" s="25">
        <f t="shared" si="341"/>
        <v>5</v>
      </c>
      <c r="BD1065" s="25">
        <f t="shared" si="342"/>
        <v>3.3250000000000002</v>
      </c>
      <c r="BE1065" t="s">
        <v>969</v>
      </c>
      <c r="BF1065" s="55">
        <f t="shared" si="328"/>
        <v>0</v>
      </c>
      <c r="BG1065" s="66"/>
      <c r="BH1065" s="66"/>
      <c r="BI1065" s="25"/>
      <c r="BJ1065" s="25"/>
      <c r="BK1065" s="20"/>
      <c r="BL1065" s="24"/>
      <c r="BM1065" s="25"/>
      <c r="BN1065" s="25"/>
      <c r="BO1065" s="25"/>
      <c r="BP1065" s="126"/>
    </row>
    <row r="1066" spans="1:68" hidden="1" x14ac:dyDescent="0.2">
      <c r="A1066" s="56">
        <v>45487</v>
      </c>
      <c r="B1066" s="60" t="s">
        <v>892</v>
      </c>
      <c r="C1066" s="24" t="s">
        <v>1478</v>
      </c>
      <c r="D1066" s="24" t="s">
        <v>577</v>
      </c>
      <c r="F1066" s="74" t="s">
        <v>51</v>
      </c>
      <c r="G1066" s="74" t="s">
        <v>103</v>
      </c>
      <c r="H1066" s="24" t="s">
        <v>56</v>
      </c>
      <c r="I1066" s="24">
        <v>1</v>
      </c>
      <c r="J1066" s="61" t="s">
        <v>84</v>
      </c>
      <c r="K1066" s="24" t="s">
        <v>1479</v>
      </c>
      <c r="L1066" s="122">
        <v>2</v>
      </c>
      <c r="M1066" s="74" t="s">
        <v>105</v>
      </c>
      <c r="N1066" s="60" t="s">
        <v>6</v>
      </c>
      <c r="R1066" s="79">
        <v>6</v>
      </c>
      <c r="S1066" s="65" t="s">
        <v>363</v>
      </c>
      <c r="T1066" s="66" t="str">
        <f t="shared" si="330"/>
        <v>0.00</v>
      </c>
      <c r="U1066" s="66">
        <f t="shared" si="331"/>
        <v>-2</v>
      </c>
      <c r="V1066" s="66">
        <f t="shared" si="332"/>
        <v>205.12000000000006</v>
      </c>
      <c r="W1066" s="66">
        <f t="shared" si="333"/>
        <v>2236</v>
      </c>
      <c r="X1066" s="20">
        <f t="shared" si="334"/>
        <v>9.173524150268339E-2</v>
      </c>
      <c r="Y1066" s="67">
        <f t="shared" si="335"/>
        <v>2.0512000000000006</v>
      </c>
      <c r="Z1066" s="68">
        <f t="shared" si="336"/>
        <v>20512.000000000007</v>
      </c>
      <c r="AA1066" s="65" t="s">
        <v>52</v>
      </c>
      <c r="AU1066" s="23">
        <f t="shared" si="326"/>
        <v>-2</v>
      </c>
      <c r="AV1066" s="23" t="str">
        <f t="shared" si="327"/>
        <v/>
      </c>
      <c r="AW1066" s="23" t="str">
        <f t="shared" si="329"/>
        <v/>
      </c>
      <c r="AX1066" s="23" t="str">
        <f t="shared" si="338"/>
        <v/>
      </c>
      <c r="AY1066" s="23" t="str">
        <f t="shared" si="339"/>
        <v/>
      </c>
      <c r="AZ1066" s="23"/>
      <c r="BA1066" s="25">
        <v>12.4</v>
      </c>
      <c r="BB1066" s="25">
        <v>16.29</v>
      </c>
      <c r="BC1066" s="25">
        <f t="shared" si="341"/>
        <v>30.58</v>
      </c>
      <c r="BD1066" s="25">
        <f t="shared" si="342"/>
        <v>15.2197</v>
      </c>
      <c r="BE1066" t="s">
        <v>969</v>
      </c>
      <c r="BF1066" s="55">
        <f t="shared" si="328"/>
        <v>0</v>
      </c>
      <c r="BG1066" s="66"/>
      <c r="BH1066" s="66"/>
      <c r="BI1066" s="25"/>
      <c r="BJ1066" s="25"/>
      <c r="BK1066" s="20"/>
      <c r="BL1066" s="24"/>
      <c r="BM1066" s="25"/>
      <c r="BN1066" s="25"/>
      <c r="BO1066" s="25"/>
      <c r="BP1066" s="126"/>
    </row>
    <row r="1067" spans="1:68" hidden="1" x14ac:dyDescent="0.2">
      <c r="A1067" s="56">
        <v>45487</v>
      </c>
      <c r="B1067" s="60" t="s">
        <v>892</v>
      </c>
      <c r="C1067" s="24" t="s">
        <v>1478</v>
      </c>
      <c r="D1067" s="24" t="s">
        <v>577</v>
      </c>
      <c r="F1067" s="74" t="s">
        <v>51</v>
      </c>
      <c r="G1067" s="74" t="s">
        <v>103</v>
      </c>
      <c r="H1067" s="24" t="s">
        <v>622</v>
      </c>
      <c r="I1067" s="24">
        <v>9</v>
      </c>
      <c r="J1067" s="61" t="s">
        <v>84</v>
      </c>
      <c r="K1067" s="27" t="s">
        <v>1481</v>
      </c>
      <c r="L1067" s="122">
        <v>1</v>
      </c>
      <c r="M1067" s="74" t="s">
        <v>105</v>
      </c>
      <c r="N1067" s="60" t="s">
        <v>6</v>
      </c>
      <c r="R1067" s="79">
        <v>10</v>
      </c>
      <c r="S1067" s="65" t="s">
        <v>371</v>
      </c>
      <c r="T1067" s="66" t="str">
        <f t="shared" si="330"/>
        <v>0.00</v>
      </c>
      <c r="U1067" s="66">
        <f t="shared" si="331"/>
        <v>-1</v>
      </c>
      <c r="V1067" s="66">
        <f t="shared" si="332"/>
        <v>204.12000000000006</v>
      </c>
      <c r="W1067" s="66">
        <f t="shared" si="333"/>
        <v>2237</v>
      </c>
      <c r="X1067" s="20">
        <f t="shared" si="334"/>
        <v>9.1247206079570875E-2</v>
      </c>
      <c r="Y1067" s="67">
        <f t="shared" si="335"/>
        <v>2.0412000000000008</v>
      </c>
      <c r="Z1067" s="68">
        <f t="shared" si="336"/>
        <v>20412.000000000007</v>
      </c>
      <c r="AA1067" s="65" t="s">
        <v>52</v>
      </c>
      <c r="AU1067" s="23">
        <f t="shared" si="326"/>
        <v>-1</v>
      </c>
      <c r="AV1067" s="23" t="str">
        <f t="shared" si="327"/>
        <v/>
      </c>
      <c r="AW1067" s="23" t="str">
        <f t="shared" si="329"/>
        <v/>
      </c>
      <c r="AX1067" s="23" t="str">
        <f t="shared" si="338"/>
        <v/>
      </c>
      <c r="AY1067" s="23" t="str">
        <f t="shared" si="339"/>
        <v/>
      </c>
      <c r="AZ1067" s="23"/>
      <c r="BA1067" s="25">
        <v>15</v>
      </c>
      <c r="BB1067" s="25">
        <v>21</v>
      </c>
      <c r="BC1067" s="25">
        <f t="shared" si="341"/>
        <v>20</v>
      </c>
      <c r="BD1067" s="25">
        <f t="shared" si="342"/>
        <v>19.600000000000001</v>
      </c>
      <c r="BE1067" t="s">
        <v>969</v>
      </c>
      <c r="BF1067" s="55">
        <f t="shared" si="328"/>
        <v>0</v>
      </c>
      <c r="BG1067" s="66"/>
      <c r="BH1067" s="66"/>
      <c r="BI1067" s="25"/>
      <c r="BJ1067" s="25"/>
      <c r="BK1067" s="20"/>
      <c r="BL1067" s="24"/>
      <c r="BM1067" s="25"/>
      <c r="BN1067" s="25"/>
      <c r="BO1067" s="25"/>
      <c r="BP1067" s="126"/>
    </row>
    <row r="1068" spans="1:68" hidden="1" x14ac:dyDescent="0.2">
      <c r="A1068" s="56">
        <v>45487</v>
      </c>
      <c r="B1068" s="60" t="s">
        <v>892</v>
      </c>
      <c r="C1068" s="24" t="s">
        <v>1478</v>
      </c>
      <c r="D1068" s="24" t="s">
        <v>577</v>
      </c>
      <c r="F1068" s="74" t="s">
        <v>51</v>
      </c>
      <c r="G1068" s="74" t="s">
        <v>103</v>
      </c>
      <c r="H1068" s="24" t="s">
        <v>622</v>
      </c>
      <c r="I1068" s="24">
        <v>9</v>
      </c>
      <c r="J1068" s="61" t="s">
        <v>84</v>
      </c>
      <c r="K1068" s="26" t="s">
        <v>1481</v>
      </c>
      <c r="L1068" s="122">
        <v>2</v>
      </c>
      <c r="M1068" s="74" t="s">
        <v>105</v>
      </c>
      <c r="N1068" s="60" t="s">
        <v>7</v>
      </c>
      <c r="R1068" s="79">
        <v>3.2</v>
      </c>
      <c r="S1068" s="65" t="s">
        <v>371</v>
      </c>
      <c r="T1068" s="66">
        <f t="shared" si="330"/>
        <v>6.4</v>
      </c>
      <c r="U1068" s="66">
        <f t="shared" si="331"/>
        <v>4.4000000000000004</v>
      </c>
      <c r="V1068" s="66">
        <f t="shared" si="332"/>
        <v>208.52000000000007</v>
      </c>
      <c r="W1068" s="66">
        <f t="shared" si="333"/>
        <v>2239</v>
      </c>
      <c r="X1068" s="20">
        <f t="shared" si="334"/>
        <v>9.3130861991960731E-2</v>
      </c>
      <c r="Y1068" s="67">
        <f t="shared" si="335"/>
        <v>2.0852000000000008</v>
      </c>
      <c r="Z1068" s="68">
        <f t="shared" si="336"/>
        <v>20852.000000000007</v>
      </c>
      <c r="AA1068" s="81" t="s">
        <v>53</v>
      </c>
      <c r="AU1068" s="23">
        <f t="shared" si="326"/>
        <v>4.4000000000000004</v>
      </c>
      <c r="AV1068" s="23" t="str">
        <f t="shared" si="327"/>
        <v/>
      </c>
      <c r="AW1068" s="23" t="str">
        <f t="shared" si="329"/>
        <v/>
      </c>
      <c r="AX1068" s="23" t="str">
        <f t="shared" si="338"/>
        <v/>
      </c>
      <c r="AY1068" s="23" t="str">
        <f t="shared" si="339"/>
        <v/>
      </c>
      <c r="AZ1068" s="23"/>
      <c r="BA1068" s="25">
        <v>3.5</v>
      </c>
      <c r="BB1068" s="25">
        <v>4.67</v>
      </c>
      <c r="BC1068" s="25">
        <f t="shared" si="341"/>
        <v>7.34</v>
      </c>
      <c r="BD1068" s="25">
        <f t="shared" si="342"/>
        <v>4.4131</v>
      </c>
      <c r="BE1068" t="s">
        <v>969</v>
      </c>
      <c r="BF1068" s="55">
        <f t="shared" si="328"/>
        <v>0</v>
      </c>
      <c r="BG1068" s="66"/>
      <c r="BH1068" s="66"/>
      <c r="BI1068" s="25"/>
      <c r="BJ1068" s="25"/>
      <c r="BK1068" s="20"/>
      <c r="BL1068" s="24"/>
      <c r="BM1068" s="25"/>
      <c r="BN1068" s="25"/>
      <c r="BO1068" s="25"/>
      <c r="BP1068" s="126"/>
    </row>
    <row r="1069" spans="1:68" hidden="1" x14ac:dyDescent="0.2">
      <c r="A1069" s="56">
        <v>45487</v>
      </c>
      <c r="B1069" s="60" t="s">
        <v>892</v>
      </c>
      <c r="C1069" s="24" t="s">
        <v>1478</v>
      </c>
      <c r="D1069" s="24" t="s">
        <v>577</v>
      </c>
      <c r="F1069" s="74" t="s">
        <v>51</v>
      </c>
      <c r="G1069" s="74" t="s">
        <v>121</v>
      </c>
      <c r="H1069" s="24" t="s">
        <v>360</v>
      </c>
      <c r="I1069" s="24">
        <v>1</v>
      </c>
      <c r="J1069" s="61" t="s">
        <v>159</v>
      </c>
      <c r="K1069" s="24" t="s">
        <v>1482</v>
      </c>
      <c r="L1069" s="122">
        <v>3</v>
      </c>
      <c r="M1069" s="74" t="s">
        <v>105</v>
      </c>
      <c r="N1069" s="60" t="s">
        <v>6</v>
      </c>
      <c r="R1069" s="79">
        <v>3</v>
      </c>
      <c r="S1069" s="65" t="s">
        <v>363</v>
      </c>
      <c r="T1069" s="66" t="str">
        <f t="shared" si="330"/>
        <v>0.00</v>
      </c>
      <c r="U1069" s="66">
        <f t="shared" si="331"/>
        <v>-3</v>
      </c>
      <c r="V1069" s="66">
        <f t="shared" si="332"/>
        <v>205.52000000000007</v>
      </c>
      <c r="W1069" s="66">
        <f t="shared" si="333"/>
        <v>2242</v>
      </c>
      <c r="X1069" s="20">
        <f t="shared" si="334"/>
        <v>9.1668153434433575E-2</v>
      </c>
      <c r="Y1069" s="67">
        <f t="shared" si="335"/>
        <v>2.0552000000000006</v>
      </c>
      <c r="Z1069" s="68">
        <f t="shared" si="336"/>
        <v>20552.000000000007</v>
      </c>
      <c r="AA1069" s="81" t="s">
        <v>52</v>
      </c>
      <c r="AU1069" s="23" t="str">
        <f t="shared" si="326"/>
        <v/>
      </c>
      <c r="AV1069" s="23">
        <f t="shared" si="327"/>
        <v>-3</v>
      </c>
      <c r="AW1069" s="23" t="str">
        <f t="shared" si="329"/>
        <v/>
      </c>
      <c r="AX1069" s="23" t="str">
        <f t="shared" si="338"/>
        <v/>
      </c>
      <c r="AY1069" s="23" t="str">
        <f t="shared" si="339"/>
        <v/>
      </c>
      <c r="AZ1069" s="23" t="s">
        <v>720</v>
      </c>
      <c r="BA1069" s="25">
        <v>0</v>
      </c>
      <c r="BB1069" s="25">
        <v>2.06</v>
      </c>
      <c r="BC1069" s="25">
        <f t="shared" si="341"/>
        <v>3.1799999999999997</v>
      </c>
      <c r="BD1069" s="25">
        <f t="shared" si="342"/>
        <v>1.9858000000000002</v>
      </c>
      <c r="BE1069" t="s">
        <v>969</v>
      </c>
      <c r="BF1069" s="55">
        <f t="shared" si="328"/>
        <v>0</v>
      </c>
      <c r="BG1069" s="66"/>
      <c r="BH1069" s="66"/>
      <c r="BI1069" s="25"/>
      <c r="BJ1069" s="25"/>
      <c r="BK1069" s="20"/>
      <c r="BL1069" s="24"/>
      <c r="BM1069" s="25"/>
      <c r="BN1069" s="25"/>
      <c r="BO1069" s="25"/>
      <c r="BP1069" s="126"/>
    </row>
    <row r="1070" spans="1:68" hidden="1" x14ac:dyDescent="0.2">
      <c r="A1070" s="56">
        <v>45489</v>
      </c>
      <c r="B1070" s="60" t="s">
        <v>892</v>
      </c>
      <c r="C1070" s="24" t="s">
        <v>1483</v>
      </c>
      <c r="D1070" s="24" t="s">
        <v>584</v>
      </c>
      <c r="F1070" s="74" t="s">
        <v>51</v>
      </c>
      <c r="G1070" s="74" t="s">
        <v>121</v>
      </c>
      <c r="H1070" s="24" t="s">
        <v>58</v>
      </c>
      <c r="I1070" s="24">
        <v>11</v>
      </c>
      <c r="J1070" s="61" t="s">
        <v>96</v>
      </c>
      <c r="K1070" s="24" t="s">
        <v>1484</v>
      </c>
      <c r="L1070" s="122">
        <v>2</v>
      </c>
      <c r="M1070" s="74" t="s">
        <v>105</v>
      </c>
      <c r="N1070" s="60" t="s">
        <v>6</v>
      </c>
      <c r="R1070" s="79">
        <v>10</v>
      </c>
      <c r="S1070" s="65" t="s">
        <v>363</v>
      </c>
      <c r="T1070" s="66" t="str">
        <f t="shared" si="330"/>
        <v>0.00</v>
      </c>
      <c r="U1070" s="66">
        <f t="shared" si="331"/>
        <v>-2</v>
      </c>
      <c r="V1070" s="66">
        <f t="shared" si="332"/>
        <v>203.52000000000007</v>
      </c>
      <c r="W1070" s="66">
        <f t="shared" si="333"/>
        <v>2244</v>
      </c>
      <c r="X1070" s="20">
        <f t="shared" si="334"/>
        <v>9.0695187165775432E-2</v>
      </c>
      <c r="Y1070" s="67">
        <f t="shared" si="335"/>
        <v>2.0352000000000006</v>
      </c>
      <c r="Z1070" s="68">
        <f t="shared" si="336"/>
        <v>20352.000000000007</v>
      </c>
      <c r="AA1070" s="81" t="s">
        <v>52</v>
      </c>
      <c r="AU1070" s="23" t="str">
        <f t="shared" si="326"/>
        <v/>
      </c>
      <c r="AV1070" s="23">
        <f t="shared" si="327"/>
        <v>-2</v>
      </c>
      <c r="AW1070" s="23" t="str">
        <f t="shared" si="329"/>
        <v/>
      </c>
      <c r="AX1070" s="23" t="str">
        <f t="shared" si="338"/>
        <v/>
      </c>
      <c r="AY1070" s="23" t="str">
        <f t="shared" si="339"/>
        <v/>
      </c>
      <c r="AZ1070" s="23" t="s">
        <v>720</v>
      </c>
      <c r="BA1070" s="25">
        <v>0</v>
      </c>
      <c r="BB1070" s="25">
        <v>9.07</v>
      </c>
      <c r="BC1070" s="25">
        <f t="shared" si="341"/>
        <v>16.14</v>
      </c>
      <c r="BD1070" s="25">
        <f t="shared" si="342"/>
        <v>8.5051000000000005</v>
      </c>
      <c r="BE1070" t="s">
        <v>969</v>
      </c>
      <c r="BF1070" s="55">
        <f t="shared" si="328"/>
        <v>0</v>
      </c>
      <c r="BG1070" s="66"/>
      <c r="BH1070" s="66"/>
      <c r="BI1070" s="25"/>
      <c r="BJ1070" s="25"/>
      <c r="BK1070" s="20"/>
      <c r="BL1070" s="24"/>
      <c r="BM1070" s="25"/>
      <c r="BN1070" s="25"/>
      <c r="BO1070" s="25"/>
      <c r="BP1070" s="126"/>
    </row>
    <row r="1071" spans="1:68" hidden="1" x14ac:dyDescent="0.2">
      <c r="A1071" s="56">
        <v>45490</v>
      </c>
      <c r="B1071" s="60" t="s">
        <v>892</v>
      </c>
      <c r="C1071" s="24" t="s">
        <v>1176</v>
      </c>
      <c r="D1071" s="24" t="s">
        <v>397</v>
      </c>
      <c r="F1071" s="74" t="s">
        <v>51</v>
      </c>
      <c r="G1071" s="74" t="s">
        <v>103</v>
      </c>
      <c r="H1071" s="24" t="s">
        <v>85</v>
      </c>
      <c r="I1071" s="24">
        <v>7</v>
      </c>
      <c r="J1071" s="61" t="s">
        <v>95</v>
      </c>
      <c r="K1071" s="27" t="s">
        <v>1485</v>
      </c>
      <c r="L1071" s="122">
        <v>1</v>
      </c>
      <c r="M1071" s="74" t="s">
        <v>105</v>
      </c>
      <c r="N1071" s="60" t="s">
        <v>6</v>
      </c>
      <c r="R1071" s="79">
        <v>9</v>
      </c>
      <c r="S1071" s="65" t="s">
        <v>371</v>
      </c>
      <c r="T1071" s="66" t="str">
        <f t="shared" si="330"/>
        <v>0.00</v>
      </c>
      <c r="U1071" s="66">
        <f t="shared" si="331"/>
        <v>-1</v>
      </c>
      <c r="V1071" s="66">
        <f t="shared" si="332"/>
        <v>202.52000000000007</v>
      </c>
      <c r="W1071" s="66">
        <f t="shared" si="333"/>
        <v>2245</v>
      </c>
      <c r="X1071" s="20">
        <f t="shared" si="334"/>
        <v>9.0209354120267288E-2</v>
      </c>
      <c r="Y1071" s="67">
        <f t="shared" si="335"/>
        <v>2.0252000000000008</v>
      </c>
      <c r="Z1071" s="68">
        <f t="shared" si="336"/>
        <v>20252.000000000007</v>
      </c>
      <c r="AA1071" s="65" t="s">
        <v>52</v>
      </c>
      <c r="AU1071" s="23">
        <f t="shared" si="326"/>
        <v>-1</v>
      </c>
      <c r="AV1071" s="23" t="str">
        <f t="shared" si="327"/>
        <v/>
      </c>
      <c r="AW1071" s="23" t="str">
        <f t="shared" si="329"/>
        <v/>
      </c>
      <c r="AX1071" s="23" t="str">
        <f t="shared" si="338"/>
        <v/>
      </c>
      <c r="AY1071" s="23" t="str">
        <f t="shared" si="339"/>
        <v/>
      </c>
      <c r="AZ1071" s="23"/>
      <c r="BA1071" s="25">
        <v>8</v>
      </c>
      <c r="BB1071" s="25">
        <v>9.25</v>
      </c>
      <c r="BC1071" s="25">
        <f t="shared" si="341"/>
        <v>8.25</v>
      </c>
      <c r="BD1071" s="25">
        <f t="shared" si="342"/>
        <v>8.6724999999999994</v>
      </c>
      <c r="BE1071" t="s">
        <v>969</v>
      </c>
      <c r="BF1071" s="55">
        <f t="shared" si="328"/>
        <v>0</v>
      </c>
      <c r="BG1071" s="66"/>
      <c r="BH1071" s="66"/>
      <c r="BI1071" s="25"/>
      <c r="BJ1071" s="25"/>
      <c r="BK1071" s="20"/>
      <c r="BL1071" s="24"/>
      <c r="BM1071" s="25"/>
      <c r="BN1071" s="25"/>
      <c r="BO1071" s="25"/>
      <c r="BP1071" s="126"/>
    </row>
    <row r="1072" spans="1:68" hidden="1" x14ac:dyDescent="0.2">
      <c r="A1072" s="56">
        <v>45490</v>
      </c>
      <c r="B1072" s="60" t="s">
        <v>892</v>
      </c>
      <c r="C1072" s="24" t="s">
        <v>1176</v>
      </c>
      <c r="D1072" s="24" t="s">
        <v>397</v>
      </c>
      <c r="F1072" s="74" t="s">
        <v>51</v>
      </c>
      <c r="G1072" s="74" t="s">
        <v>103</v>
      </c>
      <c r="H1072" s="24" t="s">
        <v>85</v>
      </c>
      <c r="I1072" s="24">
        <v>7</v>
      </c>
      <c r="J1072" s="61" t="s">
        <v>95</v>
      </c>
      <c r="K1072" s="26" t="s">
        <v>1485</v>
      </c>
      <c r="L1072" s="122">
        <v>1</v>
      </c>
      <c r="M1072" s="74" t="s">
        <v>105</v>
      </c>
      <c r="N1072" s="60" t="s">
        <v>7</v>
      </c>
      <c r="R1072" s="79">
        <v>2.7</v>
      </c>
      <c r="S1072" s="65" t="s">
        <v>371</v>
      </c>
      <c r="T1072" s="66">
        <f t="shared" si="330"/>
        <v>2.7</v>
      </c>
      <c r="U1072" s="66">
        <f t="shared" si="331"/>
        <v>1.7000000000000002</v>
      </c>
      <c r="V1072" s="66">
        <f t="shared" si="332"/>
        <v>204.22000000000006</v>
      </c>
      <c r="W1072" s="66">
        <f t="shared" si="333"/>
        <v>2246</v>
      </c>
      <c r="X1072" s="20">
        <f t="shared" si="334"/>
        <v>9.0926090828138934E-2</v>
      </c>
      <c r="Y1072" s="67">
        <f t="shared" si="335"/>
        <v>2.0422000000000007</v>
      </c>
      <c r="Z1072" s="68">
        <f t="shared" si="336"/>
        <v>20422.000000000007</v>
      </c>
      <c r="AA1072" s="81" t="s">
        <v>53</v>
      </c>
      <c r="AU1072" s="23">
        <f t="shared" si="326"/>
        <v>1.7000000000000002</v>
      </c>
      <c r="AV1072" s="23" t="str">
        <f t="shared" si="327"/>
        <v/>
      </c>
      <c r="AW1072" s="23" t="str">
        <f t="shared" si="329"/>
        <v/>
      </c>
      <c r="AX1072" s="23" t="str">
        <f t="shared" si="338"/>
        <v/>
      </c>
      <c r="AY1072" s="23" t="str">
        <f t="shared" si="339"/>
        <v/>
      </c>
      <c r="AZ1072" s="23"/>
      <c r="BA1072" s="25">
        <v>2.2000000000000002</v>
      </c>
      <c r="BB1072" s="25">
        <v>2.66</v>
      </c>
      <c r="BC1072" s="25">
        <f t="shared" si="341"/>
        <v>1.6600000000000001</v>
      </c>
      <c r="BD1072" s="25">
        <f t="shared" si="342"/>
        <v>2.5438000000000001</v>
      </c>
      <c r="BE1072" t="s">
        <v>969</v>
      </c>
      <c r="BF1072" s="55">
        <f t="shared" si="328"/>
        <v>0</v>
      </c>
      <c r="BG1072" s="66"/>
      <c r="BH1072" s="66"/>
      <c r="BI1072" s="25"/>
      <c r="BJ1072" s="25"/>
      <c r="BK1072" s="20"/>
      <c r="BL1072" s="24"/>
      <c r="BM1072" s="25"/>
      <c r="BN1072" s="25"/>
      <c r="BO1072" s="25"/>
      <c r="BP1072" s="126"/>
    </row>
    <row r="1073" spans="1:68" hidden="1" x14ac:dyDescent="0.2">
      <c r="A1073" s="56">
        <v>45490</v>
      </c>
      <c r="B1073" s="60" t="s">
        <v>892</v>
      </c>
      <c r="C1073" s="24" t="s">
        <v>1486</v>
      </c>
      <c r="D1073" s="24" t="s">
        <v>397</v>
      </c>
      <c r="F1073" s="74" t="s">
        <v>51</v>
      </c>
      <c r="G1073" s="74" t="s">
        <v>103</v>
      </c>
      <c r="H1073" s="24" t="s">
        <v>85</v>
      </c>
      <c r="I1073" s="24">
        <v>5</v>
      </c>
      <c r="J1073" s="61" t="s">
        <v>202</v>
      </c>
      <c r="K1073" s="24" t="s">
        <v>1487</v>
      </c>
      <c r="L1073" s="122">
        <v>1</v>
      </c>
      <c r="M1073" s="74" t="s">
        <v>931</v>
      </c>
      <c r="N1073" s="60" t="s">
        <v>6</v>
      </c>
      <c r="R1073" s="79">
        <v>6.4</v>
      </c>
      <c r="S1073" s="65" t="s">
        <v>363</v>
      </c>
      <c r="T1073" s="66" t="str">
        <f t="shared" si="330"/>
        <v>0.00</v>
      </c>
      <c r="U1073" s="66">
        <f t="shared" si="331"/>
        <v>-1</v>
      </c>
      <c r="V1073" s="66">
        <f t="shared" si="332"/>
        <v>203.22000000000006</v>
      </c>
      <c r="W1073" s="66">
        <f t="shared" si="333"/>
        <v>2247</v>
      </c>
      <c r="X1073" s="20">
        <f t="shared" si="334"/>
        <v>9.0440587449933274E-2</v>
      </c>
      <c r="Y1073" s="67">
        <f t="shared" si="335"/>
        <v>2.0322000000000005</v>
      </c>
      <c r="Z1073" s="68">
        <f t="shared" si="336"/>
        <v>20322.000000000007</v>
      </c>
      <c r="AA1073" s="65" t="s">
        <v>52</v>
      </c>
      <c r="AU1073" s="23">
        <f t="shared" si="326"/>
        <v>-1</v>
      </c>
      <c r="AV1073" s="23" t="str">
        <f t="shared" si="327"/>
        <v/>
      </c>
      <c r="AW1073" s="23" t="str">
        <f t="shared" si="329"/>
        <v/>
      </c>
      <c r="AX1073" s="23" t="str">
        <f t="shared" si="338"/>
        <v/>
      </c>
      <c r="AY1073" s="23" t="str">
        <f t="shared" si="339"/>
        <v/>
      </c>
      <c r="AZ1073" s="23"/>
      <c r="BA1073" s="25">
        <v>6.5</v>
      </c>
      <c r="BB1073" s="25">
        <v>6.62</v>
      </c>
      <c r="BC1073" s="25">
        <f t="shared" si="341"/>
        <v>5.62</v>
      </c>
      <c r="BD1073" s="25">
        <f t="shared" si="342"/>
        <v>6.2266000000000004</v>
      </c>
      <c r="BE1073" t="s">
        <v>970</v>
      </c>
      <c r="BF1073" s="55">
        <f t="shared" si="328"/>
        <v>0</v>
      </c>
      <c r="BG1073" s="66"/>
      <c r="BH1073" s="66"/>
      <c r="BI1073" s="25"/>
      <c r="BJ1073" s="25"/>
      <c r="BK1073" s="20"/>
      <c r="BL1073" s="24"/>
      <c r="BM1073" s="25"/>
      <c r="BN1073" s="25"/>
      <c r="BO1073" s="25"/>
      <c r="BP1073" s="126"/>
    </row>
    <row r="1074" spans="1:68" hidden="1" x14ac:dyDescent="0.2">
      <c r="A1074" s="56">
        <v>45490</v>
      </c>
      <c r="B1074" s="60" t="s">
        <v>892</v>
      </c>
      <c r="C1074" s="24" t="s">
        <v>1486</v>
      </c>
      <c r="D1074" s="24" t="s">
        <v>397</v>
      </c>
      <c r="F1074" s="74" t="s">
        <v>51</v>
      </c>
      <c r="G1074" s="74" t="s">
        <v>103</v>
      </c>
      <c r="H1074" s="24" t="s">
        <v>1488</v>
      </c>
      <c r="I1074" s="61" t="s">
        <v>90</v>
      </c>
      <c r="J1074" s="61" t="s">
        <v>63</v>
      </c>
      <c r="K1074" s="24" t="s">
        <v>1489</v>
      </c>
      <c r="L1074" s="122">
        <v>1</v>
      </c>
      <c r="M1074" s="74" t="s">
        <v>931</v>
      </c>
      <c r="N1074" s="60" t="s">
        <v>6</v>
      </c>
      <c r="R1074" s="79">
        <v>14.8</v>
      </c>
      <c r="S1074" s="65" t="s">
        <v>363</v>
      </c>
      <c r="T1074" s="66" t="str">
        <f t="shared" si="330"/>
        <v>0.00</v>
      </c>
      <c r="U1074" s="66">
        <f t="shared" si="331"/>
        <v>-1</v>
      </c>
      <c r="V1074" s="66">
        <f t="shared" si="332"/>
        <v>202.22000000000006</v>
      </c>
      <c r="W1074" s="66">
        <f t="shared" si="333"/>
        <v>2248</v>
      </c>
      <c r="X1074" s="20">
        <f t="shared" si="334"/>
        <v>8.9955516014234904E-2</v>
      </c>
      <c r="Y1074" s="67">
        <f t="shared" si="335"/>
        <v>2.0222000000000007</v>
      </c>
      <c r="Z1074" s="68">
        <f t="shared" si="336"/>
        <v>20222.000000000007</v>
      </c>
      <c r="AA1074" s="81" t="s">
        <v>52</v>
      </c>
      <c r="AU1074" s="23">
        <f t="shared" si="326"/>
        <v>-1</v>
      </c>
      <c r="AV1074" s="23" t="str">
        <f t="shared" si="327"/>
        <v/>
      </c>
      <c r="AW1074" s="23" t="str">
        <f t="shared" si="329"/>
        <v/>
      </c>
      <c r="AX1074" s="23" t="str">
        <f t="shared" si="338"/>
        <v/>
      </c>
      <c r="AY1074" s="23" t="str">
        <f t="shared" si="339"/>
        <v/>
      </c>
      <c r="AZ1074" s="23"/>
      <c r="BA1074" s="25">
        <v>14.8</v>
      </c>
      <c r="BB1074" s="25">
        <v>14.37</v>
      </c>
      <c r="BC1074" s="25">
        <f t="shared" si="341"/>
        <v>13.37</v>
      </c>
      <c r="BD1074" s="25">
        <f t="shared" si="342"/>
        <v>13.434099999999999</v>
      </c>
      <c r="BE1074" t="s">
        <v>970</v>
      </c>
      <c r="BF1074" s="55">
        <f t="shared" si="328"/>
        <v>0</v>
      </c>
      <c r="BG1074" s="66"/>
      <c r="BH1074" s="66"/>
      <c r="BI1074" s="25"/>
      <c r="BJ1074" s="25"/>
      <c r="BK1074" s="20"/>
      <c r="BL1074" s="24"/>
      <c r="BM1074" s="25"/>
      <c r="BN1074" s="25"/>
      <c r="BO1074" s="25"/>
      <c r="BP1074" s="126"/>
    </row>
    <row r="1075" spans="1:68" hidden="1" x14ac:dyDescent="0.2">
      <c r="A1075" s="56">
        <v>45490</v>
      </c>
      <c r="B1075" s="60" t="s">
        <v>892</v>
      </c>
      <c r="C1075" s="24" t="s">
        <v>1486</v>
      </c>
      <c r="D1075" s="24" t="s">
        <v>397</v>
      </c>
      <c r="F1075" s="74" t="s">
        <v>51</v>
      </c>
      <c r="G1075" s="74" t="s">
        <v>103</v>
      </c>
      <c r="H1075" s="24" t="s">
        <v>1488</v>
      </c>
      <c r="I1075" s="24">
        <v>6</v>
      </c>
      <c r="J1075" s="61" t="s">
        <v>63</v>
      </c>
      <c r="K1075" s="24" t="s">
        <v>1489</v>
      </c>
      <c r="L1075" s="122">
        <v>2</v>
      </c>
      <c r="M1075" s="74" t="s">
        <v>105</v>
      </c>
      <c r="N1075" s="60" t="s">
        <v>7</v>
      </c>
      <c r="R1075" s="79">
        <v>3.3</v>
      </c>
      <c r="S1075" s="83" t="s">
        <v>363</v>
      </c>
      <c r="T1075" s="66" t="str">
        <f t="shared" si="330"/>
        <v>0.00</v>
      </c>
      <c r="U1075" s="66">
        <f t="shared" si="331"/>
        <v>-2</v>
      </c>
      <c r="V1075" s="66">
        <f t="shared" si="332"/>
        <v>200.22000000000006</v>
      </c>
      <c r="W1075" s="66">
        <f t="shared" si="333"/>
        <v>2250</v>
      </c>
      <c r="X1075" s="20">
        <f t="shared" si="334"/>
        <v>8.8986666666666686E-2</v>
      </c>
      <c r="Y1075" s="67">
        <f t="shared" si="335"/>
        <v>2.0022000000000006</v>
      </c>
      <c r="Z1075" s="68">
        <f t="shared" si="336"/>
        <v>20022.000000000007</v>
      </c>
      <c r="AA1075" s="65" t="s">
        <v>52</v>
      </c>
      <c r="AU1075" s="23">
        <f t="shared" si="326"/>
        <v>-2</v>
      </c>
      <c r="AV1075" s="23" t="str">
        <f t="shared" si="327"/>
        <v/>
      </c>
      <c r="AW1075" s="23" t="str">
        <f t="shared" si="329"/>
        <v/>
      </c>
      <c r="AX1075" s="23" t="str">
        <f t="shared" si="338"/>
        <v/>
      </c>
      <c r="AY1075" s="23" t="str">
        <f t="shared" si="339"/>
        <v/>
      </c>
      <c r="AZ1075" s="23"/>
      <c r="BA1075" s="25">
        <v>2.8</v>
      </c>
      <c r="BB1075" s="25">
        <v>4.1500000000000004</v>
      </c>
      <c r="BC1075" s="25">
        <f t="shared" si="341"/>
        <v>6.3000000000000007</v>
      </c>
      <c r="BD1075" s="25">
        <f t="shared" si="342"/>
        <v>3.9295000000000004</v>
      </c>
      <c r="BE1075" t="s">
        <v>970</v>
      </c>
      <c r="BF1075" s="55">
        <f t="shared" si="328"/>
        <v>0</v>
      </c>
      <c r="BG1075" s="66"/>
      <c r="BH1075" s="66"/>
      <c r="BI1075" s="25"/>
      <c r="BJ1075" s="25"/>
      <c r="BK1075" s="20"/>
      <c r="BL1075" s="24"/>
      <c r="BM1075" s="25"/>
      <c r="BN1075" s="25"/>
      <c r="BO1075" s="25"/>
      <c r="BP1075" s="126"/>
    </row>
    <row r="1076" spans="1:68" hidden="1" x14ac:dyDescent="0.2">
      <c r="A1076" s="56">
        <v>45491</v>
      </c>
      <c r="B1076" s="60" t="s">
        <v>892</v>
      </c>
      <c r="C1076" s="24" t="s">
        <v>1028</v>
      </c>
      <c r="D1076" s="24" t="s">
        <v>398</v>
      </c>
      <c r="F1076" s="74" t="s">
        <v>51</v>
      </c>
      <c r="G1076" s="74" t="s">
        <v>152</v>
      </c>
      <c r="H1076" s="24" t="s">
        <v>401</v>
      </c>
      <c r="I1076" s="24">
        <v>3</v>
      </c>
      <c r="J1076" s="24">
        <v>7</v>
      </c>
      <c r="K1076" s="24" t="s">
        <v>1490</v>
      </c>
      <c r="L1076" s="122">
        <v>1</v>
      </c>
      <c r="M1076" s="74" t="s">
        <v>105</v>
      </c>
      <c r="N1076" s="60" t="s">
        <v>6</v>
      </c>
      <c r="R1076" s="79">
        <v>13</v>
      </c>
      <c r="S1076" s="83" t="s">
        <v>363</v>
      </c>
      <c r="T1076" s="66" t="str">
        <f t="shared" si="330"/>
        <v>0.00</v>
      </c>
      <c r="U1076" s="66">
        <f t="shared" si="331"/>
        <v>-1</v>
      </c>
      <c r="V1076" s="66">
        <f t="shared" si="332"/>
        <v>199.22000000000006</v>
      </c>
      <c r="W1076" s="66">
        <f t="shared" si="333"/>
        <v>2251</v>
      </c>
      <c r="X1076" s="20">
        <f t="shared" si="334"/>
        <v>8.8502887605508687E-2</v>
      </c>
      <c r="Y1076" s="67">
        <f t="shared" si="335"/>
        <v>1.9922000000000006</v>
      </c>
      <c r="Z1076" s="68">
        <f t="shared" si="336"/>
        <v>19922.000000000007</v>
      </c>
      <c r="AA1076" s="65" t="s">
        <v>52</v>
      </c>
      <c r="AU1076" s="23" t="str">
        <f t="shared" si="326"/>
        <v/>
      </c>
      <c r="AV1076" s="23" t="str">
        <f t="shared" si="327"/>
        <v/>
      </c>
      <c r="AW1076" s="23">
        <f t="shared" si="329"/>
        <v>-1</v>
      </c>
      <c r="AX1076" s="23" t="str">
        <f t="shared" si="338"/>
        <v/>
      </c>
      <c r="AY1076" s="23" t="str">
        <f t="shared" si="339"/>
        <v/>
      </c>
      <c r="AZ1076" s="23"/>
      <c r="BA1076" s="25">
        <v>0</v>
      </c>
      <c r="BB1076" s="25">
        <v>0</v>
      </c>
      <c r="BC1076" s="25">
        <f t="shared" si="341"/>
        <v>-1</v>
      </c>
      <c r="BD1076" s="25">
        <f>0.94*(BB1076-1)+1</f>
        <v>6.0000000000000053E-2</v>
      </c>
      <c r="BE1076" t="s">
        <v>969</v>
      </c>
      <c r="BF1076" s="55">
        <f t="shared" si="328"/>
        <v>0</v>
      </c>
      <c r="BG1076" s="66"/>
      <c r="BH1076" s="66"/>
      <c r="BI1076" s="25"/>
      <c r="BJ1076" s="25"/>
      <c r="BK1076" s="20"/>
      <c r="BL1076" s="24"/>
      <c r="BM1076" s="25"/>
      <c r="BN1076" s="25"/>
      <c r="BO1076" s="25"/>
      <c r="BP1076" s="126"/>
    </row>
    <row r="1077" spans="1:68" hidden="1" x14ac:dyDescent="0.2">
      <c r="A1077" s="56">
        <v>45491</v>
      </c>
      <c r="B1077" s="60" t="s">
        <v>892</v>
      </c>
      <c r="C1077" s="24" t="s">
        <v>1028</v>
      </c>
      <c r="D1077" s="24" t="s">
        <v>398</v>
      </c>
      <c r="F1077" s="74" t="s">
        <v>51</v>
      </c>
      <c r="G1077" s="74" t="s">
        <v>152</v>
      </c>
      <c r="H1077" s="24" t="s">
        <v>401</v>
      </c>
      <c r="I1077" s="24">
        <v>3</v>
      </c>
      <c r="J1077" s="24">
        <v>7</v>
      </c>
      <c r="K1077" s="24" t="s">
        <v>1490</v>
      </c>
      <c r="L1077" s="25">
        <v>2</v>
      </c>
      <c r="M1077" s="74" t="s">
        <v>105</v>
      </c>
      <c r="N1077" s="60" t="s">
        <v>7</v>
      </c>
      <c r="R1077" s="79">
        <v>3.4</v>
      </c>
      <c r="S1077" s="83" t="s">
        <v>363</v>
      </c>
      <c r="T1077" s="66" t="str">
        <f t="shared" si="330"/>
        <v>0.00</v>
      </c>
      <c r="U1077" s="66">
        <f t="shared" si="331"/>
        <v>-2</v>
      </c>
      <c r="V1077" s="66">
        <f t="shared" si="332"/>
        <v>197.22000000000006</v>
      </c>
      <c r="W1077" s="66">
        <f t="shared" si="333"/>
        <v>2253</v>
      </c>
      <c r="X1077" s="20">
        <f t="shared" si="334"/>
        <v>8.7536617842876197E-2</v>
      </c>
      <c r="Y1077" s="67">
        <f t="shared" si="335"/>
        <v>1.9722000000000006</v>
      </c>
      <c r="Z1077" s="68">
        <f t="shared" si="336"/>
        <v>19722.000000000007</v>
      </c>
      <c r="AA1077" s="65" t="s">
        <v>52</v>
      </c>
      <c r="AU1077" s="23" t="str">
        <f t="shared" si="326"/>
        <v/>
      </c>
      <c r="AV1077" s="23" t="str">
        <f t="shared" si="327"/>
        <v/>
      </c>
      <c r="AW1077" s="23">
        <f t="shared" si="329"/>
        <v>-2</v>
      </c>
      <c r="AX1077" s="23" t="str">
        <f t="shared" si="338"/>
        <v/>
      </c>
      <c r="AY1077" s="23" t="str">
        <f t="shared" si="339"/>
        <v/>
      </c>
      <c r="AZ1077" s="23"/>
      <c r="BA1077" s="25">
        <v>0</v>
      </c>
      <c r="BB1077" s="25">
        <v>0</v>
      </c>
      <c r="BC1077" s="25">
        <f t="shared" si="341"/>
        <v>-2</v>
      </c>
      <c r="BD1077" s="25">
        <f>0.94*(BB1077-1)+1</f>
        <v>6.0000000000000053E-2</v>
      </c>
      <c r="BE1077" t="s">
        <v>969</v>
      </c>
      <c r="BF1077" s="55">
        <f t="shared" si="328"/>
        <v>0</v>
      </c>
      <c r="BG1077" s="66"/>
      <c r="BH1077" s="66"/>
      <c r="BI1077" s="25"/>
      <c r="BJ1077" s="25"/>
      <c r="BK1077" s="20"/>
      <c r="BL1077" s="24"/>
      <c r="BM1077" s="25"/>
      <c r="BN1077" s="25"/>
      <c r="BO1077" s="25"/>
      <c r="BP1077" s="126"/>
    </row>
    <row r="1078" spans="1:68" hidden="1" x14ac:dyDescent="0.2">
      <c r="A1078" s="56">
        <v>45492</v>
      </c>
      <c r="B1078" s="60" t="s">
        <v>892</v>
      </c>
      <c r="C1078" s="24" t="s">
        <v>1491</v>
      </c>
      <c r="D1078" s="24" t="s">
        <v>562</v>
      </c>
      <c r="F1078" s="74" t="s">
        <v>51</v>
      </c>
      <c r="G1078" s="74" t="s">
        <v>103</v>
      </c>
      <c r="H1078" s="24" t="s">
        <v>1492</v>
      </c>
      <c r="I1078" s="24">
        <v>4</v>
      </c>
      <c r="J1078" s="24">
        <v>5</v>
      </c>
      <c r="K1078" s="27" t="s">
        <v>1493</v>
      </c>
      <c r="L1078" s="122">
        <v>1</v>
      </c>
      <c r="M1078" s="74" t="s">
        <v>357</v>
      </c>
      <c r="N1078" s="60" t="s">
        <v>6</v>
      </c>
      <c r="R1078" s="25">
        <v>12.6</v>
      </c>
      <c r="S1078" s="83" t="s">
        <v>371</v>
      </c>
      <c r="T1078" s="66" t="str">
        <f t="shared" si="330"/>
        <v>0.00</v>
      </c>
      <c r="U1078" s="66">
        <f t="shared" si="331"/>
        <v>-1</v>
      </c>
      <c r="V1078" s="66">
        <f t="shared" si="332"/>
        <v>196.22000000000006</v>
      </c>
      <c r="W1078" s="66">
        <f t="shared" si="333"/>
        <v>2254</v>
      </c>
      <c r="X1078" s="20">
        <f t="shared" si="334"/>
        <v>8.7054125998225401E-2</v>
      </c>
      <c r="Y1078" s="67">
        <f t="shared" si="335"/>
        <v>1.9622000000000006</v>
      </c>
      <c r="Z1078" s="68">
        <f t="shared" si="336"/>
        <v>19622.000000000007</v>
      </c>
      <c r="AA1078" s="65" t="s">
        <v>52</v>
      </c>
      <c r="AU1078" s="23">
        <f t="shared" si="326"/>
        <v>-1</v>
      </c>
      <c r="AV1078" s="23" t="str">
        <f t="shared" si="327"/>
        <v/>
      </c>
      <c r="AW1078" s="23" t="str">
        <f t="shared" si="329"/>
        <v/>
      </c>
      <c r="AX1078" s="23" t="str">
        <f t="shared" si="338"/>
        <v/>
      </c>
      <c r="AY1078" s="23" t="str">
        <f t="shared" si="339"/>
        <v/>
      </c>
      <c r="AZ1078" s="23"/>
      <c r="BA1078" s="25">
        <v>12.6</v>
      </c>
      <c r="BB1078" s="25">
        <v>11.29</v>
      </c>
      <c r="BC1078" s="25">
        <f t="shared" si="341"/>
        <v>10.29</v>
      </c>
      <c r="BD1078" s="25">
        <f t="shared" ref="BD1078:BD1086" si="343">0.93*(BB1078-1)+1</f>
        <v>10.569699999999999</v>
      </c>
      <c r="BE1078" t="s">
        <v>970</v>
      </c>
      <c r="BF1078" s="55">
        <f t="shared" si="328"/>
        <v>0</v>
      </c>
      <c r="BG1078" s="66"/>
      <c r="BH1078" s="66"/>
      <c r="BI1078" s="25"/>
      <c r="BJ1078" s="25"/>
      <c r="BK1078" s="20"/>
      <c r="BL1078" s="24"/>
      <c r="BM1078" s="25"/>
      <c r="BN1078" s="25"/>
      <c r="BO1078" s="25"/>
      <c r="BP1078" s="126"/>
    </row>
    <row r="1079" spans="1:68" hidden="1" x14ac:dyDescent="0.2">
      <c r="A1079" s="56">
        <v>45492</v>
      </c>
      <c r="B1079" s="60" t="s">
        <v>892</v>
      </c>
      <c r="C1079" s="24" t="s">
        <v>1491</v>
      </c>
      <c r="D1079" s="24" t="s">
        <v>562</v>
      </c>
      <c r="F1079" s="74" t="s">
        <v>51</v>
      </c>
      <c r="G1079" s="74" t="s">
        <v>103</v>
      </c>
      <c r="H1079" s="24" t="s">
        <v>1492</v>
      </c>
      <c r="I1079" s="24">
        <v>4</v>
      </c>
      <c r="J1079" s="24">
        <v>5</v>
      </c>
      <c r="K1079" s="26" t="s">
        <v>1493</v>
      </c>
      <c r="L1079" s="122">
        <v>2</v>
      </c>
      <c r="M1079" s="74" t="s">
        <v>105</v>
      </c>
      <c r="N1079" s="60" t="s">
        <v>7</v>
      </c>
      <c r="R1079" s="25">
        <v>2.6</v>
      </c>
      <c r="S1079" s="83" t="s">
        <v>371</v>
      </c>
      <c r="T1079" s="66">
        <f t="shared" si="330"/>
        <v>5.2</v>
      </c>
      <c r="U1079" s="66">
        <f t="shared" si="331"/>
        <v>3.2</v>
      </c>
      <c r="V1079" s="66">
        <f t="shared" si="332"/>
        <v>199.42000000000004</v>
      </c>
      <c r="W1079" s="66">
        <f t="shared" si="333"/>
        <v>2256</v>
      </c>
      <c r="X1079" s="20">
        <f t="shared" si="334"/>
        <v>8.8395390070922009E-2</v>
      </c>
      <c r="Y1079" s="67">
        <f t="shared" si="335"/>
        <v>1.9942000000000004</v>
      </c>
      <c r="Z1079" s="68">
        <f t="shared" si="336"/>
        <v>19942.000000000004</v>
      </c>
      <c r="AA1079" s="65" t="s">
        <v>53</v>
      </c>
      <c r="AU1079" s="23">
        <f t="shared" si="326"/>
        <v>3.2</v>
      </c>
      <c r="AV1079" s="23" t="str">
        <f t="shared" si="327"/>
        <v/>
      </c>
      <c r="AW1079" s="23" t="str">
        <f t="shared" si="329"/>
        <v/>
      </c>
      <c r="AX1079" s="23" t="str">
        <f t="shared" si="338"/>
        <v/>
      </c>
      <c r="AY1079" s="23" t="str">
        <f t="shared" si="339"/>
        <v/>
      </c>
      <c r="AZ1079" s="23"/>
      <c r="BA1079" s="25">
        <v>3</v>
      </c>
      <c r="BB1079" s="25">
        <v>3.26</v>
      </c>
      <c r="BC1079" s="25">
        <f t="shared" si="341"/>
        <v>4.5199999999999996</v>
      </c>
      <c r="BD1079" s="25">
        <f t="shared" si="343"/>
        <v>3.1017999999999999</v>
      </c>
      <c r="BE1079" t="s">
        <v>970</v>
      </c>
      <c r="BF1079" s="55">
        <f t="shared" si="328"/>
        <v>0</v>
      </c>
      <c r="BG1079" s="66"/>
      <c r="BH1079" s="66"/>
      <c r="BI1079" s="25"/>
      <c r="BJ1079" s="25"/>
      <c r="BK1079" s="20"/>
      <c r="BL1079" s="24"/>
      <c r="BM1079" s="25"/>
      <c r="BN1079" s="25"/>
      <c r="BO1079" s="25"/>
      <c r="BP1079" s="126"/>
    </row>
    <row r="1080" spans="1:68" hidden="1" x14ac:dyDescent="0.2">
      <c r="A1080" s="56">
        <v>45492</v>
      </c>
      <c r="B1080" s="60" t="s">
        <v>892</v>
      </c>
      <c r="C1080" s="24" t="s">
        <v>1494</v>
      </c>
      <c r="D1080" s="24" t="s">
        <v>562</v>
      </c>
      <c r="F1080" s="74" t="s">
        <v>51</v>
      </c>
      <c r="G1080" s="74" t="s">
        <v>103</v>
      </c>
      <c r="H1080" s="24" t="s">
        <v>134</v>
      </c>
      <c r="I1080" s="24">
        <v>6</v>
      </c>
      <c r="J1080" s="24">
        <v>1</v>
      </c>
      <c r="K1080" s="26" t="s">
        <v>612</v>
      </c>
      <c r="L1080" s="25">
        <v>2</v>
      </c>
      <c r="M1080" s="74" t="s">
        <v>105</v>
      </c>
      <c r="N1080" s="60" t="s">
        <v>7</v>
      </c>
      <c r="R1080" s="25">
        <v>3.2</v>
      </c>
      <c r="S1080" s="83" t="s">
        <v>372</v>
      </c>
      <c r="T1080" s="66">
        <f t="shared" si="330"/>
        <v>6.4</v>
      </c>
      <c r="U1080" s="66">
        <f t="shared" si="331"/>
        <v>4.4000000000000004</v>
      </c>
      <c r="V1080" s="66">
        <f t="shared" si="332"/>
        <v>203.82000000000005</v>
      </c>
      <c r="W1080" s="66">
        <f t="shared" si="333"/>
        <v>2258</v>
      </c>
      <c r="X1080" s="20">
        <f t="shared" si="334"/>
        <v>9.0265721877767963E-2</v>
      </c>
      <c r="Y1080" s="67">
        <f t="shared" si="335"/>
        <v>2.0382000000000007</v>
      </c>
      <c r="Z1080" s="68">
        <f t="shared" si="336"/>
        <v>20382.000000000004</v>
      </c>
      <c r="AA1080" s="65" t="s">
        <v>53</v>
      </c>
      <c r="AU1080" s="23">
        <f t="shared" si="326"/>
        <v>4.4000000000000004</v>
      </c>
      <c r="AV1080" s="23" t="str">
        <f t="shared" si="327"/>
        <v/>
      </c>
      <c r="AW1080" s="23" t="str">
        <f t="shared" si="329"/>
        <v/>
      </c>
      <c r="AX1080" s="23" t="str">
        <f t="shared" si="338"/>
        <v/>
      </c>
      <c r="AY1080" s="23" t="str">
        <f t="shared" si="339"/>
        <v/>
      </c>
      <c r="AZ1080" s="23"/>
      <c r="BA1080" s="25">
        <v>3.3</v>
      </c>
      <c r="BB1080" s="25">
        <v>2.8</v>
      </c>
      <c r="BC1080" s="25">
        <f t="shared" si="341"/>
        <v>3.5999999999999996</v>
      </c>
      <c r="BD1080" s="25">
        <f t="shared" si="343"/>
        <v>2.6739999999999999</v>
      </c>
      <c r="BE1080" t="s">
        <v>970</v>
      </c>
      <c r="BF1080" s="55">
        <f t="shared" si="328"/>
        <v>0</v>
      </c>
      <c r="BG1080" s="66"/>
      <c r="BH1080" s="66"/>
      <c r="BI1080" s="25"/>
      <c r="BJ1080" s="25"/>
      <c r="BK1080" s="20"/>
      <c r="BL1080" s="24"/>
      <c r="BM1080" s="25"/>
      <c r="BN1080" s="25"/>
      <c r="BO1080" s="25"/>
      <c r="BP1080" s="126"/>
    </row>
    <row r="1081" spans="1:68" hidden="1" x14ac:dyDescent="0.2">
      <c r="A1081" s="56">
        <v>45492</v>
      </c>
      <c r="B1081" s="60" t="s">
        <v>892</v>
      </c>
      <c r="C1081" s="24" t="s">
        <v>1494</v>
      </c>
      <c r="D1081" s="24" t="s">
        <v>562</v>
      </c>
      <c r="F1081" s="74" t="s">
        <v>51</v>
      </c>
      <c r="G1081" s="74" t="s">
        <v>103</v>
      </c>
      <c r="H1081" s="24" t="s">
        <v>134</v>
      </c>
      <c r="I1081" s="24">
        <v>6</v>
      </c>
      <c r="J1081" s="24">
        <v>1</v>
      </c>
      <c r="K1081" s="26" t="s">
        <v>612</v>
      </c>
      <c r="L1081" s="25">
        <v>1</v>
      </c>
      <c r="M1081" s="74" t="s">
        <v>105</v>
      </c>
      <c r="N1081" s="60" t="s">
        <v>6</v>
      </c>
      <c r="R1081" s="25">
        <v>10</v>
      </c>
      <c r="S1081" s="83" t="s">
        <v>372</v>
      </c>
      <c r="T1081" s="66">
        <f t="shared" si="330"/>
        <v>10</v>
      </c>
      <c r="U1081" s="66">
        <f t="shared" si="331"/>
        <v>9</v>
      </c>
      <c r="V1081" s="66">
        <f t="shared" si="332"/>
        <v>212.82000000000005</v>
      </c>
      <c r="W1081" s="66">
        <f t="shared" si="333"/>
        <v>2259</v>
      </c>
      <c r="X1081" s="20">
        <f t="shared" si="334"/>
        <v>9.4209827357237735E-2</v>
      </c>
      <c r="Y1081" s="67">
        <f t="shared" si="335"/>
        <v>2.1282000000000005</v>
      </c>
      <c r="Z1081" s="68">
        <f t="shared" si="336"/>
        <v>21282.000000000004</v>
      </c>
      <c r="AA1081" s="65" t="s">
        <v>53</v>
      </c>
      <c r="AU1081" s="23">
        <f t="shared" si="326"/>
        <v>9</v>
      </c>
      <c r="AV1081" s="23" t="str">
        <f t="shared" si="327"/>
        <v/>
      </c>
      <c r="AW1081" s="23" t="str">
        <f t="shared" si="329"/>
        <v/>
      </c>
      <c r="AX1081" s="23" t="str">
        <f t="shared" si="338"/>
        <v/>
      </c>
      <c r="AY1081" s="23" t="str">
        <f t="shared" si="339"/>
        <v/>
      </c>
      <c r="AZ1081" s="23"/>
      <c r="BA1081" s="25">
        <v>11.8</v>
      </c>
      <c r="BB1081" s="25">
        <v>8.6</v>
      </c>
      <c r="BC1081" s="25">
        <f t="shared" si="341"/>
        <v>7.6</v>
      </c>
      <c r="BD1081" s="25">
        <f t="shared" si="343"/>
        <v>8.0679999999999996</v>
      </c>
      <c r="BE1081" t="s">
        <v>970</v>
      </c>
      <c r="BF1081" s="55">
        <f t="shared" si="328"/>
        <v>0</v>
      </c>
      <c r="BG1081" s="66"/>
      <c r="BH1081" s="66"/>
      <c r="BI1081" s="25"/>
      <c r="BJ1081" s="25"/>
      <c r="BK1081" s="20"/>
      <c r="BL1081" s="24"/>
      <c r="BM1081" s="25"/>
      <c r="BN1081" s="25"/>
      <c r="BO1081" s="25"/>
      <c r="BP1081" s="126"/>
    </row>
    <row r="1082" spans="1:68" hidden="1" x14ac:dyDescent="0.2">
      <c r="A1082" s="56">
        <v>45493</v>
      </c>
      <c r="B1082" s="60" t="s">
        <v>892</v>
      </c>
      <c r="C1082" s="24" t="s">
        <v>1500</v>
      </c>
      <c r="D1082" s="24" t="s">
        <v>573</v>
      </c>
      <c r="F1082" s="74" t="s">
        <v>51</v>
      </c>
      <c r="G1082" s="74" t="s">
        <v>103</v>
      </c>
      <c r="H1082" s="24" t="s">
        <v>293</v>
      </c>
      <c r="I1082" s="24">
        <v>6</v>
      </c>
      <c r="J1082" s="24">
        <v>15</v>
      </c>
      <c r="K1082" s="24" t="s">
        <v>1495</v>
      </c>
      <c r="L1082" s="25">
        <v>1</v>
      </c>
      <c r="M1082" s="74" t="s">
        <v>105</v>
      </c>
      <c r="N1082" s="60" t="s">
        <v>6</v>
      </c>
      <c r="R1082" s="25">
        <v>5.5</v>
      </c>
      <c r="S1082" s="83" t="s">
        <v>363</v>
      </c>
      <c r="T1082" s="66" t="str">
        <f t="shared" si="330"/>
        <v>0.00</v>
      </c>
      <c r="U1082" s="66">
        <f t="shared" si="331"/>
        <v>-1</v>
      </c>
      <c r="V1082" s="66">
        <f t="shared" si="332"/>
        <v>211.82000000000005</v>
      </c>
      <c r="W1082" s="66">
        <f t="shared" si="333"/>
        <v>2260</v>
      </c>
      <c r="X1082" s="20">
        <f t="shared" si="334"/>
        <v>9.3725663716814178E-2</v>
      </c>
      <c r="Y1082" s="67">
        <f t="shared" si="335"/>
        <v>2.1182000000000003</v>
      </c>
      <c r="Z1082" s="68">
        <f t="shared" si="336"/>
        <v>21182.000000000004</v>
      </c>
      <c r="AA1082" s="65" t="s">
        <v>52</v>
      </c>
      <c r="AU1082" s="23">
        <f t="shared" si="326"/>
        <v>-1</v>
      </c>
      <c r="AV1082" s="23" t="str">
        <f t="shared" si="327"/>
        <v/>
      </c>
      <c r="AW1082" s="23" t="str">
        <f t="shared" si="329"/>
        <v/>
      </c>
      <c r="AX1082" s="23" t="str">
        <f t="shared" si="338"/>
        <v/>
      </c>
      <c r="AY1082" s="23" t="str">
        <f t="shared" si="339"/>
        <v/>
      </c>
      <c r="AZ1082" s="23"/>
      <c r="BA1082" s="25">
        <v>6.6</v>
      </c>
      <c r="BB1082" s="25">
        <v>0</v>
      </c>
      <c r="BC1082" s="25">
        <f t="shared" si="341"/>
        <v>-1</v>
      </c>
      <c r="BD1082" s="25">
        <f t="shared" si="343"/>
        <v>6.9999999999999951E-2</v>
      </c>
      <c r="BE1082" t="s">
        <v>970</v>
      </c>
      <c r="BF1082" s="55">
        <f t="shared" si="328"/>
        <v>0</v>
      </c>
      <c r="BG1082" s="66"/>
      <c r="BH1082" s="66"/>
      <c r="BI1082" s="25"/>
      <c r="BJ1082" s="25"/>
      <c r="BK1082" s="20"/>
      <c r="BL1082" s="24"/>
      <c r="BM1082" s="25"/>
      <c r="BN1082" s="25"/>
      <c r="BO1082" s="25"/>
      <c r="BP1082" s="126"/>
    </row>
    <row r="1083" spans="1:68" hidden="1" x14ac:dyDescent="0.2">
      <c r="A1083" s="56">
        <v>45493</v>
      </c>
      <c r="B1083" s="60" t="s">
        <v>892</v>
      </c>
      <c r="C1083" s="24" t="s">
        <v>1500</v>
      </c>
      <c r="D1083" s="24" t="s">
        <v>573</v>
      </c>
      <c r="F1083" s="74" t="s">
        <v>51</v>
      </c>
      <c r="G1083" s="74" t="s">
        <v>103</v>
      </c>
      <c r="H1083" s="24" t="s">
        <v>79</v>
      </c>
      <c r="I1083" s="24">
        <v>1</v>
      </c>
      <c r="J1083" s="24">
        <v>6</v>
      </c>
      <c r="K1083" s="27" t="s">
        <v>1496</v>
      </c>
      <c r="L1083" s="122">
        <v>1</v>
      </c>
      <c r="M1083" s="74" t="s">
        <v>105</v>
      </c>
      <c r="N1083" s="60" t="s">
        <v>6</v>
      </c>
      <c r="R1083" s="25">
        <v>5</v>
      </c>
      <c r="S1083" s="83" t="s">
        <v>371</v>
      </c>
      <c r="T1083" s="66" t="str">
        <f t="shared" si="330"/>
        <v>0.00</v>
      </c>
      <c r="U1083" s="66">
        <f t="shared" si="331"/>
        <v>-1</v>
      </c>
      <c r="V1083" s="66">
        <f t="shared" si="332"/>
        <v>210.82000000000005</v>
      </c>
      <c r="W1083" s="66">
        <f t="shared" si="333"/>
        <v>2261</v>
      </c>
      <c r="X1083" s="20">
        <f t="shared" si="334"/>
        <v>9.3241928350287509E-2</v>
      </c>
      <c r="Y1083" s="67">
        <f t="shared" si="335"/>
        <v>2.1082000000000005</v>
      </c>
      <c r="Z1083" s="68">
        <f t="shared" si="336"/>
        <v>21082.000000000004</v>
      </c>
      <c r="AA1083" s="65" t="s">
        <v>52</v>
      </c>
      <c r="AU1083" s="23">
        <f t="shared" si="326"/>
        <v>-1</v>
      </c>
      <c r="AV1083" s="23" t="str">
        <f t="shared" si="327"/>
        <v/>
      </c>
      <c r="AW1083" s="23" t="str">
        <f t="shared" si="329"/>
        <v/>
      </c>
      <c r="AX1083" s="23" t="str">
        <f t="shared" si="338"/>
        <v/>
      </c>
      <c r="AY1083" s="23" t="str">
        <f t="shared" si="339"/>
        <v/>
      </c>
      <c r="AZ1083" s="23"/>
      <c r="BA1083" s="25">
        <v>3.7</v>
      </c>
      <c r="BB1083" s="25">
        <v>3.8</v>
      </c>
      <c r="BC1083" s="25">
        <f t="shared" si="341"/>
        <v>2.8</v>
      </c>
      <c r="BD1083" s="25">
        <f t="shared" si="343"/>
        <v>3.6040000000000001</v>
      </c>
      <c r="BE1083" t="s">
        <v>970</v>
      </c>
      <c r="BF1083" s="55">
        <f t="shared" si="328"/>
        <v>0</v>
      </c>
      <c r="BG1083" s="66"/>
      <c r="BH1083" s="66"/>
      <c r="BI1083" s="25"/>
      <c r="BJ1083" s="25"/>
      <c r="BK1083" s="20"/>
      <c r="BL1083" s="24"/>
      <c r="BM1083" s="25"/>
      <c r="BN1083" s="25"/>
      <c r="BO1083" s="25"/>
      <c r="BP1083" s="126"/>
    </row>
    <row r="1084" spans="1:68" hidden="1" x14ac:dyDescent="0.2">
      <c r="A1084" s="56">
        <v>45493</v>
      </c>
      <c r="B1084" s="60" t="s">
        <v>892</v>
      </c>
      <c r="C1084" s="24" t="s">
        <v>1500</v>
      </c>
      <c r="D1084" s="24" t="s">
        <v>573</v>
      </c>
      <c r="F1084" s="74" t="s">
        <v>51</v>
      </c>
      <c r="G1084" s="74" t="s">
        <v>103</v>
      </c>
      <c r="H1084" s="24" t="s">
        <v>1498</v>
      </c>
      <c r="I1084" s="24">
        <v>3</v>
      </c>
      <c r="J1084" s="24">
        <v>8</v>
      </c>
      <c r="K1084" s="87" t="s">
        <v>1499</v>
      </c>
      <c r="L1084" s="122">
        <v>1</v>
      </c>
      <c r="M1084" s="74" t="s">
        <v>105</v>
      </c>
      <c r="N1084" s="60" t="s">
        <v>6</v>
      </c>
      <c r="R1084" s="25">
        <v>9</v>
      </c>
      <c r="S1084" s="83" t="s">
        <v>373</v>
      </c>
      <c r="T1084" s="66" t="str">
        <f t="shared" si="330"/>
        <v>0.00</v>
      </c>
      <c r="U1084" s="66">
        <f t="shared" si="331"/>
        <v>-1</v>
      </c>
      <c r="V1084" s="66">
        <f t="shared" si="332"/>
        <v>209.82000000000005</v>
      </c>
      <c r="W1084" s="66">
        <f t="shared" si="333"/>
        <v>2262</v>
      </c>
      <c r="X1084" s="20">
        <f t="shared" si="334"/>
        <v>9.2758620689655194E-2</v>
      </c>
      <c r="Y1084" s="67">
        <f t="shared" si="335"/>
        <v>2.0982000000000003</v>
      </c>
      <c r="Z1084" s="68">
        <f t="shared" si="336"/>
        <v>20982.000000000004</v>
      </c>
      <c r="AA1084" s="65" t="s">
        <v>52</v>
      </c>
      <c r="AU1084" s="23">
        <f t="shared" si="326"/>
        <v>-1</v>
      </c>
      <c r="AV1084" s="23" t="str">
        <f t="shared" si="327"/>
        <v/>
      </c>
      <c r="AW1084" s="23" t="str">
        <f t="shared" si="329"/>
        <v/>
      </c>
      <c r="AX1084" s="23" t="str">
        <f t="shared" si="338"/>
        <v/>
      </c>
      <c r="AY1084" s="23" t="str">
        <f t="shared" si="339"/>
        <v/>
      </c>
      <c r="AZ1084" s="23"/>
      <c r="BA1084" s="25">
        <v>5.2</v>
      </c>
      <c r="BB1084" s="25">
        <v>4.5</v>
      </c>
      <c r="BC1084" s="25">
        <f t="shared" si="341"/>
        <v>3.5</v>
      </c>
      <c r="BD1084" s="25">
        <f t="shared" si="343"/>
        <v>4.2550000000000008</v>
      </c>
      <c r="BE1084" t="s">
        <v>970</v>
      </c>
      <c r="BF1084" s="55">
        <f t="shared" si="328"/>
        <v>0</v>
      </c>
      <c r="BG1084" s="66"/>
      <c r="BH1084" s="66"/>
      <c r="BI1084" s="25"/>
      <c r="BJ1084" s="25"/>
      <c r="BK1084" s="20"/>
      <c r="BL1084" s="24"/>
      <c r="BM1084" s="25"/>
      <c r="BN1084" s="25"/>
      <c r="BO1084" s="25"/>
      <c r="BP1084" s="126"/>
    </row>
    <row r="1085" spans="1:68" hidden="1" x14ac:dyDescent="0.2">
      <c r="A1085" s="56">
        <v>45493</v>
      </c>
      <c r="B1085" s="60" t="s">
        <v>892</v>
      </c>
      <c r="C1085" s="24" t="s">
        <v>1500</v>
      </c>
      <c r="D1085" s="24" t="s">
        <v>573</v>
      </c>
      <c r="F1085" s="74" t="s">
        <v>51</v>
      </c>
      <c r="G1085" s="74" t="s">
        <v>103</v>
      </c>
      <c r="H1085" s="24" t="s">
        <v>1498</v>
      </c>
      <c r="I1085" s="24">
        <v>3</v>
      </c>
      <c r="J1085" s="24">
        <v>8</v>
      </c>
      <c r="K1085" s="26" t="s">
        <v>1499</v>
      </c>
      <c r="L1085" s="122">
        <v>2</v>
      </c>
      <c r="M1085" s="74" t="s">
        <v>105</v>
      </c>
      <c r="N1085" s="60" t="s">
        <v>7</v>
      </c>
      <c r="R1085" s="25">
        <v>3</v>
      </c>
      <c r="S1085" s="83" t="s">
        <v>373</v>
      </c>
      <c r="T1085" s="66">
        <f t="shared" si="330"/>
        <v>6</v>
      </c>
      <c r="U1085" s="66">
        <f t="shared" si="331"/>
        <v>4</v>
      </c>
      <c r="V1085" s="66">
        <f t="shared" si="332"/>
        <v>213.82000000000005</v>
      </c>
      <c r="W1085" s="66">
        <f t="shared" si="333"/>
        <v>2264</v>
      </c>
      <c r="X1085" s="20">
        <f t="shared" si="334"/>
        <v>9.4443462897526517E-2</v>
      </c>
      <c r="Y1085" s="67">
        <f t="shared" si="335"/>
        <v>2.1382000000000003</v>
      </c>
      <c r="Z1085" s="68">
        <f t="shared" si="336"/>
        <v>21382.000000000004</v>
      </c>
      <c r="AA1085" s="65" t="s">
        <v>53</v>
      </c>
      <c r="AU1085" s="23">
        <f t="shared" si="326"/>
        <v>4</v>
      </c>
      <c r="AV1085" s="23" t="str">
        <f t="shared" si="327"/>
        <v/>
      </c>
      <c r="AW1085" s="23" t="str">
        <f t="shared" si="329"/>
        <v/>
      </c>
      <c r="AX1085" s="23" t="str">
        <f t="shared" si="338"/>
        <v/>
      </c>
      <c r="AY1085" s="23" t="str">
        <f t="shared" si="339"/>
        <v/>
      </c>
      <c r="AZ1085" s="23"/>
      <c r="BA1085" s="25">
        <v>1.9</v>
      </c>
      <c r="BB1085" s="25">
        <v>1.83</v>
      </c>
      <c r="BC1085" s="25">
        <f t="shared" si="341"/>
        <v>1.6600000000000001</v>
      </c>
      <c r="BD1085" s="25">
        <f t="shared" si="343"/>
        <v>1.7719</v>
      </c>
      <c r="BE1085" t="s">
        <v>970</v>
      </c>
      <c r="BF1085" s="55">
        <f t="shared" si="328"/>
        <v>0</v>
      </c>
      <c r="BG1085" s="66"/>
      <c r="BH1085" s="66"/>
      <c r="BI1085" s="25"/>
      <c r="BJ1085" s="25"/>
      <c r="BK1085" s="20"/>
      <c r="BL1085" s="24"/>
      <c r="BM1085" s="25"/>
      <c r="BN1085" s="25"/>
      <c r="BO1085" s="25"/>
      <c r="BP1085" s="126"/>
    </row>
    <row r="1086" spans="1:68" hidden="1" x14ac:dyDescent="0.2">
      <c r="A1086" s="56">
        <v>45493</v>
      </c>
      <c r="B1086" s="60" t="s">
        <v>892</v>
      </c>
      <c r="C1086" s="24" t="s">
        <v>1500</v>
      </c>
      <c r="D1086" s="24" t="s">
        <v>573</v>
      </c>
      <c r="F1086" s="74" t="s">
        <v>51</v>
      </c>
      <c r="G1086" s="74" t="s">
        <v>103</v>
      </c>
      <c r="H1086" s="24" t="s">
        <v>650</v>
      </c>
      <c r="I1086" s="24">
        <v>5</v>
      </c>
      <c r="J1086" s="24">
        <v>3</v>
      </c>
      <c r="K1086" s="26" t="s">
        <v>1497</v>
      </c>
      <c r="L1086" s="122">
        <v>1</v>
      </c>
      <c r="M1086" s="74" t="s">
        <v>105</v>
      </c>
      <c r="N1086" s="60" t="s">
        <v>6</v>
      </c>
      <c r="R1086" s="25">
        <v>6</v>
      </c>
      <c r="S1086" s="83" t="s">
        <v>372</v>
      </c>
      <c r="T1086" s="66">
        <f t="shared" si="330"/>
        <v>6</v>
      </c>
      <c r="U1086" s="66">
        <f t="shared" si="331"/>
        <v>5</v>
      </c>
      <c r="V1086" s="66">
        <f t="shared" si="332"/>
        <v>218.82000000000005</v>
      </c>
      <c r="W1086" s="66">
        <f t="shared" si="333"/>
        <v>2265</v>
      </c>
      <c r="X1086" s="20">
        <f t="shared" si="334"/>
        <v>9.660927152317883E-2</v>
      </c>
      <c r="Y1086" s="67">
        <f t="shared" si="335"/>
        <v>2.1882000000000006</v>
      </c>
      <c r="Z1086" s="68">
        <f t="shared" si="336"/>
        <v>21882.000000000004</v>
      </c>
      <c r="AA1086" s="65" t="s">
        <v>53</v>
      </c>
      <c r="AU1086" s="23">
        <f t="shared" si="326"/>
        <v>5</v>
      </c>
      <c r="AV1086" s="23" t="str">
        <f t="shared" si="327"/>
        <v/>
      </c>
      <c r="AW1086" s="23" t="str">
        <f t="shared" si="329"/>
        <v/>
      </c>
      <c r="AX1086" s="23" t="str">
        <f t="shared" si="338"/>
        <v/>
      </c>
      <c r="AY1086" s="23" t="str">
        <f t="shared" si="339"/>
        <v/>
      </c>
      <c r="AZ1086" s="23"/>
      <c r="BA1086" s="25">
        <v>4.4000000000000004</v>
      </c>
      <c r="BB1086" s="25">
        <v>3.71</v>
      </c>
      <c r="BC1086" s="25">
        <f t="shared" si="341"/>
        <v>2.71</v>
      </c>
      <c r="BD1086" s="25">
        <f t="shared" si="343"/>
        <v>3.5203000000000002</v>
      </c>
      <c r="BE1086" t="s">
        <v>970</v>
      </c>
      <c r="BF1086" s="55">
        <f t="shared" si="328"/>
        <v>0</v>
      </c>
      <c r="BG1086" s="66"/>
      <c r="BH1086" s="66"/>
      <c r="BI1086" s="25"/>
      <c r="BJ1086" s="25"/>
      <c r="BK1086" s="20"/>
      <c r="BL1086" s="24"/>
      <c r="BM1086" s="25"/>
      <c r="BN1086" s="25"/>
      <c r="BO1086" s="25"/>
      <c r="BP1086" s="126"/>
    </row>
    <row r="1087" spans="1:68" hidden="1" x14ac:dyDescent="0.2">
      <c r="A1087" s="56">
        <v>45494</v>
      </c>
      <c r="B1087" s="60" t="s">
        <v>892</v>
      </c>
      <c r="C1087" s="24" t="s">
        <v>937</v>
      </c>
      <c r="D1087" s="24" t="s">
        <v>577</v>
      </c>
      <c r="F1087" s="24" t="s">
        <v>659</v>
      </c>
      <c r="G1087" s="74" t="s">
        <v>103</v>
      </c>
      <c r="H1087" s="24" t="s">
        <v>659</v>
      </c>
      <c r="I1087" s="24">
        <v>5</v>
      </c>
      <c r="J1087" s="24">
        <v>1</v>
      </c>
      <c r="K1087" s="27" t="s">
        <v>1501</v>
      </c>
      <c r="L1087" s="122">
        <v>1</v>
      </c>
      <c r="M1087" s="74" t="s">
        <v>105</v>
      </c>
      <c r="N1087" s="60" t="s">
        <v>6</v>
      </c>
      <c r="R1087" s="25">
        <v>15</v>
      </c>
      <c r="S1087" s="83" t="s">
        <v>371</v>
      </c>
      <c r="T1087" s="66" t="str">
        <f t="shared" si="330"/>
        <v>0.00</v>
      </c>
      <c r="U1087" s="66">
        <f t="shared" si="331"/>
        <v>-1</v>
      </c>
      <c r="V1087" s="66">
        <f t="shared" si="332"/>
        <v>217.82000000000005</v>
      </c>
      <c r="W1087" s="66">
        <f t="shared" si="333"/>
        <v>2266</v>
      </c>
      <c r="X1087" s="20">
        <f t="shared" si="334"/>
        <v>9.6125330979699927E-2</v>
      </c>
      <c r="Y1087" s="67">
        <f t="shared" si="335"/>
        <v>2.1782000000000004</v>
      </c>
      <c r="Z1087" s="68">
        <f t="shared" si="336"/>
        <v>21782.000000000004</v>
      </c>
      <c r="AA1087" s="65" t="s">
        <v>52</v>
      </c>
      <c r="AU1087" s="23">
        <f t="shared" si="326"/>
        <v>-1</v>
      </c>
      <c r="AV1087" s="23" t="str">
        <f t="shared" si="327"/>
        <v/>
      </c>
      <c r="AW1087" s="23" t="str">
        <f t="shared" si="329"/>
        <v/>
      </c>
      <c r="AX1087" s="23" t="str">
        <f t="shared" si="338"/>
        <v/>
      </c>
      <c r="AY1087" s="23" t="str">
        <f t="shared" si="339"/>
        <v/>
      </c>
      <c r="AZ1087" s="23"/>
      <c r="BA1087" s="25">
        <v>0</v>
      </c>
      <c r="BB1087" s="25">
        <v>0</v>
      </c>
      <c r="BC1087" s="25">
        <f t="shared" si="341"/>
        <v>-1</v>
      </c>
      <c r="BD1087" s="25">
        <f>0.94*(BB1087-1)+1</f>
        <v>6.0000000000000053E-2</v>
      </c>
      <c r="BE1087" t="s">
        <v>970</v>
      </c>
      <c r="BF1087" s="55">
        <f t="shared" si="328"/>
        <v>0</v>
      </c>
      <c r="BG1087" s="66"/>
      <c r="BH1087" s="66"/>
      <c r="BI1087" s="25"/>
      <c r="BJ1087" s="25"/>
      <c r="BK1087" s="20"/>
      <c r="BL1087" s="24"/>
      <c r="BM1087" s="25"/>
      <c r="BN1087" s="25"/>
      <c r="BO1087" s="25"/>
      <c r="BP1087" s="126"/>
    </row>
    <row r="1088" spans="1:68" hidden="1" x14ac:dyDescent="0.2">
      <c r="A1088" s="56">
        <v>45494</v>
      </c>
      <c r="B1088" s="60" t="s">
        <v>892</v>
      </c>
      <c r="C1088" s="24" t="s">
        <v>937</v>
      </c>
      <c r="D1088" s="24" t="s">
        <v>577</v>
      </c>
      <c r="F1088" s="24" t="s">
        <v>659</v>
      </c>
      <c r="G1088" s="74" t="s">
        <v>103</v>
      </c>
      <c r="H1088" s="24" t="s">
        <v>659</v>
      </c>
      <c r="I1088" s="24">
        <v>5</v>
      </c>
      <c r="J1088" s="24">
        <v>1</v>
      </c>
      <c r="K1088" s="26" t="s">
        <v>1501</v>
      </c>
      <c r="L1088" s="122">
        <v>2</v>
      </c>
      <c r="M1088" s="74" t="s">
        <v>105</v>
      </c>
      <c r="N1088" s="60" t="s">
        <v>7</v>
      </c>
      <c r="R1088" s="25">
        <v>3.2</v>
      </c>
      <c r="S1088" s="83" t="s">
        <v>371</v>
      </c>
      <c r="T1088" s="66">
        <f t="shared" si="330"/>
        <v>6.4</v>
      </c>
      <c r="U1088" s="66">
        <f t="shared" si="331"/>
        <v>4.4000000000000004</v>
      </c>
      <c r="V1088" s="66">
        <f t="shared" si="332"/>
        <v>222.22000000000006</v>
      </c>
      <c r="W1088" s="66">
        <f t="shared" si="333"/>
        <v>2268</v>
      </c>
      <c r="X1088" s="20">
        <f t="shared" si="334"/>
        <v>9.7980599647266339E-2</v>
      </c>
      <c r="Y1088" s="67">
        <f t="shared" si="335"/>
        <v>2.2222000000000004</v>
      </c>
      <c r="Z1088" s="68">
        <f t="shared" si="336"/>
        <v>22222.000000000007</v>
      </c>
      <c r="AA1088" s="65" t="s">
        <v>53</v>
      </c>
      <c r="AU1088" s="23">
        <f t="shared" si="326"/>
        <v>4.4000000000000004</v>
      </c>
      <c r="AV1088" s="23" t="str">
        <f t="shared" si="327"/>
        <v/>
      </c>
      <c r="AW1088" s="23" t="str">
        <f t="shared" si="329"/>
        <v/>
      </c>
      <c r="AX1088" s="23" t="str">
        <f t="shared" si="338"/>
        <v/>
      </c>
      <c r="AY1088" s="23" t="str">
        <f t="shared" si="339"/>
        <v/>
      </c>
      <c r="AZ1088" s="23"/>
      <c r="BA1088" s="25">
        <v>0</v>
      </c>
      <c r="BB1088" s="25">
        <v>0</v>
      </c>
      <c r="BC1088" s="25">
        <f t="shared" si="341"/>
        <v>-2</v>
      </c>
      <c r="BD1088" s="25">
        <f>0.94*(BB1088-1)+1</f>
        <v>6.0000000000000053E-2</v>
      </c>
      <c r="BE1088" t="s">
        <v>970</v>
      </c>
      <c r="BF1088" s="55">
        <f t="shared" si="328"/>
        <v>0</v>
      </c>
      <c r="BG1088" s="66"/>
      <c r="BH1088" s="66"/>
      <c r="BI1088" s="25"/>
      <c r="BJ1088" s="25"/>
      <c r="BK1088" s="20"/>
      <c r="BL1088" s="24"/>
      <c r="BM1088" s="25"/>
      <c r="BN1088" s="25"/>
      <c r="BO1088" s="25"/>
      <c r="BP1088" s="126"/>
    </row>
    <row r="1089" spans="1:68" hidden="1" x14ac:dyDescent="0.2">
      <c r="A1089" s="56">
        <v>45494</v>
      </c>
      <c r="B1089" s="60" t="s">
        <v>892</v>
      </c>
      <c r="C1089" s="24" t="s">
        <v>1502</v>
      </c>
      <c r="D1089" s="24" t="s">
        <v>577</v>
      </c>
      <c r="F1089" s="74" t="s">
        <v>51</v>
      </c>
      <c r="G1089" s="74" t="s">
        <v>103</v>
      </c>
      <c r="H1089" s="24" t="s">
        <v>85</v>
      </c>
      <c r="I1089" s="24">
        <v>7</v>
      </c>
      <c r="J1089" s="24">
        <v>5</v>
      </c>
      <c r="K1089" s="24" t="s">
        <v>1503</v>
      </c>
      <c r="L1089" s="122">
        <v>1</v>
      </c>
      <c r="M1089" s="74" t="s">
        <v>105</v>
      </c>
      <c r="N1089" s="60" t="s">
        <v>6</v>
      </c>
      <c r="R1089" s="25">
        <v>10</v>
      </c>
      <c r="S1089" s="83" t="s">
        <v>363</v>
      </c>
      <c r="T1089" s="66" t="str">
        <f t="shared" si="330"/>
        <v>0.00</v>
      </c>
      <c r="U1089" s="66">
        <f t="shared" si="331"/>
        <v>-1</v>
      </c>
      <c r="V1089" s="66">
        <f t="shared" si="332"/>
        <v>221.22000000000006</v>
      </c>
      <c r="W1089" s="66">
        <f t="shared" si="333"/>
        <v>2269</v>
      </c>
      <c r="X1089" s="20">
        <f t="shared" si="334"/>
        <v>9.7496694579109769E-2</v>
      </c>
      <c r="Y1089" s="67">
        <f t="shared" si="335"/>
        <v>2.2122000000000006</v>
      </c>
      <c r="Z1089" s="68">
        <f t="shared" si="336"/>
        <v>22122.000000000007</v>
      </c>
      <c r="AA1089" s="65" t="s">
        <v>52</v>
      </c>
      <c r="AU1089" s="23">
        <f t="shared" si="326"/>
        <v>-1</v>
      </c>
      <c r="AV1089" s="23" t="str">
        <f t="shared" si="327"/>
        <v/>
      </c>
      <c r="AW1089" s="23" t="str">
        <f t="shared" si="329"/>
        <v/>
      </c>
      <c r="AX1089" s="23" t="str">
        <f t="shared" si="338"/>
        <v/>
      </c>
      <c r="AY1089" s="23" t="str">
        <f t="shared" si="339"/>
        <v/>
      </c>
      <c r="AZ1089" s="23"/>
      <c r="BA1089" s="25">
        <v>11.2</v>
      </c>
      <c r="BB1089" s="25">
        <v>12.1</v>
      </c>
      <c r="BC1089" s="25">
        <f t="shared" si="341"/>
        <v>11.1</v>
      </c>
      <c r="BD1089" s="25">
        <f>0.93*(BB1089-1)+1</f>
        <v>11.323</v>
      </c>
      <c r="BE1089" t="s">
        <v>970</v>
      </c>
      <c r="BF1089" s="55">
        <f t="shared" si="328"/>
        <v>0</v>
      </c>
      <c r="BG1089" s="66"/>
      <c r="BH1089" s="66"/>
      <c r="BI1089" s="25"/>
      <c r="BJ1089" s="25"/>
      <c r="BK1089" s="20"/>
      <c r="BL1089" s="24"/>
      <c r="BM1089" s="25"/>
      <c r="BN1089" s="25"/>
      <c r="BO1089" s="25"/>
      <c r="BP1089" s="126"/>
    </row>
    <row r="1090" spans="1:68" hidden="1" x14ac:dyDescent="0.2">
      <c r="A1090" s="56">
        <v>45494</v>
      </c>
      <c r="B1090" s="60" t="s">
        <v>892</v>
      </c>
      <c r="C1090" s="24" t="s">
        <v>1502</v>
      </c>
      <c r="D1090" s="24" t="s">
        <v>577</v>
      </c>
      <c r="F1090" s="74" t="s">
        <v>51</v>
      </c>
      <c r="G1090" s="74" t="s">
        <v>103</v>
      </c>
      <c r="H1090" s="24" t="s">
        <v>85</v>
      </c>
      <c r="I1090" s="24">
        <v>7</v>
      </c>
      <c r="J1090" s="24">
        <v>5</v>
      </c>
      <c r="K1090" s="24" t="s">
        <v>1503</v>
      </c>
      <c r="L1090" s="122">
        <v>2</v>
      </c>
      <c r="M1090" s="74" t="s">
        <v>105</v>
      </c>
      <c r="N1090" s="60" t="s">
        <v>7</v>
      </c>
      <c r="R1090" s="25">
        <v>3</v>
      </c>
      <c r="S1090" s="83" t="s">
        <v>363</v>
      </c>
      <c r="T1090" s="66" t="str">
        <f t="shared" si="330"/>
        <v>0.00</v>
      </c>
      <c r="U1090" s="66">
        <f t="shared" si="331"/>
        <v>-2</v>
      </c>
      <c r="V1090" s="66">
        <f t="shared" si="332"/>
        <v>219.22000000000006</v>
      </c>
      <c r="W1090" s="66">
        <f t="shared" si="333"/>
        <v>2271</v>
      </c>
      <c r="X1090" s="20">
        <f t="shared" si="334"/>
        <v>9.6530162923822133E-2</v>
      </c>
      <c r="Y1090" s="67">
        <f t="shared" si="335"/>
        <v>2.1922000000000006</v>
      </c>
      <c r="Z1090" s="68">
        <f t="shared" si="336"/>
        <v>21922.000000000007</v>
      </c>
      <c r="AA1090" s="65" t="s">
        <v>52</v>
      </c>
      <c r="AB1090" s="66" t="str">
        <f>IF((AI1090="W"),ROUND((Z1090*T1090),2),"0.00")</f>
        <v>0.00</v>
      </c>
      <c r="AC1090" s="66">
        <f>-$L1090+AB1090</f>
        <v>-2</v>
      </c>
      <c r="AD1090" s="66">
        <f>AC1090+AD1088</f>
        <v>-2</v>
      </c>
      <c r="AE1090" s="66">
        <f>T1090+AE1088</f>
        <v>0</v>
      </c>
      <c r="AF1090" s="20" t="e">
        <f>SUM(AD1090/AE1090)</f>
        <v>#DIV/0!</v>
      </c>
      <c r="AG1090" s="67">
        <f>AD1090/100</f>
        <v>-0.02</v>
      </c>
      <c r="AH1090" s="68">
        <f>AD1090*100</f>
        <v>-200</v>
      </c>
      <c r="AI1090" s="65" t="s">
        <v>52</v>
      </c>
      <c r="AJ1090" s="66" t="str">
        <f>IF((AQ1090="W"),ROUND((AH1090*AB1090),2),"0.00")</f>
        <v>0.00</v>
      </c>
      <c r="AK1090" s="66">
        <f>-$L1090+AJ1090</f>
        <v>-2</v>
      </c>
      <c r="AL1090" s="66">
        <f>AK1090+AL1088</f>
        <v>-2</v>
      </c>
      <c r="AM1090" s="66">
        <f>AB1090+AM1088</f>
        <v>0</v>
      </c>
      <c r="AN1090" s="20" t="e">
        <f>SUM(AL1090/AM1090)</f>
        <v>#DIV/0!</v>
      </c>
      <c r="AO1090" s="67">
        <f>AL1090/100</f>
        <v>-0.02</v>
      </c>
      <c r="AP1090" s="68">
        <f>AL1090*100</f>
        <v>-200</v>
      </c>
      <c r="AQ1090" s="65" t="s">
        <v>52</v>
      </c>
      <c r="AR1090" s="66" t="str">
        <f>IF((AY1090="W"),ROUND((AP1090*AJ1090),2),"0.00")</f>
        <v>0.00</v>
      </c>
      <c r="AS1090" s="66">
        <f>-$L1090+AR1090</f>
        <v>-2</v>
      </c>
      <c r="AT1090" s="66">
        <f>AS1090+AT1088</f>
        <v>-2</v>
      </c>
      <c r="AU1090" s="23">
        <f t="shared" ref="AU1090:AU1153" si="344">IF($G1090=AU$2,$U1090,"")</f>
        <v>-2</v>
      </c>
      <c r="AV1090" s="23" t="str">
        <f t="shared" si="327"/>
        <v/>
      </c>
      <c r="AW1090" s="23" t="str">
        <f t="shared" si="329"/>
        <v/>
      </c>
      <c r="AX1090" s="23" t="str">
        <f t="shared" si="338"/>
        <v/>
      </c>
      <c r="AY1090" s="23" t="str">
        <f t="shared" si="339"/>
        <v/>
      </c>
      <c r="AZ1090" s="23"/>
      <c r="BA1090" s="25">
        <v>3.3</v>
      </c>
      <c r="BB1090" s="25">
        <v>3.25</v>
      </c>
      <c r="BC1090" s="25">
        <f t="shared" si="341"/>
        <v>4.5</v>
      </c>
      <c r="BD1090" s="25">
        <f>0.93*(BB1090-1)+1</f>
        <v>3.0925000000000002</v>
      </c>
      <c r="BE1090" t="s">
        <v>970</v>
      </c>
      <c r="BF1090" s="55">
        <f t="shared" si="328"/>
        <v>0</v>
      </c>
      <c r="BG1090" s="66"/>
      <c r="BH1090" s="66"/>
      <c r="BI1090" s="25"/>
      <c r="BJ1090" s="25"/>
      <c r="BK1090" s="20"/>
      <c r="BL1090" s="24"/>
      <c r="BM1090" s="25"/>
      <c r="BN1090" s="25"/>
      <c r="BO1090" s="25"/>
      <c r="BP1090" s="126"/>
    </row>
    <row r="1091" spans="1:68" hidden="1" x14ac:dyDescent="0.2">
      <c r="A1091" s="56">
        <v>45495</v>
      </c>
      <c r="B1091" s="60" t="s">
        <v>892</v>
      </c>
      <c r="C1091" s="24" t="s">
        <v>1506</v>
      </c>
      <c r="D1091" s="24" t="s">
        <v>621</v>
      </c>
      <c r="F1091" s="74" t="s">
        <v>51</v>
      </c>
      <c r="G1091" s="74" t="s">
        <v>14</v>
      </c>
      <c r="H1091" s="24" t="s">
        <v>1507</v>
      </c>
      <c r="K1091" s="24" t="s">
        <v>1508</v>
      </c>
      <c r="L1091" s="122">
        <v>0.25</v>
      </c>
      <c r="M1091" s="74" t="s">
        <v>105</v>
      </c>
      <c r="N1091" s="60" t="s">
        <v>6</v>
      </c>
      <c r="R1091" s="25">
        <v>201</v>
      </c>
      <c r="S1091" s="83" t="s">
        <v>363</v>
      </c>
      <c r="T1091" s="66" t="str">
        <f t="shared" si="330"/>
        <v>0.00</v>
      </c>
      <c r="U1091" s="66">
        <f t="shared" si="331"/>
        <v>-0.25</v>
      </c>
      <c r="V1091" s="66">
        <f t="shared" si="332"/>
        <v>218.97000000000006</v>
      </c>
      <c r="W1091" s="66">
        <f t="shared" si="333"/>
        <v>2271.25</v>
      </c>
      <c r="X1091" s="20">
        <f t="shared" si="334"/>
        <v>9.6409466152999473E-2</v>
      </c>
      <c r="Y1091" s="67">
        <f t="shared" si="335"/>
        <v>2.1897000000000006</v>
      </c>
      <c r="Z1091" s="68">
        <f t="shared" si="336"/>
        <v>21897.000000000007</v>
      </c>
      <c r="AA1091" s="65" t="s">
        <v>52</v>
      </c>
      <c r="AB1091" s="66"/>
      <c r="AC1091" s="66"/>
      <c r="AD1091" s="66"/>
      <c r="AE1091" s="66"/>
      <c r="AF1091" s="20"/>
      <c r="AG1091" s="67"/>
      <c r="AH1091" s="68"/>
      <c r="AI1091" s="65"/>
      <c r="AJ1091" s="66"/>
      <c r="AK1091" s="66"/>
      <c r="AL1091" s="66"/>
      <c r="AM1091" s="66"/>
      <c r="AN1091" s="20"/>
      <c r="AO1091" s="67"/>
      <c r="AP1091" s="68"/>
      <c r="AQ1091" s="65"/>
      <c r="AR1091" s="66"/>
      <c r="AS1091" s="66"/>
      <c r="AT1091" s="66"/>
      <c r="AU1091" s="23" t="str">
        <f t="shared" si="344"/>
        <v/>
      </c>
      <c r="AV1091" s="23" t="str">
        <f t="shared" ref="AV1091:AV1154" si="345">IF($G1091=AV$2,$U1091,"")</f>
        <v/>
      </c>
      <c r="AW1091" s="23" t="str">
        <f t="shared" si="329"/>
        <v/>
      </c>
      <c r="AX1091" s="23">
        <f t="shared" si="338"/>
        <v>-0.25</v>
      </c>
      <c r="AY1091" s="23" t="str">
        <f t="shared" si="339"/>
        <v/>
      </c>
      <c r="AZ1091" s="23"/>
      <c r="BA1091" s="25">
        <v>0</v>
      </c>
      <c r="BB1091" s="25">
        <v>0</v>
      </c>
      <c r="BC1091" s="25">
        <f t="shared" si="341"/>
        <v>-0.25</v>
      </c>
      <c r="BD1091" s="25">
        <f>0.94*(BB1091-1)+1</f>
        <v>6.0000000000000053E-2</v>
      </c>
      <c r="BE1091" t="s">
        <v>969</v>
      </c>
      <c r="BF1091" s="55">
        <f t="shared" ref="BF1091:BF1154" si="346">U1091-SUM(AU1091:AY1091)</f>
        <v>0</v>
      </c>
      <c r="BG1091" s="66"/>
      <c r="BH1091" s="66"/>
      <c r="BI1091" s="25"/>
      <c r="BJ1091" s="25"/>
      <c r="BK1091" s="20"/>
      <c r="BL1091" s="24"/>
      <c r="BM1091" s="25"/>
      <c r="BN1091" s="25"/>
      <c r="BO1091" s="25"/>
      <c r="BP1091" s="126"/>
    </row>
    <row r="1092" spans="1:68" hidden="1" x14ac:dyDescent="0.2">
      <c r="A1092" s="56">
        <v>45495</v>
      </c>
      <c r="B1092" s="60" t="s">
        <v>892</v>
      </c>
      <c r="C1092" s="24" t="s">
        <v>1506</v>
      </c>
      <c r="D1092" s="24" t="s">
        <v>621</v>
      </c>
      <c r="F1092" s="74" t="s">
        <v>51</v>
      </c>
      <c r="G1092" s="74" t="s">
        <v>14</v>
      </c>
      <c r="H1092" s="24" t="s">
        <v>1507</v>
      </c>
      <c r="K1092" s="24" t="s">
        <v>1509</v>
      </c>
      <c r="L1092" s="122">
        <v>0.75</v>
      </c>
      <c r="M1092" s="74" t="s">
        <v>105</v>
      </c>
      <c r="N1092" s="60" t="s">
        <v>6</v>
      </c>
      <c r="R1092" s="25">
        <v>15</v>
      </c>
      <c r="S1092" s="83" t="s">
        <v>363</v>
      </c>
      <c r="T1092" s="66" t="str">
        <f t="shared" si="330"/>
        <v>0.00</v>
      </c>
      <c r="U1092" s="66">
        <f t="shared" si="331"/>
        <v>-0.75</v>
      </c>
      <c r="V1092" s="66">
        <f t="shared" si="332"/>
        <v>218.22000000000006</v>
      </c>
      <c r="W1092" s="66">
        <f t="shared" si="333"/>
        <v>2272</v>
      </c>
      <c r="X1092" s="20">
        <f t="shared" si="334"/>
        <v>9.6047535211267632E-2</v>
      </c>
      <c r="Y1092" s="67">
        <f t="shared" si="335"/>
        <v>2.1822000000000004</v>
      </c>
      <c r="Z1092" s="68">
        <f t="shared" si="336"/>
        <v>21822.000000000007</v>
      </c>
      <c r="AA1092" s="65" t="s">
        <v>52</v>
      </c>
      <c r="AB1092" s="66"/>
      <c r="AC1092" s="66"/>
      <c r="AD1092" s="66"/>
      <c r="AE1092" s="66"/>
      <c r="AF1092" s="20"/>
      <c r="AG1092" s="67"/>
      <c r="AH1092" s="68"/>
      <c r="AI1092" s="65"/>
      <c r="AJ1092" s="66"/>
      <c r="AK1092" s="66"/>
      <c r="AL1092" s="66"/>
      <c r="AM1092" s="66"/>
      <c r="AN1092" s="20"/>
      <c r="AO1092" s="67"/>
      <c r="AP1092" s="68"/>
      <c r="AQ1092" s="65"/>
      <c r="AR1092" s="66"/>
      <c r="AS1092" s="66"/>
      <c r="AT1092" s="66"/>
      <c r="AU1092" s="23" t="str">
        <f t="shared" si="344"/>
        <v/>
      </c>
      <c r="AV1092" s="23" t="str">
        <f t="shared" si="345"/>
        <v/>
      </c>
      <c r="AW1092" s="23" t="str">
        <f t="shared" ref="AW1092:AW1155" si="347">IF($G1092=AW$2,$U1092,"")</f>
        <v/>
      </c>
      <c r="AX1092" s="23">
        <f t="shared" si="338"/>
        <v>-0.75</v>
      </c>
      <c r="AY1092" s="23" t="str">
        <f t="shared" si="339"/>
        <v/>
      </c>
      <c r="AZ1092" s="23"/>
      <c r="BA1092" s="25">
        <v>0</v>
      </c>
      <c r="BB1092" s="25">
        <v>0</v>
      </c>
      <c r="BC1092" s="25">
        <f t="shared" si="341"/>
        <v>-0.75</v>
      </c>
      <c r="BD1092" s="25">
        <f>0.94*(BB1092-1)+1</f>
        <v>6.0000000000000053E-2</v>
      </c>
      <c r="BE1092" t="s">
        <v>969</v>
      </c>
      <c r="BF1092" s="55">
        <f t="shared" si="346"/>
        <v>0</v>
      </c>
      <c r="BG1092" s="66"/>
      <c r="BH1092" s="66"/>
      <c r="BI1092" s="25"/>
      <c r="BJ1092" s="25"/>
      <c r="BK1092" s="20"/>
      <c r="BL1092" s="24"/>
      <c r="BM1092" s="25"/>
      <c r="BN1092" s="25"/>
      <c r="BO1092" s="25"/>
      <c r="BP1092" s="126"/>
    </row>
    <row r="1093" spans="1:68" hidden="1" x14ac:dyDescent="0.2">
      <c r="A1093" s="56">
        <v>45495</v>
      </c>
      <c r="B1093" s="60" t="s">
        <v>892</v>
      </c>
      <c r="C1093" s="24" t="s">
        <v>1506</v>
      </c>
      <c r="D1093" s="24" t="s">
        <v>621</v>
      </c>
      <c r="F1093" s="74" t="s">
        <v>51</v>
      </c>
      <c r="G1093" s="74" t="s">
        <v>14</v>
      </c>
      <c r="H1093" s="24" t="s">
        <v>1507</v>
      </c>
      <c r="K1093" s="24" t="s">
        <v>1510</v>
      </c>
      <c r="L1093" s="122">
        <v>1</v>
      </c>
      <c r="M1093" s="74" t="s">
        <v>105</v>
      </c>
      <c r="N1093" s="60" t="s">
        <v>6</v>
      </c>
      <c r="R1093" s="25">
        <v>7</v>
      </c>
      <c r="S1093" s="83" t="s">
        <v>363</v>
      </c>
      <c r="T1093" s="66" t="str">
        <f t="shared" ref="T1093:T1156" si="348">IF((AA1093="W"),ROUND((R1093*L1093),2),"0.00")</f>
        <v>0.00</v>
      </c>
      <c r="U1093" s="66">
        <f t="shared" ref="U1093:U1156" si="349">-$L1093+T1093</f>
        <v>-1</v>
      </c>
      <c r="V1093" s="66">
        <f t="shared" ref="V1093:V1156" si="350">U1093+V1092</f>
        <v>217.22000000000006</v>
      </c>
      <c r="W1093" s="66">
        <f t="shared" ref="W1093:W1156" si="351">L1093+W1092</f>
        <v>2273</v>
      </c>
      <c r="X1093" s="20">
        <f t="shared" ref="X1093:X1156" si="352">SUM(V1093/W1093)</f>
        <v>9.5565332160140806E-2</v>
      </c>
      <c r="Y1093" s="67">
        <f t="shared" ref="Y1093:Y1156" si="353">V1093/100</f>
        <v>2.1722000000000006</v>
      </c>
      <c r="Z1093" s="68">
        <f t="shared" ref="Z1093:Z1156" si="354">V1093*100</f>
        <v>21722.000000000007</v>
      </c>
      <c r="AA1093" s="65" t="s">
        <v>52</v>
      </c>
      <c r="AB1093" s="66"/>
      <c r="AC1093" s="66"/>
      <c r="AD1093" s="66"/>
      <c r="AE1093" s="66"/>
      <c r="AF1093" s="20"/>
      <c r="AG1093" s="67"/>
      <c r="AH1093" s="68"/>
      <c r="AI1093" s="65"/>
      <c r="AJ1093" s="66"/>
      <c r="AK1093" s="66"/>
      <c r="AL1093" s="66"/>
      <c r="AM1093" s="66"/>
      <c r="AN1093" s="20"/>
      <c r="AO1093" s="67"/>
      <c r="AP1093" s="68"/>
      <c r="AQ1093" s="65"/>
      <c r="AR1093" s="66"/>
      <c r="AS1093" s="66"/>
      <c r="AT1093" s="66"/>
      <c r="AU1093" s="23" t="str">
        <f t="shared" si="344"/>
        <v/>
      </c>
      <c r="AV1093" s="23" t="str">
        <f t="shared" si="345"/>
        <v/>
      </c>
      <c r="AW1093" s="23" t="str">
        <f t="shared" si="347"/>
        <v/>
      </c>
      <c r="AX1093" s="23">
        <f t="shared" si="338"/>
        <v>-1</v>
      </c>
      <c r="AY1093" s="23" t="str">
        <f t="shared" si="339"/>
        <v/>
      </c>
      <c r="AZ1093" s="23"/>
      <c r="BA1093" s="25">
        <v>0</v>
      </c>
      <c r="BB1093" s="25">
        <v>0</v>
      </c>
      <c r="BC1093" s="25">
        <f t="shared" si="341"/>
        <v>-1</v>
      </c>
      <c r="BD1093" s="25">
        <f>0.94*(BB1093-1)+1</f>
        <v>6.0000000000000053E-2</v>
      </c>
      <c r="BE1093" t="s">
        <v>969</v>
      </c>
      <c r="BF1093" s="55">
        <f t="shared" si="346"/>
        <v>0</v>
      </c>
      <c r="BG1093" s="66"/>
      <c r="BH1093" s="66"/>
      <c r="BI1093" s="25"/>
      <c r="BJ1093" s="25"/>
      <c r="BK1093" s="20"/>
      <c r="BL1093" s="24"/>
      <c r="BM1093" s="25"/>
      <c r="BN1093" s="25"/>
      <c r="BO1093" s="25"/>
      <c r="BP1093" s="126"/>
    </row>
    <row r="1094" spans="1:68" hidden="1" x14ac:dyDescent="0.2">
      <c r="A1094" s="56">
        <v>45496</v>
      </c>
      <c r="B1094" s="60" t="s">
        <v>892</v>
      </c>
      <c r="C1094" s="24" t="s">
        <v>1504</v>
      </c>
      <c r="D1094" s="24" t="s">
        <v>584</v>
      </c>
      <c r="F1094" s="74" t="s">
        <v>51</v>
      </c>
      <c r="G1094" s="74" t="s">
        <v>103</v>
      </c>
      <c r="H1094" s="24" t="s">
        <v>351</v>
      </c>
      <c r="I1094" s="24">
        <v>6</v>
      </c>
      <c r="J1094" s="24">
        <v>1</v>
      </c>
      <c r="K1094" s="24" t="s">
        <v>1505</v>
      </c>
      <c r="L1094" s="122">
        <v>2</v>
      </c>
      <c r="M1094" s="74" t="s">
        <v>105</v>
      </c>
      <c r="N1094" s="60" t="s">
        <v>6</v>
      </c>
      <c r="R1094" s="25">
        <v>4</v>
      </c>
      <c r="S1094" s="83" t="s">
        <v>363</v>
      </c>
      <c r="T1094" s="66" t="str">
        <f t="shared" si="348"/>
        <v>0.00</v>
      </c>
      <c r="U1094" s="66">
        <f t="shared" si="349"/>
        <v>-2</v>
      </c>
      <c r="V1094" s="66">
        <f t="shared" si="350"/>
        <v>215.22000000000006</v>
      </c>
      <c r="W1094" s="66">
        <f t="shared" si="351"/>
        <v>2275</v>
      </c>
      <c r="X1094" s="20">
        <f t="shared" si="352"/>
        <v>9.4602197802197821E-2</v>
      </c>
      <c r="Y1094" s="67">
        <f t="shared" si="353"/>
        <v>2.1522000000000006</v>
      </c>
      <c r="Z1094" s="68">
        <f t="shared" si="354"/>
        <v>21522.000000000007</v>
      </c>
      <c r="AA1094" s="65" t="s">
        <v>52</v>
      </c>
      <c r="AU1094" s="23">
        <f t="shared" si="344"/>
        <v>-2</v>
      </c>
      <c r="AV1094" s="23" t="str">
        <f t="shared" si="345"/>
        <v/>
      </c>
      <c r="AW1094" s="23" t="str">
        <f t="shared" si="347"/>
        <v/>
      </c>
      <c r="AX1094" s="23" t="str">
        <f t="shared" si="338"/>
        <v/>
      </c>
      <c r="AY1094" s="23" t="str">
        <f t="shared" si="339"/>
        <v/>
      </c>
      <c r="AZ1094" s="23"/>
      <c r="BA1094" s="25">
        <v>3.2</v>
      </c>
      <c r="BB1094" s="25">
        <v>3.17</v>
      </c>
      <c r="BC1094" s="25">
        <f t="shared" si="341"/>
        <v>4.34</v>
      </c>
      <c r="BD1094" s="25">
        <f>0.93*(BB1094-1)+1</f>
        <v>3.0181</v>
      </c>
      <c r="BE1094" t="s">
        <v>969</v>
      </c>
      <c r="BF1094" s="55">
        <f t="shared" si="346"/>
        <v>0</v>
      </c>
      <c r="BG1094" s="66"/>
      <c r="BH1094" s="66"/>
      <c r="BI1094" s="25"/>
      <c r="BJ1094" s="25"/>
      <c r="BK1094" s="20"/>
      <c r="BL1094" s="24"/>
      <c r="BM1094" s="25"/>
      <c r="BN1094" s="25"/>
      <c r="BO1094" s="25"/>
      <c r="BP1094" s="126"/>
    </row>
    <row r="1095" spans="1:68" hidden="1" x14ac:dyDescent="0.2">
      <c r="A1095" s="56">
        <v>45497</v>
      </c>
      <c r="B1095" s="60" t="s">
        <v>892</v>
      </c>
      <c r="C1095" s="24" t="s">
        <v>1511</v>
      </c>
      <c r="D1095" s="24" t="s">
        <v>397</v>
      </c>
      <c r="F1095" s="74" t="s">
        <v>51</v>
      </c>
      <c r="G1095" s="74" t="s">
        <v>103</v>
      </c>
      <c r="H1095" s="24" t="s">
        <v>746</v>
      </c>
      <c r="I1095" s="24">
        <v>1</v>
      </c>
      <c r="J1095" s="24">
        <v>13</v>
      </c>
      <c r="K1095" s="24" t="s">
        <v>1512</v>
      </c>
      <c r="L1095" s="122">
        <v>1</v>
      </c>
      <c r="M1095" s="74" t="s">
        <v>105</v>
      </c>
      <c r="N1095" s="60" t="s">
        <v>6</v>
      </c>
      <c r="R1095" s="25">
        <v>8</v>
      </c>
      <c r="S1095" s="83" t="s">
        <v>363</v>
      </c>
      <c r="T1095" s="66" t="str">
        <f t="shared" si="348"/>
        <v>0.00</v>
      </c>
      <c r="U1095" s="66">
        <f t="shared" si="349"/>
        <v>-1</v>
      </c>
      <c r="V1095" s="66">
        <f t="shared" si="350"/>
        <v>214.22000000000006</v>
      </c>
      <c r="W1095" s="66">
        <f t="shared" si="351"/>
        <v>2276</v>
      </c>
      <c r="X1095" s="20">
        <f t="shared" si="352"/>
        <v>9.4121265377855909E-2</v>
      </c>
      <c r="Y1095" s="67">
        <f t="shared" si="353"/>
        <v>2.1422000000000008</v>
      </c>
      <c r="Z1095" s="68">
        <f t="shared" si="354"/>
        <v>21422.000000000007</v>
      </c>
      <c r="AA1095" s="65" t="s">
        <v>52</v>
      </c>
      <c r="AU1095" s="23">
        <f t="shared" si="344"/>
        <v>-1</v>
      </c>
      <c r="AV1095" s="23" t="str">
        <f t="shared" si="345"/>
        <v/>
      </c>
      <c r="AW1095" s="23" t="str">
        <f t="shared" si="347"/>
        <v/>
      </c>
      <c r="AX1095" s="23" t="str">
        <f t="shared" si="338"/>
        <v/>
      </c>
      <c r="AY1095" s="23" t="str">
        <f t="shared" si="339"/>
        <v/>
      </c>
      <c r="AZ1095" s="23"/>
      <c r="BA1095" s="25">
        <v>10</v>
      </c>
      <c r="BB1095" s="25">
        <v>10</v>
      </c>
      <c r="BC1095" s="25">
        <f t="shared" si="341"/>
        <v>9</v>
      </c>
      <c r="BD1095" s="25">
        <f>0.93*(BB1095-1)+1</f>
        <v>9.370000000000001</v>
      </c>
      <c r="BE1095" t="s">
        <v>970</v>
      </c>
      <c r="BF1095" s="55">
        <f t="shared" si="346"/>
        <v>0</v>
      </c>
      <c r="BG1095" s="66"/>
      <c r="BH1095" s="66"/>
      <c r="BI1095" s="25"/>
      <c r="BJ1095" s="25"/>
      <c r="BK1095" s="20"/>
      <c r="BL1095" s="24"/>
      <c r="BM1095" s="25"/>
      <c r="BN1095" s="25"/>
      <c r="BO1095" s="25"/>
      <c r="BP1095" s="126"/>
    </row>
    <row r="1096" spans="1:68" hidden="1" x14ac:dyDescent="0.2">
      <c r="A1096" s="56">
        <v>45497</v>
      </c>
      <c r="B1096" s="60" t="s">
        <v>892</v>
      </c>
      <c r="C1096" s="24" t="s">
        <v>1511</v>
      </c>
      <c r="D1096" s="24" t="s">
        <v>397</v>
      </c>
      <c r="F1096" s="74" t="s">
        <v>51</v>
      </c>
      <c r="G1096" s="74" t="s">
        <v>103</v>
      </c>
      <c r="H1096" s="24" t="s">
        <v>746</v>
      </c>
      <c r="I1096" s="24">
        <v>1</v>
      </c>
      <c r="J1096" s="24">
        <v>13</v>
      </c>
      <c r="K1096" s="24" t="s">
        <v>1512</v>
      </c>
      <c r="L1096" s="122">
        <v>1</v>
      </c>
      <c r="M1096" s="74" t="s">
        <v>105</v>
      </c>
      <c r="N1096" s="60" t="s">
        <v>7</v>
      </c>
      <c r="R1096" s="25">
        <v>2.6</v>
      </c>
      <c r="S1096" s="83" t="s">
        <v>363</v>
      </c>
      <c r="T1096" s="66" t="str">
        <f t="shared" si="348"/>
        <v>0.00</v>
      </c>
      <c r="U1096" s="66">
        <f t="shared" si="349"/>
        <v>-1</v>
      </c>
      <c r="V1096" s="66">
        <f t="shared" si="350"/>
        <v>213.22000000000006</v>
      </c>
      <c r="W1096" s="66">
        <f t="shared" si="351"/>
        <v>2277</v>
      </c>
      <c r="X1096" s="20">
        <f t="shared" si="352"/>
        <v>9.3640755379885837E-2</v>
      </c>
      <c r="Y1096" s="67">
        <f t="shared" si="353"/>
        <v>2.1322000000000005</v>
      </c>
      <c r="Z1096" s="68">
        <f t="shared" si="354"/>
        <v>21322.000000000007</v>
      </c>
      <c r="AA1096" s="65" t="s">
        <v>52</v>
      </c>
      <c r="AU1096" s="23">
        <f t="shared" si="344"/>
        <v>-1</v>
      </c>
      <c r="AV1096" s="23" t="str">
        <f t="shared" si="345"/>
        <v/>
      </c>
      <c r="AW1096" s="23" t="str">
        <f t="shared" si="347"/>
        <v/>
      </c>
      <c r="AX1096" s="23" t="str">
        <f t="shared" si="338"/>
        <v/>
      </c>
      <c r="AY1096" s="23" t="str">
        <f t="shared" si="339"/>
        <v/>
      </c>
      <c r="AZ1096" s="23"/>
      <c r="BA1096" s="25">
        <v>2.2000000000000002</v>
      </c>
      <c r="BB1096" s="25">
        <v>3</v>
      </c>
      <c r="BC1096" s="25">
        <f t="shared" si="341"/>
        <v>2</v>
      </c>
      <c r="BD1096" s="25">
        <f>0.93*(BB1096-1)+1</f>
        <v>2.8600000000000003</v>
      </c>
      <c r="BE1096" t="s">
        <v>970</v>
      </c>
      <c r="BF1096" s="55">
        <f t="shared" si="346"/>
        <v>0</v>
      </c>
      <c r="BG1096" s="66"/>
      <c r="BH1096" s="66"/>
      <c r="BI1096" s="25"/>
      <c r="BJ1096" s="25"/>
      <c r="BK1096" s="20"/>
      <c r="BL1096" s="24"/>
      <c r="BM1096" s="25"/>
      <c r="BN1096" s="25"/>
      <c r="BO1096" s="25"/>
      <c r="BP1096" s="126"/>
    </row>
    <row r="1097" spans="1:68" hidden="1" x14ac:dyDescent="0.2">
      <c r="A1097" s="56">
        <v>45497</v>
      </c>
      <c r="B1097" s="60" t="s">
        <v>892</v>
      </c>
      <c r="C1097" s="24" t="s">
        <v>1515</v>
      </c>
      <c r="D1097" s="24" t="s">
        <v>397</v>
      </c>
      <c r="F1097" s="74" t="s">
        <v>51</v>
      </c>
      <c r="G1097" s="74" t="s">
        <v>152</v>
      </c>
      <c r="H1097" s="24" t="s">
        <v>1513</v>
      </c>
      <c r="I1097" s="24">
        <v>1</v>
      </c>
      <c r="J1097" s="24">
        <v>1</v>
      </c>
      <c r="K1097" s="27" t="s">
        <v>1514</v>
      </c>
      <c r="L1097" s="122">
        <v>1</v>
      </c>
      <c r="M1097" s="74" t="s">
        <v>105</v>
      </c>
      <c r="N1097" s="60" t="s">
        <v>6</v>
      </c>
      <c r="R1097" s="25">
        <v>12</v>
      </c>
      <c r="S1097" s="83" t="s">
        <v>371</v>
      </c>
      <c r="T1097" s="66" t="str">
        <f t="shared" si="348"/>
        <v>0.00</v>
      </c>
      <c r="U1097" s="66">
        <f t="shared" si="349"/>
        <v>-1</v>
      </c>
      <c r="V1097" s="66">
        <f t="shared" si="350"/>
        <v>212.22000000000006</v>
      </c>
      <c r="W1097" s="66">
        <f t="shared" si="351"/>
        <v>2278</v>
      </c>
      <c r="X1097" s="20">
        <f t="shared" si="352"/>
        <v>9.3160667251975443E-2</v>
      </c>
      <c r="Y1097" s="67">
        <f t="shared" si="353"/>
        <v>2.1222000000000008</v>
      </c>
      <c r="Z1097" s="68">
        <f t="shared" si="354"/>
        <v>21222.000000000007</v>
      </c>
      <c r="AA1097" s="65" t="s">
        <v>52</v>
      </c>
      <c r="AU1097" s="23" t="str">
        <f t="shared" si="344"/>
        <v/>
      </c>
      <c r="AV1097" s="23" t="str">
        <f t="shared" si="345"/>
        <v/>
      </c>
      <c r="AW1097" s="23">
        <f t="shared" si="347"/>
        <v>-1</v>
      </c>
      <c r="AX1097" s="23" t="str">
        <f t="shared" si="338"/>
        <v/>
      </c>
      <c r="AY1097" s="23" t="str">
        <f t="shared" si="339"/>
        <v/>
      </c>
      <c r="AZ1097" s="23"/>
      <c r="BA1097" s="25">
        <v>0</v>
      </c>
      <c r="BB1097" s="25">
        <v>0</v>
      </c>
      <c r="BC1097" s="25">
        <f t="shared" si="341"/>
        <v>-1</v>
      </c>
      <c r="BD1097" s="25">
        <f>0.94*(BB1097-1)+1</f>
        <v>6.0000000000000053E-2</v>
      </c>
      <c r="BE1097" t="s">
        <v>969</v>
      </c>
      <c r="BF1097" s="55">
        <f t="shared" si="346"/>
        <v>0</v>
      </c>
      <c r="BG1097" s="66"/>
      <c r="BH1097" s="66"/>
      <c r="BI1097" s="25"/>
      <c r="BJ1097" s="25"/>
      <c r="BK1097" s="20"/>
      <c r="BL1097" s="24"/>
      <c r="BM1097" s="25"/>
      <c r="BN1097" s="25"/>
      <c r="BO1097" s="25"/>
      <c r="BP1097" s="126"/>
    </row>
    <row r="1098" spans="1:68" hidden="1" x14ac:dyDescent="0.2">
      <c r="A1098" s="56">
        <v>45497</v>
      </c>
      <c r="B1098" s="60" t="s">
        <v>892</v>
      </c>
      <c r="C1098" s="24" t="s">
        <v>1515</v>
      </c>
      <c r="D1098" s="24" t="s">
        <v>397</v>
      </c>
      <c r="F1098" s="74" t="s">
        <v>51</v>
      </c>
      <c r="G1098" s="74" t="s">
        <v>152</v>
      </c>
      <c r="H1098" s="24" t="s">
        <v>1513</v>
      </c>
      <c r="I1098" s="24">
        <v>1</v>
      </c>
      <c r="J1098" s="24">
        <v>1</v>
      </c>
      <c r="K1098" s="26" t="s">
        <v>1514</v>
      </c>
      <c r="L1098" s="122">
        <v>2</v>
      </c>
      <c r="M1098" s="74" t="s">
        <v>105</v>
      </c>
      <c r="N1098" s="60" t="s">
        <v>7</v>
      </c>
      <c r="R1098" s="25">
        <v>2.6</v>
      </c>
      <c r="S1098" s="83" t="s">
        <v>371</v>
      </c>
      <c r="T1098" s="66">
        <f t="shared" si="348"/>
        <v>5.2</v>
      </c>
      <c r="U1098" s="66">
        <f t="shared" si="349"/>
        <v>3.2</v>
      </c>
      <c r="V1098" s="66">
        <f t="shared" si="350"/>
        <v>215.42000000000004</v>
      </c>
      <c r="W1098" s="66">
        <f t="shared" si="351"/>
        <v>2280</v>
      </c>
      <c r="X1098" s="20">
        <f t="shared" si="352"/>
        <v>9.448245614035089E-2</v>
      </c>
      <c r="Y1098" s="67">
        <f t="shared" si="353"/>
        <v>2.1542000000000003</v>
      </c>
      <c r="Z1098" s="68">
        <f t="shared" si="354"/>
        <v>21542.000000000004</v>
      </c>
      <c r="AA1098" s="65" t="s">
        <v>53</v>
      </c>
      <c r="AU1098" s="23" t="str">
        <f t="shared" si="344"/>
        <v/>
      </c>
      <c r="AV1098" s="23" t="str">
        <f t="shared" si="345"/>
        <v/>
      </c>
      <c r="AW1098" s="23">
        <f t="shared" si="347"/>
        <v>3.2</v>
      </c>
      <c r="AX1098" s="23" t="str">
        <f t="shared" ref="AX1098:AX1161" si="355">IF($G1098=AX$2,$U1098,"")</f>
        <v/>
      </c>
      <c r="AY1098" s="23" t="str">
        <f t="shared" si="339"/>
        <v/>
      </c>
      <c r="AZ1098" s="23"/>
      <c r="BA1098" s="25">
        <v>0</v>
      </c>
      <c r="BB1098" s="25">
        <v>0</v>
      </c>
      <c r="BC1098" s="25">
        <f t="shared" si="341"/>
        <v>-2</v>
      </c>
      <c r="BD1098" s="25">
        <f>0.94*(BB1098-1)+1</f>
        <v>6.0000000000000053E-2</v>
      </c>
      <c r="BE1098" t="s">
        <v>969</v>
      </c>
      <c r="BF1098" s="55">
        <f t="shared" si="346"/>
        <v>0</v>
      </c>
      <c r="BG1098" s="66"/>
      <c r="BH1098" s="66"/>
      <c r="BI1098" s="25"/>
      <c r="BJ1098" s="25"/>
      <c r="BK1098" s="20"/>
      <c r="BL1098" s="24"/>
      <c r="BM1098" s="25"/>
      <c r="BN1098" s="25"/>
      <c r="BO1098" s="25"/>
      <c r="BP1098" s="126"/>
    </row>
    <row r="1099" spans="1:68" hidden="1" x14ac:dyDescent="0.2">
      <c r="A1099" s="56">
        <v>45497</v>
      </c>
      <c r="B1099" s="60" t="s">
        <v>892</v>
      </c>
      <c r="C1099" s="24" t="s">
        <v>1518</v>
      </c>
      <c r="D1099" s="24" t="s">
        <v>397</v>
      </c>
      <c r="F1099" s="74" t="s">
        <v>51</v>
      </c>
      <c r="G1099" s="74" t="s">
        <v>103</v>
      </c>
      <c r="H1099" s="24" t="s">
        <v>55</v>
      </c>
      <c r="I1099" s="24">
        <v>6</v>
      </c>
      <c r="J1099" s="24">
        <v>10</v>
      </c>
      <c r="K1099" s="27" t="s">
        <v>1516</v>
      </c>
      <c r="L1099" s="122">
        <v>1</v>
      </c>
      <c r="M1099" s="74" t="s">
        <v>931</v>
      </c>
      <c r="N1099" s="60" t="s">
        <v>6</v>
      </c>
      <c r="R1099" s="25">
        <v>8.3000000000000007</v>
      </c>
      <c r="S1099" s="83" t="s">
        <v>371</v>
      </c>
      <c r="T1099" s="66" t="str">
        <f t="shared" si="348"/>
        <v>0.00</v>
      </c>
      <c r="U1099" s="66">
        <f t="shared" si="349"/>
        <v>-1</v>
      </c>
      <c r="V1099" s="66">
        <f t="shared" si="350"/>
        <v>214.42000000000004</v>
      </c>
      <c r="W1099" s="66">
        <f t="shared" si="351"/>
        <v>2281</v>
      </c>
      <c r="X1099" s="20">
        <f t="shared" si="352"/>
        <v>9.4002630425252101E-2</v>
      </c>
      <c r="Y1099" s="67">
        <f t="shared" si="353"/>
        <v>2.1442000000000005</v>
      </c>
      <c r="Z1099" s="68">
        <f t="shared" si="354"/>
        <v>21442.000000000004</v>
      </c>
      <c r="AA1099" s="65" t="s">
        <v>52</v>
      </c>
      <c r="AU1099" s="23">
        <f t="shared" si="344"/>
        <v>-1</v>
      </c>
      <c r="AV1099" s="23" t="str">
        <f t="shared" si="345"/>
        <v/>
      </c>
      <c r="AW1099" s="23" t="str">
        <f t="shared" si="347"/>
        <v/>
      </c>
      <c r="AX1099" s="23" t="str">
        <f t="shared" si="355"/>
        <v/>
      </c>
      <c r="AY1099" s="23" t="str">
        <f t="shared" si="339"/>
        <v/>
      </c>
      <c r="AZ1099" s="23"/>
      <c r="BA1099" s="25">
        <v>8.3000000000000007</v>
      </c>
      <c r="BB1099" s="25">
        <v>8.0399999999999991</v>
      </c>
      <c r="BC1099" s="25">
        <f t="shared" si="341"/>
        <v>7.0399999999999991</v>
      </c>
      <c r="BD1099" s="25">
        <f t="shared" ref="BD1099:BD1105" si="356">0.93*(BB1099-1)+1</f>
        <v>7.5471999999999992</v>
      </c>
      <c r="BE1099" t="s">
        <v>970</v>
      </c>
      <c r="BF1099" s="55">
        <f t="shared" si="346"/>
        <v>0</v>
      </c>
      <c r="BG1099" s="66"/>
      <c r="BH1099" s="66"/>
      <c r="BI1099" s="25"/>
      <c r="BJ1099" s="25"/>
      <c r="BK1099" s="20"/>
      <c r="BL1099" s="24"/>
      <c r="BM1099" s="25"/>
      <c r="BN1099" s="25"/>
      <c r="BO1099" s="25"/>
      <c r="BP1099" s="126"/>
    </row>
    <row r="1100" spans="1:68" hidden="1" x14ac:dyDescent="0.2">
      <c r="A1100" s="56">
        <v>45497</v>
      </c>
      <c r="B1100" s="60" t="s">
        <v>892</v>
      </c>
      <c r="C1100" s="24" t="s">
        <v>1518</v>
      </c>
      <c r="D1100" s="24" t="s">
        <v>397</v>
      </c>
      <c r="F1100" s="74" t="s">
        <v>51</v>
      </c>
      <c r="G1100" s="74" t="s">
        <v>103</v>
      </c>
      <c r="H1100" s="24" t="s">
        <v>55</v>
      </c>
      <c r="I1100" s="24">
        <v>8</v>
      </c>
      <c r="J1100" s="24">
        <v>15</v>
      </c>
      <c r="K1100" s="87" t="s">
        <v>1517</v>
      </c>
      <c r="L1100" s="122">
        <v>1</v>
      </c>
      <c r="M1100" s="74" t="s">
        <v>931</v>
      </c>
      <c r="N1100" s="60" t="s">
        <v>6</v>
      </c>
      <c r="R1100" s="25">
        <v>6.1</v>
      </c>
      <c r="S1100" s="83" t="s">
        <v>373</v>
      </c>
      <c r="T1100" s="66" t="str">
        <f t="shared" si="348"/>
        <v>0.00</v>
      </c>
      <c r="U1100" s="66">
        <f t="shared" si="349"/>
        <v>-1</v>
      </c>
      <c r="V1100" s="66">
        <f t="shared" si="350"/>
        <v>213.42000000000004</v>
      </c>
      <c r="W1100" s="66">
        <f t="shared" si="351"/>
        <v>2282</v>
      </c>
      <c r="X1100" s="20">
        <f t="shared" si="352"/>
        <v>9.3523225241016666E-2</v>
      </c>
      <c r="Y1100" s="67">
        <f t="shared" si="353"/>
        <v>2.1342000000000003</v>
      </c>
      <c r="Z1100" s="68">
        <f t="shared" si="354"/>
        <v>21342.000000000004</v>
      </c>
      <c r="AA1100" s="65" t="s">
        <v>52</v>
      </c>
      <c r="AU1100" s="23">
        <f t="shared" si="344"/>
        <v>-1</v>
      </c>
      <c r="AV1100" s="23" t="str">
        <f t="shared" si="345"/>
        <v/>
      </c>
      <c r="AW1100" s="23" t="str">
        <f t="shared" si="347"/>
        <v/>
      </c>
      <c r="AX1100" s="23" t="str">
        <f t="shared" si="355"/>
        <v/>
      </c>
      <c r="AY1100" s="23" t="str">
        <f t="shared" si="339"/>
        <v/>
      </c>
      <c r="AZ1100" s="23"/>
      <c r="BA1100" s="25">
        <v>6.1</v>
      </c>
      <c r="BB1100" s="25">
        <v>6.4</v>
      </c>
      <c r="BC1100" s="25">
        <f t="shared" si="341"/>
        <v>5.4</v>
      </c>
      <c r="BD1100" s="25">
        <f t="shared" si="356"/>
        <v>6.0220000000000002</v>
      </c>
      <c r="BE1100" t="s">
        <v>970</v>
      </c>
      <c r="BF1100" s="55">
        <f t="shared" si="346"/>
        <v>0</v>
      </c>
      <c r="BG1100" s="66"/>
      <c r="BH1100" s="66"/>
      <c r="BI1100" s="25"/>
      <c r="BJ1100" s="25"/>
      <c r="BK1100" s="20"/>
      <c r="BL1100" s="24"/>
      <c r="BM1100" s="25"/>
      <c r="BN1100" s="25"/>
      <c r="BO1100" s="25"/>
      <c r="BP1100" s="126"/>
    </row>
    <row r="1101" spans="1:68" hidden="1" x14ac:dyDescent="0.2">
      <c r="A1101" s="56">
        <v>45497</v>
      </c>
      <c r="B1101" s="60" t="s">
        <v>892</v>
      </c>
      <c r="C1101" s="24" t="s">
        <v>1519</v>
      </c>
      <c r="D1101" s="24" t="s">
        <v>397</v>
      </c>
      <c r="F1101" s="74" t="s">
        <v>51</v>
      </c>
      <c r="G1101" s="74" t="s">
        <v>121</v>
      </c>
      <c r="H1101" s="24" t="s">
        <v>1228</v>
      </c>
      <c r="I1101" s="24">
        <v>7</v>
      </c>
      <c r="J1101" s="24">
        <v>2</v>
      </c>
      <c r="K1101" s="87" t="s">
        <v>1520</v>
      </c>
      <c r="L1101" s="122">
        <v>2</v>
      </c>
      <c r="M1101" s="74" t="s">
        <v>105</v>
      </c>
      <c r="N1101" s="60" t="s">
        <v>6</v>
      </c>
      <c r="R1101" s="25">
        <v>3</v>
      </c>
      <c r="S1101" s="83" t="s">
        <v>373</v>
      </c>
      <c r="T1101" s="66" t="str">
        <f t="shared" si="348"/>
        <v>0.00</v>
      </c>
      <c r="U1101" s="66">
        <f t="shared" si="349"/>
        <v>-2</v>
      </c>
      <c r="V1101" s="66">
        <f t="shared" si="350"/>
        <v>211.42000000000004</v>
      </c>
      <c r="W1101" s="66">
        <f t="shared" si="351"/>
        <v>2284</v>
      </c>
      <c r="X1101" s="20">
        <f t="shared" si="352"/>
        <v>9.2565674255691788E-2</v>
      </c>
      <c r="Y1101" s="67">
        <f t="shared" si="353"/>
        <v>2.1142000000000003</v>
      </c>
      <c r="Z1101" s="68">
        <f t="shared" si="354"/>
        <v>21142.000000000004</v>
      </c>
      <c r="AA1101" s="65" t="s">
        <v>52</v>
      </c>
      <c r="AU1101" s="23" t="str">
        <f t="shared" si="344"/>
        <v/>
      </c>
      <c r="AV1101" s="23">
        <f t="shared" si="345"/>
        <v>-2</v>
      </c>
      <c r="AW1101" s="23" t="str">
        <f t="shared" si="347"/>
        <v/>
      </c>
      <c r="AX1101" s="23" t="str">
        <f t="shared" si="355"/>
        <v/>
      </c>
      <c r="AY1101" s="23" t="str">
        <f t="shared" si="339"/>
        <v/>
      </c>
      <c r="AZ1101" s="23" t="s">
        <v>720</v>
      </c>
      <c r="BA1101" s="25">
        <v>0</v>
      </c>
      <c r="BB1101" s="25">
        <v>4.6500000000000004</v>
      </c>
      <c r="BC1101" s="25">
        <f t="shared" si="341"/>
        <v>7.3000000000000007</v>
      </c>
      <c r="BD1101" s="25">
        <f t="shared" si="356"/>
        <v>4.3945000000000007</v>
      </c>
      <c r="BE1101" t="s">
        <v>970</v>
      </c>
      <c r="BF1101" s="55">
        <f t="shared" si="346"/>
        <v>0</v>
      </c>
      <c r="BG1101" s="66"/>
      <c r="BH1101" s="66"/>
      <c r="BI1101" s="25"/>
      <c r="BJ1101" s="25"/>
      <c r="BK1101" s="20"/>
      <c r="BL1101" s="24"/>
      <c r="BM1101" s="25"/>
      <c r="BN1101" s="25"/>
      <c r="BO1101" s="25"/>
      <c r="BP1101" s="126"/>
    </row>
    <row r="1102" spans="1:68" hidden="1" x14ac:dyDescent="0.2">
      <c r="A1102" s="56">
        <v>45497</v>
      </c>
      <c r="B1102" s="60" t="s">
        <v>892</v>
      </c>
      <c r="C1102" s="24" t="s">
        <v>1519</v>
      </c>
      <c r="D1102" s="24" t="s">
        <v>397</v>
      </c>
      <c r="F1102" s="74" t="s">
        <v>51</v>
      </c>
      <c r="G1102" s="74" t="s">
        <v>121</v>
      </c>
      <c r="H1102" s="24" t="s">
        <v>56</v>
      </c>
      <c r="I1102" s="24">
        <v>4</v>
      </c>
      <c r="J1102" s="24">
        <v>8</v>
      </c>
      <c r="K1102" s="24" t="s">
        <v>1521</v>
      </c>
      <c r="L1102" s="122">
        <v>1</v>
      </c>
      <c r="M1102" s="74" t="s">
        <v>105</v>
      </c>
      <c r="N1102" s="60" t="s">
        <v>6</v>
      </c>
      <c r="R1102" s="25">
        <v>7</v>
      </c>
      <c r="S1102" s="83" t="s">
        <v>363</v>
      </c>
      <c r="T1102" s="66" t="str">
        <f t="shared" si="348"/>
        <v>0.00</v>
      </c>
      <c r="U1102" s="66">
        <f t="shared" si="349"/>
        <v>-1</v>
      </c>
      <c r="V1102" s="66">
        <f t="shared" si="350"/>
        <v>210.42000000000004</v>
      </c>
      <c r="W1102" s="66">
        <f t="shared" si="351"/>
        <v>2285</v>
      </c>
      <c r="X1102" s="20">
        <f t="shared" si="352"/>
        <v>9.208752735229761E-2</v>
      </c>
      <c r="Y1102" s="67">
        <f t="shared" si="353"/>
        <v>2.1042000000000005</v>
      </c>
      <c r="Z1102" s="68">
        <f t="shared" si="354"/>
        <v>21042.000000000004</v>
      </c>
      <c r="AA1102" s="65" t="s">
        <v>52</v>
      </c>
      <c r="AU1102" s="23" t="str">
        <f t="shared" si="344"/>
        <v/>
      </c>
      <c r="AV1102" s="23">
        <f t="shared" si="345"/>
        <v>-1</v>
      </c>
      <c r="AW1102" s="23" t="str">
        <f t="shared" si="347"/>
        <v/>
      </c>
      <c r="AX1102" s="23" t="str">
        <f t="shared" si="355"/>
        <v/>
      </c>
      <c r="AY1102" s="23" t="str">
        <f t="shared" si="339"/>
        <v/>
      </c>
      <c r="AZ1102" s="23" t="s">
        <v>720</v>
      </c>
      <c r="BA1102" s="25">
        <v>0</v>
      </c>
      <c r="BB1102" s="25">
        <v>5.96</v>
      </c>
      <c r="BC1102" s="25">
        <f t="shared" si="341"/>
        <v>4.96</v>
      </c>
      <c r="BD1102" s="25">
        <f t="shared" si="356"/>
        <v>5.6128</v>
      </c>
      <c r="BE1102" t="s">
        <v>970</v>
      </c>
      <c r="BF1102" s="55">
        <f t="shared" si="346"/>
        <v>0</v>
      </c>
      <c r="BG1102" s="66"/>
      <c r="BH1102" s="66"/>
      <c r="BI1102" s="25"/>
      <c r="BJ1102" s="25"/>
      <c r="BK1102" s="20"/>
      <c r="BL1102" s="24"/>
      <c r="BM1102" s="25"/>
      <c r="BN1102" s="25"/>
      <c r="BO1102" s="25"/>
      <c r="BP1102" s="126"/>
    </row>
    <row r="1103" spans="1:68" hidden="1" x14ac:dyDescent="0.2">
      <c r="A1103" s="56">
        <v>45498</v>
      </c>
      <c r="B1103" s="60" t="s">
        <v>892</v>
      </c>
      <c r="C1103" s="24" t="s">
        <v>1522</v>
      </c>
      <c r="D1103" s="24" t="s">
        <v>398</v>
      </c>
      <c r="F1103" s="74" t="s">
        <v>51</v>
      </c>
      <c r="G1103" s="74" t="s">
        <v>103</v>
      </c>
      <c r="H1103" s="24" t="s">
        <v>173</v>
      </c>
      <c r="I1103" s="24">
        <v>1</v>
      </c>
      <c r="J1103" s="24">
        <v>10</v>
      </c>
      <c r="K1103" s="24" t="s">
        <v>1523</v>
      </c>
      <c r="L1103" s="122">
        <v>1</v>
      </c>
      <c r="M1103" s="74" t="s">
        <v>931</v>
      </c>
      <c r="N1103" s="60" t="s">
        <v>6</v>
      </c>
      <c r="R1103" s="25">
        <v>6.1</v>
      </c>
      <c r="S1103" s="83" t="s">
        <v>363</v>
      </c>
      <c r="T1103" s="66" t="str">
        <f t="shared" si="348"/>
        <v>0.00</v>
      </c>
      <c r="U1103" s="66">
        <f t="shared" si="349"/>
        <v>-1</v>
      </c>
      <c r="V1103" s="66">
        <f t="shared" si="350"/>
        <v>209.42000000000004</v>
      </c>
      <c r="W1103" s="66">
        <f t="shared" si="351"/>
        <v>2286</v>
      </c>
      <c r="X1103" s="20">
        <f t="shared" si="352"/>
        <v>9.1609798775153128E-2</v>
      </c>
      <c r="Y1103" s="67">
        <f t="shared" si="353"/>
        <v>2.0942000000000003</v>
      </c>
      <c r="Z1103" s="68">
        <f t="shared" si="354"/>
        <v>20942.000000000004</v>
      </c>
      <c r="AA1103" s="65" t="s">
        <v>52</v>
      </c>
      <c r="AU1103" s="23">
        <f t="shared" si="344"/>
        <v>-1</v>
      </c>
      <c r="AV1103" s="23" t="str">
        <f t="shared" si="345"/>
        <v/>
      </c>
      <c r="AW1103" s="23" t="str">
        <f t="shared" si="347"/>
        <v/>
      </c>
      <c r="AX1103" s="23" t="str">
        <f t="shared" si="355"/>
        <v/>
      </c>
      <c r="AY1103" s="23" t="str">
        <f t="shared" si="339"/>
        <v/>
      </c>
      <c r="AZ1103" s="23"/>
      <c r="BA1103" s="25">
        <v>6.1</v>
      </c>
      <c r="BB1103" s="25">
        <v>5.95</v>
      </c>
      <c r="BC1103" s="25">
        <f t="shared" si="341"/>
        <v>4.95</v>
      </c>
      <c r="BD1103" s="25">
        <f t="shared" si="356"/>
        <v>5.6035000000000004</v>
      </c>
      <c r="BE1103" t="s">
        <v>969</v>
      </c>
      <c r="BF1103" s="55">
        <f t="shared" si="346"/>
        <v>0</v>
      </c>
      <c r="BG1103" s="66"/>
      <c r="BH1103" s="66"/>
      <c r="BI1103" s="25"/>
      <c r="BJ1103" s="25"/>
      <c r="BK1103" s="20"/>
      <c r="BL1103" s="24"/>
      <c r="BM1103" s="25"/>
      <c r="BN1103" s="25"/>
      <c r="BO1103" s="25"/>
      <c r="BP1103" s="126"/>
    </row>
    <row r="1104" spans="1:68" hidden="1" x14ac:dyDescent="0.2">
      <c r="A1104" s="56">
        <v>45498</v>
      </c>
      <c r="B1104" s="60" t="s">
        <v>892</v>
      </c>
      <c r="C1104" s="24" t="s">
        <v>1526</v>
      </c>
      <c r="D1104" s="24" t="s">
        <v>398</v>
      </c>
      <c r="F1104" s="74" t="s">
        <v>51</v>
      </c>
      <c r="G1104" s="74" t="s">
        <v>152</v>
      </c>
      <c r="H1104" s="24" t="s">
        <v>1524</v>
      </c>
      <c r="I1104" s="24">
        <v>3</v>
      </c>
      <c r="J1104" s="24">
        <v>2</v>
      </c>
      <c r="K1104" s="27" t="s">
        <v>1525</v>
      </c>
      <c r="L1104" s="122">
        <v>2</v>
      </c>
      <c r="M1104" s="74" t="s">
        <v>105</v>
      </c>
      <c r="N1104" s="60" t="s">
        <v>6</v>
      </c>
      <c r="R1104" s="25">
        <v>9.5</v>
      </c>
      <c r="S1104" s="83" t="s">
        <v>371</v>
      </c>
      <c r="T1104" s="66" t="str">
        <f t="shared" si="348"/>
        <v>0.00</v>
      </c>
      <c r="U1104" s="66">
        <f t="shared" si="349"/>
        <v>-2</v>
      </c>
      <c r="V1104" s="66">
        <f t="shared" si="350"/>
        <v>207.42000000000004</v>
      </c>
      <c r="W1104" s="66">
        <f t="shared" si="351"/>
        <v>2288</v>
      </c>
      <c r="X1104" s="20">
        <f t="shared" si="352"/>
        <v>9.0655594405594425E-2</v>
      </c>
      <c r="Y1104" s="67">
        <f t="shared" si="353"/>
        <v>2.0742000000000003</v>
      </c>
      <c r="Z1104" s="68">
        <f t="shared" si="354"/>
        <v>20742.000000000004</v>
      </c>
      <c r="AA1104" s="65" t="s">
        <v>52</v>
      </c>
      <c r="AU1104" s="23" t="str">
        <f t="shared" si="344"/>
        <v/>
      </c>
      <c r="AV1104" s="23" t="str">
        <f t="shared" si="345"/>
        <v/>
      </c>
      <c r="AW1104" s="23">
        <f t="shared" si="347"/>
        <v>-2</v>
      </c>
      <c r="AX1104" s="23" t="str">
        <f t="shared" si="355"/>
        <v/>
      </c>
      <c r="AY1104" s="23" t="str">
        <f t="shared" si="339"/>
        <v/>
      </c>
      <c r="AZ1104" s="23"/>
      <c r="BA1104" s="25">
        <v>0</v>
      </c>
      <c r="BB1104" s="25">
        <v>6.76</v>
      </c>
      <c r="BC1104" s="25">
        <f t="shared" si="341"/>
        <v>11.52</v>
      </c>
      <c r="BD1104" s="25">
        <f t="shared" si="356"/>
        <v>6.3567999999999998</v>
      </c>
      <c r="BE1104" t="s">
        <v>969</v>
      </c>
      <c r="BF1104" s="55">
        <f t="shared" si="346"/>
        <v>0</v>
      </c>
      <c r="BG1104" s="66"/>
      <c r="BH1104" s="66"/>
      <c r="BI1104" s="25"/>
      <c r="BJ1104" s="25"/>
      <c r="BK1104" s="20"/>
      <c r="BL1104" s="24"/>
      <c r="BM1104" s="25"/>
      <c r="BN1104" s="25"/>
      <c r="BO1104" s="25"/>
      <c r="BP1104" s="126"/>
    </row>
    <row r="1105" spans="1:68" hidden="1" x14ac:dyDescent="0.2">
      <c r="A1105" s="56">
        <v>45498</v>
      </c>
      <c r="B1105" s="60" t="s">
        <v>892</v>
      </c>
      <c r="C1105" s="24" t="s">
        <v>1526</v>
      </c>
      <c r="D1105" s="24" t="s">
        <v>398</v>
      </c>
      <c r="F1105" s="74" t="s">
        <v>51</v>
      </c>
      <c r="G1105" s="74" t="s">
        <v>152</v>
      </c>
      <c r="H1105" s="24" t="s">
        <v>1524</v>
      </c>
      <c r="I1105" s="24">
        <v>3</v>
      </c>
      <c r="J1105" s="24">
        <v>2</v>
      </c>
      <c r="K1105" s="26" t="s">
        <v>1525</v>
      </c>
      <c r="L1105" s="122">
        <v>3</v>
      </c>
      <c r="M1105" s="74" t="s">
        <v>105</v>
      </c>
      <c r="N1105" s="60" t="s">
        <v>7</v>
      </c>
      <c r="R1105" s="25">
        <v>2.5</v>
      </c>
      <c r="S1105" s="83" t="s">
        <v>371</v>
      </c>
      <c r="T1105" s="66">
        <f t="shared" si="348"/>
        <v>7.5</v>
      </c>
      <c r="U1105" s="66">
        <f t="shared" si="349"/>
        <v>4.5</v>
      </c>
      <c r="V1105" s="66">
        <f t="shared" si="350"/>
        <v>211.92000000000004</v>
      </c>
      <c r="W1105" s="66">
        <f t="shared" si="351"/>
        <v>2291</v>
      </c>
      <c r="X1105" s="20">
        <f t="shared" si="352"/>
        <v>9.2501091226538643E-2</v>
      </c>
      <c r="Y1105" s="67">
        <f t="shared" si="353"/>
        <v>2.1192000000000006</v>
      </c>
      <c r="Z1105" s="68">
        <f t="shared" si="354"/>
        <v>21192.000000000004</v>
      </c>
      <c r="AA1105" s="65" t="s">
        <v>53</v>
      </c>
      <c r="AU1105" s="23" t="str">
        <f t="shared" si="344"/>
        <v/>
      </c>
      <c r="AV1105" s="23" t="str">
        <f t="shared" si="345"/>
        <v/>
      </c>
      <c r="AW1105" s="23">
        <f t="shared" si="347"/>
        <v>4.5</v>
      </c>
      <c r="AX1105" s="23" t="str">
        <f t="shared" si="355"/>
        <v/>
      </c>
      <c r="AY1105" s="23" t="str">
        <f t="shared" si="339"/>
        <v/>
      </c>
      <c r="AZ1105" s="23"/>
      <c r="BA1105" s="25">
        <v>0</v>
      </c>
      <c r="BB1105" s="25">
        <v>2.36</v>
      </c>
      <c r="BC1105" s="25">
        <f t="shared" si="341"/>
        <v>4.08</v>
      </c>
      <c r="BD1105" s="25">
        <f t="shared" si="356"/>
        <v>2.2648000000000001</v>
      </c>
      <c r="BE1105" t="s">
        <v>969</v>
      </c>
      <c r="BF1105" s="55">
        <f t="shared" si="346"/>
        <v>0</v>
      </c>
      <c r="BG1105" s="66"/>
      <c r="BH1105" s="66"/>
      <c r="BI1105" s="25"/>
      <c r="BJ1105" s="25"/>
      <c r="BK1105" s="20"/>
      <c r="BL1105" s="24"/>
      <c r="BM1105" s="25"/>
      <c r="BN1105" s="25"/>
      <c r="BO1105" s="25"/>
      <c r="BP1105" s="126"/>
    </row>
    <row r="1106" spans="1:68" hidden="1" x14ac:dyDescent="0.2">
      <c r="A1106" s="56">
        <v>45499</v>
      </c>
      <c r="B1106" s="60" t="s">
        <v>892</v>
      </c>
      <c r="C1106" s="24" t="s">
        <v>1527</v>
      </c>
      <c r="D1106" s="24" t="s">
        <v>562</v>
      </c>
      <c r="F1106" s="74" t="s">
        <v>51</v>
      </c>
      <c r="G1106" s="74" t="s">
        <v>103</v>
      </c>
      <c r="H1106" s="24" t="s">
        <v>1528</v>
      </c>
      <c r="I1106" s="61" t="s">
        <v>1529</v>
      </c>
      <c r="J1106" s="61" t="s">
        <v>1530</v>
      </c>
      <c r="K1106" s="24" t="s">
        <v>1531</v>
      </c>
      <c r="L1106" s="122">
        <v>2</v>
      </c>
      <c r="M1106" s="74" t="s">
        <v>105</v>
      </c>
      <c r="N1106" s="60" t="s">
        <v>73</v>
      </c>
      <c r="R1106" s="25">
        <v>7.4</v>
      </c>
      <c r="S1106" s="83" t="s">
        <v>363</v>
      </c>
      <c r="T1106" s="66" t="str">
        <f t="shared" si="348"/>
        <v>0.00</v>
      </c>
      <c r="U1106" s="66">
        <f t="shared" si="349"/>
        <v>-2</v>
      </c>
      <c r="V1106" s="66">
        <f t="shared" si="350"/>
        <v>209.92000000000004</v>
      </c>
      <c r="W1106" s="66">
        <f t="shared" si="351"/>
        <v>2293</v>
      </c>
      <c r="X1106" s="20">
        <f t="shared" si="352"/>
        <v>9.1548190143916283E-2</v>
      </c>
      <c r="Y1106" s="67">
        <f t="shared" si="353"/>
        <v>2.0992000000000006</v>
      </c>
      <c r="Z1106" s="68">
        <f t="shared" si="354"/>
        <v>20992.000000000004</v>
      </c>
      <c r="AA1106" s="65" t="s">
        <v>52</v>
      </c>
      <c r="AB1106" s="66" t="str">
        <f>IF((AI1106="W"),ROUND((Z1106*T1106),2),"0.00")</f>
        <v>0.00</v>
      </c>
      <c r="AC1106" s="66">
        <f>-$L1106+AB1106</f>
        <v>-2</v>
      </c>
      <c r="AD1106" s="66">
        <f>AC1106+AD1105</f>
        <v>-2</v>
      </c>
      <c r="AE1106" s="66">
        <f>T1106+AE1101</f>
        <v>0</v>
      </c>
      <c r="AF1106" s="20" t="e">
        <f>SUM(AD1106/AE1106)</f>
        <v>#DIV/0!</v>
      </c>
      <c r="AG1106" s="67">
        <f>AD1106/100</f>
        <v>-0.02</v>
      </c>
      <c r="AH1106" s="68">
        <f>AD1106*100</f>
        <v>-200</v>
      </c>
      <c r="AI1106" s="65" t="s">
        <v>52</v>
      </c>
      <c r="AJ1106" s="66" t="str">
        <f>IF((AQ1106="W"),ROUND((AH1106*AB1106),2),"0.00")</f>
        <v>0.00</v>
      </c>
      <c r="AK1106" s="66">
        <f>-$L1106+AJ1106</f>
        <v>-2</v>
      </c>
      <c r="AL1106" s="66">
        <f>AK1106+AL1105</f>
        <v>-2</v>
      </c>
      <c r="AM1106" s="66">
        <f>AB1106+AM1101</f>
        <v>0</v>
      </c>
      <c r="AN1106" s="20" t="e">
        <f>SUM(AL1106/AM1106)</f>
        <v>#DIV/0!</v>
      </c>
      <c r="AO1106" s="67">
        <f>AL1106/100</f>
        <v>-0.02</v>
      </c>
      <c r="AP1106" s="68">
        <f>AL1106*100</f>
        <v>-200</v>
      </c>
      <c r="AQ1106" s="65" t="s">
        <v>52</v>
      </c>
      <c r="AR1106" s="66" t="str">
        <f>IF((AY1106="W"),ROUND((AP1106*AJ1106),2),"0.00")</f>
        <v>0.00</v>
      </c>
      <c r="AS1106" s="66">
        <f>-$L1106+AR1106</f>
        <v>-2</v>
      </c>
      <c r="AT1106" s="66">
        <f>AS1106+AT1105</f>
        <v>-2</v>
      </c>
      <c r="AU1106" s="23">
        <f t="shared" si="344"/>
        <v>-2</v>
      </c>
      <c r="AV1106" s="23" t="str">
        <f t="shared" si="345"/>
        <v/>
      </c>
      <c r="AW1106" s="23" t="str">
        <f t="shared" si="347"/>
        <v/>
      </c>
      <c r="AX1106" s="23" t="str">
        <f t="shared" si="355"/>
        <v/>
      </c>
      <c r="AY1106" s="23" t="str">
        <f t="shared" ref="AY1106:AY1169" si="357">IF($G1106=AY$2,$U1106,"")</f>
        <v/>
      </c>
      <c r="AZ1106" s="23"/>
      <c r="BA1106" s="25">
        <v>0</v>
      </c>
      <c r="BB1106" s="25">
        <v>0</v>
      </c>
      <c r="BC1106" s="25">
        <f t="shared" si="341"/>
        <v>-2</v>
      </c>
      <c r="BD1106" s="25">
        <f>0.94*(BB1106-1)+1</f>
        <v>6.0000000000000053E-2</v>
      </c>
      <c r="BE1106" t="s">
        <v>970</v>
      </c>
      <c r="BF1106" s="55">
        <f t="shared" si="346"/>
        <v>0</v>
      </c>
      <c r="BG1106" s="66"/>
      <c r="BH1106" s="66"/>
      <c r="BI1106" s="25"/>
      <c r="BJ1106" s="25"/>
      <c r="BK1106" s="20"/>
      <c r="BL1106" s="24"/>
      <c r="BM1106" s="25"/>
      <c r="BN1106" s="25"/>
      <c r="BO1106" s="25"/>
      <c r="BP1106" s="126"/>
    </row>
    <row r="1107" spans="1:68" hidden="1" x14ac:dyDescent="0.2">
      <c r="A1107" s="56">
        <v>45499</v>
      </c>
      <c r="B1107" s="60" t="s">
        <v>892</v>
      </c>
      <c r="C1107" s="24" t="s">
        <v>1536</v>
      </c>
      <c r="D1107" s="24" t="s">
        <v>562</v>
      </c>
      <c r="F1107" s="74" t="s">
        <v>51</v>
      </c>
      <c r="G1107" s="74" t="s">
        <v>121</v>
      </c>
      <c r="H1107" s="24" t="s">
        <v>1064</v>
      </c>
      <c r="I1107" s="24">
        <v>2</v>
      </c>
      <c r="J1107" s="24">
        <v>1</v>
      </c>
      <c r="K1107" s="24" t="s">
        <v>1532</v>
      </c>
      <c r="L1107" s="122">
        <v>2</v>
      </c>
      <c r="M1107" s="74" t="s">
        <v>105</v>
      </c>
      <c r="N1107" s="60" t="s">
        <v>6</v>
      </c>
      <c r="R1107" s="25">
        <v>4.8</v>
      </c>
      <c r="S1107" s="83" t="s">
        <v>363</v>
      </c>
      <c r="T1107" s="66" t="str">
        <f t="shared" si="348"/>
        <v>0.00</v>
      </c>
      <c r="U1107" s="66">
        <f t="shared" si="349"/>
        <v>-2</v>
      </c>
      <c r="V1107" s="66">
        <f t="shared" si="350"/>
        <v>207.92000000000004</v>
      </c>
      <c r="W1107" s="66">
        <f t="shared" si="351"/>
        <v>2295</v>
      </c>
      <c r="X1107" s="20">
        <f t="shared" si="352"/>
        <v>9.0596949891067563E-2</v>
      </c>
      <c r="Y1107" s="67">
        <f t="shared" si="353"/>
        <v>2.0792000000000006</v>
      </c>
      <c r="Z1107" s="68">
        <f t="shared" si="354"/>
        <v>20792.000000000004</v>
      </c>
      <c r="AA1107" s="65" t="s">
        <v>52</v>
      </c>
      <c r="AU1107" s="23" t="str">
        <f t="shared" si="344"/>
        <v/>
      </c>
      <c r="AV1107" s="23">
        <f t="shared" si="345"/>
        <v>-2</v>
      </c>
      <c r="AW1107" s="23" t="str">
        <f t="shared" si="347"/>
        <v/>
      </c>
      <c r="AX1107" s="23" t="str">
        <f t="shared" si="355"/>
        <v/>
      </c>
      <c r="AY1107" s="23" t="str">
        <f t="shared" si="357"/>
        <v/>
      </c>
      <c r="AZ1107" s="23" t="s">
        <v>720</v>
      </c>
      <c r="BA1107" s="25">
        <v>0</v>
      </c>
      <c r="BB1107" s="25">
        <v>4.63</v>
      </c>
      <c r="BC1107" s="25">
        <f t="shared" si="341"/>
        <v>7.26</v>
      </c>
      <c r="BD1107" s="25">
        <f t="shared" ref="BD1107:BD1121" si="358">0.93*(BB1107-1)+1</f>
        <v>4.3758999999999997</v>
      </c>
      <c r="BE1107" t="s">
        <v>969</v>
      </c>
      <c r="BF1107" s="55">
        <f t="shared" si="346"/>
        <v>0</v>
      </c>
      <c r="BG1107" s="66"/>
      <c r="BH1107" s="66"/>
      <c r="BI1107" s="25"/>
      <c r="BJ1107" s="25"/>
      <c r="BK1107" s="20"/>
      <c r="BL1107" s="24"/>
      <c r="BM1107" s="25"/>
      <c r="BN1107" s="25"/>
      <c r="BO1107" s="25"/>
      <c r="BP1107" s="126"/>
    </row>
    <row r="1108" spans="1:68" hidden="1" x14ac:dyDescent="0.2">
      <c r="A1108" s="56">
        <v>45500</v>
      </c>
      <c r="B1108" s="60" t="s">
        <v>892</v>
      </c>
      <c r="C1108" s="24" t="s">
        <v>1536</v>
      </c>
      <c r="D1108" s="24" t="s">
        <v>573</v>
      </c>
      <c r="F1108" s="74" t="s">
        <v>51</v>
      </c>
      <c r="G1108" s="74" t="s">
        <v>103</v>
      </c>
      <c r="H1108" s="24" t="s">
        <v>78</v>
      </c>
      <c r="I1108" s="24">
        <v>3</v>
      </c>
      <c r="J1108" s="24">
        <v>5</v>
      </c>
      <c r="K1108" s="26" t="s">
        <v>1534</v>
      </c>
      <c r="L1108" s="122">
        <v>2</v>
      </c>
      <c r="M1108" s="74" t="s">
        <v>105</v>
      </c>
      <c r="N1108" s="60" t="s">
        <v>6</v>
      </c>
      <c r="R1108" s="25">
        <v>4.4000000000000004</v>
      </c>
      <c r="S1108" s="83" t="s">
        <v>372</v>
      </c>
      <c r="T1108" s="66">
        <f t="shared" si="348"/>
        <v>8.8000000000000007</v>
      </c>
      <c r="U1108" s="66">
        <f t="shared" si="349"/>
        <v>6.8000000000000007</v>
      </c>
      <c r="V1108" s="66">
        <f t="shared" si="350"/>
        <v>214.72000000000006</v>
      </c>
      <c r="W1108" s="66">
        <f t="shared" si="351"/>
        <v>2297</v>
      </c>
      <c r="X1108" s="20">
        <f t="shared" si="352"/>
        <v>9.3478450152372689E-2</v>
      </c>
      <c r="Y1108" s="67">
        <f t="shared" si="353"/>
        <v>2.1472000000000007</v>
      </c>
      <c r="Z1108" s="68">
        <f t="shared" si="354"/>
        <v>21472.000000000007</v>
      </c>
      <c r="AA1108" s="65" t="s">
        <v>53</v>
      </c>
      <c r="AU1108" s="23">
        <f t="shared" si="344"/>
        <v>6.8000000000000007</v>
      </c>
      <c r="AV1108" s="23" t="str">
        <f t="shared" si="345"/>
        <v/>
      </c>
      <c r="AW1108" s="23" t="str">
        <f t="shared" si="347"/>
        <v/>
      </c>
      <c r="AX1108" s="23" t="str">
        <f t="shared" si="355"/>
        <v/>
      </c>
      <c r="AY1108" s="23" t="str">
        <f t="shared" si="357"/>
        <v/>
      </c>
      <c r="AZ1108" s="23"/>
      <c r="BA1108" s="25">
        <v>3.3</v>
      </c>
      <c r="BB1108" s="25">
        <v>3.65</v>
      </c>
      <c r="BC1108" s="25">
        <f t="shared" si="341"/>
        <v>5.3</v>
      </c>
      <c r="BD1108" s="25">
        <f t="shared" si="358"/>
        <v>3.4645000000000001</v>
      </c>
      <c r="BE1108" t="s">
        <v>969</v>
      </c>
      <c r="BF1108" s="55">
        <f t="shared" si="346"/>
        <v>0</v>
      </c>
      <c r="BG1108" s="66"/>
      <c r="BH1108" s="66"/>
      <c r="BI1108" s="25"/>
      <c r="BJ1108" s="25"/>
      <c r="BK1108" s="20"/>
      <c r="BL1108" s="24"/>
      <c r="BM1108" s="25"/>
      <c r="BN1108" s="25"/>
      <c r="BO1108" s="25"/>
      <c r="BP1108" s="126"/>
    </row>
    <row r="1109" spans="1:68" hidden="1" x14ac:dyDescent="0.2">
      <c r="A1109" s="56">
        <v>45500</v>
      </c>
      <c r="B1109" s="60" t="s">
        <v>892</v>
      </c>
      <c r="C1109" s="24" t="s">
        <v>1536</v>
      </c>
      <c r="D1109" s="24" t="s">
        <v>573</v>
      </c>
      <c r="F1109" s="74" t="s">
        <v>51</v>
      </c>
      <c r="G1109" s="74" t="s">
        <v>103</v>
      </c>
      <c r="H1109" s="24" t="s">
        <v>78</v>
      </c>
      <c r="I1109" s="24">
        <v>2</v>
      </c>
      <c r="J1109" s="24">
        <v>2</v>
      </c>
      <c r="K1109" s="27" t="s">
        <v>1533</v>
      </c>
      <c r="L1109" s="122">
        <v>2</v>
      </c>
      <c r="M1109" s="74" t="s">
        <v>105</v>
      </c>
      <c r="N1109" s="60" t="s">
        <v>6</v>
      </c>
      <c r="R1109" s="25">
        <v>2.9</v>
      </c>
      <c r="S1109" s="83" t="s">
        <v>371</v>
      </c>
      <c r="T1109" s="66" t="str">
        <f t="shared" si="348"/>
        <v>0.00</v>
      </c>
      <c r="U1109" s="66">
        <f t="shared" si="349"/>
        <v>-2</v>
      </c>
      <c r="V1109" s="66">
        <f t="shared" si="350"/>
        <v>212.72000000000006</v>
      </c>
      <c r="W1109" s="66">
        <f t="shared" si="351"/>
        <v>2299</v>
      </c>
      <c r="X1109" s="20">
        <f t="shared" si="352"/>
        <v>9.2527185732927383E-2</v>
      </c>
      <c r="Y1109" s="67">
        <f t="shared" si="353"/>
        <v>2.1272000000000006</v>
      </c>
      <c r="Z1109" s="68">
        <f t="shared" si="354"/>
        <v>21272.000000000007</v>
      </c>
      <c r="AA1109" s="65" t="s">
        <v>52</v>
      </c>
      <c r="AU1109" s="23">
        <f t="shared" si="344"/>
        <v>-2</v>
      </c>
      <c r="AV1109" s="23" t="str">
        <f t="shared" si="345"/>
        <v/>
      </c>
      <c r="AW1109" s="23" t="str">
        <f t="shared" si="347"/>
        <v/>
      </c>
      <c r="AX1109" s="23" t="str">
        <f t="shared" si="355"/>
        <v/>
      </c>
      <c r="AY1109" s="23" t="str">
        <f t="shared" si="357"/>
        <v/>
      </c>
      <c r="AZ1109" s="23"/>
      <c r="BA1109" s="25">
        <v>2.9</v>
      </c>
      <c r="BB1109" s="25">
        <v>2.82</v>
      </c>
      <c r="BC1109" s="25">
        <f t="shared" si="341"/>
        <v>3.6399999999999997</v>
      </c>
      <c r="BD1109" s="25">
        <f t="shared" si="358"/>
        <v>2.6925999999999997</v>
      </c>
      <c r="BE1109" t="s">
        <v>969</v>
      </c>
      <c r="BF1109" s="55">
        <f t="shared" si="346"/>
        <v>0</v>
      </c>
      <c r="BG1109" s="66"/>
      <c r="BH1109" s="66"/>
      <c r="BI1109" s="25"/>
      <c r="BJ1109" s="25"/>
      <c r="BK1109" s="20"/>
      <c r="BL1109" s="24"/>
      <c r="BM1109" s="25"/>
      <c r="BN1109" s="25"/>
      <c r="BO1109" s="25"/>
      <c r="BP1109" s="126"/>
    </row>
    <row r="1110" spans="1:68" hidden="1" x14ac:dyDescent="0.2">
      <c r="A1110" s="56">
        <v>45500</v>
      </c>
      <c r="B1110" s="60" t="s">
        <v>892</v>
      </c>
      <c r="C1110" s="24" t="s">
        <v>1536</v>
      </c>
      <c r="D1110" s="24" t="s">
        <v>573</v>
      </c>
      <c r="F1110" s="74" t="s">
        <v>51</v>
      </c>
      <c r="G1110" s="74" t="s">
        <v>103</v>
      </c>
      <c r="H1110" s="24" t="s">
        <v>185</v>
      </c>
      <c r="I1110" s="24">
        <v>2</v>
      </c>
      <c r="J1110" s="24">
        <v>6</v>
      </c>
      <c r="K1110" s="24" t="s">
        <v>1535</v>
      </c>
      <c r="L1110" s="122">
        <v>1</v>
      </c>
      <c r="M1110" s="74" t="s">
        <v>105</v>
      </c>
      <c r="N1110" s="60" t="s">
        <v>6</v>
      </c>
      <c r="R1110" s="25">
        <v>12</v>
      </c>
      <c r="S1110" s="83" t="s">
        <v>363</v>
      </c>
      <c r="T1110" s="66" t="str">
        <f t="shared" si="348"/>
        <v>0.00</v>
      </c>
      <c r="U1110" s="66">
        <f t="shared" si="349"/>
        <v>-1</v>
      </c>
      <c r="V1110" s="66">
        <f t="shared" si="350"/>
        <v>211.72000000000006</v>
      </c>
      <c r="W1110" s="66">
        <f t="shared" si="351"/>
        <v>2300</v>
      </c>
      <c r="X1110" s="20">
        <f t="shared" si="352"/>
        <v>9.2052173913043503E-2</v>
      </c>
      <c r="Y1110" s="67">
        <f t="shared" si="353"/>
        <v>2.1172000000000004</v>
      </c>
      <c r="Z1110" s="68">
        <f t="shared" si="354"/>
        <v>21172.000000000007</v>
      </c>
      <c r="AA1110" s="65" t="s">
        <v>52</v>
      </c>
      <c r="AU1110" s="23">
        <f t="shared" si="344"/>
        <v>-1</v>
      </c>
      <c r="AV1110" s="23" t="str">
        <f t="shared" si="345"/>
        <v/>
      </c>
      <c r="AW1110" s="23" t="str">
        <f t="shared" si="347"/>
        <v/>
      </c>
      <c r="AX1110" s="23" t="str">
        <f t="shared" si="355"/>
        <v/>
      </c>
      <c r="AY1110" s="23" t="str">
        <f t="shared" si="357"/>
        <v/>
      </c>
      <c r="AZ1110" s="23"/>
      <c r="BA1110" s="25">
        <v>14.1</v>
      </c>
      <c r="BB1110" s="25">
        <v>16.170000000000002</v>
      </c>
      <c r="BC1110" s="25">
        <f t="shared" si="341"/>
        <v>15.170000000000002</v>
      </c>
      <c r="BD1110" s="25">
        <f t="shared" si="358"/>
        <v>15.108100000000002</v>
      </c>
      <c r="BE1110" t="s">
        <v>969</v>
      </c>
      <c r="BF1110" s="55">
        <f t="shared" si="346"/>
        <v>0</v>
      </c>
      <c r="BG1110" s="66"/>
      <c r="BH1110" s="66"/>
      <c r="BI1110" s="25"/>
      <c r="BJ1110" s="25"/>
      <c r="BK1110" s="20"/>
      <c r="BL1110" s="24"/>
      <c r="BM1110" s="25"/>
      <c r="BN1110" s="25"/>
      <c r="BO1110" s="25"/>
      <c r="BP1110" s="126"/>
    </row>
    <row r="1111" spans="1:68" hidden="1" x14ac:dyDescent="0.2">
      <c r="A1111" s="56">
        <v>45500</v>
      </c>
      <c r="B1111" s="60" t="s">
        <v>892</v>
      </c>
      <c r="C1111" s="24" t="s">
        <v>1536</v>
      </c>
      <c r="D1111" s="24" t="s">
        <v>573</v>
      </c>
      <c r="F1111" s="74" t="s">
        <v>51</v>
      </c>
      <c r="G1111" s="74" t="s">
        <v>103</v>
      </c>
      <c r="H1111" s="24" t="s">
        <v>185</v>
      </c>
      <c r="I1111" s="24">
        <v>2</v>
      </c>
      <c r="J1111" s="24">
        <v>6</v>
      </c>
      <c r="K1111" s="24" t="s">
        <v>1535</v>
      </c>
      <c r="L1111" s="122">
        <v>1</v>
      </c>
      <c r="M1111" s="74" t="s">
        <v>105</v>
      </c>
      <c r="N1111" s="60" t="s">
        <v>7</v>
      </c>
      <c r="R1111" s="25">
        <v>3</v>
      </c>
      <c r="S1111" s="83" t="s">
        <v>363</v>
      </c>
      <c r="T1111" s="66" t="str">
        <f t="shared" si="348"/>
        <v>0.00</v>
      </c>
      <c r="U1111" s="66">
        <f t="shared" si="349"/>
        <v>-1</v>
      </c>
      <c r="V1111" s="66">
        <f t="shared" si="350"/>
        <v>210.72000000000006</v>
      </c>
      <c r="W1111" s="66">
        <f t="shared" si="351"/>
        <v>2301</v>
      </c>
      <c r="X1111" s="20">
        <f t="shared" si="352"/>
        <v>9.1577574967405498E-2</v>
      </c>
      <c r="Y1111" s="67">
        <f t="shared" si="353"/>
        <v>2.1072000000000006</v>
      </c>
      <c r="Z1111" s="68">
        <f t="shared" si="354"/>
        <v>21072.000000000007</v>
      </c>
      <c r="AA1111" s="65" t="s">
        <v>52</v>
      </c>
      <c r="AU1111" s="23">
        <f t="shared" si="344"/>
        <v>-1</v>
      </c>
      <c r="AV1111" s="23" t="str">
        <f t="shared" si="345"/>
        <v/>
      </c>
      <c r="AW1111" s="23" t="str">
        <f t="shared" si="347"/>
        <v/>
      </c>
      <c r="AX1111" s="23" t="str">
        <f t="shared" si="355"/>
        <v/>
      </c>
      <c r="AY1111" s="23" t="str">
        <f t="shared" si="357"/>
        <v/>
      </c>
      <c r="AZ1111" s="23"/>
      <c r="BA1111" s="25">
        <v>2.9</v>
      </c>
      <c r="BB1111" s="25">
        <v>3.4</v>
      </c>
      <c r="BC1111" s="25">
        <f t="shared" si="341"/>
        <v>2.4</v>
      </c>
      <c r="BD1111" s="25">
        <f t="shared" si="358"/>
        <v>3.2320000000000002</v>
      </c>
      <c r="BE1111" t="s">
        <v>969</v>
      </c>
      <c r="BF1111" s="55">
        <f t="shared" si="346"/>
        <v>0</v>
      </c>
      <c r="BG1111" s="66"/>
      <c r="BH1111" s="66"/>
      <c r="BI1111" s="25"/>
      <c r="BJ1111" s="25"/>
      <c r="BK1111" s="20"/>
      <c r="BL1111" s="24"/>
      <c r="BM1111" s="25"/>
      <c r="BN1111" s="25"/>
      <c r="BO1111" s="25"/>
      <c r="BP1111" s="126"/>
    </row>
    <row r="1112" spans="1:68" hidden="1" x14ac:dyDescent="0.2">
      <c r="A1112" s="56">
        <v>45501</v>
      </c>
      <c r="B1112" s="60" t="s">
        <v>892</v>
      </c>
      <c r="C1112" s="24" t="s">
        <v>1537</v>
      </c>
      <c r="D1112" s="24" t="s">
        <v>577</v>
      </c>
      <c r="F1112" s="74" t="s">
        <v>51</v>
      </c>
      <c r="G1112" s="74" t="s">
        <v>103</v>
      </c>
      <c r="H1112" s="24" t="s">
        <v>360</v>
      </c>
      <c r="I1112" s="24">
        <v>2</v>
      </c>
      <c r="J1112" s="24">
        <v>6</v>
      </c>
      <c r="K1112" s="24" t="s">
        <v>1538</v>
      </c>
      <c r="L1112" s="122">
        <v>3</v>
      </c>
      <c r="M1112" s="74" t="s">
        <v>105</v>
      </c>
      <c r="N1112" s="60" t="s">
        <v>6</v>
      </c>
      <c r="R1112" s="25">
        <v>4</v>
      </c>
      <c r="S1112" s="83" t="s">
        <v>363</v>
      </c>
      <c r="T1112" s="66" t="str">
        <f t="shared" si="348"/>
        <v>0.00</v>
      </c>
      <c r="U1112" s="66">
        <f t="shared" si="349"/>
        <v>-3</v>
      </c>
      <c r="V1112" s="66">
        <f t="shared" si="350"/>
        <v>207.72000000000006</v>
      </c>
      <c r="W1112" s="66">
        <f t="shared" si="351"/>
        <v>2304</v>
      </c>
      <c r="X1112" s="20">
        <f t="shared" si="352"/>
        <v>9.0156250000000021E-2</v>
      </c>
      <c r="Y1112" s="67">
        <f t="shared" si="353"/>
        <v>2.0772000000000004</v>
      </c>
      <c r="Z1112" s="68">
        <f t="shared" si="354"/>
        <v>20772.000000000007</v>
      </c>
      <c r="AA1112" s="65" t="s">
        <v>52</v>
      </c>
      <c r="AU1112" s="23">
        <f t="shared" si="344"/>
        <v>-3</v>
      </c>
      <c r="AV1112" s="23" t="str">
        <f t="shared" si="345"/>
        <v/>
      </c>
      <c r="AW1112" s="23" t="str">
        <f t="shared" si="347"/>
        <v/>
      </c>
      <c r="AX1112" s="23" t="str">
        <f t="shared" si="355"/>
        <v/>
      </c>
      <c r="AY1112" s="23" t="str">
        <f t="shared" si="357"/>
        <v/>
      </c>
      <c r="AZ1112" s="23"/>
      <c r="BA1112" s="25">
        <v>0</v>
      </c>
      <c r="BB1112" s="25">
        <v>2.56</v>
      </c>
      <c r="BC1112" s="25">
        <f t="shared" si="341"/>
        <v>4.68</v>
      </c>
      <c r="BD1112" s="25">
        <f t="shared" si="358"/>
        <v>2.4508000000000001</v>
      </c>
      <c r="BE1112" t="s">
        <v>969</v>
      </c>
      <c r="BF1112" s="55">
        <f t="shared" si="346"/>
        <v>0</v>
      </c>
      <c r="BG1112" s="66"/>
      <c r="BH1112" s="66"/>
      <c r="BI1112" s="25"/>
      <c r="BJ1112" s="25"/>
      <c r="BK1112" s="20"/>
      <c r="BL1112" s="24"/>
      <c r="BM1112" s="25"/>
      <c r="BN1112" s="25"/>
      <c r="BO1112" s="25"/>
      <c r="BP1112" s="126"/>
    </row>
    <row r="1113" spans="1:68" hidden="1" x14ac:dyDescent="0.2">
      <c r="A1113" s="56">
        <v>45502</v>
      </c>
      <c r="B1113" s="60" t="s">
        <v>892</v>
      </c>
      <c r="C1113" s="24" t="s">
        <v>1539</v>
      </c>
      <c r="D1113" s="24" t="s">
        <v>621</v>
      </c>
      <c r="F1113" s="74" t="s">
        <v>51</v>
      </c>
      <c r="G1113" s="74" t="s">
        <v>121</v>
      </c>
      <c r="H1113" s="24" t="s">
        <v>1540</v>
      </c>
      <c r="I1113" s="24">
        <v>1</v>
      </c>
      <c r="J1113" s="24">
        <v>4</v>
      </c>
      <c r="K1113" s="26" t="s">
        <v>1541</v>
      </c>
      <c r="L1113" s="122">
        <v>1</v>
      </c>
      <c r="M1113" s="74" t="s">
        <v>105</v>
      </c>
      <c r="N1113" s="60" t="s">
        <v>7</v>
      </c>
      <c r="R1113" s="25">
        <v>4</v>
      </c>
      <c r="S1113" s="83" t="s">
        <v>372</v>
      </c>
      <c r="T1113" s="66">
        <f t="shared" si="348"/>
        <v>4</v>
      </c>
      <c r="U1113" s="66">
        <f t="shared" si="349"/>
        <v>3</v>
      </c>
      <c r="V1113" s="66">
        <f t="shared" si="350"/>
        <v>210.72000000000006</v>
      </c>
      <c r="W1113" s="66">
        <f t="shared" si="351"/>
        <v>2305</v>
      </c>
      <c r="X1113" s="20">
        <f t="shared" si="352"/>
        <v>9.1418655097613905E-2</v>
      </c>
      <c r="Y1113" s="67">
        <f t="shared" si="353"/>
        <v>2.1072000000000006</v>
      </c>
      <c r="Z1113" s="68">
        <f t="shared" si="354"/>
        <v>21072.000000000007</v>
      </c>
      <c r="AA1113" s="65" t="s">
        <v>53</v>
      </c>
      <c r="AU1113" s="23" t="str">
        <f t="shared" si="344"/>
        <v/>
      </c>
      <c r="AV1113" s="23">
        <f t="shared" si="345"/>
        <v>3</v>
      </c>
      <c r="AW1113" s="23" t="str">
        <f t="shared" si="347"/>
        <v/>
      </c>
      <c r="AX1113" s="23" t="str">
        <f t="shared" si="355"/>
        <v/>
      </c>
      <c r="AY1113" s="23" t="str">
        <f t="shared" si="357"/>
        <v/>
      </c>
      <c r="AZ1113" s="23" t="s">
        <v>720</v>
      </c>
      <c r="BA1113" s="25">
        <v>0</v>
      </c>
      <c r="BB1113" s="25">
        <v>3.36</v>
      </c>
      <c r="BC1113" s="25">
        <f t="shared" si="341"/>
        <v>2.36</v>
      </c>
      <c r="BD1113" s="25">
        <f t="shared" si="358"/>
        <v>3.1947999999999999</v>
      </c>
      <c r="BE1113" t="s">
        <v>969</v>
      </c>
      <c r="BF1113" s="55">
        <f t="shared" si="346"/>
        <v>0</v>
      </c>
      <c r="BG1113" s="66"/>
      <c r="BH1113" s="66"/>
      <c r="BI1113" s="25"/>
      <c r="BJ1113" s="25"/>
      <c r="BK1113" s="20"/>
      <c r="BL1113" s="24"/>
      <c r="BM1113" s="25"/>
      <c r="BN1113" s="25"/>
      <c r="BO1113" s="25"/>
      <c r="BP1113" s="126"/>
    </row>
    <row r="1114" spans="1:68" hidden="1" x14ac:dyDescent="0.2">
      <c r="A1114" s="56">
        <v>45502</v>
      </c>
      <c r="B1114" s="60" t="s">
        <v>892</v>
      </c>
      <c r="C1114" s="24" t="s">
        <v>1542</v>
      </c>
      <c r="D1114" s="24" t="s">
        <v>584</v>
      </c>
      <c r="F1114" s="74" t="s">
        <v>51</v>
      </c>
      <c r="G1114" s="74" t="s">
        <v>103</v>
      </c>
      <c r="H1114" s="24" t="s">
        <v>351</v>
      </c>
      <c r="I1114" s="24">
        <v>5</v>
      </c>
      <c r="J1114" s="24">
        <v>9</v>
      </c>
      <c r="K1114" s="24" t="s">
        <v>1543</v>
      </c>
      <c r="L1114" s="122">
        <v>1</v>
      </c>
      <c r="M1114" s="74" t="s">
        <v>105</v>
      </c>
      <c r="N1114" s="60" t="s">
        <v>6</v>
      </c>
      <c r="R1114" s="25">
        <v>5.5</v>
      </c>
      <c r="S1114" s="83" t="s">
        <v>363</v>
      </c>
      <c r="T1114" s="66" t="str">
        <f t="shared" si="348"/>
        <v>0.00</v>
      </c>
      <c r="U1114" s="66">
        <f t="shared" si="349"/>
        <v>-1</v>
      </c>
      <c r="V1114" s="66">
        <f t="shared" si="350"/>
        <v>209.72000000000006</v>
      </c>
      <c r="W1114" s="66">
        <f t="shared" si="351"/>
        <v>2306</v>
      </c>
      <c r="X1114" s="20">
        <f t="shared" si="352"/>
        <v>9.094535993061581E-2</v>
      </c>
      <c r="Y1114" s="67">
        <f t="shared" si="353"/>
        <v>2.0972000000000004</v>
      </c>
      <c r="Z1114" s="68">
        <f t="shared" si="354"/>
        <v>20972.000000000007</v>
      </c>
      <c r="AA1114" s="65" t="s">
        <v>52</v>
      </c>
      <c r="AU1114" s="23">
        <f t="shared" si="344"/>
        <v>-1</v>
      </c>
      <c r="AV1114" s="23" t="str">
        <f t="shared" si="345"/>
        <v/>
      </c>
      <c r="AW1114" s="23" t="str">
        <f t="shared" si="347"/>
        <v/>
      </c>
      <c r="AX1114" s="23" t="str">
        <f t="shared" si="355"/>
        <v/>
      </c>
      <c r="AY1114" s="23" t="str">
        <f t="shared" si="357"/>
        <v/>
      </c>
      <c r="AZ1114" s="23"/>
      <c r="BA1114" s="25">
        <v>11.2</v>
      </c>
      <c r="BB1114" s="25">
        <v>8.4</v>
      </c>
      <c r="BC1114" s="25">
        <f t="shared" si="341"/>
        <v>7.4</v>
      </c>
      <c r="BD1114" s="25">
        <f t="shared" si="358"/>
        <v>7.8820000000000006</v>
      </c>
      <c r="BE1114" t="s">
        <v>969</v>
      </c>
      <c r="BF1114" s="55">
        <f t="shared" si="346"/>
        <v>0</v>
      </c>
      <c r="BG1114" s="66"/>
      <c r="BH1114" s="66"/>
      <c r="BI1114" s="25"/>
      <c r="BJ1114" s="25"/>
      <c r="BK1114" s="20"/>
      <c r="BL1114" s="24"/>
      <c r="BM1114" s="25"/>
      <c r="BN1114" s="25"/>
      <c r="BO1114" s="25"/>
      <c r="BP1114" s="126"/>
    </row>
    <row r="1115" spans="1:68" hidden="1" x14ac:dyDescent="0.2">
      <c r="A1115" s="56">
        <v>45502</v>
      </c>
      <c r="B1115" s="60" t="s">
        <v>892</v>
      </c>
      <c r="C1115" s="24" t="s">
        <v>1539</v>
      </c>
      <c r="D1115" s="24" t="s">
        <v>621</v>
      </c>
      <c r="F1115" s="74" t="s">
        <v>51</v>
      </c>
      <c r="G1115" s="74" t="s">
        <v>121</v>
      </c>
      <c r="H1115" s="24" t="s">
        <v>1540</v>
      </c>
      <c r="I1115" s="24">
        <v>1</v>
      </c>
      <c r="J1115" s="24">
        <v>4</v>
      </c>
      <c r="K1115" s="26" t="s">
        <v>1541</v>
      </c>
      <c r="L1115" s="122">
        <v>1</v>
      </c>
      <c r="M1115" s="74" t="s">
        <v>105</v>
      </c>
      <c r="N1115" s="60" t="s">
        <v>6</v>
      </c>
      <c r="R1115" s="25">
        <v>26</v>
      </c>
      <c r="S1115" s="83" t="s">
        <v>372</v>
      </c>
      <c r="T1115" s="66">
        <f t="shared" si="348"/>
        <v>26</v>
      </c>
      <c r="U1115" s="66">
        <f t="shared" si="349"/>
        <v>25</v>
      </c>
      <c r="V1115" s="66">
        <f t="shared" si="350"/>
        <v>234.72000000000006</v>
      </c>
      <c r="W1115" s="66">
        <f t="shared" si="351"/>
        <v>2307</v>
      </c>
      <c r="X1115" s="20">
        <f t="shared" si="352"/>
        <v>0.10174252275682708</v>
      </c>
      <c r="Y1115" s="67">
        <f t="shared" si="353"/>
        <v>2.3472000000000004</v>
      </c>
      <c r="Z1115" s="68">
        <f t="shared" si="354"/>
        <v>23472.000000000007</v>
      </c>
      <c r="AA1115" s="65" t="s">
        <v>53</v>
      </c>
      <c r="AU1115" s="23" t="str">
        <f t="shared" si="344"/>
        <v/>
      </c>
      <c r="AV1115" s="23">
        <f t="shared" si="345"/>
        <v>25</v>
      </c>
      <c r="AW1115" s="23" t="str">
        <f t="shared" si="347"/>
        <v/>
      </c>
      <c r="AX1115" s="23" t="str">
        <f t="shared" si="355"/>
        <v/>
      </c>
      <c r="AY1115" s="23" t="str">
        <f t="shared" si="357"/>
        <v/>
      </c>
      <c r="AZ1115" s="23" t="s">
        <v>720</v>
      </c>
      <c r="BA1115" s="25">
        <v>0</v>
      </c>
      <c r="BB1115" s="25">
        <v>14</v>
      </c>
      <c r="BC1115" s="25">
        <f t="shared" si="341"/>
        <v>13</v>
      </c>
      <c r="BD1115" s="25">
        <f t="shared" si="358"/>
        <v>13.09</v>
      </c>
      <c r="BE1115" t="s">
        <v>969</v>
      </c>
      <c r="BF1115" s="55">
        <f t="shared" si="346"/>
        <v>0</v>
      </c>
      <c r="BG1115" s="66"/>
      <c r="BH1115" s="66"/>
      <c r="BI1115" s="25"/>
      <c r="BJ1115" s="25"/>
      <c r="BK1115" s="20"/>
      <c r="BL1115" s="24"/>
      <c r="BM1115" s="25"/>
      <c r="BN1115" s="25"/>
      <c r="BO1115" s="25"/>
      <c r="BP1115" s="126"/>
    </row>
    <row r="1116" spans="1:68" hidden="1" x14ac:dyDescent="0.2">
      <c r="A1116" s="56">
        <v>45504</v>
      </c>
      <c r="B1116" s="60" t="s">
        <v>892</v>
      </c>
      <c r="C1116" s="24" t="s">
        <v>1544</v>
      </c>
      <c r="D1116" s="24" t="s">
        <v>397</v>
      </c>
      <c r="F1116" s="74" t="s">
        <v>51</v>
      </c>
      <c r="G1116" s="74" t="s">
        <v>103</v>
      </c>
      <c r="H1116" s="24" t="s">
        <v>55</v>
      </c>
      <c r="I1116" s="24">
        <v>1</v>
      </c>
      <c r="J1116" s="24">
        <v>8</v>
      </c>
      <c r="K1116" s="24" t="s">
        <v>1545</v>
      </c>
      <c r="L1116" s="122">
        <v>1</v>
      </c>
      <c r="M1116" s="74" t="s">
        <v>105</v>
      </c>
      <c r="N1116" s="60" t="s">
        <v>6</v>
      </c>
      <c r="R1116" s="25">
        <v>8</v>
      </c>
      <c r="S1116" s="83" t="s">
        <v>363</v>
      </c>
      <c r="T1116" s="66" t="str">
        <f t="shared" si="348"/>
        <v>0.00</v>
      </c>
      <c r="U1116" s="66">
        <f t="shared" si="349"/>
        <v>-1</v>
      </c>
      <c r="V1116" s="66">
        <f t="shared" si="350"/>
        <v>233.72000000000006</v>
      </c>
      <c r="W1116" s="66">
        <f t="shared" si="351"/>
        <v>2308</v>
      </c>
      <c r="X1116" s="20">
        <f t="shared" si="352"/>
        <v>0.10126516464471406</v>
      </c>
      <c r="Y1116" s="67">
        <f t="shared" si="353"/>
        <v>2.3372000000000006</v>
      </c>
      <c r="Z1116" s="68">
        <f t="shared" si="354"/>
        <v>23372.000000000007</v>
      </c>
      <c r="AA1116" s="65" t="s">
        <v>52</v>
      </c>
      <c r="AU1116" s="23">
        <f t="shared" si="344"/>
        <v>-1</v>
      </c>
      <c r="AV1116" s="23" t="str">
        <f t="shared" si="345"/>
        <v/>
      </c>
      <c r="AW1116" s="23" t="str">
        <f t="shared" si="347"/>
        <v/>
      </c>
      <c r="AX1116" s="23" t="str">
        <f t="shared" si="355"/>
        <v/>
      </c>
      <c r="AY1116" s="23" t="str">
        <f t="shared" si="357"/>
        <v/>
      </c>
      <c r="AZ1116" s="23"/>
      <c r="BA1116" s="25">
        <v>7.5</v>
      </c>
      <c r="BB1116" s="25">
        <v>8.6300000000000008</v>
      </c>
      <c r="BC1116" s="25">
        <f t="shared" si="341"/>
        <v>7.6300000000000008</v>
      </c>
      <c r="BD1116" s="25">
        <f t="shared" si="358"/>
        <v>8.0959000000000003</v>
      </c>
      <c r="BE1116" t="s">
        <v>970</v>
      </c>
      <c r="BF1116" s="55">
        <f t="shared" si="346"/>
        <v>0</v>
      </c>
      <c r="BG1116" s="66"/>
      <c r="BH1116" s="66"/>
      <c r="BI1116" s="25"/>
      <c r="BJ1116" s="25"/>
      <c r="BK1116" s="20"/>
      <c r="BL1116" s="24"/>
      <c r="BM1116" s="25"/>
      <c r="BN1116" s="25"/>
      <c r="BO1116" s="25"/>
      <c r="BP1116" s="126"/>
    </row>
    <row r="1117" spans="1:68" hidden="1" x14ac:dyDescent="0.2">
      <c r="A1117" s="56">
        <v>45504</v>
      </c>
      <c r="B1117" s="60" t="s">
        <v>892</v>
      </c>
      <c r="C1117" s="24" t="s">
        <v>1544</v>
      </c>
      <c r="D1117" s="24" t="s">
        <v>397</v>
      </c>
      <c r="F1117" s="74" t="s">
        <v>51</v>
      </c>
      <c r="G1117" s="74" t="s">
        <v>103</v>
      </c>
      <c r="H1117" s="24" t="s">
        <v>55</v>
      </c>
      <c r="I1117" s="24">
        <v>1</v>
      </c>
      <c r="J1117" s="24">
        <v>8</v>
      </c>
      <c r="K1117" s="24" t="s">
        <v>1545</v>
      </c>
      <c r="L1117" s="122">
        <v>2</v>
      </c>
      <c r="M1117" s="74" t="s">
        <v>105</v>
      </c>
      <c r="N1117" s="60" t="s">
        <v>7</v>
      </c>
      <c r="R1117" s="25">
        <v>2.6</v>
      </c>
      <c r="S1117" s="83" t="s">
        <v>363</v>
      </c>
      <c r="T1117" s="66" t="str">
        <f t="shared" si="348"/>
        <v>0.00</v>
      </c>
      <c r="U1117" s="66">
        <f t="shared" si="349"/>
        <v>-2</v>
      </c>
      <c r="V1117" s="66">
        <f t="shared" si="350"/>
        <v>231.72000000000006</v>
      </c>
      <c r="W1117" s="66">
        <f t="shared" si="351"/>
        <v>2310</v>
      </c>
      <c r="X1117" s="20">
        <f t="shared" si="352"/>
        <v>0.10031168831168834</v>
      </c>
      <c r="Y1117" s="67">
        <f t="shared" si="353"/>
        <v>2.3172000000000006</v>
      </c>
      <c r="Z1117" s="68">
        <f t="shared" si="354"/>
        <v>23172.000000000007</v>
      </c>
      <c r="AA1117" s="65" t="s">
        <v>52</v>
      </c>
      <c r="AU1117" s="23">
        <f t="shared" si="344"/>
        <v>-2</v>
      </c>
      <c r="AV1117" s="23" t="str">
        <f t="shared" si="345"/>
        <v/>
      </c>
      <c r="AW1117" s="23" t="str">
        <f t="shared" si="347"/>
        <v/>
      </c>
      <c r="AX1117" s="23" t="str">
        <f t="shared" si="355"/>
        <v/>
      </c>
      <c r="AY1117" s="23" t="str">
        <f t="shared" si="357"/>
        <v/>
      </c>
      <c r="AZ1117" s="23"/>
      <c r="BA1117" s="25">
        <v>2.6</v>
      </c>
      <c r="BB1117" s="25">
        <v>2.84</v>
      </c>
      <c r="BC1117" s="25">
        <f t="shared" si="341"/>
        <v>3.6799999999999997</v>
      </c>
      <c r="BD1117" s="25">
        <f t="shared" si="358"/>
        <v>2.7111999999999998</v>
      </c>
      <c r="BE1117" t="s">
        <v>970</v>
      </c>
      <c r="BF1117" s="55">
        <f t="shared" si="346"/>
        <v>0</v>
      </c>
      <c r="BG1117" s="66"/>
      <c r="BH1117" s="66"/>
      <c r="BI1117" s="25"/>
      <c r="BJ1117" s="25"/>
      <c r="BK1117" s="20"/>
      <c r="BL1117" s="24"/>
      <c r="BM1117" s="25"/>
      <c r="BN1117" s="25"/>
      <c r="BO1117" s="25"/>
      <c r="BP1117" s="126"/>
    </row>
    <row r="1118" spans="1:68" hidden="1" x14ac:dyDescent="0.2">
      <c r="A1118" s="56">
        <v>45504</v>
      </c>
      <c r="B1118" s="60" t="s">
        <v>892</v>
      </c>
      <c r="C1118" s="24" t="s">
        <v>1002</v>
      </c>
      <c r="D1118" s="24" t="s">
        <v>397</v>
      </c>
      <c r="F1118" s="74" t="s">
        <v>51</v>
      </c>
      <c r="G1118" s="74" t="s">
        <v>152</v>
      </c>
      <c r="H1118" s="24" t="s">
        <v>342</v>
      </c>
      <c r="I1118" s="61" t="s">
        <v>159</v>
      </c>
      <c r="J1118" s="61" t="s">
        <v>159</v>
      </c>
      <c r="K1118" s="24" t="s">
        <v>1546</v>
      </c>
      <c r="L1118" s="122">
        <v>1</v>
      </c>
      <c r="M1118" s="74" t="s">
        <v>105</v>
      </c>
      <c r="N1118" s="60" t="s">
        <v>6</v>
      </c>
      <c r="R1118" s="25">
        <v>9</v>
      </c>
      <c r="S1118" s="83" t="s">
        <v>363</v>
      </c>
      <c r="T1118" s="66" t="str">
        <f t="shared" si="348"/>
        <v>0.00</v>
      </c>
      <c r="U1118" s="66">
        <f t="shared" si="349"/>
        <v>-1</v>
      </c>
      <c r="V1118" s="66">
        <f t="shared" si="350"/>
        <v>230.72000000000006</v>
      </c>
      <c r="W1118" s="66">
        <f t="shared" si="351"/>
        <v>2311</v>
      </c>
      <c r="X1118" s="20">
        <f t="shared" si="352"/>
        <v>9.9835569017741266E-2</v>
      </c>
      <c r="Y1118" s="67">
        <f t="shared" si="353"/>
        <v>2.3072000000000004</v>
      </c>
      <c r="Z1118" s="68">
        <f t="shared" si="354"/>
        <v>23072.000000000007</v>
      </c>
      <c r="AA1118" s="65" t="s">
        <v>52</v>
      </c>
      <c r="AU1118" s="23" t="str">
        <f t="shared" si="344"/>
        <v/>
      </c>
      <c r="AV1118" s="23" t="str">
        <f t="shared" si="345"/>
        <v/>
      </c>
      <c r="AW1118" s="23">
        <f t="shared" si="347"/>
        <v>-1</v>
      </c>
      <c r="AX1118" s="23" t="str">
        <f t="shared" si="355"/>
        <v/>
      </c>
      <c r="AY1118" s="23" t="str">
        <f t="shared" si="357"/>
        <v/>
      </c>
      <c r="AZ1118" s="23"/>
      <c r="BA1118" s="25">
        <v>0</v>
      </c>
      <c r="BB1118" s="25">
        <v>7.99</v>
      </c>
      <c r="BC1118" s="25">
        <f t="shared" si="341"/>
        <v>6.99</v>
      </c>
      <c r="BD1118" s="25">
        <f t="shared" si="358"/>
        <v>7.5007000000000001</v>
      </c>
      <c r="BE1118" t="s">
        <v>969</v>
      </c>
      <c r="BF1118" s="55">
        <f t="shared" si="346"/>
        <v>0</v>
      </c>
      <c r="BG1118" s="66"/>
      <c r="BH1118" s="66"/>
      <c r="BI1118" s="25"/>
      <c r="BJ1118" s="25"/>
      <c r="BK1118" s="20"/>
      <c r="BL1118" s="24"/>
      <c r="BM1118" s="25"/>
      <c r="BN1118" s="25"/>
      <c r="BO1118" s="25"/>
      <c r="BP1118" s="126"/>
    </row>
    <row r="1119" spans="1:68" hidden="1" x14ac:dyDescent="0.2">
      <c r="A1119" s="56">
        <v>45504</v>
      </c>
      <c r="B1119" s="60" t="s">
        <v>892</v>
      </c>
      <c r="C1119" s="24" t="s">
        <v>1002</v>
      </c>
      <c r="D1119" s="24" t="s">
        <v>397</v>
      </c>
      <c r="F1119" s="74" t="s">
        <v>51</v>
      </c>
      <c r="G1119" s="74" t="s">
        <v>152</v>
      </c>
      <c r="H1119" s="24" t="s">
        <v>342</v>
      </c>
      <c r="I1119" s="24">
        <v>6</v>
      </c>
      <c r="J1119" s="24">
        <v>2</v>
      </c>
      <c r="K1119" s="24" t="s">
        <v>1547</v>
      </c>
      <c r="L1119" s="122">
        <v>1</v>
      </c>
      <c r="M1119" s="74" t="s">
        <v>105</v>
      </c>
      <c r="N1119" s="60" t="s">
        <v>6</v>
      </c>
      <c r="R1119" s="25">
        <v>14</v>
      </c>
      <c r="S1119" s="83" t="s">
        <v>363</v>
      </c>
      <c r="T1119" s="66" t="str">
        <f t="shared" si="348"/>
        <v>0.00</v>
      </c>
      <c r="U1119" s="66">
        <f t="shared" si="349"/>
        <v>-1</v>
      </c>
      <c r="V1119" s="66">
        <f t="shared" si="350"/>
        <v>229.72000000000006</v>
      </c>
      <c r="W1119" s="66">
        <f t="shared" si="351"/>
        <v>2312</v>
      </c>
      <c r="X1119" s="20">
        <f t="shared" si="352"/>
        <v>9.935986159169552E-2</v>
      </c>
      <c r="Y1119" s="67">
        <f t="shared" si="353"/>
        <v>2.2972000000000006</v>
      </c>
      <c r="Z1119" s="68">
        <f t="shared" si="354"/>
        <v>22972.000000000007</v>
      </c>
      <c r="AA1119" s="65" t="s">
        <v>52</v>
      </c>
      <c r="AU1119" s="23" t="str">
        <f t="shared" si="344"/>
        <v/>
      </c>
      <c r="AV1119" s="23" t="str">
        <f t="shared" si="345"/>
        <v/>
      </c>
      <c r="AW1119" s="23">
        <f t="shared" si="347"/>
        <v>-1</v>
      </c>
      <c r="AX1119" s="23" t="str">
        <f t="shared" si="355"/>
        <v/>
      </c>
      <c r="AY1119" s="23" t="str">
        <f t="shared" si="357"/>
        <v/>
      </c>
      <c r="AZ1119" s="23"/>
      <c r="BA1119" s="25">
        <v>0</v>
      </c>
      <c r="BB1119" s="25">
        <v>5.33</v>
      </c>
      <c r="BC1119" s="25">
        <f t="shared" si="341"/>
        <v>4.33</v>
      </c>
      <c r="BD1119" s="25">
        <f t="shared" si="358"/>
        <v>5.0269000000000004</v>
      </c>
      <c r="BE1119" t="s">
        <v>969</v>
      </c>
      <c r="BF1119" s="55">
        <f t="shared" si="346"/>
        <v>0</v>
      </c>
      <c r="BG1119" s="66"/>
      <c r="BH1119" s="66"/>
      <c r="BI1119" s="25"/>
      <c r="BJ1119" s="25"/>
      <c r="BK1119" s="20"/>
      <c r="BL1119" s="24"/>
      <c r="BM1119" s="25"/>
      <c r="BN1119" s="25"/>
      <c r="BO1119" s="25"/>
      <c r="BP1119" s="126"/>
    </row>
    <row r="1120" spans="1:68" hidden="1" x14ac:dyDescent="0.2">
      <c r="A1120" s="56">
        <v>45504</v>
      </c>
      <c r="B1120" s="60" t="s">
        <v>892</v>
      </c>
      <c r="C1120" s="24" t="s">
        <v>1002</v>
      </c>
      <c r="D1120" s="24" t="s">
        <v>397</v>
      </c>
      <c r="F1120" s="74" t="s">
        <v>51</v>
      </c>
      <c r="G1120" s="74" t="s">
        <v>152</v>
      </c>
      <c r="H1120" s="24" t="s">
        <v>342</v>
      </c>
      <c r="I1120" s="24">
        <v>9</v>
      </c>
      <c r="J1120" s="24">
        <v>4</v>
      </c>
      <c r="K1120" s="26" t="s">
        <v>1548</v>
      </c>
      <c r="L1120" s="122">
        <v>1</v>
      </c>
      <c r="M1120" s="74" t="s">
        <v>105</v>
      </c>
      <c r="N1120" s="60" t="s">
        <v>6</v>
      </c>
      <c r="R1120" s="25">
        <v>7</v>
      </c>
      <c r="S1120" s="83" t="s">
        <v>372</v>
      </c>
      <c r="T1120" s="66">
        <f t="shared" si="348"/>
        <v>7</v>
      </c>
      <c r="U1120" s="66">
        <f t="shared" si="349"/>
        <v>6</v>
      </c>
      <c r="V1120" s="66">
        <f t="shared" si="350"/>
        <v>235.72000000000006</v>
      </c>
      <c r="W1120" s="66">
        <f t="shared" si="351"/>
        <v>2313</v>
      </c>
      <c r="X1120" s="20">
        <f t="shared" si="352"/>
        <v>0.10191093817552964</v>
      </c>
      <c r="Y1120" s="67">
        <f t="shared" si="353"/>
        <v>2.3572000000000006</v>
      </c>
      <c r="Z1120" s="68">
        <f t="shared" si="354"/>
        <v>23572.000000000007</v>
      </c>
      <c r="AA1120" s="65" t="s">
        <v>53</v>
      </c>
      <c r="AU1120" s="23" t="str">
        <f t="shared" si="344"/>
        <v/>
      </c>
      <c r="AV1120" s="23" t="str">
        <f t="shared" si="345"/>
        <v/>
      </c>
      <c r="AW1120" s="23">
        <f t="shared" si="347"/>
        <v>6</v>
      </c>
      <c r="AX1120" s="23" t="str">
        <f t="shared" si="355"/>
        <v/>
      </c>
      <c r="AY1120" s="23" t="str">
        <f t="shared" si="357"/>
        <v/>
      </c>
      <c r="AZ1120" s="23"/>
      <c r="BA1120" s="25">
        <v>0</v>
      </c>
      <c r="BB1120" s="25">
        <v>7.94</v>
      </c>
      <c r="BC1120" s="25">
        <f t="shared" si="341"/>
        <v>6.94</v>
      </c>
      <c r="BD1120" s="25">
        <f t="shared" si="358"/>
        <v>7.454200000000001</v>
      </c>
      <c r="BE1120" t="s">
        <v>969</v>
      </c>
      <c r="BF1120" s="55">
        <f t="shared" si="346"/>
        <v>0</v>
      </c>
      <c r="BG1120" s="66"/>
      <c r="BH1120" s="66"/>
      <c r="BI1120" s="25"/>
      <c r="BJ1120" s="25"/>
      <c r="BK1120" s="20"/>
      <c r="BL1120" s="24"/>
      <c r="BM1120" s="25"/>
      <c r="BN1120" s="25"/>
      <c r="BO1120" s="25"/>
      <c r="BP1120" s="126"/>
    </row>
    <row r="1121" spans="1:68" hidden="1" x14ac:dyDescent="0.2">
      <c r="A1121" s="56">
        <v>45505</v>
      </c>
      <c r="B1121" s="60" t="s">
        <v>892</v>
      </c>
      <c r="C1121" s="24" t="s">
        <v>1554</v>
      </c>
      <c r="D1121" s="24" t="s">
        <v>398</v>
      </c>
      <c r="F1121" s="74" t="s">
        <v>51</v>
      </c>
      <c r="G1121" s="74" t="s">
        <v>152</v>
      </c>
      <c r="H1121" s="24" t="s">
        <v>401</v>
      </c>
      <c r="I1121" s="24">
        <v>3</v>
      </c>
      <c r="J1121" s="24">
        <v>11</v>
      </c>
      <c r="K1121" s="26" t="s">
        <v>1555</v>
      </c>
      <c r="L1121" s="122">
        <v>3</v>
      </c>
      <c r="M1121" s="74" t="s">
        <v>105</v>
      </c>
      <c r="N1121" s="60" t="s">
        <v>6</v>
      </c>
      <c r="R1121" s="25">
        <v>3.5</v>
      </c>
      <c r="S1121" s="83" t="s">
        <v>372</v>
      </c>
      <c r="T1121" s="66">
        <f t="shared" si="348"/>
        <v>10.5</v>
      </c>
      <c r="U1121" s="66">
        <f t="shared" si="349"/>
        <v>7.5</v>
      </c>
      <c r="V1121" s="66">
        <f t="shared" si="350"/>
        <v>243.22000000000006</v>
      </c>
      <c r="W1121" s="66">
        <f t="shared" si="351"/>
        <v>2316</v>
      </c>
      <c r="X1121" s="20">
        <f t="shared" si="352"/>
        <v>0.10501727115716755</v>
      </c>
      <c r="Y1121" s="67">
        <f t="shared" si="353"/>
        <v>2.4322000000000004</v>
      </c>
      <c r="Z1121" s="68">
        <f t="shared" si="354"/>
        <v>24322.000000000007</v>
      </c>
      <c r="AA1121" s="65" t="s">
        <v>53</v>
      </c>
      <c r="AU1121" s="23" t="str">
        <f t="shared" si="344"/>
        <v/>
      </c>
      <c r="AV1121" s="23" t="str">
        <f t="shared" si="345"/>
        <v/>
      </c>
      <c r="AW1121" s="23">
        <f t="shared" si="347"/>
        <v>7.5</v>
      </c>
      <c r="AX1121" s="23" t="str">
        <f t="shared" si="355"/>
        <v/>
      </c>
      <c r="AY1121" s="23" t="str">
        <f t="shared" si="357"/>
        <v/>
      </c>
      <c r="AZ1121" s="23"/>
      <c r="BA1121" s="25">
        <v>0</v>
      </c>
      <c r="BB1121" s="25">
        <v>3</v>
      </c>
      <c r="BC1121" s="25">
        <f t="shared" si="341"/>
        <v>6</v>
      </c>
      <c r="BD1121" s="25">
        <f t="shared" si="358"/>
        <v>2.8600000000000003</v>
      </c>
      <c r="BE1121" t="s">
        <v>969</v>
      </c>
      <c r="BF1121" s="55">
        <f t="shared" si="346"/>
        <v>0</v>
      </c>
      <c r="BG1121" s="66"/>
      <c r="BH1121" s="66"/>
      <c r="BI1121" s="25"/>
      <c r="BJ1121" s="25"/>
      <c r="BK1121" s="20"/>
      <c r="BL1121" s="24"/>
      <c r="BM1121" s="25"/>
      <c r="BN1121" s="25"/>
      <c r="BO1121" s="25"/>
      <c r="BP1121" s="126"/>
    </row>
    <row r="1122" spans="1:68" hidden="1" x14ac:dyDescent="0.2">
      <c r="A1122" s="56">
        <v>45505</v>
      </c>
      <c r="B1122" s="60" t="s">
        <v>892</v>
      </c>
      <c r="C1122" s="24" t="s">
        <v>1549</v>
      </c>
      <c r="D1122" s="24" t="s">
        <v>398</v>
      </c>
      <c r="F1122" s="74" t="s">
        <v>51</v>
      </c>
      <c r="G1122" s="74" t="s">
        <v>14</v>
      </c>
      <c r="H1122" s="24" t="s">
        <v>1550</v>
      </c>
      <c r="K1122" s="24" t="s">
        <v>1551</v>
      </c>
      <c r="L1122" s="122">
        <v>1</v>
      </c>
      <c r="M1122" s="74" t="s">
        <v>105</v>
      </c>
      <c r="N1122" s="60" t="s">
        <v>6</v>
      </c>
      <c r="R1122" s="25">
        <v>4.8</v>
      </c>
      <c r="S1122" s="83" t="s">
        <v>363</v>
      </c>
      <c r="T1122" s="66" t="str">
        <f t="shared" si="348"/>
        <v>0.00</v>
      </c>
      <c r="U1122" s="66">
        <f t="shared" si="349"/>
        <v>-1</v>
      </c>
      <c r="V1122" s="66">
        <f t="shared" si="350"/>
        <v>242.22000000000006</v>
      </c>
      <c r="W1122" s="66">
        <f t="shared" si="351"/>
        <v>2317</v>
      </c>
      <c r="X1122" s="20">
        <f t="shared" si="352"/>
        <v>0.10454035390591285</v>
      </c>
      <c r="Y1122" s="67">
        <f t="shared" si="353"/>
        <v>2.4222000000000006</v>
      </c>
      <c r="Z1122" s="68">
        <f t="shared" si="354"/>
        <v>24222.000000000007</v>
      </c>
      <c r="AA1122" s="65" t="s">
        <v>52</v>
      </c>
      <c r="AU1122" s="23" t="str">
        <f t="shared" si="344"/>
        <v/>
      </c>
      <c r="AV1122" s="23" t="str">
        <f t="shared" si="345"/>
        <v/>
      </c>
      <c r="AW1122" s="23" t="str">
        <f t="shared" si="347"/>
        <v/>
      </c>
      <c r="AX1122" s="23">
        <f t="shared" si="355"/>
        <v>-1</v>
      </c>
      <c r="AY1122" s="23" t="str">
        <f t="shared" si="357"/>
        <v/>
      </c>
      <c r="AZ1122" s="23"/>
      <c r="BA1122" s="25">
        <v>0</v>
      </c>
      <c r="BB1122" s="25">
        <v>0</v>
      </c>
      <c r="BC1122" s="25">
        <f t="shared" si="341"/>
        <v>-1</v>
      </c>
      <c r="BD1122" s="25">
        <f>0.94*(BB1122-1)+1</f>
        <v>6.0000000000000053E-2</v>
      </c>
      <c r="BE1122" t="s">
        <v>970</v>
      </c>
      <c r="BF1122" s="55">
        <f t="shared" si="346"/>
        <v>0</v>
      </c>
      <c r="BG1122" s="66"/>
      <c r="BH1122" s="66"/>
      <c r="BI1122" s="25"/>
      <c r="BJ1122" s="25"/>
      <c r="BK1122" s="20"/>
      <c r="BL1122" s="24"/>
      <c r="BM1122" s="25"/>
      <c r="BN1122" s="25"/>
      <c r="BO1122" s="25"/>
      <c r="BP1122" s="126"/>
    </row>
    <row r="1123" spans="1:68" hidden="1" x14ac:dyDescent="0.2">
      <c r="A1123" s="56">
        <v>45505</v>
      </c>
      <c r="B1123" s="60" t="s">
        <v>892</v>
      </c>
      <c r="C1123" s="24" t="s">
        <v>1552</v>
      </c>
      <c r="D1123" s="24" t="s">
        <v>398</v>
      </c>
      <c r="F1123" s="74" t="s">
        <v>51</v>
      </c>
      <c r="G1123" s="74" t="s">
        <v>121</v>
      </c>
      <c r="H1123" s="24" t="s">
        <v>374</v>
      </c>
      <c r="I1123" s="24">
        <v>1</v>
      </c>
      <c r="J1123" s="24">
        <v>2</v>
      </c>
      <c r="K1123" s="24" t="s">
        <v>1553</v>
      </c>
      <c r="L1123" s="122">
        <v>2</v>
      </c>
      <c r="M1123" s="74" t="s">
        <v>105</v>
      </c>
      <c r="N1123" s="60" t="s">
        <v>6</v>
      </c>
      <c r="R1123" s="25">
        <v>3</v>
      </c>
      <c r="S1123" s="83" t="s">
        <v>363</v>
      </c>
      <c r="T1123" s="66" t="str">
        <f t="shared" si="348"/>
        <v>0.00</v>
      </c>
      <c r="U1123" s="66">
        <f t="shared" si="349"/>
        <v>-2</v>
      </c>
      <c r="V1123" s="66">
        <f t="shared" si="350"/>
        <v>240.22000000000006</v>
      </c>
      <c r="W1123" s="66">
        <f t="shared" si="351"/>
        <v>2319</v>
      </c>
      <c r="X1123" s="20">
        <f t="shared" si="352"/>
        <v>0.10358775334195776</v>
      </c>
      <c r="Y1123" s="67">
        <f t="shared" si="353"/>
        <v>2.4022000000000006</v>
      </c>
      <c r="Z1123" s="68">
        <f t="shared" si="354"/>
        <v>24022.000000000007</v>
      </c>
      <c r="AA1123" s="65" t="s">
        <v>52</v>
      </c>
      <c r="AU1123" s="23" t="str">
        <f t="shared" si="344"/>
        <v/>
      </c>
      <c r="AV1123" s="23">
        <f t="shared" si="345"/>
        <v>-2</v>
      </c>
      <c r="AW1123" s="23" t="str">
        <f t="shared" si="347"/>
        <v/>
      </c>
      <c r="AX1123" s="23" t="str">
        <f t="shared" si="355"/>
        <v/>
      </c>
      <c r="AY1123" s="23" t="str">
        <f t="shared" si="357"/>
        <v/>
      </c>
      <c r="AZ1123" s="23" t="s">
        <v>720</v>
      </c>
      <c r="BA1123" s="25">
        <v>0</v>
      </c>
      <c r="BB1123" s="25">
        <v>2.35</v>
      </c>
      <c r="BC1123" s="25">
        <f t="shared" si="341"/>
        <v>2.7</v>
      </c>
      <c r="BD1123" s="25">
        <f t="shared" ref="BD1123:BD1165" si="359">0.93*(BB1123-1)+1</f>
        <v>2.2555000000000001</v>
      </c>
      <c r="BE1123" t="s">
        <v>969</v>
      </c>
      <c r="BF1123" s="55">
        <f t="shared" si="346"/>
        <v>0</v>
      </c>
      <c r="BG1123" s="66"/>
      <c r="BH1123" s="66"/>
      <c r="BI1123" s="25"/>
      <c r="BJ1123" s="25"/>
      <c r="BK1123" s="20"/>
      <c r="BL1123" s="24"/>
      <c r="BM1123" s="25"/>
      <c r="BN1123" s="25"/>
      <c r="BO1123" s="25"/>
      <c r="BP1123" s="126"/>
    </row>
    <row r="1124" spans="1:68" hidden="1" x14ac:dyDescent="0.2">
      <c r="A1124" s="56">
        <v>45506</v>
      </c>
      <c r="B1124" s="60" t="s">
        <v>892</v>
      </c>
      <c r="C1124" s="24" t="s">
        <v>1557</v>
      </c>
      <c r="D1124" s="24" t="s">
        <v>562</v>
      </c>
      <c r="F1124" s="74" t="s">
        <v>51</v>
      </c>
      <c r="G1124" s="74" t="s">
        <v>103</v>
      </c>
      <c r="H1124" s="24" t="s">
        <v>132</v>
      </c>
      <c r="I1124" s="24">
        <v>1</v>
      </c>
      <c r="J1124" s="24">
        <v>5</v>
      </c>
      <c r="K1124" s="24" t="s">
        <v>1556</v>
      </c>
      <c r="L1124" s="122">
        <v>1</v>
      </c>
      <c r="M1124" s="74" t="s">
        <v>105</v>
      </c>
      <c r="N1124" s="60" t="s">
        <v>6</v>
      </c>
      <c r="R1124" s="25">
        <v>17</v>
      </c>
      <c r="S1124" s="83" t="s">
        <v>363</v>
      </c>
      <c r="T1124" s="66" t="str">
        <f t="shared" si="348"/>
        <v>0.00</v>
      </c>
      <c r="U1124" s="66">
        <f t="shared" si="349"/>
        <v>-1</v>
      </c>
      <c r="V1124" s="66">
        <f t="shared" si="350"/>
        <v>239.22000000000006</v>
      </c>
      <c r="W1124" s="66">
        <f t="shared" si="351"/>
        <v>2320</v>
      </c>
      <c r="X1124" s="20">
        <f t="shared" si="352"/>
        <v>0.10311206896551726</v>
      </c>
      <c r="Y1124" s="67">
        <f t="shared" si="353"/>
        <v>2.3922000000000008</v>
      </c>
      <c r="Z1124" s="68">
        <f t="shared" si="354"/>
        <v>23922.000000000007</v>
      </c>
      <c r="AA1124" s="65" t="s">
        <v>52</v>
      </c>
      <c r="AU1124" s="23">
        <f t="shared" si="344"/>
        <v>-1</v>
      </c>
      <c r="AV1124" s="23" t="str">
        <f t="shared" si="345"/>
        <v/>
      </c>
      <c r="AW1124" s="23" t="str">
        <f t="shared" si="347"/>
        <v/>
      </c>
      <c r="AX1124" s="23" t="str">
        <f t="shared" si="355"/>
        <v/>
      </c>
      <c r="AY1124" s="23" t="str">
        <f t="shared" si="357"/>
        <v/>
      </c>
      <c r="AZ1124" s="23"/>
      <c r="BA1124" s="25">
        <v>23.8</v>
      </c>
      <c r="BB1124" s="25">
        <v>32</v>
      </c>
      <c r="BC1124" s="25">
        <f t="shared" ref="BC1124:BC1187" si="360">((BB1124*(L1124))-(L1124))</f>
        <v>31</v>
      </c>
      <c r="BD1124" s="25">
        <f t="shared" si="359"/>
        <v>29.830000000000002</v>
      </c>
      <c r="BE1124" t="s">
        <v>970</v>
      </c>
      <c r="BF1124" s="55">
        <f t="shared" si="346"/>
        <v>0</v>
      </c>
      <c r="BG1124" s="66"/>
      <c r="BH1124" s="66"/>
      <c r="BI1124" s="25"/>
      <c r="BJ1124" s="25"/>
      <c r="BK1124" s="20"/>
      <c r="BL1124" s="24"/>
      <c r="BM1124" s="25"/>
      <c r="BN1124" s="25"/>
      <c r="BO1124" s="25"/>
      <c r="BP1124" s="126"/>
    </row>
    <row r="1125" spans="1:68" hidden="1" x14ac:dyDescent="0.2">
      <c r="A1125" s="56">
        <v>45506</v>
      </c>
      <c r="B1125" s="60" t="s">
        <v>892</v>
      </c>
      <c r="C1125" s="24" t="s">
        <v>1557</v>
      </c>
      <c r="D1125" s="24" t="s">
        <v>562</v>
      </c>
      <c r="F1125" s="74" t="s">
        <v>51</v>
      </c>
      <c r="G1125" s="74" t="s">
        <v>103</v>
      </c>
      <c r="H1125" s="24" t="s">
        <v>132</v>
      </c>
      <c r="I1125" s="24">
        <v>1</v>
      </c>
      <c r="J1125" s="24">
        <v>5</v>
      </c>
      <c r="K1125" s="24" t="s">
        <v>1556</v>
      </c>
      <c r="L1125" s="122">
        <v>1</v>
      </c>
      <c r="M1125" s="74" t="s">
        <v>105</v>
      </c>
      <c r="N1125" s="60" t="s">
        <v>7</v>
      </c>
      <c r="R1125" s="25">
        <v>6</v>
      </c>
      <c r="S1125" s="83" t="s">
        <v>363</v>
      </c>
      <c r="T1125" s="66" t="str">
        <f t="shared" si="348"/>
        <v>0.00</v>
      </c>
      <c r="U1125" s="66">
        <f t="shared" si="349"/>
        <v>-1</v>
      </c>
      <c r="V1125" s="66">
        <f t="shared" si="350"/>
        <v>238.22000000000006</v>
      </c>
      <c r="W1125" s="66">
        <f t="shared" si="351"/>
        <v>2321</v>
      </c>
      <c r="X1125" s="20">
        <f t="shared" si="352"/>
        <v>0.10263679448513574</v>
      </c>
      <c r="Y1125" s="67">
        <f t="shared" si="353"/>
        <v>2.3822000000000005</v>
      </c>
      <c r="Z1125" s="68">
        <f t="shared" si="354"/>
        <v>23822.000000000007</v>
      </c>
      <c r="AA1125" s="65" t="s">
        <v>52</v>
      </c>
      <c r="AU1125" s="23">
        <f t="shared" si="344"/>
        <v>-1</v>
      </c>
      <c r="AV1125" s="23" t="str">
        <f t="shared" si="345"/>
        <v/>
      </c>
      <c r="AW1125" s="23" t="str">
        <f t="shared" si="347"/>
        <v/>
      </c>
      <c r="AX1125" s="23" t="str">
        <f t="shared" si="355"/>
        <v/>
      </c>
      <c r="AY1125" s="23" t="str">
        <f t="shared" si="357"/>
        <v/>
      </c>
      <c r="AZ1125" s="23"/>
      <c r="BA1125" s="25">
        <v>5.6</v>
      </c>
      <c r="BB1125" s="25">
        <v>7.28</v>
      </c>
      <c r="BC1125" s="25">
        <f t="shared" si="360"/>
        <v>6.28</v>
      </c>
      <c r="BD1125" s="25">
        <f t="shared" si="359"/>
        <v>6.8404000000000007</v>
      </c>
      <c r="BE1125" t="s">
        <v>970</v>
      </c>
      <c r="BF1125" s="55">
        <f t="shared" si="346"/>
        <v>0</v>
      </c>
      <c r="BG1125" s="66"/>
      <c r="BH1125" s="66"/>
      <c r="BI1125" s="25"/>
      <c r="BJ1125" s="25"/>
      <c r="BK1125" s="20"/>
      <c r="BL1125" s="24"/>
      <c r="BM1125" s="25"/>
      <c r="BN1125" s="25"/>
      <c r="BO1125" s="25"/>
      <c r="BP1125" s="126"/>
    </row>
    <row r="1126" spans="1:68" ht="15" hidden="1" customHeight="1" x14ac:dyDescent="0.2">
      <c r="A1126" s="56">
        <v>45506</v>
      </c>
      <c r="B1126" s="60" t="s">
        <v>892</v>
      </c>
      <c r="C1126" s="24" t="s">
        <v>1552</v>
      </c>
      <c r="D1126" s="24" t="s">
        <v>562</v>
      </c>
      <c r="F1126" s="74" t="s">
        <v>51</v>
      </c>
      <c r="G1126" s="74" t="s">
        <v>103</v>
      </c>
      <c r="H1126" s="24" t="s">
        <v>58</v>
      </c>
      <c r="I1126" s="24">
        <v>2</v>
      </c>
      <c r="J1126" s="24">
        <v>6</v>
      </c>
      <c r="K1126" s="87" t="s">
        <v>1558</v>
      </c>
      <c r="L1126" s="122">
        <v>2</v>
      </c>
      <c r="M1126" s="74" t="s">
        <v>105</v>
      </c>
      <c r="N1126" s="60" t="s">
        <v>6</v>
      </c>
      <c r="R1126" s="25">
        <v>5</v>
      </c>
      <c r="S1126" s="83" t="s">
        <v>373</v>
      </c>
      <c r="T1126" s="66" t="str">
        <f t="shared" si="348"/>
        <v>0.00</v>
      </c>
      <c r="U1126" s="66">
        <f t="shared" si="349"/>
        <v>-2</v>
      </c>
      <c r="V1126" s="66">
        <f t="shared" si="350"/>
        <v>236.22000000000006</v>
      </c>
      <c r="W1126" s="66">
        <f t="shared" si="351"/>
        <v>2323</v>
      </c>
      <c r="X1126" s="20">
        <f t="shared" si="352"/>
        <v>0.10168747309513562</v>
      </c>
      <c r="Y1126" s="67">
        <f t="shared" si="353"/>
        <v>2.3622000000000005</v>
      </c>
      <c r="Z1126" s="68">
        <f t="shared" si="354"/>
        <v>23622.000000000007</v>
      </c>
      <c r="AA1126" s="65" t="s">
        <v>52</v>
      </c>
      <c r="AU1126" s="23">
        <f t="shared" si="344"/>
        <v>-2</v>
      </c>
      <c r="AV1126" s="23" t="str">
        <f t="shared" si="345"/>
        <v/>
      </c>
      <c r="AW1126" s="23" t="str">
        <f t="shared" si="347"/>
        <v/>
      </c>
      <c r="AX1126" s="23" t="str">
        <f t="shared" si="355"/>
        <v/>
      </c>
      <c r="AY1126" s="23" t="str">
        <f t="shared" si="357"/>
        <v/>
      </c>
      <c r="AZ1126" s="23"/>
      <c r="BA1126" s="25">
        <v>3.7</v>
      </c>
      <c r="BB1126" s="25">
        <v>3.56</v>
      </c>
      <c r="BC1126" s="25">
        <f t="shared" si="360"/>
        <v>5.12</v>
      </c>
      <c r="BD1126" s="25">
        <f t="shared" si="359"/>
        <v>3.3808000000000002</v>
      </c>
      <c r="BE1126" t="s">
        <v>970</v>
      </c>
      <c r="BF1126" s="55">
        <f t="shared" si="346"/>
        <v>0</v>
      </c>
      <c r="BG1126" s="66"/>
      <c r="BH1126" s="66"/>
      <c r="BI1126" s="25"/>
      <c r="BJ1126" s="25"/>
      <c r="BK1126" s="20"/>
      <c r="BL1126" s="24"/>
      <c r="BM1126" s="25"/>
      <c r="BN1126" s="25"/>
      <c r="BO1126" s="25"/>
      <c r="BP1126" s="126"/>
    </row>
    <row r="1127" spans="1:68" hidden="1" x14ac:dyDescent="0.2">
      <c r="A1127" s="56">
        <v>45506</v>
      </c>
      <c r="B1127" s="60" t="s">
        <v>892</v>
      </c>
      <c r="C1127" s="24" t="s">
        <v>1559</v>
      </c>
      <c r="D1127" s="24" t="s">
        <v>562</v>
      </c>
      <c r="F1127" s="74" t="s">
        <v>51</v>
      </c>
      <c r="G1127" s="74" t="s">
        <v>103</v>
      </c>
      <c r="H1127" s="24" t="s">
        <v>58</v>
      </c>
      <c r="I1127" s="24">
        <v>7</v>
      </c>
      <c r="J1127" s="24">
        <v>11</v>
      </c>
      <c r="K1127" s="87" t="s">
        <v>1560</v>
      </c>
      <c r="L1127" s="122">
        <v>1</v>
      </c>
      <c r="M1127" s="74" t="s">
        <v>105</v>
      </c>
      <c r="N1127" s="60" t="s">
        <v>6</v>
      </c>
      <c r="R1127" s="25">
        <v>10.8</v>
      </c>
      <c r="S1127" s="83" t="s">
        <v>373</v>
      </c>
      <c r="T1127" s="66" t="str">
        <f t="shared" si="348"/>
        <v>0.00</v>
      </c>
      <c r="U1127" s="66">
        <f t="shared" si="349"/>
        <v>-1</v>
      </c>
      <c r="V1127" s="66">
        <f t="shared" si="350"/>
        <v>235.22000000000006</v>
      </c>
      <c r="W1127" s="66">
        <f t="shared" si="351"/>
        <v>2324</v>
      </c>
      <c r="X1127" s="20">
        <f t="shared" si="352"/>
        <v>0.10121342512908781</v>
      </c>
      <c r="Y1127" s="67">
        <f t="shared" si="353"/>
        <v>2.3522000000000007</v>
      </c>
      <c r="Z1127" s="68">
        <f t="shared" si="354"/>
        <v>23522.000000000007</v>
      </c>
      <c r="AA1127" s="65" t="s">
        <v>52</v>
      </c>
      <c r="AU1127" s="23">
        <f t="shared" si="344"/>
        <v>-1</v>
      </c>
      <c r="AV1127" s="23" t="str">
        <f t="shared" si="345"/>
        <v/>
      </c>
      <c r="AW1127" s="23" t="str">
        <f t="shared" si="347"/>
        <v/>
      </c>
      <c r="AX1127" s="23" t="str">
        <f t="shared" si="355"/>
        <v/>
      </c>
      <c r="AY1127" s="23" t="str">
        <f t="shared" si="357"/>
        <v/>
      </c>
      <c r="AZ1127" s="23"/>
      <c r="BA1127" s="25">
        <v>11</v>
      </c>
      <c r="BB1127" s="25">
        <v>11.46</v>
      </c>
      <c r="BC1127" s="25">
        <f t="shared" si="360"/>
        <v>10.46</v>
      </c>
      <c r="BD1127" s="25">
        <f t="shared" si="359"/>
        <v>10.727800000000002</v>
      </c>
      <c r="BE1127" t="s">
        <v>970</v>
      </c>
      <c r="BF1127" s="55">
        <f t="shared" si="346"/>
        <v>0</v>
      </c>
      <c r="BG1127" s="66"/>
      <c r="BH1127" s="66"/>
      <c r="BI1127" s="25"/>
      <c r="BJ1127" s="25"/>
      <c r="BK1127" s="20"/>
      <c r="BL1127" s="24"/>
      <c r="BM1127" s="25"/>
      <c r="BN1127" s="25"/>
      <c r="BO1127" s="25"/>
      <c r="BP1127" s="126"/>
    </row>
    <row r="1128" spans="1:68" hidden="1" x14ac:dyDescent="0.2">
      <c r="A1128" s="56">
        <v>45506</v>
      </c>
      <c r="B1128" s="60" t="s">
        <v>892</v>
      </c>
      <c r="C1128" s="24" t="s">
        <v>1559</v>
      </c>
      <c r="D1128" s="24" t="s">
        <v>562</v>
      </c>
      <c r="F1128" s="74" t="s">
        <v>51</v>
      </c>
      <c r="G1128" s="74" t="s">
        <v>103</v>
      </c>
      <c r="H1128" s="24" t="s">
        <v>58</v>
      </c>
      <c r="I1128" s="24">
        <v>7</v>
      </c>
      <c r="J1128" s="24">
        <v>11</v>
      </c>
      <c r="K1128" s="26" t="s">
        <v>1560</v>
      </c>
      <c r="L1128" s="122">
        <v>1</v>
      </c>
      <c r="M1128" s="74" t="s">
        <v>105</v>
      </c>
      <c r="N1128" s="60" t="s">
        <v>7</v>
      </c>
      <c r="R1128" s="25">
        <v>3.3670000000000004</v>
      </c>
      <c r="S1128" s="83" t="s">
        <v>373</v>
      </c>
      <c r="T1128" s="66">
        <f t="shared" si="348"/>
        <v>3.37</v>
      </c>
      <c r="U1128" s="66">
        <f t="shared" si="349"/>
        <v>2.37</v>
      </c>
      <c r="V1128" s="66">
        <f t="shared" si="350"/>
        <v>237.59000000000006</v>
      </c>
      <c r="W1128" s="66">
        <f t="shared" si="351"/>
        <v>2325</v>
      </c>
      <c r="X1128" s="20">
        <f t="shared" si="352"/>
        <v>0.10218924731182798</v>
      </c>
      <c r="Y1128" s="67">
        <f t="shared" si="353"/>
        <v>2.3759000000000006</v>
      </c>
      <c r="Z1128" s="68">
        <f t="shared" si="354"/>
        <v>23759.000000000007</v>
      </c>
      <c r="AA1128" s="65" t="s">
        <v>53</v>
      </c>
      <c r="AU1128" s="23">
        <f t="shared" si="344"/>
        <v>2.37</v>
      </c>
      <c r="AV1128" s="23" t="str">
        <f t="shared" si="345"/>
        <v/>
      </c>
      <c r="AW1128" s="23" t="str">
        <f t="shared" si="347"/>
        <v/>
      </c>
      <c r="AX1128" s="23" t="str">
        <f t="shared" si="355"/>
        <v/>
      </c>
      <c r="AY1128" s="23" t="str">
        <f t="shared" si="357"/>
        <v/>
      </c>
      <c r="AZ1128" s="23"/>
      <c r="BA1128" s="25">
        <v>2.5</v>
      </c>
      <c r="BB1128" s="25">
        <v>3.23</v>
      </c>
      <c r="BC1128" s="25">
        <f t="shared" si="360"/>
        <v>2.23</v>
      </c>
      <c r="BD1128" s="25">
        <f t="shared" si="359"/>
        <v>3.0739000000000001</v>
      </c>
      <c r="BE1128" t="s">
        <v>970</v>
      </c>
      <c r="BF1128" s="55">
        <f t="shared" si="346"/>
        <v>0</v>
      </c>
      <c r="BG1128" s="66"/>
      <c r="BH1128" s="66"/>
      <c r="BI1128" s="25"/>
      <c r="BJ1128" s="25"/>
      <c r="BK1128" s="20"/>
      <c r="BL1128" s="24"/>
      <c r="BM1128" s="25"/>
      <c r="BN1128" s="25"/>
      <c r="BO1128" s="25"/>
      <c r="BP1128" s="126"/>
    </row>
    <row r="1129" spans="1:68" hidden="1" x14ac:dyDescent="0.2">
      <c r="A1129" s="56">
        <v>45506</v>
      </c>
      <c r="B1129" s="60" t="s">
        <v>892</v>
      </c>
      <c r="C1129" s="24" t="s">
        <v>671</v>
      </c>
      <c r="D1129" s="24" t="s">
        <v>562</v>
      </c>
      <c r="F1129" s="74" t="s">
        <v>51</v>
      </c>
      <c r="G1129" s="74" t="s">
        <v>152</v>
      </c>
      <c r="H1129" s="24" t="s">
        <v>1424</v>
      </c>
      <c r="I1129" s="24">
        <v>4</v>
      </c>
      <c r="J1129" s="24">
        <v>4</v>
      </c>
      <c r="K1129" s="24" t="s">
        <v>1561</v>
      </c>
      <c r="L1129" s="122">
        <v>3</v>
      </c>
      <c r="M1129" s="74" t="s">
        <v>105</v>
      </c>
      <c r="N1129" s="60" t="s">
        <v>6</v>
      </c>
      <c r="R1129" s="25">
        <v>4.8</v>
      </c>
      <c r="S1129" s="83" t="s">
        <v>363</v>
      </c>
      <c r="T1129" s="66" t="str">
        <f t="shared" si="348"/>
        <v>0.00</v>
      </c>
      <c r="U1129" s="66">
        <f t="shared" si="349"/>
        <v>-3</v>
      </c>
      <c r="V1129" s="66">
        <f t="shared" si="350"/>
        <v>234.59000000000006</v>
      </c>
      <c r="W1129" s="66">
        <f t="shared" si="351"/>
        <v>2328</v>
      </c>
      <c r="X1129" s="20">
        <f t="shared" si="352"/>
        <v>0.10076890034364264</v>
      </c>
      <c r="Y1129" s="67">
        <f t="shared" si="353"/>
        <v>2.3459000000000008</v>
      </c>
      <c r="Z1129" s="68">
        <f t="shared" si="354"/>
        <v>23459.000000000007</v>
      </c>
      <c r="AA1129" s="65" t="s">
        <v>52</v>
      </c>
      <c r="AU1129" s="23" t="str">
        <f t="shared" si="344"/>
        <v/>
      </c>
      <c r="AV1129" s="23" t="str">
        <f t="shared" si="345"/>
        <v/>
      </c>
      <c r="AW1129" s="23">
        <f t="shared" si="347"/>
        <v>-3</v>
      </c>
      <c r="AX1129" s="23" t="str">
        <f t="shared" si="355"/>
        <v/>
      </c>
      <c r="AY1129" s="23" t="str">
        <f t="shared" si="357"/>
        <v/>
      </c>
      <c r="AZ1129" s="23"/>
      <c r="BA1129" s="25">
        <v>0</v>
      </c>
      <c r="BB1129" s="25">
        <v>5.5</v>
      </c>
      <c r="BC1129" s="25">
        <f t="shared" si="360"/>
        <v>13.5</v>
      </c>
      <c r="BD1129" s="25">
        <f t="shared" si="359"/>
        <v>5.1850000000000005</v>
      </c>
      <c r="BE1129" t="s">
        <v>970</v>
      </c>
      <c r="BF1129" s="55">
        <f t="shared" si="346"/>
        <v>0</v>
      </c>
      <c r="BG1129" s="66"/>
      <c r="BH1129" s="66"/>
      <c r="BI1129" s="25"/>
      <c r="BJ1129" s="25"/>
      <c r="BK1129" s="20"/>
      <c r="BL1129" s="24"/>
      <c r="BM1129" s="25"/>
      <c r="BN1129" s="25"/>
      <c r="BO1129" s="25"/>
      <c r="BP1129" s="126"/>
    </row>
    <row r="1130" spans="1:68" hidden="1" x14ac:dyDescent="0.2">
      <c r="A1130" s="56">
        <v>45507</v>
      </c>
      <c r="B1130" s="60" t="s">
        <v>892</v>
      </c>
      <c r="C1130" s="24" t="s">
        <v>1562</v>
      </c>
      <c r="D1130" s="24" t="s">
        <v>573</v>
      </c>
      <c r="F1130" s="74" t="s">
        <v>51</v>
      </c>
      <c r="G1130" s="74" t="s">
        <v>103</v>
      </c>
      <c r="H1130" s="24" t="s">
        <v>124</v>
      </c>
      <c r="I1130" s="24">
        <v>9</v>
      </c>
      <c r="J1130" s="24">
        <v>24</v>
      </c>
      <c r="K1130" s="24" t="s">
        <v>1563</v>
      </c>
      <c r="L1130" s="122">
        <v>1</v>
      </c>
      <c r="M1130" s="74" t="s">
        <v>105</v>
      </c>
      <c r="N1130" s="60" t="s">
        <v>6</v>
      </c>
      <c r="R1130" s="25">
        <v>7.2</v>
      </c>
      <c r="S1130" s="83" t="s">
        <v>363</v>
      </c>
      <c r="T1130" s="66" t="str">
        <f t="shared" si="348"/>
        <v>0.00</v>
      </c>
      <c r="U1130" s="66">
        <f t="shared" si="349"/>
        <v>-1</v>
      </c>
      <c r="V1130" s="66">
        <f t="shared" si="350"/>
        <v>233.59000000000006</v>
      </c>
      <c r="W1130" s="66">
        <f t="shared" si="351"/>
        <v>2329</v>
      </c>
      <c r="X1130" s="20">
        <f t="shared" si="352"/>
        <v>0.10029626449119797</v>
      </c>
      <c r="Y1130" s="67">
        <f t="shared" si="353"/>
        <v>2.3359000000000005</v>
      </c>
      <c r="Z1130" s="68">
        <f t="shared" si="354"/>
        <v>23359.000000000007</v>
      </c>
      <c r="AA1130" s="65" t="s">
        <v>52</v>
      </c>
      <c r="AU1130" s="23">
        <f t="shared" si="344"/>
        <v>-1</v>
      </c>
      <c r="AV1130" s="23" t="str">
        <f t="shared" si="345"/>
        <v/>
      </c>
      <c r="AW1130" s="23" t="str">
        <f t="shared" si="347"/>
        <v/>
      </c>
      <c r="AX1130" s="23" t="str">
        <f t="shared" si="355"/>
        <v/>
      </c>
      <c r="AY1130" s="23" t="str">
        <f t="shared" si="357"/>
        <v/>
      </c>
      <c r="AZ1130" s="23"/>
      <c r="BA1130" s="25">
        <v>4.4000000000000004</v>
      </c>
      <c r="BB1130" s="25">
        <v>5.61</v>
      </c>
      <c r="BC1130" s="25">
        <f t="shared" si="360"/>
        <v>4.6100000000000003</v>
      </c>
      <c r="BD1130" s="25">
        <f t="shared" si="359"/>
        <v>5.2873000000000001</v>
      </c>
      <c r="BE1130" t="s">
        <v>970</v>
      </c>
      <c r="BF1130" s="55">
        <f t="shared" si="346"/>
        <v>0</v>
      </c>
      <c r="BG1130" s="66"/>
      <c r="BH1130" s="66"/>
      <c r="BI1130" s="25"/>
      <c r="BJ1130" s="25"/>
      <c r="BK1130" s="20"/>
      <c r="BL1130" s="24"/>
      <c r="BM1130" s="25"/>
      <c r="BN1130" s="25"/>
      <c r="BO1130" s="25"/>
      <c r="BP1130" s="126"/>
    </row>
    <row r="1131" spans="1:68" hidden="1" x14ac:dyDescent="0.2">
      <c r="A1131" s="56">
        <v>45507</v>
      </c>
      <c r="B1131" s="60" t="s">
        <v>892</v>
      </c>
      <c r="C1131" s="24" t="s">
        <v>1562</v>
      </c>
      <c r="D1131" s="24" t="s">
        <v>573</v>
      </c>
      <c r="F1131" s="74" t="s">
        <v>51</v>
      </c>
      <c r="G1131" s="74" t="s">
        <v>103</v>
      </c>
      <c r="H1131" s="24" t="s">
        <v>124</v>
      </c>
      <c r="I1131" s="24">
        <v>9</v>
      </c>
      <c r="J1131" s="24">
        <v>24</v>
      </c>
      <c r="K1131" s="24" t="s">
        <v>1563</v>
      </c>
      <c r="L1131" s="122">
        <v>1</v>
      </c>
      <c r="M1131" s="74" t="s">
        <v>105</v>
      </c>
      <c r="N1131" s="60" t="s">
        <v>7</v>
      </c>
      <c r="R1131" s="25">
        <v>2.5600000000000005</v>
      </c>
      <c r="S1131" s="83" t="s">
        <v>363</v>
      </c>
      <c r="T1131" s="66" t="str">
        <f t="shared" si="348"/>
        <v>0.00</v>
      </c>
      <c r="U1131" s="66">
        <f t="shared" si="349"/>
        <v>-1</v>
      </c>
      <c r="V1131" s="66">
        <f t="shared" si="350"/>
        <v>232.59000000000006</v>
      </c>
      <c r="W1131" s="66">
        <f t="shared" si="351"/>
        <v>2330</v>
      </c>
      <c r="X1131" s="20">
        <f t="shared" si="352"/>
        <v>9.9824034334763972E-2</v>
      </c>
      <c r="Y1131" s="67">
        <f t="shared" si="353"/>
        <v>2.3259000000000007</v>
      </c>
      <c r="Z1131" s="68">
        <f t="shared" si="354"/>
        <v>23259.000000000007</v>
      </c>
      <c r="AA1131" s="65" t="s">
        <v>52</v>
      </c>
      <c r="AU1131" s="23">
        <f t="shared" si="344"/>
        <v>-1</v>
      </c>
      <c r="AV1131" s="23" t="str">
        <f t="shared" si="345"/>
        <v/>
      </c>
      <c r="AW1131" s="23" t="str">
        <f t="shared" si="347"/>
        <v/>
      </c>
      <c r="AX1131" s="23" t="str">
        <f t="shared" si="355"/>
        <v/>
      </c>
      <c r="AY1131" s="23" t="str">
        <f t="shared" si="357"/>
        <v/>
      </c>
      <c r="AZ1131" s="23"/>
      <c r="BA1131" s="25">
        <v>1.8</v>
      </c>
      <c r="BB1131" s="25">
        <v>1.99</v>
      </c>
      <c r="BC1131" s="25">
        <f t="shared" si="360"/>
        <v>0.99</v>
      </c>
      <c r="BD1131" s="25">
        <f t="shared" si="359"/>
        <v>1.9207000000000001</v>
      </c>
      <c r="BE1131" t="s">
        <v>970</v>
      </c>
      <c r="BF1131" s="55">
        <f t="shared" si="346"/>
        <v>0</v>
      </c>
      <c r="BG1131" s="66"/>
      <c r="BH1131" s="66"/>
      <c r="BI1131" s="25"/>
      <c r="BJ1131" s="25"/>
      <c r="BK1131" s="20"/>
      <c r="BL1131" s="24"/>
      <c r="BM1131" s="25"/>
      <c r="BN1131" s="25"/>
      <c r="BO1131" s="25"/>
      <c r="BP1131" s="126"/>
    </row>
    <row r="1132" spans="1:68" hidden="1" x14ac:dyDescent="0.2">
      <c r="A1132" s="56">
        <v>45507</v>
      </c>
      <c r="B1132" s="60" t="s">
        <v>892</v>
      </c>
      <c r="C1132" s="24" t="s">
        <v>1562</v>
      </c>
      <c r="D1132" s="24" t="s">
        <v>573</v>
      </c>
      <c r="F1132" s="74" t="s">
        <v>51</v>
      </c>
      <c r="G1132" s="74" t="s">
        <v>103</v>
      </c>
      <c r="H1132" s="24" t="s">
        <v>746</v>
      </c>
      <c r="I1132" s="24">
        <v>9</v>
      </c>
      <c r="J1132" s="24">
        <v>15</v>
      </c>
      <c r="K1132" s="24" t="s">
        <v>1564</v>
      </c>
      <c r="L1132" s="122">
        <v>1</v>
      </c>
      <c r="M1132" s="74" t="s">
        <v>105</v>
      </c>
      <c r="N1132" s="60" t="s">
        <v>6</v>
      </c>
      <c r="R1132" s="25">
        <v>17</v>
      </c>
      <c r="S1132" s="83" t="s">
        <v>363</v>
      </c>
      <c r="T1132" s="66" t="str">
        <f t="shared" si="348"/>
        <v>0.00</v>
      </c>
      <c r="U1132" s="66">
        <f t="shared" si="349"/>
        <v>-1</v>
      </c>
      <c r="V1132" s="66">
        <f t="shared" si="350"/>
        <v>231.59000000000006</v>
      </c>
      <c r="W1132" s="66">
        <f t="shared" si="351"/>
        <v>2331</v>
      </c>
      <c r="X1132" s="20">
        <f t="shared" si="352"/>
        <v>9.9352209352209384E-2</v>
      </c>
      <c r="Y1132" s="67">
        <f t="shared" si="353"/>
        <v>2.3159000000000005</v>
      </c>
      <c r="Z1132" s="68">
        <f t="shared" si="354"/>
        <v>23159.000000000007</v>
      </c>
      <c r="AA1132" s="65" t="s">
        <v>52</v>
      </c>
      <c r="AU1132" s="23">
        <f t="shared" si="344"/>
        <v>-1</v>
      </c>
      <c r="AV1132" s="23" t="str">
        <f t="shared" si="345"/>
        <v/>
      </c>
      <c r="AW1132" s="23" t="str">
        <f t="shared" si="347"/>
        <v/>
      </c>
      <c r="AX1132" s="23" t="str">
        <f t="shared" si="355"/>
        <v/>
      </c>
      <c r="AY1132" s="23" t="str">
        <f t="shared" si="357"/>
        <v/>
      </c>
      <c r="AZ1132" s="23"/>
      <c r="BA1132" s="25">
        <v>12.9</v>
      </c>
      <c r="BB1132" s="25">
        <v>12.5</v>
      </c>
      <c r="BC1132" s="25">
        <f t="shared" si="360"/>
        <v>11.5</v>
      </c>
      <c r="BD1132" s="25">
        <f t="shared" si="359"/>
        <v>11.695</v>
      </c>
      <c r="BE1132" t="s">
        <v>970</v>
      </c>
      <c r="BF1132" s="55">
        <f t="shared" si="346"/>
        <v>0</v>
      </c>
      <c r="BG1132" s="66"/>
      <c r="BH1132" s="66"/>
      <c r="BI1132" s="25"/>
      <c r="BJ1132" s="25"/>
      <c r="BK1132" s="20"/>
      <c r="BL1132" s="24"/>
      <c r="BM1132" s="25"/>
      <c r="BN1132" s="25"/>
      <c r="BO1132" s="25"/>
      <c r="BP1132" s="126"/>
    </row>
    <row r="1133" spans="1:68" hidden="1" x14ac:dyDescent="0.2">
      <c r="A1133" s="56">
        <v>45507</v>
      </c>
      <c r="B1133" s="60" t="s">
        <v>892</v>
      </c>
      <c r="C1133" s="24" t="s">
        <v>1562</v>
      </c>
      <c r="D1133" s="24" t="s">
        <v>573</v>
      </c>
      <c r="F1133" s="74" t="s">
        <v>51</v>
      </c>
      <c r="G1133" s="74" t="s">
        <v>103</v>
      </c>
      <c r="H1133" s="24" t="s">
        <v>746</v>
      </c>
      <c r="I1133" s="24">
        <v>9</v>
      </c>
      <c r="J1133" s="24">
        <v>15</v>
      </c>
      <c r="K1133" s="24" t="s">
        <v>1564</v>
      </c>
      <c r="L1133" s="122">
        <v>1</v>
      </c>
      <c r="M1133" s="74" t="s">
        <v>105</v>
      </c>
      <c r="N1133" s="60" t="s">
        <v>7</v>
      </c>
      <c r="R1133" s="25">
        <v>4.5999999999999996</v>
      </c>
      <c r="S1133" s="83" t="s">
        <v>363</v>
      </c>
      <c r="T1133" s="66" t="str">
        <f t="shared" si="348"/>
        <v>0.00</v>
      </c>
      <c r="U1133" s="66">
        <f t="shared" si="349"/>
        <v>-1</v>
      </c>
      <c r="V1133" s="66">
        <f t="shared" si="350"/>
        <v>230.59000000000006</v>
      </c>
      <c r="W1133" s="66">
        <f t="shared" si="351"/>
        <v>2332</v>
      </c>
      <c r="X1133" s="20">
        <f t="shared" si="352"/>
        <v>9.8880789022298479E-2</v>
      </c>
      <c r="Y1133" s="67">
        <f t="shared" si="353"/>
        <v>2.3059000000000007</v>
      </c>
      <c r="Z1133" s="68">
        <f t="shared" si="354"/>
        <v>23059.000000000007</v>
      </c>
      <c r="AA1133" s="65" t="s">
        <v>52</v>
      </c>
      <c r="AU1133" s="23">
        <f t="shared" si="344"/>
        <v>-1</v>
      </c>
      <c r="AV1133" s="23" t="str">
        <f t="shared" si="345"/>
        <v/>
      </c>
      <c r="AW1133" s="23" t="str">
        <f t="shared" si="347"/>
        <v/>
      </c>
      <c r="AX1133" s="23" t="str">
        <f t="shared" si="355"/>
        <v/>
      </c>
      <c r="AY1133" s="23" t="str">
        <f t="shared" si="357"/>
        <v/>
      </c>
      <c r="AZ1133" s="23"/>
      <c r="BA1133" s="25">
        <v>3.8</v>
      </c>
      <c r="BB1133" s="25">
        <v>4.25</v>
      </c>
      <c r="BC1133" s="25">
        <f t="shared" si="360"/>
        <v>3.25</v>
      </c>
      <c r="BD1133" s="25">
        <f t="shared" si="359"/>
        <v>4.0225</v>
      </c>
      <c r="BE1133" t="s">
        <v>970</v>
      </c>
      <c r="BF1133" s="55">
        <f t="shared" si="346"/>
        <v>0</v>
      </c>
      <c r="BG1133" s="66"/>
      <c r="BH1133" s="66"/>
      <c r="BI1133" s="25"/>
      <c r="BJ1133" s="25"/>
      <c r="BK1133" s="20"/>
      <c r="BL1133" s="24"/>
      <c r="BM1133" s="25"/>
      <c r="BN1133" s="25"/>
      <c r="BO1133" s="25"/>
      <c r="BP1133" s="126"/>
    </row>
    <row r="1134" spans="1:68" hidden="1" x14ac:dyDescent="0.2">
      <c r="A1134" s="56">
        <v>45507</v>
      </c>
      <c r="B1134" s="60" t="s">
        <v>892</v>
      </c>
      <c r="C1134" s="24" t="s">
        <v>1372</v>
      </c>
      <c r="D1134" s="24" t="s">
        <v>573</v>
      </c>
      <c r="F1134" s="74" t="s">
        <v>51</v>
      </c>
      <c r="G1134" s="74" t="s">
        <v>103</v>
      </c>
      <c r="H1134" s="24" t="s">
        <v>746</v>
      </c>
      <c r="I1134" s="24">
        <v>1</v>
      </c>
      <c r="J1134" s="24">
        <v>13</v>
      </c>
      <c r="K1134" s="87" t="s">
        <v>1565</v>
      </c>
      <c r="L1134" s="122">
        <v>1</v>
      </c>
      <c r="M1134" s="74" t="s">
        <v>105</v>
      </c>
      <c r="N1134" s="60" t="s">
        <v>6</v>
      </c>
      <c r="R1134" s="25">
        <v>7.5</v>
      </c>
      <c r="S1134" s="83" t="s">
        <v>373</v>
      </c>
      <c r="T1134" s="66" t="str">
        <f t="shared" si="348"/>
        <v>0.00</v>
      </c>
      <c r="U1134" s="66">
        <f t="shared" si="349"/>
        <v>-1</v>
      </c>
      <c r="V1134" s="66">
        <f t="shared" si="350"/>
        <v>229.59000000000006</v>
      </c>
      <c r="W1134" s="66">
        <f t="shared" si="351"/>
        <v>2333</v>
      </c>
      <c r="X1134" s="20">
        <f t="shared" si="352"/>
        <v>9.8409772824689268E-2</v>
      </c>
      <c r="Y1134" s="67">
        <f t="shared" si="353"/>
        <v>2.2959000000000005</v>
      </c>
      <c r="Z1134" s="68">
        <f t="shared" si="354"/>
        <v>22959.000000000007</v>
      </c>
      <c r="AA1134" s="65" t="s">
        <v>52</v>
      </c>
      <c r="AU1134" s="23">
        <f t="shared" si="344"/>
        <v>-1</v>
      </c>
      <c r="AV1134" s="23" t="str">
        <f t="shared" si="345"/>
        <v/>
      </c>
      <c r="AW1134" s="23" t="str">
        <f t="shared" si="347"/>
        <v/>
      </c>
      <c r="AX1134" s="23" t="str">
        <f t="shared" si="355"/>
        <v/>
      </c>
      <c r="AY1134" s="23" t="str">
        <f t="shared" si="357"/>
        <v/>
      </c>
      <c r="AZ1134" s="23"/>
      <c r="BA1134" s="25">
        <v>7.7</v>
      </c>
      <c r="BB1134" s="25">
        <v>6.82</v>
      </c>
      <c r="BC1134" s="25">
        <f t="shared" si="360"/>
        <v>5.82</v>
      </c>
      <c r="BD1134" s="25">
        <f t="shared" si="359"/>
        <v>6.4126000000000003</v>
      </c>
      <c r="BE1134" t="s">
        <v>969</v>
      </c>
      <c r="BF1134" s="55">
        <f t="shared" si="346"/>
        <v>0</v>
      </c>
      <c r="BG1134" s="66"/>
      <c r="BH1134" s="66"/>
      <c r="BI1134" s="25"/>
      <c r="BJ1134" s="25"/>
      <c r="BK1134" s="20"/>
      <c r="BL1134" s="24"/>
      <c r="BM1134" s="25"/>
      <c r="BN1134" s="25"/>
      <c r="BO1134" s="25"/>
      <c r="BP1134" s="126"/>
    </row>
    <row r="1135" spans="1:68" hidden="1" x14ac:dyDescent="0.2">
      <c r="A1135" s="56">
        <v>45507</v>
      </c>
      <c r="B1135" s="60" t="s">
        <v>892</v>
      </c>
      <c r="C1135" s="24" t="s">
        <v>1372</v>
      </c>
      <c r="D1135" s="24" t="s">
        <v>573</v>
      </c>
      <c r="F1135" s="74" t="s">
        <v>51</v>
      </c>
      <c r="G1135" s="74" t="s">
        <v>103</v>
      </c>
      <c r="H1135" s="24" t="s">
        <v>746</v>
      </c>
      <c r="I1135" s="24">
        <v>1</v>
      </c>
      <c r="J1135" s="24">
        <v>13</v>
      </c>
      <c r="K1135" s="26" t="s">
        <v>1565</v>
      </c>
      <c r="L1135" s="122">
        <v>1</v>
      </c>
      <c r="M1135" s="74" t="s">
        <v>105</v>
      </c>
      <c r="N1135" s="60" t="s">
        <v>7</v>
      </c>
      <c r="R1135" s="25">
        <v>2.4</v>
      </c>
      <c r="S1135" s="83" t="s">
        <v>373</v>
      </c>
      <c r="T1135" s="66">
        <f t="shared" si="348"/>
        <v>2.4</v>
      </c>
      <c r="U1135" s="66">
        <f t="shared" si="349"/>
        <v>1.4</v>
      </c>
      <c r="V1135" s="66">
        <f t="shared" si="350"/>
        <v>230.99000000000007</v>
      </c>
      <c r="W1135" s="66">
        <f t="shared" si="351"/>
        <v>2334</v>
      </c>
      <c r="X1135" s="20">
        <f t="shared" si="352"/>
        <v>9.8967437874892913E-2</v>
      </c>
      <c r="Y1135" s="67">
        <f t="shared" si="353"/>
        <v>2.3099000000000007</v>
      </c>
      <c r="Z1135" s="68">
        <f t="shared" si="354"/>
        <v>23099.000000000007</v>
      </c>
      <c r="AA1135" s="65" t="s">
        <v>53</v>
      </c>
      <c r="AU1135" s="23">
        <f t="shared" si="344"/>
        <v>1.4</v>
      </c>
      <c r="AV1135" s="23" t="str">
        <f t="shared" si="345"/>
        <v/>
      </c>
      <c r="AW1135" s="23" t="str">
        <f t="shared" si="347"/>
        <v/>
      </c>
      <c r="AX1135" s="23" t="str">
        <f t="shared" si="355"/>
        <v/>
      </c>
      <c r="AY1135" s="23" t="str">
        <f t="shared" si="357"/>
        <v/>
      </c>
      <c r="AZ1135" s="23"/>
      <c r="BA1135" s="25">
        <v>1.9</v>
      </c>
      <c r="BB1135" s="25">
        <v>2.25</v>
      </c>
      <c r="BC1135" s="25">
        <f t="shared" si="360"/>
        <v>1.25</v>
      </c>
      <c r="BD1135" s="25">
        <f t="shared" si="359"/>
        <v>2.1625000000000001</v>
      </c>
      <c r="BE1135" t="s">
        <v>969</v>
      </c>
      <c r="BF1135" s="55">
        <f t="shared" si="346"/>
        <v>0</v>
      </c>
      <c r="BG1135" s="66"/>
      <c r="BH1135" s="66"/>
      <c r="BI1135" s="25"/>
      <c r="BJ1135" s="25"/>
      <c r="BK1135" s="20"/>
      <c r="BL1135" s="24"/>
      <c r="BM1135" s="25"/>
      <c r="BN1135" s="25"/>
      <c r="BO1135" s="25"/>
      <c r="BP1135" s="126"/>
    </row>
    <row r="1136" spans="1:68" hidden="1" x14ac:dyDescent="0.2">
      <c r="A1136" s="56">
        <v>45507</v>
      </c>
      <c r="B1136" s="60" t="s">
        <v>892</v>
      </c>
      <c r="C1136" s="24" t="s">
        <v>1372</v>
      </c>
      <c r="D1136" s="24" t="s">
        <v>573</v>
      </c>
      <c r="F1136" s="74" t="s">
        <v>51</v>
      </c>
      <c r="G1136" s="74" t="s">
        <v>103</v>
      </c>
      <c r="H1136" s="24" t="s">
        <v>1566</v>
      </c>
      <c r="I1136" s="24">
        <v>2</v>
      </c>
      <c r="J1136" s="24">
        <v>10</v>
      </c>
      <c r="K1136" s="24" t="s">
        <v>1567</v>
      </c>
      <c r="L1136" s="122">
        <v>2</v>
      </c>
      <c r="M1136" s="74" t="s">
        <v>105</v>
      </c>
      <c r="N1136" s="60" t="s">
        <v>6</v>
      </c>
      <c r="R1136" s="25">
        <v>5</v>
      </c>
      <c r="S1136" s="83" t="s">
        <v>363</v>
      </c>
      <c r="T1136" s="66" t="str">
        <f t="shared" si="348"/>
        <v>0.00</v>
      </c>
      <c r="U1136" s="66">
        <f t="shared" si="349"/>
        <v>-2</v>
      </c>
      <c r="V1136" s="66">
        <f t="shared" si="350"/>
        <v>228.99000000000007</v>
      </c>
      <c r="W1136" s="66">
        <f t="shared" si="351"/>
        <v>2336</v>
      </c>
      <c r="X1136" s="20">
        <f t="shared" si="352"/>
        <v>9.8026541095890443E-2</v>
      </c>
      <c r="Y1136" s="67">
        <f t="shared" si="353"/>
        <v>2.2899000000000007</v>
      </c>
      <c r="Z1136" s="68">
        <f t="shared" si="354"/>
        <v>22899.000000000007</v>
      </c>
      <c r="AA1136" s="65" t="s">
        <v>52</v>
      </c>
      <c r="AU1136" s="23">
        <f t="shared" si="344"/>
        <v>-2</v>
      </c>
      <c r="AV1136" s="23" t="str">
        <f t="shared" si="345"/>
        <v/>
      </c>
      <c r="AW1136" s="23" t="str">
        <f t="shared" si="347"/>
        <v/>
      </c>
      <c r="AX1136" s="23" t="str">
        <f t="shared" si="355"/>
        <v/>
      </c>
      <c r="AY1136" s="23" t="str">
        <f t="shared" si="357"/>
        <v/>
      </c>
      <c r="AZ1136" s="23"/>
      <c r="BA1136" s="25">
        <v>6.5</v>
      </c>
      <c r="BB1136" s="25">
        <v>7.78</v>
      </c>
      <c r="BC1136" s="25">
        <f t="shared" si="360"/>
        <v>13.56</v>
      </c>
      <c r="BD1136" s="25">
        <f t="shared" si="359"/>
        <v>7.3054000000000006</v>
      </c>
      <c r="BE1136" t="s">
        <v>969</v>
      </c>
      <c r="BF1136" s="55">
        <f t="shared" si="346"/>
        <v>0</v>
      </c>
      <c r="BG1136" s="66"/>
      <c r="BH1136" s="66"/>
      <c r="BI1136" s="25"/>
      <c r="BJ1136" s="25"/>
      <c r="BK1136" s="20"/>
      <c r="BL1136" s="24"/>
      <c r="BM1136" s="25"/>
      <c r="BN1136" s="25"/>
      <c r="BO1136" s="25"/>
      <c r="BP1136" s="126"/>
    </row>
    <row r="1137" spans="1:68" hidden="1" x14ac:dyDescent="0.2">
      <c r="A1137" s="56">
        <v>45508</v>
      </c>
      <c r="B1137" s="60" t="s">
        <v>892</v>
      </c>
      <c r="C1137" s="24" t="s">
        <v>1568</v>
      </c>
      <c r="D1137" s="24" t="s">
        <v>577</v>
      </c>
      <c r="F1137" s="74" t="s">
        <v>51</v>
      </c>
      <c r="G1137" s="74" t="s">
        <v>103</v>
      </c>
      <c r="H1137" s="24" t="s">
        <v>176</v>
      </c>
      <c r="I1137" s="24">
        <v>1</v>
      </c>
      <c r="J1137" s="24">
        <v>8</v>
      </c>
      <c r="K1137" s="24" t="s">
        <v>1569</v>
      </c>
      <c r="L1137" s="122">
        <v>1</v>
      </c>
      <c r="M1137" s="74" t="s">
        <v>931</v>
      </c>
      <c r="N1137" s="60" t="s">
        <v>6</v>
      </c>
      <c r="R1137" s="25">
        <v>16.7</v>
      </c>
      <c r="S1137" s="83" t="s">
        <v>363</v>
      </c>
      <c r="T1137" s="66" t="str">
        <f t="shared" si="348"/>
        <v>0.00</v>
      </c>
      <c r="U1137" s="66">
        <f t="shared" si="349"/>
        <v>-1</v>
      </c>
      <c r="V1137" s="66">
        <f t="shared" si="350"/>
        <v>227.99000000000007</v>
      </c>
      <c r="W1137" s="66">
        <f t="shared" si="351"/>
        <v>2337</v>
      </c>
      <c r="X1137" s="20">
        <f t="shared" si="352"/>
        <v>9.7556696619597802E-2</v>
      </c>
      <c r="Y1137" s="67">
        <f t="shared" si="353"/>
        <v>2.2799000000000005</v>
      </c>
      <c r="Z1137" s="68">
        <f t="shared" si="354"/>
        <v>22799.000000000007</v>
      </c>
      <c r="AA1137" s="65" t="s">
        <v>52</v>
      </c>
      <c r="AU1137" s="23">
        <f t="shared" si="344"/>
        <v>-1</v>
      </c>
      <c r="AV1137" s="23" t="str">
        <f t="shared" si="345"/>
        <v/>
      </c>
      <c r="AW1137" s="23" t="str">
        <f t="shared" si="347"/>
        <v/>
      </c>
      <c r="AX1137" s="23" t="str">
        <f t="shared" si="355"/>
        <v/>
      </c>
      <c r="AY1137" s="23" t="str">
        <f t="shared" si="357"/>
        <v/>
      </c>
      <c r="AZ1137" s="23"/>
      <c r="BA1137" s="25">
        <v>16.7</v>
      </c>
      <c r="BB1137" s="25">
        <v>15.65</v>
      </c>
      <c r="BC1137" s="25">
        <f t="shared" si="360"/>
        <v>14.65</v>
      </c>
      <c r="BD1137" s="25">
        <f t="shared" si="359"/>
        <v>14.624500000000001</v>
      </c>
      <c r="BE1137" t="s">
        <v>970</v>
      </c>
      <c r="BF1137" s="55">
        <f t="shared" si="346"/>
        <v>0</v>
      </c>
      <c r="BG1137" s="66"/>
      <c r="BH1137" s="66"/>
      <c r="BI1137" s="25"/>
      <c r="BJ1137" s="25"/>
      <c r="BK1137" s="20"/>
      <c r="BL1137" s="24"/>
      <c r="BM1137" s="25"/>
      <c r="BN1137" s="25"/>
      <c r="BO1137" s="25"/>
      <c r="BP1137" s="126"/>
    </row>
    <row r="1138" spans="1:68" hidden="1" x14ac:dyDescent="0.2">
      <c r="A1138" s="56">
        <v>45508</v>
      </c>
      <c r="B1138" s="60" t="s">
        <v>892</v>
      </c>
      <c r="C1138" s="24" t="s">
        <v>1568</v>
      </c>
      <c r="D1138" s="24" t="s">
        <v>577</v>
      </c>
      <c r="F1138" s="74" t="s">
        <v>51</v>
      </c>
      <c r="G1138" s="74" t="s">
        <v>103</v>
      </c>
      <c r="H1138" s="24" t="s">
        <v>176</v>
      </c>
      <c r="I1138" s="24">
        <v>1</v>
      </c>
      <c r="J1138" s="24">
        <v>8</v>
      </c>
      <c r="K1138" s="24" t="s">
        <v>1569</v>
      </c>
      <c r="L1138" s="122">
        <v>1</v>
      </c>
      <c r="M1138" s="74" t="s">
        <v>105</v>
      </c>
      <c r="N1138" s="60" t="s">
        <v>7</v>
      </c>
      <c r="R1138" s="25">
        <v>3.4</v>
      </c>
      <c r="S1138" s="83" t="s">
        <v>363</v>
      </c>
      <c r="T1138" s="66" t="str">
        <f t="shared" si="348"/>
        <v>0.00</v>
      </c>
      <c r="U1138" s="66">
        <f t="shared" si="349"/>
        <v>-1</v>
      </c>
      <c r="V1138" s="66">
        <f t="shared" si="350"/>
        <v>226.99000000000007</v>
      </c>
      <c r="W1138" s="66">
        <f t="shared" si="351"/>
        <v>2338</v>
      </c>
      <c r="X1138" s="20">
        <f t="shared" si="352"/>
        <v>9.7087254063302E-2</v>
      </c>
      <c r="Y1138" s="67">
        <f t="shared" si="353"/>
        <v>2.2699000000000007</v>
      </c>
      <c r="Z1138" s="68">
        <f t="shared" si="354"/>
        <v>22699.000000000007</v>
      </c>
      <c r="AA1138" s="65" t="s">
        <v>52</v>
      </c>
      <c r="AU1138" s="23">
        <f t="shared" si="344"/>
        <v>-1</v>
      </c>
      <c r="AV1138" s="23" t="str">
        <f t="shared" si="345"/>
        <v/>
      </c>
      <c r="AW1138" s="23" t="str">
        <f t="shared" si="347"/>
        <v/>
      </c>
      <c r="AX1138" s="23" t="str">
        <f t="shared" si="355"/>
        <v/>
      </c>
      <c r="AY1138" s="23" t="str">
        <f t="shared" si="357"/>
        <v/>
      </c>
      <c r="AZ1138" s="23"/>
      <c r="BA1138" s="25">
        <v>3</v>
      </c>
      <c r="BB1138" s="25">
        <v>3.7</v>
      </c>
      <c r="BC1138" s="25">
        <f t="shared" si="360"/>
        <v>2.7</v>
      </c>
      <c r="BD1138" s="25">
        <f t="shared" si="359"/>
        <v>3.5110000000000001</v>
      </c>
      <c r="BE1138" t="s">
        <v>970</v>
      </c>
      <c r="BF1138" s="55">
        <f t="shared" si="346"/>
        <v>0</v>
      </c>
      <c r="BG1138" s="66"/>
      <c r="BH1138" s="66"/>
      <c r="BI1138" s="25"/>
      <c r="BJ1138" s="25"/>
      <c r="BK1138" s="20"/>
      <c r="BL1138" s="24"/>
      <c r="BM1138" s="25"/>
      <c r="BN1138" s="25"/>
      <c r="BO1138" s="25"/>
      <c r="BP1138" s="126"/>
    </row>
    <row r="1139" spans="1:68" hidden="1" x14ac:dyDescent="0.2">
      <c r="A1139" s="56">
        <v>45509</v>
      </c>
      <c r="B1139" s="60" t="s">
        <v>892</v>
      </c>
      <c r="C1139" s="24" t="s">
        <v>1570</v>
      </c>
      <c r="D1139" s="24" t="s">
        <v>621</v>
      </c>
      <c r="F1139" s="74" t="s">
        <v>51</v>
      </c>
      <c r="G1139" s="74" t="s">
        <v>103</v>
      </c>
      <c r="H1139" s="24" t="s">
        <v>1566</v>
      </c>
      <c r="I1139" s="24">
        <v>4</v>
      </c>
      <c r="J1139" s="24">
        <v>9</v>
      </c>
      <c r="K1139" s="24" t="s">
        <v>1571</v>
      </c>
      <c r="L1139" s="122">
        <v>2</v>
      </c>
      <c r="M1139" s="74" t="s">
        <v>105</v>
      </c>
      <c r="N1139" s="60" t="s">
        <v>6</v>
      </c>
      <c r="R1139" s="25">
        <v>6</v>
      </c>
      <c r="S1139" s="83" t="s">
        <v>363</v>
      </c>
      <c r="T1139" s="66" t="str">
        <f t="shared" si="348"/>
        <v>0.00</v>
      </c>
      <c r="U1139" s="66">
        <f t="shared" si="349"/>
        <v>-2</v>
      </c>
      <c r="V1139" s="66">
        <f t="shared" si="350"/>
        <v>224.99000000000007</v>
      </c>
      <c r="W1139" s="66">
        <f t="shared" si="351"/>
        <v>2340</v>
      </c>
      <c r="X1139" s="20">
        <f t="shared" si="352"/>
        <v>9.6149572649572676E-2</v>
      </c>
      <c r="Y1139" s="67">
        <f t="shared" si="353"/>
        <v>2.2499000000000007</v>
      </c>
      <c r="Z1139" s="68">
        <f t="shared" si="354"/>
        <v>22499.000000000007</v>
      </c>
      <c r="AA1139" s="65" t="s">
        <v>52</v>
      </c>
      <c r="AU1139" s="23">
        <f t="shared" si="344"/>
        <v>-2</v>
      </c>
      <c r="AV1139" s="23" t="str">
        <f t="shared" si="345"/>
        <v/>
      </c>
      <c r="AW1139" s="23" t="str">
        <f t="shared" si="347"/>
        <v/>
      </c>
      <c r="AX1139" s="23" t="str">
        <f t="shared" si="355"/>
        <v/>
      </c>
      <c r="AY1139" s="23" t="str">
        <f t="shared" si="357"/>
        <v/>
      </c>
      <c r="AZ1139" s="23"/>
      <c r="BA1139" s="25">
        <v>5.5</v>
      </c>
      <c r="BB1139" s="25">
        <v>5.84</v>
      </c>
      <c r="BC1139" s="25">
        <f t="shared" si="360"/>
        <v>9.68</v>
      </c>
      <c r="BD1139" s="25">
        <f t="shared" si="359"/>
        <v>5.5011999999999999</v>
      </c>
      <c r="BE1139" t="s">
        <v>970</v>
      </c>
      <c r="BF1139" s="55">
        <f t="shared" si="346"/>
        <v>0</v>
      </c>
      <c r="BG1139" s="66"/>
      <c r="BH1139" s="66"/>
      <c r="BI1139" s="25"/>
      <c r="BJ1139" s="25"/>
      <c r="BK1139" s="20"/>
      <c r="BL1139" s="24"/>
      <c r="BM1139" s="25"/>
      <c r="BN1139" s="25"/>
      <c r="BO1139" s="25"/>
      <c r="BP1139" s="126"/>
    </row>
    <row r="1140" spans="1:68" hidden="1" x14ac:dyDescent="0.2">
      <c r="A1140" s="56">
        <v>45510</v>
      </c>
      <c r="B1140" s="60" t="s">
        <v>892</v>
      </c>
      <c r="C1140" s="24" t="s">
        <v>1572</v>
      </c>
      <c r="D1140" s="24" t="s">
        <v>584</v>
      </c>
      <c r="F1140" s="74" t="s">
        <v>51</v>
      </c>
      <c r="G1140" s="74" t="s">
        <v>152</v>
      </c>
      <c r="H1140" s="24" t="s">
        <v>528</v>
      </c>
      <c r="I1140" s="24">
        <v>5</v>
      </c>
      <c r="J1140" s="24">
        <v>3</v>
      </c>
      <c r="K1140" s="24" t="s">
        <v>1573</v>
      </c>
      <c r="L1140" s="122">
        <v>1</v>
      </c>
      <c r="M1140" s="74" t="s">
        <v>105</v>
      </c>
      <c r="N1140" s="60" t="s">
        <v>6</v>
      </c>
      <c r="R1140" s="25">
        <v>31</v>
      </c>
      <c r="S1140" s="83" t="s">
        <v>363</v>
      </c>
      <c r="T1140" s="66" t="str">
        <f t="shared" si="348"/>
        <v>0.00</v>
      </c>
      <c r="U1140" s="66">
        <f t="shared" si="349"/>
        <v>-1</v>
      </c>
      <c r="V1140" s="66">
        <f t="shared" si="350"/>
        <v>223.99000000000007</v>
      </c>
      <c r="W1140" s="66">
        <f t="shared" si="351"/>
        <v>2341</v>
      </c>
      <c r="X1140" s="20">
        <f t="shared" si="352"/>
        <v>9.5681332763776189E-2</v>
      </c>
      <c r="Y1140" s="67">
        <f t="shared" si="353"/>
        <v>2.2399000000000004</v>
      </c>
      <c r="Z1140" s="68">
        <f t="shared" si="354"/>
        <v>22399.000000000007</v>
      </c>
      <c r="AA1140" s="65" t="s">
        <v>52</v>
      </c>
      <c r="AU1140" s="23" t="str">
        <f t="shared" si="344"/>
        <v/>
      </c>
      <c r="AV1140" s="23" t="str">
        <f t="shared" si="345"/>
        <v/>
      </c>
      <c r="AW1140" s="23">
        <f t="shared" si="347"/>
        <v>-1</v>
      </c>
      <c r="AX1140" s="23" t="str">
        <f t="shared" si="355"/>
        <v/>
      </c>
      <c r="AY1140" s="23" t="str">
        <f t="shared" si="357"/>
        <v/>
      </c>
      <c r="AZ1140" s="23"/>
      <c r="BA1140" s="25">
        <v>0</v>
      </c>
      <c r="BB1140" s="25">
        <v>27.64</v>
      </c>
      <c r="BC1140" s="25">
        <f t="shared" si="360"/>
        <v>26.64</v>
      </c>
      <c r="BD1140" s="25">
        <f t="shared" si="359"/>
        <v>25.775200000000002</v>
      </c>
      <c r="BE1140" t="s">
        <v>969</v>
      </c>
      <c r="BF1140" s="55">
        <f t="shared" si="346"/>
        <v>0</v>
      </c>
      <c r="BG1140" s="66"/>
      <c r="BH1140" s="66"/>
      <c r="BI1140" s="25"/>
      <c r="BJ1140" s="25"/>
      <c r="BK1140" s="20"/>
      <c r="BL1140" s="24"/>
      <c r="BM1140" s="25"/>
      <c r="BN1140" s="25"/>
      <c r="BO1140" s="25"/>
      <c r="BP1140" s="126"/>
    </row>
    <row r="1141" spans="1:68" hidden="1" x14ac:dyDescent="0.2">
      <c r="A1141" s="56">
        <v>45510</v>
      </c>
      <c r="B1141" s="60" t="s">
        <v>892</v>
      </c>
      <c r="C1141" s="24" t="s">
        <v>1572</v>
      </c>
      <c r="D1141" s="24" t="s">
        <v>584</v>
      </c>
      <c r="F1141" s="74" t="s">
        <v>51</v>
      </c>
      <c r="G1141" s="74" t="s">
        <v>152</v>
      </c>
      <c r="H1141" s="24" t="s">
        <v>528</v>
      </c>
      <c r="I1141" s="24">
        <v>5</v>
      </c>
      <c r="J1141" s="24">
        <v>3</v>
      </c>
      <c r="K1141" s="24" t="s">
        <v>1573</v>
      </c>
      <c r="L1141" s="122">
        <v>2</v>
      </c>
      <c r="M1141" s="74" t="s">
        <v>105</v>
      </c>
      <c r="N1141" s="60" t="s">
        <v>7</v>
      </c>
      <c r="R1141" s="25">
        <v>6</v>
      </c>
      <c r="S1141" s="83" t="s">
        <v>363</v>
      </c>
      <c r="T1141" s="66" t="str">
        <f t="shared" si="348"/>
        <v>0.00</v>
      </c>
      <c r="U1141" s="66">
        <f t="shared" si="349"/>
        <v>-2</v>
      </c>
      <c r="V1141" s="66">
        <f t="shared" si="350"/>
        <v>221.99000000000007</v>
      </c>
      <c r="W1141" s="66">
        <f t="shared" si="351"/>
        <v>2343</v>
      </c>
      <c r="X1141" s="20">
        <f t="shared" si="352"/>
        <v>9.4746052069995756E-2</v>
      </c>
      <c r="Y1141" s="67">
        <f t="shared" si="353"/>
        <v>2.2199000000000009</v>
      </c>
      <c r="Z1141" s="68">
        <f t="shared" si="354"/>
        <v>22199.000000000007</v>
      </c>
      <c r="AA1141" s="65" t="s">
        <v>52</v>
      </c>
      <c r="AU1141" s="23" t="str">
        <f t="shared" si="344"/>
        <v/>
      </c>
      <c r="AV1141" s="23" t="str">
        <f t="shared" si="345"/>
        <v/>
      </c>
      <c r="AW1141" s="23">
        <f t="shared" si="347"/>
        <v>-2</v>
      </c>
      <c r="AX1141" s="23" t="str">
        <f t="shared" si="355"/>
        <v/>
      </c>
      <c r="AY1141" s="23" t="str">
        <f t="shared" si="357"/>
        <v/>
      </c>
      <c r="AZ1141" s="23"/>
      <c r="BA1141" s="25">
        <v>0</v>
      </c>
      <c r="BB1141" s="25">
        <v>5.2</v>
      </c>
      <c r="BC1141" s="25">
        <f t="shared" si="360"/>
        <v>8.4</v>
      </c>
      <c r="BD1141" s="25">
        <f t="shared" si="359"/>
        <v>4.9060000000000006</v>
      </c>
      <c r="BE1141" t="s">
        <v>969</v>
      </c>
      <c r="BF1141" s="55">
        <f t="shared" si="346"/>
        <v>0</v>
      </c>
      <c r="BG1141" s="66"/>
      <c r="BH1141" s="66"/>
      <c r="BI1141" s="25"/>
      <c r="BJ1141" s="25"/>
      <c r="BK1141" s="20"/>
      <c r="BL1141" s="24"/>
      <c r="BM1141" s="25"/>
      <c r="BN1141" s="25"/>
      <c r="BO1141" s="25"/>
      <c r="BP1141" s="126"/>
    </row>
    <row r="1142" spans="1:68" hidden="1" x14ac:dyDescent="0.2">
      <c r="A1142" s="56">
        <v>45511</v>
      </c>
      <c r="B1142" s="60" t="s">
        <v>892</v>
      </c>
      <c r="C1142" s="24" t="s">
        <v>1574</v>
      </c>
      <c r="D1142" s="24" t="s">
        <v>397</v>
      </c>
      <c r="F1142" s="74" t="s">
        <v>51</v>
      </c>
      <c r="G1142" s="74" t="s">
        <v>103</v>
      </c>
      <c r="H1142" s="24" t="s">
        <v>124</v>
      </c>
      <c r="I1142" s="24">
        <v>4</v>
      </c>
      <c r="J1142" s="24">
        <v>8</v>
      </c>
      <c r="K1142" s="24" t="s">
        <v>1575</v>
      </c>
      <c r="L1142" s="122">
        <v>1</v>
      </c>
      <c r="M1142" s="74" t="s">
        <v>105</v>
      </c>
      <c r="N1142" s="60" t="s">
        <v>6</v>
      </c>
      <c r="R1142" s="25">
        <v>12</v>
      </c>
      <c r="S1142" s="83" t="s">
        <v>363</v>
      </c>
      <c r="T1142" s="66" t="str">
        <f t="shared" si="348"/>
        <v>0.00</v>
      </c>
      <c r="U1142" s="66">
        <f t="shared" si="349"/>
        <v>-1</v>
      </c>
      <c r="V1142" s="66">
        <f t="shared" si="350"/>
        <v>220.99000000000007</v>
      </c>
      <c r="W1142" s="66">
        <f t="shared" si="351"/>
        <v>2344</v>
      </c>
      <c r="X1142" s="20">
        <f t="shared" si="352"/>
        <v>9.4279010238907876E-2</v>
      </c>
      <c r="Y1142" s="67">
        <f t="shared" si="353"/>
        <v>2.2099000000000006</v>
      </c>
      <c r="Z1142" s="68">
        <f t="shared" si="354"/>
        <v>22099.000000000007</v>
      </c>
      <c r="AA1142" s="65" t="s">
        <v>52</v>
      </c>
      <c r="AU1142" s="23">
        <f t="shared" si="344"/>
        <v>-1</v>
      </c>
      <c r="AV1142" s="23" t="str">
        <f t="shared" si="345"/>
        <v/>
      </c>
      <c r="AW1142" s="23" t="str">
        <f t="shared" si="347"/>
        <v/>
      </c>
      <c r="AX1142" s="23" t="str">
        <f t="shared" si="355"/>
        <v/>
      </c>
      <c r="AY1142" s="23" t="str">
        <f t="shared" si="357"/>
        <v/>
      </c>
      <c r="AZ1142" s="23"/>
      <c r="BA1142" s="25">
        <v>13.8</v>
      </c>
      <c r="BB1142" s="25">
        <v>12.5</v>
      </c>
      <c r="BC1142" s="25">
        <f t="shared" si="360"/>
        <v>11.5</v>
      </c>
      <c r="BD1142" s="25">
        <f t="shared" si="359"/>
        <v>11.695</v>
      </c>
      <c r="BE1142" t="s">
        <v>969</v>
      </c>
      <c r="BF1142" s="55">
        <f t="shared" si="346"/>
        <v>0</v>
      </c>
      <c r="BG1142" s="66"/>
      <c r="BH1142" s="66"/>
      <c r="BI1142" s="25"/>
      <c r="BJ1142" s="25"/>
      <c r="BK1142" s="20"/>
      <c r="BL1142" s="24"/>
      <c r="BM1142" s="25"/>
      <c r="BN1142" s="25"/>
      <c r="BO1142" s="25"/>
      <c r="BP1142" s="126"/>
    </row>
    <row r="1143" spans="1:68" hidden="1" x14ac:dyDescent="0.2">
      <c r="A1143" s="56">
        <v>45511</v>
      </c>
      <c r="B1143" s="60" t="s">
        <v>892</v>
      </c>
      <c r="C1143" s="24" t="s">
        <v>1574</v>
      </c>
      <c r="D1143" s="24" t="s">
        <v>397</v>
      </c>
      <c r="F1143" s="74" t="s">
        <v>51</v>
      </c>
      <c r="G1143" s="74" t="s">
        <v>103</v>
      </c>
      <c r="H1143" s="24" t="s">
        <v>124</v>
      </c>
      <c r="I1143" s="24">
        <v>4</v>
      </c>
      <c r="J1143" s="24">
        <v>8</v>
      </c>
      <c r="K1143" s="24" t="s">
        <v>1575</v>
      </c>
      <c r="L1143" s="122">
        <v>1</v>
      </c>
      <c r="M1143" s="74" t="s">
        <v>105</v>
      </c>
      <c r="N1143" s="60" t="s">
        <v>7</v>
      </c>
      <c r="R1143" s="25">
        <v>3.2</v>
      </c>
      <c r="S1143" s="83" t="s">
        <v>363</v>
      </c>
      <c r="T1143" s="66" t="str">
        <f t="shared" si="348"/>
        <v>0.00</v>
      </c>
      <c r="U1143" s="66">
        <f t="shared" si="349"/>
        <v>-1</v>
      </c>
      <c r="V1143" s="66">
        <f t="shared" si="350"/>
        <v>219.99000000000007</v>
      </c>
      <c r="W1143" s="66">
        <f t="shared" si="351"/>
        <v>2345</v>
      </c>
      <c r="X1143" s="20">
        <f t="shared" si="352"/>
        <v>9.3812366737739905E-2</v>
      </c>
      <c r="Y1143" s="67">
        <f t="shared" si="353"/>
        <v>2.1999000000000009</v>
      </c>
      <c r="Z1143" s="68">
        <f t="shared" si="354"/>
        <v>21999.000000000007</v>
      </c>
      <c r="AA1143" s="65" t="s">
        <v>52</v>
      </c>
      <c r="AU1143" s="23">
        <f t="shared" si="344"/>
        <v>-1</v>
      </c>
      <c r="AV1143" s="23" t="str">
        <f t="shared" si="345"/>
        <v/>
      </c>
      <c r="AW1143" s="23" t="str">
        <f t="shared" si="347"/>
        <v/>
      </c>
      <c r="AX1143" s="23" t="str">
        <f t="shared" si="355"/>
        <v/>
      </c>
      <c r="AY1143" s="23" t="str">
        <f t="shared" si="357"/>
        <v/>
      </c>
      <c r="AZ1143" s="23"/>
      <c r="BA1143" s="25">
        <v>3.7</v>
      </c>
      <c r="BB1143" s="25">
        <v>3.86</v>
      </c>
      <c r="BC1143" s="25">
        <f t="shared" si="360"/>
        <v>2.86</v>
      </c>
      <c r="BD1143" s="25">
        <f t="shared" si="359"/>
        <v>3.6598000000000002</v>
      </c>
      <c r="BE1143" t="s">
        <v>969</v>
      </c>
      <c r="BF1143" s="55">
        <f t="shared" si="346"/>
        <v>0</v>
      </c>
      <c r="BG1143" s="66"/>
      <c r="BH1143" s="66"/>
      <c r="BI1143" s="25"/>
      <c r="BJ1143" s="25"/>
      <c r="BK1143" s="20"/>
      <c r="BL1143" s="24"/>
      <c r="BM1143" s="25"/>
      <c r="BN1143" s="25"/>
      <c r="BO1143" s="25"/>
      <c r="BP1143" s="126"/>
    </row>
    <row r="1144" spans="1:68" hidden="1" x14ac:dyDescent="0.2">
      <c r="A1144" s="56">
        <v>45512</v>
      </c>
      <c r="B1144" s="60" t="s">
        <v>892</v>
      </c>
      <c r="C1144" s="24" t="s">
        <v>1576</v>
      </c>
      <c r="D1144" s="24" t="s">
        <v>398</v>
      </c>
      <c r="F1144" s="74" t="s">
        <v>51</v>
      </c>
      <c r="G1144" s="74" t="s">
        <v>103</v>
      </c>
      <c r="H1144" s="24" t="s">
        <v>141</v>
      </c>
      <c r="I1144" s="24">
        <v>4</v>
      </c>
      <c r="J1144" s="24">
        <v>8</v>
      </c>
      <c r="K1144" s="24" t="s">
        <v>1577</v>
      </c>
      <c r="L1144" s="122">
        <v>1</v>
      </c>
      <c r="M1144" s="74" t="s">
        <v>105</v>
      </c>
      <c r="N1144" s="60" t="s">
        <v>6</v>
      </c>
      <c r="R1144" s="25">
        <v>11</v>
      </c>
      <c r="S1144" s="83" t="s">
        <v>363</v>
      </c>
      <c r="T1144" s="66" t="str">
        <f t="shared" si="348"/>
        <v>0.00</v>
      </c>
      <c r="U1144" s="66">
        <f t="shared" si="349"/>
        <v>-1</v>
      </c>
      <c r="V1144" s="66">
        <f t="shared" si="350"/>
        <v>218.99000000000007</v>
      </c>
      <c r="W1144" s="66">
        <f t="shared" si="351"/>
        <v>2346</v>
      </c>
      <c r="X1144" s="20">
        <f t="shared" si="352"/>
        <v>9.3346121057118522E-2</v>
      </c>
      <c r="Y1144" s="67">
        <f t="shared" si="353"/>
        <v>2.1899000000000006</v>
      </c>
      <c r="Z1144" s="68">
        <f t="shared" si="354"/>
        <v>21899.000000000007</v>
      </c>
      <c r="AA1144" s="65" t="s">
        <v>52</v>
      </c>
      <c r="AU1144" s="23">
        <f t="shared" si="344"/>
        <v>-1</v>
      </c>
      <c r="AV1144" s="23" t="str">
        <f t="shared" si="345"/>
        <v/>
      </c>
      <c r="AW1144" s="23" t="str">
        <f t="shared" si="347"/>
        <v/>
      </c>
      <c r="AX1144" s="23" t="str">
        <f t="shared" si="355"/>
        <v/>
      </c>
      <c r="AY1144" s="23" t="str">
        <f t="shared" si="357"/>
        <v/>
      </c>
      <c r="AZ1144" s="23"/>
      <c r="BA1144" s="25">
        <v>10.5</v>
      </c>
      <c r="BB1144" s="25">
        <v>12.5</v>
      </c>
      <c r="BC1144" s="25">
        <f t="shared" si="360"/>
        <v>11.5</v>
      </c>
      <c r="BD1144" s="25">
        <f t="shared" si="359"/>
        <v>11.695</v>
      </c>
      <c r="BE1144" t="s">
        <v>969</v>
      </c>
      <c r="BF1144" s="55">
        <f t="shared" si="346"/>
        <v>0</v>
      </c>
      <c r="BG1144" s="66"/>
      <c r="BH1144" s="66"/>
      <c r="BI1144" s="25"/>
      <c r="BJ1144" s="25"/>
      <c r="BK1144" s="20"/>
      <c r="BL1144" s="24"/>
      <c r="BM1144" s="25"/>
      <c r="BN1144" s="25"/>
      <c r="BO1144" s="25"/>
      <c r="BP1144" s="126"/>
    </row>
    <row r="1145" spans="1:68" hidden="1" x14ac:dyDescent="0.2">
      <c r="A1145" s="56">
        <v>45512</v>
      </c>
      <c r="B1145" s="60" t="s">
        <v>892</v>
      </c>
      <c r="C1145" s="24" t="s">
        <v>1576</v>
      </c>
      <c r="D1145" s="24" t="s">
        <v>398</v>
      </c>
      <c r="F1145" s="74" t="s">
        <v>51</v>
      </c>
      <c r="G1145" s="74" t="s">
        <v>103</v>
      </c>
      <c r="H1145" s="24" t="s">
        <v>141</v>
      </c>
      <c r="I1145" s="24">
        <v>4</v>
      </c>
      <c r="J1145" s="24">
        <v>8</v>
      </c>
      <c r="K1145" s="24" t="s">
        <v>1577</v>
      </c>
      <c r="L1145" s="122">
        <v>2</v>
      </c>
      <c r="M1145" s="74" t="s">
        <v>105</v>
      </c>
      <c r="N1145" s="60" t="s">
        <v>7</v>
      </c>
      <c r="R1145" s="25">
        <v>2.8</v>
      </c>
      <c r="S1145" s="83" t="s">
        <v>363</v>
      </c>
      <c r="T1145" s="66" t="str">
        <f t="shared" si="348"/>
        <v>0.00</v>
      </c>
      <c r="U1145" s="66">
        <f t="shared" si="349"/>
        <v>-2</v>
      </c>
      <c r="V1145" s="66">
        <f t="shared" si="350"/>
        <v>216.99000000000007</v>
      </c>
      <c r="W1145" s="66">
        <f t="shared" si="351"/>
        <v>2348</v>
      </c>
      <c r="X1145" s="20">
        <f t="shared" si="352"/>
        <v>9.2414821124361182E-2</v>
      </c>
      <c r="Y1145" s="67">
        <f t="shared" si="353"/>
        <v>2.1699000000000006</v>
      </c>
      <c r="Z1145" s="68">
        <f t="shared" si="354"/>
        <v>21699.000000000007</v>
      </c>
      <c r="AA1145" s="65" t="s">
        <v>52</v>
      </c>
      <c r="AU1145" s="23">
        <f t="shared" si="344"/>
        <v>-2</v>
      </c>
      <c r="AV1145" s="23" t="str">
        <f t="shared" si="345"/>
        <v/>
      </c>
      <c r="AW1145" s="23" t="str">
        <f t="shared" si="347"/>
        <v/>
      </c>
      <c r="AX1145" s="23" t="str">
        <f t="shared" si="355"/>
        <v/>
      </c>
      <c r="AY1145" s="23" t="str">
        <f t="shared" si="357"/>
        <v/>
      </c>
      <c r="AZ1145" s="23"/>
      <c r="BA1145" s="25">
        <v>2.2999999999999998</v>
      </c>
      <c r="BB1145" s="25">
        <v>3.27</v>
      </c>
      <c r="BC1145" s="25">
        <f t="shared" si="360"/>
        <v>4.54</v>
      </c>
      <c r="BD1145" s="25">
        <f t="shared" si="359"/>
        <v>3.1111</v>
      </c>
      <c r="BE1145" t="s">
        <v>969</v>
      </c>
      <c r="BF1145" s="55">
        <f t="shared" si="346"/>
        <v>0</v>
      </c>
      <c r="BG1145" s="66"/>
      <c r="BH1145" s="66"/>
      <c r="BI1145" s="25"/>
      <c r="BJ1145" s="25"/>
      <c r="BK1145" s="20"/>
      <c r="BL1145" s="24"/>
      <c r="BM1145" s="25"/>
      <c r="BN1145" s="25"/>
      <c r="BO1145" s="25"/>
      <c r="BP1145" s="126"/>
    </row>
    <row r="1146" spans="1:68" hidden="1" x14ac:dyDescent="0.2">
      <c r="A1146" s="56">
        <v>45514</v>
      </c>
      <c r="B1146" s="60" t="s">
        <v>892</v>
      </c>
      <c r="C1146" s="24" t="s">
        <v>1580</v>
      </c>
      <c r="D1146" s="24" t="s">
        <v>573</v>
      </c>
      <c r="F1146" s="74" t="s">
        <v>51</v>
      </c>
      <c r="G1146" s="74" t="s">
        <v>103</v>
      </c>
      <c r="H1146" s="24" t="s">
        <v>185</v>
      </c>
      <c r="I1146" s="24">
        <v>3</v>
      </c>
      <c r="J1146" s="24">
        <v>6</v>
      </c>
      <c r="K1146" s="26" t="s">
        <v>1581</v>
      </c>
      <c r="L1146" s="122">
        <v>3</v>
      </c>
      <c r="M1146" s="74" t="s">
        <v>105</v>
      </c>
      <c r="N1146" s="60" t="s">
        <v>6</v>
      </c>
      <c r="R1146" s="25">
        <v>3.03</v>
      </c>
      <c r="S1146" s="83" t="s">
        <v>372</v>
      </c>
      <c r="T1146" s="66">
        <f t="shared" si="348"/>
        <v>9.09</v>
      </c>
      <c r="U1146" s="66">
        <f t="shared" si="349"/>
        <v>6.09</v>
      </c>
      <c r="V1146" s="66">
        <f t="shared" si="350"/>
        <v>223.08000000000007</v>
      </c>
      <c r="W1146" s="66">
        <f t="shared" si="351"/>
        <v>2351</v>
      </c>
      <c r="X1146" s="20">
        <f t="shared" si="352"/>
        <v>9.4887282007656351E-2</v>
      </c>
      <c r="Y1146" s="67">
        <f t="shared" si="353"/>
        <v>2.2308000000000008</v>
      </c>
      <c r="Z1146" s="68">
        <f t="shared" si="354"/>
        <v>22308.000000000007</v>
      </c>
      <c r="AA1146" s="65" t="s">
        <v>53</v>
      </c>
      <c r="AU1146" s="23">
        <f t="shared" si="344"/>
        <v>6.09</v>
      </c>
      <c r="AV1146" s="23" t="str">
        <f t="shared" si="345"/>
        <v/>
      </c>
      <c r="AW1146" s="23" t="str">
        <f t="shared" si="347"/>
        <v/>
      </c>
      <c r="AX1146" s="23" t="str">
        <f t="shared" si="355"/>
        <v/>
      </c>
      <c r="AY1146" s="23" t="str">
        <f t="shared" si="357"/>
        <v/>
      </c>
      <c r="AZ1146" s="23"/>
      <c r="BA1146" s="25">
        <v>3.5</v>
      </c>
      <c r="BB1146" s="25">
        <v>4</v>
      </c>
      <c r="BC1146" s="25">
        <f t="shared" si="360"/>
        <v>9</v>
      </c>
      <c r="BD1146" s="25">
        <f t="shared" si="359"/>
        <v>3.79</v>
      </c>
      <c r="BE1146" t="s">
        <v>969</v>
      </c>
      <c r="BF1146" s="55">
        <f t="shared" si="346"/>
        <v>0</v>
      </c>
      <c r="BG1146" s="66"/>
      <c r="BH1146" s="66"/>
      <c r="BI1146" s="25"/>
      <c r="BJ1146" s="25"/>
      <c r="BK1146" s="20"/>
      <c r="BL1146" s="24"/>
      <c r="BM1146" s="25"/>
      <c r="BN1146" s="25"/>
      <c r="BO1146" s="25"/>
      <c r="BP1146" s="126"/>
    </row>
    <row r="1147" spans="1:68" hidden="1" x14ac:dyDescent="0.2">
      <c r="A1147" s="56">
        <v>45514</v>
      </c>
      <c r="B1147" s="60" t="s">
        <v>892</v>
      </c>
      <c r="C1147" s="24" t="s">
        <v>1578</v>
      </c>
      <c r="D1147" s="24" t="s">
        <v>573</v>
      </c>
      <c r="F1147" s="74" t="s">
        <v>51</v>
      </c>
      <c r="G1147" s="74" t="s">
        <v>103</v>
      </c>
      <c r="H1147" s="24" t="s">
        <v>1384</v>
      </c>
      <c r="I1147" s="24">
        <v>1</v>
      </c>
      <c r="J1147" s="24">
        <v>10</v>
      </c>
      <c r="K1147" s="27" t="s">
        <v>1579</v>
      </c>
      <c r="L1147" s="122">
        <v>3</v>
      </c>
      <c r="M1147" s="74" t="s">
        <v>105</v>
      </c>
      <c r="N1147" s="60" t="s">
        <v>6</v>
      </c>
      <c r="R1147" s="25">
        <v>4.45</v>
      </c>
      <c r="S1147" s="83" t="s">
        <v>371</v>
      </c>
      <c r="T1147" s="66" t="str">
        <f t="shared" si="348"/>
        <v>0.00</v>
      </c>
      <c r="U1147" s="66">
        <f t="shared" si="349"/>
        <v>-3</v>
      </c>
      <c r="V1147" s="66">
        <f t="shared" si="350"/>
        <v>220.08000000000007</v>
      </c>
      <c r="W1147" s="66">
        <f t="shared" si="351"/>
        <v>2354</v>
      </c>
      <c r="X1147" s="20">
        <f t="shared" si="352"/>
        <v>9.3491928632115584E-2</v>
      </c>
      <c r="Y1147" s="67">
        <f t="shared" si="353"/>
        <v>2.2008000000000005</v>
      </c>
      <c r="Z1147" s="68">
        <f t="shared" si="354"/>
        <v>22008.000000000007</v>
      </c>
      <c r="AA1147" s="65" t="s">
        <v>52</v>
      </c>
      <c r="AU1147" s="23">
        <f t="shared" si="344"/>
        <v>-3</v>
      </c>
      <c r="AV1147" s="23" t="str">
        <f t="shared" si="345"/>
        <v/>
      </c>
      <c r="AW1147" s="23" t="str">
        <f t="shared" si="347"/>
        <v/>
      </c>
      <c r="AX1147" s="23" t="str">
        <f t="shared" si="355"/>
        <v/>
      </c>
      <c r="AY1147" s="23" t="str">
        <f t="shared" si="357"/>
        <v/>
      </c>
      <c r="AZ1147" s="23"/>
      <c r="BA1147" s="25">
        <v>4.3</v>
      </c>
      <c r="BB1147" s="25">
        <v>4.17</v>
      </c>
      <c r="BC1147" s="25">
        <f t="shared" si="360"/>
        <v>9.51</v>
      </c>
      <c r="BD1147" s="25">
        <f t="shared" si="359"/>
        <v>3.9481000000000002</v>
      </c>
      <c r="BE1147" t="s">
        <v>969</v>
      </c>
      <c r="BF1147" s="55">
        <f t="shared" si="346"/>
        <v>0</v>
      </c>
      <c r="BG1147" s="66"/>
      <c r="BH1147" s="66"/>
      <c r="BI1147" s="25"/>
      <c r="BJ1147" s="25"/>
      <c r="BK1147" s="20"/>
      <c r="BL1147" s="24"/>
      <c r="BM1147" s="25"/>
      <c r="BN1147" s="25"/>
      <c r="BO1147" s="25"/>
      <c r="BP1147" s="126"/>
    </row>
    <row r="1148" spans="1:68" hidden="1" x14ac:dyDescent="0.2">
      <c r="A1148" s="56">
        <v>45515</v>
      </c>
      <c r="B1148" s="60" t="s">
        <v>892</v>
      </c>
      <c r="C1148" s="24" t="s">
        <v>1369</v>
      </c>
      <c r="D1148" s="24" t="s">
        <v>577</v>
      </c>
      <c r="F1148" s="74" t="s">
        <v>51</v>
      </c>
      <c r="G1148" s="74" t="s">
        <v>121</v>
      </c>
      <c r="H1148" s="24" t="s">
        <v>997</v>
      </c>
      <c r="I1148" s="24">
        <v>12</v>
      </c>
      <c r="J1148" s="24">
        <v>7</v>
      </c>
      <c r="K1148" s="26" t="s">
        <v>1582</v>
      </c>
      <c r="L1148" s="122">
        <v>2</v>
      </c>
      <c r="M1148" s="74" t="s">
        <v>105</v>
      </c>
      <c r="N1148" s="60" t="s">
        <v>6</v>
      </c>
      <c r="R1148" s="25">
        <v>3.8</v>
      </c>
      <c r="S1148" s="83" t="s">
        <v>372</v>
      </c>
      <c r="T1148" s="66">
        <f t="shared" si="348"/>
        <v>7.6</v>
      </c>
      <c r="U1148" s="66">
        <f t="shared" si="349"/>
        <v>5.6</v>
      </c>
      <c r="V1148" s="66">
        <f t="shared" si="350"/>
        <v>225.68000000000006</v>
      </c>
      <c r="W1148" s="66">
        <f t="shared" si="351"/>
        <v>2356</v>
      </c>
      <c r="X1148" s="20">
        <f t="shared" si="352"/>
        <v>9.5789473684210549E-2</v>
      </c>
      <c r="Y1148" s="67">
        <f t="shared" si="353"/>
        <v>2.2568000000000006</v>
      </c>
      <c r="Z1148" s="68">
        <f t="shared" si="354"/>
        <v>22568.000000000007</v>
      </c>
      <c r="AA1148" s="65" t="s">
        <v>53</v>
      </c>
      <c r="AU1148" s="23" t="str">
        <f t="shared" si="344"/>
        <v/>
      </c>
      <c r="AV1148" s="23">
        <f t="shared" si="345"/>
        <v>5.6</v>
      </c>
      <c r="AW1148" s="23" t="str">
        <f t="shared" si="347"/>
        <v/>
      </c>
      <c r="AX1148" s="23" t="str">
        <f t="shared" si="355"/>
        <v/>
      </c>
      <c r="AY1148" s="23" t="str">
        <f t="shared" si="357"/>
        <v/>
      </c>
      <c r="AZ1148" s="23" t="s">
        <v>720</v>
      </c>
      <c r="BA1148" s="25">
        <v>0</v>
      </c>
      <c r="BB1148" s="25">
        <v>2.95</v>
      </c>
      <c r="BC1148" s="25">
        <f t="shared" si="360"/>
        <v>3.9000000000000004</v>
      </c>
      <c r="BD1148" s="25">
        <f t="shared" si="359"/>
        <v>2.8135000000000003</v>
      </c>
      <c r="BE1148" t="s">
        <v>969</v>
      </c>
      <c r="BF1148" s="55">
        <f t="shared" si="346"/>
        <v>0</v>
      </c>
      <c r="BG1148" s="66"/>
      <c r="BH1148" s="66"/>
      <c r="BI1148" s="25"/>
      <c r="BJ1148" s="25"/>
      <c r="BK1148" s="20"/>
      <c r="BL1148" s="24"/>
      <c r="BM1148" s="25"/>
      <c r="BN1148" s="25"/>
      <c r="BO1148" s="25"/>
      <c r="BP1148" s="126"/>
    </row>
    <row r="1149" spans="1:68" hidden="1" x14ac:dyDescent="0.2">
      <c r="A1149" s="56">
        <v>45516</v>
      </c>
      <c r="B1149" s="60" t="s">
        <v>892</v>
      </c>
      <c r="C1149" s="24" t="s">
        <v>870</v>
      </c>
      <c r="D1149" s="24" t="s">
        <v>621</v>
      </c>
      <c r="F1149" s="74" t="s">
        <v>51</v>
      </c>
      <c r="G1149" s="74" t="s">
        <v>103</v>
      </c>
      <c r="H1149" s="24" t="s">
        <v>246</v>
      </c>
      <c r="I1149" s="24">
        <v>1</v>
      </c>
      <c r="J1149" s="24">
        <v>3</v>
      </c>
      <c r="K1149" s="24" t="s">
        <v>1583</v>
      </c>
      <c r="L1149" s="122">
        <v>1</v>
      </c>
      <c r="M1149" s="74" t="s">
        <v>105</v>
      </c>
      <c r="N1149" s="60" t="s">
        <v>6</v>
      </c>
      <c r="R1149" s="25">
        <v>6</v>
      </c>
      <c r="S1149" s="83" t="s">
        <v>363</v>
      </c>
      <c r="T1149" s="66" t="str">
        <f t="shared" si="348"/>
        <v>0.00</v>
      </c>
      <c r="U1149" s="66">
        <f t="shared" si="349"/>
        <v>-1</v>
      </c>
      <c r="V1149" s="66">
        <f t="shared" si="350"/>
        <v>224.68000000000006</v>
      </c>
      <c r="W1149" s="66">
        <f t="shared" si="351"/>
        <v>2357</v>
      </c>
      <c r="X1149" s="20">
        <f t="shared" si="352"/>
        <v>9.5324565125159133E-2</v>
      </c>
      <c r="Y1149" s="67">
        <f t="shared" si="353"/>
        <v>2.2468000000000008</v>
      </c>
      <c r="Z1149" s="68">
        <f t="shared" si="354"/>
        <v>22468.000000000007</v>
      </c>
      <c r="AA1149" s="65" t="s">
        <v>52</v>
      </c>
      <c r="AU1149" s="23">
        <f t="shared" si="344"/>
        <v>-1</v>
      </c>
      <c r="AV1149" s="23" t="str">
        <f t="shared" si="345"/>
        <v/>
      </c>
      <c r="AW1149" s="23" t="str">
        <f t="shared" si="347"/>
        <v/>
      </c>
      <c r="AX1149" s="23" t="str">
        <f t="shared" si="355"/>
        <v/>
      </c>
      <c r="AY1149" s="23" t="str">
        <f t="shared" si="357"/>
        <v/>
      </c>
      <c r="AZ1149" s="23"/>
      <c r="BA1149" s="25">
        <v>7</v>
      </c>
      <c r="BB1149" s="25">
        <v>5.55</v>
      </c>
      <c r="BC1149" s="25">
        <f t="shared" si="360"/>
        <v>4.55</v>
      </c>
      <c r="BD1149" s="25">
        <f t="shared" si="359"/>
        <v>5.2315000000000005</v>
      </c>
      <c r="BE1149" t="s">
        <v>969</v>
      </c>
      <c r="BF1149" s="55">
        <f t="shared" si="346"/>
        <v>0</v>
      </c>
      <c r="BG1149" s="66"/>
      <c r="BH1149" s="66"/>
      <c r="BI1149" s="25"/>
      <c r="BJ1149" s="25"/>
      <c r="BK1149" s="20"/>
      <c r="BL1149" s="24"/>
      <c r="BM1149" s="25"/>
      <c r="BN1149" s="25"/>
      <c r="BO1149" s="25"/>
      <c r="BP1149" s="126"/>
    </row>
    <row r="1150" spans="1:68" hidden="1" x14ac:dyDescent="0.2">
      <c r="A1150" s="56">
        <v>45516</v>
      </c>
      <c r="B1150" s="60" t="s">
        <v>892</v>
      </c>
      <c r="C1150" s="24" t="s">
        <v>962</v>
      </c>
      <c r="D1150" s="24" t="s">
        <v>621</v>
      </c>
      <c r="F1150" s="74" t="s">
        <v>51</v>
      </c>
      <c r="G1150" s="74" t="s">
        <v>121</v>
      </c>
      <c r="H1150" s="24" t="s">
        <v>1540</v>
      </c>
      <c r="I1150" s="24">
        <v>1</v>
      </c>
      <c r="J1150" s="24">
        <v>1</v>
      </c>
      <c r="K1150" s="27" t="s">
        <v>1584</v>
      </c>
      <c r="L1150" s="122">
        <v>3</v>
      </c>
      <c r="M1150" s="74" t="s">
        <v>105</v>
      </c>
      <c r="N1150" s="60" t="s">
        <v>6</v>
      </c>
      <c r="R1150" s="25">
        <v>3.5</v>
      </c>
      <c r="S1150" s="83" t="s">
        <v>371</v>
      </c>
      <c r="T1150" s="66" t="str">
        <f t="shared" si="348"/>
        <v>0.00</v>
      </c>
      <c r="U1150" s="66">
        <f t="shared" si="349"/>
        <v>-3</v>
      </c>
      <c r="V1150" s="66">
        <f t="shared" si="350"/>
        <v>221.68000000000006</v>
      </c>
      <c r="W1150" s="66">
        <f t="shared" si="351"/>
        <v>2360</v>
      </c>
      <c r="X1150" s="20">
        <f t="shared" si="352"/>
        <v>9.3932203389830535E-2</v>
      </c>
      <c r="Y1150" s="67">
        <f t="shared" si="353"/>
        <v>2.2168000000000005</v>
      </c>
      <c r="Z1150" s="68">
        <f t="shared" si="354"/>
        <v>22168.000000000007</v>
      </c>
      <c r="AA1150" s="65" t="s">
        <v>52</v>
      </c>
      <c r="AU1150" s="23" t="str">
        <f t="shared" si="344"/>
        <v/>
      </c>
      <c r="AV1150" s="23">
        <f t="shared" si="345"/>
        <v>-3</v>
      </c>
      <c r="AW1150" s="23" t="str">
        <f t="shared" si="347"/>
        <v/>
      </c>
      <c r="AX1150" s="23" t="str">
        <f t="shared" si="355"/>
        <v/>
      </c>
      <c r="AY1150" s="23" t="str">
        <f t="shared" si="357"/>
        <v/>
      </c>
      <c r="AZ1150" s="23" t="s">
        <v>720</v>
      </c>
      <c r="BA1150" s="25">
        <v>0</v>
      </c>
      <c r="BB1150" s="25">
        <v>2.16</v>
      </c>
      <c r="BC1150" s="25">
        <f t="shared" si="360"/>
        <v>3.4800000000000004</v>
      </c>
      <c r="BD1150" s="25">
        <f t="shared" si="359"/>
        <v>2.0788000000000002</v>
      </c>
      <c r="BE1150" t="s">
        <v>969</v>
      </c>
      <c r="BF1150" s="55">
        <f t="shared" si="346"/>
        <v>0</v>
      </c>
      <c r="BG1150" s="66"/>
      <c r="BH1150" s="66"/>
      <c r="BI1150" s="25"/>
      <c r="BJ1150" s="25"/>
      <c r="BK1150" s="20"/>
      <c r="BL1150" s="24"/>
      <c r="BM1150" s="25"/>
      <c r="BN1150" s="25"/>
      <c r="BO1150" s="25"/>
      <c r="BP1150" s="126"/>
    </row>
    <row r="1151" spans="1:68" hidden="1" x14ac:dyDescent="0.2">
      <c r="A1151" s="56">
        <v>45517</v>
      </c>
      <c r="B1151" s="60" t="s">
        <v>892</v>
      </c>
      <c r="C1151" s="24" t="s">
        <v>1585</v>
      </c>
      <c r="D1151" s="24" t="s">
        <v>584</v>
      </c>
      <c r="F1151" s="74" t="s">
        <v>51</v>
      </c>
      <c r="G1151" s="74" t="s">
        <v>121</v>
      </c>
      <c r="H1151" s="24" t="s">
        <v>75</v>
      </c>
      <c r="I1151" s="24">
        <v>5</v>
      </c>
      <c r="J1151" s="24">
        <v>2</v>
      </c>
      <c r="K1151" s="24" t="s">
        <v>1586</v>
      </c>
      <c r="L1151" s="122">
        <v>2</v>
      </c>
      <c r="M1151" s="74" t="s">
        <v>105</v>
      </c>
      <c r="N1151" s="60" t="s">
        <v>6</v>
      </c>
      <c r="R1151" s="25">
        <v>5</v>
      </c>
      <c r="S1151" s="83" t="s">
        <v>363</v>
      </c>
      <c r="T1151" s="66" t="str">
        <f t="shared" si="348"/>
        <v>0.00</v>
      </c>
      <c r="U1151" s="66">
        <f t="shared" si="349"/>
        <v>-2</v>
      </c>
      <c r="V1151" s="66">
        <f t="shared" si="350"/>
        <v>219.68000000000006</v>
      </c>
      <c r="W1151" s="66">
        <f t="shared" si="351"/>
        <v>2362</v>
      </c>
      <c r="X1151" s="20">
        <f t="shared" si="352"/>
        <v>9.3005927180355663E-2</v>
      </c>
      <c r="Y1151" s="67">
        <f t="shared" si="353"/>
        <v>2.1968000000000005</v>
      </c>
      <c r="Z1151" s="68">
        <f t="shared" si="354"/>
        <v>21968.000000000007</v>
      </c>
      <c r="AA1151" s="65" t="s">
        <v>52</v>
      </c>
      <c r="AU1151" s="23" t="str">
        <f t="shared" si="344"/>
        <v/>
      </c>
      <c r="AV1151" s="23">
        <f t="shared" si="345"/>
        <v>-2</v>
      </c>
      <c r="AW1151" s="23" t="str">
        <f t="shared" si="347"/>
        <v/>
      </c>
      <c r="AX1151" s="23" t="str">
        <f t="shared" si="355"/>
        <v/>
      </c>
      <c r="AY1151" s="23" t="str">
        <f t="shared" si="357"/>
        <v/>
      </c>
      <c r="AZ1151" s="23" t="s">
        <v>720</v>
      </c>
      <c r="BA1151" s="25">
        <v>0</v>
      </c>
      <c r="BB1151" s="25">
        <v>4.5199999999999996</v>
      </c>
      <c r="BC1151" s="25">
        <f t="shared" si="360"/>
        <v>7.0399999999999991</v>
      </c>
      <c r="BD1151" s="25">
        <f t="shared" si="359"/>
        <v>4.2736000000000001</v>
      </c>
      <c r="BE1151" t="s">
        <v>969</v>
      </c>
      <c r="BF1151" s="55">
        <f t="shared" si="346"/>
        <v>0</v>
      </c>
      <c r="BG1151" s="66"/>
      <c r="BH1151" s="66"/>
      <c r="BI1151" s="25"/>
      <c r="BJ1151" s="25"/>
      <c r="BK1151" s="20"/>
      <c r="BL1151" s="24"/>
      <c r="BM1151" s="25"/>
      <c r="BN1151" s="25"/>
      <c r="BO1151" s="25"/>
      <c r="BP1151" s="126"/>
    </row>
    <row r="1152" spans="1:68" hidden="1" x14ac:dyDescent="0.2">
      <c r="A1152" s="56">
        <v>45519</v>
      </c>
      <c r="B1152" s="60" t="s">
        <v>892</v>
      </c>
      <c r="C1152" s="24" t="s">
        <v>1587</v>
      </c>
      <c r="D1152" s="24" t="s">
        <v>398</v>
      </c>
      <c r="F1152" s="74" t="s">
        <v>51</v>
      </c>
      <c r="G1152" s="74" t="s">
        <v>103</v>
      </c>
      <c r="H1152" s="24" t="s">
        <v>996</v>
      </c>
      <c r="I1152" s="24">
        <v>7</v>
      </c>
      <c r="J1152" s="24">
        <v>7</v>
      </c>
      <c r="K1152" s="27" t="s">
        <v>1588</v>
      </c>
      <c r="L1152" s="122">
        <v>1</v>
      </c>
      <c r="M1152" s="74" t="s">
        <v>931</v>
      </c>
      <c r="N1152" s="60" t="s">
        <v>6</v>
      </c>
      <c r="R1152" s="25">
        <v>10.4</v>
      </c>
      <c r="S1152" s="83" t="s">
        <v>371</v>
      </c>
      <c r="T1152" s="66" t="str">
        <f t="shared" si="348"/>
        <v>0.00</v>
      </c>
      <c r="U1152" s="66">
        <f t="shared" si="349"/>
        <v>-1</v>
      </c>
      <c r="V1152" s="66">
        <f t="shared" si="350"/>
        <v>218.68000000000006</v>
      </c>
      <c r="W1152" s="66">
        <f t="shared" si="351"/>
        <v>2363</v>
      </c>
      <c r="X1152" s="20">
        <f t="shared" si="352"/>
        <v>9.254337706305546E-2</v>
      </c>
      <c r="Y1152" s="67">
        <f t="shared" si="353"/>
        <v>2.1868000000000007</v>
      </c>
      <c r="Z1152" s="68">
        <f t="shared" si="354"/>
        <v>21868.000000000007</v>
      </c>
      <c r="AA1152" s="65" t="s">
        <v>52</v>
      </c>
      <c r="AU1152" s="23">
        <f t="shared" si="344"/>
        <v>-1</v>
      </c>
      <c r="AV1152" s="23" t="str">
        <f t="shared" si="345"/>
        <v/>
      </c>
      <c r="AW1152" s="23" t="str">
        <f t="shared" si="347"/>
        <v/>
      </c>
      <c r="AX1152" s="23" t="str">
        <f t="shared" si="355"/>
        <v/>
      </c>
      <c r="AY1152" s="23" t="str">
        <f t="shared" si="357"/>
        <v/>
      </c>
      <c r="AZ1152" s="23"/>
      <c r="BA1152" s="25">
        <v>10.4</v>
      </c>
      <c r="BB1152" s="25">
        <v>11.41</v>
      </c>
      <c r="BC1152" s="25">
        <f t="shared" si="360"/>
        <v>10.41</v>
      </c>
      <c r="BD1152" s="25">
        <f t="shared" si="359"/>
        <v>10.6813</v>
      </c>
      <c r="BE1152" t="s">
        <v>970</v>
      </c>
      <c r="BF1152" s="55">
        <f t="shared" si="346"/>
        <v>0</v>
      </c>
      <c r="BG1152" s="66"/>
      <c r="BH1152" s="66"/>
      <c r="BI1152" s="25"/>
      <c r="BJ1152" s="25"/>
      <c r="BK1152" s="20"/>
      <c r="BL1152" s="24"/>
      <c r="BM1152" s="25"/>
      <c r="BN1152" s="25"/>
      <c r="BO1152" s="25"/>
      <c r="BP1152" s="126"/>
    </row>
    <row r="1153" spans="1:68" hidden="1" x14ac:dyDescent="0.2">
      <c r="A1153" s="56">
        <v>45520</v>
      </c>
      <c r="B1153" s="60" t="s">
        <v>892</v>
      </c>
      <c r="C1153" s="24" t="s">
        <v>1589</v>
      </c>
      <c r="D1153" s="24" t="s">
        <v>562</v>
      </c>
      <c r="F1153" s="74" t="s">
        <v>51</v>
      </c>
      <c r="G1153" s="74" t="s">
        <v>152</v>
      </c>
      <c r="H1153" s="24" t="s">
        <v>1424</v>
      </c>
      <c r="I1153" s="24">
        <v>9</v>
      </c>
      <c r="J1153" s="24">
        <v>7</v>
      </c>
      <c r="K1153" s="27" t="s">
        <v>1590</v>
      </c>
      <c r="L1153" s="122">
        <v>1</v>
      </c>
      <c r="M1153" s="74" t="s">
        <v>105</v>
      </c>
      <c r="N1153" s="60" t="s">
        <v>6</v>
      </c>
      <c r="R1153" s="25">
        <v>5</v>
      </c>
      <c r="S1153" s="83" t="s">
        <v>371</v>
      </c>
      <c r="T1153" s="66" t="str">
        <f t="shared" si="348"/>
        <v>0.00</v>
      </c>
      <c r="U1153" s="66">
        <f t="shared" si="349"/>
        <v>-1</v>
      </c>
      <c r="V1153" s="66">
        <f t="shared" si="350"/>
        <v>217.68000000000006</v>
      </c>
      <c r="W1153" s="66">
        <f t="shared" si="351"/>
        <v>2364</v>
      </c>
      <c r="X1153" s="20">
        <f t="shared" si="352"/>
        <v>9.2081218274111698E-2</v>
      </c>
      <c r="Y1153" s="67">
        <f t="shared" si="353"/>
        <v>2.1768000000000005</v>
      </c>
      <c r="Z1153" s="68">
        <f t="shared" si="354"/>
        <v>21768.000000000007</v>
      </c>
      <c r="AA1153" s="65" t="s">
        <v>52</v>
      </c>
      <c r="AU1153" s="23" t="str">
        <f t="shared" si="344"/>
        <v/>
      </c>
      <c r="AV1153" s="23" t="str">
        <f t="shared" si="345"/>
        <v/>
      </c>
      <c r="AW1153" s="23">
        <f t="shared" si="347"/>
        <v>-1</v>
      </c>
      <c r="AX1153" s="23" t="str">
        <f t="shared" si="355"/>
        <v/>
      </c>
      <c r="AY1153" s="23" t="str">
        <f t="shared" si="357"/>
        <v/>
      </c>
      <c r="AZ1153" s="23"/>
      <c r="BA1153" s="25">
        <v>0</v>
      </c>
      <c r="BB1153" s="25">
        <v>4.5</v>
      </c>
      <c r="BC1153" s="25">
        <f t="shared" si="360"/>
        <v>3.5</v>
      </c>
      <c r="BD1153" s="25">
        <f t="shared" si="359"/>
        <v>4.2550000000000008</v>
      </c>
      <c r="BE1153" t="s">
        <v>969</v>
      </c>
      <c r="BF1153" s="55">
        <f t="shared" si="346"/>
        <v>0</v>
      </c>
      <c r="BG1153" s="66"/>
      <c r="BH1153" s="66"/>
      <c r="BI1153" s="25"/>
      <c r="BJ1153" s="25"/>
      <c r="BK1153" s="20"/>
      <c r="BL1153" s="24"/>
      <c r="BM1153" s="25"/>
      <c r="BN1153" s="25"/>
      <c r="BO1153" s="25"/>
      <c r="BP1153" s="126"/>
    </row>
    <row r="1154" spans="1:68" hidden="1" x14ac:dyDescent="0.2">
      <c r="A1154" s="56">
        <v>45521</v>
      </c>
      <c r="B1154" s="60" t="s">
        <v>892</v>
      </c>
      <c r="C1154" s="24" t="s">
        <v>1591</v>
      </c>
      <c r="D1154" s="24" t="s">
        <v>573</v>
      </c>
      <c r="F1154" s="74" t="s">
        <v>51</v>
      </c>
      <c r="G1154" s="74" t="s">
        <v>103</v>
      </c>
      <c r="H1154" s="24" t="s">
        <v>483</v>
      </c>
      <c r="I1154" s="24">
        <v>7</v>
      </c>
      <c r="J1154" s="24">
        <v>9</v>
      </c>
      <c r="K1154" s="24" t="s">
        <v>1592</v>
      </c>
      <c r="L1154" s="122">
        <v>1</v>
      </c>
      <c r="M1154" s="74" t="s">
        <v>105</v>
      </c>
      <c r="N1154" s="60" t="s">
        <v>6</v>
      </c>
      <c r="R1154" s="25">
        <v>6</v>
      </c>
      <c r="S1154" s="83" t="s">
        <v>363</v>
      </c>
      <c r="T1154" s="66" t="str">
        <f t="shared" si="348"/>
        <v>0.00</v>
      </c>
      <c r="U1154" s="66">
        <f t="shared" si="349"/>
        <v>-1</v>
      </c>
      <c r="V1154" s="66">
        <f t="shared" si="350"/>
        <v>216.68000000000006</v>
      </c>
      <c r="W1154" s="66">
        <f t="shared" si="351"/>
        <v>2365</v>
      </c>
      <c r="X1154" s="20">
        <f t="shared" si="352"/>
        <v>9.1619450317124762E-2</v>
      </c>
      <c r="Y1154" s="67">
        <f t="shared" si="353"/>
        <v>2.1668000000000007</v>
      </c>
      <c r="Z1154" s="68">
        <f t="shared" si="354"/>
        <v>21668.000000000007</v>
      </c>
      <c r="AA1154" s="65" t="s">
        <v>52</v>
      </c>
      <c r="AU1154" s="23">
        <f t="shared" ref="AU1154:AU1217" si="361">IF($G1154=AU$2,$U1154,"")</f>
        <v>-1</v>
      </c>
      <c r="AV1154" s="23" t="str">
        <f t="shared" si="345"/>
        <v/>
      </c>
      <c r="AW1154" s="23" t="str">
        <f t="shared" si="347"/>
        <v/>
      </c>
      <c r="AX1154" s="23" t="str">
        <f t="shared" si="355"/>
        <v/>
      </c>
      <c r="AY1154" s="23" t="str">
        <f t="shared" si="357"/>
        <v/>
      </c>
      <c r="AZ1154" s="23"/>
      <c r="BA1154" s="25">
        <v>14</v>
      </c>
      <c r="BB1154" s="25">
        <v>17.649999999999999</v>
      </c>
      <c r="BC1154" s="25">
        <f t="shared" si="360"/>
        <v>16.649999999999999</v>
      </c>
      <c r="BD1154" s="25">
        <f t="shared" si="359"/>
        <v>16.484499999999997</v>
      </c>
      <c r="BE1154" t="s">
        <v>970</v>
      </c>
      <c r="BF1154" s="55">
        <f t="shared" si="346"/>
        <v>0</v>
      </c>
      <c r="BG1154" s="66"/>
      <c r="BH1154" s="66"/>
      <c r="BI1154" s="25"/>
      <c r="BJ1154" s="25"/>
      <c r="BK1154" s="20"/>
      <c r="BL1154" s="24"/>
      <c r="BM1154" s="25"/>
      <c r="BN1154" s="25"/>
      <c r="BO1154" s="25"/>
      <c r="BP1154" s="126"/>
    </row>
    <row r="1155" spans="1:68" hidden="1" x14ac:dyDescent="0.2">
      <c r="A1155" s="56">
        <v>45521</v>
      </c>
      <c r="B1155" s="60" t="s">
        <v>892</v>
      </c>
      <c r="C1155" s="24" t="s">
        <v>1591</v>
      </c>
      <c r="D1155" s="24" t="s">
        <v>573</v>
      </c>
      <c r="F1155" s="74" t="s">
        <v>51</v>
      </c>
      <c r="G1155" s="74" t="s">
        <v>103</v>
      </c>
      <c r="H1155" s="24" t="s">
        <v>483</v>
      </c>
      <c r="I1155" s="24">
        <v>7</v>
      </c>
      <c r="J1155" s="24">
        <v>9</v>
      </c>
      <c r="K1155" s="24" t="s">
        <v>1592</v>
      </c>
      <c r="L1155" s="122">
        <v>1</v>
      </c>
      <c r="M1155" s="74" t="s">
        <v>105</v>
      </c>
      <c r="N1155" s="60" t="s">
        <v>7</v>
      </c>
      <c r="R1155" s="25">
        <v>2.2000000000000002</v>
      </c>
      <c r="S1155" s="83" t="s">
        <v>363</v>
      </c>
      <c r="T1155" s="66" t="str">
        <f t="shared" si="348"/>
        <v>0.00</v>
      </c>
      <c r="U1155" s="66">
        <f t="shared" si="349"/>
        <v>-1</v>
      </c>
      <c r="V1155" s="66">
        <f t="shared" si="350"/>
        <v>215.68000000000006</v>
      </c>
      <c r="W1155" s="66">
        <f t="shared" si="351"/>
        <v>2366</v>
      </c>
      <c r="X1155" s="20">
        <f t="shared" si="352"/>
        <v>9.1158072696534267E-2</v>
      </c>
      <c r="Y1155" s="67">
        <f t="shared" si="353"/>
        <v>2.1568000000000005</v>
      </c>
      <c r="Z1155" s="68">
        <f t="shared" si="354"/>
        <v>21568.000000000007</v>
      </c>
      <c r="AA1155" s="65" t="s">
        <v>52</v>
      </c>
      <c r="AU1155" s="23">
        <f t="shared" si="361"/>
        <v>-1</v>
      </c>
      <c r="AV1155" s="23" t="str">
        <f t="shared" ref="AV1155:AV1218" si="362">IF($G1155=AV$2,$U1155,"")</f>
        <v/>
      </c>
      <c r="AW1155" s="23" t="str">
        <f t="shared" si="347"/>
        <v/>
      </c>
      <c r="AX1155" s="23" t="str">
        <f t="shared" si="355"/>
        <v/>
      </c>
      <c r="AY1155" s="23" t="str">
        <f t="shared" si="357"/>
        <v/>
      </c>
      <c r="AZ1155" s="23"/>
      <c r="BA1155" s="25">
        <v>3.5</v>
      </c>
      <c r="BB1155" s="25">
        <v>4.13</v>
      </c>
      <c r="BC1155" s="25">
        <f t="shared" si="360"/>
        <v>3.13</v>
      </c>
      <c r="BD1155" s="25">
        <f t="shared" si="359"/>
        <v>3.9109000000000003</v>
      </c>
      <c r="BE1155" t="s">
        <v>970</v>
      </c>
      <c r="BF1155" s="55">
        <f t="shared" ref="BF1155:BF1218" si="363">U1155-SUM(AU1155:AY1155)</f>
        <v>0</v>
      </c>
      <c r="BG1155" s="66"/>
      <c r="BH1155" s="66"/>
      <c r="BI1155" s="25"/>
      <c r="BJ1155" s="25"/>
      <c r="BK1155" s="20"/>
      <c r="BL1155" s="24"/>
      <c r="BM1155" s="25"/>
      <c r="BN1155" s="25"/>
      <c r="BO1155" s="25"/>
      <c r="BP1155" s="126"/>
    </row>
    <row r="1156" spans="1:68" hidden="1" x14ac:dyDescent="0.2">
      <c r="A1156" s="56">
        <v>45521</v>
      </c>
      <c r="B1156" s="60" t="s">
        <v>892</v>
      </c>
      <c r="C1156" s="24" t="s">
        <v>1161</v>
      </c>
      <c r="D1156" s="24" t="s">
        <v>573</v>
      </c>
      <c r="F1156" s="74" t="s">
        <v>51</v>
      </c>
      <c r="G1156" s="74" t="s">
        <v>103</v>
      </c>
      <c r="H1156" s="24" t="s">
        <v>155</v>
      </c>
      <c r="I1156" s="24">
        <v>4</v>
      </c>
      <c r="J1156" s="24">
        <v>3</v>
      </c>
      <c r="K1156" s="27" t="s">
        <v>1593</v>
      </c>
      <c r="L1156" s="122">
        <v>1</v>
      </c>
      <c r="M1156" s="74" t="s">
        <v>105</v>
      </c>
      <c r="N1156" s="60" t="s">
        <v>6</v>
      </c>
      <c r="R1156" s="25">
        <v>7.3699999999999992</v>
      </c>
      <c r="S1156" s="83" t="s">
        <v>371</v>
      </c>
      <c r="T1156" s="66" t="str">
        <f t="shared" si="348"/>
        <v>0.00</v>
      </c>
      <c r="U1156" s="66">
        <f t="shared" si="349"/>
        <v>-1</v>
      </c>
      <c r="V1156" s="66">
        <f t="shared" si="350"/>
        <v>214.68000000000006</v>
      </c>
      <c r="W1156" s="66">
        <f t="shared" si="351"/>
        <v>2367</v>
      </c>
      <c r="X1156" s="20">
        <f t="shared" si="352"/>
        <v>9.0697084917617257E-2</v>
      </c>
      <c r="Y1156" s="67">
        <f t="shared" si="353"/>
        <v>2.1468000000000007</v>
      </c>
      <c r="Z1156" s="68">
        <f t="shared" si="354"/>
        <v>21468.000000000007</v>
      </c>
      <c r="AA1156" s="65" t="s">
        <v>52</v>
      </c>
      <c r="AU1156" s="23">
        <f t="shared" si="361"/>
        <v>-1</v>
      </c>
      <c r="AV1156" s="23" t="str">
        <f t="shared" si="362"/>
        <v/>
      </c>
      <c r="AW1156" s="23" t="str">
        <f t="shared" ref="AW1156:AW1219" si="364">IF($G1156=AW$2,$U1156,"")</f>
        <v/>
      </c>
      <c r="AX1156" s="23" t="str">
        <f t="shared" si="355"/>
        <v/>
      </c>
      <c r="AY1156" s="23" t="str">
        <f t="shared" si="357"/>
        <v/>
      </c>
      <c r="AZ1156" s="23"/>
      <c r="BA1156" s="25">
        <v>8</v>
      </c>
      <c r="BB1156" s="25">
        <v>2.69</v>
      </c>
      <c r="BC1156" s="25">
        <f t="shared" si="360"/>
        <v>1.69</v>
      </c>
      <c r="BD1156" s="25">
        <f t="shared" si="359"/>
        <v>2.5716999999999999</v>
      </c>
      <c r="BE1156" t="s">
        <v>970</v>
      </c>
      <c r="BF1156" s="55">
        <f t="shared" si="363"/>
        <v>0</v>
      </c>
      <c r="BG1156" s="66"/>
      <c r="BH1156" s="66"/>
      <c r="BI1156" s="25"/>
      <c r="BJ1156" s="25"/>
      <c r="BK1156" s="20"/>
      <c r="BL1156" s="24"/>
      <c r="BM1156" s="25"/>
      <c r="BN1156" s="25"/>
      <c r="BO1156" s="25"/>
      <c r="BP1156" s="126"/>
    </row>
    <row r="1157" spans="1:68" hidden="1" x14ac:dyDescent="0.2">
      <c r="A1157" s="56">
        <v>45521</v>
      </c>
      <c r="B1157" s="60" t="s">
        <v>892</v>
      </c>
      <c r="C1157" s="24" t="s">
        <v>1161</v>
      </c>
      <c r="D1157" s="24" t="s">
        <v>573</v>
      </c>
      <c r="F1157" s="74" t="s">
        <v>51</v>
      </c>
      <c r="G1157" s="74" t="s">
        <v>103</v>
      </c>
      <c r="H1157" s="24" t="s">
        <v>155</v>
      </c>
      <c r="I1157" s="24">
        <v>4</v>
      </c>
      <c r="J1157" s="24">
        <v>3</v>
      </c>
      <c r="K1157" s="26" t="s">
        <v>1593</v>
      </c>
      <c r="L1157" s="122">
        <v>2</v>
      </c>
      <c r="M1157" s="74" t="s">
        <v>105</v>
      </c>
      <c r="N1157" s="60" t="s">
        <v>7</v>
      </c>
      <c r="R1157" s="25">
        <v>2.3490000000000002</v>
      </c>
      <c r="S1157" s="83" t="s">
        <v>371</v>
      </c>
      <c r="T1157" s="66">
        <f t="shared" ref="T1157:T1220" si="365">IF((AA1157="W"),ROUND((R1157*L1157),2),"0.00")</f>
        <v>4.7</v>
      </c>
      <c r="U1157" s="66">
        <f t="shared" ref="U1157:U1220" si="366">-$L1157+T1157</f>
        <v>2.7</v>
      </c>
      <c r="V1157" s="66">
        <f t="shared" ref="V1157:V1220" si="367">U1157+V1156</f>
        <v>217.38000000000005</v>
      </c>
      <c r="W1157" s="66">
        <f t="shared" ref="W1157:W1220" si="368">L1157+W1156</f>
        <v>2369</v>
      </c>
      <c r="X1157" s="20">
        <f t="shared" ref="X1157:X1220" si="369">SUM(V1157/W1157)</f>
        <v>9.1760236386661059E-2</v>
      </c>
      <c r="Y1157" s="67">
        <f t="shared" ref="Y1157:Y1220" si="370">V1157/100</f>
        <v>2.1738000000000004</v>
      </c>
      <c r="Z1157" s="68">
        <f t="shared" ref="Z1157:Z1220" si="371">V1157*100</f>
        <v>21738.000000000004</v>
      </c>
      <c r="AA1157" s="65" t="s">
        <v>53</v>
      </c>
      <c r="AU1157" s="23">
        <f t="shared" si="361"/>
        <v>2.7</v>
      </c>
      <c r="AV1157" s="23" t="str">
        <f t="shared" si="362"/>
        <v/>
      </c>
      <c r="AW1157" s="23" t="str">
        <f t="shared" si="364"/>
        <v/>
      </c>
      <c r="AX1157" s="23" t="str">
        <f t="shared" si="355"/>
        <v/>
      </c>
      <c r="AY1157" s="23" t="str">
        <f t="shared" si="357"/>
        <v/>
      </c>
      <c r="AZ1157" s="23"/>
      <c r="BA1157" s="25">
        <v>3.4</v>
      </c>
      <c r="BB1157" s="25">
        <v>1.44</v>
      </c>
      <c r="BC1157" s="25">
        <f t="shared" si="360"/>
        <v>0.87999999999999989</v>
      </c>
      <c r="BD1157" s="25">
        <f t="shared" si="359"/>
        <v>1.4092</v>
      </c>
      <c r="BE1157" t="s">
        <v>970</v>
      </c>
      <c r="BF1157" s="55">
        <f t="shared" si="363"/>
        <v>0</v>
      </c>
      <c r="BG1157" s="66"/>
      <c r="BH1157" s="66"/>
      <c r="BI1157" s="25"/>
      <c r="BJ1157" s="25"/>
      <c r="BK1157" s="20"/>
      <c r="BL1157" s="24"/>
      <c r="BM1157" s="25"/>
      <c r="BN1157" s="25"/>
      <c r="BO1157" s="25"/>
      <c r="BP1157" s="126"/>
    </row>
    <row r="1158" spans="1:68" hidden="1" x14ac:dyDescent="0.2">
      <c r="A1158" s="56">
        <v>45521</v>
      </c>
      <c r="B1158" s="60" t="s">
        <v>892</v>
      </c>
      <c r="C1158" s="24" t="s">
        <v>1595</v>
      </c>
      <c r="D1158" s="24" t="s">
        <v>573</v>
      </c>
      <c r="F1158" s="74" t="s">
        <v>51</v>
      </c>
      <c r="G1158" s="74" t="s">
        <v>103</v>
      </c>
      <c r="H1158" s="24" t="s">
        <v>650</v>
      </c>
      <c r="I1158" s="24">
        <v>4</v>
      </c>
      <c r="J1158" s="24">
        <v>6</v>
      </c>
      <c r="K1158" s="24" t="s">
        <v>1594</v>
      </c>
      <c r="L1158" s="122">
        <v>1</v>
      </c>
      <c r="M1158" s="74" t="s">
        <v>105</v>
      </c>
      <c r="N1158" s="60" t="s">
        <v>6</v>
      </c>
      <c r="R1158" s="25">
        <v>10</v>
      </c>
      <c r="S1158" s="83" t="s">
        <v>363</v>
      </c>
      <c r="T1158" s="66" t="str">
        <f t="shared" si="365"/>
        <v>0.00</v>
      </c>
      <c r="U1158" s="66">
        <f t="shared" si="366"/>
        <v>-1</v>
      </c>
      <c r="V1158" s="66">
        <f t="shared" si="367"/>
        <v>216.38000000000005</v>
      </c>
      <c r="W1158" s="66">
        <f t="shared" si="368"/>
        <v>2370</v>
      </c>
      <c r="X1158" s="20">
        <f t="shared" si="369"/>
        <v>9.1299578059071754E-2</v>
      </c>
      <c r="Y1158" s="67">
        <f t="shared" si="370"/>
        <v>2.1638000000000006</v>
      </c>
      <c r="Z1158" s="68">
        <f t="shared" si="371"/>
        <v>21638.000000000004</v>
      </c>
      <c r="AA1158" s="65" t="s">
        <v>52</v>
      </c>
      <c r="AU1158" s="23">
        <f t="shared" si="361"/>
        <v>-1</v>
      </c>
      <c r="AV1158" s="23" t="str">
        <f t="shared" si="362"/>
        <v/>
      </c>
      <c r="AW1158" s="23" t="str">
        <f t="shared" si="364"/>
        <v/>
      </c>
      <c r="AX1158" s="23" t="str">
        <f t="shared" si="355"/>
        <v/>
      </c>
      <c r="AY1158" s="23" t="str">
        <f t="shared" si="357"/>
        <v/>
      </c>
      <c r="AZ1158" s="23"/>
      <c r="BA1158" s="25">
        <v>9.6999999999999993</v>
      </c>
      <c r="BB1158" s="25">
        <v>11.25</v>
      </c>
      <c r="BC1158" s="25">
        <f t="shared" si="360"/>
        <v>10.25</v>
      </c>
      <c r="BD1158" s="25">
        <f t="shared" si="359"/>
        <v>10.532500000000001</v>
      </c>
      <c r="BE1158" t="s">
        <v>970</v>
      </c>
      <c r="BF1158" s="55">
        <f t="shared" si="363"/>
        <v>0</v>
      </c>
      <c r="BG1158" s="66"/>
      <c r="BH1158" s="66"/>
      <c r="BI1158" s="25"/>
      <c r="BJ1158" s="25"/>
      <c r="BK1158" s="20"/>
      <c r="BL1158" s="24"/>
      <c r="BM1158" s="25"/>
      <c r="BN1158" s="25"/>
      <c r="BO1158" s="25"/>
      <c r="BP1158" s="126"/>
    </row>
    <row r="1159" spans="1:68" hidden="1" x14ac:dyDescent="0.2">
      <c r="A1159" s="56">
        <v>45521</v>
      </c>
      <c r="B1159" s="60" t="s">
        <v>892</v>
      </c>
      <c r="C1159" s="24" t="s">
        <v>1595</v>
      </c>
      <c r="D1159" s="24" t="s">
        <v>573</v>
      </c>
      <c r="F1159" s="74" t="s">
        <v>51</v>
      </c>
      <c r="G1159" s="74" t="s">
        <v>103</v>
      </c>
      <c r="H1159" s="24" t="s">
        <v>650</v>
      </c>
      <c r="I1159" s="24">
        <v>4</v>
      </c>
      <c r="J1159" s="24">
        <v>6</v>
      </c>
      <c r="K1159" s="24" t="s">
        <v>1594</v>
      </c>
      <c r="L1159" s="122">
        <v>1</v>
      </c>
      <c r="M1159" s="74" t="s">
        <v>105</v>
      </c>
      <c r="N1159" s="60" t="s">
        <v>7</v>
      </c>
      <c r="R1159" s="25">
        <v>2.8</v>
      </c>
      <c r="S1159" s="83" t="s">
        <v>363</v>
      </c>
      <c r="T1159" s="66" t="str">
        <f t="shared" si="365"/>
        <v>0.00</v>
      </c>
      <c r="U1159" s="66">
        <f t="shared" si="366"/>
        <v>-1</v>
      </c>
      <c r="V1159" s="66">
        <f t="shared" si="367"/>
        <v>215.38000000000005</v>
      </c>
      <c r="W1159" s="66">
        <f t="shared" si="368"/>
        <v>2371</v>
      </c>
      <c r="X1159" s="20">
        <f t="shared" si="369"/>
        <v>9.0839308308730521E-2</v>
      </c>
      <c r="Y1159" s="67">
        <f t="shared" si="370"/>
        <v>2.1538000000000004</v>
      </c>
      <c r="Z1159" s="68">
        <f t="shared" si="371"/>
        <v>21538.000000000004</v>
      </c>
      <c r="AA1159" s="65" t="s">
        <v>52</v>
      </c>
      <c r="AU1159" s="23">
        <f t="shared" si="361"/>
        <v>-1</v>
      </c>
      <c r="AV1159" s="23" t="str">
        <f t="shared" si="362"/>
        <v/>
      </c>
      <c r="AW1159" s="23" t="str">
        <f t="shared" si="364"/>
        <v/>
      </c>
      <c r="AX1159" s="23" t="str">
        <f t="shared" si="355"/>
        <v/>
      </c>
      <c r="AY1159" s="23" t="str">
        <f t="shared" si="357"/>
        <v/>
      </c>
      <c r="AZ1159" s="23"/>
      <c r="BA1159" s="25">
        <v>2.1</v>
      </c>
      <c r="BB1159" s="25">
        <v>3.09</v>
      </c>
      <c r="BC1159" s="25">
        <f t="shared" si="360"/>
        <v>2.09</v>
      </c>
      <c r="BD1159" s="25">
        <f t="shared" si="359"/>
        <v>2.9436999999999998</v>
      </c>
      <c r="BE1159" t="s">
        <v>970</v>
      </c>
      <c r="BF1159" s="55">
        <f t="shared" si="363"/>
        <v>0</v>
      </c>
      <c r="BG1159" s="66"/>
      <c r="BH1159" s="66"/>
      <c r="BI1159" s="25"/>
      <c r="BJ1159" s="25"/>
      <c r="BK1159" s="20"/>
      <c r="BL1159" s="24"/>
      <c r="BM1159" s="25"/>
      <c r="BN1159" s="25"/>
      <c r="BO1159" s="25"/>
      <c r="BP1159" s="126"/>
    </row>
    <row r="1160" spans="1:68" hidden="1" x14ac:dyDescent="0.2">
      <c r="A1160" s="56">
        <v>45521</v>
      </c>
      <c r="B1160" s="60" t="s">
        <v>892</v>
      </c>
      <c r="C1160" s="24" t="s">
        <v>1596</v>
      </c>
      <c r="D1160" s="24" t="s">
        <v>573</v>
      </c>
      <c r="F1160" s="74" t="s">
        <v>51</v>
      </c>
      <c r="G1160" s="74" t="s">
        <v>103</v>
      </c>
      <c r="H1160" s="24" t="s">
        <v>185</v>
      </c>
      <c r="I1160" s="24">
        <v>7</v>
      </c>
      <c r="J1160" s="24">
        <v>13</v>
      </c>
      <c r="K1160" s="24" t="s">
        <v>1597</v>
      </c>
      <c r="L1160" s="122">
        <v>1</v>
      </c>
      <c r="M1160" s="74" t="s">
        <v>105</v>
      </c>
      <c r="N1160" s="60" t="s">
        <v>7</v>
      </c>
      <c r="R1160" s="25">
        <v>4.8</v>
      </c>
      <c r="S1160" s="83" t="s">
        <v>363</v>
      </c>
      <c r="T1160" s="66" t="str">
        <f t="shared" si="365"/>
        <v>0.00</v>
      </c>
      <c r="U1160" s="66">
        <f t="shared" si="366"/>
        <v>-1</v>
      </c>
      <c r="V1160" s="66">
        <f t="shared" si="367"/>
        <v>214.38000000000005</v>
      </c>
      <c r="W1160" s="66">
        <f t="shared" si="368"/>
        <v>2372</v>
      </c>
      <c r="X1160" s="20">
        <f t="shared" si="369"/>
        <v>9.0379426644182151E-2</v>
      </c>
      <c r="Y1160" s="67">
        <f t="shared" si="370"/>
        <v>2.1438000000000006</v>
      </c>
      <c r="Z1160" s="68">
        <f t="shared" si="371"/>
        <v>21438.000000000004</v>
      </c>
      <c r="AA1160" s="65" t="s">
        <v>52</v>
      </c>
      <c r="AU1160" s="23">
        <f t="shared" si="361"/>
        <v>-1</v>
      </c>
      <c r="AV1160" s="23" t="str">
        <f t="shared" si="362"/>
        <v/>
      </c>
      <c r="AW1160" s="23" t="str">
        <f t="shared" si="364"/>
        <v/>
      </c>
      <c r="AX1160" s="23" t="str">
        <f t="shared" si="355"/>
        <v/>
      </c>
      <c r="AY1160" s="23" t="str">
        <f t="shared" si="357"/>
        <v/>
      </c>
      <c r="AZ1160" s="23"/>
      <c r="BA1160" s="25">
        <v>4.2</v>
      </c>
      <c r="BB1160" s="25">
        <v>2.96</v>
      </c>
      <c r="BC1160" s="25">
        <f t="shared" si="360"/>
        <v>1.96</v>
      </c>
      <c r="BD1160" s="25">
        <f t="shared" si="359"/>
        <v>2.8228</v>
      </c>
      <c r="BE1160" t="s">
        <v>970</v>
      </c>
      <c r="BF1160" s="55">
        <f t="shared" si="363"/>
        <v>0</v>
      </c>
      <c r="BG1160" s="66"/>
      <c r="BH1160" s="66"/>
      <c r="BI1160" s="25"/>
      <c r="BJ1160" s="25"/>
      <c r="BK1160" s="20"/>
      <c r="BL1160" s="24"/>
      <c r="BM1160" s="25"/>
      <c r="BN1160" s="25"/>
      <c r="BO1160" s="25"/>
      <c r="BP1160" s="126"/>
    </row>
    <row r="1161" spans="1:68" hidden="1" x14ac:dyDescent="0.2">
      <c r="A1161" s="56">
        <v>45522</v>
      </c>
      <c r="B1161" s="60" t="s">
        <v>892</v>
      </c>
      <c r="C1161" s="24" t="s">
        <v>1598</v>
      </c>
      <c r="D1161" s="24" t="s">
        <v>577</v>
      </c>
      <c r="F1161" s="74" t="s">
        <v>51</v>
      </c>
      <c r="G1161" s="74" t="s">
        <v>103</v>
      </c>
      <c r="H1161" s="24" t="s">
        <v>523</v>
      </c>
      <c r="I1161" s="24">
        <v>2</v>
      </c>
      <c r="J1161" s="24">
        <v>10</v>
      </c>
      <c r="K1161" s="27" t="s">
        <v>1599</v>
      </c>
      <c r="L1161" s="122">
        <v>2</v>
      </c>
      <c r="M1161" s="74" t="s">
        <v>105</v>
      </c>
      <c r="N1161" s="60" t="s">
        <v>6</v>
      </c>
      <c r="R1161" s="25">
        <v>4.5999999999999996</v>
      </c>
      <c r="S1161" s="83" t="s">
        <v>371</v>
      </c>
      <c r="T1161" s="66" t="str">
        <f t="shared" si="365"/>
        <v>0.00</v>
      </c>
      <c r="U1161" s="66">
        <f t="shared" si="366"/>
        <v>-2</v>
      </c>
      <c r="V1161" s="66">
        <f t="shared" si="367"/>
        <v>212.38000000000005</v>
      </c>
      <c r="W1161" s="66">
        <f t="shared" si="368"/>
        <v>2374</v>
      </c>
      <c r="X1161" s="20">
        <f t="shared" si="369"/>
        <v>8.9460825610783515E-2</v>
      </c>
      <c r="Y1161" s="67">
        <f t="shared" si="370"/>
        <v>2.1238000000000006</v>
      </c>
      <c r="Z1161" s="68">
        <f t="shared" si="371"/>
        <v>21238.000000000004</v>
      </c>
      <c r="AA1161" s="65" t="s">
        <v>52</v>
      </c>
      <c r="AU1161" s="23">
        <f t="shared" si="361"/>
        <v>-2</v>
      </c>
      <c r="AV1161" s="23" t="str">
        <f t="shared" si="362"/>
        <v/>
      </c>
      <c r="AW1161" s="23" t="str">
        <f t="shared" si="364"/>
        <v/>
      </c>
      <c r="AX1161" s="23" t="str">
        <f t="shared" si="355"/>
        <v/>
      </c>
      <c r="AY1161" s="23" t="str">
        <f t="shared" si="357"/>
        <v/>
      </c>
      <c r="AZ1161" s="23"/>
      <c r="BA1161" s="25">
        <v>4</v>
      </c>
      <c r="BB1161" s="25">
        <v>2.84</v>
      </c>
      <c r="BC1161" s="25">
        <f t="shared" si="360"/>
        <v>3.6799999999999997</v>
      </c>
      <c r="BD1161" s="25">
        <f t="shared" si="359"/>
        <v>2.7111999999999998</v>
      </c>
      <c r="BE1161" t="s">
        <v>969</v>
      </c>
      <c r="BF1161" s="55">
        <f t="shared" si="363"/>
        <v>0</v>
      </c>
      <c r="BG1161" s="66"/>
      <c r="BH1161" s="66"/>
      <c r="BI1161" s="25"/>
      <c r="BJ1161" s="25"/>
      <c r="BK1161" s="20"/>
      <c r="BL1161" s="24"/>
      <c r="BM1161" s="25"/>
      <c r="BN1161" s="25"/>
      <c r="BO1161" s="25"/>
      <c r="BP1161" s="126"/>
    </row>
    <row r="1162" spans="1:68" hidden="1" x14ac:dyDescent="0.2">
      <c r="A1162" s="56">
        <v>45522</v>
      </c>
      <c r="B1162" s="60" t="s">
        <v>892</v>
      </c>
      <c r="C1162" s="24" t="s">
        <v>1598</v>
      </c>
      <c r="D1162" s="24" t="s">
        <v>577</v>
      </c>
      <c r="F1162" s="74" t="s">
        <v>51</v>
      </c>
      <c r="G1162" s="74" t="s">
        <v>103</v>
      </c>
      <c r="H1162" s="24" t="s">
        <v>523</v>
      </c>
      <c r="I1162" s="24">
        <v>2</v>
      </c>
      <c r="J1162" s="24">
        <v>10</v>
      </c>
      <c r="K1162" s="26" t="s">
        <v>1599</v>
      </c>
      <c r="L1162" s="122">
        <v>2</v>
      </c>
      <c r="M1162" s="74" t="s">
        <v>105</v>
      </c>
      <c r="N1162" s="60" t="s">
        <v>7</v>
      </c>
      <c r="R1162" s="25">
        <v>1.85</v>
      </c>
      <c r="S1162" s="83" t="s">
        <v>371</v>
      </c>
      <c r="T1162" s="66">
        <f t="shared" si="365"/>
        <v>3.7</v>
      </c>
      <c r="U1162" s="66">
        <f t="shared" si="366"/>
        <v>1.7000000000000002</v>
      </c>
      <c r="V1162" s="66">
        <f t="shared" si="367"/>
        <v>214.08000000000004</v>
      </c>
      <c r="W1162" s="66">
        <f t="shared" si="368"/>
        <v>2376</v>
      </c>
      <c r="X1162" s="20">
        <f t="shared" si="369"/>
        <v>9.0101010101010112E-2</v>
      </c>
      <c r="Y1162" s="67">
        <f t="shared" si="370"/>
        <v>2.1408000000000005</v>
      </c>
      <c r="Z1162" s="68">
        <f t="shared" si="371"/>
        <v>21408.000000000004</v>
      </c>
      <c r="AA1162" s="65" t="s">
        <v>53</v>
      </c>
      <c r="AU1162" s="23">
        <f t="shared" si="361"/>
        <v>1.7000000000000002</v>
      </c>
      <c r="AV1162" s="23" t="str">
        <f t="shared" si="362"/>
        <v/>
      </c>
      <c r="AW1162" s="23" t="str">
        <f t="shared" si="364"/>
        <v/>
      </c>
      <c r="AX1162" s="23" t="str">
        <f t="shared" ref="AX1162:AX1225" si="372">IF($G1162=AX$2,$U1162,"")</f>
        <v/>
      </c>
      <c r="AY1162" s="23" t="str">
        <f t="shared" si="357"/>
        <v/>
      </c>
      <c r="AZ1162" s="23"/>
      <c r="BA1162" s="25">
        <v>1.6</v>
      </c>
      <c r="BB1162" s="25">
        <v>1.45</v>
      </c>
      <c r="BC1162" s="25">
        <f t="shared" si="360"/>
        <v>0.89999999999999991</v>
      </c>
      <c r="BD1162" s="25">
        <f t="shared" si="359"/>
        <v>1.4184999999999999</v>
      </c>
      <c r="BE1162" t="s">
        <v>969</v>
      </c>
      <c r="BF1162" s="55">
        <f t="shared" si="363"/>
        <v>0</v>
      </c>
      <c r="BG1162" s="66"/>
      <c r="BH1162" s="66"/>
      <c r="BI1162" s="25"/>
      <c r="BJ1162" s="25"/>
      <c r="BK1162" s="20"/>
      <c r="BL1162" s="24"/>
      <c r="BM1162" s="25"/>
      <c r="BN1162" s="25"/>
      <c r="BO1162" s="25"/>
      <c r="BP1162" s="126"/>
    </row>
    <row r="1163" spans="1:68" hidden="1" x14ac:dyDescent="0.2">
      <c r="A1163" s="56">
        <v>45522</v>
      </c>
      <c r="B1163" s="60" t="s">
        <v>892</v>
      </c>
      <c r="C1163" s="24" t="s">
        <v>1598</v>
      </c>
      <c r="D1163" s="24" t="s">
        <v>577</v>
      </c>
      <c r="F1163" s="74" t="s">
        <v>51</v>
      </c>
      <c r="G1163" s="74" t="s">
        <v>103</v>
      </c>
      <c r="H1163" s="24" t="s">
        <v>523</v>
      </c>
      <c r="I1163" s="24">
        <v>6</v>
      </c>
      <c r="J1163" s="24">
        <v>4</v>
      </c>
      <c r="K1163" s="24" t="s">
        <v>1600</v>
      </c>
      <c r="L1163" s="122">
        <v>1</v>
      </c>
      <c r="M1163" s="74" t="s">
        <v>105</v>
      </c>
      <c r="N1163" s="60" t="s">
        <v>6</v>
      </c>
      <c r="R1163" s="25">
        <v>9</v>
      </c>
      <c r="S1163" s="83" t="s">
        <v>363</v>
      </c>
      <c r="T1163" s="66" t="str">
        <f t="shared" si="365"/>
        <v>0.00</v>
      </c>
      <c r="U1163" s="66">
        <f t="shared" si="366"/>
        <v>-1</v>
      </c>
      <c r="V1163" s="66">
        <f t="shared" si="367"/>
        <v>213.08000000000004</v>
      </c>
      <c r="W1163" s="66">
        <f t="shared" si="368"/>
        <v>2377</v>
      </c>
      <c r="X1163" s="20">
        <f t="shared" si="369"/>
        <v>8.9642406394615085E-2</v>
      </c>
      <c r="Y1163" s="67">
        <f t="shared" si="370"/>
        <v>2.1308000000000002</v>
      </c>
      <c r="Z1163" s="68">
        <f t="shared" si="371"/>
        <v>21308.000000000004</v>
      </c>
      <c r="AA1163" s="65" t="s">
        <v>52</v>
      </c>
      <c r="AU1163" s="23">
        <f t="shared" si="361"/>
        <v>-1</v>
      </c>
      <c r="AV1163" s="23" t="str">
        <f t="shared" si="362"/>
        <v/>
      </c>
      <c r="AW1163" s="23" t="str">
        <f t="shared" si="364"/>
        <v/>
      </c>
      <c r="AX1163" s="23" t="str">
        <f t="shared" si="372"/>
        <v/>
      </c>
      <c r="AY1163" s="23" t="str">
        <f t="shared" si="357"/>
        <v/>
      </c>
      <c r="AZ1163" s="23"/>
      <c r="BA1163" s="25">
        <v>8.1</v>
      </c>
      <c r="BB1163" s="25">
        <v>8.1999999999999993</v>
      </c>
      <c r="BC1163" s="25">
        <f t="shared" si="360"/>
        <v>7.1999999999999993</v>
      </c>
      <c r="BD1163" s="25">
        <f t="shared" si="359"/>
        <v>7.6959999999999997</v>
      </c>
      <c r="BE1163" t="s">
        <v>969</v>
      </c>
      <c r="BF1163" s="55">
        <f t="shared" si="363"/>
        <v>0</v>
      </c>
      <c r="BG1163" s="66"/>
      <c r="BH1163" s="66"/>
      <c r="BI1163" s="25"/>
      <c r="BJ1163" s="25"/>
      <c r="BK1163" s="20"/>
      <c r="BL1163" s="24"/>
      <c r="BM1163" s="25"/>
      <c r="BN1163" s="25"/>
      <c r="BO1163" s="25"/>
      <c r="BP1163" s="126"/>
    </row>
    <row r="1164" spans="1:68" hidden="1" x14ac:dyDescent="0.2">
      <c r="A1164" s="56">
        <v>45522</v>
      </c>
      <c r="B1164" s="60" t="s">
        <v>892</v>
      </c>
      <c r="C1164" s="24" t="s">
        <v>1598</v>
      </c>
      <c r="D1164" s="24" t="s">
        <v>577</v>
      </c>
      <c r="F1164" s="74" t="s">
        <v>51</v>
      </c>
      <c r="G1164" s="74" t="s">
        <v>103</v>
      </c>
      <c r="H1164" s="24" t="s">
        <v>523</v>
      </c>
      <c r="I1164" s="24">
        <v>6</v>
      </c>
      <c r="J1164" s="24">
        <v>4</v>
      </c>
      <c r="K1164" s="24" t="s">
        <v>1600</v>
      </c>
      <c r="L1164" s="122">
        <v>2</v>
      </c>
      <c r="M1164" s="74" t="s">
        <v>105</v>
      </c>
      <c r="N1164" s="60" t="s">
        <v>7</v>
      </c>
      <c r="R1164" s="25">
        <v>2.8</v>
      </c>
      <c r="S1164" s="83" t="s">
        <v>363</v>
      </c>
      <c r="T1164" s="66" t="str">
        <f t="shared" si="365"/>
        <v>0.00</v>
      </c>
      <c r="U1164" s="66">
        <f t="shared" si="366"/>
        <v>-2</v>
      </c>
      <c r="V1164" s="66">
        <f t="shared" si="367"/>
        <v>211.08000000000004</v>
      </c>
      <c r="W1164" s="66">
        <f t="shared" si="368"/>
        <v>2379</v>
      </c>
      <c r="X1164" s="20">
        <f t="shared" si="369"/>
        <v>8.8726355611601526E-2</v>
      </c>
      <c r="Y1164" s="67">
        <f t="shared" si="370"/>
        <v>2.1108000000000002</v>
      </c>
      <c r="Z1164" s="68">
        <f t="shared" si="371"/>
        <v>21108.000000000004</v>
      </c>
      <c r="AA1164" s="65" t="s">
        <v>52</v>
      </c>
      <c r="AU1164" s="23">
        <f t="shared" si="361"/>
        <v>-2</v>
      </c>
      <c r="AV1164" s="23" t="str">
        <f t="shared" si="362"/>
        <v/>
      </c>
      <c r="AW1164" s="23" t="str">
        <f t="shared" si="364"/>
        <v/>
      </c>
      <c r="AX1164" s="23" t="str">
        <f t="shared" si="372"/>
        <v/>
      </c>
      <c r="AY1164" s="23" t="str">
        <f t="shared" si="357"/>
        <v/>
      </c>
      <c r="AZ1164" s="23"/>
      <c r="BA1164" s="25">
        <v>2.7</v>
      </c>
      <c r="BB1164" s="25">
        <v>2.7</v>
      </c>
      <c r="BC1164" s="25">
        <f t="shared" si="360"/>
        <v>3.4000000000000004</v>
      </c>
      <c r="BD1164" s="25">
        <f t="shared" si="359"/>
        <v>2.5810000000000004</v>
      </c>
      <c r="BE1164" t="s">
        <v>969</v>
      </c>
      <c r="BF1164" s="55">
        <f t="shared" si="363"/>
        <v>0</v>
      </c>
      <c r="BG1164" s="66"/>
      <c r="BH1164" s="66"/>
      <c r="BI1164" s="25"/>
      <c r="BJ1164" s="25"/>
      <c r="BK1164" s="20"/>
      <c r="BL1164" s="24"/>
      <c r="BM1164" s="25"/>
      <c r="BN1164" s="25"/>
      <c r="BO1164" s="25"/>
      <c r="BP1164" s="126"/>
    </row>
    <row r="1165" spans="1:68" hidden="1" x14ac:dyDescent="0.2">
      <c r="A1165" s="56">
        <v>45522</v>
      </c>
      <c r="B1165" s="60" t="s">
        <v>892</v>
      </c>
      <c r="C1165" s="24" t="s">
        <v>948</v>
      </c>
      <c r="D1165" s="24" t="s">
        <v>577</v>
      </c>
      <c r="F1165" s="74" t="s">
        <v>51</v>
      </c>
      <c r="G1165" s="74" t="s">
        <v>121</v>
      </c>
      <c r="H1165" s="24" t="s">
        <v>85</v>
      </c>
      <c r="I1165" s="24">
        <v>4</v>
      </c>
      <c r="J1165" s="24">
        <v>1</v>
      </c>
      <c r="K1165" s="24" t="s">
        <v>1601</v>
      </c>
      <c r="L1165" s="122">
        <v>1</v>
      </c>
      <c r="M1165" s="74" t="s">
        <v>105</v>
      </c>
      <c r="N1165" s="60" t="s">
        <v>6</v>
      </c>
      <c r="R1165" s="25">
        <v>7.5</v>
      </c>
      <c r="S1165" s="83" t="s">
        <v>363</v>
      </c>
      <c r="T1165" s="66" t="str">
        <f t="shared" si="365"/>
        <v>0.00</v>
      </c>
      <c r="U1165" s="66">
        <f t="shared" si="366"/>
        <v>-1</v>
      </c>
      <c r="V1165" s="66">
        <f t="shared" si="367"/>
        <v>210.08000000000004</v>
      </c>
      <c r="W1165" s="66">
        <f t="shared" si="368"/>
        <v>2380</v>
      </c>
      <c r="X1165" s="20">
        <f t="shared" si="369"/>
        <v>8.8268907563025231E-2</v>
      </c>
      <c r="Y1165" s="67">
        <f t="shared" si="370"/>
        <v>2.1008000000000004</v>
      </c>
      <c r="Z1165" s="68">
        <f t="shared" si="371"/>
        <v>21008.000000000004</v>
      </c>
      <c r="AA1165" s="65" t="s">
        <v>52</v>
      </c>
      <c r="AU1165" s="23" t="str">
        <f t="shared" si="361"/>
        <v/>
      </c>
      <c r="AV1165" s="23">
        <f t="shared" si="362"/>
        <v>-1</v>
      </c>
      <c r="AW1165" s="23" t="str">
        <f t="shared" si="364"/>
        <v/>
      </c>
      <c r="AX1165" s="23" t="str">
        <f t="shared" si="372"/>
        <v/>
      </c>
      <c r="AY1165" s="23" t="str">
        <f t="shared" si="357"/>
        <v/>
      </c>
      <c r="AZ1165" s="23" t="s">
        <v>720</v>
      </c>
      <c r="BA1165" s="25">
        <v>0</v>
      </c>
      <c r="BB1165" s="25">
        <v>10.58</v>
      </c>
      <c r="BC1165" s="25">
        <f t="shared" si="360"/>
        <v>9.58</v>
      </c>
      <c r="BD1165" s="25">
        <f t="shared" si="359"/>
        <v>9.9093999999999998</v>
      </c>
      <c r="BE1165" t="s">
        <v>970</v>
      </c>
      <c r="BF1165" s="55">
        <f t="shared" si="363"/>
        <v>0</v>
      </c>
      <c r="BG1165" s="66"/>
      <c r="BH1165" s="66"/>
      <c r="BI1165" s="25"/>
      <c r="BJ1165" s="25"/>
      <c r="BK1165" s="20"/>
      <c r="BL1165" s="24"/>
      <c r="BM1165" s="25"/>
      <c r="BN1165" s="25"/>
      <c r="BO1165" s="25"/>
      <c r="BP1165" s="126"/>
    </row>
    <row r="1166" spans="1:68" hidden="1" x14ac:dyDescent="0.2">
      <c r="A1166" s="56">
        <v>45522</v>
      </c>
      <c r="B1166" s="60" t="s">
        <v>892</v>
      </c>
      <c r="C1166" s="24" t="s">
        <v>1602</v>
      </c>
      <c r="D1166" s="24" t="s">
        <v>577</v>
      </c>
      <c r="F1166" s="74" t="s">
        <v>51</v>
      </c>
      <c r="G1166" s="74" t="s">
        <v>103</v>
      </c>
      <c r="H1166" s="24" t="s">
        <v>659</v>
      </c>
      <c r="I1166" s="24">
        <v>8</v>
      </c>
      <c r="J1166" s="24">
        <v>2</v>
      </c>
      <c r="K1166" s="24" t="s">
        <v>1603</v>
      </c>
      <c r="L1166" s="122">
        <v>1</v>
      </c>
      <c r="M1166" s="74" t="s">
        <v>358</v>
      </c>
      <c r="N1166" s="60" t="s">
        <v>6</v>
      </c>
      <c r="R1166" s="25">
        <v>2.5</v>
      </c>
      <c r="S1166" s="83" t="s">
        <v>363</v>
      </c>
      <c r="T1166" s="66" t="str">
        <f t="shared" si="365"/>
        <v>0.00</v>
      </c>
      <c r="U1166" s="66">
        <f t="shared" si="366"/>
        <v>-1</v>
      </c>
      <c r="V1166" s="66">
        <f t="shared" si="367"/>
        <v>209.08000000000004</v>
      </c>
      <c r="W1166" s="66">
        <f t="shared" si="368"/>
        <v>2381</v>
      </c>
      <c r="X1166" s="20">
        <f t="shared" si="369"/>
        <v>8.7811843763124758E-2</v>
      </c>
      <c r="Y1166" s="67">
        <f t="shared" si="370"/>
        <v>2.0908000000000002</v>
      </c>
      <c r="Z1166" s="68">
        <f t="shared" si="371"/>
        <v>20908.000000000004</v>
      </c>
      <c r="AA1166" s="65" t="s">
        <v>52</v>
      </c>
      <c r="AU1166" s="23">
        <f t="shared" si="361"/>
        <v>-1</v>
      </c>
      <c r="AV1166" s="23" t="str">
        <f t="shared" si="362"/>
        <v/>
      </c>
      <c r="AW1166" s="23" t="str">
        <f t="shared" si="364"/>
        <v/>
      </c>
      <c r="AX1166" s="23" t="str">
        <f t="shared" si="372"/>
        <v/>
      </c>
      <c r="AY1166" s="23" t="str">
        <f t="shared" si="357"/>
        <v/>
      </c>
      <c r="AZ1166" s="23"/>
      <c r="BA1166" s="25">
        <v>0</v>
      </c>
      <c r="BB1166" s="25">
        <v>0</v>
      </c>
      <c r="BC1166" s="25">
        <f t="shared" si="360"/>
        <v>-1</v>
      </c>
      <c r="BD1166" s="25">
        <f>0.94*(BB1166-1)+1</f>
        <v>6.0000000000000053E-2</v>
      </c>
      <c r="BE1166" t="s">
        <v>970</v>
      </c>
      <c r="BF1166" s="55">
        <f t="shared" si="363"/>
        <v>0</v>
      </c>
      <c r="BG1166" s="66"/>
      <c r="BH1166" s="66"/>
      <c r="BI1166" s="25"/>
      <c r="BJ1166" s="25"/>
      <c r="BK1166" s="20"/>
      <c r="BL1166" s="24"/>
      <c r="BM1166" s="25"/>
      <c r="BN1166" s="25"/>
      <c r="BO1166" s="25"/>
      <c r="BP1166" s="126"/>
    </row>
    <row r="1167" spans="1:68" hidden="1" x14ac:dyDescent="0.2">
      <c r="A1167" s="56">
        <v>45522</v>
      </c>
      <c r="B1167" s="60" t="s">
        <v>892</v>
      </c>
      <c r="C1167" s="24" t="s">
        <v>1602</v>
      </c>
      <c r="D1167" s="24" t="s">
        <v>577</v>
      </c>
      <c r="F1167" s="74" t="s">
        <v>51</v>
      </c>
      <c r="G1167" s="74" t="s">
        <v>103</v>
      </c>
      <c r="H1167" s="24" t="s">
        <v>659</v>
      </c>
      <c r="I1167" s="24">
        <v>8</v>
      </c>
      <c r="J1167" s="24">
        <v>2</v>
      </c>
      <c r="K1167" s="24" t="s">
        <v>1603</v>
      </c>
      <c r="L1167" s="122">
        <v>2</v>
      </c>
      <c r="M1167" s="74" t="s">
        <v>105</v>
      </c>
      <c r="N1167" s="60" t="s">
        <v>7</v>
      </c>
      <c r="R1167" s="25">
        <v>3</v>
      </c>
      <c r="S1167" s="83" t="s">
        <v>363</v>
      </c>
      <c r="T1167" s="66" t="str">
        <f t="shared" si="365"/>
        <v>0.00</v>
      </c>
      <c r="U1167" s="66">
        <f t="shared" si="366"/>
        <v>-2</v>
      </c>
      <c r="V1167" s="66">
        <f t="shared" si="367"/>
        <v>207.08000000000004</v>
      </c>
      <c r="W1167" s="66">
        <f t="shared" si="368"/>
        <v>2383</v>
      </c>
      <c r="X1167" s="20">
        <f t="shared" si="369"/>
        <v>8.6898866974402036E-2</v>
      </c>
      <c r="Y1167" s="67">
        <f t="shared" si="370"/>
        <v>2.0708000000000002</v>
      </c>
      <c r="Z1167" s="68">
        <f t="shared" si="371"/>
        <v>20708.000000000004</v>
      </c>
      <c r="AA1167" s="65" t="s">
        <v>52</v>
      </c>
      <c r="AU1167" s="23">
        <f t="shared" si="361"/>
        <v>-2</v>
      </c>
      <c r="AV1167" s="23" t="str">
        <f t="shared" si="362"/>
        <v/>
      </c>
      <c r="AW1167" s="23" t="str">
        <f t="shared" si="364"/>
        <v/>
      </c>
      <c r="AX1167" s="23" t="str">
        <f t="shared" si="372"/>
        <v/>
      </c>
      <c r="AY1167" s="23" t="str">
        <f t="shared" si="357"/>
        <v/>
      </c>
      <c r="AZ1167" s="23"/>
      <c r="BA1167" s="25">
        <v>0</v>
      </c>
      <c r="BB1167" s="25">
        <v>0</v>
      </c>
      <c r="BC1167" s="25">
        <f t="shared" si="360"/>
        <v>-2</v>
      </c>
      <c r="BD1167" s="25">
        <f>0.94*(BB1167-1)+1</f>
        <v>6.0000000000000053E-2</v>
      </c>
      <c r="BE1167" t="s">
        <v>970</v>
      </c>
      <c r="BF1167" s="55">
        <f t="shared" si="363"/>
        <v>0</v>
      </c>
      <c r="BG1167" s="66"/>
      <c r="BH1167" s="66"/>
      <c r="BI1167" s="25"/>
      <c r="BJ1167" s="25"/>
      <c r="BK1167" s="20"/>
      <c r="BL1167" s="24"/>
      <c r="BM1167" s="25"/>
      <c r="BN1167" s="25"/>
      <c r="BO1167" s="25"/>
      <c r="BP1167" s="126"/>
    </row>
    <row r="1168" spans="1:68" hidden="1" x14ac:dyDescent="0.2">
      <c r="A1168" s="56">
        <v>45524</v>
      </c>
      <c r="B1168" s="60" t="s">
        <v>892</v>
      </c>
      <c r="C1168" s="24" t="s">
        <v>1604</v>
      </c>
      <c r="D1168" s="24" t="s">
        <v>584</v>
      </c>
      <c r="F1168" s="74" t="s">
        <v>51</v>
      </c>
      <c r="G1168" s="74" t="s">
        <v>103</v>
      </c>
      <c r="H1168" s="24" t="s">
        <v>56</v>
      </c>
      <c r="I1168" s="24">
        <v>2</v>
      </c>
      <c r="J1168" s="24">
        <v>4</v>
      </c>
      <c r="K1168" s="87" t="s">
        <v>1605</v>
      </c>
      <c r="L1168" s="122">
        <v>2</v>
      </c>
      <c r="M1168" s="74" t="s">
        <v>931</v>
      </c>
      <c r="N1168" s="60" t="s">
        <v>6</v>
      </c>
      <c r="R1168" s="25">
        <v>2.8</v>
      </c>
      <c r="S1168" s="83" t="s">
        <v>373</v>
      </c>
      <c r="T1168" s="66" t="str">
        <f t="shared" si="365"/>
        <v>0.00</v>
      </c>
      <c r="U1168" s="66">
        <f t="shared" si="366"/>
        <v>-2</v>
      </c>
      <c r="V1168" s="66">
        <f t="shared" si="367"/>
        <v>205.08000000000004</v>
      </c>
      <c r="W1168" s="66">
        <f t="shared" si="368"/>
        <v>2385</v>
      </c>
      <c r="X1168" s="20">
        <f t="shared" si="369"/>
        <v>8.5987421383647816E-2</v>
      </c>
      <c r="Y1168" s="67">
        <f t="shared" si="370"/>
        <v>2.0508000000000006</v>
      </c>
      <c r="Z1168" s="68">
        <f t="shared" si="371"/>
        <v>20508.000000000004</v>
      </c>
      <c r="AA1168" s="65" t="s">
        <v>52</v>
      </c>
      <c r="AU1168" s="23">
        <f t="shared" si="361"/>
        <v>-2</v>
      </c>
      <c r="AV1168" s="23" t="str">
        <f t="shared" si="362"/>
        <v/>
      </c>
      <c r="AW1168" s="23" t="str">
        <f t="shared" si="364"/>
        <v/>
      </c>
      <c r="AX1168" s="23" t="str">
        <f t="shared" si="372"/>
        <v/>
      </c>
      <c r="AY1168" s="23" t="str">
        <f t="shared" si="357"/>
        <v/>
      </c>
      <c r="AZ1168" s="23"/>
      <c r="BA1168" s="25">
        <v>3.2</v>
      </c>
      <c r="BB1168" s="25">
        <v>3.19</v>
      </c>
      <c r="BC1168" s="25">
        <f t="shared" si="360"/>
        <v>4.38</v>
      </c>
      <c r="BD1168" s="25">
        <f t="shared" ref="BD1168:BD1175" si="373">0.93*(BB1168-1)+1</f>
        <v>3.0367000000000002</v>
      </c>
      <c r="BE1168" t="s">
        <v>969</v>
      </c>
      <c r="BF1168" s="55">
        <f t="shared" si="363"/>
        <v>0</v>
      </c>
      <c r="BG1168" s="66"/>
      <c r="BH1168" s="66"/>
      <c r="BI1168" s="25"/>
      <c r="BJ1168" s="25"/>
      <c r="BK1168" s="20"/>
      <c r="BL1168" s="24"/>
      <c r="BM1168" s="25"/>
      <c r="BN1168" s="25"/>
      <c r="BO1168" s="25"/>
      <c r="BP1168" s="126"/>
    </row>
    <row r="1169" spans="1:68" hidden="1" x14ac:dyDescent="0.2">
      <c r="A1169" s="56">
        <v>45524</v>
      </c>
      <c r="B1169" s="60" t="s">
        <v>892</v>
      </c>
      <c r="C1169" s="24" t="s">
        <v>796</v>
      </c>
      <c r="D1169" s="24" t="s">
        <v>584</v>
      </c>
      <c r="F1169" s="74" t="s">
        <v>51</v>
      </c>
      <c r="G1169" s="74" t="s">
        <v>152</v>
      </c>
      <c r="H1169" s="24" t="s">
        <v>528</v>
      </c>
      <c r="I1169" s="24">
        <v>2</v>
      </c>
      <c r="J1169" s="24">
        <v>1</v>
      </c>
      <c r="K1169" s="24" t="s">
        <v>1606</v>
      </c>
      <c r="L1169" s="122">
        <v>1</v>
      </c>
      <c r="M1169" s="74" t="s">
        <v>105</v>
      </c>
      <c r="N1169" s="60" t="s">
        <v>6</v>
      </c>
      <c r="R1169" s="25">
        <v>12</v>
      </c>
      <c r="S1169" s="83" t="s">
        <v>363</v>
      </c>
      <c r="T1169" s="66" t="str">
        <f t="shared" si="365"/>
        <v>0.00</v>
      </c>
      <c r="U1169" s="66">
        <f t="shared" si="366"/>
        <v>-1</v>
      </c>
      <c r="V1169" s="66">
        <f t="shared" si="367"/>
        <v>204.08000000000004</v>
      </c>
      <c r="W1169" s="66">
        <f t="shared" si="368"/>
        <v>2386</v>
      </c>
      <c r="X1169" s="20">
        <f t="shared" si="369"/>
        <v>8.5532271584241426E-2</v>
      </c>
      <c r="Y1169" s="67">
        <f t="shared" si="370"/>
        <v>2.0408000000000004</v>
      </c>
      <c r="Z1169" s="68">
        <f t="shared" si="371"/>
        <v>20408.000000000004</v>
      </c>
      <c r="AA1169" s="65" t="s">
        <v>52</v>
      </c>
      <c r="AU1169" s="23" t="str">
        <f t="shared" si="361"/>
        <v/>
      </c>
      <c r="AV1169" s="23" t="str">
        <f t="shared" si="362"/>
        <v/>
      </c>
      <c r="AW1169" s="23">
        <f t="shared" si="364"/>
        <v>-1</v>
      </c>
      <c r="AX1169" s="23" t="str">
        <f t="shared" si="372"/>
        <v/>
      </c>
      <c r="AY1169" s="23" t="str">
        <f t="shared" si="357"/>
        <v/>
      </c>
      <c r="AZ1169" s="23"/>
      <c r="BA1169" s="25">
        <v>0</v>
      </c>
      <c r="BB1169" s="25">
        <v>4.8</v>
      </c>
      <c r="BC1169" s="25">
        <f t="shared" si="360"/>
        <v>3.8</v>
      </c>
      <c r="BD1169" s="25">
        <f t="shared" si="373"/>
        <v>4.5339999999999998</v>
      </c>
      <c r="BE1169" t="s">
        <v>969</v>
      </c>
      <c r="BF1169" s="55">
        <f t="shared" si="363"/>
        <v>0</v>
      </c>
      <c r="BG1169" s="66"/>
      <c r="BH1169" s="66"/>
      <c r="BI1169" s="25"/>
      <c r="BJ1169" s="25"/>
      <c r="BK1169" s="20"/>
      <c r="BL1169" s="24"/>
      <c r="BM1169" s="25"/>
      <c r="BN1169" s="25"/>
      <c r="BO1169" s="25"/>
      <c r="BP1169" s="126"/>
    </row>
    <row r="1170" spans="1:68" hidden="1" x14ac:dyDescent="0.2">
      <c r="A1170" s="56">
        <v>45524</v>
      </c>
      <c r="B1170" s="60" t="s">
        <v>892</v>
      </c>
      <c r="C1170" s="24" t="s">
        <v>796</v>
      </c>
      <c r="D1170" s="24" t="s">
        <v>584</v>
      </c>
      <c r="F1170" s="74" t="s">
        <v>51</v>
      </c>
      <c r="G1170" s="74" t="s">
        <v>152</v>
      </c>
      <c r="H1170" s="24" t="s">
        <v>528</v>
      </c>
      <c r="I1170" s="24">
        <v>2</v>
      </c>
      <c r="J1170" s="24">
        <v>1</v>
      </c>
      <c r="K1170" s="24" t="s">
        <v>1606</v>
      </c>
      <c r="L1170" s="122">
        <v>1</v>
      </c>
      <c r="M1170" s="74" t="s">
        <v>105</v>
      </c>
      <c r="N1170" s="60" t="s">
        <v>7</v>
      </c>
      <c r="R1170" s="25">
        <v>2.9</v>
      </c>
      <c r="S1170" s="83" t="s">
        <v>363</v>
      </c>
      <c r="T1170" s="66" t="str">
        <f t="shared" si="365"/>
        <v>0.00</v>
      </c>
      <c r="U1170" s="66">
        <f t="shared" si="366"/>
        <v>-1</v>
      </c>
      <c r="V1170" s="66">
        <f t="shared" si="367"/>
        <v>203.08000000000004</v>
      </c>
      <c r="W1170" s="66">
        <f t="shared" si="368"/>
        <v>2387</v>
      </c>
      <c r="X1170" s="20">
        <f t="shared" si="369"/>
        <v>8.5077503142019284E-2</v>
      </c>
      <c r="Y1170" s="67">
        <f t="shared" si="370"/>
        <v>2.0308000000000006</v>
      </c>
      <c r="Z1170" s="68">
        <f t="shared" si="371"/>
        <v>20308.000000000004</v>
      </c>
      <c r="AA1170" s="65" t="s">
        <v>52</v>
      </c>
      <c r="AU1170" s="23" t="str">
        <f t="shared" si="361"/>
        <v/>
      </c>
      <c r="AV1170" s="23" t="str">
        <f t="shared" si="362"/>
        <v/>
      </c>
      <c r="AW1170" s="23">
        <f t="shared" si="364"/>
        <v>-1</v>
      </c>
      <c r="AX1170" s="23" t="str">
        <f t="shared" si="372"/>
        <v/>
      </c>
      <c r="AY1170" s="23" t="str">
        <f t="shared" ref="AY1170:AY1233" si="374">IF($G1170=AY$2,$U1170,"")</f>
        <v/>
      </c>
      <c r="AZ1170" s="23"/>
      <c r="BA1170" s="25">
        <v>0</v>
      </c>
      <c r="BB1170" s="25">
        <v>2.16</v>
      </c>
      <c r="BC1170" s="25">
        <f t="shared" si="360"/>
        <v>1.1600000000000001</v>
      </c>
      <c r="BD1170" s="25">
        <f t="shared" si="373"/>
        <v>2.0788000000000002</v>
      </c>
      <c r="BE1170" t="s">
        <v>969</v>
      </c>
      <c r="BF1170" s="55">
        <f t="shared" si="363"/>
        <v>0</v>
      </c>
      <c r="BG1170" s="66"/>
      <c r="BH1170" s="66"/>
      <c r="BI1170" s="25"/>
      <c r="BJ1170" s="25"/>
      <c r="BK1170" s="20"/>
      <c r="BL1170" s="24"/>
      <c r="BM1170" s="25"/>
      <c r="BN1170" s="25"/>
      <c r="BO1170" s="25"/>
      <c r="BP1170" s="126"/>
    </row>
    <row r="1171" spans="1:68" hidden="1" x14ac:dyDescent="0.2">
      <c r="A1171" s="56">
        <v>45525</v>
      </c>
      <c r="B1171" s="60" t="s">
        <v>892</v>
      </c>
      <c r="C1171" s="24" t="s">
        <v>1607</v>
      </c>
      <c r="D1171" s="24" t="s">
        <v>397</v>
      </c>
      <c r="F1171" s="74" t="s">
        <v>51</v>
      </c>
      <c r="G1171" s="74" t="s">
        <v>103</v>
      </c>
      <c r="H1171" s="24" t="s">
        <v>138</v>
      </c>
      <c r="I1171" s="24">
        <v>2</v>
      </c>
      <c r="J1171" s="24">
        <v>12</v>
      </c>
      <c r="K1171" s="24" t="s">
        <v>1608</v>
      </c>
      <c r="L1171" s="122">
        <v>2</v>
      </c>
      <c r="M1171" s="74" t="s">
        <v>105</v>
      </c>
      <c r="N1171" s="60" t="s">
        <v>6</v>
      </c>
      <c r="R1171" s="25">
        <v>4</v>
      </c>
      <c r="S1171" s="83" t="s">
        <v>363</v>
      </c>
      <c r="T1171" s="66" t="str">
        <f t="shared" si="365"/>
        <v>0.00</v>
      </c>
      <c r="U1171" s="66">
        <f t="shared" si="366"/>
        <v>-2</v>
      </c>
      <c r="V1171" s="66">
        <f t="shared" si="367"/>
        <v>201.08000000000004</v>
      </c>
      <c r="W1171" s="66">
        <f t="shared" si="368"/>
        <v>2389</v>
      </c>
      <c r="X1171" s="20">
        <f t="shared" si="369"/>
        <v>8.4169108413562177E-2</v>
      </c>
      <c r="Y1171" s="67">
        <f t="shared" si="370"/>
        <v>2.0108000000000006</v>
      </c>
      <c r="Z1171" s="68">
        <f t="shared" si="371"/>
        <v>20108.000000000004</v>
      </c>
      <c r="AA1171" s="65" t="s">
        <v>52</v>
      </c>
      <c r="AU1171" s="23">
        <f t="shared" si="361"/>
        <v>-2</v>
      </c>
      <c r="AV1171" s="23" t="str">
        <f t="shared" si="362"/>
        <v/>
      </c>
      <c r="AW1171" s="23" t="str">
        <f t="shared" si="364"/>
        <v/>
      </c>
      <c r="AX1171" s="23" t="str">
        <f t="shared" si="372"/>
        <v/>
      </c>
      <c r="AY1171" s="23" t="str">
        <f t="shared" si="374"/>
        <v/>
      </c>
      <c r="AZ1171" s="23"/>
      <c r="BA1171" s="25">
        <v>3.9</v>
      </c>
      <c r="BB1171" s="25">
        <v>4.2</v>
      </c>
      <c r="BC1171" s="25">
        <f t="shared" si="360"/>
        <v>6.4</v>
      </c>
      <c r="BD1171" s="25">
        <f t="shared" si="373"/>
        <v>3.9760000000000004</v>
      </c>
      <c r="BE1171" t="s">
        <v>969</v>
      </c>
      <c r="BF1171" s="55">
        <f t="shared" si="363"/>
        <v>0</v>
      </c>
      <c r="BG1171" s="66"/>
      <c r="BH1171" s="66"/>
      <c r="BI1171" s="25"/>
      <c r="BJ1171" s="25"/>
      <c r="BK1171" s="20"/>
      <c r="BL1171" s="24"/>
      <c r="BM1171" s="25"/>
      <c r="BN1171" s="25"/>
      <c r="BO1171" s="25"/>
      <c r="BP1171" s="126"/>
    </row>
    <row r="1172" spans="1:68" hidden="1" x14ac:dyDescent="0.2">
      <c r="A1172" s="56">
        <v>45525</v>
      </c>
      <c r="B1172" s="60" t="s">
        <v>892</v>
      </c>
      <c r="C1172" s="24" t="s">
        <v>1609</v>
      </c>
      <c r="D1172" s="24" t="s">
        <v>397</v>
      </c>
      <c r="F1172" s="74" t="s">
        <v>51</v>
      </c>
      <c r="G1172" s="74" t="s">
        <v>103</v>
      </c>
      <c r="H1172" s="24" t="s">
        <v>176</v>
      </c>
      <c r="I1172" s="24">
        <v>4</v>
      </c>
      <c r="J1172" s="24">
        <v>1</v>
      </c>
      <c r="K1172" s="87" t="s">
        <v>1610</v>
      </c>
      <c r="L1172" s="122">
        <v>1</v>
      </c>
      <c r="M1172" s="74" t="s">
        <v>931</v>
      </c>
      <c r="N1172" s="60" t="s">
        <v>6</v>
      </c>
      <c r="R1172" s="25">
        <v>5.5</v>
      </c>
      <c r="S1172" s="83" t="s">
        <v>373</v>
      </c>
      <c r="T1172" s="66" t="str">
        <f t="shared" si="365"/>
        <v>0.00</v>
      </c>
      <c r="U1172" s="66">
        <f t="shared" si="366"/>
        <v>-1</v>
      </c>
      <c r="V1172" s="66">
        <f t="shared" si="367"/>
        <v>200.08000000000004</v>
      </c>
      <c r="W1172" s="66">
        <f t="shared" si="368"/>
        <v>2390</v>
      </c>
      <c r="X1172" s="20">
        <f t="shared" si="369"/>
        <v>8.3715481171548131E-2</v>
      </c>
      <c r="Y1172" s="67">
        <f t="shared" si="370"/>
        <v>2.0008000000000004</v>
      </c>
      <c r="Z1172" s="68">
        <f t="shared" si="371"/>
        <v>20008.000000000004</v>
      </c>
      <c r="AA1172" s="65" t="s">
        <v>52</v>
      </c>
      <c r="AU1172" s="23">
        <f t="shared" si="361"/>
        <v>-1</v>
      </c>
      <c r="AV1172" s="23" t="str">
        <f t="shared" si="362"/>
        <v/>
      </c>
      <c r="AW1172" s="23" t="str">
        <f t="shared" si="364"/>
        <v/>
      </c>
      <c r="AX1172" s="23" t="str">
        <f t="shared" si="372"/>
        <v/>
      </c>
      <c r="AY1172" s="23" t="str">
        <f t="shared" si="374"/>
        <v/>
      </c>
      <c r="AZ1172" s="23"/>
      <c r="BA1172" s="25">
        <v>6.5</v>
      </c>
      <c r="BB1172" s="25">
        <v>6.2</v>
      </c>
      <c r="BC1172" s="25">
        <f t="shared" si="360"/>
        <v>5.2</v>
      </c>
      <c r="BD1172" s="25">
        <f t="shared" si="373"/>
        <v>5.8360000000000003</v>
      </c>
      <c r="BE1172" t="s">
        <v>969</v>
      </c>
      <c r="BF1172" s="55">
        <f t="shared" si="363"/>
        <v>0</v>
      </c>
      <c r="BG1172" s="66"/>
      <c r="BH1172" s="66"/>
      <c r="BI1172" s="25"/>
      <c r="BJ1172" s="25"/>
      <c r="BK1172" s="20"/>
      <c r="BL1172" s="24"/>
      <c r="BM1172" s="25"/>
      <c r="BN1172" s="25"/>
      <c r="BO1172" s="25"/>
      <c r="BP1172" s="126"/>
    </row>
    <row r="1173" spans="1:68" hidden="1" x14ac:dyDescent="0.2">
      <c r="A1173" s="56">
        <v>45526</v>
      </c>
      <c r="B1173" s="60" t="s">
        <v>892</v>
      </c>
      <c r="C1173" s="24" t="s">
        <v>864</v>
      </c>
      <c r="D1173" s="24" t="s">
        <v>398</v>
      </c>
      <c r="F1173" s="74" t="s">
        <v>51</v>
      </c>
      <c r="G1173" s="74" t="s">
        <v>103</v>
      </c>
      <c r="H1173" s="24" t="s">
        <v>149</v>
      </c>
      <c r="I1173" s="24">
        <v>4</v>
      </c>
      <c r="J1173" s="24">
        <v>1</v>
      </c>
      <c r="K1173" s="24" t="s">
        <v>1611</v>
      </c>
      <c r="L1173" s="122">
        <v>1</v>
      </c>
      <c r="M1173" s="74" t="s">
        <v>105</v>
      </c>
      <c r="N1173" s="60" t="s">
        <v>6</v>
      </c>
      <c r="R1173" s="25">
        <v>18</v>
      </c>
      <c r="S1173" s="83" t="s">
        <v>363</v>
      </c>
      <c r="T1173" s="66" t="str">
        <f t="shared" si="365"/>
        <v>0.00</v>
      </c>
      <c r="U1173" s="66">
        <f t="shared" si="366"/>
        <v>-1</v>
      </c>
      <c r="V1173" s="66">
        <f t="shared" si="367"/>
        <v>199.08000000000004</v>
      </c>
      <c r="W1173" s="66">
        <f t="shared" si="368"/>
        <v>2391</v>
      </c>
      <c r="X1173" s="20">
        <f t="shared" si="369"/>
        <v>8.3262233375156855E-2</v>
      </c>
      <c r="Y1173" s="67">
        <f t="shared" si="370"/>
        <v>1.9908000000000003</v>
      </c>
      <c r="Z1173" s="68">
        <f t="shared" si="371"/>
        <v>19908.000000000004</v>
      </c>
      <c r="AA1173" s="65" t="s">
        <v>52</v>
      </c>
      <c r="AU1173" s="23">
        <f t="shared" si="361"/>
        <v>-1</v>
      </c>
      <c r="AV1173" s="23" t="str">
        <f t="shared" si="362"/>
        <v/>
      </c>
      <c r="AW1173" s="23" t="str">
        <f t="shared" si="364"/>
        <v/>
      </c>
      <c r="AX1173" s="23" t="str">
        <f t="shared" si="372"/>
        <v/>
      </c>
      <c r="AY1173" s="23" t="str">
        <f t="shared" si="374"/>
        <v/>
      </c>
      <c r="AZ1173" s="23"/>
      <c r="BA1173" s="25">
        <v>16.2</v>
      </c>
      <c r="BB1173" s="25">
        <v>15.48</v>
      </c>
      <c r="BC1173" s="25">
        <f t="shared" si="360"/>
        <v>14.48</v>
      </c>
      <c r="BD1173" s="25">
        <f t="shared" si="373"/>
        <v>14.466400000000002</v>
      </c>
      <c r="BE1173" t="s">
        <v>969</v>
      </c>
      <c r="BF1173" s="55">
        <f t="shared" si="363"/>
        <v>0</v>
      </c>
      <c r="BG1173" s="66"/>
      <c r="BH1173" s="66"/>
      <c r="BI1173" s="25"/>
      <c r="BJ1173" s="25"/>
      <c r="BK1173" s="20"/>
      <c r="BL1173" s="24"/>
      <c r="BM1173" s="25"/>
      <c r="BN1173" s="25"/>
      <c r="BO1173" s="25"/>
      <c r="BP1173" s="126"/>
    </row>
    <row r="1174" spans="1:68" hidden="1" x14ac:dyDescent="0.2">
      <c r="A1174" s="56">
        <v>45526</v>
      </c>
      <c r="B1174" s="60" t="s">
        <v>892</v>
      </c>
      <c r="C1174" s="24" t="s">
        <v>864</v>
      </c>
      <c r="D1174" s="24" t="s">
        <v>398</v>
      </c>
      <c r="F1174" s="74" t="s">
        <v>51</v>
      </c>
      <c r="G1174" s="74" t="s">
        <v>103</v>
      </c>
      <c r="H1174" s="24" t="s">
        <v>149</v>
      </c>
      <c r="I1174" s="24">
        <v>4</v>
      </c>
      <c r="J1174" s="24">
        <v>1</v>
      </c>
      <c r="K1174" s="24" t="s">
        <v>1611</v>
      </c>
      <c r="L1174" s="122">
        <v>1</v>
      </c>
      <c r="M1174" s="74" t="s">
        <v>105</v>
      </c>
      <c r="N1174" s="60" t="s">
        <v>7</v>
      </c>
      <c r="R1174" s="25">
        <v>3.7</v>
      </c>
      <c r="S1174" s="83" t="s">
        <v>363</v>
      </c>
      <c r="T1174" s="66" t="str">
        <f t="shared" si="365"/>
        <v>0.00</v>
      </c>
      <c r="U1174" s="66">
        <f t="shared" si="366"/>
        <v>-1</v>
      </c>
      <c r="V1174" s="66">
        <f t="shared" si="367"/>
        <v>198.08000000000004</v>
      </c>
      <c r="W1174" s="66">
        <f t="shared" si="368"/>
        <v>2392</v>
      </c>
      <c r="X1174" s="20">
        <f t="shared" si="369"/>
        <v>8.2809364548494996E-2</v>
      </c>
      <c r="Y1174" s="67">
        <f t="shared" si="370"/>
        <v>1.9808000000000003</v>
      </c>
      <c r="Z1174" s="68">
        <f t="shared" si="371"/>
        <v>19808.000000000004</v>
      </c>
      <c r="AA1174" s="65" t="s">
        <v>52</v>
      </c>
      <c r="AU1174" s="23">
        <f t="shared" si="361"/>
        <v>-1</v>
      </c>
      <c r="AV1174" s="23" t="str">
        <f t="shared" si="362"/>
        <v/>
      </c>
      <c r="AW1174" s="23" t="str">
        <f t="shared" si="364"/>
        <v/>
      </c>
      <c r="AX1174" s="23" t="str">
        <f t="shared" si="372"/>
        <v/>
      </c>
      <c r="AY1174" s="23" t="str">
        <f t="shared" si="374"/>
        <v/>
      </c>
      <c r="AZ1174" s="23"/>
      <c r="BA1174" s="25">
        <v>3</v>
      </c>
      <c r="BB1174" s="25">
        <v>3.18</v>
      </c>
      <c r="BC1174" s="25">
        <f t="shared" si="360"/>
        <v>2.1800000000000002</v>
      </c>
      <c r="BD1174" s="25">
        <f t="shared" si="373"/>
        <v>3.0274000000000001</v>
      </c>
      <c r="BE1174" t="s">
        <v>969</v>
      </c>
      <c r="BF1174" s="55">
        <f t="shared" si="363"/>
        <v>0</v>
      </c>
      <c r="BG1174" s="66"/>
      <c r="BH1174" s="66"/>
      <c r="BI1174" s="25"/>
      <c r="BJ1174" s="25"/>
      <c r="BK1174" s="20"/>
      <c r="BL1174" s="24"/>
      <c r="BM1174" s="25"/>
      <c r="BN1174" s="25"/>
      <c r="BO1174" s="25"/>
      <c r="BP1174" s="126"/>
    </row>
    <row r="1175" spans="1:68" hidden="1" x14ac:dyDescent="0.2">
      <c r="A1175" s="56">
        <v>45527</v>
      </c>
      <c r="B1175" s="60" t="s">
        <v>892</v>
      </c>
      <c r="C1175" s="24" t="s">
        <v>1613</v>
      </c>
      <c r="D1175" s="24" t="s">
        <v>562</v>
      </c>
      <c r="F1175" s="74" t="s">
        <v>51</v>
      </c>
      <c r="G1175" s="74" t="s">
        <v>103</v>
      </c>
      <c r="H1175" s="24" t="s">
        <v>66</v>
      </c>
      <c r="I1175" s="24">
        <v>6</v>
      </c>
      <c r="J1175" s="24">
        <v>6</v>
      </c>
      <c r="K1175" s="26" t="s">
        <v>1614</v>
      </c>
      <c r="L1175" s="122">
        <v>2</v>
      </c>
      <c r="M1175" s="74" t="s">
        <v>105</v>
      </c>
      <c r="N1175" s="60" t="s">
        <v>6</v>
      </c>
      <c r="R1175" s="25">
        <v>4.5999999999999996</v>
      </c>
      <c r="S1175" s="83" t="s">
        <v>372</v>
      </c>
      <c r="T1175" s="66">
        <f t="shared" si="365"/>
        <v>9.1999999999999993</v>
      </c>
      <c r="U1175" s="66">
        <f t="shared" si="366"/>
        <v>7.1999999999999993</v>
      </c>
      <c r="V1175" s="66">
        <f t="shared" si="367"/>
        <v>205.28000000000003</v>
      </c>
      <c r="W1175" s="66">
        <f t="shared" si="368"/>
        <v>2394</v>
      </c>
      <c r="X1175" s="20">
        <f t="shared" si="369"/>
        <v>8.5747702589807864E-2</v>
      </c>
      <c r="Y1175" s="67">
        <f t="shared" si="370"/>
        <v>2.0528000000000004</v>
      </c>
      <c r="Z1175" s="68">
        <f t="shared" si="371"/>
        <v>20528.000000000004</v>
      </c>
      <c r="AA1175" s="65" t="s">
        <v>53</v>
      </c>
      <c r="AU1175" s="23">
        <f t="shared" si="361"/>
        <v>7.1999999999999993</v>
      </c>
      <c r="AV1175" s="23" t="str">
        <f t="shared" si="362"/>
        <v/>
      </c>
      <c r="AW1175" s="23" t="str">
        <f t="shared" si="364"/>
        <v/>
      </c>
      <c r="AX1175" s="23" t="str">
        <f t="shared" si="372"/>
        <v/>
      </c>
      <c r="AY1175" s="23" t="str">
        <f t="shared" si="374"/>
        <v/>
      </c>
      <c r="AZ1175" s="23"/>
      <c r="BA1175" s="25">
        <v>5.4</v>
      </c>
      <c r="BB1175" s="25">
        <v>5.97</v>
      </c>
      <c r="BC1175" s="25">
        <f t="shared" si="360"/>
        <v>9.94</v>
      </c>
      <c r="BD1175" s="25">
        <f t="shared" si="373"/>
        <v>5.6220999999999997</v>
      </c>
      <c r="BE1175" t="s">
        <v>970</v>
      </c>
      <c r="BF1175" s="55">
        <f t="shared" si="363"/>
        <v>0</v>
      </c>
      <c r="BG1175" s="66"/>
      <c r="BH1175" s="66"/>
      <c r="BI1175" s="25"/>
      <c r="BJ1175" s="25"/>
      <c r="BK1175" s="20"/>
      <c r="BL1175" s="24"/>
      <c r="BM1175" s="25"/>
      <c r="BN1175" s="25"/>
      <c r="BO1175" s="25"/>
      <c r="BP1175" s="126"/>
    </row>
    <row r="1176" spans="1:68" hidden="1" x14ac:dyDescent="0.2">
      <c r="A1176" s="56">
        <v>45527</v>
      </c>
      <c r="B1176" s="60" t="s">
        <v>892</v>
      </c>
      <c r="C1176" s="24" t="s">
        <v>1423</v>
      </c>
      <c r="D1176" s="24" t="s">
        <v>562</v>
      </c>
      <c r="F1176" s="74" t="s">
        <v>51</v>
      </c>
      <c r="G1176" s="74" t="s">
        <v>121</v>
      </c>
      <c r="H1176" s="24" t="s">
        <v>997</v>
      </c>
      <c r="I1176" s="24">
        <v>6</v>
      </c>
      <c r="J1176" s="24">
        <v>1</v>
      </c>
      <c r="K1176" s="24" t="s">
        <v>1612</v>
      </c>
      <c r="L1176" s="122">
        <v>1</v>
      </c>
      <c r="M1176" s="74" t="s">
        <v>105</v>
      </c>
      <c r="N1176" s="60" t="s">
        <v>6</v>
      </c>
      <c r="R1176" s="25">
        <v>6.5</v>
      </c>
      <c r="S1176" s="83" t="s">
        <v>363</v>
      </c>
      <c r="T1176" s="66" t="str">
        <f t="shared" si="365"/>
        <v>0.00</v>
      </c>
      <c r="U1176" s="66">
        <f t="shared" si="366"/>
        <v>-1</v>
      </c>
      <c r="V1176" s="66">
        <f t="shared" si="367"/>
        <v>204.28000000000003</v>
      </c>
      <c r="W1176" s="66">
        <f t="shared" si="368"/>
        <v>2395</v>
      </c>
      <c r="X1176" s="20">
        <f t="shared" si="369"/>
        <v>8.529436325678498E-2</v>
      </c>
      <c r="Y1176" s="67">
        <f t="shared" si="370"/>
        <v>2.0428000000000002</v>
      </c>
      <c r="Z1176" s="68">
        <f t="shared" si="371"/>
        <v>20428.000000000004</v>
      </c>
      <c r="AA1176" s="65" t="s">
        <v>52</v>
      </c>
      <c r="AU1176" s="23" t="str">
        <f t="shared" si="361"/>
        <v/>
      </c>
      <c r="AV1176" s="23">
        <f t="shared" si="362"/>
        <v>-1</v>
      </c>
      <c r="AW1176" s="23" t="str">
        <f t="shared" si="364"/>
        <v/>
      </c>
      <c r="AX1176" s="23" t="str">
        <f t="shared" si="372"/>
        <v/>
      </c>
      <c r="AY1176" s="23" t="str">
        <f t="shared" si="374"/>
        <v/>
      </c>
      <c r="AZ1176" s="23" t="s">
        <v>720</v>
      </c>
      <c r="BA1176" s="25">
        <v>0</v>
      </c>
      <c r="BB1176" s="25">
        <v>0</v>
      </c>
      <c r="BC1176" s="25">
        <f t="shared" si="360"/>
        <v>-1</v>
      </c>
      <c r="BD1176" s="25">
        <f>0.94*(BB1176-1)+1</f>
        <v>6.0000000000000053E-2</v>
      </c>
      <c r="BE1176" t="s">
        <v>970</v>
      </c>
      <c r="BF1176" s="55">
        <f t="shared" si="363"/>
        <v>0</v>
      </c>
      <c r="BG1176" s="66"/>
      <c r="BH1176" s="66"/>
      <c r="BI1176" s="25"/>
      <c r="BJ1176" s="25"/>
      <c r="BK1176" s="20"/>
      <c r="BL1176" s="24"/>
      <c r="BM1176" s="25"/>
      <c r="BN1176" s="25"/>
      <c r="BO1176" s="25"/>
      <c r="BP1176" s="126"/>
    </row>
    <row r="1177" spans="1:68" hidden="1" x14ac:dyDescent="0.2">
      <c r="A1177" s="56">
        <v>45527</v>
      </c>
      <c r="B1177" s="60" t="s">
        <v>892</v>
      </c>
      <c r="C1177" s="24" t="s">
        <v>1615</v>
      </c>
      <c r="D1177" s="24" t="s">
        <v>562</v>
      </c>
      <c r="F1177" s="74" t="s">
        <v>51</v>
      </c>
      <c r="G1177" s="74" t="s">
        <v>103</v>
      </c>
      <c r="H1177" s="24" t="s">
        <v>66</v>
      </c>
      <c r="I1177" s="24">
        <v>9</v>
      </c>
      <c r="J1177" s="24">
        <v>5</v>
      </c>
      <c r="K1177" s="24" t="s">
        <v>1616</v>
      </c>
      <c r="L1177" s="122">
        <v>1</v>
      </c>
      <c r="M1177" s="74" t="s">
        <v>931</v>
      </c>
      <c r="N1177" s="60" t="s">
        <v>6</v>
      </c>
      <c r="R1177" s="25">
        <v>8.1</v>
      </c>
      <c r="S1177" s="83" t="s">
        <v>363</v>
      </c>
      <c r="T1177" s="66" t="str">
        <f t="shared" si="365"/>
        <v>0.00</v>
      </c>
      <c r="U1177" s="66">
        <f t="shared" si="366"/>
        <v>-1</v>
      </c>
      <c r="V1177" s="66">
        <f t="shared" si="367"/>
        <v>203.28000000000003</v>
      </c>
      <c r="W1177" s="66">
        <f t="shared" si="368"/>
        <v>2396</v>
      </c>
      <c r="X1177" s="20">
        <f t="shared" si="369"/>
        <v>8.4841402337228727E-2</v>
      </c>
      <c r="Y1177" s="67">
        <f t="shared" si="370"/>
        <v>2.0328000000000004</v>
      </c>
      <c r="Z1177" s="68">
        <f t="shared" si="371"/>
        <v>20328.000000000004</v>
      </c>
      <c r="AA1177" s="65" t="s">
        <v>52</v>
      </c>
      <c r="AU1177" s="23">
        <f t="shared" si="361"/>
        <v>-1</v>
      </c>
      <c r="AV1177" s="23" t="str">
        <f t="shared" si="362"/>
        <v/>
      </c>
      <c r="AW1177" s="23" t="str">
        <f t="shared" si="364"/>
        <v/>
      </c>
      <c r="AX1177" s="23" t="str">
        <f t="shared" si="372"/>
        <v/>
      </c>
      <c r="AY1177" s="23" t="str">
        <f t="shared" si="374"/>
        <v/>
      </c>
      <c r="AZ1177" s="23"/>
      <c r="BA1177" s="25">
        <v>8.1</v>
      </c>
      <c r="BB1177" s="25">
        <v>7.03</v>
      </c>
      <c r="BC1177" s="25">
        <f t="shared" si="360"/>
        <v>6.03</v>
      </c>
      <c r="BD1177" s="25">
        <f t="shared" ref="BD1177:BD1184" si="375">0.93*(BB1177-1)+1</f>
        <v>6.6079000000000008</v>
      </c>
      <c r="BE1177" t="s">
        <v>970</v>
      </c>
      <c r="BF1177" s="55">
        <f t="shared" si="363"/>
        <v>0</v>
      </c>
      <c r="BG1177" s="66"/>
      <c r="BH1177" s="66"/>
      <c r="BI1177" s="25"/>
      <c r="BJ1177" s="25"/>
      <c r="BK1177" s="20"/>
      <c r="BL1177" s="24"/>
      <c r="BM1177" s="25"/>
      <c r="BN1177" s="25"/>
      <c r="BO1177" s="25"/>
      <c r="BP1177" s="126"/>
    </row>
    <row r="1178" spans="1:68" hidden="1" x14ac:dyDescent="0.2">
      <c r="A1178" s="56">
        <v>45528</v>
      </c>
      <c r="B1178" s="60" t="s">
        <v>892</v>
      </c>
      <c r="C1178" s="24" t="s">
        <v>1261</v>
      </c>
      <c r="D1178" s="24" t="s">
        <v>573</v>
      </c>
      <c r="F1178" s="74" t="s">
        <v>51</v>
      </c>
      <c r="G1178" s="74" t="s">
        <v>103</v>
      </c>
      <c r="H1178" s="24" t="s">
        <v>124</v>
      </c>
      <c r="I1178" s="24">
        <v>1</v>
      </c>
      <c r="J1178" s="24">
        <v>3</v>
      </c>
      <c r="K1178" s="24" t="s">
        <v>1617</v>
      </c>
      <c r="L1178" s="122">
        <v>1</v>
      </c>
      <c r="M1178" s="24" t="s">
        <v>357</v>
      </c>
      <c r="N1178" s="60" t="s">
        <v>6</v>
      </c>
      <c r="R1178" s="25">
        <v>5.5</v>
      </c>
      <c r="S1178" s="83" t="s">
        <v>363</v>
      </c>
      <c r="T1178" s="66" t="str">
        <f t="shared" si="365"/>
        <v>0.00</v>
      </c>
      <c r="U1178" s="66">
        <f t="shared" si="366"/>
        <v>-1</v>
      </c>
      <c r="V1178" s="66">
        <f t="shared" si="367"/>
        <v>202.28000000000003</v>
      </c>
      <c r="W1178" s="66">
        <f t="shared" si="368"/>
        <v>2397</v>
      </c>
      <c r="X1178" s="20">
        <f t="shared" si="369"/>
        <v>8.4388819357530259E-2</v>
      </c>
      <c r="Y1178" s="67">
        <f t="shared" si="370"/>
        <v>2.0228000000000002</v>
      </c>
      <c r="Z1178" s="68">
        <f t="shared" si="371"/>
        <v>20228.000000000004</v>
      </c>
      <c r="AA1178" s="65" t="s">
        <v>52</v>
      </c>
      <c r="AU1178" s="23">
        <f t="shared" si="361"/>
        <v>-1</v>
      </c>
      <c r="AV1178" s="23" t="str">
        <f t="shared" si="362"/>
        <v/>
      </c>
      <c r="AW1178" s="23" t="str">
        <f t="shared" si="364"/>
        <v/>
      </c>
      <c r="AX1178" s="23" t="str">
        <f t="shared" si="372"/>
        <v/>
      </c>
      <c r="AY1178" s="23" t="str">
        <f t="shared" si="374"/>
        <v/>
      </c>
      <c r="AZ1178" s="23"/>
      <c r="BA1178" s="25">
        <v>5.5</v>
      </c>
      <c r="BB1178" s="25">
        <v>6.13</v>
      </c>
      <c r="BC1178" s="25">
        <f t="shared" si="360"/>
        <v>5.13</v>
      </c>
      <c r="BD1178" s="25">
        <f t="shared" si="375"/>
        <v>5.7709000000000001</v>
      </c>
      <c r="BE1178" t="s">
        <v>970</v>
      </c>
      <c r="BF1178" s="55">
        <f t="shared" si="363"/>
        <v>0</v>
      </c>
      <c r="BG1178" s="66"/>
      <c r="BH1178" s="66"/>
      <c r="BI1178" s="25"/>
      <c r="BJ1178" s="25"/>
      <c r="BK1178" s="20"/>
      <c r="BL1178" s="24"/>
      <c r="BM1178" s="25"/>
      <c r="BN1178" s="25"/>
      <c r="BO1178" s="25"/>
      <c r="BP1178" s="126"/>
    </row>
    <row r="1179" spans="1:68" hidden="1" x14ac:dyDescent="0.2">
      <c r="A1179" s="56">
        <v>45528</v>
      </c>
      <c r="B1179" s="60" t="s">
        <v>892</v>
      </c>
      <c r="C1179" s="24" t="s">
        <v>1618</v>
      </c>
      <c r="D1179" s="24" t="s">
        <v>573</v>
      </c>
      <c r="F1179" s="74" t="s">
        <v>51</v>
      </c>
      <c r="G1179" s="74" t="s">
        <v>103</v>
      </c>
      <c r="H1179" s="24" t="s">
        <v>141</v>
      </c>
      <c r="I1179" s="24">
        <v>2</v>
      </c>
      <c r="J1179" s="24">
        <v>6</v>
      </c>
      <c r="K1179" s="27" t="s">
        <v>1619</v>
      </c>
      <c r="L1179" s="122">
        <v>1</v>
      </c>
      <c r="M1179" s="74" t="s">
        <v>105</v>
      </c>
      <c r="N1179" s="60" t="s">
        <v>6</v>
      </c>
      <c r="R1179" s="25">
        <v>5</v>
      </c>
      <c r="S1179" s="83" t="s">
        <v>371</v>
      </c>
      <c r="T1179" s="66" t="str">
        <f t="shared" si="365"/>
        <v>0.00</v>
      </c>
      <c r="U1179" s="66">
        <f t="shared" si="366"/>
        <v>-1</v>
      </c>
      <c r="V1179" s="66">
        <f t="shared" si="367"/>
        <v>201.28000000000003</v>
      </c>
      <c r="W1179" s="66">
        <f t="shared" si="368"/>
        <v>2398</v>
      </c>
      <c r="X1179" s="20">
        <f t="shared" si="369"/>
        <v>8.3936613844870736E-2</v>
      </c>
      <c r="Y1179" s="67">
        <f t="shared" si="370"/>
        <v>2.0128000000000004</v>
      </c>
      <c r="Z1179" s="68">
        <f t="shared" si="371"/>
        <v>20128.000000000004</v>
      </c>
      <c r="AA1179" s="65" t="s">
        <v>52</v>
      </c>
      <c r="AU1179" s="23">
        <f t="shared" si="361"/>
        <v>-1</v>
      </c>
      <c r="AV1179" s="23" t="str">
        <f t="shared" si="362"/>
        <v/>
      </c>
      <c r="AW1179" s="23" t="str">
        <f t="shared" si="364"/>
        <v/>
      </c>
      <c r="AX1179" s="23" t="str">
        <f t="shared" si="372"/>
        <v/>
      </c>
      <c r="AY1179" s="23" t="str">
        <f t="shared" si="374"/>
        <v/>
      </c>
      <c r="AZ1179" s="23"/>
      <c r="BA1179" s="25">
        <v>8.9</v>
      </c>
      <c r="BB1179" s="25">
        <v>9.4</v>
      </c>
      <c r="BC1179" s="25">
        <f t="shared" si="360"/>
        <v>8.4</v>
      </c>
      <c r="BD1179" s="25">
        <f t="shared" si="375"/>
        <v>8.8120000000000012</v>
      </c>
      <c r="BE1179" t="s">
        <v>970</v>
      </c>
      <c r="BF1179" s="55">
        <f t="shared" si="363"/>
        <v>0</v>
      </c>
      <c r="BG1179" s="66"/>
      <c r="BH1179" s="66"/>
      <c r="BI1179" s="25"/>
      <c r="BJ1179" s="25"/>
      <c r="BK1179" s="20"/>
      <c r="BL1179" s="24"/>
      <c r="BM1179" s="25"/>
      <c r="BN1179" s="25"/>
      <c r="BO1179" s="25"/>
      <c r="BP1179" s="126"/>
    </row>
    <row r="1180" spans="1:68" hidden="1" x14ac:dyDescent="0.2">
      <c r="A1180" s="56">
        <v>45528</v>
      </c>
      <c r="B1180" s="60" t="s">
        <v>892</v>
      </c>
      <c r="C1180" s="24" t="s">
        <v>1620</v>
      </c>
      <c r="D1180" s="24" t="s">
        <v>573</v>
      </c>
      <c r="F1180" s="74" t="s">
        <v>51</v>
      </c>
      <c r="G1180" s="74" t="s">
        <v>103</v>
      </c>
      <c r="H1180" s="24" t="s">
        <v>155</v>
      </c>
      <c r="I1180" s="24">
        <v>4</v>
      </c>
      <c r="J1180" s="24">
        <v>4</v>
      </c>
      <c r="K1180" s="24" t="s">
        <v>1621</v>
      </c>
      <c r="L1180" s="122">
        <v>2</v>
      </c>
      <c r="M1180" s="74" t="s">
        <v>105</v>
      </c>
      <c r="N1180" s="60" t="s">
        <v>6</v>
      </c>
      <c r="R1180" s="25">
        <v>5</v>
      </c>
      <c r="S1180" s="83" t="s">
        <v>363</v>
      </c>
      <c r="T1180" s="66" t="str">
        <f t="shared" si="365"/>
        <v>0.00</v>
      </c>
      <c r="U1180" s="66">
        <f t="shared" si="366"/>
        <v>-2</v>
      </c>
      <c r="V1180" s="66">
        <f t="shared" si="367"/>
        <v>199.28000000000003</v>
      </c>
      <c r="W1180" s="66">
        <f t="shared" si="368"/>
        <v>2400</v>
      </c>
      <c r="X1180" s="20">
        <f t="shared" si="369"/>
        <v>8.3033333333333348E-2</v>
      </c>
      <c r="Y1180" s="67">
        <f t="shared" si="370"/>
        <v>1.9928000000000003</v>
      </c>
      <c r="Z1180" s="68">
        <f t="shared" si="371"/>
        <v>19928.000000000004</v>
      </c>
      <c r="AA1180" s="65" t="s">
        <v>52</v>
      </c>
      <c r="AU1180" s="23">
        <f t="shared" si="361"/>
        <v>-2</v>
      </c>
      <c r="AV1180" s="23" t="str">
        <f t="shared" si="362"/>
        <v/>
      </c>
      <c r="AW1180" s="23" t="str">
        <f t="shared" si="364"/>
        <v/>
      </c>
      <c r="AX1180" s="23" t="str">
        <f t="shared" si="372"/>
        <v/>
      </c>
      <c r="AY1180" s="23" t="str">
        <f t="shared" si="374"/>
        <v/>
      </c>
      <c r="AZ1180" s="23"/>
      <c r="BA1180" s="25">
        <v>5.5</v>
      </c>
      <c r="BB1180" s="25">
        <v>6.67</v>
      </c>
      <c r="BC1180" s="25">
        <f t="shared" si="360"/>
        <v>11.34</v>
      </c>
      <c r="BD1180" s="25">
        <f t="shared" si="375"/>
        <v>6.2731000000000003</v>
      </c>
      <c r="BE1180" t="s">
        <v>970</v>
      </c>
      <c r="BF1180" s="55">
        <f t="shared" si="363"/>
        <v>0</v>
      </c>
      <c r="BG1180" s="66"/>
      <c r="BH1180" s="66"/>
      <c r="BI1180" s="25"/>
      <c r="BJ1180" s="25"/>
      <c r="BK1180" s="20"/>
      <c r="BL1180" s="24"/>
      <c r="BM1180" s="25"/>
      <c r="BN1180" s="25"/>
      <c r="BO1180" s="25"/>
      <c r="BP1180" s="126"/>
    </row>
    <row r="1181" spans="1:68" hidden="1" x14ac:dyDescent="0.2">
      <c r="A1181" s="56">
        <v>45528</v>
      </c>
      <c r="B1181" s="60" t="s">
        <v>892</v>
      </c>
      <c r="C1181" s="24" t="s">
        <v>1622</v>
      </c>
      <c r="D1181" s="24" t="s">
        <v>573</v>
      </c>
      <c r="F1181" s="74" t="s">
        <v>51</v>
      </c>
      <c r="G1181" s="74" t="s">
        <v>103</v>
      </c>
      <c r="H1181" s="24" t="s">
        <v>377</v>
      </c>
      <c r="I1181" s="24">
        <v>9</v>
      </c>
      <c r="J1181" s="24">
        <v>4</v>
      </c>
      <c r="K1181" s="26" t="s">
        <v>1623</v>
      </c>
      <c r="L1181" s="122">
        <v>2</v>
      </c>
      <c r="M1181" s="74" t="s">
        <v>105</v>
      </c>
      <c r="N1181" s="60" t="s">
        <v>6</v>
      </c>
      <c r="R1181" s="25">
        <v>7</v>
      </c>
      <c r="S1181" s="83" t="s">
        <v>372</v>
      </c>
      <c r="T1181" s="66">
        <f t="shared" si="365"/>
        <v>14</v>
      </c>
      <c r="U1181" s="66">
        <f t="shared" si="366"/>
        <v>12</v>
      </c>
      <c r="V1181" s="66">
        <f t="shared" si="367"/>
        <v>211.28000000000003</v>
      </c>
      <c r="W1181" s="66">
        <f t="shared" si="368"/>
        <v>2402</v>
      </c>
      <c r="X1181" s="20">
        <f t="shared" si="369"/>
        <v>8.7960033305578694E-2</v>
      </c>
      <c r="Y1181" s="67">
        <f t="shared" si="370"/>
        <v>2.1128000000000005</v>
      </c>
      <c r="Z1181" s="68">
        <f t="shared" si="371"/>
        <v>21128.000000000004</v>
      </c>
      <c r="AA1181" s="65" t="s">
        <v>53</v>
      </c>
      <c r="AU1181" s="23">
        <f t="shared" si="361"/>
        <v>12</v>
      </c>
      <c r="AV1181" s="23" t="str">
        <f t="shared" si="362"/>
        <v/>
      </c>
      <c r="AW1181" s="23" t="str">
        <f t="shared" si="364"/>
        <v/>
      </c>
      <c r="AX1181" s="23" t="str">
        <f t="shared" si="372"/>
        <v/>
      </c>
      <c r="AY1181" s="23" t="str">
        <f t="shared" si="374"/>
        <v/>
      </c>
      <c r="AZ1181" s="23"/>
      <c r="BA1181" s="25">
        <v>7.5</v>
      </c>
      <c r="BB1181" s="25">
        <v>7.01</v>
      </c>
      <c r="BC1181" s="25">
        <f t="shared" si="360"/>
        <v>12.02</v>
      </c>
      <c r="BD1181" s="25">
        <f t="shared" si="375"/>
        <v>6.5892999999999997</v>
      </c>
      <c r="BE1181" t="s">
        <v>970</v>
      </c>
      <c r="BF1181" s="55">
        <f t="shared" si="363"/>
        <v>0</v>
      </c>
      <c r="BG1181" s="66"/>
      <c r="BH1181" s="66"/>
      <c r="BI1181" s="25"/>
      <c r="BJ1181" s="25"/>
      <c r="BK1181" s="20"/>
      <c r="BL1181" s="24"/>
      <c r="BM1181" s="25"/>
      <c r="BN1181" s="25"/>
      <c r="BO1181" s="25"/>
      <c r="BP1181" s="126"/>
    </row>
    <row r="1182" spans="1:68" hidden="1" x14ac:dyDescent="0.2">
      <c r="A1182" s="56">
        <v>45529</v>
      </c>
      <c r="B1182" s="60" t="s">
        <v>892</v>
      </c>
      <c r="C1182" s="24" t="s">
        <v>1624</v>
      </c>
      <c r="D1182" s="24" t="s">
        <v>577</v>
      </c>
      <c r="F1182" s="74" t="s">
        <v>51</v>
      </c>
      <c r="G1182" s="74" t="s">
        <v>121</v>
      </c>
      <c r="H1182" s="24" t="s">
        <v>997</v>
      </c>
      <c r="I1182" s="24">
        <v>5</v>
      </c>
      <c r="J1182" s="24">
        <v>4</v>
      </c>
      <c r="K1182" s="24" t="s">
        <v>1625</v>
      </c>
      <c r="L1182" s="122">
        <v>1</v>
      </c>
      <c r="M1182" s="74" t="s">
        <v>105</v>
      </c>
      <c r="N1182" s="60" t="s">
        <v>6</v>
      </c>
      <c r="R1182" s="25">
        <v>7.5</v>
      </c>
      <c r="S1182" s="83" t="s">
        <v>363</v>
      </c>
      <c r="T1182" s="66" t="str">
        <f t="shared" si="365"/>
        <v>0.00</v>
      </c>
      <c r="U1182" s="66">
        <f t="shared" si="366"/>
        <v>-1</v>
      </c>
      <c r="V1182" s="66">
        <f t="shared" si="367"/>
        <v>210.28000000000003</v>
      </c>
      <c r="W1182" s="66">
        <f t="shared" si="368"/>
        <v>2403</v>
      </c>
      <c r="X1182" s="20">
        <f t="shared" si="369"/>
        <v>8.7507282563462352E-2</v>
      </c>
      <c r="Y1182" s="67">
        <f t="shared" si="370"/>
        <v>2.1028000000000002</v>
      </c>
      <c r="Z1182" s="68">
        <f t="shared" si="371"/>
        <v>21028.000000000004</v>
      </c>
      <c r="AA1182" s="65" t="s">
        <v>52</v>
      </c>
      <c r="AU1182" s="23" t="str">
        <f t="shared" si="361"/>
        <v/>
      </c>
      <c r="AV1182" s="23">
        <f t="shared" si="362"/>
        <v>-1</v>
      </c>
      <c r="AW1182" s="23" t="str">
        <f t="shared" si="364"/>
        <v/>
      </c>
      <c r="AX1182" s="23" t="str">
        <f t="shared" si="372"/>
        <v/>
      </c>
      <c r="AY1182" s="23" t="str">
        <f t="shared" si="374"/>
        <v/>
      </c>
      <c r="AZ1182" s="23" t="s">
        <v>720</v>
      </c>
      <c r="BA1182" s="25">
        <v>0</v>
      </c>
      <c r="BB1182" s="25">
        <v>7.36</v>
      </c>
      <c r="BC1182" s="25">
        <f t="shared" si="360"/>
        <v>6.36</v>
      </c>
      <c r="BD1182" s="25">
        <f t="shared" si="375"/>
        <v>6.9148000000000005</v>
      </c>
      <c r="BE1182" t="s">
        <v>970</v>
      </c>
      <c r="BF1182" s="55">
        <f t="shared" si="363"/>
        <v>0</v>
      </c>
      <c r="BG1182" s="66"/>
      <c r="BH1182" s="66"/>
      <c r="BI1182" s="25"/>
      <c r="BJ1182" s="25"/>
      <c r="BK1182" s="20"/>
      <c r="BL1182" s="24"/>
      <c r="BM1182" s="25"/>
      <c r="BN1182" s="25"/>
      <c r="BO1182" s="25"/>
      <c r="BP1182" s="126"/>
    </row>
    <row r="1183" spans="1:68" hidden="1" x14ac:dyDescent="0.2">
      <c r="A1183" s="56">
        <v>45529</v>
      </c>
      <c r="B1183" s="60" t="s">
        <v>892</v>
      </c>
      <c r="C1183" s="24" t="s">
        <v>1166</v>
      </c>
      <c r="D1183" s="24" t="s">
        <v>577</v>
      </c>
      <c r="F1183" s="74" t="s">
        <v>51</v>
      </c>
      <c r="G1183" s="74" t="s">
        <v>103</v>
      </c>
      <c r="H1183" s="24" t="s">
        <v>519</v>
      </c>
      <c r="I1183" s="24">
        <v>6</v>
      </c>
      <c r="J1183" s="24">
        <v>5</v>
      </c>
      <c r="K1183" s="24" t="s">
        <v>1626</v>
      </c>
      <c r="L1183" s="122">
        <v>1</v>
      </c>
      <c r="M1183" s="74" t="s">
        <v>931</v>
      </c>
      <c r="N1183" s="60" t="s">
        <v>6</v>
      </c>
      <c r="R1183" s="25">
        <v>8</v>
      </c>
      <c r="S1183" s="83" t="s">
        <v>363</v>
      </c>
      <c r="T1183" s="66" t="str">
        <f t="shared" si="365"/>
        <v>0.00</v>
      </c>
      <c r="U1183" s="66">
        <f t="shared" si="366"/>
        <v>-1</v>
      </c>
      <c r="V1183" s="66">
        <f t="shared" si="367"/>
        <v>209.28000000000003</v>
      </c>
      <c r="W1183" s="66">
        <f t="shared" si="368"/>
        <v>2404</v>
      </c>
      <c r="X1183" s="20">
        <f t="shared" si="369"/>
        <v>8.7054908485856911E-2</v>
      </c>
      <c r="Y1183" s="67">
        <f t="shared" si="370"/>
        <v>2.0928000000000004</v>
      </c>
      <c r="Z1183" s="68">
        <f t="shared" si="371"/>
        <v>20928.000000000004</v>
      </c>
      <c r="AA1183" s="65" t="s">
        <v>52</v>
      </c>
      <c r="AU1183" s="23">
        <f t="shared" si="361"/>
        <v>-1</v>
      </c>
      <c r="AV1183" s="23" t="str">
        <f t="shared" si="362"/>
        <v/>
      </c>
      <c r="AW1183" s="23" t="str">
        <f t="shared" si="364"/>
        <v/>
      </c>
      <c r="AX1183" s="23" t="str">
        <f t="shared" si="372"/>
        <v/>
      </c>
      <c r="AY1183" s="23" t="str">
        <f t="shared" si="374"/>
        <v/>
      </c>
      <c r="AZ1183" s="23"/>
      <c r="BA1183" s="25">
        <v>8</v>
      </c>
      <c r="BB1183" s="25">
        <v>8.4</v>
      </c>
      <c r="BC1183" s="25">
        <f t="shared" si="360"/>
        <v>7.4</v>
      </c>
      <c r="BD1183" s="25">
        <f t="shared" si="375"/>
        <v>7.8820000000000006</v>
      </c>
      <c r="BE1183" t="s">
        <v>970</v>
      </c>
      <c r="BF1183" s="55">
        <f t="shared" si="363"/>
        <v>0</v>
      </c>
      <c r="BG1183" s="66"/>
      <c r="BH1183" s="66"/>
      <c r="BI1183" s="25"/>
      <c r="BJ1183" s="25"/>
      <c r="BK1183" s="20"/>
      <c r="BL1183" s="24"/>
      <c r="BM1183" s="25"/>
      <c r="BN1183" s="25"/>
      <c r="BO1183" s="25"/>
      <c r="BP1183" s="126"/>
    </row>
    <row r="1184" spans="1:68" hidden="1" x14ac:dyDescent="0.2">
      <c r="A1184" s="56">
        <v>45530</v>
      </c>
      <c r="B1184" s="60" t="s">
        <v>892</v>
      </c>
      <c r="C1184" s="24" t="s">
        <v>1627</v>
      </c>
      <c r="D1184" s="24" t="s">
        <v>621</v>
      </c>
      <c r="F1184" s="74" t="s">
        <v>51</v>
      </c>
      <c r="G1184" s="74" t="s">
        <v>121</v>
      </c>
      <c r="H1184" s="24" t="s">
        <v>528</v>
      </c>
      <c r="I1184" s="24">
        <v>1</v>
      </c>
      <c r="J1184" s="24">
        <v>6</v>
      </c>
      <c r="K1184" s="24" t="s">
        <v>1628</v>
      </c>
      <c r="L1184" s="122">
        <v>2</v>
      </c>
      <c r="M1184" s="74" t="s">
        <v>105</v>
      </c>
      <c r="N1184" s="60" t="s">
        <v>6</v>
      </c>
      <c r="R1184" s="25">
        <v>4.4000000000000004</v>
      </c>
      <c r="S1184" s="83" t="s">
        <v>363</v>
      </c>
      <c r="T1184" s="66" t="str">
        <f t="shared" si="365"/>
        <v>0.00</v>
      </c>
      <c r="U1184" s="66">
        <f t="shared" si="366"/>
        <v>-2</v>
      </c>
      <c r="V1184" s="66">
        <f t="shared" si="367"/>
        <v>207.28000000000003</v>
      </c>
      <c r="W1184" s="66">
        <f t="shared" si="368"/>
        <v>2406</v>
      </c>
      <c r="X1184" s="20">
        <f t="shared" si="369"/>
        <v>8.6151288445552796E-2</v>
      </c>
      <c r="Y1184" s="67">
        <f t="shared" si="370"/>
        <v>2.0728000000000004</v>
      </c>
      <c r="Z1184" s="68">
        <f t="shared" si="371"/>
        <v>20728.000000000004</v>
      </c>
      <c r="AA1184" s="65" t="s">
        <v>52</v>
      </c>
      <c r="AU1184" s="23" t="str">
        <f t="shared" si="361"/>
        <v/>
      </c>
      <c r="AV1184" s="23">
        <f t="shared" si="362"/>
        <v>-2</v>
      </c>
      <c r="AW1184" s="23" t="str">
        <f t="shared" si="364"/>
        <v/>
      </c>
      <c r="AX1184" s="23" t="str">
        <f t="shared" si="372"/>
        <v/>
      </c>
      <c r="AY1184" s="23" t="str">
        <f t="shared" si="374"/>
        <v/>
      </c>
      <c r="AZ1184" s="23" t="s">
        <v>720</v>
      </c>
      <c r="BA1184" s="25">
        <v>0</v>
      </c>
      <c r="BB1184" s="25">
        <v>2.7</v>
      </c>
      <c r="BC1184" s="25">
        <f t="shared" si="360"/>
        <v>3.4000000000000004</v>
      </c>
      <c r="BD1184" s="25">
        <f t="shared" si="375"/>
        <v>2.5810000000000004</v>
      </c>
      <c r="BE1184" t="s">
        <v>969</v>
      </c>
      <c r="BF1184" s="55">
        <f t="shared" si="363"/>
        <v>0</v>
      </c>
      <c r="BG1184" s="66"/>
      <c r="BH1184" s="66"/>
      <c r="BI1184" s="25"/>
      <c r="BJ1184" s="25"/>
      <c r="BK1184" s="20"/>
      <c r="BL1184" s="24"/>
      <c r="BM1184" s="25"/>
      <c r="BN1184" s="25"/>
      <c r="BO1184" s="25"/>
      <c r="BP1184" s="126"/>
    </row>
    <row r="1185" spans="1:68" hidden="1" x14ac:dyDescent="0.2">
      <c r="A1185" s="56">
        <v>45531</v>
      </c>
      <c r="B1185" s="60" t="s">
        <v>892</v>
      </c>
      <c r="C1185" s="24" t="s">
        <v>1368</v>
      </c>
      <c r="D1185" s="24" t="s">
        <v>584</v>
      </c>
      <c r="F1185" s="74" t="s">
        <v>51</v>
      </c>
      <c r="G1185" s="74" t="s">
        <v>152</v>
      </c>
      <c r="H1185" s="24" t="s">
        <v>528</v>
      </c>
      <c r="I1185" s="24">
        <v>1</v>
      </c>
      <c r="J1185" s="24">
        <v>3</v>
      </c>
      <c r="K1185" s="24" t="s">
        <v>1630</v>
      </c>
      <c r="L1185" s="122">
        <v>2</v>
      </c>
      <c r="M1185" s="74" t="s">
        <v>105</v>
      </c>
      <c r="N1185" s="60" t="s">
        <v>6</v>
      </c>
      <c r="R1185" s="25">
        <v>4</v>
      </c>
      <c r="S1185" s="83" t="s">
        <v>363</v>
      </c>
      <c r="T1185" s="66" t="str">
        <f t="shared" si="365"/>
        <v>0.00</v>
      </c>
      <c r="U1185" s="66">
        <f t="shared" si="366"/>
        <v>-2</v>
      </c>
      <c r="V1185" s="66">
        <f t="shared" si="367"/>
        <v>205.28000000000003</v>
      </c>
      <c r="W1185" s="66">
        <f t="shared" si="368"/>
        <v>2408</v>
      </c>
      <c r="X1185" s="20">
        <f t="shared" si="369"/>
        <v>8.524916943521596E-2</v>
      </c>
      <c r="Y1185" s="67">
        <f t="shared" si="370"/>
        <v>2.0528000000000004</v>
      </c>
      <c r="Z1185" s="68">
        <f t="shared" si="371"/>
        <v>20528.000000000004</v>
      </c>
      <c r="AA1185" s="65" t="s">
        <v>52</v>
      </c>
      <c r="AU1185" s="23" t="str">
        <f t="shared" si="361"/>
        <v/>
      </c>
      <c r="AV1185" s="23" t="str">
        <f t="shared" si="362"/>
        <v/>
      </c>
      <c r="AW1185" s="23">
        <f t="shared" si="364"/>
        <v>-2</v>
      </c>
      <c r="AX1185" s="23" t="str">
        <f t="shared" si="372"/>
        <v/>
      </c>
      <c r="AY1185" s="23" t="str">
        <f t="shared" si="374"/>
        <v/>
      </c>
      <c r="AZ1185" s="23"/>
      <c r="BA1185" s="25">
        <v>0</v>
      </c>
      <c r="BB1185" s="25">
        <v>0</v>
      </c>
      <c r="BC1185" s="25">
        <f t="shared" si="360"/>
        <v>-2</v>
      </c>
      <c r="BD1185" s="25">
        <f>0.94*(BB1185-1)+1</f>
        <v>6.0000000000000053E-2</v>
      </c>
      <c r="BE1185" t="s">
        <v>969</v>
      </c>
      <c r="BF1185" s="55">
        <f t="shared" si="363"/>
        <v>0</v>
      </c>
      <c r="BG1185" s="66"/>
      <c r="BH1185" s="66"/>
      <c r="BI1185" s="25"/>
      <c r="BJ1185" s="25"/>
      <c r="BK1185" s="20"/>
      <c r="BL1185" s="24"/>
      <c r="BM1185" s="25"/>
      <c r="BN1185" s="25"/>
      <c r="BO1185" s="25"/>
      <c r="BP1185" s="126"/>
    </row>
    <row r="1186" spans="1:68" hidden="1" x14ac:dyDescent="0.2">
      <c r="A1186" s="56">
        <v>45531</v>
      </c>
      <c r="B1186" s="60" t="s">
        <v>892</v>
      </c>
      <c r="C1186" s="24" t="s">
        <v>1368</v>
      </c>
      <c r="D1186" s="24" t="s">
        <v>584</v>
      </c>
      <c r="F1186" s="74" t="s">
        <v>51</v>
      </c>
      <c r="G1186" s="74" t="s">
        <v>152</v>
      </c>
      <c r="H1186" s="24" t="s">
        <v>528</v>
      </c>
      <c r="I1186" s="24">
        <v>5</v>
      </c>
      <c r="J1186" s="24">
        <v>9</v>
      </c>
      <c r="K1186" s="27" t="s">
        <v>1631</v>
      </c>
      <c r="L1186" s="122">
        <v>2</v>
      </c>
      <c r="M1186" s="74" t="s">
        <v>105</v>
      </c>
      <c r="N1186" s="60" t="s">
        <v>6</v>
      </c>
      <c r="R1186" s="25">
        <v>6</v>
      </c>
      <c r="S1186" s="83" t="s">
        <v>371</v>
      </c>
      <c r="T1186" s="66" t="str">
        <f t="shared" si="365"/>
        <v>0.00</v>
      </c>
      <c r="U1186" s="66">
        <f t="shared" si="366"/>
        <v>-2</v>
      </c>
      <c r="V1186" s="66">
        <f t="shared" si="367"/>
        <v>203.28000000000003</v>
      </c>
      <c r="W1186" s="66">
        <f t="shared" si="368"/>
        <v>2410</v>
      </c>
      <c r="X1186" s="20">
        <f t="shared" si="369"/>
        <v>8.4348547717842337E-2</v>
      </c>
      <c r="Y1186" s="67">
        <f t="shared" si="370"/>
        <v>2.0328000000000004</v>
      </c>
      <c r="Z1186" s="68">
        <f t="shared" si="371"/>
        <v>20328.000000000004</v>
      </c>
      <c r="AA1186" s="65" t="s">
        <v>52</v>
      </c>
      <c r="AU1186" s="23" t="str">
        <f t="shared" si="361"/>
        <v/>
      </c>
      <c r="AV1186" s="23" t="str">
        <f t="shared" si="362"/>
        <v/>
      </c>
      <c r="AW1186" s="23">
        <f t="shared" si="364"/>
        <v>-2</v>
      </c>
      <c r="AX1186" s="23" t="str">
        <f t="shared" si="372"/>
        <v/>
      </c>
      <c r="AY1186" s="23" t="str">
        <f t="shared" si="374"/>
        <v/>
      </c>
      <c r="AZ1186" s="23"/>
      <c r="BA1186" s="25">
        <v>0</v>
      </c>
      <c r="BB1186" s="25">
        <v>0</v>
      </c>
      <c r="BC1186" s="25">
        <f t="shared" si="360"/>
        <v>-2</v>
      </c>
      <c r="BD1186" s="25">
        <f>0.94*(BB1186-1)+1</f>
        <v>6.0000000000000053E-2</v>
      </c>
      <c r="BE1186" t="s">
        <v>969</v>
      </c>
      <c r="BF1186" s="55">
        <f t="shared" si="363"/>
        <v>0</v>
      </c>
      <c r="BG1186" s="66"/>
      <c r="BH1186" s="66"/>
      <c r="BI1186" s="25"/>
      <c r="BJ1186" s="25"/>
      <c r="BK1186" s="20"/>
      <c r="BL1186" s="24"/>
      <c r="BM1186" s="25"/>
      <c r="BN1186" s="25"/>
      <c r="BO1186" s="25"/>
      <c r="BP1186" s="126"/>
    </row>
    <row r="1187" spans="1:68" hidden="1" x14ac:dyDescent="0.2">
      <c r="A1187" s="56">
        <v>45531</v>
      </c>
      <c r="B1187" s="60" t="s">
        <v>892</v>
      </c>
      <c r="C1187" s="24" t="s">
        <v>1163</v>
      </c>
      <c r="D1187" s="24" t="s">
        <v>584</v>
      </c>
      <c r="F1187" s="74" t="s">
        <v>51</v>
      </c>
      <c r="G1187" s="74" t="s">
        <v>103</v>
      </c>
      <c r="H1187" s="24" t="s">
        <v>478</v>
      </c>
      <c r="I1187" s="24">
        <v>5</v>
      </c>
      <c r="J1187" s="24">
        <v>7</v>
      </c>
      <c r="K1187" s="26" t="s">
        <v>1629</v>
      </c>
      <c r="L1187" s="122">
        <v>1</v>
      </c>
      <c r="M1187" s="74" t="s">
        <v>931</v>
      </c>
      <c r="N1187" s="60" t="s">
        <v>6</v>
      </c>
      <c r="R1187" s="25">
        <v>8</v>
      </c>
      <c r="S1187" s="83" t="s">
        <v>372</v>
      </c>
      <c r="T1187" s="66">
        <f t="shared" si="365"/>
        <v>8</v>
      </c>
      <c r="U1187" s="66">
        <f t="shared" si="366"/>
        <v>7</v>
      </c>
      <c r="V1187" s="66">
        <f t="shared" si="367"/>
        <v>210.28000000000003</v>
      </c>
      <c r="W1187" s="66">
        <f t="shared" si="368"/>
        <v>2411</v>
      </c>
      <c r="X1187" s="20">
        <f t="shared" si="369"/>
        <v>8.7216922438822078E-2</v>
      </c>
      <c r="Y1187" s="67">
        <f t="shared" si="370"/>
        <v>2.1028000000000002</v>
      </c>
      <c r="Z1187" s="68">
        <f t="shared" si="371"/>
        <v>21028.000000000004</v>
      </c>
      <c r="AA1187" s="65" t="s">
        <v>53</v>
      </c>
      <c r="AU1187" s="23">
        <f t="shared" si="361"/>
        <v>7</v>
      </c>
      <c r="AV1187" s="23" t="str">
        <f t="shared" si="362"/>
        <v/>
      </c>
      <c r="AW1187" s="23" t="str">
        <f t="shared" si="364"/>
        <v/>
      </c>
      <c r="AX1187" s="23" t="str">
        <f t="shared" si="372"/>
        <v/>
      </c>
      <c r="AY1187" s="23" t="str">
        <f t="shared" si="374"/>
        <v/>
      </c>
      <c r="AZ1187" s="23"/>
      <c r="BA1187" s="25">
        <v>8</v>
      </c>
      <c r="BB1187" s="25">
        <v>7.87</v>
      </c>
      <c r="BC1187" s="25">
        <f t="shared" si="360"/>
        <v>6.87</v>
      </c>
      <c r="BD1187" s="25">
        <f t="shared" ref="BD1187:BD1193" si="376">0.93*(BB1187-1)+1</f>
        <v>7.3891</v>
      </c>
      <c r="BE1187" t="s">
        <v>970</v>
      </c>
      <c r="BF1187" s="55">
        <f t="shared" si="363"/>
        <v>0</v>
      </c>
      <c r="BG1187" s="66"/>
      <c r="BH1187" s="66"/>
      <c r="BI1187" s="25"/>
      <c r="BJ1187" s="25"/>
      <c r="BK1187" s="20"/>
      <c r="BL1187" s="24"/>
      <c r="BM1187" s="25"/>
      <c r="BN1187" s="25"/>
      <c r="BO1187" s="25"/>
      <c r="BP1187" s="126"/>
    </row>
    <row r="1188" spans="1:68" hidden="1" x14ac:dyDescent="0.2">
      <c r="A1188" s="56">
        <v>45532</v>
      </c>
      <c r="B1188" s="60" t="s">
        <v>892</v>
      </c>
      <c r="C1188" s="24" t="s">
        <v>838</v>
      </c>
      <c r="D1188" s="24" t="s">
        <v>397</v>
      </c>
      <c r="F1188" s="74" t="s">
        <v>51</v>
      </c>
      <c r="G1188" s="74" t="s">
        <v>103</v>
      </c>
      <c r="H1188" s="24" t="s">
        <v>55</v>
      </c>
      <c r="I1188" s="24">
        <v>1</v>
      </c>
      <c r="J1188" s="24">
        <v>9</v>
      </c>
      <c r="K1188" s="24" t="s">
        <v>1632</v>
      </c>
      <c r="L1188" s="122">
        <v>1</v>
      </c>
      <c r="M1188" s="74" t="s">
        <v>931</v>
      </c>
      <c r="N1188" s="60" t="s">
        <v>6</v>
      </c>
      <c r="R1188" s="25">
        <v>14</v>
      </c>
      <c r="S1188" s="83" t="s">
        <v>363</v>
      </c>
      <c r="T1188" s="66" t="str">
        <f t="shared" si="365"/>
        <v>0.00</v>
      </c>
      <c r="U1188" s="66">
        <f t="shared" si="366"/>
        <v>-1</v>
      </c>
      <c r="V1188" s="66">
        <f t="shared" si="367"/>
        <v>209.28000000000003</v>
      </c>
      <c r="W1188" s="66">
        <f t="shared" si="368"/>
        <v>2412</v>
      </c>
      <c r="X1188" s="20">
        <f t="shared" si="369"/>
        <v>8.676616915422887E-2</v>
      </c>
      <c r="Y1188" s="67">
        <f t="shared" si="370"/>
        <v>2.0928000000000004</v>
      </c>
      <c r="Z1188" s="68">
        <f t="shared" si="371"/>
        <v>20928.000000000004</v>
      </c>
      <c r="AA1188" s="65" t="s">
        <v>52</v>
      </c>
      <c r="AU1188" s="23">
        <f t="shared" si="361"/>
        <v>-1</v>
      </c>
      <c r="AV1188" s="23" t="str">
        <f t="shared" si="362"/>
        <v/>
      </c>
      <c r="AW1188" s="23" t="str">
        <f t="shared" si="364"/>
        <v/>
      </c>
      <c r="AX1188" s="23" t="str">
        <f t="shared" si="372"/>
        <v/>
      </c>
      <c r="AY1188" s="23" t="str">
        <f t="shared" si="374"/>
        <v/>
      </c>
      <c r="AZ1188" s="23"/>
      <c r="BA1188" s="25">
        <v>16</v>
      </c>
      <c r="BB1188" s="25">
        <v>13.35</v>
      </c>
      <c r="BC1188" s="25">
        <f t="shared" ref="BC1188:BC1251" si="377">((BB1188*(L1188))-(L1188))</f>
        <v>12.35</v>
      </c>
      <c r="BD1188" s="25">
        <f t="shared" si="376"/>
        <v>12.4855</v>
      </c>
      <c r="BE1188" t="s">
        <v>970</v>
      </c>
      <c r="BF1188" s="55">
        <f t="shared" si="363"/>
        <v>0</v>
      </c>
      <c r="BG1188" s="66"/>
      <c r="BH1188" s="66"/>
      <c r="BI1188" s="25"/>
      <c r="BJ1188" s="25"/>
      <c r="BK1188" s="20"/>
      <c r="BL1188" s="24"/>
      <c r="BM1188" s="25"/>
      <c r="BN1188" s="25"/>
      <c r="BO1188" s="25"/>
      <c r="BP1188" s="126"/>
    </row>
    <row r="1189" spans="1:68" hidden="1" x14ac:dyDescent="0.2">
      <c r="A1189" s="56">
        <v>45532</v>
      </c>
      <c r="B1189" s="60" t="s">
        <v>892</v>
      </c>
      <c r="C1189" s="24" t="s">
        <v>838</v>
      </c>
      <c r="D1189" s="24" t="s">
        <v>397</v>
      </c>
      <c r="F1189" s="74" t="s">
        <v>51</v>
      </c>
      <c r="G1189" s="74" t="s">
        <v>103</v>
      </c>
      <c r="H1189" s="24" t="s">
        <v>55</v>
      </c>
      <c r="I1189" s="24">
        <v>1</v>
      </c>
      <c r="J1189" s="24">
        <v>9</v>
      </c>
      <c r="K1189" s="24" t="s">
        <v>1632</v>
      </c>
      <c r="L1189" s="122">
        <v>1</v>
      </c>
      <c r="M1189" s="74" t="s">
        <v>931</v>
      </c>
      <c r="N1189" s="60" t="s">
        <v>6</v>
      </c>
      <c r="R1189" s="25">
        <v>3.3</v>
      </c>
      <c r="S1189" s="83" t="s">
        <v>363</v>
      </c>
      <c r="T1189" s="66" t="str">
        <f t="shared" si="365"/>
        <v>0.00</v>
      </c>
      <c r="U1189" s="66">
        <f t="shared" si="366"/>
        <v>-1</v>
      </c>
      <c r="V1189" s="66">
        <f t="shared" si="367"/>
        <v>208.28000000000003</v>
      </c>
      <c r="W1189" s="66">
        <f t="shared" si="368"/>
        <v>2413</v>
      </c>
      <c r="X1189" s="20">
        <f t="shared" si="369"/>
        <v>8.6315789473684221E-2</v>
      </c>
      <c r="Y1189" s="67">
        <f t="shared" si="370"/>
        <v>2.0828000000000002</v>
      </c>
      <c r="Z1189" s="68">
        <f t="shared" si="371"/>
        <v>20828.000000000004</v>
      </c>
      <c r="AA1189" s="65" t="s">
        <v>52</v>
      </c>
      <c r="AU1189" s="23">
        <f t="shared" si="361"/>
        <v>-1</v>
      </c>
      <c r="AV1189" s="23" t="str">
        <f t="shared" si="362"/>
        <v/>
      </c>
      <c r="AW1189" s="23" t="str">
        <f t="shared" si="364"/>
        <v/>
      </c>
      <c r="AX1189" s="23" t="str">
        <f t="shared" si="372"/>
        <v/>
      </c>
      <c r="AY1189" s="23" t="str">
        <f t="shared" si="374"/>
        <v/>
      </c>
      <c r="AZ1189" s="23"/>
      <c r="BA1189" s="25">
        <v>3.3</v>
      </c>
      <c r="BB1189" s="25">
        <v>3.59</v>
      </c>
      <c r="BC1189" s="25">
        <f t="shared" si="377"/>
        <v>2.59</v>
      </c>
      <c r="BD1189" s="25">
        <f t="shared" si="376"/>
        <v>3.4087000000000001</v>
      </c>
      <c r="BE1189" t="s">
        <v>970</v>
      </c>
      <c r="BF1189" s="55">
        <f t="shared" si="363"/>
        <v>0</v>
      </c>
      <c r="BG1189" s="66"/>
      <c r="BH1189" s="66"/>
      <c r="BI1189" s="25"/>
      <c r="BJ1189" s="25"/>
      <c r="BK1189" s="20"/>
      <c r="BL1189" s="24"/>
      <c r="BM1189" s="25"/>
      <c r="BN1189" s="25"/>
      <c r="BO1189" s="25"/>
      <c r="BP1189" s="126"/>
    </row>
    <row r="1190" spans="1:68" hidden="1" x14ac:dyDescent="0.2">
      <c r="A1190" s="56">
        <v>45532</v>
      </c>
      <c r="B1190" s="60" t="s">
        <v>892</v>
      </c>
      <c r="C1190" s="24" t="s">
        <v>656</v>
      </c>
      <c r="D1190" s="24" t="s">
        <v>397</v>
      </c>
      <c r="F1190" s="74" t="s">
        <v>51</v>
      </c>
      <c r="G1190" s="74" t="s">
        <v>103</v>
      </c>
      <c r="H1190" s="24" t="s">
        <v>1633</v>
      </c>
      <c r="I1190" s="24">
        <v>3</v>
      </c>
      <c r="J1190" s="24">
        <v>8</v>
      </c>
      <c r="K1190" s="27" t="s">
        <v>1634</v>
      </c>
      <c r="L1190" s="122">
        <v>3</v>
      </c>
      <c r="M1190" s="74" t="s">
        <v>105</v>
      </c>
      <c r="N1190" s="60" t="s">
        <v>6</v>
      </c>
      <c r="R1190" s="25">
        <v>3.9</v>
      </c>
      <c r="S1190" s="83" t="s">
        <v>371</v>
      </c>
      <c r="T1190" s="66" t="str">
        <f t="shared" si="365"/>
        <v>0.00</v>
      </c>
      <c r="U1190" s="66">
        <f t="shared" si="366"/>
        <v>-3</v>
      </c>
      <c r="V1190" s="66">
        <f t="shared" si="367"/>
        <v>205.28000000000003</v>
      </c>
      <c r="W1190" s="66">
        <f t="shared" si="368"/>
        <v>2416</v>
      </c>
      <c r="X1190" s="20">
        <f t="shared" si="369"/>
        <v>8.4966887417218556E-2</v>
      </c>
      <c r="Y1190" s="67">
        <f t="shared" si="370"/>
        <v>2.0528000000000004</v>
      </c>
      <c r="Z1190" s="68">
        <f t="shared" si="371"/>
        <v>20528.000000000004</v>
      </c>
      <c r="AA1190" s="65" t="s">
        <v>52</v>
      </c>
      <c r="AU1190" s="23">
        <f t="shared" si="361"/>
        <v>-3</v>
      </c>
      <c r="AV1190" s="23" t="str">
        <f t="shared" si="362"/>
        <v/>
      </c>
      <c r="AW1190" s="23" t="str">
        <f t="shared" si="364"/>
        <v/>
      </c>
      <c r="AX1190" s="23" t="str">
        <f t="shared" si="372"/>
        <v/>
      </c>
      <c r="AY1190" s="23" t="str">
        <f t="shared" si="374"/>
        <v/>
      </c>
      <c r="AZ1190" s="23"/>
      <c r="BA1190" s="25">
        <v>3.7</v>
      </c>
      <c r="BB1190" s="25">
        <v>3.99</v>
      </c>
      <c r="BC1190" s="25">
        <f t="shared" si="377"/>
        <v>8.9700000000000006</v>
      </c>
      <c r="BD1190" s="25">
        <f t="shared" si="376"/>
        <v>3.7807000000000004</v>
      </c>
      <c r="BE1190" t="s">
        <v>969</v>
      </c>
      <c r="BF1190" s="55">
        <f t="shared" si="363"/>
        <v>0</v>
      </c>
      <c r="BG1190" s="66"/>
      <c r="BH1190" s="66"/>
      <c r="BI1190" s="25"/>
      <c r="BJ1190" s="25"/>
      <c r="BK1190" s="20"/>
      <c r="BL1190" s="24"/>
      <c r="BM1190" s="25"/>
      <c r="BN1190" s="25"/>
      <c r="BO1190" s="25"/>
      <c r="BP1190" s="126"/>
    </row>
    <row r="1191" spans="1:68" hidden="1" x14ac:dyDescent="0.2">
      <c r="A1191" s="56">
        <v>45535</v>
      </c>
      <c r="B1191" s="60" t="s">
        <v>892</v>
      </c>
      <c r="C1191" s="24" t="s">
        <v>891</v>
      </c>
      <c r="D1191" s="24" t="s">
        <v>573</v>
      </c>
      <c r="F1191" s="74" t="s">
        <v>51</v>
      </c>
      <c r="G1191" s="74" t="s">
        <v>103</v>
      </c>
      <c r="H1191" s="24" t="s">
        <v>1635</v>
      </c>
      <c r="I1191" s="24">
        <v>2</v>
      </c>
      <c r="J1191" s="24">
        <v>3</v>
      </c>
      <c r="K1191" s="87" t="s">
        <v>1636</v>
      </c>
      <c r="L1191" s="122">
        <v>2</v>
      </c>
      <c r="M1191" s="74" t="s">
        <v>105</v>
      </c>
      <c r="N1191" s="60" t="s">
        <v>6</v>
      </c>
      <c r="R1191" s="25">
        <v>5</v>
      </c>
      <c r="S1191" s="83" t="s">
        <v>373</v>
      </c>
      <c r="T1191" s="66" t="str">
        <f t="shared" si="365"/>
        <v>0.00</v>
      </c>
      <c r="U1191" s="66">
        <f t="shared" si="366"/>
        <v>-2</v>
      </c>
      <c r="V1191" s="66">
        <f t="shared" si="367"/>
        <v>203.28000000000003</v>
      </c>
      <c r="W1191" s="66">
        <f t="shared" si="368"/>
        <v>2418</v>
      </c>
      <c r="X1191" s="20">
        <f t="shared" si="369"/>
        <v>8.4069478908188597E-2</v>
      </c>
      <c r="Y1191" s="67">
        <f t="shared" si="370"/>
        <v>2.0328000000000004</v>
      </c>
      <c r="Z1191" s="68">
        <f t="shared" si="371"/>
        <v>20328.000000000004</v>
      </c>
      <c r="AA1191" s="65" t="s">
        <v>52</v>
      </c>
      <c r="AU1191" s="23">
        <f t="shared" si="361"/>
        <v>-2</v>
      </c>
      <c r="AV1191" s="23" t="str">
        <f t="shared" si="362"/>
        <v/>
      </c>
      <c r="AW1191" s="23" t="str">
        <f t="shared" si="364"/>
        <v/>
      </c>
      <c r="AX1191" s="23" t="str">
        <f t="shared" si="372"/>
        <v/>
      </c>
      <c r="AY1191" s="23" t="str">
        <f t="shared" si="374"/>
        <v/>
      </c>
      <c r="AZ1191" s="23"/>
      <c r="BA1191" s="25">
        <v>5.5</v>
      </c>
      <c r="BB1191" s="25">
        <v>6.39</v>
      </c>
      <c r="BC1191" s="25">
        <f t="shared" si="377"/>
        <v>10.78</v>
      </c>
      <c r="BD1191" s="25">
        <f t="shared" si="376"/>
        <v>6.0126999999999997</v>
      </c>
      <c r="BE1191" t="s">
        <v>969</v>
      </c>
      <c r="BF1191" s="55">
        <f t="shared" si="363"/>
        <v>0</v>
      </c>
      <c r="BG1191" s="66"/>
      <c r="BH1191" s="66"/>
      <c r="BI1191" s="25"/>
      <c r="BJ1191" s="25"/>
      <c r="BK1191" s="20"/>
      <c r="BL1191" s="24"/>
      <c r="BM1191" s="25"/>
      <c r="BN1191" s="25"/>
      <c r="BO1191" s="25"/>
      <c r="BP1191" s="126"/>
    </row>
    <row r="1192" spans="1:68" hidden="1" x14ac:dyDescent="0.2">
      <c r="A1192" s="56">
        <v>45535</v>
      </c>
      <c r="B1192" s="60" t="s">
        <v>892</v>
      </c>
      <c r="C1192" s="24" t="s">
        <v>891</v>
      </c>
      <c r="D1192" s="24" t="s">
        <v>573</v>
      </c>
      <c r="F1192" s="74" t="s">
        <v>51</v>
      </c>
      <c r="G1192" s="74" t="s">
        <v>103</v>
      </c>
      <c r="H1192" s="24" t="s">
        <v>1635</v>
      </c>
      <c r="I1192" s="24">
        <v>3</v>
      </c>
      <c r="J1192" s="24">
        <v>1</v>
      </c>
      <c r="K1192" s="87" t="s">
        <v>1497</v>
      </c>
      <c r="L1192" s="122">
        <v>2</v>
      </c>
      <c r="M1192" s="74" t="s">
        <v>105</v>
      </c>
      <c r="N1192" s="60" t="s">
        <v>6</v>
      </c>
      <c r="R1192" s="25">
        <v>5</v>
      </c>
      <c r="S1192" s="83" t="s">
        <v>373</v>
      </c>
      <c r="T1192" s="66" t="str">
        <f t="shared" si="365"/>
        <v>0.00</v>
      </c>
      <c r="U1192" s="66">
        <f t="shared" si="366"/>
        <v>-2</v>
      </c>
      <c r="V1192" s="66">
        <f t="shared" si="367"/>
        <v>201.28000000000003</v>
      </c>
      <c r="W1192" s="66">
        <f t="shared" si="368"/>
        <v>2420</v>
      </c>
      <c r="X1192" s="20">
        <f t="shared" si="369"/>
        <v>8.3173553719008281E-2</v>
      </c>
      <c r="Y1192" s="67">
        <f t="shared" si="370"/>
        <v>2.0128000000000004</v>
      </c>
      <c r="Z1192" s="68">
        <f t="shared" si="371"/>
        <v>20128.000000000004</v>
      </c>
      <c r="AA1192" s="65" t="s">
        <v>52</v>
      </c>
      <c r="AU1192" s="23">
        <f t="shared" si="361"/>
        <v>-2</v>
      </c>
      <c r="AV1192" s="23" t="str">
        <f t="shared" si="362"/>
        <v/>
      </c>
      <c r="AW1192" s="23" t="str">
        <f t="shared" si="364"/>
        <v/>
      </c>
      <c r="AX1192" s="23" t="str">
        <f t="shared" si="372"/>
        <v/>
      </c>
      <c r="AY1192" s="23" t="str">
        <f t="shared" si="374"/>
        <v/>
      </c>
      <c r="AZ1192" s="23"/>
      <c r="BA1192" s="25">
        <v>4.2</v>
      </c>
      <c r="BB1192" s="25">
        <v>3.45</v>
      </c>
      <c r="BC1192" s="25">
        <f t="shared" si="377"/>
        <v>4.9000000000000004</v>
      </c>
      <c r="BD1192" s="25">
        <f t="shared" si="376"/>
        <v>3.2785000000000002</v>
      </c>
      <c r="BE1192" t="s">
        <v>969</v>
      </c>
      <c r="BF1192" s="55">
        <f t="shared" si="363"/>
        <v>0</v>
      </c>
      <c r="BG1192" s="66"/>
      <c r="BH1192" s="66"/>
      <c r="BI1192" s="25"/>
      <c r="BJ1192" s="25"/>
      <c r="BK1192" s="20"/>
      <c r="BL1192" s="24"/>
      <c r="BM1192" s="25"/>
      <c r="BN1192" s="25"/>
      <c r="BO1192" s="25"/>
      <c r="BP1192" s="126"/>
    </row>
    <row r="1193" spans="1:68" hidden="1" x14ac:dyDescent="0.2">
      <c r="A1193" s="56">
        <v>45535</v>
      </c>
      <c r="B1193" s="60" t="s">
        <v>892</v>
      </c>
      <c r="C1193" s="24" t="s">
        <v>891</v>
      </c>
      <c r="D1193" s="24" t="s">
        <v>573</v>
      </c>
      <c r="F1193" s="74" t="s">
        <v>51</v>
      </c>
      <c r="G1193" s="74" t="s">
        <v>103</v>
      </c>
      <c r="H1193" s="24" t="s">
        <v>1637</v>
      </c>
      <c r="I1193" s="24">
        <v>7</v>
      </c>
      <c r="J1193" s="24">
        <v>7</v>
      </c>
      <c r="K1193" s="24" t="s">
        <v>1638</v>
      </c>
      <c r="L1193" s="122">
        <v>1</v>
      </c>
      <c r="M1193" s="74" t="s">
        <v>105</v>
      </c>
      <c r="N1193" s="60" t="s">
        <v>6</v>
      </c>
      <c r="R1193" s="25">
        <v>7</v>
      </c>
      <c r="S1193" s="83" t="s">
        <v>363</v>
      </c>
      <c r="T1193" s="66" t="str">
        <f t="shared" si="365"/>
        <v>0.00</v>
      </c>
      <c r="U1193" s="66">
        <f t="shared" si="366"/>
        <v>-1</v>
      </c>
      <c r="V1193" s="66">
        <f t="shared" si="367"/>
        <v>200.28000000000003</v>
      </c>
      <c r="W1193" s="66">
        <f t="shared" si="368"/>
        <v>2421</v>
      </c>
      <c r="X1193" s="20">
        <f t="shared" si="369"/>
        <v>8.2726146220570021E-2</v>
      </c>
      <c r="Y1193" s="67">
        <f t="shared" si="370"/>
        <v>2.0028000000000001</v>
      </c>
      <c r="Z1193" s="68">
        <f t="shared" si="371"/>
        <v>20028.000000000004</v>
      </c>
      <c r="AA1193" s="65" t="s">
        <v>52</v>
      </c>
      <c r="AU1193" s="23">
        <f t="shared" si="361"/>
        <v>-1</v>
      </c>
      <c r="AV1193" s="23" t="str">
        <f t="shared" si="362"/>
        <v/>
      </c>
      <c r="AW1193" s="23" t="str">
        <f t="shared" si="364"/>
        <v/>
      </c>
      <c r="AX1193" s="23" t="str">
        <f t="shared" si="372"/>
        <v/>
      </c>
      <c r="AY1193" s="23" t="str">
        <f t="shared" si="374"/>
        <v/>
      </c>
      <c r="AZ1193" s="23"/>
      <c r="BA1193" s="25">
        <v>9.1</v>
      </c>
      <c r="BB1193" s="25">
        <v>10</v>
      </c>
      <c r="BC1193" s="25">
        <f t="shared" si="377"/>
        <v>9</v>
      </c>
      <c r="BD1193" s="25">
        <f t="shared" si="376"/>
        <v>9.370000000000001</v>
      </c>
      <c r="BE1193" t="s">
        <v>969</v>
      </c>
      <c r="BF1193" s="55">
        <f t="shared" si="363"/>
        <v>0</v>
      </c>
      <c r="BG1193" s="66"/>
      <c r="BH1193" s="66"/>
      <c r="BI1193" s="25"/>
      <c r="BJ1193" s="25"/>
      <c r="BK1193" s="20"/>
      <c r="BL1193" s="24"/>
      <c r="BM1193" s="25"/>
      <c r="BN1193" s="25"/>
      <c r="BO1193" s="25"/>
      <c r="BP1193" s="126"/>
    </row>
    <row r="1194" spans="1:68" hidden="1" x14ac:dyDescent="0.2">
      <c r="A1194" s="56">
        <v>45536</v>
      </c>
      <c r="B1194" s="60" t="s">
        <v>892</v>
      </c>
      <c r="C1194" s="24" t="s">
        <v>1639</v>
      </c>
      <c r="D1194" s="24" t="s">
        <v>577</v>
      </c>
      <c r="F1194" s="74" t="s">
        <v>51</v>
      </c>
      <c r="G1194" s="24" t="s">
        <v>14</v>
      </c>
      <c r="H1194" s="24" t="s">
        <v>1640</v>
      </c>
      <c r="K1194" s="24" t="s">
        <v>1641</v>
      </c>
      <c r="L1194" s="122">
        <v>2</v>
      </c>
      <c r="M1194" s="74" t="s">
        <v>105</v>
      </c>
      <c r="N1194" s="24" t="s">
        <v>73</v>
      </c>
      <c r="R1194" s="25">
        <v>5</v>
      </c>
      <c r="S1194" s="83" t="s">
        <v>363</v>
      </c>
      <c r="T1194" s="66" t="str">
        <f t="shared" si="365"/>
        <v>0.00</v>
      </c>
      <c r="U1194" s="66">
        <f t="shared" si="366"/>
        <v>-2</v>
      </c>
      <c r="V1194" s="66">
        <f t="shared" si="367"/>
        <v>198.28000000000003</v>
      </c>
      <c r="W1194" s="66">
        <f t="shared" si="368"/>
        <v>2423</v>
      </c>
      <c r="X1194" s="20">
        <f t="shared" si="369"/>
        <v>8.1832439125051601E-2</v>
      </c>
      <c r="Y1194" s="67">
        <f t="shared" si="370"/>
        <v>1.9828000000000003</v>
      </c>
      <c r="Z1194" s="68">
        <f t="shared" si="371"/>
        <v>19828.000000000004</v>
      </c>
      <c r="AA1194" s="65" t="s">
        <v>52</v>
      </c>
      <c r="AU1194" s="23" t="str">
        <f t="shared" si="361"/>
        <v/>
      </c>
      <c r="AV1194" s="23" t="str">
        <f t="shared" si="362"/>
        <v/>
      </c>
      <c r="AW1194" s="23" t="str">
        <f t="shared" si="364"/>
        <v/>
      </c>
      <c r="AX1194" s="23">
        <f t="shared" si="372"/>
        <v>-2</v>
      </c>
      <c r="AY1194" s="23" t="str">
        <f t="shared" si="374"/>
        <v/>
      </c>
      <c r="AZ1194" s="23"/>
      <c r="BA1194" s="25">
        <v>0</v>
      </c>
      <c r="BB1194" s="25">
        <v>0</v>
      </c>
      <c r="BC1194" s="25">
        <f t="shared" si="377"/>
        <v>-2</v>
      </c>
      <c r="BD1194" s="25">
        <f>0.94*(BB1194-1)+1</f>
        <v>6.0000000000000053E-2</v>
      </c>
      <c r="BE1194" t="s">
        <v>970</v>
      </c>
      <c r="BF1194" s="55">
        <f t="shared" si="363"/>
        <v>0</v>
      </c>
      <c r="BG1194" s="66"/>
      <c r="BH1194" s="66"/>
      <c r="BI1194" s="25"/>
      <c r="BJ1194" s="25"/>
      <c r="BK1194" s="20"/>
      <c r="BL1194" s="24"/>
      <c r="BM1194" s="25"/>
      <c r="BN1194" s="25"/>
      <c r="BO1194" s="25"/>
      <c r="BP1194" s="126"/>
    </row>
    <row r="1195" spans="1:68" hidden="1" x14ac:dyDescent="0.2">
      <c r="A1195" s="56">
        <v>45538</v>
      </c>
      <c r="B1195" s="60" t="s">
        <v>892</v>
      </c>
      <c r="C1195" s="24" t="s">
        <v>1642</v>
      </c>
      <c r="D1195" s="24" t="s">
        <v>584</v>
      </c>
      <c r="F1195" s="74" t="s">
        <v>51</v>
      </c>
      <c r="G1195" s="74" t="s">
        <v>103</v>
      </c>
      <c r="H1195" s="24" t="s">
        <v>141</v>
      </c>
      <c r="I1195" s="24">
        <v>4</v>
      </c>
      <c r="J1195" s="24">
        <v>11</v>
      </c>
      <c r="K1195" s="27" t="s">
        <v>1643</v>
      </c>
      <c r="L1195" s="122">
        <v>1</v>
      </c>
      <c r="M1195" s="74" t="s">
        <v>931</v>
      </c>
      <c r="N1195" s="60" t="s">
        <v>6</v>
      </c>
      <c r="R1195" s="25">
        <v>4.8</v>
      </c>
      <c r="S1195" s="83" t="s">
        <v>371</v>
      </c>
      <c r="T1195" s="66" t="str">
        <f t="shared" si="365"/>
        <v>0.00</v>
      </c>
      <c r="U1195" s="66">
        <f t="shared" si="366"/>
        <v>-1</v>
      </c>
      <c r="V1195" s="66">
        <f t="shared" si="367"/>
        <v>197.28000000000003</v>
      </c>
      <c r="W1195" s="66">
        <f t="shared" si="368"/>
        <v>2424</v>
      </c>
      <c r="X1195" s="20">
        <f t="shared" si="369"/>
        <v>8.1386138613861403E-2</v>
      </c>
      <c r="Y1195" s="67">
        <f t="shared" si="370"/>
        <v>1.9728000000000003</v>
      </c>
      <c r="Z1195" s="68">
        <f t="shared" si="371"/>
        <v>19728.000000000004</v>
      </c>
      <c r="AA1195" s="65" t="s">
        <v>52</v>
      </c>
      <c r="AU1195" s="23">
        <f t="shared" si="361"/>
        <v>-1</v>
      </c>
      <c r="AV1195" s="23" t="str">
        <f t="shared" si="362"/>
        <v/>
      </c>
      <c r="AW1195" s="23" t="str">
        <f t="shared" si="364"/>
        <v/>
      </c>
      <c r="AX1195" s="23" t="str">
        <f t="shared" si="372"/>
        <v/>
      </c>
      <c r="AY1195" s="23" t="str">
        <f t="shared" si="374"/>
        <v/>
      </c>
      <c r="AZ1195" s="23"/>
      <c r="BA1195" s="25">
        <v>4.8</v>
      </c>
      <c r="BB1195" s="25">
        <v>5.92</v>
      </c>
      <c r="BC1195" s="25">
        <f t="shared" si="377"/>
        <v>4.92</v>
      </c>
      <c r="BD1195" s="25">
        <f t="shared" ref="BD1195:BD1202" si="378">0.93*(BB1195-1)+1</f>
        <v>5.5756000000000006</v>
      </c>
      <c r="BE1195" t="s">
        <v>969</v>
      </c>
      <c r="BF1195" s="55">
        <f t="shared" si="363"/>
        <v>0</v>
      </c>
      <c r="BG1195" s="66"/>
      <c r="BH1195" s="66"/>
      <c r="BI1195" s="25"/>
      <c r="BJ1195" s="25"/>
      <c r="BK1195" s="20"/>
      <c r="BL1195" s="24"/>
      <c r="BM1195" s="25"/>
      <c r="BN1195" s="25"/>
      <c r="BO1195" s="25"/>
      <c r="BP1195" s="126"/>
    </row>
    <row r="1196" spans="1:68" hidden="1" x14ac:dyDescent="0.2">
      <c r="A1196" s="56">
        <v>45539</v>
      </c>
      <c r="B1196" s="60" t="s">
        <v>892</v>
      </c>
      <c r="C1196" s="24" t="s">
        <v>1644</v>
      </c>
      <c r="D1196" s="24" t="s">
        <v>397</v>
      </c>
      <c r="F1196" s="74" t="s">
        <v>51</v>
      </c>
      <c r="G1196" s="74" t="s">
        <v>103</v>
      </c>
      <c r="H1196" s="24" t="s">
        <v>138</v>
      </c>
      <c r="I1196" s="24">
        <v>3</v>
      </c>
      <c r="J1196" s="24">
        <v>3</v>
      </c>
      <c r="K1196" s="24" t="s">
        <v>1645</v>
      </c>
      <c r="L1196" s="122">
        <v>1</v>
      </c>
      <c r="M1196" s="74" t="s">
        <v>105</v>
      </c>
      <c r="N1196" s="60" t="s">
        <v>6</v>
      </c>
      <c r="R1196" s="25">
        <v>9</v>
      </c>
      <c r="S1196" s="83" t="s">
        <v>363</v>
      </c>
      <c r="T1196" s="66" t="str">
        <f t="shared" si="365"/>
        <v>0.00</v>
      </c>
      <c r="U1196" s="66">
        <f t="shared" si="366"/>
        <v>-1</v>
      </c>
      <c r="V1196" s="66">
        <f t="shared" si="367"/>
        <v>196.28000000000003</v>
      </c>
      <c r="W1196" s="66">
        <f t="shared" si="368"/>
        <v>2425</v>
      </c>
      <c r="X1196" s="20">
        <f t="shared" si="369"/>
        <v>8.0940206185567021E-2</v>
      </c>
      <c r="Y1196" s="67">
        <f t="shared" si="370"/>
        <v>1.9628000000000003</v>
      </c>
      <c r="Z1196" s="68">
        <f t="shared" si="371"/>
        <v>19628.000000000004</v>
      </c>
      <c r="AA1196" s="65" t="s">
        <v>52</v>
      </c>
      <c r="AU1196" s="23">
        <f t="shared" si="361"/>
        <v>-1</v>
      </c>
      <c r="AV1196" s="23" t="str">
        <f t="shared" si="362"/>
        <v/>
      </c>
      <c r="AW1196" s="23" t="str">
        <f t="shared" si="364"/>
        <v/>
      </c>
      <c r="AX1196" s="23" t="str">
        <f t="shared" si="372"/>
        <v/>
      </c>
      <c r="AY1196" s="23" t="str">
        <f t="shared" si="374"/>
        <v/>
      </c>
      <c r="AZ1196" s="23"/>
      <c r="BA1196" s="25">
        <v>15.2</v>
      </c>
      <c r="BB1196" s="25">
        <v>14.57</v>
      </c>
      <c r="BC1196" s="25">
        <f t="shared" si="377"/>
        <v>13.57</v>
      </c>
      <c r="BD1196" s="25">
        <f t="shared" si="378"/>
        <v>13.620100000000001</v>
      </c>
      <c r="BE1196" t="s">
        <v>970</v>
      </c>
      <c r="BF1196" s="55">
        <f t="shared" si="363"/>
        <v>0</v>
      </c>
      <c r="BG1196" s="66"/>
      <c r="BH1196" s="66"/>
      <c r="BI1196" s="25"/>
      <c r="BJ1196" s="25"/>
      <c r="BK1196" s="20"/>
      <c r="BL1196" s="24"/>
      <c r="BM1196" s="25"/>
      <c r="BN1196" s="25"/>
      <c r="BO1196" s="25"/>
      <c r="BP1196" s="126"/>
    </row>
    <row r="1197" spans="1:68" hidden="1" x14ac:dyDescent="0.2">
      <c r="A1197" s="56">
        <v>45539</v>
      </c>
      <c r="B1197" s="60" t="s">
        <v>892</v>
      </c>
      <c r="C1197" s="24" t="s">
        <v>1644</v>
      </c>
      <c r="D1197" s="24" t="s">
        <v>397</v>
      </c>
      <c r="F1197" s="74" t="s">
        <v>51</v>
      </c>
      <c r="G1197" s="74" t="s">
        <v>103</v>
      </c>
      <c r="H1197" s="24" t="s">
        <v>138</v>
      </c>
      <c r="I1197" s="24">
        <v>3</v>
      </c>
      <c r="J1197" s="24">
        <v>3</v>
      </c>
      <c r="K1197" s="24" t="s">
        <v>1645</v>
      </c>
      <c r="L1197" s="122">
        <v>2</v>
      </c>
      <c r="M1197" s="74" t="s">
        <v>105</v>
      </c>
      <c r="N1197" s="60" t="s">
        <v>7</v>
      </c>
      <c r="R1197" s="25">
        <v>2.35</v>
      </c>
      <c r="S1197" s="83" t="s">
        <v>363</v>
      </c>
      <c r="T1197" s="66" t="str">
        <f t="shared" si="365"/>
        <v>0.00</v>
      </c>
      <c r="U1197" s="66">
        <f t="shared" si="366"/>
        <v>-2</v>
      </c>
      <c r="V1197" s="66">
        <f t="shared" si="367"/>
        <v>194.28000000000003</v>
      </c>
      <c r="W1197" s="66">
        <f t="shared" si="368"/>
        <v>2427</v>
      </c>
      <c r="X1197" s="20">
        <f t="shared" si="369"/>
        <v>8.0049443757725602E-2</v>
      </c>
      <c r="Y1197" s="67">
        <f t="shared" si="370"/>
        <v>1.9428000000000003</v>
      </c>
      <c r="Z1197" s="68">
        <f t="shared" si="371"/>
        <v>19428.000000000004</v>
      </c>
      <c r="AA1197" s="65" t="s">
        <v>52</v>
      </c>
      <c r="AU1197" s="23">
        <f t="shared" si="361"/>
        <v>-2</v>
      </c>
      <c r="AV1197" s="23" t="str">
        <f t="shared" si="362"/>
        <v/>
      </c>
      <c r="AW1197" s="23" t="str">
        <f t="shared" si="364"/>
        <v/>
      </c>
      <c r="AX1197" s="23" t="str">
        <f t="shared" si="372"/>
        <v/>
      </c>
      <c r="AY1197" s="23" t="str">
        <f t="shared" si="374"/>
        <v/>
      </c>
      <c r="AZ1197" s="23"/>
      <c r="BA1197" s="25">
        <v>2.9</v>
      </c>
      <c r="BB1197" s="25">
        <v>3.75</v>
      </c>
      <c r="BC1197" s="25">
        <f t="shared" si="377"/>
        <v>5.5</v>
      </c>
      <c r="BD1197" s="25">
        <f t="shared" si="378"/>
        <v>3.5575000000000001</v>
      </c>
      <c r="BE1197" t="s">
        <v>970</v>
      </c>
      <c r="BF1197" s="55">
        <f t="shared" si="363"/>
        <v>0</v>
      </c>
      <c r="BG1197" s="66"/>
      <c r="BH1197" s="66"/>
      <c r="BI1197" s="25"/>
      <c r="BJ1197" s="25"/>
      <c r="BK1197" s="20"/>
      <c r="BL1197" s="24"/>
      <c r="BM1197" s="25"/>
      <c r="BN1197" s="25"/>
      <c r="BO1197" s="25"/>
      <c r="BP1197" s="126"/>
    </row>
    <row r="1198" spans="1:68" hidden="1" x14ac:dyDescent="0.2">
      <c r="A1198" s="56">
        <v>45539</v>
      </c>
      <c r="B1198" s="60" t="s">
        <v>892</v>
      </c>
      <c r="C1198" s="24" t="s">
        <v>1646</v>
      </c>
      <c r="D1198" s="24" t="s">
        <v>397</v>
      </c>
      <c r="F1198" s="74" t="s">
        <v>51</v>
      </c>
      <c r="G1198" s="74" t="s">
        <v>121</v>
      </c>
      <c r="H1198" s="24" t="s">
        <v>941</v>
      </c>
      <c r="I1198" s="24">
        <v>3</v>
      </c>
      <c r="J1198" s="24">
        <v>7</v>
      </c>
      <c r="K1198" s="27" t="s">
        <v>1647</v>
      </c>
      <c r="L1198" s="122">
        <v>1</v>
      </c>
      <c r="M1198" s="74" t="s">
        <v>105</v>
      </c>
      <c r="N1198" s="60" t="s">
        <v>6</v>
      </c>
      <c r="R1198" s="25">
        <v>8</v>
      </c>
      <c r="S1198" s="83" t="s">
        <v>371</v>
      </c>
      <c r="T1198" s="66" t="str">
        <f t="shared" si="365"/>
        <v>0.00</v>
      </c>
      <c r="U1198" s="66">
        <f t="shared" si="366"/>
        <v>-1</v>
      </c>
      <c r="V1198" s="66">
        <f t="shared" si="367"/>
        <v>193.28000000000003</v>
      </c>
      <c r="W1198" s="66">
        <f t="shared" si="368"/>
        <v>2428</v>
      </c>
      <c r="X1198" s="20">
        <f t="shared" si="369"/>
        <v>7.9604612850082385E-2</v>
      </c>
      <c r="Y1198" s="67">
        <f t="shared" si="370"/>
        <v>1.9328000000000003</v>
      </c>
      <c r="Z1198" s="68">
        <f t="shared" si="371"/>
        <v>19328.000000000004</v>
      </c>
      <c r="AA1198" s="65" t="s">
        <v>52</v>
      </c>
      <c r="AU1198" s="23" t="str">
        <f t="shared" si="361"/>
        <v/>
      </c>
      <c r="AV1198" s="23">
        <f t="shared" si="362"/>
        <v>-1</v>
      </c>
      <c r="AW1198" s="23" t="str">
        <f t="shared" si="364"/>
        <v/>
      </c>
      <c r="AX1198" s="23" t="str">
        <f t="shared" si="372"/>
        <v/>
      </c>
      <c r="AY1198" s="23" t="str">
        <f t="shared" si="374"/>
        <v/>
      </c>
      <c r="AZ1198" s="23" t="s">
        <v>720</v>
      </c>
      <c r="BA1198" s="25">
        <v>0</v>
      </c>
      <c r="BB1198" s="25">
        <v>8.33</v>
      </c>
      <c r="BC1198" s="25">
        <f t="shared" si="377"/>
        <v>7.33</v>
      </c>
      <c r="BD1198" s="25">
        <f t="shared" si="378"/>
        <v>7.8169000000000004</v>
      </c>
      <c r="BE1198" t="s">
        <v>969</v>
      </c>
      <c r="BF1198" s="55">
        <f t="shared" si="363"/>
        <v>0</v>
      </c>
      <c r="BG1198" s="66"/>
      <c r="BH1198" s="66"/>
      <c r="BI1198" s="25"/>
      <c r="BJ1198" s="25"/>
      <c r="BK1198" s="20"/>
      <c r="BL1198" s="24"/>
      <c r="BM1198" s="25"/>
      <c r="BN1198" s="25"/>
      <c r="BO1198" s="25"/>
      <c r="BP1198" s="126"/>
    </row>
    <row r="1199" spans="1:68" hidden="1" x14ac:dyDescent="0.2">
      <c r="A1199" s="56">
        <v>45539</v>
      </c>
      <c r="B1199" s="60" t="s">
        <v>892</v>
      </c>
      <c r="C1199" s="24" t="s">
        <v>1646</v>
      </c>
      <c r="D1199" s="24" t="s">
        <v>397</v>
      </c>
      <c r="F1199" s="74" t="s">
        <v>51</v>
      </c>
      <c r="G1199" s="74" t="s">
        <v>121</v>
      </c>
      <c r="H1199" s="24" t="s">
        <v>820</v>
      </c>
      <c r="I1199" s="24">
        <v>9</v>
      </c>
      <c r="J1199" s="24">
        <v>5</v>
      </c>
      <c r="K1199" s="27" t="s">
        <v>1648</v>
      </c>
      <c r="L1199" s="122">
        <v>1</v>
      </c>
      <c r="M1199" s="74" t="s">
        <v>105</v>
      </c>
      <c r="N1199" s="60" t="s">
        <v>6</v>
      </c>
      <c r="R1199" s="25">
        <v>5.5</v>
      </c>
      <c r="S1199" s="83" t="s">
        <v>371</v>
      </c>
      <c r="T1199" s="66" t="str">
        <f t="shared" si="365"/>
        <v>0.00</v>
      </c>
      <c r="U1199" s="66">
        <f t="shared" si="366"/>
        <v>-1</v>
      </c>
      <c r="V1199" s="66">
        <f t="shared" si="367"/>
        <v>192.28000000000003</v>
      </c>
      <c r="W1199" s="66">
        <f t="shared" si="368"/>
        <v>2429</v>
      </c>
      <c r="X1199" s="20">
        <f t="shared" si="369"/>
        <v>7.916014820913958E-2</v>
      </c>
      <c r="Y1199" s="67">
        <f t="shared" si="370"/>
        <v>1.9228000000000003</v>
      </c>
      <c r="Z1199" s="68">
        <f t="shared" si="371"/>
        <v>19228.000000000004</v>
      </c>
      <c r="AA1199" s="65" t="s">
        <v>52</v>
      </c>
      <c r="AU1199" s="23" t="str">
        <f t="shared" si="361"/>
        <v/>
      </c>
      <c r="AV1199" s="23">
        <f t="shared" si="362"/>
        <v>-1</v>
      </c>
      <c r="AW1199" s="23" t="str">
        <f t="shared" si="364"/>
        <v/>
      </c>
      <c r="AX1199" s="23" t="str">
        <f t="shared" si="372"/>
        <v/>
      </c>
      <c r="AY1199" s="23" t="str">
        <f t="shared" si="374"/>
        <v/>
      </c>
      <c r="AZ1199" s="23" t="s">
        <v>720</v>
      </c>
      <c r="BA1199" s="25">
        <v>0</v>
      </c>
      <c r="BB1199" s="25">
        <v>5.97</v>
      </c>
      <c r="BC1199" s="25">
        <f t="shared" si="377"/>
        <v>4.97</v>
      </c>
      <c r="BD1199" s="25">
        <f t="shared" si="378"/>
        <v>5.6220999999999997</v>
      </c>
      <c r="BE1199" t="s">
        <v>969</v>
      </c>
      <c r="BF1199" s="55">
        <f t="shared" si="363"/>
        <v>0</v>
      </c>
      <c r="BG1199" s="66"/>
      <c r="BH1199" s="66"/>
      <c r="BI1199" s="25"/>
      <c r="BJ1199" s="25"/>
      <c r="BK1199" s="20"/>
      <c r="BL1199" s="24"/>
      <c r="BM1199" s="25"/>
      <c r="BN1199" s="25"/>
      <c r="BO1199" s="25"/>
      <c r="BP1199" s="126"/>
    </row>
    <row r="1200" spans="1:68" hidden="1" x14ac:dyDescent="0.2">
      <c r="A1200" s="56">
        <v>45539</v>
      </c>
      <c r="B1200" s="60" t="s">
        <v>892</v>
      </c>
      <c r="C1200" s="24" t="s">
        <v>1028</v>
      </c>
      <c r="D1200" s="24" t="s">
        <v>397</v>
      </c>
      <c r="F1200" s="74" t="s">
        <v>51</v>
      </c>
      <c r="G1200" s="74" t="s">
        <v>152</v>
      </c>
      <c r="H1200" s="24" t="s">
        <v>473</v>
      </c>
      <c r="I1200" s="24">
        <v>6</v>
      </c>
      <c r="J1200" s="24">
        <v>9</v>
      </c>
      <c r="K1200" s="24" t="s">
        <v>1649</v>
      </c>
      <c r="L1200" s="122">
        <v>1</v>
      </c>
      <c r="M1200" s="74" t="s">
        <v>105</v>
      </c>
      <c r="N1200" s="60" t="s">
        <v>6</v>
      </c>
      <c r="R1200" s="25">
        <v>6</v>
      </c>
      <c r="S1200" s="83" t="s">
        <v>363</v>
      </c>
      <c r="T1200" s="66" t="str">
        <f t="shared" si="365"/>
        <v>0.00</v>
      </c>
      <c r="U1200" s="66">
        <f t="shared" si="366"/>
        <v>-1</v>
      </c>
      <c r="V1200" s="66">
        <f t="shared" si="367"/>
        <v>191.28000000000003</v>
      </c>
      <c r="W1200" s="66">
        <f t="shared" si="368"/>
        <v>2430</v>
      </c>
      <c r="X1200" s="20">
        <f t="shared" si="369"/>
        <v>7.8716049382716063E-2</v>
      </c>
      <c r="Y1200" s="67">
        <f t="shared" si="370"/>
        <v>1.9128000000000003</v>
      </c>
      <c r="Z1200" s="68">
        <f t="shared" si="371"/>
        <v>19128.000000000004</v>
      </c>
      <c r="AA1200" s="65" t="s">
        <v>52</v>
      </c>
      <c r="AU1200" s="23" t="str">
        <f t="shared" si="361"/>
        <v/>
      </c>
      <c r="AV1200" s="23" t="str">
        <f t="shared" si="362"/>
        <v/>
      </c>
      <c r="AW1200" s="23">
        <f t="shared" si="364"/>
        <v>-1</v>
      </c>
      <c r="AX1200" s="23" t="str">
        <f t="shared" si="372"/>
        <v/>
      </c>
      <c r="AY1200" s="23" t="str">
        <f t="shared" si="374"/>
        <v/>
      </c>
      <c r="AZ1200" s="23"/>
      <c r="BA1200" s="25">
        <v>0</v>
      </c>
      <c r="BB1200" s="25">
        <v>4.68</v>
      </c>
      <c r="BC1200" s="25">
        <f t="shared" si="377"/>
        <v>3.6799999999999997</v>
      </c>
      <c r="BD1200" s="25">
        <f t="shared" si="378"/>
        <v>4.4223999999999997</v>
      </c>
      <c r="BE1200" t="s">
        <v>969</v>
      </c>
      <c r="BF1200" s="55">
        <f t="shared" si="363"/>
        <v>0</v>
      </c>
      <c r="BG1200" s="66"/>
      <c r="BH1200" s="66"/>
      <c r="BI1200" s="25"/>
      <c r="BJ1200" s="25"/>
      <c r="BK1200" s="20"/>
      <c r="BL1200" s="24"/>
      <c r="BM1200" s="25"/>
      <c r="BN1200" s="25"/>
      <c r="BO1200" s="25"/>
      <c r="BP1200" s="126"/>
    </row>
    <row r="1201" spans="1:68" hidden="1" x14ac:dyDescent="0.2">
      <c r="A1201" s="56">
        <v>45539</v>
      </c>
      <c r="B1201" s="60" t="s">
        <v>892</v>
      </c>
      <c r="C1201" s="24" t="s">
        <v>1028</v>
      </c>
      <c r="D1201" s="24" t="s">
        <v>397</v>
      </c>
      <c r="F1201" s="74" t="s">
        <v>51</v>
      </c>
      <c r="G1201" s="74" t="s">
        <v>152</v>
      </c>
      <c r="H1201" s="24" t="s">
        <v>473</v>
      </c>
      <c r="I1201" s="24">
        <v>6</v>
      </c>
      <c r="J1201" s="24">
        <v>9</v>
      </c>
      <c r="K1201" s="24" t="s">
        <v>1649</v>
      </c>
      <c r="L1201" s="122">
        <v>2</v>
      </c>
      <c r="M1201" s="74" t="s">
        <v>105</v>
      </c>
      <c r="N1201" s="60" t="s">
        <v>7</v>
      </c>
      <c r="R1201" s="25">
        <v>2</v>
      </c>
      <c r="S1201" s="83" t="s">
        <v>363</v>
      </c>
      <c r="T1201" s="66" t="str">
        <f t="shared" si="365"/>
        <v>0.00</v>
      </c>
      <c r="U1201" s="66">
        <f t="shared" si="366"/>
        <v>-2</v>
      </c>
      <c r="V1201" s="66">
        <f t="shared" si="367"/>
        <v>189.28000000000003</v>
      </c>
      <c r="W1201" s="66">
        <f t="shared" si="368"/>
        <v>2432</v>
      </c>
      <c r="X1201" s="20">
        <f t="shared" si="369"/>
        <v>7.7828947368421067E-2</v>
      </c>
      <c r="Y1201" s="67">
        <f t="shared" si="370"/>
        <v>1.8928000000000003</v>
      </c>
      <c r="Z1201" s="68">
        <f t="shared" si="371"/>
        <v>18928.000000000004</v>
      </c>
      <c r="AA1201" s="65" t="s">
        <v>52</v>
      </c>
      <c r="AU1201" s="23" t="str">
        <f t="shared" si="361"/>
        <v/>
      </c>
      <c r="AV1201" s="23" t="str">
        <f t="shared" si="362"/>
        <v/>
      </c>
      <c r="AW1201" s="23">
        <f t="shared" si="364"/>
        <v>-2</v>
      </c>
      <c r="AX1201" s="23" t="str">
        <f t="shared" si="372"/>
        <v/>
      </c>
      <c r="AY1201" s="23" t="str">
        <f t="shared" si="374"/>
        <v/>
      </c>
      <c r="AZ1201" s="23"/>
      <c r="BA1201" s="25">
        <v>0</v>
      </c>
      <c r="BB1201" s="25">
        <v>1.82</v>
      </c>
      <c r="BC1201" s="25">
        <f t="shared" si="377"/>
        <v>1.6400000000000001</v>
      </c>
      <c r="BD1201" s="25">
        <f t="shared" si="378"/>
        <v>1.7625999999999999</v>
      </c>
      <c r="BE1201" t="s">
        <v>969</v>
      </c>
      <c r="BF1201" s="55">
        <f t="shared" si="363"/>
        <v>0</v>
      </c>
      <c r="BG1201" s="66"/>
      <c r="BH1201" s="66"/>
      <c r="BI1201" s="25"/>
      <c r="BJ1201" s="25"/>
      <c r="BK1201" s="20"/>
      <c r="BL1201" s="24"/>
      <c r="BM1201" s="25"/>
      <c r="BN1201" s="25"/>
      <c r="BO1201" s="25"/>
      <c r="BP1201" s="126"/>
    </row>
    <row r="1202" spans="1:68" hidden="1" x14ac:dyDescent="0.2">
      <c r="A1202" s="56">
        <v>45540</v>
      </c>
      <c r="B1202" s="60" t="s">
        <v>892</v>
      </c>
      <c r="C1202" s="24" t="s">
        <v>1650</v>
      </c>
      <c r="D1202" s="24" t="s">
        <v>398</v>
      </c>
      <c r="F1202" s="74" t="s">
        <v>51</v>
      </c>
      <c r="G1202" s="74" t="s">
        <v>103</v>
      </c>
      <c r="H1202" s="24" t="s">
        <v>285</v>
      </c>
      <c r="I1202" s="24">
        <v>2</v>
      </c>
      <c r="J1202" s="24">
        <v>1</v>
      </c>
      <c r="K1202" s="27" t="s">
        <v>1651</v>
      </c>
      <c r="L1202" s="122">
        <v>1</v>
      </c>
      <c r="M1202" s="74" t="s">
        <v>105</v>
      </c>
      <c r="N1202" s="60" t="s">
        <v>6</v>
      </c>
      <c r="R1202" s="25">
        <v>5</v>
      </c>
      <c r="S1202" s="83" t="s">
        <v>371</v>
      </c>
      <c r="T1202" s="66" t="str">
        <f t="shared" si="365"/>
        <v>0.00</v>
      </c>
      <c r="U1202" s="66">
        <f t="shared" si="366"/>
        <v>-1</v>
      </c>
      <c r="V1202" s="66">
        <f t="shared" si="367"/>
        <v>188.28000000000003</v>
      </c>
      <c r="W1202" s="66">
        <f t="shared" si="368"/>
        <v>2433</v>
      </c>
      <c r="X1202" s="20">
        <f t="shared" si="369"/>
        <v>7.7385943279901365E-2</v>
      </c>
      <c r="Y1202" s="67">
        <f t="shared" si="370"/>
        <v>1.8828000000000003</v>
      </c>
      <c r="Z1202" s="68">
        <f t="shared" si="371"/>
        <v>18828.000000000004</v>
      </c>
      <c r="AA1202" s="65" t="s">
        <v>52</v>
      </c>
      <c r="AU1202" s="23">
        <f t="shared" si="361"/>
        <v>-1</v>
      </c>
      <c r="AV1202" s="23" t="str">
        <f t="shared" si="362"/>
        <v/>
      </c>
      <c r="AW1202" s="23" t="str">
        <f t="shared" si="364"/>
        <v/>
      </c>
      <c r="AX1202" s="23" t="str">
        <f t="shared" si="372"/>
        <v/>
      </c>
      <c r="AY1202" s="23" t="str">
        <f t="shared" si="374"/>
        <v/>
      </c>
      <c r="AZ1202" s="23"/>
      <c r="BA1202" s="25">
        <v>5.5</v>
      </c>
      <c r="BB1202" s="25">
        <v>3.95</v>
      </c>
      <c r="BC1202" s="25">
        <f t="shared" si="377"/>
        <v>2.95</v>
      </c>
      <c r="BD1202" s="25">
        <f t="shared" si="378"/>
        <v>3.7435000000000005</v>
      </c>
      <c r="BE1202" t="s">
        <v>969</v>
      </c>
      <c r="BF1202" s="55">
        <f t="shared" si="363"/>
        <v>0</v>
      </c>
      <c r="BG1202" s="66"/>
      <c r="BH1202" s="66"/>
      <c r="BI1202" s="25"/>
      <c r="BJ1202" s="25"/>
      <c r="BK1202" s="20"/>
      <c r="BL1202" s="24"/>
      <c r="BM1202" s="25"/>
      <c r="BN1202" s="25"/>
      <c r="BO1202" s="25"/>
      <c r="BP1202" s="126"/>
    </row>
    <row r="1203" spans="1:68" hidden="1" x14ac:dyDescent="0.2">
      <c r="A1203" s="56">
        <v>45540</v>
      </c>
      <c r="B1203" s="60" t="s">
        <v>892</v>
      </c>
      <c r="C1203" s="24" t="s">
        <v>1654</v>
      </c>
      <c r="D1203" s="24" t="s">
        <v>398</v>
      </c>
      <c r="F1203" s="74" t="s">
        <v>51</v>
      </c>
      <c r="G1203" s="74" t="s">
        <v>121</v>
      </c>
      <c r="H1203" s="24" t="s">
        <v>1655</v>
      </c>
      <c r="I1203" s="61" t="s">
        <v>68</v>
      </c>
      <c r="J1203" s="61" t="s">
        <v>535</v>
      </c>
      <c r="K1203" s="24" t="s">
        <v>1656</v>
      </c>
      <c r="L1203" s="122">
        <v>1</v>
      </c>
      <c r="M1203" s="74" t="s">
        <v>105</v>
      </c>
      <c r="N1203" s="60" t="s">
        <v>73</v>
      </c>
      <c r="R1203" s="25">
        <v>5.4</v>
      </c>
      <c r="S1203" s="83" t="s">
        <v>363</v>
      </c>
      <c r="T1203" s="66" t="str">
        <f t="shared" si="365"/>
        <v>0.00</v>
      </c>
      <c r="U1203" s="66">
        <f t="shared" si="366"/>
        <v>-1</v>
      </c>
      <c r="V1203" s="66">
        <f t="shared" si="367"/>
        <v>187.28000000000003</v>
      </c>
      <c r="W1203" s="66">
        <f t="shared" si="368"/>
        <v>2434</v>
      </c>
      <c r="X1203" s="20">
        <f t="shared" si="369"/>
        <v>7.6943303204601493E-2</v>
      </c>
      <c r="Y1203" s="67">
        <f t="shared" si="370"/>
        <v>1.8728000000000002</v>
      </c>
      <c r="Z1203" s="68">
        <f t="shared" si="371"/>
        <v>18728.000000000004</v>
      </c>
      <c r="AA1203" s="65" t="s">
        <v>52</v>
      </c>
      <c r="AU1203" s="23" t="str">
        <f t="shared" si="361"/>
        <v/>
      </c>
      <c r="AV1203" s="23">
        <f t="shared" si="362"/>
        <v>-1</v>
      </c>
      <c r="AW1203" s="23" t="str">
        <f t="shared" si="364"/>
        <v/>
      </c>
      <c r="AX1203" s="23" t="str">
        <f t="shared" si="372"/>
        <v/>
      </c>
      <c r="AY1203" s="23" t="str">
        <f t="shared" si="374"/>
        <v/>
      </c>
      <c r="AZ1203" s="23" t="s">
        <v>720</v>
      </c>
      <c r="BA1203" s="25">
        <v>0</v>
      </c>
      <c r="BB1203" s="25">
        <v>0</v>
      </c>
      <c r="BC1203" s="25">
        <f t="shared" si="377"/>
        <v>-1</v>
      </c>
      <c r="BD1203" s="25">
        <f>0.94*(BB1203-1)+1</f>
        <v>6.0000000000000053E-2</v>
      </c>
      <c r="BE1203" t="s">
        <v>969</v>
      </c>
      <c r="BF1203" s="55">
        <f t="shared" si="363"/>
        <v>0</v>
      </c>
      <c r="BG1203" s="66"/>
      <c r="BH1203" s="66"/>
      <c r="BI1203" s="25"/>
      <c r="BJ1203" s="25"/>
      <c r="BK1203" s="20"/>
      <c r="BL1203" s="24"/>
      <c r="BM1203" s="25"/>
      <c r="BN1203" s="25"/>
      <c r="BO1203" s="25"/>
      <c r="BP1203" s="126"/>
    </row>
    <row r="1204" spans="1:68" hidden="1" x14ac:dyDescent="0.2">
      <c r="A1204" s="56">
        <v>45540</v>
      </c>
      <c r="B1204" s="60" t="s">
        <v>892</v>
      </c>
      <c r="C1204" s="24" t="s">
        <v>1652</v>
      </c>
      <c r="D1204" s="24" t="s">
        <v>398</v>
      </c>
      <c r="F1204" s="74" t="s">
        <v>51</v>
      </c>
      <c r="G1204" s="74" t="s">
        <v>152</v>
      </c>
      <c r="H1204" s="24" t="s">
        <v>56</v>
      </c>
      <c r="I1204" s="24">
        <v>5</v>
      </c>
      <c r="J1204" s="24">
        <v>9</v>
      </c>
      <c r="K1204" s="26" t="s">
        <v>1653</v>
      </c>
      <c r="L1204" s="122">
        <v>1</v>
      </c>
      <c r="M1204" s="74" t="s">
        <v>358</v>
      </c>
      <c r="N1204" s="60" t="s">
        <v>6</v>
      </c>
      <c r="R1204" s="25">
        <v>6.6</v>
      </c>
      <c r="S1204" s="83" t="s">
        <v>372</v>
      </c>
      <c r="T1204" s="66">
        <f t="shared" si="365"/>
        <v>6.6</v>
      </c>
      <c r="U1204" s="66">
        <f t="shared" si="366"/>
        <v>5.6</v>
      </c>
      <c r="V1204" s="66">
        <f t="shared" si="367"/>
        <v>192.88000000000002</v>
      </c>
      <c r="W1204" s="66">
        <f t="shared" si="368"/>
        <v>2435</v>
      </c>
      <c r="X1204" s="20">
        <f t="shared" si="369"/>
        <v>7.9211498973305969E-2</v>
      </c>
      <c r="Y1204" s="67">
        <f t="shared" si="370"/>
        <v>1.9288000000000003</v>
      </c>
      <c r="Z1204" s="68">
        <f t="shared" si="371"/>
        <v>19288.000000000004</v>
      </c>
      <c r="AA1204" s="65" t="s">
        <v>53</v>
      </c>
      <c r="AU1204" s="23" t="str">
        <f t="shared" si="361"/>
        <v/>
      </c>
      <c r="AV1204" s="23" t="str">
        <f t="shared" si="362"/>
        <v/>
      </c>
      <c r="AW1204" s="23">
        <f t="shared" si="364"/>
        <v>5.6</v>
      </c>
      <c r="AX1204" s="23" t="str">
        <f t="shared" si="372"/>
        <v/>
      </c>
      <c r="AY1204" s="23" t="str">
        <f t="shared" si="374"/>
        <v/>
      </c>
      <c r="AZ1204" s="23"/>
      <c r="BA1204" s="25">
        <v>0</v>
      </c>
      <c r="BB1204" s="25">
        <v>8.2100000000000009</v>
      </c>
      <c r="BC1204" s="25">
        <f t="shared" si="377"/>
        <v>7.2100000000000009</v>
      </c>
      <c r="BD1204" s="25">
        <f t="shared" ref="BD1204:BD1216" si="379">0.93*(BB1204-1)+1</f>
        <v>7.7053000000000011</v>
      </c>
      <c r="BE1204" t="s">
        <v>969</v>
      </c>
      <c r="BF1204" s="55">
        <f t="shared" si="363"/>
        <v>0</v>
      </c>
      <c r="BG1204" s="66"/>
      <c r="BH1204" s="66"/>
      <c r="BI1204" s="25"/>
      <c r="BJ1204" s="25"/>
      <c r="BK1204" s="20"/>
      <c r="BL1204" s="24"/>
      <c r="BM1204" s="25"/>
      <c r="BN1204" s="25"/>
      <c r="BO1204" s="25"/>
      <c r="BP1204" s="126"/>
    </row>
    <row r="1205" spans="1:68" hidden="1" x14ac:dyDescent="0.2">
      <c r="A1205" s="56">
        <v>45542</v>
      </c>
      <c r="B1205" s="60" t="s">
        <v>892</v>
      </c>
      <c r="C1205" s="24" t="s">
        <v>1659</v>
      </c>
      <c r="D1205" s="24" t="s">
        <v>573</v>
      </c>
      <c r="F1205" s="74" t="s">
        <v>51</v>
      </c>
      <c r="G1205" s="74" t="s">
        <v>103</v>
      </c>
      <c r="H1205" s="24" t="s">
        <v>517</v>
      </c>
      <c r="I1205" s="24">
        <v>2</v>
      </c>
      <c r="J1205" s="24">
        <v>13</v>
      </c>
      <c r="K1205" s="24" t="s">
        <v>1657</v>
      </c>
      <c r="L1205" s="122">
        <v>1</v>
      </c>
      <c r="M1205" s="24" t="s">
        <v>357</v>
      </c>
      <c r="N1205" s="60" t="s">
        <v>6</v>
      </c>
      <c r="R1205" s="25">
        <v>9.1999999999999993</v>
      </c>
      <c r="S1205" s="83" t="s">
        <v>363</v>
      </c>
      <c r="T1205" s="66" t="str">
        <f t="shared" si="365"/>
        <v>0.00</v>
      </c>
      <c r="U1205" s="66">
        <f t="shared" si="366"/>
        <v>-1</v>
      </c>
      <c r="V1205" s="66">
        <f t="shared" si="367"/>
        <v>191.88000000000002</v>
      </c>
      <c r="W1205" s="66">
        <f t="shared" si="368"/>
        <v>2436</v>
      </c>
      <c r="X1205" s="20">
        <f t="shared" si="369"/>
        <v>7.8768472906403944E-2</v>
      </c>
      <c r="Y1205" s="67">
        <f t="shared" si="370"/>
        <v>1.9188000000000003</v>
      </c>
      <c r="Z1205" s="68">
        <f t="shared" si="371"/>
        <v>19188.000000000004</v>
      </c>
      <c r="AA1205" s="65" t="s">
        <v>52</v>
      </c>
      <c r="AU1205" s="23">
        <f t="shared" si="361"/>
        <v>-1</v>
      </c>
      <c r="AV1205" s="23" t="str">
        <f t="shared" si="362"/>
        <v/>
      </c>
      <c r="AW1205" s="23" t="str">
        <f t="shared" si="364"/>
        <v/>
      </c>
      <c r="AX1205" s="23" t="str">
        <f t="shared" si="372"/>
        <v/>
      </c>
      <c r="AY1205" s="23" t="str">
        <f t="shared" si="374"/>
        <v/>
      </c>
      <c r="AZ1205" s="23"/>
      <c r="BA1205" s="25">
        <v>9.1999999999999993</v>
      </c>
      <c r="BB1205" s="25">
        <v>9.59</v>
      </c>
      <c r="BC1205" s="25">
        <f t="shared" si="377"/>
        <v>8.59</v>
      </c>
      <c r="BD1205" s="25">
        <f t="shared" si="379"/>
        <v>8.9887000000000015</v>
      </c>
      <c r="BE1205" t="s">
        <v>970</v>
      </c>
      <c r="BF1205" s="55">
        <f t="shared" si="363"/>
        <v>0</v>
      </c>
      <c r="BG1205" s="66"/>
      <c r="BH1205" s="66"/>
      <c r="BI1205" s="25"/>
      <c r="BJ1205" s="25"/>
      <c r="BK1205" s="20"/>
      <c r="BL1205" s="24"/>
      <c r="BM1205" s="25"/>
      <c r="BN1205" s="25"/>
      <c r="BO1205" s="25"/>
      <c r="BP1205" s="126"/>
    </row>
    <row r="1206" spans="1:68" hidden="1" x14ac:dyDescent="0.2">
      <c r="A1206" s="56">
        <v>45542</v>
      </c>
      <c r="B1206" s="60" t="s">
        <v>892</v>
      </c>
      <c r="C1206" s="24" t="s">
        <v>1659</v>
      </c>
      <c r="D1206" s="24" t="s">
        <v>573</v>
      </c>
      <c r="F1206" s="74" t="s">
        <v>51</v>
      </c>
      <c r="G1206" s="74" t="s">
        <v>103</v>
      </c>
      <c r="H1206" s="24" t="s">
        <v>650</v>
      </c>
      <c r="I1206" s="24">
        <v>1</v>
      </c>
      <c r="J1206" s="24">
        <v>8</v>
      </c>
      <c r="K1206" s="24" t="s">
        <v>1658</v>
      </c>
      <c r="L1206" s="122">
        <v>2</v>
      </c>
      <c r="M1206" s="74" t="s">
        <v>105</v>
      </c>
      <c r="N1206" s="60" t="s">
        <v>6</v>
      </c>
      <c r="R1206" s="25">
        <v>5.5</v>
      </c>
      <c r="S1206" s="83" t="s">
        <v>363</v>
      </c>
      <c r="T1206" s="66" t="str">
        <f t="shared" si="365"/>
        <v>0.00</v>
      </c>
      <c r="U1206" s="66">
        <f t="shared" si="366"/>
        <v>-2</v>
      </c>
      <c r="V1206" s="66">
        <f t="shared" si="367"/>
        <v>189.88000000000002</v>
      </c>
      <c r="W1206" s="66">
        <f t="shared" si="368"/>
        <v>2438</v>
      </c>
      <c r="X1206" s="20">
        <f t="shared" si="369"/>
        <v>7.7883511074651357E-2</v>
      </c>
      <c r="Y1206" s="67">
        <f t="shared" si="370"/>
        <v>1.8988000000000003</v>
      </c>
      <c r="Z1206" s="68">
        <f t="shared" si="371"/>
        <v>18988.000000000004</v>
      </c>
      <c r="AA1206" s="65" t="s">
        <v>52</v>
      </c>
      <c r="AU1206" s="23">
        <f t="shared" si="361"/>
        <v>-2</v>
      </c>
      <c r="AV1206" s="23" t="str">
        <f t="shared" si="362"/>
        <v/>
      </c>
      <c r="AW1206" s="23" t="str">
        <f t="shared" si="364"/>
        <v/>
      </c>
      <c r="AX1206" s="23" t="str">
        <f t="shared" si="372"/>
        <v/>
      </c>
      <c r="AY1206" s="23" t="str">
        <f t="shared" si="374"/>
        <v/>
      </c>
      <c r="AZ1206" s="23"/>
      <c r="BA1206" s="25">
        <v>6.8</v>
      </c>
      <c r="BB1206" s="25">
        <v>7.11</v>
      </c>
      <c r="BC1206" s="25">
        <f t="shared" si="377"/>
        <v>12.22</v>
      </c>
      <c r="BD1206" s="25">
        <f t="shared" si="379"/>
        <v>6.6823000000000006</v>
      </c>
      <c r="BE1206" t="s">
        <v>970</v>
      </c>
      <c r="BF1206" s="55">
        <f t="shared" si="363"/>
        <v>0</v>
      </c>
      <c r="BG1206" s="66"/>
      <c r="BH1206" s="66"/>
      <c r="BI1206" s="25"/>
      <c r="BJ1206" s="25"/>
      <c r="BK1206" s="20"/>
      <c r="BL1206" s="24"/>
      <c r="BM1206" s="25"/>
      <c r="BN1206" s="25"/>
      <c r="BO1206" s="25"/>
      <c r="BP1206" s="126"/>
    </row>
    <row r="1207" spans="1:68" hidden="1" x14ac:dyDescent="0.2">
      <c r="A1207" s="56">
        <v>45543</v>
      </c>
      <c r="B1207" s="60" t="s">
        <v>892</v>
      </c>
      <c r="C1207" s="24" t="s">
        <v>1660</v>
      </c>
      <c r="D1207" s="24" t="s">
        <v>577</v>
      </c>
      <c r="F1207" s="74" t="s">
        <v>51</v>
      </c>
      <c r="G1207" s="74" t="s">
        <v>121</v>
      </c>
      <c r="H1207" s="24" t="s">
        <v>820</v>
      </c>
      <c r="I1207" s="24">
        <v>2</v>
      </c>
      <c r="J1207" s="24">
        <v>6</v>
      </c>
      <c r="K1207" s="87" t="s">
        <v>1661</v>
      </c>
      <c r="L1207" s="122">
        <v>1</v>
      </c>
      <c r="M1207" s="74" t="s">
        <v>105</v>
      </c>
      <c r="N1207" s="60" t="s">
        <v>6</v>
      </c>
      <c r="R1207" s="25">
        <v>3.9</v>
      </c>
      <c r="S1207" s="83" t="s">
        <v>373</v>
      </c>
      <c r="T1207" s="66" t="str">
        <f t="shared" si="365"/>
        <v>0.00</v>
      </c>
      <c r="U1207" s="66">
        <f t="shared" si="366"/>
        <v>-1</v>
      </c>
      <c r="V1207" s="66">
        <f t="shared" si="367"/>
        <v>188.88000000000002</v>
      </c>
      <c r="W1207" s="66">
        <f t="shared" si="368"/>
        <v>2439</v>
      </c>
      <c r="X1207" s="20">
        <f t="shared" si="369"/>
        <v>7.744157441574416E-2</v>
      </c>
      <c r="Y1207" s="67">
        <f t="shared" si="370"/>
        <v>1.8888000000000003</v>
      </c>
      <c r="Z1207" s="68">
        <f t="shared" si="371"/>
        <v>18888.000000000004</v>
      </c>
      <c r="AA1207" s="65" t="s">
        <v>52</v>
      </c>
      <c r="AU1207" s="23" t="str">
        <f t="shared" si="361"/>
        <v/>
      </c>
      <c r="AV1207" s="23">
        <f t="shared" si="362"/>
        <v>-1</v>
      </c>
      <c r="AW1207" s="23" t="str">
        <f t="shared" si="364"/>
        <v/>
      </c>
      <c r="AX1207" s="23" t="str">
        <f t="shared" si="372"/>
        <v/>
      </c>
      <c r="AY1207" s="23" t="str">
        <f t="shared" si="374"/>
        <v/>
      </c>
      <c r="AZ1207" s="23" t="s">
        <v>720</v>
      </c>
      <c r="BA1207" s="25">
        <v>0</v>
      </c>
      <c r="BB1207" s="25">
        <v>3.71</v>
      </c>
      <c r="BC1207" s="25">
        <f t="shared" si="377"/>
        <v>2.71</v>
      </c>
      <c r="BD1207" s="25">
        <f t="shared" si="379"/>
        <v>3.5203000000000002</v>
      </c>
      <c r="BE1207" t="s">
        <v>969</v>
      </c>
      <c r="BF1207" s="55">
        <f t="shared" si="363"/>
        <v>0</v>
      </c>
      <c r="BG1207" s="66"/>
      <c r="BH1207" s="66"/>
      <c r="BI1207" s="25"/>
      <c r="BJ1207" s="25"/>
      <c r="BK1207" s="20"/>
      <c r="BL1207" s="24"/>
      <c r="BM1207" s="25"/>
      <c r="BN1207" s="25"/>
      <c r="BO1207" s="25"/>
      <c r="BP1207" s="126"/>
    </row>
    <row r="1208" spans="1:68" hidden="1" x14ac:dyDescent="0.2">
      <c r="A1208" s="56">
        <v>45544</v>
      </c>
      <c r="B1208" s="60" t="s">
        <v>892</v>
      </c>
      <c r="C1208" s="24" t="s">
        <v>1166</v>
      </c>
      <c r="D1208" s="24" t="s">
        <v>621</v>
      </c>
      <c r="F1208" s="74" t="s">
        <v>51</v>
      </c>
      <c r="G1208" s="74" t="s">
        <v>121</v>
      </c>
      <c r="H1208" s="24" t="s">
        <v>1540</v>
      </c>
      <c r="I1208" s="24">
        <v>5</v>
      </c>
      <c r="J1208" s="24">
        <v>4</v>
      </c>
      <c r="K1208" s="24" t="s">
        <v>1662</v>
      </c>
      <c r="L1208" s="122">
        <v>1</v>
      </c>
      <c r="M1208" s="74" t="s">
        <v>105</v>
      </c>
      <c r="N1208" s="60" t="s">
        <v>6</v>
      </c>
      <c r="R1208" s="25">
        <v>4</v>
      </c>
      <c r="S1208" s="83" t="s">
        <v>363</v>
      </c>
      <c r="T1208" s="66" t="str">
        <f t="shared" si="365"/>
        <v>0.00</v>
      </c>
      <c r="U1208" s="66">
        <f t="shared" si="366"/>
        <v>-1</v>
      </c>
      <c r="V1208" s="66">
        <f t="shared" si="367"/>
        <v>187.88000000000002</v>
      </c>
      <c r="W1208" s="66">
        <f t="shared" si="368"/>
        <v>2440</v>
      </c>
      <c r="X1208" s="20">
        <f t="shared" si="369"/>
        <v>7.7000000000000013E-2</v>
      </c>
      <c r="Y1208" s="67">
        <f t="shared" si="370"/>
        <v>1.8788000000000002</v>
      </c>
      <c r="Z1208" s="68">
        <f t="shared" si="371"/>
        <v>18788.000000000004</v>
      </c>
      <c r="AA1208" s="65" t="s">
        <v>52</v>
      </c>
      <c r="AU1208" s="23" t="str">
        <f t="shared" si="361"/>
        <v/>
      </c>
      <c r="AV1208" s="23">
        <f t="shared" si="362"/>
        <v>-1</v>
      </c>
      <c r="AW1208" s="23" t="str">
        <f t="shared" si="364"/>
        <v/>
      </c>
      <c r="AX1208" s="23" t="str">
        <f t="shared" si="372"/>
        <v/>
      </c>
      <c r="AY1208" s="23" t="str">
        <f t="shared" si="374"/>
        <v/>
      </c>
      <c r="AZ1208" s="23" t="s">
        <v>720</v>
      </c>
      <c r="BA1208" s="25">
        <v>0</v>
      </c>
      <c r="BB1208" s="25">
        <v>4.5</v>
      </c>
      <c r="BC1208" s="25">
        <f t="shared" si="377"/>
        <v>3.5</v>
      </c>
      <c r="BD1208" s="25">
        <f t="shared" si="379"/>
        <v>4.2550000000000008</v>
      </c>
      <c r="BE1208" t="s">
        <v>969</v>
      </c>
      <c r="BF1208" s="55">
        <f t="shared" si="363"/>
        <v>0</v>
      </c>
      <c r="BG1208" s="66"/>
      <c r="BH1208" s="66"/>
      <c r="BI1208" s="25"/>
      <c r="BJ1208" s="25"/>
      <c r="BK1208" s="20"/>
      <c r="BL1208" s="24"/>
      <c r="BM1208" s="25"/>
      <c r="BN1208" s="25"/>
      <c r="BO1208" s="25"/>
      <c r="BP1208" s="126"/>
    </row>
    <row r="1209" spans="1:68" hidden="1" x14ac:dyDescent="0.2">
      <c r="A1209" s="56">
        <v>45544</v>
      </c>
      <c r="B1209" s="60" t="s">
        <v>892</v>
      </c>
      <c r="C1209" s="24" t="s">
        <v>1166</v>
      </c>
      <c r="D1209" s="24" t="s">
        <v>621</v>
      </c>
      <c r="F1209" s="74" t="s">
        <v>51</v>
      </c>
      <c r="G1209" s="74" t="s">
        <v>121</v>
      </c>
      <c r="H1209" s="24" t="s">
        <v>55</v>
      </c>
      <c r="I1209" s="24">
        <v>1</v>
      </c>
      <c r="J1209" s="24">
        <v>2</v>
      </c>
      <c r="K1209" s="24" t="s">
        <v>1663</v>
      </c>
      <c r="L1209" s="122">
        <v>2</v>
      </c>
      <c r="M1209" s="74" t="s">
        <v>105</v>
      </c>
      <c r="N1209" s="60" t="s">
        <v>6</v>
      </c>
      <c r="R1209" s="25">
        <v>5</v>
      </c>
      <c r="S1209" s="83" t="s">
        <v>363</v>
      </c>
      <c r="T1209" s="66" t="str">
        <f t="shared" si="365"/>
        <v>0.00</v>
      </c>
      <c r="U1209" s="66">
        <f t="shared" si="366"/>
        <v>-2</v>
      </c>
      <c r="V1209" s="66">
        <f t="shared" si="367"/>
        <v>185.88000000000002</v>
      </c>
      <c r="W1209" s="66">
        <f t="shared" si="368"/>
        <v>2442</v>
      </c>
      <c r="X1209" s="20">
        <f t="shared" si="369"/>
        <v>7.611793611793613E-2</v>
      </c>
      <c r="Y1209" s="67">
        <f t="shared" si="370"/>
        <v>1.8588000000000002</v>
      </c>
      <c r="Z1209" s="68">
        <f t="shared" si="371"/>
        <v>18588.000000000004</v>
      </c>
      <c r="AA1209" s="65" t="s">
        <v>52</v>
      </c>
      <c r="AU1209" s="23" t="str">
        <f t="shared" si="361"/>
        <v/>
      </c>
      <c r="AV1209" s="23">
        <f t="shared" si="362"/>
        <v>-2</v>
      </c>
      <c r="AW1209" s="23" t="str">
        <f t="shared" si="364"/>
        <v/>
      </c>
      <c r="AX1209" s="23" t="str">
        <f t="shared" si="372"/>
        <v/>
      </c>
      <c r="AY1209" s="23" t="str">
        <f t="shared" si="374"/>
        <v/>
      </c>
      <c r="AZ1209" s="23" t="s">
        <v>720</v>
      </c>
      <c r="BA1209" s="25">
        <v>0</v>
      </c>
      <c r="BB1209" s="25">
        <v>3.54</v>
      </c>
      <c r="BC1209" s="25">
        <f t="shared" si="377"/>
        <v>5.08</v>
      </c>
      <c r="BD1209" s="25">
        <f t="shared" si="379"/>
        <v>3.3622000000000001</v>
      </c>
      <c r="BE1209" t="s">
        <v>969</v>
      </c>
      <c r="BF1209" s="55">
        <f t="shared" si="363"/>
        <v>0</v>
      </c>
      <c r="BG1209" s="66"/>
      <c r="BH1209" s="66"/>
      <c r="BI1209" s="25"/>
      <c r="BJ1209" s="25"/>
      <c r="BK1209" s="20"/>
      <c r="BL1209" s="24"/>
      <c r="BM1209" s="25"/>
      <c r="BN1209" s="25"/>
      <c r="BO1209" s="25"/>
      <c r="BP1209" s="126"/>
    </row>
    <row r="1210" spans="1:68" hidden="1" x14ac:dyDescent="0.2">
      <c r="A1210" s="56">
        <v>45546</v>
      </c>
      <c r="B1210" s="60" t="s">
        <v>892</v>
      </c>
      <c r="C1210" s="24" t="s">
        <v>1667</v>
      </c>
      <c r="D1210" s="24" t="s">
        <v>397</v>
      </c>
      <c r="F1210" s="74" t="s">
        <v>51</v>
      </c>
      <c r="G1210" s="74" t="s">
        <v>103</v>
      </c>
      <c r="H1210" s="24" t="s">
        <v>1664</v>
      </c>
      <c r="I1210" s="24">
        <v>6</v>
      </c>
      <c r="J1210" s="24">
        <v>11</v>
      </c>
      <c r="K1210" s="24" t="s">
        <v>1665</v>
      </c>
      <c r="L1210" s="122">
        <v>1</v>
      </c>
      <c r="M1210" s="24" t="s">
        <v>357</v>
      </c>
      <c r="N1210" s="60" t="s">
        <v>6</v>
      </c>
      <c r="R1210" s="25">
        <v>6.5</v>
      </c>
      <c r="S1210" s="83" t="s">
        <v>363</v>
      </c>
      <c r="T1210" s="66" t="str">
        <f t="shared" si="365"/>
        <v>0.00</v>
      </c>
      <c r="U1210" s="66">
        <f t="shared" si="366"/>
        <v>-1</v>
      </c>
      <c r="V1210" s="66">
        <f t="shared" si="367"/>
        <v>184.88000000000002</v>
      </c>
      <c r="W1210" s="66">
        <f t="shared" si="368"/>
        <v>2443</v>
      </c>
      <c r="X1210" s="20">
        <f t="shared" si="369"/>
        <v>7.5677445763405654E-2</v>
      </c>
      <c r="Y1210" s="67">
        <f t="shared" si="370"/>
        <v>1.8488000000000002</v>
      </c>
      <c r="Z1210" s="68">
        <f t="shared" si="371"/>
        <v>18488.000000000004</v>
      </c>
      <c r="AA1210" s="65" t="s">
        <v>52</v>
      </c>
      <c r="AU1210" s="23">
        <f t="shared" si="361"/>
        <v>-1</v>
      </c>
      <c r="AV1210" s="23" t="str">
        <f t="shared" si="362"/>
        <v/>
      </c>
      <c r="AW1210" s="23" t="str">
        <f t="shared" si="364"/>
        <v/>
      </c>
      <c r="AX1210" s="23" t="str">
        <f t="shared" si="372"/>
        <v/>
      </c>
      <c r="AY1210" s="23" t="str">
        <f t="shared" si="374"/>
        <v/>
      </c>
      <c r="AZ1210" s="23"/>
      <c r="BA1210" s="25">
        <v>6.5</v>
      </c>
      <c r="BB1210" s="25">
        <v>6.92</v>
      </c>
      <c r="BC1210" s="25">
        <f t="shared" si="377"/>
        <v>5.92</v>
      </c>
      <c r="BD1210" s="25">
        <f t="shared" si="379"/>
        <v>6.5056000000000003</v>
      </c>
      <c r="BE1210" t="s">
        <v>970</v>
      </c>
      <c r="BF1210" s="55">
        <f t="shared" si="363"/>
        <v>0</v>
      </c>
      <c r="BG1210" s="66"/>
      <c r="BH1210" s="66"/>
      <c r="BI1210" s="25"/>
      <c r="BJ1210" s="25"/>
      <c r="BK1210" s="20"/>
      <c r="BL1210" s="24"/>
      <c r="BM1210" s="25"/>
      <c r="BN1210" s="25"/>
      <c r="BO1210" s="25"/>
      <c r="BP1210" s="126"/>
    </row>
    <row r="1211" spans="1:68" hidden="1" x14ac:dyDescent="0.2">
      <c r="A1211" s="56">
        <v>45546</v>
      </c>
      <c r="B1211" s="60" t="s">
        <v>892</v>
      </c>
      <c r="C1211" s="24" t="s">
        <v>1667</v>
      </c>
      <c r="D1211" s="24" t="s">
        <v>397</v>
      </c>
      <c r="F1211" s="74" t="s">
        <v>51</v>
      </c>
      <c r="G1211" s="74" t="s">
        <v>103</v>
      </c>
      <c r="H1211" s="24" t="s">
        <v>124</v>
      </c>
      <c r="I1211" s="24">
        <v>8</v>
      </c>
      <c r="J1211" s="24">
        <v>16</v>
      </c>
      <c r="K1211" s="24" t="s">
        <v>1666</v>
      </c>
      <c r="L1211" s="122">
        <v>1</v>
      </c>
      <c r="M1211" s="24" t="s">
        <v>357</v>
      </c>
      <c r="N1211" s="60" t="s">
        <v>6</v>
      </c>
      <c r="R1211" s="25">
        <v>16</v>
      </c>
      <c r="S1211" s="83" t="s">
        <v>363</v>
      </c>
      <c r="T1211" s="66" t="str">
        <f t="shared" si="365"/>
        <v>0.00</v>
      </c>
      <c r="U1211" s="66">
        <f t="shared" si="366"/>
        <v>-1</v>
      </c>
      <c r="V1211" s="66">
        <f t="shared" si="367"/>
        <v>183.88000000000002</v>
      </c>
      <c r="W1211" s="66">
        <f t="shared" si="368"/>
        <v>2444</v>
      </c>
      <c r="X1211" s="20">
        <f t="shared" si="369"/>
        <v>7.5237315875613761E-2</v>
      </c>
      <c r="Y1211" s="67">
        <f t="shared" si="370"/>
        <v>1.8388000000000002</v>
      </c>
      <c r="Z1211" s="68">
        <f t="shared" si="371"/>
        <v>18388.000000000004</v>
      </c>
      <c r="AA1211" s="65" t="s">
        <v>52</v>
      </c>
      <c r="AU1211" s="23">
        <f t="shared" si="361"/>
        <v>-1</v>
      </c>
      <c r="AV1211" s="23" t="str">
        <f t="shared" si="362"/>
        <v/>
      </c>
      <c r="AW1211" s="23" t="str">
        <f t="shared" si="364"/>
        <v/>
      </c>
      <c r="AX1211" s="23" t="str">
        <f t="shared" si="372"/>
        <v/>
      </c>
      <c r="AY1211" s="23" t="str">
        <f t="shared" si="374"/>
        <v/>
      </c>
      <c r="AZ1211" s="23"/>
      <c r="BA1211" s="25">
        <v>16</v>
      </c>
      <c r="BB1211" s="25">
        <v>19.78</v>
      </c>
      <c r="BC1211" s="25">
        <f t="shared" si="377"/>
        <v>18.78</v>
      </c>
      <c r="BD1211" s="25">
        <f t="shared" si="379"/>
        <v>18.465400000000002</v>
      </c>
      <c r="BE1211" t="s">
        <v>970</v>
      </c>
      <c r="BF1211" s="55">
        <f t="shared" si="363"/>
        <v>0</v>
      </c>
      <c r="BG1211" s="66"/>
      <c r="BH1211" s="66"/>
      <c r="BI1211" s="25"/>
      <c r="BJ1211" s="25"/>
      <c r="BK1211" s="20"/>
      <c r="BL1211" s="24"/>
      <c r="BM1211" s="25"/>
      <c r="BN1211" s="25"/>
      <c r="BO1211" s="25"/>
      <c r="BP1211" s="126"/>
    </row>
    <row r="1212" spans="1:68" hidden="1" x14ac:dyDescent="0.2">
      <c r="A1212" s="56">
        <v>45546</v>
      </c>
      <c r="B1212" s="60" t="s">
        <v>892</v>
      </c>
      <c r="C1212" s="24" t="s">
        <v>1667</v>
      </c>
      <c r="D1212" s="24" t="s">
        <v>397</v>
      </c>
      <c r="F1212" s="74" t="s">
        <v>51</v>
      </c>
      <c r="G1212" s="74" t="s">
        <v>103</v>
      </c>
      <c r="H1212" s="24" t="s">
        <v>124</v>
      </c>
      <c r="I1212" s="24">
        <v>8</v>
      </c>
      <c r="J1212" s="24">
        <v>16</v>
      </c>
      <c r="K1212" s="24" t="s">
        <v>1666</v>
      </c>
      <c r="L1212" s="122">
        <v>2</v>
      </c>
      <c r="M1212" s="74" t="s">
        <v>105</v>
      </c>
      <c r="N1212" s="60" t="s">
        <v>7</v>
      </c>
      <c r="R1212" s="25">
        <v>2.6</v>
      </c>
      <c r="S1212" s="83" t="s">
        <v>363</v>
      </c>
      <c r="T1212" s="66" t="str">
        <f t="shared" si="365"/>
        <v>0.00</v>
      </c>
      <c r="U1212" s="66">
        <f t="shared" si="366"/>
        <v>-2</v>
      </c>
      <c r="V1212" s="66">
        <f t="shared" si="367"/>
        <v>181.88000000000002</v>
      </c>
      <c r="W1212" s="66">
        <f t="shared" si="368"/>
        <v>2446</v>
      </c>
      <c r="X1212" s="20">
        <f t="shared" si="369"/>
        <v>7.4358135731807037E-2</v>
      </c>
      <c r="Y1212" s="67">
        <f t="shared" si="370"/>
        <v>1.8188000000000002</v>
      </c>
      <c r="Z1212" s="68">
        <f t="shared" si="371"/>
        <v>18188.000000000004</v>
      </c>
      <c r="AA1212" s="65" t="s">
        <v>52</v>
      </c>
      <c r="AU1212" s="23">
        <f t="shared" si="361"/>
        <v>-2</v>
      </c>
      <c r="AV1212" s="23" t="str">
        <f t="shared" si="362"/>
        <v/>
      </c>
      <c r="AW1212" s="23" t="str">
        <f t="shared" si="364"/>
        <v/>
      </c>
      <c r="AX1212" s="23" t="str">
        <f t="shared" si="372"/>
        <v/>
      </c>
      <c r="AY1212" s="23" t="str">
        <f t="shared" si="374"/>
        <v/>
      </c>
      <c r="AZ1212" s="23"/>
      <c r="BA1212" s="25">
        <v>3.5</v>
      </c>
      <c r="BB1212" s="25">
        <v>4.05</v>
      </c>
      <c r="BC1212" s="25">
        <f t="shared" si="377"/>
        <v>6.1</v>
      </c>
      <c r="BD1212" s="25">
        <f t="shared" si="379"/>
        <v>3.8365</v>
      </c>
      <c r="BE1212" t="s">
        <v>970</v>
      </c>
      <c r="BF1212" s="55">
        <f t="shared" si="363"/>
        <v>0</v>
      </c>
      <c r="BG1212" s="66"/>
      <c r="BH1212" s="66"/>
      <c r="BI1212" s="25"/>
      <c r="BJ1212" s="25"/>
      <c r="BK1212" s="20"/>
      <c r="BL1212" s="24"/>
      <c r="BM1212" s="25"/>
      <c r="BN1212" s="25"/>
      <c r="BO1212" s="25"/>
      <c r="BP1212" s="126"/>
    </row>
    <row r="1213" spans="1:68" hidden="1" x14ac:dyDescent="0.2">
      <c r="A1213" s="56">
        <v>45547</v>
      </c>
      <c r="B1213" s="60" t="s">
        <v>892</v>
      </c>
      <c r="C1213" s="24" t="s">
        <v>1668</v>
      </c>
      <c r="D1213" s="24" t="s">
        <v>398</v>
      </c>
      <c r="F1213" s="74" t="s">
        <v>51</v>
      </c>
      <c r="G1213" s="74" t="s">
        <v>121</v>
      </c>
      <c r="H1213" s="24" t="s">
        <v>374</v>
      </c>
      <c r="I1213" s="24">
        <v>1</v>
      </c>
      <c r="J1213" s="24">
        <v>8</v>
      </c>
      <c r="K1213" s="26" t="s">
        <v>1671</v>
      </c>
      <c r="L1213" s="122">
        <v>3</v>
      </c>
      <c r="M1213" s="74" t="s">
        <v>105</v>
      </c>
      <c r="N1213" s="60" t="s">
        <v>6</v>
      </c>
      <c r="R1213" s="25">
        <v>2.5</v>
      </c>
      <c r="S1213" s="83" t="s">
        <v>372</v>
      </c>
      <c r="T1213" s="66">
        <f t="shared" si="365"/>
        <v>7.5</v>
      </c>
      <c r="U1213" s="66">
        <f t="shared" si="366"/>
        <v>4.5</v>
      </c>
      <c r="V1213" s="66">
        <f t="shared" si="367"/>
        <v>186.38000000000002</v>
      </c>
      <c r="W1213" s="66">
        <f t="shared" si="368"/>
        <v>2449</v>
      </c>
      <c r="X1213" s="20">
        <f t="shared" si="369"/>
        <v>7.6104532462229493E-2</v>
      </c>
      <c r="Y1213" s="67">
        <f t="shared" si="370"/>
        <v>1.8638000000000003</v>
      </c>
      <c r="Z1213" s="68">
        <f t="shared" si="371"/>
        <v>18638.000000000004</v>
      </c>
      <c r="AA1213" s="65" t="s">
        <v>53</v>
      </c>
      <c r="AU1213" s="23" t="str">
        <f t="shared" si="361"/>
        <v/>
      </c>
      <c r="AV1213" s="23">
        <f t="shared" si="362"/>
        <v>4.5</v>
      </c>
      <c r="AW1213" s="23" t="str">
        <f t="shared" si="364"/>
        <v/>
      </c>
      <c r="AX1213" s="23" t="str">
        <f t="shared" si="372"/>
        <v/>
      </c>
      <c r="AY1213" s="23" t="str">
        <f t="shared" si="374"/>
        <v/>
      </c>
      <c r="AZ1213" s="23" t="s">
        <v>720</v>
      </c>
      <c r="BA1213" s="25">
        <v>0</v>
      </c>
      <c r="BB1213" s="25">
        <v>2.4</v>
      </c>
      <c r="BC1213" s="25">
        <f t="shared" si="377"/>
        <v>4.1999999999999993</v>
      </c>
      <c r="BD1213" s="25">
        <f t="shared" si="379"/>
        <v>2.302</v>
      </c>
      <c r="BE1213" t="s">
        <v>969</v>
      </c>
      <c r="BF1213" s="55">
        <f t="shared" si="363"/>
        <v>0</v>
      </c>
      <c r="BG1213" s="66"/>
      <c r="BH1213" s="66"/>
      <c r="BI1213" s="25"/>
      <c r="BJ1213" s="25"/>
      <c r="BK1213" s="20"/>
      <c r="BL1213" s="24"/>
      <c r="BM1213" s="25"/>
      <c r="BN1213" s="25"/>
      <c r="BO1213" s="25"/>
      <c r="BP1213" s="126"/>
    </row>
    <row r="1214" spans="1:68" hidden="1" x14ac:dyDescent="0.2">
      <c r="A1214" s="56">
        <v>45547</v>
      </c>
      <c r="B1214" s="60" t="s">
        <v>892</v>
      </c>
      <c r="C1214" s="24" t="s">
        <v>1668</v>
      </c>
      <c r="D1214" s="24" t="s">
        <v>398</v>
      </c>
      <c r="F1214" s="74" t="s">
        <v>51</v>
      </c>
      <c r="G1214" s="74" t="s">
        <v>121</v>
      </c>
      <c r="H1214" s="24" t="s">
        <v>71</v>
      </c>
      <c r="I1214" s="24">
        <v>9</v>
      </c>
      <c r="J1214" s="24">
        <v>5</v>
      </c>
      <c r="K1214" s="26" t="s">
        <v>1669</v>
      </c>
      <c r="L1214" s="122">
        <v>2</v>
      </c>
      <c r="M1214" s="74" t="s">
        <v>105</v>
      </c>
      <c r="N1214" s="60" t="s">
        <v>6</v>
      </c>
      <c r="R1214" s="25">
        <v>4.2</v>
      </c>
      <c r="S1214" s="83" t="s">
        <v>372</v>
      </c>
      <c r="T1214" s="66">
        <f t="shared" si="365"/>
        <v>8.4</v>
      </c>
      <c r="U1214" s="66">
        <f t="shared" si="366"/>
        <v>6.4</v>
      </c>
      <c r="V1214" s="66">
        <f t="shared" si="367"/>
        <v>192.78000000000003</v>
      </c>
      <c r="W1214" s="66">
        <f t="shared" si="368"/>
        <v>2451</v>
      </c>
      <c r="X1214" s="20">
        <f t="shared" si="369"/>
        <v>7.8653610771113838E-2</v>
      </c>
      <c r="Y1214" s="67">
        <f t="shared" si="370"/>
        <v>1.9278000000000004</v>
      </c>
      <c r="Z1214" s="68">
        <f t="shared" si="371"/>
        <v>19278.000000000004</v>
      </c>
      <c r="AA1214" s="65" t="s">
        <v>53</v>
      </c>
      <c r="AU1214" s="23" t="str">
        <f t="shared" si="361"/>
        <v/>
      </c>
      <c r="AV1214" s="23">
        <f t="shared" si="362"/>
        <v>6.4</v>
      </c>
      <c r="AW1214" s="23" t="str">
        <f t="shared" si="364"/>
        <v/>
      </c>
      <c r="AX1214" s="23" t="str">
        <f t="shared" si="372"/>
        <v/>
      </c>
      <c r="AY1214" s="23" t="str">
        <f t="shared" si="374"/>
        <v/>
      </c>
      <c r="AZ1214" s="23" t="s">
        <v>720</v>
      </c>
      <c r="BA1214" s="25">
        <v>0</v>
      </c>
      <c r="BB1214" s="25">
        <v>4.0999999999999996</v>
      </c>
      <c r="BC1214" s="25">
        <f t="shared" si="377"/>
        <v>6.1999999999999993</v>
      </c>
      <c r="BD1214" s="25">
        <f t="shared" si="379"/>
        <v>3.883</v>
      </c>
      <c r="BE1214" t="s">
        <v>969</v>
      </c>
      <c r="BF1214" s="55">
        <f t="shared" si="363"/>
        <v>0</v>
      </c>
      <c r="BG1214" s="66"/>
      <c r="BH1214" s="66"/>
      <c r="BI1214" s="25"/>
      <c r="BJ1214" s="25"/>
      <c r="BK1214" s="20"/>
      <c r="BL1214" s="24"/>
      <c r="BM1214" s="25"/>
      <c r="BN1214" s="25"/>
      <c r="BO1214" s="25"/>
      <c r="BP1214" s="126"/>
    </row>
    <row r="1215" spans="1:68" hidden="1" x14ac:dyDescent="0.2">
      <c r="A1215" s="56">
        <v>45547</v>
      </c>
      <c r="B1215" s="60" t="s">
        <v>892</v>
      </c>
      <c r="C1215" s="24" t="s">
        <v>1668</v>
      </c>
      <c r="D1215" s="24" t="s">
        <v>398</v>
      </c>
      <c r="F1215" s="74" t="s">
        <v>51</v>
      </c>
      <c r="G1215" s="74" t="s">
        <v>121</v>
      </c>
      <c r="H1215" s="24" t="s">
        <v>71</v>
      </c>
      <c r="I1215" s="24">
        <v>10</v>
      </c>
      <c r="J1215" s="24">
        <v>7</v>
      </c>
      <c r="K1215" s="24" t="s">
        <v>1670</v>
      </c>
      <c r="L1215" s="122">
        <v>1</v>
      </c>
      <c r="M1215" s="74" t="s">
        <v>105</v>
      </c>
      <c r="N1215" s="60" t="s">
        <v>6</v>
      </c>
      <c r="R1215" s="25">
        <v>7</v>
      </c>
      <c r="S1215" s="83" t="s">
        <v>363</v>
      </c>
      <c r="T1215" s="66" t="str">
        <f t="shared" si="365"/>
        <v>0.00</v>
      </c>
      <c r="U1215" s="66">
        <f t="shared" si="366"/>
        <v>-1</v>
      </c>
      <c r="V1215" s="66">
        <f t="shared" si="367"/>
        <v>191.78000000000003</v>
      </c>
      <c r="W1215" s="66">
        <f t="shared" si="368"/>
        <v>2452</v>
      </c>
      <c r="X1215" s="20">
        <f t="shared" si="369"/>
        <v>7.8213703099510618E-2</v>
      </c>
      <c r="Y1215" s="67">
        <f t="shared" si="370"/>
        <v>1.9178000000000004</v>
      </c>
      <c r="Z1215" s="68">
        <f t="shared" si="371"/>
        <v>19178.000000000004</v>
      </c>
      <c r="AA1215" s="65" t="s">
        <v>52</v>
      </c>
      <c r="AU1215" s="23" t="str">
        <f t="shared" si="361"/>
        <v/>
      </c>
      <c r="AV1215" s="23">
        <f t="shared" si="362"/>
        <v>-1</v>
      </c>
      <c r="AW1215" s="23" t="str">
        <f t="shared" si="364"/>
        <v/>
      </c>
      <c r="AX1215" s="23" t="str">
        <f t="shared" si="372"/>
        <v/>
      </c>
      <c r="AY1215" s="23" t="str">
        <f t="shared" si="374"/>
        <v/>
      </c>
      <c r="AZ1215" s="23" t="s">
        <v>720</v>
      </c>
      <c r="BA1215" s="25">
        <v>0</v>
      </c>
      <c r="BB1215" s="25">
        <v>9</v>
      </c>
      <c r="BC1215" s="25">
        <f t="shared" si="377"/>
        <v>8</v>
      </c>
      <c r="BD1215" s="25">
        <f t="shared" si="379"/>
        <v>8.4400000000000013</v>
      </c>
      <c r="BE1215" t="s">
        <v>969</v>
      </c>
      <c r="BF1215" s="55">
        <f t="shared" si="363"/>
        <v>0</v>
      </c>
      <c r="BG1215" s="66"/>
      <c r="BH1215" s="66"/>
      <c r="BI1215" s="25"/>
      <c r="BJ1215" s="25"/>
      <c r="BK1215" s="20"/>
      <c r="BL1215" s="24"/>
      <c r="BM1215" s="25"/>
      <c r="BN1215" s="25"/>
      <c r="BO1215" s="25"/>
      <c r="BP1215" s="126"/>
    </row>
    <row r="1216" spans="1:68" hidden="1" x14ac:dyDescent="0.2">
      <c r="A1216" s="56">
        <v>45548</v>
      </c>
      <c r="B1216" s="60" t="s">
        <v>892</v>
      </c>
      <c r="C1216" s="24" t="s">
        <v>1639</v>
      </c>
      <c r="D1216" s="24" t="s">
        <v>562</v>
      </c>
      <c r="F1216" s="74" t="s">
        <v>51</v>
      </c>
      <c r="G1216" s="74" t="s">
        <v>121</v>
      </c>
      <c r="H1216" s="24" t="s">
        <v>79</v>
      </c>
      <c r="I1216" s="24">
        <v>7</v>
      </c>
      <c r="J1216" s="24">
        <v>6</v>
      </c>
      <c r="K1216" s="27" t="s">
        <v>1672</v>
      </c>
      <c r="L1216" s="122">
        <v>2</v>
      </c>
      <c r="M1216" s="74" t="s">
        <v>105</v>
      </c>
      <c r="N1216" s="60" t="s">
        <v>6</v>
      </c>
      <c r="R1216" s="25">
        <v>4.5999999999999996</v>
      </c>
      <c r="S1216" s="83" t="s">
        <v>371</v>
      </c>
      <c r="T1216" s="66" t="str">
        <f t="shared" si="365"/>
        <v>0.00</v>
      </c>
      <c r="U1216" s="66">
        <f t="shared" si="366"/>
        <v>-2</v>
      </c>
      <c r="V1216" s="66">
        <f t="shared" si="367"/>
        <v>189.78000000000003</v>
      </c>
      <c r="W1216" s="66">
        <f t="shared" si="368"/>
        <v>2454</v>
      </c>
      <c r="X1216" s="20">
        <f t="shared" si="369"/>
        <v>7.7334963325183387E-2</v>
      </c>
      <c r="Y1216" s="67">
        <f t="shared" si="370"/>
        <v>1.8978000000000004</v>
      </c>
      <c r="Z1216" s="68">
        <f t="shared" si="371"/>
        <v>18978.000000000004</v>
      </c>
      <c r="AA1216" s="65" t="s">
        <v>52</v>
      </c>
      <c r="AU1216" s="23" t="str">
        <f t="shared" si="361"/>
        <v/>
      </c>
      <c r="AV1216" s="23">
        <f t="shared" si="362"/>
        <v>-2</v>
      </c>
      <c r="AW1216" s="23" t="str">
        <f t="shared" si="364"/>
        <v/>
      </c>
      <c r="AX1216" s="23" t="str">
        <f t="shared" si="372"/>
        <v/>
      </c>
      <c r="AY1216" s="23" t="str">
        <f t="shared" si="374"/>
        <v/>
      </c>
      <c r="AZ1216" s="23" t="s">
        <v>720</v>
      </c>
      <c r="BA1216" s="25">
        <v>0</v>
      </c>
      <c r="BB1216" s="25">
        <v>5.5</v>
      </c>
      <c r="BC1216" s="25">
        <f t="shared" si="377"/>
        <v>9</v>
      </c>
      <c r="BD1216" s="25">
        <f t="shared" si="379"/>
        <v>5.1850000000000005</v>
      </c>
      <c r="BE1216" t="s">
        <v>969</v>
      </c>
      <c r="BF1216" s="55">
        <f t="shared" si="363"/>
        <v>0</v>
      </c>
      <c r="BG1216" s="66"/>
      <c r="BH1216" s="66"/>
      <c r="BI1216" s="25"/>
      <c r="BJ1216" s="25"/>
      <c r="BK1216" s="20"/>
      <c r="BL1216" s="24"/>
      <c r="BM1216" s="25"/>
      <c r="BN1216" s="25"/>
      <c r="BO1216" s="25"/>
      <c r="BP1216" s="126"/>
    </row>
    <row r="1217" spans="1:68" hidden="1" x14ac:dyDescent="0.2">
      <c r="A1217" s="56">
        <v>45548</v>
      </c>
      <c r="B1217" s="60" t="s">
        <v>892</v>
      </c>
      <c r="C1217" s="24" t="s">
        <v>1491</v>
      </c>
      <c r="D1217" s="24" t="s">
        <v>562</v>
      </c>
      <c r="F1217" s="74" t="s">
        <v>51</v>
      </c>
      <c r="G1217" s="24" t="s">
        <v>14</v>
      </c>
      <c r="H1217" s="24" t="s">
        <v>1673</v>
      </c>
      <c r="K1217" s="24" t="s">
        <v>1674</v>
      </c>
      <c r="L1217" s="122">
        <v>1</v>
      </c>
      <c r="M1217" s="74" t="s">
        <v>105</v>
      </c>
      <c r="N1217" s="60" t="s">
        <v>6</v>
      </c>
      <c r="R1217" s="25">
        <v>6</v>
      </c>
      <c r="S1217" s="83" t="s">
        <v>363</v>
      </c>
      <c r="T1217" s="66" t="str">
        <f t="shared" si="365"/>
        <v>0.00</v>
      </c>
      <c r="U1217" s="66">
        <f t="shared" si="366"/>
        <v>-1</v>
      </c>
      <c r="V1217" s="66">
        <f t="shared" si="367"/>
        <v>188.78000000000003</v>
      </c>
      <c r="W1217" s="66">
        <f t="shared" si="368"/>
        <v>2455</v>
      </c>
      <c r="X1217" s="20">
        <f t="shared" si="369"/>
        <v>7.6896130346232189E-2</v>
      </c>
      <c r="Y1217" s="67">
        <f t="shared" si="370"/>
        <v>1.8878000000000004</v>
      </c>
      <c r="Z1217" s="68">
        <f t="shared" si="371"/>
        <v>18878.000000000004</v>
      </c>
      <c r="AA1217" s="65" t="s">
        <v>52</v>
      </c>
      <c r="AU1217" s="23" t="str">
        <f t="shared" si="361"/>
        <v/>
      </c>
      <c r="AV1217" s="23" t="str">
        <f t="shared" si="362"/>
        <v/>
      </c>
      <c r="AW1217" s="23" t="str">
        <f t="shared" si="364"/>
        <v/>
      </c>
      <c r="AX1217" s="23">
        <f t="shared" si="372"/>
        <v>-1</v>
      </c>
      <c r="AY1217" s="23" t="str">
        <f t="shared" si="374"/>
        <v/>
      </c>
      <c r="AZ1217" s="23"/>
      <c r="BA1217" s="25">
        <v>0</v>
      </c>
      <c r="BB1217" s="25">
        <v>0</v>
      </c>
      <c r="BC1217" s="25">
        <f t="shared" si="377"/>
        <v>-1</v>
      </c>
      <c r="BD1217" s="25">
        <f>0.94*(BB1217-1)+1</f>
        <v>6.0000000000000053E-2</v>
      </c>
      <c r="BE1217" t="s">
        <v>970</v>
      </c>
      <c r="BF1217" s="55">
        <f t="shared" si="363"/>
        <v>0</v>
      </c>
      <c r="BG1217" s="66"/>
      <c r="BH1217" s="66"/>
      <c r="BI1217" s="25"/>
      <c r="BJ1217" s="25"/>
      <c r="BK1217" s="20"/>
      <c r="BL1217" s="24"/>
      <c r="BM1217" s="25"/>
      <c r="BN1217" s="25"/>
      <c r="BO1217" s="25"/>
      <c r="BP1217" s="126"/>
    </row>
    <row r="1218" spans="1:68" hidden="1" x14ac:dyDescent="0.2">
      <c r="A1218" s="56">
        <v>45549</v>
      </c>
      <c r="B1218" s="60" t="s">
        <v>892</v>
      </c>
      <c r="C1218" s="24" t="s">
        <v>962</v>
      </c>
      <c r="D1218" s="24" t="s">
        <v>573</v>
      </c>
      <c r="F1218" s="74" t="s">
        <v>51</v>
      </c>
      <c r="G1218" s="74" t="s">
        <v>103</v>
      </c>
      <c r="H1218" s="24" t="s">
        <v>112</v>
      </c>
      <c r="I1218" s="24">
        <v>9</v>
      </c>
      <c r="J1218" s="24">
        <v>14</v>
      </c>
      <c r="K1218" s="27" t="s">
        <v>1677</v>
      </c>
      <c r="L1218" s="122">
        <v>1</v>
      </c>
      <c r="M1218" s="24" t="s">
        <v>357</v>
      </c>
      <c r="N1218" s="60" t="s">
        <v>6</v>
      </c>
      <c r="R1218" s="25">
        <v>8</v>
      </c>
      <c r="S1218" s="83" t="s">
        <v>371</v>
      </c>
      <c r="T1218" s="66" t="str">
        <f t="shared" si="365"/>
        <v>0.00</v>
      </c>
      <c r="U1218" s="66">
        <f t="shared" si="366"/>
        <v>-1</v>
      </c>
      <c r="V1218" s="66">
        <f t="shared" si="367"/>
        <v>187.78000000000003</v>
      </c>
      <c r="W1218" s="66">
        <f t="shared" si="368"/>
        <v>2456</v>
      </c>
      <c r="X1218" s="20">
        <f t="shared" si="369"/>
        <v>7.6457654723127044E-2</v>
      </c>
      <c r="Y1218" s="67">
        <f t="shared" si="370"/>
        <v>1.8778000000000004</v>
      </c>
      <c r="Z1218" s="68">
        <f t="shared" si="371"/>
        <v>18778.000000000004</v>
      </c>
      <c r="AA1218" s="65" t="s">
        <v>52</v>
      </c>
      <c r="AU1218" s="23">
        <f t="shared" ref="AU1218:AU1281" si="380">IF($G1218=AU$2,$U1218,"")</f>
        <v>-1</v>
      </c>
      <c r="AV1218" s="23" t="str">
        <f t="shared" si="362"/>
        <v/>
      </c>
      <c r="AW1218" s="23" t="str">
        <f t="shared" si="364"/>
        <v/>
      </c>
      <c r="AX1218" s="23" t="str">
        <f t="shared" si="372"/>
        <v/>
      </c>
      <c r="AY1218" s="23" t="str">
        <f t="shared" si="374"/>
        <v/>
      </c>
      <c r="AZ1218" s="23"/>
      <c r="BA1218" s="25">
        <v>8</v>
      </c>
      <c r="BB1218" s="25">
        <v>23</v>
      </c>
      <c r="BC1218" s="25">
        <f t="shared" si="377"/>
        <v>22</v>
      </c>
      <c r="BD1218" s="25">
        <f t="shared" ref="BD1218:BD1234" si="381">0.93*(BB1218-1)+1</f>
        <v>21.46</v>
      </c>
      <c r="BE1218" t="s">
        <v>970</v>
      </c>
      <c r="BF1218" s="55">
        <f t="shared" si="363"/>
        <v>0</v>
      </c>
      <c r="BG1218" s="66"/>
      <c r="BH1218" s="66"/>
      <c r="BI1218" s="25"/>
      <c r="BJ1218" s="25"/>
      <c r="BK1218" s="20"/>
      <c r="BL1218" s="24"/>
      <c r="BM1218" s="25"/>
      <c r="BN1218" s="25"/>
      <c r="BO1218" s="25"/>
      <c r="BP1218" s="126"/>
    </row>
    <row r="1219" spans="1:68" hidden="1" x14ac:dyDescent="0.2">
      <c r="A1219" s="56">
        <v>45549</v>
      </c>
      <c r="B1219" s="60" t="s">
        <v>892</v>
      </c>
      <c r="C1219" s="24" t="s">
        <v>1675</v>
      </c>
      <c r="D1219" s="24" t="s">
        <v>573</v>
      </c>
      <c r="F1219" s="74" t="s">
        <v>51</v>
      </c>
      <c r="G1219" s="74" t="s">
        <v>103</v>
      </c>
      <c r="H1219" s="24" t="s">
        <v>112</v>
      </c>
      <c r="I1219" s="24">
        <v>5</v>
      </c>
      <c r="J1219" s="24">
        <v>4</v>
      </c>
      <c r="K1219" s="27" t="s">
        <v>1678</v>
      </c>
      <c r="L1219" s="122">
        <v>1</v>
      </c>
      <c r="M1219" s="74" t="s">
        <v>931</v>
      </c>
      <c r="N1219" s="60" t="s">
        <v>6</v>
      </c>
      <c r="R1219" s="25">
        <v>10</v>
      </c>
      <c r="S1219" s="83" t="s">
        <v>371</v>
      </c>
      <c r="T1219" s="66" t="str">
        <f t="shared" si="365"/>
        <v>0.00</v>
      </c>
      <c r="U1219" s="66">
        <f t="shared" si="366"/>
        <v>-1</v>
      </c>
      <c r="V1219" s="66">
        <f t="shared" si="367"/>
        <v>186.78000000000003</v>
      </c>
      <c r="W1219" s="66">
        <f t="shared" si="368"/>
        <v>2457</v>
      </c>
      <c r="X1219" s="20">
        <f t="shared" si="369"/>
        <v>7.6019536019536038E-2</v>
      </c>
      <c r="Y1219" s="67">
        <f t="shared" si="370"/>
        <v>1.8678000000000003</v>
      </c>
      <c r="Z1219" s="68">
        <f t="shared" si="371"/>
        <v>18678.000000000004</v>
      </c>
      <c r="AA1219" s="65" t="s">
        <v>52</v>
      </c>
      <c r="AU1219" s="23">
        <f t="shared" si="380"/>
        <v>-1</v>
      </c>
      <c r="AV1219" s="23" t="str">
        <f t="shared" ref="AV1219:AV1282" si="382">IF($G1219=AV$2,$U1219,"")</f>
        <v/>
      </c>
      <c r="AW1219" s="23" t="str">
        <f t="shared" si="364"/>
        <v/>
      </c>
      <c r="AX1219" s="23" t="str">
        <f t="shared" si="372"/>
        <v/>
      </c>
      <c r="AY1219" s="23" t="str">
        <f t="shared" si="374"/>
        <v/>
      </c>
      <c r="AZ1219" s="23"/>
      <c r="BA1219" s="25">
        <v>10</v>
      </c>
      <c r="BB1219" s="25">
        <v>8.94</v>
      </c>
      <c r="BC1219" s="25">
        <f t="shared" si="377"/>
        <v>7.9399999999999995</v>
      </c>
      <c r="BD1219" s="25">
        <f t="shared" si="381"/>
        <v>8.3841999999999999</v>
      </c>
      <c r="BE1219" t="s">
        <v>970</v>
      </c>
      <c r="BF1219" s="55">
        <f t="shared" ref="BF1219:BF1282" si="383">U1219-SUM(AU1219:AY1219)</f>
        <v>0</v>
      </c>
      <c r="BG1219" s="66"/>
      <c r="BH1219" s="66"/>
      <c r="BI1219" s="25"/>
      <c r="BJ1219" s="25"/>
      <c r="BK1219" s="20"/>
      <c r="BL1219" s="24"/>
      <c r="BM1219" s="25"/>
      <c r="BN1219" s="25"/>
      <c r="BO1219" s="25"/>
      <c r="BP1219" s="126"/>
    </row>
    <row r="1220" spans="1:68" hidden="1" x14ac:dyDescent="0.2">
      <c r="A1220" s="56">
        <v>45549</v>
      </c>
      <c r="B1220" s="60" t="s">
        <v>892</v>
      </c>
      <c r="C1220" s="24" t="s">
        <v>1675</v>
      </c>
      <c r="D1220" s="24" t="s">
        <v>573</v>
      </c>
      <c r="F1220" s="74" t="s">
        <v>51</v>
      </c>
      <c r="G1220" s="74" t="s">
        <v>103</v>
      </c>
      <c r="H1220" s="24" t="s">
        <v>112</v>
      </c>
      <c r="I1220" s="24">
        <v>5</v>
      </c>
      <c r="J1220" s="24">
        <v>4</v>
      </c>
      <c r="K1220" s="26" t="s">
        <v>1678</v>
      </c>
      <c r="L1220" s="122">
        <v>2</v>
      </c>
      <c r="M1220" s="74" t="s">
        <v>105</v>
      </c>
      <c r="N1220" s="60" t="s">
        <v>7</v>
      </c>
      <c r="R1220" s="25">
        <v>3.2</v>
      </c>
      <c r="S1220" s="83" t="s">
        <v>371</v>
      </c>
      <c r="T1220" s="66">
        <f t="shared" si="365"/>
        <v>6.4</v>
      </c>
      <c r="U1220" s="66">
        <f t="shared" si="366"/>
        <v>4.4000000000000004</v>
      </c>
      <c r="V1220" s="66">
        <f t="shared" si="367"/>
        <v>191.18000000000004</v>
      </c>
      <c r="W1220" s="66">
        <f t="shared" si="368"/>
        <v>2459</v>
      </c>
      <c r="X1220" s="20">
        <f t="shared" si="369"/>
        <v>7.7747051647010998E-2</v>
      </c>
      <c r="Y1220" s="67">
        <f t="shared" si="370"/>
        <v>1.9118000000000004</v>
      </c>
      <c r="Z1220" s="68">
        <f t="shared" si="371"/>
        <v>19118.000000000004</v>
      </c>
      <c r="AA1220" s="65" t="s">
        <v>53</v>
      </c>
      <c r="AU1220" s="23">
        <f t="shared" si="380"/>
        <v>4.4000000000000004</v>
      </c>
      <c r="AV1220" s="23" t="str">
        <f t="shared" si="382"/>
        <v/>
      </c>
      <c r="AW1220" s="23" t="str">
        <f t="shared" ref="AW1220:AW1283" si="384">IF($G1220=AW$2,$U1220,"")</f>
        <v/>
      </c>
      <c r="AX1220" s="23" t="str">
        <f t="shared" si="372"/>
        <v/>
      </c>
      <c r="AY1220" s="23" t="str">
        <f t="shared" si="374"/>
        <v/>
      </c>
      <c r="AZ1220" s="23"/>
      <c r="BA1220" s="25">
        <v>2.4</v>
      </c>
      <c r="BB1220" s="25">
        <v>3</v>
      </c>
      <c r="BC1220" s="25">
        <f t="shared" si="377"/>
        <v>4</v>
      </c>
      <c r="BD1220" s="25">
        <f t="shared" si="381"/>
        <v>2.8600000000000003</v>
      </c>
      <c r="BE1220" t="s">
        <v>970</v>
      </c>
      <c r="BF1220" s="55">
        <f t="shared" si="383"/>
        <v>0</v>
      </c>
      <c r="BG1220" s="66"/>
      <c r="BH1220" s="66"/>
      <c r="BI1220" s="25"/>
      <c r="BJ1220" s="25"/>
      <c r="BK1220" s="20"/>
      <c r="BL1220" s="24"/>
      <c r="BM1220" s="25"/>
      <c r="BN1220" s="25"/>
      <c r="BO1220" s="25"/>
      <c r="BP1220" s="126"/>
    </row>
    <row r="1221" spans="1:68" hidden="1" x14ac:dyDescent="0.2">
      <c r="A1221" s="56">
        <v>45549</v>
      </c>
      <c r="B1221" s="60" t="s">
        <v>892</v>
      </c>
      <c r="C1221" s="24" t="s">
        <v>1676</v>
      </c>
      <c r="D1221" s="24" t="s">
        <v>573</v>
      </c>
      <c r="F1221" s="74" t="s">
        <v>51</v>
      </c>
      <c r="G1221" s="74" t="s">
        <v>103</v>
      </c>
      <c r="H1221" s="24" t="s">
        <v>1679</v>
      </c>
      <c r="I1221" s="24">
        <v>4</v>
      </c>
      <c r="J1221" s="24">
        <v>2</v>
      </c>
      <c r="K1221" s="24" t="s">
        <v>1680</v>
      </c>
      <c r="L1221" s="122">
        <v>1</v>
      </c>
      <c r="M1221" s="74" t="s">
        <v>105</v>
      </c>
      <c r="N1221" s="60" t="s">
        <v>6</v>
      </c>
      <c r="R1221" s="25">
        <v>5.5</v>
      </c>
      <c r="S1221" s="83" t="s">
        <v>363</v>
      </c>
      <c r="T1221" s="66" t="str">
        <f t="shared" ref="T1221:T1284" si="385">IF((AA1221="W"),ROUND((R1221*L1221),2),"0.00")</f>
        <v>0.00</v>
      </c>
      <c r="U1221" s="66">
        <f t="shared" ref="U1221:U1284" si="386">-$L1221+T1221</f>
        <v>-1</v>
      </c>
      <c r="V1221" s="66">
        <f t="shared" ref="V1221:V1284" si="387">U1221+V1220</f>
        <v>190.18000000000004</v>
      </c>
      <c r="W1221" s="66">
        <f t="shared" ref="W1221:W1284" si="388">L1221+W1220</f>
        <v>2460</v>
      </c>
      <c r="X1221" s="20">
        <f t="shared" ref="X1221:X1284" si="389">SUM(V1221/W1221)</f>
        <v>7.7308943089430912E-2</v>
      </c>
      <c r="Y1221" s="67">
        <f t="shared" ref="Y1221:Y1284" si="390">V1221/100</f>
        <v>1.9018000000000004</v>
      </c>
      <c r="Z1221" s="68">
        <f t="shared" ref="Z1221:Z1284" si="391">V1221*100</f>
        <v>19018.000000000004</v>
      </c>
      <c r="AA1221" s="65" t="s">
        <v>52</v>
      </c>
      <c r="AU1221" s="23">
        <f t="shared" si="380"/>
        <v>-1</v>
      </c>
      <c r="AV1221" s="23" t="str">
        <f t="shared" si="382"/>
        <v/>
      </c>
      <c r="AW1221" s="23" t="str">
        <f t="shared" si="384"/>
        <v/>
      </c>
      <c r="AX1221" s="23" t="str">
        <f t="shared" si="372"/>
        <v/>
      </c>
      <c r="AY1221" s="23" t="str">
        <f t="shared" si="374"/>
        <v/>
      </c>
      <c r="AZ1221" s="23"/>
      <c r="BA1221" s="25">
        <v>7</v>
      </c>
      <c r="BB1221" s="25">
        <v>7.01</v>
      </c>
      <c r="BC1221" s="25">
        <f t="shared" si="377"/>
        <v>6.01</v>
      </c>
      <c r="BD1221" s="25">
        <f t="shared" si="381"/>
        <v>6.5892999999999997</v>
      </c>
      <c r="BE1221" t="s">
        <v>970</v>
      </c>
      <c r="BF1221" s="55">
        <f t="shared" si="383"/>
        <v>0</v>
      </c>
      <c r="BG1221" s="66"/>
      <c r="BH1221" s="66"/>
      <c r="BI1221" s="25"/>
      <c r="BJ1221" s="25"/>
      <c r="BK1221" s="20"/>
      <c r="BL1221" s="24"/>
      <c r="BM1221" s="25"/>
      <c r="BN1221" s="25"/>
      <c r="BO1221" s="25"/>
      <c r="BP1221" s="126"/>
    </row>
    <row r="1222" spans="1:68" hidden="1" x14ac:dyDescent="0.2">
      <c r="A1222" s="56">
        <v>45549</v>
      </c>
      <c r="B1222" s="60" t="s">
        <v>892</v>
      </c>
      <c r="C1222" s="24" t="s">
        <v>1681</v>
      </c>
      <c r="D1222" s="24" t="s">
        <v>573</v>
      </c>
      <c r="F1222" s="74" t="s">
        <v>51</v>
      </c>
      <c r="G1222" s="74" t="s">
        <v>103</v>
      </c>
      <c r="H1222" s="24" t="s">
        <v>138</v>
      </c>
      <c r="I1222" s="24">
        <v>7</v>
      </c>
      <c r="J1222" s="24">
        <v>7</v>
      </c>
      <c r="K1222" s="24" t="s">
        <v>1682</v>
      </c>
      <c r="L1222" s="122">
        <v>2</v>
      </c>
      <c r="M1222" s="74" t="s">
        <v>105</v>
      </c>
      <c r="N1222" s="60" t="s">
        <v>6</v>
      </c>
      <c r="R1222" s="25">
        <v>5.5</v>
      </c>
      <c r="S1222" s="83" t="s">
        <v>363</v>
      </c>
      <c r="T1222" s="66" t="str">
        <f t="shared" si="385"/>
        <v>0.00</v>
      </c>
      <c r="U1222" s="66">
        <f t="shared" si="386"/>
        <v>-2</v>
      </c>
      <c r="V1222" s="66">
        <f t="shared" si="387"/>
        <v>188.18000000000004</v>
      </c>
      <c r="W1222" s="66">
        <f t="shared" si="388"/>
        <v>2462</v>
      </c>
      <c r="X1222" s="20">
        <f t="shared" si="389"/>
        <v>7.6433793663688077E-2</v>
      </c>
      <c r="Y1222" s="67">
        <f t="shared" si="390"/>
        <v>1.8818000000000004</v>
      </c>
      <c r="Z1222" s="68">
        <f t="shared" si="391"/>
        <v>18818.000000000004</v>
      </c>
      <c r="AA1222" s="65" t="s">
        <v>52</v>
      </c>
      <c r="AU1222" s="23">
        <f t="shared" si="380"/>
        <v>-2</v>
      </c>
      <c r="AV1222" s="23" t="str">
        <f t="shared" si="382"/>
        <v/>
      </c>
      <c r="AW1222" s="23" t="str">
        <f t="shared" si="384"/>
        <v/>
      </c>
      <c r="AX1222" s="23" t="str">
        <f t="shared" si="372"/>
        <v/>
      </c>
      <c r="AY1222" s="23" t="str">
        <f t="shared" si="374"/>
        <v/>
      </c>
      <c r="AZ1222" s="23"/>
      <c r="BA1222" s="25">
        <v>5.5</v>
      </c>
      <c r="BB1222" s="25">
        <v>4.7</v>
      </c>
      <c r="BC1222" s="25">
        <f t="shared" si="377"/>
        <v>7.4</v>
      </c>
      <c r="BD1222" s="25">
        <f t="shared" si="381"/>
        <v>4.4410000000000007</v>
      </c>
      <c r="BE1222" t="s">
        <v>970</v>
      </c>
      <c r="BF1222" s="55">
        <f t="shared" si="383"/>
        <v>0</v>
      </c>
      <c r="BG1222" s="66"/>
      <c r="BH1222" s="66"/>
      <c r="BI1222" s="25"/>
      <c r="BJ1222" s="25"/>
      <c r="BK1222" s="20"/>
      <c r="BL1222" s="24"/>
      <c r="BM1222" s="25"/>
      <c r="BN1222" s="25"/>
      <c r="BO1222" s="25"/>
      <c r="BP1222" s="126"/>
    </row>
    <row r="1223" spans="1:68" hidden="1" x14ac:dyDescent="0.2">
      <c r="A1223" s="56">
        <v>45551</v>
      </c>
      <c r="B1223" s="60" t="s">
        <v>892</v>
      </c>
      <c r="C1223" s="24" t="s">
        <v>1683</v>
      </c>
      <c r="D1223" s="24" t="s">
        <v>621</v>
      </c>
      <c r="F1223" s="74" t="s">
        <v>51</v>
      </c>
      <c r="G1223" s="74" t="s">
        <v>103</v>
      </c>
      <c r="H1223" s="24" t="s">
        <v>1684</v>
      </c>
      <c r="I1223" s="24">
        <v>8</v>
      </c>
      <c r="J1223" s="24">
        <v>7</v>
      </c>
      <c r="K1223" s="24" t="s">
        <v>939</v>
      </c>
      <c r="L1223" s="122">
        <v>1</v>
      </c>
      <c r="M1223" s="74" t="s">
        <v>931</v>
      </c>
      <c r="N1223" s="60" t="s">
        <v>6</v>
      </c>
      <c r="R1223" s="25">
        <v>9.5</v>
      </c>
      <c r="S1223" s="83" t="s">
        <v>363</v>
      </c>
      <c r="T1223" s="66" t="str">
        <f t="shared" si="385"/>
        <v>0.00</v>
      </c>
      <c r="U1223" s="66">
        <f t="shared" si="386"/>
        <v>-1</v>
      </c>
      <c r="V1223" s="66">
        <f t="shared" si="387"/>
        <v>187.18000000000004</v>
      </c>
      <c r="W1223" s="66">
        <f t="shared" si="388"/>
        <v>2463</v>
      </c>
      <c r="X1223" s="20">
        <f t="shared" si="389"/>
        <v>7.5996751928542439E-2</v>
      </c>
      <c r="Y1223" s="67">
        <f t="shared" si="390"/>
        <v>1.8718000000000004</v>
      </c>
      <c r="Z1223" s="68">
        <f t="shared" si="391"/>
        <v>18718.000000000004</v>
      </c>
      <c r="AA1223" s="65" t="s">
        <v>52</v>
      </c>
      <c r="AU1223" s="23">
        <f t="shared" si="380"/>
        <v>-1</v>
      </c>
      <c r="AV1223" s="23" t="str">
        <f t="shared" si="382"/>
        <v/>
      </c>
      <c r="AW1223" s="23" t="str">
        <f t="shared" si="384"/>
        <v/>
      </c>
      <c r="AX1223" s="23" t="str">
        <f t="shared" si="372"/>
        <v/>
      </c>
      <c r="AY1223" s="23" t="str">
        <f t="shared" si="374"/>
        <v/>
      </c>
      <c r="AZ1223" s="23"/>
      <c r="BA1223" s="25">
        <v>9.5</v>
      </c>
      <c r="BB1223" s="25">
        <v>10.79</v>
      </c>
      <c r="BC1223" s="25">
        <f t="shared" si="377"/>
        <v>9.7899999999999991</v>
      </c>
      <c r="BD1223" s="25">
        <f t="shared" si="381"/>
        <v>10.104699999999999</v>
      </c>
      <c r="BE1223" t="s">
        <v>970</v>
      </c>
      <c r="BF1223" s="55">
        <f t="shared" si="383"/>
        <v>0</v>
      </c>
      <c r="BG1223" s="66"/>
      <c r="BH1223" s="66"/>
      <c r="BI1223" s="25"/>
      <c r="BJ1223" s="25"/>
      <c r="BK1223" s="20"/>
      <c r="BL1223" s="24"/>
      <c r="BM1223" s="25"/>
      <c r="BN1223" s="25"/>
      <c r="BO1223" s="25"/>
      <c r="BP1223" s="126"/>
    </row>
    <row r="1224" spans="1:68" hidden="1" x14ac:dyDescent="0.2">
      <c r="A1224" s="56">
        <v>45551</v>
      </c>
      <c r="B1224" s="60" t="s">
        <v>892</v>
      </c>
      <c r="C1224" s="24" t="s">
        <v>1683</v>
      </c>
      <c r="D1224" s="24" t="s">
        <v>621</v>
      </c>
      <c r="F1224" s="74" t="s">
        <v>51</v>
      </c>
      <c r="G1224" s="74" t="s">
        <v>103</v>
      </c>
      <c r="H1224" s="24" t="s">
        <v>1684</v>
      </c>
      <c r="I1224" s="24">
        <v>8</v>
      </c>
      <c r="J1224" s="24">
        <v>7</v>
      </c>
      <c r="K1224" s="24" t="s">
        <v>939</v>
      </c>
      <c r="L1224" s="122">
        <v>2</v>
      </c>
      <c r="M1224" s="74" t="s">
        <v>105</v>
      </c>
      <c r="N1224" s="60" t="s">
        <v>7</v>
      </c>
      <c r="R1224" s="25">
        <v>2.6</v>
      </c>
      <c r="S1224" s="83" t="s">
        <v>363</v>
      </c>
      <c r="T1224" s="66" t="str">
        <f t="shared" si="385"/>
        <v>0.00</v>
      </c>
      <c r="U1224" s="66">
        <f t="shared" si="386"/>
        <v>-2</v>
      </c>
      <c r="V1224" s="66">
        <f t="shared" si="387"/>
        <v>185.18000000000004</v>
      </c>
      <c r="W1224" s="66">
        <f t="shared" si="388"/>
        <v>2465</v>
      </c>
      <c r="X1224" s="20">
        <f t="shared" si="389"/>
        <v>7.5123732251521316E-2</v>
      </c>
      <c r="Y1224" s="67">
        <f t="shared" si="390"/>
        <v>1.8518000000000003</v>
      </c>
      <c r="Z1224" s="68">
        <f t="shared" si="391"/>
        <v>18518.000000000004</v>
      </c>
      <c r="AA1224" s="65" t="s">
        <v>52</v>
      </c>
      <c r="AU1224" s="23">
        <f t="shared" si="380"/>
        <v>-2</v>
      </c>
      <c r="AV1224" s="23" t="str">
        <f t="shared" si="382"/>
        <v/>
      </c>
      <c r="AW1224" s="23" t="str">
        <f t="shared" si="384"/>
        <v/>
      </c>
      <c r="AX1224" s="23" t="str">
        <f t="shared" si="372"/>
        <v/>
      </c>
      <c r="AY1224" s="23" t="str">
        <f t="shared" si="374"/>
        <v/>
      </c>
      <c r="AZ1224" s="23"/>
      <c r="BA1224" s="25">
        <v>3.4</v>
      </c>
      <c r="BB1224" s="25">
        <v>3.62</v>
      </c>
      <c r="BC1224" s="25">
        <f t="shared" si="377"/>
        <v>5.24</v>
      </c>
      <c r="BD1224" s="25">
        <f t="shared" si="381"/>
        <v>3.4366000000000003</v>
      </c>
      <c r="BE1224" t="s">
        <v>970</v>
      </c>
      <c r="BF1224" s="55">
        <f t="shared" si="383"/>
        <v>0</v>
      </c>
      <c r="BG1224" s="66"/>
      <c r="BH1224" s="66"/>
      <c r="BI1224" s="25"/>
      <c r="BJ1224" s="25"/>
      <c r="BK1224" s="20"/>
      <c r="BL1224" s="24"/>
      <c r="BM1224" s="25"/>
      <c r="BN1224" s="25"/>
      <c r="BO1224" s="25"/>
      <c r="BP1224" s="126"/>
    </row>
    <row r="1225" spans="1:68" hidden="1" x14ac:dyDescent="0.2">
      <c r="A1225" s="56">
        <v>45551</v>
      </c>
      <c r="B1225" s="60" t="s">
        <v>892</v>
      </c>
      <c r="C1225" s="24" t="s">
        <v>1685</v>
      </c>
      <c r="D1225" s="24" t="s">
        <v>621</v>
      </c>
      <c r="F1225" s="74" t="s">
        <v>51</v>
      </c>
      <c r="G1225" s="74" t="s">
        <v>121</v>
      </c>
      <c r="H1225" s="24" t="s">
        <v>1686</v>
      </c>
      <c r="I1225" s="24">
        <v>8</v>
      </c>
      <c r="J1225" s="24">
        <v>2</v>
      </c>
      <c r="K1225" s="24" t="s">
        <v>1687</v>
      </c>
      <c r="L1225" s="122">
        <v>2</v>
      </c>
      <c r="M1225" s="74" t="s">
        <v>105</v>
      </c>
      <c r="N1225" s="60" t="s">
        <v>6</v>
      </c>
      <c r="R1225" s="25">
        <v>3.5</v>
      </c>
      <c r="S1225" s="83" t="s">
        <v>363</v>
      </c>
      <c r="T1225" s="66" t="str">
        <f t="shared" si="385"/>
        <v>0.00</v>
      </c>
      <c r="U1225" s="66">
        <f t="shared" si="386"/>
        <v>-2</v>
      </c>
      <c r="V1225" s="66">
        <f t="shared" si="387"/>
        <v>183.18000000000004</v>
      </c>
      <c r="W1225" s="66">
        <f t="shared" si="388"/>
        <v>2467</v>
      </c>
      <c r="X1225" s="20">
        <f t="shared" si="389"/>
        <v>7.425212809079855E-2</v>
      </c>
      <c r="Y1225" s="67">
        <f t="shared" si="390"/>
        <v>1.8318000000000003</v>
      </c>
      <c r="Z1225" s="68">
        <f t="shared" si="391"/>
        <v>18318.000000000004</v>
      </c>
      <c r="AA1225" s="65" t="s">
        <v>52</v>
      </c>
      <c r="AU1225" s="23" t="str">
        <f t="shared" si="380"/>
        <v/>
      </c>
      <c r="AV1225" s="23">
        <f t="shared" si="382"/>
        <v>-2</v>
      </c>
      <c r="AW1225" s="23" t="str">
        <f t="shared" si="384"/>
        <v/>
      </c>
      <c r="AX1225" s="23" t="str">
        <f t="shared" si="372"/>
        <v/>
      </c>
      <c r="AY1225" s="23" t="str">
        <f t="shared" si="374"/>
        <v/>
      </c>
      <c r="AZ1225" s="23" t="s">
        <v>720</v>
      </c>
      <c r="BA1225" s="25">
        <v>0</v>
      </c>
      <c r="BB1225" s="25">
        <v>2.8</v>
      </c>
      <c r="BC1225" s="25">
        <f t="shared" si="377"/>
        <v>3.5999999999999996</v>
      </c>
      <c r="BD1225" s="25">
        <f t="shared" si="381"/>
        <v>2.6739999999999999</v>
      </c>
      <c r="BE1225" t="s">
        <v>970</v>
      </c>
      <c r="BF1225" s="55">
        <f t="shared" si="383"/>
        <v>0</v>
      </c>
      <c r="BG1225" s="66"/>
      <c r="BH1225" s="66"/>
      <c r="BI1225" s="25"/>
      <c r="BJ1225" s="25"/>
      <c r="BK1225" s="20"/>
      <c r="BL1225" s="24"/>
      <c r="BM1225" s="25"/>
      <c r="BN1225" s="25"/>
      <c r="BO1225" s="25"/>
      <c r="BP1225" s="126"/>
    </row>
    <row r="1226" spans="1:68" hidden="1" x14ac:dyDescent="0.2">
      <c r="A1226" s="56">
        <v>45552</v>
      </c>
      <c r="B1226" s="60" t="s">
        <v>892</v>
      </c>
      <c r="C1226" s="24" t="s">
        <v>1688</v>
      </c>
      <c r="D1226" s="24" t="s">
        <v>584</v>
      </c>
      <c r="F1226" s="74" t="s">
        <v>51</v>
      </c>
      <c r="G1226" s="74" t="s">
        <v>103</v>
      </c>
      <c r="H1226" s="24" t="s">
        <v>285</v>
      </c>
      <c r="I1226" s="24">
        <v>6</v>
      </c>
      <c r="J1226" s="24">
        <v>6</v>
      </c>
      <c r="K1226" s="24" t="s">
        <v>1689</v>
      </c>
      <c r="L1226" s="122">
        <v>1</v>
      </c>
      <c r="M1226" s="74" t="s">
        <v>931</v>
      </c>
      <c r="N1226" s="60" t="s">
        <v>6</v>
      </c>
      <c r="R1226" s="25">
        <v>10.1</v>
      </c>
      <c r="S1226" s="83" t="s">
        <v>363</v>
      </c>
      <c r="T1226" s="66" t="str">
        <f t="shared" si="385"/>
        <v>0.00</v>
      </c>
      <c r="U1226" s="66">
        <f t="shared" si="386"/>
        <v>-1</v>
      </c>
      <c r="V1226" s="66">
        <f t="shared" si="387"/>
        <v>182.18000000000004</v>
      </c>
      <c r="W1226" s="66">
        <f t="shared" si="388"/>
        <v>2468</v>
      </c>
      <c r="X1226" s="20">
        <f t="shared" si="389"/>
        <v>7.3816855753646687E-2</v>
      </c>
      <c r="Y1226" s="67">
        <f t="shared" si="390"/>
        <v>1.8218000000000003</v>
      </c>
      <c r="Z1226" s="68">
        <f t="shared" si="391"/>
        <v>18218.000000000004</v>
      </c>
      <c r="AA1226" s="65" t="s">
        <v>52</v>
      </c>
      <c r="AU1226" s="23">
        <f t="shared" si="380"/>
        <v>-1</v>
      </c>
      <c r="AV1226" s="23" t="str">
        <f t="shared" si="382"/>
        <v/>
      </c>
      <c r="AW1226" s="23" t="str">
        <f t="shared" si="384"/>
        <v/>
      </c>
      <c r="AX1226" s="23" t="str">
        <f t="shared" ref="AX1226:AX1289" si="392">IF($G1226=AX$2,$U1226,"")</f>
        <v/>
      </c>
      <c r="AY1226" s="23" t="str">
        <f t="shared" si="374"/>
        <v/>
      </c>
      <c r="AZ1226" s="23"/>
      <c r="BA1226" s="25">
        <v>10.1</v>
      </c>
      <c r="BB1226" s="25">
        <v>11</v>
      </c>
      <c r="BC1226" s="25">
        <f t="shared" si="377"/>
        <v>10</v>
      </c>
      <c r="BD1226" s="25">
        <f t="shared" si="381"/>
        <v>10.3</v>
      </c>
      <c r="BE1226" t="s">
        <v>970</v>
      </c>
      <c r="BF1226" s="55">
        <f t="shared" si="383"/>
        <v>0</v>
      </c>
      <c r="BG1226" s="66"/>
      <c r="BH1226" s="66"/>
      <c r="BI1226" s="25"/>
      <c r="BJ1226" s="25"/>
      <c r="BK1226" s="20"/>
      <c r="BL1226" s="24"/>
      <c r="BM1226" s="25"/>
      <c r="BN1226" s="25"/>
      <c r="BO1226" s="25"/>
      <c r="BP1226" s="126"/>
    </row>
    <row r="1227" spans="1:68" hidden="1" x14ac:dyDescent="0.2">
      <c r="A1227" s="56">
        <v>45552</v>
      </c>
      <c r="B1227" s="60" t="s">
        <v>892</v>
      </c>
      <c r="C1227" s="24" t="s">
        <v>1688</v>
      </c>
      <c r="D1227" s="24" t="s">
        <v>584</v>
      </c>
      <c r="F1227" s="74" t="s">
        <v>51</v>
      </c>
      <c r="G1227" s="74" t="s">
        <v>103</v>
      </c>
      <c r="H1227" s="24" t="s">
        <v>285</v>
      </c>
      <c r="I1227" s="24">
        <v>6</v>
      </c>
      <c r="J1227" s="24">
        <v>6</v>
      </c>
      <c r="K1227" s="24" t="s">
        <v>1689</v>
      </c>
      <c r="L1227" s="122">
        <v>2</v>
      </c>
      <c r="M1227" s="74" t="s">
        <v>105</v>
      </c>
      <c r="N1227" s="60" t="s">
        <v>7</v>
      </c>
      <c r="R1227" s="25">
        <v>2.8</v>
      </c>
      <c r="S1227" s="83" t="s">
        <v>363</v>
      </c>
      <c r="T1227" s="66" t="str">
        <f t="shared" si="385"/>
        <v>0.00</v>
      </c>
      <c r="U1227" s="66">
        <f t="shared" si="386"/>
        <v>-2</v>
      </c>
      <c r="V1227" s="66">
        <f t="shared" si="387"/>
        <v>180.18000000000004</v>
      </c>
      <c r="W1227" s="66">
        <f t="shared" si="388"/>
        <v>2470</v>
      </c>
      <c r="X1227" s="20">
        <f t="shared" si="389"/>
        <v>7.294736842105265E-2</v>
      </c>
      <c r="Y1227" s="67">
        <f t="shared" si="390"/>
        <v>1.8018000000000003</v>
      </c>
      <c r="Z1227" s="68">
        <f t="shared" si="391"/>
        <v>18018.000000000004</v>
      </c>
      <c r="AA1227" s="65" t="s">
        <v>52</v>
      </c>
      <c r="AU1227" s="23">
        <f t="shared" si="380"/>
        <v>-2</v>
      </c>
      <c r="AV1227" s="23" t="str">
        <f t="shared" si="382"/>
        <v/>
      </c>
      <c r="AW1227" s="23" t="str">
        <f t="shared" si="384"/>
        <v/>
      </c>
      <c r="AX1227" s="23" t="str">
        <f t="shared" si="392"/>
        <v/>
      </c>
      <c r="AY1227" s="23" t="str">
        <f t="shared" si="374"/>
        <v/>
      </c>
      <c r="AZ1227" s="23"/>
      <c r="BA1227" s="25">
        <v>2.8</v>
      </c>
      <c r="BB1227" s="25">
        <v>3.13</v>
      </c>
      <c r="BC1227" s="25">
        <f t="shared" si="377"/>
        <v>4.26</v>
      </c>
      <c r="BD1227" s="25">
        <f t="shared" si="381"/>
        <v>2.9809000000000001</v>
      </c>
      <c r="BE1227" t="s">
        <v>970</v>
      </c>
      <c r="BF1227" s="55">
        <f t="shared" si="383"/>
        <v>0</v>
      </c>
      <c r="BG1227" s="66"/>
      <c r="BH1227" s="66"/>
      <c r="BI1227" s="25"/>
      <c r="BJ1227" s="25"/>
      <c r="BK1227" s="20"/>
      <c r="BL1227" s="24"/>
      <c r="BM1227" s="25"/>
      <c r="BN1227" s="25"/>
      <c r="BO1227" s="25"/>
      <c r="BP1227" s="126"/>
    </row>
    <row r="1228" spans="1:68" hidden="1" x14ac:dyDescent="0.2">
      <c r="A1228" s="56">
        <v>45553</v>
      </c>
      <c r="B1228" s="60" t="s">
        <v>892</v>
      </c>
      <c r="C1228" s="24" t="s">
        <v>903</v>
      </c>
      <c r="D1228" s="24" t="s">
        <v>584</v>
      </c>
      <c r="F1228" s="74" t="s">
        <v>51</v>
      </c>
      <c r="G1228" s="74" t="s">
        <v>103</v>
      </c>
      <c r="H1228" s="24" t="s">
        <v>746</v>
      </c>
      <c r="I1228" s="24">
        <v>2</v>
      </c>
      <c r="J1228" s="24">
        <v>9</v>
      </c>
      <c r="K1228" s="27" t="s">
        <v>1690</v>
      </c>
      <c r="L1228" s="122">
        <v>2</v>
      </c>
      <c r="M1228" s="74" t="s">
        <v>931</v>
      </c>
      <c r="N1228" s="60" t="s">
        <v>6</v>
      </c>
      <c r="R1228" s="25">
        <v>9.1999999999999993</v>
      </c>
      <c r="S1228" s="83" t="s">
        <v>371</v>
      </c>
      <c r="T1228" s="66" t="str">
        <f t="shared" si="385"/>
        <v>0.00</v>
      </c>
      <c r="U1228" s="66">
        <f t="shared" si="386"/>
        <v>-2</v>
      </c>
      <c r="V1228" s="66">
        <f t="shared" si="387"/>
        <v>178.18000000000004</v>
      </c>
      <c r="W1228" s="66">
        <f t="shared" si="388"/>
        <v>2472</v>
      </c>
      <c r="X1228" s="20">
        <f t="shared" si="389"/>
        <v>7.2079288025889976E-2</v>
      </c>
      <c r="Y1228" s="67">
        <f t="shared" si="390"/>
        <v>1.7818000000000003</v>
      </c>
      <c r="Z1228" s="68">
        <f t="shared" si="391"/>
        <v>17818.000000000004</v>
      </c>
      <c r="AA1228" s="65" t="s">
        <v>52</v>
      </c>
      <c r="AU1228" s="23">
        <f t="shared" si="380"/>
        <v>-2</v>
      </c>
      <c r="AV1228" s="23" t="str">
        <f t="shared" si="382"/>
        <v/>
      </c>
      <c r="AW1228" s="23" t="str">
        <f t="shared" si="384"/>
        <v/>
      </c>
      <c r="AX1228" s="23" t="str">
        <f t="shared" si="392"/>
        <v/>
      </c>
      <c r="AY1228" s="23" t="str">
        <f t="shared" si="374"/>
        <v/>
      </c>
      <c r="AZ1228" s="23"/>
      <c r="BA1228" s="25">
        <v>9.1999999999999993</v>
      </c>
      <c r="BB1228" s="25">
        <v>10.5</v>
      </c>
      <c r="BC1228" s="25">
        <f t="shared" si="377"/>
        <v>19</v>
      </c>
      <c r="BD1228" s="25">
        <f t="shared" si="381"/>
        <v>9.8350000000000009</v>
      </c>
      <c r="BE1228" t="s">
        <v>970</v>
      </c>
      <c r="BF1228" s="55">
        <f t="shared" si="383"/>
        <v>0</v>
      </c>
      <c r="BG1228" s="66"/>
      <c r="BH1228" s="66"/>
      <c r="BI1228" s="25"/>
      <c r="BJ1228" s="25"/>
      <c r="BK1228" s="20"/>
      <c r="BL1228" s="24"/>
      <c r="BM1228" s="25"/>
      <c r="BN1228" s="25"/>
      <c r="BO1228" s="25"/>
      <c r="BP1228" s="126"/>
    </row>
    <row r="1229" spans="1:68" hidden="1" x14ac:dyDescent="0.2">
      <c r="A1229" s="56">
        <v>45553</v>
      </c>
      <c r="B1229" s="60" t="s">
        <v>892</v>
      </c>
      <c r="C1229" s="24" t="s">
        <v>903</v>
      </c>
      <c r="D1229" s="24" t="s">
        <v>584</v>
      </c>
      <c r="E1229" s="74" t="s">
        <v>51</v>
      </c>
      <c r="F1229" s="74" t="s">
        <v>51</v>
      </c>
      <c r="G1229" s="74" t="s">
        <v>103</v>
      </c>
      <c r="H1229" s="24" t="s">
        <v>124</v>
      </c>
      <c r="I1229" s="24">
        <v>3</v>
      </c>
      <c r="J1229" s="24">
        <v>7</v>
      </c>
      <c r="K1229" s="24" t="s">
        <v>1691</v>
      </c>
      <c r="L1229" s="122">
        <v>2</v>
      </c>
      <c r="M1229" s="74" t="s">
        <v>931</v>
      </c>
      <c r="N1229" s="60" t="s">
        <v>6</v>
      </c>
      <c r="R1229" s="25">
        <v>5</v>
      </c>
      <c r="S1229" s="83" t="s">
        <v>363</v>
      </c>
      <c r="T1229" s="66" t="str">
        <f t="shared" si="385"/>
        <v>0.00</v>
      </c>
      <c r="U1229" s="66">
        <f t="shared" si="386"/>
        <v>-2</v>
      </c>
      <c r="V1229" s="66">
        <f t="shared" si="387"/>
        <v>176.18000000000004</v>
      </c>
      <c r="W1229" s="66">
        <f t="shared" si="388"/>
        <v>2474</v>
      </c>
      <c r="X1229" s="20">
        <f t="shared" si="389"/>
        <v>7.1212611156022648E-2</v>
      </c>
      <c r="Y1229" s="67">
        <f t="shared" si="390"/>
        <v>1.7618000000000003</v>
      </c>
      <c r="Z1229" s="68">
        <f t="shared" si="391"/>
        <v>17618.000000000004</v>
      </c>
      <c r="AA1229" s="65" t="s">
        <v>52</v>
      </c>
      <c r="AU1229" s="23">
        <f t="shared" si="380"/>
        <v>-2</v>
      </c>
      <c r="AV1229" s="23" t="str">
        <f t="shared" si="382"/>
        <v/>
      </c>
      <c r="AW1229" s="23" t="str">
        <f t="shared" si="384"/>
        <v/>
      </c>
      <c r="AX1229" s="23" t="str">
        <f t="shared" si="392"/>
        <v/>
      </c>
      <c r="AY1229" s="23" t="str">
        <f t="shared" si="374"/>
        <v/>
      </c>
      <c r="AZ1229" s="23"/>
      <c r="BA1229" s="25">
        <v>5</v>
      </c>
      <c r="BB1229" s="25">
        <v>5.65</v>
      </c>
      <c r="BC1229" s="25">
        <f t="shared" si="377"/>
        <v>9.3000000000000007</v>
      </c>
      <c r="BD1229" s="25">
        <f t="shared" si="381"/>
        <v>5.3245000000000005</v>
      </c>
      <c r="BE1229" t="s">
        <v>970</v>
      </c>
      <c r="BF1229" s="55">
        <f t="shared" si="383"/>
        <v>0</v>
      </c>
      <c r="BG1229" s="66"/>
      <c r="BH1229" s="66"/>
      <c r="BI1229" s="25"/>
      <c r="BJ1229" s="25"/>
      <c r="BK1229" s="20"/>
      <c r="BL1229" s="24"/>
      <c r="BM1229" s="25"/>
      <c r="BN1229" s="25"/>
      <c r="BO1229" s="25"/>
      <c r="BP1229" s="126"/>
    </row>
    <row r="1230" spans="1:68" hidden="1" x14ac:dyDescent="0.2">
      <c r="A1230" s="56">
        <v>45554</v>
      </c>
      <c r="B1230" s="60" t="s">
        <v>892</v>
      </c>
      <c r="C1230" s="24" t="s">
        <v>1692</v>
      </c>
      <c r="D1230" s="24" t="s">
        <v>398</v>
      </c>
      <c r="F1230" s="74" t="s">
        <v>51</v>
      </c>
      <c r="G1230" s="74" t="s">
        <v>121</v>
      </c>
      <c r="H1230" s="24" t="s">
        <v>55</v>
      </c>
      <c r="I1230" s="24">
        <v>2</v>
      </c>
      <c r="J1230" s="24">
        <v>3</v>
      </c>
      <c r="K1230" s="27" t="s">
        <v>1693</v>
      </c>
      <c r="L1230" s="122">
        <v>1</v>
      </c>
      <c r="M1230" s="74" t="s">
        <v>105</v>
      </c>
      <c r="N1230" s="60" t="s">
        <v>6</v>
      </c>
      <c r="R1230" s="25">
        <v>11</v>
      </c>
      <c r="S1230" s="83" t="s">
        <v>371</v>
      </c>
      <c r="T1230" s="66" t="str">
        <f t="shared" si="385"/>
        <v>0.00</v>
      </c>
      <c r="U1230" s="66">
        <f t="shared" si="386"/>
        <v>-1</v>
      </c>
      <c r="V1230" s="66">
        <f t="shared" si="387"/>
        <v>175.18000000000004</v>
      </c>
      <c r="W1230" s="66">
        <f t="shared" si="388"/>
        <v>2475</v>
      </c>
      <c r="X1230" s="20">
        <f t="shared" si="389"/>
        <v>7.0779797979797998E-2</v>
      </c>
      <c r="Y1230" s="67">
        <f t="shared" si="390"/>
        <v>1.7518000000000002</v>
      </c>
      <c r="Z1230" s="68">
        <f t="shared" si="391"/>
        <v>17518.000000000004</v>
      </c>
      <c r="AA1230" s="65" t="s">
        <v>52</v>
      </c>
      <c r="AU1230" s="23" t="str">
        <f t="shared" si="380"/>
        <v/>
      </c>
      <c r="AV1230" s="23">
        <f t="shared" si="382"/>
        <v>-1</v>
      </c>
      <c r="AW1230" s="23" t="str">
        <f t="shared" si="384"/>
        <v/>
      </c>
      <c r="AX1230" s="23" t="str">
        <f t="shared" si="392"/>
        <v/>
      </c>
      <c r="AY1230" s="23" t="str">
        <f t="shared" si="374"/>
        <v/>
      </c>
      <c r="AZ1230" s="23" t="s">
        <v>720</v>
      </c>
      <c r="BA1230" s="25">
        <v>0</v>
      </c>
      <c r="BB1230" s="25">
        <v>13.44</v>
      </c>
      <c r="BC1230" s="25">
        <f t="shared" si="377"/>
        <v>12.44</v>
      </c>
      <c r="BD1230" s="25">
        <f t="shared" si="381"/>
        <v>12.5692</v>
      </c>
      <c r="BE1230" t="s">
        <v>970</v>
      </c>
      <c r="BF1230" s="55">
        <f t="shared" si="383"/>
        <v>0</v>
      </c>
      <c r="BG1230" s="66"/>
      <c r="BH1230" s="66"/>
      <c r="BI1230" s="25"/>
      <c r="BJ1230" s="25"/>
      <c r="BK1230" s="20"/>
      <c r="BL1230" s="24"/>
      <c r="BM1230" s="25"/>
      <c r="BN1230" s="25"/>
      <c r="BO1230" s="25"/>
      <c r="BP1230" s="126"/>
    </row>
    <row r="1231" spans="1:68" hidden="1" x14ac:dyDescent="0.2">
      <c r="A1231" s="56">
        <v>45554</v>
      </c>
      <c r="B1231" s="60" t="s">
        <v>892</v>
      </c>
      <c r="C1231" s="24" t="s">
        <v>1692</v>
      </c>
      <c r="D1231" s="24" t="s">
        <v>398</v>
      </c>
      <c r="F1231" s="74" t="s">
        <v>51</v>
      </c>
      <c r="G1231" s="74" t="s">
        <v>121</v>
      </c>
      <c r="H1231" s="24" t="s">
        <v>55</v>
      </c>
      <c r="I1231" s="24">
        <v>2</v>
      </c>
      <c r="J1231" s="24">
        <v>3</v>
      </c>
      <c r="K1231" s="26" t="s">
        <v>1693</v>
      </c>
      <c r="L1231" s="122">
        <v>1</v>
      </c>
      <c r="M1231" s="74" t="s">
        <v>105</v>
      </c>
      <c r="N1231" s="60" t="s">
        <v>7</v>
      </c>
      <c r="R1231" s="25">
        <v>2.4</v>
      </c>
      <c r="S1231" s="83" t="s">
        <v>371</v>
      </c>
      <c r="T1231" s="66">
        <f t="shared" si="385"/>
        <v>2.4</v>
      </c>
      <c r="U1231" s="66">
        <f t="shared" si="386"/>
        <v>1.4</v>
      </c>
      <c r="V1231" s="66">
        <f t="shared" si="387"/>
        <v>176.58000000000004</v>
      </c>
      <c r="W1231" s="66">
        <f t="shared" si="388"/>
        <v>2476</v>
      </c>
      <c r="X1231" s="20">
        <f t="shared" si="389"/>
        <v>7.1316639741518598E-2</v>
      </c>
      <c r="Y1231" s="67">
        <f t="shared" si="390"/>
        <v>1.7658000000000005</v>
      </c>
      <c r="Z1231" s="68">
        <f t="shared" si="391"/>
        <v>17658.000000000004</v>
      </c>
      <c r="AA1231" s="65" t="s">
        <v>53</v>
      </c>
      <c r="AU1231" s="23" t="str">
        <f t="shared" si="380"/>
        <v/>
      </c>
      <c r="AV1231" s="23">
        <f t="shared" si="382"/>
        <v>1.4</v>
      </c>
      <c r="AW1231" s="23" t="str">
        <f t="shared" si="384"/>
        <v/>
      </c>
      <c r="AX1231" s="23" t="str">
        <f t="shared" si="392"/>
        <v/>
      </c>
      <c r="AY1231" s="23" t="str">
        <f t="shared" si="374"/>
        <v/>
      </c>
      <c r="AZ1231" s="23" t="s">
        <v>720</v>
      </c>
      <c r="BA1231" s="25">
        <v>0</v>
      </c>
      <c r="BB1231" s="25">
        <v>2.89</v>
      </c>
      <c r="BC1231" s="25">
        <f t="shared" si="377"/>
        <v>1.8900000000000001</v>
      </c>
      <c r="BD1231" s="25">
        <f t="shared" si="381"/>
        <v>2.7577000000000003</v>
      </c>
      <c r="BE1231" t="s">
        <v>970</v>
      </c>
      <c r="BF1231" s="55">
        <f t="shared" si="383"/>
        <v>0</v>
      </c>
      <c r="BG1231" s="66"/>
      <c r="BH1231" s="66"/>
      <c r="BI1231" s="25"/>
      <c r="BJ1231" s="25"/>
      <c r="BK1231" s="20"/>
      <c r="BL1231" s="24"/>
      <c r="BM1231" s="25"/>
      <c r="BN1231" s="25"/>
      <c r="BO1231" s="25"/>
      <c r="BP1231" s="126"/>
    </row>
    <row r="1232" spans="1:68" hidden="1" x14ac:dyDescent="0.2">
      <c r="A1232" s="56">
        <v>45554</v>
      </c>
      <c r="B1232" s="60" t="s">
        <v>892</v>
      </c>
      <c r="C1232" s="24" t="s">
        <v>1692</v>
      </c>
      <c r="D1232" s="24" t="s">
        <v>398</v>
      </c>
      <c r="E1232" s="74" t="s">
        <v>51</v>
      </c>
      <c r="F1232" s="74" t="s">
        <v>51</v>
      </c>
      <c r="G1232" s="74" t="s">
        <v>121</v>
      </c>
      <c r="H1232" s="24" t="s">
        <v>71</v>
      </c>
      <c r="I1232" s="24">
        <v>5</v>
      </c>
      <c r="J1232" s="24">
        <v>7</v>
      </c>
      <c r="K1232" s="24" t="s">
        <v>1694</v>
      </c>
      <c r="L1232" s="122">
        <v>1</v>
      </c>
      <c r="M1232" s="74" t="s">
        <v>105</v>
      </c>
      <c r="N1232" s="60" t="s">
        <v>6</v>
      </c>
      <c r="R1232" s="25">
        <v>16</v>
      </c>
      <c r="S1232" s="83" t="s">
        <v>363</v>
      </c>
      <c r="T1232" s="66" t="str">
        <f t="shared" si="385"/>
        <v>0.00</v>
      </c>
      <c r="U1232" s="66">
        <f t="shared" si="386"/>
        <v>-1</v>
      </c>
      <c r="V1232" s="66">
        <f t="shared" si="387"/>
        <v>175.58000000000004</v>
      </c>
      <c r="W1232" s="66">
        <f t="shared" si="388"/>
        <v>2477</v>
      </c>
      <c r="X1232" s="20">
        <f t="shared" si="389"/>
        <v>7.0884134033104576E-2</v>
      </c>
      <c r="Y1232" s="67">
        <f t="shared" si="390"/>
        <v>1.7558000000000005</v>
      </c>
      <c r="Z1232" s="68">
        <f t="shared" si="391"/>
        <v>17558.000000000004</v>
      </c>
      <c r="AA1232" s="65" t="s">
        <v>52</v>
      </c>
      <c r="AU1232" s="23" t="str">
        <f t="shared" si="380"/>
        <v/>
      </c>
      <c r="AV1232" s="23">
        <f t="shared" si="382"/>
        <v>-1</v>
      </c>
      <c r="AW1232" s="23" t="str">
        <f t="shared" si="384"/>
        <v/>
      </c>
      <c r="AX1232" s="23" t="str">
        <f t="shared" si="392"/>
        <v/>
      </c>
      <c r="AY1232" s="23" t="str">
        <f t="shared" si="374"/>
        <v/>
      </c>
      <c r="AZ1232" s="23" t="s">
        <v>720</v>
      </c>
      <c r="BA1232" s="25">
        <v>0</v>
      </c>
      <c r="BB1232" s="25">
        <v>16.5</v>
      </c>
      <c r="BC1232" s="25">
        <f t="shared" si="377"/>
        <v>15.5</v>
      </c>
      <c r="BD1232" s="25">
        <f t="shared" si="381"/>
        <v>15.415000000000001</v>
      </c>
      <c r="BE1232" t="s">
        <v>970</v>
      </c>
      <c r="BF1232" s="55">
        <f t="shared" si="383"/>
        <v>0</v>
      </c>
      <c r="BG1232" s="66"/>
      <c r="BH1232" s="66"/>
      <c r="BI1232" s="25"/>
      <c r="BJ1232" s="25"/>
      <c r="BK1232" s="20"/>
      <c r="BL1232" s="24"/>
      <c r="BM1232" s="25"/>
      <c r="BN1232" s="25"/>
      <c r="BO1232" s="25"/>
      <c r="BP1232" s="126"/>
    </row>
    <row r="1233" spans="1:68" hidden="1" x14ac:dyDescent="0.2">
      <c r="A1233" s="56">
        <v>45554</v>
      </c>
      <c r="B1233" s="60" t="s">
        <v>892</v>
      </c>
      <c r="C1233" s="24" t="s">
        <v>1692</v>
      </c>
      <c r="D1233" s="24" t="s">
        <v>398</v>
      </c>
      <c r="E1233" s="74" t="s">
        <v>51</v>
      </c>
      <c r="F1233" s="74" t="s">
        <v>51</v>
      </c>
      <c r="G1233" s="74" t="s">
        <v>121</v>
      </c>
      <c r="H1233" s="24" t="s">
        <v>71</v>
      </c>
      <c r="I1233" s="24">
        <v>5</v>
      </c>
      <c r="J1233" s="24">
        <v>7</v>
      </c>
      <c r="K1233" s="24" t="s">
        <v>1694</v>
      </c>
      <c r="L1233" s="122">
        <v>1</v>
      </c>
      <c r="M1233" s="74" t="s">
        <v>105</v>
      </c>
      <c r="N1233" s="60" t="s">
        <v>7</v>
      </c>
      <c r="R1233" s="25">
        <v>3</v>
      </c>
      <c r="S1233" s="83" t="s">
        <v>363</v>
      </c>
      <c r="T1233" s="66" t="str">
        <f t="shared" si="385"/>
        <v>0.00</v>
      </c>
      <c r="U1233" s="66">
        <f t="shared" si="386"/>
        <v>-1</v>
      </c>
      <c r="V1233" s="66">
        <f t="shared" si="387"/>
        <v>174.58000000000004</v>
      </c>
      <c r="W1233" s="66">
        <f t="shared" si="388"/>
        <v>2478</v>
      </c>
      <c r="X1233" s="20">
        <f t="shared" si="389"/>
        <v>7.0451977401129962E-2</v>
      </c>
      <c r="Y1233" s="67">
        <f t="shared" si="390"/>
        <v>1.7458000000000005</v>
      </c>
      <c r="Z1233" s="68">
        <f t="shared" si="391"/>
        <v>17458.000000000004</v>
      </c>
      <c r="AA1233" s="65" t="s">
        <v>52</v>
      </c>
      <c r="AU1233" s="23" t="str">
        <f t="shared" si="380"/>
        <v/>
      </c>
      <c r="AV1233" s="23">
        <f t="shared" si="382"/>
        <v>-1</v>
      </c>
      <c r="AW1233" s="23" t="str">
        <f t="shared" si="384"/>
        <v/>
      </c>
      <c r="AX1233" s="23" t="str">
        <f t="shared" si="392"/>
        <v/>
      </c>
      <c r="AY1233" s="23" t="str">
        <f t="shared" si="374"/>
        <v/>
      </c>
      <c r="AZ1233" s="23" t="s">
        <v>720</v>
      </c>
      <c r="BA1233" s="25">
        <v>0</v>
      </c>
      <c r="BB1233" s="25">
        <v>4.49</v>
      </c>
      <c r="BC1233" s="25">
        <f t="shared" si="377"/>
        <v>3.49</v>
      </c>
      <c r="BD1233" s="25">
        <f t="shared" si="381"/>
        <v>4.2457000000000003</v>
      </c>
      <c r="BE1233" t="s">
        <v>970</v>
      </c>
      <c r="BF1233" s="55">
        <f t="shared" si="383"/>
        <v>0</v>
      </c>
      <c r="BG1233" s="66"/>
      <c r="BH1233" s="66"/>
      <c r="BI1233" s="25"/>
      <c r="BJ1233" s="25"/>
      <c r="BK1233" s="20"/>
      <c r="BL1233" s="24"/>
      <c r="BM1233" s="25"/>
      <c r="BN1233" s="25"/>
      <c r="BO1233" s="25"/>
      <c r="BP1233" s="126"/>
    </row>
    <row r="1234" spans="1:68" hidden="1" x14ac:dyDescent="0.2">
      <c r="A1234" s="56">
        <v>45555</v>
      </c>
      <c r="B1234" s="60" t="s">
        <v>892</v>
      </c>
      <c r="C1234" s="24" t="s">
        <v>1369</v>
      </c>
      <c r="D1234" s="24" t="s">
        <v>562</v>
      </c>
      <c r="F1234" s="74" t="s">
        <v>51</v>
      </c>
      <c r="G1234" s="74" t="s">
        <v>152</v>
      </c>
      <c r="H1234" s="24" t="s">
        <v>1363</v>
      </c>
      <c r="I1234" s="24">
        <v>11</v>
      </c>
      <c r="J1234" s="24">
        <v>2</v>
      </c>
      <c r="K1234" s="24" t="s">
        <v>1695</v>
      </c>
      <c r="L1234" s="122">
        <v>2</v>
      </c>
      <c r="M1234" s="74" t="s">
        <v>105</v>
      </c>
      <c r="N1234" s="60" t="s">
        <v>6</v>
      </c>
      <c r="R1234" s="25">
        <v>3.2</v>
      </c>
      <c r="S1234" s="83" t="s">
        <v>363</v>
      </c>
      <c r="T1234" s="66" t="str">
        <f t="shared" si="385"/>
        <v>0.00</v>
      </c>
      <c r="U1234" s="66">
        <f t="shared" si="386"/>
        <v>-2</v>
      </c>
      <c r="V1234" s="66">
        <f t="shared" si="387"/>
        <v>172.58000000000004</v>
      </c>
      <c r="W1234" s="66">
        <f t="shared" si="388"/>
        <v>2480</v>
      </c>
      <c r="X1234" s="20">
        <f t="shared" si="389"/>
        <v>6.9588709677419369E-2</v>
      </c>
      <c r="Y1234" s="67">
        <f t="shared" si="390"/>
        <v>1.7258000000000004</v>
      </c>
      <c r="Z1234" s="68">
        <f t="shared" si="391"/>
        <v>17258.000000000004</v>
      </c>
      <c r="AA1234" s="65" t="s">
        <v>52</v>
      </c>
      <c r="AU1234" s="23" t="str">
        <f t="shared" si="380"/>
        <v/>
      </c>
      <c r="AV1234" s="23" t="str">
        <f t="shared" si="382"/>
        <v/>
      </c>
      <c r="AW1234" s="23">
        <f t="shared" si="384"/>
        <v>-2</v>
      </c>
      <c r="AX1234" s="23" t="str">
        <f t="shared" si="392"/>
        <v/>
      </c>
      <c r="AY1234" s="23" t="str">
        <f t="shared" ref="AY1234:AY1297" si="393">IF($G1234=AY$2,$U1234,"")</f>
        <v/>
      </c>
      <c r="AZ1234" s="23"/>
      <c r="BA1234" s="25">
        <v>0</v>
      </c>
      <c r="BB1234" s="25">
        <v>2.7</v>
      </c>
      <c r="BC1234" s="25">
        <f t="shared" si="377"/>
        <v>3.4000000000000004</v>
      </c>
      <c r="BD1234" s="25">
        <f t="shared" si="381"/>
        <v>2.5810000000000004</v>
      </c>
      <c r="BE1234" t="s">
        <v>970</v>
      </c>
      <c r="BF1234" s="55">
        <f t="shared" si="383"/>
        <v>0</v>
      </c>
      <c r="BG1234" s="66"/>
      <c r="BH1234" s="66"/>
      <c r="BI1234" s="25"/>
      <c r="BJ1234" s="25"/>
      <c r="BK1234" s="20"/>
      <c r="BL1234" s="24"/>
      <c r="BM1234" s="25"/>
      <c r="BN1234" s="25"/>
      <c r="BO1234" s="25"/>
      <c r="BP1234" s="126"/>
    </row>
    <row r="1235" spans="1:68" hidden="1" x14ac:dyDescent="0.2">
      <c r="A1235" s="56">
        <v>45555</v>
      </c>
      <c r="B1235" s="60" t="s">
        <v>892</v>
      </c>
      <c r="C1235" s="24" t="s">
        <v>680</v>
      </c>
      <c r="D1235" s="24" t="s">
        <v>562</v>
      </c>
      <c r="F1235" s="74" t="s">
        <v>51</v>
      </c>
      <c r="G1235" s="24" t="s">
        <v>14</v>
      </c>
      <c r="H1235" s="24" t="s">
        <v>1696</v>
      </c>
      <c r="K1235" s="26" t="s">
        <v>1697</v>
      </c>
      <c r="L1235" s="122">
        <v>2</v>
      </c>
      <c r="M1235" s="74" t="s">
        <v>105</v>
      </c>
      <c r="N1235" s="24" t="s">
        <v>73</v>
      </c>
      <c r="R1235" s="25">
        <v>3.4</v>
      </c>
      <c r="S1235" s="83" t="s">
        <v>372</v>
      </c>
      <c r="T1235" s="66">
        <f t="shared" si="385"/>
        <v>6.8</v>
      </c>
      <c r="U1235" s="66">
        <f t="shared" si="386"/>
        <v>4.8</v>
      </c>
      <c r="V1235" s="66">
        <f t="shared" si="387"/>
        <v>177.38000000000005</v>
      </c>
      <c r="W1235" s="66">
        <f t="shared" si="388"/>
        <v>2482</v>
      </c>
      <c r="X1235" s="20">
        <f t="shared" si="389"/>
        <v>7.1466559226430318E-2</v>
      </c>
      <c r="Y1235" s="67">
        <f t="shared" si="390"/>
        <v>1.7738000000000005</v>
      </c>
      <c r="Z1235" s="68">
        <f t="shared" si="391"/>
        <v>17738.000000000004</v>
      </c>
      <c r="AA1235" s="65" t="s">
        <v>53</v>
      </c>
      <c r="AU1235" s="23" t="str">
        <f t="shared" si="380"/>
        <v/>
      </c>
      <c r="AV1235" s="23" t="str">
        <f t="shared" si="382"/>
        <v/>
      </c>
      <c r="AW1235" s="23" t="str">
        <f t="shared" si="384"/>
        <v/>
      </c>
      <c r="AX1235" s="23">
        <f t="shared" si="392"/>
        <v>4.8</v>
      </c>
      <c r="AY1235" s="23" t="str">
        <f t="shared" si="393"/>
        <v/>
      </c>
      <c r="AZ1235" s="23"/>
      <c r="BA1235" s="25">
        <v>0</v>
      </c>
      <c r="BB1235" s="25">
        <v>0</v>
      </c>
      <c r="BC1235" s="25">
        <f t="shared" si="377"/>
        <v>-2</v>
      </c>
      <c r="BD1235" s="25">
        <f>0.94*(BB1235-1)+1</f>
        <v>6.0000000000000053E-2</v>
      </c>
      <c r="BE1235" t="s">
        <v>970</v>
      </c>
      <c r="BF1235" s="55">
        <f t="shared" si="383"/>
        <v>0</v>
      </c>
      <c r="BG1235" s="66"/>
      <c r="BH1235" s="66"/>
      <c r="BI1235" s="25"/>
      <c r="BJ1235" s="25"/>
      <c r="BK1235" s="20"/>
      <c r="BL1235" s="24"/>
      <c r="BM1235" s="25"/>
      <c r="BN1235" s="25"/>
      <c r="BO1235" s="25"/>
      <c r="BP1235" s="126"/>
    </row>
    <row r="1236" spans="1:68" hidden="1" x14ac:dyDescent="0.2">
      <c r="A1236" s="56">
        <v>45556</v>
      </c>
      <c r="B1236" s="60" t="s">
        <v>892</v>
      </c>
      <c r="C1236" s="24" t="s">
        <v>1476</v>
      </c>
      <c r="D1236" s="24" t="s">
        <v>573</v>
      </c>
      <c r="F1236" s="74" t="s">
        <v>51</v>
      </c>
      <c r="G1236" s="74" t="s">
        <v>103</v>
      </c>
      <c r="H1236" s="24" t="s">
        <v>518</v>
      </c>
      <c r="I1236" s="24">
        <v>6</v>
      </c>
      <c r="J1236" s="24">
        <v>7</v>
      </c>
      <c r="K1236" s="87" t="s">
        <v>1699</v>
      </c>
      <c r="L1236" s="122">
        <v>1</v>
      </c>
      <c r="M1236" s="74" t="s">
        <v>931</v>
      </c>
      <c r="N1236" s="60" t="s">
        <v>6</v>
      </c>
      <c r="R1236" s="25">
        <v>12.3</v>
      </c>
      <c r="S1236" s="83" t="s">
        <v>373</v>
      </c>
      <c r="T1236" s="66" t="str">
        <f t="shared" si="385"/>
        <v>0.00</v>
      </c>
      <c r="U1236" s="66">
        <f t="shared" si="386"/>
        <v>-1</v>
      </c>
      <c r="V1236" s="66">
        <f t="shared" si="387"/>
        <v>176.38000000000005</v>
      </c>
      <c r="W1236" s="66">
        <f t="shared" si="388"/>
        <v>2483</v>
      </c>
      <c r="X1236" s="20">
        <f t="shared" si="389"/>
        <v>7.1035038260169173E-2</v>
      </c>
      <c r="Y1236" s="67">
        <f t="shared" si="390"/>
        <v>1.7638000000000005</v>
      </c>
      <c r="Z1236" s="68">
        <f t="shared" si="391"/>
        <v>17638.000000000004</v>
      </c>
      <c r="AA1236" s="65" t="s">
        <v>52</v>
      </c>
      <c r="AU1236" s="23">
        <f t="shared" si="380"/>
        <v>-1</v>
      </c>
      <c r="AV1236" s="23" t="str">
        <f t="shared" si="382"/>
        <v/>
      </c>
      <c r="AW1236" s="23" t="str">
        <f t="shared" si="384"/>
        <v/>
      </c>
      <c r="AX1236" s="23" t="str">
        <f t="shared" si="392"/>
        <v/>
      </c>
      <c r="AY1236" s="23" t="str">
        <f t="shared" si="393"/>
        <v/>
      </c>
      <c r="AZ1236" s="23"/>
      <c r="BA1236" s="25">
        <v>12.3</v>
      </c>
      <c r="BB1236" s="25">
        <v>11.09</v>
      </c>
      <c r="BC1236" s="25">
        <f t="shared" si="377"/>
        <v>10.09</v>
      </c>
      <c r="BD1236" s="25">
        <f>0.93*(BB1236-1)+1</f>
        <v>10.383700000000001</v>
      </c>
      <c r="BE1236" t="s">
        <v>970</v>
      </c>
      <c r="BF1236" s="55">
        <f t="shared" si="383"/>
        <v>0</v>
      </c>
      <c r="BG1236" s="66"/>
      <c r="BH1236" s="66"/>
      <c r="BI1236" s="25"/>
      <c r="BJ1236" s="25"/>
      <c r="BK1236" s="20"/>
      <c r="BL1236" s="24"/>
      <c r="BM1236" s="25"/>
      <c r="BN1236" s="25"/>
      <c r="BO1236" s="25"/>
      <c r="BP1236" s="126"/>
    </row>
    <row r="1237" spans="1:68" hidden="1" x14ac:dyDescent="0.2">
      <c r="A1237" s="56">
        <v>45556</v>
      </c>
      <c r="B1237" s="60" t="s">
        <v>892</v>
      </c>
      <c r="C1237" s="24" t="s">
        <v>1476</v>
      </c>
      <c r="D1237" s="24" t="s">
        <v>573</v>
      </c>
      <c r="F1237" s="74" t="s">
        <v>51</v>
      </c>
      <c r="G1237" s="74" t="s">
        <v>103</v>
      </c>
      <c r="H1237" s="24" t="s">
        <v>518</v>
      </c>
      <c r="I1237" s="24">
        <v>6</v>
      </c>
      <c r="J1237" s="24">
        <v>7</v>
      </c>
      <c r="K1237" s="26" t="s">
        <v>1699</v>
      </c>
      <c r="L1237" s="122">
        <v>2</v>
      </c>
      <c r="M1237" s="74" t="s">
        <v>105</v>
      </c>
      <c r="N1237" s="60" t="s">
        <v>7</v>
      </c>
      <c r="R1237" s="25">
        <v>2.6</v>
      </c>
      <c r="S1237" s="83" t="s">
        <v>373</v>
      </c>
      <c r="T1237" s="66">
        <f t="shared" si="385"/>
        <v>5.2</v>
      </c>
      <c r="U1237" s="66">
        <f t="shared" si="386"/>
        <v>3.2</v>
      </c>
      <c r="V1237" s="66">
        <f t="shared" si="387"/>
        <v>179.58000000000004</v>
      </c>
      <c r="W1237" s="66">
        <f t="shared" si="388"/>
        <v>2485</v>
      </c>
      <c r="X1237" s="20">
        <f t="shared" si="389"/>
        <v>7.2265593561368233E-2</v>
      </c>
      <c r="Y1237" s="67">
        <f t="shared" si="390"/>
        <v>1.7958000000000005</v>
      </c>
      <c r="Z1237" s="68">
        <f t="shared" si="391"/>
        <v>17958.000000000004</v>
      </c>
      <c r="AA1237" s="65" t="s">
        <v>53</v>
      </c>
      <c r="AU1237" s="23">
        <f t="shared" si="380"/>
        <v>3.2</v>
      </c>
      <c r="AV1237" s="23" t="str">
        <f t="shared" si="382"/>
        <v/>
      </c>
      <c r="AW1237" s="23" t="str">
        <f t="shared" si="384"/>
        <v/>
      </c>
      <c r="AX1237" s="23" t="str">
        <f t="shared" si="392"/>
        <v/>
      </c>
      <c r="AY1237" s="23" t="str">
        <f t="shared" si="393"/>
        <v/>
      </c>
      <c r="AZ1237" s="23"/>
      <c r="BA1237" s="25">
        <v>2.7</v>
      </c>
      <c r="BB1237" s="25">
        <v>3.22</v>
      </c>
      <c r="BC1237" s="25">
        <f t="shared" si="377"/>
        <v>4.4400000000000004</v>
      </c>
      <c r="BD1237" s="25">
        <f>0.93*(BB1237-1)+1</f>
        <v>3.0646000000000004</v>
      </c>
      <c r="BE1237" t="s">
        <v>970</v>
      </c>
      <c r="BF1237" s="55">
        <f t="shared" si="383"/>
        <v>0</v>
      </c>
      <c r="BG1237" s="66"/>
      <c r="BH1237" s="66"/>
      <c r="BI1237" s="25"/>
      <c r="BJ1237" s="25"/>
      <c r="BK1237" s="20"/>
      <c r="BL1237" s="24"/>
      <c r="BM1237" s="25"/>
      <c r="BN1237" s="25"/>
      <c r="BO1237" s="25"/>
      <c r="BP1237" s="126"/>
    </row>
    <row r="1238" spans="1:68" hidden="1" x14ac:dyDescent="0.2">
      <c r="A1238" s="56">
        <v>45556</v>
      </c>
      <c r="B1238" s="60" t="s">
        <v>892</v>
      </c>
      <c r="C1238" s="24" t="s">
        <v>1526</v>
      </c>
      <c r="D1238" s="24" t="s">
        <v>573</v>
      </c>
      <c r="F1238" s="74" t="s">
        <v>51</v>
      </c>
      <c r="G1238" s="24" t="s">
        <v>14</v>
      </c>
      <c r="H1238" s="24" t="s">
        <v>1700</v>
      </c>
      <c r="K1238" s="24" t="s">
        <v>1701</v>
      </c>
      <c r="L1238" s="122">
        <v>3</v>
      </c>
      <c r="M1238" s="74" t="s">
        <v>105</v>
      </c>
      <c r="N1238" s="60" t="s">
        <v>6</v>
      </c>
      <c r="R1238" s="25">
        <v>2.2999999999999998</v>
      </c>
      <c r="S1238" s="83" t="s">
        <v>363</v>
      </c>
      <c r="T1238" s="66" t="str">
        <f t="shared" si="385"/>
        <v>0.00</v>
      </c>
      <c r="U1238" s="66">
        <f t="shared" si="386"/>
        <v>-3</v>
      </c>
      <c r="V1238" s="66">
        <f t="shared" si="387"/>
        <v>176.58000000000004</v>
      </c>
      <c r="W1238" s="66">
        <f t="shared" si="388"/>
        <v>2488</v>
      </c>
      <c r="X1238" s="20">
        <f t="shared" si="389"/>
        <v>7.0972668810289408E-2</v>
      </c>
      <c r="Y1238" s="67">
        <f t="shared" si="390"/>
        <v>1.7658000000000005</v>
      </c>
      <c r="Z1238" s="68">
        <f t="shared" si="391"/>
        <v>17658.000000000004</v>
      </c>
      <c r="AA1238" s="65" t="s">
        <v>52</v>
      </c>
      <c r="AU1238" s="23" t="str">
        <f t="shared" si="380"/>
        <v/>
      </c>
      <c r="AV1238" s="23" t="str">
        <f t="shared" si="382"/>
        <v/>
      </c>
      <c r="AW1238" s="23" t="str">
        <f t="shared" si="384"/>
        <v/>
      </c>
      <c r="AX1238" s="23">
        <f t="shared" si="392"/>
        <v>-3</v>
      </c>
      <c r="AY1238" s="23" t="str">
        <f t="shared" si="393"/>
        <v/>
      </c>
      <c r="AZ1238" s="23"/>
      <c r="BA1238" s="25">
        <v>0</v>
      </c>
      <c r="BB1238" s="25">
        <v>0</v>
      </c>
      <c r="BC1238" s="25">
        <f t="shared" si="377"/>
        <v>-3</v>
      </c>
      <c r="BD1238" s="25">
        <f>0.94*(BB1238-1)+1</f>
        <v>6.0000000000000053E-2</v>
      </c>
      <c r="BE1238" t="s">
        <v>970</v>
      </c>
      <c r="BF1238" s="55">
        <f t="shared" si="383"/>
        <v>0</v>
      </c>
      <c r="BG1238" s="66"/>
      <c r="BH1238" s="66"/>
      <c r="BI1238" s="25"/>
      <c r="BJ1238" s="25"/>
      <c r="BK1238" s="20"/>
      <c r="BL1238" s="24"/>
      <c r="BM1238" s="25"/>
      <c r="BN1238" s="25"/>
      <c r="BO1238" s="25"/>
      <c r="BP1238" s="126"/>
    </row>
    <row r="1239" spans="1:68" hidden="1" x14ac:dyDescent="0.2">
      <c r="A1239" s="56">
        <v>45556</v>
      </c>
      <c r="B1239" s="60" t="s">
        <v>892</v>
      </c>
      <c r="C1239" s="24" t="s">
        <v>823</v>
      </c>
      <c r="D1239" s="24" t="s">
        <v>573</v>
      </c>
      <c r="F1239" s="74" t="s">
        <v>51</v>
      </c>
      <c r="G1239" s="74" t="s">
        <v>103</v>
      </c>
      <c r="H1239" s="24" t="s">
        <v>483</v>
      </c>
      <c r="I1239" s="24">
        <v>1</v>
      </c>
      <c r="J1239" s="24">
        <v>15</v>
      </c>
      <c r="K1239" s="26" t="s">
        <v>1698</v>
      </c>
      <c r="L1239" s="122">
        <v>1</v>
      </c>
      <c r="M1239" s="24" t="s">
        <v>357</v>
      </c>
      <c r="N1239" s="60" t="s">
        <v>6</v>
      </c>
      <c r="R1239" s="25">
        <v>7.5</v>
      </c>
      <c r="S1239" s="83" t="s">
        <v>372</v>
      </c>
      <c r="T1239" s="66">
        <f t="shared" si="385"/>
        <v>7.5</v>
      </c>
      <c r="U1239" s="66">
        <f t="shared" si="386"/>
        <v>6.5</v>
      </c>
      <c r="V1239" s="66">
        <f t="shared" si="387"/>
        <v>183.08000000000004</v>
      </c>
      <c r="W1239" s="66">
        <f t="shared" si="388"/>
        <v>2489</v>
      </c>
      <c r="X1239" s="20">
        <f t="shared" si="389"/>
        <v>7.3555644837284065E-2</v>
      </c>
      <c r="Y1239" s="67">
        <f t="shared" si="390"/>
        <v>1.8308000000000004</v>
      </c>
      <c r="Z1239" s="68">
        <f t="shared" si="391"/>
        <v>18308.000000000004</v>
      </c>
      <c r="AA1239" s="65" t="s">
        <v>53</v>
      </c>
      <c r="AU1239" s="23">
        <f t="shared" si="380"/>
        <v>6.5</v>
      </c>
      <c r="AV1239" s="23" t="str">
        <f t="shared" si="382"/>
        <v/>
      </c>
      <c r="AW1239" s="23" t="str">
        <f t="shared" si="384"/>
        <v/>
      </c>
      <c r="AX1239" s="23" t="str">
        <f t="shared" si="392"/>
        <v/>
      </c>
      <c r="AY1239" s="23" t="str">
        <f t="shared" si="393"/>
        <v/>
      </c>
      <c r="AZ1239" s="23"/>
      <c r="BA1239" s="25">
        <v>7.5</v>
      </c>
      <c r="BB1239" s="25">
        <v>9.9</v>
      </c>
      <c r="BC1239" s="25">
        <f t="shared" si="377"/>
        <v>8.9</v>
      </c>
      <c r="BD1239" s="25">
        <f>0.93*(BB1239-1)+1</f>
        <v>9.277000000000001</v>
      </c>
      <c r="BE1239" t="s">
        <v>970</v>
      </c>
      <c r="BF1239" s="55">
        <f t="shared" si="383"/>
        <v>0</v>
      </c>
      <c r="BG1239" s="66"/>
      <c r="BH1239" s="66"/>
      <c r="BI1239" s="25"/>
      <c r="BJ1239" s="25"/>
      <c r="BK1239" s="20"/>
      <c r="BL1239" s="24"/>
      <c r="BM1239" s="25"/>
      <c r="BN1239" s="25"/>
      <c r="BO1239" s="25"/>
      <c r="BP1239" s="126"/>
    </row>
    <row r="1240" spans="1:68" hidden="1" x14ac:dyDescent="0.2">
      <c r="A1240" s="56">
        <v>45557</v>
      </c>
      <c r="B1240" s="60" t="s">
        <v>892</v>
      </c>
      <c r="C1240" s="24" t="s">
        <v>1702</v>
      </c>
      <c r="D1240" s="24" t="s">
        <v>577</v>
      </c>
      <c r="F1240" s="74" t="s">
        <v>51</v>
      </c>
      <c r="G1240" s="24" t="s">
        <v>14</v>
      </c>
      <c r="H1240" s="24" t="s">
        <v>1704</v>
      </c>
      <c r="K1240" s="26" t="s">
        <v>1703</v>
      </c>
      <c r="L1240" s="122">
        <v>2</v>
      </c>
      <c r="M1240" s="74" t="s">
        <v>105</v>
      </c>
      <c r="N1240" s="60" t="s">
        <v>6</v>
      </c>
      <c r="R1240" s="25">
        <v>2.5</v>
      </c>
      <c r="S1240" s="83" t="s">
        <v>372</v>
      </c>
      <c r="T1240" s="66">
        <f t="shared" si="385"/>
        <v>5</v>
      </c>
      <c r="U1240" s="66">
        <f t="shared" si="386"/>
        <v>3</v>
      </c>
      <c r="V1240" s="66">
        <f t="shared" si="387"/>
        <v>186.08000000000004</v>
      </c>
      <c r="W1240" s="66">
        <f t="shared" si="388"/>
        <v>2491</v>
      </c>
      <c r="X1240" s="20">
        <f t="shared" si="389"/>
        <v>7.4700923323966301E-2</v>
      </c>
      <c r="Y1240" s="67">
        <f t="shared" si="390"/>
        <v>1.8608000000000005</v>
      </c>
      <c r="Z1240" s="68">
        <f t="shared" si="391"/>
        <v>18608.000000000004</v>
      </c>
      <c r="AA1240" s="65" t="s">
        <v>53</v>
      </c>
      <c r="AU1240" s="23" t="str">
        <f t="shared" si="380"/>
        <v/>
      </c>
      <c r="AV1240" s="23" t="str">
        <f t="shared" si="382"/>
        <v/>
      </c>
      <c r="AW1240" s="23" t="str">
        <f t="shared" si="384"/>
        <v/>
      </c>
      <c r="AX1240" s="23">
        <f t="shared" si="392"/>
        <v>3</v>
      </c>
      <c r="AY1240" s="23" t="str">
        <f t="shared" si="393"/>
        <v/>
      </c>
      <c r="AZ1240" s="23"/>
      <c r="BA1240" s="25">
        <v>0</v>
      </c>
      <c r="BB1240" s="25">
        <v>0</v>
      </c>
      <c r="BC1240" s="25">
        <f t="shared" si="377"/>
        <v>-2</v>
      </c>
      <c r="BD1240" s="25">
        <f>0.94*(BB1240-1)+1</f>
        <v>6.0000000000000053E-2</v>
      </c>
      <c r="BE1240" t="s">
        <v>970</v>
      </c>
      <c r="BF1240" s="55">
        <f t="shared" si="383"/>
        <v>0</v>
      </c>
      <c r="BG1240" s="66"/>
      <c r="BH1240" s="66"/>
      <c r="BI1240" s="25"/>
      <c r="BJ1240" s="25"/>
      <c r="BK1240" s="20"/>
      <c r="BL1240" s="24"/>
      <c r="BM1240" s="25"/>
      <c r="BN1240" s="25"/>
      <c r="BO1240" s="25"/>
      <c r="BP1240" s="126"/>
    </row>
    <row r="1241" spans="1:68" hidden="1" x14ac:dyDescent="0.2">
      <c r="A1241" s="56">
        <v>45557</v>
      </c>
      <c r="B1241" s="60" t="s">
        <v>892</v>
      </c>
      <c r="C1241" s="24" t="s">
        <v>1354</v>
      </c>
      <c r="D1241" s="24" t="s">
        <v>577</v>
      </c>
      <c r="F1241" s="74" t="s">
        <v>51</v>
      </c>
      <c r="G1241" s="74" t="s">
        <v>121</v>
      </c>
      <c r="H1241" s="24" t="s">
        <v>85</v>
      </c>
      <c r="I1241" s="24">
        <v>8</v>
      </c>
      <c r="J1241" s="24">
        <v>1</v>
      </c>
      <c r="K1241" s="27" t="s">
        <v>1705</v>
      </c>
      <c r="L1241" s="122">
        <v>2</v>
      </c>
      <c r="M1241" s="74" t="s">
        <v>105</v>
      </c>
      <c r="N1241" s="60" t="s">
        <v>6</v>
      </c>
      <c r="R1241" s="25">
        <v>3.9</v>
      </c>
      <c r="S1241" s="83" t="s">
        <v>371</v>
      </c>
      <c r="T1241" s="66" t="str">
        <f t="shared" si="385"/>
        <v>0.00</v>
      </c>
      <c r="U1241" s="66">
        <f t="shared" si="386"/>
        <v>-2</v>
      </c>
      <c r="V1241" s="66">
        <f t="shared" si="387"/>
        <v>184.08000000000004</v>
      </c>
      <c r="W1241" s="66">
        <f t="shared" si="388"/>
        <v>2493</v>
      </c>
      <c r="X1241" s="20">
        <f t="shared" si="389"/>
        <v>7.3838748495788226E-2</v>
      </c>
      <c r="Y1241" s="67">
        <f t="shared" si="390"/>
        <v>1.8408000000000004</v>
      </c>
      <c r="Z1241" s="68">
        <f t="shared" si="391"/>
        <v>18408.000000000004</v>
      </c>
      <c r="AA1241" s="65" t="s">
        <v>52</v>
      </c>
      <c r="AU1241" s="23" t="str">
        <f t="shared" si="380"/>
        <v/>
      </c>
      <c r="AV1241" s="23">
        <f t="shared" si="382"/>
        <v>-2</v>
      </c>
      <c r="AW1241" s="23" t="str">
        <f t="shared" si="384"/>
        <v/>
      </c>
      <c r="AX1241" s="23" t="str">
        <f t="shared" si="392"/>
        <v/>
      </c>
      <c r="AY1241" s="23" t="str">
        <f t="shared" si="393"/>
        <v/>
      </c>
      <c r="AZ1241" s="23" t="s">
        <v>720</v>
      </c>
      <c r="BA1241" s="25">
        <v>0</v>
      </c>
      <c r="BB1241" s="25">
        <v>4.76</v>
      </c>
      <c r="BC1241" s="25">
        <f t="shared" si="377"/>
        <v>7.52</v>
      </c>
      <c r="BD1241" s="25">
        <f t="shared" ref="BD1241:BD1251" si="394">0.93*(BB1241-1)+1</f>
        <v>4.4968000000000004</v>
      </c>
      <c r="BE1241" t="s">
        <v>970</v>
      </c>
      <c r="BF1241" s="55">
        <f t="shared" si="383"/>
        <v>0</v>
      </c>
      <c r="BG1241" s="66"/>
      <c r="BH1241" s="66"/>
      <c r="BI1241" s="25"/>
      <c r="BJ1241" s="25"/>
      <c r="BK1241" s="20"/>
      <c r="BL1241" s="24"/>
      <c r="BM1241" s="25"/>
      <c r="BN1241" s="25"/>
      <c r="BO1241" s="25"/>
      <c r="BP1241" s="126"/>
    </row>
    <row r="1242" spans="1:68" hidden="1" x14ac:dyDescent="0.2">
      <c r="A1242" s="56">
        <v>45557</v>
      </c>
      <c r="B1242" s="60" t="s">
        <v>892</v>
      </c>
      <c r="C1242" s="24" t="s">
        <v>1354</v>
      </c>
      <c r="D1242" s="24" t="s">
        <v>577</v>
      </c>
      <c r="F1242" s="74" t="s">
        <v>51</v>
      </c>
      <c r="G1242" s="74" t="s">
        <v>121</v>
      </c>
      <c r="H1242" s="24" t="s">
        <v>1363</v>
      </c>
      <c r="I1242" s="24">
        <v>5</v>
      </c>
      <c r="J1242" s="24">
        <v>8</v>
      </c>
      <c r="K1242" s="27" t="s">
        <v>1706</v>
      </c>
      <c r="L1242" s="122">
        <v>1</v>
      </c>
      <c r="M1242" s="74" t="s">
        <v>105</v>
      </c>
      <c r="N1242" s="60" t="s">
        <v>6</v>
      </c>
      <c r="R1242" s="25">
        <v>7</v>
      </c>
      <c r="S1242" s="83" t="s">
        <v>371</v>
      </c>
      <c r="T1242" s="66" t="str">
        <f t="shared" si="385"/>
        <v>0.00</v>
      </c>
      <c r="U1242" s="66">
        <f t="shared" si="386"/>
        <v>-1</v>
      </c>
      <c r="V1242" s="66">
        <f t="shared" si="387"/>
        <v>183.08000000000004</v>
      </c>
      <c r="W1242" s="66">
        <f t="shared" si="388"/>
        <v>2494</v>
      </c>
      <c r="X1242" s="20">
        <f t="shared" si="389"/>
        <v>7.3408179631114692E-2</v>
      </c>
      <c r="Y1242" s="67">
        <f t="shared" si="390"/>
        <v>1.8308000000000004</v>
      </c>
      <c r="Z1242" s="68">
        <f t="shared" si="391"/>
        <v>18308.000000000004</v>
      </c>
      <c r="AA1242" s="65" t="s">
        <v>52</v>
      </c>
      <c r="AU1242" s="23" t="str">
        <f t="shared" si="380"/>
        <v/>
      </c>
      <c r="AV1242" s="23">
        <f t="shared" si="382"/>
        <v>-1</v>
      </c>
      <c r="AW1242" s="23" t="str">
        <f t="shared" si="384"/>
        <v/>
      </c>
      <c r="AX1242" s="23" t="str">
        <f t="shared" si="392"/>
        <v/>
      </c>
      <c r="AY1242" s="23" t="str">
        <f t="shared" si="393"/>
        <v/>
      </c>
      <c r="AZ1242" s="23" t="s">
        <v>720</v>
      </c>
      <c r="BA1242" s="25">
        <v>0</v>
      </c>
      <c r="BB1242" s="25">
        <v>7.32</v>
      </c>
      <c r="BC1242" s="25">
        <f t="shared" si="377"/>
        <v>6.32</v>
      </c>
      <c r="BD1242" s="25">
        <f t="shared" si="394"/>
        <v>6.8776000000000002</v>
      </c>
      <c r="BE1242" t="s">
        <v>970</v>
      </c>
      <c r="BF1242" s="55">
        <f t="shared" si="383"/>
        <v>0</v>
      </c>
      <c r="BG1242" s="66"/>
      <c r="BH1242" s="66"/>
      <c r="BI1242" s="25"/>
      <c r="BJ1242" s="25"/>
      <c r="BK1242" s="20"/>
      <c r="BL1242" s="24"/>
      <c r="BM1242" s="25"/>
      <c r="BN1242" s="25"/>
      <c r="BO1242" s="25"/>
      <c r="BP1242" s="126"/>
    </row>
    <row r="1243" spans="1:68" hidden="1" x14ac:dyDescent="0.2">
      <c r="A1243" s="56">
        <v>45557</v>
      </c>
      <c r="B1243" s="60" t="s">
        <v>892</v>
      </c>
      <c r="C1243" s="24" t="s">
        <v>1708</v>
      </c>
      <c r="D1243" s="24" t="s">
        <v>577</v>
      </c>
      <c r="F1243" s="74" t="s">
        <v>51</v>
      </c>
      <c r="G1243" s="74" t="s">
        <v>103</v>
      </c>
      <c r="H1243" s="24" t="s">
        <v>293</v>
      </c>
      <c r="I1243" s="24">
        <v>5</v>
      </c>
      <c r="J1243" s="24">
        <v>11</v>
      </c>
      <c r="K1243" s="24" t="s">
        <v>1707</v>
      </c>
      <c r="L1243" s="122">
        <v>1</v>
      </c>
      <c r="M1243" s="74" t="s">
        <v>105</v>
      </c>
      <c r="N1243" s="60" t="s">
        <v>6</v>
      </c>
      <c r="R1243" s="25">
        <v>8.5</v>
      </c>
      <c r="S1243" s="83" t="s">
        <v>363</v>
      </c>
      <c r="T1243" s="66" t="str">
        <f t="shared" si="385"/>
        <v>0.00</v>
      </c>
      <c r="U1243" s="66">
        <f t="shared" si="386"/>
        <v>-1</v>
      </c>
      <c r="V1243" s="66">
        <f t="shared" si="387"/>
        <v>182.08000000000004</v>
      </c>
      <c r="W1243" s="66">
        <f t="shared" si="388"/>
        <v>2495</v>
      </c>
      <c r="X1243" s="20">
        <f t="shared" si="389"/>
        <v>7.2977955911823669E-2</v>
      </c>
      <c r="Y1243" s="67">
        <f t="shared" si="390"/>
        <v>1.8208000000000004</v>
      </c>
      <c r="Z1243" s="68">
        <f t="shared" si="391"/>
        <v>18208.000000000004</v>
      </c>
      <c r="AA1243" s="65" t="s">
        <v>52</v>
      </c>
      <c r="AU1243" s="23">
        <f t="shared" si="380"/>
        <v>-1</v>
      </c>
      <c r="AV1243" s="23" t="str">
        <f t="shared" si="382"/>
        <v/>
      </c>
      <c r="AW1243" s="23" t="str">
        <f t="shared" si="384"/>
        <v/>
      </c>
      <c r="AX1243" s="23" t="str">
        <f t="shared" si="392"/>
        <v/>
      </c>
      <c r="AY1243" s="23" t="str">
        <f t="shared" si="393"/>
        <v/>
      </c>
      <c r="AZ1243" s="23"/>
      <c r="BA1243" s="25">
        <v>9.6</v>
      </c>
      <c r="BB1243" s="25">
        <v>11.31</v>
      </c>
      <c r="BC1243" s="25">
        <f t="shared" si="377"/>
        <v>10.31</v>
      </c>
      <c r="BD1243" s="25">
        <f t="shared" si="394"/>
        <v>10.5883</v>
      </c>
      <c r="BE1243" t="s">
        <v>970</v>
      </c>
      <c r="BF1243" s="55">
        <f t="shared" si="383"/>
        <v>0</v>
      </c>
      <c r="BG1243" s="66"/>
      <c r="BH1243" s="66"/>
      <c r="BI1243" s="25"/>
      <c r="BJ1243" s="25"/>
      <c r="BK1243" s="20"/>
      <c r="BL1243" s="24"/>
      <c r="BM1243" s="25"/>
      <c r="BN1243" s="25"/>
      <c r="BO1243" s="25"/>
      <c r="BP1243" s="126"/>
    </row>
    <row r="1244" spans="1:68" hidden="1" x14ac:dyDescent="0.2">
      <c r="A1244" s="56">
        <v>45557</v>
      </c>
      <c r="B1244" s="60" t="s">
        <v>892</v>
      </c>
      <c r="C1244" s="24" t="s">
        <v>1708</v>
      </c>
      <c r="D1244" s="24" t="s">
        <v>577</v>
      </c>
      <c r="F1244" s="74" t="s">
        <v>51</v>
      </c>
      <c r="G1244" s="74" t="s">
        <v>103</v>
      </c>
      <c r="H1244" s="24" t="s">
        <v>293</v>
      </c>
      <c r="I1244" s="24">
        <v>5</v>
      </c>
      <c r="J1244" s="24">
        <v>11</v>
      </c>
      <c r="K1244" s="24" t="s">
        <v>1707</v>
      </c>
      <c r="L1244" s="122">
        <v>3</v>
      </c>
      <c r="M1244" s="74" t="s">
        <v>105</v>
      </c>
      <c r="N1244" s="60" t="s">
        <v>7</v>
      </c>
      <c r="R1244" s="25">
        <v>2.5</v>
      </c>
      <c r="S1244" s="83" t="s">
        <v>363</v>
      </c>
      <c r="T1244" s="66" t="str">
        <f t="shared" si="385"/>
        <v>0.00</v>
      </c>
      <c r="U1244" s="66">
        <f t="shared" si="386"/>
        <v>-3</v>
      </c>
      <c r="V1244" s="66">
        <f t="shared" si="387"/>
        <v>179.08000000000004</v>
      </c>
      <c r="W1244" s="66">
        <f t="shared" si="388"/>
        <v>2498</v>
      </c>
      <c r="X1244" s="20">
        <f t="shared" si="389"/>
        <v>7.1689351481184965E-2</v>
      </c>
      <c r="Y1244" s="67">
        <f t="shared" si="390"/>
        <v>1.7908000000000004</v>
      </c>
      <c r="Z1244" s="68">
        <f t="shared" si="391"/>
        <v>17908.000000000004</v>
      </c>
      <c r="AA1244" s="65" t="s">
        <v>52</v>
      </c>
      <c r="AU1244" s="23">
        <f t="shared" si="380"/>
        <v>-3</v>
      </c>
      <c r="AV1244" s="23" t="str">
        <f t="shared" si="382"/>
        <v/>
      </c>
      <c r="AW1244" s="23" t="str">
        <f t="shared" si="384"/>
        <v/>
      </c>
      <c r="AX1244" s="23" t="str">
        <f t="shared" si="392"/>
        <v/>
      </c>
      <c r="AY1244" s="23" t="str">
        <f t="shared" si="393"/>
        <v/>
      </c>
      <c r="AZ1244" s="23"/>
      <c r="BA1244" s="25">
        <v>2.5</v>
      </c>
      <c r="BB1244" s="25">
        <v>2.82</v>
      </c>
      <c r="BC1244" s="25">
        <f t="shared" si="377"/>
        <v>5.4599999999999991</v>
      </c>
      <c r="BD1244" s="25">
        <f t="shared" si="394"/>
        <v>2.6925999999999997</v>
      </c>
      <c r="BE1244" t="s">
        <v>970</v>
      </c>
      <c r="BF1244" s="55">
        <f t="shared" si="383"/>
        <v>0</v>
      </c>
      <c r="BG1244" s="66"/>
      <c r="BH1244" s="66"/>
      <c r="BI1244" s="25"/>
      <c r="BJ1244" s="25"/>
      <c r="BK1244" s="20"/>
      <c r="BL1244" s="24"/>
      <c r="BM1244" s="25"/>
      <c r="BN1244" s="25"/>
      <c r="BO1244" s="25"/>
      <c r="BP1244" s="126"/>
    </row>
    <row r="1245" spans="1:68" hidden="1" x14ac:dyDescent="0.2">
      <c r="A1245" s="56">
        <v>45560</v>
      </c>
      <c r="B1245" s="60" t="s">
        <v>892</v>
      </c>
      <c r="C1245" s="24" t="s">
        <v>1709</v>
      </c>
      <c r="D1245" s="24" t="s">
        <v>397</v>
      </c>
      <c r="F1245" s="74" t="s">
        <v>51</v>
      </c>
      <c r="G1245" s="74" t="s">
        <v>103</v>
      </c>
      <c r="H1245" s="24" t="s">
        <v>57</v>
      </c>
      <c r="I1245" s="24">
        <v>1</v>
      </c>
      <c r="J1245" s="24">
        <v>14</v>
      </c>
      <c r="K1245" s="24" t="s">
        <v>1710</v>
      </c>
      <c r="L1245" s="122">
        <v>3</v>
      </c>
      <c r="M1245" s="74" t="s">
        <v>105</v>
      </c>
      <c r="N1245" s="60" t="s">
        <v>6</v>
      </c>
      <c r="R1245" s="25">
        <v>5.39</v>
      </c>
      <c r="S1245" s="83" t="s">
        <v>363</v>
      </c>
      <c r="T1245" s="66" t="str">
        <f t="shared" si="385"/>
        <v>0.00</v>
      </c>
      <c r="U1245" s="66">
        <f t="shared" si="386"/>
        <v>-3</v>
      </c>
      <c r="V1245" s="66">
        <f t="shared" si="387"/>
        <v>176.08000000000004</v>
      </c>
      <c r="W1245" s="66">
        <f t="shared" si="388"/>
        <v>2501</v>
      </c>
      <c r="X1245" s="20">
        <f t="shared" si="389"/>
        <v>7.0403838464614177E-2</v>
      </c>
      <c r="Y1245" s="67">
        <f t="shared" si="390"/>
        <v>1.7608000000000004</v>
      </c>
      <c r="Z1245" s="68">
        <f t="shared" si="391"/>
        <v>17608.000000000004</v>
      </c>
      <c r="AA1245" s="65" t="s">
        <v>52</v>
      </c>
      <c r="AU1245" s="23">
        <f t="shared" si="380"/>
        <v>-3</v>
      </c>
      <c r="AV1245" s="23" t="str">
        <f t="shared" si="382"/>
        <v/>
      </c>
      <c r="AW1245" s="23" t="str">
        <f t="shared" si="384"/>
        <v/>
      </c>
      <c r="AX1245" s="23" t="str">
        <f t="shared" si="392"/>
        <v/>
      </c>
      <c r="AY1245" s="23" t="str">
        <f t="shared" si="393"/>
        <v/>
      </c>
      <c r="AZ1245" s="23"/>
      <c r="BA1245" s="25">
        <v>6.3</v>
      </c>
      <c r="BB1245" s="25">
        <v>6.31</v>
      </c>
      <c r="BC1245" s="25">
        <f t="shared" si="377"/>
        <v>15.93</v>
      </c>
      <c r="BD1245" s="25">
        <f t="shared" si="394"/>
        <v>5.9382999999999999</v>
      </c>
      <c r="BE1245" t="s">
        <v>970</v>
      </c>
      <c r="BF1245" s="55">
        <f t="shared" si="383"/>
        <v>0</v>
      </c>
      <c r="BG1245" s="66"/>
      <c r="BH1245" s="66"/>
      <c r="BI1245" s="25"/>
      <c r="BJ1245" s="25"/>
      <c r="BK1245" s="20"/>
      <c r="BL1245" s="24"/>
      <c r="BM1245" s="25"/>
      <c r="BN1245" s="25"/>
      <c r="BO1245" s="25"/>
      <c r="BP1245" s="126"/>
    </row>
    <row r="1246" spans="1:68" hidden="1" x14ac:dyDescent="0.2">
      <c r="A1246" s="56">
        <v>45561</v>
      </c>
      <c r="B1246" s="60" t="s">
        <v>892</v>
      </c>
      <c r="C1246" s="24" t="s">
        <v>1711</v>
      </c>
      <c r="D1246" s="24" t="s">
        <v>398</v>
      </c>
      <c r="F1246" s="74" t="s">
        <v>51</v>
      </c>
      <c r="G1246" s="74" t="s">
        <v>121</v>
      </c>
      <c r="H1246" s="24" t="s">
        <v>55</v>
      </c>
      <c r="I1246" s="24">
        <v>12</v>
      </c>
      <c r="J1246" s="24">
        <v>1</v>
      </c>
      <c r="K1246" s="26" t="s">
        <v>1713</v>
      </c>
      <c r="L1246" s="25">
        <v>1</v>
      </c>
      <c r="M1246" s="74" t="s">
        <v>105</v>
      </c>
      <c r="N1246" s="60" t="s">
        <v>6</v>
      </c>
      <c r="R1246" s="25">
        <v>4.8</v>
      </c>
      <c r="S1246" s="83" t="s">
        <v>372</v>
      </c>
      <c r="T1246" s="66">
        <f t="shared" si="385"/>
        <v>4.8</v>
      </c>
      <c r="U1246" s="66">
        <f t="shared" si="386"/>
        <v>3.8</v>
      </c>
      <c r="V1246" s="66">
        <f t="shared" si="387"/>
        <v>179.88000000000005</v>
      </c>
      <c r="W1246" s="66">
        <f t="shared" si="388"/>
        <v>2502</v>
      </c>
      <c r="X1246" s="20">
        <f t="shared" si="389"/>
        <v>7.1894484412470039E-2</v>
      </c>
      <c r="Y1246" s="67">
        <f t="shared" si="390"/>
        <v>1.7988000000000006</v>
      </c>
      <c r="Z1246" s="68">
        <f t="shared" si="391"/>
        <v>17988.000000000004</v>
      </c>
      <c r="AA1246" s="65" t="s">
        <v>53</v>
      </c>
      <c r="AU1246" s="23" t="str">
        <f t="shared" si="380"/>
        <v/>
      </c>
      <c r="AV1246" s="23">
        <f t="shared" si="382"/>
        <v>3.8</v>
      </c>
      <c r="AW1246" s="23" t="str">
        <f t="shared" si="384"/>
        <v/>
      </c>
      <c r="AX1246" s="23" t="str">
        <f t="shared" si="392"/>
        <v/>
      </c>
      <c r="AY1246" s="23" t="str">
        <f t="shared" si="393"/>
        <v/>
      </c>
      <c r="AZ1246" s="23" t="s">
        <v>720</v>
      </c>
      <c r="BA1246" s="25">
        <v>0</v>
      </c>
      <c r="BB1246" s="25">
        <v>7.25</v>
      </c>
      <c r="BC1246" s="25">
        <f t="shared" si="377"/>
        <v>6.25</v>
      </c>
      <c r="BD1246" s="25">
        <f t="shared" si="394"/>
        <v>6.8125</v>
      </c>
      <c r="BE1246" t="s">
        <v>970</v>
      </c>
      <c r="BF1246" s="55">
        <f t="shared" si="383"/>
        <v>0</v>
      </c>
      <c r="BG1246" s="66"/>
      <c r="BH1246" s="66"/>
      <c r="BI1246" s="25"/>
      <c r="BJ1246" s="25"/>
      <c r="BK1246" s="20"/>
      <c r="BL1246" s="24"/>
      <c r="BM1246" s="25"/>
      <c r="BN1246" s="25"/>
      <c r="BO1246" s="25"/>
      <c r="BP1246" s="126"/>
    </row>
    <row r="1247" spans="1:68" hidden="1" x14ac:dyDescent="0.2">
      <c r="A1247" s="56">
        <v>45561</v>
      </c>
      <c r="B1247" s="60" t="s">
        <v>892</v>
      </c>
      <c r="C1247" s="24" t="s">
        <v>1711</v>
      </c>
      <c r="D1247" s="24" t="s">
        <v>398</v>
      </c>
      <c r="F1247" s="74" t="s">
        <v>51</v>
      </c>
      <c r="G1247" s="74" t="s">
        <v>121</v>
      </c>
      <c r="H1247" s="24" t="s">
        <v>55</v>
      </c>
      <c r="I1247" s="24">
        <v>2</v>
      </c>
      <c r="J1247" s="24">
        <v>3</v>
      </c>
      <c r="K1247" s="24" t="s">
        <v>1712</v>
      </c>
      <c r="L1247" s="25">
        <v>2</v>
      </c>
      <c r="M1247" s="74" t="s">
        <v>105</v>
      </c>
      <c r="N1247" s="60" t="s">
        <v>6</v>
      </c>
      <c r="R1247" s="25">
        <v>3.2</v>
      </c>
      <c r="S1247" s="83" t="s">
        <v>363</v>
      </c>
      <c r="T1247" s="66" t="str">
        <f t="shared" si="385"/>
        <v>0.00</v>
      </c>
      <c r="U1247" s="66">
        <f t="shared" si="386"/>
        <v>-2</v>
      </c>
      <c r="V1247" s="66">
        <f t="shared" si="387"/>
        <v>177.88000000000005</v>
      </c>
      <c r="W1247" s="66">
        <f t="shared" si="388"/>
        <v>2504</v>
      </c>
      <c r="X1247" s="20">
        <f t="shared" si="389"/>
        <v>7.1038338658146988E-2</v>
      </c>
      <c r="Y1247" s="67">
        <f t="shared" si="390"/>
        <v>1.7788000000000006</v>
      </c>
      <c r="Z1247" s="68">
        <f t="shared" si="391"/>
        <v>17788.000000000004</v>
      </c>
      <c r="AA1247" s="65" t="s">
        <v>52</v>
      </c>
      <c r="AU1247" s="23" t="str">
        <f t="shared" si="380"/>
        <v/>
      </c>
      <c r="AV1247" s="23">
        <f t="shared" si="382"/>
        <v>-2</v>
      </c>
      <c r="AW1247" s="23" t="str">
        <f t="shared" si="384"/>
        <v/>
      </c>
      <c r="AX1247" s="23" t="str">
        <f t="shared" si="392"/>
        <v/>
      </c>
      <c r="AY1247" s="23" t="str">
        <f t="shared" si="393"/>
        <v/>
      </c>
      <c r="AZ1247" s="23" t="s">
        <v>720</v>
      </c>
      <c r="BA1247" s="25">
        <v>0</v>
      </c>
      <c r="BB1247" s="25">
        <v>3.1</v>
      </c>
      <c r="BC1247" s="25">
        <f t="shared" si="377"/>
        <v>4.2</v>
      </c>
      <c r="BD1247" s="25">
        <f t="shared" si="394"/>
        <v>2.9530000000000003</v>
      </c>
      <c r="BE1247" t="s">
        <v>970</v>
      </c>
      <c r="BF1247" s="55">
        <f t="shared" si="383"/>
        <v>0</v>
      </c>
      <c r="BG1247" s="66"/>
      <c r="BH1247" s="66"/>
      <c r="BI1247" s="25"/>
      <c r="BJ1247" s="25"/>
      <c r="BK1247" s="20"/>
      <c r="BL1247" s="24"/>
      <c r="BM1247" s="25"/>
      <c r="BN1247" s="25"/>
      <c r="BO1247" s="25"/>
      <c r="BP1247" s="126"/>
    </row>
    <row r="1248" spans="1:68" hidden="1" x14ac:dyDescent="0.2">
      <c r="A1248" s="56">
        <v>45561</v>
      </c>
      <c r="B1248" s="60" t="s">
        <v>892</v>
      </c>
      <c r="C1248" s="24" t="s">
        <v>1711</v>
      </c>
      <c r="D1248" s="24" t="s">
        <v>398</v>
      </c>
      <c r="F1248" s="74" t="s">
        <v>51</v>
      </c>
      <c r="G1248" s="74" t="s">
        <v>121</v>
      </c>
      <c r="H1248" s="24" t="s">
        <v>86</v>
      </c>
      <c r="I1248" s="24">
        <v>5</v>
      </c>
      <c r="J1248" s="24">
        <v>3</v>
      </c>
      <c r="K1248" s="27" t="s">
        <v>1714</v>
      </c>
      <c r="L1248" s="25">
        <v>2</v>
      </c>
      <c r="M1248" s="74" t="s">
        <v>105</v>
      </c>
      <c r="N1248" s="60" t="s">
        <v>6</v>
      </c>
      <c r="R1248" s="25">
        <v>4.5999999999999996</v>
      </c>
      <c r="S1248" s="83" t="s">
        <v>371</v>
      </c>
      <c r="T1248" s="66" t="str">
        <f t="shared" si="385"/>
        <v>0.00</v>
      </c>
      <c r="U1248" s="66">
        <f t="shared" si="386"/>
        <v>-2</v>
      </c>
      <c r="V1248" s="66">
        <f t="shared" si="387"/>
        <v>175.88000000000005</v>
      </c>
      <c r="W1248" s="66">
        <f t="shared" si="388"/>
        <v>2506</v>
      </c>
      <c r="X1248" s="20">
        <f t="shared" si="389"/>
        <v>7.0183559457302494E-2</v>
      </c>
      <c r="Y1248" s="67">
        <f t="shared" si="390"/>
        <v>1.7588000000000006</v>
      </c>
      <c r="Z1248" s="68">
        <f t="shared" si="391"/>
        <v>17588.000000000004</v>
      </c>
      <c r="AA1248" s="65" t="s">
        <v>52</v>
      </c>
      <c r="AU1248" s="23" t="str">
        <f t="shared" si="380"/>
        <v/>
      </c>
      <c r="AV1248" s="23">
        <f t="shared" si="382"/>
        <v>-2</v>
      </c>
      <c r="AW1248" s="23" t="str">
        <f t="shared" si="384"/>
        <v/>
      </c>
      <c r="AX1248" s="23" t="str">
        <f t="shared" si="392"/>
        <v/>
      </c>
      <c r="AY1248" s="23" t="str">
        <f t="shared" si="393"/>
        <v/>
      </c>
      <c r="AZ1248" s="23" t="s">
        <v>720</v>
      </c>
      <c r="BA1248" s="25">
        <v>0</v>
      </c>
      <c r="BB1248" s="25">
        <v>5.2</v>
      </c>
      <c r="BC1248" s="25">
        <f t="shared" si="377"/>
        <v>8.4</v>
      </c>
      <c r="BD1248" s="25">
        <f t="shared" si="394"/>
        <v>4.9060000000000006</v>
      </c>
      <c r="BE1248" t="s">
        <v>970</v>
      </c>
      <c r="BF1248" s="55">
        <f t="shared" si="383"/>
        <v>0</v>
      </c>
      <c r="BG1248" s="66"/>
      <c r="BH1248" s="66"/>
      <c r="BI1248" s="25"/>
      <c r="BJ1248" s="25"/>
      <c r="BK1248" s="20"/>
      <c r="BL1248" s="24"/>
      <c r="BM1248" s="25"/>
      <c r="BN1248" s="25"/>
      <c r="BO1248" s="25"/>
      <c r="BP1248" s="126"/>
    </row>
    <row r="1249" spans="1:68" hidden="1" x14ac:dyDescent="0.2">
      <c r="A1249" s="56">
        <v>45561</v>
      </c>
      <c r="B1249" s="60" t="s">
        <v>892</v>
      </c>
      <c r="C1249" s="24" t="s">
        <v>1711</v>
      </c>
      <c r="D1249" s="24" t="s">
        <v>398</v>
      </c>
      <c r="F1249" s="74" t="s">
        <v>51</v>
      </c>
      <c r="G1249" s="74" t="s">
        <v>121</v>
      </c>
      <c r="H1249" s="24" t="s">
        <v>71</v>
      </c>
      <c r="I1249" s="24">
        <v>11</v>
      </c>
      <c r="J1249" s="24">
        <v>8</v>
      </c>
      <c r="K1249" s="24" t="s">
        <v>1715</v>
      </c>
      <c r="L1249" s="25">
        <v>1</v>
      </c>
      <c r="M1249" s="74" t="s">
        <v>105</v>
      </c>
      <c r="N1249" s="60" t="s">
        <v>6</v>
      </c>
      <c r="R1249" s="25">
        <v>4.2</v>
      </c>
      <c r="S1249" s="83" t="s">
        <v>363</v>
      </c>
      <c r="T1249" s="66" t="str">
        <f t="shared" si="385"/>
        <v>0.00</v>
      </c>
      <c r="U1249" s="66">
        <f t="shared" si="386"/>
        <v>-1</v>
      </c>
      <c r="V1249" s="66">
        <f t="shared" si="387"/>
        <v>174.88000000000005</v>
      </c>
      <c r="W1249" s="66">
        <f t="shared" si="388"/>
        <v>2507</v>
      </c>
      <c r="X1249" s="20">
        <f t="shared" si="389"/>
        <v>6.9756681292381356E-2</v>
      </c>
      <c r="Y1249" s="67">
        <f t="shared" si="390"/>
        <v>1.7488000000000006</v>
      </c>
      <c r="Z1249" s="68">
        <f t="shared" si="391"/>
        <v>17488.000000000004</v>
      </c>
      <c r="AA1249" s="65" t="s">
        <v>52</v>
      </c>
      <c r="AU1249" s="23" t="str">
        <f t="shared" si="380"/>
        <v/>
      </c>
      <c r="AV1249" s="23">
        <f t="shared" si="382"/>
        <v>-1</v>
      </c>
      <c r="AW1249" s="23" t="str">
        <f t="shared" si="384"/>
        <v/>
      </c>
      <c r="AX1249" s="23" t="str">
        <f t="shared" si="392"/>
        <v/>
      </c>
      <c r="AY1249" s="23" t="str">
        <f t="shared" si="393"/>
        <v/>
      </c>
      <c r="AZ1249" s="23" t="s">
        <v>720</v>
      </c>
      <c r="BA1249" s="25">
        <v>0</v>
      </c>
      <c r="BB1249" s="25">
        <v>5.42</v>
      </c>
      <c r="BC1249" s="25">
        <f t="shared" si="377"/>
        <v>4.42</v>
      </c>
      <c r="BD1249" s="25">
        <f t="shared" si="394"/>
        <v>5.1105999999999998</v>
      </c>
      <c r="BE1249" t="s">
        <v>970</v>
      </c>
      <c r="BF1249" s="55">
        <f t="shared" si="383"/>
        <v>0</v>
      </c>
      <c r="BG1249" s="66"/>
      <c r="BH1249" s="66"/>
      <c r="BI1249" s="25"/>
      <c r="BJ1249" s="25"/>
      <c r="BK1249" s="20"/>
      <c r="BL1249" s="24"/>
      <c r="BM1249" s="25"/>
      <c r="BN1249" s="25"/>
      <c r="BO1249" s="25"/>
      <c r="BP1249" s="126"/>
    </row>
    <row r="1250" spans="1:68" hidden="1" x14ac:dyDescent="0.2">
      <c r="A1250" s="56">
        <v>45562</v>
      </c>
      <c r="B1250" s="60" t="s">
        <v>892</v>
      </c>
      <c r="C1250" s="24" t="s">
        <v>1716</v>
      </c>
      <c r="D1250" s="24" t="s">
        <v>562</v>
      </c>
      <c r="F1250" s="74" t="s">
        <v>51</v>
      </c>
      <c r="G1250" s="74" t="s">
        <v>121</v>
      </c>
      <c r="H1250" s="24" t="s">
        <v>820</v>
      </c>
      <c r="I1250" s="24">
        <v>10</v>
      </c>
      <c r="J1250" s="24">
        <v>6</v>
      </c>
      <c r="K1250" s="26" t="s">
        <v>1717</v>
      </c>
      <c r="L1250" s="25">
        <v>2</v>
      </c>
      <c r="M1250" s="74" t="s">
        <v>105</v>
      </c>
      <c r="N1250" s="60" t="s">
        <v>6</v>
      </c>
      <c r="R1250" s="25">
        <v>4.4000000000000004</v>
      </c>
      <c r="S1250" s="83" t="s">
        <v>372</v>
      </c>
      <c r="T1250" s="66">
        <f t="shared" si="385"/>
        <v>8.8000000000000007</v>
      </c>
      <c r="U1250" s="66">
        <f t="shared" si="386"/>
        <v>6.8000000000000007</v>
      </c>
      <c r="V1250" s="66">
        <f t="shared" si="387"/>
        <v>181.68000000000006</v>
      </c>
      <c r="W1250" s="66">
        <f t="shared" si="388"/>
        <v>2509</v>
      </c>
      <c r="X1250" s="20">
        <f t="shared" si="389"/>
        <v>7.241131925069752E-2</v>
      </c>
      <c r="Y1250" s="67">
        <f t="shared" si="390"/>
        <v>1.8168000000000006</v>
      </c>
      <c r="Z1250" s="68">
        <f t="shared" si="391"/>
        <v>18168.000000000007</v>
      </c>
      <c r="AA1250" s="65" t="s">
        <v>53</v>
      </c>
      <c r="AU1250" s="23" t="str">
        <f t="shared" si="380"/>
        <v/>
      </c>
      <c r="AV1250" s="23">
        <f t="shared" si="382"/>
        <v>6.8000000000000007</v>
      </c>
      <c r="AW1250" s="23" t="str">
        <f t="shared" si="384"/>
        <v/>
      </c>
      <c r="AX1250" s="23" t="str">
        <f t="shared" si="392"/>
        <v/>
      </c>
      <c r="AY1250" s="23" t="str">
        <f t="shared" si="393"/>
        <v/>
      </c>
      <c r="AZ1250" s="23" t="s">
        <v>720</v>
      </c>
      <c r="BA1250" s="25">
        <v>0</v>
      </c>
      <c r="BB1250" s="25">
        <v>4.43</v>
      </c>
      <c r="BC1250" s="25">
        <f t="shared" si="377"/>
        <v>6.8599999999999994</v>
      </c>
      <c r="BD1250" s="25">
        <f t="shared" si="394"/>
        <v>4.1898999999999997</v>
      </c>
      <c r="BE1250" t="s">
        <v>970</v>
      </c>
      <c r="BF1250" s="55">
        <f t="shared" si="383"/>
        <v>0</v>
      </c>
      <c r="BG1250" s="66"/>
      <c r="BH1250" s="66"/>
      <c r="BI1250" s="25"/>
      <c r="BJ1250" s="25"/>
      <c r="BK1250" s="20"/>
      <c r="BL1250" s="24"/>
      <c r="BM1250" s="25"/>
      <c r="BN1250" s="25"/>
      <c r="BO1250" s="25"/>
      <c r="BP1250" s="126"/>
    </row>
    <row r="1251" spans="1:68" hidden="1" x14ac:dyDescent="0.2">
      <c r="A1251" s="56">
        <v>45562</v>
      </c>
      <c r="B1251" s="60" t="s">
        <v>892</v>
      </c>
      <c r="C1251" s="24" t="s">
        <v>1716</v>
      </c>
      <c r="D1251" s="24" t="s">
        <v>562</v>
      </c>
      <c r="F1251" s="74" t="s">
        <v>51</v>
      </c>
      <c r="G1251" s="74" t="s">
        <v>103</v>
      </c>
      <c r="H1251" s="24" t="s">
        <v>176</v>
      </c>
      <c r="I1251" s="24">
        <v>2</v>
      </c>
      <c r="J1251" s="24">
        <v>6</v>
      </c>
      <c r="K1251" s="27" t="s">
        <v>1718</v>
      </c>
      <c r="L1251" s="25">
        <v>2</v>
      </c>
      <c r="M1251" s="74" t="s">
        <v>105</v>
      </c>
      <c r="N1251" s="60" t="s">
        <v>6</v>
      </c>
      <c r="R1251" s="25">
        <v>4.2</v>
      </c>
      <c r="S1251" s="83" t="s">
        <v>371</v>
      </c>
      <c r="T1251" s="66" t="str">
        <f t="shared" si="385"/>
        <v>0.00</v>
      </c>
      <c r="U1251" s="66">
        <f t="shared" si="386"/>
        <v>-2</v>
      </c>
      <c r="V1251" s="66">
        <f t="shared" si="387"/>
        <v>179.68000000000006</v>
      </c>
      <c r="W1251" s="66">
        <f t="shared" si="388"/>
        <v>2511</v>
      </c>
      <c r="X1251" s="20">
        <f t="shared" si="389"/>
        <v>7.1557148546395888E-2</v>
      </c>
      <c r="Y1251" s="67">
        <f t="shared" si="390"/>
        <v>1.7968000000000006</v>
      </c>
      <c r="Z1251" s="68">
        <f t="shared" si="391"/>
        <v>17968.000000000007</v>
      </c>
      <c r="AA1251" s="65" t="s">
        <v>52</v>
      </c>
      <c r="AU1251" s="23">
        <f t="shared" si="380"/>
        <v>-2</v>
      </c>
      <c r="AV1251" s="23" t="str">
        <f t="shared" si="382"/>
        <v/>
      </c>
      <c r="AW1251" s="23" t="str">
        <f t="shared" si="384"/>
        <v/>
      </c>
      <c r="AX1251" s="23" t="str">
        <f t="shared" si="392"/>
        <v/>
      </c>
      <c r="AY1251" s="23" t="str">
        <f t="shared" si="393"/>
        <v/>
      </c>
      <c r="AZ1251" s="23"/>
      <c r="BA1251" s="25">
        <v>3.8</v>
      </c>
      <c r="BB1251" s="25">
        <v>3.3</v>
      </c>
      <c r="BC1251" s="25">
        <f t="shared" si="377"/>
        <v>4.5999999999999996</v>
      </c>
      <c r="BD1251" s="25">
        <f t="shared" si="394"/>
        <v>3.1389999999999998</v>
      </c>
      <c r="BE1251" t="s">
        <v>970</v>
      </c>
      <c r="BF1251" s="55">
        <f t="shared" si="383"/>
        <v>0</v>
      </c>
      <c r="BG1251" s="66"/>
      <c r="BH1251" s="66"/>
      <c r="BI1251" s="25"/>
      <c r="BJ1251" s="25"/>
      <c r="BK1251" s="20"/>
      <c r="BL1251" s="24"/>
      <c r="BM1251" s="25"/>
      <c r="BN1251" s="25"/>
      <c r="BO1251" s="25"/>
      <c r="BP1251" s="126"/>
    </row>
    <row r="1252" spans="1:68" hidden="1" x14ac:dyDescent="0.2">
      <c r="A1252" s="56">
        <v>45563</v>
      </c>
      <c r="B1252" s="60" t="s">
        <v>892</v>
      </c>
      <c r="C1252" s="24" t="s">
        <v>1675</v>
      </c>
      <c r="D1252" s="24" t="s">
        <v>573</v>
      </c>
      <c r="F1252" s="74" t="s">
        <v>51</v>
      </c>
      <c r="G1252" s="24" t="s">
        <v>14</v>
      </c>
      <c r="H1252" s="24" t="s">
        <v>146</v>
      </c>
      <c r="K1252" s="24" t="s">
        <v>1719</v>
      </c>
      <c r="L1252" s="25">
        <v>2</v>
      </c>
      <c r="M1252" s="74" t="s">
        <v>73</v>
      </c>
      <c r="N1252" s="60" t="s">
        <v>6</v>
      </c>
      <c r="R1252" s="25">
        <v>7</v>
      </c>
      <c r="S1252" s="83" t="s">
        <v>363</v>
      </c>
      <c r="T1252" s="66" t="str">
        <f t="shared" si="385"/>
        <v>0.00</v>
      </c>
      <c r="U1252" s="66">
        <f t="shared" si="386"/>
        <v>-2</v>
      </c>
      <c r="V1252" s="66">
        <f t="shared" si="387"/>
        <v>177.68000000000006</v>
      </c>
      <c r="W1252" s="66">
        <f t="shared" si="388"/>
        <v>2513</v>
      </c>
      <c r="X1252" s="20">
        <f t="shared" si="389"/>
        <v>7.0704337445284551E-2</v>
      </c>
      <c r="Y1252" s="67">
        <f t="shared" si="390"/>
        <v>1.7768000000000006</v>
      </c>
      <c r="Z1252" s="68">
        <f t="shared" si="391"/>
        <v>17768.000000000007</v>
      </c>
      <c r="AA1252" s="65" t="s">
        <v>52</v>
      </c>
      <c r="AU1252" s="23" t="str">
        <f t="shared" si="380"/>
        <v/>
      </c>
      <c r="AV1252" s="23" t="str">
        <f t="shared" si="382"/>
        <v/>
      </c>
      <c r="AW1252" s="23" t="str">
        <f t="shared" si="384"/>
        <v/>
      </c>
      <c r="AX1252" s="23">
        <f t="shared" si="392"/>
        <v>-2</v>
      </c>
      <c r="AY1252" s="23" t="str">
        <f t="shared" si="393"/>
        <v/>
      </c>
      <c r="AZ1252" s="23"/>
      <c r="BA1252" s="25">
        <v>0</v>
      </c>
      <c r="BB1252" s="25">
        <v>0</v>
      </c>
      <c r="BC1252" s="25">
        <f t="shared" ref="BC1252:BC1315" si="395">((BB1252*(L1252))-(L1252))</f>
        <v>-2</v>
      </c>
      <c r="BD1252" s="25">
        <f>0.94*(BB1252-1)+1</f>
        <v>6.0000000000000053E-2</v>
      </c>
      <c r="BE1252" t="s">
        <v>970</v>
      </c>
      <c r="BF1252" s="55">
        <f t="shared" si="383"/>
        <v>0</v>
      </c>
      <c r="BG1252" s="66"/>
      <c r="BH1252" s="66"/>
      <c r="BI1252" s="25"/>
      <c r="BJ1252" s="25"/>
      <c r="BK1252" s="20"/>
      <c r="BL1252" s="24"/>
      <c r="BM1252" s="25"/>
      <c r="BN1252" s="25"/>
      <c r="BO1252" s="25"/>
      <c r="BP1252" s="126"/>
    </row>
    <row r="1253" spans="1:68" hidden="1" x14ac:dyDescent="0.2">
      <c r="A1253" s="56">
        <v>45563</v>
      </c>
      <c r="B1253" s="60" t="s">
        <v>892</v>
      </c>
      <c r="C1253" s="24" t="s">
        <v>1720</v>
      </c>
      <c r="D1253" s="24" t="s">
        <v>573</v>
      </c>
      <c r="F1253" s="74" t="s">
        <v>51</v>
      </c>
      <c r="G1253" s="74" t="s">
        <v>103</v>
      </c>
      <c r="H1253" s="24" t="s">
        <v>185</v>
      </c>
      <c r="I1253" s="24">
        <v>6</v>
      </c>
      <c r="J1253" s="24">
        <v>10</v>
      </c>
      <c r="K1253" s="87" t="s">
        <v>1721</v>
      </c>
      <c r="L1253" s="25">
        <v>2</v>
      </c>
      <c r="M1253" s="24" t="s">
        <v>357</v>
      </c>
      <c r="N1253" s="60" t="s">
        <v>6</v>
      </c>
      <c r="R1253" s="25">
        <v>6</v>
      </c>
      <c r="S1253" s="83" t="s">
        <v>373</v>
      </c>
      <c r="T1253" s="66" t="str">
        <f t="shared" si="385"/>
        <v>0.00</v>
      </c>
      <c r="U1253" s="66">
        <f t="shared" si="386"/>
        <v>-2</v>
      </c>
      <c r="V1253" s="66">
        <f t="shared" si="387"/>
        <v>175.68000000000006</v>
      </c>
      <c r="W1253" s="66">
        <f t="shared" si="388"/>
        <v>2515</v>
      </c>
      <c r="X1253" s="20">
        <f t="shared" si="389"/>
        <v>6.9852882703777361E-2</v>
      </c>
      <c r="Y1253" s="67">
        <f t="shared" si="390"/>
        <v>1.7568000000000006</v>
      </c>
      <c r="Z1253" s="68">
        <f t="shared" si="391"/>
        <v>17568.000000000007</v>
      </c>
      <c r="AA1253" s="65" t="s">
        <v>52</v>
      </c>
      <c r="AU1253" s="23">
        <f t="shared" si="380"/>
        <v>-2</v>
      </c>
      <c r="AV1253" s="23" t="str">
        <f t="shared" si="382"/>
        <v/>
      </c>
      <c r="AW1253" s="23" t="str">
        <f t="shared" si="384"/>
        <v/>
      </c>
      <c r="AX1253" s="23" t="str">
        <f t="shared" si="392"/>
        <v/>
      </c>
      <c r="AY1253" s="23" t="str">
        <f t="shared" si="393"/>
        <v/>
      </c>
      <c r="AZ1253" s="23"/>
      <c r="BA1253" s="25">
        <v>6</v>
      </c>
      <c r="BB1253" s="25">
        <v>5.0999999999999996</v>
      </c>
      <c r="BC1253" s="25">
        <f t="shared" si="395"/>
        <v>8.1999999999999993</v>
      </c>
      <c r="BD1253" s="25">
        <f>0.93*(BB1253-1)+1</f>
        <v>4.8129999999999997</v>
      </c>
      <c r="BE1253" t="s">
        <v>970</v>
      </c>
      <c r="BF1253" s="55">
        <f t="shared" si="383"/>
        <v>0</v>
      </c>
      <c r="BG1253" s="66"/>
      <c r="BH1253" s="66"/>
      <c r="BI1253" s="25"/>
      <c r="BJ1253" s="25"/>
      <c r="BK1253" s="20"/>
      <c r="BL1253" s="24"/>
      <c r="BM1253" s="25"/>
      <c r="BN1253" s="25"/>
      <c r="BO1253" s="25"/>
      <c r="BP1253" s="126"/>
    </row>
    <row r="1254" spans="1:68" hidden="1" x14ac:dyDescent="0.2">
      <c r="A1254" s="56">
        <v>45563</v>
      </c>
      <c r="B1254" s="60" t="s">
        <v>892</v>
      </c>
      <c r="C1254" s="24" t="s">
        <v>1722</v>
      </c>
      <c r="D1254" s="24" t="s">
        <v>573</v>
      </c>
      <c r="F1254" s="74" t="s">
        <v>51</v>
      </c>
      <c r="G1254" s="74" t="s">
        <v>103</v>
      </c>
      <c r="H1254" s="24" t="s">
        <v>185</v>
      </c>
      <c r="I1254" s="24">
        <v>7</v>
      </c>
      <c r="J1254" s="24">
        <v>5</v>
      </c>
      <c r="K1254" s="26" t="s">
        <v>1723</v>
      </c>
      <c r="L1254" s="25">
        <v>2</v>
      </c>
      <c r="M1254" s="74" t="s">
        <v>931</v>
      </c>
      <c r="N1254" s="60" t="s">
        <v>7</v>
      </c>
      <c r="R1254" s="25">
        <v>2.7</v>
      </c>
      <c r="S1254" s="83" t="s">
        <v>372</v>
      </c>
      <c r="T1254" s="66">
        <f t="shared" si="385"/>
        <v>5.4</v>
      </c>
      <c r="U1254" s="66">
        <f t="shared" si="386"/>
        <v>3.4000000000000004</v>
      </c>
      <c r="V1254" s="66">
        <f t="shared" si="387"/>
        <v>179.08000000000007</v>
      </c>
      <c r="W1254" s="66">
        <f t="shared" si="388"/>
        <v>2517</v>
      </c>
      <c r="X1254" s="20">
        <f t="shared" si="389"/>
        <v>7.1148192292411636E-2</v>
      </c>
      <c r="Y1254" s="67">
        <f t="shared" si="390"/>
        <v>1.7908000000000006</v>
      </c>
      <c r="Z1254" s="68">
        <f t="shared" si="391"/>
        <v>17908.000000000007</v>
      </c>
      <c r="AA1254" s="65" t="s">
        <v>53</v>
      </c>
      <c r="AU1254" s="23">
        <f t="shared" si="380"/>
        <v>3.4000000000000004</v>
      </c>
      <c r="AV1254" s="23" t="str">
        <f t="shared" si="382"/>
        <v/>
      </c>
      <c r="AW1254" s="23" t="str">
        <f t="shared" si="384"/>
        <v/>
      </c>
      <c r="AX1254" s="23" t="str">
        <f t="shared" si="392"/>
        <v/>
      </c>
      <c r="AY1254" s="23" t="str">
        <f t="shared" si="393"/>
        <v/>
      </c>
      <c r="AZ1254" s="23"/>
      <c r="BA1254" s="25">
        <v>2.7</v>
      </c>
      <c r="BB1254" s="25">
        <v>3.16</v>
      </c>
      <c r="BC1254" s="25">
        <f t="shared" si="395"/>
        <v>4.32</v>
      </c>
      <c r="BD1254" s="25">
        <f>0.93*(BB1254-1)+1</f>
        <v>3.0088000000000004</v>
      </c>
      <c r="BE1254" t="s">
        <v>970</v>
      </c>
      <c r="BF1254" s="55">
        <f t="shared" si="383"/>
        <v>0</v>
      </c>
      <c r="BG1254" s="66"/>
      <c r="BH1254" s="66"/>
      <c r="BI1254" s="25"/>
      <c r="BJ1254" s="25"/>
      <c r="BK1254" s="20"/>
      <c r="BL1254" s="24"/>
      <c r="BM1254" s="25"/>
      <c r="BN1254" s="25"/>
      <c r="BO1254" s="25"/>
      <c r="BP1254" s="126"/>
    </row>
    <row r="1255" spans="1:68" hidden="1" x14ac:dyDescent="0.2">
      <c r="A1255" s="56">
        <v>45563</v>
      </c>
      <c r="B1255" s="60" t="s">
        <v>892</v>
      </c>
      <c r="C1255" s="24" t="s">
        <v>1724</v>
      </c>
      <c r="D1255" s="24" t="s">
        <v>573</v>
      </c>
      <c r="F1255" s="74" t="s">
        <v>659</v>
      </c>
      <c r="G1255" s="74" t="s">
        <v>103</v>
      </c>
      <c r="H1255" s="24" t="s">
        <v>659</v>
      </c>
      <c r="I1255" s="24">
        <v>9</v>
      </c>
      <c r="J1255" s="24">
        <v>2</v>
      </c>
      <c r="K1255" s="24" t="s">
        <v>1725</v>
      </c>
      <c r="L1255" s="25">
        <v>2</v>
      </c>
      <c r="M1255" s="74" t="s">
        <v>105</v>
      </c>
      <c r="N1255" s="60" t="s">
        <v>6</v>
      </c>
      <c r="R1255" s="25">
        <v>6</v>
      </c>
      <c r="S1255" s="83" t="s">
        <v>363</v>
      </c>
      <c r="T1255" s="66" t="str">
        <f t="shared" si="385"/>
        <v>0.00</v>
      </c>
      <c r="U1255" s="66">
        <f t="shared" si="386"/>
        <v>-2</v>
      </c>
      <c r="V1255" s="66">
        <f t="shared" si="387"/>
        <v>177.08000000000007</v>
      </c>
      <c r="W1255" s="66">
        <f t="shared" si="388"/>
        <v>2519</v>
      </c>
      <c r="X1255" s="20">
        <f t="shared" si="389"/>
        <v>7.029773719730055E-2</v>
      </c>
      <c r="Y1255" s="67">
        <f t="shared" si="390"/>
        <v>1.7708000000000006</v>
      </c>
      <c r="Z1255" s="68">
        <f t="shared" si="391"/>
        <v>17708.000000000007</v>
      </c>
      <c r="AA1255" s="65" t="s">
        <v>52</v>
      </c>
      <c r="AU1255" s="23">
        <f t="shared" si="380"/>
        <v>-2</v>
      </c>
      <c r="AV1255" s="23" t="str">
        <f t="shared" si="382"/>
        <v/>
      </c>
      <c r="AW1255" s="23" t="str">
        <f t="shared" si="384"/>
        <v/>
      </c>
      <c r="AX1255" s="23" t="str">
        <f t="shared" si="392"/>
        <v/>
      </c>
      <c r="AY1255" s="23" t="str">
        <f t="shared" si="393"/>
        <v/>
      </c>
      <c r="AZ1255" s="23"/>
      <c r="BA1255" s="25">
        <v>0</v>
      </c>
      <c r="BB1255" s="25">
        <v>0</v>
      </c>
      <c r="BC1255" s="25">
        <f t="shared" si="395"/>
        <v>-2</v>
      </c>
      <c r="BD1255" s="25">
        <f>0.94*(BB1255-1)+1</f>
        <v>6.0000000000000053E-2</v>
      </c>
      <c r="BE1255" t="s">
        <v>970</v>
      </c>
      <c r="BF1255" s="55">
        <f t="shared" si="383"/>
        <v>0</v>
      </c>
      <c r="BG1255" s="66"/>
      <c r="BH1255" s="66"/>
      <c r="BI1255" s="25"/>
      <c r="BJ1255" s="25"/>
      <c r="BK1255" s="20"/>
      <c r="BL1255" s="24"/>
      <c r="BM1255" s="25"/>
      <c r="BN1255" s="25"/>
      <c r="BO1255" s="25"/>
      <c r="BP1255" s="126"/>
    </row>
    <row r="1256" spans="1:68" hidden="1" x14ac:dyDescent="0.2">
      <c r="A1256" s="56">
        <v>45563</v>
      </c>
      <c r="B1256" s="60" t="s">
        <v>892</v>
      </c>
      <c r="C1256" s="24" t="s">
        <v>1724</v>
      </c>
      <c r="D1256" s="24" t="s">
        <v>573</v>
      </c>
      <c r="F1256" s="74" t="s">
        <v>51</v>
      </c>
      <c r="G1256" s="24" t="s">
        <v>14</v>
      </c>
      <c r="H1256" s="24" t="s">
        <v>1726</v>
      </c>
      <c r="K1256" s="24" t="s">
        <v>1727</v>
      </c>
      <c r="L1256" s="25">
        <v>2</v>
      </c>
      <c r="M1256" s="74" t="s">
        <v>105</v>
      </c>
      <c r="N1256" s="60" t="s">
        <v>6</v>
      </c>
      <c r="R1256" s="25">
        <v>5</v>
      </c>
      <c r="S1256" s="83" t="s">
        <v>363</v>
      </c>
      <c r="T1256" s="66" t="str">
        <f t="shared" si="385"/>
        <v>0.00</v>
      </c>
      <c r="U1256" s="66">
        <f t="shared" si="386"/>
        <v>-2</v>
      </c>
      <c r="V1256" s="66">
        <f t="shared" si="387"/>
        <v>175.08000000000007</v>
      </c>
      <c r="W1256" s="66">
        <f t="shared" si="388"/>
        <v>2521</v>
      </c>
      <c r="X1256" s="20">
        <f t="shared" si="389"/>
        <v>6.944863149543834E-2</v>
      </c>
      <c r="Y1256" s="67">
        <f t="shared" si="390"/>
        <v>1.7508000000000008</v>
      </c>
      <c r="Z1256" s="68">
        <f t="shared" si="391"/>
        <v>17508.000000000007</v>
      </c>
      <c r="AA1256" s="65" t="s">
        <v>52</v>
      </c>
      <c r="AU1256" s="23" t="str">
        <f t="shared" si="380"/>
        <v/>
      </c>
      <c r="AV1256" s="23" t="str">
        <f t="shared" si="382"/>
        <v/>
      </c>
      <c r="AW1256" s="23" t="str">
        <f t="shared" si="384"/>
        <v/>
      </c>
      <c r="AX1256" s="23">
        <f t="shared" si="392"/>
        <v>-2</v>
      </c>
      <c r="AY1256" s="23" t="str">
        <f t="shared" si="393"/>
        <v/>
      </c>
      <c r="AZ1256" s="23"/>
      <c r="BA1256" s="25">
        <v>0</v>
      </c>
      <c r="BB1256" s="25">
        <v>0</v>
      </c>
      <c r="BC1256" s="25">
        <f t="shared" si="395"/>
        <v>-2</v>
      </c>
      <c r="BD1256" s="25">
        <f>0.94*(BB1256-1)+1</f>
        <v>6.0000000000000053E-2</v>
      </c>
      <c r="BE1256" t="s">
        <v>970</v>
      </c>
      <c r="BF1256" s="55">
        <f t="shared" si="383"/>
        <v>0</v>
      </c>
      <c r="BG1256" s="66"/>
      <c r="BH1256" s="66"/>
      <c r="BI1256" s="25"/>
      <c r="BJ1256" s="25"/>
      <c r="BK1256" s="20"/>
      <c r="BL1256" s="24"/>
      <c r="BM1256" s="25"/>
      <c r="BN1256" s="25"/>
      <c r="BO1256" s="25"/>
      <c r="BP1256" s="126"/>
    </row>
    <row r="1257" spans="1:68" hidden="1" x14ac:dyDescent="0.2">
      <c r="A1257" s="56">
        <v>45563</v>
      </c>
      <c r="B1257" s="60" t="s">
        <v>892</v>
      </c>
      <c r="C1257" s="24" t="s">
        <v>1722</v>
      </c>
      <c r="D1257" s="24" t="s">
        <v>573</v>
      </c>
      <c r="F1257" s="74" t="s">
        <v>51</v>
      </c>
      <c r="G1257" s="74" t="s">
        <v>103</v>
      </c>
      <c r="H1257" s="24" t="s">
        <v>185</v>
      </c>
      <c r="I1257" s="24">
        <v>7</v>
      </c>
      <c r="J1257" s="24">
        <v>5</v>
      </c>
      <c r="K1257" s="26" t="s">
        <v>1723</v>
      </c>
      <c r="L1257" s="25">
        <v>2</v>
      </c>
      <c r="M1257" s="74" t="s">
        <v>931</v>
      </c>
      <c r="N1257" s="60" t="s">
        <v>6</v>
      </c>
      <c r="R1257" s="25">
        <v>7.9</v>
      </c>
      <c r="S1257" s="83" t="s">
        <v>372</v>
      </c>
      <c r="T1257" s="66">
        <f t="shared" si="385"/>
        <v>15.8</v>
      </c>
      <c r="U1257" s="66">
        <f t="shared" si="386"/>
        <v>13.8</v>
      </c>
      <c r="V1257" s="66">
        <f t="shared" si="387"/>
        <v>188.88000000000008</v>
      </c>
      <c r="W1257" s="66">
        <f t="shared" si="388"/>
        <v>2523</v>
      </c>
      <c r="X1257" s="20">
        <f t="shared" si="389"/>
        <v>7.4863258026159368E-2</v>
      </c>
      <c r="Y1257" s="67">
        <f t="shared" si="390"/>
        <v>1.8888000000000007</v>
      </c>
      <c r="Z1257" s="68">
        <f t="shared" si="391"/>
        <v>18888.000000000007</v>
      </c>
      <c r="AA1257" s="65" t="s">
        <v>53</v>
      </c>
      <c r="AU1257" s="23">
        <f t="shared" si="380"/>
        <v>13.8</v>
      </c>
      <c r="AV1257" s="23" t="str">
        <f t="shared" si="382"/>
        <v/>
      </c>
      <c r="AW1257" s="23" t="str">
        <f t="shared" si="384"/>
        <v/>
      </c>
      <c r="AX1257" s="23" t="str">
        <f t="shared" si="392"/>
        <v/>
      </c>
      <c r="AY1257" s="23" t="str">
        <f t="shared" si="393"/>
        <v/>
      </c>
      <c r="AZ1257" s="23"/>
      <c r="BA1257" s="25">
        <v>7.9</v>
      </c>
      <c r="BB1257" s="25">
        <v>7.02</v>
      </c>
      <c r="BC1257" s="25">
        <f t="shared" si="395"/>
        <v>12.04</v>
      </c>
      <c r="BD1257" s="25">
        <f t="shared" ref="BD1257:BD1267" si="396">0.93*(BB1257-1)+1</f>
        <v>6.5986000000000002</v>
      </c>
      <c r="BE1257" t="s">
        <v>970</v>
      </c>
      <c r="BF1257" s="55">
        <f t="shared" si="383"/>
        <v>0</v>
      </c>
      <c r="BG1257" s="66"/>
      <c r="BH1257" s="66"/>
      <c r="BI1257" s="25"/>
      <c r="BJ1257" s="25"/>
      <c r="BK1257" s="20"/>
      <c r="BL1257" s="24"/>
      <c r="BM1257" s="25"/>
      <c r="BN1257" s="25"/>
      <c r="BO1257" s="25"/>
      <c r="BP1257" s="126"/>
    </row>
    <row r="1258" spans="1:68" hidden="1" x14ac:dyDescent="0.2">
      <c r="A1258" s="56">
        <v>45564</v>
      </c>
      <c r="B1258" s="60" t="s">
        <v>892</v>
      </c>
      <c r="C1258" s="24" t="s">
        <v>1728</v>
      </c>
      <c r="D1258" s="24" t="s">
        <v>577</v>
      </c>
      <c r="F1258" s="74" t="s">
        <v>51</v>
      </c>
      <c r="G1258" s="74" t="s">
        <v>121</v>
      </c>
      <c r="H1258" s="24" t="s">
        <v>820</v>
      </c>
      <c r="I1258" s="24">
        <v>2</v>
      </c>
      <c r="J1258" s="24">
        <v>8</v>
      </c>
      <c r="K1258" s="87" t="s">
        <v>1661</v>
      </c>
      <c r="L1258" s="25">
        <v>3</v>
      </c>
      <c r="M1258" s="74" t="s">
        <v>105</v>
      </c>
      <c r="N1258" s="60" t="s">
        <v>6</v>
      </c>
      <c r="R1258" s="25">
        <v>3.4</v>
      </c>
      <c r="S1258" s="83" t="s">
        <v>373</v>
      </c>
      <c r="T1258" s="66" t="str">
        <f t="shared" si="385"/>
        <v>0.00</v>
      </c>
      <c r="U1258" s="66">
        <f t="shared" si="386"/>
        <v>-3</v>
      </c>
      <c r="V1258" s="66">
        <f t="shared" si="387"/>
        <v>185.88000000000008</v>
      </c>
      <c r="W1258" s="66">
        <f t="shared" si="388"/>
        <v>2526</v>
      </c>
      <c r="X1258" s="20">
        <f t="shared" si="389"/>
        <v>7.35866983372922E-2</v>
      </c>
      <c r="Y1258" s="67">
        <f t="shared" si="390"/>
        <v>1.8588000000000009</v>
      </c>
      <c r="Z1258" s="68">
        <f t="shared" si="391"/>
        <v>18588.000000000007</v>
      </c>
      <c r="AA1258" s="65" t="s">
        <v>52</v>
      </c>
      <c r="AU1258" s="23" t="str">
        <f t="shared" si="380"/>
        <v/>
      </c>
      <c r="AV1258" s="23">
        <f t="shared" si="382"/>
        <v>-3</v>
      </c>
      <c r="AW1258" s="23" t="str">
        <f t="shared" si="384"/>
        <v/>
      </c>
      <c r="AX1258" s="23" t="str">
        <f t="shared" si="392"/>
        <v/>
      </c>
      <c r="AY1258" s="23" t="str">
        <f t="shared" si="393"/>
        <v/>
      </c>
      <c r="AZ1258" s="23" t="s">
        <v>720</v>
      </c>
      <c r="BA1258" s="25">
        <v>0</v>
      </c>
      <c r="BB1258" s="25">
        <v>3.76</v>
      </c>
      <c r="BC1258" s="25">
        <f t="shared" si="395"/>
        <v>8.2799999999999994</v>
      </c>
      <c r="BD1258" s="25">
        <f t="shared" si="396"/>
        <v>3.5667999999999997</v>
      </c>
      <c r="BE1258" t="s">
        <v>970</v>
      </c>
      <c r="BF1258" s="55">
        <f t="shared" si="383"/>
        <v>0</v>
      </c>
      <c r="BG1258" s="66"/>
      <c r="BH1258" s="66"/>
      <c r="BI1258" s="25"/>
      <c r="BJ1258" s="25"/>
      <c r="BK1258" s="20"/>
      <c r="BL1258" s="24"/>
      <c r="BM1258" s="25"/>
      <c r="BN1258" s="25"/>
      <c r="BO1258" s="25"/>
      <c r="BP1258" s="126"/>
    </row>
    <row r="1259" spans="1:68" hidden="1" x14ac:dyDescent="0.2">
      <c r="A1259" s="56">
        <v>45564</v>
      </c>
      <c r="B1259" s="60" t="s">
        <v>892</v>
      </c>
      <c r="C1259" s="24" t="s">
        <v>1728</v>
      </c>
      <c r="D1259" s="24" t="s">
        <v>577</v>
      </c>
      <c r="F1259" s="74" t="s">
        <v>51</v>
      </c>
      <c r="G1259" s="74" t="s">
        <v>121</v>
      </c>
      <c r="H1259" s="24" t="s">
        <v>820</v>
      </c>
      <c r="I1259" s="24">
        <v>6</v>
      </c>
      <c r="J1259" s="24">
        <v>3</v>
      </c>
      <c r="K1259" s="24" t="s">
        <v>1729</v>
      </c>
      <c r="L1259" s="25">
        <v>1</v>
      </c>
      <c r="M1259" s="74" t="s">
        <v>105</v>
      </c>
      <c r="N1259" s="60" t="s">
        <v>6</v>
      </c>
      <c r="R1259" s="25">
        <v>6</v>
      </c>
      <c r="S1259" s="83" t="s">
        <v>363</v>
      </c>
      <c r="T1259" s="66" t="str">
        <f t="shared" si="385"/>
        <v>0.00</v>
      </c>
      <c r="U1259" s="66">
        <f t="shared" si="386"/>
        <v>-1</v>
      </c>
      <c r="V1259" s="66">
        <f t="shared" si="387"/>
        <v>184.88000000000008</v>
      </c>
      <c r="W1259" s="66">
        <f t="shared" si="388"/>
        <v>2527</v>
      </c>
      <c r="X1259" s="20">
        <f t="shared" si="389"/>
        <v>7.3161851998417127E-2</v>
      </c>
      <c r="Y1259" s="67">
        <f t="shared" si="390"/>
        <v>1.8488000000000009</v>
      </c>
      <c r="Z1259" s="68">
        <f t="shared" si="391"/>
        <v>18488.000000000007</v>
      </c>
      <c r="AA1259" s="65" t="s">
        <v>52</v>
      </c>
      <c r="AU1259" s="23" t="str">
        <f t="shared" si="380"/>
        <v/>
      </c>
      <c r="AV1259" s="23">
        <f t="shared" si="382"/>
        <v>-1</v>
      </c>
      <c r="AW1259" s="23" t="str">
        <f t="shared" si="384"/>
        <v/>
      </c>
      <c r="AX1259" s="23" t="str">
        <f t="shared" si="392"/>
        <v/>
      </c>
      <c r="AY1259" s="23" t="str">
        <f t="shared" si="393"/>
        <v/>
      </c>
      <c r="AZ1259" s="23" t="s">
        <v>720</v>
      </c>
      <c r="BA1259" s="25">
        <v>0</v>
      </c>
      <c r="BB1259" s="25">
        <v>4.84</v>
      </c>
      <c r="BC1259" s="25">
        <f t="shared" si="395"/>
        <v>3.84</v>
      </c>
      <c r="BD1259" s="25">
        <f t="shared" si="396"/>
        <v>4.5712000000000002</v>
      </c>
      <c r="BE1259" t="s">
        <v>970</v>
      </c>
      <c r="BF1259" s="55">
        <f t="shared" si="383"/>
        <v>0</v>
      </c>
      <c r="BG1259" s="66"/>
      <c r="BH1259" s="66"/>
      <c r="BI1259" s="25"/>
      <c r="BJ1259" s="25"/>
      <c r="BK1259" s="20"/>
      <c r="BL1259" s="24"/>
      <c r="BM1259" s="25"/>
      <c r="BN1259" s="25"/>
      <c r="BO1259" s="25"/>
      <c r="BP1259" s="126"/>
    </row>
    <row r="1260" spans="1:68" hidden="1" x14ac:dyDescent="0.2">
      <c r="A1260" s="56">
        <v>45566</v>
      </c>
      <c r="B1260" s="60" t="s">
        <v>892</v>
      </c>
      <c r="C1260" s="24" t="s">
        <v>782</v>
      </c>
      <c r="D1260" s="24" t="s">
        <v>584</v>
      </c>
      <c r="F1260" s="74" t="s">
        <v>51</v>
      </c>
      <c r="G1260" s="74" t="s">
        <v>152</v>
      </c>
      <c r="H1260" s="24" t="s">
        <v>132</v>
      </c>
      <c r="I1260" s="24">
        <v>2</v>
      </c>
      <c r="J1260" s="24">
        <v>8</v>
      </c>
      <c r="K1260" s="24" t="s">
        <v>1730</v>
      </c>
      <c r="L1260" s="25">
        <v>0.5</v>
      </c>
      <c r="M1260" s="74" t="s">
        <v>105</v>
      </c>
      <c r="N1260" s="60" t="s">
        <v>6</v>
      </c>
      <c r="R1260" s="25">
        <v>21</v>
      </c>
      <c r="S1260" s="83" t="s">
        <v>363</v>
      </c>
      <c r="T1260" s="66" t="str">
        <f t="shared" si="385"/>
        <v>0.00</v>
      </c>
      <c r="U1260" s="66">
        <f t="shared" si="386"/>
        <v>-0.5</v>
      </c>
      <c r="V1260" s="66">
        <f t="shared" si="387"/>
        <v>184.38000000000008</v>
      </c>
      <c r="W1260" s="66">
        <f t="shared" si="388"/>
        <v>2527.5</v>
      </c>
      <c r="X1260" s="20">
        <f t="shared" si="389"/>
        <v>7.2949554896142466E-2</v>
      </c>
      <c r="Y1260" s="67">
        <f t="shared" si="390"/>
        <v>1.8438000000000008</v>
      </c>
      <c r="Z1260" s="68">
        <f t="shared" si="391"/>
        <v>18438.000000000007</v>
      </c>
      <c r="AA1260" s="65" t="s">
        <v>52</v>
      </c>
      <c r="AU1260" s="23" t="str">
        <f t="shared" si="380"/>
        <v/>
      </c>
      <c r="AV1260" s="23" t="str">
        <f t="shared" si="382"/>
        <v/>
      </c>
      <c r="AW1260" s="23">
        <f t="shared" si="384"/>
        <v>-0.5</v>
      </c>
      <c r="AX1260" s="23" t="str">
        <f t="shared" si="392"/>
        <v/>
      </c>
      <c r="AY1260" s="23" t="str">
        <f t="shared" si="393"/>
        <v/>
      </c>
      <c r="AZ1260" s="23"/>
      <c r="BA1260" s="25">
        <v>0</v>
      </c>
      <c r="BB1260" s="25">
        <v>47.22</v>
      </c>
      <c r="BC1260" s="25">
        <f t="shared" si="395"/>
        <v>23.11</v>
      </c>
      <c r="BD1260" s="25">
        <f t="shared" si="396"/>
        <v>43.9846</v>
      </c>
      <c r="BE1260" t="s">
        <v>970</v>
      </c>
      <c r="BF1260" s="55">
        <f t="shared" si="383"/>
        <v>0</v>
      </c>
      <c r="BG1260" s="66"/>
      <c r="BH1260" s="66"/>
      <c r="BI1260" s="25"/>
      <c r="BJ1260" s="25"/>
      <c r="BK1260" s="20"/>
      <c r="BL1260" s="24"/>
      <c r="BM1260" s="25"/>
      <c r="BN1260" s="25"/>
      <c r="BO1260" s="25"/>
      <c r="BP1260" s="126"/>
    </row>
    <row r="1261" spans="1:68" hidden="1" x14ac:dyDescent="0.2">
      <c r="A1261" s="56">
        <v>45566</v>
      </c>
      <c r="B1261" s="60" t="s">
        <v>892</v>
      </c>
      <c r="C1261" s="24" t="s">
        <v>782</v>
      </c>
      <c r="D1261" s="24" t="s">
        <v>584</v>
      </c>
      <c r="F1261" s="74" t="s">
        <v>51</v>
      </c>
      <c r="G1261" s="74" t="s">
        <v>152</v>
      </c>
      <c r="H1261" s="24" t="s">
        <v>132</v>
      </c>
      <c r="I1261" s="24">
        <v>2</v>
      </c>
      <c r="J1261" s="24">
        <v>8</v>
      </c>
      <c r="K1261" s="24" t="s">
        <v>1730</v>
      </c>
      <c r="L1261" s="25">
        <v>0.5</v>
      </c>
      <c r="M1261" s="74" t="s">
        <v>105</v>
      </c>
      <c r="N1261" s="60" t="s">
        <v>7</v>
      </c>
      <c r="R1261" s="25">
        <v>3.4</v>
      </c>
      <c r="S1261" s="83" t="s">
        <v>363</v>
      </c>
      <c r="T1261" s="66" t="str">
        <f t="shared" si="385"/>
        <v>0.00</v>
      </c>
      <c r="U1261" s="66">
        <f t="shared" si="386"/>
        <v>-0.5</v>
      </c>
      <c r="V1261" s="66">
        <f t="shared" si="387"/>
        <v>183.88000000000008</v>
      </c>
      <c r="W1261" s="66">
        <f t="shared" si="388"/>
        <v>2528</v>
      </c>
      <c r="X1261" s="20">
        <f t="shared" si="389"/>
        <v>7.2737341772151937E-2</v>
      </c>
      <c r="Y1261" s="67">
        <f t="shared" si="390"/>
        <v>1.8388000000000009</v>
      </c>
      <c r="Z1261" s="68">
        <f t="shared" si="391"/>
        <v>18388.000000000007</v>
      </c>
      <c r="AA1261" s="65" t="s">
        <v>52</v>
      </c>
      <c r="AU1261" s="23" t="str">
        <f t="shared" si="380"/>
        <v/>
      </c>
      <c r="AV1261" s="23" t="str">
        <f t="shared" si="382"/>
        <v/>
      </c>
      <c r="AW1261" s="23">
        <f t="shared" si="384"/>
        <v>-0.5</v>
      </c>
      <c r="AX1261" s="23" t="str">
        <f t="shared" si="392"/>
        <v/>
      </c>
      <c r="AY1261" s="23" t="str">
        <f t="shared" si="393"/>
        <v/>
      </c>
      <c r="AZ1261" s="23"/>
      <c r="BA1261" s="25">
        <v>0</v>
      </c>
      <c r="BB1261" s="25">
        <v>5.6</v>
      </c>
      <c r="BC1261" s="25">
        <f t="shared" si="395"/>
        <v>2.2999999999999998</v>
      </c>
      <c r="BD1261" s="25">
        <f t="shared" si="396"/>
        <v>5.2779999999999996</v>
      </c>
      <c r="BE1261" t="s">
        <v>970</v>
      </c>
      <c r="BF1261" s="55">
        <f t="shared" si="383"/>
        <v>0</v>
      </c>
      <c r="BG1261" s="66"/>
      <c r="BH1261" s="66"/>
      <c r="BI1261" s="25"/>
      <c r="BJ1261" s="25"/>
      <c r="BK1261" s="20"/>
      <c r="BL1261" s="24"/>
      <c r="BM1261" s="25"/>
      <c r="BN1261" s="25"/>
      <c r="BO1261" s="25"/>
      <c r="BP1261" s="126"/>
    </row>
    <row r="1262" spans="1:68" hidden="1" x14ac:dyDescent="0.2">
      <c r="A1262" s="56">
        <v>45567</v>
      </c>
      <c r="B1262" s="60" t="s">
        <v>892</v>
      </c>
      <c r="C1262" s="24" t="s">
        <v>1820</v>
      </c>
      <c r="D1262" s="24" t="s">
        <v>397</v>
      </c>
      <c r="F1262" s="74" t="s">
        <v>51</v>
      </c>
      <c r="G1262" s="24" t="s">
        <v>14</v>
      </c>
      <c r="H1262" s="24" t="s">
        <v>1821</v>
      </c>
      <c r="K1262" s="24" t="s">
        <v>1822</v>
      </c>
      <c r="L1262" s="25">
        <v>2</v>
      </c>
      <c r="M1262" s="74" t="s">
        <v>105</v>
      </c>
      <c r="N1262" s="60" t="s">
        <v>6</v>
      </c>
      <c r="R1262" s="25">
        <v>3</v>
      </c>
      <c r="S1262" s="83" t="s">
        <v>363</v>
      </c>
      <c r="T1262" s="66" t="str">
        <f t="shared" si="385"/>
        <v>0.00</v>
      </c>
      <c r="U1262" s="66">
        <f t="shared" si="386"/>
        <v>-2</v>
      </c>
      <c r="V1262" s="66">
        <f t="shared" si="387"/>
        <v>181.88000000000008</v>
      </c>
      <c r="W1262" s="66">
        <f t="shared" si="388"/>
        <v>2530</v>
      </c>
      <c r="X1262" s="20">
        <f t="shared" si="389"/>
        <v>7.1889328063241137E-2</v>
      </c>
      <c r="Y1262" s="67">
        <f t="shared" si="390"/>
        <v>1.8188000000000009</v>
      </c>
      <c r="Z1262" s="68">
        <f t="shared" si="391"/>
        <v>18188.000000000007</v>
      </c>
      <c r="AA1262" s="65" t="s">
        <v>52</v>
      </c>
      <c r="AU1262" s="23" t="str">
        <f t="shared" si="380"/>
        <v/>
      </c>
      <c r="AV1262" s="23" t="str">
        <f t="shared" si="382"/>
        <v/>
      </c>
      <c r="AW1262" s="23" t="str">
        <f t="shared" si="384"/>
        <v/>
      </c>
      <c r="AX1262" s="23">
        <f t="shared" si="392"/>
        <v>-2</v>
      </c>
      <c r="AY1262" s="23" t="str">
        <f t="shared" si="393"/>
        <v/>
      </c>
      <c r="AZ1262" s="23"/>
      <c r="BA1262" s="25">
        <v>0</v>
      </c>
      <c r="BB1262" s="25">
        <v>0</v>
      </c>
      <c r="BC1262" s="25">
        <f t="shared" si="395"/>
        <v>-2</v>
      </c>
      <c r="BD1262" s="25">
        <f t="shared" si="396"/>
        <v>6.9999999999999951E-2</v>
      </c>
      <c r="BF1262" s="55">
        <f t="shared" si="383"/>
        <v>0</v>
      </c>
      <c r="BG1262" s="66"/>
      <c r="BH1262" s="66"/>
      <c r="BI1262" s="25"/>
      <c r="BJ1262" s="25"/>
      <c r="BK1262" s="20"/>
      <c r="BL1262" s="24"/>
      <c r="BM1262" s="25"/>
      <c r="BN1262" s="25"/>
      <c r="BO1262" s="25"/>
      <c r="BP1262" s="126"/>
    </row>
    <row r="1263" spans="1:68" hidden="1" x14ac:dyDescent="0.2">
      <c r="A1263" s="56">
        <v>45567</v>
      </c>
      <c r="B1263" s="60" t="s">
        <v>892</v>
      </c>
      <c r="C1263" s="24" t="s">
        <v>1731</v>
      </c>
      <c r="D1263" s="24" t="s">
        <v>397</v>
      </c>
      <c r="F1263" s="74" t="s">
        <v>51</v>
      </c>
      <c r="G1263" s="74" t="s">
        <v>103</v>
      </c>
      <c r="H1263" s="24" t="s">
        <v>681</v>
      </c>
      <c r="I1263" s="24">
        <v>1</v>
      </c>
      <c r="J1263" s="24">
        <v>6</v>
      </c>
      <c r="K1263" s="24" t="s">
        <v>1732</v>
      </c>
      <c r="L1263" s="25">
        <v>1</v>
      </c>
      <c r="M1263" s="74" t="s">
        <v>105</v>
      </c>
      <c r="N1263" s="60" t="s">
        <v>6</v>
      </c>
      <c r="R1263" s="25">
        <v>5.39</v>
      </c>
      <c r="S1263" s="83" t="s">
        <v>363</v>
      </c>
      <c r="T1263" s="66" t="str">
        <f t="shared" si="385"/>
        <v>0.00</v>
      </c>
      <c r="U1263" s="66">
        <f t="shared" si="386"/>
        <v>-1</v>
      </c>
      <c r="V1263" s="66">
        <f t="shared" si="387"/>
        <v>180.88000000000008</v>
      </c>
      <c r="W1263" s="66">
        <f t="shared" si="388"/>
        <v>2531</v>
      </c>
      <c r="X1263" s="20">
        <f t="shared" si="389"/>
        <v>7.1465823785065219E-2</v>
      </c>
      <c r="Y1263" s="67">
        <f t="shared" si="390"/>
        <v>1.8088000000000009</v>
      </c>
      <c r="Z1263" s="68">
        <f t="shared" si="391"/>
        <v>18088.000000000007</v>
      </c>
      <c r="AA1263" s="65" t="s">
        <v>52</v>
      </c>
      <c r="AU1263" s="23">
        <f t="shared" si="380"/>
        <v>-1</v>
      </c>
      <c r="AV1263" s="23" t="str">
        <f t="shared" si="382"/>
        <v/>
      </c>
      <c r="AW1263" s="23" t="str">
        <f t="shared" si="384"/>
        <v/>
      </c>
      <c r="AX1263" s="23" t="str">
        <f t="shared" si="392"/>
        <v/>
      </c>
      <c r="AY1263" s="23" t="str">
        <f t="shared" si="393"/>
        <v/>
      </c>
      <c r="AZ1263" s="23"/>
      <c r="BA1263" s="25">
        <v>5.5</v>
      </c>
      <c r="BB1263" s="25">
        <v>5.2</v>
      </c>
      <c r="BC1263" s="25">
        <f t="shared" si="395"/>
        <v>4.2</v>
      </c>
      <c r="BD1263" s="25">
        <f t="shared" si="396"/>
        <v>4.9060000000000006</v>
      </c>
      <c r="BE1263" t="s">
        <v>970</v>
      </c>
      <c r="BF1263" s="55">
        <f t="shared" si="383"/>
        <v>0</v>
      </c>
      <c r="BG1263" s="66"/>
      <c r="BH1263" s="66"/>
      <c r="BI1263" s="25"/>
      <c r="BJ1263" s="25"/>
      <c r="BK1263" s="20"/>
      <c r="BL1263" s="24"/>
      <c r="BM1263" s="25"/>
      <c r="BN1263" s="25"/>
      <c r="BO1263" s="25"/>
      <c r="BP1263" s="126"/>
    </row>
    <row r="1264" spans="1:68" hidden="1" x14ac:dyDescent="0.2">
      <c r="A1264" s="56">
        <v>45567</v>
      </c>
      <c r="B1264" s="60" t="s">
        <v>892</v>
      </c>
      <c r="C1264" s="24" t="s">
        <v>1731</v>
      </c>
      <c r="D1264" s="24" t="s">
        <v>397</v>
      </c>
      <c r="F1264" s="74" t="s">
        <v>51</v>
      </c>
      <c r="G1264" s="74" t="s">
        <v>103</v>
      </c>
      <c r="H1264" s="24" t="s">
        <v>112</v>
      </c>
      <c r="I1264" s="24">
        <v>2</v>
      </c>
      <c r="J1264" s="24">
        <v>9</v>
      </c>
      <c r="K1264" s="24" t="s">
        <v>1733</v>
      </c>
      <c r="L1264" s="25">
        <v>2</v>
      </c>
      <c r="M1264" s="74" t="s">
        <v>105</v>
      </c>
      <c r="N1264" s="60" t="s">
        <v>6</v>
      </c>
      <c r="R1264" s="25">
        <v>4.8</v>
      </c>
      <c r="S1264" s="83" t="s">
        <v>363</v>
      </c>
      <c r="T1264" s="66" t="str">
        <f t="shared" si="385"/>
        <v>0.00</v>
      </c>
      <c r="U1264" s="66">
        <f t="shared" si="386"/>
        <v>-2</v>
      </c>
      <c r="V1264" s="66">
        <f t="shared" si="387"/>
        <v>178.88000000000008</v>
      </c>
      <c r="W1264" s="66">
        <f t="shared" si="388"/>
        <v>2533</v>
      </c>
      <c r="X1264" s="20">
        <f t="shared" si="389"/>
        <v>7.0619818397157558E-2</v>
      </c>
      <c r="Y1264" s="67">
        <f t="shared" si="390"/>
        <v>1.7888000000000008</v>
      </c>
      <c r="Z1264" s="68">
        <f t="shared" si="391"/>
        <v>17888.000000000007</v>
      </c>
      <c r="AA1264" s="65" t="s">
        <v>52</v>
      </c>
      <c r="AU1264" s="23">
        <f t="shared" si="380"/>
        <v>-2</v>
      </c>
      <c r="AV1264" s="23" t="str">
        <f t="shared" si="382"/>
        <v/>
      </c>
      <c r="AW1264" s="23" t="str">
        <f t="shared" si="384"/>
        <v/>
      </c>
      <c r="AX1264" s="23" t="str">
        <f t="shared" si="392"/>
        <v/>
      </c>
      <c r="AY1264" s="23" t="str">
        <f t="shared" si="393"/>
        <v/>
      </c>
      <c r="AZ1264" s="23"/>
      <c r="BA1264" s="25">
        <v>5.5</v>
      </c>
      <c r="BB1264" s="25">
        <v>6.63</v>
      </c>
      <c r="BC1264" s="25">
        <f t="shared" si="395"/>
        <v>11.26</v>
      </c>
      <c r="BD1264" s="25">
        <f t="shared" si="396"/>
        <v>6.2359</v>
      </c>
      <c r="BE1264" t="s">
        <v>970</v>
      </c>
      <c r="BF1264" s="55">
        <f t="shared" si="383"/>
        <v>0</v>
      </c>
      <c r="BG1264" s="66"/>
      <c r="BH1264" s="66"/>
      <c r="BI1264" s="25"/>
      <c r="BJ1264" s="25"/>
      <c r="BK1264" s="20"/>
      <c r="BL1264" s="24"/>
      <c r="BM1264" s="25"/>
      <c r="BN1264" s="25"/>
      <c r="BO1264" s="25"/>
      <c r="BP1264" s="126"/>
    </row>
    <row r="1265" spans="1:68" hidden="1" x14ac:dyDescent="0.2">
      <c r="A1265" s="56">
        <v>45569</v>
      </c>
      <c r="B1265" s="60" t="s">
        <v>892</v>
      </c>
      <c r="C1265" s="24" t="s">
        <v>1386</v>
      </c>
      <c r="D1265" s="24" t="s">
        <v>562</v>
      </c>
      <c r="F1265" s="74" t="s">
        <v>51</v>
      </c>
      <c r="G1265" s="74" t="s">
        <v>152</v>
      </c>
      <c r="H1265" s="24" t="s">
        <v>59</v>
      </c>
      <c r="I1265" s="24">
        <v>1</v>
      </c>
      <c r="J1265" s="24">
        <v>3</v>
      </c>
      <c r="K1265" s="24" t="s">
        <v>1734</v>
      </c>
      <c r="L1265" s="25">
        <v>0.5</v>
      </c>
      <c r="M1265" s="74" t="s">
        <v>105</v>
      </c>
      <c r="N1265" s="60" t="s">
        <v>6</v>
      </c>
      <c r="R1265" s="25">
        <v>61</v>
      </c>
      <c r="S1265" s="83" t="s">
        <v>363</v>
      </c>
      <c r="T1265" s="66" t="str">
        <f t="shared" si="385"/>
        <v>0.00</v>
      </c>
      <c r="U1265" s="66">
        <f t="shared" si="386"/>
        <v>-0.5</v>
      </c>
      <c r="V1265" s="66">
        <f t="shared" si="387"/>
        <v>178.38000000000008</v>
      </c>
      <c r="W1265" s="66">
        <f t="shared" si="388"/>
        <v>2533.5</v>
      </c>
      <c r="X1265" s="20">
        <f t="shared" si="389"/>
        <v>7.0408525754884585E-2</v>
      </c>
      <c r="Y1265" s="67">
        <f t="shared" si="390"/>
        <v>1.7838000000000007</v>
      </c>
      <c r="Z1265" s="68">
        <f t="shared" si="391"/>
        <v>17838.000000000007</v>
      </c>
      <c r="AA1265" s="65" t="s">
        <v>52</v>
      </c>
      <c r="AU1265" s="23" t="str">
        <f t="shared" si="380"/>
        <v/>
      </c>
      <c r="AV1265" s="23" t="str">
        <f t="shared" si="382"/>
        <v/>
      </c>
      <c r="AW1265" s="23">
        <f t="shared" si="384"/>
        <v>-0.5</v>
      </c>
      <c r="AX1265" s="23" t="str">
        <f t="shared" si="392"/>
        <v/>
      </c>
      <c r="AY1265" s="23" t="str">
        <f t="shared" si="393"/>
        <v/>
      </c>
      <c r="AZ1265" s="23"/>
      <c r="BA1265" s="25">
        <v>0</v>
      </c>
      <c r="BB1265" s="25">
        <v>31.84</v>
      </c>
      <c r="BC1265" s="25">
        <f t="shared" si="395"/>
        <v>15.42</v>
      </c>
      <c r="BD1265" s="25">
        <f t="shared" si="396"/>
        <v>29.6812</v>
      </c>
      <c r="BE1265" t="s">
        <v>969</v>
      </c>
      <c r="BF1265" s="55">
        <f t="shared" si="383"/>
        <v>0</v>
      </c>
      <c r="BG1265" s="66"/>
      <c r="BH1265" s="66"/>
      <c r="BI1265" s="25"/>
      <c r="BJ1265" s="25"/>
      <c r="BK1265" s="20"/>
      <c r="BL1265" s="24"/>
      <c r="BM1265" s="25"/>
      <c r="BN1265" s="25"/>
      <c r="BO1265" s="25"/>
      <c r="BP1265" s="126"/>
    </row>
    <row r="1266" spans="1:68" hidden="1" x14ac:dyDescent="0.2">
      <c r="A1266" s="56">
        <v>45569</v>
      </c>
      <c r="B1266" s="60" t="s">
        <v>892</v>
      </c>
      <c r="C1266" s="24" t="s">
        <v>1386</v>
      </c>
      <c r="D1266" s="24" t="s">
        <v>562</v>
      </c>
      <c r="F1266" s="74" t="s">
        <v>51</v>
      </c>
      <c r="G1266" s="74" t="s">
        <v>152</v>
      </c>
      <c r="H1266" s="24" t="s">
        <v>59</v>
      </c>
      <c r="I1266" s="24">
        <v>1</v>
      </c>
      <c r="J1266" s="24">
        <v>3</v>
      </c>
      <c r="K1266" s="24" t="s">
        <v>1734</v>
      </c>
      <c r="L1266" s="25">
        <v>1</v>
      </c>
      <c r="M1266" s="74" t="s">
        <v>105</v>
      </c>
      <c r="N1266" s="60" t="s">
        <v>7</v>
      </c>
      <c r="R1266" s="25">
        <v>7</v>
      </c>
      <c r="S1266" s="83" t="s">
        <v>363</v>
      </c>
      <c r="T1266" s="66" t="str">
        <f t="shared" si="385"/>
        <v>0.00</v>
      </c>
      <c r="U1266" s="66">
        <f t="shared" si="386"/>
        <v>-1</v>
      </c>
      <c r="V1266" s="66">
        <f t="shared" si="387"/>
        <v>177.38000000000008</v>
      </c>
      <c r="W1266" s="66">
        <f t="shared" si="388"/>
        <v>2534.5</v>
      </c>
      <c r="X1266" s="20">
        <f t="shared" si="389"/>
        <v>6.9986190570132209E-2</v>
      </c>
      <c r="Y1266" s="67">
        <f t="shared" si="390"/>
        <v>1.7738000000000007</v>
      </c>
      <c r="Z1266" s="68">
        <f t="shared" si="391"/>
        <v>17738.000000000007</v>
      </c>
      <c r="AA1266" s="65" t="s">
        <v>52</v>
      </c>
      <c r="AU1266" s="23" t="str">
        <f t="shared" si="380"/>
        <v/>
      </c>
      <c r="AV1266" s="23" t="str">
        <f t="shared" si="382"/>
        <v/>
      </c>
      <c r="AW1266" s="23">
        <f t="shared" si="384"/>
        <v>-1</v>
      </c>
      <c r="AX1266" s="23" t="str">
        <f t="shared" si="392"/>
        <v/>
      </c>
      <c r="AY1266" s="23" t="str">
        <f t="shared" si="393"/>
        <v/>
      </c>
      <c r="AZ1266" s="23"/>
      <c r="BA1266" s="25">
        <v>0</v>
      </c>
      <c r="BB1266" s="25">
        <v>3.07</v>
      </c>
      <c r="BC1266" s="25">
        <f t="shared" si="395"/>
        <v>2.0699999999999998</v>
      </c>
      <c r="BD1266" s="25">
        <f t="shared" si="396"/>
        <v>2.9251</v>
      </c>
      <c r="BE1266" t="s">
        <v>969</v>
      </c>
      <c r="BF1266" s="55">
        <f t="shared" si="383"/>
        <v>0</v>
      </c>
      <c r="BG1266" s="66"/>
      <c r="BH1266" s="66"/>
      <c r="BI1266" s="25"/>
      <c r="BJ1266" s="25"/>
      <c r="BK1266" s="20"/>
      <c r="BL1266" s="24"/>
      <c r="BM1266" s="25"/>
      <c r="BN1266" s="25"/>
      <c r="BO1266" s="25"/>
      <c r="BP1266" s="126"/>
    </row>
    <row r="1267" spans="1:68" hidden="1" x14ac:dyDescent="0.2">
      <c r="A1267" s="56">
        <v>45569</v>
      </c>
      <c r="B1267" s="60" t="s">
        <v>892</v>
      </c>
      <c r="C1267" s="24" t="s">
        <v>1386</v>
      </c>
      <c r="D1267" s="24" t="s">
        <v>562</v>
      </c>
      <c r="F1267" s="74" t="s">
        <v>51</v>
      </c>
      <c r="G1267" s="74" t="s">
        <v>152</v>
      </c>
      <c r="H1267" s="24" t="s">
        <v>86</v>
      </c>
      <c r="I1267" s="24">
        <v>6</v>
      </c>
      <c r="J1267" s="24">
        <v>1</v>
      </c>
      <c r="K1267" s="27" t="s">
        <v>1735</v>
      </c>
      <c r="L1267" s="25">
        <v>2</v>
      </c>
      <c r="M1267" s="74" t="s">
        <v>358</v>
      </c>
      <c r="N1267" s="60" t="s">
        <v>6</v>
      </c>
      <c r="R1267" s="25">
        <v>1.3</v>
      </c>
      <c r="S1267" s="83" t="s">
        <v>371</v>
      </c>
      <c r="T1267" s="66" t="str">
        <f t="shared" si="385"/>
        <v>0.00</v>
      </c>
      <c r="U1267" s="66">
        <f t="shared" si="386"/>
        <v>-2</v>
      </c>
      <c r="V1267" s="66">
        <f t="shared" si="387"/>
        <v>175.38000000000008</v>
      </c>
      <c r="W1267" s="66">
        <f t="shared" si="388"/>
        <v>2536.5</v>
      </c>
      <c r="X1267" s="20">
        <f t="shared" si="389"/>
        <v>6.9142519219396834E-2</v>
      </c>
      <c r="Y1267" s="67">
        <f t="shared" si="390"/>
        <v>1.7538000000000009</v>
      </c>
      <c r="Z1267" s="68">
        <f t="shared" si="391"/>
        <v>17538.000000000007</v>
      </c>
      <c r="AA1267" s="65" t="s">
        <v>52</v>
      </c>
      <c r="AU1267" s="23" t="str">
        <f t="shared" si="380"/>
        <v/>
      </c>
      <c r="AV1267" s="23" t="str">
        <f t="shared" si="382"/>
        <v/>
      </c>
      <c r="AW1267" s="23">
        <f t="shared" si="384"/>
        <v>-2</v>
      </c>
      <c r="AX1267" s="23" t="str">
        <f t="shared" si="392"/>
        <v/>
      </c>
      <c r="AY1267" s="23" t="str">
        <f t="shared" si="393"/>
        <v/>
      </c>
      <c r="AZ1267" s="23"/>
      <c r="BA1267" s="25">
        <v>0</v>
      </c>
      <c r="BB1267" s="25">
        <v>4.3</v>
      </c>
      <c r="BC1267" s="25">
        <f t="shared" si="395"/>
        <v>6.6</v>
      </c>
      <c r="BD1267" s="25">
        <f t="shared" si="396"/>
        <v>4.069</v>
      </c>
      <c r="BE1267" t="s">
        <v>969</v>
      </c>
      <c r="BF1267" s="55">
        <f t="shared" si="383"/>
        <v>0</v>
      </c>
      <c r="BG1267" s="66"/>
      <c r="BH1267" s="66"/>
      <c r="BI1267" s="25"/>
      <c r="BJ1267" s="25"/>
      <c r="BK1267" s="20"/>
      <c r="BL1267" s="24"/>
      <c r="BM1267" s="25"/>
      <c r="BN1267" s="25"/>
      <c r="BO1267" s="25"/>
      <c r="BP1267" s="126"/>
    </row>
    <row r="1268" spans="1:68" hidden="1" x14ac:dyDescent="0.2">
      <c r="A1268" s="56">
        <v>45569</v>
      </c>
      <c r="B1268" s="60" t="s">
        <v>892</v>
      </c>
      <c r="C1268" s="24" t="s">
        <v>1386</v>
      </c>
      <c r="D1268" s="24" t="s">
        <v>562</v>
      </c>
      <c r="F1268" s="74" t="s">
        <v>51</v>
      </c>
      <c r="G1268" s="24" t="s">
        <v>14</v>
      </c>
      <c r="H1268" s="24" t="s">
        <v>1736</v>
      </c>
      <c r="K1268" s="24" t="s">
        <v>1737</v>
      </c>
      <c r="L1268" s="25">
        <v>2</v>
      </c>
      <c r="M1268" s="74" t="s">
        <v>105</v>
      </c>
      <c r="N1268" s="60" t="s">
        <v>6</v>
      </c>
      <c r="R1268" s="25">
        <v>3.25</v>
      </c>
      <c r="S1268" s="83" t="s">
        <v>363</v>
      </c>
      <c r="T1268" s="66" t="str">
        <f t="shared" si="385"/>
        <v>0.00</v>
      </c>
      <c r="U1268" s="66">
        <f t="shared" si="386"/>
        <v>-2</v>
      </c>
      <c r="V1268" s="66">
        <f t="shared" si="387"/>
        <v>173.38000000000008</v>
      </c>
      <c r="W1268" s="66">
        <f t="shared" si="388"/>
        <v>2538.5</v>
      </c>
      <c r="X1268" s="20">
        <f t="shared" si="389"/>
        <v>6.8300177270041396E-2</v>
      </c>
      <c r="Y1268" s="67">
        <f t="shared" si="390"/>
        <v>1.7338000000000009</v>
      </c>
      <c r="Z1268" s="68">
        <f t="shared" si="391"/>
        <v>17338.000000000007</v>
      </c>
      <c r="AA1268" s="65" t="s">
        <v>52</v>
      </c>
      <c r="AU1268" s="23" t="str">
        <f t="shared" si="380"/>
        <v/>
      </c>
      <c r="AV1268" s="23" t="str">
        <f t="shared" si="382"/>
        <v/>
      </c>
      <c r="AW1268" s="23" t="str">
        <f t="shared" si="384"/>
        <v/>
      </c>
      <c r="AX1268" s="23">
        <f t="shared" si="392"/>
        <v>-2</v>
      </c>
      <c r="AY1268" s="23" t="str">
        <f t="shared" si="393"/>
        <v/>
      </c>
      <c r="AZ1268" s="23"/>
      <c r="BA1268" s="25">
        <v>0</v>
      </c>
      <c r="BB1268" s="25">
        <v>0</v>
      </c>
      <c r="BC1268" s="25">
        <f t="shared" si="395"/>
        <v>-2</v>
      </c>
      <c r="BD1268" s="25">
        <f>0.94*(BB1268-1)+1</f>
        <v>6.0000000000000053E-2</v>
      </c>
      <c r="BE1268" t="s">
        <v>969</v>
      </c>
      <c r="BF1268" s="55">
        <f t="shared" si="383"/>
        <v>0</v>
      </c>
      <c r="BG1268" s="66"/>
      <c r="BH1268" s="66"/>
      <c r="BI1268" s="25"/>
      <c r="BJ1268" s="25"/>
      <c r="BK1268" s="20"/>
      <c r="BL1268" s="24"/>
      <c r="BM1268" s="25"/>
      <c r="BN1268" s="25"/>
      <c r="BO1268" s="25"/>
      <c r="BP1268" s="126"/>
    </row>
    <row r="1269" spans="1:68" hidden="1" x14ac:dyDescent="0.2">
      <c r="A1269" s="56">
        <v>45570</v>
      </c>
      <c r="B1269" s="60" t="s">
        <v>892</v>
      </c>
      <c r="C1269" s="24" t="s">
        <v>1073</v>
      </c>
      <c r="D1269" s="24" t="s">
        <v>573</v>
      </c>
      <c r="F1269" s="74" t="s">
        <v>51</v>
      </c>
      <c r="G1269" s="74" t="s">
        <v>103</v>
      </c>
      <c r="H1269" s="24" t="s">
        <v>293</v>
      </c>
      <c r="I1269" s="24">
        <v>6</v>
      </c>
      <c r="J1269" s="24">
        <v>9</v>
      </c>
      <c r="K1269" s="27" t="s">
        <v>1738</v>
      </c>
      <c r="L1269" s="25">
        <v>2</v>
      </c>
      <c r="M1269" s="74" t="s">
        <v>105</v>
      </c>
      <c r="N1269" s="60" t="s">
        <v>6</v>
      </c>
      <c r="R1269" s="25">
        <v>5.23</v>
      </c>
      <c r="S1269" s="83" t="s">
        <v>371</v>
      </c>
      <c r="T1269" s="66" t="str">
        <f t="shared" si="385"/>
        <v>0.00</v>
      </c>
      <c r="U1269" s="66">
        <f t="shared" si="386"/>
        <v>-2</v>
      </c>
      <c r="V1269" s="66">
        <f t="shared" si="387"/>
        <v>171.38000000000008</v>
      </c>
      <c r="W1269" s="66">
        <f t="shared" si="388"/>
        <v>2540.5</v>
      </c>
      <c r="X1269" s="20">
        <f t="shared" si="389"/>
        <v>6.7459161582365701E-2</v>
      </c>
      <c r="Y1269" s="67">
        <f t="shared" si="390"/>
        <v>1.7138000000000009</v>
      </c>
      <c r="Z1269" s="68">
        <f t="shared" si="391"/>
        <v>17138.000000000007</v>
      </c>
      <c r="AA1269" s="65" t="s">
        <v>52</v>
      </c>
      <c r="AU1269" s="23">
        <f t="shared" si="380"/>
        <v>-2</v>
      </c>
      <c r="AV1269" s="23" t="str">
        <f t="shared" si="382"/>
        <v/>
      </c>
      <c r="AW1269" s="23" t="str">
        <f t="shared" si="384"/>
        <v/>
      </c>
      <c r="AX1269" s="23" t="str">
        <f t="shared" si="392"/>
        <v/>
      </c>
      <c r="AY1269" s="23" t="str">
        <f t="shared" si="393"/>
        <v/>
      </c>
      <c r="AZ1269" s="23"/>
      <c r="BA1269" s="25">
        <v>6</v>
      </c>
      <c r="BB1269" s="25">
        <v>6.56</v>
      </c>
      <c r="BC1269" s="25">
        <f t="shared" si="395"/>
        <v>11.12</v>
      </c>
      <c r="BD1269" s="25">
        <f>0.93*(BB1269-1)+1</f>
        <v>6.1707999999999998</v>
      </c>
      <c r="BE1269" t="s">
        <v>970</v>
      </c>
      <c r="BF1269" s="55">
        <f t="shared" si="383"/>
        <v>0</v>
      </c>
      <c r="BG1269" s="66"/>
      <c r="BH1269" s="66"/>
      <c r="BI1269" s="25"/>
      <c r="BJ1269" s="25"/>
      <c r="BK1269" s="20"/>
      <c r="BL1269" s="24"/>
      <c r="BM1269" s="25"/>
      <c r="BN1269" s="25"/>
      <c r="BO1269" s="25"/>
      <c r="BP1269" s="126"/>
    </row>
    <row r="1270" spans="1:68" hidden="1" x14ac:dyDescent="0.2">
      <c r="A1270" s="56">
        <v>45570</v>
      </c>
      <c r="B1270" s="60" t="s">
        <v>892</v>
      </c>
      <c r="C1270" s="24" t="s">
        <v>1073</v>
      </c>
      <c r="D1270" s="24" t="s">
        <v>573</v>
      </c>
      <c r="F1270" s="74" t="s">
        <v>51</v>
      </c>
      <c r="G1270" s="74" t="s">
        <v>103</v>
      </c>
      <c r="H1270" s="24" t="s">
        <v>1740</v>
      </c>
      <c r="I1270" s="24">
        <v>3</v>
      </c>
      <c r="J1270" s="24">
        <v>11</v>
      </c>
      <c r="K1270" s="24" t="s">
        <v>1741</v>
      </c>
      <c r="L1270" s="25">
        <v>2</v>
      </c>
      <c r="M1270" s="74" t="s">
        <v>105</v>
      </c>
      <c r="N1270" s="60" t="s">
        <v>6</v>
      </c>
      <c r="R1270" s="25">
        <v>3.98</v>
      </c>
      <c r="S1270" s="83" t="s">
        <v>363</v>
      </c>
      <c r="T1270" s="66" t="str">
        <f t="shared" si="385"/>
        <v>0.00</v>
      </c>
      <c r="U1270" s="66">
        <f t="shared" si="386"/>
        <v>-2</v>
      </c>
      <c r="V1270" s="66">
        <f t="shared" si="387"/>
        <v>169.38000000000008</v>
      </c>
      <c r="W1270" s="66">
        <f t="shared" si="388"/>
        <v>2542.5</v>
      </c>
      <c r="X1270" s="20">
        <f t="shared" si="389"/>
        <v>6.6619469026548708E-2</v>
      </c>
      <c r="Y1270" s="67">
        <f t="shared" si="390"/>
        <v>1.6938000000000009</v>
      </c>
      <c r="Z1270" s="68">
        <f t="shared" si="391"/>
        <v>16938.000000000007</v>
      </c>
      <c r="AA1270" s="65" t="s">
        <v>52</v>
      </c>
      <c r="AU1270" s="23">
        <f t="shared" si="380"/>
        <v>-2</v>
      </c>
      <c r="AV1270" s="23" t="str">
        <f t="shared" si="382"/>
        <v/>
      </c>
      <c r="AW1270" s="23" t="str">
        <f t="shared" si="384"/>
        <v/>
      </c>
      <c r="AX1270" s="23" t="str">
        <f t="shared" si="392"/>
        <v/>
      </c>
      <c r="AY1270" s="23" t="str">
        <f t="shared" si="393"/>
        <v/>
      </c>
      <c r="AZ1270" s="23"/>
      <c r="BA1270" s="25">
        <v>4.4000000000000004</v>
      </c>
      <c r="BB1270" s="25">
        <v>4.7</v>
      </c>
      <c r="BC1270" s="25">
        <f t="shared" si="395"/>
        <v>7.4</v>
      </c>
      <c r="BD1270" s="25">
        <f>0.93*(BB1270-1)+1</f>
        <v>4.4410000000000007</v>
      </c>
      <c r="BE1270" t="s">
        <v>970</v>
      </c>
      <c r="BF1270" s="55">
        <f t="shared" si="383"/>
        <v>0</v>
      </c>
      <c r="BG1270" s="66"/>
      <c r="BH1270" s="66"/>
      <c r="BI1270" s="25"/>
      <c r="BJ1270" s="25"/>
      <c r="BK1270" s="20"/>
      <c r="BL1270" s="24"/>
      <c r="BM1270" s="25"/>
      <c r="BN1270" s="25"/>
      <c r="BO1270" s="25"/>
      <c r="BP1270" s="126"/>
    </row>
    <row r="1271" spans="1:68" hidden="1" x14ac:dyDescent="0.2">
      <c r="A1271" s="56">
        <v>45570</v>
      </c>
      <c r="B1271" s="60" t="s">
        <v>892</v>
      </c>
      <c r="C1271" s="24" t="s">
        <v>1073</v>
      </c>
      <c r="D1271" s="24" t="s">
        <v>573</v>
      </c>
      <c r="F1271" s="74" t="s">
        <v>51</v>
      </c>
      <c r="G1271" s="74" t="s">
        <v>103</v>
      </c>
      <c r="H1271" s="24" t="s">
        <v>377</v>
      </c>
      <c r="I1271" s="24">
        <v>8</v>
      </c>
      <c r="J1271" s="24">
        <v>14</v>
      </c>
      <c r="K1271" s="26" t="s">
        <v>1739</v>
      </c>
      <c r="L1271" s="25">
        <v>2</v>
      </c>
      <c r="M1271" s="74" t="s">
        <v>105</v>
      </c>
      <c r="N1271" s="60" t="s">
        <v>6</v>
      </c>
      <c r="R1271" s="25">
        <v>7.5</v>
      </c>
      <c r="S1271" s="83" t="s">
        <v>372</v>
      </c>
      <c r="T1271" s="66">
        <f t="shared" si="385"/>
        <v>15</v>
      </c>
      <c r="U1271" s="66">
        <f t="shared" si="386"/>
        <v>13</v>
      </c>
      <c r="V1271" s="66">
        <f t="shared" si="387"/>
        <v>182.38000000000008</v>
      </c>
      <c r="W1271" s="66">
        <f t="shared" si="388"/>
        <v>2544.5</v>
      </c>
      <c r="X1271" s="20">
        <f t="shared" si="389"/>
        <v>7.1676164275889201E-2</v>
      </c>
      <c r="Y1271" s="67">
        <f t="shared" si="390"/>
        <v>1.8238000000000008</v>
      </c>
      <c r="Z1271" s="68">
        <f t="shared" si="391"/>
        <v>18238.000000000007</v>
      </c>
      <c r="AA1271" s="65" t="s">
        <v>53</v>
      </c>
      <c r="AU1271" s="23">
        <f t="shared" si="380"/>
        <v>13</v>
      </c>
      <c r="AV1271" s="23" t="str">
        <f t="shared" si="382"/>
        <v/>
      </c>
      <c r="AW1271" s="23" t="str">
        <f t="shared" si="384"/>
        <v/>
      </c>
      <c r="AX1271" s="23" t="str">
        <f t="shared" si="392"/>
        <v/>
      </c>
      <c r="AY1271" s="23" t="str">
        <f t="shared" si="393"/>
        <v/>
      </c>
      <c r="AZ1271" s="23"/>
      <c r="BA1271" s="25">
        <v>7.5</v>
      </c>
      <c r="BB1271" s="25">
        <v>6.91</v>
      </c>
      <c r="BC1271" s="25">
        <f t="shared" si="395"/>
        <v>11.82</v>
      </c>
      <c r="BD1271" s="25">
        <f>0.93*(BB1271-1)+1</f>
        <v>6.4963000000000006</v>
      </c>
      <c r="BE1271" t="s">
        <v>970</v>
      </c>
      <c r="BF1271" s="55">
        <f t="shared" si="383"/>
        <v>0</v>
      </c>
      <c r="BG1271" s="66"/>
      <c r="BH1271" s="66"/>
      <c r="BI1271" s="25"/>
      <c r="BJ1271" s="25"/>
      <c r="BK1271" s="20"/>
      <c r="BL1271" s="24"/>
      <c r="BM1271" s="25"/>
      <c r="BN1271" s="25"/>
      <c r="BO1271" s="25"/>
      <c r="BP1271" s="126"/>
    </row>
    <row r="1272" spans="1:68" hidden="1" x14ac:dyDescent="0.2">
      <c r="A1272" s="56">
        <v>45571</v>
      </c>
      <c r="B1272" s="60" t="s">
        <v>892</v>
      </c>
      <c r="C1272" s="24" t="s">
        <v>947</v>
      </c>
      <c r="D1272" s="24" t="s">
        <v>577</v>
      </c>
      <c r="F1272" s="74" t="s">
        <v>51</v>
      </c>
      <c r="G1272" s="24" t="s">
        <v>14</v>
      </c>
      <c r="H1272" s="24" t="s">
        <v>1742</v>
      </c>
      <c r="K1272" s="24" t="s">
        <v>1743</v>
      </c>
      <c r="L1272" s="25">
        <v>1</v>
      </c>
      <c r="M1272" s="74" t="s">
        <v>105</v>
      </c>
      <c r="N1272" s="60" t="s">
        <v>6</v>
      </c>
      <c r="R1272" s="25">
        <v>4.8</v>
      </c>
      <c r="S1272" s="83" t="s">
        <v>363</v>
      </c>
      <c r="T1272" s="66" t="str">
        <f t="shared" si="385"/>
        <v>0.00</v>
      </c>
      <c r="U1272" s="66">
        <f t="shared" si="386"/>
        <v>-1</v>
      </c>
      <c r="V1272" s="66">
        <f t="shared" si="387"/>
        <v>181.38000000000008</v>
      </c>
      <c r="W1272" s="66">
        <f t="shared" si="388"/>
        <v>2545.5</v>
      </c>
      <c r="X1272" s="20">
        <f t="shared" si="389"/>
        <v>7.1255156157925784E-2</v>
      </c>
      <c r="Y1272" s="67">
        <f t="shared" si="390"/>
        <v>1.8138000000000007</v>
      </c>
      <c r="Z1272" s="68">
        <f t="shared" si="391"/>
        <v>18138.000000000007</v>
      </c>
      <c r="AA1272" s="65" t="s">
        <v>52</v>
      </c>
      <c r="AU1272" s="23" t="str">
        <f t="shared" si="380"/>
        <v/>
      </c>
      <c r="AV1272" s="23" t="str">
        <f t="shared" si="382"/>
        <v/>
      </c>
      <c r="AW1272" s="23" t="str">
        <f t="shared" si="384"/>
        <v/>
      </c>
      <c r="AX1272" s="23">
        <f t="shared" si="392"/>
        <v>-1</v>
      </c>
      <c r="AY1272" s="23" t="str">
        <f t="shared" si="393"/>
        <v/>
      </c>
      <c r="AZ1272" s="23"/>
      <c r="BA1272" s="25">
        <v>0</v>
      </c>
      <c r="BB1272" s="25">
        <v>0</v>
      </c>
      <c r="BC1272" s="25">
        <f t="shared" si="395"/>
        <v>-1</v>
      </c>
      <c r="BD1272" s="25">
        <f>0.94*(BB1272-1)+1</f>
        <v>6.0000000000000053E-2</v>
      </c>
      <c r="BE1272" t="s">
        <v>969</v>
      </c>
      <c r="BF1272" s="55">
        <f t="shared" si="383"/>
        <v>0</v>
      </c>
      <c r="BG1272" s="66"/>
      <c r="BH1272" s="66"/>
      <c r="BI1272" s="25"/>
      <c r="BJ1272" s="25"/>
      <c r="BK1272" s="20"/>
      <c r="BL1272" s="24"/>
      <c r="BM1272" s="25"/>
      <c r="BN1272" s="25"/>
      <c r="BO1272" s="25"/>
      <c r="BP1272" s="126"/>
    </row>
    <row r="1273" spans="1:68" hidden="1" x14ac:dyDescent="0.2">
      <c r="A1273" s="56">
        <v>45571</v>
      </c>
      <c r="B1273" s="60" t="s">
        <v>892</v>
      </c>
      <c r="C1273" s="24" t="s">
        <v>947</v>
      </c>
      <c r="D1273" s="24" t="s">
        <v>577</v>
      </c>
      <c r="F1273" s="74" t="s">
        <v>51</v>
      </c>
      <c r="G1273" s="24" t="s">
        <v>14</v>
      </c>
      <c r="H1273" s="24" t="s">
        <v>1747</v>
      </c>
      <c r="K1273" s="24" t="s">
        <v>1744</v>
      </c>
      <c r="L1273" s="25">
        <v>1</v>
      </c>
      <c r="M1273" s="74" t="s">
        <v>105</v>
      </c>
      <c r="N1273" s="60" t="s">
        <v>6</v>
      </c>
      <c r="R1273" s="25">
        <v>11</v>
      </c>
      <c r="S1273" s="83" t="s">
        <v>363</v>
      </c>
      <c r="T1273" s="66" t="str">
        <f t="shared" si="385"/>
        <v>0.00</v>
      </c>
      <c r="U1273" s="66">
        <f t="shared" si="386"/>
        <v>-1</v>
      </c>
      <c r="V1273" s="66">
        <f t="shared" si="387"/>
        <v>180.38000000000008</v>
      </c>
      <c r="W1273" s="66">
        <f t="shared" si="388"/>
        <v>2546.5</v>
      </c>
      <c r="X1273" s="20">
        <f t="shared" si="389"/>
        <v>7.0834478696249786E-2</v>
      </c>
      <c r="Y1273" s="67">
        <f t="shared" si="390"/>
        <v>1.8038000000000007</v>
      </c>
      <c r="Z1273" s="68">
        <f t="shared" si="391"/>
        <v>18038.000000000007</v>
      </c>
      <c r="AA1273" s="65" t="s">
        <v>52</v>
      </c>
      <c r="AU1273" s="23" t="str">
        <f t="shared" si="380"/>
        <v/>
      </c>
      <c r="AV1273" s="23" t="str">
        <f t="shared" si="382"/>
        <v/>
      </c>
      <c r="AW1273" s="23" t="str">
        <f t="shared" si="384"/>
        <v/>
      </c>
      <c r="AX1273" s="23">
        <f t="shared" si="392"/>
        <v>-1</v>
      </c>
      <c r="AY1273" s="23" t="str">
        <f t="shared" si="393"/>
        <v/>
      </c>
      <c r="AZ1273" s="23"/>
      <c r="BA1273" s="25">
        <v>0</v>
      </c>
      <c r="BB1273" s="25">
        <v>0</v>
      </c>
      <c r="BC1273" s="25">
        <f t="shared" si="395"/>
        <v>-1</v>
      </c>
      <c r="BD1273" s="25">
        <f>0.94*(BB1273-1)+1</f>
        <v>6.0000000000000053E-2</v>
      </c>
      <c r="BE1273" t="s">
        <v>969</v>
      </c>
      <c r="BF1273" s="55">
        <f t="shared" si="383"/>
        <v>0</v>
      </c>
      <c r="BG1273" s="66"/>
      <c r="BH1273" s="66"/>
      <c r="BI1273" s="25"/>
      <c r="BJ1273" s="25"/>
      <c r="BK1273" s="20"/>
      <c r="BL1273" s="24"/>
      <c r="BM1273" s="25"/>
      <c r="BN1273" s="25"/>
      <c r="BO1273" s="25"/>
      <c r="BP1273" s="126"/>
    </row>
    <row r="1274" spans="1:68" hidden="1" x14ac:dyDescent="0.2">
      <c r="A1274" s="56">
        <v>45571</v>
      </c>
      <c r="B1274" s="60" t="s">
        <v>892</v>
      </c>
      <c r="C1274" s="24" t="s">
        <v>1745</v>
      </c>
      <c r="D1274" s="24" t="s">
        <v>577</v>
      </c>
      <c r="F1274" s="24" t="s">
        <v>659</v>
      </c>
      <c r="G1274" s="74" t="s">
        <v>103</v>
      </c>
      <c r="H1274" s="24" t="s">
        <v>1124</v>
      </c>
      <c r="I1274" s="24">
        <v>4</v>
      </c>
      <c r="J1274" s="24">
        <v>10</v>
      </c>
      <c r="K1274" s="24" t="s">
        <v>1746</v>
      </c>
      <c r="L1274" s="25">
        <v>1</v>
      </c>
      <c r="M1274" s="74" t="s">
        <v>105</v>
      </c>
      <c r="N1274" s="60" t="s">
        <v>6</v>
      </c>
      <c r="R1274" s="25">
        <v>12</v>
      </c>
      <c r="S1274" s="83" t="s">
        <v>363</v>
      </c>
      <c r="T1274" s="66" t="str">
        <f t="shared" si="385"/>
        <v>0.00</v>
      </c>
      <c r="U1274" s="66">
        <f t="shared" si="386"/>
        <v>-1</v>
      </c>
      <c r="V1274" s="66">
        <f t="shared" si="387"/>
        <v>179.38000000000008</v>
      </c>
      <c r="W1274" s="66">
        <f t="shared" si="388"/>
        <v>2547.5</v>
      </c>
      <c r="X1274" s="20">
        <f t="shared" si="389"/>
        <v>7.0414131501472063E-2</v>
      </c>
      <c r="Y1274" s="67">
        <f t="shared" si="390"/>
        <v>1.7938000000000007</v>
      </c>
      <c r="Z1274" s="68">
        <f t="shared" si="391"/>
        <v>17938.000000000007</v>
      </c>
      <c r="AA1274" s="65" t="s">
        <v>52</v>
      </c>
      <c r="AU1274" s="23">
        <f t="shared" si="380"/>
        <v>-1</v>
      </c>
      <c r="AV1274" s="23" t="str">
        <f t="shared" si="382"/>
        <v/>
      </c>
      <c r="AW1274" s="23" t="str">
        <f t="shared" si="384"/>
        <v/>
      </c>
      <c r="AX1274" s="23" t="str">
        <f t="shared" si="392"/>
        <v/>
      </c>
      <c r="AY1274" s="23" t="str">
        <f t="shared" si="393"/>
        <v/>
      </c>
      <c r="AZ1274" s="23"/>
      <c r="BA1274" s="25">
        <v>0</v>
      </c>
      <c r="BB1274" s="25">
        <v>0</v>
      </c>
      <c r="BC1274" s="25">
        <f t="shared" si="395"/>
        <v>-1</v>
      </c>
      <c r="BD1274" s="25">
        <f>0.94*(BB1274-1)+1</f>
        <v>6.0000000000000053E-2</v>
      </c>
      <c r="BE1274" t="s">
        <v>970</v>
      </c>
      <c r="BF1274" s="55">
        <f t="shared" si="383"/>
        <v>0</v>
      </c>
      <c r="BG1274" s="66"/>
      <c r="BH1274" s="66"/>
      <c r="BI1274" s="25"/>
      <c r="BJ1274" s="25"/>
      <c r="BK1274" s="20"/>
      <c r="BL1274" s="24"/>
      <c r="BM1274" s="25"/>
      <c r="BN1274" s="25"/>
      <c r="BO1274" s="25"/>
      <c r="BP1274" s="126"/>
    </row>
    <row r="1275" spans="1:68" hidden="1" x14ac:dyDescent="0.2">
      <c r="A1275" s="56">
        <v>45571</v>
      </c>
      <c r="B1275" s="60" t="s">
        <v>892</v>
      </c>
      <c r="C1275" s="24" t="s">
        <v>1745</v>
      </c>
      <c r="D1275" s="24" t="s">
        <v>577</v>
      </c>
      <c r="F1275" s="24" t="s">
        <v>659</v>
      </c>
      <c r="G1275" s="74" t="s">
        <v>103</v>
      </c>
      <c r="H1275" s="24" t="s">
        <v>1124</v>
      </c>
      <c r="I1275" s="24">
        <v>4</v>
      </c>
      <c r="J1275" s="24">
        <v>10</v>
      </c>
      <c r="K1275" s="24" t="s">
        <v>1746</v>
      </c>
      <c r="L1275" s="25">
        <v>1</v>
      </c>
      <c r="M1275" s="74" t="s">
        <v>105</v>
      </c>
      <c r="N1275" s="60" t="s">
        <v>7</v>
      </c>
      <c r="R1275" s="25">
        <v>3.2</v>
      </c>
      <c r="S1275" s="83" t="s">
        <v>363</v>
      </c>
      <c r="T1275" s="66" t="str">
        <f t="shared" si="385"/>
        <v>0.00</v>
      </c>
      <c r="U1275" s="66">
        <f t="shared" si="386"/>
        <v>-1</v>
      </c>
      <c r="V1275" s="66">
        <f t="shared" si="387"/>
        <v>178.38000000000008</v>
      </c>
      <c r="W1275" s="66">
        <f t="shared" si="388"/>
        <v>2548.5</v>
      </c>
      <c r="X1275" s="20">
        <f t="shared" si="389"/>
        <v>6.9994114184814632E-2</v>
      </c>
      <c r="Y1275" s="67">
        <f t="shared" si="390"/>
        <v>1.7838000000000007</v>
      </c>
      <c r="Z1275" s="68">
        <f t="shared" si="391"/>
        <v>17838.000000000007</v>
      </c>
      <c r="AA1275" s="65" t="s">
        <v>52</v>
      </c>
      <c r="AU1275" s="23">
        <f t="shared" si="380"/>
        <v>-1</v>
      </c>
      <c r="AV1275" s="23" t="str">
        <f t="shared" si="382"/>
        <v/>
      </c>
      <c r="AW1275" s="23" t="str">
        <f t="shared" si="384"/>
        <v/>
      </c>
      <c r="AX1275" s="23" t="str">
        <f t="shared" si="392"/>
        <v/>
      </c>
      <c r="AY1275" s="23" t="str">
        <f t="shared" si="393"/>
        <v/>
      </c>
      <c r="AZ1275" s="23"/>
      <c r="BA1275" s="25">
        <v>0</v>
      </c>
      <c r="BB1275" s="25">
        <v>0</v>
      </c>
      <c r="BC1275" s="25">
        <f t="shared" si="395"/>
        <v>-1</v>
      </c>
      <c r="BD1275" s="25">
        <f>0.94*(BB1275-1)+1</f>
        <v>6.0000000000000053E-2</v>
      </c>
      <c r="BE1275" t="s">
        <v>970</v>
      </c>
      <c r="BF1275" s="55">
        <f t="shared" si="383"/>
        <v>0</v>
      </c>
      <c r="BG1275" s="66"/>
      <c r="BH1275" s="66"/>
      <c r="BI1275" s="25"/>
      <c r="BJ1275" s="25"/>
      <c r="BK1275" s="20"/>
      <c r="BL1275" s="24"/>
      <c r="BM1275" s="25"/>
      <c r="BN1275" s="25"/>
      <c r="BO1275" s="25"/>
      <c r="BP1275" s="126"/>
    </row>
    <row r="1276" spans="1:68" hidden="1" x14ac:dyDescent="0.2">
      <c r="A1276" s="56">
        <v>45572</v>
      </c>
      <c r="B1276" s="60" t="s">
        <v>892</v>
      </c>
      <c r="C1276" s="24" t="s">
        <v>1135</v>
      </c>
      <c r="D1276" s="24" t="s">
        <v>621</v>
      </c>
      <c r="F1276" s="74" t="s">
        <v>51</v>
      </c>
      <c r="G1276" s="74" t="s">
        <v>152</v>
      </c>
      <c r="H1276" s="24" t="s">
        <v>417</v>
      </c>
      <c r="I1276" s="24">
        <v>2</v>
      </c>
      <c r="J1276" s="24">
        <v>1</v>
      </c>
      <c r="K1276" s="26" t="s">
        <v>1748</v>
      </c>
      <c r="L1276" s="25">
        <v>2</v>
      </c>
      <c r="M1276" s="74" t="s">
        <v>105</v>
      </c>
      <c r="N1276" s="60" t="s">
        <v>6</v>
      </c>
      <c r="R1276" s="25">
        <v>5.5</v>
      </c>
      <c r="S1276" s="83" t="s">
        <v>372</v>
      </c>
      <c r="T1276" s="66">
        <f t="shared" si="385"/>
        <v>11</v>
      </c>
      <c r="U1276" s="66">
        <f t="shared" si="386"/>
        <v>9</v>
      </c>
      <c r="V1276" s="66">
        <f t="shared" si="387"/>
        <v>187.38000000000008</v>
      </c>
      <c r="W1276" s="66">
        <f t="shared" si="388"/>
        <v>2550.5</v>
      </c>
      <c r="X1276" s="20">
        <f t="shared" si="389"/>
        <v>7.3467947461282129E-2</v>
      </c>
      <c r="Y1276" s="67">
        <f t="shared" si="390"/>
        <v>1.8738000000000008</v>
      </c>
      <c r="Z1276" s="68">
        <f t="shared" si="391"/>
        <v>18738.000000000007</v>
      </c>
      <c r="AA1276" s="65" t="s">
        <v>53</v>
      </c>
      <c r="AU1276" s="23" t="str">
        <f t="shared" si="380"/>
        <v/>
      </c>
      <c r="AV1276" s="23" t="str">
        <f t="shared" si="382"/>
        <v/>
      </c>
      <c r="AW1276" s="23">
        <f t="shared" si="384"/>
        <v>9</v>
      </c>
      <c r="AX1276" s="23" t="str">
        <f t="shared" si="392"/>
        <v/>
      </c>
      <c r="AY1276" s="23" t="str">
        <f t="shared" si="393"/>
        <v/>
      </c>
      <c r="AZ1276" s="23"/>
      <c r="BA1276" s="25">
        <v>0</v>
      </c>
      <c r="BB1276" s="25">
        <v>2.06</v>
      </c>
      <c r="BC1276" s="25">
        <f t="shared" si="395"/>
        <v>2.12</v>
      </c>
      <c r="BD1276" s="25">
        <f t="shared" ref="BD1276:BD1291" si="397">0.93*(BB1276-1)+1</f>
        <v>1.9858000000000002</v>
      </c>
      <c r="BE1276" t="s">
        <v>969</v>
      </c>
      <c r="BF1276" s="55">
        <f t="shared" si="383"/>
        <v>0</v>
      </c>
      <c r="BG1276" s="66"/>
      <c r="BH1276" s="66"/>
      <c r="BI1276" s="25"/>
      <c r="BJ1276" s="25"/>
      <c r="BK1276" s="20"/>
      <c r="BL1276" s="24"/>
      <c r="BM1276" s="25"/>
      <c r="BN1276" s="25"/>
      <c r="BO1276" s="25"/>
      <c r="BP1276" s="126"/>
    </row>
    <row r="1277" spans="1:68" hidden="1" x14ac:dyDescent="0.2">
      <c r="A1277" s="56">
        <v>45573</v>
      </c>
      <c r="B1277" s="60" t="s">
        <v>892</v>
      </c>
      <c r="C1277" s="24" t="s">
        <v>1404</v>
      </c>
      <c r="D1277" s="24" t="s">
        <v>584</v>
      </c>
      <c r="F1277" s="74" t="s">
        <v>51</v>
      </c>
      <c r="G1277" s="74" t="s">
        <v>121</v>
      </c>
      <c r="H1277" s="24" t="s">
        <v>529</v>
      </c>
      <c r="I1277" s="24">
        <v>8</v>
      </c>
      <c r="J1277" s="24">
        <v>3</v>
      </c>
      <c r="K1277" s="24" t="s">
        <v>1751</v>
      </c>
      <c r="L1277" s="25">
        <v>2</v>
      </c>
      <c r="M1277" s="74" t="s">
        <v>105</v>
      </c>
      <c r="N1277" s="60" t="s">
        <v>6</v>
      </c>
      <c r="R1277" s="25">
        <v>9</v>
      </c>
      <c r="S1277" s="83" t="s">
        <v>363</v>
      </c>
      <c r="T1277" s="66" t="str">
        <f t="shared" si="385"/>
        <v>0.00</v>
      </c>
      <c r="U1277" s="66">
        <f t="shared" si="386"/>
        <v>-2</v>
      </c>
      <c r="V1277" s="66">
        <f t="shared" si="387"/>
        <v>185.38000000000008</v>
      </c>
      <c r="W1277" s="66">
        <f t="shared" si="388"/>
        <v>2552.5</v>
      </c>
      <c r="X1277" s="20">
        <f t="shared" si="389"/>
        <v>7.2626836434867809E-2</v>
      </c>
      <c r="Y1277" s="67">
        <f t="shared" si="390"/>
        <v>1.8538000000000008</v>
      </c>
      <c r="Z1277" s="68">
        <f t="shared" si="391"/>
        <v>18538.000000000007</v>
      </c>
      <c r="AA1277" s="65" t="s">
        <v>52</v>
      </c>
      <c r="AU1277" s="23" t="str">
        <f t="shared" si="380"/>
        <v/>
      </c>
      <c r="AV1277" s="23">
        <f t="shared" si="382"/>
        <v>-2</v>
      </c>
      <c r="AW1277" s="23" t="str">
        <f t="shared" si="384"/>
        <v/>
      </c>
      <c r="AX1277" s="23" t="str">
        <f t="shared" si="392"/>
        <v/>
      </c>
      <c r="AY1277" s="23" t="str">
        <f t="shared" si="393"/>
        <v/>
      </c>
      <c r="AZ1277" s="23" t="s">
        <v>720</v>
      </c>
      <c r="BA1277" s="25">
        <v>0</v>
      </c>
      <c r="BB1277" s="25">
        <v>12.78</v>
      </c>
      <c r="BC1277" s="25">
        <f t="shared" si="395"/>
        <v>23.56</v>
      </c>
      <c r="BD1277" s="25">
        <f t="shared" si="397"/>
        <v>11.955399999999999</v>
      </c>
      <c r="BE1277" t="s">
        <v>970</v>
      </c>
      <c r="BF1277" s="55">
        <f t="shared" si="383"/>
        <v>0</v>
      </c>
      <c r="BG1277" s="66"/>
      <c r="BH1277" s="66"/>
      <c r="BI1277" s="25"/>
      <c r="BJ1277" s="25"/>
      <c r="BK1277" s="20"/>
      <c r="BL1277" s="24"/>
      <c r="BM1277" s="25"/>
      <c r="BN1277" s="25"/>
      <c r="BO1277" s="25"/>
      <c r="BP1277" s="126"/>
    </row>
    <row r="1278" spans="1:68" hidden="1" x14ac:dyDescent="0.2">
      <c r="A1278" s="56">
        <v>45573</v>
      </c>
      <c r="B1278" s="60" t="s">
        <v>892</v>
      </c>
      <c r="C1278" s="24" t="s">
        <v>857</v>
      </c>
      <c r="D1278" s="24" t="s">
        <v>584</v>
      </c>
      <c r="F1278" s="74" t="s">
        <v>51</v>
      </c>
      <c r="G1278" s="74" t="s">
        <v>152</v>
      </c>
      <c r="H1278" s="24" t="s">
        <v>1752</v>
      </c>
      <c r="I1278" s="24">
        <v>5</v>
      </c>
      <c r="J1278" s="24">
        <v>12</v>
      </c>
      <c r="K1278" s="87" t="s">
        <v>1753</v>
      </c>
      <c r="L1278" s="25">
        <v>1</v>
      </c>
      <c r="M1278" s="74" t="s">
        <v>105</v>
      </c>
      <c r="N1278" s="60" t="s">
        <v>6</v>
      </c>
      <c r="R1278" s="25">
        <v>9</v>
      </c>
      <c r="S1278" s="83" t="s">
        <v>373</v>
      </c>
      <c r="T1278" s="66" t="str">
        <f t="shared" si="385"/>
        <v>0.00</v>
      </c>
      <c r="U1278" s="66">
        <f t="shared" si="386"/>
        <v>-1</v>
      </c>
      <c r="V1278" s="66">
        <f t="shared" si="387"/>
        <v>184.38000000000008</v>
      </c>
      <c r="W1278" s="66">
        <f t="shared" si="388"/>
        <v>2553.5</v>
      </c>
      <c r="X1278" s="20">
        <f t="shared" si="389"/>
        <v>7.2206775014685753E-2</v>
      </c>
      <c r="Y1278" s="67">
        <f t="shared" si="390"/>
        <v>1.8438000000000008</v>
      </c>
      <c r="Z1278" s="68">
        <f t="shared" si="391"/>
        <v>18438.000000000007</v>
      </c>
      <c r="AA1278" s="65" t="s">
        <v>52</v>
      </c>
      <c r="AU1278" s="23" t="str">
        <f t="shared" si="380"/>
        <v/>
      </c>
      <c r="AV1278" s="23" t="str">
        <f t="shared" si="382"/>
        <v/>
      </c>
      <c r="AW1278" s="23">
        <f t="shared" si="384"/>
        <v>-1</v>
      </c>
      <c r="AX1278" s="23" t="str">
        <f t="shared" si="392"/>
        <v/>
      </c>
      <c r="AY1278" s="23" t="str">
        <f t="shared" si="393"/>
        <v/>
      </c>
      <c r="AZ1278" s="23"/>
      <c r="BA1278" s="25">
        <v>0</v>
      </c>
      <c r="BB1278" s="25">
        <v>14.5</v>
      </c>
      <c r="BC1278" s="25">
        <f t="shared" si="395"/>
        <v>13.5</v>
      </c>
      <c r="BD1278" s="25">
        <f t="shared" si="397"/>
        <v>13.555000000000001</v>
      </c>
      <c r="BE1278" t="s">
        <v>970</v>
      </c>
      <c r="BF1278" s="55">
        <f t="shared" si="383"/>
        <v>0</v>
      </c>
      <c r="BG1278" s="66"/>
      <c r="BH1278" s="66"/>
      <c r="BI1278" s="25"/>
      <c r="BJ1278" s="25"/>
      <c r="BK1278" s="20"/>
      <c r="BL1278" s="24"/>
      <c r="BM1278" s="25"/>
      <c r="BN1278" s="25"/>
      <c r="BO1278" s="25"/>
      <c r="BP1278" s="126"/>
    </row>
    <row r="1279" spans="1:68" hidden="1" x14ac:dyDescent="0.2">
      <c r="A1279" s="56">
        <v>45573</v>
      </c>
      <c r="B1279" s="60" t="s">
        <v>892</v>
      </c>
      <c r="C1279" s="24" t="s">
        <v>857</v>
      </c>
      <c r="D1279" s="24" t="s">
        <v>584</v>
      </c>
      <c r="F1279" s="74" t="s">
        <v>51</v>
      </c>
      <c r="G1279" s="74" t="s">
        <v>152</v>
      </c>
      <c r="H1279" s="24" t="s">
        <v>1752</v>
      </c>
      <c r="I1279" s="24">
        <v>5</v>
      </c>
      <c r="J1279" s="24">
        <v>12</v>
      </c>
      <c r="K1279" s="26" t="s">
        <v>1753</v>
      </c>
      <c r="L1279" s="25">
        <v>2</v>
      </c>
      <c r="M1279" s="74" t="s">
        <v>105</v>
      </c>
      <c r="N1279" s="60" t="s">
        <v>7</v>
      </c>
      <c r="R1279" s="25">
        <v>2.5</v>
      </c>
      <c r="S1279" s="83" t="s">
        <v>373</v>
      </c>
      <c r="T1279" s="66">
        <f t="shared" si="385"/>
        <v>5</v>
      </c>
      <c r="U1279" s="66">
        <f t="shared" si="386"/>
        <v>3</v>
      </c>
      <c r="V1279" s="66">
        <f t="shared" si="387"/>
        <v>187.38000000000008</v>
      </c>
      <c r="W1279" s="66">
        <f t="shared" si="388"/>
        <v>2555.5</v>
      </c>
      <c r="X1279" s="20">
        <f t="shared" si="389"/>
        <v>7.3324202700058724E-2</v>
      </c>
      <c r="Y1279" s="67">
        <f t="shared" si="390"/>
        <v>1.8738000000000008</v>
      </c>
      <c r="Z1279" s="68">
        <f t="shared" si="391"/>
        <v>18738.000000000007</v>
      </c>
      <c r="AA1279" s="65" t="s">
        <v>53</v>
      </c>
      <c r="AU1279" s="23" t="str">
        <f t="shared" si="380"/>
        <v/>
      </c>
      <c r="AV1279" s="23" t="str">
        <f t="shared" si="382"/>
        <v/>
      </c>
      <c r="AW1279" s="23">
        <f t="shared" si="384"/>
        <v>3</v>
      </c>
      <c r="AX1279" s="23" t="str">
        <f t="shared" si="392"/>
        <v/>
      </c>
      <c r="AY1279" s="23" t="str">
        <f t="shared" si="393"/>
        <v/>
      </c>
      <c r="AZ1279" s="23"/>
      <c r="BA1279" s="25">
        <v>0</v>
      </c>
      <c r="BB1279" s="25">
        <v>4.0199999999999996</v>
      </c>
      <c r="BC1279" s="25">
        <f t="shared" si="395"/>
        <v>6.0399999999999991</v>
      </c>
      <c r="BD1279" s="25">
        <f t="shared" si="397"/>
        <v>3.8085999999999998</v>
      </c>
      <c r="BE1279" t="s">
        <v>970</v>
      </c>
      <c r="BF1279" s="55">
        <f t="shared" si="383"/>
        <v>0</v>
      </c>
      <c r="BG1279" s="66"/>
      <c r="BH1279" s="66"/>
      <c r="BI1279" s="25"/>
      <c r="BJ1279" s="25"/>
      <c r="BK1279" s="20"/>
      <c r="BL1279" s="24"/>
      <c r="BM1279" s="25"/>
      <c r="BN1279" s="25"/>
      <c r="BO1279" s="25"/>
      <c r="BP1279" s="126"/>
    </row>
    <row r="1280" spans="1:68" hidden="1" x14ac:dyDescent="0.2">
      <c r="A1280" s="56">
        <v>45573</v>
      </c>
      <c r="B1280" s="60" t="s">
        <v>892</v>
      </c>
      <c r="C1280" s="24" t="s">
        <v>1749</v>
      </c>
      <c r="D1280" s="24" t="s">
        <v>584</v>
      </c>
      <c r="F1280" s="74" t="s">
        <v>51</v>
      </c>
      <c r="G1280" s="74" t="s">
        <v>121</v>
      </c>
      <c r="H1280" s="24" t="s">
        <v>54</v>
      </c>
      <c r="I1280" s="24">
        <v>7</v>
      </c>
      <c r="J1280" s="24">
        <v>4</v>
      </c>
      <c r="K1280" s="26" t="s">
        <v>1750</v>
      </c>
      <c r="L1280" s="25">
        <v>1</v>
      </c>
      <c r="M1280" s="74" t="s">
        <v>105</v>
      </c>
      <c r="N1280" s="60" t="s">
        <v>6</v>
      </c>
      <c r="R1280" s="25">
        <v>7.5</v>
      </c>
      <c r="S1280" s="83" t="s">
        <v>372</v>
      </c>
      <c r="T1280" s="66">
        <f t="shared" si="385"/>
        <v>7.5</v>
      </c>
      <c r="U1280" s="66">
        <f t="shared" si="386"/>
        <v>6.5</v>
      </c>
      <c r="V1280" s="66">
        <f t="shared" si="387"/>
        <v>193.88000000000008</v>
      </c>
      <c r="W1280" s="66">
        <f t="shared" si="388"/>
        <v>2556.5</v>
      </c>
      <c r="X1280" s="20">
        <f t="shared" si="389"/>
        <v>7.5838059847447709E-2</v>
      </c>
      <c r="Y1280" s="67">
        <f t="shared" si="390"/>
        <v>1.9388000000000007</v>
      </c>
      <c r="Z1280" s="68">
        <f t="shared" si="391"/>
        <v>19388.000000000007</v>
      </c>
      <c r="AA1280" s="65" t="s">
        <v>53</v>
      </c>
      <c r="AU1280" s="23" t="str">
        <f t="shared" si="380"/>
        <v/>
      </c>
      <c r="AV1280" s="23">
        <f t="shared" si="382"/>
        <v>6.5</v>
      </c>
      <c r="AW1280" s="23" t="str">
        <f t="shared" si="384"/>
        <v/>
      </c>
      <c r="AX1280" s="23" t="str">
        <f t="shared" si="392"/>
        <v/>
      </c>
      <c r="AY1280" s="23" t="str">
        <f t="shared" si="393"/>
        <v/>
      </c>
      <c r="AZ1280" s="23" t="s">
        <v>720</v>
      </c>
      <c r="BA1280" s="25">
        <v>0</v>
      </c>
      <c r="BB1280" s="25">
        <v>5.94</v>
      </c>
      <c r="BC1280" s="25">
        <f t="shared" si="395"/>
        <v>4.9400000000000004</v>
      </c>
      <c r="BD1280" s="25">
        <f t="shared" si="397"/>
        <v>5.5942000000000007</v>
      </c>
      <c r="BE1280" t="s">
        <v>969</v>
      </c>
      <c r="BF1280" s="55">
        <f t="shared" si="383"/>
        <v>0</v>
      </c>
      <c r="BG1280" s="66"/>
      <c r="BH1280" s="66"/>
      <c r="BI1280" s="25"/>
      <c r="BJ1280" s="25"/>
      <c r="BK1280" s="20"/>
      <c r="BL1280" s="24"/>
      <c r="BM1280" s="25"/>
      <c r="BN1280" s="25"/>
      <c r="BO1280" s="25"/>
      <c r="BP1280" s="126"/>
    </row>
    <row r="1281" spans="1:68" hidden="1" x14ac:dyDescent="0.2">
      <c r="A1281" s="56">
        <v>45574</v>
      </c>
      <c r="B1281" s="60" t="s">
        <v>892</v>
      </c>
      <c r="C1281" s="24" t="s">
        <v>1754</v>
      </c>
      <c r="D1281" s="24" t="s">
        <v>397</v>
      </c>
      <c r="F1281" s="74" t="s">
        <v>51</v>
      </c>
      <c r="G1281" s="74" t="s">
        <v>103</v>
      </c>
      <c r="H1281" s="24" t="s">
        <v>360</v>
      </c>
      <c r="I1281" s="24">
        <v>6</v>
      </c>
      <c r="J1281" s="24">
        <v>6</v>
      </c>
      <c r="K1281" s="24" t="s">
        <v>1755</v>
      </c>
      <c r="L1281" s="25">
        <v>2</v>
      </c>
      <c r="M1281" s="24" t="s">
        <v>357</v>
      </c>
      <c r="N1281" s="60" t="s">
        <v>6</v>
      </c>
      <c r="R1281" s="25">
        <v>4.8</v>
      </c>
      <c r="S1281" s="83" t="s">
        <v>363</v>
      </c>
      <c r="T1281" s="66" t="str">
        <f t="shared" si="385"/>
        <v>0.00</v>
      </c>
      <c r="U1281" s="66">
        <f t="shared" si="386"/>
        <v>-2</v>
      </c>
      <c r="V1281" s="66">
        <f t="shared" si="387"/>
        <v>191.88000000000008</v>
      </c>
      <c r="W1281" s="66">
        <f t="shared" si="388"/>
        <v>2558.5</v>
      </c>
      <c r="X1281" s="20">
        <f t="shared" si="389"/>
        <v>7.499706859487984E-2</v>
      </c>
      <c r="Y1281" s="67">
        <f t="shared" si="390"/>
        <v>1.9188000000000007</v>
      </c>
      <c r="Z1281" s="68">
        <f t="shared" si="391"/>
        <v>19188.000000000007</v>
      </c>
      <c r="AA1281" s="65" t="s">
        <v>52</v>
      </c>
      <c r="AU1281" s="23">
        <f t="shared" si="380"/>
        <v>-2</v>
      </c>
      <c r="AV1281" s="23" t="str">
        <f t="shared" si="382"/>
        <v/>
      </c>
      <c r="AW1281" s="23" t="str">
        <f t="shared" si="384"/>
        <v/>
      </c>
      <c r="AX1281" s="23" t="str">
        <f t="shared" si="392"/>
        <v/>
      </c>
      <c r="AY1281" s="23" t="str">
        <f t="shared" si="393"/>
        <v/>
      </c>
      <c r="AZ1281" s="23"/>
      <c r="BA1281" s="25">
        <v>4.8</v>
      </c>
      <c r="BB1281" s="25">
        <v>5.4</v>
      </c>
      <c r="BC1281" s="25">
        <f t="shared" si="395"/>
        <v>8.8000000000000007</v>
      </c>
      <c r="BD1281" s="25">
        <f t="shared" si="397"/>
        <v>5.0920000000000005</v>
      </c>
      <c r="BE1281" t="s">
        <v>970</v>
      </c>
      <c r="BF1281" s="55">
        <f t="shared" si="383"/>
        <v>0</v>
      </c>
      <c r="BG1281" s="66"/>
      <c r="BH1281" s="66"/>
      <c r="BI1281" s="25"/>
      <c r="BJ1281" s="25"/>
      <c r="BK1281" s="20"/>
      <c r="BL1281" s="24"/>
      <c r="BM1281" s="25"/>
      <c r="BN1281" s="25"/>
      <c r="BO1281" s="25"/>
      <c r="BP1281" s="126"/>
    </row>
    <row r="1282" spans="1:68" hidden="1" x14ac:dyDescent="0.2">
      <c r="A1282" s="56">
        <v>45574</v>
      </c>
      <c r="B1282" s="60" t="s">
        <v>892</v>
      </c>
      <c r="C1282" s="24" t="s">
        <v>1754</v>
      </c>
      <c r="D1282" s="24" t="s">
        <v>397</v>
      </c>
      <c r="F1282" s="74" t="s">
        <v>51</v>
      </c>
      <c r="G1282" s="74" t="s">
        <v>103</v>
      </c>
      <c r="H1282" s="24" t="s">
        <v>124</v>
      </c>
      <c r="I1282" s="24">
        <v>3</v>
      </c>
      <c r="J1282" s="24">
        <v>5</v>
      </c>
      <c r="K1282" s="24" t="s">
        <v>1756</v>
      </c>
      <c r="L1282" s="25">
        <v>2</v>
      </c>
      <c r="M1282" s="24" t="s">
        <v>357</v>
      </c>
      <c r="N1282" s="60" t="s">
        <v>6</v>
      </c>
      <c r="R1282" s="25">
        <v>6.7</v>
      </c>
      <c r="S1282" s="83" t="s">
        <v>363</v>
      </c>
      <c r="T1282" s="66" t="str">
        <f t="shared" si="385"/>
        <v>0.00</v>
      </c>
      <c r="U1282" s="66">
        <f t="shared" si="386"/>
        <v>-2</v>
      </c>
      <c r="V1282" s="66">
        <f t="shared" si="387"/>
        <v>189.88000000000008</v>
      </c>
      <c r="W1282" s="66">
        <f t="shared" si="388"/>
        <v>2560.5</v>
      </c>
      <c r="X1282" s="20">
        <f t="shared" si="389"/>
        <v>7.415739113454406E-2</v>
      </c>
      <c r="Y1282" s="67">
        <f t="shared" si="390"/>
        <v>1.8988000000000007</v>
      </c>
      <c r="Z1282" s="68">
        <f t="shared" si="391"/>
        <v>18988.000000000007</v>
      </c>
      <c r="AA1282" s="65" t="s">
        <v>52</v>
      </c>
      <c r="AU1282" s="23">
        <f t="shared" ref="AU1282:AU1345" si="398">IF($G1282=AU$2,$U1282,"")</f>
        <v>-2</v>
      </c>
      <c r="AV1282" s="23" t="str">
        <f t="shared" si="382"/>
        <v/>
      </c>
      <c r="AW1282" s="23" t="str">
        <f t="shared" si="384"/>
        <v/>
      </c>
      <c r="AX1282" s="23" t="str">
        <f t="shared" si="392"/>
        <v/>
      </c>
      <c r="AY1282" s="23" t="str">
        <f t="shared" si="393"/>
        <v/>
      </c>
      <c r="AZ1282" s="23"/>
      <c r="BA1282" s="25">
        <v>6.7</v>
      </c>
      <c r="BB1282" s="25">
        <v>6.56</v>
      </c>
      <c r="BC1282" s="25">
        <f t="shared" si="395"/>
        <v>11.12</v>
      </c>
      <c r="BD1282" s="25">
        <f t="shared" si="397"/>
        <v>6.1707999999999998</v>
      </c>
      <c r="BE1282" t="s">
        <v>970</v>
      </c>
      <c r="BF1282" s="55">
        <f t="shared" si="383"/>
        <v>0</v>
      </c>
      <c r="BG1282" s="66"/>
      <c r="BH1282" s="66"/>
      <c r="BI1282" s="25"/>
      <c r="BJ1282" s="25"/>
      <c r="BK1282" s="20"/>
      <c r="BL1282" s="24"/>
      <c r="BM1282" s="25"/>
      <c r="BN1282" s="25"/>
      <c r="BO1282" s="25"/>
      <c r="BP1282" s="126"/>
    </row>
    <row r="1283" spans="1:68" hidden="1" x14ac:dyDescent="0.2">
      <c r="A1283" s="56">
        <v>45575</v>
      </c>
      <c r="B1283" s="60" t="s">
        <v>892</v>
      </c>
      <c r="C1283" s="24" t="s">
        <v>1607</v>
      </c>
      <c r="D1283" s="24" t="s">
        <v>398</v>
      </c>
      <c r="F1283" s="74" t="s">
        <v>51</v>
      </c>
      <c r="G1283" s="74" t="s">
        <v>121</v>
      </c>
      <c r="H1283" s="24" t="s">
        <v>59</v>
      </c>
      <c r="I1283" s="24">
        <v>1</v>
      </c>
      <c r="J1283" s="24">
        <v>3</v>
      </c>
      <c r="K1283" s="24" t="s">
        <v>1757</v>
      </c>
      <c r="L1283" s="25">
        <v>3</v>
      </c>
      <c r="M1283" s="74" t="s">
        <v>105</v>
      </c>
      <c r="N1283" s="60" t="s">
        <v>6</v>
      </c>
      <c r="R1283" s="25">
        <v>3.2</v>
      </c>
      <c r="S1283" s="83" t="s">
        <v>363</v>
      </c>
      <c r="T1283" s="66" t="str">
        <f t="shared" si="385"/>
        <v>0.00</v>
      </c>
      <c r="U1283" s="66">
        <f t="shared" si="386"/>
        <v>-3</v>
      </c>
      <c r="V1283" s="66">
        <f t="shared" si="387"/>
        <v>186.88000000000008</v>
      </c>
      <c r="W1283" s="66">
        <f t="shared" si="388"/>
        <v>2563.5</v>
      </c>
      <c r="X1283" s="20">
        <f t="shared" si="389"/>
        <v>7.2900331577920849E-2</v>
      </c>
      <c r="Y1283" s="67">
        <f t="shared" si="390"/>
        <v>1.8688000000000009</v>
      </c>
      <c r="Z1283" s="68">
        <f t="shared" si="391"/>
        <v>18688.000000000007</v>
      </c>
      <c r="AA1283" s="65" t="s">
        <v>52</v>
      </c>
      <c r="AU1283" s="23" t="str">
        <f t="shared" si="398"/>
        <v/>
      </c>
      <c r="AV1283" s="23">
        <f t="shared" ref="AV1283:AV1346" si="399">IF($G1283=AV$2,$U1283,"")</f>
        <v>-3</v>
      </c>
      <c r="AW1283" s="23" t="str">
        <f t="shared" si="384"/>
        <v/>
      </c>
      <c r="AX1283" s="23" t="str">
        <f t="shared" si="392"/>
        <v/>
      </c>
      <c r="AY1283" s="23" t="str">
        <f t="shared" si="393"/>
        <v/>
      </c>
      <c r="AZ1283" s="23" t="s">
        <v>720</v>
      </c>
      <c r="BA1283" s="25">
        <v>0</v>
      </c>
      <c r="BB1283" s="25">
        <v>3.85</v>
      </c>
      <c r="BC1283" s="25">
        <f t="shared" si="395"/>
        <v>8.5500000000000007</v>
      </c>
      <c r="BD1283" s="25">
        <f t="shared" si="397"/>
        <v>3.6505000000000001</v>
      </c>
      <c r="BE1283" t="s">
        <v>970</v>
      </c>
      <c r="BF1283" s="55">
        <f t="shared" ref="BF1283:BF1346" si="400">U1283-SUM(AU1283:AY1283)</f>
        <v>0</v>
      </c>
      <c r="BG1283" s="66"/>
      <c r="BH1283" s="66"/>
      <c r="BI1283" s="25"/>
      <c r="BJ1283" s="25"/>
      <c r="BK1283" s="20"/>
      <c r="BL1283" s="24"/>
      <c r="BM1283" s="25"/>
      <c r="BN1283" s="25"/>
      <c r="BO1283" s="25"/>
      <c r="BP1283" s="126"/>
    </row>
    <row r="1284" spans="1:68" hidden="1" x14ac:dyDescent="0.2">
      <c r="A1284" s="56">
        <v>45576</v>
      </c>
      <c r="B1284" s="60" t="s">
        <v>892</v>
      </c>
      <c r="C1284" s="24" t="s">
        <v>1758</v>
      </c>
      <c r="D1284" s="24" t="s">
        <v>562</v>
      </c>
      <c r="F1284" s="74" t="s">
        <v>51</v>
      </c>
      <c r="G1284" s="74" t="s">
        <v>103</v>
      </c>
      <c r="H1284" s="24" t="s">
        <v>681</v>
      </c>
      <c r="I1284" s="24">
        <v>4</v>
      </c>
      <c r="J1284" s="24">
        <v>8</v>
      </c>
      <c r="K1284" s="24" t="s">
        <v>1759</v>
      </c>
      <c r="L1284" s="25">
        <v>1</v>
      </c>
      <c r="M1284" s="24" t="s">
        <v>357</v>
      </c>
      <c r="N1284" s="60" t="s">
        <v>6</v>
      </c>
      <c r="R1284" s="25">
        <v>16</v>
      </c>
      <c r="S1284" s="83" t="s">
        <v>363</v>
      </c>
      <c r="T1284" s="66" t="str">
        <f t="shared" si="385"/>
        <v>0.00</v>
      </c>
      <c r="U1284" s="66">
        <f t="shared" si="386"/>
        <v>-1</v>
      </c>
      <c r="V1284" s="66">
        <f t="shared" si="387"/>
        <v>185.88000000000008</v>
      </c>
      <c r="W1284" s="66">
        <f t="shared" si="388"/>
        <v>2564.5</v>
      </c>
      <c r="X1284" s="20">
        <f t="shared" si="389"/>
        <v>7.2481965295379244E-2</v>
      </c>
      <c r="Y1284" s="67">
        <f t="shared" si="390"/>
        <v>1.8588000000000009</v>
      </c>
      <c r="Z1284" s="68">
        <f t="shared" si="391"/>
        <v>18588.000000000007</v>
      </c>
      <c r="AA1284" s="65" t="s">
        <v>52</v>
      </c>
      <c r="AU1284" s="23">
        <f t="shared" si="398"/>
        <v>-1</v>
      </c>
      <c r="AV1284" s="23" t="str">
        <f t="shared" si="399"/>
        <v/>
      </c>
      <c r="AW1284" s="23" t="str">
        <f t="shared" ref="AW1284:AW1347" si="401">IF($G1284=AW$2,$U1284,"")</f>
        <v/>
      </c>
      <c r="AX1284" s="23" t="str">
        <f t="shared" si="392"/>
        <v/>
      </c>
      <c r="AY1284" s="23" t="str">
        <f t="shared" si="393"/>
        <v/>
      </c>
      <c r="AZ1284" s="23"/>
      <c r="BA1284" s="25">
        <v>16</v>
      </c>
      <c r="BB1284" s="25">
        <v>15.93</v>
      </c>
      <c r="BC1284" s="25">
        <f t="shared" si="395"/>
        <v>14.93</v>
      </c>
      <c r="BD1284" s="25">
        <f t="shared" si="397"/>
        <v>14.8849</v>
      </c>
      <c r="BE1284" t="s">
        <v>970</v>
      </c>
      <c r="BF1284" s="55">
        <f t="shared" si="400"/>
        <v>0</v>
      </c>
      <c r="BG1284" s="66"/>
      <c r="BH1284" s="66"/>
      <c r="BI1284" s="25"/>
      <c r="BJ1284" s="25"/>
      <c r="BK1284" s="20"/>
      <c r="BL1284" s="24"/>
      <c r="BM1284" s="25"/>
      <c r="BN1284" s="25"/>
      <c r="BO1284" s="25"/>
      <c r="BP1284" s="126"/>
    </row>
    <row r="1285" spans="1:68" hidden="1" x14ac:dyDescent="0.2">
      <c r="A1285" s="56">
        <v>45576</v>
      </c>
      <c r="B1285" s="60" t="s">
        <v>892</v>
      </c>
      <c r="C1285" s="24" t="s">
        <v>1758</v>
      </c>
      <c r="D1285" s="24" t="s">
        <v>562</v>
      </c>
      <c r="F1285" s="74" t="s">
        <v>51</v>
      </c>
      <c r="G1285" s="74" t="s">
        <v>103</v>
      </c>
      <c r="H1285" s="24" t="s">
        <v>681</v>
      </c>
      <c r="I1285" s="24">
        <v>4</v>
      </c>
      <c r="J1285" s="24">
        <v>8</v>
      </c>
      <c r="K1285" s="24" t="s">
        <v>1759</v>
      </c>
      <c r="L1285" s="25">
        <v>1</v>
      </c>
      <c r="M1285" s="74" t="s">
        <v>105</v>
      </c>
      <c r="N1285" s="60" t="s">
        <v>7</v>
      </c>
      <c r="R1285" s="25">
        <v>4</v>
      </c>
      <c r="S1285" s="83" t="s">
        <v>363</v>
      </c>
      <c r="T1285" s="66" t="str">
        <f t="shared" ref="T1285:T1348" si="402">IF((AA1285="W"),ROUND((R1285*L1285),2),"0.00")</f>
        <v>0.00</v>
      </c>
      <c r="U1285" s="66">
        <f t="shared" ref="U1285:U1348" si="403">-$L1285+T1285</f>
        <v>-1</v>
      </c>
      <c r="V1285" s="66">
        <f t="shared" ref="V1285:V1348" si="404">U1285+V1284</f>
        <v>184.88000000000008</v>
      </c>
      <c r="W1285" s="66">
        <f t="shared" ref="W1285:W1348" si="405">L1285+W1284</f>
        <v>2565.5</v>
      </c>
      <c r="X1285" s="20">
        <f t="shared" ref="X1285:X1348" si="406">SUM(V1285/W1285)</f>
        <v>7.2063925160787398E-2</v>
      </c>
      <c r="Y1285" s="67">
        <f t="shared" ref="Y1285:Y1348" si="407">V1285/100</f>
        <v>1.8488000000000009</v>
      </c>
      <c r="Z1285" s="68">
        <f t="shared" ref="Z1285:Z1348" si="408">V1285*100</f>
        <v>18488.000000000007</v>
      </c>
      <c r="AA1285" s="65" t="s">
        <v>52</v>
      </c>
      <c r="AU1285" s="23">
        <f t="shared" si="398"/>
        <v>-1</v>
      </c>
      <c r="AV1285" s="23" t="str">
        <f t="shared" si="399"/>
        <v/>
      </c>
      <c r="AW1285" s="23" t="str">
        <f t="shared" si="401"/>
        <v/>
      </c>
      <c r="AX1285" s="23" t="str">
        <f t="shared" si="392"/>
        <v/>
      </c>
      <c r="AY1285" s="23" t="str">
        <f t="shared" si="393"/>
        <v/>
      </c>
      <c r="AZ1285" s="23"/>
      <c r="BA1285" s="25">
        <v>4</v>
      </c>
      <c r="BB1285" s="25">
        <v>4.5</v>
      </c>
      <c r="BC1285" s="25">
        <f t="shared" si="395"/>
        <v>3.5</v>
      </c>
      <c r="BD1285" s="25">
        <f t="shared" si="397"/>
        <v>4.2550000000000008</v>
      </c>
      <c r="BE1285" t="s">
        <v>970</v>
      </c>
      <c r="BF1285" s="55">
        <f t="shared" si="400"/>
        <v>0</v>
      </c>
      <c r="BG1285" s="66"/>
      <c r="BH1285" s="66"/>
      <c r="BI1285" s="25"/>
      <c r="BJ1285" s="25"/>
      <c r="BK1285" s="20"/>
      <c r="BL1285" s="24"/>
      <c r="BM1285" s="25"/>
      <c r="BN1285" s="25"/>
      <c r="BO1285" s="25"/>
      <c r="BP1285" s="126"/>
    </row>
    <row r="1286" spans="1:68" hidden="1" x14ac:dyDescent="0.2">
      <c r="A1286" s="56">
        <v>45577</v>
      </c>
      <c r="B1286" s="60" t="s">
        <v>892</v>
      </c>
      <c r="C1286" s="24" t="s">
        <v>1760</v>
      </c>
      <c r="D1286" s="24" t="s">
        <v>573</v>
      </c>
      <c r="F1286" s="74" t="s">
        <v>51</v>
      </c>
      <c r="G1286" s="74" t="s">
        <v>103</v>
      </c>
      <c r="H1286" s="24" t="s">
        <v>1684</v>
      </c>
      <c r="I1286" s="24">
        <v>1</v>
      </c>
      <c r="J1286" s="24">
        <v>1</v>
      </c>
      <c r="K1286" s="87" t="s">
        <v>1761</v>
      </c>
      <c r="L1286" s="25">
        <v>1</v>
      </c>
      <c r="M1286" s="74" t="s">
        <v>105</v>
      </c>
      <c r="N1286" s="60" t="s">
        <v>6</v>
      </c>
      <c r="R1286" s="25">
        <v>9.5</v>
      </c>
      <c r="S1286" s="83" t="s">
        <v>373</v>
      </c>
      <c r="T1286" s="66" t="str">
        <f t="shared" si="402"/>
        <v>0.00</v>
      </c>
      <c r="U1286" s="66">
        <f t="shared" si="403"/>
        <v>-1</v>
      </c>
      <c r="V1286" s="66">
        <f t="shared" si="404"/>
        <v>183.88000000000008</v>
      </c>
      <c r="W1286" s="66">
        <f t="shared" si="405"/>
        <v>2566.5</v>
      </c>
      <c r="X1286" s="20">
        <f t="shared" si="406"/>
        <v>7.1646210792908657E-2</v>
      </c>
      <c r="Y1286" s="67">
        <f t="shared" si="407"/>
        <v>1.8388000000000009</v>
      </c>
      <c r="Z1286" s="68">
        <f t="shared" si="408"/>
        <v>18388.000000000007</v>
      </c>
      <c r="AA1286" s="65" t="s">
        <v>52</v>
      </c>
      <c r="AU1286" s="23">
        <f t="shared" si="398"/>
        <v>-1</v>
      </c>
      <c r="AV1286" s="23" t="str">
        <f t="shared" si="399"/>
        <v/>
      </c>
      <c r="AW1286" s="23" t="str">
        <f t="shared" si="401"/>
        <v/>
      </c>
      <c r="AX1286" s="23" t="str">
        <f t="shared" si="392"/>
        <v/>
      </c>
      <c r="AY1286" s="23" t="str">
        <f t="shared" si="393"/>
        <v/>
      </c>
      <c r="AZ1286" s="23"/>
      <c r="BA1286" s="25">
        <v>20.5</v>
      </c>
      <c r="BB1286" s="25">
        <v>23.91</v>
      </c>
      <c r="BC1286" s="25">
        <f t="shared" si="395"/>
        <v>22.91</v>
      </c>
      <c r="BD1286" s="25">
        <f t="shared" si="397"/>
        <v>22.3063</v>
      </c>
      <c r="BE1286" t="s">
        <v>970</v>
      </c>
      <c r="BF1286" s="55">
        <f t="shared" si="400"/>
        <v>0</v>
      </c>
      <c r="BG1286" s="66"/>
      <c r="BH1286" s="66"/>
      <c r="BI1286" s="25"/>
      <c r="BJ1286" s="25"/>
      <c r="BK1286" s="20"/>
      <c r="BL1286" s="24"/>
      <c r="BM1286" s="25"/>
      <c r="BN1286" s="25"/>
      <c r="BO1286" s="25"/>
      <c r="BP1286" s="126"/>
    </row>
    <row r="1287" spans="1:68" hidden="1" x14ac:dyDescent="0.2">
      <c r="A1287" s="56">
        <v>45577</v>
      </c>
      <c r="B1287" s="60" t="s">
        <v>892</v>
      </c>
      <c r="C1287" s="24" t="s">
        <v>1760</v>
      </c>
      <c r="D1287" s="24" t="s">
        <v>573</v>
      </c>
      <c r="F1287" s="74" t="s">
        <v>51</v>
      </c>
      <c r="G1287" s="74" t="s">
        <v>103</v>
      </c>
      <c r="H1287" s="24" t="s">
        <v>1684</v>
      </c>
      <c r="I1287" s="24">
        <v>1</v>
      </c>
      <c r="J1287" s="24">
        <v>1</v>
      </c>
      <c r="K1287" s="26" t="s">
        <v>1761</v>
      </c>
      <c r="L1287" s="25">
        <v>2</v>
      </c>
      <c r="M1287" s="74" t="s">
        <v>105</v>
      </c>
      <c r="N1287" s="60" t="s">
        <v>7</v>
      </c>
      <c r="R1287" s="25">
        <v>2.5</v>
      </c>
      <c r="S1287" s="83" t="s">
        <v>373</v>
      </c>
      <c r="T1287" s="66">
        <f t="shared" si="402"/>
        <v>5</v>
      </c>
      <c r="U1287" s="66">
        <f t="shared" si="403"/>
        <v>3</v>
      </c>
      <c r="V1287" s="66">
        <f t="shared" si="404"/>
        <v>186.88000000000008</v>
      </c>
      <c r="W1287" s="66">
        <f t="shared" si="405"/>
        <v>2568.5</v>
      </c>
      <c r="X1287" s="20">
        <f t="shared" si="406"/>
        <v>7.2758419310881867E-2</v>
      </c>
      <c r="Y1287" s="67">
        <f t="shared" si="407"/>
        <v>1.8688000000000009</v>
      </c>
      <c r="Z1287" s="68">
        <f t="shared" si="408"/>
        <v>18688.000000000007</v>
      </c>
      <c r="AA1287" s="65" t="s">
        <v>53</v>
      </c>
      <c r="AU1287" s="23">
        <f t="shared" si="398"/>
        <v>3</v>
      </c>
      <c r="AV1287" s="23" t="str">
        <f t="shared" si="399"/>
        <v/>
      </c>
      <c r="AW1287" s="23" t="str">
        <f t="shared" si="401"/>
        <v/>
      </c>
      <c r="AX1287" s="23" t="str">
        <f t="shared" si="392"/>
        <v/>
      </c>
      <c r="AY1287" s="23" t="str">
        <f t="shared" si="393"/>
        <v/>
      </c>
      <c r="AZ1287" s="23"/>
      <c r="BA1287" s="25">
        <v>3.6</v>
      </c>
      <c r="BB1287" s="25">
        <v>4.0999999999999996</v>
      </c>
      <c r="BC1287" s="25">
        <f t="shared" si="395"/>
        <v>6.1999999999999993</v>
      </c>
      <c r="BD1287" s="25">
        <f t="shared" si="397"/>
        <v>3.883</v>
      </c>
      <c r="BE1287" t="s">
        <v>970</v>
      </c>
      <c r="BF1287" s="55">
        <f t="shared" si="400"/>
        <v>0</v>
      </c>
      <c r="BG1287" s="66"/>
      <c r="BH1287" s="66"/>
      <c r="BI1287" s="25"/>
      <c r="BJ1287" s="25"/>
      <c r="BK1287" s="20"/>
      <c r="BL1287" s="24"/>
      <c r="BM1287" s="25"/>
      <c r="BN1287" s="25"/>
      <c r="BO1287" s="25"/>
      <c r="BP1287" s="126"/>
    </row>
    <row r="1288" spans="1:68" hidden="1" x14ac:dyDescent="0.2">
      <c r="A1288" s="56">
        <v>45577</v>
      </c>
      <c r="B1288" s="60" t="s">
        <v>892</v>
      </c>
      <c r="C1288" s="24" t="s">
        <v>1760</v>
      </c>
      <c r="D1288" s="24" t="s">
        <v>573</v>
      </c>
      <c r="F1288" s="74" t="s">
        <v>51</v>
      </c>
      <c r="G1288" s="74" t="s">
        <v>103</v>
      </c>
      <c r="H1288" s="24" t="s">
        <v>1684</v>
      </c>
      <c r="I1288" s="24">
        <v>2</v>
      </c>
      <c r="J1288" s="24">
        <v>12</v>
      </c>
      <c r="K1288" s="27" t="s">
        <v>1762</v>
      </c>
      <c r="L1288" s="25">
        <v>1</v>
      </c>
      <c r="M1288" s="74" t="s">
        <v>105</v>
      </c>
      <c r="N1288" s="60" t="s">
        <v>6</v>
      </c>
      <c r="R1288" s="25">
        <v>7.48</v>
      </c>
      <c r="S1288" s="83" t="s">
        <v>371</v>
      </c>
      <c r="T1288" s="66" t="str">
        <f t="shared" si="402"/>
        <v>0.00</v>
      </c>
      <c r="U1288" s="66">
        <f t="shared" si="403"/>
        <v>-1</v>
      </c>
      <c r="V1288" s="66">
        <f t="shared" si="404"/>
        <v>185.88000000000008</v>
      </c>
      <c r="W1288" s="66">
        <f t="shared" si="405"/>
        <v>2569.5</v>
      </c>
      <c r="X1288" s="20">
        <f t="shared" si="406"/>
        <v>7.2340922358435519E-2</v>
      </c>
      <c r="Y1288" s="67">
        <f t="shared" si="407"/>
        <v>1.8588000000000009</v>
      </c>
      <c r="Z1288" s="68">
        <f t="shared" si="408"/>
        <v>18588.000000000007</v>
      </c>
      <c r="AA1288" s="65" t="s">
        <v>52</v>
      </c>
      <c r="AU1288" s="23">
        <f t="shared" si="398"/>
        <v>-1</v>
      </c>
      <c r="AV1288" s="23" t="str">
        <f t="shared" si="399"/>
        <v/>
      </c>
      <c r="AW1288" s="23" t="str">
        <f t="shared" si="401"/>
        <v/>
      </c>
      <c r="AX1288" s="23" t="str">
        <f t="shared" si="392"/>
        <v/>
      </c>
      <c r="AY1288" s="23" t="str">
        <f t="shared" si="393"/>
        <v/>
      </c>
      <c r="AZ1288" s="23"/>
      <c r="BA1288" s="25">
        <v>6.7</v>
      </c>
      <c r="BB1288" s="25">
        <v>6.9</v>
      </c>
      <c r="BC1288" s="25">
        <f t="shared" si="395"/>
        <v>5.9</v>
      </c>
      <c r="BD1288" s="25">
        <f t="shared" si="397"/>
        <v>6.487000000000001</v>
      </c>
      <c r="BE1288" t="s">
        <v>970</v>
      </c>
      <c r="BF1288" s="55">
        <f t="shared" si="400"/>
        <v>0</v>
      </c>
      <c r="BG1288" s="66"/>
      <c r="BH1288" s="66"/>
      <c r="BI1288" s="25"/>
      <c r="BJ1288" s="25"/>
      <c r="BK1288" s="20"/>
      <c r="BL1288" s="24"/>
      <c r="BM1288" s="25"/>
      <c r="BN1288" s="25"/>
      <c r="BO1288" s="25"/>
      <c r="BP1288" s="126"/>
    </row>
    <row r="1289" spans="1:68" hidden="1" x14ac:dyDescent="0.2">
      <c r="A1289" s="56">
        <v>45577</v>
      </c>
      <c r="B1289" s="60" t="s">
        <v>892</v>
      </c>
      <c r="C1289" s="24" t="s">
        <v>1760</v>
      </c>
      <c r="D1289" s="24" t="s">
        <v>573</v>
      </c>
      <c r="F1289" s="74" t="s">
        <v>51</v>
      </c>
      <c r="G1289" s="74" t="s">
        <v>103</v>
      </c>
      <c r="H1289" s="24" t="s">
        <v>1684</v>
      </c>
      <c r="I1289" s="24">
        <v>2</v>
      </c>
      <c r="J1289" s="24">
        <v>12</v>
      </c>
      <c r="K1289" s="26" t="s">
        <v>1762</v>
      </c>
      <c r="L1289" s="25">
        <v>2</v>
      </c>
      <c r="M1289" s="74" t="s">
        <v>105</v>
      </c>
      <c r="N1289" s="60" t="s">
        <v>7</v>
      </c>
      <c r="R1289" s="25">
        <v>2.4359999999999999</v>
      </c>
      <c r="S1289" s="83" t="s">
        <v>371</v>
      </c>
      <c r="T1289" s="66">
        <f t="shared" si="402"/>
        <v>4.87</v>
      </c>
      <c r="U1289" s="66">
        <f t="shared" si="403"/>
        <v>2.87</v>
      </c>
      <c r="V1289" s="66">
        <f t="shared" si="404"/>
        <v>188.75000000000009</v>
      </c>
      <c r="W1289" s="66">
        <f t="shared" si="405"/>
        <v>2571.5</v>
      </c>
      <c r="X1289" s="20">
        <f t="shared" si="406"/>
        <v>7.3400738868364804E-2</v>
      </c>
      <c r="Y1289" s="67">
        <f t="shared" si="407"/>
        <v>1.8875000000000008</v>
      </c>
      <c r="Z1289" s="68">
        <f t="shared" si="408"/>
        <v>18875.000000000007</v>
      </c>
      <c r="AA1289" s="65" t="s">
        <v>53</v>
      </c>
      <c r="AU1289" s="23">
        <f t="shared" si="398"/>
        <v>2.87</v>
      </c>
      <c r="AV1289" s="23" t="str">
        <f t="shared" si="399"/>
        <v/>
      </c>
      <c r="AW1289" s="23" t="str">
        <f t="shared" si="401"/>
        <v/>
      </c>
      <c r="AX1289" s="23" t="str">
        <f t="shared" si="392"/>
        <v/>
      </c>
      <c r="AY1289" s="23" t="str">
        <f t="shared" si="393"/>
        <v/>
      </c>
      <c r="AZ1289" s="23"/>
      <c r="BA1289" s="25">
        <v>2.1</v>
      </c>
      <c r="BB1289" s="25">
        <v>2</v>
      </c>
      <c r="BC1289" s="25">
        <f t="shared" si="395"/>
        <v>2</v>
      </c>
      <c r="BD1289" s="25">
        <f t="shared" si="397"/>
        <v>1.9300000000000002</v>
      </c>
      <c r="BE1289" t="s">
        <v>970</v>
      </c>
      <c r="BF1289" s="55">
        <f t="shared" si="400"/>
        <v>0</v>
      </c>
      <c r="BG1289" s="66"/>
      <c r="BH1289" s="66"/>
      <c r="BI1289" s="25"/>
      <c r="BJ1289" s="25"/>
      <c r="BK1289" s="20"/>
      <c r="BL1289" s="24"/>
      <c r="BM1289" s="25"/>
      <c r="BN1289" s="25"/>
      <c r="BO1289" s="25"/>
      <c r="BP1289" s="126"/>
    </row>
    <row r="1290" spans="1:68" hidden="1" x14ac:dyDescent="0.2">
      <c r="A1290" s="56">
        <v>45577</v>
      </c>
      <c r="B1290" s="60" t="s">
        <v>892</v>
      </c>
      <c r="C1290" s="24" t="s">
        <v>1139</v>
      </c>
      <c r="D1290" s="24" t="s">
        <v>573</v>
      </c>
      <c r="F1290" s="74" t="s">
        <v>51</v>
      </c>
      <c r="G1290" s="74" t="s">
        <v>103</v>
      </c>
      <c r="H1290" s="24" t="s">
        <v>746</v>
      </c>
      <c r="I1290" s="24">
        <v>9</v>
      </c>
      <c r="J1290" s="24">
        <v>8</v>
      </c>
      <c r="K1290" s="24" t="s">
        <v>1763</v>
      </c>
      <c r="L1290" s="25">
        <v>1</v>
      </c>
      <c r="M1290" s="24" t="s">
        <v>357</v>
      </c>
      <c r="N1290" s="60" t="s">
        <v>6</v>
      </c>
      <c r="R1290" s="25">
        <v>20.7</v>
      </c>
      <c r="S1290" s="83" t="s">
        <v>363</v>
      </c>
      <c r="T1290" s="66" t="str">
        <f t="shared" si="402"/>
        <v>0.00</v>
      </c>
      <c r="U1290" s="66">
        <f t="shared" si="403"/>
        <v>-1</v>
      </c>
      <c r="V1290" s="66">
        <f t="shared" si="404"/>
        <v>187.75000000000009</v>
      </c>
      <c r="W1290" s="66">
        <f t="shared" si="405"/>
        <v>2572.5</v>
      </c>
      <c r="X1290" s="20">
        <f t="shared" si="406"/>
        <v>7.2983479105928117E-2</v>
      </c>
      <c r="Y1290" s="67">
        <f t="shared" si="407"/>
        <v>1.8775000000000008</v>
      </c>
      <c r="Z1290" s="68">
        <f t="shared" si="408"/>
        <v>18775.000000000007</v>
      </c>
      <c r="AA1290" s="65" t="s">
        <v>52</v>
      </c>
      <c r="AU1290" s="23">
        <f t="shared" si="398"/>
        <v>-1</v>
      </c>
      <c r="AV1290" s="23" t="str">
        <f t="shared" si="399"/>
        <v/>
      </c>
      <c r="AW1290" s="23" t="str">
        <f t="shared" si="401"/>
        <v/>
      </c>
      <c r="AX1290" s="23" t="str">
        <f t="shared" ref="AX1290:AX1353" si="409">IF($G1290=AX$2,$U1290,"")</f>
        <v/>
      </c>
      <c r="AY1290" s="23" t="str">
        <f t="shared" si="393"/>
        <v/>
      </c>
      <c r="AZ1290" s="23"/>
      <c r="BA1290" s="25">
        <v>20.7</v>
      </c>
      <c r="BB1290" s="25">
        <v>19.68</v>
      </c>
      <c r="BC1290" s="25">
        <f t="shared" si="395"/>
        <v>18.68</v>
      </c>
      <c r="BD1290" s="25">
        <f t="shared" si="397"/>
        <v>18.372399999999999</v>
      </c>
      <c r="BE1290" t="s">
        <v>970</v>
      </c>
      <c r="BF1290" s="55">
        <f t="shared" si="400"/>
        <v>0</v>
      </c>
      <c r="BG1290" s="66"/>
      <c r="BH1290" s="66"/>
      <c r="BI1290" s="25"/>
      <c r="BJ1290" s="25"/>
      <c r="BK1290" s="20"/>
      <c r="BL1290" s="24"/>
      <c r="BM1290" s="25"/>
      <c r="BN1290" s="25"/>
      <c r="BO1290" s="25"/>
      <c r="BP1290" s="126"/>
    </row>
    <row r="1291" spans="1:68" hidden="1" x14ac:dyDescent="0.2">
      <c r="A1291" s="56">
        <v>45577</v>
      </c>
      <c r="B1291" s="60" t="s">
        <v>892</v>
      </c>
      <c r="C1291" s="24" t="s">
        <v>1139</v>
      </c>
      <c r="D1291" s="24" t="s">
        <v>573</v>
      </c>
      <c r="F1291" s="74" t="s">
        <v>51</v>
      </c>
      <c r="G1291" s="74" t="s">
        <v>103</v>
      </c>
      <c r="H1291" s="24" t="s">
        <v>746</v>
      </c>
      <c r="I1291" s="24">
        <v>9</v>
      </c>
      <c r="J1291" s="24">
        <v>8</v>
      </c>
      <c r="K1291" s="24" t="s">
        <v>1763</v>
      </c>
      <c r="L1291" s="25">
        <v>1</v>
      </c>
      <c r="M1291" s="74" t="s">
        <v>105</v>
      </c>
      <c r="N1291" s="60" t="s">
        <v>7</v>
      </c>
      <c r="R1291" s="25">
        <v>4.5</v>
      </c>
      <c r="S1291" s="83" t="s">
        <v>363</v>
      </c>
      <c r="T1291" s="66" t="str">
        <f t="shared" si="402"/>
        <v>0.00</v>
      </c>
      <c r="U1291" s="66">
        <f t="shared" si="403"/>
        <v>-1</v>
      </c>
      <c r="V1291" s="66">
        <f t="shared" si="404"/>
        <v>186.75000000000009</v>
      </c>
      <c r="W1291" s="66">
        <f t="shared" si="405"/>
        <v>2573.5</v>
      </c>
      <c r="X1291" s="20">
        <f t="shared" si="406"/>
        <v>7.256654361764138E-2</v>
      </c>
      <c r="Y1291" s="67">
        <f t="shared" si="407"/>
        <v>1.8675000000000008</v>
      </c>
      <c r="Z1291" s="68">
        <f t="shared" si="408"/>
        <v>18675.000000000007</v>
      </c>
      <c r="AA1291" s="65" t="s">
        <v>52</v>
      </c>
      <c r="AU1291" s="23">
        <f t="shared" si="398"/>
        <v>-1</v>
      </c>
      <c r="AV1291" s="23" t="str">
        <f t="shared" si="399"/>
        <v/>
      </c>
      <c r="AW1291" s="23" t="str">
        <f t="shared" si="401"/>
        <v/>
      </c>
      <c r="AX1291" s="23" t="str">
        <f t="shared" si="409"/>
        <v/>
      </c>
      <c r="AY1291" s="23" t="str">
        <f t="shared" si="393"/>
        <v/>
      </c>
      <c r="AZ1291" s="23"/>
      <c r="BA1291" s="25">
        <v>4.3</v>
      </c>
      <c r="BB1291" s="25">
        <v>5.4</v>
      </c>
      <c r="BC1291" s="25">
        <f t="shared" si="395"/>
        <v>4.4000000000000004</v>
      </c>
      <c r="BD1291" s="25">
        <f t="shared" si="397"/>
        <v>5.0920000000000005</v>
      </c>
      <c r="BE1291" t="s">
        <v>970</v>
      </c>
      <c r="BF1291" s="55">
        <f t="shared" si="400"/>
        <v>0</v>
      </c>
      <c r="BG1291" s="66"/>
      <c r="BH1291" s="66"/>
      <c r="BI1291" s="25"/>
      <c r="BJ1291" s="25"/>
      <c r="BK1291" s="20"/>
      <c r="BL1291" s="24"/>
      <c r="BM1291" s="25"/>
      <c r="BN1291" s="25"/>
      <c r="BO1291" s="25"/>
      <c r="BP1291" s="126"/>
    </row>
    <row r="1292" spans="1:68" hidden="1" x14ac:dyDescent="0.2">
      <c r="A1292" s="56">
        <v>45578</v>
      </c>
      <c r="B1292" s="60" t="s">
        <v>892</v>
      </c>
      <c r="C1292" s="24" t="s">
        <v>1166</v>
      </c>
      <c r="D1292" s="24" t="s">
        <v>577</v>
      </c>
      <c r="F1292" s="74" t="s">
        <v>51</v>
      </c>
      <c r="G1292" s="74" t="s">
        <v>103</v>
      </c>
      <c r="H1292" s="24" t="s">
        <v>1124</v>
      </c>
      <c r="I1292" s="24">
        <v>1</v>
      </c>
      <c r="J1292" s="24">
        <v>5</v>
      </c>
      <c r="K1292" s="27" t="s">
        <v>1765</v>
      </c>
      <c r="L1292" s="25">
        <v>1</v>
      </c>
      <c r="M1292" s="74" t="s">
        <v>358</v>
      </c>
      <c r="N1292" s="60" t="s">
        <v>6</v>
      </c>
      <c r="R1292" s="25">
        <v>8.75</v>
      </c>
      <c r="S1292" s="83" t="s">
        <v>371</v>
      </c>
      <c r="T1292" s="66" t="str">
        <f t="shared" si="402"/>
        <v>0.00</v>
      </c>
      <c r="U1292" s="66">
        <f t="shared" si="403"/>
        <v>-1</v>
      </c>
      <c r="V1292" s="66">
        <f t="shared" si="404"/>
        <v>185.75000000000009</v>
      </c>
      <c r="W1292" s="66">
        <f t="shared" si="405"/>
        <v>2574.5</v>
      </c>
      <c r="X1292" s="20">
        <f t="shared" si="406"/>
        <v>7.2149932025636077E-2</v>
      </c>
      <c r="Y1292" s="67">
        <f t="shared" si="407"/>
        <v>1.8575000000000008</v>
      </c>
      <c r="Z1292" s="68">
        <f t="shared" si="408"/>
        <v>18575.000000000007</v>
      </c>
      <c r="AA1292" s="65" t="s">
        <v>52</v>
      </c>
      <c r="AU1292" s="23">
        <f t="shared" si="398"/>
        <v>-1</v>
      </c>
      <c r="AV1292" s="23" t="str">
        <f t="shared" si="399"/>
        <v/>
      </c>
      <c r="AW1292" s="23" t="str">
        <f t="shared" si="401"/>
        <v/>
      </c>
      <c r="AX1292" s="23" t="str">
        <f t="shared" si="409"/>
        <v/>
      </c>
      <c r="AY1292" s="23" t="str">
        <f t="shared" si="393"/>
        <v/>
      </c>
      <c r="AZ1292" s="23"/>
      <c r="BA1292" s="25">
        <v>0</v>
      </c>
      <c r="BB1292" s="25">
        <v>0</v>
      </c>
      <c r="BC1292" s="25">
        <f t="shared" si="395"/>
        <v>-1</v>
      </c>
      <c r="BD1292" s="25">
        <f t="shared" ref="BD1292:BD1297" si="410">0.94*(BB1292-1)+1</f>
        <v>6.0000000000000053E-2</v>
      </c>
      <c r="BE1292" t="s">
        <v>970</v>
      </c>
      <c r="BF1292" s="55">
        <f t="shared" si="400"/>
        <v>0</v>
      </c>
      <c r="BG1292" s="66"/>
      <c r="BH1292" s="66"/>
      <c r="BI1292" s="25"/>
      <c r="BJ1292" s="25"/>
      <c r="BK1292" s="20"/>
      <c r="BL1292" s="24"/>
      <c r="BM1292" s="25"/>
      <c r="BN1292" s="25"/>
      <c r="BO1292" s="25"/>
      <c r="BP1292" s="126"/>
    </row>
    <row r="1293" spans="1:68" hidden="1" x14ac:dyDescent="0.2">
      <c r="A1293" s="56">
        <v>45578</v>
      </c>
      <c r="B1293" s="60" t="s">
        <v>892</v>
      </c>
      <c r="C1293" s="24" t="s">
        <v>1166</v>
      </c>
      <c r="D1293" s="24" t="s">
        <v>577</v>
      </c>
      <c r="F1293" s="74" t="s">
        <v>51</v>
      </c>
      <c r="G1293" s="74" t="s">
        <v>103</v>
      </c>
      <c r="H1293" s="24" t="s">
        <v>1124</v>
      </c>
      <c r="I1293" s="24">
        <v>5</v>
      </c>
      <c r="J1293" s="24">
        <v>7</v>
      </c>
      <c r="K1293" s="24" t="s">
        <v>1766</v>
      </c>
      <c r="L1293" s="25">
        <v>1</v>
      </c>
      <c r="M1293" s="74" t="s">
        <v>358</v>
      </c>
      <c r="N1293" s="60" t="s">
        <v>6</v>
      </c>
      <c r="R1293" s="25">
        <v>9.9</v>
      </c>
      <c r="S1293" s="83" t="s">
        <v>363</v>
      </c>
      <c r="T1293" s="66" t="str">
        <f t="shared" si="402"/>
        <v>0.00</v>
      </c>
      <c r="U1293" s="66">
        <f t="shared" si="403"/>
        <v>-1</v>
      </c>
      <c r="V1293" s="66">
        <f t="shared" si="404"/>
        <v>184.75000000000009</v>
      </c>
      <c r="W1293" s="66">
        <f t="shared" si="405"/>
        <v>2575.5</v>
      </c>
      <c r="X1293" s="20">
        <f t="shared" si="406"/>
        <v>7.1733643952630585E-2</v>
      </c>
      <c r="Y1293" s="67">
        <f t="shared" si="407"/>
        <v>1.8475000000000008</v>
      </c>
      <c r="Z1293" s="68">
        <f t="shared" si="408"/>
        <v>18475.000000000007</v>
      </c>
      <c r="AA1293" s="65" t="s">
        <v>52</v>
      </c>
      <c r="AU1293" s="23">
        <f t="shared" si="398"/>
        <v>-1</v>
      </c>
      <c r="AV1293" s="23" t="str">
        <f t="shared" si="399"/>
        <v/>
      </c>
      <c r="AW1293" s="23" t="str">
        <f t="shared" si="401"/>
        <v/>
      </c>
      <c r="AX1293" s="23" t="str">
        <f t="shared" si="409"/>
        <v/>
      </c>
      <c r="AY1293" s="23" t="str">
        <f t="shared" si="393"/>
        <v/>
      </c>
      <c r="AZ1293" s="23"/>
      <c r="BA1293" s="25">
        <v>0</v>
      </c>
      <c r="BB1293" s="25">
        <v>0</v>
      </c>
      <c r="BC1293" s="25">
        <f t="shared" si="395"/>
        <v>-1</v>
      </c>
      <c r="BD1293" s="25">
        <f t="shared" si="410"/>
        <v>6.0000000000000053E-2</v>
      </c>
      <c r="BE1293" t="s">
        <v>970</v>
      </c>
      <c r="BF1293" s="55">
        <f t="shared" si="400"/>
        <v>0</v>
      </c>
      <c r="BG1293" s="66"/>
      <c r="BH1293" s="66"/>
      <c r="BI1293" s="25"/>
      <c r="BJ1293" s="25"/>
      <c r="BK1293" s="20"/>
      <c r="BL1293" s="24"/>
      <c r="BM1293" s="25"/>
      <c r="BN1293" s="25"/>
      <c r="BO1293" s="25"/>
      <c r="BP1293" s="126"/>
    </row>
    <row r="1294" spans="1:68" hidden="1" x14ac:dyDescent="0.2">
      <c r="A1294" s="56">
        <v>45578</v>
      </c>
      <c r="B1294" s="60" t="s">
        <v>892</v>
      </c>
      <c r="C1294" s="24" t="s">
        <v>1166</v>
      </c>
      <c r="D1294" s="24" t="s">
        <v>577</v>
      </c>
      <c r="F1294" s="74" t="s">
        <v>51</v>
      </c>
      <c r="G1294" s="74" t="s">
        <v>103</v>
      </c>
      <c r="H1294" s="24" t="s">
        <v>1124</v>
      </c>
      <c r="I1294" s="24">
        <v>5</v>
      </c>
      <c r="J1294" s="24">
        <v>7</v>
      </c>
      <c r="K1294" s="24" t="s">
        <v>1766</v>
      </c>
      <c r="L1294" s="25">
        <v>2</v>
      </c>
      <c r="M1294" s="74" t="s">
        <v>358</v>
      </c>
      <c r="N1294" s="60" t="s">
        <v>7</v>
      </c>
      <c r="R1294" s="25">
        <v>3.25</v>
      </c>
      <c r="S1294" s="83" t="s">
        <v>363</v>
      </c>
      <c r="T1294" s="66" t="str">
        <f t="shared" si="402"/>
        <v>0.00</v>
      </c>
      <c r="U1294" s="66">
        <f t="shared" si="403"/>
        <v>-2</v>
      </c>
      <c r="V1294" s="66">
        <f t="shared" si="404"/>
        <v>182.75000000000009</v>
      </c>
      <c r="W1294" s="66">
        <f t="shared" si="405"/>
        <v>2577.5</v>
      </c>
      <c r="X1294" s="20">
        <f t="shared" si="406"/>
        <v>7.0902036857420012E-2</v>
      </c>
      <c r="Y1294" s="67">
        <f t="shared" si="407"/>
        <v>1.8275000000000008</v>
      </c>
      <c r="Z1294" s="68">
        <f t="shared" si="408"/>
        <v>18275.000000000007</v>
      </c>
      <c r="AA1294" s="65" t="s">
        <v>52</v>
      </c>
      <c r="AU1294" s="23">
        <f t="shared" si="398"/>
        <v>-2</v>
      </c>
      <c r="AV1294" s="23" t="str">
        <f t="shared" si="399"/>
        <v/>
      </c>
      <c r="AW1294" s="23" t="str">
        <f t="shared" si="401"/>
        <v/>
      </c>
      <c r="AX1294" s="23" t="str">
        <f t="shared" si="409"/>
        <v/>
      </c>
      <c r="AY1294" s="23" t="str">
        <f t="shared" si="393"/>
        <v/>
      </c>
      <c r="AZ1294" s="23"/>
      <c r="BA1294" s="25">
        <v>0</v>
      </c>
      <c r="BB1294" s="25">
        <v>0</v>
      </c>
      <c r="BC1294" s="25">
        <f t="shared" si="395"/>
        <v>-2</v>
      </c>
      <c r="BD1294" s="25">
        <f t="shared" si="410"/>
        <v>6.0000000000000053E-2</v>
      </c>
      <c r="BE1294" t="s">
        <v>970</v>
      </c>
      <c r="BF1294" s="55">
        <f t="shared" si="400"/>
        <v>0</v>
      </c>
      <c r="BG1294" s="66"/>
      <c r="BH1294" s="66"/>
      <c r="BI1294" s="25"/>
      <c r="BJ1294" s="25"/>
      <c r="BK1294" s="20"/>
      <c r="BL1294" s="24"/>
      <c r="BM1294" s="25"/>
      <c r="BN1294" s="25"/>
      <c r="BO1294" s="25"/>
      <c r="BP1294" s="126"/>
    </row>
    <row r="1295" spans="1:68" hidden="1" x14ac:dyDescent="0.2">
      <c r="A1295" s="56">
        <v>45578</v>
      </c>
      <c r="B1295" s="60" t="s">
        <v>892</v>
      </c>
      <c r="C1295" s="24" t="s">
        <v>1764</v>
      </c>
      <c r="D1295" s="24" t="s">
        <v>577</v>
      </c>
      <c r="F1295" s="74" t="s">
        <v>51</v>
      </c>
      <c r="G1295" s="74" t="s">
        <v>103</v>
      </c>
      <c r="H1295" s="24" t="s">
        <v>1124</v>
      </c>
      <c r="I1295" s="24">
        <v>4</v>
      </c>
      <c r="J1295" s="24">
        <v>13</v>
      </c>
      <c r="K1295" s="24" t="s">
        <v>1767</v>
      </c>
      <c r="L1295" s="25">
        <v>1</v>
      </c>
      <c r="M1295" s="74" t="s">
        <v>105</v>
      </c>
      <c r="N1295" s="60" t="s">
        <v>6</v>
      </c>
      <c r="R1295" s="25">
        <v>23</v>
      </c>
      <c r="S1295" s="83" t="s">
        <v>363</v>
      </c>
      <c r="T1295" s="66" t="str">
        <f t="shared" si="402"/>
        <v>0.00</v>
      </c>
      <c r="U1295" s="66">
        <f t="shared" si="403"/>
        <v>-1</v>
      </c>
      <c r="V1295" s="66">
        <f t="shared" si="404"/>
        <v>181.75000000000009</v>
      </c>
      <c r="W1295" s="66">
        <f t="shared" si="405"/>
        <v>2578.5</v>
      </c>
      <c r="X1295" s="20">
        <f t="shared" si="406"/>
        <v>7.0486717083575762E-2</v>
      </c>
      <c r="Y1295" s="67">
        <f t="shared" si="407"/>
        <v>1.8175000000000008</v>
      </c>
      <c r="Z1295" s="68">
        <f t="shared" si="408"/>
        <v>18175.000000000007</v>
      </c>
      <c r="AA1295" s="65" t="s">
        <v>52</v>
      </c>
      <c r="AU1295" s="23">
        <f t="shared" si="398"/>
        <v>-1</v>
      </c>
      <c r="AV1295" s="23" t="str">
        <f t="shared" si="399"/>
        <v/>
      </c>
      <c r="AW1295" s="23" t="str">
        <f t="shared" si="401"/>
        <v/>
      </c>
      <c r="AX1295" s="23" t="str">
        <f t="shared" si="409"/>
        <v/>
      </c>
      <c r="AY1295" s="23" t="str">
        <f t="shared" si="393"/>
        <v/>
      </c>
      <c r="AZ1295" s="23"/>
      <c r="BA1295" s="25">
        <v>0</v>
      </c>
      <c r="BB1295" s="25">
        <v>0</v>
      </c>
      <c r="BC1295" s="25">
        <f t="shared" si="395"/>
        <v>-1</v>
      </c>
      <c r="BD1295" s="25">
        <f t="shared" si="410"/>
        <v>6.0000000000000053E-2</v>
      </c>
      <c r="BE1295" t="s">
        <v>970</v>
      </c>
      <c r="BF1295" s="55">
        <f t="shared" si="400"/>
        <v>0</v>
      </c>
      <c r="BG1295" s="66"/>
      <c r="BH1295" s="66"/>
      <c r="BI1295" s="25"/>
      <c r="BJ1295" s="25"/>
      <c r="BK1295" s="20"/>
      <c r="BL1295" s="24"/>
      <c r="BM1295" s="25"/>
      <c r="BN1295" s="25"/>
      <c r="BO1295" s="25"/>
      <c r="BP1295" s="126"/>
    </row>
    <row r="1296" spans="1:68" hidden="1" x14ac:dyDescent="0.2">
      <c r="A1296" s="56">
        <v>45578</v>
      </c>
      <c r="B1296" s="60" t="s">
        <v>892</v>
      </c>
      <c r="C1296" s="24" t="s">
        <v>1764</v>
      </c>
      <c r="D1296" s="24" t="s">
        <v>577</v>
      </c>
      <c r="F1296" s="74" t="s">
        <v>51</v>
      </c>
      <c r="G1296" s="74" t="s">
        <v>103</v>
      </c>
      <c r="H1296" s="24" t="s">
        <v>1124</v>
      </c>
      <c r="I1296" s="24">
        <v>4</v>
      </c>
      <c r="J1296" s="24">
        <v>13</v>
      </c>
      <c r="K1296" s="24" t="s">
        <v>1767</v>
      </c>
      <c r="L1296" s="25">
        <v>2</v>
      </c>
      <c r="M1296" s="74" t="s">
        <v>105</v>
      </c>
      <c r="N1296" s="60" t="s">
        <v>7</v>
      </c>
      <c r="R1296" s="25">
        <v>5.5</v>
      </c>
      <c r="S1296" s="83" t="s">
        <v>363</v>
      </c>
      <c r="T1296" s="66" t="str">
        <f t="shared" si="402"/>
        <v>0.00</v>
      </c>
      <c r="U1296" s="66">
        <f t="shared" si="403"/>
        <v>-2</v>
      </c>
      <c r="V1296" s="66">
        <f t="shared" si="404"/>
        <v>179.75000000000009</v>
      </c>
      <c r="W1296" s="66">
        <f t="shared" si="405"/>
        <v>2580.5</v>
      </c>
      <c r="X1296" s="20">
        <f t="shared" si="406"/>
        <v>6.9657043208680519E-2</v>
      </c>
      <c r="Y1296" s="67">
        <f t="shared" si="407"/>
        <v>1.7975000000000008</v>
      </c>
      <c r="Z1296" s="68">
        <f t="shared" si="408"/>
        <v>17975.000000000007</v>
      </c>
      <c r="AA1296" s="65" t="s">
        <v>52</v>
      </c>
      <c r="AU1296" s="23">
        <f t="shared" si="398"/>
        <v>-2</v>
      </c>
      <c r="AV1296" s="23" t="str">
        <f t="shared" si="399"/>
        <v/>
      </c>
      <c r="AW1296" s="23" t="str">
        <f t="shared" si="401"/>
        <v/>
      </c>
      <c r="AX1296" s="23" t="str">
        <f t="shared" si="409"/>
        <v/>
      </c>
      <c r="AY1296" s="23" t="str">
        <f t="shared" si="393"/>
        <v/>
      </c>
      <c r="AZ1296" s="23"/>
      <c r="BA1296" s="25">
        <v>0</v>
      </c>
      <c r="BB1296" s="25">
        <v>0</v>
      </c>
      <c r="BC1296" s="25">
        <f t="shared" si="395"/>
        <v>-2</v>
      </c>
      <c r="BD1296" s="25">
        <f t="shared" si="410"/>
        <v>6.0000000000000053E-2</v>
      </c>
      <c r="BE1296" t="s">
        <v>970</v>
      </c>
      <c r="BF1296" s="55">
        <f t="shared" si="400"/>
        <v>0</v>
      </c>
      <c r="BG1296" s="66"/>
      <c r="BH1296" s="66"/>
      <c r="BI1296" s="25"/>
      <c r="BJ1296" s="25"/>
      <c r="BK1296" s="20"/>
      <c r="BL1296" s="24"/>
      <c r="BM1296" s="25"/>
      <c r="BN1296" s="25"/>
      <c r="BO1296" s="25"/>
      <c r="BP1296" s="126"/>
    </row>
    <row r="1297" spans="1:68" hidden="1" x14ac:dyDescent="0.2">
      <c r="A1297" s="56">
        <v>45578</v>
      </c>
      <c r="B1297" s="60" t="s">
        <v>892</v>
      </c>
      <c r="C1297" s="24" t="s">
        <v>1768</v>
      </c>
      <c r="D1297" s="24" t="s">
        <v>577</v>
      </c>
      <c r="F1297" s="74" t="s">
        <v>51</v>
      </c>
      <c r="G1297" s="24" t="s">
        <v>14</v>
      </c>
      <c r="H1297" s="24" t="s">
        <v>1769</v>
      </c>
      <c r="K1297" s="24" t="s">
        <v>1770</v>
      </c>
      <c r="L1297" s="25">
        <v>1</v>
      </c>
      <c r="M1297" s="74" t="s">
        <v>105</v>
      </c>
      <c r="N1297" s="60" t="s">
        <v>6</v>
      </c>
      <c r="R1297" s="25">
        <v>11</v>
      </c>
      <c r="S1297" s="83" t="s">
        <v>363</v>
      </c>
      <c r="T1297" s="66" t="str">
        <f t="shared" si="402"/>
        <v>0.00</v>
      </c>
      <c r="U1297" s="66">
        <f t="shared" si="403"/>
        <v>-1</v>
      </c>
      <c r="V1297" s="66">
        <f t="shared" si="404"/>
        <v>178.75000000000009</v>
      </c>
      <c r="W1297" s="66">
        <f t="shared" si="405"/>
        <v>2581.5</v>
      </c>
      <c r="X1297" s="20">
        <f t="shared" si="406"/>
        <v>6.9242688359480956E-2</v>
      </c>
      <c r="Y1297" s="67">
        <f t="shared" si="407"/>
        <v>1.7875000000000008</v>
      </c>
      <c r="Z1297" s="68">
        <f t="shared" si="408"/>
        <v>17875.000000000007</v>
      </c>
      <c r="AA1297" s="65" t="s">
        <v>52</v>
      </c>
      <c r="AU1297" s="23" t="str">
        <f t="shared" si="398"/>
        <v/>
      </c>
      <c r="AV1297" s="23" t="str">
        <f t="shared" si="399"/>
        <v/>
      </c>
      <c r="AW1297" s="23" t="str">
        <f t="shared" si="401"/>
        <v/>
      </c>
      <c r="AX1297" s="23">
        <f t="shared" si="409"/>
        <v>-1</v>
      </c>
      <c r="AY1297" s="23" t="str">
        <f t="shared" si="393"/>
        <v/>
      </c>
      <c r="AZ1297" s="23"/>
      <c r="BA1297" s="25">
        <v>0</v>
      </c>
      <c r="BB1297" s="25">
        <v>0</v>
      </c>
      <c r="BC1297" s="25">
        <f t="shared" si="395"/>
        <v>-1</v>
      </c>
      <c r="BD1297" s="25">
        <f t="shared" si="410"/>
        <v>6.0000000000000053E-2</v>
      </c>
      <c r="BE1297" t="s">
        <v>969</v>
      </c>
      <c r="BF1297" s="55">
        <f t="shared" si="400"/>
        <v>0</v>
      </c>
      <c r="BG1297" s="66"/>
      <c r="BH1297" s="66"/>
      <c r="BI1297" s="25"/>
      <c r="BJ1297" s="25"/>
      <c r="BK1297" s="20"/>
      <c r="BL1297" s="24"/>
      <c r="BM1297" s="25"/>
      <c r="BN1297" s="25"/>
      <c r="BO1297" s="25"/>
      <c r="BP1297" s="126"/>
    </row>
    <row r="1298" spans="1:68" hidden="1" x14ac:dyDescent="0.2">
      <c r="A1298" s="56">
        <v>45579</v>
      </c>
      <c r="B1298" s="60" t="s">
        <v>892</v>
      </c>
      <c r="C1298" s="24" t="s">
        <v>1002</v>
      </c>
      <c r="D1298" s="24" t="s">
        <v>621</v>
      </c>
      <c r="F1298" s="74" t="s">
        <v>51</v>
      </c>
      <c r="G1298" s="24" t="s">
        <v>152</v>
      </c>
      <c r="H1298" s="24" t="s">
        <v>307</v>
      </c>
      <c r="I1298" s="24">
        <v>4</v>
      </c>
      <c r="J1298" s="24">
        <v>7</v>
      </c>
      <c r="K1298" s="24" t="s">
        <v>1246</v>
      </c>
      <c r="L1298" s="25">
        <v>2</v>
      </c>
      <c r="M1298" s="74" t="s">
        <v>105</v>
      </c>
      <c r="N1298" s="60" t="s">
        <v>6</v>
      </c>
      <c r="R1298" s="25">
        <v>11</v>
      </c>
      <c r="S1298" s="83" t="s">
        <v>363</v>
      </c>
      <c r="T1298" s="66" t="str">
        <f t="shared" si="402"/>
        <v>0.00</v>
      </c>
      <c r="U1298" s="66">
        <f t="shared" si="403"/>
        <v>-2</v>
      </c>
      <c r="V1298" s="66">
        <f t="shared" si="404"/>
        <v>176.75000000000009</v>
      </c>
      <c r="W1298" s="66">
        <f t="shared" si="405"/>
        <v>2583.5</v>
      </c>
      <c r="X1298" s="20">
        <f t="shared" si="406"/>
        <v>6.841494097155025E-2</v>
      </c>
      <c r="Y1298" s="67">
        <f t="shared" si="407"/>
        <v>1.767500000000001</v>
      </c>
      <c r="Z1298" s="68">
        <f t="shared" si="408"/>
        <v>17675.000000000007</v>
      </c>
      <c r="AA1298" s="65" t="s">
        <v>52</v>
      </c>
      <c r="AU1298" s="23" t="str">
        <f t="shared" si="398"/>
        <v/>
      </c>
      <c r="AV1298" s="23" t="str">
        <f t="shared" si="399"/>
        <v/>
      </c>
      <c r="AW1298" s="23">
        <f t="shared" si="401"/>
        <v>-2</v>
      </c>
      <c r="AX1298" s="23" t="str">
        <f t="shared" si="409"/>
        <v/>
      </c>
      <c r="AY1298" s="23" t="str">
        <f t="shared" ref="AY1298:AY1361" si="411">IF($G1298=AY$2,$U1298,"")</f>
        <v/>
      </c>
      <c r="AZ1298" s="23"/>
      <c r="BA1298" s="25">
        <v>0</v>
      </c>
      <c r="BB1298" s="25">
        <v>4.26</v>
      </c>
      <c r="BC1298" s="25">
        <f t="shared" si="395"/>
        <v>6.52</v>
      </c>
      <c r="BD1298" s="25">
        <f t="shared" ref="BD1298:BD1330" si="412">0.93*(BB1298-1)+1</f>
        <v>4.0318000000000005</v>
      </c>
      <c r="BE1298" t="s">
        <v>969</v>
      </c>
      <c r="BF1298" s="55">
        <f t="shared" si="400"/>
        <v>0</v>
      </c>
      <c r="BG1298" s="66"/>
      <c r="BH1298" s="66"/>
      <c r="BI1298" s="25"/>
      <c r="BJ1298" s="25"/>
      <c r="BK1298" s="20"/>
      <c r="BL1298" s="24"/>
      <c r="BM1298" s="25"/>
      <c r="BN1298" s="25"/>
      <c r="BO1298" s="25"/>
      <c r="BP1298" s="126"/>
    </row>
    <row r="1299" spans="1:68" hidden="1" x14ac:dyDescent="0.2">
      <c r="A1299" s="56">
        <v>45579</v>
      </c>
      <c r="B1299" s="60" t="s">
        <v>892</v>
      </c>
      <c r="C1299" s="24" t="s">
        <v>1002</v>
      </c>
      <c r="D1299" s="24" t="s">
        <v>621</v>
      </c>
      <c r="F1299" s="74" t="s">
        <v>51</v>
      </c>
      <c r="G1299" s="24" t="s">
        <v>152</v>
      </c>
      <c r="H1299" s="24" t="s">
        <v>307</v>
      </c>
      <c r="I1299" s="24">
        <v>4</v>
      </c>
      <c r="J1299" s="24">
        <v>7</v>
      </c>
      <c r="K1299" s="24" t="s">
        <v>1246</v>
      </c>
      <c r="L1299" s="25">
        <v>1</v>
      </c>
      <c r="M1299" s="74" t="s">
        <v>105</v>
      </c>
      <c r="N1299" s="60" t="s">
        <v>7</v>
      </c>
      <c r="R1299" s="25">
        <v>3.8</v>
      </c>
      <c r="S1299" s="83" t="s">
        <v>363</v>
      </c>
      <c r="T1299" s="66" t="str">
        <f t="shared" si="402"/>
        <v>0.00</v>
      </c>
      <c r="U1299" s="66">
        <f t="shared" si="403"/>
        <v>-1</v>
      </c>
      <c r="V1299" s="66">
        <f t="shared" si="404"/>
        <v>175.75000000000009</v>
      </c>
      <c r="W1299" s="66">
        <f t="shared" si="405"/>
        <v>2584.5</v>
      </c>
      <c r="X1299" s="20">
        <f t="shared" si="406"/>
        <v>6.8001547688140873E-2</v>
      </c>
      <c r="Y1299" s="67">
        <f t="shared" si="407"/>
        <v>1.757500000000001</v>
      </c>
      <c r="Z1299" s="68">
        <f t="shared" si="408"/>
        <v>17575.000000000007</v>
      </c>
      <c r="AA1299" s="65" t="s">
        <v>52</v>
      </c>
      <c r="AU1299" s="23" t="str">
        <f t="shared" si="398"/>
        <v/>
      </c>
      <c r="AV1299" s="23" t="str">
        <f t="shared" si="399"/>
        <v/>
      </c>
      <c r="AW1299" s="23">
        <f t="shared" si="401"/>
        <v>-1</v>
      </c>
      <c r="AX1299" s="23" t="str">
        <f t="shared" si="409"/>
        <v/>
      </c>
      <c r="AY1299" s="23" t="str">
        <f t="shared" si="411"/>
        <v/>
      </c>
      <c r="AZ1299" s="23"/>
      <c r="BA1299" s="25">
        <v>0</v>
      </c>
      <c r="BB1299" s="25">
        <v>1.94</v>
      </c>
      <c r="BC1299" s="25">
        <f t="shared" si="395"/>
        <v>0.94</v>
      </c>
      <c r="BD1299" s="25">
        <f t="shared" si="412"/>
        <v>1.8742000000000001</v>
      </c>
      <c r="BE1299" t="s">
        <v>969</v>
      </c>
      <c r="BF1299" s="55">
        <f t="shared" si="400"/>
        <v>0</v>
      </c>
      <c r="BG1299" s="66"/>
      <c r="BH1299" s="66"/>
      <c r="BI1299" s="25"/>
      <c r="BJ1299" s="25"/>
      <c r="BK1299" s="20"/>
      <c r="BL1299" s="24"/>
      <c r="BM1299" s="25"/>
      <c r="BN1299" s="25"/>
      <c r="BO1299" s="25"/>
      <c r="BP1299" s="126"/>
    </row>
    <row r="1300" spans="1:68" hidden="1" x14ac:dyDescent="0.2">
      <c r="A1300" s="56">
        <v>45579</v>
      </c>
      <c r="B1300" s="60" t="s">
        <v>892</v>
      </c>
      <c r="C1300" s="24" t="s">
        <v>987</v>
      </c>
      <c r="D1300" s="24" t="s">
        <v>621</v>
      </c>
      <c r="F1300" s="74" t="s">
        <v>51</v>
      </c>
      <c r="G1300" s="74" t="s">
        <v>103</v>
      </c>
      <c r="H1300" s="24" t="s">
        <v>1771</v>
      </c>
      <c r="I1300" s="24">
        <v>2</v>
      </c>
      <c r="J1300" s="24">
        <v>3</v>
      </c>
      <c r="K1300" s="27" t="s">
        <v>1772</v>
      </c>
      <c r="L1300" s="25">
        <v>1</v>
      </c>
      <c r="M1300" s="74" t="s">
        <v>357</v>
      </c>
      <c r="N1300" s="60" t="s">
        <v>6</v>
      </c>
      <c r="R1300" s="25">
        <v>6.5</v>
      </c>
      <c r="S1300" s="83" t="s">
        <v>371</v>
      </c>
      <c r="T1300" s="66" t="str">
        <f t="shared" si="402"/>
        <v>0.00</v>
      </c>
      <c r="U1300" s="66">
        <f t="shared" si="403"/>
        <v>-1</v>
      </c>
      <c r="V1300" s="66">
        <f t="shared" si="404"/>
        <v>174.75000000000009</v>
      </c>
      <c r="W1300" s="66">
        <f t="shared" si="405"/>
        <v>2585.5</v>
      </c>
      <c r="X1300" s="20">
        <f t="shared" si="406"/>
        <v>6.7588474182943364E-2</v>
      </c>
      <c r="Y1300" s="67">
        <f t="shared" si="407"/>
        <v>1.7475000000000009</v>
      </c>
      <c r="Z1300" s="68">
        <f t="shared" si="408"/>
        <v>17475.000000000007</v>
      </c>
      <c r="AA1300" s="65" t="s">
        <v>52</v>
      </c>
      <c r="AU1300" s="23">
        <f t="shared" si="398"/>
        <v>-1</v>
      </c>
      <c r="AV1300" s="23" t="str">
        <f t="shared" si="399"/>
        <v/>
      </c>
      <c r="AW1300" s="23" t="str">
        <f t="shared" si="401"/>
        <v/>
      </c>
      <c r="AX1300" s="23" t="str">
        <f t="shared" si="409"/>
        <v/>
      </c>
      <c r="AY1300" s="23" t="str">
        <f t="shared" si="411"/>
        <v/>
      </c>
      <c r="AZ1300" s="23"/>
      <c r="BA1300" s="25">
        <v>0</v>
      </c>
      <c r="BB1300" s="25">
        <v>6.6</v>
      </c>
      <c r="BC1300" s="25">
        <f t="shared" si="395"/>
        <v>5.6</v>
      </c>
      <c r="BD1300" s="25">
        <f t="shared" si="412"/>
        <v>6.2080000000000002</v>
      </c>
      <c r="BE1300" t="s">
        <v>970</v>
      </c>
      <c r="BF1300" s="55">
        <f t="shared" si="400"/>
        <v>0</v>
      </c>
      <c r="BG1300" s="66"/>
      <c r="BH1300" s="66"/>
      <c r="BI1300" s="25"/>
      <c r="BJ1300" s="25"/>
      <c r="BK1300" s="20"/>
      <c r="BL1300" s="24"/>
      <c r="BM1300" s="25"/>
      <c r="BN1300" s="25"/>
      <c r="BO1300" s="25"/>
      <c r="BP1300" s="126"/>
    </row>
    <row r="1301" spans="1:68" hidden="1" x14ac:dyDescent="0.2">
      <c r="A1301" s="56">
        <v>45579</v>
      </c>
      <c r="B1301" s="60" t="s">
        <v>892</v>
      </c>
      <c r="C1301" s="24" t="s">
        <v>987</v>
      </c>
      <c r="D1301" s="24" t="s">
        <v>621</v>
      </c>
      <c r="F1301" s="74" t="s">
        <v>51</v>
      </c>
      <c r="G1301" s="74" t="s">
        <v>103</v>
      </c>
      <c r="H1301" s="24" t="s">
        <v>1771</v>
      </c>
      <c r="I1301" s="24">
        <v>2</v>
      </c>
      <c r="J1301" s="24">
        <v>3</v>
      </c>
      <c r="K1301" s="26" t="s">
        <v>1772</v>
      </c>
      <c r="L1301" s="25">
        <v>1</v>
      </c>
      <c r="M1301" s="74" t="s">
        <v>105</v>
      </c>
      <c r="N1301" s="60" t="s">
        <v>7</v>
      </c>
      <c r="R1301" s="25">
        <v>2</v>
      </c>
      <c r="S1301" s="83" t="s">
        <v>371</v>
      </c>
      <c r="T1301" s="66">
        <f t="shared" si="402"/>
        <v>2</v>
      </c>
      <c r="U1301" s="66">
        <f t="shared" si="403"/>
        <v>1</v>
      </c>
      <c r="V1301" s="66">
        <f t="shared" si="404"/>
        <v>175.75000000000009</v>
      </c>
      <c r="W1301" s="66">
        <f t="shared" si="405"/>
        <v>2586.5</v>
      </c>
      <c r="X1301" s="20">
        <f t="shared" si="406"/>
        <v>6.7948965783877865E-2</v>
      </c>
      <c r="Y1301" s="67">
        <f t="shared" si="407"/>
        <v>1.757500000000001</v>
      </c>
      <c r="Z1301" s="68">
        <f t="shared" si="408"/>
        <v>17575.000000000007</v>
      </c>
      <c r="AA1301" s="65" t="s">
        <v>53</v>
      </c>
      <c r="AU1301" s="23">
        <f t="shared" si="398"/>
        <v>1</v>
      </c>
      <c r="AV1301" s="23" t="str">
        <f t="shared" si="399"/>
        <v/>
      </c>
      <c r="AW1301" s="23" t="str">
        <f t="shared" si="401"/>
        <v/>
      </c>
      <c r="AX1301" s="23" t="str">
        <f t="shared" si="409"/>
        <v/>
      </c>
      <c r="AY1301" s="23" t="str">
        <f t="shared" si="411"/>
        <v/>
      </c>
      <c r="AZ1301" s="23"/>
      <c r="BA1301" s="25">
        <v>0</v>
      </c>
      <c r="BB1301" s="25">
        <v>2.34</v>
      </c>
      <c r="BC1301" s="25">
        <f t="shared" si="395"/>
        <v>1.3399999999999999</v>
      </c>
      <c r="BD1301" s="25">
        <f t="shared" si="412"/>
        <v>2.2462</v>
      </c>
      <c r="BE1301" t="s">
        <v>970</v>
      </c>
      <c r="BF1301" s="55">
        <f t="shared" si="400"/>
        <v>0</v>
      </c>
      <c r="BG1301" s="66"/>
      <c r="BH1301" s="66"/>
      <c r="BI1301" s="25"/>
      <c r="BJ1301" s="25"/>
      <c r="BK1301" s="20"/>
      <c r="BL1301" s="24"/>
      <c r="BM1301" s="25"/>
      <c r="BN1301" s="25"/>
      <c r="BO1301" s="25"/>
      <c r="BP1301" s="126"/>
    </row>
    <row r="1302" spans="1:68" hidden="1" x14ac:dyDescent="0.2">
      <c r="A1302" s="56">
        <v>45579</v>
      </c>
      <c r="B1302" s="60" t="s">
        <v>892</v>
      </c>
      <c r="C1302" s="24" t="s">
        <v>1344</v>
      </c>
      <c r="D1302" s="24" t="s">
        <v>621</v>
      </c>
      <c r="F1302" s="74" t="s">
        <v>51</v>
      </c>
      <c r="G1302" s="24" t="s">
        <v>152</v>
      </c>
      <c r="H1302" s="24" t="s">
        <v>1773</v>
      </c>
      <c r="I1302" s="24">
        <v>6</v>
      </c>
      <c r="J1302" s="24">
        <v>5</v>
      </c>
      <c r="K1302" s="24" t="s">
        <v>1774</v>
      </c>
      <c r="L1302" s="25">
        <v>1</v>
      </c>
      <c r="M1302" s="74" t="s">
        <v>105</v>
      </c>
      <c r="N1302" s="60" t="s">
        <v>6</v>
      </c>
      <c r="R1302" s="25">
        <v>26</v>
      </c>
      <c r="S1302" s="83" t="s">
        <v>363</v>
      </c>
      <c r="T1302" s="66" t="str">
        <f t="shared" si="402"/>
        <v>0.00</v>
      </c>
      <c r="U1302" s="66">
        <f t="shared" si="403"/>
        <v>-1</v>
      </c>
      <c r="V1302" s="66">
        <f t="shared" si="404"/>
        <v>174.75000000000009</v>
      </c>
      <c r="W1302" s="66">
        <f t="shared" si="405"/>
        <v>2587.5</v>
      </c>
      <c r="X1302" s="20">
        <f t="shared" si="406"/>
        <v>6.7536231884058009E-2</v>
      </c>
      <c r="Y1302" s="67">
        <f t="shared" si="407"/>
        <v>1.7475000000000009</v>
      </c>
      <c r="Z1302" s="68">
        <f t="shared" si="408"/>
        <v>17475.000000000007</v>
      </c>
      <c r="AA1302" s="65" t="s">
        <v>52</v>
      </c>
      <c r="AU1302" s="23" t="str">
        <f t="shared" si="398"/>
        <v/>
      </c>
      <c r="AV1302" s="23" t="str">
        <f t="shared" si="399"/>
        <v/>
      </c>
      <c r="AW1302" s="23">
        <f t="shared" si="401"/>
        <v>-1</v>
      </c>
      <c r="AX1302" s="23" t="str">
        <f t="shared" si="409"/>
        <v/>
      </c>
      <c r="AY1302" s="23" t="str">
        <f t="shared" si="411"/>
        <v/>
      </c>
      <c r="AZ1302" s="23"/>
      <c r="BA1302" s="25">
        <v>0</v>
      </c>
      <c r="BB1302" s="25">
        <v>40</v>
      </c>
      <c r="BC1302" s="25">
        <f t="shared" si="395"/>
        <v>39</v>
      </c>
      <c r="BD1302" s="25">
        <f t="shared" si="412"/>
        <v>37.270000000000003</v>
      </c>
      <c r="BE1302" t="s">
        <v>969</v>
      </c>
      <c r="BF1302" s="55">
        <f t="shared" si="400"/>
        <v>0</v>
      </c>
      <c r="BG1302" s="66"/>
      <c r="BH1302" s="66"/>
      <c r="BI1302" s="25"/>
      <c r="BJ1302" s="25"/>
      <c r="BK1302" s="20"/>
      <c r="BL1302" s="24"/>
      <c r="BM1302" s="25"/>
      <c r="BN1302" s="25"/>
      <c r="BO1302" s="25"/>
      <c r="BP1302" s="126"/>
    </row>
    <row r="1303" spans="1:68" hidden="1" x14ac:dyDescent="0.2">
      <c r="A1303" s="56">
        <v>45579</v>
      </c>
      <c r="B1303" s="60" t="s">
        <v>892</v>
      </c>
      <c r="C1303" s="24" t="s">
        <v>1344</v>
      </c>
      <c r="D1303" s="24" t="s">
        <v>621</v>
      </c>
      <c r="F1303" s="74" t="s">
        <v>51</v>
      </c>
      <c r="G1303" s="24" t="s">
        <v>152</v>
      </c>
      <c r="H1303" s="24" t="s">
        <v>1773</v>
      </c>
      <c r="I1303" s="24">
        <v>6</v>
      </c>
      <c r="J1303" s="24">
        <v>5</v>
      </c>
      <c r="K1303" s="24" t="s">
        <v>1774</v>
      </c>
      <c r="L1303" s="25">
        <v>2</v>
      </c>
      <c r="M1303" s="74" t="s">
        <v>105</v>
      </c>
      <c r="N1303" s="60" t="s">
        <v>7</v>
      </c>
      <c r="R1303" s="25">
        <v>4.4000000000000004</v>
      </c>
      <c r="S1303" s="83" t="s">
        <v>363</v>
      </c>
      <c r="T1303" s="66" t="str">
        <f t="shared" si="402"/>
        <v>0.00</v>
      </c>
      <c r="U1303" s="66">
        <f t="shared" si="403"/>
        <v>-2</v>
      </c>
      <c r="V1303" s="66">
        <f t="shared" si="404"/>
        <v>172.75000000000009</v>
      </c>
      <c r="W1303" s="66">
        <f t="shared" si="405"/>
        <v>2589.5</v>
      </c>
      <c r="X1303" s="20">
        <f t="shared" si="406"/>
        <v>6.6711720409345462E-2</v>
      </c>
      <c r="Y1303" s="67">
        <f t="shared" si="407"/>
        <v>1.7275000000000009</v>
      </c>
      <c r="Z1303" s="68">
        <f t="shared" si="408"/>
        <v>17275.000000000007</v>
      </c>
      <c r="AA1303" s="65" t="s">
        <v>52</v>
      </c>
      <c r="AU1303" s="23" t="str">
        <f t="shared" si="398"/>
        <v/>
      </c>
      <c r="AV1303" s="23" t="str">
        <f t="shared" si="399"/>
        <v/>
      </c>
      <c r="AW1303" s="23">
        <f t="shared" si="401"/>
        <v>-2</v>
      </c>
      <c r="AX1303" s="23" t="str">
        <f t="shared" si="409"/>
        <v/>
      </c>
      <c r="AY1303" s="23" t="str">
        <f t="shared" si="411"/>
        <v/>
      </c>
      <c r="AZ1303" s="23"/>
      <c r="BA1303" s="25">
        <v>0</v>
      </c>
      <c r="BB1303" s="25">
        <v>3.2</v>
      </c>
      <c r="BC1303" s="25">
        <f t="shared" si="395"/>
        <v>4.4000000000000004</v>
      </c>
      <c r="BD1303" s="25">
        <f t="shared" si="412"/>
        <v>3.0460000000000003</v>
      </c>
      <c r="BE1303" t="s">
        <v>969</v>
      </c>
      <c r="BF1303" s="55">
        <f t="shared" si="400"/>
        <v>0</v>
      </c>
      <c r="BG1303" s="66"/>
      <c r="BH1303" s="66"/>
      <c r="BI1303" s="25"/>
      <c r="BJ1303" s="25"/>
      <c r="BK1303" s="20"/>
      <c r="BL1303" s="24"/>
      <c r="BM1303" s="25"/>
      <c r="BN1303" s="25"/>
      <c r="BO1303" s="25"/>
      <c r="BP1303" s="126"/>
    </row>
    <row r="1304" spans="1:68" hidden="1" x14ac:dyDescent="0.2">
      <c r="A1304" s="56">
        <v>45580</v>
      </c>
      <c r="B1304" s="60" t="s">
        <v>892</v>
      </c>
      <c r="C1304" s="24" t="s">
        <v>1775</v>
      </c>
      <c r="D1304" s="24" t="s">
        <v>584</v>
      </c>
      <c r="F1304" s="74" t="s">
        <v>51</v>
      </c>
      <c r="G1304" s="74" t="s">
        <v>121</v>
      </c>
      <c r="H1304" s="24" t="s">
        <v>1776</v>
      </c>
      <c r="I1304" s="24">
        <v>4</v>
      </c>
      <c r="J1304" s="24">
        <v>4</v>
      </c>
      <c r="K1304" s="24" t="s">
        <v>1777</v>
      </c>
      <c r="L1304" s="25">
        <v>2</v>
      </c>
      <c r="M1304" s="74" t="s">
        <v>105</v>
      </c>
      <c r="N1304" s="60" t="s">
        <v>6</v>
      </c>
      <c r="R1304" s="25">
        <v>6</v>
      </c>
      <c r="S1304" s="83" t="s">
        <v>363</v>
      </c>
      <c r="T1304" s="66" t="str">
        <f t="shared" si="402"/>
        <v>0.00</v>
      </c>
      <c r="U1304" s="66">
        <f t="shared" si="403"/>
        <v>-2</v>
      </c>
      <c r="V1304" s="66">
        <f t="shared" si="404"/>
        <v>170.75000000000009</v>
      </c>
      <c r="W1304" s="66">
        <f t="shared" si="405"/>
        <v>2591.5</v>
      </c>
      <c r="X1304" s="20">
        <f t="shared" si="406"/>
        <v>6.5888481574377808E-2</v>
      </c>
      <c r="Y1304" s="67">
        <f t="shared" si="407"/>
        <v>1.7075000000000009</v>
      </c>
      <c r="Z1304" s="68">
        <f t="shared" si="408"/>
        <v>17075.000000000007</v>
      </c>
      <c r="AA1304" s="65" t="s">
        <v>52</v>
      </c>
      <c r="AU1304" s="23" t="str">
        <f t="shared" si="398"/>
        <v/>
      </c>
      <c r="AV1304" s="23">
        <f t="shared" si="399"/>
        <v>-2</v>
      </c>
      <c r="AW1304" s="23" t="str">
        <f t="shared" si="401"/>
        <v/>
      </c>
      <c r="AX1304" s="23" t="str">
        <f t="shared" si="409"/>
        <v/>
      </c>
      <c r="AY1304" s="23" t="str">
        <f t="shared" si="411"/>
        <v/>
      </c>
      <c r="AZ1304" s="23" t="s">
        <v>720</v>
      </c>
      <c r="BA1304" s="25">
        <v>0</v>
      </c>
      <c r="BB1304" s="25">
        <v>8.6300000000000008</v>
      </c>
      <c r="BC1304" s="25">
        <f t="shared" si="395"/>
        <v>15.260000000000002</v>
      </c>
      <c r="BD1304" s="25">
        <f t="shared" si="412"/>
        <v>8.0959000000000003</v>
      </c>
      <c r="BE1304" t="s">
        <v>969</v>
      </c>
      <c r="BF1304" s="55">
        <f t="shared" si="400"/>
        <v>0</v>
      </c>
      <c r="BG1304" s="66"/>
      <c r="BH1304" s="66"/>
      <c r="BI1304" s="25"/>
      <c r="BJ1304" s="25"/>
      <c r="BK1304" s="20"/>
      <c r="BL1304" s="24"/>
      <c r="BM1304" s="25"/>
      <c r="BN1304" s="25"/>
      <c r="BO1304" s="25"/>
      <c r="BP1304" s="126"/>
    </row>
    <row r="1305" spans="1:68" hidden="1" x14ac:dyDescent="0.2">
      <c r="A1305" s="56">
        <v>45580</v>
      </c>
      <c r="B1305" s="60" t="s">
        <v>892</v>
      </c>
      <c r="C1305" s="24" t="s">
        <v>1775</v>
      </c>
      <c r="D1305" s="24" t="s">
        <v>584</v>
      </c>
      <c r="F1305" s="74" t="s">
        <v>51</v>
      </c>
      <c r="G1305" s="74" t="s">
        <v>121</v>
      </c>
      <c r="H1305" s="24" t="s">
        <v>79</v>
      </c>
      <c r="I1305" s="24">
        <v>7</v>
      </c>
      <c r="J1305" s="24">
        <v>6</v>
      </c>
      <c r="K1305" s="26" t="s">
        <v>1778</v>
      </c>
      <c r="L1305" s="25">
        <v>1</v>
      </c>
      <c r="M1305" s="74" t="s">
        <v>105</v>
      </c>
      <c r="N1305" s="60" t="s">
        <v>7</v>
      </c>
      <c r="R1305" s="25">
        <v>2.2999999999999998</v>
      </c>
      <c r="S1305" s="83" t="s">
        <v>372</v>
      </c>
      <c r="T1305" s="66">
        <f t="shared" si="402"/>
        <v>2.2999999999999998</v>
      </c>
      <c r="U1305" s="66">
        <f t="shared" si="403"/>
        <v>1.2999999999999998</v>
      </c>
      <c r="V1305" s="66">
        <f t="shared" si="404"/>
        <v>172.0500000000001</v>
      </c>
      <c r="W1305" s="66">
        <f t="shared" si="405"/>
        <v>2592.5</v>
      </c>
      <c r="X1305" s="20">
        <f t="shared" si="406"/>
        <v>6.6364513018322122E-2</v>
      </c>
      <c r="Y1305" s="67">
        <f t="shared" si="407"/>
        <v>1.720500000000001</v>
      </c>
      <c r="Z1305" s="68">
        <f t="shared" si="408"/>
        <v>17205.000000000011</v>
      </c>
      <c r="AA1305" s="65" t="s">
        <v>53</v>
      </c>
      <c r="AU1305" s="23" t="str">
        <f t="shared" si="398"/>
        <v/>
      </c>
      <c r="AV1305" s="23">
        <f t="shared" si="399"/>
        <v>1.2999999999999998</v>
      </c>
      <c r="AW1305" s="23" t="str">
        <f t="shared" si="401"/>
        <v/>
      </c>
      <c r="AX1305" s="23" t="str">
        <f t="shared" si="409"/>
        <v/>
      </c>
      <c r="AY1305" s="23" t="str">
        <f t="shared" si="411"/>
        <v/>
      </c>
      <c r="AZ1305" s="23" t="s">
        <v>720</v>
      </c>
      <c r="BA1305" s="25">
        <v>0</v>
      </c>
      <c r="BB1305" s="25">
        <v>4.0999999999999996</v>
      </c>
      <c r="BC1305" s="25">
        <f t="shared" si="395"/>
        <v>3.0999999999999996</v>
      </c>
      <c r="BD1305" s="25">
        <f t="shared" si="412"/>
        <v>3.883</v>
      </c>
      <c r="BE1305" t="s">
        <v>969</v>
      </c>
      <c r="BF1305" s="55">
        <f t="shared" si="400"/>
        <v>0</v>
      </c>
      <c r="BG1305" s="66"/>
      <c r="BH1305" s="66"/>
      <c r="BI1305" s="25"/>
      <c r="BJ1305" s="25"/>
      <c r="BK1305" s="20"/>
      <c r="BL1305" s="24"/>
      <c r="BM1305" s="25"/>
      <c r="BN1305" s="25"/>
      <c r="BO1305" s="25"/>
      <c r="BP1305" s="126"/>
    </row>
    <row r="1306" spans="1:68" hidden="1" x14ac:dyDescent="0.2">
      <c r="A1306" s="56">
        <v>45580</v>
      </c>
      <c r="B1306" s="60" t="s">
        <v>892</v>
      </c>
      <c r="C1306" s="24" t="s">
        <v>1775</v>
      </c>
      <c r="D1306" s="24" t="s">
        <v>584</v>
      </c>
      <c r="F1306" s="74" t="s">
        <v>51</v>
      </c>
      <c r="G1306" s="74" t="s">
        <v>121</v>
      </c>
      <c r="H1306" s="24" t="s">
        <v>79</v>
      </c>
      <c r="I1306" s="24">
        <v>12</v>
      </c>
      <c r="J1306" s="24">
        <v>5</v>
      </c>
      <c r="K1306" s="24" t="s">
        <v>1779</v>
      </c>
      <c r="L1306" s="25">
        <v>1</v>
      </c>
      <c r="M1306" s="74" t="s">
        <v>105</v>
      </c>
      <c r="N1306" s="60" t="s">
        <v>6</v>
      </c>
      <c r="R1306" s="25">
        <v>4.8</v>
      </c>
      <c r="S1306" s="83" t="s">
        <v>363</v>
      </c>
      <c r="T1306" s="66" t="str">
        <f t="shared" si="402"/>
        <v>0.00</v>
      </c>
      <c r="U1306" s="66">
        <f t="shared" si="403"/>
        <v>-1</v>
      </c>
      <c r="V1306" s="66">
        <f t="shared" si="404"/>
        <v>171.0500000000001</v>
      </c>
      <c r="W1306" s="66">
        <f t="shared" si="405"/>
        <v>2593.5</v>
      </c>
      <c r="X1306" s="20">
        <f t="shared" si="406"/>
        <v>6.5953344900713362E-2</v>
      </c>
      <c r="Y1306" s="67">
        <f t="shared" si="407"/>
        <v>1.710500000000001</v>
      </c>
      <c r="Z1306" s="68">
        <f t="shared" si="408"/>
        <v>17105.000000000011</v>
      </c>
      <c r="AA1306" s="65" t="s">
        <v>52</v>
      </c>
      <c r="AU1306" s="23" t="str">
        <f t="shared" si="398"/>
        <v/>
      </c>
      <c r="AV1306" s="23">
        <f t="shared" si="399"/>
        <v>-1</v>
      </c>
      <c r="AW1306" s="23" t="str">
        <f t="shared" si="401"/>
        <v/>
      </c>
      <c r="AX1306" s="23" t="str">
        <f t="shared" si="409"/>
        <v/>
      </c>
      <c r="AY1306" s="23" t="str">
        <f t="shared" si="411"/>
        <v/>
      </c>
      <c r="AZ1306" s="23" t="s">
        <v>720</v>
      </c>
      <c r="BA1306" s="25">
        <v>0</v>
      </c>
      <c r="BB1306" s="25">
        <v>6.03</v>
      </c>
      <c r="BC1306" s="25">
        <f t="shared" si="395"/>
        <v>5.03</v>
      </c>
      <c r="BD1306" s="25">
        <f t="shared" si="412"/>
        <v>5.6779000000000002</v>
      </c>
      <c r="BE1306" t="s">
        <v>969</v>
      </c>
      <c r="BF1306" s="55">
        <f t="shared" si="400"/>
        <v>0</v>
      </c>
      <c r="BG1306" s="66"/>
      <c r="BH1306" s="66"/>
      <c r="BI1306" s="25"/>
      <c r="BJ1306" s="25"/>
      <c r="BK1306" s="20"/>
      <c r="BL1306" s="24"/>
      <c r="BM1306" s="25"/>
      <c r="BN1306" s="25"/>
      <c r="BO1306" s="25"/>
      <c r="BP1306" s="126"/>
    </row>
    <row r="1307" spans="1:68" hidden="1" x14ac:dyDescent="0.2">
      <c r="A1307" s="56">
        <v>45580</v>
      </c>
      <c r="B1307" s="60" t="s">
        <v>892</v>
      </c>
      <c r="C1307" s="24" t="s">
        <v>1775</v>
      </c>
      <c r="D1307" s="24" t="s">
        <v>584</v>
      </c>
      <c r="F1307" s="74" t="s">
        <v>51</v>
      </c>
      <c r="G1307" s="74" t="s">
        <v>121</v>
      </c>
      <c r="H1307" s="24" t="s">
        <v>79</v>
      </c>
      <c r="I1307" s="24">
        <v>7</v>
      </c>
      <c r="J1307" s="24">
        <v>6</v>
      </c>
      <c r="K1307" s="26" t="s">
        <v>1778</v>
      </c>
      <c r="L1307" s="25">
        <v>1</v>
      </c>
      <c r="M1307" s="74" t="s">
        <v>105</v>
      </c>
      <c r="N1307" s="60" t="s">
        <v>6</v>
      </c>
      <c r="R1307" s="25">
        <v>10</v>
      </c>
      <c r="S1307" s="83" t="s">
        <v>372</v>
      </c>
      <c r="T1307" s="66">
        <f t="shared" si="402"/>
        <v>10</v>
      </c>
      <c r="U1307" s="66">
        <f t="shared" si="403"/>
        <v>9</v>
      </c>
      <c r="V1307" s="66">
        <f t="shared" si="404"/>
        <v>180.0500000000001</v>
      </c>
      <c r="W1307" s="66">
        <f t="shared" si="405"/>
        <v>2594.5</v>
      </c>
      <c r="X1307" s="20">
        <f t="shared" si="406"/>
        <v>6.9396800925033766E-2</v>
      </c>
      <c r="Y1307" s="67">
        <f t="shared" si="407"/>
        <v>1.8005000000000009</v>
      </c>
      <c r="Z1307" s="68">
        <f t="shared" si="408"/>
        <v>18005.000000000011</v>
      </c>
      <c r="AA1307" s="65" t="s">
        <v>53</v>
      </c>
      <c r="AU1307" s="23" t="str">
        <f t="shared" si="398"/>
        <v/>
      </c>
      <c r="AV1307" s="23">
        <f t="shared" si="399"/>
        <v>9</v>
      </c>
      <c r="AW1307" s="23" t="str">
        <f t="shared" si="401"/>
        <v/>
      </c>
      <c r="AX1307" s="23" t="str">
        <f t="shared" si="409"/>
        <v/>
      </c>
      <c r="AY1307" s="23" t="str">
        <f t="shared" si="411"/>
        <v/>
      </c>
      <c r="AZ1307" s="23" t="s">
        <v>720</v>
      </c>
      <c r="BA1307" s="25">
        <v>0</v>
      </c>
      <c r="BB1307" s="25">
        <v>19.5</v>
      </c>
      <c r="BC1307" s="25">
        <f t="shared" si="395"/>
        <v>18.5</v>
      </c>
      <c r="BD1307" s="25">
        <f t="shared" si="412"/>
        <v>18.205000000000002</v>
      </c>
      <c r="BE1307" t="s">
        <v>969</v>
      </c>
      <c r="BF1307" s="55">
        <f t="shared" si="400"/>
        <v>0</v>
      </c>
      <c r="BG1307" s="66"/>
      <c r="BH1307" s="66"/>
      <c r="BI1307" s="25"/>
      <c r="BJ1307" s="25"/>
      <c r="BK1307" s="20"/>
      <c r="BL1307" s="24"/>
      <c r="BM1307" s="25"/>
      <c r="BN1307" s="25"/>
      <c r="BO1307" s="25"/>
      <c r="BP1307" s="126"/>
    </row>
    <row r="1308" spans="1:68" hidden="1" x14ac:dyDescent="0.2">
      <c r="A1308" s="56">
        <v>45581</v>
      </c>
      <c r="B1308" s="60" t="s">
        <v>892</v>
      </c>
      <c r="C1308" s="24" t="s">
        <v>1238</v>
      </c>
      <c r="D1308" s="24" t="s">
        <v>397</v>
      </c>
      <c r="F1308" s="74" t="s">
        <v>51</v>
      </c>
      <c r="G1308" s="74" t="s">
        <v>103</v>
      </c>
      <c r="H1308" s="24" t="s">
        <v>124</v>
      </c>
      <c r="I1308" s="24">
        <v>2</v>
      </c>
      <c r="J1308" s="24">
        <v>8</v>
      </c>
      <c r="K1308" s="26" t="s">
        <v>1781</v>
      </c>
      <c r="L1308" s="25">
        <v>2</v>
      </c>
      <c r="M1308" s="74" t="s">
        <v>357</v>
      </c>
      <c r="N1308" s="60" t="s">
        <v>6</v>
      </c>
      <c r="R1308" s="25">
        <v>4.4000000000000004</v>
      </c>
      <c r="S1308" s="83" t="s">
        <v>372</v>
      </c>
      <c r="T1308" s="66">
        <f t="shared" si="402"/>
        <v>8.8000000000000007</v>
      </c>
      <c r="U1308" s="66">
        <f t="shared" si="403"/>
        <v>6.8000000000000007</v>
      </c>
      <c r="V1308" s="66">
        <f t="shared" si="404"/>
        <v>186.85000000000011</v>
      </c>
      <c r="W1308" s="66">
        <f t="shared" si="405"/>
        <v>2596.5</v>
      </c>
      <c r="X1308" s="20">
        <f t="shared" si="406"/>
        <v>7.1962256884267328E-2</v>
      </c>
      <c r="Y1308" s="67">
        <f t="shared" si="407"/>
        <v>1.8685000000000012</v>
      </c>
      <c r="Z1308" s="68">
        <f t="shared" si="408"/>
        <v>18685.000000000011</v>
      </c>
      <c r="AA1308" s="65" t="s">
        <v>53</v>
      </c>
      <c r="AU1308" s="23">
        <f t="shared" si="398"/>
        <v>6.8000000000000007</v>
      </c>
      <c r="AV1308" s="23" t="str">
        <f t="shared" si="399"/>
        <v/>
      </c>
      <c r="AW1308" s="23" t="str">
        <f t="shared" si="401"/>
        <v/>
      </c>
      <c r="AX1308" s="23" t="str">
        <f t="shared" si="409"/>
        <v/>
      </c>
      <c r="AY1308" s="23" t="str">
        <f t="shared" si="411"/>
        <v/>
      </c>
      <c r="AZ1308" s="23"/>
      <c r="BA1308" s="25">
        <v>4.4000000000000004</v>
      </c>
      <c r="BB1308" s="25">
        <v>4.4400000000000004</v>
      </c>
      <c r="BC1308" s="25">
        <f t="shared" si="395"/>
        <v>6.8800000000000008</v>
      </c>
      <c r="BD1308" s="25">
        <f t="shared" si="412"/>
        <v>4.1992000000000012</v>
      </c>
      <c r="BE1308" t="s">
        <v>970</v>
      </c>
      <c r="BF1308" s="55">
        <f t="shared" si="400"/>
        <v>0</v>
      </c>
      <c r="BG1308" s="66"/>
      <c r="BH1308" s="66"/>
      <c r="BI1308" s="25"/>
      <c r="BJ1308" s="25"/>
      <c r="BK1308" s="20"/>
      <c r="BL1308" s="24"/>
      <c r="BM1308" s="25"/>
      <c r="BN1308" s="25"/>
      <c r="BO1308" s="25"/>
      <c r="BP1308" s="126"/>
    </row>
    <row r="1309" spans="1:68" hidden="1" x14ac:dyDescent="0.2">
      <c r="A1309" s="56">
        <v>45582</v>
      </c>
      <c r="B1309" s="60" t="s">
        <v>892</v>
      </c>
      <c r="C1309" s="24" t="s">
        <v>1452</v>
      </c>
      <c r="D1309" s="24" t="s">
        <v>398</v>
      </c>
      <c r="F1309" s="74" t="s">
        <v>51</v>
      </c>
      <c r="G1309" s="74" t="s">
        <v>121</v>
      </c>
      <c r="H1309" s="24" t="s">
        <v>86</v>
      </c>
      <c r="I1309" s="24">
        <v>1</v>
      </c>
      <c r="J1309" s="24">
        <v>5</v>
      </c>
      <c r="K1309" s="87" t="s">
        <v>1780</v>
      </c>
      <c r="L1309" s="25">
        <v>3</v>
      </c>
      <c r="M1309" s="74" t="s">
        <v>105</v>
      </c>
      <c r="N1309" s="60" t="s">
        <v>6</v>
      </c>
      <c r="R1309" s="25">
        <v>4.8</v>
      </c>
      <c r="S1309" s="83" t="s">
        <v>373</v>
      </c>
      <c r="T1309" s="66" t="str">
        <f t="shared" si="402"/>
        <v>0.00</v>
      </c>
      <c r="U1309" s="66">
        <f t="shared" si="403"/>
        <v>-3</v>
      </c>
      <c r="V1309" s="66">
        <f t="shared" si="404"/>
        <v>183.85000000000011</v>
      </c>
      <c r="W1309" s="66">
        <f t="shared" si="405"/>
        <v>2599.5</v>
      </c>
      <c r="X1309" s="20">
        <f t="shared" si="406"/>
        <v>7.0725139449894253E-2</v>
      </c>
      <c r="Y1309" s="67">
        <f t="shared" si="407"/>
        <v>1.8385000000000011</v>
      </c>
      <c r="Z1309" s="68">
        <f t="shared" si="408"/>
        <v>18385.000000000011</v>
      </c>
      <c r="AA1309" s="65" t="s">
        <v>52</v>
      </c>
      <c r="AU1309" s="23" t="str">
        <f t="shared" si="398"/>
        <v/>
      </c>
      <c r="AV1309" s="23">
        <f t="shared" si="399"/>
        <v>-3</v>
      </c>
      <c r="AW1309" s="23" t="str">
        <f t="shared" si="401"/>
        <v/>
      </c>
      <c r="AX1309" s="23" t="str">
        <f t="shared" si="409"/>
        <v/>
      </c>
      <c r="AY1309" s="23" t="str">
        <f t="shared" si="411"/>
        <v/>
      </c>
      <c r="AZ1309" s="23" t="s">
        <v>720</v>
      </c>
      <c r="BA1309" s="25">
        <v>0</v>
      </c>
      <c r="BB1309" s="25">
        <v>7.2</v>
      </c>
      <c r="BC1309" s="25">
        <f t="shared" si="395"/>
        <v>18.600000000000001</v>
      </c>
      <c r="BD1309" s="25">
        <f t="shared" si="412"/>
        <v>6.7660000000000009</v>
      </c>
      <c r="BE1309" t="s">
        <v>969</v>
      </c>
      <c r="BF1309" s="55">
        <f t="shared" si="400"/>
        <v>0</v>
      </c>
      <c r="BG1309" s="66"/>
      <c r="BH1309" s="66"/>
      <c r="BI1309" s="25"/>
      <c r="BJ1309" s="25"/>
      <c r="BK1309" s="20"/>
      <c r="BL1309" s="24"/>
      <c r="BM1309" s="25"/>
      <c r="BN1309" s="25"/>
      <c r="BO1309" s="25"/>
      <c r="BP1309" s="126"/>
    </row>
    <row r="1310" spans="1:68" hidden="1" x14ac:dyDescent="0.2">
      <c r="A1310" s="56">
        <v>45583</v>
      </c>
      <c r="B1310" s="60" t="s">
        <v>892</v>
      </c>
      <c r="C1310" s="24" t="s">
        <v>1782</v>
      </c>
      <c r="D1310" s="24" t="s">
        <v>562</v>
      </c>
      <c r="F1310" s="74" t="s">
        <v>51</v>
      </c>
      <c r="G1310" s="74" t="s">
        <v>121</v>
      </c>
      <c r="H1310" s="24" t="s">
        <v>79</v>
      </c>
      <c r="I1310" s="24">
        <v>4</v>
      </c>
      <c r="J1310" s="24">
        <v>1</v>
      </c>
      <c r="K1310" s="24" t="s">
        <v>1783</v>
      </c>
      <c r="L1310" s="25">
        <v>2</v>
      </c>
      <c r="M1310" s="74" t="s">
        <v>105</v>
      </c>
      <c r="N1310" s="60" t="s">
        <v>6</v>
      </c>
      <c r="R1310" s="25">
        <v>5</v>
      </c>
      <c r="S1310" s="83" t="s">
        <v>363</v>
      </c>
      <c r="T1310" s="66" t="str">
        <f t="shared" si="402"/>
        <v>0.00</v>
      </c>
      <c r="U1310" s="66">
        <f t="shared" si="403"/>
        <v>-2</v>
      </c>
      <c r="V1310" s="66">
        <f t="shared" si="404"/>
        <v>181.85000000000011</v>
      </c>
      <c r="W1310" s="66">
        <f t="shared" si="405"/>
        <v>2601.5</v>
      </c>
      <c r="X1310" s="20">
        <f t="shared" si="406"/>
        <v>6.9901979627138233E-2</v>
      </c>
      <c r="Y1310" s="67">
        <f t="shared" si="407"/>
        <v>1.8185000000000011</v>
      </c>
      <c r="Z1310" s="68">
        <f t="shared" si="408"/>
        <v>18185.000000000011</v>
      </c>
      <c r="AA1310" s="65" t="s">
        <v>52</v>
      </c>
      <c r="AU1310" s="23" t="str">
        <f t="shared" si="398"/>
        <v/>
      </c>
      <c r="AV1310" s="23">
        <f t="shared" si="399"/>
        <v>-2</v>
      </c>
      <c r="AW1310" s="23" t="str">
        <f t="shared" si="401"/>
        <v/>
      </c>
      <c r="AX1310" s="23" t="str">
        <f t="shared" si="409"/>
        <v/>
      </c>
      <c r="AY1310" s="23" t="str">
        <f t="shared" si="411"/>
        <v/>
      </c>
      <c r="AZ1310" s="23" t="s">
        <v>720</v>
      </c>
      <c r="BA1310" s="25">
        <v>0</v>
      </c>
      <c r="BB1310" s="25">
        <v>6.7</v>
      </c>
      <c r="BC1310" s="25">
        <f t="shared" si="395"/>
        <v>11.4</v>
      </c>
      <c r="BD1310" s="25">
        <f t="shared" si="412"/>
        <v>6.3010000000000002</v>
      </c>
      <c r="BE1310" t="s">
        <v>969</v>
      </c>
      <c r="BF1310" s="55">
        <f t="shared" si="400"/>
        <v>0</v>
      </c>
      <c r="BG1310" s="66"/>
      <c r="BH1310" s="66"/>
      <c r="BI1310" s="25"/>
      <c r="BJ1310" s="25"/>
      <c r="BK1310" s="20"/>
      <c r="BL1310" s="24"/>
      <c r="BM1310" s="25"/>
      <c r="BN1310" s="25"/>
      <c r="BO1310" s="25"/>
      <c r="BP1310" s="126"/>
    </row>
    <row r="1311" spans="1:68" hidden="1" x14ac:dyDescent="0.2">
      <c r="A1311" s="56">
        <v>45583</v>
      </c>
      <c r="B1311" s="60" t="s">
        <v>892</v>
      </c>
      <c r="C1311" s="24" t="s">
        <v>1782</v>
      </c>
      <c r="D1311" s="24" t="s">
        <v>562</v>
      </c>
      <c r="F1311" s="74" t="s">
        <v>51</v>
      </c>
      <c r="G1311" s="74" t="s">
        <v>121</v>
      </c>
      <c r="H1311" s="24" t="s">
        <v>82</v>
      </c>
      <c r="I1311" s="24">
        <v>3</v>
      </c>
      <c r="J1311" s="24">
        <v>1</v>
      </c>
      <c r="K1311" s="87" t="s">
        <v>1784</v>
      </c>
      <c r="L1311" s="25">
        <v>1</v>
      </c>
      <c r="M1311" s="74" t="s">
        <v>105</v>
      </c>
      <c r="N1311" s="60" t="s">
        <v>6</v>
      </c>
      <c r="R1311" s="25">
        <v>4.8</v>
      </c>
      <c r="S1311" s="83" t="s">
        <v>373</v>
      </c>
      <c r="T1311" s="66" t="str">
        <f t="shared" si="402"/>
        <v>0.00</v>
      </c>
      <c r="U1311" s="66">
        <f t="shared" si="403"/>
        <v>-1</v>
      </c>
      <c r="V1311" s="66">
        <f t="shared" si="404"/>
        <v>180.85000000000011</v>
      </c>
      <c r="W1311" s="66">
        <f t="shared" si="405"/>
        <v>2602.5</v>
      </c>
      <c r="X1311" s="20">
        <f t="shared" si="406"/>
        <v>6.949087415946209E-2</v>
      </c>
      <c r="Y1311" s="67">
        <f t="shared" si="407"/>
        <v>1.8085000000000011</v>
      </c>
      <c r="Z1311" s="68">
        <f t="shared" si="408"/>
        <v>18085.000000000011</v>
      </c>
      <c r="AA1311" s="65" t="s">
        <v>52</v>
      </c>
      <c r="AU1311" s="23" t="str">
        <f t="shared" si="398"/>
        <v/>
      </c>
      <c r="AV1311" s="23">
        <f t="shared" si="399"/>
        <v>-1</v>
      </c>
      <c r="AW1311" s="23" t="str">
        <f t="shared" si="401"/>
        <v/>
      </c>
      <c r="AX1311" s="23" t="str">
        <f t="shared" si="409"/>
        <v/>
      </c>
      <c r="AY1311" s="23" t="str">
        <f t="shared" si="411"/>
        <v/>
      </c>
      <c r="AZ1311" s="23" t="s">
        <v>720</v>
      </c>
      <c r="BA1311" s="25">
        <v>0</v>
      </c>
      <c r="BB1311" s="25">
        <v>3.74</v>
      </c>
      <c r="BC1311" s="25">
        <f t="shared" si="395"/>
        <v>2.74</v>
      </c>
      <c r="BD1311" s="25">
        <f t="shared" si="412"/>
        <v>3.5482000000000005</v>
      </c>
      <c r="BE1311" t="s">
        <v>969</v>
      </c>
      <c r="BF1311" s="55">
        <f t="shared" si="400"/>
        <v>0</v>
      </c>
      <c r="BG1311" s="66"/>
      <c r="BH1311" s="66"/>
      <c r="BI1311" s="25"/>
      <c r="BJ1311" s="25"/>
      <c r="BK1311" s="20"/>
      <c r="BL1311" s="24"/>
      <c r="BM1311" s="25"/>
      <c r="BN1311" s="25"/>
      <c r="BO1311" s="25"/>
      <c r="BP1311" s="126"/>
    </row>
    <row r="1312" spans="1:68" hidden="1" x14ac:dyDescent="0.2">
      <c r="A1312" s="56">
        <v>45584</v>
      </c>
      <c r="B1312" s="60" t="s">
        <v>892</v>
      </c>
      <c r="C1312" s="24" t="s">
        <v>1348</v>
      </c>
      <c r="D1312" s="24" t="s">
        <v>573</v>
      </c>
      <c r="F1312" s="74" t="s">
        <v>51</v>
      </c>
      <c r="G1312" s="74" t="s">
        <v>103</v>
      </c>
      <c r="H1312" s="24" t="s">
        <v>141</v>
      </c>
      <c r="I1312" s="24">
        <v>2</v>
      </c>
      <c r="J1312" s="24">
        <v>10</v>
      </c>
      <c r="K1312" s="24" t="s">
        <v>1785</v>
      </c>
      <c r="L1312" s="25">
        <v>1</v>
      </c>
      <c r="M1312" s="74" t="s">
        <v>357</v>
      </c>
      <c r="N1312" s="60" t="s">
        <v>6</v>
      </c>
      <c r="R1312" s="25">
        <v>15</v>
      </c>
      <c r="S1312" s="83" t="s">
        <v>363</v>
      </c>
      <c r="T1312" s="66" t="str">
        <f t="shared" si="402"/>
        <v>0.00</v>
      </c>
      <c r="U1312" s="66">
        <f t="shared" si="403"/>
        <v>-1</v>
      </c>
      <c r="V1312" s="66">
        <f t="shared" si="404"/>
        <v>179.85000000000011</v>
      </c>
      <c r="W1312" s="66">
        <f t="shared" si="405"/>
        <v>2603.5</v>
      </c>
      <c r="X1312" s="20">
        <f t="shared" si="406"/>
        <v>6.9080084501632458E-2</v>
      </c>
      <c r="Y1312" s="67">
        <f t="shared" si="407"/>
        <v>1.7985000000000011</v>
      </c>
      <c r="Z1312" s="68">
        <f t="shared" si="408"/>
        <v>17985.000000000011</v>
      </c>
      <c r="AA1312" s="65" t="s">
        <v>52</v>
      </c>
      <c r="AU1312" s="23">
        <f t="shared" si="398"/>
        <v>-1</v>
      </c>
      <c r="AV1312" s="23" t="str">
        <f t="shared" si="399"/>
        <v/>
      </c>
      <c r="AW1312" s="23" t="str">
        <f t="shared" si="401"/>
        <v/>
      </c>
      <c r="AX1312" s="23" t="str">
        <f t="shared" si="409"/>
        <v/>
      </c>
      <c r="AY1312" s="23" t="str">
        <f t="shared" si="411"/>
        <v/>
      </c>
      <c r="AZ1312" s="23"/>
      <c r="BA1312" s="25">
        <v>15</v>
      </c>
      <c r="BB1312" s="25">
        <v>19.5</v>
      </c>
      <c r="BC1312" s="25">
        <f t="shared" si="395"/>
        <v>18.5</v>
      </c>
      <c r="BD1312" s="25">
        <f t="shared" si="412"/>
        <v>18.205000000000002</v>
      </c>
      <c r="BE1312" t="s">
        <v>970</v>
      </c>
      <c r="BF1312" s="55">
        <f t="shared" si="400"/>
        <v>0</v>
      </c>
      <c r="BG1312" s="66"/>
      <c r="BH1312" s="66"/>
      <c r="BI1312" s="25"/>
      <c r="BJ1312" s="25"/>
      <c r="BK1312" s="20"/>
      <c r="BL1312" s="24"/>
      <c r="BM1312" s="25"/>
      <c r="BN1312" s="25"/>
      <c r="BO1312" s="25"/>
      <c r="BP1312" s="126"/>
    </row>
    <row r="1313" spans="1:68" hidden="1" x14ac:dyDescent="0.2">
      <c r="A1313" s="56">
        <v>45584</v>
      </c>
      <c r="B1313" s="60" t="s">
        <v>892</v>
      </c>
      <c r="C1313" s="24" t="s">
        <v>1348</v>
      </c>
      <c r="D1313" s="24" t="s">
        <v>573</v>
      </c>
      <c r="F1313" s="74" t="s">
        <v>51</v>
      </c>
      <c r="G1313" s="74" t="s">
        <v>103</v>
      </c>
      <c r="H1313" s="24" t="s">
        <v>377</v>
      </c>
      <c r="I1313" s="24">
        <v>2</v>
      </c>
      <c r="J1313" s="24">
        <v>6</v>
      </c>
      <c r="K1313" s="24" t="s">
        <v>1786</v>
      </c>
      <c r="L1313" s="25">
        <v>1</v>
      </c>
      <c r="M1313" s="74" t="s">
        <v>357</v>
      </c>
      <c r="N1313" s="60" t="s">
        <v>6</v>
      </c>
      <c r="R1313" s="25">
        <v>17.2</v>
      </c>
      <c r="S1313" s="83" t="s">
        <v>363</v>
      </c>
      <c r="T1313" s="66" t="str">
        <f t="shared" si="402"/>
        <v>0.00</v>
      </c>
      <c r="U1313" s="66">
        <f t="shared" si="403"/>
        <v>-1</v>
      </c>
      <c r="V1313" s="66">
        <f t="shared" si="404"/>
        <v>178.85000000000011</v>
      </c>
      <c r="W1313" s="66">
        <f t="shared" si="405"/>
        <v>2604.5</v>
      </c>
      <c r="X1313" s="20">
        <f t="shared" si="406"/>
        <v>6.8669610289882943E-2</v>
      </c>
      <c r="Y1313" s="67">
        <f t="shared" si="407"/>
        <v>1.7885000000000011</v>
      </c>
      <c r="Z1313" s="68">
        <f t="shared" si="408"/>
        <v>17885.000000000011</v>
      </c>
      <c r="AA1313" s="65" t="s">
        <v>52</v>
      </c>
      <c r="AU1313" s="23">
        <f t="shared" si="398"/>
        <v>-1</v>
      </c>
      <c r="AV1313" s="23" t="str">
        <f t="shared" si="399"/>
        <v/>
      </c>
      <c r="AW1313" s="23" t="str">
        <f t="shared" si="401"/>
        <v/>
      </c>
      <c r="AX1313" s="23" t="str">
        <f t="shared" si="409"/>
        <v/>
      </c>
      <c r="AY1313" s="23" t="str">
        <f t="shared" si="411"/>
        <v/>
      </c>
      <c r="AZ1313" s="23"/>
      <c r="BA1313" s="25">
        <v>17.2</v>
      </c>
      <c r="BB1313" s="25">
        <v>15.55</v>
      </c>
      <c r="BC1313" s="25">
        <f t="shared" si="395"/>
        <v>14.55</v>
      </c>
      <c r="BD1313" s="25">
        <f t="shared" si="412"/>
        <v>14.531500000000001</v>
      </c>
      <c r="BE1313" t="s">
        <v>970</v>
      </c>
      <c r="BF1313" s="55">
        <f t="shared" si="400"/>
        <v>0</v>
      </c>
      <c r="BG1313" s="66"/>
      <c r="BH1313" s="66"/>
      <c r="BI1313" s="25"/>
      <c r="BJ1313" s="25"/>
      <c r="BK1313" s="20"/>
      <c r="BL1313" s="24"/>
      <c r="BM1313" s="25"/>
      <c r="BN1313" s="25"/>
      <c r="BO1313" s="25"/>
      <c r="BP1313" s="126"/>
    </row>
    <row r="1314" spans="1:68" hidden="1" x14ac:dyDescent="0.2">
      <c r="A1314" s="56">
        <v>45584</v>
      </c>
      <c r="B1314" s="60" t="s">
        <v>892</v>
      </c>
      <c r="C1314" s="24" t="s">
        <v>1348</v>
      </c>
      <c r="D1314" s="24" t="s">
        <v>573</v>
      </c>
      <c r="F1314" s="74" t="s">
        <v>51</v>
      </c>
      <c r="G1314" s="74" t="s">
        <v>103</v>
      </c>
      <c r="H1314" s="24" t="s">
        <v>377</v>
      </c>
      <c r="I1314" s="24">
        <v>7</v>
      </c>
      <c r="J1314" s="24">
        <v>11</v>
      </c>
      <c r="K1314" s="24" t="s">
        <v>1787</v>
      </c>
      <c r="L1314" s="25">
        <v>1</v>
      </c>
      <c r="M1314" s="74" t="s">
        <v>357</v>
      </c>
      <c r="N1314" s="60" t="s">
        <v>6</v>
      </c>
      <c r="R1314" s="25">
        <v>13</v>
      </c>
      <c r="S1314" s="83" t="s">
        <v>363</v>
      </c>
      <c r="T1314" s="66" t="str">
        <f t="shared" si="402"/>
        <v>0.00</v>
      </c>
      <c r="U1314" s="66">
        <f t="shared" si="403"/>
        <v>-1</v>
      </c>
      <c r="V1314" s="66">
        <f t="shared" si="404"/>
        <v>177.85000000000011</v>
      </c>
      <c r="W1314" s="66">
        <f t="shared" si="405"/>
        <v>2605.5</v>
      </c>
      <c r="X1314" s="20">
        <f t="shared" si="406"/>
        <v>6.825945116100561E-2</v>
      </c>
      <c r="Y1314" s="67">
        <f t="shared" si="407"/>
        <v>1.7785000000000011</v>
      </c>
      <c r="Z1314" s="68">
        <f t="shared" si="408"/>
        <v>17785.000000000011</v>
      </c>
      <c r="AA1314" s="65" t="s">
        <v>52</v>
      </c>
      <c r="AU1314" s="23">
        <f t="shared" si="398"/>
        <v>-1</v>
      </c>
      <c r="AV1314" s="23" t="str">
        <f t="shared" si="399"/>
        <v/>
      </c>
      <c r="AW1314" s="23" t="str">
        <f t="shared" si="401"/>
        <v/>
      </c>
      <c r="AX1314" s="23" t="str">
        <f t="shared" si="409"/>
        <v/>
      </c>
      <c r="AY1314" s="23" t="str">
        <f t="shared" si="411"/>
        <v/>
      </c>
      <c r="AZ1314" s="23"/>
      <c r="BA1314" s="25">
        <v>13</v>
      </c>
      <c r="BB1314" s="25">
        <v>14.53</v>
      </c>
      <c r="BC1314" s="25">
        <f t="shared" si="395"/>
        <v>13.53</v>
      </c>
      <c r="BD1314" s="25">
        <f t="shared" si="412"/>
        <v>13.5829</v>
      </c>
      <c r="BE1314" t="s">
        <v>970</v>
      </c>
      <c r="BF1314" s="55">
        <f t="shared" si="400"/>
        <v>0</v>
      </c>
      <c r="BG1314" s="66"/>
      <c r="BH1314" s="66"/>
      <c r="BI1314" s="25"/>
      <c r="BJ1314" s="25"/>
      <c r="BK1314" s="20"/>
      <c r="BL1314" s="24"/>
      <c r="BM1314" s="25"/>
      <c r="BN1314" s="25"/>
      <c r="BO1314" s="25"/>
      <c r="BP1314" s="126"/>
    </row>
    <row r="1315" spans="1:68" hidden="1" x14ac:dyDescent="0.2">
      <c r="A1315" s="56">
        <v>45584</v>
      </c>
      <c r="B1315" s="60" t="s">
        <v>892</v>
      </c>
      <c r="C1315" s="24" t="s">
        <v>1348</v>
      </c>
      <c r="D1315" s="24" t="s">
        <v>573</v>
      </c>
      <c r="F1315" s="74" t="s">
        <v>51</v>
      </c>
      <c r="G1315" s="74" t="s">
        <v>103</v>
      </c>
      <c r="H1315" s="24" t="s">
        <v>483</v>
      </c>
      <c r="I1315" s="24">
        <v>2</v>
      </c>
      <c r="J1315" s="24">
        <v>5</v>
      </c>
      <c r="K1315" s="27" t="s">
        <v>1788</v>
      </c>
      <c r="L1315" s="25">
        <v>2</v>
      </c>
      <c r="M1315" s="74" t="s">
        <v>357</v>
      </c>
      <c r="N1315" s="60" t="s">
        <v>6</v>
      </c>
      <c r="R1315" s="25">
        <v>6</v>
      </c>
      <c r="S1315" s="83" t="s">
        <v>371</v>
      </c>
      <c r="T1315" s="66" t="str">
        <f t="shared" si="402"/>
        <v>0.00</v>
      </c>
      <c r="U1315" s="66">
        <f t="shared" si="403"/>
        <v>-2</v>
      </c>
      <c r="V1315" s="66">
        <f t="shared" si="404"/>
        <v>175.85000000000011</v>
      </c>
      <c r="W1315" s="66">
        <f t="shared" si="405"/>
        <v>2607.5</v>
      </c>
      <c r="X1315" s="20">
        <f t="shared" si="406"/>
        <v>6.7440076701821713E-2</v>
      </c>
      <c r="Y1315" s="67">
        <f t="shared" si="407"/>
        <v>1.7585000000000011</v>
      </c>
      <c r="Z1315" s="68">
        <f t="shared" si="408"/>
        <v>17585.000000000011</v>
      </c>
      <c r="AA1315" s="65" t="s">
        <v>52</v>
      </c>
      <c r="AU1315" s="23">
        <f t="shared" si="398"/>
        <v>-2</v>
      </c>
      <c r="AV1315" s="23" t="str">
        <f t="shared" si="399"/>
        <v/>
      </c>
      <c r="AW1315" s="23" t="str">
        <f t="shared" si="401"/>
        <v/>
      </c>
      <c r="AX1315" s="23" t="str">
        <f t="shared" si="409"/>
        <v/>
      </c>
      <c r="AY1315" s="23" t="str">
        <f t="shared" si="411"/>
        <v/>
      </c>
      <c r="AZ1315" s="23"/>
      <c r="BA1315" s="25">
        <v>6</v>
      </c>
      <c r="BB1315" s="25">
        <v>7.58</v>
      </c>
      <c r="BC1315" s="25">
        <f t="shared" si="395"/>
        <v>13.16</v>
      </c>
      <c r="BD1315" s="25">
        <f t="shared" si="412"/>
        <v>7.1194000000000006</v>
      </c>
      <c r="BE1315" t="s">
        <v>970</v>
      </c>
      <c r="BF1315" s="55">
        <f t="shared" si="400"/>
        <v>0</v>
      </c>
      <c r="BG1315" s="66"/>
      <c r="BH1315" s="66"/>
      <c r="BI1315" s="25"/>
      <c r="BJ1315" s="25"/>
      <c r="BK1315" s="20"/>
      <c r="BL1315" s="24"/>
      <c r="BM1315" s="25"/>
      <c r="BN1315" s="25"/>
      <c r="BO1315" s="25"/>
      <c r="BP1315" s="126"/>
    </row>
    <row r="1316" spans="1:68" hidden="1" x14ac:dyDescent="0.2">
      <c r="A1316" s="56">
        <v>45584</v>
      </c>
      <c r="B1316" s="60" t="s">
        <v>892</v>
      </c>
      <c r="C1316" s="24" t="s">
        <v>1348</v>
      </c>
      <c r="D1316" s="24" t="s">
        <v>573</v>
      </c>
      <c r="F1316" s="74" t="s">
        <v>51</v>
      </c>
      <c r="G1316" s="74" t="s">
        <v>103</v>
      </c>
      <c r="H1316" s="24" t="s">
        <v>483</v>
      </c>
      <c r="I1316" s="24">
        <v>9</v>
      </c>
      <c r="J1316" s="24">
        <v>10</v>
      </c>
      <c r="K1316" s="26" t="s">
        <v>1789</v>
      </c>
      <c r="L1316" s="25">
        <v>1</v>
      </c>
      <c r="M1316" s="74" t="s">
        <v>357</v>
      </c>
      <c r="N1316" s="60" t="s">
        <v>6</v>
      </c>
      <c r="R1316" s="25">
        <v>12</v>
      </c>
      <c r="S1316" s="83" t="s">
        <v>372</v>
      </c>
      <c r="T1316" s="66">
        <f t="shared" si="402"/>
        <v>12</v>
      </c>
      <c r="U1316" s="66">
        <f t="shared" si="403"/>
        <v>11</v>
      </c>
      <c r="V1316" s="66">
        <f t="shared" si="404"/>
        <v>186.85000000000011</v>
      </c>
      <c r="W1316" s="66">
        <f t="shared" si="405"/>
        <v>2608.5</v>
      </c>
      <c r="X1316" s="20">
        <f t="shared" si="406"/>
        <v>7.1631205673758913E-2</v>
      </c>
      <c r="Y1316" s="67">
        <f t="shared" si="407"/>
        <v>1.8685000000000012</v>
      </c>
      <c r="Z1316" s="68">
        <f t="shared" si="408"/>
        <v>18685.000000000011</v>
      </c>
      <c r="AA1316" s="65" t="s">
        <v>53</v>
      </c>
      <c r="AU1316" s="23">
        <f t="shared" si="398"/>
        <v>11</v>
      </c>
      <c r="AV1316" s="23" t="str">
        <f t="shared" si="399"/>
        <v/>
      </c>
      <c r="AW1316" s="23" t="str">
        <f t="shared" si="401"/>
        <v/>
      </c>
      <c r="AX1316" s="23" t="str">
        <f t="shared" si="409"/>
        <v/>
      </c>
      <c r="AY1316" s="23" t="str">
        <f t="shared" si="411"/>
        <v/>
      </c>
      <c r="AZ1316" s="23"/>
      <c r="BA1316" s="25">
        <v>12</v>
      </c>
      <c r="BB1316" s="25">
        <v>11.5</v>
      </c>
      <c r="BC1316" s="25">
        <f t="shared" ref="BC1316:BC1379" si="413">((BB1316*(L1316))-(L1316))</f>
        <v>10.5</v>
      </c>
      <c r="BD1316" s="25">
        <f t="shared" si="412"/>
        <v>10.765000000000001</v>
      </c>
      <c r="BE1316" t="s">
        <v>970</v>
      </c>
      <c r="BF1316" s="55">
        <f t="shared" si="400"/>
        <v>0</v>
      </c>
      <c r="BG1316" s="66"/>
      <c r="BH1316" s="66"/>
      <c r="BI1316" s="25"/>
      <c r="BJ1316" s="25"/>
      <c r="BK1316" s="20"/>
      <c r="BL1316" s="24"/>
      <c r="BM1316" s="25"/>
      <c r="BN1316" s="25"/>
      <c r="BO1316" s="25"/>
      <c r="BP1316" s="126"/>
    </row>
    <row r="1317" spans="1:68" hidden="1" x14ac:dyDescent="0.2">
      <c r="A1317" s="56">
        <v>45585</v>
      </c>
      <c r="B1317" s="60" t="s">
        <v>892</v>
      </c>
      <c r="C1317" s="24" t="s">
        <v>862</v>
      </c>
      <c r="D1317" s="24" t="s">
        <v>577</v>
      </c>
      <c r="F1317" s="74" t="s">
        <v>51</v>
      </c>
      <c r="G1317" s="74" t="s">
        <v>121</v>
      </c>
      <c r="H1317" s="24" t="s">
        <v>62</v>
      </c>
      <c r="I1317" s="24">
        <v>2</v>
      </c>
      <c r="J1317" s="24">
        <v>5</v>
      </c>
      <c r="K1317" s="24" t="s">
        <v>1790</v>
      </c>
      <c r="L1317" s="25">
        <v>1</v>
      </c>
      <c r="M1317" s="74" t="s">
        <v>105</v>
      </c>
      <c r="N1317" s="60" t="s">
        <v>6</v>
      </c>
      <c r="R1317" s="25">
        <v>8</v>
      </c>
      <c r="S1317" s="83" t="s">
        <v>363</v>
      </c>
      <c r="T1317" s="66" t="str">
        <f t="shared" si="402"/>
        <v>0.00</v>
      </c>
      <c r="U1317" s="66">
        <f t="shared" si="403"/>
        <v>-1</v>
      </c>
      <c r="V1317" s="66">
        <f t="shared" si="404"/>
        <v>185.85000000000011</v>
      </c>
      <c r="W1317" s="66">
        <f t="shared" si="405"/>
        <v>2609.5</v>
      </c>
      <c r="X1317" s="20">
        <f t="shared" si="406"/>
        <v>7.1220540333397239E-2</v>
      </c>
      <c r="Y1317" s="67">
        <f t="shared" si="407"/>
        <v>1.8585000000000012</v>
      </c>
      <c r="Z1317" s="68">
        <f t="shared" si="408"/>
        <v>18585.000000000011</v>
      </c>
      <c r="AA1317" s="65" t="s">
        <v>52</v>
      </c>
      <c r="AU1317" s="23" t="str">
        <f t="shared" si="398"/>
        <v/>
      </c>
      <c r="AV1317" s="23">
        <f t="shared" si="399"/>
        <v>-1</v>
      </c>
      <c r="AW1317" s="23" t="str">
        <f t="shared" si="401"/>
        <v/>
      </c>
      <c r="AX1317" s="23" t="str">
        <f t="shared" si="409"/>
        <v/>
      </c>
      <c r="AY1317" s="23" t="str">
        <f t="shared" si="411"/>
        <v/>
      </c>
      <c r="AZ1317" s="23" t="s">
        <v>720</v>
      </c>
      <c r="BA1317" s="25">
        <v>0</v>
      </c>
      <c r="BB1317" s="25">
        <v>10.36</v>
      </c>
      <c r="BC1317" s="25">
        <f t="shared" si="413"/>
        <v>9.36</v>
      </c>
      <c r="BD1317" s="25">
        <f t="shared" si="412"/>
        <v>9.7048000000000005</v>
      </c>
      <c r="BE1317" t="s">
        <v>969</v>
      </c>
      <c r="BF1317" s="55">
        <f t="shared" si="400"/>
        <v>0</v>
      </c>
      <c r="BG1317" s="66"/>
      <c r="BH1317" s="66"/>
      <c r="BI1317" s="25"/>
      <c r="BJ1317" s="25"/>
      <c r="BK1317" s="20"/>
      <c r="BL1317" s="24"/>
      <c r="BM1317" s="25"/>
      <c r="BN1317" s="25"/>
      <c r="BO1317" s="25"/>
      <c r="BP1317" s="126"/>
    </row>
    <row r="1318" spans="1:68" hidden="1" x14ac:dyDescent="0.2">
      <c r="A1318" s="56">
        <v>45585</v>
      </c>
      <c r="B1318" s="60" t="s">
        <v>892</v>
      </c>
      <c r="C1318" s="24" t="s">
        <v>948</v>
      </c>
      <c r="D1318" s="24" t="s">
        <v>577</v>
      </c>
      <c r="F1318" s="74" t="s">
        <v>51</v>
      </c>
      <c r="G1318" s="74" t="s">
        <v>152</v>
      </c>
      <c r="H1318" s="24" t="s">
        <v>342</v>
      </c>
      <c r="I1318" s="24">
        <v>6</v>
      </c>
      <c r="J1318" s="24">
        <v>9</v>
      </c>
      <c r="K1318" s="27" t="s">
        <v>1791</v>
      </c>
      <c r="L1318" s="25">
        <v>2</v>
      </c>
      <c r="M1318" s="74" t="s">
        <v>105</v>
      </c>
      <c r="N1318" s="60" t="s">
        <v>6</v>
      </c>
      <c r="R1318" s="25">
        <v>8</v>
      </c>
      <c r="S1318" s="83" t="s">
        <v>371</v>
      </c>
      <c r="T1318" s="66" t="str">
        <f t="shared" si="402"/>
        <v>0.00</v>
      </c>
      <c r="U1318" s="66">
        <f t="shared" si="403"/>
        <v>-2</v>
      </c>
      <c r="V1318" s="66">
        <f t="shared" si="404"/>
        <v>183.85000000000011</v>
      </c>
      <c r="W1318" s="66">
        <f t="shared" si="405"/>
        <v>2611.5</v>
      </c>
      <c r="X1318" s="20">
        <f t="shared" si="406"/>
        <v>7.0400153168677052E-2</v>
      </c>
      <c r="Y1318" s="67">
        <f t="shared" si="407"/>
        <v>1.8385000000000011</v>
      </c>
      <c r="Z1318" s="68">
        <f t="shared" si="408"/>
        <v>18385.000000000011</v>
      </c>
      <c r="AA1318" s="65" t="s">
        <v>52</v>
      </c>
      <c r="AU1318" s="23" t="str">
        <f t="shared" si="398"/>
        <v/>
      </c>
      <c r="AV1318" s="23" t="str">
        <f t="shared" si="399"/>
        <v/>
      </c>
      <c r="AW1318" s="23">
        <f t="shared" si="401"/>
        <v>-2</v>
      </c>
      <c r="AX1318" s="23" t="str">
        <f t="shared" si="409"/>
        <v/>
      </c>
      <c r="AY1318" s="23" t="str">
        <f t="shared" si="411"/>
        <v/>
      </c>
      <c r="AZ1318" s="23"/>
      <c r="BA1318" s="25">
        <v>0</v>
      </c>
      <c r="BB1318" s="25">
        <v>7.91</v>
      </c>
      <c r="BC1318" s="25">
        <f t="shared" si="413"/>
        <v>13.82</v>
      </c>
      <c r="BD1318" s="25">
        <f t="shared" si="412"/>
        <v>7.4263000000000003</v>
      </c>
      <c r="BE1318" t="s">
        <v>969</v>
      </c>
      <c r="BF1318" s="55">
        <f t="shared" si="400"/>
        <v>0</v>
      </c>
      <c r="BG1318" s="66"/>
      <c r="BH1318" s="66"/>
      <c r="BI1318" s="25"/>
      <c r="BJ1318" s="25"/>
      <c r="BK1318" s="20"/>
      <c r="BL1318" s="24"/>
      <c r="BM1318" s="25"/>
      <c r="BN1318" s="25"/>
      <c r="BO1318" s="25"/>
      <c r="BP1318" s="126"/>
    </row>
    <row r="1319" spans="1:68" hidden="1" x14ac:dyDescent="0.2">
      <c r="A1319" s="56">
        <v>45585</v>
      </c>
      <c r="B1319" s="60" t="s">
        <v>892</v>
      </c>
      <c r="C1319" s="24" t="s">
        <v>948</v>
      </c>
      <c r="D1319" s="24" t="s">
        <v>577</v>
      </c>
      <c r="F1319" s="74" t="s">
        <v>51</v>
      </c>
      <c r="G1319" s="74" t="s">
        <v>152</v>
      </c>
      <c r="H1319" s="24" t="s">
        <v>342</v>
      </c>
      <c r="I1319" s="24">
        <v>6</v>
      </c>
      <c r="J1319" s="24">
        <v>9</v>
      </c>
      <c r="K1319" s="26" t="s">
        <v>1791</v>
      </c>
      <c r="L1319" s="25">
        <v>3</v>
      </c>
      <c r="M1319" s="74" t="s">
        <v>105</v>
      </c>
      <c r="N1319" s="60" t="s">
        <v>7</v>
      </c>
      <c r="R1319" s="25">
        <v>2</v>
      </c>
      <c r="S1319" s="83" t="s">
        <v>371</v>
      </c>
      <c r="T1319" s="66">
        <f t="shared" si="402"/>
        <v>6</v>
      </c>
      <c r="U1319" s="66">
        <f t="shared" si="403"/>
        <v>3</v>
      </c>
      <c r="V1319" s="66">
        <f t="shared" si="404"/>
        <v>186.85000000000011</v>
      </c>
      <c r="W1319" s="66">
        <f t="shared" si="405"/>
        <v>2614.5</v>
      </c>
      <c r="X1319" s="20">
        <f t="shared" si="406"/>
        <v>7.1466819659590786E-2</v>
      </c>
      <c r="Y1319" s="67">
        <f t="shared" si="407"/>
        <v>1.8685000000000012</v>
      </c>
      <c r="Z1319" s="68">
        <f t="shared" si="408"/>
        <v>18685.000000000011</v>
      </c>
      <c r="AA1319" s="65" t="s">
        <v>53</v>
      </c>
      <c r="AU1319" s="23" t="str">
        <f t="shared" si="398"/>
        <v/>
      </c>
      <c r="AV1319" s="23" t="str">
        <f t="shared" si="399"/>
        <v/>
      </c>
      <c r="AW1319" s="23">
        <f t="shared" si="401"/>
        <v>3</v>
      </c>
      <c r="AX1319" s="23" t="str">
        <f t="shared" si="409"/>
        <v/>
      </c>
      <c r="AY1319" s="23" t="str">
        <f t="shared" si="411"/>
        <v/>
      </c>
      <c r="AZ1319" s="23"/>
      <c r="BA1319" s="25">
        <v>0</v>
      </c>
      <c r="BB1319" s="25">
        <v>1.68</v>
      </c>
      <c r="BC1319" s="25">
        <f t="shared" si="413"/>
        <v>2.04</v>
      </c>
      <c r="BD1319" s="25">
        <f t="shared" si="412"/>
        <v>1.6324000000000001</v>
      </c>
      <c r="BE1319" t="s">
        <v>969</v>
      </c>
      <c r="BF1319" s="55">
        <f t="shared" si="400"/>
        <v>0</v>
      </c>
      <c r="BG1319" s="66"/>
      <c r="BH1319" s="66"/>
      <c r="BI1319" s="25"/>
      <c r="BJ1319" s="25"/>
      <c r="BK1319" s="20"/>
      <c r="BL1319" s="24"/>
      <c r="BM1319" s="25"/>
      <c r="BN1319" s="25"/>
      <c r="BO1319" s="25"/>
      <c r="BP1319" s="126"/>
    </row>
    <row r="1320" spans="1:68" hidden="1" x14ac:dyDescent="0.2">
      <c r="A1320" s="56">
        <v>45586</v>
      </c>
      <c r="B1320" s="60" t="s">
        <v>892</v>
      </c>
      <c r="C1320" s="24" t="s">
        <v>1792</v>
      </c>
      <c r="D1320" s="24" t="s">
        <v>621</v>
      </c>
      <c r="F1320" s="74" t="s">
        <v>51</v>
      </c>
      <c r="G1320" s="74" t="s">
        <v>103</v>
      </c>
      <c r="H1320" s="24" t="s">
        <v>1793</v>
      </c>
      <c r="I1320" s="24">
        <v>8</v>
      </c>
      <c r="J1320" s="24">
        <v>14</v>
      </c>
      <c r="K1320" s="24" t="s">
        <v>1794</v>
      </c>
      <c r="L1320" s="25">
        <v>2</v>
      </c>
      <c r="M1320" s="74" t="s">
        <v>105</v>
      </c>
      <c r="N1320" s="60" t="s">
        <v>6</v>
      </c>
      <c r="R1320" s="25">
        <v>5</v>
      </c>
      <c r="S1320" s="83" t="s">
        <v>363</v>
      </c>
      <c r="T1320" s="66" t="str">
        <f t="shared" si="402"/>
        <v>0.00</v>
      </c>
      <c r="U1320" s="66">
        <f t="shared" si="403"/>
        <v>-2</v>
      </c>
      <c r="V1320" s="66">
        <f t="shared" si="404"/>
        <v>184.85000000000011</v>
      </c>
      <c r="W1320" s="66">
        <f t="shared" si="405"/>
        <v>2616.5</v>
      </c>
      <c r="X1320" s="20">
        <f t="shared" si="406"/>
        <v>7.0647811962545423E-2</v>
      </c>
      <c r="Y1320" s="67">
        <f t="shared" si="407"/>
        <v>1.8485000000000011</v>
      </c>
      <c r="Z1320" s="68">
        <f t="shared" si="408"/>
        <v>18485.000000000011</v>
      </c>
      <c r="AA1320" s="65" t="s">
        <v>52</v>
      </c>
      <c r="AU1320" s="23">
        <f t="shared" si="398"/>
        <v>-2</v>
      </c>
      <c r="AV1320" s="23" t="str">
        <f t="shared" si="399"/>
        <v/>
      </c>
      <c r="AW1320" s="23" t="str">
        <f t="shared" si="401"/>
        <v/>
      </c>
      <c r="AX1320" s="23" t="str">
        <f t="shared" si="409"/>
        <v/>
      </c>
      <c r="AY1320" s="23" t="str">
        <f t="shared" si="411"/>
        <v/>
      </c>
      <c r="AZ1320" s="23"/>
      <c r="BA1320" s="25">
        <v>7.2</v>
      </c>
      <c r="BB1320" s="25">
        <v>9.3699999999999992</v>
      </c>
      <c r="BC1320" s="25">
        <f t="shared" si="413"/>
        <v>16.739999999999998</v>
      </c>
      <c r="BD1320" s="25">
        <f t="shared" si="412"/>
        <v>8.7840999999999987</v>
      </c>
      <c r="BE1320" t="s">
        <v>970</v>
      </c>
      <c r="BF1320" s="55">
        <f t="shared" si="400"/>
        <v>0</v>
      </c>
      <c r="BG1320" s="66"/>
      <c r="BH1320" s="66"/>
      <c r="BI1320" s="25"/>
      <c r="BJ1320" s="25"/>
      <c r="BK1320" s="20"/>
      <c r="BL1320" s="24"/>
      <c r="BM1320" s="25"/>
      <c r="BN1320" s="25"/>
      <c r="BO1320" s="25"/>
      <c r="BP1320" s="126"/>
    </row>
    <row r="1321" spans="1:68" hidden="1" x14ac:dyDescent="0.2">
      <c r="A1321" s="56">
        <v>45587</v>
      </c>
      <c r="B1321" s="60" t="s">
        <v>892</v>
      </c>
      <c r="C1321" s="24" t="s">
        <v>1613</v>
      </c>
      <c r="D1321" s="24" t="s">
        <v>584</v>
      </c>
      <c r="F1321" s="74" t="s">
        <v>51</v>
      </c>
      <c r="G1321" s="74" t="s">
        <v>121</v>
      </c>
      <c r="H1321" s="24" t="s">
        <v>1776</v>
      </c>
      <c r="I1321" s="24">
        <v>2</v>
      </c>
      <c r="J1321" s="24">
        <v>1</v>
      </c>
      <c r="K1321" s="87" t="s">
        <v>1795</v>
      </c>
      <c r="L1321" s="25">
        <v>3</v>
      </c>
      <c r="M1321" s="74" t="s">
        <v>105</v>
      </c>
      <c r="N1321" s="60" t="s">
        <v>6</v>
      </c>
      <c r="R1321" s="25">
        <v>3.2</v>
      </c>
      <c r="S1321" s="83" t="s">
        <v>373</v>
      </c>
      <c r="T1321" s="66" t="str">
        <f t="shared" si="402"/>
        <v>0.00</v>
      </c>
      <c r="U1321" s="66">
        <f t="shared" si="403"/>
        <v>-3</v>
      </c>
      <c r="V1321" s="66">
        <f t="shared" si="404"/>
        <v>181.85000000000011</v>
      </c>
      <c r="W1321" s="66">
        <f t="shared" si="405"/>
        <v>2619.5</v>
      </c>
      <c r="X1321" s="20">
        <f t="shared" si="406"/>
        <v>6.9421645352166481E-2</v>
      </c>
      <c r="Y1321" s="67">
        <f t="shared" si="407"/>
        <v>1.8185000000000011</v>
      </c>
      <c r="Z1321" s="68">
        <f t="shared" si="408"/>
        <v>18185.000000000011</v>
      </c>
      <c r="AA1321" s="65" t="s">
        <v>52</v>
      </c>
      <c r="AU1321" s="23" t="str">
        <f t="shared" si="398"/>
        <v/>
      </c>
      <c r="AV1321" s="23">
        <f t="shared" si="399"/>
        <v>-3</v>
      </c>
      <c r="AW1321" s="23" t="str">
        <f t="shared" si="401"/>
        <v/>
      </c>
      <c r="AX1321" s="23" t="str">
        <f t="shared" si="409"/>
        <v/>
      </c>
      <c r="AY1321" s="23" t="str">
        <f t="shared" si="411"/>
        <v/>
      </c>
      <c r="AZ1321" s="23" t="s">
        <v>720</v>
      </c>
      <c r="BA1321" s="25">
        <v>0</v>
      </c>
      <c r="BB1321" s="25">
        <v>2.6</v>
      </c>
      <c r="BC1321" s="25">
        <f t="shared" si="413"/>
        <v>4.8000000000000007</v>
      </c>
      <c r="BD1321" s="25">
        <f t="shared" si="412"/>
        <v>2.4880000000000004</v>
      </c>
      <c r="BE1321" t="s">
        <v>969</v>
      </c>
      <c r="BF1321" s="55">
        <f t="shared" si="400"/>
        <v>0</v>
      </c>
      <c r="BG1321" s="66"/>
      <c r="BH1321" s="66"/>
      <c r="BI1321" s="25"/>
      <c r="BJ1321" s="25"/>
      <c r="BK1321" s="20"/>
      <c r="BL1321" s="24"/>
      <c r="BM1321" s="25"/>
      <c r="BN1321" s="25"/>
      <c r="BO1321" s="25"/>
      <c r="BP1321" s="126"/>
    </row>
    <row r="1322" spans="1:68" hidden="1" x14ac:dyDescent="0.2">
      <c r="A1322" s="56">
        <v>45588</v>
      </c>
      <c r="B1322" s="60" t="s">
        <v>892</v>
      </c>
      <c r="C1322" s="24" t="s">
        <v>1278</v>
      </c>
      <c r="D1322" s="24" t="s">
        <v>397</v>
      </c>
      <c r="F1322" s="74" t="s">
        <v>51</v>
      </c>
      <c r="G1322" s="74" t="s">
        <v>103</v>
      </c>
      <c r="H1322" s="24" t="s">
        <v>66</v>
      </c>
      <c r="I1322" s="24">
        <v>1</v>
      </c>
      <c r="J1322" s="24">
        <v>11</v>
      </c>
      <c r="K1322" s="87" t="s">
        <v>1797</v>
      </c>
      <c r="L1322" s="25">
        <v>1</v>
      </c>
      <c r="M1322" s="74" t="s">
        <v>357</v>
      </c>
      <c r="N1322" s="60" t="s">
        <v>6</v>
      </c>
      <c r="R1322" s="25">
        <v>10.6</v>
      </c>
      <c r="S1322" s="83" t="s">
        <v>373</v>
      </c>
      <c r="T1322" s="66" t="str">
        <f t="shared" si="402"/>
        <v>0.00</v>
      </c>
      <c r="U1322" s="66">
        <f t="shared" si="403"/>
        <v>-1</v>
      </c>
      <c r="V1322" s="66">
        <f t="shared" si="404"/>
        <v>180.85000000000011</v>
      </c>
      <c r="W1322" s="66">
        <f t="shared" si="405"/>
        <v>2620.5</v>
      </c>
      <c r="X1322" s="20">
        <f t="shared" si="406"/>
        <v>6.9013547033009007E-2</v>
      </c>
      <c r="Y1322" s="67">
        <f t="shared" si="407"/>
        <v>1.8085000000000011</v>
      </c>
      <c r="Z1322" s="68">
        <f t="shared" si="408"/>
        <v>18085.000000000011</v>
      </c>
      <c r="AA1322" s="65" t="s">
        <v>52</v>
      </c>
      <c r="AU1322" s="23">
        <f t="shared" si="398"/>
        <v>-1</v>
      </c>
      <c r="AV1322" s="23" t="str">
        <f t="shared" si="399"/>
        <v/>
      </c>
      <c r="AW1322" s="23" t="str">
        <f t="shared" si="401"/>
        <v/>
      </c>
      <c r="AX1322" s="23" t="str">
        <f t="shared" si="409"/>
        <v/>
      </c>
      <c r="AY1322" s="23" t="str">
        <f t="shared" si="411"/>
        <v/>
      </c>
      <c r="AZ1322" s="23"/>
      <c r="BA1322" s="25">
        <v>10.6</v>
      </c>
      <c r="BB1322" s="25">
        <v>11</v>
      </c>
      <c r="BC1322" s="25">
        <f t="shared" si="413"/>
        <v>10</v>
      </c>
      <c r="BD1322" s="25">
        <f t="shared" si="412"/>
        <v>10.3</v>
      </c>
      <c r="BE1322" t="s">
        <v>970</v>
      </c>
      <c r="BF1322" s="55">
        <f t="shared" si="400"/>
        <v>0</v>
      </c>
      <c r="BG1322" s="66"/>
      <c r="BH1322" s="66"/>
      <c r="BI1322" s="25"/>
      <c r="BJ1322" s="25"/>
      <c r="BK1322" s="20"/>
      <c r="BL1322" s="24"/>
      <c r="BM1322" s="25"/>
      <c r="BN1322" s="25"/>
      <c r="BO1322" s="25"/>
      <c r="BP1322" s="126"/>
    </row>
    <row r="1323" spans="1:68" hidden="1" x14ac:dyDescent="0.2">
      <c r="A1323" s="56">
        <v>45588</v>
      </c>
      <c r="B1323" s="60" t="s">
        <v>892</v>
      </c>
      <c r="C1323" s="24" t="s">
        <v>1278</v>
      </c>
      <c r="D1323" s="24" t="s">
        <v>397</v>
      </c>
      <c r="F1323" s="74" t="s">
        <v>51</v>
      </c>
      <c r="G1323" s="74" t="s">
        <v>103</v>
      </c>
      <c r="H1323" s="24" t="s">
        <v>66</v>
      </c>
      <c r="I1323" s="24">
        <v>1</v>
      </c>
      <c r="J1323" s="24">
        <v>11</v>
      </c>
      <c r="K1323" s="26" t="s">
        <v>1797</v>
      </c>
      <c r="L1323" s="25">
        <v>1</v>
      </c>
      <c r="M1323" s="74" t="s">
        <v>105</v>
      </c>
      <c r="N1323" s="60" t="s">
        <v>7</v>
      </c>
      <c r="R1323" s="25">
        <v>3</v>
      </c>
      <c r="S1323" s="83" t="s">
        <v>373</v>
      </c>
      <c r="T1323" s="66">
        <f t="shared" si="402"/>
        <v>3</v>
      </c>
      <c r="U1323" s="66">
        <f t="shared" si="403"/>
        <v>2</v>
      </c>
      <c r="V1323" s="66">
        <f t="shared" si="404"/>
        <v>182.85000000000011</v>
      </c>
      <c r="W1323" s="66">
        <f t="shared" si="405"/>
        <v>2621.5</v>
      </c>
      <c r="X1323" s="20">
        <f t="shared" si="406"/>
        <v>6.97501430478734E-2</v>
      </c>
      <c r="Y1323" s="67">
        <f t="shared" si="407"/>
        <v>1.8285000000000011</v>
      </c>
      <c r="Z1323" s="68">
        <f t="shared" si="408"/>
        <v>18285.000000000011</v>
      </c>
      <c r="AA1323" s="65" t="s">
        <v>53</v>
      </c>
      <c r="AU1323" s="23">
        <f t="shared" si="398"/>
        <v>2</v>
      </c>
      <c r="AV1323" s="23" t="str">
        <f t="shared" si="399"/>
        <v/>
      </c>
      <c r="AW1323" s="23" t="str">
        <f t="shared" si="401"/>
        <v/>
      </c>
      <c r="AX1323" s="23" t="str">
        <f t="shared" si="409"/>
        <v/>
      </c>
      <c r="AY1323" s="23" t="str">
        <f t="shared" si="411"/>
        <v/>
      </c>
      <c r="AZ1323" s="23"/>
      <c r="BA1323" s="25">
        <v>3.4</v>
      </c>
      <c r="BB1323" s="25">
        <v>4.0999999999999996</v>
      </c>
      <c r="BC1323" s="25">
        <f t="shared" si="413"/>
        <v>3.0999999999999996</v>
      </c>
      <c r="BD1323" s="25">
        <f t="shared" si="412"/>
        <v>3.883</v>
      </c>
      <c r="BE1323" t="s">
        <v>970</v>
      </c>
      <c r="BF1323" s="55">
        <f t="shared" si="400"/>
        <v>0</v>
      </c>
      <c r="BG1323" s="66"/>
      <c r="BH1323" s="66"/>
      <c r="BI1323" s="25"/>
      <c r="BJ1323" s="25"/>
      <c r="BK1323" s="20"/>
      <c r="BL1323" s="24"/>
      <c r="BM1323" s="25"/>
      <c r="BN1323" s="25"/>
      <c r="BO1323" s="25"/>
      <c r="BP1323" s="126"/>
    </row>
    <row r="1324" spans="1:68" hidden="1" x14ac:dyDescent="0.2">
      <c r="A1324" s="56">
        <v>45588</v>
      </c>
      <c r="B1324" s="60" t="s">
        <v>892</v>
      </c>
      <c r="C1324" s="24" t="s">
        <v>1796</v>
      </c>
      <c r="D1324" s="24" t="s">
        <v>397</v>
      </c>
      <c r="F1324" s="74" t="s">
        <v>51</v>
      </c>
      <c r="G1324" s="74" t="s">
        <v>121</v>
      </c>
      <c r="H1324" s="24" t="s">
        <v>360</v>
      </c>
      <c r="I1324" s="24">
        <v>7</v>
      </c>
      <c r="J1324" s="24">
        <v>1</v>
      </c>
      <c r="K1324" s="87" t="s">
        <v>1798</v>
      </c>
      <c r="L1324" s="25">
        <v>3</v>
      </c>
      <c r="M1324" s="74" t="s">
        <v>105</v>
      </c>
      <c r="N1324" s="60" t="s">
        <v>6</v>
      </c>
      <c r="R1324" s="25">
        <v>3.2</v>
      </c>
      <c r="S1324" s="83" t="s">
        <v>373</v>
      </c>
      <c r="T1324" s="66" t="str">
        <f t="shared" si="402"/>
        <v>0.00</v>
      </c>
      <c r="U1324" s="66">
        <f t="shared" si="403"/>
        <v>-3</v>
      </c>
      <c r="V1324" s="66">
        <f t="shared" si="404"/>
        <v>179.85000000000011</v>
      </c>
      <c r="W1324" s="66">
        <f t="shared" si="405"/>
        <v>2624.5</v>
      </c>
      <c r="X1324" s="20">
        <f t="shared" si="406"/>
        <v>6.8527338540674457E-2</v>
      </c>
      <c r="Y1324" s="67">
        <f t="shared" si="407"/>
        <v>1.7985000000000011</v>
      </c>
      <c r="Z1324" s="68">
        <f t="shared" si="408"/>
        <v>17985.000000000011</v>
      </c>
      <c r="AA1324" s="65" t="s">
        <v>52</v>
      </c>
      <c r="AU1324" s="23" t="str">
        <f t="shared" si="398"/>
        <v/>
      </c>
      <c r="AV1324" s="23">
        <f t="shared" si="399"/>
        <v>-3</v>
      </c>
      <c r="AW1324" s="23" t="str">
        <f t="shared" si="401"/>
        <v/>
      </c>
      <c r="AX1324" s="23" t="str">
        <f t="shared" si="409"/>
        <v/>
      </c>
      <c r="AY1324" s="23" t="str">
        <f t="shared" si="411"/>
        <v/>
      </c>
      <c r="AZ1324" s="23" t="s">
        <v>720</v>
      </c>
      <c r="BA1324" s="25">
        <v>0</v>
      </c>
      <c r="BB1324" s="25">
        <v>5</v>
      </c>
      <c r="BC1324" s="25">
        <f t="shared" si="413"/>
        <v>12</v>
      </c>
      <c r="BD1324" s="25">
        <f t="shared" si="412"/>
        <v>4.7200000000000006</v>
      </c>
      <c r="BE1324" t="s">
        <v>969</v>
      </c>
      <c r="BF1324" s="55">
        <f t="shared" si="400"/>
        <v>0</v>
      </c>
      <c r="BG1324" s="66"/>
      <c r="BH1324" s="66"/>
      <c r="BI1324" s="25"/>
      <c r="BJ1324" s="25"/>
      <c r="BK1324" s="20"/>
      <c r="BL1324" s="24"/>
      <c r="BM1324" s="25"/>
      <c r="BN1324" s="25"/>
      <c r="BO1324" s="25"/>
      <c r="BP1324" s="126"/>
    </row>
    <row r="1325" spans="1:68" hidden="1" x14ac:dyDescent="0.2">
      <c r="A1325" s="56">
        <v>45588</v>
      </c>
      <c r="B1325" s="60" t="s">
        <v>892</v>
      </c>
      <c r="C1325" s="24" t="s">
        <v>1799</v>
      </c>
      <c r="D1325" s="24" t="s">
        <v>397</v>
      </c>
      <c r="F1325" s="74" t="s">
        <v>51</v>
      </c>
      <c r="G1325" s="74" t="s">
        <v>103</v>
      </c>
      <c r="H1325" s="24" t="s">
        <v>209</v>
      </c>
      <c r="I1325" s="24">
        <v>6</v>
      </c>
      <c r="J1325" s="24">
        <v>3</v>
      </c>
      <c r="K1325" s="24" t="s">
        <v>1800</v>
      </c>
      <c r="L1325" s="25">
        <v>2</v>
      </c>
      <c r="M1325" s="74" t="s">
        <v>357</v>
      </c>
      <c r="N1325" s="60" t="s">
        <v>6</v>
      </c>
      <c r="R1325" s="25">
        <v>6</v>
      </c>
      <c r="S1325" s="83" t="s">
        <v>363</v>
      </c>
      <c r="T1325" s="66" t="str">
        <f t="shared" si="402"/>
        <v>0.00</v>
      </c>
      <c r="U1325" s="66">
        <f t="shared" si="403"/>
        <v>-2</v>
      </c>
      <c r="V1325" s="66">
        <f t="shared" si="404"/>
        <v>177.85000000000011</v>
      </c>
      <c r="W1325" s="66">
        <f t="shared" si="405"/>
        <v>2626.5</v>
      </c>
      <c r="X1325" s="20">
        <f t="shared" si="406"/>
        <v>6.7713687416714297E-2</v>
      </c>
      <c r="Y1325" s="67">
        <f t="shared" si="407"/>
        <v>1.7785000000000011</v>
      </c>
      <c r="Z1325" s="68">
        <f t="shared" si="408"/>
        <v>17785.000000000011</v>
      </c>
      <c r="AA1325" s="65" t="s">
        <v>52</v>
      </c>
      <c r="AU1325" s="23">
        <f t="shared" si="398"/>
        <v>-2</v>
      </c>
      <c r="AV1325" s="23" t="str">
        <f t="shared" si="399"/>
        <v/>
      </c>
      <c r="AW1325" s="23" t="str">
        <f t="shared" si="401"/>
        <v/>
      </c>
      <c r="AX1325" s="23" t="str">
        <f t="shared" si="409"/>
        <v/>
      </c>
      <c r="AY1325" s="23" t="str">
        <f t="shared" si="411"/>
        <v/>
      </c>
      <c r="AZ1325" s="23"/>
      <c r="BA1325" s="25">
        <v>6</v>
      </c>
      <c r="BB1325" s="25">
        <v>6.6</v>
      </c>
      <c r="BC1325" s="25">
        <f t="shared" si="413"/>
        <v>11.2</v>
      </c>
      <c r="BD1325" s="25">
        <f t="shared" si="412"/>
        <v>6.2080000000000002</v>
      </c>
      <c r="BE1325" t="s">
        <v>970</v>
      </c>
      <c r="BF1325" s="55">
        <f t="shared" si="400"/>
        <v>0</v>
      </c>
      <c r="BG1325" s="66"/>
      <c r="BH1325" s="66"/>
      <c r="BI1325" s="25"/>
      <c r="BJ1325" s="25"/>
      <c r="BK1325" s="20"/>
      <c r="BL1325" s="24"/>
      <c r="BM1325" s="25"/>
      <c r="BN1325" s="25"/>
      <c r="BO1325" s="25"/>
      <c r="BP1325" s="126"/>
    </row>
    <row r="1326" spans="1:68" hidden="1" x14ac:dyDescent="0.2">
      <c r="A1326" s="56">
        <v>45590</v>
      </c>
      <c r="B1326" s="60" t="s">
        <v>892</v>
      </c>
      <c r="C1326" s="24" t="s">
        <v>1801</v>
      </c>
      <c r="D1326" s="24" t="s">
        <v>562</v>
      </c>
      <c r="F1326" s="74" t="s">
        <v>51</v>
      </c>
      <c r="G1326" s="74" t="s">
        <v>152</v>
      </c>
      <c r="H1326" s="24" t="s">
        <v>197</v>
      </c>
      <c r="I1326" s="24">
        <v>4</v>
      </c>
      <c r="J1326" s="24">
        <v>1</v>
      </c>
      <c r="K1326" s="24" t="s">
        <v>1803</v>
      </c>
      <c r="L1326" s="25">
        <v>1</v>
      </c>
      <c r="M1326" s="74" t="s">
        <v>105</v>
      </c>
      <c r="N1326" s="60" t="s">
        <v>6</v>
      </c>
      <c r="R1326" s="25">
        <v>81</v>
      </c>
      <c r="S1326" s="83" t="s">
        <v>363</v>
      </c>
      <c r="T1326" s="66" t="str">
        <f t="shared" si="402"/>
        <v>0.00</v>
      </c>
      <c r="U1326" s="66">
        <f t="shared" si="403"/>
        <v>-1</v>
      </c>
      <c r="V1326" s="66">
        <f t="shared" si="404"/>
        <v>176.85000000000011</v>
      </c>
      <c r="W1326" s="66">
        <f t="shared" si="405"/>
        <v>2627.5</v>
      </c>
      <c r="X1326" s="20">
        <f t="shared" si="406"/>
        <v>6.7307326355851613E-2</v>
      </c>
      <c r="Y1326" s="67">
        <f t="shared" si="407"/>
        <v>1.7685000000000011</v>
      </c>
      <c r="Z1326" s="68">
        <f t="shared" si="408"/>
        <v>17685.000000000011</v>
      </c>
      <c r="AA1326" s="65" t="s">
        <v>52</v>
      </c>
      <c r="AU1326" s="23" t="str">
        <f t="shared" si="398"/>
        <v/>
      </c>
      <c r="AV1326" s="23" t="str">
        <f t="shared" si="399"/>
        <v/>
      </c>
      <c r="AW1326" s="23">
        <f t="shared" si="401"/>
        <v>-1</v>
      </c>
      <c r="AX1326" s="23" t="str">
        <f t="shared" si="409"/>
        <v/>
      </c>
      <c r="AY1326" s="23" t="str">
        <f t="shared" si="411"/>
        <v/>
      </c>
      <c r="AZ1326" s="23"/>
      <c r="BA1326" s="25">
        <v>0</v>
      </c>
      <c r="BB1326" s="25">
        <v>43.24</v>
      </c>
      <c r="BC1326" s="25">
        <f t="shared" si="413"/>
        <v>42.24</v>
      </c>
      <c r="BD1326" s="25">
        <f t="shared" si="412"/>
        <v>40.283200000000001</v>
      </c>
      <c r="BE1326" t="s">
        <v>969</v>
      </c>
      <c r="BF1326" s="55">
        <f t="shared" si="400"/>
        <v>0</v>
      </c>
      <c r="BG1326" s="66"/>
      <c r="BH1326" s="66"/>
      <c r="BI1326" s="25"/>
      <c r="BJ1326" s="25"/>
      <c r="BK1326" s="20"/>
      <c r="BL1326" s="24"/>
      <c r="BM1326" s="25"/>
      <c r="BN1326" s="25"/>
      <c r="BO1326" s="25"/>
      <c r="BP1326" s="126"/>
    </row>
    <row r="1327" spans="1:68" hidden="1" x14ac:dyDescent="0.2">
      <c r="A1327" s="56">
        <v>45590</v>
      </c>
      <c r="B1327" s="60" t="s">
        <v>892</v>
      </c>
      <c r="C1327" s="24" t="s">
        <v>1801</v>
      </c>
      <c r="D1327" s="24" t="s">
        <v>562</v>
      </c>
      <c r="F1327" s="74" t="s">
        <v>51</v>
      </c>
      <c r="G1327" s="74" t="s">
        <v>152</v>
      </c>
      <c r="H1327" s="24" t="s">
        <v>197</v>
      </c>
      <c r="I1327" s="24">
        <v>4</v>
      </c>
      <c r="J1327" s="24">
        <v>1</v>
      </c>
      <c r="K1327" s="24" t="s">
        <v>1803</v>
      </c>
      <c r="L1327" s="25">
        <v>2</v>
      </c>
      <c r="M1327" s="74" t="s">
        <v>105</v>
      </c>
      <c r="N1327" s="60" t="s">
        <v>7</v>
      </c>
      <c r="R1327" s="25">
        <v>9</v>
      </c>
      <c r="S1327" s="83" t="s">
        <v>363</v>
      </c>
      <c r="T1327" s="66" t="str">
        <f t="shared" si="402"/>
        <v>0.00</v>
      </c>
      <c r="U1327" s="66">
        <f t="shared" si="403"/>
        <v>-2</v>
      </c>
      <c r="V1327" s="66">
        <f t="shared" si="404"/>
        <v>174.85000000000011</v>
      </c>
      <c r="W1327" s="66">
        <f t="shared" si="405"/>
        <v>2629.5</v>
      </c>
      <c r="X1327" s="20">
        <f t="shared" si="406"/>
        <v>6.649553146986123E-2</v>
      </c>
      <c r="Y1327" s="67">
        <f t="shared" si="407"/>
        <v>1.7485000000000011</v>
      </c>
      <c r="Z1327" s="68">
        <f t="shared" si="408"/>
        <v>17485.000000000011</v>
      </c>
      <c r="AA1327" s="65" t="s">
        <v>52</v>
      </c>
      <c r="AU1327" s="23" t="str">
        <f t="shared" si="398"/>
        <v/>
      </c>
      <c r="AV1327" s="23" t="str">
        <f t="shared" si="399"/>
        <v/>
      </c>
      <c r="AW1327" s="23">
        <f t="shared" si="401"/>
        <v>-2</v>
      </c>
      <c r="AX1327" s="23" t="str">
        <f t="shared" si="409"/>
        <v/>
      </c>
      <c r="AY1327" s="23" t="str">
        <f t="shared" si="411"/>
        <v/>
      </c>
      <c r="AZ1327" s="23"/>
      <c r="BA1327" s="25">
        <v>0</v>
      </c>
      <c r="BB1327" s="25">
        <v>7.5</v>
      </c>
      <c r="BC1327" s="25">
        <f t="shared" si="413"/>
        <v>13</v>
      </c>
      <c r="BD1327" s="25">
        <f t="shared" si="412"/>
        <v>7.0449999999999999</v>
      </c>
      <c r="BE1327" t="s">
        <v>969</v>
      </c>
      <c r="BF1327" s="55">
        <f t="shared" si="400"/>
        <v>0</v>
      </c>
      <c r="BG1327" s="66"/>
      <c r="BH1327" s="66"/>
      <c r="BI1327" s="25"/>
      <c r="BJ1327" s="25"/>
      <c r="BK1327" s="20"/>
      <c r="BL1327" s="24"/>
      <c r="BM1327" s="25"/>
      <c r="BN1327" s="25"/>
      <c r="BO1327" s="25"/>
      <c r="BP1327" s="126"/>
    </row>
    <row r="1328" spans="1:68" hidden="1" x14ac:dyDescent="0.2">
      <c r="A1328" s="56">
        <v>45590</v>
      </c>
      <c r="B1328" s="60" t="s">
        <v>892</v>
      </c>
      <c r="C1328" s="24" t="s">
        <v>1801</v>
      </c>
      <c r="D1328" s="24" t="s">
        <v>562</v>
      </c>
      <c r="F1328" s="74" t="s">
        <v>51</v>
      </c>
      <c r="G1328" s="74" t="s">
        <v>152</v>
      </c>
      <c r="H1328" s="24" t="s">
        <v>1802</v>
      </c>
      <c r="I1328" s="24">
        <v>1</v>
      </c>
      <c r="J1328" s="24">
        <v>2</v>
      </c>
      <c r="K1328" s="24" t="s">
        <v>1804</v>
      </c>
      <c r="L1328" s="25">
        <v>1</v>
      </c>
      <c r="M1328" s="74" t="s">
        <v>105</v>
      </c>
      <c r="N1328" s="60" t="s">
        <v>6</v>
      </c>
      <c r="R1328" s="25">
        <v>12</v>
      </c>
      <c r="S1328" s="83" t="s">
        <v>371</v>
      </c>
      <c r="T1328" s="66" t="str">
        <f t="shared" si="402"/>
        <v>0.00</v>
      </c>
      <c r="U1328" s="66">
        <f t="shared" si="403"/>
        <v>-1</v>
      </c>
      <c r="V1328" s="66">
        <f t="shared" si="404"/>
        <v>173.85000000000011</v>
      </c>
      <c r="W1328" s="66">
        <f t="shared" si="405"/>
        <v>2630.5</v>
      </c>
      <c r="X1328" s="20">
        <f t="shared" si="406"/>
        <v>6.6090096939745338E-2</v>
      </c>
      <c r="Y1328" s="67">
        <f t="shared" si="407"/>
        <v>1.738500000000001</v>
      </c>
      <c r="Z1328" s="68">
        <f t="shared" si="408"/>
        <v>17385.000000000011</v>
      </c>
      <c r="AA1328" s="65" t="s">
        <v>52</v>
      </c>
      <c r="AU1328" s="23" t="str">
        <f t="shared" si="398"/>
        <v/>
      </c>
      <c r="AV1328" s="23" t="str">
        <f t="shared" si="399"/>
        <v/>
      </c>
      <c r="AW1328" s="23">
        <f t="shared" si="401"/>
        <v>-1</v>
      </c>
      <c r="AX1328" s="23" t="str">
        <f t="shared" si="409"/>
        <v/>
      </c>
      <c r="AY1328" s="23" t="str">
        <f t="shared" si="411"/>
        <v/>
      </c>
      <c r="AZ1328" s="23"/>
      <c r="BA1328" s="25">
        <v>0</v>
      </c>
      <c r="BB1328" s="25">
        <v>11.91</v>
      </c>
      <c r="BC1328" s="25">
        <f t="shared" si="413"/>
        <v>10.91</v>
      </c>
      <c r="BD1328" s="25">
        <f t="shared" si="412"/>
        <v>11.1463</v>
      </c>
      <c r="BE1328" t="s">
        <v>969</v>
      </c>
      <c r="BF1328" s="55">
        <f t="shared" si="400"/>
        <v>0</v>
      </c>
      <c r="BG1328" s="66"/>
      <c r="BH1328" s="66"/>
      <c r="BI1328" s="25"/>
      <c r="BJ1328" s="25"/>
      <c r="BK1328" s="20"/>
      <c r="BL1328" s="24"/>
      <c r="BM1328" s="25"/>
      <c r="BN1328" s="25"/>
      <c r="BO1328" s="25"/>
      <c r="BP1328" s="126"/>
    </row>
    <row r="1329" spans="1:68" hidden="1" x14ac:dyDescent="0.2">
      <c r="A1329" s="56">
        <v>45591</v>
      </c>
      <c r="B1329" s="60" t="s">
        <v>892</v>
      </c>
      <c r="C1329" s="24" t="s">
        <v>1805</v>
      </c>
      <c r="D1329" s="24" t="s">
        <v>573</v>
      </c>
      <c r="F1329" s="74" t="s">
        <v>51</v>
      </c>
      <c r="G1329" s="74" t="s">
        <v>103</v>
      </c>
      <c r="H1329" s="24" t="s">
        <v>185</v>
      </c>
      <c r="I1329" s="24">
        <v>4</v>
      </c>
      <c r="J1329" s="24">
        <v>15</v>
      </c>
      <c r="K1329" s="24" t="s">
        <v>1807</v>
      </c>
      <c r="L1329" s="25">
        <v>2</v>
      </c>
      <c r="M1329" s="74" t="s">
        <v>357</v>
      </c>
      <c r="N1329" s="60" t="s">
        <v>6</v>
      </c>
      <c r="R1329" s="25">
        <v>7.5</v>
      </c>
      <c r="S1329" s="83" t="s">
        <v>363</v>
      </c>
      <c r="T1329" s="66" t="str">
        <f t="shared" si="402"/>
        <v>0.00</v>
      </c>
      <c r="U1329" s="66">
        <f t="shared" si="403"/>
        <v>-2</v>
      </c>
      <c r="V1329" s="66">
        <f t="shared" si="404"/>
        <v>171.85000000000011</v>
      </c>
      <c r="W1329" s="66">
        <f t="shared" si="405"/>
        <v>2632.5</v>
      </c>
      <c r="X1329" s="20">
        <f t="shared" si="406"/>
        <v>6.528015194681866E-2</v>
      </c>
      <c r="Y1329" s="67">
        <f t="shared" si="407"/>
        <v>1.718500000000001</v>
      </c>
      <c r="Z1329" s="68">
        <f t="shared" si="408"/>
        <v>17185.000000000011</v>
      </c>
      <c r="AA1329" s="65" t="s">
        <v>52</v>
      </c>
      <c r="AU1329" s="23">
        <f t="shared" si="398"/>
        <v>-2</v>
      </c>
      <c r="AV1329" s="23" t="str">
        <f t="shared" si="399"/>
        <v/>
      </c>
      <c r="AW1329" s="23" t="str">
        <f t="shared" si="401"/>
        <v/>
      </c>
      <c r="AX1329" s="23" t="str">
        <f t="shared" si="409"/>
        <v/>
      </c>
      <c r="AY1329" s="23" t="str">
        <f t="shared" si="411"/>
        <v/>
      </c>
      <c r="AZ1329" s="23"/>
      <c r="BA1329" s="25">
        <v>7.5</v>
      </c>
      <c r="BB1329" s="25">
        <v>8.6</v>
      </c>
      <c r="BC1329" s="25">
        <f t="shared" si="413"/>
        <v>15.2</v>
      </c>
      <c r="BD1329" s="25">
        <f t="shared" si="412"/>
        <v>8.0679999999999996</v>
      </c>
      <c r="BE1329" t="s">
        <v>970</v>
      </c>
      <c r="BF1329" s="55">
        <f t="shared" si="400"/>
        <v>0</v>
      </c>
      <c r="BG1329" s="66"/>
      <c r="BH1329" s="66"/>
      <c r="BI1329" s="25"/>
      <c r="BJ1329" s="25"/>
      <c r="BK1329" s="20"/>
      <c r="BL1329" s="24"/>
      <c r="BM1329" s="25"/>
      <c r="BN1329" s="25"/>
      <c r="BO1329" s="25"/>
      <c r="BP1329" s="126"/>
    </row>
    <row r="1330" spans="1:68" hidden="1" x14ac:dyDescent="0.2">
      <c r="A1330" s="56">
        <v>45591</v>
      </c>
      <c r="B1330" s="60" t="s">
        <v>892</v>
      </c>
      <c r="C1330" s="24" t="s">
        <v>1805</v>
      </c>
      <c r="D1330" s="24" t="s">
        <v>573</v>
      </c>
      <c r="F1330" s="74" t="s">
        <v>51</v>
      </c>
      <c r="G1330" s="74" t="s">
        <v>103</v>
      </c>
      <c r="H1330" s="24" t="s">
        <v>185</v>
      </c>
      <c r="I1330" s="24">
        <v>4</v>
      </c>
      <c r="J1330" s="24">
        <v>15</v>
      </c>
      <c r="K1330" s="24" t="s">
        <v>1807</v>
      </c>
      <c r="L1330" s="25">
        <v>2</v>
      </c>
      <c r="M1330" s="74" t="s">
        <v>105</v>
      </c>
      <c r="N1330" s="60" t="s">
        <v>7</v>
      </c>
      <c r="R1330" s="25">
        <v>2.1</v>
      </c>
      <c r="S1330" s="83" t="s">
        <v>363</v>
      </c>
      <c r="T1330" s="66" t="str">
        <f t="shared" si="402"/>
        <v>0.00</v>
      </c>
      <c r="U1330" s="66">
        <f t="shared" si="403"/>
        <v>-2</v>
      </c>
      <c r="V1330" s="66">
        <f t="shared" si="404"/>
        <v>169.85000000000011</v>
      </c>
      <c r="W1330" s="66">
        <f t="shared" si="405"/>
        <v>2634.5</v>
      </c>
      <c r="X1330" s="20">
        <f t="shared" si="406"/>
        <v>6.4471436705257207E-2</v>
      </c>
      <c r="Y1330" s="67">
        <f t="shared" si="407"/>
        <v>1.698500000000001</v>
      </c>
      <c r="Z1330" s="68">
        <f t="shared" si="408"/>
        <v>16985.000000000011</v>
      </c>
      <c r="AA1330" s="65" t="s">
        <v>52</v>
      </c>
      <c r="AU1330" s="23">
        <f t="shared" si="398"/>
        <v>-2</v>
      </c>
      <c r="AV1330" s="23" t="str">
        <f t="shared" si="399"/>
        <v/>
      </c>
      <c r="AW1330" s="23" t="str">
        <f t="shared" si="401"/>
        <v/>
      </c>
      <c r="AX1330" s="23" t="str">
        <f t="shared" si="409"/>
        <v/>
      </c>
      <c r="AY1330" s="23" t="str">
        <f t="shared" si="411"/>
        <v/>
      </c>
      <c r="AZ1330" s="23"/>
      <c r="BA1330" s="25">
        <v>2.2999999999999998</v>
      </c>
      <c r="BB1330" s="25">
        <v>2.8</v>
      </c>
      <c r="BC1330" s="25">
        <f t="shared" si="413"/>
        <v>3.5999999999999996</v>
      </c>
      <c r="BD1330" s="25">
        <f t="shared" si="412"/>
        <v>2.6739999999999999</v>
      </c>
      <c r="BE1330" t="s">
        <v>970</v>
      </c>
      <c r="BF1330" s="55">
        <f t="shared" si="400"/>
        <v>0</v>
      </c>
      <c r="BG1330" s="66"/>
      <c r="BH1330" s="66"/>
      <c r="BI1330" s="25"/>
      <c r="BJ1330" s="25"/>
      <c r="BK1330" s="20"/>
      <c r="BL1330" s="24"/>
      <c r="BM1330" s="25"/>
      <c r="BN1330" s="25"/>
      <c r="BO1330" s="25"/>
      <c r="BP1330" s="126"/>
    </row>
    <row r="1331" spans="1:68" hidden="1" x14ac:dyDescent="0.2">
      <c r="A1331" s="56">
        <v>45591</v>
      </c>
      <c r="B1331" s="60" t="s">
        <v>892</v>
      </c>
      <c r="C1331" s="24" t="s">
        <v>1806</v>
      </c>
      <c r="D1331" s="24" t="s">
        <v>573</v>
      </c>
      <c r="F1331" s="74" t="s">
        <v>51</v>
      </c>
      <c r="G1331" s="74" t="s">
        <v>14</v>
      </c>
      <c r="H1331" s="24" t="s">
        <v>1808</v>
      </c>
      <c r="K1331" s="24" t="s">
        <v>1809</v>
      </c>
      <c r="L1331" s="25">
        <v>2</v>
      </c>
      <c r="M1331" s="74" t="s">
        <v>105</v>
      </c>
      <c r="N1331" s="60" t="s">
        <v>6</v>
      </c>
      <c r="R1331" s="25">
        <v>3.6</v>
      </c>
      <c r="S1331" s="83" t="s">
        <v>363</v>
      </c>
      <c r="T1331" s="66" t="str">
        <f t="shared" si="402"/>
        <v>0.00</v>
      </c>
      <c r="U1331" s="66">
        <f t="shared" si="403"/>
        <v>-2</v>
      </c>
      <c r="V1331" s="66">
        <f t="shared" si="404"/>
        <v>167.85000000000011</v>
      </c>
      <c r="W1331" s="66">
        <f t="shared" si="405"/>
        <v>2636.5</v>
      </c>
      <c r="X1331" s="20">
        <f t="shared" si="406"/>
        <v>6.3663948416461252E-2</v>
      </c>
      <c r="Y1331" s="67">
        <f t="shared" si="407"/>
        <v>1.678500000000001</v>
      </c>
      <c r="Z1331" s="68">
        <f t="shared" si="408"/>
        <v>16785.000000000011</v>
      </c>
      <c r="AA1331" s="65" t="s">
        <v>52</v>
      </c>
      <c r="AU1331" s="23" t="str">
        <f t="shared" si="398"/>
        <v/>
      </c>
      <c r="AV1331" s="23" t="str">
        <f t="shared" si="399"/>
        <v/>
      </c>
      <c r="AW1331" s="23" t="str">
        <f t="shared" si="401"/>
        <v/>
      </c>
      <c r="AX1331" s="23">
        <f t="shared" si="409"/>
        <v>-2</v>
      </c>
      <c r="AY1331" s="23" t="str">
        <f t="shared" si="411"/>
        <v/>
      </c>
      <c r="AZ1331" s="23"/>
      <c r="BA1331" s="25">
        <v>0</v>
      </c>
      <c r="BB1331" s="25">
        <v>0</v>
      </c>
      <c r="BC1331" s="25">
        <f t="shared" si="413"/>
        <v>-2</v>
      </c>
      <c r="BD1331" s="25">
        <f>0.94*(BB1331-1)+1</f>
        <v>6.0000000000000053E-2</v>
      </c>
      <c r="BE1331" t="s">
        <v>969</v>
      </c>
      <c r="BF1331" s="55">
        <f t="shared" si="400"/>
        <v>0</v>
      </c>
      <c r="BG1331" s="66"/>
      <c r="BH1331" s="66"/>
      <c r="BI1331" s="25"/>
      <c r="BJ1331" s="25"/>
      <c r="BK1331" s="20"/>
      <c r="BL1331" s="24"/>
      <c r="BM1331" s="25"/>
      <c r="BN1331" s="25"/>
      <c r="BO1331" s="25"/>
      <c r="BP1331" s="126"/>
    </row>
    <row r="1332" spans="1:68" hidden="1" x14ac:dyDescent="0.2">
      <c r="A1332" s="56">
        <v>45591</v>
      </c>
      <c r="B1332" s="60" t="s">
        <v>892</v>
      </c>
      <c r="C1332" s="24" t="s">
        <v>1810</v>
      </c>
      <c r="D1332" s="24" t="s">
        <v>573</v>
      </c>
      <c r="F1332" s="74" t="s">
        <v>51</v>
      </c>
      <c r="G1332" s="74" t="s">
        <v>103</v>
      </c>
      <c r="H1332" s="24" t="s">
        <v>377</v>
      </c>
      <c r="I1332" s="24">
        <v>8</v>
      </c>
      <c r="J1332" s="24">
        <v>7</v>
      </c>
      <c r="K1332" s="27" t="s">
        <v>1811</v>
      </c>
      <c r="L1332" s="25">
        <v>1</v>
      </c>
      <c r="M1332" s="24" t="s">
        <v>931</v>
      </c>
      <c r="N1332" s="24" t="s">
        <v>6</v>
      </c>
      <c r="R1332" s="25">
        <v>6</v>
      </c>
      <c r="S1332" s="83" t="s">
        <v>371</v>
      </c>
      <c r="T1332" s="66" t="str">
        <f t="shared" si="402"/>
        <v>0.00</v>
      </c>
      <c r="U1332" s="66">
        <f t="shared" si="403"/>
        <v>-1</v>
      </c>
      <c r="V1332" s="66">
        <f t="shared" si="404"/>
        <v>166.85000000000011</v>
      </c>
      <c r="W1332" s="66">
        <f t="shared" si="405"/>
        <v>2637.5</v>
      </c>
      <c r="X1332" s="20">
        <f t="shared" si="406"/>
        <v>6.3260663507109044E-2</v>
      </c>
      <c r="Y1332" s="67">
        <f t="shared" si="407"/>
        <v>1.668500000000001</v>
      </c>
      <c r="Z1332" s="68">
        <f t="shared" si="408"/>
        <v>16685.000000000011</v>
      </c>
      <c r="AA1332" s="65" t="s">
        <v>52</v>
      </c>
      <c r="AU1332" s="23">
        <f t="shared" si="398"/>
        <v>-1</v>
      </c>
      <c r="AV1332" s="23" t="str">
        <f t="shared" si="399"/>
        <v/>
      </c>
      <c r="AW1332" s="23" t="str">
        <f t="shared" si="401"/>
        <v/>
      </c>
      <c r="AX1332" s="23" t="str">
        <f t="shared" si="409"/>
        <v/>
      </c>
      <c r="AY1332" s="23" t="str">
        <f t="shared" si="411"/>
        <v/>
      </c>
      <c r="AZ1332" s="23"/>
      <c r="BA1332" s="25">
        <v>7</v>
      </c>
      <c r="BB1332" s="25">
        <v>6.62</v>
      </c>
      <c r="BC1332" s="25">
        <f t="shared" si="413"/>
        <v>5.62</v>
      </c>
      <c r="BD1332" s="25">
        <f t="shared" ref="BD1332:BD1356" si="414">0.93*(BB1332-1)+1</f>
        <v>6.2266000000000004</v>
      </c>
      <c r="BE1332" t="s">
        <v>970</v>
      </c>
      <c r="BF1332" s="55">
        <f t="shared" si="400"/>
        <v>0</v>
      </c>
      <c r="BG1332" s="66"/>
      <c r="BH1332" s="66"/>
      <c r="BI1332" s="25"/>
      <c r="BJ1332" s="25"/>
      <c r="BK1332" s="20"/>
      <c r="BL1332" s="24"/>
      <c r="BM1332" s="25"/>
      <c r="BN1332" s="25"/>
      <c r="BO1332" s="25"/>
      <c r="BP1332" s="126"/>
    </row>
    <row r="1333" spans="1:68" hidden="1" x14ac:dyDescent="0.2">
      <c r="A1333" s="56">
        <v>45591</v>
      </c>
      <c r="B1333" s="60" t="s">
        <v>892</v>
      </c>
      <c r="C1333" s="24" t="s">
        <v>1810</v>
      </c>
      <c r="D1333" s="24" t="s">
        <v>573</v>
      </c>
      <c r="F1333" s="74" t="s">
        <v>51</v>
      </c>
      <c r="G1333" s="74" t="s">
        <v>103</v>
      </c>
      <c r="H1333" s="24" t="s">
        <v>377</v>
      </c>
      <c r="I1333" s="24">
        <v>8</v>
      </c>
      <c r="J1333" s="24">
        <v>7</v>
      </c>
      <c r="K1333" s="26" t="s">
        <v>1811</v>
      </c>
      <c r="L1333" s="25">
        <v>1</v>
      </c>
      <c r="M1333" s="74" t="s">
        <v>105</v>
      </c>
      <c r="N1333" s="60" t="s">
        <v>7</v>
      </c>
      <c r="R1333" s="25">
        <v>2.2999999999999998</v>
      </c>
      <c r="S1333" s="83" t="s">
        <v>371</v>
      </c>
      <c r="T1333" s="66">
        <f t="shared" si="402"/>
        <v>2.2999999999999998</v>
      </c>
      <c r="U1333" s="66">
        <f t="shared" si="403"/>
        <v>1.2999999999999998</v>
      </c>
      <c r="V1333" s="66">
        <f t="shared" si="404"/>
        <v>168.15000000000012</v>
      </c>
      <c r="W1333" s="66">
        <f t="shared" si="405"/>
        <v>2638.5</v>
      </c>
      <c r="X1333" s="20">
        <f t="shared" si="406"/>
        <v>6.3729391699829496E-2</v>
      </c>
      <c r="Y1333" s="67">
        <f t="shared" si="407"/>
        <v>1.6815000000000011</v>
      </c>
      <c r="Z1333" s="68">
        <f t="shared" si="408"/>
        <v>16815.000000000011</v>
      </c>
      <c r="AA1333" s="65" t="s">
        <v>53</v>
      </c>
      <c r="AU1333" s="23">
        <f t="shared" si="398"/>
        <v>1.2999999999999998</v>
      </c>
      <c r="AV1333" s="23" t="str">
        <f t="shared" si="399"/>
        <v/>
      </c>
      <c r="AW1333" s="23" t="str">
        <f t="shared" si="401"/>
        <v/>
      </c>
      <c r="AX1333" s="23" t="str">
        <f t="shared" si="409"/>
        <v/>
      </c>
      <c r="AY1333" s="23" t="str">
        <f t="shared" si="411"/>
        <v/>
      </c>
      <c r="AZ1333" s="23"/>
      <c r="BA1333" s="25">
        <v>1.9</v>
      </c>
      <c r="BB1333" s="25">
        <v>2.35</v>
      </c>
      <c r="BC1333" s="25">
        <f t="shared" si="413"/>
        <v>1.35</v>
      </c>
      <c r="BD1333" s="25">
        <f t="shared" si="414"/>
        <v>2.2555000000000001</v>
      </c>
      <c r="BE1333" t="s">
        <v>970</v>
      </c>
      <c r="BF1333" s="55">
        <f t="shared" si="400"/>
        <v>0</v>
      </c>
      <c r="BG1333" s="66"/>
      <c r="BH1333" s="66"/>
      <c r="BI1333" s="25"/>
      <c r="BJ1333" s="25"/>
      <c r="BK1333" s="20"/>
      <c r="BL1333" s="24"/>
      <c r="BM1333" s="25"/>
      <c r="BN1333" s="25"/>
      <c r="BO1333" s="25"/>
      <c r="BP1333" s="126"/>
    </row>
    <row r="1334" spans="1:68" hidden="1" x14ac:dyDescent="0.2">
      <c r="A1334" s="56">
        <v>45593</v>
      </c>
      <c r="B1334" s="60" t="s">
        <v>892</v>
      </c>
      <c r="C1334" s="24" t="s">
        <v>1812</v>
      </c>
      <c r="D1334" s="24" t="s">
        <v>621</v>
      </c>
      <c r="F1334" s="74" t="s">
        <v>51</v>
      </c>
      <c r="G1334" s="74" t="s">
        <v>103</v>
      </c>
      <c r="H1334" s="24" t="s">
        <v>726</v>
      </c>
      <c r="I1334" s="24">
        <v>7</v>
      </c>
      <c r="J1334" s="24">
        <v>4</v>
      </c>
      <c r="K1334" s="87" t="s">
        <v>1813</v>
      </c>
      <c r="L1334" s="25">
        <v>3</v>
      </c>
      <c r="M1334" s="74" t="s">
        <v>105</v>
      </c>
      <c r="N1334" s="60" t="s">
        <v>6</v>
      </c>
      <c r="R1334" s="25">
        <v>4</v>
      </c>
      <c r="S1334" s="83" t="s">
        <v>373</v>
      </c>
      <c r="T1334" s="66" t="str">
        <f t="shared" si="402"/>
        <v>0.00</v>
      </c>
      <c r="U1334" s="66">
        <f t="shared" si="403"/>
        <v>-3</v>
      </c>
      <c r="V1334" s="66">
        <f t="shared" si="404"/>
        <v>165.15000000000012</v>
      </c>
      <c r="W1334" s="66">
        <f t="shared" si="405"/>
        <v>2641.5</v>
      </c>
      <c r="X1334" s="20">
        <f t="shared" si="406"/>
        <v>6.2521294718909756E-2</v>
      </c>
      <c r="Y1334" s="67">
        <f t="shared" si="407"/>
        <v>1.6515000000000013</v>
      </c>
      <c r="Z1334" s="68">
        <f t="shared" si="408"/>
        <v>16515.000000000011</v>
      </c>
      <c r="AA1334" s="65" t="s">
        <v>52</v>
      </c>
      <c r="AU1334" s="23">
        <f t="shared" si="398"/>
        <v>-3</v>
      </c>
      <c r="AV1334" s="23" t="str">
        <f t="shared" si="399"/>
        <v/>
      </c>
      <c r="AW1334" s="23" t="str">
        <f t="shared" si="401"/>
        <v/>
      </c>
      <c r="AX1334" s="23" t="str">
        <f t="shared" si="409"/>
        <v/>
      </c>
      <c r="AY1334" s="23" t="str">
        <f t="shared" si="411"/>
        <v/>
      </c>
      <c r="AZ1334" s="23"/>
      <c r="BA1334" s="25">
        <v>4.4000000000000004</v>
      </c>
      <c r="BB1334" s="25">
        <v>5</v>
      </c>
      <c r="BC1334" s="25">
        <f t="shared" si="413"/>
        <v>12</v>
      </c>
      <c r="BD1334" s="25">
        <f t="shared" si="414"/>
        <v>4.7200000000000006</v>
      </c>
      <c r="BE1334" t="s">
        <v>970</v>
      </c>
      <c r="BF1334" s="55">
        <f t="shared" si="400"/>
        <v>0</v>
      </c>
      <c r="BG1334" s="66"/>
      <c r="BH1334" s="66"/>
      <c r="BI1334" s="25"/>
      <c r="BJ1334" s="25"/>
      <c r="BK1334" s="20"/>
      <c r="BL1334" s="24"/>
      <c r="BM1334" s="25"/>
      <c r="BN1334" s="25"/>
      <c r="BO1334" s="25"/>
      <c r="BP1334" s="126"/>
    </row>
    <row r="1335" spans="1:68" hidden="1" x14ac:dyDescent="0.2">
      <c r="A1335" s="56">
        <v>45594</v>
      </c>
      <c r="B1335" s="60" t="s">
        <v>892</v>
      </c>
      <c r="C1335" s="24" t="s">
        <v>1814</v>
      </c>
      <c r="D1335" s="24" t="s">
        <v>584</v>
      </c>
      <c r="F1335" s="74" t="s">
        <v>51</v>
      </c>
      <c r="G1335" s="74" t="s">
        <v>121</v>
      </c>
      <c r="H1335" s="24" t="s">
        <v>75</v>
      </c>
      <c r="I1335" s="24">
        <v>9</v>
      </c>
      <c r="J1335" s="24">
        <v>6</v>
      </c>
      <c r="K1335" s="26" t="s">
        <v>1815</v>
      </c>
      <c r="L1335" s="25">
        <v>1</v>
      </c>
      <c r="M1335" s="74" t="s">
        <v>105</v>
      </c>
      <c r="N1335" s="60" t="s">
        <v>6</v>
      </c>
      <c r="R1335" s="25">
        <v>5</v>
      </c>
      <c r="S1335" s="83" t="s">
        <v>372</v>
      </c>
      <c r="T1335" s="66">
        <f t="shared" si="402"/>
        <v>5</v>
      </c>
      <c r="U1335" s="66">
        <f t="shared" si="403"/>
        <v>4</v>
      </c>
      <c r="V1335" s="66">
        <f t="shared" si="404"/>
        <v>169.15000000000012</v>
      </c>
      <c r="W1335" s="66">
        <f t="shared" si="405"/>
        <v>2642.5</v>
      </c>
      <c r="X1335" s="20">
        <f t="shared" si="406"/>
        <v>6.4011352885525119E-2</v>
      </c>
      <c r="Y1335" s="67">
        <f t="shared" si="407"/>
        <v>1.6915000000000011</v>
      </c>
      <c r="Z1335" s="68">
        <f t="shared" si="408"/>
        <v>16915.000000000011</v>
      </c>
      <c r="AA1335" s="65" t="s">
        <v>53</v>
      </c>
      <c r="AU1335" s="23" t="str">
        <f t="shared" si="398"/>
        <v/>
      </c>
      <c r="AV1335" s="23">
        <f t="shared" si="399"/>
        <v>4</v>
      </c>
      <c r="AW1335" s="23" t="str">
        <f t="shared" si="401"/>
        <v/>
      </c>
      <c r="AX1335" s="23" t="str">
        <f t="shared" si="409"/>
        <v/>
      </c>
      <c r="AY1335" s="23" t="str">
        <f t="shared" si="411"/>
        <v/>
      </c>
      <c r="AZ1335" s="23" t="s">
        <v>720</v>
      </c>
      <c r="BA1335" s="25">
        <v>0</v>
      </c>
      <c r="BB1335" s="25">
        <v>8.7899999999999991</v>
      </c>
      <c r="BC1335" s="25">
        <f t="shared" si="413"/>
        <v>7.7899999999999991</v>
      </c>
      <c r="BD1335" s="25">
        <f t="shared" si="414"/>
        <v>8.2446999999999999</v>
      </c>
      <c r="BE1335" t="s">
        <v>969</v>
      </c>
      <c r="BF1335" s="55">
        <f t="shared" si="400"/>
        <v>0</v>
      </c>
      <c r="BG1335" s="66"/>
      <c r="BH1335" s="66"/>
      <c r="BI1335" s="25"/>
      <c r="BJ1335" s="25"/>
      <c r="BK1335" s="20"/>
      <c r="BL1335" s="24"/>
      <c r="BM1335" s="25"/>
      <c r="BN1335" s="25"/>
      <c r="BO1335" s="25"/>
      <c r="BP1335" s="126"/>
    </row>
    <row r="1336" spans="1:68" hidden="1" x14ac:dyDescent="0.2">
      <c r="A1336" s="56">
        <v>45594</v>
      </c>
      <c r="B1336" s="60" t="s">
        <v>892</v>
      </c>
      <c r="C1336" s="24" t="s">
        <v>1814</v>
      </c>
      <c r="D1336" s="24" t="s">
        <v>584</v>
      </c>
      <c r="F1336" s="74" t="s">
        <v>51</v>
      </c>
      <c r="G1336" s="74" t="s">
        <v>121</v>
      </c>
      <c r="H1336" s="24" t="s">
        <v>79</v>
      </c>
      <c r="I1336" s="24">
        <v>11</v>
      </c>
      <c r="J1336" s="24">
        <v>7</v>
      </c>
      <c r="K1336" s="24" t="s">
        <v>1816</v>
      </c>
      <c r="L1336" s="25">
        <v>2</v>
      </c>
      <c r="M1336" s="74" t="s">
        <v>105</v>
      </c>
      <c r="N1336" s="60" t="s">
        <v>6</v>
      </c>
      <c r="R1336" s="25">
        <v>5</v>
      </c>
      <c r="S1336" s="83" t="s">
        <v>363</v>
      </c>
      <c r="T1336" s="66" t="str">
        <f t="shared" si="402"/>
        <v>0.00</v>
      </c>
      <c r="U1336" s="66">
        <f t="shared" si="403"/>
        <v>-2</v>
      </c>
      <c r="V1336" s="66">
        <f t="shared" si="404"/>
        <v>167.15000000000012</v>
      </c>
      <c r="W1336" s="66">
        <f t="shared" si="405"/>
        <v>2644.5</v>
      </c>
      <c r="X1336" s="20">
        <f t="shared" si="406"/>
        <v>6.3206655322367217E-2</v>
      </c>
      <c r="Y1336" s="67">
        <f t="shared" si="407"/>
        <v>1.6715000000000011</v>
      </c>
      <c r="Z1336" s="68">
        <f t="shared" si="408"/>
        <v>16715.000000000011</v>
      </c>
      <c r="AA1336" s="65" t="s">
        <v>52</v>
      </c>
      <c r="AU1336" s="23" t="str">
        <f t="shared" si="398"/>
        <v/>
      </c>
      <c r="AV1336" s="23">
        <f t="shared" si="399"/>
        <v>-2</v>
      </c>
      <c r="AW1336" s="23" t="str">
        <f t="shared" si="401"/>
        <v/>
      </c>
      <c r="AX1336" s="23" t="str">
        <f t="shared" si="409"/>
        <v/>
      </c>
      <c r="AY1336" s="23" t="str">
        <f t="shared" si="411"/>
        <v/>
      </c>
      <c r="AZ1336" s="23" t="s">
        <v>720</v>
      </c>
      <c r="BA1336" s="25">
        <v>0</v>
      </c>
      <c r="BB1336" s="25">
        <v>6.1</v>
      </c>
      <c r="BC1336" s="25">
        <f t="shared" si="413"/>
        <v>10.199999999999999</v>
      </c>
      <c r="BD1336" s="25">
        <f t="shared" si="414"/>
        <v>5.7430000000000003</v>
      </c>
      <c r="BE1336" t="s">
        <v>969</v>
      </c>
      <c r="BF1336" s="55">
        <f t="shared" si="400"/>
        <v>0</v>
      </c>
      <c r="BG1336" s="66"/>
      <c r="BH1336" s="66"/>
      <c r="BI1336" s="25"/>
      <c r="BJ1336" s="25"/>
      <c r="BK1336" s="20"/>
      <c r="BL1336" s="24"/>
      <c r="BM1336" s="25"/>
      <c r="BN1336" s="25"/>
      <c r="BO1336" s="25"/>
      <c r="BP1336" s="126"/>
    </row>
    <row r="1337" spans="1:68" hidden="1" x14ac:dyDescent="0.2">
      <c r="A1337" s="56">
        <v>45595</v>
      </c>
      <c r="B1337" s="60" t="s">
        <v>892</v>
      </c>
      <c r="C1337" s="24" t="s">
        <v>1817</v>
      </c>
      <c r="D1337" s="24" t="s">
        <v>397</v>
      </c>
      <c r="F1337" s="74" t="s">
        <v>51</v>
      </c>
      <c r="G1337" s="74" t="s">
        <v>103</v>
      </c>
      <c r="H1337" s="24" t="s">
        <v>377</v>
      </c>
      <c r="I1337" s="24">
        <v>4</v>
      </c>
      <c r="J1337" s="24">
        <v>7</v>
      </c>
      <c r="K1337" s="24" t="s">
        <v>1818</v>
      </c>
      <c r="L1337" s="25">
        <v>1</v>
      </c>
      <c r="M1337" s="74" t="s">
        <v>357</v>
      </c>
      <c r="N1337" s="60" t="s">
        <v>6</v>
      </c>
      <c r="R1337" s="25">
        <v>8.5</v>
      </c>
      <c r="S1337" s="83" t="s">
        <v>363</v>
      </c>
      <c r="T1337" s="66" t="str">
        <f t="shared" si="402"/>
        <v>0.00</v>
      </c>
      <c r="U1337" s="66">
        <f t="shared" si="403"/>
        <v>-1</v>
      </c>
      <c r="V1337" s="66">
        <f t="shared" si="404"/>
        <v>166.15000000000012</v>
      </c>
      <c r="W1337" s="66">
        <f t="shared" si="405"/>
        <v>2645.5</v>
      </c>
      <c r="X1337" s="20">
        <f t="shared" si="406"/>
        <v>6.2804762804762854E-2</v>
      </c>
      <c r="Y1337" s="67">
        <f t="shared" si="407"/>
        <v>1.6615000000000011</v>
      </c>
      <c r="Z1337" s="68">
        <f t="shared" si="408"/>
        <v>16615.000000000011</v>
      </c>
      <c r="AA1337" s="65" t="s">
        <v>52</v>
      </c>
      <c r="AU1337" s="23">
        <f t="shared" si="398"/>
        <v>-1</v>
      </c>
      <c r="AV1337" s="23" t="str">
        <f t="shared" si="399"/>
        <v/>
      </c>
      <c r="AW1337" s="23" t="str">
        <f t="shared" si="401"/>
        <v/>
      </c>
      <c r="AX1337" s="23" t="str">
        <f t="shared" si="409"/>
        <v/>
      </c>
      <c r="AY1337" s="23" t="str">
        <f t="shared" si="411"/>
        <v/>
      </c>
      <c r="AZ1337" s="23"/>
      <c r="BA1337" s="25">
        <v>8.5</v>
      </c>
      <c r="BB1337" s="25">
        <v>8.6999999999999993</v>
      </c>
      <c r="BC1337" s="25">
        <f t="shared" si="413"/>
        <v>7.6999999999999993</v>
      </c>
      <c r="BD1337" s="25">
        <f t="shared" si="414"/>
        <v>8.1609999999999996</v>
      </c>
      <c r="BE1337" t="s">
        <v>970</v>
      </c>
      <c r="BF1337" s="55">
        <f t="shared" si="400"/>
        <v>0</v>
      </c>
      <c r="BG1337" s="66"/>
      <c r="BH1337" s="66"/>
      <c r="BI1337" s="25"/>
      <c r="BJ1337" s="25"/>
      <c r="BK1337" s="20"/>
      <c r="BL1337" s="24"/>
      <c r="BM1337" s="25"/>
      <c r="BN1337" s="25"/>
      <c r="BO1337" s="25"/>
      <c r="BP1337" s="126"/>
    </row>
    <row r="1338" spans="1:68" hidden="1" x14ac:dyDescent="0.2">
      <c r="A1338" s="56">
        <v>45595</v>
      </c>
      <c r="B1338" s="60" t="s">
        <v>892</v>
      </c>
      <c r="C1338" s="24" t="s">
        <v>1817</v>
      </c>
      <c r="D1338" s="24" t="s">
        <v>397</v>
      </c>
      <c r="F1338" s="74" t="s">
        <v>51</v>
      </c>
      <c r="G1338" s="74" t="s">
        <v>103</v>
      </c>
      <c r="H1338" s="24" t="s">
        <v>124</v>
      </c>
      <c r="I1338" s="24">
        <v>4</v>
      </c>
      <c r="J1338" s="24">
        <v>8</v>
      </c>
      <c r="K1338" s="87" t="s">
        <v>1819</v>
      </c>
      <c r="L1338" s="25">
        <v>1</v>
      </c>
      <c r="M1338" s="74" t="s">
        <v>357</v>
      </c>
      <c r="N1338" s="60" t="s">
        <v>6</v>
      </c>
      <c r="R1338" s="25">
        <v>5.6</v>
      </c>
      <c r="S1338" s="83" t="s">
        <v>373</v>
      </c>
      <c r="T1338" s="66" t="str">
        <f t="shared" si="402"/>
        <v>0.00</v>
      </c>
      <c r="U1338" s="66">
        <f t="shared" si="403"/>
        <v>-1</v>
      </c>
      <c r="V1338" s="66">
        <f t="shared" si="404"/>
        <v>165.15000000000012</v>
      </c>
      <c r="W1338" s="66">
        <f t="shared" si="405"/>
        <v>2646.5</v>
      </c>
      <c r="X1338" s="20">
        <f t="shared" si="406"/>
        <v>6.2403174003400765E-2</v>
      </c>
      <c r="Y1338" s="67">
        <f t="shared" si="407"/>
        <v>1.6515000000000013</v>
      </c>
      <c r="Z1338" s="68">
        <f t="shared" si="408"/>
        <v>16515.000000000011</v>
      </c>
      <c r="AA1338" s="65" t="s">
        <v>52</v>
      </c>
      <c r="AU1338" s="23">
        <f t="shared" si="398"/>
        <v>-1</v>
      </c>
      <c r="AV1338" s="23" t="str">
        <f t="shared" si="399"/>
        <v/>
      </c>
      <c r="AW1338" s="23" t="str">
        <f t="shared" si="401"/>
        <v/>
      </c>
      <c r="AX1338" s="23" t="str">
        <f t="shared" si="409"/>
        <v/>
      </c>
      <c r="AY1338" s="23" t="str">
        <f t="shared" si="411"/>
        <v/>
      </c>
      <c r="AZ1338" s="23"/>
      <c r="BA1338" s="25">
        <v>5.6</v>
      </c>
      <c r="BB1338" s="25">
        <v>6.69</v>
      </c>
      <c r="BC1338" s="25">
        <f t="shared" si="413"/>
        <v>5.69</v>
      </c>
      <c r="BD1338" s="25">
        <f t="shared" si="414"/>
        <v>6.2917000000000005</v>
      </c>
      <c r="BE1338" t="s">
        <v>970</v>
      </c>
      <c r="BF1338" s="55">
        <f t="shared" si="400"/>
        <v>0</v>
      </c>
      <c r="BG1338" s="66"/>
      <c r="BH1338" s="66"/>
      <c r="BI1338" s="25"/>
      <c r="BJ1338" s="25"/>
      <c r="BK1338" s="20"/>
      <c r="BL1338" s="24"/>
      <c r="BM1338" s="25"/>
      <c r="BN1338" s="25"/>
      <c r="BO1338" s="25"/>
      <c r="BP1338" s="126"/>
    </row>
    <row r="1339" spans="1:68" hidden="1" x14ac:dyDescent="0.2">
      <c r="A1339" s="56">
        <v>45596</v>
      </c>
      <c r="B1339" s="60" t="s">
        <v>892</v>
      </c>
      <c r="C1339" s="24" t="s">
        <v>823</v>
      </c>
      <c r="D1339" s="24" t="s">
        <v>398</v>
      </c>
      <c r="F1339" s="74" t="s">
        <v>51</v>
      </c>
      <c r="G1339" s="74" t="s">
        <v>152</v>
      </c>
      <c r="H1339" s="24" t="s">
        <v>134</v>
      </c>
      <c r="I1339" s="24">
        <v>9</v>
      </c>
      <c r="J1339" s="24">
        <v>4</v>
      </c>
      <c r="K1339" s="24" t="s">
        <v>1823</v>
      </c>
      <c r="L1339" s="25">
        <v>1</v>
      </c>
      <c r="M1339" s="74" t="s">
        <v>105</v>
      </c>
      <c r="N1339" s="60" t="s">
        <v>6</v>
      </c>
      <c r="R1339" s="25">
        <v>7.5</v>
      </c>
      <c r="S1339" s="83" t="s">
        <v>363</v>
      </c>
      <c r="T1339" s="66" t="str">
        <f t="shared" si="402"/>
        <v>0.00</v>
      </c>
      <c r="U1339" s="66">
        <f t="shared" si="403"/>
        <v>-1</v>
      </c>
      <c r="V1339" s="66">
        <f t="shared" si="404"/>
        <v>164.15000000000012</v>
      </c>
      <c r="W1339" s="66">
        <f t="shared" si="405"/>
        <v>2647.5</v>
      </c>
      <c r="X1339" s="20">
        <f t="shared" si="406"/>
        <v>6.2001888574126578E-2</v>
      </c>
      <c r="Y1339" s="67">
        <f t="shared" si="407"/>
        <v>1.6415000000000013</v>
      </c>
      <c r="Z1339" s="68">
        <f t="shared" si="408"/>
        <v>16415.000000000011</v>
      </c>
      <c r="AA1339" s="65" t="s">
        <v>52</v>
      </c>
      <c r="AU1339" s="23" t="str">
        <f t="shared" si="398"/>
        <v/>
      </c>
      <c r="AV1339" s="23" t="str">
        <f t="shared" si="399"/>
        <v/>
      </c>
      <c r="AW1339" s="23">
        <f t="shared" si="401"/>
        <v>-1</v>
      </c>
      <c r="AX1339" s="23" t="str">
        <f t="shared" si="409"/>
        <v/>
      </c>
      <c r="AY1339" s="23" t="str">
        <f t="shared" si="411"/>
        <v/>
      </c>
      <c r="AZ1339" s="23"/>
      <c r="BA1339" s="25">
        <v>0</v>
      </c>
      <c r="BB1339" s="25">
        <v>6.6</v>
      </c>
      <c r="BC1339" s="25">
        <f t="shared" si="413"/>
        <v>5.6</v>
      </c>
      <c r="BD1339" s="25">
        <f t="shared" si="414"/>
        <v>6.2080000000000002</v>
      </c>
      <c r="BE1339" t="s">
        <v>969</v>
      </c>
      <c r="BF1339" s="55">
        <f t="shared" si="400"/>
        <v>0</v>
      </c>
      <c r="BG1339" s="66"/>
      <c r="BH1339" s="66"/>
      <c r="BI1339" s="25"/>
      <c r="BJ1339" s="25"/>
      <c r="BK1339" s="20"/>
      <c r="BL1339" s="24"/>
      <c r="BM1339" s="25"/>
      <c r="BN1339" s="25"/>
      <c r="BO1339" s="25"/>
      <c r="BP1339" s="126"/>
    </row>
    <row r="1340" spans="1:68" hidden="1" x14ac:dyDescent="0.2">
      <c r="A1340" s="56">
        <v>45596</v>
      </c>
      <c r="B1340" s="60" t="s">
        <v>892</v>
      </c>
      <c r="C1340" s="24" t="s">
        <v>823</v>
      </c>
      <c r="D1340" s="24" t="s">
        <v>398</v>
      </c>
      <c r="F1340" s="74" t="s">
        <v>51</v>
      </c>
      <c r="G1340" s="74" t="s">
        <v>152</v>
      </c>
      <c r="H1340" s="24" t="s">
        <v>134</v>
      </c>
      <c r="I1340" s="24">
        <v>9</v>
      </c>
      <c r="J1340" s="24">
        <v>4</v>
      </c>
      <c r="K1340" s="24" t="s">
        <v>1823</v>
      </c>
      <c r="L1340" s="25">
        <v>2</v>
      </c>
      <c r="M1340" s="74" t="s">
        <v>105</v>
      </c>
      <c r="N1340" s="60" t="s">
        <v>7</v>
      </c>
      <c r="R1340" s="25">
        <v>2.2999999999999998</v>
      </c>
      <c r="S1340" s="83" t="s">
        <v>363</v>
      </c>
      <c r="T1340" s="66" t="str">
        <f t="shared" si="402"/>
        <v>0.00</v>
      </c>
      <c r="U1340" s="66">
        <f t="shared" si="403"/>
        <v>-2</v>
      </c>
      <c r="V1340" s="66">
        <f t="shared" si="404"/>
        <v>162.15000000000012</v>
      </c>
      <c r="W1340" s="66">
        <f t="shared" si="405"/>
        <v>2649.5</v>
      </c>
      <c r="X1340" s="20">
        <f t="shared" si="406"/>
        <v>6.1200226457822277E-2</v>
      </c>
      <c r="Y1340" s="67">
        <f t="shared" si="407"/>
        <v>1.6215000000000013</v>
      </c>
      <c r="Z1340" s="68">
        <f t="shared" si="408"/>
        <v>16215.000000000013</v>
      </c>
      <c r="AA1340" s="65" t="s">
        <v>52</v>
      </c>
      <c r="AU1340" s="23" t="str">
        <f t="shared" si="398"/>
        <v/>
      </c>
      <c r="AV1340" s="23" t="str">
        <f t="shared" si="399"/>
        <v/>
      </c>
      <c r="AW1340" s="23">
        <f t="shared" si="401"/>
        <v>-2</v>
      </c>
      <c r="AX1340" s="23" t="str">
        <f t="shared" si="409"/>
        <v/>
      </c>
      <c r="AY1340" s="23" t="str">
        <f t="shared" si="411"/>
        <v/>
      </c>
      <c r="AZ1340" s="23"/>
      <c r="BA1340" s="25">
        <v>0</v>
      </c>
      <c r="BB1340" s="25">
        <v>2.1800000000000002</v>
      </c>
      <c r="BC1340" s="25">
        <f t="shared" si="413"/>
        <v>2.3600000000000003</v>
      </c>
      <c r="BD1340" s="25">
        <f t="shared" si="414"/>
        <v>2.0974000000000004</v>
      </c>
      <c r="BE1340" t="s">
        <v>969</v>
      </c>
      <c r="BF1340" s="55">
        <f t="shared" si="400"/>
        <v>0</v>
      </c>
      <c r="BG1340" s="66"/>
      <c r="BH1340" s="66"/>
      <c r="BI1340" s="25"/>
      <c r="BJ1340" s="25"/>
      <c r="BK1340" s="20"/>
      <c r="BL1340" s="24"/>
      <c r="BM1340" s="25"/>
      <c r="BN1340" s="25"/>
      <c r="BO1340" s="25"/>
      <c r="BP1340" s="126"/>
    </row>
    <row r="1341" spans="1:68" hidden="1" x14ac:dyDescent="0.2">
      <c r="A1341" s="56">
        <v>45596</v>
      </c>
      <c r="B1341" s="60" t="s">
        <v>892</v>
      </c>
      <c r="C1341" s="24" t="s">
        <v>1193</v>
      </c>
      <c r="D1341" s="24" t="s">
        <v>398</v>
      </c>
      <c r="F1341" s="74" t="s">
        <v>51</v>
      </c>
      <c r="G1341" s="74" t="s">
        <v>103</v>
      </c>
      <c r="H1341" s="24" t="s">
        <v>581</v>
      </c>
      <c r="I1341" s="24">
        <v>7</v>
      </c>
      <c r="J1341" s="24">
        <v>4</v>
      </c>
      <c r="K1341" s="24" t="s">
        <v>1824</v>
      </c>
      <c r="L1341" s="25">
        <v>1</v>
      </c>
      <c r="M1341" s="74" t="s">
        <v>105</v>
      </c>
      <c r="N1341" s="60" t="s">
        <v>6</v>
      </c>
      <c r="R1341" s="25">
        <v>8</v>
      </c>
      <c r="S1341" s="83" t="s">
        <v>363</v>
      </c>
      <c r="T1341" s="66" t="str">
        <f t="shared" si="402"/>
        <v>0.00</v>
      </c>
      <c r="U1341" s="66">
        <f t="shared" si="403"/>
        <v>-1</v>
      </c>
      <c r="V1341" s="66">
        <f t="shared" si="404"/>
        <v>161.15000000000012</v>
      </c>
      <c r="W1341" s="66">
        <f t="shared" si="405"/>
        <v>2650.5</v>
      </c>
      <c r="X1341" s="20">
        <f t="shared" si="406"/>
        <v>6.0799849085078329E-2</v>
      </c>
      <c r="Y1341" s="67">
        <f t="shared" si="407"/>
        <v>1.6115000000000013</v>
      </c>
      <c r="Z1341" s="68">
        <f t="shared" si="408"/>
        <v>16115.000000000013</v>
      </c>
      <c r="AA1341" s="65" t="s">
        <v>52</v>
      </c>
      <c r="AU1341" s="23">
        <f t="shared" si="398"/>
        <v>-1</v>
      </c>
      <c r="AV1341" s="23" t="str">
        <f t="shared" si="399"/>
        <v/>
      </c>
      <c r="AW1341" s="23" t="str">
        <f t="shared" si="401"/>
        <v/>
      </c>
      <c r="AX1341" s="23" t="str">
        <f t="shared" si="409"/>
        <v/>
      </c>
      <c r="AY1341" s="23" t="str">
        <f t="shared" si="411"/>
        <v/>
      </c>
      <c r="AZ1341" s="23"/>
      <c r="BA1341" s="25">
        <v>10.199999999999999</v>
      </c>
      <c r="BB1341" s="25">
        <v>9.6</v>
      </c>
      <c r="BC1341" s="25">
        <f t="shared" si="413"/>
        <v>8.6</v>
      </c>
      <c r="BD1341" s="25">
        <f t="shared" si="414"/>
        <v>8.9980000000000011</v>
      </c>
      <c r="BE1341" t="s">
        <v>970</v>
      </c>
      <c r="BF1341" s="55">
        <f t="shared" si="400"/>
        <v>0</v>
      </c>
      <c r="BG1341" s="66"/>
      <c r="BH1341" s="66"/>
      <c r="BI1341" s="25"/>
      <c r="BJ1341" s="25"/>
      <c r="BK1341" s="20"/>
      <c r="BL1341" s="24"/>
      <c r="BM1341" s="25"/>
      <c r="BN1341" s="25"/>
      <c r="BO1341" s="25"/>
      <c r="BP1341" s="126"/>
    </row>
    <row r="1342" spans="1:68" hidden="1" x14ac:dyDescent="0.2">
      <c r="A1342" s="56">
        <v>45596</v>
      </c>
      <c r="B1342" s="60" t="s">
        <v>892</v>
      </c>
      <c r="C1342" s="24" t="s">
        <v>1193</v>
      </c>
      <c r="D1342" s="24" t="s">
        <v>398</v>
      </c>
      <c r="F1342" s="74" t="s">
        <v>51</v>
      </c>
      <c r="G1342" s="74" t="s">
        <v>103</v>
      </c>
      <c r="H1342" s="24" t="s">
        <v>581</v>
      </c>
      <c r="I1342" s="24">
        <v>7</v>
      </c>
      <c r="J1342" s="24">
        <v>4</v>
      </c>
      <c r="K1342" s="24" t="s">
        <v>1824</v>
      </c>
      <c r="L1342" s="25">
        <v>1</v>
      </c>
      <c r="M1342" s="74" t="s">
        <v>105</v>
      </c>
      <c r="N1342" s="60" t="s">
        <v>7</v>
      </c>
      <c r="R1342" s="25">
        <v>2.4</v>
      </c>
      <c r="S1342" s="83" t="s">
        <v>363</v>
      </c>
      <c r="T1342" s="66" t="str">
        <f t="shared" si="402"/>
        <v>0.00</v>
      </c>
      <c r="U1342" s="66">
        <f t="shared" si="403"/>
        <v>-1</v>
      </c>
      <c r="V1342" s="66">
        <f t="shared" si="404"/>
        <v>160.15000000000012</v>
      </c>
      <c r="W1342" s="66">
        <f t="shared" si="405"/>
        <v>2651.5</v>
      </c>
      <c r="X1342" s="20">
        <f t="shared" si="406"/>
        <v>6.039977371299269E-2</v>
      </c>
      <c r="Y1342" s="67">
        <f t="shared" si="407"/>
        <v>1.6015000000000013</v>
      </c>
      <c r="Z1342" s="68">
        <f t="shared" si="408"/>
        <v>16015.000000000013</v>
      </c>
      <c r="AA1342" s="65" t="s">
        <v>52</v>
      </c>
      <c r="AU1342" s="23">
        <f t="shared" si="398"/>
        <v>-1</v>
      </c>
      <c r="AV1342" s="23" t="str">
        <f t="shared" si="399"/>
        <v/>
      </c>
      <c r="AW1342" s="23" t="str">
        <f t="shared" si="401"/>
        <v/>
      </c>
      <c r="AX1342" s="23" t="str">
        <f t="shared" si="409"/>
        <v/>
      </c>
      <c r="AY1342" s="23" t="str">
        <f t="shared" si="411"/>
        <v/>
      </c>
      <c r="AZ1342" s="23"/>
      <c r="BA1342" s="25">
        <v>2.9</v>
      </c>
      <c r="BB1342" s="25">
        <v>2.97</v>
      </c>
      <c r="BC1342" s="25">
        <f t="shared" si="413"/>
        <v>1.9700000000000002</v>
      </c>
      <c r="BD1342" s="25">
        <f t="shared" si="414"/>
        <v>2.8321000000000005</v>
      </c>
      <c r="BE1342" t="s">
        <v>970</v>
      </c>
      <c r="BF1342" s="55">
        <f t="shared" si="400"/>
        <v>0</v>
      </c>
      <c r="BG1342" s="66"/>
      <c r="BH1342" s="66"/>
      <c r="BI1342" s="25"/>
      <c r="BJ1342" s="25"/>
      <c r="BK1342" s="20"/>
      <c r="BL1342" s="24"/>
      <c r="BM1342" s="25"/>
      <c r="BN1342" s="25"/>
      <c r="BO1342" s="25"/>
      <c r="BP1342" s="126"/>
    </row>
    <row r="1343" spans="1:68" hidden="1" x14ac:dyDescent="0.2">
      <c r="A1343" s="56">
        <v>45598</v>
      </c>
      <c r="B1343" s="60" t="s">
        <v>892</v>
      </c>
      <c r="C1343" s="24" t="s">
        <v>1825</v>
      </c>
      <c r="D1343" s="24" t="s">
        <v>573</v>
      </c>
      <c r="F1343" s="74" t="s">
        <v>51</v>
      </c>
      <c r="G1343" s="74" t="s">
        <v>103</v>
      </c>
      <c r="H1343" s="24" t="s">
        <v>293</v>
      </c>
      <c r="I1343" s="24">
        <v>2</v>
      </c>
      <c r="J1343" s="24">
        <v>9</v>
      </c>
      <c r="K1343" s="24" t="s">
        <v>1826</v>
      </c>
      <c r="L1343" s="25">
        <v>2</v>
      </c>
      <c r="M1343" s="74" t="s">
        <v>105</v>
      </c>
      <c r="N1343" s="60" t="s">
        <v>6</v>
      </c>
      <c r="R1343" s="25">
        <v>6.8</v>
      </c>
      <c r="S1343" s="83" t="s">
        <v>363</v>
      </c>
      <c r="T1343" s="66" t="str">
        <f t="shared" si="402"/>
        <v>0.00</v>
      </c>
      <c r="U1343" s="66">
        <f t="shared" si="403"/>
        <v>-2</v>
      </c>
      <c r="V1343" s="66">
        <f t="shared" si="404"/>
        <v>158.15000000000012</v>
      </c>
      <c r="W1343" s="66">
        <f t="shared" si="405"/>
        <v>2653.5</v>
      </c>
      <c r="X1343" s="20">
        <f t="shared" si="406"/>
        <v>5.9600527605049976E-2</v>
      </c>
      <c r="Y1343" s="67">
        <f t="shared" si="407"/>
        <v>1.5815000000000012</v>
      </c>
      <c r="Z1343" s="68">
        <f t="shared" si="408"/>
        <v>15815.000000000013</v>
      </c>
      <c r="AA1343" s="65" t="s">
        <v>52</v>
      </c>
      <c r="AU1343" s="23">
        <f t="shared" si="398"/>
        <v>-2</v>
      </c>
      <c r="AV1343" s="23" t="str">
        <f t="shared" si="399"/>
        <v/>
      </c>
      <c r="AW1343" s="23" t="str">
        <f t="shared" si="401"/>
        <v/>
      </c>
      <c r="AX1343" s="23" t="str">
        <f t="shared" si="409"/>
        <v/>
      </c>
      <c r="AY1343" s="23" t="str">
        <f t="shared" si="411"/>
        <v/>
      </c>
      <c r="AZ1343" s="23"/>
      <c r="BA1343" s="25">
        <v>5.5</v>
      </c>
      <c r="BB1343" s="25">
        <v>7.8</v>
      </c>
      <c r="BC1343" s="25">
        <f t="shared" si="413"/>
        <v>13.6</v>
      </c>
      <c r="BD1343" s="25">
        <f t="shared" si="414"/>
        <v>7.3239999999999998</v>
      </c>
      <c r="BE1343" t="s">
        <v>970</v>
      </c>
      <c r="BF1343" s="55">
        <f t="shared" si="400"/>
        <v>0</v>
      </c>
      <c r="BG1343" s="66"/>
      <c r="BH1343" s="66"/>
      <c r="BI1343" s="25"/>
      <c r="BJ1343" s="25"/>
      <c r="BK1343" s="20"/>
      <c r="BL1343" s="24"/>
      <c r="BM1343" s="25"/>
      <c r="BN1343" s="25"/>
      <c r="BO1343" s="25"/>
      <c r="BP1343" s="126"/>
    </row>
    <row r="1344" spans="1:68" hidden="1" x14ac:dyDescent="0.2">
      <c r="A1344" s="56">
        <v>45598</v>
      </c>
      <c r="B1344" s="60" t="s">
        <v>892</v>
      </c>
      <c r="C1344" s="24" t="s">
        <v>1829</v>
      </c>
      <c r="D1344" s="24" t="s">
        <v>573</v>
      </c>
      <c r="F1344" s="74" t="s">
        <v>51</v>
      </c>
      <c r="G1344" s="74" t="s">
        <v>103</v>
      </c>
      <c r="H1344" s="24" t="s">
        <v>293</v>
      </c>
      <c r="I1344" s="24">
        <v>7</v>
      </c>
      <c r="J1344" s="24">
        <v>8</v>
      </c>
      <c r="K1344" s="24" t="s">
        <v>1827</v>
      </c>
      <c r="L1344" s="25">
        <v>2</v>
      </c>
      <c r="M1344" s="24" t="s">
        <v>357</v>
      </c>
      <c r="N1344" s="60" t="s">
        <v>6</v>
      </c>
      <c r="R1344" s="25">
        <v>6</v>
      </c>
      <c r="S1344" s="83" t="s">
        <v>363</v>
      </c>
      <c r="T1344" s="66" t="str">
        <f t="shared" si="402"/>
        <v>0.00</v>
      </c>
      <c r="U1344" s="66">
        <f t="shared" si="403"/>
        <v>-2</v>
      </c>
      <c r="V1344" s="66">
        <f t="shared" si="404"/>
        <v>156.15000000000012</v>
      </c>
      <c r="W1344" s="66">
        <f t="shared" si="405"/>
        <v>2655.5</v>
      </c>
      <c r="X1344" s="20">
        <f t="shared" si="406"/>
        <v>5.8802485407644559E-2</v>
      </c>
      <c r="Y1344" s="67">
        <f t="shared" si="407"/>
        <v>1.5615000000000012</v>
      </c>
      <c r="Z1344" s="68">
        <f t="shared" si="408"/>
        <v>15615.000000000013</v>
      </c>
      <c r="AA1344" s="65" t="s">
        <v>52</v>
      </c>
      <c r="AU1344" s="23">
        <f t="shared" si="398"/>
        <v>-2</v>
      </c>
      <c r="AV1344" s="23" t="str">
        <f t="shared" si="399"/>
        <v/>
      </c>
      <c r="AW1344" s="23" t="str">
        <f t="shared" si="401"/>
        <v/>
      </c>
      <c r="AX1344" s="23" t="str">
        <f t="shared" si="409"/>
        <v/>
      </c>
      <c r="AY1344" s="23" t="str">
        <f t="shared" si="411"/>
        <v/>
      </c>
      <c r="AZ1344" s="23"/>
      <c r="BA1344" s="25">
        <v>6</v>
      </c>
      <c r="BB1344" s="25">
        <v>6.74</v>
      </c>
      <c r="BC1344" s="25">
        <f t="shared" si="413"/>
        <v>11.48</v>
      </c>
      <c r="BD1344" s="25">
        <f t="shared" si="414"/>
        <v>6.3382000000000005</v>
      </c>
      <c r="BE1344" t="s">
        <v>970</v>
      </c>
      <c r="BF1344" s="55">
        <f t="shared" si="400"/>
        <v>0</v>
      </c>
      <c r="BG1344" s="66"/>
      <c r="BH1344" s="66"/>
      <c r="BI1344" s="25"/>
      <c r="BJ1344" s="25"/>
      <c r="BK1344" s="20"/>
      <c r="BL1344" s="24"/>
      <c r="BM1344" s="25"/>
      <c r="BN1344" s="25"/>
      <c r="BO1344" s="25"/>
      <c r="BP1344" s="126"/>
    </row>
    <row r="1345" spans="1:68" hidden="1" x14ac:dyDescent="0.2">
      <c r="A1345" s="56">
        <v>45598</v>
      </c>
      <c r="B1345" s="60" t="s">
        <v>892</v>
      </c>
      <c r="C1345" s="24" t="s">
        <v>1829</v>
      </c>
      <c r="D1345" s="24" t="s">
        <v>573</v>
      </c>
      <c r="F1345" s="74" t="s">
        <v>51</v>
      </c>
      <c r="G1345" s="74" t="s">
        <v>103</v>
      </c>
      <c r="H1345" s="24" t="s">
        <v>112</v>
      </c>
      <c r="I1345" s="24">
        <v>9</v>
      </c>
      <c r="J1345" s="24">
        <v>7</v>
      </c>
      <c r="K1345" s="24" t="s">
        <v>1828</v>
      </c>
      <c r="L1345" s="25">
        <v>1</v>
      </c>
      <c r="M1345" s="24" t="s">
        <v>357</v>
      </c>
      <c r="N1345" s="60" t="s">
        <v>6</v>
      </c>
      <c r="R1345" s="25">
        <v>14</v>
      </c>
      <c r="S1345" s="83" t="s">
        <v>363</v>
      </c>
      <c r="T1345" s="66" t="str">
        <f t="shared" si="402"/>
        <v>0.00</v>
      </c>
      <c r="U1345" s="66">
        <f t="shared" si="403"/>
        <v>-1</v>
      </c>
      <c r="V1345" s="66">
        <f t="shared" si="404"/>
        <v>155.15000000000012</v>
      </c>
      <c r="W1345" s="66">
        <f t="shared" si="405"/>
        <v>2656.5</v>
      </c>
      <c r="X1345" s="20">
        <f t="shared" si="406"/>
        <v>5.8403914925654103E-2</v>
      </c>
      <c r="Y1345" s="67">
        <f t="shared" si="407"/>
        <v>1.5515000000000012</v>
      </c>
      <c r="Z1345" s="68">
        <f t="shared" si="408"/>
        <v>15515.000000000013</v>
      </c>
      <c r="AA1345" s="65" t="s">
        <v>52</v>
      </c>
      <c r="AU1345" s="23">
        <f t="shared" si="398"/>
        <v>-1</v>
      </c>
      <c r="AV1345" s="23" t="str">
        <f t="shared" si="399"/>
        <v/>
      </c>
      <c r="AW1345" s="23" t="str">
        <f t="shared" si="401"/>
        <v/>
      </c>
      <c r="AX1345" s="23" t="str">
        <f t="shared" si="409"/>
        <v/>
      </c>
      <c r="AY1345" s="23" t="str">
        <f t="shared" si="411"/>
        <v/>
      </c>
      <c r="AZ1345" s="23"/>
      <c r="BA1345" s="25">
        <v>14</v>
      </c>
      <c r="BB1345" s="25">
        <v>14</v>
      </c>
      <c r="BC1345" s="25">
        <f t="shared" si="413"/>
        <v>13</v>
      </c>
      <c r="BD1345" s="25">
        <f t="shared" si="414"/>
        <v>13.09</v>
      </c>
      <c r="BE1345" t="s">
        <v>970</v>
      </c>
      <c r="BF1345" s="55">
        <f t="shared" si="400"/>
        <v>0</v>
      </c>
      <c r="BG1345" s="66"/>
      <c r="BH1345" s="66"/>
      <c r="BI1345" s="25"/>
      <c r="BJ1345" s="25"/>
      <c r="BK1345" s="20"/>
      <c r="BL1345" s="24"/>
      <c r="BM1345" s="25"/>
      <c r="BN1345" s="25"/>
      <c r="BO1345" s="25"/>
      <c r="BP1345" s="126"/>
    </row>
    <row r="1346" spans="1:68" hidden="1" x14ac:dyDescent="0.2">
      <c r="A1346" s="56">
        <v>45598</v>
      </c>
      <c r="B1346" s="60" t="s">
        <v>892</v>
      </c>
      <c r="C1346" s="24" t="s">
        <v>1829</v>
      </c>
      <c r="D1346" s="24" t="s">
        <v>573</v>
      </c>
      <c r="F1346" s="74" t="s">
        <v>51</v>
      </c>
      <c r="G1346" s="74" t="s">
        <v>103</v>
      </c>
      <c r="H1346" s="24" t="s">
        <v>112</v>
      </c>
      <c r="I1346" s="24">
        <v>9</v>
      </c>
      <c r="J1346" s="24">
        <v>7</v>
      </c>
      <c r="K1346" s="24" t="s">
        <v>1828</v>
      </c>
      <c r="L1346" s="25">
        <v>2</v>
      </c>
      <c r="M1346" s="74" t="s">
        <v>358</v>
      </c>
      <c r="N1346" s="60" t="s">
        <v>7</v>
      </c>
      <c r="R1346" s="25">
        <v>3.4</v>
      </c>
      <c r="S1346" s="83" t="s">
        <v>363</v>
      </c>
      <c r="T1346" s="66" t="str">
        <f t="shared" si="402"/>
        <v>0.00</v>
      </c>
      <c r="U1346" s="66">
        <f t="shared" si="403"/>
        <v>-2</v>
      </c>
      <c r="V1346" s="66">
        <f t="shared" si="404"/>
        <v>153.15000000000012</v>
      </c>
      <c r="W1346" s="66">
        <f t="shared" si="405"/>
        <v>2658.5</v>
      </c>
      <c r="X1346" s="20">
        <f t="shared" si="406"/>
        <v>5.7607673500094082E-2</v>
      </c>
      <c r="Y1346" s="67">
        <f t="shared" si="407"/>
        <v>1.5315000000000012</v>
      </c>
      <c r="Z1346" s="68">
        <f t="shared" si="408"/>
        <v>15315.000000000013</v>
      </c>
      <c r="AA1346" s="65" t="s">
        <v>52</v>
      </c>
      <c r="AU1346" s="23">
        <f t="shared" ref="AU1346:AU1409" si="415">IF($G1346=AU$2,$U1346,"")</f>
        <v>-2</v>
      </c>
      <c r="AV1346" s="23" t="str">
        <f t="shared" si="399"/>
        <v/>
      </c>
      <c r="AW1346" s="23" t="str">
        <f t="shared" si="401"/>
        <v/>
      </c>
      <c r="AX1346" s="23" t="str">
        <f t="shared" si="409"/>
        <v/>
      </c>
      <c r="AY1346" s="23" t="str">
        <f t="shared" si="411"/>
        <v/>
      </c>
      <c r="AZ1346" s="23"/>
      <c r="BA1346" s="25">
        <v>3.4</v>
      </c>
      <c r="BB1346" s="25">
        <v>3.63</v>
      </c>
      <c r="BC1346" s="25">
        <f t="shared" si="413"/>
        <v>5.26</v>
      </c>
      <c r="BD1346" s="25">
        <f t="shared" si="414"/>
        <v>3.4459</v>
      </c>
      <c r="BE1346" t="s">
        <v>970</v>
      </c>
      <c r="BF1346" s="55">
        <f t="shared" si="400"/>
        <v>0</v>
      </c>
      <c r="BG1346" s="66"/>
      <c r="BH1346" s="66"/>
      <c r="BI1346" s="25"/>
      <c r="BJ1346" s="25"/>
      <c r="BK1346" s="20"/>
      <c r="BL1346" s="24"/>
      <c r="BM1346" s="25"/>
      <c r="BN1346" s="25"/>
      <c r="BO1346" s="25"/>
      <c r="BP1346" s="126"/>
    </row>
    <row r="1347" spans="1:68" hidden="1" x14ac:dyDescent="0.2">
      <c r="A1347" s="56">
        <v>45598</v>
      </c>
      <c r="B1347" s="60" t="s">
        <v>892</v>
      </c>
      <c r="C1347" s="24" t="s">
        <v>1829</v>
      </c>
      <c r="D1347" s="24" t="s">
        <v>573</v>
      </c>
      <c r="F1347" s="74" t="s">
        <v>51</v>
      </c>
      <c r="G1347" s="74" t="s">
        <v>103</v>
      </c>
      <c r="H1347" s="24" t="s">
        <v>209</v>
      </c>
      <c r="I1347" s="24">
        <v>9</v>
      </c>
      <c r="J1347" s="24">
        <v>8</v>
      </c>
      <c r="K1347" s="87" t="s">
        <v>1830</v>
      </c>
      <c r="L1347" s="25">
        <v>2</v>
      </c>
      <c r="M1347" s="24" t="s">
        <v>357</v>
      </c>
      <c r="N1347" s="60" t="s">
        <v>6</v>
      </c>
      <c r="R1347" s="25">
        <v>7</v>
      </c>
      <c r="S1347" s="83" t="s">
        <v>373</v>
      </c>
      <c r="T1347" s="66" t="str">
        <f t="shared" si="402"/>
        <v>0.00</v>
      </c>
      <c r="U1347" s="66">
        <f t="shared" si="403"/>
        <v>-2</v>
      </c>
      <c r="V1347" s="66">
        <f t="shared" si="404"/>
        <v>151.15000000000012</v>
      </c>
      <c r="W1347" s="66">
        <f t="shared" si="405"/>
        <v>2660.5</v>
      </c>
      <c r="X1347" s="20">
        <f t="shared" si="406"/>
        <v>5.6812629205036692E-2</v>
      </c>
      <c r="Y1347" s="67">
        <f t="shared" si="407"/>
        <v>1.5115000000000012</v>
      </c>
      <c r="Z1347" s="68">
        <f t="shared" si="408"/>
        <v>15115.000000000013</v>
      </c>
      <c r="AA1347" s="65" t="s">
        <v>52</v>
      </c>
      <c r="AU1347" s="23">
        <f t="shared" si="415"/>
        <v>-2</v>
      </c>
      <c r="AV1347" s="23" t="str">
        <f t="shared" ref="AV1347:AV1410" si="416">IF($G1347=AV$2,$U1347,"")</f>
        <v/>
      </c>
      <c r="AW1347" s="23" t="str">
        <f t="shared" si="401"/>
        <v/>
      </c>
      <c r="AX1347" s="23" t="str">
        <f t="shared" si="409"/>
        <v/>
      </c>
      <c r="AY1347" s="23" t="str">
        <f t="shared" si="411"/>
        <v/>
      </c>
      <c r="AZ1347" s="23"/>
      <c r="BA1347" s="25">
        <v>7</v>
      </c>
      <c r="BB1347" s="25">
        <v>4.58</v>
      </c>
      <c r="BC1347" s="25">
        <f t="shared" si="413"/>
        <v>7.16</v>
      </c>
      <c r="BD1347" s="25">
        <f t="shared" si="414"/>
        <v>4.3293999999999997</v>
      </c>
      <c r="BE1347" t="s">
        <v>970</v>
      </c>
      <c r="BF1347" s="55">
        <f t="shared" ref="BF1347:BF1410" si="417">U1347-SUM(AU1347:AY1347)</f>
        <v>0</v>
      </c>
      <c r="BG1347" s="66"/>
      <c r="BH1347" s="66"/>
      <c r="BI1347" s="25"/>
      <c r="BJ1347" s="25"/>
      <c r="BK1347" s="20"/>
      <c r="BL1347" s="24"/>
      <c r="BM1347" s="25"/>
      <c r="BN1347" s="25"/>
      <c r="BO1347" s="25"/>
      <c r="BP1347" s="126"/>
    </row>
    <row r="1348" spans="1:68" hidden="1" x14ac:dyDescent="0.2">
      <c r="A1348" s="56">
        <v>45598</v>
      </c>
      <c r="B1348" s="60" t="s">
        <v>892</v>
      </c>
      <c r="C1348" s="24" t="s">
        <v>1829</v>
      </c>
      <c r="D1348" s="24" t="s">
        <v>573</v>
      </c>
      <c r="F1348" s="74" t="s">
        <v>51</v>
      </c>
      <c r="G1348" s="74" t="s">
        <v>103</v>
      </c>
      <c r="H1348" s="24" t="s">
        <v>209</v>
      </c>
      <c r="I1348" s="24">
        <v>9</v>
      </c>
      <c r="J1348" s="24">
        <v>8</v>
      </c>
      <c r="K1348" s="26" t="s">
        <v>1830</v>
      </c>
      <c r="L1348" s="25">
        <v>2</v>
      </c>
      <c r="M1348" s="74" t="s">
        <v>105</v>
      </c>
      <c r="N1348" s="60" t="s">
        <v>7</v>
      </c>
      <c r="R1348" s="25">
        <v>2.38</v>
      </c>
      <c r="S1348" s="83" t="s">
        <v>373</v>
      </c>
      <c r="T1348" s="66">
        <f t="shared" si="402"/>
        <v>4.76</v>
      </c>
      <c r="U1348" s="66">
        <f t="shared" si="403"/>
        <v>2.76</v>
      </c>
      <c r="V1348" s="66">
        <f t="shared" si="404"/>
        <v>153.91000000000011</v>
      </c>
      <c r="W1348" s="66">
        <f t="shared" si="405"/>
        <v>2662.5</v>
      </c>
      <c r="X1348" s="20">
        <f t="shared" si="406"/>
        <v>5.7806572769953095E-2</v>
      </c>
      <c r="Y1348" s="67">
        <f t="shared" si="407"/>
        <v>1.539100000000001</v>
      </c>
      <c r="Z1348" s="68">
        <f t="shared" si="408"/>
        <v>15391.000000000011</v>
      </c>
      <c r="AA1348" s="65" t="s">
        <v>53</v>
      </c>
      <c r="AU1348" s="23">
        <f t="shared" si="415"/>
        <v>2.76</v>
      </c>
      <c r="AV1348" s="23" t="str">
        <f t="shared" si="416"/>
        <v/>
      </c>
      <c r="AW1348" s="23" t="str">
        <f t="shared" ref="AW1348:AW1411" si="418">IF($G1348=AW$2,$U1348,"")</f>
        <v/>
      </c>
      <c r="AX1348" s="23" t="str">
        <f t="shared" si="409"/>
        <v/>
      </c>
      <c r="AY1348" s="23" t="str">
        <f t="shared" si="411"/>
        <v/>
      </c>
      <c r="AZ1348" s="23"/>
      <c r="BA1348" s="25">
        <v>4.2</v>
      </c>
      <c r="BB1348" s="25">
        <v>1.79</v>
      </c>
      <c r="BC1348" s="25">
        <f t="shared" si="413"/>
        <v>1.58</v>
      </c>
      <c r="BD1348" s="25">
        <f t="shared" si="414"/>
        <v>1.7347000000000001</v>
      </c>
      <c r="BE1348" t="s">
        <v>970</v>
      </c>
      <c r="BF1348" s="55">
        <f t="shared" si="417"/>
        <v>0</v>
      </c>
      <c r="BG1348" s="66"/>
      <c r="BH1348" s="66"/>
      <c r="BI1348" s="25"/>
      <c r="BJ1348" s="25"/>
      <c r="BK1348" s="20"/>
      <c r="BL1348" s="24"/>
      <c r="BM1348" s="25"/>
      <c r="BN1348" s="25"/>
      <c r="BO1348" s="25"/>
      <c r="BP1348" s="126"/>
    </row>
    <row r="1349" spans="1:68" hidden="1" x14ac:dyDescent="0.2">
      <c r="A1349" s="56">
        <v>45599</v>
      </c>
      <c r="B1349" s="60" t="s">
        <v>892</v>
      </c>
      <c r="C1349" s="24" t="s">
        <v>1831</v>
      </c>
      <c r="D1349" s="24" t="s">
        <v>577</v>
      </c>
      <c r="F1349" s="74" t="s">
        <v>51</v>
      </c>
      <c r="G1349" s="74" t="s">
        <v>103</v>
      </c>
      <c r="H1349" s="24" t="s">
        <v>360</v>
      </c>
      <c r="I1349" s="24">
        <v>5</v>
      </c>
      <c r="J1349" s="24">
        <v>8</v>
      </c>
      <c r="K1349" s="24" t="s">
        <v>1832</v>
      </c>
      <c r="L1349" s="25">
        <v>2</v>
      </c>
      <c r="M1349" s="74" t="s">
        <v>105</v>
      </c>
      <c r="N1349" s="60" t="s">
        <v>6</v>
      </c>
      <c r="R1349" s="25">
        <v>7</v>
      </c>
      <c r="S1349" s="83" t="s">
        <v>363</v>
      </c>
      <c r="T1349" s="66" t="str">
        <f t="shared" ref="T1349:T1412" si="419">IF((AA1349="W"),ROUND((R1349*L1349),2),"0.00")</f>
        <v>0.00</v>
      </c>
      <c r="U1349" s="66">
        <f t="shared" ref="U1349:U1412" si="420">-$L1349+T1349</f>
        <v>-2</v>
      </c>
      <c r="V1349" s="66">
        <f t="shared" ref="V1349:V1412" si="421">U1349+V1348</f>
        <v>151.91000000000011</v>
      </c>
      <c r="W1349" s="66">
        <f t="shared" ref="W1349:W1412" si="422">L1349+W1348</f>
        <v>2664.5</v>
      </c>
      <c r="X1349" s="20">
        <f t="shared" ref="X1349:X1412" si="423">SUM(V1349/W1349)</f>
        <v>5.701257271533125E-2</v>
      </c>
      <c r="Y1349" s="67">
        <f t="shared" ref="Y1349:Y1412" si="424">V1349/100</f>
        <v>1.519100000000001</v>
      </c>
      <c r="Z1349" s="68">
        <f t="shared" ref="Z1349:Z1412" si="425">V1349*100</f>
        <v>15191.000000000011</v>
      </c>
      <c r="AA1349" s="65" t="s">
        <v>52</v>
      </c>
      <c r="AU1349" s="23">
        <f t="shared" si="415"/>
        <v>-2</v>
      </c>
      <c r="AV1349" s="23" t="str">
        <f t="shared" si="416"/>
        <v/>
      </c>
      <c r="AW1349" s="23" t="str">
        <f t="shared" si="418"/>
        <v/>
      </c>
      <c r="AX1349" s="23" t="str">
        <f t="shared" si="409"/>
        <v/>
      </c>
      <c r="AY1349" s="23" t="str">
        <f t="shared" si="411"/>
        <v/>
      </c>
      <c r="AZ1349" s="23"/>
      <c r="BA1349" s="25">
        <v>0</v>
      </c>
      <c r="BB1349" s="25">
        <v>0</v>
      </c>
      <c r="BC1349" s="25">
        <f t="shared" si="413"/>
        <v>-2</v>
      </c>
      <c r="BD1349" s="25">
        <f t="shared" si="414"/>
        <v>6.9999999999999951E-2</v>
      </c>
      <c r="BE1349" t="s">
        <v>969</v>
      </c>
      <c r="BF1349" s="55">
        <f t="shared" si="417"/>
        <v>0</v>
      </c>
      <c r="BG1349" s="66"/>
      <c r="BH1349" s="66"/>
      <c r="BI1349" s="25"/>
      <c r="BJ1349" s="25"/>
      <c r="BK1349" s="20"/>
      <c r="BL1349" s="24"/>
      <c r="BM1349" s="25"/>
      <c r="BN1349" s="25"/>
      <c r="BO1349" s="25"/>
      <c r="BP1349" s="126"/>
    </row>
    <row r="1350" spans="1:68" hidden="1" x14ac:dyDescent="0.2">
      <c r="A1350" s="56">
        <v>45601</v>
      </c>
      <c r="B1350" s="60" t="s">
        <v>892</v>
      </c>
      <c r="C1350" s="24" t="s">
        <v>1073</v>
      </c>
      <c r="D1350" s="24" t="s">
        <v>584</v>
      </c>
      <c r="F1350" s="74" t="s">
        <v>51</v>
      </c>
      <c r="G1350" s="74" t="s">
        <v>103</v>
      </c>
      <c r="H1350" s="24" t="s">
        <v>293</v>
      </c>
      <c r="I1350" s="24">
        <v>6</v>
      </c>
      <c r="J1350" s="24">
        <v>1</v>
      </c>
      <c r="K1350" s="87" t="s">
        <v>1833</v>
      </c>
      <c r="L1350" s="25">
        <v>1</v>
      </c>
      <c r="M1350" s="74" t="s">
        <v>357</v>
      </c>
      <c r="N1350" s="60" t="s">
        <v>6</v>
      </c>
      <c r="R1350" s="25">
        <v>15.8</v>
      </c>
      <c r="S1350" s="83" t="s">
        <v>373</v>
      </c>
      <c r="T1350" s="66" t="str">
        <f t="shared" si="419"/>
        <v>0.00</v>
      </c>
      <c r="U1350" s="66">
        <f t="shared" si="420"/>
        <v>-1</v>
      </c>
      <c r="V1350" s="66">
        <f t="shared" si="421"/>
        <v>150.91000000000011</v>
      </c>
      <c r="W1350" s="66">
        <f t="shared" si="422"/>
        <v>2665.5</v>
      </c>
      <c r="X1350" s="20">
        <f t="shared" si="423"/>
        <v>5.6616019508535023E-2</v>
      </c>
      <c r="Y1350" s="67">
        <f t="shared" si="424"/>
        <v>1.509100000000001</v>
      </c>
      <c r="Z1350" s="68">
        <f t="shared" si="425"/>
        <v>15091.000000000011</v>
      </c>
      <c r="AA1350" s="65" t="s">
        <v>52</v>
      </c>
      <c r="AU1350" s="23">
        <f t="shared" si="415"/>
        <v>-1</v>
      </c>
      <c r="AV1350" s="23" t="str">
        <f t="shared" si="416"/>
        <v/>
      </c>
      <c r="AW1350" s="23" t="str">
        <f t="shared" si="418"/>
        <v/>
      </c>
      <c r="AX1350" s="23" t="str">
        <f t="shared" si="409"/>
        <v/>
      </c>
      <c r="AY1350" s="23" t="str">
        <f t="shared" si="411"/>
        <v/>
      </c>
      <c r="AZ1350" s="23"/>
      <c r="BA1350" s="25">
        <v>15.8</v>
      </c>
      <c r="BB1350" s="25">
        <v>18</v>
      </c>
      <c r="BC1350" s="25">
        <f t="shared" si="413"/>
        <v>17</v>
      </c>
      <c r="BD1350" s="25">
        <f t="shared" si="414"/>
        <v>16.810000000000002</v>
      </c>
      <c r="BE1350" t="s">
        <v>970</v>
      </c>
      <c r="BF1350" s="55">
        <f t="shared" si="417"/>
        <v>0</v>
      </c>
      <c r="BG1350" s="66"/>
      <c r="BH1350" s="66"/>
      <c r="BI1350" s="25"/>
      <c r="BJ1350" s="25"/>
      <c r="BK1350" s="20"/>
      <c r="BL1350" s="24"/>
      <c r="BM1350" s="25"/>
      <c r="BN1350" s="25"/>
      <c r="BO1350" s="25"/>
      <c r="BP1350" s="126"/>
    </row>
    <row r="1351" spans="1:68" hidden="1" x14ac:dyDescent="0.2">
      <c r="A1351" s="56">
        <v>45601</v>
      </c>
      <c r="B1351" s="60" t="s">
        <v>892</v>
      </c>
      <c r="C1351" s="24" t="s">
        <v>1073</v>
      </c>
      <c r="D1351" s="24" t="s">
        <v>584</v>
      </c>
      <c r="F1351" s="74" t="s">
        <v>51</v>
      </c>
      <c r="G1351" s="74" t="s">
        <v>103</v>
      </c>
      <c r="H1351" s="24" t="s">
        <v>293</v>
      </c>
      <c r="I1351" s="24">
        <v>6</v>
      </c>
      <c r="J1351" s="24">
        <v>1</v>
      </c>
      <c r="K1351" s="26" t="s">
        <v>1833</v>
      </c>
      <c r="L1351" s="25">
        <v>1</v>
      </c>
      <c r="M1351" s="74" t="s">
        <v>105</v>
      </c>
      <c r="N1351" s="60" t="s">
        <v>7</v>
      </c>
      <c r="R1351" s="25">
        <v>4.2</v>
      </c>
      <c r="S1351" s="83" t="s">
        <v>373</v>
      </c>
      <c r="T1351" s="66">
        <f t="shared" si="419"/>
        <v>4.2</v>
      </c>
      <c r="U1351" s="66">
        <f t="shared" si="420"/>
        <v>3.2</v>
      </c>
      <c r="V1351" s="66">
        <f t="shared" si="421"/>
        <v>154.1100000000001</v>
      </c>
      <c r="W1351" s="66">
        <f t="shared" si="422"/>
        <v>2666.5</v>
      </c>
      <c r="X1351" s="20">
        <f t="shared" si="423"/>
        <v>5.7794862178886221E-2</v>
      </c>
      <c r="Y1351" s="67">
        <f t="shared" si="424"/>
        <v>1.541100000000001</v>
      </c>
      <c r="Z1351" s="68">
        <f t="shared" si="425"/>
        <v>15411.000000000009</v>
      </c>
      <c r="AA1351" s="65" t="s">
        <v>53</v>
      </c>
      <c r="AU1351" s="23">
        <f t="shared" si="415"/>
        <v>3.2</v>
      </c>
      <c r="AV1351" s="23" t="str">
        <f t="shared" si="416"/>
        <v/>
      </c>
      <c r="AW1351" s="23" t="str">
        <f t="shared" si="418"/>
        <v/>
      </c>
      <c r="AX1351" s="23" t="str">
        <f t="shared" si="409"/>
        <v/>
      </c>
      <c r="AY1351" s="23" t="str">
        <f t="shared" si="411"/>
        <v/>
      </c>
      <c r="AZ1351" s="23"/>
      <c r="BA1351" s="25">
        <v>4.0999999999999996</v>
      </c>
      <c r="BB1351" s="25">
        <v>4.0999999999999996</v>
      </c>
      <c r="BC1351" s="25">
        <f t="shared" si="413"/>
        <v>3.0999999999999996</v>
      </c>
      <c r="BD1351" s="25">
        <f t="shared" si="414"/>
        <v>3.883</v>
      </c>
      <c r="BE1351" t="s">
        <v>970</v>
      </c>
      <c r="BF1351" s="55">
        <f t="shared" si="417"/>
        <v>0</v>
      </c>
      <c r="BG1351" s="66"/>
      <c r="BH1351" s="66"/>
      <c r="BI1351" s="25"/>
      <c r="BJ1351" s="25"/>
      <c r="BK1351" s="20"/>
      <c r="BL1351" s="24"/>
      <c r="BM1351" s="25"/>
      <c r="BN1351" s="25"/>
      <c r="BO1351" s="25"/>
      <c r="BP1351" s="126"/>
    </row>
    <row r="1352" spans="1:68" hidden="1" x14ac:dyDescent="0.2">
      <c r="A1352" s="56">
        <v>45601</v>
      </c>
      <c r="B1352" s="60" t="s">
        <v>892</v>
      </c>
      <c r="C1352" s="24" t="s">
        <v>1073</v>
      </c>
      <c r="D1352" s="24" t="s">
        <v>584</v>
      </c>
      <c r="F1352" s="74" t="s">
        <v>51</v>
      </c>
      <c r="G1352" s="74" t="s">
        <v>103</v>
      </c>
      <c r="H1352" s="24" t="s">
        <v>377</v>
      </c>
      <c r="I1352" s="24">
        <v>5</v>
      </c>
      <c r="J1352" s="24">
        <v>8</v>
      </c>
      <c r="K1352" s="27" t="s">
        <v>1834</v>
      </c>
      <c r="L1352" s="25">
        <v>1</v>
      </c>
      <c r="M1352" s="74" t="s">
        <v>357</v>
      </c>
      <c r="N1352" s="60" t="s">
        <v>6</v>
      </c>
      <c r="R1352" s="25">
        <v>15.3</v>
      </c>
      <c r="S1352" s="83" t="s">
        <v>371</v>
      </c>
      <c r="T1352" s="66" t="str">
        <f t="shared" si="419"/>
        <v>0.00</v>
      </c>
      <c r="U1352" s="66">
        <f t="shared" si="420"/>
        <v>-1</v>
      </c>
      <c r="V1352" s="66">
        <f t="shared" si="421"/>
        <v>153.1100000000001</v>
      </c>
      <c r="W1352" s="66">
        <f t="shared" si="422"/>
        <v>2667.5</v>
      </c>
      <c r="X1352" s="20">
        <f t="shared" si="423"/>
        <v>5.7398313027179043E-2</v>
      </c>
      <c r="Y1352" s="67">
        <f t="shared" si="424"/>
        <v>1.531100000000001</v>
      </c>
      <c r="Z1352" s="68">
        <f t="shared" si="425"/>
        <v>15311.000000000009</v>
      </c>
      <c r="AA1352" s="65" t="s">
        <v>52</v>
      </c>
      <c r="AU1352" s="23">
        <f t="shared" si="415"/>
        <v>-1</v>
      </c>
      <c r="AV1352" s="23" t="str">
        <f t="shared" si="416"/>
        <v/>
      </c>
      <c r="AW1352" s="23" t="str">
        <f t="shared" si="418"/>
        <v/>
      </c>
      <c r="AX1352" s="23" t="str">
        <f t="shared" si="409"/>
        <v/>
      </c>
      <c r="AY1352" s="23" t="str">
        <f t="shared" si="411"/>
        <v/>
      </c>
      <c r="AZ1352" s="23"/>
      <c r="BA1352" s="25">
        <v>15.3</v>
      </c>
      <c r="BB1352" s="25">
        <v>17.5</v>
      </c>
      <c r="BC1352" s="25">
        <f t="shared" si="413"/>
        <v>16.5</v>
      </c>
      <c r="BD1352" s="25">
        <f t="shared" si="414"/>
        <v>16.344999999999999</v>
      </c>
      <c r="BE1352" t="s">
        <v>970</v>
      </c>
      <c r="BF1352" s="55">
        <f t="shared" si="417"/>
        <v>0</v>
      </c>
      <c r="BG1352" s="66"/>
      <c r="BH1352" s="66"/>
      <c r="BI1352" s="25"/>
      <c r="BJ1352" s="25"/>
      <c r="BK1352" s="20"/>
      <c r="BL1352" s="24"/>
      <c r="BM1352" s="25"/>
      <c r="BN1352" s="25"/>
      <c r="BO1352" s="25"/>
      <c r="BP1352" s="126"/>
    </row>
    <row r="1353" spans="1:68" hidden="1" x14ac:dyDescent="0.2">
      <c r="A1353" s="56">
        <v>45601</v>
      </c>
      <c r="B1353" s="60" t="s">
        <v>892</v>
      </c>
      <c r="C1353" s="24" t="s">
        <v>1073</v>
      </c>
      <c r="D1353" s="24" t="s">
        <v>584</v>
      </c>
      <c r="F1353" s="74" t="s">
        <v>51</v>
      </c>
      <c r="G1353" s="74" t="s">
        <v>103</v>
      </c>
      <c r="H1353" s="24" t="s">
        <v>377</v>
      </c>
      <c r="I1353" s="24">
        <v>5</v>
      </c>
      <c r="J1353" s="24">
        <v>8</v>
      </c>
      <c r="K1353" s="26" t="s">
        <v>1834</v>
      </c>
      <c r="L1353" s="25">
        <v>1</v>
      </c>
      <c r="M1353" s="74" t="s">
        <v>105</v>
      </c>
      <c r="N1353" s="60" t="s">
        <v>7</v>
      </c>
      <c r="R1353" s="25">
        <v>4</v>
      </c>
      <c r="S1353" s="83" t="s">
        <v>371</v>
      </c>
      <c r="T1353" s="66">
        <f t="shared" si="419"/>
        <v>4</v>
      </c>
      <c r="U1353" s="66">
        <f t="shared" si="420"/>
        <v>3</v>
      </c>
      <c r="V1353" s="66">
        <f t="shared" si="421"/>
        <v>156.1100000000001</v>
      </c>
      <c r="W1353" s="66">
        <f t="shared" si="422"/>
        <v>2668.5</v>
      </c>
      <c r="X1353" s="20">
        <f t="shared" si="423"/>
        <v>5.8501030541502755E-2</v>
      </c>
      <c r="Y1353" s="67">
        <f t="shared" si="424"/>
        <v>1.561100000000001</v>
      </c>
      <c r="Z1353" s="68">
        <f t="shared" si="425"/>
        <v>15611.000000000009</v>
      </c>
      <c r="AA1353" s="65" t="s">
        <v>53</v>
      </c>
      <c r="AU1353" s="23">
        <f t="shared" si="415"/>
        <v>3</v>
      </c>
      <c r="AV1353" s="23" t="str">
        <f t="shared" si="416"/>
        <v/>
      </c>
      <c r="AW1353" s="23" t="str">
        <f t="shared" si="418"/>
        <v/>
      </c>
      <c r="AX1353" s="23" t="str">
        <f t="shared" si="409"/>
        <v/>
      </c>
      <c r="AY1353" s="23" t="str">
        <f t="shared" si="411"/>
        <v/>
      </c>
      <c r="AZ1353" s="23"/>
      <c r="BA1353" s="25">
        <v>3.8</v>
      </c>
      <c r="BB1353" s="25">
        <v>3.88</v>
      </c>
      <c r="BC1353" s="25">
        <f t="shared" si="413"/>
        <v>2.88</v>
      </c>
      <c r="BD1353" s="25">
        <f t="shared" si="414"/>
        <v>3.6783999999999999</v>
      </c>
      <c r="BE1353" t="s">
        <v>970</v>
      </c>
      <c r="BF1353" s="55">
        <f t="shared" si="417"/>
        <v>0</v>
      </c>
      <c r="BG1353" s="66"/>
      <c r="BH1353" s="66"/>
      <c r="BI1353" s="25"/>
      <c r="BJ1353" s="25"/>
      <c r="BK1353" s="20"/>
      <c r="BL1353" s="24"/>
      <c r="BM1353" s="25"/>
      <c r="BN1353" s="25"/>
      <c r="BO1353" s="25"/>
      <c r="BP1353" s="126"/>
    </row>
    <row r="1354" spans="1:68" hidden="1" x14ac:dyDescent="0.2">
      <c r="A1354" s="56">
        <v>45601</v>
      </c>
      <c r="B1354" s="60" t="s">
        <v>892</v>
      </c>
      <c r="C1354" s="24" t="s">
        <v>1073</v>
      </c>
      <c r="D1354" s="24" t="s">
        <v>584</v>
      </c>
      <c r="F1354" s="74" t="s">
        <v>51</v>
      </c>
      <c r="G1354" s="74" t="s">
        <v>103</v>
      </c>
      <c r="H1354" s="24" t="s">
        <v>209</v>
      </c>
      <c r="I1354" s="24">
        <v>5</v>
      </c>
      <c r="J1354" s="24">
        <v>10</v>
      </c>
      <c r="K1354" s="24" t="s">
        <v>1420</v>
      </c>
      <c r="L1354" s="25">
        <v>1</v>
      </c>
      <c r="M1354" s="74" t="s">
        <v>357</v>
      </c>
      <c r="N1354" s="60" t="s">
        <v>6</v>
      </c>
      <c r="R1354" s="25">
        <v>10</v>
      </c>
      <c r="S1354" s="83" t="s">
        <v>363</v>
      </c>
      <c r="T1354" s="66" t="str">
        <f t="shared" si="419"/>
        <v>0.00</v>
      </c>
      <c r="U1354" s="66">
        <f t="shared" si="420"/>
        <v>-1</v>
      </c>
      <c r="V1354" s="66">
        <f t="shared" si="421"/>
        <v>155.1100000000001</v>
      </c>
      <c r="W1354" s="66">
        <f t="shared" si="422"/>
        <v>2669.5</v>
      </c>
      <c r="X1354" s="20">
        <f t="shared" si="423"/>
        <v>5.8104513953923992E-2</v>
      </c>
      <c r="Y1354" s="67">
        <f t="shared" si="424"/>
        <v>1.551100000000001</v>
      </c>
      <c r="Z1354" s="68">
        <f t="shared" si="425"/>
        <v>15511.000000000009</v>
      </c>
      <c r="AA1354" s="65" t="s">
        <v>52</v>
      </c>
      <c r="AU1354" s="23">
        <f t="shared" si="415"/>
        <v>-1</v>
      </c>
      <c r="AV1354" s="23" t="str">
        <f t="shared" si="416"/>
        <v/>
      </c>
      <c r="AW1354" s="23" t="str">
        <f t="shared" si="418"/>
        <v/>
      </c>
      <c r="AX1354" s="23" t="str">
        <f t="shared" ref="AX1354:AX1417" si="426">IF($G1354=AX$2,$U1354,"")</f>
        <v/>
      </c>
      <c r="AY1354" s="23" t="str">
        <f t="shared" si="411"/>
        <v/>
      </c>
      <c r="AZ1354" s="23"/>
      <c r="BA1354" s="25">
        <v>10</v>
      </c>
      <c r="BB1354" s="25">
        <v>6.4</v>
      </c>
      <c r="BC1354" s="25">
        <f t="shared" si="413"/>
        <v>5.4</v>
      </c>
      <c r="BD1354" s="25">
        <f t="shared" si="414"/>
        <v>6.0220000000000002</v>
      </c>
      <c r="BE1354" t="s">
        <v>970</v>
      </c>
      <c r="BF1354" s="55">
        <f t="shared" si="417"/>
        <v>0</v>
      </c>
      <c r="BG1354" s="66"/>
      <c r="BH1354" s="66"/>
      <c r="BI1354" s="25"/>
      <c r="BJ1354" s="25"/>
      <c r="BK1354" s="20"/>
      <c r="BL1354" s="24"/>
      <c r="BM1354" s="25"/>
      <c r="BN1354" s="25"/>
      <c r="BO1354" s="25"/>
      <c r="BP1354" s="126"/>
    </row>
    <row r="1355" spans="1:68" hidden="1" x14ac:dyDescent="0.2">
      <c r="A1355" s="56">
        <v>45601</v>
      </c>
      <c r="B1355" s="60" t="s">
        <v>892</v>
      </c>
      <c r="C1355" s="24" t="s">
        <v>1073</v>
      </c>
      <c r="D1355" s="24" t="s">
        <v>584</v>
      </c>
      <c r="F1355" s="74" t="s">
        <v>51</v>
      </c>
      <c r="G1355" s="74" t="s">
        <v>103</v>
      </c>
      <c r="H1355" s="24" t="s">
        <v>209</v>
      </c>
      <c r="I1355" s="24">
        <v>5</v>
      </c>
      <c r="J1355" s="24">
        <v>10</v>
      </c>
      <c r="K1355" s="24" t="s">
        <v>1420</v>
      </c>
      <c r="L1355" s="25">
        <v>2</v>
      </c>
      <c r="M1355" s="74" t="s">
        <v>105</v>
      </c>
      <c r="N1355" s="60" t="s">
        <v>7</v>
      </c>
      <c r="R1355" s="25">
        <v>2.6</v>
      </c>
      <c r="S1355" s="83" t="s">
        <v>363</v>
      </c>
      <c r="T1355" s="66" t="str">
        <f t="shared" si="419"/>
        <v>0.00</v>
      </c>
      <c r="U1355" s="66">
        <f t="shared" si="420"/>
        <v>-2</v>
      </c>
      <c r="V1355" s="66">
        <f t="shared" si="421"/>
        <v>153.1100000000001</v>
      </c>
      <c r="W1355" s="66">
        <f t="shared" si="422"/>
        <v>2671.5</v>
      </c>
      <c r="X1355" s="20">
        <f t="shared" si="423"/>
        <v>5.7312371326969903E-2</v>
      </c>
      <c r="Y1355" s="67">
        <f t="shared" si="424"/>
        <v>1.531100000000001</v>
      </c>
      <c r="Z1355" s="68">
        <f t="shared" si="425"/>
        <v>15311.000000000009</v>
      </c>
      <c r="AA1355" s="65" t="s">
        <v>52</v>
      </c>
      <c r="AU1355" s="23">
        <f t="shared" si="415"/>
        <v>-2</v>
      </c>
      <c r="AV1355" s="23" t="str">
        <f t="shared" si="416"/>
        <v/>
      </c>
      <c r="AW1355" s="23" t="str">
        <f t="shared" si="418"/>
        <v/>
      </c>
      <c r="AX1355" s="23" t="str">
        <f t="shared" si="426"/>
        <v/>
      </c>
      <c r="AY1355" s="23" t="str">
        <f t="shared" si="411"/>
        <v/>
      </c>
      <c r="AZ1355" s="23"/>
      <c r="BA1355" s="25">
        <v>1.6</v>
      </c>
      <c r="BB1355" s="25">
        <v>1.95</v>
      </c>
      <c r="BC1355" s="25">
        <f t="shared" si="413"/>
        <v>1.9</v>
      </c>
      <c r="BD1355" s="25">
        <f t="shared" si="414"/>
        <v>1.8835</v>
      </c>
      <c r="BE1355" t="s">
        <v>970</v>
      </c>
      <c r="BF1355" s="55">
        <f t="shared" si="417"/>
        <v>0</v>
      </c>
      <c r="BG1355" s="66"/>
      <c r="BH1355" s="66"/>
      <c r="BI1355" s="25"/>
      <c r="BJ1355" s="25"/>
      <c r="BK1355" s="20"/>
      <c r="BL1355" s="24"/>
      <c r="BM1355" s="25"/>
      <c r="BN1355" s="25"/>
      <c r="BO1355" s="25"/>
      <c r="BP1355" s="126"/>
    </row>
    <row r="1356" spans="1:68" hidden="1" x14ac:dyDescent="0.2">
      <c r="A1356" s="56">
        <v>45602</v>
      </c>
      <c r="B1356" s="60" t="s">
        <v>892</v>
      </c>
      <c r="C1356" s="24" t="s">
        <v>1835</v>
      </c>
      <c r="D1356" s="24" t="s">
        <v>397</v>
      </c>
      <c r="F1356" s="74" t="s">
        <v>51</v>
      </c>
      <c r="G1356" s="74" t="s">
        <v>121</v>
      </c>
      <c r="H1356" s="24" t="s">
        <v>351</v>
      </c>
      <c r="I1356" s="24">
        <v>6</v>
      </c>
      <c r="J1356" s="24">
        <v>1</v>
      </c>
      <c r="K1356" s="27" t="s">
        <v>1836</v>
      </c>
      <c r="L1356" s="25">
        <v>2</v>
      </c>
      <c r="M1356" s="74" t="s">
        <v>105</v>
      </c>
      <c r="N1356" s="60" t="s">
        <v>6</v>
      </c>
      <c r="R1356" s="25">
        <v>5</v>
      </c>
      <c r="S1356" s="83" t="s">
        <v>371</v>
      </c>
      <c r="T1356" s="66" t="str">
        <f t="shared" si="419"/>
        <v>0.00</v>
      </c>
      <c r="U1356" s="66">
        <f t="shared" si="420"/>
        <v>-2</v>
      </c>
      <c r="V1356" s="66">
        <f t="shared" si="421"/>
        <v>151.1100000000001</v>
      </c>
      <c r="W1356" s="66">
        <f t="shared" si="422"/>
        <v>2673.5</v>
      </c>
      <c r="X1356" s="20">
        <f t="shared" si="423"/>
        <v>5.6521413876940374E-2</v>
      </c>
      <c r="Y1356" s="67">
        <f t="shared" si="424"/>
        <v>1.511100000000001</v>
      </c>
      <c r="Z1356" s="68">
        <f t="shared" si="425"/>
        <v>15111.000000000009</v>
      </c>
      <c r="AA1356" s="65" t="s">
        <v>52</v>
      </c>
      <c r="AU1356" s="23" t="str">
        <f t="shared" si="415"/>
        <v/>
      </c>
      <c r="AV1356" s="23">
        <f t="shared" si="416"/>
        <v>-2</v>
      </c>
      <c r="AW1356" s="23" t="str">
        <f t="shared" si="418"/>
        <v/>
      </c>
      <c r="AX1356" s="23" t="str">
        <f t="shared" si="426"/>
        <v/>
      </c>
      <c r="AY1356" s="23" t="str">
        <f t="shared" si="411"/>
        <v/>
      </c>
      <c r="AZ1356" s="23" t="s">
        <v>720</v>
      </c>
      <c r="BA1356" s="25">
        <v>0</v>
      </c>
      <c r="BB1356" s="25">
        <v>0</v>
      </c>
      <c r="BC1356" s="25">
        <f t="shared" si="413"/>
        <v>-2</v>
      </c>
      <c r="BD1356" s="25">
        <f t="shared" si="414"/>
        <v>6.9999999999999951E-2</v>
      </c>
      <c r="BE1356" t="s">
        <v>969</v>
      </c>
      <c r="BF1356" s="55">
        <f t="shared" si="417"/>
        <v>0</v>
      </c>
      <c r="BG1356" s="66"/>
      <c r="BH1356" s="66"/>
      <c r="BI1356" s="25"/>
      <c r="BJ1356" s="25"/>
      <c r="BK1356" s="20"/>
      <c r="BL1356" s="24"/>
      <c r="BM1356" s="25"/>
      <c r="BN1356" s="25"/>
      <c r="BO1356" s="25"/>
      <c r="BP1356" s="126"/>
    </row>
    <row r="1357" spans="1:68" hidden="1" x14ac:dyDescent="0.2">
      <c r="A1357" s="56">
        <v>45603</v>
      </c>
      <c r="B1357" s="60" t="s">
        <v>892</v>
      </c>
      <c r="C1357" s="24" t="s">
        <v>1235</v>
      </c>
      <c r="D1357" s="24" t="s">
        <v>398</v>
      </c>
      <c r="F1357" s="74" t="s">
        <v>51</v>
      </c>
      <c r="G1357" s="24" t="s">
        <v>14</v>
      </c>
      <c r="H1357" s="44" t="s">
        <v>1838</v>
      </c>
      <c r="K1357" s="94" t="s">
        <v>1839</v>
      </c>
      <c r="L1357" s="25">
        <v>2</v>
      </c>
      <c r="M1357" s="74" t="s">
        <v>105</v>
      </c>
      <c r="N1357" s="60" t="s">
        <v>6</v>
      </c>
      <c r="R1357" s="25">
        <v>3.6</v>
      </c>
      <c r="S1357" s="83" t="s">
        <v>372</v>
      </c>
      <c r="T1357" s="66">
        <f t="shared" si="419"/>
        <v>7.2</v>
      </c>
      <c r="U1357" s="66">
        <f t="shared" si="420"/>
        <v>5.2</v>
      </c>
      <c r="V1357" s="66">
        <f t="shared" si="421"/>
        <v>156.31000000000009</v>
      </c>
      <c r="W1357" s="66">
        <f t="shared" si="422"/>
        <v>2675.5</v>
      </c>
      <c r="X1357" s="20">
        <f t="shared" si="423"/>
        <v>5.8422724724350623E-2</v>
      </c>
      <c r="Y1357" s="67">
        <f t="shared" si="424"/>
        <v>1.5631000000000008</v>
      </c>
      <c r="Z1357" s="68">
        <f t="shared" si="425"/>
        <v>15631.000000000009</v>
      </c>
      <c r="AA1357" s="65" t="s">
        <v>53</v>
      </c>
      <c r="AU1357" s="23" t="str">
        <f t="shared" si="415"/>
        <v/>
      </c>
      <c r="AV1357" s="23" t="str">
        <f t="shared" si="416"/>
        <v/>
      </c>
      <c r="AW1357" s="23" t="str">
        <f t="shared" si="418"/>
        <v/>
      </c>
      <c r="AX1357" s="23">
        <f t="shared" si="426"/>
        <v>5.2</v>
      </c>
      <c r="AY1357" s="23" t="str">
        <f t="shared" si="411"/>
        <v/>
      </c>
      <c r="AZ1357" s="23"/>
      <c r="BA1357" s="25">
        <v>0</v>
      </c>
      <c r="BB1357" s="25">
        <v>0</v>
      </c>
      <c r="BC1357" s="25">
        <f t="shared" si="413"/>
        <v>-2</v>
      </c>
      <c r="BD1357" s="25">
        <f>0.94*(BB1357-1)+1</f>
        <v>6.0000000000000053E-2</v>
      </c>
      <c r="BE1357" t="s">
        <v>969</v>
      </c>
      <c r="BF1357" s="55">
        <f t="shared" si="417"/>
        <v>0</v>
      </c>
      <c r="BG1357" s="66"/>
      <c r="BH1357" s="66"/>
      <c r="BI1357" s="25"/>
      <c r="BJ1357" s="25"/>
      <c r="BK1357" s="20"/>
      <c r="BL1357" s="24"/>
      <c r="BM1357" s="25"/>
      <c r="BN1357" s="25"/>
      <c r="BO1357" s="25"/>
      <c r="BP1357" s="126"/>
    </row>
    <row r="1358" spans="1:68" hidden="1" x14ac:dyDescent="0.2">
      <c r="A1358" s="56">
        <v>45603</v>
      </c>
      <c r="B1358" s="60" t="s">
        <v>892</v>
      </c>
      <c r="C1358" s="24" t="s">
        <v>1559</v>
      </c>
      <c r="D1358" s="24" t="s">
        <v>398</v>
      </c>
      <c r="F1358" s="74" t="s">
        <v>51</v>
      </c>
      <c r="G1358" s="74" t="s">
        <v>103</v>
      </c>
      <c r="H1358" s="24" t="s">
        <v>293</v>
      </c>
      <c r="I1358" s="24">
        <v>7</v>
      </c>
      <c r="J1358" s="24">
        <v>14</v>
      </c>
      <c r="K1358" s="27" t="s">
        <v>1837</v>
      </c>
      <c r="L1358" s="25">
        <v>1</v>
      </c>
      <c r="M1358" s="74" t="s">
        <v>357</v>
      </c>
      <c r="N1358" s="60" t="s">
        <v>6</v>
      </c>
      <c r="R1358" s="25">
        <v>14.2</v>
      </c>
      <c r="S1358" s="83" t="s">
        <v>371</v>
      </c>
      <c r="T1358" s="66" t="str">
        <f t="shared" si="419"/>
        <v>0.00</v>
      </c>
      <c r="U1358" s="66">
        <f t="shared" si="420"/>
        <v>-1</v>
      </c>
      <c r="V1358" s="66">
        <f t="shared" si="421"/>
        <v>155.31000000000009</v>
      </c>
      <c r="W1358" s="66">
        <f t="shared" si="422"/>
        <v>2676.5</v>
      </c>
      <c r="X1358" s="20">
        <f t="shared" si="423"/>
        <v>5.8027274425555796E-2</v>
      </c>
      <c r="Y1358" s="67">
        <f t="shared" si="424"/>
        <v>1.5531000000000008</v>
      </c>
      <c r="Z1358" s="68">
        <f t="shared" si="425"/>
        <v>15531.000000000009</v>
      </c>
      <c r="AA1358" s="65" t="s">
        <v>52</v>
      </c>
      <c r="AU1358" s="23">
        <f t="shared" si="415"/>
        <v>-1</v>
      </c>
      <c r="AV1358" s="23" t="str">
        <f t="shared" si="416"/>
        <v/>
      </c>
      <c r="AW1358" s="23" t="str">
        <f t="shared" si="418"/>
        <v/>
      </c>
      <c r="AX1358" s="23" t="str">
        <f t="shared" si="426"/>
        <v/>
      </c>
      <c r="AY1358" s="23" t="str">
        <f t="shared" si="411"/>
        <v/>
      </c>
      <c r="AZ1358" s="23"/>
      <c r="BA1358" s="25">
        <v>14.2</v>
      </c>
      <c r="BB1358" s="25">
        <v>18.03</v>
      </c>
      <c r="BC1358" s="25">
        <f t="shared" si="413"/>
        <v>17.03</v>
      </c>
      <c r="BD1358" s="25">
        <f t="shared" ref="BD1358:BD1366" si="427">0.93*(BB1358-1)+1</f>
        <v>16.837900000000001</v>
      </c>
      <c r="BE1358" t="s">
        <v>970</v>
      </c>
      <c r="BF1358" s="55">
        <f t="shared" si="417"/>
        <v>0</v>
      </c>
      <c r="BG1358" s="66"/>
      <c r="BH1358" s="66"/>
      <c r="BI1358" s="25"/>
      <c r="BJ1358" s="25"/>
      <c r="BK1358" s="20"/>
      <c r="BL1358" s="24"/>
      <c r="BM1358" s="25"/>
      <c r="BN1358" s="25"/>
      <c r="BO1358" s="25"/>
      <c r="BP1358" s="126"/>
    </row>
    <row r="1359" spans="1:68" hidden="1" x14ac:dyDescent="0.2">
      <c r="A1359" s="56">
        <v>45603</v>
      </c>
      <c r="B1359" s="60" t="s">
        <v>892</v>
      </c>
      <c r="C1359" s="24" t="s">
        <v>1559</v>
      </c>
      <c r="D1359" s="24" t="s">
        <v>398</v>
      </c>
      <c r="F1359" s="74" t="s">
        <v>51</v>
      </c>
      <c r="G1359" s="74" t="s">
        <v>103</v>
      </c>
      <c r="H1359" s="24" t="s">
        <v>293</v>
      </c>
      <c r="I1359" s="24">
        <v>7</v>
      </c>
      <c r="J1359" s="24">
        <v>14</v>
      </c>
      <c r="K1359" s="26" t="s">
        <v>1837</v>
      </c>
      <c r="L1359" s="25">
        <v>2</v>
      </c>
      <c r="M1359" s="74" t="s">
        <v>105</v>
      </c>
      <c r="N1359" s="60" t="s">
        <v>7</v>
      </c>
      <c r="R1359" s="25">
        <v>3.7</v>
      </c>
      <c r="S1359" s="83" t="s">
        <v>371</v>
      </c>
      <c r="T1359" s="66">
        <f t="shared" si="419"/>
        <v>7.4</v>
      </c>
      <c r="U1359" s="66">
        <f t="shared" si="420"/>
        <v>5.4</v>
      </c>
      <c r="V1359" s="66">
        <f t="shared" si="421"/>
        <v>160.71000000000009</v>
      </c>
      <c r="W1359" s="66">
        <f t="shared" si="422"/>
        <v>2678.5</v>
      </c>
      <c r="X1359" s="20">
        <f t="shared" si="423"/>
        <v>6.0000000000000032E-2</v>
      </c>
      <c r="Y1359" s="67">
        <f t="shared" si="424"/>
        <v>1.6071000000000009</v>
      </c>
      <c r="Z1359" s="68">
        <f t="shared" si="425"/>
        <v>16071.000000000009</v>
      </c>
      <c r="AA1359" s="65" t="s">
        <v>53</v>
      </c>
      <c r="AU1359" s="23">
        <f t="shared" si="415"/>
        <v>5.4</v>
      </c>
      <c r="AV1359" s="23" t="str">
        <f t="shared" si="416"/>
        <v/>
      </c>
      <c r="AW1359" s="23" t="str">
        <f t="shared" si="418"/>
        <v/>
      </c>
      <c r="AX1359" s="23" t="str">
        <f t="shared" si="426"/>
        <v/>
      </c>
      <c r="AY1359" s="23" t="str">
        <f t="shared" si="411"/>
        <v/>
      </c>
      <c r="AZ1359" s="23"/>
      <c r="BA1359" s="25">
        <v>4.5999999999999996</v>
      </c>
      <c r="BB1359" s="25">
        <v>4.18</v>
      </c>
      <c r="BC1359" s="25">
        <f t="shared" si="413"/>
        <v>6.3599999999999994</v>
      </c>
      <c r="BD1359" s="25">
        <f t="shared" si="427"/>
        <v>3.9573999999999998</v>
      </c>
      <c r="BE1359" t="s">
        <v>970</v>
      </c>
      <c r="BF1359" s="55">
        <f t="shared" si="417"/>
        <v>0</v>
      </c>
      <c r="BG1359" s="66"/>
      <c r="BH1359" s="66"/>
      <c r="BI1359" s="25"/>
      <c r="BJ1359" s="25"/>
      <c r="BK1359" s="20"/>
      <c r="BL1359" s="24"/>
      <c r="BM1359" s="25"/>
      <c r="BN1359" s="25"/>
      <c r="BO1359" s="25"/>
      <c r="BP1359" s="126"/>
    </row>
    <row r="1360" spans="1:68" hidden="1" x14ac:dyDescent="0.2">
      <c r="A1360" s="56">
        <v>45604</v>
      </c>
      <c r="B1360" s="60" t="s">
        <v>892</v>
      </c>
      <c r="C1360" s="24" t="s">
        <v>1840</v>
      </c>
      <c r="D1360" s="24" t="s">
        <v>562</v>
      </c>
      <c r="F1360" s="74" t="s">
        <v>51</v>
      </c>
      <c r="G1360" s="74" t="s">
        <v>121</v>
      </c>
      <c r="H1360" s="24" t="s">
        <v>1064</v>
      </c>
      <c r="I1360" s="24">
        <v>10</v>
      </c>
      <c r="J1360" s="24">
        <v>4</v>
      </c>
      <c r="K1360" s="24" t="s">
        <v>1832</v>
      </c>
      <c r="L1360" s="25">
        <v>1</v>
      </c>
      <c r="M1360" s="74" t="s">
        <v>105</v>
      </c>
      <c r="N1360" s="60" t="s">
        <v>6</v>
      </c>
      <c r="R1360" s="25">
        <v>7</v>
      </c>
      <c r="S1360" s="83" t="s">
        <v>363</v>
      </c>
      <c r="T1360" s="66" t="str">
        <f t="shared" si="419"/>
        <v>0.00</v>
      </c>
      <c r="U1360" s="66">
        <f t="shared" si="420"/>
        <v>-1</v>
      </c>
      <c r="V1360" s="66">
        <f t="shared" si="421"/>
        <v>159.71000000000009</v>
      </c>
      <c r="W1360" s="66">
        <f t="shared" si="422"/>
        <v>2679.5</v>
      </c>
      <c r="X1360" s="20">
        <f t="shared" si="423"/>
        <v>5.9604403806680382E-2</v>
      </c>
      <c r="Y1360" s="67">
        <f t="shared" si="424"/>
        <v>1.5971000000000009</v>
      </c>
      <c r="Z1360" s="68">
        <f t="shared" si="425"/>
        <v>15971.000000000009</v>
      </c>
      <c r="AA1360" s="65" t="s">
        <v>52</v>
      </c>
      <c r="AU1360" s="23" t="str">
        <f t="shared" si="415"/>
        <v/>
      </c>
      <c r="AV1360" s="23">
        <f t="shared" si="416"/>
        <v>-1</v>
      </c>
      <c r="AW1360" s="23" t="str">
        <f t="shared" si="418"/>
        <v/>
      </c>
      <c r="AX1360" s="23" t="str">
        <f t="shared" si="426"/>
        <v/>
      </c>
      <c r="AY1360" s="23" t="str">
        <f t="shared" si="411"/>
        <v/>
      </c>
      <c r="AZ1360" s="23" t="s">
        <v>720</v>
      </c>
      <c r="BA1360" s="25">
        <v>0</v>
      </c>
      <c r="BB1360" s="25">
        <v>10</v>
      </c>
      <c r="BC1360" s="25">
        <f t="shared" si="413"/>
        <v>9</v>
      </c>
      <c r="BD1360" s="25">
        <f t="shared" si="427"/>
        <v>9.370000000000001</v>
      </c>
      <c r="BE1360" t="s">
        <v>969</v>
      </c>
      <c r="BF1360" s="55">
        <f t="shared" si="417"/>
        <v>0</v>
      </c>
      <c r="BG1360" s="66"/>
      <c r="BH1360" s="66"/>
      <c r="BI1360" s="25"/>
      <c r="BJ1360" s="25"/>
      <c r="BK1360" s="20"/>
      <c r="BL1360" s="24"/>
      <c r="BM1360" s="25"/>
      <c r="BN1360" s="25"/>
      <c r="BO1360" s="25"/>
      <c r="BP1360" s="126"/>
    </row>
    <row r="1361" spans="1:68" hidden="1" x14ac:dyDescent="0.2">
      <c r="A1361" s="56">
        <v>45605</v>
      </c>
      <c r="B1361" s="60" t="s">
        <v>892</v>
      </c>
      <c r="C1361" s="24" t="s">
        <v>1775</v>
      </c>
      <c r="D1361" s="24" t="s">
        <v>573</v>
      </c>
      <c r="F1361" s="74" t="s">
        <v>51</v>
      </c>
      <c r="G1361" s="74" t="s">
        <v>103</v>
      </c>
      <c r="H1361" s="24" t="s">
        <v>293</v>
      </c>
      <c r="I1361" s="24">
        <v>5</v>
      </c>
      <c r="J1361" s="24">
        <v>14</v>
      </c>
      <c r="K1361" s="24" t="s">
        <v>1841</v>
      </c>
      <c r="L1361" s="25">
        <v>2</v>
      </c>
      <c r="M1361" s="74" t="s">
        <v>105</v>
      </c>
      <c r="N1361" s="60" t="s">
        <v>6</v>
      </c>
      <c r="R1361" s="25">
        <v>5.5</v>
      </c>
      <c r="S1361" s="83" t="s">
        <v>363</v>
      </c>
      <c r="T1361" s="66" t="str">
        <f t="shared" si="419"/>
        <v>0.00</v>
      </c>
      <c r="U1361" s="66">
        <f t="shared" si="420"/>
        <v>-2</v>
      </c>
      <c r="V1361" s="66">
        <f t="shared" si="421"/>
        <v>157.71000000000009</v>
      </c>
      <c r="W1361" s="66">
        <f t="shared" si="422"/>
        <v>2681.5</v>
      </c>
      <c r="X1361" s="20">
        <f t="shared" si="423"/>
        <v>5.8814096587730784E-2</v>
      </c>
      <c r="Y1361" s="67">
        <f t="shared" si="424"/>
        <v>1.5771000000000008</v>
      </c>
      <c r="Z1361" s="68">
        <f t="shared" si="425"/>
        <v>15771.000000000009</v>
      </c>
      <c r="AA1361" s="65" t="s">
        <v>52</v>
      </c>
      <c r="AU1361" s="23">
        <f t="shared" si="415"/>
        <v>-2</v>
      </c>
      <c r="AV1361" s="23" t="str">
        <f t="shared" si="416"/>
        <v/>
      </c>
      <c r="AW1361" s="23" t="str">
        <f t="shared" si="418"/>
        <v/>
      </c>
      <c r="AX1361" s="23" t="str">
        <f t="shared" si="426"/>
        <v/>
      </c>
      <c r="AY1361" s="23" t="str">
        <f t="shared" si="411"/>
        <v/>
      </c>
      <c r="AZ1361" s="23"/>
      <c r="BA1361" s="25">
        <v>5.7</v>
      </c>
      <c r="BB1361" s="25">
        <v>6.94</v>
      </c>
      <c r="BC1361" s="25">
        <f t="shared" si="413"/>
        <v>11.88</v>
      </c>
      <c r="BD1361" s="25">
        <f t="shared" si="427"/>
        <v>6.5242000000000004</v>
      </c>
      <c r="BE1361" t="s">
        <v>970</v>
      </c>
      <c r="BF1361" s="55">
        <f t="shared" si="417"/>
        <v>0</v>
      </c>
      <c r="BG1361" s="66"/>
      <c r="BH1361" s="66"/>
      <c r="BI1361" s="25"/>
      <c r="BJ1361" s="25"/>
      <c r="BK1361" s="20"/>
      <c r="BL1361" s="24"/>
      <c r="BM1361" s="25"/>
      <c r="BN1361" s="25"/>
      <c r="BO1361" s="25"/>
      <c r="BP1361" s="126"/>
    </row>
    <row r="1362" spans="1:68" hidden="1" x14ac:dyDescent="0.2">
      <c r="A1362" s="56">
        <v>45605</v>
      </c>
      <c r="B1362" s="60" t="s">
        <v>892</v>
      </c>
      <c r="C1362" s="24" t="s">
        <v>1842</v>
      </c>
      <c r="D1362" s="24" t="s">
        <v>573</v>
      </c>
      <c r="F1362" s="74" t="s">
        <v>51</v>
      </c>
      <c r="G1362" s="74" t="s">
        <v>103</v>
      </c>
      <c r="H1362" s="24" t="s">
        <v>124</v>
      </c>
      <c r="I1362" s="24">
        <v>8</v>
      </c>
      <c r="J1362" s="24">
        <v>7</v>
      </c>
      <c r="K1362" s="24" t="s">
        <v>1843</v>
      </c>
      <c r="L1362" s="25">
        <v>1</v>
      </c>
      <c r="M1362" s="74" t="s">
        <v>357</v>
      </c>
      <c r="N1362" s="60" t="s">
        <v>6</v>
      </c>
      <c r="R1362" s="25">
        <v>7</v>
      </c>
      <c r="S1362" s="83" t="s">
        <v>363</v>
      </c>
      <c r="T1362" s="66" t="str">
        <f t="shared" si="419"/>
        <v>0.00</v>
      </c>
      <c r="U1362" s="66">
        <f t="shared" si="420"/>
        <v>-1</v>
      </c>
      <c r="V1362" s="66">
        <f t="shared" si="421"/>
        <v>156.71000000000009</v>
      </c>
      <c r="W1362" s="66">
        <f t="shared" si="422"/>
        <v>2682.5</v>
      </c>
      <c r="X1362" s="20">
        <f t="shared" si="423"/>
        <v>5.8419384902143559E-2</v>
      </c>
      <c r="Y1362" s="67">
        <f t="shared" si="424"/>
        <v>1.5671000000000008</v>
      </c>
      <c r="Z1362" s="68">
        <f t="shared" si="425"/>
        <v>15671.000000000009</v>
      </c>
      <c r="AA1362" s="65" t="s">
        <v>52</v>
      </c>
      <c r="AU1362" s="23">
        <f t="shared" si="415"/>
        <v>-1</v>
      </c>
      <c r="AV1362" s="23" t="str">
        <f t="shared" si="416"/>
        <v/>
      </c>
      <c r="AW1362" s="23" t="str">
        <f t="shared" si="418"/>
        <v/>
      </c>
      <c r="AX1362" s="23" t="str">
        <f t="shared" si="426"/>
        <v/>
      </c>
      <c r="AY1362" s="23" t="str">
        <f t="shared" ref="AY1362:AY1425" si="428">IF($G1362=AY$2,$U1362,"")</f>
        <v/>
      </c>
      <c r="AZ1362" s="23"/>
      <c r="BA1362" s="25">
        <v>7</v>
      </c>
      <c r="BB1362" s="25">
        <v>9.4</v>
      </c>
      <c r="BC1362" s="25">
        <f t="shared" si="413"/>
        <v>8.4</v>
      </c>
      <c r="BD1362" s="25">
        <f t="shared" si="427"/>
        <v>8.8120000000000012</v>
      </c>
      <c r="BE1362" t="s">
        <v>970</v>
      </c>
      <c r="BF1362" s="55">
        <f t="shared" si="417"/>
        <v>0</v>
      </c>
      <c r="BG1362" s="66"/>
      <c r="BH1362" s="66"/>
      <c r="BI1362" s="25"/>
      <c r="BJ1362" s="25"/>
      <c r="BK1362" s="20"/>
      <c r="BL1362" s="24"/>
      <c r="BM1362" s="25"/>
      <c r="BN1362" s="25"/>
      <c r="BO1362" s="25"/>
      <c r="BP1362" s="126"/>
    </row>
    <row r="1363" spans="1:68" hidden="1" x14ac:dyDescent="0.2">
      <c r="A1363" s="56">
        <v>45605</v>
      </c>
      <c r="B1363" s="60" t="s">
        <v>892</v>
      </c>
      <c r="C1363" s="24" t="s">
        <v>1842</v>
      </c>
      <c r="D1363" s="24" t="s">
        <v>573</v>
      </c>
      <c r="F1363" s="74" t="s">
        <v>51</v>
      </c>
      <c r="G1363" s="74" t="s">
        <v>103</v>
      </c>
      <c r="H1363" s="24" t="s">
        <v>124</v>
      </c>
      <c r="I1363" s="24">
        <v>8</v>
      </c>
      <c r="J1363" s="24">
        <v>7</v>
      </c>
      <c r="K1363" s="24" t="s">
        <v>1843</v>
      </c>
      <c r="L1363" s="25">
        <v>1</v>
      </c>
      <c r="M1363" s="74" t="s">
        <v>105</v>
      </c>
      <c r="N1363" s="60" t="s">
        <v>7</v>
      </c>
      <c r="R1363" s="25">
        <v>2.4</v>
      </c>
      <c r="S1363" s="83" t="s">
        <v>363</v>
      </c>
      <c r="T1363" s="66" t="str">
        <f t="shared" si="419"/>
        <v>0.00</v>
      </c>
      <c r="U1363" s="66">
        <f t="shared" si="420"/>
        <v>-1</v>
      </c>
      <c r="V1363" s="66">
        <f t="shared" si="421"/>
        <v>155.71000000000009</v>
      </c>
      <c r="W1363" s="66">
        <f t="shared" si="422"/>
        <v>2683.5</v>
      </c>
      <c r="X1363" s="20">
        <f t="shared" si="423"/>
        <v>5.8024967393329643E-2</v>
      </c>
      <c r="Y1363" s="67">
        <f t="shared" si="424"/>
        <v>1.557100000000001</v>
      </c>
      <c r="Z1363" s="68">
        <f t="shared" si="425"/>
        <v>15571.000000000009</v>
      </c>
      <c r="AA1363" s="65" t="s">
        <v>52</v>
      </c>
      <c r="AU1363" s="23">
        <f t="shared" si="415"/>
        <v>-1</v>
      </c>
      <c r="AV1363" s="23" t="str">
        <f t="shared" si="416"/>
        <v/>
      </c>
      <c r="AW1363" s="23" t="str">
        <f t="shared" si="418"/>
        <v/>
      </c>
      <c r="AX1363" s="23" t="str">
        <f t="shared" si="426"/>
        <v/>
      </c>
      <c r="AY1363" s="23" t="str">
        <f t="shared" si="428"/>
        <v/>
      </c>
      <c r="AZ1363" s="23"/>
      <c r="BA1363" s="25">
        <v>2.2999999999999998</v>
      </c>
      <c r="BB1363" s="25">
        <v>2.73</v>
      </c>
      <c r="BC1363" s="25">
        <f t="shared" si="413"/>
        <v>1.73</v>
      </c>
      <c r="BD1363" s="25">
        <f t="shared" si="427"/>
        <v>2.6089000000000002</v>
      </c>
      <c r="BE1363" t="s">
        <v>970</v>
      </c>
      <c r="BF1363" s="55">
        <f t="shared" si="417"/>
        <v>0</v>
      </c>
      <c r="BG1363" s="66"/>
      <c r="BH1363" s="66"/>
      <c r="BI1363" s="25"/>
      <c r="BJ1363" s="25"/>
      <c r="BK1363" s="20"/>
      <c r="BL1363" s="24"/>
      <c r="BM1363" s="25"/>
      <c r="BN1363" s="25"/>
      <c r="BO1363" s="25"/>
      <c r="BP1363" s="126"/>
    </row>
    <row r="1364" spans="1:68" hidden="1" x14ac:dyDescent="0.2">
      <c r="A1364" s="56">
        <v>45606</v>
      </c>
      <c r="B1364" s="60" t="s">
        <v>892</v>
      </c>
      <c r="C1364" s="24" t="s">
        <v>1373</v>
      </c>
      <c r="D1364" s="24" t="s">
        <v>577</v>
      </c>
      <c r="F1364" s="74" t="s">
        <v>51</v>
      </c>
      <c r="G1364" s="74" t="s">
        <v>103</v>
      </c>
      <c r="H1364" s="24" t="s">
        <v>176</v>
      </c>
      <c r="I1364" s="24">
        <v>6</v>
      </c>
      <c r="J1364" s="24">
        <v>9</v>
      </c>
      <c r="K1364" s="87" t="s">
        <v>1844</v>
      </c>
      <c r="L1364" s="25">
        <v>2</v>
      </c>
      <c r="M1364" s="74" t="s">
        <v>105</v>
      </c>
      <c r="N1364" s="60" t="s">
        <v>6</v>
      </c>
      <c r="R1364" s="25">
        <v>5.5</v>
      </c>
      <c r="S1364" s="83" t="s">
        <v>363</v>
      </c>
      <c r="T1364" s="66" t="str">
        <f t="shared" si="419"/>
        <v>0.00</v>
      </c>
      <c r="U1364" s="66">
        <f t="shared" si="420"/>
        <v>-2</v>
      </c>
      <c r="V1364" s="66">
        <f t="shared" si="421"/>
        <v>153.71000000000009</v>
      </c>
      <c r="W1364" s="66">
        <f t="shared" si="422"/>
        <v>2685.5</v>
      </c>
      <c r="X1364" s="20">
        <f t="shared" si="423"/>
        <v>5.7237013591509997E-2</v>
      </c>
      <c r="Y1364" s="67">
        <f t="shared" si="424"/>
        <v>1.537100000000001</v>
      </c>
      <c r="Z1364" s="68">
        <f t="shared" si="425"/>
        <v>15371.000000000009</v>
      </c>
      <c r="AA1364" s="65" t="s">
        <v>52</v>
      </c>
      <c r="AU1364" s="23">
        <f t="shared" si="415"/>
        <v>-2</v>
      </c>
      <c r="AV1364" s="23" t="str">
        <f t="shared" si="416"/>
        <v/>
      </c>
      <c r="AW1364" s="23" t="str">
        <f t="shared" si="418"/>
        <v/>
      </c>
      <c r="AX1364" s="23" t="str">
        <f t="shared" si="426"/>
        <v/>
      </c>
      <c r="AY1364" s="23" t="str">
        <f t="shared" si="428"/>
        <v/>
      </c>
      <c r="AZ1364" s="23"/>
      <c r="BA1364" s="25">
        <v>5</v>
      </c>
      <c r="BB1364" s="25">
        <v>4.54</v>
      </c>
      <c r="BC1364" s="25">
        <f t="shared" si="413"/>
        <v>7.08</v>
      </c>
      <c r="BD1364" s="25">
        <f t="shared" si="427"/>
        <v>4.2922000000000002</v>
      </c>
      <c r="BE1364" t="s">
        <v>970</v>
      </c>
      <c r="BF1364" s="55">
        <f t="shared" si="417"/>
        <v>0</v>
      </c>
      <c r="BG1364" s="66"/>
      <c r="BH1364" s="66"/>
      <c r="BI1364" s="25"/>
      <c r="BJ1364" s="25"/>
      <c r="BK1364" s="20"/>
      <c r="BL1364" s="24"/>
      <c r="BM1364" s="25"/>
      <c r="BN1364" s="25"/>
      <c r="BO1364" s="25"/>
      <c r="BP1364" s="126"/>
    </row>
    <row r="1365" spans="1:68" hidden="1" x14ac:dyDescent="0.2">
      <c r="A1365" s="56">
        <v>45607</v>
      </c>
      <c r="B1365" s="60" t="s">
        <v>892</v>
      </c>
      <c r="C1365" s="24" t="s">
        <v>1156</v>
      </c>
      <c r="D1365" s="24" t="s">
        <v>621</v>
      </c>
      <c r="F1365" s="74" t="s">
        <v>51</v>
      </c>
      <c r="G1365" s="74" t="s">
        <v>121</v>
      </c>
      <c r="H1365" s="24" t="s">
        <v>528</v>
      </c>
      <c r="I1365" s="95">
        <v>6</v>
      </c>
      <c r="J1365" s="24">
        <v>5</v>
      </c>
      <c r="K1365" s="24" t="s">
        <v>1845</v>
      </c>
      <c r="L1365" s="25">
        <v>2</v>
      </c>
      <c r="M1365" s="74" t="s">
        <v>105</v>
      </c>
      <c r="N1365" s="60" t="s">
        <v>6</v>
      </c>
      <c r="R1365" s="25">
        <v>4</v>
      </c>
      <c r="S1365" s="83" t="s">
        <v>363</v>
      </c>
      <c r="T1365" s="66" t="str">
        <f t="shared" si="419"/>
        <v>0.00</v>
      </c>
      <c r="U1365" s="66">
        <f t="shared" si="420"/>
        <v>-2</v>
      </c>
      <c r="V1365" s="66">
        <f t="shared" si="421"/>
        <v>151.71000000000009</v>
      </c>
      <c r="W1365" s="66">
        <f t="shared" si="422"/>
        <v>2687.5</v>
      </c>
      <c r="X1365" s="20">
        <f t="shared" si="423"/>
        <v>5.6450232558139572E-2</v>
      </c>
      <c r="Y1365" s="67">
        <f t="shared" si="424"/>
        <v>1.517100000000001</v>
      </c>
      <c r="Z1365" s="68">
        <f t="shared" si="425"/>
        <v>15171.000000000009</v>
      </c>
      <c r="AA1365" s="65" t="s">
        <v>52</v>
      </c>
      <c r="AU1365" s="23" t="str">
        <f t="shared" si="415"/>
        <v/>
      </c>
      <c r="AV1365" s="23">
        <f t="shared" si="416"/>
        <v>-2</v>
      </c>
      <c r="AW1365" s="23" t="str">
        <f t="shared" si="418"/>
        <v/>
      </c>
      <c r="AX1365" s="23" t="str">
        <f t="shared" si="426"/>
        <v/>
      </c>
      <c r="AY1365" s="23" t="str">
        <f t="shared" si="428"/>
        <v/>
      </c>
      <c r="AZ1365" s="23" t="s">
        <v>720</v>
      </c>
      <c r="BA1365" s="25">
        <v>0</v>
      </c>
      <c r="BB1365" s="25">
        <v>3.48</v>
      </c>
      <c r="BC1365" s="25">
        <f t="shared" si="413"/>
        <v>4.96</v>
      </c>
      <c r="BD1365" s="25">
        <f t="shared" si="427"/>
        <v>3.3064</v>
      </c>
      <c r="BE1365" t="s">
        <v>969</v>
      </c>
      <c r="BF1365" s="55">
        <f t="shared" si="417"/>
        <v>0</v>
      </c>
      <c r="BG1365" s="66"/>
      <c r="BH1365" s="66"/>
      <c r="BI1365" s="25"/>
      <c r="BJ1365" s="25"/>
      <c r="BK1365" s="20"/>
      <c r="BL1365" s="24"/>
      <c r="BM1365" s="25"/>
      <c r="BN1365" s="25"/>
      <c r="BO1365" s="25"/>
      <c r="BP1365" s="126"/>
    </row>
    <row r="1366" spans="1:68" hidden="1" x14ac:dyDescent="0.2">
      <c r="A1366" s="56">
        <v>45608</v>
      </c>
      <c r="B1366" s="60" t="s">
        <v>892</v>
      </c>
      <c r="C1366" s="24" t="s">
        <v>1846</v>
      </c>
      <c r="D1366" s="24" t="s">
        <v>584</v>
      </c>
      <c r="F1366" s="74" t="s">
        <v>51</v>
      </c>
      <c r="G1366" s="74" t="s">
        <v>103</v>
      </c>
      <c r="H1366" s="24" t="s">
        <v>149</v>
      </c>
      <c r="I1366" s="24">
        <v>7</v>
      </c>
      <c r="J1366" s="24">
        <v>2</v>
      </c>
      <c r="K1366" s="24" t="s">
        <v>1847</v>
      </c>
      <c r="L1366" s="25">
        <v>2</v>
      </c>
      <c r="M1366" s="74" t="s">
        <v>105</v>
      </c>
      <c r="N1366" s="60" t="s">
        <v>6</v>
      </c>
      <c r="R1366" s="25">
        <v>6.5</v>
      </c>
      <c r="S1366" s="83" t="s">
        <v>363</v>
      </c>
      <c r="T1366" s="66" t="str">
        <f t="shared" si="419"/>
        <v>0.00</v>
      </c>
      <c r="U1366" s="66">
        <f t="shared" si="420"/>
        <v>-2</v>
      </c>
      <c r="V1366" s="66">
        <f t="shared" si="421"/>
        <v>149.71000000000009</v>
      </c>
      <c r="W1366" s="66">
        <f t="shared" si="422"/>
        <v>2689.5</v>
      </c>
      <c r="X1366" s="20">
        <f t="shared" si="423"/>
        <v>5.5664621676891651E-2</v>
      </c>
      <c r="Y1366" s="67">
        <f t="shared" si="424"/>
        <v>1.497100000000001</v>
      </c>
      <c r="Z1366" s="68">
        <f t="shared" si="425"/>
        <v>14971.000000000009</v>
      </c>
      <c r="AA1366" s="65" t="s">
        <v>52</v>
      </c>
      <c r="AU1366" s="23">
        <f t="shared" si="415"/>
        <v>-2</v>
      </c>
      <c r="AV1366" s="23" t="str">
        <f t="shared" si="416"/>
        <v/>
      </c>
      <c r="AW1366" s="23" t="str">
        <f t="shared" si="418"/>
        <v/>
      </c>
      <c r="AX1366" s="23" t="str">
        <f t="shared" si="426"/>
        <v/>
      </c>
      <c r="AY1366" s="23" t="str">
        <f t="shared" si="428"/>
        <v/>
      </c>
      <c r="AZ1366" s="23"/>
      <c r="BA1366" s="25">
        <v>8.6</v>
      </c>
      <c r="BB1366" s="25">
        <v>8</v>
      </c>
      <c r="BC1366" s="25">
        <f t="shared" si="413"/>
        <v>14</v>
      </c>
      <c r="BD1366" s="25">
        <f t="shared" si="427"/>
        <v>7.5100000000000007</v>
      </c>
      <c r="BE1366" t="s">
        <v>970</v>
      </c>
      <c r="BF1366" s="55">
        <f t="shared" si="417"/>
        <v>0</v>
      </c>
      <c r="BG1366" s="66"/>
      <c r="BH1366" s="66"/>
      <c r="BI1366" s="25"/>
      <c r="BJ1366" s="25"/>
      <c r="BK1366" s="20"/>
      <c r="BL1366" s="24"/>
      <c r="BM1366" s="25"/>
      <c r="BN1366" s="25"/>
      <c r="BO1366" s="25"/>
      <c r="BP1366" s="126"/>
    </row>
    <row r="1367" spans="1:68" hidden="1" x14ac:dyDescent="0.2">
      <c r="A1367" s="56">
        <v>45608</v>
      </c>
      <c r="B1367" s="60" t="s">
        <v>892</v>
      </c>
      <c r="C1367" s="24" t="s">
        <v>1849</v>
      </c>
      <c r="D1367" s="24" t="s">
        <v>584</v>
      </c>
      <c r="F1367" s="74" t="s">
        <v>51</v>
      </c>
      <c r="G1367" s="24" t="s">
        <v>152</v>
      </c>
      <c r="H1367" s="24" t="s">
        <v>1848</v>
      </c>
      <c r="I1367" s="24">
        <v>5</v>
      </c>
      <c r="J1367" s="24">
        <v>3</v>
      </c>
      <c r="K1367" s="24" t="s">
        <v>1850</v>
      </c>
      <c r="L1367" s="25">
        <v>1</v>
      </c>
      <c r="M1367" s="74" t="s">
        <v>105</v>
      </c>
      <c r="N1367" s="60" t="s">
        <v>6</v>
      </c>
      <c r="R1367" s="25">
        <v>19</v>
      </c>
      <c r="S1367" s="83" t="s">
        <v>363</v>
      </c>
      <c r="T1367" s="66" t="str">
        <f t="shared" si="419"/>
        <v>0.00</v>
      </c>
      <c r="U1367" s="66">
        <f t="shared" si="420"/>
        <v>-1</v>
      </c>
      <c r="V1367" s="66">
        <f t="shared" si="421"/>
        <v>148.71000000000009</v>
      </c>
      <c r="W1367" s="66">
        <f t="shared" si="422"/>
        <v>2690.5</v>
      </c>
      <c r="X1367" s="20">
        <f t="shared" si="423"/>
        <v>5.5272254227838727E-2</v>
      </c>
      <c r="Y1367" s="67">
        <f t="shared" si="424"/>
        <v>1.487100000000001</v>
      </c>
      <c r="Z1367" s="68">
        <f t="shared" si="425"/>
        <v>14871.000000000009</v>
      </c>
      <c r="AA1367" s="65" t="s">
        <v>52</v>
      </c>
      <c r="AU1367" s="23" t="str">
        <f t="shared" si="415"/>
        <v/>
      </c>
      <c r="AV1367" s="23" t="str">
        <f t="shared" si="416"/>
        <v/>
      </c>
      <c r="AW1367" s="23">
        <f t="shared" si="418"/>
        <v>-1</v>
      </c>
      <c r="AX1367" s="23" t="str">
        <f t="shared" si="426"/>
        <v/>
      </c>
      <c r="AY1367" s="23" t="str">
        <f t="shared" si="428"/>
        <v/>
      </c>
      <c r="AZ1367" s="23"/>
      <c r="BA1367" s="25">
        <v>0</v>
      </c>
      <c r="BB1367" s="25">
        <v>0</v>
      </c>
      <c r="BC1367" s="25">
        <f t="shared" si="413"/>
        <v>-1</v>
      </c>
      <c r="BD1367" s="25">
        <f>0.94*(BB1367-1)+1</f>
        <v>6.0000000000000053E-2</v>
      </c>
      <c r="BE1367" t="s">
        <v>969</v>
      </c>
      <c r="BF1367" s="55">
        <f t="shared" si="417"/>
        <v>0</v>
      </c>
      <c r="BG1367" s="66"/>
      <c r="BH1367" s="66"/>
      <c r="BI1367" s="25"/>
      <c r="BJ1367" s="25"/>
      <c r="BK1367" s="20"/>
      <c r="BL1367" s="24"/>
      <c r="BM1367" s="25"/>
      <c r="BN1367" s="25"/>
      <c r="BO1367" s="25"/>
      <c r="BP1367" s="126"/>
    </row>
    <row r="1368" spans="1:68" hidden="1" x14ac:dyDescent="0.2">
      <c r="A1368" s="56">
        <v>45608</v>
      </c>
      <c r="B1368" s="60" t="s">
        <v>892</v>
      </c>
      <c r="C1368" s="24" t="s">
        <v>1851</v>
      </c>
      <c r="D1368" s="24" t="s">
        <v>584</v>
      </c>
      <c r="F1368" s="74" t="s">
        <v>51</v>
      </c>
      <c r="G1368" s="74" t="s">
        <v>121</v>
      </c>
      <c r="H1368" s="24" t="s">
        <v>390</v>
      </c>
      <c r="I1368" s="24">
        <v>7</v>
      </c>
      <c r="J1368" s="24">
        <v>5</v>
      </c>
      <c r="K1368" s="24" t="s">
        <v>1852</v>
      </c>
      <c r="L1368" s="25">
        <v>2</v>
      </c>
      <c r="M1368" s="74" t="s">
        <v>105</v>
      </c>
      <c r="N1368" s="60" t="s">
        <v>6</v>
      </c>
      <c r="R1368" s="25">
        <v>4.5999999999999996</v>
      </c>
      <c r="S1368" s="83" t="s">
        <v>363</v>
      </c>
      <c r="T1368" s="66" t="str">
        <f t="shared" si="419"/>
        <v>0.00</v>
      </c>
      <c r="U1368" s="66">
        <f t="shared" si="420"/>
        <v>-2</v>
      </c>
      <c r="V1368" s="66">
        <f t="shared" si="421"/>
        <v>146.71000000000009</v>
      </c>
      <c r="W1368" s="66">
        <f t="shared" si="422"/>
        <v>2692.5</v>
      </c>
      <c r="X1368" s="20">
        <f t="shared" si="423"/>
        <v>5.4488393686165308E-2</v>
      </c>
      <c r="Y1368" s="67">
        <f t="shared" si="424"/>
        <v>1.467100000000001</v>
      </c>
      <c r="Z1368" s="68">
        <f t="shared" si="425"/>
        <v>14671.000000000009</v>
      </c>
      <c r="AA1368" s="65" t="s">
        <v>52</v>
      </c>
      <c r="AU1368" s="23" t="str">
        <f t="shared" si="415"/>
        <v/>
      </c>
      <c r="AV1368" s="23">
        <f t="shared" si="416"/>
        <v>-2</v>
      </c>
      <c r="AW1368" s="23" t="str">
        <f t="shared" si="418"/>
        <v/>
      </c>
      <c r="AX1368" s="23" t="str">
        <f t="shared" si="426"/>
        <v/>
      </c>
      <c r="AY1368" s="23" t="str">
        <f t="shared" si="428"/>
        <v/>
      </c>
      <c r="AZ1368" s="23" t="s">
        <v>720</v>
      </c>
      <c r="BA1368" s="25">
        <v>0</v>
      </c>
      <c r="BB1368" s="25">
        <v>0</v>
      </c>
      <c r="BC1368" s="25">
        <f t="shared" si="413"/>
        <v>-2</v>
      </c>
      <c r="BD1368" s="25">
        <f>0.94*(BB1368-1)+1</f>
        <v>6.0000000000000053E-2</v>
      </c>
      <c r="BE1368" t="s">
        <v>969</v>
      </c>
      <c r="BF1368" s="55">
        <f t="shared" si="417"/>
        <v>0</v>
      </c>
      <c r="BG1368" s="66"/>
      <c r="BH1368" s="66"/>
      <c r="BI1368" s="25"/>
      <c r="BJ1368" s="25"/>
      <c r="BK1368" s="20"/>
      <c r="BL1368" s="24"/>
      <c r="BM1368" s="25"/>
      <c r="BN1368" s="25"/>
      <c r="BO1368" s="25"/>
      <c r="BP1368" s="126"/>
    </row>
    <row r="1369" spans="1:68" hidden="1" x14ac:dyDescent="0.2">
      <c r="A1369" s="56">
        <v>45609</v>
      </c>
      <c r="B1369" s="60" t="s">
        <v>892</v>
      </c>
      <c r="C1369" s="24" t="s">
        <v>1526</v>
      </c>
      <c r="D1369" s="24" t="s">
        <v>397</v>
      </c>
      <c r="F1369" s="74" t="s">
        <v>51</v>
      </c>
      <c r="G1369" s="74" t="s">
        <v>103</v>
      </c>
      <c r="H1369" s="24" t="s">
        <v>124</v>
      </c>
      <c r="I1369" s="24">
        <v>3</v>
      </c>
      <c r="J1369" s="24">
        <v>6</v>
      </c>
      <c r="K1369" s="24" t="s">
        <v>1853</v>
      </c>
      <c r="L1369" s="25">
        <v>1</v>
      </c>
      <c r="M1369" s="74" t="s">
        <v>357</v>
      </c>
      <c r="N1369" s="60" t="s">
        <v>6</v>
      </c>
      <c r="R1369" s="25">
        <v>9.6</v>
      </c>
      <c r="S1369" s="83" t="s">
        <v>363</v>
      </c>
      <c r="T1369" s="66" t="str">
        <f t="shared" si="419"/>
        <v>0.00</v>
      </c>
      <c r="U1369" s="66">
        <f t="shared" si="420"/>
        <v>-1</v>
      </c>
      <c r="V1369" s="66">
        <f t="shared" si="421"/>
        <v>145.71000000000009</v>
      </c>
      <c r="W1369" s="66">
        <f t="shared" si="422"/>
        <v>2693.5</v>
      </c>
      <c r="X1369" s="20">
        <f t="shared" si="423"/>
        <v>5.4096899944310411E-2</v>
      </c>
      <c r="Y1369" s="67">
        <f t="shared" si="424"/>
        <v>1.4571000000000009</v>
      </c>
      <c r="Z1369" s="68">
        <f t="shared" si="425"/>
        <v>14571.000000000009</v>
      </c>
      <c r="AA1369" s="65" t="s">
        <v>52</v>
      </c>
      <c r="AU1369" s="23">
        <f t="shared" si="415"/>
        <v>-1</v>
      </c>
      <c r="AV1369" s="23" t="str">
        <f t="shared" si="416"/>
        <v/>
      </c>
      <c r="AW1369" s="23" t="str">
        <f t="shared" si="418"/>
        <v/>
      </c>
      <c r="AX1369" s="23" t="str">
        <f t="shared" si="426"/>
        <v/>
      </c>
      <c r="AY1369" s="23" t="str">
        <f t="shared" si="428"/>
        <v/>
      </c>
      <c r="AZ1369" s="23"/>
      <c r="BA1369" s="25">
        <v>9.6</v>
      </c>
      <c r="BB1369" s="25">
        <v>11.27</v>
      </c>
      <c r="BC1369" s="25">
        <f t="shared" si="413"/>
        <v>10.27</v>
      </c>
      <c r="BD1369" s="25">
        <f>0.93*(BB1369-1)+1</f>
        <v>10.5511</v>
      </c>
      <c r="BE1369" t="s">
        <v>970</v>
      </c>
      <c r="BF1369" s="55">
        <f t="shared" si="417"/>
        <v>0</v>
      </c>
      <c r="BG1369" s="66"/>
      <c r="BH1369" s="66"/>
      <c r="BI1369" s="25"/>
      <c r="BJ1369" s="25"/>
      <c r="BK1369" s="20"/>
      <c r="BL1369" s="24"/>
      <c r="BM1369" s="25"/>
      <c r="BN1369" s="25"/>
      <c r="BO1369" s="25"/>
      <c r="BP1369" s="126"/>
    </row>
    <row r="1370" spans="1:68" hidden="1" x14ac:dyDescent="0.2">
      <c r="A1370" s="56">
        <v>45609</v>
      </c>
      <c r="B1370" s="60" t="s">
        <v>892</v>
      </c>
      <c r="C1370" s="24" t="s">
        <v>1526</v>
      </c>
      <c r="D1370" s="24" t="s">
        <v>397</v>
      </c>
      <c r="F1370" s="74" t="s">
        <v>51</v>
      </c>
      <c r="G1370" s="74" t="s">
        <v>103</v>
      </c>
      <c r="H1370" s="24" t="s">
        <v>124</v>
      </c>
      <c r="I1370" s="24">
        <v>4</v>
      </c>
      <c r="J1370" s="24">
        <v>8</v>
      </c>
      <c r="K1370" s="24" t="s">
        <v>1854</v>
      </c>
      <c r="L1370" s="25">
        <v>1</v>
      </c>
      <c r="M1370" s="74" t="s">
        <v>357</v>
      </c>
      <c r="N1370" s="60" t="s">
        <v>6</v>
      </c>
      <c r="R1370" s="25">
        <v>17.100000000000001</v>
      </c>
      <c r="S1370" s="83" t="s">
        <v>363</v>
      </c>
      <c r="T1370" s="66" t="str">
        <f t="shared" si="419"/>
        <v>0.00</v>
      </c>
      <c r="U1370" s="66">
        <f t="shared" si="420"/>
        <v>-1</v>
      </c>
      <c r="V1370" s="66">
        <f t="shared" si="421"/>
        <v>144.71000000000009</v>
      </c>
      <c r="W1370" s="66">
        <f t="shared" si="422"/>
        <v>2694.5</v>
      </c>
      <c r="X1370" s="20">
        <f t="shared" si="423"/>
        <v>5.3705696789756945E-2</v>
      </c>
      <c r="Y1370" s="67">
        <f t="shared" si="424"/>
        <v>1.4471000000000009</v>
      </c>
      <c r="Z1370" s="68">
        <f t="shared" si="425"/>
        <v>14471.000000000009</v>
      </c>
      <c r="AA1370" s="65" t="s">
        <v>52</v>
      </c>
      <c r="AU1370" s="23">
        <f t="shared" si="415"/>
        <v>-1</v>
      </c>
      <c r="AV1370" s="23" t="str">
        <f t="shared" si="416"/>
        <v/>
      </c>
      <c r="AW1370" s="23" t="str">
        <f t="shared" si="418"/>
        <v/>
      </c>
      <c r="AX1370" s="23" t="str">
        <f t="shared" si="426"/>
        <v/>
      </c>
      <c r="AY1370" s="23" t="str">
        <f t="shared" si="428"/>
        <v/>
      </c>
      <c r="AZ1370" s="23"/>
      <c r="BA1370" s="25">
        <v>17.100000000000001</v>
      </c>
      <c r="BB1370" s="25">
        <v>23.2</v>
      </c>
      <c r="BC1370" s="25">
        <f t="shared" si="413"/>
        <v>22.2</v>
      </c>
      <c r="BD1370" s="25">
        <f>0.93*(BB1370-1)+1</f>
        <v>21.646000000000001</v>
      </c>
      <c r="BE1370" t="s">
        <v>970</v>
      </c>
      <c r="BF1370" s="55">
        <f t="shared" si="417"/>
        <v>0</v>
      </c>
      <c r="BG1370" s="66"/>
      <c r="BH1370" s="66"/>
      <c r="BI1370" s="25"/>
      <c r="BJ1370" s="25"/>
      <c r="BK1370" s="20"/>
      <c r="BL1370" s="24"/>
      <c r="BM1370" s="25"/>
      <c r="BN1370" s="25"/>
      <c r="BO1370" s="25"/>
      <c r="BP1370" s="126"/>
    </row>
    <row r="1371" spans="1:68" hidden="1" x14ac:dyDescent="0.2">
      <c r="A1371" s="56">
        <v>45609</v>
      </c>
      <c r="B1371" s="60" t="s">
        <v>892</v>
      </c>
      <c r="C1371" s="24" t="s">
        <v>1526</v>
      </c>
      <c r="D1371" s="24" t="s">
        <v>397</v>
      </c>
      <c r="F1371" s="74" t="s">
        <v>51</v>
      </c>
      <c r="G1371" s="74" t="s">
        <v>103</v>
      </c>
      <c r="H1371" s="24" t="s">
        <v>124</v>
      </c>
      <c r="I1371" s="24">
        <v>4</v>
      </c>
      <c r="J1371" s="24">
        <v>8</v>
      </c>
      <c r="K1371" s="24" t="s">
        <v>1854</v>
      </c>
      <c r="L1371" s="25">
        <v>2</v>
      </c>
      <c r="M1371" s="74" t="s">
        <v>105</v>
      </c>
      <c r="N1371" s="60" t="s">
        <v>7</v>
      </c>
      <c r="R1371" s="25">
        <v>3.2</v>
      </c>
      <c r="S1371" s="83" t="s">
        <v>363</v>
      </c>
      <c r="T1371" s="66" t="str">
        <f t="shared" si="419"/>
        <v>0.00</v>
      </c>
      <c r="U1371" s="66">
        <f t="shared" si="420"/>
        <v>-2</v>
      </c>
      <c r="V1371" s="66">
        <f t="shared" si="421"/>
        <v>142.71000000000009</v>
      </c>
      <c r="W1371" s="66">
        <f t="shared" si="422"/>
        <v>2696.5</v>
      </c>
      <c r="X1371" s="20">
        <f t="shared" si="423"/>
        <v>5.2924160949378858E-2</v>
      </c>
      <c r="Y1371" s="67">
        <f t="shared" si="424"/>
        <v>1.4271000000000009</v>
      </c>
      <c r="Z1371" s="68">
        <f t="shared" si="425"/>
        <v>14271.000000000009</v>
      </c>
      <c r="AA1371" s="65" t="s">
        <v>52</v>
      </c>
      <c r="AU1371" s="23">
        <f t="shared" si="415"/>
        <v>-2</v>
      </c>
      <c r="AV1371" s="23" t="str">
        <f t="shared" si="416"/>
        <v/>
      </c>
      <c r="AW1371" s="23" t="str">
        <f t="shared" si="418"/>
        <v/>
      </c>
      <c r="AX1371" s="23" t="str">
        <f t="shared" si="426"/>
        <v/>
      </c>
      <c r="AY1371" s="23" t="str">
        <f t="shared" si="428"/>
        <v/>
      </c>
      <c r="AZ1371" s="23"/>
      <c r="BA1371" s="25">
        <v>4.7</v>
      </c>
      <c r="BB1371" s="25">
        <v>5.69</v>
      </c>
      <c r="BC1371" s="25">
        <f t="shared" si="413"/>
        <v>9.3800000000000008</v>
      </c>
      <c r="BD1371" s="25">
        <f>0.93*(BB1371-1)+1</f>
        <v>5.3617000000000008</v>
      </c>
      <c r="BE1371" t="s">
        <v>970</v>
      </c>
      <c r="BF1371" s="55">
        <f t="shared" si="417"/>
        <v>0</v>
      </c>
      <c r="BG1371" s="66"/>
      <c r="BH1371" s="66"/>
      <c r="BI1371" s="25"/>
      <c r="BJ1371" s="25"/>
      <c r="BK1371" s="20"/>
      <c r="BL1371" s="24"/>
      <c r="BM1371" s="25"/>
      <c r="BN1371" s="25"/>
      <c r="BO1371" s="25"/>
      <c r="BP1371" s="126"/>
    </row>
    <row r="1372" spans="1:68" hidden="1" x14ac:dyDescent="0.2">
      <c r="A1372" s="56">
        <v>45610</v>
      </c>
      <c r="B1372" s="60" t="s">
        <v>892</v>
      </c>
      <c r="C1372" s="24" t="s">
        <v>1855</v>
      </c>
      <c r="D1372" s="24" t="s">
        <v>398</v>
      </c>
      <c r="F1372" s="74" t="s">
        <v>51</v>
      </c>
      <c r="G1372" s="74" t="s">
        <v>121</v>
      </c>
      <c r="H1372" s="24" t="s">
        <v>58</v>
      </c>
      <c r="I1372" s="24">
        <v>9</v>
      </c>
      <c r="J1372" s="24">
        <v>2</v>
      </c>
      <c r="K1372" s="24" t="s">
        <v>1856</v>
      </c>
      <c r="L1372" s="25">
        <v>1</v>
      </c>
      <c r="M1372" s="74" t="s">
        <v>105</v>
      </c>
      <c r="N1372" s="60" t="s">
        <v>6</v>
      </c>
      <c r="R1372" s="25">
        <v>8</v>
      </c>
      <c r="S1372" s="83" t="s">
        <v>363</v>
      </c>
      <c r="T1372" s="66" t="str">
        <f t="shared" si="419"/>
        <v>0.00</v>
      </c>
      <c r="U1372" s="66">
        <f t="shared" si="420"/>
        <v>-1</v>
      </c>
      <c r="V1372" s="66">
        <f t="shared" si="421"/>
        <v>141.71000000000009</v>
      </c>
      <c r="W1372" s="66">
        <f t="shared" si="422"/>
        <v>2697.5</v>
      </c>
      <c r="X1372" s="20">
        <f t="shared" si="423"/>
        <v>5.2533827618165004E-2</v>
      </c>
      <c r="Y1372" s="67">
        <f t="shared" si="424"/>
        <v>1.4171000000000009</v>
      </c>
      <c r="Z1372" s="68">
        <f t="shared" si="425"/>
        <v>14171.000000000009</v>
      </c>
      <c r="AA1372" s="65" t="s">
        <v>52</v>
      </c>
      <c r="AU1372" s="23" t="str">
        <f t="shared" si="415"/>
        <v/>
      </c>
      <c r="AV1372" s="23">
        <f t="shared" si="416"/>
        <v>-1</v>
      </c>
      <c r="AW1372" s="23" t="str">
        <f t="shared" si="418"/>
        <v/>
      </c>
      <c r="AX1372" s="23" t="str">
        <f t="shared" si="426"/>
        <v/>
      </c>
      <c r="AY1372" s="23" t="str">
        <f t="shared" si="428"/>
        <v/>
      </c>
      <c r="AZ1372" s="23" t="s">
        <v>720</v>
      </c>
      <c r="BA1372" s="25">
        <v>0</v>
      </c>
      <c r="BB1372" s="25">
        <v>239.67</v>
      </c>
      <c r="BC1372" s="25">
        <f t="shared" si="413"/>
        <v>238.67</v>
      </c>
      <c r="BD1372" s="25">
        <f>0.93*(BB1372-1)+1</f>
        <v>222.9631</v>
      </c>
      <c r="BE1372" t="s">
        <v>969</v>
      </c>
      <c r="BF1372" s="55">
        <f t="shared" si="417"/>
        <v>0</v>
      </c>
      <c r="BG1372" s="66"/>
      <c r="BH1372" s="66"/>
      <c r="BI1372" s="25"/>
      <c r="BJ1372" s="25"/>
      <c r="BK1372" s="20"/>
      <c r="BL1372" s="24"/>
      <c r="BM1372" s="25"/>
      <c r="BN1372" s="25"/>
      <c r="BO1372" s="25"/>
      <c r="BP1372" s="126"/>
    </row>
    <row r="1373" spans="1:68" hidden="1" x14ac:dyDescent="0.2">
      <c r="A1373" s="56">
        <v>45611</v>
      </c>
      <c r="B1373" s="60" t="s">
        <v>892</v>
      </c>
      <c r="C1373" s="24" t="s">
        <v>1857</v>
      </c>
      <c r="D1373" s="24" t="s">
        <v>562</v>
      </c>
      <c r="F1373" s="74" t="s">
        <v>51</v>
      </c>
      <c r="G1373" s="74" t="s">
        <v>121</v>
      </c>
      <c r="H1373" s="24" t="s">
        <v>58</v>
      </c>
      <c r="I1373" s="24">
        <v>2</v>
      </c>
      <c r="J1373" s="24">
        <v>4</v>
      </c>
      <c r="K1373" s="26" t="s">
        <v>1270</v>
      </c>
      <c r="L1373" s="25">
        <v>3</v>
      </c>
      <c r="M1373" s="74" t="s">
        <v>105</v>
      </c>
      <c r="N1373" s="60" t="s">
        <v>6</v>
      </c>
      <c r="R1373" s="25">
        <v>2.5</v>
      </c>
      <c r="S1373" s="83" t="s">
        <v>372</v>
      </c>
      <c r="T1373" s="66">
        <f t="shared" si="419"/>
        <v>7.5</v>
      </c>
      <c r="U1373" s="66">
        <f t="shared" si="420"/>
        <v>4.5</v>
      </c>
      <c r="V1373" s="66">
        <f t="shared" si="421"/>
        <v>146.21000000000009</v>
      </c>
      <c r="W1373" s="66">
        <f t="shared" si="422"/>
        <v>2700.5</v>
      </c>
      <c r="X1373" s="20">
        <f t="shared" si="423"/>
        <v>5.4141825587854138E-2</v>
      </c>
      <c r="Y1373" s="67">
        <f t="shared" si="424"/>
        <v>1.4621000000000008</v>
      </c>
      <c r="Z1373" s="68">
        <f t="shared" si="425"/>
        <v>14621.000000000009</v>
      </c>
      <c r="AA1373" s="65" t="s">
        <v>53</v>
      </c>
      <c r="AB1373" s="65" t="s">
        <v>53</v>
      </c>
      <c r="AC1373" s="65" t="s">
        <v>53</v>
      </c>
      <c r="AD1373" s="65" t="s">
        <v>53</v>
      </c>
      <c r="AE1373" s="65" t="s">
        <v>53</v>
      </c>
      <c r="AF1373" s="65" t="s">
        <v>53</v>
      </c>
      <c r="AG1373" s="65" t="s">
        <v>53</v>
      </c>
      <c r="AH1373" s="65" t="s">
        <v>53</v>
      </c>
      <c r="AI1373" s="65" t="s">
        <v>53</v>
      </c>
      <c r="AJ1373" s="65" t="s">
        <v>53</v>
      </c>
      <c r="AK1373" s="65" t="s">
        <v>53</v>
      </c>
      <c r="AL1373" s="65" t="s">
        <v>53</v>
      </c>
      <c r="AM1373" s="65" t="s">
        <v>53</v>
      </c>
      <c r="AN1373" s="65" t="s">
        <v>53</v>
      </c>
      <c r="AO1373" s="65" t="s">
        <v>53</v>
      </c>
      <c r="AP1373" s="65" t="s">
        <v>53</v>
      </c>
      <c r="AQ1373" s="65" t="s">
        <v>53</v>
      </c>
      <c r="AR1373" s="65" t="s">
        <v>53</v>
      </c>
      <c r="AS1373" s="65" t="s">
        <v>53</v>
      </c>
      <c r="AU1373" s="23" t="str">
        <f t="shared" si="415"/>
        <v/>
      </c>
      <c r="AV1373" s="23">
        <f t="shared" si="416"/>
        <v>4.5</v>
      </c>
      <c r="AW1373" s="23" t="str">
        <f t="shared" si="418"/>
        <v/>
      </c>
      <c r="AX1373" s="23" t="str">
        <f t="shared" si="426"/>
        <v/>
      </c>
      <c r="AY1373" s="23" t="str">
        <f t="shared" si="428"/>
        <v/>
      </c>
      <c r="AZ1373" s="23" t="s">
        <v>720</v>
      </c>
      <c r="BA1373" s="25">
        <v>0</v>
      </c>
      <c r="BB1373" s="25">
        <v>2.09</v>
      </c>
      <c r="BC1373" s="25">
        <f t="shared" si="413"/>
        <v>3.2699999999999996</v>
      </c>
      <c r="BD1373" s="25">
        <f>0.93*(BB1373-1)+1</f>
        <v>2.0137</v>
      </c>
      <c r="BE1373" t="s">
        <v>969</v>
      </c>
      <c r="BF1373" s="55">
        <f t="shared" si="417"/>
        <v>0</v>
      </c>
      <c r="BG1373" s="66"/>
      <c r="BH1373" s="66"/>
      <c r="BI1373" s="25"/>
      <c r="BJ1373" s="25"/>
      <c r="BK1373" s="20"/>
      <c r="BL1373" s="24"/>
      <c r="BM1373" s="25"/>
      <c r="BN1373" s="25"/>
      <c r="BO1373" s="25"/>
      <c r="BP1373" s="126"/>
    </row>
    <row r="1374" spans="1:68" hidden="1" x14ac:dyDescent="0.2">
      <c r="A1374" s="56">
        <v>45611</v>
      </c>
      <c r="B1374" s="60" t="s">
        <v>892</v>
      </c>
      <c r="C1374" s="24" t="s">
        <v>1858</v>
      </c>
      <c r="D1374" s="24" t="s">
        <v>562</v>
      </c>
      <c r="F1374" s="74" t="s">
        <v>51</v>
      </c>
      <c r="G1374" s="24" t="s">
        <v>14</v>
      </c>
      <c r="H1374" s="44" t="s">
        <v>1859</v>
      </c>
      <c r="K1374" s="94" t="s">
        <v>1860</v>
      </c>
      <c r="L1374" s="25">
        <v>2</v>
      </c>
      <c r="M1374" s="74" t="s">
        <v>105</v>
      </c>
      <c r="N1374" s="60" t="s">
        <v>6</v>
      </c>
      <c r="R1374" s="25">
        <v>2.96</v>
      </c>
      <c r="S1374" s="83" t="s">
        <v>372</v>
      </c>
      <c r="T1374" s="66">
        <f t="shared" si="419"/>
        <v>5.92</v>
      </c>
      <c r="U1374" s="66">
        <f t="shared" si="420"/>
        <v>3.92</v>
      </c>
      <c r="V1374" s="66">
        <f t="shared" si="421"/>
        <v>150.13000000000008</v>
      </c>
      <c r="W1374" s="66">
        <f t="shared" si="422"/>
        <v>2702.5</v>
      </c>
      <c r="X1374" s="20">
        <f t="shared" si="423"/>
        <v>5.5552266419981532E-2</v>
      </c>
      <c r="Y1374" s="67">
        <f t="shared" si="424"/>
        <v>1.5013000000000007</v>
      </c>
      <c r="Z1374" s="68">
        <f t="shared" si="425"/>
        <v>15013.000000000007</v>
      </c>
      <c r="AA1374" s="65" t="s">
        <v>53</v>
      </c>
      <c r="AU1374" s="23" t="str">
        <f t="shared" si="415"/>
        <v/>
      </c>
      <c r="AV1374" s="23" t="str">
        <f t="shared" si="416"/>
        <v/>
      </c>
      <c r="AW1374" s="23" t="str">
        <f t="shared" si="418"/>
        <v/>
      </c>
      <c r="AX1374" s="23">
        <f t="shared" si="426"/>
        <v>3.92</v>
      </c>
      <c r="AY1374" s="23" t="str">
        <f t="shared" si="428"/>
        <v/>
      </c>
      <c r="AZ1374" s="23"/>
      <c r="BA1374" s="25">
        <v>0</v>
      </c>
      <c r="BB1374" s="25">
        <v>0</v>
      </c>
      <c r="BC1374" s="25">
        <f t="shared" si="413"/>
        <v>-2</v>
      </c>
      <c r="BD1374" s="25">
        <f>0.94*(BB1374-1)+1</f>
        <v>6.0000000000000053E-2</v>
      </c>
      <c r="BE1374" t="s">
        <v>969</v>
      </c>
      <c r="BF1374" s="55">
        <f t="shared" si="417"/>
        <v>0</v>
      </c>
      <c r="BG1374" s="66"/>
      <c r="BH1374" s="66"/>
      <c r="BI1374" s="25"/>
      <c r="BJ1374" s="25"/>
      <c r="BK1374" s="20"/>
      <c r="BL1374" s="24"/>
      <c r="BM1374" s="25"/>
      <c r="BN1374" s="25"/>
      <c r="BO1374" s="25"/>
      <c r="BP1374" s="126"/>
    </row>
    <row r="1375" spans="1:68" hidden="1" x14ac:dyDescent="0.2">
      <c r="A1375" s="56">
        <v>45612</v>
      </c>
      <c r="B1375" s="60" t="s">
        <v>892</v>
      </c>
      <c r="C1375" s="24" t="s">
        <v>1861</v>
      </c>
      <c r="D1375" s="24" t="s">
        <v>573</v>
      </c>
      <c r="F1375" s="74" t="s">
        <v>51</v>
      </c>
      <c r="G1375" s="74" t="s">
        <v>103</v>
      </c>
      <c r="H1375" s="24" t="s">
        <v>483</v>
      </c>
      <c r="I1375" s="24">
        <v>6</v>
      </c>
      <c r="J1375" s="24">
        <v>7</v>
      </c>
      <c r="K1375" s="24" t="s">
        <v>1862</v>
      </c>
      <c r="L1375" s="25">
        <v>3</v>
      </c>
      <c r="M1375" s="74" t="s">
        <v>357</v>
      </c>
      <c r="N1375" s="60" t="s">
        <v>6</v>
      </c>
      <c r="R1375" s="25">
        <v>5.4</v>
      </c>
      <c r="S1375" s="83" t="s">
        <v>363</v>
      </c>
      <c r="T1375" s="66" t="str">
        <f t="shared" si="419"/>
        <v>0.00</v>
      </c>
      <c r="U1375" s="66">
        <f t="shared" si="420"/>
        <v>-3</v>
      </c>
      <c r="V1375" s="66">
        <f t="shared" si="421"/>
        <v>147.13000000000008</v>
      </c>
      <c r="W1375" s="66">
        <f t="shared" si="422"/>
        <v>2705.5</v>
      </c>
      <c r="X1375" s="20">
        <f t="shared" si="423"/>
        <v>5.4381814821659609E-2</v>
      </c>
      <c r="Y1375" s="67">
        <f t="shared" si="424"/>
        <v>1.4713000000000007</v>
      </c>
      <c r="Z1375" s="68">
        <f t="shared" si="425"/>
        <v>14713.000000000007</v>
      </c>
      <c r="AA1375" s="65" t="s">
        <v>52</v>
      </c>
      <c r="AU1375" s="23">
        <f t="shared" si="415"/>
        <v>-3</v>
      </c>
      <c r="AV1375" s="23" t="str">
        <f t="shared" si="416"/>
        <v/>
      </c>
      <c r="AW1375" s="23" t="str">
        <f t="shared" si="418"/>
        <v/>
      </c>
      <c r="AX1375" s="23" t="str">
        <f t="shared" si="426"/>
        <v/>
      </c>
      <c r="AY1375" s="23" t="str">
        <f t="shared" si="428"/>
        <v/>
      </c>
      <c r="AZ1375" s="23"/>
      <c r="BA1375" s="25">
        <v>5.4</v>
      </c>
      <c r="BB1375" s="25">
        <v>7.04</v>
      </c>
      <c r="BC1375" s="25">
        <f t="shared" si="413"/>
        <v>18.12</v>
      </c>
      <c r="BD1375" s="25">
        <f t="shared" ref="BD1375:BD1397" si="429">0.93*(BB1375-1)+1</f>
        <v>6.6172000000000004</v>
      </c>
      <c r="BE1375" t="s">
        <v>970</v>
      </c>
      <c r="BF1375" s="55">
        <f t="shared" si="417"/>
        <v>0</v>
      </c>
      <c r="BG1375" s="66"/>
      <c r="BH1375" s="66"/>
      <c r="BI1375" s="25"/>
      <c r="BJ1375" s="25"/>
      <c r="BK1375" s="20"/>
      <c r="BL1375" s="24"/>
      <c r="BM1375" s="25"/>
      <c r="BN1375" s="25"/>
      <c r="BO1375" s="25"/>
      <c r="BP1375" s="126"/>
    </row>
    <row r="1376" spans="1:68" hidden="1" x14ac:dyDescent="0.2">
      <c r="A1376" s="56">
        <v>45613</v>
      </c>
      <c r="B1376" s="60" t="s">
        <v>892</v>
      </c>
      <c r="C1376" s="24" t="s">
        <v>1863</v>
      </c>
      <c r="D1376" s="24" t="s">
        <v>577</v>
      </c>
      <c r="F1376" s="74" t="s">
        <v>51</v>
      </c>
      <c r="G1376" s="74" t="s">
        <v>121</v>
      </c>
      <c r="H1376" s="24" t="s">
        <v>820</v>
      </c>
      <c r="I1376" s="24">
        <v>6</v>
      </c>
      <c r="J1376" s="24">
        <v>8</v>
      </c>
      <c r="K1376" s="87" t="s">
        <v>1864</v>
      </c>
      <c r="L1376" s="25">
        <v>1</v>
      </c>
      <c r="M1376" s="74" t="s">
        <v>105</v>
      </c>
      <c r="N1376" s="60" t="s">
        <v>6</v>
      </c>
      <c r="R1376" s="25">
        <v>4.5</v>
      </c>
      <c r="S1376" s="83" t="s">
        <v>373</v>
      </c>
      <c r="T1376" s="66" t="str">
        <f t="shared" si="419"/>
        <v>0.00</v>
      </c>
      <c r="U1376" s="66">
        <f t="shared" si="420"/>
        <v>-1</v>
      </c>
      <c r="V1376" s="66">
        <f t="shared" si="421"/>
        <v>146.13000000000008</v>
      </c>
      <c r="W1376" s="66">
        <f t="shared" si="422"/>
        <v>2706.5</v>
      </c>
      <c r="X1376" s="20">
        <f t="shared" si="423"/>
        <v>5.3992240901533373E-2</v>
      </c>
      <c r="Y1376" s="67">
        <f t="shared" si="424"/>
        <v>1.4613000000000007</v>
      </c>
      <c r="Z1376" s="68">
        <f t="shared" si="425"/>
        <v>14613.000000000007</v>
      </c>
      <c r="AA1376" s="65" t="s">
        <v>52</v>
      </c>
      <c r="AU1376" s="23" t="str">
        <f t="shared" si="415"/>
        <v/>
      </c>
      <c r="AV1376" s="23">
        <f t="shared" si="416"/>
        <v>-1</v>
      </c>
      <c r="AW1376" s="23" t="str">
        <f t="shared" si="418"/>
        <v/>
      </c>
      <c r="AX1376" s="23" t="str">
        <f t="shared" si="426"/>
        <v/>
      </c>
      <c r="AY1376" s="23" t="str">
        <f t="shared" si="428"/>
        <v/>
      </c>
      <c r="AZ1376" s="23" t="s">
        <v>720</v>
      </c>
      <c r="BA1376" s="25">
        <v>0</v>
      </c>
      <c r="BB1376" s="25">
        <v>6.63</v>
      </c>
      <c r="BC1376" s="25">
        <f t="shared" si="413"/>
        <v>5.63</v>
      </c>
      <c r="BD1376" s="25">
        <f t="shared" si="429"/>
        <v>6.2359</v>
      </c>
      <c r="BE1376" t="s">
        <v>969</v>
      </c>
      <c r="BF1376" s="55">
        <f t="shared" si="417"/>
        <v>0</v>
      </c>
      <c r="BG1376" s="66"/>
      <c r="BH1376" s="66"/>
      <c r="BI1376" s="25"/>
      <c r="BJ1376" s="25"/>
      <c r="BK1376" s="20"/>
      <c r="BL1376" s="24"/>
      <c r="BM1376" s="25"/>
      <c r="BN1376" s="25"/>
      <c r="BO1376" s="25"/>
      <c r="BP1376" s="126"/>
    </row>
    <row r="1377" spans="1:68" hidden="1" x14ac:dyDescent="0.2">
      <c r="A1377" s="56">
        <v>45613</v>
      </c>
      <c r="B1377" s="60" t="s">
        <v>892</v>
      </c>
      <c r="C1377" s="24" t="s">
        <v>1863</v>
      </c>
      <c r="D1377" s="24" t="s">
        <v>577</v>
      </c>
      <c r="F1377" s="74" t="s">
        <v>51</v>
      </c>
      <c r="G1377" s="74" t="s">
        <v>121</v>
      </c>
      <c r="H1377" s="24" t="s">
        <v>360</v>
      </c>
      <c r="I1377" s="24">
        <v>9</v>
      </c>
      <c r="J1377" s="24">
        <v>7</v>
      </c>
      <c r="K1377" s="24" t="s">
        <v>1865</v>
      </c>
      <c r="L1377" s="25">
        <v>0.5</v>
      </c>
      <c r="M1377" s="74" t="s">
        <v>105</v>
      </c>
      <c r="N1377" s="60" t="s">
        <v>6</v>
      </c>
      <c r="R1377" s="25">
        <v>23</v>
      </c>
      <c r="S1377" s="83" t="s">
        <v>363</v>
      </c>
      <c r="T1377" s="66" t="str">
        <f t="shared" si="419"/>
        <v>0.00</v>
      </c>
      <c r="U1377" s="66">
        <f t="shared" si="420"/>
        <v>-0.5</v>
      </c>
      <c r="V1377" s="66">
        <f t="shared" si="421"/>
        <v>145.63000000000008</v>
      </c>
      <c r="W1377" s="66">
        <f t="shared" si="422"/>
        <v>2707</v>
      </c>
      <c r="X1377" s="20">
        <f t="shared" si="423"/>
        <v>5.3797561876616211E-2</v>
      </c>
      <c r="Y1377" s="67">
        <f t="shared" si="424"/>
        <v>1.4563000000000008</v>
      </c>
      <c r="Z1377" s="68">
        <f t="shared" si="425"/>
        <v>14563.000000000007</v>
      </c>
      <c r="AA1377" s="65" t="s">
        <v>52</v>
      </c>
      <c r="AU1377" s="23" t="str">
        <f t="shared" si="415"/>
        <v/>
      </c>
      <c r="AV1377" s="23">
        <f t="shared" si="416"/>
        <v>-0.5</v>
      </c>
      <c r="AW1377" s="23" t="str">
        <f t="shared" si="418"/>
        <v/>
      </c>
      <c r="AX1377" s="23" t="str">
        <f t="shared" si="426"/>
        <v/>
      </c>
      <c r="AY1377" s="23" t="str">
        <f t="shared" si="428"/>
        <v/>
      </c>
      <c r="AZ1377" s="23" t="s">
        <v>720</v>
      </c>
      <c r="BA1377" s="25">
        <v>0</v>
      </c>
      <c r="BB1377" s="25">
        <v>46.84</v>
      </c>
      <c r="BC1377" s="25">
        <f t="shared" si="413"/>
        <v>22.92</v>
      </c>
      <c r="BD1377" s="25">
        <f t="shared" si="429"/>
        <v>43.631200000000007</v>
      </c>
      <c r="BE1377" t="s">
        <v>969</v>
      </c>
      <c r="BF1377" s="55">
        <f t="shared" si="417"/>
        <v>0</v>
      </c>
      <c r="BG1377" s="66"/>
      <c r="BH1377" s="66"/>
      <c r="BI1377" s="25"/>
      <c r="BJ1377" s="25"/>
      <c r="BK1377" s="20"/>
      <c r="BL1377" s="24"/>
      <c r="BM1377" s="25"/>
      <c r="BN1377" s="25"/>
      <c r="BO1377" s="25"/>
      <c r="BP1377" s="126"/>
    </row>
    <row r="1378" spans="1:68" hidden="1" x14ac:dyDescent="0.2">
      <c r="A1378" s="56">
        <v>45613</v>
      </c>
      <c r="B1378" s="60" t="s">
        <v>892</v>
      </c>
      <c r="C1378" s="24" t="s">
        <v>1863</v>
      </c>
      <c r="D1378" s="24" t="s">
        <v>577</v>
      </c>
      <c r="F1378" s="74" t="s">
        <v>51</v>
      </c>
      <c r="G1378" s="74" t="s">
        <v>121</v>
      </c>
      <c r="H1378" s="24" t="s">
        <v>360</v>
      </c>
      <c r="I1378" s="24">
        <v>9</v>
      </c>
      <c r="J1378" s="24">
        <v>7</v>
      </c>
      <c r="K1378" s="24" t="s">
        <v>1865</v>
      </c>
      <c r="L1378" s="25">
        <v>2</v>
      </c>
      <c r="M1378" s="74" t="s">
        <v>105</v>
      </c>
      <c r="N1378" s="60" t="s">
        <v>7</v>
      </c>
      <c r="R1378" s="25">
        <v>3.7</v>
      </c>
      <c r="S1378" s="83" t="s">
        <v>363</v>
      </c>
      <c r="T1378" s="66" t="str">
        <f t="shared" si="419"/>
        <v>0.00</v>
      </c>
      <c r="U1378" s="66">
        <f t="shared" si="420"/>
        <v>-2</v>
      </c>
      <c r="V1378" s="66">
        <f t="shared" si="421"/>
        <v>143.63000000000008</v>
      </c>
      <c r="W1378" s="66">
        <f t="shared" si="422"/>
        <v>2709</v>
      </c>
      <c r="X1378" s="20">
        <f t="shared" si="423"/>
        <v>5.3019564414913282E-2</v>
      </c>
      <c r="Y1378" s="67">
        <f t="shared" si="424"/>
        <v>1.4363000000000008</v>
      </c>
      <c r="Z1378" s="68">
        <f t="shared" si="425"/>
        <v>14363.000000000007</v>
      </c>
      <c r="AA1378" s="65" t="s">
        <v>52</v>
      </c>
      <c r="AU1378" s="23" t="str">
        <f t="shared" si="415"/>
        <v/>
      </c>
      <c r="AV1378" s="23">
        <f t="shared" si="416"/>
        <v>-2</v>
      </c>
      <c r="AW1378" s="23" t="str">
        <f t="shared" si="418"/>
        <v/>
      </c>
      <c r="AX1378" s="23" t="str">
        <f t="shared" si="426"/>
        <v/>
      </c>
      <c r="AY1378" s="23" t="str">
        <f t="shared" si="428"/>
        <v/>
      </c>
      <c r="AZ1378" s="23" t="s">
        <v>720</v>
      </c>
      <c r="BA1378" s="25">
        <v>0</v>
      </c>
      <c r="BB1378" s="25">
        <v>3.54</v>
      </c>
      <c r="BC1378" s="25">
        <f t="shared" si="413"/>
        <v>5.08</v>
      </c>
      <c r="BD1378" s="25">
        <f t="shared" si="429"/>
        <v>3.3622000000000001</v>
      </c>
      <c r="BE1378" t="s">
        <v>969</v>
      </c>
      <c r="BF1378" s="55">
        <f t="shared" si="417"/>
        <v>0</v>
      </c>
      <c r="BG1378" s="66"/>
      <c r="BH1378" s="66"/>
      <c r="BI1378" s="25"/>
      <c r="BJ1378" s="25"/>
      <c r="BK1378" s="20"/>
      <c r="BL1378" s="24"/>
      <c r="BM1378" s="25"/>
      <c r="BN1378" s="25"/>
      <c r="BO1378" s="25"/>
      <c r="BP1378" s="126"/>
    </row>
    <row r="1379" spans="1:68" hidden="1" x14ac:dyDescent="0.2">
      <c r="A1379" s="56">
        <v>45614</v>
      </c>
      <c r="B1379" s="60" t="s">
        <v>892</v>
      </c>
      <c r="C1379" s="24" t="s">
        <v>912</v>
      </c>
      <c r="D1379" s="24" t="s">
        <v>621</v>
      </c>
      <c r="F1379" s="74" t="s">
        <v>51</v>
      </c>
      <c r="G1379" s="74" t="s">
        <v>121</v>
      </c>
      <c r="H1379" s="24" t="s">
        <v>711</v>
      </c>
      <c r="I1379" s="24">
        <v>2</v>
      </c>
      <c r="J1379" s="24">
        <v>7</v>
      </c>
      <c r="K1379" s="26" t="s">
        <v>1866</v>
      </c>
      <c r="L1379" s="25">
        <v>2</v>
      </c>
      <c r="M1379" s="74" t="s">
        <v>105</v>
      </c>
      <c r="N1379" s="60" t="s">
        <v>6</v>
      </c>
      <c r="R1379" s="25">
        <v>4.4000000000000004</v>
      </c>
      <c r="S1379" s="83" t="s">
        <v>372</v>
      </c>
      <c r="T1379" s="66">
        <f t="shared" si="419"/>
        <v>8.8000000000000007</v>
      </c>
      <c r="U1379" s="66">
        <f t="shared" si="420"/>
        <v>6.8000000000000007</v>
      </c>
      <c r="V1379" s="66">
        <f t="shared" si="421"/>
        <v>150.43000000000009</v>
      </c>
      <c r="W1379" s="66">
        <f t="shared" si="422"/>
        <v>2711</v>
      </c>
      <c r="X1379" s="20">
        <f t="shared" si="423"/>
        <v>5.5488749538915562E-2</v>
      </c>
      <c r="Y1379" s="67">
        <f t="shared" si="424"/>
        <v>1.5043000000000009</v>
      </c>
      <c r="Z1379" s="68">
        <f t="shared" si="425"/>
        <v>15043.000000000009</v>
      </c>
      <c r="AA1379" s="65" t="s">
        <v>53</v>
      </c>
      <c r="AU1379" s="23" t="str">
        <f t="shared" si="415"/>
        <v/>
      </c>
      <c r="AV1379" s="23">
        <f t="shared" si="416"/>
        <v>6.8000000000000007</v>
      </c>
      <c r="AW1379" s="23" t="str">
        <f t="shared" si="418"/>
        <v/>
      </c>
      <c r="AX1379" s="23" t="str">
        <f t="shared" si="426"/>
        <v/>
      </c>
      <c r="AY1379" s="23" t="str">
        <f t="shared" si="428"/>
        <v/>
      </c>
      <c r="AZ1379" s="23" t="s">
        <v>720</v>
      </c>
      <c r="BA1379" s="25">
        <v>0</v>
      </c>
      <c r="BB1379" s="25">
        <v>6.2</v>
      </c>
      <c r="BC1379" s="25">
        <f t="shared" si="413"/>
        <v>10.4</v>
      </c>
      <c r="BD1379" s="25">
        <f t="shared" si="429"/>
        <v>5.8360000000000003</v>
      </c>
      <c r="BE1379" t="s">
        <v>970</v>
      </c>
      <c r="BF1379" s="55">
        <f t="shared" si="417"/>
        <v>0</v>
      </c>
      <c r="BG1379" s="66"/>
      <c r="BH1379" s="66"/>
      <c r="BI1379" s="25"/>
      <c r="BJ1379" s="25"/>
      <c r="BK1379" s="20"/>
      <c r="BL1379" s="24"/>
      <c r="BM1379" s="25"/>
      <c r="BN1379" s="25"/>
      <c r="BO1379" s="25"/>
      <c r="BP1379" s="126"/>
    </row>
    <row r="1380" spans="1:68" hidden="1" x14ac:dyDescent="0.2">
      <c r="A1380" s="56">
        <v>45615</v>
      </c>
      <c r="B1380" s="60" t="s">
        <v>892</v>
      </c>
      <c r="C1380" s="24" t="s">
        <v>1522</v>
      </c>
      <c r="D1380" s="24" t="s">
        <v>584</v>
      </c>
      <c r="F1380" s="74" t="s">
        <v>51</v>
      </c>
      <c r="G1380" s="74" t="s">
        <v>121</v>
      </c>
      <c r="H1380" s="24" t="s">
        <v>54</v>
      </c>
      <c r="I1380" s="24">
        <v>5</v>
      </c>
      <c r="J1380" s="24">
        <v>4</v>
      </c>
      <c r="K1380" s="27" t="s">
        <v>821</v>
      </c>
      <c r="L1380" s="25">
        <v>2</v>
      </c>
      <c r="M1380" s="74" t="s">
        <v>105</v>
      </c>
      <c r="N1380" s="60" t="s">
        <v>6</v>
      </c>
      <c r="R1380" s="25">
        <v>8</v>
      </c>
      <c r="S1380" s="83" t="s">
        <v>371</v>
      </c>
      <c r="T1380" s="66" t="str">
        <f t="shared" si="419"/>
        <v>0.00</v>
      </c>
      <c r="U1380" s="66">
        <f t="shared" si="420"/>
        <v>-2</v>
      </c>
      <c r="V1380" s="66">
        <f t="shared" si="421"/>
        <v>148.43000000000009</v>
      </c>
      <c r="W1380" s="66">
        <f t="shared" si="422"/>
        <v>2713</v>
      </c>
      <c r="X1380" s="20">
        <f t="shared" si="423"/>
        <v>5.4710652414301543E-2</v>
      </c>
      <c r="Y1380" s="67">
        <f t="shared" si="424"/>
        <v>1.4843000000000008</v>
      </c>
      <c r="Z1380" s="68">
        <f t="shared" si="425"/>
        <v>14843.000000000009</v>
      </c>
      <c r="AA1380" s="65" t="s">
        <v>52</v>
      </c>
      <c r="AU1380" s="23" t="str">
        <f t="shared" si="415"/>
        <v/>
      </c>
      <c r="AV1380" s="23">
        <f t="shared" si="416"/>
        <v>-2</v>
      </c>
      <c r="AW1380" s="23" t="str">
        <f t="shared" si="418"/>
        <v/>
      </c>
      <c r="AX1380" s="23" t="str">
        <f t="shared" si="426"/>
        <v/>
      </c>
      <c r="AY1380" s="23" t="str">
        <f t="shared" si="428"/>
        <v/>
      </c>
      <c r="AZ1380" s="23" t="s">
        <v>720</v>
      </c>
      <c r="BA1380" s="25">
        <v>0</v>
      </c>
      <c r="BB1380" s="25">
        <v>20.02</v>
      </c>
      <c r="BC1380" s="25">
        <f t="shared" ref="BC1380:BC1443" si="430">((BB1380*(L1380))-(L1380))</f>
        <v>38.04</v>
      </c>
      <c r="BD1380" s="25">
        <f t="shared" si="429"/>
        <v>18.688600000000001</v>
      </c>
      <c r="BE1380" t="s">
        <v>969</v>
      </c>
      <c r="BF1380" s="55">
        <f t="shared" si="417"/>
        <v>0</v>
      </c>
      <c r="BG1380" s="66"/>
      <c r="BH1380" s="66"/>
      <c r="BI1380" s="25"/>
      <c r="BJ1380" s="25"/>
      <c r="BK1380" s="20"/>
      <c r="BL1380" s="24"/>
      <c r="BM1380" s="25"/>
      <c r="BN1380" s="25"/>
      <c r="BO1380" s="25"/>
      <c r="BP1380" s="126"/>
    </row>
    <row r="1381" spans="1:68" hidden="1" x14ac:dyDescent="0.2">
      <c r="A1381" s="56">
        <v>45615</v>
      </c>
      <c r="B1381" s="60" t="s">
        <v>892</v>
      </c>
      <c r="C1381" s="24" t="s">
        <v>1522</v>
      </c>
      <c r="D1381" s="24" t="s">
        <v>584</v>
      </c>
      <c r="F1381" s="74" t="s">
        <v>51</v>
      </c>
      <c r="G1381" s="74" t="s">
        <v>121</v>
      </c>
      <c r="H1381" s="24" t="s">
        <v>71</v>
      </c>
      <c r="I1381" s="24">
        <v>1</v>
      </c>
      <c r="J1381" s="24">
        <v>6</v>
      </c>
      <c r="K1381" s="24" t="s">
        <v>1867</v>
      </c>
      <c r="L1381" s="25">
        <v>1</v>
      </c>
      <c r="M1381" s="74" t="s">
        <v>105</v>
      </c>
      <c r="N1381" s="60" t="s">
        <v>6</v>
      </c>
      <c r="R1381" s="25">
        <v>4.2</v>
      </c>
      <c r="S1381" s="83" t="s">
        <v>363</v>
      </c>
      <c r="T1381" s="66" t="str">
        <f t="shared" si="419"/>
        <v>0.00</v>
      </c>
      <c r="U1381" s="66">
        <f t="shared" si="420"/>
        <v>-1</v>
      </c>
      <c r="V1381" s="66">
        <f t="shared" si="421"/>
        <v>147.43000000000009</v>
      </c>
      <c r="W1381" s="66">
        <f t="shared" si="422"/>
        <v>2714</v>
      </c>
      <c r="X1381" s="20">
        <f t="shared" si="423"/>
        <v>5.4322033898305117E-2</v>
      </c>
      <c r="Y1381" s="67">
        <f t="shared" si="424"/>
        <v>1.4743000000000008</v>
      </c>
      <c r="Z1381" s="68">
        <f t="shared" si="425"/>
        <v>14743.000000000009</v>
      </c>
      <c r="AA1381" s="65" t="s">
        <v>52</v>
      </c>
      <c r="AU1381" s="23" t="str">
        <f t="shared" si="415"/>
        <v/>
      </c>
      <c r="AV1381" s="23">
        <f t="shared" si="416"/>
        <v>-1</v>
      </c>
      <c r="AW1381" s="23" t="str">
        <f t="shared" si="418"/>
        <v/>
      </c>
      <c r="AX1381" s="23" t="str">
        <f t="shared" si="426"/>
        <v/>
      </c>
      <c r="AY1381" s="23" t="str">
        <f t="shared" si="428"/>
        <v/>
      </c>
      <c r="AZ1381" s="23" t="s">
        <v>720</v>
      </c>
      <c r="BA1381" s="25">
        <v>0</v>
      </c>
      <c r="BB1381" s="25">
        <v>10.5</v>
      </c>
      <c r="BC1381" s="25">
        <f t="shared" si="430"/>
        <v>9.5</v>
      </c>
      <c r="BD1381" s="25">
        <f t="shared" si="429"/>
        <v>9.8350000000000009</v>
      </c>
      <c r="BE1381" t="s">
        <v>969</v>
      </c>
      <c r="BF1381" s="55">
        <f t="shared" si="417"/>
        <v>0</v>
      </c>
      <c r="BG1381" s="66"/>
      <c r="BH1381" s="66"/>
      <c r="BI1381" s="25"/>
      <c r="BJ1381" s="25"/>
      <c r="BK1381" s="20"/>
      <c r="BL1381" s="24"/>
      <c r="BM1381" s="25"/>
      <c r="BN1381" s="25"/>
      <c r="BO1381" s="25"/>
      <c r="BP1381" s="126"/>
    </row>
    <row r="1382" spans="1:68" hidden="1" x14ac:dyDescent="0.2">
      <c r="A1382" s="56">
        <v>45615</v>
      </c>
      <c r="B1382" s="60" t="s">
        <v>892</v>
      </c>
      <c r="C1382" s="24" t="s">
        <v>1522</v>
      </c>
      <c r="D1382" s="24" t="s">
        <v>584</v>
      </c>
      <c r="F1382" s="74" t="s">
        <v>51</v>
      </c>
      <c r="G1382" s="74" t="s">
        <v>121</v>
      </c>
      <c r="H1382" s="24" t="s">
        <v>79</v>
      </c>
      <c r="I1382" s="24">
        <v>1</v>
      </c>
      <c r="J1382" s="24">
        <v>2</v>
      </c>
      <c r="K1382" s="24" t="s">
        <v>1873</v>
      </c>
      <c r="L1382" s="25">
        <v>1</v>
      </c>
      <c r="M1382" s="74" t="s">
        <v>105</v>
      </c>
      <c r="N1382" s="60" t="s">
        <v>6</v>
      </c>
      <c r="R1382" s="25">
        <v>7</v>
      </c>
      <c r="S1382" s="83" t="s">
        <v>363</v>
      </c>
      <c r="T1382" s="66" t="str">
        <f t="shared" si="419"/>
        <v>0.00</v>
      </c>
      <c r="U1382" s="66">
        <f t="shared" si="420"/>
        <v>-1</v>
      </c>
      <c r="V1382" s="66">
        <f t="shared" si="421"/>
        <v>146.43000000000009</v>
      </c>
      <c r="W1382" s="66">
        <f t="shared" si="422"/>
        <v>2715</v>
      </c>
      <c r="X1382" s="20">
        <f t="shared" si="423"/>
        <v>5.3933701657458595E-2</v>
      </c>
      <c r="Y1382" s="67">
        <f t="shared" si="424"/>
        <v>1.4643000000000008</v>
      </c>
      <c r="Z1382" s="68">
        <f t="shared" si="425"/>
        <v>14643.000000000009</v>
      </c>
      <c r="AA1382" s="65" t="s">
        <v>52</v>
      </c>
      <c r="AU1382" s="23" t="str">
        <f t="shared" si="415"/>
        <v/>
      </c>
      <c r="AV1382" s="23">
        <f t="shared" si="416"/>
        <v>-1</v>
      </c>
      <c r="AW1382" s="23" t="str">
        <f t="shared" si="418"/>
        <v/>
      </c>
      <c r="AX1382" s="23" t="str">
        <f t="shared" si="426"/>
        <v/>
      </c>
      <c r="AY1382" s="23" t="str">
        <f t="shared" si="428"/>
        <v/>
      </c>
      <c r="AZ1382" s="23" t="s">
        <v>720</v>
      </c>
      <c r="BA1382" s="25">
        <v>0</v>
      </c>
      <c r="BB1382" s="25">
        <v>0</v>
      </c>
      <c r="BC1382" s="25">
        <f t="shared" si="430"/>
        <v>-1</v>
      </c>
      <c r="BD1382" s="25">
        <f t="shared" si="429"/>
        <v>6.9999999999999951E-2</v>
      </c>
      <c r="BE1382" t="s">
        <v>969</v>
      </c>
      <c r="BF1382" s="55">
        <f t="shared" si="417"/>
        <v>0</v>
      </c>
      <c r="BG1382" s="66"/>
      <c r="BH1382" s="66"/>
      <c r="BI1382" s="25"/>
      <c r="BJ1382" s="25"/>
      <c r="BK1382" s="20"/>
      <c r="BL1382" s="24"/>
      <c r="BM1382" s="25"/>
      <c r="BN1382" s="25"/>
      <c r="BO1382" s="25"/>
      <c r="BP1382" s="126"/>
    </row>
    <row r="1383" spans="1:68" hidden="1" x14ac:dyDescent="0.2">
      <c r="A1383" s="56">
        <v>45616</v>
      </c>
      <c r="B1383" s="60" t="s">
        <v>892</v>
      </c>
      <c r="C1383" s="24" t="s">
        <v>1868</v>
      </c>
      <c r="D1383" s="24" t="s">
        <v>397</v>
      </c>
      <c r="F1383" s="74" t="s">
        <v>51</v>
      </c>
      <c r="G1383" s="74" t="s">
        <v>103</v>
      </c>
      <c r="H1383" s="24" t="s">
        <v>483</v>
      </c>
      <c r="I1383" s="24">
        <v>5</v>
      </c>
      <c r="J1383" s="24">
        <v>9</v>
      </c>
      <c r="K1383" s="24" t="s">
        <v>1869</v>
      </c>
      <c r="L1383" s="25">
        <v>2</v>
      </c>
      <c r="M1383" s="74" t="s">
        <v>357</v>
      </c>
      <c r="N1383" s="60" t="s">
        <v>6</v>
      </c>
      <c r="R1383" s="25">
        <v>5.2</v>
      </c>
      <c r="S1383" s="83" t="s">
        <v>363</v>
      </c>
      <c r="T1383" s="66" t="str">
        <f t="shared" si="419"/>
        <v>0.00</v>
      </c>
      <c r="U1383" s="66">
        <f t="shared" si="420"/>
        <v>-2</v>
      </c>
      <c r="V1383" s="66">
        <f t="shared" si="421"/>
        <v>144.43000000000009</v>
      </c>
      <c r="W1383" s="66">
        <f t="shared" si="422"/>
        <v>2717</v>
      </c>
      <c r="X1383" s="20">
        <f t="shared" si="423"/>
        <v>5.315789473684214E-2</v>
      </c>
      <c r="Y1383" s="67">
        <f t="shared" si="424"/>
        <v>1.444300000000001</v>
      </c>
      <c r="Z1383" s="68">
        <f t="shared" si="425"/>
        <v>14443.000000000009</v>
      </c>
      <c r="AA1383" s="65" t="s">
        <v>52</v>
      </c>
      <c r="AU1383" s="23">
        <f t="shared" si="415"/>
        <v>-2</v>
      </c>
      <c r="AV1383" s="23" t="str">
        <f t="shared" si="416"/>
        <v/>
      </c>
      <c r="AW1383" s="23" t="str">
        <f t="shared" si="418"/>
        <v/>
      </c>
      <c r="AX1383" s="23" t="str">
        <f t="shared" si="426"/>
        <v/>
      </c>
      <c r="AY1383" s="23" t="str">
        <f t="shared" si="428"/>
        <v/>
      </c>
      <c r="AZ1383" s="23"/>
      <c r="BA1383" s="25">
        <v>5.2</v>
      </c>
      <c r="BB1383" s="25">
        <v>5.8</v>
      </c>
      <c r="BC1383" s="25">
        <f t="shared" si="430"/>
        <v>9.6</v>
      </c>
      <c r="BD1383" s="25">
        <f t="shared" si="429"/>
        <v>5.4640000000000004</v>
      </c>
      <c r="BE1383" t="s">
        <v>970</v>
      </c>
      <c r="BF1383" s="55">
        <f t="shared" si="417"/>
        <v>0</v>
      </c>
      <c r="BG1383" s="66"/>
      <c r="BH1383" s="66"/>
      <c r="BI1383" s="25"/>
      <c r="BJ1383" s="25"/>
      <c r="BK1383" s="20"/>
      <c r="BL1383" s="24"/>
      <c r="BM1383" s="25"/>
      <c r="BN1383" s="25"/>
      <c r="BO1383" s="25"/>
      <c r="BP1383" s="126"/>
    </row>
    <row r="1384" spans="1:68" hidden="1" x14ac:dyDescent="0.2">
      <c r="A1384" s="56">
        <v>45616</v>
      </c>
      <c r="B1384" s="60" t="s">
        <v>892</v>
      </c>
      <c r="C1384" s="24" t="s">
        <v>1870</v>
      </c>
      <c r="D1384" s="24" t="s">
        <v>397</v>
      </c>
      <c r="F1384" s="74" t="s">
        <v>51</v>
      </c>
      <c r="G1384" s="74" t="s">
        <v>103</v>
      </c>
      <c r="H1384" s="24" t="s">
        <v>167</v>
      </c>
      <c r="I1384" s="24">
        <v>5</v>
      </c>
      <c r="J1384" s="24">
        <v>10</v>
      </c>
      <c r="K1384" s="24" t="s">
        <v>1871</v>
      </c>
      <c r="L1384" s="25">
        <v>1</v>
      </c>
      <c r="M1384" s="74" t="s">
        <v>105</v>
      </c>
      <c r="N1384" s="60" t="s">
        <v>6</v>
      </c>
      <c r="R1384" s="25">
        <v>5</v>
      </c>
      <c r="S1384" s="83" t="s">
        <v>363</v>
      </c>
      <c r="T1384" s="66" t="str">
        <f t="shared" si="419"/>
        <v>0.00</v>
      </c>
      <c r="U1384" s="66">
        <f t="shared" si="420"/>
        <v>-1</v>
      </c>
      <c r="V1384" s="66">
        <f t="shared" si="421"/>
        <v>143.43000000000009</v>
      </c>
      <c r="W1384" s="66">
        <f t="shared" si="422"/>
        <v>2718</v>
      </c>
      <c r="X1384" s="20">
        <f t="shared" si="423"/>
        <v>5.2770419426048598E-2</v>
      </c>
      <c r="Y1384" s="67">
        <f t="shared" si="424"/>
        <v>1.434300000000001</v>
      </c>
      <c r="Z1384" s="68">
        <f t="shared" si="425"/>
        <v>14343.000000000009</v>
      </c>
      <c r="AA1384" s="65" t="s">
        <v>52</v>
      </c>
      <c r="AU1384" s="23">
        <f t="shared" si="415"/>
        <v>-1</v>
      </c>
      <c r="AV1384" s="23" t="str">
        <f t="shared" si="416"/>
        <v/>
      </c>
      <c r="AW1384" s="23" t="str">
        <f t="shared" si="418"/>
        <v/>
      </c>
      <c r="AX1384" s="23" t="str">
        <f t="shared" si="426"/>
        <v/>
      </c>
      <c r="AY1384" s="23" t="str">
        <f t="shared" si="428"/>
        <v/>
      </c>
      <c r="AZ1384" s="23"/>
      <c r="BA1384" s="25">
        <v>4.8</v>
      </c>
      <c r="BB1384" s="25">
        <v>4.2</v>
      </c>
      <c r="BC1384" s="25">
        <f t="shared" si="430"/>
        <v>3.2</v>
      </c>
      <c r="BD1384" s="25">
        <f t="shared" si="429"/>
        <v>3.9760000000000004</v>
      </c>
      <c r="BE1384" t="s">
        <v>970</v>
      </c>
      <c r="BF1384" s="55">
        <f t="shared" si="417"/>
        <v>0</v>
      </c>
      <c r="BG1384" s="66"/>
      <c r="BH1384" s="66"/>
      <c r="BI1384" s="25"/>
      <c r="BJ1384" s="25"/>
      <c r="BK1384" s="20"/>
      <c r="BL1384" s="24"/>
      <c r="BM1384" s="25"/>
      <c r="BN1384" s="25"/>
      <c r="BO1384" s="25"/>
      <c r="BP1384" s="126"/>
    </row>
    <row r="1385" spans="1:68" hidden="1" x14ac:dyDescent="0.2">
      <c r="A1385" s="56">
        <v>45617</v>
      </c>
      <c r="B1385" s="60" t="s">
        <v>892</v>
      </c>
      <c r="C1385" s="24" t="s">
        <v>1040</v>
      </c>
      <c r="D1385" s="24" t="s">
        <v>398</v>
      </c>
      <c r="F1385" s="74" t="s">
        <v>51</v>
      </c>
      <c r="G1385" s="74" t="s">
        <v>103</v>
      </c>
      <c r="H1385" s="24" t="s">
        <v>149</v>
      </c>
      <c r="I1385" s="24">
        <v>4</v>
      </c>
      <c r="J1385" s="24">
        <v>10</v>
      </c>
      <c r="K1385" s="24" t="s">
        <v>1872</v>
      </c>
      <c r="L1385" s="25">
        <v>2</v>
      </c>
      <c r="M1385" s="74" t="s">
        <v>357</v>
      </c>
      <c r="N1385" s="60" t="s">
        <v>6</v>
      </c>
      <c r="R1385" s="25">
        <v>8.8000000000000007</v>
      </c>
      <c r="S1385" s="83" t="s">
        <v>363</v>
      </c>
      <c r="T1385" s="66" t="str">
        <f t="shared" si="419"/>
        <v>0.00</v>
      </c>
      <c r="U1385" s="66">
        <f t="shared" si="420"/>
        <v>-2</v>
      </c>
      <c r="V1385" s="66">
        <f t="shared" si="421"/>
        <v>141.43000000000009</v>
      </c>
      <c r="W1385" s="66">
        <f t="shared" si="422"/>
        <v>2720</v>
      </c>
      <c r="X1385" s="20">
        <f t="shared" si="423"/>
        <v>5.1996323529411796E-2</v>
      </c>
      <c r="Y1385" s="67">
        <f t="shared" si="424"/>
        <v>1.414300000000001</v>
      </c>
      <c r="Z1385" s="68">
        <f t="shared" si="425"/>
        <v>14143.000000000009</v>
      </c>
      <c r="AA1385" s="65" t="s">
        <v>52</v>
      </c>
      <c r="AU1385" s="23">
        <f t="shared" si="415"/>
        <v>-2</v>
      </c>
      <c r="AV1385" s="23" t="str">
        <f t="shared" si="416"/>
        <v/>
      </c>
      <c r="AW1385" s="23" t="str">
        <f t="shared" si="418"/>
        <v/>
      </c>
      <c r="AX1385" s="23" t="str">
        <f t="shared" si="426"/>
        <v/>
      </c>
      <c r="AY1385" s="23" t="str">
        <f t="shared" si="428"/>
        <v/>
      </c>
      <c r="AZ1385" s="23"/>
      <c r="BA1385" s="25">
        <v>8.8000000000000007</v>
      </c>
      <c r="BB1385" s="25">
        <v>9.4</v>
      </c>
      <c r="BC1385" s="25">
        <f t="shared" si="430"/>
        <v>16.8</v>
      </c>
      <c r="BD1385" s="25">
        <f t="shared" si="429"/>
        <v>8.8120000000000012</v>
      </c>
      <c r="BE1385" t="s">
        <v>970</v>
      </c>
      <c r="BF1385" s="55">
        <f t="shared" si="417"/>
        <v>0</v>
      </c>
      <c r="BG1385" s="66"/>
      <c r="BH1385" s="66"/>
      <c r="BI1385" s="25"/>
      <c r="BJ1385" s="25"/>
      <c r="BK1385" s="20"/>
      <c r="BL1385" s="24"/>
      <c r="BM1385" s="25"/>
      <c r="BN1385" s="25"/>
      <c r="BO1385" s="25"/>
      <c r="BP1385" s="126"/>
    </row>
    <row r="1386" spans="1:68" hidden="1" x14ac:dyDescent="0.2">
      <c r="A1386" s="56">
        <v>45617</v>
      </c>
      <c r="B1386" s="60" t="s">
        <v>892</v>
      </c>
      <c r="C1386" s="24" t="s">
        <v>1040</v>
      </c>
      <c r="D1386" s="24" t="s">
        <v>398</v>
      </c>
      <c r="F1386" s="74" t="s">
        <v>51</v>
      </c>
      <c r="G1386" s="74" t="s">
        <v>103</v>
      </c>
      <c r="H1386" s="24" t="s">
        <v>149</v>
      </c>
      <c r="I1386" s="24">
        <v>4</v>
      </c>
      <c r="J1386" s="24">
        <v>10</v>
      </c>
      <c r="K1386" s="24" t="s">
        <v>1872</v>
      </c>
      <c r="L1386" s="25">
        <v>2</v>
      </c>
      <c r="M1386" s="74" t="s">
        <v>105</v>
      </c>
      <c r="N1386" s="60" t="s">
        <v>7</v>
      </c>
      <c r="R1386" s="25">
        <v>2.2999999999999998</v>
      </c>
      <c r="S1386" s="83" t="s">
        <v>363</v>
      </c>
      <c r="T1386" s="66" t="str">
        <f t="shared" si="419"/>
        <v>0.00</v>
      </c>
      <c r="U1386" s="66">
        <f t="shared" si="420"/>
        <v>-2</v>
      </c>
      <c r="V1386" s="66">
        <f t="shared" si="421"/>
        <v>139.43000000000009</v>
      </c>
      <c r="W1386" s="66">
        <f t="shared" si="422"/>
        <v>2722</v>
      </c>
      <c r="X1386" s="20">
        <f t="shared" si="423"/>
        <v>5.1223365172667193E-2</v>
      </c>
      <c r="Y1386" s="67">
        <f t="shared" si="424"/>
        <v>1.394300000000001</v>
      </c>
      <c r="Z1386" s="68">
        <f t="shared" si="425"/>
        <v>13943.000000000009</v>
      </c>
      <c r="AA1386" s="65" t="s">
        <v>52</v>
      </c>
      <c r="AU1386" s="23">
        <f t="shared" si="415"/>
        <v>-2</v>
      </c>
      <c r="AV1386" s="23" t="str">
        <f t="shared" si="416"/>
        <v/>
      </c>
      <c r="AW1386" s="23" t="str">
        <f t="shared" si="418"/>
        <v/>
      </c>
      <c r="AX1386" s="23" t="str">
        <f t="shared" si="426"/>
        <v/>
      </c>
      <c r="AY1386" s="23" t="str">
        <f t="shared" si="428"/>
        <v/>
      </c>
      <c r="AZ1386" s="23"/>
      <c r="BA1386" s="25">
        <v>2.6</v>
      </c>
      <c r="BB1386" s="25">
        <v>2.92</v>
      </c>
      <c r="BC1386" s="25">
        <f t="shared" si="430"/>
        <v>3.84</v>
      </c>
      <c r="BD1386" s="25">
        <f t="shared" si="429"/>
        <v>2.7856000000000001</v>
      </c>
      <c r="BE1386" t="s">
        <v>970</v>
      </c>
      <c r="BF1386" s="55">
        <f t="shared" si="417"/>
        <v>0</v>
      </c>
      <c r="BG1386" s="66"/>
      <c r="BH1386" s="66"/>
      <c r="BI1386" s="25"/>
      <c r="BJ1386" s="25"/>
      <c r="BK1386" s="20"/>
      <c r="BL1386" s="24"/>
      <c r="BM1386" s="25"/>
      <c r="BN1386" s="25"/>
      <c r="BO1386" s="25"/>
      <c r="BP1386" s="126"/>
    </row>
    <row r="1387" spans="1:68" hidden="1" x14ac:dyDescent="0.2">
      <c r="A1387" s="56">
        <v>45619</v>
      </c>
      <c r="B1387" s="60" t="s">
        <v>892</v>
      </c>
      <c r="C1387" s="24" t="s">
        <v>1876</v>
      </c>
      <c r="D1387" s="24" t="s">
        <v>573</v>
      </c>
      <c r="F1387" s="74" t="s">
        <v>51</v>
      </c>
      <c r="G1387" s="74" t="s">
        <v>103</v>
      </c>
      <c r="H1387" s="24" t="s">
        <v>173</v>
      </c>
      <c r="I1387" s="24">
        <v>6</v>
      </c>
      <c r="J1387" s="24">
        <v>1</v>
      </c>
      <c r="K1387" s="26" t="s">
        <v>1877</v>
      </c>
      <c r="L1387" s="25">
        <v>3</v>
      </c>
      <c r="M1387" s="74" t="s">
        <v>357</v>
      </c>
      <c r="N1387" s="60" t="s">
        <v>6</v>
      </c>
      <c r="R1387" s="25">
        <v>3.3</v>
      </c>
      <c r="S1387" s="83" t="s">
        <v>372</v>
      </c>
      <c r="T1387" s="66">
        <f t="shared" si="419"/>
        <v>9.9</v>
      </c>
      <c r="U1387" s="66">
        <f t="shared" si="420"/>
        <v>6.9</v>
      </c>
      <c r="V1387" s="66">
        <f t="shared" si="421"/>
        <v>146.3300000000001</v>
      </c>
      <c r="W1387" s="66">
        <f t="shared" si="422"/>
        <v>2725</v>
      </c>
      <c r="X1387" s="20">
        <f t="shared" si="423"/>
        <v>5.3699082568807378E-2</v>
      </c>
      <c r="Y1387" s="67">
        <f t="shared" si="424"/>
        <v>1.4633000000000009</v>
      </c>
      <c r="Z1387" s="68">
        <f t="shared" si="425"/>
        <v>14633.000000000009</v>
      </c>
      <c r="AA1387" s="65" t="s">
        <v>53</v>
      </c>
      <c r="AU1387" s="23">
        <f t="shared" si="415"/>
        <v>6.9</v>
      </c>
      <c r="AV1387" s="23" t="str">
        <f t="shared" si="416"/>
        <v/>
      </c>
      <c r="AW1387" s="23" t="str">
        <f t="shared" si="418"/>
        <v/>
      </c>
      <c r="AX1387" s="23" t="str">
        <f t="shared" si="426"/>
        <v/>
      </c>
      <c r="AY1387" s="23" t="str">
        <f t="shared" si="428"/>
        <v/>
      </c>
      <c r="AZ1387" s="23"/>
      <c r="BA1387" s="25">
        <v>3.3</v>
      </c>
      <c r="BB1387" s="25">
        <v>3.15</v>
      </c>
      <c r="BC1387" s="25">
        <f t="shared" si="430"/>
        <v>6.4499999999999993</v>
      </c>
      <c r="BD1387" s="25">
        <f t="shared" si="429"/>
        <v>2.9995000000000003</v>
      </c>
      <c r="BE1387" t="s">
        <v>970</v>
      </c>
      <c r="BF1387" s="55">
        <f t="shared" si="417"/>
        <v>0</v>
      </c>
      <c r="BG1387" s="66"/>
      <c r="BH1387" s="66"/>
      <c r="BI1387" s="25"/>
      <c r="BJ1387" s="25"/>
      <c r="BK1387" s="20"/>
      <c r="BL1387" s="24"/>
      <c r="BM1387" s="25"/>
      <c r="BN1387" s="25"/>
      <c r="BO1387" s="25"/>
      <c r="BP1387" s="126"/>
    </row>
    <row r="1388" spans="1:68" hidden="1" x14ac:dyDescent="0.2">
      <c r="A1388" s="56">
        <v>45619</v>
      </c>
      <c r="B1388" s="60" t="s">
        <v>892</v>
      </c>
      <c r="C1388" s="24" t="s">
        <v>1874</v>
      </c>
      <c r="D1388" s="24" t="s">
        <v>573</v>
      </c>
      <c r="F1388" s="74" t="s">
        <v>51</v>
      </c>
      <c r="G1388" s="74" t="s">
        <v>103</v>
      </c>
      <c r="H1388" s="24" t="s">
        <v>173</v>
      </c>
      <c r="I1388" s="24">
        <v>3</v>
      </c>
      <c r="J1388" s="24">
        <v>2</v>
      </c>
      <c r="K1388" s="24" t="s">
        <v>1875</v>
      </c>
      <c r="L1388" s="25">
        <v>1</v>
      </c>
      <c r="M1388" s="74" t="s">
        <v>357</v>
      </c>
      <c r="N1388" s="60" t="s">
        <v>6</v>
      </c>
      <c r="R1388" s="25">
        <v>21</v>
      </c>
      <c r="S1388" s="83" t="s">
        <v>363</v>
      </c>
      <c r="T1388" s="66" t="str">
        <f t="shared" si="419"/>
        <v>0.00</v>
      </c>
      <c r="U1388" s="66">
        <f t="shared" si="420"/>
        <v>-1</v>
      </c>
      <c r="V1388" s="66">
        <f t="shared" si="421"/>
        <v>145.3300000000001</v>
      </c>
      <c r="W1388" s="66">
        <f t="shared" si="422"/>
        <v>2726</v>
      </c>
      <c r="X1388" s="20">
        <f t="shared" si="423"/>
        <v>5.3312545854732246E-2</v>
      </c>
      <c r="Y1388" s="67">
        <f t="shared" si="424"/>
        <v>1.4533000000000009</v>
      </c>
      <c r="Z1388" s="68">
        <f t="shared" si="425"/>
        <v>14533.000000000009</v>
      </c>
      <c r="AA1388" s="65" t="s">
        <v>52</v>
      </c>
      <c r="AU1388" s="23">
        <f t="shared" si="415"/>
        <v>-1</v>
      </c>
      <c r="AV1388" s="23" t="str">
        <f t="shared" si="416"/>
        <v/>
      </c>
      <c r="AW1388" s="23" t="str">
        <f t="shared" si="418"/>
        <v/>
      </c>
      <c r="AX1388" s="23" t="str">
        <f t="shared" si="426"/>
        <v/>
      </c>
      <c r="AY1388" s="23" t="str">
        <f t="shared" si="428"/>
        <v/>
      </c>
      <c r="AZ1388" s="23"/>
      <c r="BA1388" s="25">
        <v>21</v>
      </c>
      <c r="BB1388" s="25">
        <v>13.92</v>
      </c>
      <c r="BC1388" s="25">
        <f t="shared" si="430"/>
        <v>12.92</v>
      </c>
      <c r="BD1388" s="25">
        <f t="shared" si="429"/>
        <v>13.015600000000001</v>
      </c>
      <c r="BE1388" t="s">
        <v>970</v>
      </c>
      <c r="BF1388" s="55">
        <f t="shared" si="417"/>
        <v>0</v>
      </c>
      <c r="BG1388" s="66"/>
      <c r="BH1388" s="66"/>
      <c r="BI1388" s="25"/>
      <c r="BJ1388" s="25"/>
      <c r="BK1388" s="20"/>
      <c r="BL1388" s="24"/>
      <c r="BM1388" s="25"/>
      <c r="BN1388" s="25"/>
      <c r="BO1388" s="25"/>
      <c r="BP1388" s="126"/>
    </row>
    <row r="1389" spans="1:68" hidden="1" x14ac:dyDescent="0.2">
      <c r="A1389" s="56">
        <v>45619</v>
      </c>
      <c r="B1389" s="60" t="s">
        <v>892</v>
      </c>
      <c r="C1389" s="24" t="s">
        <v>1874</v>
      </c>
      <c r="D1389" s="24" t="s">
        <v>573</v>
      </c>
      <c r="F1389" s="74" t="s">
        <v>51</v>
      </c>
      <c r="G1389" s="74" t="s">
        <v>103</v>
      </c>
      <c r="H1389" s="24" t="s">
        <v>173</v>
      </c>
      <c r="I1389" s="24">
        <v>3</v>
      </c>
      <c r="J1389" s="24">
        <v>2</v>
      </c>
      <c r="K1389" s="24" t="s">
        <v>1875</v>
      </c>
      <c r="L1389" s="25">
        <v>1</v>
      </c>
      <c r="M1389" s="74" t="s">
        <v>105</v>
      </c>
      <c r="N1389" s="60" t="s">
        <v>7</v>
      </c>
      <c r="R1389" s="25">
        <v>4</v>
      </c>
      <c r="S1389" s="83" t="s">
        <v>363</v>
      </c>
      <c r="T1389" s="66" t="str">
        <f t="shared" si="419"/>
        <v>0.00</v>
      </c>
      <c r="U1389" s="66">
        <f t="shared" si="420"/>
        <v>-1</v>
      </c>
      <c r="V1389" s="66">
        <f t="shared" si="421"/>
        <v>144.3300000000001</v>
      </c>
      <c r="W1389" s="66">
        <f t="shared" si="422"/>
        <v>2727</v>
      </c>
      <c r="X1389" s="20">
        <f t="shared" si="423"/>
        <v>5.2926292629262961E-2</v>
      </c>
      <c r="Y1389" s="67">
        <f t="shared" si="424"/>
        <v>1.4433000000000009</v>
      </c>
      <c r="Z1389" s="68">
        <f t="shared" si="425"/>
        <v>14433.000000000009</v>
      </c>
      <c r="AA1389" s="65" t="s">
        <v>52</v>
      </c>
      <c r="AU1389" s="23">
        <f t="shared" si="415"/>
        <v>-1</v>
      </c>
      <c r="AV1389" s="23" t="str">
        <f t="shared" si="416"/>
        <v/>
      </c>
      <c r="AW1389" s="23" t="str">
        <f t="shared" si="418"/>
        <v/>
      </c>
      <c r="AX1389" s="23" t="str">
        <f t="shared" si="426"/>
        <v/>
      </c>
      <c r="AY1389" s="23" t="str">
        <f t="shared" si="428"/>
        <v/>
      </c>
      <c r="AZ1389" s="23"/>
      <c r="BA1389" s="25">
        <v>2.8</v>
      </c>
      <c r="BB1389" s="25">
        <v>4.3</v>
      </c>
      <c r="BC1389" s="25">
        <f t="shared" si="430"/>
        <v>3.3</v>
      </c>
      <c r="BD1389" s="25">
        <f t="shared" si="429"/>
        <v>4.069</v>
      </c>
      <c r="BE1389" t="s">
        <v>970</v>
      </c>
      <c r="BF1389" s="55">
        <f t="shared" si="417"/>
        <v>0</v>
      </c>
      <c r="BG1389" s="66"/>
      <c r="BH1389" s="66"/>
      <c r="BI1389" s="25"/>
      <c r="BJ1389" s="25"/>
      <c r="BK1389" s="20"/>
      <c r="BL1389" s="24"/>
      <c r="BM1389" s="25"/>
      <c r="BN1389" s="25"/>
      <c r="BO1389" s="25"/>
      <c r="BP1389" s="126"/>
    </row>
    <row r="1390" spans="1:68" hidden="1" x14ac:dyDescent="0.2">
      <c r="A1390" s="56">
        <v>45620</v>
      </c>
      <c r="B1390" s="60" t="s">
        <v>892</v>
      </c>
      <c r="C1390" s="24" t="s">
        <v>1878</v>
      </c>
      <c r="D1390" s="24" t="s">
        <v>577</v>
      </c>
      <c r="F1390" s="74" t="s">
        <v>51</v>
      </c>
      <c r="G1390" s="74" t="s">
        <v>103</v>
      </c>
      <c r="H1390" s="24" t="s">
        <v>1879</v>
      </c>
      <c r="I1390" s="24">
        <v>1</v>
      </c>
      <c r="J1390" s="24">
        <v>3</v>
      </c>
      <c r="K1390" s="87" t="s">
        <v>1880</v>
      </c>
      <c r="L1390" s="25">
        <v>2</v>
      </c>
      <c r="M1390" s="74" t="s">
        <v>357</v>
      </c>
      <c r="N1390" s="60" t="s">
        <v>6</v>
      </c>
      <c r="R1390" s="25">
        <v>3.5</v>
      </c>
      <c r="S1390" s="83" t="s">
        <v>373</v>
      </c>
      <c r="T1390" s="66" t="str">
        <f t="shared" si="419"/>
        <v>0.00</v>
      </c>
      <c r="U1390" s="66">
        <f t="shared" si="420"/>
        <v>-2</v>
      </c>
      <c r="V1390" s="66">
        <f t="shared" si="421"/>
        <v>142.3300000000001</v>
      </c>
      <c r="W1390" s="66">
        <f t="shared" si="422"/>
        <v>2729</v>
      </c>
      <c r="X1390" s="20">
        <f t="shared" si="423"/>
        <v>5.215463539758157E-2</v>
      </c>
      <c r="Y1390" s="67">
        <f t="shared" si="424"/>
        <v>1.4233000000000009</v>
      </c>
      <c r="Z1390" s="68">
        <f t="shared" si="425"/>
        <v>14233.000000000009</v>
      </c>
      <c r="AA1390" s="65" t="s">
        <v>52</v>
      </c>
      <c r="AU1390" s="23">
        <f t="shared" si="415"/>
        <v>-2</v>
      </c>
      <c r="AV1390" s="23" t="str">
        <f t="shared" si="416"/>
        <v/>
      </c>
      <c r="AW1390" s="23" t="str">
        <f t="shared" si="418"/>
        <v/>
      </c>
      <c r="AX1390" s="23" t="str">
        <f t="shared" si="426"/>
        <v/>
      </c>
      <c r="AY1390" s="23" t="str">
        <f t="shared" si="428"/>
        <v/>
      </c>
      <c r="AZ1390" s="23"/>
      <c r="BA1390" s="25">
        <v>3.5</v>
      </c>
      <c r="BB1390" s="25">
        <v>3.52</v>
      </c>
      <c r="BC1390" s="25">
        <f t="shared" si="430"/>
        <v>5.04</v>
      </c>
      <c r="BD1390" s="25">
        <f t="shared" si="429"/>
        <v>3.3436000000000003</v>
      </c>
      <c r="BE1390" t="s">
        <v>970</v>
      </c>
      <c r="BF1390" s="55">
        <f t="shared" si="417"/>
        <v>0</v>
      </c>
      <c r="BG1390" s="66"/>
      <c r="BH1390" s="66"/>
      <c r="BI1390" s="25"/>
      <c r="BJ1390" s="25"/>
      <c r="BK1390" s="20"/>
      <c r="BL1390" s="24"/>
      <c r="BM1390" s="25"/>
      <c r="BN1390" s="25"/>
      <c r="BO1390" s="25"/>
      <c r="BP1390" s="126"/>
    </row>
    <row r="1391" spans="1:68" hidden="1" x14ac:dyDescent="0.2">
      <c r="A1391" s="56">
        <v>45622</v>
      </c>
      <c r="B1391" s="60" t="s">
        <v>892</v>
      </c>
      <c r="C1391" s="24" t="s">
        <v>1881</v>
      </c>
      <c r="D1391" s="24" t="s">
        <v>584</v>
      </c>
      <c r="F1391" s="74" t="s">
        <v>51</v>
      </c>
      <c r="G1391" s="74" t="s">
        <v>121</v>
      </c>
      <c r="H1391" s="24" t="s">
        <v>54</v>
      </c>
      <c r="I1391" s="24">
        <v>1</v>
      </c>
      <c r="J1391" s="24">
        <v>2</v>
      </c>
      <c r="K1391" s="87" t="s">
        <v>1882</v>
      </c>
      <c r="L1391" s="25">
        <v>3</v>
      </c>
      <c r="M1391" s="74" t="s">
        <v>105</v>
      </c>
      <c r="N1391" s="60" t="s">
        <v>6</v>
      </c>
      <c r="R1391" s="25">
        <v>2.5</v>
      </c>
      <c r="S1391" s="83" t="s">
        <v>373</v>
      </c>
      <c r="T1391" s="66" t="str">
        <f t="shared" si="419"/>
        <v>0.00</v>
      </c>
      <c r="U1391" s="66">
        <f t="shared" si="420"/>
        <v>-3</v>
      </c>
      <c r="V1391" s="66">
        <f t="shared" si="421"/>
        <v>139.3300000000001</v>
      </c>
      <c r="W1391" s="66">
        <f t="shared" si="422"/>
        <v>2732</v>
      </c>
      <c r="X1391" s="20">
        <f t="shared" si="423"/>
        <v>5.0999267935578366E-2</v>
      </c>
      <c r="Y1391" s="67">
        <f t="shared" si="424"/>
        <v>1.3933000000000009</v>
      </c>
      <c r="Z1391" s="68">
        <f t="shared" si="425"/>
        <v>13933.000000000009</v>
      </c>
      <c r="AA1391" s="65" t="s">
        <v>52</v>
      </c>
      <c r="AU1391" s="23" t="str">
        <f t="shared" si="415"/>
        <v/>
      </c>
      <c r="AV1391" s="23">
        <f t="shared" si="416"/>
        <v>-3</v>
      </c>
      <c r="AW1391" s="23" t="str">
        <f t="shared" si="418"/>
        <v/>
      </c>
      <c r="AX1391" s="23" t="str">
        <f t="shared" si="426"/>
        <v/>
      </c>
      <c r="AY1391" s="23" t="str">
        <f t="shared" si="428"/>
        <v/>
      </c>
      <c r="AZ1391" s="23" t="s">
        <v>720</v>
      </c>
      <c r="BA1391" s="25">
        <v>0</v>
      </c>
      <c r="BB1391" s="25">
        <v>2.15</v>
      </c>
      <c r="BC1391" s="25">
        <f t="shared" si="430"/>
        <v>3.4499999999999993</v>
      </c>
      <c r="BD1391" s="25">
        <f t="shared" si="429"/>
        <v>2.0694999999999997</v>
      </c>
      <c r="BE1391" t="s">
        <v>970</v>
      </c>
      <c r="BF1391" s="55">
        <f t="shared" si="417"/>
        <v>0</v>
      </c>
      <c r="BG1391" s="66"/>
      <c r="BH1391" s="66"/>
      <c r="BI1391" s="25"/>
      <c r="BJ1391" s="25"/>
      <c r="BK1391" s="20"/>
      <c r="BL1391" s="24"/>
      <c r="BM1391" s="25"/>
      <c r="BN1391" s="25"/>
      <c r="BO1391" s="25"/>
      <c r="BP1391" s="126"/>
    </row>
    <row r="1392" spans="1:68" hidden="1" x14ac:dyDescent="0.2">
      <c r="A1392" s="56">
        <v>45623</v>
      </c>
      <c r="B1392" s="60" t="s">
        <v>892</v>
      </c>
      <c r="C1392" s="24" t="s">
        <v>1883</v>
      </c>
      <c r="D1392" s="24" t="s">
        <v>397</v>
      </c>
      <c r="F1392" s="74" t="s">
        <v>51</v>
      </c>
      <c r="G1392" s="74" t="s">
        <v>103</v>
      </c>
      <c r="H1392" s="24" t="s">
        <v>993</v>
      </c>
      <c r="I1392" s="24">
        <v>1</v>
      </c>
      <c r="J1392" s="24">
        <v>7</v>
      </c>
      <c r="K1392" s="27" t="s">
        <v>1884</v>
      </c>
      <c r="L1392" s="25">
        <v>1</v>
      </c>
      <c r="M1392" s="74" t="s">
        <v>357</v>
      </c>
      <c r="N1392" s="60" t="s">
        <v>6</v>
      </c>
      <c r="R1392" s="25">
        <v>19</v>
      </c>
      <c r="S1392" s="83" t="s">
        <v>371</v>
      </c>
      <c r="T1392" s="66" t="str">
        <f t="shared" si="419"/>
        <v>0.00</v>
      </c>
      <c r="U1392" s="66">
        <f t="shared" si="420"/>
        <v>-1</v>
      </c>
      <c r="V1392" s="66">
        <f t="shared" si="421"/>
        <v>138.3300000000001</v>
      </c>
      <c r="W1392" s="66">
        <f t="shared" si="422"/>
        <v>2733</v>
      </c>
      <c r="X1392" s="20">
        <f t="shared" si="423"/>
        <v>5.0614709110867212E-2</v>
      </c>
      <c r="Y1392" s="67">
        <f t="shared" si="424"/>
        <v>1.3833000000000011</v>
      </c>
      <c r="Z1392" s="68">
        <f t="shared" si="425"/>
        <v>13833.000000000009</v>
      </c>
      <c r="AA1392" s="65" t="s">
        <v>52</v>
      </c>
      <c r="AU1392" s="23">
        <f t="shared" si="415"/>
        <v>-1</v>
      </c>
      <c r="AV1392" s="23" t="str">
        <f t="shared" si="416"/>
        <v/>
      </c>
      <c r="AW1392" s="23" t="str">
        <f t="shared" si="418"/>
        <v/>
      </c>
      <c r="AX1392" s="23" t="str">
        <f t="shared" si="426"/>
        <v/>
      </c>
      <c r="AY1392" s="23" t="str">
        <f t="shared" si="428"/>
        <v/>
      </c>
      <c r="AZ1392" s="23"/>
      <c r="BA1392" s="25">
        <v>19</v>
      </c>
      <c r="BB1392" s="25">
        <v>15</v>
      </c>
      <c r="BC1392" s="25">
        <f t="shared" si="430"/>
        <v>14</v>
      </c>
      <c r="BD1392" s="25">
        <f t="shared" si="429"/>
        <v>14.020000000000001</v>
      </c>
      <c r="BE1392" t="s">
        <v>970</v>
      </c>
      <c r="BF1392" s="55">
        <f t="shared" si="417"/>
        <v>0</v>
      </c>
      <c r="BG1392" s="66"/>
      <c r="BH1392" s="66"/>
      <c r="BI1392" s="25"/>
      <c r="BJ1392" s="25"/>
      <c r="BK1392" s="20"/>
      <c r="BL1392" s="24"/>
      <c r="BM1392" s="25"/>
      <c r="BN1392" s="25"/>
      <c r="BO1392" s="25"/>
      <c r="BP1392" s="126"/>
    </row>
    <row r="1393" spans="1:68" hidden="1" x14ac:dyDescent="0.2">
      <c r="A1393" s="56">
        <v>45623</v>
      </c>
      <c r="B1393" s="60" t="s">
        <v>892</v>
      </c>
      <c r="C1393" s="24" t="s">
        <v>1883</v>
      </c>
      <c r="D1393" s="24" t="s">
        <v>397</v>
      </c>
      <c r="F1393" s="74" t="s">
        <v>51</v>
      </c>
      <c r="G1393" s="74" t="s">
        <v>103</v>
      </c>
      <c r="H1393" s="24" t="s">
        <v>993</v>
      </c>
      <c r="I1393" s="24">
        <v>1</v>
      </c>
      <c r="J1393" s="24">
        <v>7</v>
      </c>
      <c r="K1393" s="26" t="s">
        <v>1884</v>
      </c>
      <c r="L1393" s="25">
        <v>1</v>
      </c>
      <c r="M1393" s="74" t="s">
        <v>105</v>
      </c>
      <c r="N1393" s="60" t="s">
        <v>7</v>
      </c>
      <c r="R1393" s="25">
        <v>3.8</v>
      </c>
      <c r="S1393" s="83" t="s">
        <v>371</v>
      </c>
      <c r="T1393" s="66">
        <f t="shared" si="419"/>
        <v>3.8</v>
      </c>
      <c r="U1393" s="66">
        <f t="shared" si="420"/>
        <v>2.8</v>
      </c>
      <c r="V1393" s="66">
        <f t="shared" si="421"/>
        <v>141.13000000000011</v>
      </c>
      <c r="W1393" s="66">
        <f t="shared" si="422"/>
        <v>2734</v>
      </c>
      <c r="X1393" s="20">
        <f t="shared" si="423"/>
        <v>5.1620336503291918E-2</v>
      </c>
      <c r="Y1393" s="67">
        <f t="shared" si="424"/>
        <v>1.4113000000000011</v>
      </c>
      <c r="Z1393" s="68">
        <f t="shared" si="425"/>
        <v>14113.000000000011</v>
      </c>
      <c r="AA1393" s="65" t="s">
        <v>53</v>
      </c>
      <c r="AU1393" s="23">
        <f t="shared" si="415"/>
        <v>2.8</v>
      </c>
      <c r="AV1393" s="23" t="str">
        <f t="shared" si="416"/>
        <v/>
      </c>
      <c r="AW1393" s="23" t="str">
        <f t="shared" si="418"/>
        <v/>
      </c>
      <c r="AX1393" s="23" t="str">
        <f t="shared" si="426"/>
        <v/>
      </c>
      <c r="AY1393" s="23" t="str">
        <f t="shared" si="428"/>
        <v/>
      </c>
      <c r="AZ1393" s="23"/>
      <c r="BA1393" s="25">
        <v>2.5</v>
      </c>
      <c r="BB1393" s="25">
        <v>2.96</v>
      </c>
      <c r="BC1393" s="25">
        <f t="shared" si="430"/>
        <v>1.96</v>
      </c>
      <c r="BD1393" s="25">
        <f t="shared" si="429"/>
        <v>2.8228</v>
      </c>
      <c r="BE1393" t="s">
        <v>970</v>
      </c>
      <c r="BF1393" s="55">
        <f t="shared" si="417"/>
        <v>0</v>
      </c>
      <c r="BG1393" s="66"/>
      <c r="BH1393" s="66"/>
      <c r="BI1393" s="25"/>
      <c r="BJ1393" s="25"/>
      <c r="BK1393" s="20"/>
      <c r="BL1393" s="24"/>
      <c r="BM1393" s="25"/>
      <c r="BN1393" s="25"/>
      <c r="BO1393" s="25"/>
      <c r="BP1393" s="126"/>
    </row>
    <row r="1394" spans="1:68" hidden="1" x14ac:dyDescent="0.2">
      <c r="A1394" s="56">
        <v>45623</v>
      </c>
      <c r="B1394" s="60" t="s">
        <v>892</v>
      </c>
      <c r="C1394" s="24" t="s">
        <v>1883</v>
      </c>
      <c r="D1394" s="24" t="s">
        <v>397</v>
      </c>
      <c r="F1394" s="74" t="s">
        <v>51</v>
      </c>
      <c r="G1394" s="74" t="s">
        <v>103</v>
      </c>
      <c r="H1394" s="24" t="s">
        <v>124</v>
      </c>
      <c r="I1394" s="24">
        <v>4</v>
      </c>
      <c r="J1394" s="24">
        <v>1</v>
      </c>
      <c r="K1394" s="24" t="s">
        <v>1885</v>
      </c>
      <c r="L1394" s="25">
        <v>1</v>
      </c>
      <c r="M1394" s="74" t="s">
        <v>105</v>
      </c>
      <c r="N1394" s="60" t="s">
        <v>6</v>
      </c>
      <c r="R1394" s="25">
        <v>6</v>
      </c>
      <c r="S1394" s="83" t="s">
        <v>363</v>
      </c>
      <c r="T1394" s="66" t="str">
        <f t="shared" si="419"/>
        <v>0.00</v>
      </c>
      <c r="U1394" s="66">
        <f t="shared" si="420"/>
        <v>-1</v>
      </c>
      <c r="V1394" s="66">
        <f t="shared" si="421"/>
        <v>140.13000000000011</v>
      </c>
      <c r="W1394" s="66">
        <f t="shared" si="422"/>
        <v>2735</v>
      </c>
      <c r="X1394" s="20">
        <f t="shared" si="423"/>
        <v>5.1235831809872068E-2</v>
      </c>
      <c r="Y1394" s="67">
        <f t="shared" si="424"/>
        <v>1.4013000000000011</v>
      </c>
      <c r="Z1394" s="68">
        <f t="shared" si="425"/>
        <v>14013.000000000011</v>
      </c>
      <c r="AA1394" s="65" t="s">
        <v>52</v>
      </c>
      <c r="AU1394" s="23">
        <f t="shared" si="415"/>
        <v>-1</v>
      </c>
      <c r="AV1394" s="23" t="str">
        <f t="shared" si="416"/>
        <v/>
      </c>
      <c r="AW1394" s="23" t="str">
        <f t="shared" si="418"/>
        <v/>
      </c>
      <c r="AX1394" s="23" t="str">
        <f t="shared" si="426"/>
        <v/>
      </c>
      <c r="AY1394" s="23" t="str">
        <f t="shared" si="428"/>
        <v/>
      </c>
      <c r="AZ1394" s="23"/>
      <c r="BA1394" s="25">
        <v>6.5</v>
      </c>
      <c r="BB1394" s="25">
        <v>6.8</v>
      </c>
      <c r="BC1394" s="25">
        <f t="shared" si="430"/>
        <v>5.8</v>
      </c>
      <c r="BD1394" s="25">
        <f t="shared" si="429"/>
        <v>6.3940000000000001</v>
      </c>
      <c r="BE1394" t="s">
        <v>970</v>
      </c>
      <c r="BF1394" s="55">
        <f t="shared" si="417"/>
        <v>0</v>
      </c>
      <c r="BG1394" s="66"/>
      <c r="BH1394" s="66"/>
      <c r="BI1394" s="25"/>
      <c r="BJ1394" s="25"/>
      <c r="BK1394" s="20"/>
      <c r="BL1394" s="24"/>
      <c r="BM1394" s="25"/>
      <c r="BN1394" s="25"/>
      <c r="BO1394" s="25"/>
      <c r="BP1394" s="126"/>
    </row>
    <row r="1395" spans="1:68" hidden="1" x14ac:dyDescent="0.2">
      <c r="A1395" s="56">
        <v>45623</v>
      </c>
      <c r="B1395" s="60" t="s">
        <v>892</v>
      </c>
      <c r="C1395" s="24" t="s">
        <v>1886</v>
      </c>
      <c r="D1395" s="24" t="s">
        <v>397</v>
      </c>
      <c r="F1395" s="74" t="s">
        <v>51</v>
      </c>
      <c r="G1395" s="74" t="s">
        <v>103</v>
      </c>
      <c r="H1395" s="24" t="s">
        <v>711</v>
      </c>
      <c r="I1395" s="24">
        <v>5</v>
      </c>
      <c r="J1395" s="24">
        <v>9</v>
      </c>
      <c r="K1395" s="24" t="s">
        <v>1887</v>
      </c>
      <c r="L1395" s="25">
        <v>1</v>
      </c>
      <c r="M1395" s="74" t="s">
        <v>105</v>
      </c>
      <c r="N1395" s="60" t="s">
        <v>6</v>
      </c>
      <c r="R1395" s="25">
        <v>14</v>
      </c>
      <c r="S1395" s="83" t="s">
        <v>363</v>
      </c>
      <c r="T1395" s="66" t="str">
        <f t="shared" si="419"/>
        <v>0.00</v>
      </c>
      <c r="U1395" s="66">
        <f t="shared" si="420"/>
        <v>-1</v>
      </c>
      <c r="V1395" s="66">
        <f t="shared" si="421"/>
        <v>139.13000000000011</v>
      </c>
      <c r="W1395" s="66">
        <f t="shared" si="422"/>
        <v>2736</v>
      </c>
      <c r="X1395" s="20">
        <f t="shared" si="423"/>
        <v>5.0851608187134544E-2</v>
      </c>
      <c r="Y1395" s="67">
        <f t="shared" si="424"/>
        <v>1.3913000000000011</v>
      </c>
      <c r="Z1395" s="68">
        <f t="shared" si="425"/>
        <v>13913.000000000011</v>
      </c>
      <c r="AA1395" s="65" t="s">
        <v>52</v>
      </c>
      <c r="AU1395" s="23">
        <f t="shared" si="415"/>
        <v>-1</v>
      </c>
      <c r="AV1395" s="23" t="str">
        <f t="shared" si="416"/>
        <v/>
      </c>
      <c r="AW1395" s="23" t="str">
        <f t="shared" si="418"/>
        <v/>
      </c>
      <c r="AX1395" s="23" t="str">
        <f t="shared" si="426"/>
        <v/>
      </c>
      <c r="AY1395" s="23" t="str">
        <f t="shared" si="428"/>
        <v/>
      </c>
      <c r="AZ1395" s="23"/>
      <c r="BA1395" s="25">
        <v>0</v>
      </c>
      <c r="BB1395" s="25">
        <v>17</v>
      </c>
      <c r="BC1395" s="25">
        <f t="shared" si="430"/>
        <v>16</v>
      </c>
      <c r="BD1395" s="25">
        <f t="shared" si="429"/>
        <v>15.88</v>
      </c>
      <c r="BE1395" t="s">
        <v>970</v>
      </c>
      <c r="BF1395" s="55">
        <f t="shared" si="417"/>
        <v>0</v>
      </c>
      <c r="BG1395" s="66"/>
      <c r="BH1395" s="66"/>
      <c r="BI1395" s="25"/>
      <c r="BJ1395" s="25"/>
      <c r="BK1395" s="20"/>
      <c r="BL1395" s="24"/>
      <c r="BM1395" s="25"/>
      <c r="BN1395" s="25"/>
      <c r="BO1395" s="25"/>
      <c r="BP1395" s="126"/>
    </row>
    <row r="1396" spans="1:68" hidden="1" x14ac:dyDescent="0.2">
      <c r="A1396" s="56">
        <v>45623</v>
      </c>
      <c r="B1396" s="60" t="s">
        <v>892</v>
      </c>
      <c r="C1396" s="24" t="s">
        <v>1886</v>
      </c>
      <c r="D1396" s="24" t="s">
        <v>397</v>
      </c>
      <c r="E1396" s="74" t="s">
        <v>51</v>
      </c>
      <c r="F1396" s="74" t="s">
        <v>51</v>
      </c>
      <c r="G1396" s="74" t="s">
        <v>103</v>
      </c>
      <c r="H1396" s="24" t="s">
        <v>711</v>
      </c>
      <c r="I1396" s="24">
        <v>5</v>
      </c>
      <c r="J1396" s="24">
        <v>9</v>
      </c>
      <c r="K1396" s="24" t="s">
        <v>1887</v>
      </c>
      <c r="L1396" s="25">
        <v>1</v>
      </c>
      <c r="M1396" s="74" t="s">
        <v>105</v>
      </c>
      <c r="N1396" s="60" t="s">
        <v>6</v>
      </c>
      <c r="R1396" s="25">
        <v>3.9</v>
      </c>
      <c r="S1396" s="83" t="s">
        <v>363</v>
      </c>
      <c r="T1396" s="66" t="str">
        <f t="shared" si="419"/>
        <v>0.00</v>
      </c>
      <c r="U1396" s="66">
        <f t="shared" si="420"/>
        <v>-1</v>
      </c>
      <c r="V1396" s="66">
        <f t="shared" si="421"/>
        <v>138.13000000000011</v>
      </c>
      <c r="W1396" s="66">
        <f t="shared" si="422"/>
        <v>2737</v>
      </c>
      <c r="X1396" s="20">
        <f t="shared" si="423"/>
        <v>5.0467665327000408E-2</v>
      </c>
      <c r="Y1396" s="67">
        <f t="shared" si="424"/>
        <v>1.3813000000000011</v>
      </c>
      <c r="Z1396" s="68">
        <f t="shared" si="425"/>
        <v>13813.000000000011</v>
      </c>
      <c r="AA1396" s="65" t="s">
        <v>52</v>
      </c>
      <c r="AU1396" s="23">
        <f t="shared" si="415"/>
        <v>-1</v>
      </c>
      <c r="AV1396" s="23" t="str">
        <f t="shared" si="416"/>
        <v/>
      </c>
      <c r="AW1396" s="23" t="str">
        <f t="shared" si="418"/>
        <v/>
      </c>
      <c r="AX1396" s="23" t="str">
        <f t="shared" si="426"/>
        <v/>
      </c>
      <c r="AY1396" s="23" t="str">
        <f t="shared" si="428"/>
        <v/>
      </c>
      <c r="AZ1396" s="23"/>
      <c r="BA1396" s="25">
        <v>0</v>
      </c>
      <c r="BB1396" s="25">
        <v>4.9800000000000004</v>
      </c>
      <c r="BC1396" s="25">
        <f t="shared" si="430"/>
        <v>3.9800000000000004</v>
      </c>
      <c r="BD1396" s="25">
        <f t="shared" si="429"/>
        <v>4.7014000000000005</v>
      </c>
      <c r="BE1396" t="s">
        <v>970</v>
      </c>
      <c r="BF1396" s="55">
        <f t="shared" si="417"/>
        <v>0</v>
      </c>
      <c r="BG1396" s="66"/>
      <c r="BH1396" s="66"/>
      <c r="BI1396" s="25"/>
      <c r="BJ1396" s="25"/>
      <c r="BK1396" s="20"/>
      <c r="BL1396" s="24"/>
      <c r="BM1396" s="25"/>
      <c r="BN1396" s="25"/>
      <c r="BO1396" s="25"/>
      <c r="BP1396" s="126"/>
    </row>
    <row r="1397" spans="1:68" hidden="1" x14ac:dyDescent="0.2">
      <c r="A1397" s="56">
        <v>45623</v>
      </c>
      <c r="B1397" s="60" t="s">
        <v>892</v>
      </c>
      <c r="C1397" s="24" t="s">
        <v>1886</v>
      </c>
      <c r="D1397" s="24" t="s">
        <v>397</v>
      </c>
      <c r="E1397" s="74" t="s">
        <v>51</v>
      </c>
      <c r="F1397" s="74" t="s">
        <v>51</v>
      </c>
      <c r="G1397" s="74" t="s">
        <v>103</v>
      </c>
      <c r="H1397" s="24" t="s">
        <v>711</v>
      </c>
      <c r="I1397" s="24">
        <v>7</v>
      </c>
      <c r="J1397" s="24">
        <v>1</v>
      </c>
      <c r="K1397" s="87" t="s">
        <v>1888</v>
      </c>
      <c r="L1397" s="25">
        <v>2</v>
      </c>
      <c r="M1397" s="74" t="s">
        <v>105</v>
      </c>
      <c r="N1397" s="60" t="s">
        <v>6</v>
      </c>
      <c r="R1397" s="25">
        <v>4.8</v>
      </c>
      <c r="S1397" s="83" t="s">
        <v>373</v>
      </c>
      <c r="T1397" s="66" t="str">
        <f t="shared" si="419"/>
        <v>0.00</v>
      </c>
      <c r="U1397" s="66">
        <f t="shared" si="420"/>
        <v>-2</v>
      </c>
      <c r="V1397" s="66">
        <f t="shared" si="421"/>
        <v>136.13000000000011</v>
      </c>
      <c r="W1397" s="66">
        <f t="shared" si="422"/>
        <v>2739</v>
      </c>
      <c r="X1397" s="20">
        <f t="shared" si="423"/>
        <v>4.9700620664476128E-2</v>
      </c>
      <c r="Y1397" s="67">
        <f t="shared" si="424"/>
        <v>1.3613000000000011</v>
      </c>
      <c r="Z1397" s="68">
        <f t="shared" si="425"/>
        <v>13613.000000000011</v>
      </c>
      <c r="AA1397" s="65" t="s">
        <v>52</v>
      </c>
      <c r="AU1397" s="23">
        <f t="shared" si="415"/>
        <v>-2</v>
      </c>
      <c r="AV1397" s="23" t="str">
        <f t="shared" si="416"/>
        <v/>
      </c>
      <c r="AW1397" s="23" t="str">
        <f t="shared" si="418"/>
        <v/>
      </c>
      <c r="AX1397" s="23" t="str">
        <f t="shared" si="426"/>
        <v/>
      </c>
      <c r="AY1397" s="23" t="str">
        <f t="shared" si="428"/>
        <v/>
      </c>
      <c r="AZ1397" s="23"/>
      <c r="BA1397" s="25">
        <v>0</v>
      </c>
      <c r="BB1397" s="25">
        <v>6.52</v>
      </c>
      <c r="BC1397" s="25">
        <f t="shared" si="430"/>
        <v>11.04</v>
      </c>
      <c r="BD1397" s="25">
        <f t="shared" si="429"/>
        <v>6.1335999999999995</v>
      </c>
      <c r="BE1397" t="s">
        <v>970</v>
      </c>
      <c r="BF1397" s="55">
        <f t="shared" si="417"/>
        <v>0</v>
      </c>
      <c r="BG1397" s="66"/>
      <c r="BH1397" s="66"/>
      <c r="BI1397" s="25"/>
      <c r="BJ1397" s="25"/>
      <c r="BK1397" s="20"/>
      <c r="BL1397" s="24"/>
      <c r="BM1397" s="25"/>
      <c r="BN1397" s="25"/>
      <c r="BO1397" s="25"/>
      <c r="BP1397" s="126"/>
    </row>
    <row r="1398" spans="1:68" hidden="1" x14ac:dyDescent="0.2">
      <c r="A1398" s="56">
        <v>45624</v>
      </c>
      <c r="B1398" s="60" t="s">
        <v>892</v>
      </c>
      <c r="C1398" s="24" t="s">
        <v>1668</v>
      </c>
      <c r="D1398" s="24" t="s">
        <v>398</v>
      </c>
      <c r="F1398" s="74" t="s">
        <v>51</v>
      </c>
      <c r="G1398" s="74" t="s">
        <v>121</v>
      </c>
      <c r="H1398" s="24" t="s">
        <v>1889</v>
      </c>
      <c r="I1398" s="61" t="s">
        <v>70</v>
      </c>
      <c r="J1398" s="61" t="s">
        <v>1890</v>
      </c>
      <c r="K1398" s="24" t="s">
        <v>1893</v>
      </c>
      <c r="L1398" s="25">
        <v>3</v>
      </c>
      <c r="M1398" s="74" t="s">
        <v>105</v>
      </c>
      <c r="N1398" s="60" t="s">
        <v>951</v>
      </c>
      <c r="R1398" s="25">
        <v>5.37</v>
      </c>
      <c r="S1398" s="83" t="s">
        <v>363</v>
      </c>
      <c r="T1398" s="66" t="str">
        <f t="shared" si="419"/>
        <v>0.00</v>
      </c>
      <c r="U1398" s="66">
        <f t="shared" si="420"/>
        <v>-3</v>
      </c>
      <c r="V1398" s="66">
        <f t="shared" si="421"/>
        <v>133.13000000000011</v>
      </c>
      <c r="W1398" s="66">
        <f t="shared" si="422"/>
        <v>2742</v>
      </c>
      <c r="X1398" s="20">
        <f t="shared" si="423"/>
        <v>4.8552151714077355E-2</v>
      </c>
      <c r="Y1398" s="67">
        <f t="shared" si="424"/>
        <v>1.331300000000001</v>
      </c>
      <c r="Z1398" s="68">
        <f t="shared" si="425"/>
        <v>13313.000000000011</v>
      </c>
      <c r="AA1398" s="65" t="s">
        <v>52</v>
      </c>
      <c r="AU1398" s="23" t="str">
        <f t="shared" si="415"/>
        <v/>
      </c>
      <c r="AV1398" s="23">
        <f t="shared" si="416"/>
        <v>-3</v>
      </c>
      <c r="AW1398" s="23" t="str">
        <f t="shared" si="418"/>
        <v/>
      </c>
      <c r="AX1398" s="23" t="str">
        <f t="shared" si="426"/>
        <v/>
      </c>
      <c r="AY1398" s="23" t="str">
        <f t="shared" si="428"/>
        <v/>
      </c>
      <c r="AZ1398" s="23" t="s">
        <v>720</v>
      </c>
      <c r="BA1398" s="25">
        <v>0</v>
      </c>
      <c r="BB1398" s="25">
        <v>0</v>
      </c>
      <c r="BC1398" s="25">
        <f t="shared" si="430"/>
        <v>-3</v>
      </c>
      <c r="BD1398" s="25">
        <f>0.94*(BB1398-1)+1</f>
        <v>6.0000000000000053E-2</v>
      </c>
      <c r="BE1398" t="s">
        <v>970</v>
      </c>
      <c r="BF1398" s="55">
        <f t="shared" si="417"/>
        <v>0</v>
      </c>
      <c r="BG1398" s="66"/>
      <c r="BH1398" s="66"/>
      <c r="BI1398" s="25"/>
      <c r="BJ1398" s="25"/>
      <c r="BK1398" s="20"/>
      <c r="BL1398" s="24"/>
      <c r="BM1398" s="25"/>
      <c r="BN1398" s="25"/>
      <c r="BO1398" s="25"/>
      <c r="BP1398" s="126"/>
    </row>
    <row r="1399" spans="1:68" hidden="1" x14ac:dyDescent="0.2">
      <c r="A1399" s="56">
        <v>45624</v>
      </c>
      <c r="B1399" s="60" t="s">
        <v>892</v>
      </c>
      <c r="C1399" s="24" t="s">
        <v>1891</v>
      </c>
      <c r="D1399" s="24" t="s">
        <v>398</v>
      </c>
      <c r="F1399" s="74" t="s">
        <v>51</v>
      </c>
      <c r="G1399" s="74" t="s">
        <v>121</v>
      </c>
      <c r="H1399" s="24" t="s">
        <v>86</v>
      </c>
      <c r="I1399" s="24">
        <v>5</v>
      </c>
      <c r="J1399" s="24">
        <v>5</v>
      </c>
      <c r="K1399" s="27" t="s">
        <v>1892</v>
      </c>
      <c r="L1399" s="25">
        <v>1</v>
      </c>
      <c r="M1399" s="74" t="s">
        <v>105</v>
      </c>
      <c r="N1399" s="60" t="s">
        <v>6</v>
      </c>
      <c r="R1399" s="25">
        <v>6</v>
      </c>
      <c r="S1399" s="83" t="s">
        <v>371</v>
      </c>
      <c r="T1399" s="66" t="str">
        <f t="shared" si="419"/>
        <v>0.00</v>
      </c>
      <c r="U1399" s="66">
        <f t="shared" si="420"/>
        <v>-1</v>
      </c>
      <c r="V1399" s="66">
        <f t="shared" si="421"/>
        <v>132.13000000000011</v>
      </c>
      <c r="W1399" s="66">
        <f t="shared" si="422"/>
        <v>2743</v>
      </c>
      <c r="X1399" s="20">
        <f t="shared" si="423"/>
        <v>4.8169886985052902E-2</v>
      </c>
      <c r="Y1399" s="67">
        <f t="shared" si="424"/>
        <v>1.321300000000001</v>
      </c>
      <c r="Z1399" s="68">
        <f t="shared" si="425"/>
        <v>13213.000000000011</v>
      </c>
      <c r="AA1399" s="65" t="s">
        <v>52</v>
      </c>
      <c r="AU1399" s="23" t="str">
        <f t="shared" si="415"/>
        <v/>
      </c>
      <c r="AV1399" s="23">
        <f t="shared" si="416"/>
        <v>-1</v>
      </c>
      <c r="AW1399" s="23" t="str">
        <f t="shared" si="418"/>
        <v/>
      </c>
      <c r="AX1399" s="23" t="str">
        <f t="shared" si="426"/>
        <v/>
      </c>
      <c r="AY1399" s="23" t="str">
        <f t="shared" si="428"/>
        <v/>
      </c>
      <c r="AZ1399" s="23" t="s">
        <v>720</v>
      </c>
      <c r="BA1399" s="25">
        <v>0</v>
      </c>
      <c r="BB1399" s="25">
        <v>6.67</v>
      </c>
      <c r="BC1399" s="25">
        <f t="shared" si="430"/>
        <v>5.67</v>
      </c>
      <c r="BD1399" s="25">
        <f t="shared" ref="BD1399:BD1415" si="431">0.93*(BB1399-1)+1</f>
        <v>6.2731000000000003</v>
      </c>
      <c r="BE1399" t="s">
        <v>969</v>
      </c>
      <c r="BF1399" s="55">
        <f t="shared" si="417"/>
        <v>0</v>
      </c>
      <c r="BG1399" s="66"/>
      <c r="BH1399" s="66"/>
      <c r="BI1399" s="25"/>
      <c r="BJ1399" s="25"/>
      <c r="BK1399" s="20"/>
      <c r="BL1399" s="24"/>
      <c r="BM1399" s="25"/>
      <c r="BN1399" s="25"/>
      <c r="BO1399" s="25"/>
      <c r="BP1399" s="126"/>
    </row>
    <row r="1400" spans="1:68" hidden="1" x14ac:dyDescent="0.2">
      <c r="A1400" s="56">
        <v>45625</v>
      </c>
      <c r="B1400" s="60" t="s">
        <v>892</v>
      </c>
      <c r="C1400" s="24" t="s">
        <v>837</v>
      </c>
      <c r="D1400" s="24" t="s">
        <v>562</v>
      </c>
      <c r="F1400" s="74" t="s">
        <v>51</v>
      </c>
      <c r="G1400" s="74" t="s">
        <v>121</v>
      </c>
      <c r="H1400" s="24" t="s">
        <v>997</v>
      </c>
      <c r="I1400" s="24">
        <v>5</v>
      </c>
      <c r="J1400" s="24">
        <v>3</v>
      </c>
      <c r="K1400" s="24" t="s">
        <v>875</v>
      </c>
      <c r="L1400" s="25">
        <v>2</v>
      </c>
      <c r="M1400" s="74" t="s">
        <v>105</v>
      </c>
      <c r="N1400" s="60" t="s">
        <v>6</v>
      </c>
      <c r="R1400" s="25">
        <v>3.3</v>
      </c>
      <c r="S1400" s="83" t="s">
        <v>363</v>
      </c>
      <c r="T1400" s="66" t="str">
        <f t="shared" si="419"/>
        <v>0.00</v>
      </c>
      <c r="U1400" s="66">
        <f t="shared" si="420"/>
        <v>-2</v>
      </c>
      <c r="V1400" s="66">
        <f t="shared" si="421"/>
        <v>130.13000000000011</v>
      </c>
      <c r="W1400" s="66">
        <f t="shared" si="422"/>
        <v>2745</v>
      </c>
      <c r="X1400" s="20">
        <f t="shared" si="423"/>
        <v>4.7406193078324263E-2</v>
      </c>
      <c r="Y1400" s="67">
        <f t="shared" si="424"/>
        <v>1.301300000000001</v>
      </c>
      <c r="Z1400" s="68">
        <f t="shared" si="425"/>
        <v>13013.000000000011</v>
      </c>
      <c r="AA1400" s="65" t="s">
        <v>52</v>
      </c>
      <c r="AU1400" s="23" t="str">
        <f t="shared" si="415"/>
        <v/>
      </c>
      <c r="AV1400" s="23">
        <f t="shared" si="416"/>
        <v>-2</v>
      </c>
      <c r="AW1400" s="23" t="str">
        <f t="shared" si="418"/>
        <v/>
      </c>
      <c r="AX1400" s="23" t="str">
        <f t="shared" si="426"/>
        <v/>
      </c>
      <c r="AY1400" s="23" t="str">
        <f t="shared" si="428"/>
        <v/>
      </c>
      <c r="AZ1400" s="23" t="s">
        <v>720</v>
      </c>
      <c r="BA1400" s="25">
        <v>0</v>
      </c>
      <c r="BB1400" s="25">
        <v>4.25</v>
      </c>
      <c r="BC1400" s="25">
        <f t="shared" si="430"/>
        <v>6.5</v>
      </c>
      <c r="BD1400" s="25">
        <f t="shared" si="431"/>
        <v>4.0225</v>
      </c>
      <c r="BE1400" t="s">
        <v>969</v>
      </c>
      <c r="BF1400" s="55">
        <f t="shared" si="417"/>
        <v>0</v>
      </c>
      <c r="BG1400" s="66"/>
      <c r="BH1400" s="66"/>
      <c r="BI1400" s="25"/>
      <c r="BJ1400" s="25"/>
      <c r="BK1400" s="20"/>
      <c r="BL1400" s="24"/>
      <c r="BM1400" s="25"/>
      <c r="BN1400" s="25"/>
      <c r="BO1400" s="25"/>
      <c r="BP1400" s="126"/>
    </row>
    <row r="1401" spans="1:68" hidden="1" x14ac:dyDescent="0.2">
      <c r="A1401" s="56">
        <v>45626</v>
      </c>
      <c r="B1401" s="60" t="s">
        <v>892</v>
      </c>
      <c r="C1401" s="24" t="s">
        <v>1079</v>
      </c>
      <c r="D1401" s="24" t="s">
        <v>573</v>
      </c>
      <c r="F1401" s="74" t="s">
        <v>51</v>
      </c>
      <c r="G1401" s="74" t="s">
        <v>121</v>
      </c>
      <c r="H1401" s="24" t="s">
        <v>82</v>
      </c>
      <c r="I1401" s="24">
        <v>9</v>
      </c>
      <c r="J1401" s="24">
        <v>7</v>
      </c>
      <c r="K1401" s="26" t="s">
        <v>1897</v>
      </c>
      <c r="L1401" s="25">
        <v>2</v>
      </c>
      <c r="M1401" s="74" t="s">
        <v>358</v>
      </c>
      <c r="N1401" s="60" t="s">
        <v>6</v>
      </c>
      <c r="R1401" s="25">
        <v>7.1</v>
      </c>
      <c r="S1401" s="83" t="s">
        <v>372</v>
      </c>
      <c r="T1401" s="66">
        <f t="shared" si="419"/>
        <v>14.2</v>
      </c>
      <c r="U1401" s="66">
        <f t="shared" si="420"/>
        <v>12.2</v>
      </c>
      <c r="V1401" s="66">
        <f t="shared" si="421"/>
        <v>142.3300000000001</v>
      </c>
      <c r="W1401" s="66">
        <f t="shared" si="422"/>
        <v>2747</v>
      </c>
      <c r="X1401" s="20">
        <f t="shared" si="423"/>
        <v>5.1812886785584308E-2</v>
      </c>
      <c r="Y1401" s="67">
        <f t="shared" si="424"/>
        <v>1.4233000000000009</v>
      </c>
      <c r="Z1401" s="68">
        <f t="shared" si="425"/>
        <v>14233.000000000009</v>
      </c>
      <c r="AA1401" s="65" t="s">
        <v>53</v>
      </c>
      <c r="AU1401" s="23" t="str">
        <f t="shared" si="415"/>
        <v/>
      </c>
      <c r="AV1401" s="23">
        <f t="shared" si="416"/>
        <v>12.2</v>
      </c>
      <c r="AW1401" s="23" t="str">
        <f t="shared" si="418"/>
        <v/>
      </c>
      <c r="AX1401" s="23" t="str">
        <f t="shared" si="426"/>
        <v/>
      </c>
      <c r="AY1401" s="23" t="str">
        <f t="shared" si="428"/>
        <v/>
      </c>
      <c r="AZ1401" s="23" t="s">
        <v>720</v>
      </c>
      <c r="BA1401" s="25">
        <v>0</v>
      </c>
      <c r="BB1401" s="25">
        <v>8.4</v>
      </c>
      <c r="BC1401" s="25">
        <f t="shared" si="430"/>
        <v>14.8</v>
      </c>
      <c r="BD1401" s="25">
        <f t="shared" si="431"/>
        <v>7.8820000000000006</v>
      </c>
      <c r="BE1401" t="s">
        <v>969</v>
      </c>
      <c r="BF1401" s="55">
        <f t="shared" si="417"/>
        <v>0</v>
      </c>
      <c r="BG1401" s="66"/>
      <c r="BH1401" s="66"/>
      <c r="BI1401" s="25"/>
      <c r="BJ1401" s="25"/>
      <c r="BK1401" s="20"/>
      <c r="BL1401" s="24"/>
      <c r="BM1401" s="25"/>
      <c r="BN1401" s="25"/>
      <c r="BO1401" s="25"/>
      <c r="BP1401" s="126"/>
    </row>
    <row r="1402" spans="1:68" hidden="1" x14ac:dyDescent="0.2">
      <c r="A1402" s="56">
        <v>45626</v>
      </c>
      <c r="B1402" s="60" t="s">
        <v>892</v>
      </c>
      <c r="C1402" s="24" t="s">
        <v>948</v>
      </c>
      <c r="D1402" s="24" t="s">
        <v>573</v>
      </c>
      <c r="F1402" s="74" t="s">
        <v>51</v>
      </c>
      <c r="G1402" s="74" t="s">
        <v>103</v>
      </c>
      <c r="H1402" s="24" t="s">
        <v>483</v>
      </c>
      <c r="I1402" s="24">
        <v>8</v>
      </c>
      <c r="J1402" s="24">
        <v>15</v>
      </c>
      <c r="K1402" s="24" t="s">
        <v>1895</v>
      </c>
      <c r="L1402" s="25">
        <v>1</v>
      </c>
      <c r="M1402" s="74" t="s">
        <v>357</v>
      </c>
      <c r="N1402" s="60" t="s">
        <v>6</v>
      </c>
      <c r="R1402" s="25">
        <v>9</v>
      </c>
      <c r="S1402" s="83" t="s">
        <v>363</v>
      </c>
      <c r="T1402" s="66" t="str">
        <f t="shared" si="419"/>
        <v>0.00</v>
      </c>
      <c r="U1402" s="66">
        <f t="shared" si="420"/>
        <v>-1</v>
      </c>
      <c r="V1402" s="66">
        <f t="shared" si="421"/>
        <v>141.3300000000001</v>
      </c>
      <c r="W1402" s="66">
        <f t="shared" si="422"/>
        <v>2748</v>
      </c>
      <c r="X1402" s="20">
        <f t="shared" si="423"/>
        <v>5.1430131004366851E-2</v>
      </c>
      <c r="Y1402" s="67">
        <f t="shared" si="424"/>
        <v>1.4133000000000009</v>
      </c>
      <c r="Z1402" s="68">
        <f t="shared" si="425"/>
        <v>14133.000000000009</v>
      </c>
      <c r="AA1402" s="65" t="s">
        <v>52</v>
      </c>
      <c r="AU1402" s="23">
        <f t="shared" si="415"/>
        <v>-1</v>
      </c>
      <c r="AV1402" s="23" t="str">
        <f t="shared" si="416"/>
        <v/>
      </c>
      <c r="AW1402" s="23" t="str">
        <f t="shared" si="418"/>
        <v/>
      </c>
      <c r="AX1402" s="23" t="str">
        <f t="shared" si="426"/>
        <v/>
      </c>
      <c r="AY1402" s="23" t="str">
        <f t="shared" si="428"/>
        <v/>
      </c>
      <c r="AZ1402" s="23"/>
      <c r="BA1402" s="25">
        <v>9</v>
      </c>
      <c r="BB1402" s="25">
        <v>9.4</v>
      </c>
      <c r="BC1402" s="25">
        <f t="shared" si="430"/>
        <v>8.4</v>
      </c>
      <c r="BD1402" s="25">
        <f t="shared" si="431"/>
        <v>8.8120000000000012</v>
      </c>
      <c r="BE1402" t="s">
        <v>969</v>
      </c>
      <c r="BF1402" s="55">
        <f t="shared" si="417"/>
        <v>0</v>
      </c>
      <c r="BG1402" s="66"/>
      <c r="BH1402" s="66"/>
      <c r="BI1402" s="25"/>
      <c r="BJ1402" s="25"/>
      <c r="BK1402" s="20"/>
      <c r="BL1402" s="24"/>
      <c r="BM1402" s="25"/>
      <c r="BN1402" s="25"/>
      <c r="BO1402" s="25"/>
      <c r="BP1402" s="126"/>
    </row>
    <row r="1403" spans="1:68" hidden="1" x14ac:dyDescent="0.2">
      <c r="A1403" s="56">
        <v>45626</v>
      </c>
      <c r="B1403" s="60" t="s">
        <v>892</v>
      </c>
      <c r="C1403" s="24" t="s">
        <v>948</v>
      </c>
      <c r="D1403" s="24" t="s">
        <v>573</v>
      </c>
      <c r="F1403" s="74" t="s">
        <v>51</v>
      </c>
      <c r="G1403" s="74" t="s">
        <v>103</v>
      </c>
      <c r="H1403" s="24" t="s">
        <v>483</v>
      </c>
      <c r="I1403" s="24">
        <v>8</v>
      </c>
      <c r="J1403" s="24">
        <v>15</v>
      </c>
      <c r="K1403" s="24" t="s">
        <v>1895</v>
      </c>
      <c r="L1403" s="25">
        <v>2</v>
      </c>
      <c r="M1403" s="74" t="s">
        <v>105</v>
      </c>
      <c r="N1403" s="60" t="s">
        <v>7</v>
      </c>
      <c r="R1403" s="25">
        <v>3.07</v>
      </c>
      <c r="S1403" s="83" t="s">
        <v>363</v>
      </c>
      <c r="T1403" s="66" t="str">
        <f t="shared" si="419"/>
        <v>0.00</v>
      </c>
      <c r="U1403" s="66">
        <f t="shared" si="420"/>
        <v>-2</v>
      </c>
      <c r="V1403" s="66">
        <f t="shared" si="421"/>
        <v>139.3300000000001</v>
      </c>
      <c r="W1403" s="66">
        <f t="shared" si="422"/>
        <v>2750</v>
      </c>
      <c r="X1403" s="20">
        <f t="shared" si="423"/>
        <v>5.0665454545454583E-2</v>
      </c>
      <c r="Y1403" s="67">
        <f t="shared" si="424"/>
        <v>1.3933000000000009</v>
      </c>
      <c r="Z1403" s="68">
        <f t="shared" si="425"/>
        <v>13933.000000000009</v>
      </c>
      <c r="AA1403" s="65" t="s">
        <v>52</v>
      </c>
      <c r="AU1403" s="23">
        <f t="shared" si="415"/>
        <v>-2</v>
      </c>
      <c r="AV1403" s="23" t="str">
        <f t="shared" si="416"/>
        <v/>
      </c>
      <c r="AW1403" s="23" t="str">
        <f t="shared" si="418"/>
        <v/>
      </c>
      <c r="AX1403" s="23" t="str">
        <f t="shared" si="426"/>
        <v/>
      </c>
      <c r="AY1403" s="23" t="str">
        <f t="shared" si="428"/>
        <v/>
      </c>
      <c r="AZ1403" s="23"/>
      <c r="BA1403" s="25">
        <v>2.5</v>
      </c>
      <c r="BB1403" s="25">
        <v>2.86</v>
      </c>
      <c r="BC1403" s="25">
        <f t="shared" si="430"/>
        <v>3.7199999999999998</v>
      </c>
      <c r="BD1403" s="25">
        <f t="shared" si="431"/>
        <v>2.7298</v>
      </c>
      <c r="BE1403" t="s">
        <v>969</v>
      </c>
      <c r="BF1403" s="55">
        <f t="shared" si="417"/>
        <v>0</v>
      </c>
      <c r="BG1403" s="66"/>
      <c r="BH1403" s="66"/>
      <c r="BI1403" s="25"/>
      <c r="BJ1403" s="25"/>
      <c r="BK1403" s="20"/>
      <c r="BL1403" s="24"/>
      <c r="BM1403" s="25"/>
      <c r="BN1403" s="25"/>
      <c r="BO1403" s="25"/>
      <c r="BP1403" s="126"/>
    </row>
    <row r="1404" spans="1:68" hidden="1" x14ac:dyDescent="0.2">
      <c r="A1404" s="56">
        <v>45626</v>
      </c>
      <c r="B1404" s="60" t="s">
        <v>892</v>
      </c>
      <c r="C1404" s="24" t="s">
        <v>1894</v>
      </c>
      <c r="D1404" s="24" t="s">
        <v>573</v>
      </c>
      <c r="F1404" s="74" t="s">
        <v>51</v>
      </c>
      <c r="G1404" s="74" t="s">
        <v>152</v>
      </c>
      <c r="H1404" s="24" t="s">
        <v>1309</v>
      </c>
      <c r="I1404" s="24">
        <v>7</v>
      </c>
      <c r="J1404" s="24">
        <v>5</v>
      </c>
      <c r="K1404" s="87" t="s">
        <v>1896</v>
      </c>
      <c r="L1404" s="25">
        <v>2</v>
      </c>
      <c r="M1404" s="74" t="s">
        <v>105</v>
      </c>
      <c r="N1404" s="60" t="s">
        <v>6</v>
      </c>
      <c r="R1404" s="25">
        <v>4.2</v>
      </c>
      <c r="S1404" s="83" t="s">
        <v>373</v>
      </c>
      <c r="T1404" s="66" t="str">
        <f t="shared" si="419"/>
        <v>0.00</v>
      </c>
      <c r="U1404" s="66">
        <f t="shared" si="420"/>
        <v>-2</v>
      </c>
      <c r="V1404" s="66">
        <f t="shared" si="421"/>
        <v>137.3300000000001</v>
      </c>
      <c r="W1404" s="66">
        <f t="shared" si="422"/>
        <v>2752</v>
      </c>
      <c r="X1404" s="20">
        <f t="shared" si="423"/>
        <v>4.9901889534883753E-2</v>
      </c>
      <c r="Y1404" s="67">
        <f t="shared" si="424"/>
        <v>1.3733000000000011</v>
      </c>
      <c r="Z1404" s="68">
        <f t="shared" si="425"/>
        <v>13733.000000000009</v>
      </c>
      <c r="AA1404" s="65" t="s">
        <v>52</v>
      </c>
      <c r="AU1404" s="23" t="str">
        <f t="shared" si="415"/>
        <v/>
      </c>
      <c r="AV1404" s="23" t="str">
        <f t="shared" si="416"/>
        <v/>
      </c>
      <c r="AW1404" s="23">
        <f t="shared" si="418"/>
        <v>-2</v>
      </c>
      <c r="AX1404" s="23" t="str">
        <f t="shared" si="426"/>
        <v/>
      </c>
      <c r="AY1404" s="23" t="str">
        <f t="shared" si="428"/>
        <v/>
      </c>
      <c r="AZ1404" s="23"/>
      <c r="BA1404" s="25">
        <v>0</v>
      </c>
      <c r="BB1404" s="25">
        <v>4.33</v>
      </c>
      <c r="BC1404" s="25">
        <f t="shared" si="430"/>
        <v>6.66</v>
      </c>
      <c r="BD1404" s="25">
        <f t="shared" si="431"/>
        <v>4.0968999999999998</v>
      </c>
      <c r="BE1404" t="s">
        <v>969</v>
      </c>
      <c r="BF1404" s="55">
        <f t="shared" si="417"/>
        <v>0</v>
      </c>
      <c r="BG1404" s="66"/>
      <c r="BH1404" s="66"/>
      <c r="BI1404" s="25"/>
      <c r="BJ1404" s="25"/>
      <c r="BK1404" s="20"/>
      <c r="BL1404" s="24"/>
      <c r="BM1404" s="25"/>
      <c r="BN1404" s="25"/>
      <c r="BO1404" s="25"/>
      <c r="BP1404" s="126"/>
    </row>
    <row r="1405" spans="1:68" hidden="1" x14ac:dyDescent="0.2">
      <c r="A1405" s="56">
        <v>45627</v>
      </c>
      <c r="B1405" s="60" t="s">
        <v>892</v>
      </c>
      <c r="C1405" s="24" t="s">
        <v>1898</v>
      </c>
      <c r="D1405" s="24" t="s">
        <v>577</v>
      </c>
      <c r="F1405" s="74" t="s">
        <v>51</v>
      </c>
      <c r="G1405" s="74" t="s">
        <v>121</v>
      </c>
      <c r="H1405" s="24" t="s">
        <v>71</v>
      </c>
      <c r="I1405" s="24">
        <v>5</v>
      </c>
      <c r="J1405" s="24">
        <v>8</v>
      </c>
      <c r="K1405" s="26" t="s">
        <v>1899</v>
      </c>
      <c r="L1405" s="25">
        <v>2</v>
      </c>
      <c r="M1405" s="74" t="s">
        <v>105</v>
      </c>
      <c r="N1405" s="60" t="s">
        <v>6</v>
      </c>
      <c r="R1405" s="25">
        <v>5.5</v>
      </c>
      <c r="S1405" s="83" t="s">
        <v>372</v>
      </c>
      <c r="T1405" s="66">
        <f t="shared" si="419"/>
        <v>11</v>
      </c>
      <c r="U1405" s="66">
        <f t="shared" si="420"/>
        <v>9</v>
      </c>
      <c r="V1405" s="66">
        <f t="shared" si="421"/>
        <v>146.3300000000001</v>
      </c>
      <c r="W1405" s="66">
        <f t="shared" si="422"/>
        <v>2754</v>
      </c>
      <c r="X1405" s="20">
        <f t="shared" si="423"/>
        <v>5.3133623819898362E-2</v>
      </c>
      <c r="Y1405" s="67">
        <f t="shared" si="424"/>
        <v>1.4633000000000009</v>
      </c>
      <c r="Z1405" s="68">
        <f t="shared" si="425"/>
        <v>14633.000000000009</v>
      </c>
      <c r="AA1405" s="65" t="s">
        <v>53</v>
      </c>
      <c r="AU1405" s="23" t="str">
        <f t="shared" si="415"/>
        <v/>
      </c>
      <c r="AV1405" s="23">
        <f t="shared" si="416"/>
        <v>9</v>
      </c>
      <c r="AW1405" s="23" t="str">
        <f t="shared" si="418"/>
        <v/>
      </c>
      <c r="AX1405" s="23" t="str">
        <f t="shared" si="426"/>
        <v/>
      </c>
      <c r="AY1405" s="23" t="str">
        <f t="shared" si="428"/>
        <v/>
      </c>
      <c r="AZ1405" s="23" t="s">
        <v>720</v>
      </c>
      <c r="BA1405" s="25">
        <v>0</v>
      </c>
      <c r="BB1405" s="25">
        <v>7.49</v>
      </c>
      <c r="BC1405" s="25">
        <f t="shared" si="430"/>
        <v>12.98</v>
      </c>
      <c r="BD1405" s="25">
        <f t="shared" si="431"/>
        <v>7.0357000000000003</v>
      </c>
      <c r="BE1405" t="s">
        <v>969</v>
      </c>
      <c r="BF1405" s="55">
        <f t="shared" si="417"/>
        <v>0</v>
      </c>
      <c r="BG1405" s="66"/>
      <c r="BH1405" s="66"/>
      <c r="BI1405" s="25"/>
      <c r="BJ1405" s="25"/>
      <c r="BK1405" s="20"/>
      <c r="BL1405" s="24"/>
      <c r="BM1405" s="25"/>
      <c r="BN1405" s="25"/>
      <c r="BO1405" s="25"/>
      <c r="BP1405" s="126"/>
    </row>
    <row r="1406" spans="1:68" hidden="1" x14ac:dyDescent="0.2">
      <c r="A1406" s="56">
        <v>45628</v>
      </c>
      <c r="B1406" s="60" t="s">
        <v>892</v>
      </c>
      <c r="C1406" s="24" t="s">
        <v>1900</v>
      </c>
      <c r="D1406" s="24" t="s">
        <v>621</v>
      </c>
      <c r="F1406" s="74" t="s">
        <v>51</v>
      </c>
      <c r="G1406" s="74" t="s">
        <v>152</v>
      </c>
      <c r="H1406" s="24" t="s">
        <v>307</v>
      </c>
      <c r="I1406" s="24">
        <v>3</v>
      </c>
      <c r="J1406" s="24">
        <v>2</v>
      </c>
      <c r="K1406" s="24" t="s">
        <v>1901</v>
      </c>
      <c r="L1406" s="25">
        <v>1</v>
      </c>
      <c r="M1406" s="74" t="s">
        <v>105</v>
      </c>
      <c r="N1406" s="60" t="s">
        <v>6</v>
      </c>
      <c r="R1406" s="25">
        <v>16</v>
      </c>
      <c r="S1406" s="83" t="s">
        <v>363</v>
      </c>
      <c r="T1406" s="66" t="str">
        <f t="shared" si="419"/>
        <v>0.00</v>
      </c>
      <c r="U1406" s="66">
        <f t="shared" si="420"/>
        <v>-1</v>
      </c>
      <c r="V1406" s="66">
        <f t="shared" si="421"/>
        <v>145.3300000000001</v>
      </c>
      <c r="W1406" s="66">
        <f t="shared" si="422"/>
        <v>2755</v>
      </c>
      <c r="X1406" s="20">
        <f t="shared" si="423"/>
        <v>5.2751361161524533E-2</v>
      </c>
      <c r="Y1406" s="67">
        <f t="shared" si="424"/>
        <v>1.4533000000000009</v>
      </c>
      <c r="Z1406" s="68">
        <f t="shared" si="425"/>
        <v>14533.000000000009</v>
      </c>
      <c r="AA1406" s="65" t="s">
        <v>52</v>
      </c>
      <c r="AU1406" s="23" t="str">
        <f t="shared" si="415"/>
        <v/>
      </c>
      <c r="AV1406" s="23" t="str">
        <f t="shared" si="416"/>
        <v/>
      </c>
      <c r="AW1406" s="23">
        <f t="shared" si="418"/>
        <v>-1</v>
      </c>
      <c r="AX1406" s="23" t="str">
        <f t="shared" si="426"/>
        <v/>
      </c>
      <c r="AY1406" s="23" t="str">
        <f t="shared" si="428"/>
        <v/>
      </c>
      <c r="AZ1406" s="23"/>
      <c r="BA1406" s="25">
        <v>0</v>
      </c>
      <c r="BB1406" s="25">
        <v>38</v>
      </c>
      <c r="BC1406" s="25">
        <f t="shared" si="430"/>
        <v>37</v>
      </c>
      <c r="BD1406" s="25">
        <f t="shared" si="431"/>
        <v>35.410000000000004</v>
      </c>
      <c r="BE1406" t="s">
        <v>970</v>
      </c>
      <c r="BF1406" s="55">
        <f t="shared" si="417"/>
        <v>0</v>
      </c>
      <c r="BG1406" s="66"/>
      <c r="BH1406" s="66"/>
      <c r="BI1406" s="25"/>
      <c r="BJ1406" s="25"/>
      <c r="BK1406" s="20"/>
      <c r="BL1406" s="24"/>
      <c r="BM1406" s="25"/>
      <c r="BN1406" s="25"/>
      <c r="BO1406" s="25"/>
      <c r="BP1406" s="126"/>
    </row>
    <row r="1407" spans="1:68" hidden="1" x14ac:dyDescent="0.2">
      <c r="A1407" s="56">
        <v>45628</v>
      </c>
      <c r="B1407" s="60" t="s">
        <v>892</v>
      </c>
      <c r="C1407" s="24" t="s">
        <v>1900</v>
      </c>
      <c r="D1407" s="24" t="s">
        <v>621</v>
      </c>
      <c r="F1407" s="74" t="s">
        <v>51</v>
      </c>
      <c r="G1407" s="74" t="s">
        <v>152</v>
      </c>
      <c r="H1407" s="24" t="s">
        <v>307</v>
      </c>
      <c r="I1407" s="24">
        <v>3</v>
      </c>
      <c r="J1407" s="24">
        <v>2</v>
      </c>
      <c r="K1407" s="24" t="s">
        <v>1901</v>
      </c>
      <c r="L1407" s="25">
        <v>1</v>
      </c>
      <c r="M1407" s="74" t="s">
        <v>105</v>
      </c>
      <c r="N1407" s="60" t="s">
        <v>7</v>
      </c>
      <c r="R1407" s="25">
        <v>5</v>
      </c>
      <c r="S1407" s="83" t="s">
        <v>363</v>
      </c>
      <c r="T1407" s="66" t="str">
        <f t="shared" si="419"/>
        <v>0.00</v>
      </c>
      <c r="U1407" s="66">
        <f t="shared" si="420"/>
        <v>-1</v>
      </c>
      <c r="V1407" s="66">
        <f t="shared" si="421"/>
        <v>144.3300000000001</v>
      </c>
      <c r="W1407" s="66">
        <f t="shared" si="422"/>
        <v>2756</v>
      </c>
      <c r="X1407" s="20">
        <f t="shared" si="423"/>
        <v>5.2369375907111791E-2</v>
      </c>
      <c r="Y1407" s="67">
        <f t="shared" si="424"/>
        <v>1.4433000000000009</v>
      </c>
      <c r="Z1407" s="68">
        <f t="shared" si="425"/>
        <v>14433.000000000009</v>
      </c>
      <c r="AA1407" s="65" t="s">
        <v>52</v>
      </c>
      <c r="AU1407" s="23" t="str">
        <f t="shared" si="415"/>
        <v/>
      </c>
      <c r="AV1407" s="23" t="str">
        <f t="shared" si="416"/>
        <v/>
      </c>
      <c r="AW1407" s="23">
        <f t="shared" si="418"/>
        <v>-1</v>
      </c>
      <c r="AX1407" s="23" t="str">
        <f t="shared" si="426"/>
        <v/>
      </c>
      <c r="AY1407" s="23" t="str">
        <f t="shared" si="428"/>
        <v/>
      </c>
      <c r="AZ1407" s="23"/>
      <c r="BA1407" s="25">
        <v>0</v>
      </c>
      <c r="BB1407" s="25">
        <v>9.4</v>
      </c>
      <c r="BC1407" s="25">
        <f t="shared" si="430"/>
        <v>8.4</v>
      </c>
      <c r="BD1407" s="25">
        <f t="shared" si="431"/>
        <v>8.8120000000000012</v>
      </c>
      <c r="BE1407" t="s">
        <v>970</v>
      </c>
      <c r="BF1407" s="55">
        <f t="shared" si="417"/>
        <v>0</v>
      </c>
      <c r="BG1407" s="66"/>
      <c r="BH1407" s="66"/>
      <c r="BI1407" s="25"/>
      <c r="BJ1407" s="25"/>
      <c r="BK1407" s="20"/>
      <c r="BL1407" s="24"/>
      <c r="BM1407" s="25"/>
      <c r="BN1407" s="25"/>
      <c r="BO1407" s="25"/>
      <c r="BP1407" s="126"/>
    </row>
    <row r="1408" spans="1:68" hidden="1" x14ac:dyDescent="0.2">
      <c r="A1408" s="56">
        <v>45628</v>
      </c>
      <c r="B1408" s="60" t="s">
        <v>892</v>
      </c>
      <c r="C1408" s="24" t="s">
        <v>1900</v>
      </c>
      <c r="D1408" s="24" t="s">
        <v>621</v>
      </c>
      <c r="F1408" s="74" t="s">
        <v>51</v>
      </c>
      <c r="G1408" s="74" t="s">
        <v>152</v>
      </c>
      <c r="H1408" s="24" t="s">
        <v>307</v>
      </c>
      <c r="I1408" s="24">
        <v>6</v>
      </c>
      <c r="J1408" s="24">
        <v>1</v>
      </c>
      <c r="K1408" s="24" t="s">
        <v>1902</v>
      </c>
      <c r="L1408" s="25">
        <v>2</v>
      </c>
      <c r="M1408" s="74" t="s">
        <v>105</v>
      </c>
      <c r="N1408" s="60" t="s">
        <v>6</v>
      </c>
      <c r="R1408" s="25">
        <v>4.8</v>
      </c>
      <c r="S1408" s="83" t="s">
        <v>363</v>
      </c>
      <c r="T1408" s="66" t="str">
        <f t="shared" si="419"/>
        <v>0.00</v>
      </c>
      <c r="U1408" s="66">
        <f t="shared" si="420"/>
        <v>-2</v>
      </c>
      <c r="V1408" s="66">
        <f t="shared" si="421"/>
        <v>142.3300000000001</v>
      </c>
      <c r="W1408" s="66">
        <f t="shared" si="422"/>
        <v>2758</v>
      </c>
      <c r="X1408" s="20">
        <f t="shared" si="423"/>
        <v>5.1606236403190751E-2</v>
      </c>
      <c r="Y1408" s="67">
        <f t="shared" si="424"/>
        <v>1.4233000000000009</v>
      </c>
      <c r="Z1408" s="68">
        <f t="shared" si="425"/>
        <v>14233.000000000009</v>
      </c>
      <c r="AA1408" s="65" t="s">
        <v>52</v>
      </c>
      <c r="AU1408" s="23" t="str">
        <f t="shared" si="415"/>
        <v/>
      </c>
      <c r="AV1408" s="23" t="str">
        <f t="shared" si="416"/>
        <v/>
      </c>
      <c r="AW1408" s="23">
        <f t="shared" si="418"/>
        <v>-2</v>
      </c>
      <c r="AX1408" s="23" t="str">
        <f t="shared" si="426"/>
        <v/>
      </c>
      <c r="AY1408" s="23" t="str">
        <f t="shared" si="428"/>
        <v/>
      </c>
      <c r="AZ1408" s="23"/>
      <c r="BA1408" s="25">
        <v>0</v>
      </c>
      <c r="BB1408" s="25">
        <v>3.85</v>
      </c>
      <c r="BC1408" s="25">
        <f t="shared" si="430"/>
        <v>5.7</v>
      </c>
      <c r="BD1408" s="25">
        <f t="shared" si="431"/>
        <v>3.6505000000000001</v>
      </c>
      <c r="BE1408" t="s">
        <v>970</v>
      </c>
      <c r="BF1408" s="55">
        <f t="shared" si="417"/>
        <v>0</v>
      </c>
      <c r="BG1408" s="66"/>
      <c r="BH1408" s="66"/>
      <c r="BI1408" s="25"/>
      <c r="BJ1408" s="25"/>
      <c r="BK1408" s="20"/>
      <c r="BL1408" s="24"/>
      <c r="BM1408" s="25"/>
      <c r="BN1408" s="25"/>
      <c r="BO1408" s="25"/>
      <c r="BP1408" s="126"/>
    </row>
    <row r="1409" spans="1:68" hidden="1" x14ac:dyDescent="0.2">
      <c r="A1409" s="56">
        <v>45629</v>
      </c>
      <c r="B1409" s="60" t="s">
        <v>892</v>
      </c>
      <c r="C1409" s="24" t="s">
        <v>1903</v>
      </c>
      <c r="D1409" s="24" t="s">
        <v>584</v>
      </c>
      <c r="F1409" s="74" t="s">
        <v>51</v>
      </c>
      <c r="G1409" s="74" t="s">
        <v>121</v>
      </c>
      <c r="H1409" s="24" t="s">
        <v>79</v>
      </c>
      <c r="I1409" s="24">
        <v>1</v>
      </c>
      <c r="J1409" s="24">
        <v>7</v>
      </c>
      <c r="K1409" s="24" t="s">
        <v>1904</v>
      </c>
      <c r="L1409" s="25">
        <v>2</v>
      </c>
      <c r="M1409" s="74" t="s">
        <v>105</v>
      </c>
      <c r="N1409" s="60" t="s">
        <v>6</v>
      </c>
      <c r="R1409" s="25">
        <v>4.2</v>
      </c>
      <c r="S1409" s="83" t="s">
        <v>363</v>
      </c>
      <c r="T1409" s="66" t="str">
        <f t="shared" si="419"/>
        <v>0.00</v>
      </c>
      <c r="U1409" s="66">
        <f t="shared" si="420"/>
        <v>-2</v>
      </c>
      <c r="V1409" s="66">
        <f t="shared" si="421"/>
        <v>140.3300000000001</v>
      </c>
      <c r="W1409" s="66">
        <f t="shared" si="422"/>
        <v>2760</v>
      </c>
      <c r="X1409" s="20">
        <f t="shared" si="423"/>
        <v>5.084420289855076E-2</v>
      </c>
      <c r="Y1409" s="67">
        <f t="shared" si="424"/>
        <v>1.4033000000000009</v>
      </c>
      <c r="Z1409" s="68">
        <f t="shared" si="425"/>
        <v>14033.000000000009</v>
      </c>
      <c r="AA1409" s="65" t="s">
        <v>52</v>
      </c>
      <c r="AU1409" s="23" t="str">
        <f t="shared" si="415"/>
        <v/>
      </c>
      <c r="AV1409" s="23">
        <f t="shared" si="416"/>
        <v>-2</v>
      </c>
      <c r="AW1409" s="23" t="str">
        <f t="shared" si="418"/>
        <v/>
      </c>
      <c r="AX1409" s="23" t="str">
        <f t="shared" si="426"/>
        <v/>
      </c>
      <c r="AY1409" s="23" t="str">
        <f t="shared" si="428"/>
        <v/>
      </c>
      <c r="AZ1409" s="23" t="s">
        <v>720</v>
      </c>
      <c r="BA1409" s="25">
        <v>0</v>
      </c>
      <c r="BB1409" s="25">
        <v>4.5</v>
      </c>
      <c r="BC1409" s="25">
        <f t="shared" si="430"/>
        <v>7</v>
      </c>
      <c r="BD1409" s="25">
        <f t="shared" si="431"/>
        <v>4.2550000000000008</v>
      </c>
      <c r="BE1409" t="s">
        <v>969</v>
      </c>
      <c r="BF1409" s="55">
        <f t="shared" si="417"/>
        <v>0</v>
      </c>
      <c r="BG1409" s="66"/>
      <c r="BH1409" s="66"/>
      <c r="BI1409" s="25"/>
      <c r="BJ1409" s="25"/>
      <c r="BK1409" s="20"/>
      <c r="BL1409" s="24"/>
      <c r="BM1409" s="25"/>
      <c r="BN1409" s="25"/>
      <c r="BO1409" s="25"/>
      <c r="BP1409" s="126"/>
    </row>
    <row r="1410" spans="1:68" hidden="1" x14ac:dyDescent="0.2">
      <c r="A1410" s="56">
        <v>45629</v>
      </c>
      <c r="B1410" s="60" t="s">
        <v>892</v>
      </c>
      <c r="C1410" s="24" t="s">
        <v>1903</v>
      </c>
      <c r="D1410" s="24" t="s">
        <v>584</v>
      </c>
      <c r="F1410" s="74" t="s">
        <v>51</v>
      </c>
      <c r="G1410" s="74" t="s">
        <v>121</v>
      </c>
      <c r="H1410" s="24" t="s">
        <v>79</v>
      </c>
      <c r="I1410" s="24">
        <v>8</v>
      </c>
      <c r="J1410" s="24">
        <v>2</v>
      </c>
      <c r="K1410" s="24" t="s">
        <v>1905</v>
      </c>
      <c r="L1410" s="25">
        <v>1.5</v>
      </c>
      <c r="M1410" s="74" t="s">
        <v>105</v>
      </c>
      <c r="N1410" s="60" t="s">
        <v>6</v>
      </c>
      <c r="R1410" s="25">
        <v>9</v>
      </c>
      <c r="S1410" s="83" t="s">
        <v>363</v>
      </c>
      <c r="T1410" s="66" t="str">
        <f t="shared" si="419"/>
        <v>0.00</v>
      </c>
      <c r="U1410" s="66">
        <f t="shared" si="420"/>
        <v>-1.5</v>
      </c>
      <c r="V1410" s="66">
        <f t="shared" si="421"/>
        <v>138.8300000000001</v>
      </c>
      <c r="W1410" s="66">
        <f t="shared" si="422"/>
        <v>2761.5</v>
      </c>
      <c r="X1410" s="20">
        <f t="shared" si="423"/>
        <v>5.027340213652004E-2</v>
      </c>
      <c r="Y1410" s="67">
        <f t="shared" si="424"/>
        <v>1.388300000000001</v>
      </c>
      <c r="Z1410" s="68">
        <f t="shared" si="425"/>
        <v>13883.000000000009</v>
      </c>
      <c r="AA1410" s="65" t="s">
        <v>52</v>
      </c>
      <c r="AU1410" s="23" t="str">
        <f t="shared" ref="AU1410:AU1473" si="432">IF($G1410=AU$2,$U1410,"")</f>
        <v/>
      </c>
      <c r="AV1410" s="23">
        <f t="shared" si="416"/>
        <v>-1.5</v>
      </c>
      <c r="AW1410" s="23" t="str">
        <f t="shared" si="418"/>
        <v/>
      </c>
      <c r="AX1410" s="23" t="str">
        <f t="shared" si="426"/>
        <v/>
      </c>
      <c r="AY1410" s="23" t="str">
        <f t="shared" si="428"/>
        <v/>
      </c>
      <c r="AZ1410" s="23" t="s">
        <v>720</v>
      </c>
      <c r="BA1410" s="25">
        <v>0</v>
      </c>
      <c r="BB1410" s="25">
        <v>11.53</v>
      </c>
      <c r="BC1410" s="25">
        <f t="shared" si="430"/>
        <v>15.794999999999998</v>
      </c>
      <c r="BD1410" s="25">
        <f t="shared" si="431"/>
        <v>10.792899999999999</v>
      </c>
      <c r="BE1410" t="s">
        <v>969</v>
      </c>
      <c r="BF1410" s="55">
        <f t="shared" si="417"/>
        <v>0</v>
      </c>
      <c r="BG1410" s="66"/>
      <c r="BH1410" s="66"/>
      <c r="BI1410" s="25"/>
      <c r="BJ1410" s="25"/>
      <c r="BK1410" s="20"/>
      <c r="BL1410" s="24"/>
      <c r="BM1410" s="25"/>
      <c r="BN1410" s="25"/>
      <c r="BO1410" s="25"/>
      <c r="BP1410" s="126"/>
    </row>
    <row r="1411" spans="1:68" hidden="1" x14ac:dyDescent="0.2">
      <c r="A1411" s="56">
        <v>45629</v>
      </c>
      <c r="B1411" s="60" t="s">
        <v>892</v>
      </c>
      <c r="C1411" s="24" t="s">
        <v>1903</v>
      </c>
      <c r="D1411" s="24" t="s">
        <v>584</v>
      </c>
      <c r="F1411" s="74" t="s">
        <v>51</v>
      </c>
      <c r="G1411" s="74" t="s">
        <v>121</v>
      </c>
      <c r="H1411" s="24" t="s">
        <v>79</v>
      </c>
      <c r="I1411" s="24">
        <v>8</v>
      </c>
      <c r="J1411" s="24">
        <v>2</v>
      </c>
      <c r="K1411" s="24" t="s">
        <v>1905</v>
      </c>
      <c r="L1411" s="25">
        <v>1.5</v>
      </c>
      <c r="M1411" s="74" t="s">
        <v>105</v>
      </c>
      <c r="N1411" s="60" t="s">
        <v>7</v>
      </c>
      <c r="R1411" s="25">
        <v>2.2000000000000002</v>
      </c>
      <c r="S1411" s="83" t="s">
        <v>363</v>
      </c>
      <c r="T1411" s="66" t="str">
        <f t="shared" si="419"/>
        <v>0.00</v>
      </c>
      <c r="U1411" s="66">
        <f t="shared" si="420"/>
        <v>-1.5</v>
      </c>
      <c r="V1411" s="66">
        <f t="shared" si="421"/>
        <v>137.3300000000001</v>
      </c>
      <c r="W1411" s="66">
        <f t="shared" si="422"/>
        <v>2763</v>
      </c>
      <c r="X1411" s="20">
        <f t="shared" si="423"/>
        <v>4.970322113644593E-2</v>
      </c>
      <c r="Y1411" s="67">
        <f t="shared" si="424"/>
        <v>1.3733000000000011</v>
      </c>
      <c r="Z1411" s="68">
        <f t="shared" si="425"/>
        <v>13733.000000000009</v>
      </c>
      <c r="AA1411" s="65" t="s">
        <v>52</v>
      </c>
      <c r="AU1411" s="23" t="str">
        <f t="shared" si="432"/>
        <v/>
      </c>
      <c r="AV1411" s="23">
        <f t="shared" ref="AV1411:AV1474" si="433">IF($G1411=AV$2,$U1411,"")</f>
        <v>-1.5</v>
      </c>
      <c r="AW1411" s="23" t="str">
        <f t="shared" si="418"/>
        <v/>
      </c>
      <c r="AX1411" s="23" t="str">
        <f t="shared" si="426"/>
        <v/>
      </c>
      <c r="AY1411" s="23" t="str">
        <f t="shared" si="428"/>
        <v/>
      </c>
      <c r="AZ1411" s="23" t="s">
        <v>720</v>
      </c>
      <c r="BA1411" s="25">
        <v>0</v>
      </c>
      <c r="BB1411" s="25">
        <v>2.63</v>
      </c>
      <c r="BC1411" s="25">
        <f t="shared" si="430"/>
        <v>2.4449999999999998</v>
      </c>
      <c r="BD1411" s="25">
        <f t="shared" si="431"/>
        <v>2.5159000000000002</v>
      </c>
      <c r="BE1411" t="s">
        <v>969</v>
      </c>
      <c r="BF1411" s="55">
        <f t="shared" ref="BF1411:BF1474" si="434">U1411-SUM(AU1411:AY1411)</f>
        <v>0</v>
      </c>
      <c r="BG1411" s="66"/>
      <c r="BH1411" s="66"/>
      <c r="BI1411" s="25"/>
      <c r="BJ1411" s="25"/>
      <c r="BK1411" s="20"/>
      <c r="BL1411" s="24"/>
      <c r="BM1411" s="25"/>
      <c r="BN1411" s="25"/>
      <c r="BO1411" s="25"/>
      <c r="BP1411" s="126"/>
    </row>
    <row r="1412" spans="1:68" hidden="1" x14ac:dyDescent="0.2">
      <c r="A1412" s="56">
        <v>45629</v>
      </c>
      <c r="B1412" s="60" t="s">
        <v>892</v>
      </c>
      <c r="C1412" s="24" t="s">
        <v>1903</v>
      </c>
      <c r="D1412" s="24" t="s">
        <v>584</v>
      </c>
      <c r="F1412" s="74" t="s">
        <v>51</v>
      </c>
      <c r="G1412" s="74" t="s">
        <v>121</v>
      </c>
      <c r="H1412" s="24" t="s">
        <v>79</v>
      </c>
      <c r="I1412" s="24">
        <v>9</v>
      </c>
      <c r="J1412" s="24">
        <v>1</v>
      </c>
      <c r="K1412" s="24" t="s">
        <v>1906</v>
      </c>
      <c r="L1412" s="25">
        <v>3</v>
      </c>
      <c r="M1412" s="74" t="s">
        <v>105</v>
      </c>
      <c r="N1412" s="60" t="s">
        <v>6</v>
      </c>
      <c r="R1412" s="25">
        <v>2.7</v>
      </c>
      <c r="S1412" s="83" t="s">
        <v>363</v>
      </c>
      <c r="T1412" s="66" t="str">
        <f t="shared" si="419"/>
        <v>0.00</v>
      </c>
      <c r="U1412" s="66">
        <f t="shared" si="420"/>
        <v>-3</v>
      </c>
      <c r="V1412" s="66">
        <f t="shared" si="421"/>
        <v>134.3300000000001</v>
      </c>
      <c r="W1412" s="66">
        <f t="shared" si="422"/>
        <v>2766</v>
      </c>
      <c r="X1412" s="20">
        <f t="shared" si="423"/>
        <v>4.8564714389009438E-2</v>
      </c>
      <c r="Y1412" s="67">
        <f t="shared" si="424"/>
        <v>1.343300000000001</v>
      </c>
      <c r="Z1412" s="68">
        <f t="shared" si="425"/>
        <v>13433.000000000009</v>
      </c>
      <c r="AA1412" s="65" t="s">
        <v>52</v>
      </c>
      <c r="AU1412" s="23" t="str">
        <f t="shared" si="432"/>
        <v/>
      </c>
      <c r="AV1412" s="23">
        <f t="shared" si="433"/>
        <v>-3</v>
      </c>
      <c r="AW1412" s="23" t="str">
        <f t="shared" ref="AW1412:AW1475" si="435">IF($G1412=AW$2,$U1412,"")</f>
        <v/>
      </c>
      <c r="AX1412" s="23" t="str">
        <f t="shared" si="426"/>
        <v/>
      </c>
      <c r="AY1412" s="23" t="str">
        <f t="shared" si="428"/>
        <v/>
      </c>
      <c r="AZ1412" s="23" t="s">
        <v>720</v>
      </c>
      <c r="BA1412" s="25">
        <v>0</v>
      </c>
      <c r="BB1412" s="25">
        <v>2.91</v>
      </c>
      <c r="BC1412" s="25">
        <f t="shared" si="430"/>
        <v>5.73</v>
      </c>
      <c r="BD1412" s="25">
        <f t="shared" si="431"/>
        <v>2.7763</v>
      </c>
      <c r="BE1412" t="s">
        <v>969</v>
      </c>
      <c r="BF1412" s="55">
        <f t="shared" si="434"/>
        <v>0</v>
      </c>
      <c r="BG1412" s="66"/>
      <c r="BH1412" s="66"/>
      <c r="BI1412" s="25"/>
      <c r="BJ1412" s="25"/>
      <c r="BK1412" s="20"/>
      <c r="BL1412" s="24"/>
      <c r="BM1412" s="25"/>
      <c r="BN1412" s="25"/>
      <c r="BO1412" s="25"/>
      <c r="BP1412" s="126"/>
    </row>
    <row r="1413" spans="1:68" hidden="1" x14ac:dyDescent="0.2">
      <c r="A1413" s="56">
        <v>45630</v>
      </c>
      <c r="B1413" s="60" t="s">
        <v>892</v>
      </c>
      <c r="C1413" s="24" t="s">
        <v>1907</v>
      </c>
      <c r="D1413" s="24" t="s">
        <v>397</v>
      </c>
      <c r="F1413" s="74" t="s">
        <v>51</v>
      </c>
      <c r="G1413" s="74" t="s">
        <v>103</v>
      </c>
      <c r="H1413" s="24" t="s">
        <v>711</v>
      </c>
      <c r="I1413" s="24">
        <v>4</v>
      </c>
      <c r="J1413" s="24">
        <v>1</v>
      </c>
      <c r="K1413" s="24" t="s">
        <v>1908</v>
      </c>
      <c r="L1413" s="25">
        <v>2</v>
      </c>
      <c r="M1413" s="74" t="s">
        <v>105</v>
      </c>
      <c r="N1413" s="60" t="s">
        <v>6</v>
      </c>
      <c r="R1413" s="25">
        <v>5</v>
      </c>
      <c r="S1413" s="83" t="s">
        <v>363</v>
      </c>
      <c r="T1413" s="66" t="str">
        <f t="shared" ref="T1413:T1476" si="436">IF((AA1413="W"),ROUND((R1413*L1413),2),"0.00")</f>
        <v>0.00</v>
      </c>
      <c r="U1413" s="66">
        <f t="shared" ref="U1413:U1476" si="437">-$L1413+T1413</f>
        <v>-2</v>
      </c>
      <c r="V1413" s="66">
        <f t="shared" ref="V1413:V1476" si="438">U1413+V1412</f>
        <v>132.3300000000001</v>
      </c>
      <c r="W1413" s="66">
        <f t="shared" ref="W1413:W1476" si="439">L1413+W1412</f>
        <v>2768</v>
      </c>
      <c r="X1413" s="20">
        <f t="shared" ref="X1413:X1476" si="440">SUM(V1413/W1413)</f>
        <v>4.7807080924855527E-2</v>
      </c>
      <c r="Y1413" s="67">
        <f t="shared" ref="Y1413:Y1476" si="441">V1413/100</f>
        <v>1.323300000000001</v>
      </c>
      <c r="Z1413" s="68">
        <f t="shared" ref="Z1413:Z1476" si="442">V1413*100</f>
        <v>13233.000000000009</v>
      </c>
      <c r="AA1413" s="65" t="s">
        <v>52</v>
      </c>
      <c r="AU1413" s="23">
        <f t="shared" si="432"/>
        <v>-2</v>
      </c>
      <c r="AV1413" s="23" t="str">
        <f t="shared" si="433"/>
        <v/>
      </c>
      <c r="AW1413" s="23" t="str">
        <f t="shared" si="435"/>
        <v/>
      </c>
      <c r="AX1413" s="23" t="str">
        <f t="shared" si="426"/>
        <v/>
      </c>
      <c r="AY1413" s="23" t="str">
        <f t="shared" si="428"/>
        <v/>
      </c>
      <c r="AZ1413" s="23"/>
      <c r="BA1413" s="25">
        <v>9.5</v>
      </c>
      <c r="BB1413" s="25">
        <v>8.4</v>
      </c>
      <c r="BC1413" s="25">
        <f t="shared" si="430"/>
        <v>14.8</v>
      </c>
      <c r="BD1413" s="25">
        <f t="shared" si="431"/>
        <v>7.8820000000000006</v>
      </c>
      <c r="BE1413" t="s">
        <v>970</v>
      </c>
      <c r="BF1413" s="55">
        <f t="shared" si="434"/>
        <v>0</v>
      </c>
      <c r="BG1413" s="66"/>
      <c r="BH1413" s="66"/>
      <c r="BI1413" s="25"/>
      <c r="BJ1413" s="25"/>
      <c r="BK1413" s="20"/>
      <c r="BL1413" s="24"/>
      <c r="BM1413" s="25"/>
      <c r="BN1413" s="25"/>
      <c r="BO1413" s="25"/>
      <c r="BP1413" s="126"/>
    </row>
    <row r="1414" spans="1:68" hidden="1" x14ac:dyDescent="0.2">
      <c r="A1414" s="56">
        <v>45631</v>
      </c>
      <c r="B1414" s="60" t="s">
        <v>892</v>
      </c>
      <c r="C1414" s="24" t="s">
        <v>1909</v>
      </c>
      <c r="D1414" s="24" t="s">
        <v>398</v>
      </c>
      <c r="F1414" s="74" t="s">
        <v>51</v>
      </c>
      <c r="G1414" s="74" t="s">
        <v>103</v>
      </c>
      <c r="H1414" s="24" t="s">
        <v>66</v>
      </c>
      <c r="I1414" s="24">
        <v>2</v>
      </c>
      <c r="J1414" s="24">
        <v>8</v>
      </c>
      <c r="K1414" s="27" t="s">
        <v>1911</v>
      </c>
      <c r="L1414" s="25">
        <v>1</v>
      </c>
      <c r="M1414" s="74" t="s">
        <v>357</v>
      </c>
      <c r="N1414" s="60" t="s">
        <v>6</v>
      </c>
      <c r="R1414" s="25">
        <v>6.6</v>
      </c>
      <c r="S1414" s="83" t="s">
        <v>371</v>
      </c>
      <c r="T1414" s="66" t="str">
        <f t="shared" si="436"/>
        <v>0.00</v>
      </c>
      <c r="U1414" s="66">
        <f t="shared" si="437"/>
        <v>-1</v>
      </c>
      <c r="V1414" s="66">
        <f t="shared" si="438"/>
        <v>131.3300000000001</v>
      </c>
      <c r="W1414" s="66">
        <f t="shared" si="439"/>
        <v>2769</v>
      </c>
      <c r="X1414" s="20">
        <f t="shared" si="440"/>
        <v>4.742867461177324E-2</v>
      </c>
      <c r="Y1414" s="67">
        <f t="shared" si="441"/>
        <v>1.313300000000001</v>
      </c>
      <c r="Z1414" s="68">
        <f t="shared" si="442"/>
        <v>13133.000000000009</v>
      </c>
      <c r="AA1414" s="65" t="s">
        <v>52</v>
      </c>
      <c r="AU1414" s="23">
        <f t="shared" si="432"/>
        <v>-1</v>
      </c>
      <c r="AV1414" s="23" t="str">
        <f t="shared" si="433"/>
        <v/>
      </c>
      <c r="AW1414" s="23" t="str">
        <f t="shared" si="435"/>
        <v/>
      </c>
      <c r="AX1414" s="23" t="str">
        <f t="shared" si="426"/>
        <v/>
      </c>
      <c r="AY1414" s="23" t="str">
        <f t="shared" si="428"/>
        <v/>
      </c>
      <c r="AZ1414" s="23"/>
      <c r="BA1414" s="25">
        <v>6.6</v>
      </c>
      <c r="BB1414" s="25">
        <v>7.4</v>
      </c>
      <c r="BC1414" s="25">
        <f t="shared" si="430"/>
        <v>6.4</v>
      </c>
      <c r="BD1414" s="25">
        <f t="shared" si="431"/>
        <v>6.9520000000000008</v>
      </c>
      <c r="BE1414" t="s">
        <v>970</v>
      </c>
      <c r="BF1414" s="55">
        <f t="shared" si="434"/>
        <v>0</v>
      </c>
      <c r="BG1414" s="66"/>
      <c r="BH1414" s="66"/>
      <c r="BI1414" s="25"/>
      <c r="BJ1414" s="25"/>
      <c r="BK1414" s="20"/>
      <c r="BL1414" s="24"/>
      <c r="BM1414" s="25"/>
      <c r="BN1414" s="25"/>
      <c r="BO1414" s="25"/>
      <c r="BP1414" s="126"/>
    </row>
    <row r="1415" spans="1:68" hidden="1" x14ac:dyDescent="0.2">
      <c r="A1415" s="56">
        <v>45631</v>
      </c>
      <c r="B1415" s="60" t="s">
        <v>892</v>
      </c>
      <c r="C1415" s="24" t="s">
        <v>1909</v>
      </c>
      <c r="D1415" s="24" t="s">
        <v>398</v>
      </c>
      <c r="F1415" s="74" t="s">
        <v>51</v>
      </c>
      <c r="G1415" s="74" t="s">
        <v>103</v>
      </c>
      <c r="H1415" s="24" t="s">
        <v>1910</v>
      </c>
      <c r="I1415" s="24">
        <v>7</v>
      </c>
      <c r="J1415" s="24">
        <v>8</v>
      </c>
      <c r="K1415" s="24" t="s">
        <v>1912</v>
      </c>
      <c r="L1415" s="25">
        <v>1</v>
      </c>
      <c r="M1415" s="74" t="s">
        <v>357</v>
      </c>
      <c r="N1415" s="60" t="s">
        <v>6</v>
      </c>
      <c r="R1415" s="25">
        <v>12</v>
      </c>
      <c r="S1415" s="83" t="s">
        <v>363</v>
      </c>
      <c r="T1415" s="66" t="str">
        <f t="shared" si="436"/>
        <v>0.00</v>
      </c>
      <c r="U1415" s="66">
        <f t="shared" si="437"/>
        <v>-1</v>
      </c>
      <c r="V1415" s="66">
        <f t="shared" si="438"/>
        <v>130.3300000000001</v>
      </c>
      <c r="W1415" s="66">
        <f t="shared" si="439"/>
        <v>2770</v>
      </c>
      <c r="X1415" s="20">
        <f t="shared" si="440"/>
        <v>4.705054151624552E-2</v>
      </c>
      <c r="Y1415" s="67">
        <f t="shared" si="441"/>
        <v>1.303300000000001</v>
      </c>
      <c r="Z1415" s="68">
        <f t="shared" si="442"/>
        <v>13033.000000000009</v>
      </c>
      <c r="AA1415" s="65" t="s">
        <v>52</v>
      </c>
      <c r="AU1415" s="23">
        <f t="shared" si="432"/>
        <v>-1</v>
      </c>
      <c r="AV1415" s="23" t="str">
        <f t="shared" si="433"/>
        <v/>
      </c>
      <c r="AW1415" s="23" t="str">
        <f t="shared" si="435"/>
        <v/>
      </c>
      <c r="AX1415" s="23" t="str">
        <f t="shared" si="426"/>
        <v/>
      </c>
      <c r="AY1415" s="23" t="str">
        <f t="shared" si="428"/>
        <v/>
      </c>
      <c r="AZ1415" s="23"/>
      <c r="BA1415" s="25">
        <v>12</v>
      </c>
      <c r="BB1415" s="25">
        <v>11.02</v>
      </c>
      <c r="BC1415" s="25">
        <f t="shared" si="430"/>
        <v>10.02</v>
      </c>
      <c r="BD1415" s="25">
        <f t="shared" si="431"/>
        <v>10.3186</v>
      </c>
      <c r="BE1415" t="s">
        <v>970</v>
      </c>
      <c r="BF1415" s="55">
        <f t="shared" si="434"/>
        <v>0</v>
      </c>
      <c r="BG1415" s="66"/>
      <c r="BH1415" s="66"/>
      <c r="BI1415" s="25"/>
      <c r="BJ1415" s="25"/>
      <c r="BK1415" s="20"/>
      <c r="BL1415" s="24"/>
      <c r="BM1415" s="25"/>
      <c r="BN1415" s="25"/>
      <c r="BO1415" s="25"/>
      <c r="BP1415" s="126"/>
    </row>
    <row r="1416" spans="1:68" hidden="1" x14ac:dyDescent="0.2">
      <c r="A1416" s="56">
        <v>45631</v>
      </c>
      <c r="B1416" s="60" t="s">
        <v>892</v>
      </c>
      <c r="C1416" s="24" t="s">
        <v>1909</v>
      </c>
      <c r="D1416" s="24" t="s">
        <v>398</v>
      </c>
      <c r="F1416" s="74" t="s">
        <v>51</v>
      </c>
      <c r="G1416" s="74" t="s">
        <v>103</v>
      </c>
      <c r="H1416" s="24" t="s">
        <v>1910</v>
      </c>
      <c r="I1416" s="24">
        <v>7</v>
      </c>
      <c r="J1416" s="24">
        <v>8</v>
      </c>
      <c r="K1416" s="24" t="s">
        <v>1912</v>
      </c>
      <c r="L1416" s="25">
        <v>2</v>
      </c>
      <c r="M1416" s="74" t="s">
        <v>105</v>
      </c>
      <c r="N1416" s="60" t="s">
        <v>7</v>
      </c>
      <c r="R1416" s="25">
        <v>3.33</v>
      </c>
      <c r="S1416" s="83" t="s">
        <v>363</v>
      </c>
      <c r="T1416" s="66" t="str">
        <f t="shared" si="436"/>
        <v>0.00</v>
      </c>
      <c r="U1416" s="66">
        <f t="shared" si="437"/>
        <v>-2</v>
      </c>
      <c r="V1416" s="66">
        <f t="shared" si="438"/>
        <v>128.3300000000001</v>
      </c>
      <c r="W1416" s="66">
        <f t="shared" si="439"/>
        <v>2772</v>
      </c>
      <c r="X1416" s="20">
        <f t="shared" si="440"/>
        <v>4.6295093795093833E-2</v>
      </c>
      <c r="Y1416" s="67">
        <f t="shared" si="441"/>
        <v>1.283300000000001</v>
      </c>
      <c r="Z1416" s="68">
        <f t="shared" si="442"/>
        <v>12833.000000000009</v>
      </c>
      <c r="AA1416" s="65" t="s">
        <v>52</v>
      </c>
      <c r="AU1416" s="23">
        <f t="shared" si="432"/>
        <v>-2</v>
      </c>
      <c r="AV1416" s="23" t="str">
        <f t="shared" si="433"/>
        <v/>
      </c>
      <c r="AW1416" s="23" t="str">
        <f t="shared" si="435"/>
        <v/>
      </c>
      <c r="AX1416" s="23" t="str">
        <f t="shared" si="426"/>
        <v/>
      </c>
      <c r="AY1416" s="23" t="str">
        <f t="shared" si="428"/>
        <v/>
      </c>
      <c r="AZ1416" s="23"/>
      <c r="BA1416" s="25">
        <v>3</v>
      </c>
      <c r="BB1416" s="25">
        <v>0</v>
      </c>
      <c r="BC1416" s="25">
        <f t="shared" si="430"/>
        <v>-2</v>
      </c>
      <c r="BD1416" s="25">
        <f>0.94*(BB1416-1)+1</f>
        <v>6.0000000000000053E-2</v>
      </c>
      <c r="BE1416" t="s">
        <v>970</v>
      </c>
      <c r="BF1416" s="55">
        <f t="shared" si="434"/>
        <v>0</v>
      </c>
      <c r="BG1416" s="66"/>
      <c r="BH1416" s="66"/>
      <c r="BI1416" s="25"/>
      <c r="BJ1416" s="25"/>
      <c r="BK1416" s="20"/>
      <c r="BL1416" s="24"/>
      <c r="BM1416" s="25"/>
      <c r="BN1416" s="25"/>
      <c r="BO1416" s="25"/>
      <c r="BP1416" s="126"/>
    </row>
    <row r="1417" spans="1:68" hidden="1" x14ac:dyDescent="0.2">
      <c r="A1417" s="56">
        <v>45632</v>
      </c>
      <c r="B1417" s="60" t="s">
        <v>892</v>
      </c>
      <c r="C1417" s="24" t="s">
        <v>1913</v>
      </c>
      <c r="D1417" s="24" t="s">
        <v>562</v>
      </c>
      <c r="F1417" s="74" t="s">
        <v>51</v>
      </c>
      <c r="G1417" s="74" t="s">
        <v>121</v>
      </c>
      <c r="H1417" s="24" t="s">
        <v>66</v>
      </c>
      <c r="I1417" s="24">
        <v>8</v>
      </c>
      <c r="J1417" s="24">
        <v>3</v>
      </c>
      <c r="K1417" s="24" t="s">
        <v>1914</v>
      </c>
      <c r="L1417" s="25">
        <v>2</v>
      </c>
      <c r="M1417" s="74" t="s">
        <v>105</v>
      </c>
      <c r="N1417" s="60" t="s">
        <v>6</v>
      </c>
      <c r="R1417" s="25">
        <v>8.5</v>
      </c>
      <c r="S1417" s="83" t="s">
        <v>363</v>
      </c>
      <c r="T1417" s="66" t="str">
        <f t="shared" si="436"/>
        <v>0.00</v>
      </c>
      <c r="U1417" s="66">
        <f t="shared" si="437"/>
        <v>-2</v>
      </c>
      <c r="V1417" s="66">
        <f t="shared" si="438"/>
        <v>126.3300000000001</v>
      </c>
      <c r="W1417" s="66">
        <f t="shared" si="439"/>
        <v>2774</v>
      </c>
      <c r="X1417" s="20">
        <f t="shared" si="440"/>
        <v>4.5540735400144229E-2</v>
      </c>
      <c r="Y1417" s="67">
        <f t="shared" si="441"/>
        <v>1.263300000000001</v>
      </c>
      <c r="Z1417" s="68">
        <f t="shared" si="442"/>
        <v>12633.000000000009</v>
      </c>
      <c r="AA1417" s="65" t="s">
        <v>52</v>
      </c>
      <c r="AU1417" s="23" t="str">
        <f t="shared" si="432"/>
        <v/>
      </c>
      <c r="AV1417" s="23">
        <f t="shared" si="433"/>
        <v>-2</v>
      </c>
      <c r="AW1417" s="23" t="str">
        <f t="shared" si="435"/>
        <v/>
      </c>
      <c r="AX1417" s="23" t="str">
        <f t="shared" si="426"/>
        <v/>
      </c>
      <c r="AY1417" s="23" t="str">
        <f t="shared" si="428"/>
        <v/>
      </c>
      <c r="AZ1417" s="23" t="s">
        <v>720</v>
      </c>
      <c r="BA1417" s="25">
        <v>0</v>
      </c>
      <c r="BB1417" s="25">
        <v>17.739999999999998</v>
      </c>
      <c r="BC1417" s="25">
        <f t="shared" si="430"/>
        <v>33.479999999999997</v>
      </c>
      <c r="BD1417" s="25">
        <f t="shared" ref="BD1417:BD1448" si="443">0.93*(BB1417-1)+1</f>
        <v>16.568199999999997</v>
      </c>
      <c r="BE1417" t="s">
        <v>969</v>
      </c>
      <c r="BF1417" s="55">
        <f t="shared" si="434"/>
        <v>0</v>
      </c>
      <c r="BG1417" s="66"/>
      <c r="BH1417" s="66"/>
      <c r="BI1417" s="25"/>
      <c r="BJ1417" s="25"/>
      <c r="BK1417" s="20"/>
      <c r="BL1417" s="24"/>
      <c r="BM1417" s="25"/>
      <c r="BN1417" s="25"/>
      <c r="BO1417" s="25"/>
      <c r="BP1417" s="126"/>
    </row>
    <row r="1418" spans="1:68" hidden="1" x14ac:dyDescent="0.2">
      <c r="A1418" s="56">
        <v>45632</v>
      </c>
      <c r="B1418" s="60" t="s">
        <v>892</v>
      </c>
      <c r="C1418" s="24" t="s">
        <v>1913</v>
      </c>
      <c r="D1418" s="24" t="s">
        <v>562</v>
      </c>
      <c r="F1418" s="74" t="s">
        <v>51</v>
      </c>
      <c r="G1418" s="74" t="s">
        <v>121</v>
      </c>
      <c r="H1418" s="24" t="s">
        <v>66</v>
      </c>
      <c r="I1418" s="24">
        <v>8</v>
      </c>
      <c r="J1418" s="24">
        <v>3</v>
      </c>
      <c r="K1418" s="24" t="s">
        <v>1914</v>
      </c>
      <c r="L1418" s="25">
        <v>2</v>
      </c>
      <c r="M1418" s="74" t="s">
        <v>105</v>
      </c>
      <c r="N1418" s="60" t="s">
        <v>7</v>
      </c>
      <c r="R1418" s="25">
        <v>2.5</v>
      </c>
      <c r="S1418" s="83" t="s">
        <v>363</v>
      </c>
      <c r="T1418" s="66" t="str">
        <f t="shared" si="436"/>
        <v>0.00</v>
      </c>
      <c r="U1418" s="66">
        <f t="shared" si="437"/>
        <v>-2</v>
      </c>
      <c r="V1418" s="66">
        <f t="shared" si="438"/>
        <v>124.3300000000001</v>
      </c>
      <c r="W1418" s="66">
        <f t="shared" si="439"/>
        <v>2776</v>
      </c>
      <c r="X1418" s="20">
        <f t="shared" si="440"/>
        <v>4.4787463976945281E-2</v>
      </c>
      <c r="Y1418" s="67">
        <f t="shared" si="441"/>
        <v>1.243300000000001</v>
      </c>
      <c r="Z1418" s="68">
        <f t="shared" si="442"/>
        <v>12433.000000000009</v>
      </c>
      <c r="AA1418" s="65" t="s">
        <v>52</v>
      </c>
      <c r="AU1418" s="23" t="str">
        <f t="shared" si="432"/>
        <v/>
      </c>
      <c r="AV1418" s="23">
        <f t="shared" si="433"/>
        <v>-2</v>
      </c>
      <c r="AW1418" s="23" t="str">
        <f t="shared" si="435"/>
        <v/>
      </c>
      <c r="AX1418" s="23" t="str">
        <f t="shared" ref="AX1418:AX1481" si="444">IF($G1418=AX$2,$U1418,"")</f>
        <v/>
      </c>
      <c r="AY1418" s="23" t="str">
        <f t="shared" si="428"/>
        <v/>
      </c>
      <c r="AZ1418" s="23" t="s">
        <v>720</v>
      </c>
      <c r="BA1418" s="25">
        <v>0</v>
      </c>
      <c r="BB1418" s="25">
        <v>4.2</v>
      </c>
      <c r="BC1418" s="25">
        <f t="shared" si="430"/>
        <v>6.4</v>
      </c>
      <c r="BD1418" s="25">
        <f t="shared" si="443"/>
        <v>3.9760000000000004</v>
      </c>
      <c r="BE1418" t="s">
        <v>969</v>
      </c>
      <c r="BF1418" s="55">
        <f t="shared" si="434"/>
        <v>0</v>
      </c>
      <c r="BG1418" s="66"/>
      <c r="BH1418" s="66"/>
      <c r="BI1418" s="25"/>
      <c r="BJ1418" s="25"/>
      <c r="BK1418" s="20"/>
      <c r="BL1418" s="24"/>
      <c r="BM1418" s="25"/>
      <c r="BN1418" s="25"/>
      <c r="BO1418" s="25"/>
      <c r="BP1418" s="126"/>
    </row>
    <row r="1419" spans="1:68" hidden="1" x14ac:dyDescent="0.2">
      <c r="A1419" s="56">
        <v>45632</v>
      </c>
      <c r="B1419" s="60" t="s">
        <v>892</v>
      </c>
      <c r="C1419" s="24" t="s">
        <v>1913</v>
      </c>
      <c r="D1419" s="24" t="s">
        <v>562</v>
      </c>
      <c r="F1419" s="74" t="s">
        <v>51</v>
      </c>
      <c r="G1419" s="74" t="s">
        <v>121</v>
      </c>
      <c r="H1419" s="24" t="s">
        <v>846</v>
      </c>
      <c r="I1419" s="24">
        <v>8</v>
      </c>
      <c r="J1419" s="24">
        <v>7</v>
      </c>
      <c r="K1419" s="26" t="s">
        <v>1915</v>
      </c>
      <c r="L1419" s="25">
        <v>1.5</v>
      </c>
      <c r="M1419" s="74" t="s">
        <v>105</v>
      </c>
      <c r="N1419" s="60" t="s">
        <v>7</v>
      </c>
      <c r="R1419" s="25">
        <v>2.63</v>
      </c>
      <c r="S1419" s="83" t="s">
        <v>372</v>
      </c>
      <c r="T1419" s="66">
        <f t="shared" si="436"/>
        <v>3.95</v>
      </c>
      <c r="U1419" s="66">
        <f t="shared" si="437"/>
        <v>2.4500000000000002</v>
      </c>
      <c r="V1419" s="66">
        <f t="shared" si="438"/>
        <v>126.7800000000001</v>
      </c>
      <c r="W1419" s="66">
        <f t="shared" si="439"/>
        <v>2777.5</v>
      </c>
      <c r="X1419" s="20">
        <f t="shared" si="440"/>
        <v>4.5645364536453681E-2</v>
      </c>
      <c r="Y1419" s="67">
        <f t="shared" si="441"/>
        <v>1.2678000000000009</v>
      </c>
      <c r="Z1419" s="68">
        <f t="shared" si="442"/>
        <v>12678.000000000011</v>
      </c>
      <c r="AA1419" s="65" t="s">
        <v>53</v>
      </c>
      <c r="AU1419" s="23" t="str">
        <f t="shared" si="432"/>
        <v/>
      </c>
      <c r="AV1419" s="23">
        <f t="shared" si="433"/>
        <v>2.4500000000000002</v>
      </c>
      <c r="AW1419" s="23" t="str">
        <f t="shared" si="435"/>
        <v/>
      </c>
      <c r="AX1419" s="23" t="str">
        <f t="shared" si="444"/>
        <v/>
      </c>
      <c r="AY1419" s="23" t="str">
        <f t="shared" si="428"/>
        <v/>
      </c>
      <c r="AZ1419" s="23" t="s">
        <v>720</v>
      </c>
      <c r="BA1419" s="25">
        <v>0</v>
      </c>
      <c r="BB1419" s="25">
        <v>2.71</v>
      </c>
      <c r="BC1419" s="25">
        <f t="shared" si="430"/>
        <v>2.5649999999999995</v>
      </c>
      <c r="BD1419" s="25">
        <f t="shared" si="443"/>
        <v>2.5903</v>
      </c>
      <c r="BE1419" t="s">
        <v>969</v>
      </c>
      <c r="BF1419" s="55">
        <f t="shared" si="434"/>
        <v>0</v>
      </c>
      <c r="BG1419" s="66"/>
      <c r="BH1419" s="66"/>
      <c r="BI1419" s="25"/>
      <c r="BJ1419" s="25"/>
      <c r="BK1419" s="20"/>
      <c r="BL1419" s="24"/>
      <c r="BM1419" s="25"/>
      <c r="BN1419" s="25"/>
      <c r="BO1419" s="25"/>
      <c r="BP1419" s="126"/>
    </row>
    <row r="1420" spans="1:68" hidden="1" x14ac:dyDescent="0.2">
      <c r="A1420" s="56">
        <v>45632</v>
      </c>
      <c r="B1420" s="60" t="s">
        <v>892</v>
      </c>
      <c r="C1420" s="24" t="s">
        <v>1913</v>
      </c>
      <c r="D1420" s="24" t="s">
        <v>562</v>
      </c>
      <c r="F1420" s="74" t="s">
        <v>51</v>
      </c>
      <c r="G1420" s="74" t="s">
        <v>121</v>
      </c>
      <c r="H1420" s="24" t="s">
        <v>846</v>
      </c>
      <c r="I1420" s="24">
        <v>8</v>
      </c>
      <c r="J1420" s="24">
        <v>7</v>
      </c>
      <c r="K1420" s="26" t="s">
        <v>1915</v>
      </c>
      <c r="L1420" s="25">
        <v>1.5</v>
      </c>
      <c r="M1420" s="74" t="s">
        <v>105</v>
      </c>
      <c r="N1420" s="60" t="s">
        <v>6</v>
      </c>
      <c r="R1420" s="25">
        <v>8.5</v>
      </c>
      <c r="S1420" s="83" t="s">
        <v>372</v>
      </c>
      <c r="T1420" s="66">
        <f t="shared" si="436"/>
        <v>12.75</v>
      </c>
      <c r="U1420" s="66">
        <f t="shared" si="437"/>
        <v>11.25</v>
      </c>
      <c r="V1420" s="66">
        <f t="shared" si="438"/>
        <v>138.03000000000009</v>
      </c>
      <c r="W1420" s="66">
        <f t="shared" si="439"/>
        <v>2779</v>
      </c>
      <c r="X1420" s="20">
        <f t="shared" si="440"/>
        <v>4.9668945663907914E-2</v>
      </c>
      <c r="Y1420" s="67">
        <f t="shared" si="441"/>
        <v>1.380300000000001</v>
      </c>
      <c r="Z1420" s="68">
        <f t="shared" si="442"/>
        <v>13803.000000000009</v>
      </c>
      <c r="AA1420" s="65" t="s">
        <v>53</v>
      </c>
      <c r="AU1420" s="23" t="str">
        <f t="shared" si="432"/>
        <v/>
      </c>
      <c r="AV1420" s="23">
        <f t="shared" si="433"/>
        <v>11.25</v>
      </c>
      <c r="AW1420" s="23" t="str">
        <f t="shared" si="435"/>
        <v/>
      </c>
      <c r="AX1420" s="23" t="str">
        <f t="shared" si="444"/>
        <v/>
      </c>
      <c r="AY1420" s="23" t="str">
        <f t="shared" si="428"/>
        <v/>
      </c>
      <c r="AZ1420" s="23" t="s">
        <v>720</v>
      </c>
      <c r="BA1420" s="25">
        <v>0</v>
      </c>
      <c r="BB1420" s="25">
        <v>9.2200000000000006</v>
      </c>
      <c r="BC1420" s="25">
        <f t="shared" si="430"/>
        <v>12.330000000000002</v>
      </c>
      <c r="BD1420" s="25">
        <f t="shared" si="443"/>
        <v>8.6446000000000005</v>
      </c>
      <c r="BE1420" t="s">
        <v>969</v>
      </c>
      <c r="BF1420" s="55">
        <f t="shared" si="434"/>
        <v>0</v>
      </c>
      <c r="BG1420" s="66"/>
      <c r="BH1420" s="66"/>
      <c r="BI1420" s="25"/>
      <c r="BJ1420" s="25"/>
      <c r="BK1420" s="20"/>
      <c r="BL1420" s="24"/>
      <c r="BM1420" s="25"/>
      <c r="BN1420" s="25"/>
      <c r="BO1420" s="25"/>
      <c r="BP1420" s="126"/>
    </row>
    <row r="1421" spans="1:68" hidden="1" x14ac:dyDescent="0.2">
      <c r="A1421" s="56">
        <v>45633</v>
      </c>
      <c r="B1421" s="60" t="s">
        <v>892</v>
      </c>
      <c r="C1421" s="24" t="s">
        <v>734</v>
      </c>
      <c r="D1421" s="24" t="s">
        <v>573</v>
      </c>
      <c r="F1421" s="74" t="s">
        <v>51</v>
      </c>
      <c r="G1421" s="74" t="s">
        <v>103</v>
      </c>
      <c r="H1421" s="24" t="s">
        <v>1916</v>
      </c>
      <c r="I1421" s="24">
        <v>1</v>
      </c>
      <c r="J1421" s="24">
        <v>9</v>
      </c>
      <c r="K1421" s="24" t="s">
        <v>1917</v>
      </c>
      <c r="L1421" s="25">
        <v>1</v>
      </c>
      <c r="M1421" s="74" t="s">
        <v>357</v>
      </c>
      <c r="N1421" s="60" t="s">
        <v>6</v>
      </c>
      <c r="R1421" s="25">
        <v>17</v>
      </c>
      <c r="S1421" s="83" t="s">
        <v>363</v>
      </c>
      <c r="T1421" s="66" t="str">
        <f t="shared" si="436"/>
        <v>0.00</v>
      </c>
      <c r="U1421" s="66">
        <f t="shared" si="437"/>
        <v>-1</v>
      </c>
      <c r="V1421" s="66">
        <f t="shared" si="438"/>
        <v>137.03000000000009</v>
      </c>
      <c r="W1421" s="66">
        <f t="shared" si="439"/>
        <v>2780</v>
      </c>
      <c r="X1421" s="20">
        <f t="shared" si="440"/>
        <v>4.929136690647485E-2</v>
      </c>
      <c r="Y1421" s="67">
        <f t="shared" si="441"/>
        <v>1.370300000000001</v>
      </c>
      <c r="Z1421" s="68">
        <f t="shared" si="442"/>
        <v>13703.000000000009</v>
      </c>
      <c r="AA1421" s="65" t="s">
        <v>52</v>
      </c>
      <c r="AU1421" s="23">
        <f t="shared" si="432"/>
        <v>-1</v>
      </c>
      <c r="AV1421" s="23" t="str">
        <f t="shared" si="433"/>
        <v/>
      </c>
      <c r="AW1421" s="23" t="str">
        <f t="shared" si="435"/>
        <v/>
      </c>
      <c r="AX1421" s="23" t="str">
        <f t="shared" si="444"/>
        <v/>
      </c>
      <c r="AY1421" s="23" t="str">
        <f t="shared" si="428"/>
        <v/>
      </c>
      <c r="AZ1421" s="23"/>
      <c r="BA1421" s="25">
        <v>17</v>
      </c>
      <c r="BB1421" s="25">
        <v>24.07</v>
      </c>
      <c r="BC1421" s="25">
        <f t="shared" si="430"/>
        <v>23.07</v>
      </c>
      <c r="BD1421" s="25">
        <f t="shared" si="443"/>
        <v>22.455100000000002</v>
      </c>
      <c r="BE1421" t="s">
        <v>970</v>
      </c>
      <c r="BF1421" s="55">
        <f t="shared" si="434"/>
        <v>0</v>
      </c>
      <c r="BG1421" s="66"/>
      <c r="BH1421" s="66"/>
      <c r="BI1421" s="25"/>
      <c r="BJ1421" s="25"/>
      <c r="BK1421" s="20"/>
      <c r="BL1421" s="24"/>
      <c r="BM1421" s="25"/>
      <c r="BN1421" s="25"/>
      <c r="BO1421" s="25"/>
      <c r="BP1421" s="126"/>
    </row>
    <row r="1422" spans="1:68" hidden="1" x14ac:dyDescent="0.2">
      <c r="A1422" s="56">
        <v>45633</v>
      </c>
      <c r="B1422" s="60" t="s">
        <v>892</v>
      </c>
      <c r="C1422" s="24" t="s">
        <v>734</v>
      </c>
      <c r="D1422" s="24" t="s">
        <v>573</v>
      </c>
      <c r="F1422" s="74" t="s">
        <v>51</v>
      </c>
      <c r="G1422" s="74" t="s">
        <v>103</v>
      </c>
      <c r="H1422" s="24" t="s">
        <v>1635</v>
      </c>
      <c r="I1422" s="24">
        <v>5</v>
      </c>
      <c r="J1422" s="24">
        <v>9</v>
      </c>
      <c r="K1422" s="87" t="s">
        <v>1918</v>
      </c>
      <c r="L1422" s="25">
        <v>1</v>
      </c>
      <c r="M1422" s="74" t="s">
        <v>357</v>
      </c>
      <c r="N1422" s="60" t="s">
        <v>6</v>
      </c>
      <c r="R1422" s="25">
        <v>9.4</v>
      </c>
      <c r="S1422" s="83" t="s">
        <v>373</v>
      </c>
      <c r="T1422" s="66" t="str">
        <f t="shared" si="436"/>
        <v>0.00</v>
      </c>
      <c r="U1422" s="66">
        <f t="shared" si="437"/>
        <v>-1</v>
      </c>
      <c r="V1422" s="66">
        <f t="shared" si="438"/>
        <v>136.03000000000009</v>
      </c>
      <c r="W1422" s="66">
        <f t="shared" si="439"/>
        <v>2781</v>
      </c>
      <c r="X1422" s="20">
        <f t="shared" si="440"/>
        <v>4.8914059690758752E-2</v>
      </c>
      <c r="Y1422" s="67">
        <f t="shared" si="441"/>
        <v>1.360300000000001</v>
      </c>
      <c r="Z1422" s="68">
        <f t="shared" si="442"/>
        <v>13603.000000000009</v>
      </c>
      <c r="AA1422" s="65" t="s">
        <v>52</v>
      </c>
      <c r="AU1422" s="23">
        <f t="shared" si="432"/>
        <v>-1</v>
      </c>
      <c r="AV1422" s="23" t="str">
        <f t="shared" si="433"/>
        <v/>
      </c>
      <c r="AW1422" s="23" t="str">
        <f t="shared" si="435"/>
        <v/>
      </c>
      <c r="AX1422" s="23" t="str">
        <f t="shared" si="444"/>
        <v/>
      </c>
      <c r="AY1422" s="23" t="str">
        <f t="shared" si="428"/>
        <v/>
      </c>
      <c r="AZ1422" s="23"/>
      <c r="BA1422" s="25">
        <v>9.4</v>
      </c>
      <c r="BB1422" s="25">
        <v>10.15</v>
      </c>
      <c r="BC1422" s="25">
        <f t="shared" si="430"/>
        <v>9.15</v>
      </c>
      <c r="BD1422" s="25">
        <f t="shared" si="443"/>
        <v>9.509500000000001</v>
      </c>
      <c r="BE1422" t="s">
        <v>970</v>
      </c>
      <c r="BF1422" s="55">
        <f t="shared" si="434"/>
        <v>0</v>
      </c>
      <c r="BG1422" s="66"/>
      <c r="BH1422" s="66"/>
      <c r="BI1422" s="25"/>
      <c r="BJ1422" s="25"/>
      <c r="BK1422" s="20"/>
      <c r="BL1422" s="24"/>
      <c r="BM1422" s="25"/>
      <c r="BN1422" s="25"/>
      <c r="BO1422" s="25"/>
      <c r="BP1422" s="126"/>
    </row>
    <row r="1423" spans="1:68" hidden="1" x14ac:dyDescent="0.2">
      <c r="A1423" s="56">
        <v>45633</v>
      </c>
      <c r="B1423" s="60" t="s">
        <v>892</v>
      </c>
      <c r="C1423" s="24" t="s">
        <v>734</v>
      </c>
      <c r="D1423" s="24" t="s">
        <v>573</v>
      </c>
      <c r="F1423" s="74" t="s">
        <v>51</v>
      </c>
      <c r="G1423" s="74" t="s">
        <v>103</v>
      </c>
      <c r="H1423" s="24" t="s">
        <v>56</v>
      </c>
      <c r="I1423" s="24">
        <v>3</v>
      </c>
      <c r="J1423" s="24">
        <v>10</v>
      </c>
      <c r="K1423" s="24" t="s">
        <v>1919</v>
      </c>
      <c r="L1423" s="25">
        <v>1</v>
      </c>
      <c r="M1423" s="24" t="s">
        <v>931</v>
      </c>
      <c r="N1423" s="24" t="s">
        <v>6</v>
      </c>
      <c r="R1423" s="25">
        <v>19</v>
      </c>
      <c r="S1423" s="83" t="s">
        <v>363</v>
      </c>
      <c r="T1423" s="66" t="str">
        <f t="shared" si="436"/>
        <v>0.00</v>
      </c>
      <c r="U1423" s="66">
        <f t="shared" si="437"/>
        <v>-1</v>
      </c>
      <c r="V1423" s="66">
        <f t="shared" si="438"/>
        <v>135.03000000000009</v>
      </c>
      <c r="W1423" s="66">
        <f t="shared" si="439"/>
        <v>2782</v>
      </c>
      <c r="X1423" s="20">
        <f t="shared" si="440"/>
        <v>4.8537023723939643E-2</v>
      </c>
      <c r="Y1423" s="67">
        <f t="shared" si="441"/>
        <v>1.3503000000000009</v>
      </c>
      <c r="Z1423" s="68">
        <f t="shared" si="442"/>
        <v>13503.000000000009</v>
      </c>
      <c r="AA1423" s="65" t="s">
        <v>52</v>
      </c>
      <c r="AU1423" s="23">
        <f t="shared" si="432"/>
        <v>-1</v>
      </c>
      <c r="AV1423" s="23" t="str">
        <f t="shared" si="433"/>
        <v/>
      </c>
      <c r="AW1423" s="23" t="str">
        <f t="shared" si="435"/>
        <v/>
      </c>
      <c r="AX1423" s="23" t="str">
        <f t="shared" si="444"/>
        <v/>
      </c>
      <c r="AY1423" s="23" t="str">
        <f t="shared" si="428"/>
        <v/>
      </c>
      <c r="AZ1423" s="23"/>
      <c r="BA1423" s="25">
        <v>19</v>
      </c>
      <c r="BB1423" s="25">
        <v>21.13</v>
      </c>
      <c r="BC1423" s="25">
        <f t="shared" si="430"/>
        <v>20.13</v>
      </c>
      <c r="BD1423" s="25">
        <f t="shared" si="443"/>
        <v>19.7209</v>
      </c>
      <c r="BE1423" t="s">
        <v>970</v>
      </c>
      <c r="BF1423" s="55">
        <f t="shared" si="434"/>
        <v>0</v>
      </c>
      <c r="BG1423" s="66"/>
      <c r="BH1423" s="66"/>
      <c r="BI1423" s="25"/>
      <c r="BJ1423" s="25"/>
      <c r="BK1423" s="20"/>
      <c r="BL1423" s="24"/>
      <c r="BM1423" s="25"/>
      <c r="BN1423" s="25"/>
      <c r="BO1423" s="25"/>
      <c r="BP1423" s="126"/>
    </row>
    <row r="1424" spans="1:68" hidden="1" x14ac:dyDescent="0.2">
      <c r="A1424" s="56">
        <v>45633</v>
      </c>
      <c r="B1424" s="60" t="s">
        <v>892</v>
      </c>
      <c r="C1424" s="24" t="s">
        <v>734</v>
      </c>
      <c r="D1424" s="24" t="s">
        <v>573</v>
      </c>
      <c r="F1424" s="74" t="s">
        <v>51</v>
      </c>
      <c r="G1424" s="74" t="s">
        <v>103</v>
      </c>
      <c r="H1424" s="24" t="s">
        <v>56</v>
      </c>
      <c r="I1424" s="24">
        <v>3</v>
      </c>
      <c r="J1424" s="24">
        <v>10</v>
      </c>
      <c r="K1424" s="24" t="s">
        <v>1919</v>
      </c>
      <c r="L1424" s="25">
        <v>2</v>
      </c>
      <c r="M1424" s="74" t="s">
        <v>105</v>
      </c>
      <c r="N1424" s="60" t="s">
        <v>7</v>
      </c>
      <c r="R1424" s="25">
        <v>4.2</v>
      </c>
      <c r="S1424" s="83" t="s">
        <v>363</v>
      </c>
      <c r="T1424" s="66" t="str">
        <f t="shared" si="436"/>
        <v>0.00</v>
      </c>
      <c r="U1424" s="66">
        <f t="shared" si="437"/>
        <v>-2</v>
      </c>
      <c r="V1424" s="66">
        <f t="shared" si="438"/>
        <v>133.03000000000009</v>
      </c>
      <c r="W1424" s="66">
        <f t="shared" si="439"/>
        <v>2784</v>
      </c>
      <c r="X1424" s="20">
        <f t="shared" si="440"/>
        <v>4.7783764367816124E-2</v>
      </c>
      <c r="Y1424" s="67">
        <f t="shared" si="441"/>
        <v>1.3303000000000009</v>
      </c>
      <c r="Z1424" s="68">
        <f t="shared" si="442"/>
        <v>13303.000000000009</v>
      </c>
      <c r="AA1424" s="65" t="s">
        <v>52</v>
      </c>
      <c r="AU1424" s="23">
        <f t="shared" si="432"/>
        <v>-2</v>
      </c>
      <c r="AV1424" s="23" t="str">
        <f t="shared" si="433"/>
        <v/>
      </c>
      <c r="AW1424" s="23" t="str">
        <f t="shared" si="435"/>
        <v/>
      </c>
      <c r="AX1424" s="23" t="str">
        <f t="shared" si="444"/>
        <v/>
      </c>
      <c r="AY1424" s="23" t="str">
        <f t="shared" si="428"/>
        <v/>
      </c>
      <c r="AZ1424" s="23"/>
      <c r="BA1424" s="25">
        <v>4.5</v>
      </c>
      <c r="BB1424" s="25">
        <v>5.7</v>
      </c>
      <c r="BC1424" s="25">
        <f t="shared" si="430"/>
        <v>9.4</v>
      </c>
      <c r="BD1424" s="25">
        <f t="shared" si="443"/>
        <v>5.3710000000000004</v>
      </c>
      <c r="BE1424" t="s">
        <v>970</v>
      </c>
      <c r="BF1424" s="55">
        <f t="shared" si="434"/>
        <v>0</v>
      </c>
      <c r="BG1424" s="66"/>
      <c r="BH1424" s="66"/>
      <c r="BI1424" s="25"/>
      <c r="BJ1424" s="25"/>
      <c r="BK1424" s="20"/>
      <c r="BL1424" s="24"/>
      <c r="BM1424" s="25"/>
      <c r="BN1424" s="25"/>
      <c r="BO1424" s="25"/>
      <c r="BP1424" s="126"/>
    </row>
    <row r="1425" spans="1:68" hidden="1" x14ac:dyDescent="0.2">
      <c r="A1425" s="56">
        <v>45633</v>
      </c>
      <c r="B1425" s="60" t="s">
        <v>892</v>
      </c>
      <c r="C1425" s="24" t="s">
        <v>734</v>
      </c>
      <c r="D1425" s="24" t="s">
        <v>573</v>
      </c>
      <c r="F1425" s="74" t="s">
        <v>51</v>
      </c>
      <c r="G1425" s="74" t="s">
        <v>103</v>
      </c>
      <c r="H1425" s="24" t="s">
        <v>56</v>
      </c>
      <c r="I1425" s="24">
        <v>4</v>
      </c>
      <c r="J1425" s="24">
        <v>8</v>
      </c>
      <c r="K1425" s="24" t="s">
        <v>1920</v>
      </c>
      <c r="L1425" s="25">
        <v>1</v>
      </c>
      <c r="M1425" s="74" t="s">
        <v>357</v>
      </c>
      <c r="N1425" s="60" t="s">
        <v>6</v>
      </c>
      <c r="R1425" s="25">
        <v>10.4</v>
      </c>
      <c r="S1425" s="83" t="s">
        <v>363</v>
      </c>
      <c r="T1425" s="66" t="str">
        <f t="shared" si="436"/>
        <v>0.00</v>
      </c>
      <c r="U1425" s="66">
        <f t="shared" si="437"/>
        <v>-1</v>
      </c>
      <c r="V1425" s="66">
        <f t="shared" si="438"/>
        <v>132.03000000000009</v>
      </c>
      <c r="W1425" s="66">
        <f t="shared" si="439"/>
        <v>2785</v>
      </c>
      <c r="X1425" s="20">
        <f t="shared" si="440"/>
        <v>4.7407540394973101E-2</v>
      </c>
      <c r="Y1425" s="67">
        <f t="shared" si="441"/>
        <v>1.3203000000000009</v>
      </c>
      <c r="Z1425" s="68">
        <f t="shared" si="442"/>
        <v>13203.000000000009</v>
      </c>
      <c r="AA1425" s="65" t="s">
        <v>52</v>
      </c>
      <c r="AU1425" s="23">
        <f t="shared" si="432"/>
        <v>-1</v>
      </c>
      <c r="AV1425" s="23" t="str">
        <f t="shared" si="433"/>
        <v/>
      </c>
      <c r="AW1425" s="23" t="str">
        <f t="shared" si="435"/>
        <v/>
      </c>
      <c r="AX1425" s="23" t="str">
        <f t="shared" si="444"/>
        <v/>
      </c>
      <c r="AY1425" s="23" t="str">
        <f t="shared" si="428"/>
        <v/>
      </c>
      <c r="AZ1425" s="23"/>
      <c r="BA1425" s="25">
        <v>10.4</v>
      </c>
      <c r="BB1425" s="25">
        <v>14.4</v>
      </c>
      <c r="BC1425" s="25">
        <f t="shared" si="430"/>
        <v>13.4</v>
      </c>
      <c r="BD1425" s="25">
        <f t="shared" si="443"/>
        <v>13.462000000000002</v>
      </c>
      <c r="BE1425" t="s">
        <v>970</v>
      </c>
      <c r="BF1425" s="55">
        <f t="shared" si="434"/>
        <v>0</v>
      </c>
      <c r="BG1425" s="66"/>
      <c r="BH1425" s="66"/>
      <c r="BI1425" s="25"/>
      <c r="BJ1425" s="25"/>
      <c r="BK1425" s="20"/>
      <c r="BL1425" s="24"/>
      <c r="BM1425" s="25"/>
      <c r="BN1425" s="25"/>
      <c r="BO1425" s="25"/>
      <c r="BP1425" s="126"/>
    </row>
    <row r="1426" spans="1:68" hidden="1" x14ac:dyDescent="0.2">
      <c r="A1426" s="56">
        <v>45633</v>
      </c>
      <c r="B1426" s="60" t="s">
        <v>892</v>
      </c>
      <c r="C1426" s="24" t="s">
        <v>734</v>
      </c>
      <c r="D1426" s="24" t="s">
        <v>573</v>
      </c>
      <c r="F1426" s="74" t="s">
        <v>51</v>
      </c>
      <c r="G1426" s="74" t="s">
        <v>103</v>
      </c>
      <c r="H1426" s="24" t="s">
        <v>56</v>
      </c>
      <c r="I1426" s="24">
        <v>4</v>
      </c>
      <c r="J1426" s="24">
        <v>8</v>
      </c>
      <c r="K1426" s="24" t="s">
        <v>1920</v>
      </c>
      <c r="L1426" s="25">
        <v>2</v>
      </c>
      <c r="M1426" s="74" t="s">
        <v>105</v>
      </c>
      <c r="N1426" s="60" t="s">
        <v>7</v>
      </c>
      <c r="R1426" s="25">
        <v>2.5</v>
      </c>
      <c r="S1426" s="83" t="s">
        <v>363</v>
      </c>
      <c r="T1426" s="66" t="str">
        <f t="shared" si="436"/>
        <v>0.00</v>
      </c>
      <c r="U1426" s="66">
        <f t="shared" si="437"/>
        <v>-2</v>
      </c>
      <c r="V1426" s="66">
        <f t="shared" si="438"/>
        <v>130.03000000000009</v>
      </c>
      <c r="W1426" s="66">
        <f t="shared" si="439"/>
        <v>2787</v>
      </c>
      <c r="X1426" s="20">
        <f t="shared" si="440"/>
        <v>4.6655902404018686E-2</v>
      </c>
      <c r="Y1426" s="67">
        <f t="shared" si="441"/>
        <v>1.3003000000000009</v>
      </c>
      <c r="Z1426" s="68">
        <f t="shared" si="442"/>
        <v>13003.000000000009</v>
      </c>
      <c r="AA1426" s="65" t="s">
        <v>52</v>
      </c>
      <c r="AU1426" s="23">
        <f t="shared" si="432"/>
        <v>-2</v>
      </c>
      <c r="AV1426" s="23" t="str">
        <f t="shared" si="433"/>
        <v/>
      </c>
      <c r="AW1426" s="23" t="str">
        <f t="shared" si="435"/>
        <v/>
      </c>
      <c r="AX1426" s="23" t="str">
        <f t="shared" si="444"/>
        <v/>
      </c>
      <c r="AY1426" s="23" t="str">
        <f t="shared" ref="AY1426:AY1489" si="445">IF($G1426=AY$2,$U1426,"")</f>
        <v/>
      </c>
      <c r="AZ1426" s="23"/>
      <c r="BA1426" s="25">
        <v>2.5</v>
      </c>
      <c r="BB1426" s="25">
        <v>3.08</v>
      </c>
      <c r="BC1426" s="25">
        <f t="shared" si="430"/>
        <v>4.16</v>
      </c>
      <c r="BD1426" s="25">
        <f t="shared" si="443"/>
        <v>2.9344000000000001</v>
      </c>
      <c r="BE1426" t="s">
        <v>970</v>
      </c>
      <c r="BF1426" s="55">
        <f t="shared" si="434"/>
        <v>0</v>
      </c>
      <c r="BG1426" s="66"/>
      <c r="BH1426" s="66"/>
      <c r="BI1426" s="25"/>
      <c r="BJ1426" s="25"/>
      <c r="BK1426" s="20"/>
      <c r="BL1426" s="24"/>
      <c r="BM1426" s="25"/>
      <c r="BN1426" s="25"/>
      <c r="BO1426" s="25"/>
      <c r="BP1426" s="126"/>
    </row>
    <row r="1427" spans="1:68" hidden="1" x14ac:dyDescent="0.2">
      <c r="A1427" s="56">
        <v>45634</v>
      </c>
      <c r="B1427" s="60" t="s">
        <v>892</v>
      </c>
      <c r="C1427" s="24" t="s">
        <v>1921</v>
      </c>
      <c r="D1427" s="24" t="s">
        <v>577</v>
      </c>
      <c r="F1427" s="74" t="s">
        <v>51</v>
      </c>
      <c r="G1427" s="74" t="s">
        <v>121</v>
      </c>
      <c r="H1427" s="24" t="s">
        <v>360</v>
      </c>
      <c r="I1427" s="24">
        <v>10</v>
      </c>
      <c r="J1427" s="24">
        <v>2</v>
      </c>
      <c r="K1427" s="26" t="s">
        <v>1922</v>
      </c>
      <c r="L1427" s="25">
        <v>2</v>
      </c>
      <c r="M1427" s="24" t="s">
        <v>358</v>
      </c>
      <c r="N1427" s="60" t="s">
        <v>6</v>
      </c>
      <c r="R1427" s="25">
        <v>3.4</v>
      </c>
      <c r="S1427" s="83" t="s">
        <v>372</v>
      </c>
      <c r="T1427" s="66">
        <f t="shared" si="436"/>
        <v>6.8</v>
      </c>
      <c r="U1427" s="66">
        <f t="shared" si="437"/>
        <v>4.8</v>
      </c>
      <c r="V1427" s="66">
        <f t="shared" si="438"/>
        <v>134.8300000000001</v>
      </c>
      <c r="W1427" s="66">
        <f t="shared" si="439"/>
        <v>2789</v>
      </c>
      <c r="X1427" s="20">
        <f t="shared" si="440"/>
        <v>4.8343492291143812E-2</v>
      </c>
      <c r="Y1427" s="67">
        <f t="shared" si="441"/>
        <v>1.3483000000000009</v>
      </c>
      <c r="Z1427" s="68">
        <f t="shared" si="442"/>
        <v>13483.000000000009</v>
      </c>
      <c r="AA1427" s="65" t="s">
        <v>53</v>
      </c>
      <c r="AU1427" s="23" t="str">
        <f t="shared" si="432"/>
        <v/>
      </c>
      <c r="AV1427" s="23">
        <f t="shared" si="433"/>
        <v>4.8</v>
      </c>
      <c r="AW1427" s="23" t="str">
        <f t="shared" si="435"/>
        <v/>
      </c>
      <c r="AX1427" s="23" t="str">
        <f t="shared" si="444"/>
        <v/>
      </c>
      <c r="AY1427" s="23" t="str">
        <f t="shared" si="445"/>
        <v/>
      </c>
      <c r="AZ1427" s="23" t="s">
        <v>720</v>
      </c>
      <c r="BA1427" s="25">
        <v>0</v>
      </c>
      <c r="BB1427" s="25">
        <v>3.56</v>
      </c>
      <c r="BC1427" s="25">
        <f t="shared" si="430"/>
        <v>5.12</v>
      </c>
      <c r="BD1427" s="25">
        <f t="shared" si="443"/>
        <v>3.3808000000000002</v>
      </c>
      <c r="BE1427" t="s">
        <v>969</v>
      </c>
      <c r="BF1427" s="55">
        <f t="shared" si="434"/>
        <v>0</v>
      </c>
      <c r="BG1427" s="66"/>
      <c r="BH1427" s="66"/>
      <c r="BI1427" s="25"/>
      <c r="BJ1427" s="25"/>
      <c r="BK1427" s="20"/>
      <c r="BL1427" s="24"/>
      <c r="BM1427" s="25"/>
      <c r="BN1427" s="25"/>
      <c r="BO1427" s="25"/>
      <c r="BP1427" s="126"/>
    </row>
    <row r="1428" spans="1:68" hidden="1" x14ac:dyDescent="0.2">
      <c r="A1428" s="56">
        <v>45635</v>
      </c>
      <c r="B1428" s="60" t="s">
        <v>892</v>
      </c>
      <c r="C1428" s="24" t="s">
        <v>1923</v>
      </c>
      <c r="D1428" s="24" t="s">
        <v>621</v>
      </c>
      <c r="F1428" s="74" t="s">
        <v>51</v>
      </c>
      <c r="G1428" s="74" t="s">
        <v>121</v>
      </c>
      <c r="H1428" s="24" t="s">
        <v>941</v>
      </c>
      <c r="I1428" s="24">
        <v>1</v>
      </c>
      <c r="J1428" s="24">
        <v>7</v>
      </c>
      <c r="K1428" s="27" t="s">
        <v>1882</v>
      </c>
      <c r="L1428" s="25">
        <v>1</v>
      </c>
      <c r="M1428" s="74" t="s">
        <v>105</v>
      </c>
      <c r="N1428" s="60" t="s">
        <v>6</v>
      </c>
      <c r="R1428" s="25">
        <v>6</v>
      </c>
      <c r="S1428" s="83" t="s">
        <v>371</v>
      </c>
      <c r="T1428" s="66" t="str">
        <f t="shared" si="436"/>
        <v>0.00</v>
      </c>
      <c r="U1428" s="66">
        <f t="shared" si="437"/>
        <v>-1</v>
      </c>
      <c r="V1428" s="66">
        <f t="shared" si="438"/>
        <v>133.8300000000001</v>
      </c>
      <c r="W1428" s="66">
        <f t="shared" si="439"/>
        <v>2790</v>
      </c>
      <c r="X1428" s="20">
        <f t="shared" si="440"/>
        <v>4.7967741935483907E-2</v>
      </c>
      <c r="Y1428" s="67">
        <f t="shared" si="441"/>
        <v>1.3383000000000009</v>
      </c>
      <c r="Z1428" s="68">
        <f t="shared" si="442"/>
        <v>13383.000000000009</v>
      </c>
      <c r="AA1428" s="65" t="s">
        <v>52</v>
      </c>
      <c r="AU1428" s="23" t="str">
        <f t="shared" si="432"/>
        <v/>
      </c>
      <c r="AV1428" s="23">
        <f t="shared" si="433"/>
        <v>-1</v>
      </c>
      <c r="AW1428" s="23" t="str">
        <f t="shared" si="435"/>
        <v/>
      </c>
      <c r="AX1428" s="23" t="str">
        <f t="shared" si="444"/>
        <v/>
      </c>
      <c r="AY1428" s="23" t="str">
        <f t="shared" si="445"/>
        <v/>
      </c>
      <c r="AZ1428" s="23" t="s">
        <v>720</v>
      </c>
      <c r="BA1428" s="25">
        <v>0</v>
      </c>
      <c r="BB1428" s="25">
        <v>10</v>
      </c>
      <c r="BC1428" s="25">
        <f t="shared" si="430"/>
        <v>9</v>
      </c>
      <c r="BD1428" s="25">
        <f t="shared" si="443"/>
        <v>9.370000000000001</v>
      </c>
      <c r="BE1428" t="s">
        <v>969</v>
      </c>
      <c r="BF1428" s="55">
        <f t="shared" si="434"/>
        <v>0</v>
      </c>
      <c r="BG1428" s="66"/>
      <c r="BH1428" s="66"/>
      <c r="BI1428" s="25"/>
      <c r="BJ1428" s="25"/>
      <c r="BK1428" s="20"/>
      <c r="BL1428" s="24"/>
      <c r="BM1428" s="25"/>
      <c r="BN1428" s="25"/>
      <c r="BO1428" s="25"/>
      <c r="BP1428" s="126"/>
    </row>
    <row r="1429" spans="1:68" hidden="1" x14ac:dyDescent="0.2">
      <c r="A1429" s="56">
        <v>45637</v>
      </c>
      <c r="B1429" s="60" t="s">
        <v>892</v>
      </c>
      <c r="C1429" s="24" t="s">
        <v>1878</v>
      </c>
      <c r="D1429" s="24" t="s">
        <v>397</v>
      </c>
      <c r="F1429" s="74" t="s">
        <v>51</v>
      </c>
      <c r="G1429" s="74" t="s">
        <v>103</v>
      </c>
      <c r="H1429" s="24" t="s">
        <v>173</v>
      </c>
      <c r="I1429" s="24">
        <v>6</v>
      </c>
      <c r="J1429" s="24">
        <v>9</v>
      </c>
      <c r="K1429" s="26" t="s">
        <v>1928</v>
      </c>
      <c r="L1429" s="25">
        <v>1</v>
      </c>
      <c r="M1429" s="74" t="s">
        <v>357</v>
      </c>
      <c r="N1429" s="60" t="s">
        <v>6</v>
      </c>
      <c r="R1429" s="25">
        <v>6.5</v>
      </c>
      <c r="S1429" s="83" t="s">
        <v>372</v>
      </c>
      <c r="T1429" s="66">
        <f t="shared" si="436"/>
        <v>6.5</v>
      </c>
      <c r="U1429" s="66">
        <f t="shared" si="437"/>
        <v>5.5</v>
      </c>
      <c r="V1429" s="66">
        <f t="shared" si="438"/>
        <v>139.3300000000001</v>
      </c>
      <c r="W1429" s="66">
        <f t="shared" si="439"/>
        <v>2791</v>
      </c>
      <c r="X1429" s="20">
        <f t="shared" si="440"/>
        <v>4.992117520601938E-2</v>
      </c>
      <c r="Y1429" s="67">
        <f t="shared" si="441"/>
        <v>1.3933000000000009</v>
      </c>
      <c r="Z1429" s="68">
        <f t="shared" si="442"/>
        <v>13933.000000000009</v>
      </c>
      <c r="AA1429" s="65" t="s">
        <v>53</v>
      </c>
      <c r="AU1429" s="23">
        <f t="shared" si="432"/>
        <v>5.5</v>
      </c>
      <c r="AV1429" s="23" t="str">
        <f t="shared" si="433"/>
        <v/>
      </c>
      <c r="AW1429" s="23" t="str">
        <f t="shared" si="435"/>
        <v/>
      </c>
      <c r="AX1429" s="23" t="str">
        <f t="shared" si="444"/>
        <v/>
      </c>
      <c r="AY1429" s="23" t="str">
        <f t="shared" si="445"/>
        <v/>
      </c>
      <c r="AZ1429" s="23"/>
      <c r="BA1429" s="25">
        <v>6.5</v>
      </c>
      <c r="BB1429" s="25">
        <v>6.93</v>
      </c>
      <c r="BC1429" s="25">
        <f t="shared" si="430"/>
        <v>5.93</v>
      </c>
      <c r="BD1429" s="25">
        <f t="shared" si="443"/>
        <v>6.5148999999999999</v>
      </c>
      <c r="BE1429" t="s">
        <v>970</v>
      </c>
      <c r="BF1429" s="55">
        <f t="shared" si="434"/>
        <v>0</v>
      </c>
      <c r="BG1429" s="66"/>
      <c r="BH1429" s="66"/>
      <c r="BI1429" s="25"/>
      <c r="BJ1429" s="25"/>
      <c r="BK1429" s="20"/>
      <c r="BL1429" s="24"/>
      <c r="BM1429" s="25"/>
      <c r="BN1429" s="25"/>
      <c r="BO1429" s="25"/>
      <c r="BP1429" s="126"/>
    </row>
    <row r="1430" spans="1:68" ht="17" hidden="1" x14ac:dyDescent="0.2">
      <c r="A1430" s="56">
        <v>45637</v>
      </c>
      <c r="B1430" s="60" t="s">
        <v>892</v>
      </c>
      <c r="C1430" s="24" t="s">
        <v>1924</v>
      </c>
      <c r="D1430" s="24" t="s">
        <v>397</v>
      </c>
      <c r="F1430" s="74" t="s">
        <v>51</v>
      </c>
      <c r="G1430" s="74" t="s">
        <v>121</v>
      </c>
      <c r="H1430" s="24" t="s">
        <v>963</v>
      </c>
      <c r="I1430" s="24">
        <v>3</v>
      </c>
      <c r="J1430" s="24">
        <v>2</v>
      </c>
      <c r="K1430" s="96" t="s">
        <v>1925</v>
      </c>
      <c r="L1430" s="25">
        <v>3</v>
      </c>
      <c r="M1430" s="74" t="s">
        <v>105</v>
      </c>
      <c r="N1430" s="60" t="s">
        <v>6</v>
      </c>
      <c r="R1430" s="25">
        <v>2.7</v>
      </c>
      <c r="S1430" s="83" t="s">
        <v>373</v>
      </c>
      <c r="T1430" s="66" t="str">
        <f t="shared" si="436"/>
        <v>0.00</v>
      </c>
      <c r="U1430" s="66">
        <f t="shared" si="437"/>
        <v>-3</v>
      </c>
      <c r="V1430" s="66">
        <f t="shared" si="438"/>
        <v>136.3300000000001</v>
      </c>
      <c r="W1430" s="66">
        <f t="shared" si="439"/>
        <v>2794</v>
      </c>
      <c r="X1430" s="20">
        <f t="shared" si="440"/>
        <v>4.8793843951324301E-2</v>
      </c>
      <c r="Y1430" s="67">
        <f t="shared" si="441"/>
        <v>1.3633000000000011</v>
      </c>
      <c r="Z1430" s="68">
        <f t="shared" si="442"/>
        <v>13633.000000000009</v>
      </c>
      <c r="AA1430" s="65" t="s">
        <v>52</v>
      </c>
      <c r="AU1430" s="23" t="str">
        <f t="shared" si="432"/>
        <v/>
      </c>
      <c r="AV1430" s="23">
        <f t="shared" si="433"/>
        <v>-3</v>
      </c>
      <c r="AW1430" s="23" t="str">
        <f t="shared" si="435"/>
        <v/>
      </c>
      <c r="AX1430" s="23" t="str">
        <f t="shared" si="444"/>
        <v/>
      </c>
      <c r="AY1430" s="23" t="str">
        <f t="shared" si="445"/>
        <v/>
      </c>
      <c r="AZ1430" s="23" t="s">
        <v>720</v>
      </c>
      <c r="BA1430" s="25">
        <v>0</v>
      </c>
      <c r="BB1430" s="25">
        <v>2.82</v>
      </c>
      <c r="BC1430" s="25">
        <f t="shared" si="430"/>
        <v>5.4599999999999991</v>
      </c>
      <c r="BD1430" s="25">
        <f t="shared" si="443"/>
        <v>2.6925999999999997</v>
      </c>
      <c r="BE1430" t="s">
        <v>970</v>
      </c>
      <c r="BF1430" s="55">
        <f t="shared" si="434"/>
        <v>0</v>
      </c>
      <c r="BG1430" s="66"/>
      <c r="BH1430" s="66"/>
      <c r="BI1430" s="25"/>
      <c r="BJ1430" s="25"/>
      <c r="BK1430" s="20"/>
      <c r="BL1430" s="24"/>
      <c r="BM1430" s="25"/>
      <c r="BN1430" s="25"/>
      <c r="BO1430" s="25"/>
      <c r="BP1430" s="126"/>
    </row>
    <row r="1431" spans="1:68" hidden="1" x14ac:dyDescent="0.2">
      <c r="A1431" s="56">
        <v>45637</v>
      </c>
      <c r="B1431" s="60" t="s">
        <v>892</v>
      </c>
      <c r="C1431" s="24" t="s">
        <v>1878</v>
      </c>
      <c r="D1431" s="24" t="s">
        <v>397</v>
      </c>
      <c r="F1431" s="74" t="s">
        <v>1926</v>
      </c>
      <c r="G1431" s="74" t="s">
        <v>103</v>
      </c>
      <c r="H1431" s="24" t="s">
        <v>1927</v>
      </c>
      <c r="I1431" s="24">
        <v>7</v>
      </c>
      <c r="J1431" s="24">
        <v>11</v>
      </c>
      <c r="K1431" s="24" t="s">
        <v>1929</v>
      </c>
      <c r="L1431" s="25">
        <v>1</v>
      </c>
      <c r="M1431" s="74" t="s">
        <v>105</v>
      </c>
      <c r="N1431" s="60" t="s">
        <v>6</v>
      </c>
      <c r="R1431" s="25">
        <v>8.5</v>
      </c>
      <c r="S1431" s="83" t="s">
        <v>363</v>
      </c>
      <c r="T1431" s="66" t="str">
        <f t="shared" si="436"/>
        <v>0.00</v>
      </c>
      <c r="U1431" s="66">
        <f t="shared" si="437"/>
        <v>-1</v>
      </c>
      <c r="V1431" s="66">
        <f t="shared" si="438"/>
        <v>135.3300000000001</v>
      </c>
      <c r="W1431" s="66">
        <f t="shared" si="439"/>
        <v>2795</v>
      </c>
      <c r="X1431" s="20">
        <f t="shared" si="440"/>
        <v>4.8418604651162829E-2</v>
      </c>
      <c r="Y1431" s="67">
        <f t="shared" si="441"/>
        <v>1.3533000000000011</v>
      </c>
      <c r="Z1431" s="68">
        <f t="shared" si="442"/>
        <v>13533.000000000009</v>
      </c>
      <c r="AA1431" s="65" t="s">
        <v>52</v>
      </c>
      <c r="AU1431" s="23">
        <f t="shared" si="432"/>
        <v>-1</v>
      </c>
      <c r="AV1431" s="23" t="str">
        <f t="shared" si="433"/>
        <v/>
      </c>
      <c r="AW1431" s="23" t="str">
        <f t="shared" si="435"/>
        <v/>
      </c>
      <c r="AX1431" s="23" t="str">
        <f t="shared" si="444"/>
        <v/>
      </c>
      <c r="AY1431" s="23" t="str">
        <f t="shared" si="445"/>
        <v/>
      </c>
      <c r="AZ1431" s="23"/>
      <c r="BA1431" s="25">
        <v>0</v>
      </c>
      <c r="BB1431" s="25">
        <v>10.55</v>
      </c>
      <c r="BC1431" s="25">
        <f t="shared" si="430"/>
        <v>9.5500000000000007</v>
      </c>
      <c r="BD1431" s="25">
        <f t="shared" si="443"/>
        <v>9.8815000000000008</v>
      </c>
      <c r="BE1431" t="s">
        <v>970</v>
      </c>
      <c r="BF1431" s="55">
        <f t="shared" si="434"/>
        <v>0</v>
      </c>
      <c r="BG1431" s="66"/>
      <c r="BH1431" s="66"/>
      <c r="BI1431" s="25"/>
      <c r="BJ1431" s="25"/>
      <c r="BK1431" s="20"/>
      <c r="BL1431" s="24"/>
      <c r="BM1431" s="25"/>
      <c r="BN1431" s="25"/>
      <c r="BO1431" s="25"/>
      <c r="BP1431" s="126"/>
    </row>
    <row r="1432" spans="1:68" hidden="1" x14ac:dyDescent="0.2">
      <c r="A1432" s="56">
        <v>45637</v>
      </c>
      <c r="B1432" s="60" t="s">
        <v>892</v>
      </c>
      <c r="C1432" s="24" t="s">
        <v>1878</v>
      </c>
      <c r="D1432" s="24" t="s">
        <v>397</v>
      </c>
      <c r="F1432" s="74" t="s">
        <v>1926</v>
      </c>
      <c r="G1432" s="74" t="s">
        <v>103</v>
      </c>
      <c r="H1432" s="24" t="s">
        <v>1927</v>
      </c>
      <c r="I1432" s="24">
        <v>7</v>
      </c>
      <c r="J1432" s="24">
        <v>11</v>
      </c>
      <c r="K1432" s="24" t="s">
        <v>1929</v>
      </c>
      <c r="L1432" s="25">
        <v>2</v>
      </c>
      <c r="M1432" s="74" t="s">
        <v>105</v>
      </c>
      <c r="N1432" s="60" t="s">
        <v>7</v>
      </c>
      <c r="R1432" s="25">
        <v>2.8</v>
      </c>
      <c r="S1432" s="83" t="s">
        <v>363</v>
      </c>
      <c r="T1432" s="66" t="str">
        <f t="shared" si="436"/>
        <v>0.00</v>
      </c>
      <c r="U1432" s="66">
        <f t="shared" si="437"/>
        <v>-2</v>
      </c>
      <c r="V1432" s="66">
        <f t="shared" si="438"/>
        <v>133.3300000000001</v>
      </c>
      <c r="W1432" s="66">
        <f t="shared" si="439"/>
        <v>2797</v>
      </c>
      <c r="X1432" s="20">
        <f t="shared" si="440"/>
        <v>4.7668930997497354E-2</v>
      </c>
      <c r="Y1432" s="67">
        <f t="shared" si="441"/>
        <v>1.333300000000001</v>
      </c>
      <c r="Z1432" s="68">
        <f t="shared" si="442"/>
        <v>13333.000000000009</v>
      </c>
      <c r="AA1432" s="65" t="s">
        <v>52</v>
      </c>
      <c r="AU1432" s="23">
        <f t="shared" si="432"/>
        <v>-2</v>
      </c>
      <c r="AV1432" s="23" t="str">
        <f t="shared" si="433"/>
        <v/>
      </c>
      <c r="AW1432" s="23" t="str">
        <f t="shared" si="435"/>
        <v/>
      </c>
      <c r="AX1432" s="23" t="str">
        <f t="shared" si="444"/>
        <v/>
      </c>
      <c r="AY1432" s="23" t="str">
        <f t="shared" si="445"/>
        <v/>
      </c>
      <c r="AZ1432" s="23"/>
      <c r="BA1432" s="25">
        <v>0</v>
      </c>
      <c r="BB1432" s="25">
        <v>3.5</v>
      </c>
      <c r="BC1432" s="25">
        <f t="shared" si="430"/>
        <v>5</v>
      </c>
      <c r="BD1432" s="25">
        <f t="shared" si="443"/>
        <v>3.3250000000000002</v>
      </c>
      <c r="BE1432" t="s">
        <v>970</v>
      </c>
      <c r="BF1432" s="55">
        <f t="shared" si="434"/>
        <v>0</v>
      </c>
      <c r="BG1432" s="66"/>
      <c r="BH1432" s="66"/>
      <c r="BI1432" s="25"/>
      <c r="BJ1432" s="25"/>
      <c r="BK1432" s="20"/>
      <c r="BL1432" s="24"/>
      <c r="BM1432" s="25"/>
      <c r="BN1432" s="25"/>
      <c r="BO1432" s="25"/>
      <c r="BP1432" s="126"/>
    </row>
    <row r="1433" spans="1:68" ht="17" hidden="1" x14ac:dyDescent="0.2">
      <c r="A1433" s="56">
        <v>45638</v>
      </c>
      <c r="B1433" s="60" t="s">
        <v>892</v>
      </c>
      <c r="C1433" s="24" t="s">
        <v>948</v>
      </c>
      <c r="D1433" s="24" t="s">
        <v>398</v>
      </c>
      <c r="F1433" s="74" t="s">
        <v>51</v>
      </c>
      <c r="G1433" s="74" t="s">
        <v>103</v>
      </c>
      <c r="H1433" s="24" t="s">
        <v>185</v>
      </c>
      <c r="I1433" s="24">
        <v>6</v>
      </c>
      <c r="J1433" s="24">
        <v>1</v>
      </c>
      <c r="K1433" s="97" t="s">
        <v>1930</v>
      </c>
      <c r="L1433" s="25">
        <v>2</v>
      </c>
      <c r="M1433" s="74" t="s">
        <v>357</v>
      </c>
      <c r="N1433" s="60" t="s">
        <v>6</v>
      </c>
      <c r="R1433" s="25">
        <v>5.5</v>
      </c>
      <c r="S1433" s="83" t="s">
        <v>363</v>
      </c>
      <c r="T1433" s="66" t="str">
        <f t="shared" si="436"/>
        <v>0.00</v>
      </c>
      <c r="U1433" s="66">
        <f t="shared" si="437"/>
        <v>-2</v>
      </c>
      <c r="V1433" s="66">
        <f t="shared" si="438"/>
        <v>131.3300000000001</v>
      </c>
      <c r="W1433" s="66">
        <f t="shared" si="439"/>
        <v>2799</v>
      </c>
      <c r="X1433" s="20">
        <f t="shared" si="440"/>
        <v>4.6920328688817473E-2</v>
      </c>
      <c r="Y1433" s="67">
        <f t="shared" si="441"/>
        <v>1.313300000000001</v>
      </c>
      <c r="Z1433" s="68">
        <f t="shared" si="442"/>
        <v>13133.000000000009</v>
      </c>
      <c r="AA1433" s="65" t="s">
        <v>52</v>
      </c>
      <c r="AU1433" s="23">
        <f t="shared" si="432"/>
        <v>-2</v>
      </c>
      <c r="AV1433" s="23" t="str">
        <f t="shared" si="433"/>
        <v/>
      </c>
      <c r="AW1433" s="23" t="str">
        <f t="shared" si="435"/>
        <v/>
      </c>
      <c r="AX1433" s="23" t="str">
        <f t="shared" si="444"/>
        <v/>
      </c>
      <c r="AY1433" s="23" t="str">
        <f t="shared" si="445"/>
        <v/>
      </c>
      <c r="AZ1433" s="23"/>
      <c r="BA1433" s="25">
        <v>5.5</v>
      </c>
      <c r="BB1433" s="25">
        <v>5.3</v>
      </c>
      <c r="BC1433" s="25">
        <f t="shared" si="430"/>
        <v>8.6</v>
      </c>
      <c r="BD1433" s="25">
        <f t="shared" si="443"/>
        <v>4.9990000000000006</v>
      </c>
      <c r="BE1433" t="s">
        <v>970</v>
      </c>
      <c r="BF1433" s="55">
        <f t="shared" si="434"/>
        <v>0</v>
      </c>
      <c r="BG1433" s="66"/>
      <c r="BH1433" s="66"/>
      <c r="BI1433" s="25"/>
      <c r="BJ1433" s="25"/>
      <c r="BK1433" s="20"/>
      <c r="BL1433" s="24"/>
      <c r="BM1433" s="25"/>
      <c r="BN1433" s="25"/>
      <c r="BO1433" s="25"/>
      <c r="BP1433" s="126"/>
    </row>
    <row r="1434" spans="1:68" hidden="1" x14ac:dyDescent="0.2">
      <c r="A1434" s="56">
        <v>45638</v>
      </c>
      <c r="B1434" s="60" t="s">
        <v>892</v>
      </c>
      <c r="C1434" s="24" t="s">
        <v>948</v>
      </c>
      <c r="D1434" s="24" t="s">
        <v>398</v>
      </c>
      <c r="F1434" s="74" t="s">
        <v>51</v>
      </c>
      <c r="G1434" s="74" t="s">
        <v>103</v>
      </c>
      <c r="H1434" s="24" t="s">
        <v>1038</v>
      </c>
      <c r="I1434" s="24">
        <v>8</v>
      </c>
      <c r="J1434" s="24">
        <v>2</v>
      </c>
      <c r="K1434" s="24" t="s">
        <v>1931</v>
      </c>
      <c r="L1434" s="25">
        <v>1</v>
      </c>
      <c r="M1434" s="74" t="s">
        <v>357</v>
      </c>
      <c r="N1434" s="60" t="s">
        <v>6</v>
      </c>
      <c r="R1434" s="25">
        <v>7.2</v>
      </c>
      <c r="S1434" s="83" t="s">
        <v>363</v>
      </c>
      <c r="T1434" s="66" t="str">
        <f t="shared" si="436"/>
        <v>0.00</v>
      </c>
      <c r="U1434" s="66">
        <f t="shared" si="437"/>
        <v>-1</v>
      </c>
      <c r="V1434" s="66">
        <f t="shared" si="438"/>
        <v>130.3300000000001</v>
      </c>
      <c r="W1434" s="66">
        <f t="shared" si="439"/>
        <v>2800</v>
      </c>
      <c r="X1434" s="20">
        <f t="shared" si="440"/>
        <v>4.6546428571428607E-2</v>
      </c>
      <c r="Y1434" s="67">
        <f t="shared" si="441"/>
        <v>1.303300000000001</v>
      </c>
      <c r="Z1434" s="68">
        <f t="shared" si="442"/>
        <v>13033.000000000009</v>
      </c>
      <c r="AA1434" s="65" t="s">
        <v>52</v>
      </c>
      <c r="AU1434" s="23">
        <f t="shared" si="432"/>
        <v>-1</v>
      </c>
      <c r="AV1434" s="23" t="str">
        <f t="shared" si="433"/>
        <v/>
      </c>
      <c r="AW1434" s="23" t="str">
        <f t="shared" si="435"/>
        <v/>
      </c>
      <c r="AX1434" s="23" t="str">
        <f t="shared" si="444"/>
        <v/>
      </c>
      <c r="AY1434" s="23" t="str">
        <f t="shared" si="445"/>
        <v/>
      </c>
      <c r="AZ1434" s="23"/>
      <c r="BA1434" s="25">
        <v>7.2</v>
      </c>
      <c r="BB1434" s="25">
        <v>7.26</v>
      </c>
      <c r="BC1434" s="25">
        <f t="shared" si="430"/>
        <v>6.26</v>
      </c>
      <c r="BD1434" s="25">
        <f t="shared" si="443"/>
        <v>6.8218000000000005</v>
      </c>
      <c r="BE1434" t="s">
        <v>970</v>
      </c>
      <c r="BF1434" s="55">
        <f t="shared" si="434"/>
        <v>0</v>
      </c>
      <c r="BG1434" s="66"/>
      <c r="BH1434" s="66"/>
      <c r="BI1434" s="25"/>
      <c r="BJ1434" s="25"/>
      <c r="BK1434" s="20"/>
      <c r="BL1434" s="24"/>
      <c r="BM1434" s="25"/>
      <c r="BN1434" s="25"/>
      <c r="BO1434" s="25"/>
      <c r="BP1434" s="126"/>
    </row>
    <row r="1435" spans="1:68" hidden="1" x14ac:dyDescent="0.2">
      <c r="A1435" s="56">
        <v>45638</v>
      </c>
      <c r="B1435" s="60" t="s">
        <v>892</v>
      </c>
      <c r="C1435" s="24" t="s">
        <v>948</v>
      </c>
      <c r="D1435" s="24" t="s">
        <v>398</v>
      </c>
      <c r="F1435" s="74" t="s">
        <v>51</v>
      </c>
      <c r="G1435" s="74" t="s">
        <v>103</v>
      </c>
      <c r="H1435" s="24" t="s">
        <v>1038</v>
      </c>
      <c r="I1435" s="24">
        <v>8</v>
      </c>
      <c r="J1435" s="24">
        <v>2</v>
      </c>
      <c r="K1435" s="24" t="s">
        <v>1931</v>
      </c>
      <c r="L1435" s="25">
        <v>1</v>
      </c>
      <c r="M1435" s="74" t="s">
        <v>105</v>
      </c>
      <c r="N1435" s="60" t="s">
        <v>7</v>
      </c>
      <c r="R1435" s="25">
        <v>2.2000000000000002</v>
      </c>
      <c r="S1435" s="83" t="s">
        <v>363</v>
      </c>
      <c r="T1435" s="66" t="str">
        <f t="shared" si="436"/>
        <v>0.00</v>
      </c>
      <c r="U1435" s="66">
        <f t="shared" si="437"/>
        <v>-1</v>
      </c>
      <c r="V1435" s="66">
        <f t="shared" si="438"/>
        <v>129.3300000000001</v>
      </c>
      <c r="W1435" s="66">
        <f t="shared" si="439"/>
        <v>2801</v>
      </c>
      <c r="X1435" s="20">
        <f t="shared" si="440"/>
        <v>4.6172795430203535E-2</v>
      </c>
      <c r="Y1435" s="67">
        <f t="shared" si="441"/>
        <v>1.293300000000001</v>
      </c>
      <c r="Z1435" s="68">
        <f t="shared" si="442"/>
        <v>12933.000000000009</v>
      </c>
      <c r="AA1435" s="65" t="s">
        <v>52</v>
      </c>
      <c r="AU1435" s="23">
        <f t="shared" si="432"/>
        <v>-1</v>
      </c>
      <c r="AV1435" s="23" t="str">
        <f t="shared" si="433"/>
        <v/>
      </c>
      <c r="AW1435" s="23" t="str">
        <f t="shared" si="435"/>
        <v/>
      </c>
      <c r="AX1435" s="23" t="str">
        <f t="shared" si="444"/>
        <v/>
      </c>
      <c r="AY1435" s="23" t="str">
        <f t="shared" si="445"/>
        <v/>
      </c>
      <c r="AZ1435" s="23"/>
      <c r="BA1435" s="25">
        <v>2.2000000000000002</v>
      </c>
      <c r="BB1435" s="25">
        <v>2.33</v>
      </c>
      <c r="BC1435" s="25">
        <f t="shared" si="430"/>
        <v>1.33</v>
      </c>
      <c r="BD1435" s="25">
        <f t="shared" si="443"/>
        <v>2.2369000000000003</v>
      </c>
      <c r="BE1435" t="s">
        <v>970</v>
      </c>
      <c r="BF1435" s="55">
        <f t="shared" si="434"/>
        <v>0</v>
      </c>
      <c r="BG1435" s="66"/>
      <c r="BH1435" s="66"/>
      <c r="BI1435" s="25"/>
      <c r="BJ1435" s="25"/>
      <c r="BK1435" s="20"/>
      <c r="BL1435" s="24"/>
      <c r="BM1435" s="25"/>
      <c r="BN1435" s="25"/>
      <c r="BO1435" s="25"/>
      <c r="BP1435" s="126"/>
    </row>
    <row r="1436" spans="1:68" hidden="1" x14ac:dyDescent="0.2">
      <c r="A1436" s="56">
        <v>45638</v>
      </c>
      <c r="B1436" s="60" t="s">
        <v>892</v>
      </c>
      <c r="C1436" s="25" t="s">
        <v>1933</v>
      </c>
      <c r="D1436" s="24" t="s">
        <v>398</v>
      </c>
      <c r="F1436" s="74" t="s">
        <v>51</v>
      </c>
      <c r="G1436" s="74" t="s">
        <v>121</v>
      </c>
      <c r="H1436" s="24" t="s">
        <v>820</v>
      </c>
      <c r="I1436" s="24">
        <v>3</v>
      </c>
      <c r="J1436" s="24">
        <v>4</v>
      </c>
      <c r="K1436" s="87" t="s">
        <v>1932</v>
      </c>
      <c r="L1436" s="25">
        <v>3</v>
      </c>
      <c r="M1436" s="74" t="s">
        <v>105</v>
      </c>
      <c r="N1436" s="60" t="s">
        <v>6</v>
      </c>
      <c r="R1436" s="25">
        <v>3.5</v>
      </c>
      <c r="S1436" s="83" t="s">
        <v>373</v>
      </c>
      <c r="T1436" s="66" t="str">
        <f t="shared" si="436"/>
        <v>0.00</v>
      </c>
      <c r="U1436" s="66">
        <f t="shared" si="437"/>
        <v>-3</v>
      </c>
      <c r="V1436" s="66">
        <f t="shared" si="438"/>
        <v>126.3300000000001</v>
      </c>
      <c r="W1436" s="66">
        <f t="shared" si="439"/>
        <v>2804</v>
      </c>
      <c r="X1436" s="20">
        <f t="shared" si="440"/>
        <v>4.5053495007132703E-2</v>
      </c>
      <c r="Y1436" s="67">
        <f t="shared" si="441"/>
        <v>1.263300000000001</v>
      </c>
      <c r="Z1436" s="68">
        <f t="shared" si="442"/>
        <v>12633.000000000009</v>
      </c>
      <c r="AA1436" s="65" t="s">
        <v>52</v>
      </c>
      <c r="AU1436" s="23" t="str">
        <f t="shared" si="432"/>
        <v/>
      </c>
      <c r="AV1436" s="23">
        <f t="shared" si="433"/>
        <v>-3</v>
      </c>
      <c r="AW1436" s="23" t="str">
        <f t="shared" si="435"/>
        <v/>
      </c>
      <c r="AX1436" s="23" t="str">
        <f t="shared" si="444"/>
        <v/>
      </c>
      <c r="AY1436" s="23" t="str">
        <f t="shared" si="445"/>
        <v/>
      </c>
      <c r="AZ1436" s="23" t="s">
        <v>720</v>
      </c>
      <c r="BA1436" s="25">
        <v>0</v>
      </c>
      <c r="BB1436" s="25">
        <v>5.0999999999999996</v>
      </c>
      <c r="BC1436" s="25">
        <f t="shared" si="430"/>
        <v>12.299999999999999</v>
      </c>
      <c r="BD1436" s="25">
        <f t="shared" si="443"/>
        <v>4.8129999999999997</v>
      </c>
      <c r="BE1436" t="s">
        <v>970</v>
      </c>
      <c r="BF1436" s="55">
        <f t="shared" si="434"/>
        <v>0</v>
      </c>
      <c r="BG1436" s="66"/>
      <c r="BH1436" s="66"/>
      <c r="BI1436" s="25"/>
      <c r="BJ1436" s="25"/>
      <c r="BK1436" s="20"/>
      <c r="BL1436" s="24"/>
      <c r="BM1436" s="25"/>
      <c r="BN1436" s="25"/>
      <c r="BO1436" s="25"/>
      <c r="BP1436" s="126"/>
    </row>
    <row r="1437" spans="1:68" hidden="1" x14ac:dyDescent="0.2">
      <c r="A1437" s="56">
        <v>45640</v>
      </c>
      <c r="B1437" s="60" t="s">
        <v>892</v>
      </c>
      <c r="C1437" s="24" t="s">
        <v>1934</v>
      </c>
      <c r="D1437" s="24" t="s">
        <v>573</v>
      </c>
      <c r="F1437" s="74" t="s">
        <v>51</v>
      </c>
      <c r="G1437" s="74" t="s">
        <v>103</v>
      </c>
      <c r="H1437" s="24" t="s">
        <v>1080</v>
      </c>
      <c r="I1437" s="24">
        <v>7</v>
      </c>
      <c r="J1437" s="24">
        <v>1</v>
      </c>
      <c r="K1437" s="87" t="s">
        <v>1935</v>
      </c>
      <c r="L1437" s="25">
        <v>2</v>
      </c>
      <c r="M1437" s="74" t="s">
        <v>357</v>
      </c>
      <c r="N1437" s="60" t="s">
        <v>6</v>
      </c>
      <c r="R1437" s="25">
        <v>5.5</v>
      </c>
      <c r="S1437" s="83" t="s">
        <v>373</v>
      </c>
      <c r="T1437" s="66" t="str">
        <f t="shared" si="436"/>
        <v>0.00</v>
      </c>
      <c r="U1437" s="66">
        <f t="shared" si="437"/>
        <v>-2</v>
      </c>
      <c r="V1437" s="66">
        <f t="shared" si="438"/>
        <v>124.3300000000001</v>
      </c>
      <c r="W1437" s="66">
        <f t="shared" si="439"/>
        <v>2806</v>
      </c>
      <c r="X1437" s="20">
        <f t="shared" si="440"/>
        <v>4.430862437633646E-2</v>
      </c>
      <c r="Y1437" s="67">
        <f t="shared" si="441"/>
        <v>1.243300000000001</v>
      </c>
      <c r="Z1437" s="68">
        <f t="shared" si="442"/>
        <v>12433.000000000009</v>
      </c>
      <c r="AA1437" s="65" t="s">
        <v>52</v>
      </c>
      <c r="AU1437" s="23">
        <f t="shared" si="432"/>
        <v>-2</v>
      </c>
      <c r="AV1437" s="23" t="str">
        <f t="shared" si="433"/>
        <v/>
      </c>
      <c r="AW1437" s="23" t="str">
        <f t="shared" si="435"/>
        <v/>
      </c>
      <c r="AX1437" s="23" t="str">
        <f t="shared" si="444"/>
        <v/>
      </c>
      <c r="AY1437" s="23" t="str">
        <f t="shared" si="445"/>
        <v/>
      </c>
      <c r="AZ1437" s="23"/>
      <c r="BA1437" s="25">
        <v>5.5</v>
      </c>
      <c r="BB1437" s="25">
        <v>0</v>
      </c>
      <c r="BC1437" s="25">
        <f t="shared" si="430"/>
        <v>-2</v>
      </c>
      <c r="BD1437" s="25">
        <f t="shared" si="443"/>
        <v>6.9999999999999951E-2</v>
      </c>
      <c r="BE1437" t="s">
        <v>970</v>
      </c>
      <c r="BF1437" s="55">
        <f t="shared" si="434"/>
        <v>0</v>
      </c>
      <c r="BG1437" s="66"/>
      <c r="BH1437" s="66"/>
      <c r="BI1437" s="25"/>
      <c r="BJ1437" s="25"/>
      <c r="BK1437" s="20"/>
      <c r="BL1437" s="24"/>
      <c r="BM1437" s="25"/>
      <c r="BN1437" s="25"/>
      <c r="BO1437" s="25"/>
      <c r="BP1437" s="126"/>
    </row>
    <row r="1438" spans="1:68" hidden="1" x14ac:dyDescent="0.2">
      <c r="A1438" s="56">
        <v>45641</v>
      </c>
      <c r="B1438" s="60" t="s">
        <v>892</v>
      </c>
      <c r="C1438" s="24" t="s">
        <v>1936</v>
      </c>
      <c r="D1438" s="24" t="s">
        <v>577</v>
      </c>
      <c r="F1438" s="74" t="s">
        <v>51</v>
      </c>
      <c r="G1438" s="74" t="s">
        <v>121</v>
      </c>
      <c r="H1438" s="24" t="s">
        <v>71</v>
      </c>
      <c r="I1438" s="24">
        <v>1</v>
      </c>
      <c r="J1438" s="24">
        <v>9</v>
      </c>
      <c r="K1438" s="24" t="s">
        <v>1938</v>
      </c>
      <c r="L1438" s="25">
        <v>2</v>
      </c>
      <c r="M1438" s="74" t="s">
        <v>105</v>
      </c>
      <c r="N1438" s="60" t="s">
        <v>6</v>
      </c>
      <c r="R1438" s="25">
        <v>4.5999999999999996</v>
      </c>
      <c r="S1438" s="83" t="s">
        <v>363</v>
      </c>
      <c r="T1438" s="66" t="str">
        <f t="shared" si="436"/>
        <v>0.00</v>
      </c>
      <c r="U1438" s="66">
        <f t="shared" si="437"/>
        <v>-2</v>
      </c>
      <c r="V1438" s="66">
        <f t="shared" si="438"/>
        <v>122.3300000000001</v>
      </c>
      <c r="W1438" s="66">
        <f t="shared" si="439"/>
        <v>2808</v>
      </c>
      <c r="X1438" s="20">
        <f t="shared" si="440"/>
        <v>4.3564814814814848E-2</v>
      </c>
      <c r="Y1438" s="67">
        <f t="shared" si="441"/>
        <v>1.2233000000000009</v>
      </c>
      <c r="Z1438" s="68">
        <f t="shared" si="442"/>
        <v>12233.000000000009</v>
      </c>
      <c r="AA1438" s="65" t="s">
        <v>52</v>
      </c>
      <c r="AU1438" s="23" t="str">
        <f t="shared" si="432"/>
        <v/>
      </c>
      <c r="AV1438" s="23">
        <f t="shared" si="433"/>
        <v>-2</v>
      </c>
      <c r="AW1438" s="23" t="str">
        <f t="shared" si="435"/>
        <v/>
      </c>
      <c r="AX1438" s="23" t="str">
        <f t="shared" si="444"/>
        <v/>
      </c>
      <c r="AY1438" s="23" t="str">
        <f t="shared" si="445"/>
        <v/>
      </c>
      <c r="AZ1438" s="23" t="s">
        <v>720</v>
      </c>
      <c r="BA1438" s="25">
        <v>0</v>
      </c>
      <c r="BB1438" s="25">
        <v>4.9000000000000004</v>
      </c>
      <c r="BC1438" s="25">
        <f t="shared" si="430"/>
        <v>7.8000000000000007</v>
      </c>
      <c r="BD1438" s="25">
        <f t="shared" si="443"/>
        <v>4.6270000000000007</v>
      </c>
      <c r="BE1438" t="s">
        <v>970</v>
      </c>
      <c r="BF1438" s="55">
        <f t="shared" si="434"/>
        <v>0</v>
      </c>
      <c r="BG1438" s="66"/>
      <c r="BH1438" s="66"/>
      <c r="BI1438" s="25"/>
      <c r="BJ1438" s="25"/>
      <c r="BK1438" s="20"/>
      <c r="BL1438" s="24"/>
      <c r="BM1438" s="25"/>
      <c r="BN1438" s="25"/>
      <c r="BO1438" s="25"/>
      <c r="BP1438" s="126"/>
    </row>
    <row r="1439" spans="1:68" hidden="1" x14ac:dyDescent="0.2">
      <c r="A1439" s="56">
        <v>45641</v>
      </c>
      <c r="B1439" s="60" t="s">
        <v>892</v>
      </c>
      <c r="C1439" s="24" t="s">
        <v>1937</v>
      </c>
      <c r="D1439" s="24" t="s">
        <v>577</v>
      </c>
      <c r="F1439" s="74" t="s">
        <v>51</v>
      </c>
      <c r="G1439" s="74" t="s">
        <v>121</v>
      </c>
      <c r="H1439" s="24" t="s">
        <v>360</v>
      </c>
      <c r="I1439" s="24">
        <v>5</v>
      </c>
      <c r="J1439" s="24">
        <v>6</v>
      </c>
      <c r="K1439" s="24" t="s">
        <v>1939</v>
      </c>
      <c r="L1439" s="25">
        <v>1</v>
      </c>
      <c r="M1439" s="74" t="s">
        <v>105</v>
      </c>
      <c r="N1439" s="60" t="s">
        <v>6</v>
      </c>
      <c r="R1439" s="25">
        <v>10</v>
      </c>
      <c r="S1439" s="83" t="s">
        <v>363</v>
      </c>
      <c r="T1439" s="66" t="str">
        <f t="shared" si="436"/>
        <v>0.00</v>
      </c>
      <c r="U1439" s="66">
        <f t="shared" si="437"/>
        <v>-1</v>
      </c>
      <c r="V1439" s="66">
        <f t="shared" si="438"/>
        <v>121.3300000000001</v>
      </c>
      <c r="W1439" s="66">
        <f t="shared" si="439"/>
        <v>2809</v>
      </c>
      <c r="X1439" s="20">
        <f t="shared" si="440"/>
        <v>4.319330722677113E-2</v>
      </c>
      <c r="Y1439" s="67">
        <f t="shared" si="441"/>
        <v>1.2133000000000009</v>
      </c>
      <c r="Z1439" s="68">
        <f t="shared" si="442"/>
        <v>12133.000000000009</v>
      </c>
      <c r="AA1439" s="65" t="s">
        <v>52</v>
      </c>
      <c r="AU1439" s="23" t="str">
        <f t="shared" si="432"/>
        <v/>
      </c>
      <c r="AV1439" s="23">
        <f t="shared" si="433"/>
        <v>-1</v>
      </c>
      <c r="AW1439" s="23" t="str">
        <f t="shared" si="435"/>
        <v/>
      </c>
      <c r="AX1439" s="23" t="str">
        <f t="shared" si="444"/>
        <v/>
      </c>
      <c r="AY1439" s="23" t="str">
        <f t="shared" si="445"/>
        <v/>
      </c>
      <c r="AZ1439" s="23" t="s">
        <v>720</v>
      </c>
      <c r="BA1439" s="25">
        <v>0</v>
      </c>
      <c r="BB1439" s="25">
        <v>16.440000000000001</v>
      </c>
      <c r="BC1439" s="25">
        <f t="shared" si="430"/>
        <v>15.440000000000001</v>
      </c>
      <c r="BD1439" s="25">
        <f t="shared" si="443"/>
        <v>15.359200000000001</v>
      </c>
      <c r="BE1439" t="s">
        <v>969</v>
      </c>
      <c r="BF1439" s="55">
        <f t="shared" si="434"/>
        <v>0</v>
      </c>
      <c r="BG1439" s="66"/>
      <c r="BH1439" s="66"/>
      <c r="BI1439" s="25"/>
      <c r="BJ1439" s="25"/>
      <c r="BK1439" s="20"/>
      <c r="BL1439" s="24"/>
      <c r="BM1439" s="25"/>
      <c r="BN1439" s="25"/>
      <c r="BO1439" s="25"/>
      <c r="BP1439" s="126"/>
    </row>
    <row r="1440" spans="1:68" hidden="1" x14ac:dyDescent="0.2">
      <c r="A1440" s="56">
        <v>45641</v>
      </c>
      <c r="B1440" s="60" t="s">
        <v>892</v>
      </c>
      <c r="C1440" s="24" t="s">
        <v>1937</v>
      </c>
      <c r="D1440" s="24" t="s">
        <v>577</v>
      </c>
      <c r="F1440" s="74" t="s">
        <v>51</v>
      </c>
      <c r="G1440" s="74" t="s">
        <v>121</v>
      </c>
      <c r="H1440" s="24" t="s">
        <v>360</v>
      </c>
      <c r="I1440" s="24">
        <v>5</v>
      </c>
      <c r="J1440" s="24">
        <v>6</v>
      </c>
      <c r="K1440" s="24" t="s">
        <v>1939</v>
      </c>
      <c r="L1440" s="25">
        <v>1</v>
      </c>
      <c r="M1440" s="74" t="s">
        <v>105</v>
      </c>
      <c r="N1440" s="60" t="s">
        <v>7</v>
      </c>
      <c r="R1440" s="25">
        <v>2.4</v>
      </c>
      <c r="S1440" s="83" t="s">
        <v>363</v>
      </c>
      <c r="T1440" s="66" t="str">
        <f t="shared" si="436"/>
        <v>0.00</v>
      </c>
      <c r="U1440" s="66">
        <f t="shared" si="437"/>
        <v>-1</v>
      </c>
      <c r="V1440" s="66">
        <f t="shared" si="438"/>
        <v>120.3300000000001</v>
      </c>
      <c r="W1440" s="66">
        <f t="shared" si="439"/>
        <v>2810</v>
      </c>
      <c r="X1440" s="20">
        <f t="shared" si="440"/>
        <v>4.2822064056939536E-2</v>
      </c>
      <c r="Y1440" s="67">
        <f t="shared" si="441"/>
        <v>1.2033000000000009</v>
      </c>
      <c r="Z1440" s="68">
        <f t="shared" si="442"/>
        <v>12033.000000000009</v>
      </c>
      <c r="AA1440" s="65" t="s">
        <v>52</v>
      </c>
      <c r="AU1440" s="23" t="str">
        <f t="shared" si="432"/>
        <v/>
      </c>
      <c r="AV1440" s="23">
        <f t="shared" si="433"/>
        <v>-1</v>
      </c>
      <c r="AW1440" s="23" t="str">
        <f t="shared" si="435"/>
        <v/>
      </c>
      <c r="AX1440" s="23" t="str">
        <f t="shared" si="444"/>
        <v/>
      </c>
      <c r="AY1440" s="23" t="str">
        <f t="shared" si="445"/>
        <v/>
      </c>
      <c r="AZ1440" s="23" t="s">
        <v>720</v>
      </c>
      <c r="BA1440" s="25">
        <v>0</v>
      </c>
      <c r="BB1440" s="25">
        <v>2.91</v>
      </c>
      <c r="BC1440" s="25">
        <f t="shared" si="430"/>
        <v>1.9100000000000001</v>
      </c>
      <c r="BD1440" s="25">
        <f t="shared" si="443"/>
        <v>2.7763</v>
      </c>
      <c r="BE1440" t="s">
        <v>969</v>
      </c>
      <c r="BF1440" s="55">
        <f t="shared" si="434"/>
        <v>0</v>
      </c>
      <c r="BG1440" s="66"/>
      <c r="BH1440" s="66"/>
      <c r="BI1440" s="25"/>
      <c r="BJ1440" s="25"/>
      <c r="BK1440" s="20"/>
      <c r="BL1440" s="24"/>
      <c r="BM1440" s="25"/>
      <c r="BN1440" s="25"/>
      <c r="BO1440" s="25"/>
      <c r="BP1440" s="126"/>
    </row>
    <row r="1441" spans="1:68" hidden="1" x14ac:dyDescent="0.2">
      <c r="A1441" s="56">
        <v>45643</v>
      </c>
      <c r="B1441" s="60" t="s">
        <v>892</v>
      </c>
      <c r="C1441" s="24" t="s">
        <v>668</v>
      </c>
      <c r="D1441" s="24" t="s">
        <v>584</v>
      </c>
      <c r="F1441" s="74" t="s">
        <v>51</v>
      </c>
      <c r="G1441" s="74" t="s">
        <v>121</v>
      </c>
      <c r="H1441" s="24" t="s">
        <v>846</v>
      </c>
      <c r="I1441" s="24">
        <v>6</v>
      </c>
      <c r="J1441" s="24">
        <v>8</v>
      </c>
      <c r="K1441" s="26" t="s">
        <v>1940</v>
      </c>
      <c r="L1441" s="25">
        <v>3</v>
      </c>
      <c r="M1441" s="74" t="s">
        <v>105</v>
      </c>
      <c r="N1441" s="60" t="s">
        <v>6</v>
      </c>
      <c r="R1441" s="25">
        <v>5</v>
      </c>
      <c r="S1441" s="83" t="s">
        <v>372</v>
      </c>
      <c r="T1441" s="66">
        <f t="shared" si="436"/>
        <v>15</v>
      </c>
      <c r="U1441" s="66">
        <f t="shared" si="437"/>
        <v>12</v>
      </c>
      <c r="V1441" s="66">
        <f t="shared" si="438"/>
        <v>132.3300000000001</v>
      </c>
      <c r="W1441" s="66">
        <f t="shared" si="439"/>
        <v>2813</v>
      </c>
      <c r="X1441" s="20">
        <f t="shared" si="440"/>
        <v>4.7042303590472838E-2</v>
      </c>
      <c r="Y1441" s="67">
        <f t="shared" si="441"/>
        <v>1.323300000000001</v>
      </c>
      <c r="Z1441" s="68">
        <f t="shared" si="442"/>
        <v>13233.000000000009</v>
      </c>
      <c r="AA1441" s="65" t="s">
        <v>53</v>
      </c>
      <c r="AU1441" s="23" t="str">
        <f t="shared" si="432"/>
        <v/>
      </c>
      <c r="AV1441" s="23">
        <f t="shared" si="433"/>
        <v>12</v>
      </c>
      <c r="AW1441" s="23" t="str">
        <f t="shared" si="435"/>
        <v/>
      </c>
      <c r="AX1441" s="23" t="str">
        <f t="shared" si="444"/>
        <v/>
      </c>
      <c r="AY1441" s="23" t="str">
        <f t="shared" si="445"/>
        <v/>
      </c>
      <c r="AZ1441" s="23" t="s">
        <v>720</v>
      </c>
      <c r="BA1441" s="25">
        <v>0</v>
      </c>
      <c r="BB1441" s="25">
        <v>4.2</v>
      </c>
      <c r="BC1441" s="25">
        <f t="shared" si="430"/>
        <v>9.6000000000000014</v>
      </c>
      <c r="BD1441" s="25">
        <f t="shared" si="443"/>
        <v>3.9760000000000004</v>
      </c>
      <c r="BE1441" t="s">
        <v>970</v>
      </c>
      <c r="BF1441" s="55">
        <f t="shared" si="434"/>
        <v>0</v>
      </c>
      <c r="BG1441" s="66"/>
      <c r="BH1441" s="66"/>
      <c r="BI1441" s="25"/>
      <c r="BJ1441" s="25"/>
      <c r="BK1441" s="20"/>
      <c r="BL1441" s="24"/>
      <c r="BM1441" s="25"/>
      <c r="BN1441" s="25"/>
      <c r="BO1441" s="25"/>
      <c r="BP1441" s="126"/>
    </row>
    <row r="1442" spans="1:68" hidden="1" x14ac:dyDescent="0.2">
      <c r="A1442" s="56">
        <v>45644</v>
      </c>
      <c r="B1442" s="60" t="s">
        <v>892</v>
      </c>
      <c r="C1442" s="24" t="s">
        <v>1941</v>
      </c>
      <c r="D1442" s="24" t="s">
        <v>397</v>
      </c>
      <c r="F1442" s="74" t="s">
        <v>51</v>
      </c>
      <c r="G1442" s="74" t="s">
        <v>121</v>
      </c>
      <c r="H1442" s="24" t="s">
        <v>360</v>
      </c>
      <c r="I1442" s="24">
        <v>7</v>
      </c>
      <c r="J1442" s="24">
        <v>3</v>
      </c>
      <c r="K1442" s="87" t="s">
        <v>1942</v>
      </c>
      <c r="L1442" s="25">
        <v>2</v>
      </c>
      <c r="M1442" s="74" t="s">
        <v>105</v>
      </c>
      <c r="N1442" s="60" t="s">
        <v>6</v>
      </c>
      <c r="R1442" s="25">
        <v>4</v>
      </c>
      <c r="S1442" s="83" t="s">
        <v>373</v>
      </c>
      <c r="T1442" s="66" t="str">
        <f t="shared" si="436"/>
        <v>0.00</v>
      </c>
      <c r="U1442" s="66">
        <f t="shared" si="437"/>
        <v>-2</v>
      </c>
      <c r="V1442" s="66">
        <f t="shared" si="438"/>
        <v>130.3300000000001</v>
      </c>
      <c r="W1442" s="66">
        <f t="shared" si="439"/>
        <v>2815</v>
      </c>
      <c r="X1442" s="20">
        <f t="shared" si="440"/>
        <v>4.629840142095918E-2</v>
      </c>
      <c r="Y1442" s="67">
        <f t="shared" si="441"/>
        <v>1.303300000000001</v>
      </c>
      <c r="Z1442" s="68">
        <f t="shared" si="442"/>
        <v>13033.000000000009</v>
      </c>
      <c r="AA1442" s="65" t="s">
        <v>52</v>
      </c>
      <c r="AU1442" s="23" t="str">
        <f t="shared" si="432"/>
        <v/>
      </c>
      <c r="AV1442" s="23">
        <f t="shared" si="433"/>
        <v>-2</v>
      </c>
      <c r="AW1442" s="23" t="str">
        <f t="shared" si="435"/>
        <v/>
      </c>
      <c r="AX1442" s="23" t="str">
        <f t="shared" si="444"/>
        <v/>
      </c>
      <c r="AY1442" s="23" t="str">
        <f t="shared" si="445"/>
        <v/>
      </c>
      <c r="AZ1442" s="23" t="s">
        <v>720</v>
      </c>
      <c r="BA1442" s="25">
        <v>0</v>
      </c>
      <c r="BB1442" s="25">
        <v>4.0999999999999996</v>
      </c>
      <c r="BC1442" s="25">
        <f t="shared" si="430"/>
        <v>6.1999999999999993</v>
      </c>
      <c r="BD1442" s="25">
        <f t="shared" si="443"/>
        <v>3.883</v>
      </c>
      <c r="BE1442" t="s">
        <v>970</v>
      </c>
      <c r="BF1442" s="55">
        <f t="shared" si="434"/>
        <v>0</v>
      </c>
      <c r="BG1442" s="66"/>
      <c r="BH1442" s="66"/>
      <c r="BI1442" s="25"/>
      <c r="BJ1442" s="25"/>
      <c r="BK1442" s="20"/>
      <c r="BL1442" s="24"/>
      <c r="BM1442" s="25"/>
      <c r="BN1442" s="25"/>
      <c r="BO1442" s="25"/>
      <c r="BP1442" s="126"/>
    </row>
    <row r="1443" spans="1:68" hidden="1" x14ac:dyDescent="0.2">
      <c r="A1443" s="56">
        <v>45644</v>
      </c>
      <c r="B1443" s="60" t="s">
        <v>892</v>
      </c>
      <c r="C1443" s="24" t="s">
        <v>1609</v>
      </c>
      <c r="D1443" s="24" t="s">
        <v>397</v>
      </c>
      <c r="F1443" s="74" t="s">
        <v>51</v>
      </c>
      <c r="G1443" s="74" t="s">
        <v>103</v>
      </c>
      <c r="H1443" s="24" t="s">
        <v>158</v>
      </c>
      <c r="I1443" s="24">
        <v>4</v>
      </c>
      <c r="J1443" s="24">
        <v>6</v>
      </c>
      <c r="K1443" s="24" t="s">
        <v>1943</v>
      </c>
      <c r="L1443" s="25">
        <v>1</v>
      </c>
      <c r="M1443" s="74" t="s">
        <v>357</v>
      </c>
      <c r="N1443" s="60" t="s">
        <v>6</v>
      </c>
      <c r="R1443" s="25">
        <v>7.5</v>
      </c>
      <c r="S1443" s="83" t="s">
        <v>363</v>
      </c>
      <c r="T1443" s="66" t="str">
        <f t="shared" si="436"/>
        <v>0.00</v>
      </c>
      <c r="U1443" s="66">
        <f t="shared" si="437"/>
        <v>-1</v>
      </c>
      <c r="V1443" s="66">
        <f t="shared" si="438"/>
        <v>129.3300000000001</v>
      </c>
      <c r="W1443" s="66">
        <f t="shared" si="439"/>
        <v>2816</v>
      </c>
      <c r="X1443" s="20">
        <f t="shared" si="440"/>
        <v>4.5926846590909128E-2</v>
      </c>
      <c r="Y1443" s="67">
        <f t="shared" si="441"/>
        <v>1.293300000000001</v>
      </c>
      <c r="Z1443" s="68">
        <f t="shared" si="442"/>
        <v>12933.000000000009</v>
      </c>
      <c r="AA1443" s="65" t="s">
        <v>52</v>
      </c>
      <c r="AU1443" s="23">
        <f t="shared" si="432"/>
        <v>-1</v>
      </c>
      <c r="AV1443" s="23" t="str">
        <f t="shared" si="433"/>
        <v/>
      </c>
      <c r="AW1443" s="23" t="str">
        <f t="shared" si="435"/>
        <v/>
      </c>
      <c r="AX1443" s="23" t="str">
        <f t="shared" si="444"/>
        <v/>
      </c>
      <c r="AY1443" s="23" t="str">
        <f t="shared" si="445"/>
        <v/>
      </c>
      <c r="AZ1443" s="23"/>
      <c r="BA1443" s="25">
        <v>7.5</v>
      </c>
      <c r="BB1443" s="25">
        <v>5.76</v>
      </c>
      <c r="BC1443" s="25">
        <f t="shared" si="430"/>
        <v>4.76</v>
      </c>
      <c r="BD1443" s="25">
        <f t="shared" si="443"/>
        <v>5.4268000000000001</v>
      </c>
      <c r="BE1443" t="s">
        <v>970</v>
      </c>
      <c r="BF1443" s="55">
        <f t="shared" si="434"/>
        <v>0</v>
      </c>
      <c r="BG1443" s="66"/>
      <c r="BH1443" s="66"/>
      <c r="BI1443" s="25"/>
      <c r="BJ1443" s="25"/>
      <c r="BK1443" s="20"/>
      <c r="BL1443" s="24"/>
      <c r="BM1443" s="25"/>
      <c r="BN1443" s="25"/>
      <c r="BO1443" s="25"/>
      <c r="BP1443" s="126"/>
    </row>
    <row r="1444" spans="1:68" hidden="1" x14ac:dyDescent="0.2">
      <c r="A1444" s="56">
        <v>45644</v>
      </c>
      <c r="B1444" s="60" t="s">
        <v>892</v>
      </c>
      <c r="C1444" s="24" t="s">
        <v>1609</v>
      </c>
      <c r="D1444" s="24" t="s">
        <v>397</v>
      </c>
      <c r="F1444" s="74" t="s">
        <v>51</v>
      </c>
      <c r="G1444" s="74" t="s">
        <v>103</v>
      </c>
      <c r="H1444" s="24" t="s">
        <v>158</v>
      </c>
      <c r="I1444" s="24">
        <v>4</v>
      </c>
      <c r="J1444" s="24">
        <v>6</v>
      </c>
      <c r="K1444" s="24" t="s">
        <v>1943</v>
      </c>
      <c r="L1444" s="25">
        <v>1</v>
      </c>
      <c r="M1444" s="74" t="s">
        <v>105</v>
      </c>
      <c r="N1444" s="60" t="s">
        <v>7</v>
      </c>
      <c r="R1444" s="25">
        <v>1.82</v>
      </c>
      <c r="S1444" s="83" t="s">
        <v>363</v>
      </c>
      <c r="T1444" s="66" t="str">
        <f t="shared" si="436"/>
        <v>0.00</v>
      </c>
      <c r="U1444" s="66">
        <f t="shared" si="437"/>
        <v>-1</v>
      </c>
      <c r="V1444" s="66">
        <f t="shared" si="438"/>
        <v>128.3300000000001</v>
      </c>
      <c r="W1444" s="66">
        <f t="shared" si="439"/>
        <v>2817</v>
      </c>
      <c r="X1444" s="20">
        <f t="shared" si="440"/>
        <v>4.5555555555555592E-2</v>
      </c>
      <c r="Y1444" s="67">
        <f t="shared" si="441"/>
        <v>1.283300000000001</v>
      </c>
      <c r="Z1444" s="68">
        <f t="shared" si="442"/>
        <v>12833.000000000009</v>
      </c>
      <c r="AA1444" s="65" t="s">
        <v>52</v>
      </c>
      <c r="AU1444" s="23">
        <f t="shared" si="432"/>
        <v>-1</v>
      </c>
      <c r="AV1444" s="23" t="str">
        <f t="shared" si="433"/>
        <v/>
      </c>
      <c r="AW1444" s="23" t="str">
        <f t="shared" si="435"/>
        <v/>
      </c>
      <c r="AX1444" s="23" t="str">
        <f t="shared" si="444"/>
        <v/>
      </c>
      <c r="AY1444" s="23" t="str">
        <f t="shared" si="445"/>
        <v/>
      </c>
      <c r="AZ1444" s="23"/>
      <c r="BA1444" s="25">
        <v>1.6</v>
      </c>
      <c r="BB1444" s="25">
        <v>1.79</v>
      </c>
      <c r="BC1444" s="25">
        <f t="shared" ref="BC1444:BC1507" si="446">((BB1444*(L1444))-(L1444))</f>
        <v>0.79</v>
      </c>
      <c r="BD1444" s="25">
        <f t="shared" si="443"/>
        <v>1.7347000000000001</v>
      </c>
      <c r="BE1444" t="s">
        <v>970</v>
      </c>
      <c r="BF1444" s="55">
        <f t="shared" si="434"/>
        <v>0</v>
      </c>
      <c r="BG1444" s="66"/>
      <c r="BH1444" s="66"/>
      <c r="BI1444" s="25"/>
      <c r="BJ1444" s="25"/>
      <c r="BK1444" s="20"/>
      <c r="BL1444" s="24"/>
      <c r="BM1444" s="25"/>
      <c r="BN1444" s="25"/>
      <c r="BO1444" s="25"/>
      <c r="BP1444" s="126"/>
    </row>
    <row r="1445" spans="1:68" hidden="1" x14ac:dyDescent="0.2">
      <c r="A1445" s="56">
        <v>45644</v>
      </c>
      <c r="B1445" s="60" t="s">
        <v>892</v>
      </c>
      <c r="C1445" s="24" t="s">
        <v>1609</v>
      </c>
      <c r="D1445" s="24" t="s">
        <v>397</v>
      </c>
      <c r="F1445" s="74" t="s">
        <v>51</v>
      </c>
      <c r="G1445" s="74" t="s">
        <v>103</v>
      </c>
      <c r="H1445" s="24" t="s">
        <v>287</v>
      </c>
      <c r="I1445" s="24">
        <v>6</v>
      </c>
      <c r="J1445" s="24">
        <v>4</v>
      </c>
      <c r="K1445" s="24" t="s">
        <v>1944</v>
      </c>
      <c r="L1445" s="25">
        <v>1</v>
      </c>
      <c r="M1445" s="74" t="s">
        <v>357</v>
      </c>
      <c r="N1445" s="60" t="s">
        <v>6</v>
      </c>
      <c r="R1445" s="25">
        <v>8</v>
      </c>
      <c r="S1445" s="83" t="s">
        <v>363</v>
      </c>
      <c r="T1445" s="66" t="str">
        <f t="shared" si="436"/>
        <v>0.00</v>
      </c>
      <c r="U1445" s="66">
        <f t="shared" si="437"/>
        <v>-1</v>
      </c>
      <c r="V1445" s="66">
        <f t="shared" si="438"/>
        <v>127.3300000000001</v>
      </c>
      <c r="W1445" s="66">
        <f t="shared" si="439"/>
        <v>2818</v>
      </c>
      <c r="X1445" s="20">
        <f t="shared" si="440"/>
        <v>4.5184528034066751E-2</v>
      </c>
      <c r="Y1445" s="67">
        <f t="shared" si="441"/>
        <v>1.273300000000001</v>
      </c>
      <c r="Z1445" s="68">
        <f t="shared" si="442"/>
        <v>12733.000000000009</v>
      </c>
      <c r="AA1445" s="65" t="s">
        <v>52</v>
      </c>
      <c r="AU1445" s="23">
        <f t="shared" si="432"/>
        <v>-1</v>
      </c>
      <c r="AV1445" s="23" t="str">
        <f t="shared" si="433"/>
        <v/>
      </c>
      <c r="AW1445" s="23" t="str">
        <f t="shared" si="435"/>
        <v/>
      </c>
      <c r="AX1445" s="23" t="str">
        <f t="shared" si="444"/>
        <v/>
      </c>
      <c r="AY1445" s="23" t="str">
        <f t="shared" si="445"/>
        <v/>
      </c>
      <c r="AZ1445" s="23"/>
      <c r="BA1445" s="25">
        <v>8</v>
      </c>
      <c r="BB1445" s="25">
        <v>4.92</v>
      </c>
      <c r="BC1445" s="25">
        <f t="shared" si="446"/>
        <v>3.92</v>
      </c>
      <c r="BD1445" s="25">
        <f t="shared" si="443"/>
        <v>4.6456</v>
      </c>
      <c r="BE1445" t="s">
        <v>970</v>
      </c>
      <c r="BF1445" s="55">
        <f t="shared" si="434"/>
        <v>0</v>
      </c>
      <c r="BG1445" s="66"/>
      <c r="BH1445" s="66"/>
      <c r="BI1445" s="25"/>
      <c r="BJ1445" s="25"/>
      <c r="BK1445" s="20"/>
      <c r="BL1445" s="24"/>
      <c r="BM1445" s="25"/>
      <c r="BN1445" s="25"/>
      <c r="BO1445" s="25"/>
      <c r="BP1445" s="126"/>
    </row>
    <row r="1446" spans="1:68" hidden="1" x14ac:dyDescent="0.2">
      <c r="A1446" s="56">
        <v>45644</v>
      </c>
      <c r="B1446" s="60" t="s">
        <v>892</v>
      </c>
      <c r="C1446" s="24" t="s">
        <v>1609</v>
      </c>
      <c r="D1446" s="24" t="s">
        <v>397</v>
      </c>
      <c r="F1446" s="74" t="s">
        <v>51</v>
      </c>
      <c r="G1446" s="74" t="s">
        <v>103</v>
      </c>
      <c r="H1446" s="24" t="s">
        <v>287</v>
      </c>
      <c r="I1446" s="24">
        <v>6</v>
      </c>
      <c r="J1446" s="24">
        <v>4</v>
      </c>
      <c r="K1446" s="24" t="s">
        <v>1944</v>
      </c>
      <c r="L1446" s="25">
        <v>1</v>
      </c>
      <c r="M1446" s="74" t="s">
        <v>105</v>
      </c>
      <c r="N1446" s="60" t="s">
        <v>7</v>
      </c>
      <c r="R1446" s="25">
        <v>2.4</v>
      </c>
      <c r="S1446" s="83" t="s">
        <v>363</v>
      </c>
      <c r="T1446" s="66" t="str">
        <f t="shared" si="436"/>
        <v>0.00</v>
      </c>
      <c r="U1446" s="66">
        <f t="shared" si="437"/>
        <v>-1</v>
      </c>
      <c r="V1446" s="66">
        <f t="shared" si="438"/>
        <v>126.3300000000001</v>
      </c>
      <c r="W1446" s="66">
        <f t="shared" si="439"/>
        <v>2819</v>
      </c>
      <c r="X1446" s="20">
        <f t="shared" si="440"/>
        <v>4.4813763746009261E-2</v>
      </c>
      <c r="Y1446" s="67">
        <f t="shared" si="441"/>
        <v>1.263300000000001</v>
      </c>
      <c r="Z1446" s="68">
        <f t="shared" si="442"/>
        <v>12633.000000000009</v>
      </c>
      <c r="AA1446" s="65" t="s">
        <v>52</v>
      </c>
      <c r="AU1446" s="23">
        <f t="shared" si="432"/>
        <v>-1</v>
      </c>
      <c r="AV1446" s="23" t="str">
        <f t="shared" si="433"/>
        <v/>
      </c>
      <c r="AW1446" s="23" t="str">
        <f t="shared" si="435"/>
        <v/>
      </c>
      <c r="AX1446" s="23" t="str">
        <f t="shared" si="444"/>
        <v/>
      </c>
      <c r="AY1446" s="23" t="str">
        <f t="shared" si="445"/>
        <v/>
      </c>
      <c r="AZ1446" s="23"/>
      <c r="BA1446" s="25">
        <v>1.4</v>
      </c>
      <c r="BB1446" s="25">
        <v>1.97</v>
      </c>
      <c r="BC1446" s="25">
        <f t="shared" si="446"/>
        <v>0.97</v>
      </c>
      <c r="BD1446" s="25">
        <f t="shared" si="443"/>
        <v>1.9020999999999999</v>
      </c>
      <c r="BE1446" t="s">
        <v>970</v>
      </c>
      <c r="BF1446" s="55">
        <f t="shared" si="434"/>
        <v>0</v>
      </c>
      <c r="BG1446" s="66"/>
      <c r="BH1446" s="66"/>
      <c r="BI1446" s="25"/>
      <c r="BJ1446" s="25"/>
      <c r="BK1446" s="20"/>
      <c r="BL1446" s="24"/>
      <c r="BM1446" s="25"/>
      <c r="BN1446" s="25"/>
      <c r="BO1446" s="25"/>
      <c r="BP1446" s="126"/>
    </row>
    <row r="1447" spans="1:68" hidden="1" x14ac:dyDescent="0.2">
      <c r="A1447" s="56">
        <v>45646</v>
      </c>
      <c r="B1447" s="60" t="s">
        <v>892</v>
      </c>
      <c r="C1447" s="24" t="s">
        <v>663</v>
      </c>
      <c r="D1447" s="24" t="s">
        <v>562</v>
      </c>
      <c r="F1447" s="74" t="s">
        <v>51</v>
      </c>
      <c r="G1447" s="74" t="s">
        <v>121</v>
      </c>
      <c r="H1447" s="24" t="s">
        <v>59</v>
      </c>
      <c r="I1447" s="24">
        <v>1</v>
      </c>
      <c r="J1447" s="24">
        <v>5</v>
      </c>
      <c r="K1447" s="26" t="s">
        <v>1946</v>
      </c>
      <c r="L1447" s="25">
        <v>2</v>
      </c>
      <c r="M1447" s="74" t="s">
        <v>105</v>
      </c>
      <c r="N1447" s="60" t="s">
        <v>6</v>
      </c>
      <c r="R1447" s="25">
        <v>4.5999999999999996</v>
      </c>
      <c r="S1447" s="83" t="s">
        <v>372</v>
      </c>
      <c r="T1447" s="66">
        <f t="shared" si="436"/>
        <v>9.1999999999999993</v>
      </c>
      <c r="U1447" s="66">
        <f t="shared" si="437"/>
        <v>7.1999999999999993</v>
      </c>
      <c r="V1447" s="66">
        <f t="shared" si="438"/>
        <v>133.53000000000009</v>
      </c>
      <c r="W1447" s="66">
        <f t="shared" si="439"/>
        <v>2821</v>
      </c>
      <c r="X1447" s="20">
        <f t="shared" si="440"/>
        <v>4.7334278624601239E-2</v>
      </c>
      <c r="Y1447" s="67">
        <f t="shared" si="441"/>
        <v>1.3353000000000008</v>
      </c>
      <c r="Z1447" s="68">
        <f t="shared" si="442"/>
        <v>13353.000000000009</v>
      </c>
      <c r="AA1447" s="65" t="s">
        <v>53</v>
      </c>
      <c r="AU1447" s="23" t="str">
        <f t="shared" si="432"/>
        <v/>
      </c>
      <c r="AV1447" s="23">
        <f t="shared" si="433"/>
        <v>7.1999999999999993</v>
      </c>
      <c r="AW1447" s="23" t="str">
        <f t="shared" si="435"/>
        <v/>
      </c>
      <c r="AX1447" s="23" t="str">
        <f t="shared" si="444"/>
        <v/>
      </c>
      <c r="AY1447" s="23" t="str">
        <f t="shared" si="445"/>
        <v/>
      </c>
      <c r="AZ1447" s="23" t="s">
        <v>720</v>
      </c>
      <c r="BA1447" s="25">
        <v>0</v>
      </c>
      <c r="BB1447" s="25">
        <v>2.52</v>
      </c>
      <c r="BC1447" s="25">
        <f t="shared" si="446"/>
        <v>3.04</v>
      </c>
      <c r="BD1447" s="25">
        <f t="shared" si="443"/>
        <v>2.4136000000000002</v>
      </c>
      <c r="BE1447" t="s">
        <v>970</v>
      </c>
      <c r="BF1447" s="55">
        <f t="shared" si="434"/>
        <v>0</v>
      </c>
      <c r="BG1447" s="66"/>
      <c r="BH1447" s="66"/>
      <c r="BI1447" s="25"/>
      <c r="BJ1447" s="25"/>
      <c r="BK1447" s="20"/>
      <c r="BL1447" s="24"/>
      <c r="BM1447" s="25"/>
      <c r="BN1447" s="25"/>
      <c r="BO1447" s="25"/>
      <c r="BP1447" s="126"/>
    </row>
    <row r="1448" spans="1:68" hidden="1" x14ac:dyDescent="0.2">
      <c r="A1448" s="56">
        <v>45646</v>
      </c>
      <c r="B1448" s="60" t="s">
        <v>892</v>
      </c>
      <c r="C1448" s="24" t="s">
        <v>1945</v>
      </c>
      <c r="D1448" s="24" t="s">
        <v>562</v>
      </c>
      <c r="F1448" s="74" t="s">
        <v>51</v>
      </c>
      <c r="G1448" s="74" t="s">
        <v>121</v>
      </c>
      <c r="H1448" s="24" t="s">
        <v>360</v>
      </c>
      <c r="I1448" s="24">
        <v>5</v>
      </c>
      <c r="J1448" s="24">
        <v>2</v>
      </c>
      <c r="K1448" s="87" t="s">
        <v>1947</v>
      </c>
      <c r="L1448" s="25">
        <v>1</v>
      </c>
      <c r="M1448" s="74" t="s">
        <v>105</v>
      </c>
      <c r="N1448" s="60" t="s">
        <v>6</v>
      </c>
      <c r="R1448" s="25">
        <v>8</v>
      </c>
      <c r="S1448" s="83" t="s">
        <v>373</v>
      </c>
      <c r="T1448" s="66" t="str">
        <f t="shared" si="436"/>
        <v>0.00</v>
      </c>
      <c r="U1448" s="66">
        <f t="shared" si="437"/>
        <v>-1</v>
      </c>
      <c r="V1448" s="66">
        <f t="shared" si="438"/>
        <v>132.53000000000009</v>
      </c>
      <c r="W1448" s="66">
        <f t="shared" si="439"/>
        <v>2822</v>
      </c>
      <c r="X1448" s="20">
        <f t="shared" si="440"/>
        <v>4.6963146704464949E-2</v>
      </c>
      <c r="Y1448" s="67">
        <f t="shared" si="441"/>
        <v>1.3253000000000008</v>
      </c>
      <c r="Z1448" s="68">
        <f t="shared" si="442"/>
        <v>13253.000000000009</v>
      </c>
      <c r="AA1448" s="65" t="s">
        <v>52</v>
      </c>
      <c r="AU1448" s="23" t="str">
        <f t="shared" si="432"/>
        <v/>
      </c>
      <c r="AV1448" s="23">
        <f t="shared" si="433"/>
        <v>-1</v>
      </c>
      <c r="AW1448" s="23" t="str">
        <f t="shared" si="435"/>
        <v/>
      </c>
      <c r="AX1448" s="23" t="str">
        <f t="shared" si="444"/>
        <v/>
      </c>
      <c r="AY1448" s="23" t="str">
        <f t="shared" si="445"/>
        <v/>
      </c>
      <c r="AZ1448" s="23" t="s">
        <v>720</v>
      </c>
      <c r="BA1448" s="25">
        <v>0</v>
      </c>
      <c r="BB1448" s="25">
        <v>13</v>
      </c>
      <c r="BC1448" s="25">
        <f t="shared" si="446"/>
        <v>12</v>
      </c>
      <c r="BD1448" s="25">
        <f t="shared" si="443"/>
        <v>12.16</v>
      </c>
      <c r="BE1448" t="s">
        <v>970</v>
      </c>
      <c r="BF1448" s="55">
        <f t="shared" si="434"/>
        <v>0</v>
      </c>
      <c r="BG1448" s="66"/>
      <c r="BH1448" s="66"/>
      <c r="BI1448" s="25"/>
      <c r="BJ1448" s="25"/>
      <c r="BK1448" s="20"/>
      <c r="BL1448" s="24"/>
      <c r="BM1448" s="25"/>
      <c r="BN1448" s="25"/>
      <c r="BO1448" s="25"/>
      <c r="BP1448" s="126"/>
    </row>
    <row r="1449" spans="1:68" hidden="1" x14ac:dyDescent="0.2">
      <c r="A1449" s="56">
        <v>45646</v>
      </c>
      <c r="B1449" s="60" t="s">
        <v>892</v>
      </c>
      <c r="C1449" s="24" t="s">
        <v>1945</v>
      </c>
      <c r="D1449" s="24" t="s">
        <v>562</v>
      </c>
      <c r="F1449" s="74" t="s">
        <v>51</v>
      </c>
      <c r="G1449" s="74" t="s">
        <v>121</v>
      </c>
      <c r="H1449" s="24" t="s">
        <v>360</v>
      </c>
      <c r="I1449" s="24">
        <v>5</v>
      </c>
      <c r="J1449" s="24">
        <v>2</v>
      </c>
      <c r="K1449" s="26" t="s">
        <v>1947</v>
      </c>
      <c r="L1449" s="25">
        <v>1</v>
      </c>
      <c r="M1449" s="74" t="s">
        <v>105</v>
      </c>
      <c r="N1449" s="60" t="s">
        <v>7</v>
      </c>
      <c r="R1449" s="25">
        <v>2</v>
      </c>
      <c r="S1449" s="83" t="s">
        <v>373</v>
      </c>
      <c r="T1449" s="66">
        <f t="shared" si="436"/>
        <v>2</v>
      </c>
      <c r="U1449" s="66">
        <f t="shared" si="437"/>
        <v>1</v>
      </c>
      <c r="V1449" s="66">
        <f t="shared" si="438"/>
        <v>133.53000000000009</v>
      </c>
      <c r="W1449" s="66">
        <f t="shared" si="439"/>
        <v>2823</v>
      </c>
      <c r="X1449" s="20">
        <f t="shared" si="440"/>
        <v>4.7300743889479309E-2</v>
      </c>
      <c r="Y1449" s="67">
        <f t="shared" si="441"/>
        <v>1.3353000000000008</v>
      </c>
      <c r="Z1449" s="68">
        <f t="shared" si="442"/>
        <v>13353.000000000009</v>
      </c>
      <c r="AA1449" s="65" t="s">
        <v>53</v>
      </c>
      <c r="AU1449" s="23" t="str">
        <f t="shared" si="432"/>
        <v/>
      </c>
      <c r="AV1449" s="23">
        <f t="shared" si="433"/>
        <v>1</v>
      </c>
      <c r="AW1449" s="23" t="str">
        <f t="shared" si="435"/>
        <v/>
      </c>
      <c r="AX1449" s="23" t="str">
        <f t="shared" si="444"/>
        <v/>
      </c>
      <c r="AY1449" s="23" t="str">
        <f t="shared" si="445"/>
        <v/>
      </c>
      <c r="AZ1449" s="23" t="s">
        <v>720</v>
      </c>
      <c r="BA1449" s="25">
        <v>0</v>
      </c>
      <c r="BB1449" s="25">
        <v>2.5299999999999998</v>
      </c>
      <c r="BC1449" s="25">
        <f t="shared" si="446"/>
        <v>1.5299999999999998</v>
      </c>
      <c r="BD1449" s="25">
        <f t="shared" ref="BD1449:BD1482" si="447">0.93*(BB1449-1)+1</f>
        <v>2.4228999999999998</v>
      </c>
      <c r="BE1449" t="s">
        <v>969</v>
      </c>
      <c r="BF1449" s="55">
        <f t="shared" si="434"/>
        <v>0</v>
      </c>
      <c r="BG1449" s="66"/>
      <c r="BH1449" s="66"/>
      <c r="BI1449" s="25"/>
      <c r="BJ1449" s="25"/>
      <c r="BK1449" s="20"/>
      <c r="BL1449" s="24"/>
      <c r="BM1449" s="25"/>
      <c r="BN1449" s="25"/>
      <c r="BO1449" s="25"/>
      <c r="BP1449" s="126"/>
    </row>
    <row r="1450" spans="1:68" hidden="1" x14ac:dyDescent="0.2">
      <c r="A1450" s="56">
        <v>45647</v>
      </c>
      <c r="B1450" s="60" t="s">
        <v>892</v>
      </c>
      <c r="C1450" s="24" t="s">
        <v>925</v>
      </c>
      <c r="D1450" s="24" t="s">
        <v>573</v>
      </c>
      <c r="F1450" s="74" t="s">
        <v>51</v>
      </c>
      <c r="G1450" s="74" t="s">
        <v>103</v>
      </c>
      <c r="H1450" s="24" t="s">
        <v>209</v>
      </c>
      <c r="I1450" s="24">
        <v>5</v>
      </c>
      <c r="J1450" s="24">
        <v>9</v>
      </c>
      <c r="K1450" s="24" t="s">
        <v>1948</v>
      </c>
      <c r="L1450" s="25">
        <v>2</v>
      </c>
      <c r="M1450" s="74" t="s">
        <v>357</v>
      </c>
      <c r="N1450" s="60" t="s">
        <v>6</v>
      </c>
      <c r="R1450" s="25">
        <v>4.8</v>
      </c>
      <c r="S1450" s="83" t="s">
        <v>363</v>
      </c>
      <c r="T1450" s="66" t="str">
        <f t="shared" si="436"/>
        <v>0.00</v>
      </c>
      <c r="U1450" s="66">
        <f t="shared" si="437"/>
        <v>-2</v>
      </c>
      <c r="V1450" s="66">
        <f t="shared" si="438"/>
        <v>131.53000000000009</v>
      </c>
      <c r="W1450" s="66">
        <f t="shared" si="439"/>
        <v>2825</v>
      </c>
      <c r="X1450" s="20">
        <f t="shared" si="440"/>
        <v>4.6559292035398263E-2</v>
      </c>
      <c r="Y1450" s="67">
        <f t="shared" si="441"/>
        <v>1.3153000000000008</v>
      </c>
      <c r="Z1450" s="68">
        <f t="shared" si="442"/>
        <v>13153.000000000009</v>
      </c>
      <c r="AA1450" s="65" t="s">
        <v>52</v>
      </c>
      <c r="AU1450" s="23">
        <f t="shared" si="432"/>
        <v>-2</v>
      </c>
      <c r="AV1450" s="23" t="str">
        <f t="shared" si="433"/>
        <v/>
      </c>
      <c r="AW1450" s="23" t="str">
        <f t="shared" si="435"/>
        <v/>
      </c>
      <c r="AX1450" s="23" t="str">
        <f t="shared" si="444"/>
        <v/>
      </c>
      <c r="AY1450" s="23" t="str">
        <f t="shared" si="445"/>
        <v/>
      </c>
      <c r="AZ1450" s="23"/>
      <c r="BA1450" s="25">
        <v>4.8</v>
      </c>
      <c r="BB1450" s="25">
        <v>5.12</v>
      </c>
      <c r="BC1450" s="25">
        <f t="shared" si="446"/>
        <v>8.24</v>
      </c>
      <c r="BD1450" s="25">
        <f t="shared" si="447"/>
        <v>4.8315999999999999</v>
      </c>
      <c r="BE1450" t="s">
        <v>970</v>
      </c>
      <c r="BF1450" s="55">
        <f t="shared" si="434"/>
        <v>0</v>
      </c>
      <c r="BG1450" s="66"/>
      <c r="BH1450" s="66"/>
      <c r="BI1450" s="25"/>
      <c r="BJ1450" s="25"/>
      <c r="BK1450" s="20"/>
      <c r="BL1450" s="24"/>
      <c r="BM1450" s="25"/>
      <c r="BN1450" s="25"/>
      <c r="BO1450" s="25"/>
      <c r="BP1450" s="126"/>
    </row>
    <row r="1451" spans="1:68" hidden="1" x14ac:dyDescent="0.2">
      <c r="A1451" s="56">
        <v>45647</v>
      </c>
      <c r="B1451" s="60" t="s">
        <v>892</v>
      </c>
      <c r="C1451" s="24" t="s">
        <v>925</v>
      </c>
      <c r="D1451" s="24" t="s">
        <v>573</v>
      </c>
      <c r="F1451" s="74" t="s">
        <v>51</v>
      </c>
      <c r="G1451" s="74" t="s">
        <v>103</v>
      </c>
      <c r="H1451" s="24" t="s">
        <v>209</v>
      </c>
      <c r="I1451" s="24">
        <v>5</v>
      </c>
      <c r="J1451" s="24">
        <v>9</v>
      </c>
      <c r="K1451" s="24" t="s">
        <v>1948</v>
      </c>
      <c r="L1451" s="25">
        <v>2</v>
      </c>
      <c r="M1451" s="74" t="s">
        <v>105</v>
      </c>
      <c r="N1451" s="60" t="s">
        <v>7</v>
      </c>
      <c r="R1451" s="25">
        <v>2.5</v>
      </c>
      <c r="S1451" s="83" t="s">
        <v>363</v>
      </c>
      <c r="T1451" s="66" t="str">
        <f t="shared" si="436"/>
        <v>0.00</v>
      </c>
      <c r="U1451" s="66">
        <f t="shared" si="437"/>
        <v>-2</v>
      </c>
      <c r="V1451" s="66">
        <f t="shared" si="438"/>
        <v>129.53000000000009</v>
      </c>
      <c r="W1451" s="66">
        <f t="shared" si="439"/>
        <v>2827</v>
      </c>
      <c r="X1451" s="20">
        <f t="shared" si="440"/>
        <v>4.5818889281924333E-2</v>
      </c>
      <c r="Y1451" s="67">
        <f t="shared" si="441"/>
        <v>1.2953000000000008</v>
      </c>
      <c r="Z1451" s="68">
        <f t="shared" si="442"/>
        <v>12953.000000000009</v>
      </c>
      <c r="AA1451" s="65" t="s">
        <v>52</v>
      </c>
      <c r="AU1451" s="23">
        <f t="shared" si="432"/>
        <v>-2</v>
      </c>
      <c r="AV1451" s="23" t="str">
        <f t="shared" si="433"/>
        <v/>
      </c>
      <c r="AW1451" s="23" t="str">
        <f t="shared" si="435"/>
        <v/>
      </c>
      <c r="AX1451" s="23" t="str">
        <f t="shared" si="444"/>
        <v/>
      </c>
      <c r="AY1451" s="23" t="str">
        <f t="shared" si="445"/>
        <v/>
      </c>
      <c r="AZ1451" s="23"/>
      <c r="BA1451" s="25">
        <v>1.9</v>
      </c>
      <c r="BB1451" s="25">
        <v>1.97</v>
      </c>
      <c r="BC1451" s="25">
        <f t="shared" si="446"/>
        <v>1.94</v>
      </c>
      <c r="BD1451" s="25">
        <f t="shared" si="447"/>
        <v>1.9020999999999999</v>
      </c>
      <c r="BE1451" t="s">
        <v>970</v>
      </c>
      <c r="BF1451" s="55">
        <f t="shared" si="434"/>
        <v>0</v>
      </c>
      <c r="BG1451" s="66"/>
      <c r="BH1451" s="66"/>
      <c r="BI1451" s="25"/>
      <c r="BJ1451" s="25"/>
      <c r="BK1451" s="20"/>
      <c r="BL1451" s="24"/>
      <c r="BM1451" s="25"/>
      <c r="BN1451" s="25"/>
      <c r="BO1451" s="25"/>
      <c r="BP1451" s="126"/>
    </row>
    <row r="1452" spans="1:68" hidden="1" x14ac:dyDescent="0.2">
      <c r="A1452" s="56">
        <v>45647</v>
      </c>
      <c r="B1452" s="60" t="s">
        <v>892</v>
      </c>
      <c r="C1452" s="24" t="s">
        <v>815</v>
      </c>
      <c r="D1452" s="24" t="s">
        <v>573</v>
      </c>
      <c r="F1452" s="74" t="s">
        <v>51</v>
      </c>
      <c r="G1452" s="74" t="s">
        <v>103</v>
      </c>
      <c r="H1452" s="24" t="s">
        <v>173</v>
      </c>
      <c r="I1452" s="24">
        <v>2</v>
      </c>
      <c r="J1452" s="24">
        <v>6</v>
      </c>
      <c r="K1452" s="26" t="s">
        <v>1475</v>
      </c>
      <c r="L1452" s="25">
        <v>1</v>
      </c>
      <c r="M1452" s="74" t="s">
        <v>357</v>
      </c>
      <c r="N1452" s="60" t="s">
        <v>6</v>
      </c>
      <c r="R1452" s="25">
        <v>8</v>
      </c>
      <c r="S1452" s="83" t="s">
        <v>372</v>
      </c>
      <c r="T1452" s="66">
        <f t="shared" si="436"/>
        <v>8</v>
      </c>
      <c r="U1452" s="66">
        <f t="shared" si="437"/>
        <v>7</v>
      </c>
      <c r="V1452" s="66">
        <f t="shared" si="438"/>
        <v>136.53000000000009</v>
      </c>
      <c r="W1452" s="66">
        <f t="shared" si="439"/>
        <v>2828</v>
      </c>
      <c r="X1452" s="20">
        <f t="shared" si="440"/>
        <v>4.8277934936350811E-2</v>
      </c>
      <c r="Y1452" s="67">
        <f t="shared" si="441"/>
        <v>1.3653000000000008</v>
      </c>
      <c r="Z1452" s="68">
        <f t="shared" si="442"/>
        <v>13653.000000000009</v>
      </c>
      <c r="AA1452" s="65" t="s">
        <v>53</v>
      </c>
      <c r="AU1452" s="23">
        <f t="shared" si="432"/>
        <v>7</v>
      </c>
      <c r="AV1452" s="23" t="str">
        <f t="shared" si="433"/>
        <v/>
      </c>
      <c r="AW1452" s="23" t="str">
        <f t="shared" si="435"/>
        <v/>
      </c>
      <c r="AX1452" s="23" t="str">
        <f t="shared" si="444"/>
        <v/>
      </c>
      <c r="AY1452" s="23" t="str">
        <f t="shared" si="445"/>
        <v/>
      </c>
      <c r="AZ1452" s="23"/>
      <c r="BA1452" s="25">
        <v>8</v>
      </c>
      <c r="BB1452" s="25">
        <v>8.5399999999999991</v>
      </c>
      <c r="BC1452" s="25">
        <f t="shared" si="446"/>
        <v>7.5399999999999991</v>
      </c>
      <c r="BD1452" s="25">
        <f t="shared" si="447"/>
        <v>8.0122</v>
      </c>
      <c r="BE1452" t="s">
        <v>970</v>
      </c>
      <c r="BF1452" s="55">
        <f t="shared" si="434"/>
        <v>0</v>
      </c>
      <c r="BG1452" s="66"/>
      <c r="BH1452" s="66"/>
      <c r="BI1452" s="25"/>
      <c r="BJ1452" s="25"/>
      <c r="BK1452" s="20"/>
      <c r="BL1452" s="24"/>
      <c r="BM1452" s="25"/>
      <c r="BN1452" s="25"/>
      <c r="BO1452" s="25"/>
      <c r="BP1452" s="126"/>
    </row>
    <row r="1453" spans="1:68" hidden="1" x14ac:dyDescent="0.2">
      <c r="A1453" s="56">
        <v>45647</v>
      </c>
      <c r="B1453" s="60" t="s">
        <v>892</v>
      </c>
      <c r="C1453" s="24" t="s">
        <v>1149</v>
      </c>
      <c r="D1453" s="24" t="s">
        <v>573</v>
      </c>
      <c r="F1453" s="74" t="s">
        <v>51</v>
      </c>
      <c r="G1453" s="74" t="s">
        <v>103</v>
      </c>
      <c r="H1453" s="24" t="s">
        <v>209</v>
      </c>
      <c r="I1453" s="24">
        <v>4</v>
      </c>
      <c r="J1453" s="24">
        <v>1</v>
      </c>
      <c r="K1453" s="24" t="s">
        <v>1949</v>
      </c>
      <c r="L1453" s="25">
        <v>1</v>
      </c>
      <c r="M1453" s="74" t="s">
        <v>105</v>
      </c>
      <c r="N1453" s="60" t="s">
        <v>6</v>
      </c>
      <c r="R1453" s="25">
        <v>5</v>
      </c>
      <c r="S1453" s="83" t="s">
        <v>363</v>
      </c>
      <c r="T1453" s="66" t="str">
        <f t="shared" si="436"/>
        <v>0.00</v>
      </c>
      <c r="U1453" s="66">
        <f t="shared" si="437"/>
        <v>-1</v>
      </c>
      <c r="V1453" s="66">
        <f t="shared" si="438"/>
        <v>135.53000000000009</v>
      </c>
      <c r="W1453" s="66">
        <f t="shared" si="439"/>
        <v>2829</v>
      </c>
      <c r="X1453" s="20">
        <f t="shared" si="440"/>
        <v>4.7907387769529901E-2</v>
      </c>
      <c r="Y1453" s="67">
        <f t="shared" si="441"/>
        <v>1.3553000000000008</v>
      </c>
      <c r="Z1453" s="68">
        <f t="shared" si="442"/>
        <v>13553.000000000009</v>
      </c>
      <c r="AA1453" s="65" t="s">
        <v>52</v>
      </c>
      <c r="AU1453" s="23">
        <f t="shared" si="432"/>
        <v>-1</v>
      </c>
      <c r="AV1453" s="23" t="str">
        <f t="shared" si="433"/>
        <v/>
      </c>
      <c r="AW1453" s="23" t="str">
        <f t="shared" si="435"/>
        <v/>
      </c>
      <c r="AX1453" s="23" t="str">
        <f t="shared" si="444"/>
        <v/>
      </c>
      <c r="AY1453" s="23" t="str">
        <f t="shared" si="445"/>
        <v/>
      </c>
      <c r="AZ1453" s="23"/>
      <c r="BA1453" s="25">
        <v>5.9</v>
      </c>
      <c r="BB1453" s="25">
        <v>5.77</v>
      </c>
      <c r="BC1453" s="25">
        <f t="shared" si="446"/>
        <v>4.7699999999999996</v>
      </c>
      <c r="BD1453" s="25">
        <f t="shared" si="447"/>
        <v>5.4360999999999997</v>
      </c>
      <c r="BE1453" t="s">
        <v>970</v>
      </c>
      <c r="BF1453" s="55">
        <f t="shared" si="434"/>
        <v>0</v>
      </c>
      <c r="BG1453" s="66"/>
      <c r="BH1453" s="66"/>
      <c r="BI1453" s="25"/>
      <c r="BJ1453" s="25"/>
      <c r="BK1453" s="20"/>
      <c r="BL1453" s="24"/>
      <c r="BM1453" s="25"/>
      <c r="BN1453" s="25"/>
      <c r="BO1453" s="25"/>
      <c r="BP1453" s="126"/>
    </row>
    <row r="1454" spans="1:68" hidden="1" x14ac:dyDescent="0.2">
      <c r="A1454" s="56">
        <v>45647</v>
      </c>
      <c r="B1454" s="60" t="s">
        <v>892</v>
      </c>
      <c r="C1454" s="24" t="s">
        <v>1149</v>
      </c>
      <c r="D1454" s="24" t="s">
        <v>573</v>
      </c>
      <c r="F1454" s="74" t="s">
        <v>51</v>
      </c>
      <c r="G1454" s="74" t="s">
        <v>103</v>
      </c>
      <c r="H1454" s="24" t="s">
        <v>58</v>
      </c>
      <c r="I1454" s="24">
        <v>3</v>
      </c>
      <c r="J1454" s="24">
        <v>3</v>
      </c>
      <c r="K1454" s="24" t="s">
        <v>1950</v>
      </c>
      <c r="L1454" s="25">
        <v>1</v>
      </c>
      <c r="M1454" s="74" t="s">
        <v>357</v>
      </c>
      <c r="N1454" s="60" t="s">
        <v>6</v>
      </c>
      <c r="R1454" s="25">
        <v>5.0999999999999996</v>
      </c>
      <c r="S1454" s="83" t="s">
        <v>363</v>
      </c>
      <c r="T1454" s="66" t="str">
        <f t="shared" si="436"/>
        <v>0.00</v>
      </c>
      <c r="U1454" s="66">
        <f t="shared" si="437"/>
        <v>-1</v>
      </c>
      <c r="V1454" s="66">
        <f t="shared" si="438"/>
        <v>134.53000000000009</v>
      </c>
      <c r="W1454" s="66">
        <f t="shared" si="439"/>
        <v>2830</v>
      </c>
      <c r="X1454" s="20">
        <f t="shared" si="440"/>
        <v>4.7537102473498266E-2</v>
      </c>
      <c r="Y1454" s="67">
        <f t="shared" si="441"/>
        <v>1.3453000000000008</v>
      </c>
      <c r="Z1454" s="68">
        <f t="shared" si="442"/>
        <v>13453.000000000009</v>
      </c>
      <c r="AA1454" s="65" t="s">
        <v>52</v>
      </c>
      <c r="AU1454" s="23">
        <f t="shared" si="432"/>
        <v>-1</v>
      </c>
      <c r="AV1454" s="23" t="str">
        <f t="shared" si="433"/>
        <v/>
      </c>
      <c r="AW1454" s="23" t="str">
        <f t="shared" si="435"/>
        <v/>
      </c>
      <c r="AX1454" s="23" t="str">
        <f t="shared" si="444"/>
        <v/>
      </c>
      <c r="AY1454" s="23" t="str">
        <f t="shared" si="445"/>
        <v/>
      </c>
      <c r="AZ1454" s="23"/>
      <c r="BA1454" s="25">
        <v>5.0999999999999996</v>
      </c>
      <c r="BB1454" s="25">
        <v>4.91</v>
      </c>
      <c r="BC1454" s="25">
        <f t="shared" si="446"/>
        <v>3.91</v>
      </c>
      <c r="BD1454" s="25">
        <f t="shared" si="447"/>
        <v>4.6363000000000003</v>
      </c>
      <c r="BE1454" t="s">
        <v>970</v>
      </c>
      <c r="BF1454" s="55">
        <f t="shared" si="434"/>
        <v>0</v>
      </c>
      <c r="BG1454" s="66"/>
      <c r="BH1454" s="66"/>
      <c r="BI1454" s="25"/>
      <c r="BJ1454" s="25"/>
      <c r="BK1454" s="20"/>
      <c r="BL1454" s="24"/>
      <c r="BM1454" s="25"/>
      <c r="BN1454" s="25"/>
      <c r="BO1454" s="25"/>
      <c r="BP1454" s="126"/>
    </row>
    <row r="1455" spans="1:68" hidden="1" x14ac:dyDescent="0.2">
      <c r="A1455" s="56">
        <v>45647</v>
      </c>
      <c r="B1455" s="60" t="s">
        <v>892</v>
      </c>
      <c r="C1455" s="24" t="s">
        <v>1602</v>
      </c>
      <c r="D1455" s="24" t="s">
        <v>573</v>
      </c>
      <c r="F1455" s="74" t="s">
        <v>51</v>
      </c>
      <c r="G1455" s="74" t="s">
        <v>152</v>
      </c>
      <c r="H1455" s="24" t="s">
        <v>1424</v>
      </c>
      <c r="I1455" s="24">
        <v>1</v>
      </c>
      <c r="J1455" s="24">
        <v>11</v>
      </c>
      <c r="K1455" s="24" t="s">
        <v>1951</v>
      </c>
      <c r="L1455" s="25">
        <v>1</v>
      </c>
      <c r="M1455" s="74" t="s">
        <v>105</v>
      </c>
      <c r="N1455" s="60" t="s">
        <v>6</v>
      </c>
      <c r="R1455" s="25">
        <v>15</v>
      </c>
      <c r="S1455" s="83" t="s">
        <v>363</v>
      </c>
      <c r="T1455" s="66" t="str">
        <f t="shared" si="436"/>
        <v>0.00</v>
      </c>
      <c r="U1455" s="66">
        <f t="shared" si="437"/>
        <v>-1</v>
      </c>
      <c r="V1455" s="66">
        <f t="shared" si="438"/>
        <v>133.53000000000009</v>
      </c>
      <c r="W1455" s="66">
        <f t="shared" si="439"/>
        <v>2831</v>
      </c>
      <c r="X1455" s="20">
        <f t="shared" si="440"/>
        <v>4.7167078770752414E-2</v>
      </c>
      <c r="Y1455" s="67">
        <f t="shared" si="441"/>
        <v>1.3353000000000008</v>
      </c>
      <c r="Z1455" s="68">
        <f t="shared" si="442"/>
        <v>13353.000000000009</v>
      </c>
      <c r="AA1455" s="65" t="s">
        <v>52</v>
      </c>
      <c r="AU1455" s="23" t="str">
        <f t="shared" si="432"/>
        <v/>
      </c>
      <c r="AV1455" s="23" t="str">
        <f t="shared" si="433"/>
        <v/>
      </c>
      <c r="AW1455" s="23">
        <f t="shared" si="435"/>
        <v>-1</v>
      </c>
      <c r="AX1455" s="23" t="str">
        <f t="shared" si="444"/>
        <v/>
      </c>
      <c r="AY1455" s="23" t="str">
        <f t="shared" si="445"/>
        <v/>
      </c>
      <c r="AZ1455" s="23"/>
      <c r="BA1455" s="25">
        <v>0</v>
      </c>
      <c r="BB1455" s="25">
        <v>12.66</v>
      </c>
      <c r="BC1455" s="25">
        <f t="shared" si="446"/>
        <v>11.66</v>
      </c>
      <c r="BD1455" s="25">
        <f t="shared" si="447"/>
        <v>11.8438</v>
      </c>
      <c r="BE1455" t="s">
        <v>970</v>
      </c>
      <c r="BF1455" s="55">
        <f t="shared" si="434"/>
        <v>0</v>
      </c>
      <c r="BG1455" s="66"/>
      <c r="BH1455" s="66"/>
      <c r="BI1455" s="25"/>
      <c r="BJ1455" s="25"/>
      <c r="BK1455" s="20"/>
      <c r="BL1455" s="24"/>
      <c r="BM1455" s="25"/>
      <c r="BN1455" s="25"/>
      <c r="BO1455" s="25"/>
      <c r="BP1455" s="126"/>
    </row>
    <row r="1456" spans="1:68" hidden="1" x14ac:dyDescent="0.2">
      <c r="A1456" s="56">
        <v>45647</v>
      </c>
      <c r="B1456" s="60" t="s">
        <v>892</v>
      </c>
      <c r="C1456" s="24" t="s">
        <v>1602</v>
      </c>
      <c r="D1456" s="24" t="s">
        <v>573</v>
      </c>
      <c r="F1456" s="74" t="s">
        <v>51</v>
      </c>
      <c r="G1456" s="74" t="s">
        <v>152</v>
      </c>
      <c r="H1456" s="24" t="s">
        <v>1424</v>
      </c>
      <c r="I1456" s="24">
        <v>1</v>
      </c>
      <c r="J1456" s="24">
        <v>11</v>
      </c>
      <c r="K1456" s="24" t="s">
        <v>1951</v>
      </c>
      <c r="L1456" s="25">
        <v>2</v>
      </c>
      <c r="M1456" s="74" t="s">
        <v>105</v>
      </c>
      <c r="N1456" s="60" t="s">
        <v>7</v>
      </c>
      <c r="R1456" s="25">
        <v>3.5</v>
      </c>
      <c r="S1456" s="83" t="s">
        <v>363</v>
      </c>
      <c r="T1456" s="66" t="str">
        <f t="shared" si="436"/>
        <v>0.00</v>
      </c>
      <c r="U1456" s="66">
        <f t="shared" si="437"/>
        <v>-2</v>
      </c>
      <c r="V1456" s="66">
        <f t="shared" si="438"/>
        <v>131.53000000000009</v>
      </c>
      <c r="W1456" s="66">
        <f t="shared" si="439"/>
        <v>2833</v>
      </c>
      <c r="X1456" s="20">
        <f t="shared" si="440"/>
        <v>4.6427815037063218E-2</v>
      </c>
      <c r="Y1456" s="67">
        <f t="shared" si="441"/>
        <v>1.3153000000000008</v>
      </c>
      <c r="Z1456" s="68">
        <f t="shared" si="442"/>
        <v>13153.000000000009</v>
      </c>
      <c r="AA1456" s="65" t="s">
        <v>52</v>
      </c>
      <c r="AU1456" s="23" t="str">
        <f t="shared" si="432"/>
        <v/>
      </c>
      <c r="AV1456" s="23" t="str">
        <f t="shared" si="433"/>
        <v/>
      </c>
      <c r="AW1456" s="23">
        <f t="shared" si="435"/>
        <v>-2</v>
      </c>
      <c r="AX1456" s="23" t="str">
        <f t="shared" si="444"/>
        <v/>
      </c>
      <c r="AY1456" s="23" t="str">
        <f t="shared" si="445"/>
        <v/>
      </c>
      <c r="AZ1456" s="23"/>
      <c r="BA1456" s="25">
        <v>0</v>
      </c>
      <c r="BB1456" s="25">
        <v>4.2</v>
      </c>
      <c r="BC1456" s="25">
        <f t="shared" si="446"/>
        <v>6.4</v>
      </c>
      <c r="BD1456" s="25">
        <f t="shared" si="447"/>
        <v>3.9760000000000004</v>
      </c>
      <c r="BE1456" t="s">
        <v>970</v>
      </c>
      <c r="BF1456" s="55">
        <f t="shared" si="434"/>
        <v>0</v>
      </c>
      <c r="BG1456" s="66"/>
      <c r="BH1456" s="66"/>
      <c r="BI1456" s="25"/>
      <c r="BJ1456" s="25"/>
      <c r="BK1456" s="20"/>
      <c r="BL1456" s="24"/>
      <c r="BM1456" s="25"/>
      <c r="BN1456" s="25"/>
      <c r="BO1456" s="25"/>
      <c r="BP1456" s="126"/>
    </row>
    <row r="1457" spans="1:68" hidden="1" x14ac:dyDescent="0.2">
      <c r="A1457" s="56">
        <v>45647</v>
      </c>
      <c r="B1457" s="60" t="s">
        <v>892</v>
      </c>
      <c r="C1457" s="24" t="s">
        <v>1602</v>
      </c>
      <c r="D1457" s="24" t="s">
        <v>573</v>
      </c>
      <c r="F1457" s="74" t="s">
        <v>51</v>
      </c>
      <c r="G1457" s="74" t="s">
        <v>152</v>
      </c>
      <c r="H1457" s="24" t="s">
        <v>1424</v>
      </c>
      <c r="I1457" s="24">
        <v>7</v>
      </c>
      <c r="J1457" s="24">
        <v>4</v>
      </c>
      <c r="K1457" s="24" t="s">
        <v>1952</v>
      </c>
      <c r="L1457" s="25">
        <v>2</v>
      </c>
      <c r="M1457" s="74" t="s">
        <v>105</v>
      </c>
      <c r="N1457" s="60" t="s">
        <v>6</v>
      </c>
      <c r="R1457" s="25">
        <v>3.8</v>
      </c>
      <c r="S1457" s="83" t="s">
        <v>363</v>
      </c>
      <c r="T1457" s="66" t="str">
        <f t="shared" si="436"/>
        <v>0.00</v>
      </c>
      <c r="U1457" s="66">
        <f t="shared" si="437"/>
        <v>-2</v>
      </c>
      <c r="V1457" s="66">
        <f t="shared" si="438"/>
        <v>129.53000000000009</v>
      </c>
      <c r="W1457" s="66">
        <f t="shared" si="439"/>
        <v>2835</v>
      </c>
      <c r="X1457" s="20">
        <f t="shared" si="440"/>
        <v>4.5689594356261055E-2</v>
      </c>
      <c r="Y1457" s="67">
        <f t="shared" si="441"/>
        <v>1.2953000000000008</v>
      </c>
      <c r="Z1457" s="68">
        <f t="shared" si="442"/>
        <v>12953.000000000009</v>
      </c>
      <c r="AA1457" s="65" t="s">
        <v>52</v>
      </c>
      <c r="AU1457" s="23" t="str">
        <f t="shared" si="432"/>
        <v/>
      </c>
      <c r="AV1457" s="23" t="str">
        <f t="shared" si="433"/>
        <v/>
      </c>
      <c r="AW1457" s="23">
        <f t="shared" si="435"/>
        <v>-2</v>
      </c>
      <c r="AX1457" s="23" t="str">
        <f t="shared" si="444"/>
        <v/>
      </c>
      <c r="AY1457" s="23" t="str">
        <f t="shared" si="445"/>
        <v/>
      </c>
      <c r="AZ1457" s="23"/>
      <c r="BA1457" s="25">
        <v>0</v>
      </c>
      <c r="BB1457" s="25">
        <v>5.8</v>
      </c>
      <c r="BC1457" s="25">
        <f t="shared" si="446"/>
        <v>9.6</v>
      </c>
      <c r="BD1457" s="25">
        <f t="shared" si="447"/>
        <v>5.4640000000000004</v>
      </c>
      <c r="BE1457" t="s">
        <v>970</v>
      </c>
      <c r="BF1457" s="55">
        <f t="shared" si="434"/>
        <v>0</v>
      </c>
      <c r="BG1457" s="66"/>
      <c r="BH1457" s="66"/>
      <c r="BI1457" s="25"/>
      <c r="BJ1457" s="25"/>
      <c r="BK1457" s="20"/>
      <c r="BL1457" s="24"/>
      <c r="BM1457" s="25"/>
      <c r="BN1457" s="25"/>
      <c r="BO1457" s="25"/>
      <c r="BP1457" s="126"/>
    </row>
    <row r="1458" spans="1:68" hidden="1" x14ac:dyDescent="0.2">
      <c r="A1458" s="56">
        <v>45649</v>
      </c>
      <c r="B1458" s="60" t="s">
        <v>892</v>
      </c>
      <c r="C1458" s="24" t="s">
        <v>1953</v>
      </c>
      <c r="D1458" s="24" t="s">
        <v>621</v>
      </c>
      <c r="F1458" s="74" t="s">
        <v>51</v>
      </c>
      <c r="G1458" s="74" t="s">
        <v>121</v>
      </c>
      <c r="H1458" s="24" t="s">
        <v>711</v>
      </c>
      <c r="I1458" s="24">
        <v>10</v>
      </c>
      <c r="J1458" s="24">
        <v>1</v>
      </c>
      <c r="K1458" s="24" t="s">
        <v>1954</v>
      </c>
      <c r="L1458" s="25">
        <v>2</v>
      </c>
      <c r="M1458" s="74" t="s">
        <v>105</v>
      </c>
      <c r="N1458" s="60" t="s">
        <v>6</v>
      </c>
      <c r="R1458" s="25">
        <v>3.2</v>
      </c>
      <c r="S1458" s="83" t="s">
        <v>363</v>
      </c>
      <c r="T1458" s="66" t="str">
        <f t="shared" si="436"/>
        <v>0.00</v>
      </c>
      <c r="U1458" s="66">
        <f t="shared" si="437"/>
        <v>-2</v>
      </c>
      <c r="V1458" s="66">
        <f t="shared" si="438"/>
        <v>127.53000000000009</v>
      </c>
      <c r="W1458" s="66">
        <f t="shared" si="439"/>
        <v>2837</v>
      </c>
      <c r="X1458" s="20">
        <f t="shared" si="440"/>
        <v>4.4952414522382828E-2</v>
      </c>
      <c r="Y1458" s="67">
        <f t="shared" si="441"/>
        <v>1.2753000000000008</v>
      </c>
      <c r="Z1458" s="68">
        <f t="shared" si="442"/>
        <v>12753.000000000009</v>
      </c>
      <c r="AA1458" s="65" t="s">
        <v>52</v>
      </c>
      <c r="AU1458" s="23" t="str">
        <f t="shared" si="432"/>
        <v/>
      </c>
      <c r="AV1458" s="23">
        <f t="shared" si="433"/>
        <v>-2</v>
      </c>
      <c r="AW1458" s="23" t="str">
        <f t="shared" si="435"/>
        <v/>
      </c>
      <c r="AX1458" s="23" t="str">
        <f t="shared" si="444"/>
        <v/>
      </c>
      <c r="AY1458" s="23" t="str">
        <f t="shared" si="445"/>
        <v/>
      </c>
      <c r="AZ1458" s="23" t="s">
        <v>720</v>
      </c>
      <c r="BA1458" s="25">
        <v>0</v>
      </c>
      <c r="BB1458" s="25">
        <v>2.48</v>
      </c>
      <c r="BC1458" s="25">
        <f t="shared" si="446"/>
        <v>2.96</v>
      </c>
      <c r="BD1458" s="25">
        <f t="shared" si="447"/>
        <v>2.3764000000000003</v>
      </c>
      <c r="BE1458" t="s">
        <v>969</v>
      </c>
      <c r="BF1458" s="55">
        <f t="shared" si="434"/>
        <v>0</v>
      </c>
      <c r="BG1458" s="66"/>
      <c r="BH1458" s="66"/>
      <c r="BI1458" s="25"/>
      <c r="BJ1458" s="25"/>
      <c r="BK1458" s="20"/>
      <c r="BL1458" s="24"/>
      <c r="BM1458" s="25"/>
      <c r="BN1458" s="25"/>
      <c r="BO1458" s="25"/>
      <c r="BP1458" s="126"/>
    </row>
    <row r="1459" spans="1:68" hidden="1" x14ac:dyDescent="0.2">
      <c r="A1459" s="56">
        <v>45649</v>
      </c>
      <c r="B1459" s="60" t="s">
        <v>892</v>
      </c>
      <c r="C1459" s="24" t="s">
        <v>1720</v>
      </c>
      <c r="D1459" s="24" t="s">
        <v>621</v>
      </c>
      <c r="F1459" s="74" t="s">
        <v>51</v>
      </c>
      <c r="G1459" s="74" t="s">
        <v>103</v>
      </c>
      <c r="H1459" s="24" t="s">
        <v>1017</v>
      </c>
      <c r="I1459" s="24">
        <v>3</v>
      </c>
      <c r="J1459" s="24">
        <v>18</v>
      </c>
      <c r="K1459" s="27" t="s">
        <v>1955</v>
      </c>
      <c r="L1459" s="25">
        <v>2</v>
      </c>
      <c r="M1459" s="74" t="s">
        <v>105</v>
      </c>
      <c r="N1459" s="60" t="s">
        <v>6</v>
      </c>
      <c r="R1459" s="25">
        <v>8.5</v>
      </c>
      <c r="S1459" s="83" t="s">
        <v>371</v>
      </c>
      <c r="T1459" s="66" t="str">
        <f t="shared" si="436"/>
        <v>0.00</v>
      </c>
      <c r="U1459" s="66">
        <f t="shared" si="437"/>
        <v>-2</v>
      </c>
      <c r="V1459" s="66">
        <f t="shared" si="438"/>
        <v>125.53000000000009</v>
      </c>
      <c r="W1459" s="66">
        <f t="shared" si="439"/>
        <v>2839</v>
      </c>
      <c r="X1459" s="20">
        <f t="shared" si="440"/>
        <v>4.4216273335681608E-2</v>
      </c>
      <c r="Y1459" s="67">
        <f t="shared" si="441"/>
        <v>1.255300000000001</v>
      </c>
      <c r="Z1459" s="68">
        <f t="shared" si="442"/>
        <v>12553.000000000009</v>
      </c>
      <c r="AA1459" s="65" t="s">
        <v>52</v>
      </c>
      <c r="AU1459" s="23">
        <f t="shared" si="432"/>
        <v>-2</v>
      </c>
      <c r="AV1459" s="23" t="str">
        <f t="shared" si="433"/>
        <v/>
      </c>
      <c r="AW1459" s="23" t="str">
        <f t="shared" si="435"/>
        <v/>
      </c>
      <c r="AX1459" s="23" t="str">
        <f t="shared" si="444"/>
        <v/>
      </c>
      <c r="AY1459" s="23" t="str">
        <f t="shared" si="445"/>
        <v/>
      </c>
      <c r="AZ1459" s="23"/>
      <c r="BA1459" s="25">
        <v>11.1</v>
      </c>
      <c r="BB1459" s="25">
        <v>10.5</v>
      </c>
      <c r="BC1459" s="25">
        <f t="shared" si="446"/>
        <v>19</v>
      </c>
      <c r="BD1459" s="25">
        <f t="shared" si="447"/>
        <v>9.8350000000000009</v>
      </c>
      <c r="BE1459" t="s">
        <v>970</v>
      </c>
      <c r="BF1459" s="55">
        <f t="shared" si="434"/>
        <v>0</v>
      </c>
      <c r="BG1459" s="66"/>
      <c r="BH1459" s="66"/>
      <c r="BI1459" s="25"/>
      <c r="BJ1459" s="25"/>
      <c r="BK1459" s="20"/>
      <c r="BL1459" s="24"/>
      <c r="BM1459" s="25"/>
      <c r="BN1459" s="25"/>
      <c r="BO1459" s="25"/>
      <c r="BP1459" s="126"/>
    </row>
    <row r="1460" spans="1:68" hidden="1" x14ac:dyDescent="0.2">
      <c r="A1460" s="56">
        <v>45649</v>
      </c>
      <c r="B1460" s="60" t="s">
        <v>892</v>
      </c>
      <c r="C1460" s="24" t="s">
        <v>1720</v>
      </c>
      <c r="D1460" s="24" t="s">
        <v>621</v>
      </c>
      <c r="F1460" s="74" t="s">
        <v>51</v>
      </c>
      <c r="G1460" s="74" t="s">
        <v>103</v>
      </c>
      <c r="H1460" s="24" t="s">
        <v>1017</v>
      </c>
      <c r="I1460" s="24">
        <v>3</v>
      </c>
      <c r="J1460" s="24">
        <v>18</v>
      </c>
      <c r="K1460" s="26" t="s">
        <v>1955</v>
      </c>
      <c r="L1460" s="25">
        <v>2</v>
      </c>
      <c r="M1460" s="74" t="s">
        <v>105</v>
      </c>
      <c r="N1460" s="60" t="s">
        <v>7</v>
      </c>
      <c r="R1460" s="25">
        <v>2.5</v>
      </c>
      <c r="S1460" s="83" t="s">
        <v>371</v>
      </c>
      <c r="T1460" s="66">
        <f t="shared" si="436"/>
        <v>5</v>
      </c>
      <c r="U1460" s="66">
        <f t="shared" si="437"/>
        <v>3</v>
      </c>
      <c r="V1460" s="66">
        <f t="shared" si="438"/>
        <v>128.53000000000009</v>
      </c>
      <c r="W1460" s="66">
        <f t="shared" si="439"/>
        <v>2841</v>
      </c>
      <c r="X1460" s="20">
        <f t="shared" si="440"/>
        <v>4.5241112284406929E-2</v>
      </c>
      <c r="Y1460" s="67">
        <f t="shared" si="441"/>
        <v>1.2853000000000008</v>
      </c>
      <c r="Z1460" s="68">
        <f t="shared" si="442"/>
        <v>12853.000000000009</v>
      </c>
      <c r="AA1460" s="65" t="s">
        <v>53</v>
      </c>
      <c r="AU1460" s="23">
        <f t="shared" si="432"/>
        <v>3</v>
      </c>
      <c r="AV1460" s="23" t="str">
        <f t="shared" si="433"/>
        <v/>
      </c>
      <c r="AW1460" s="23" t="str">
        <f t="shared" si="435"/>
        <v/>
      </c>
      <c r="AX1460" s="23" t="str">
        <f t="shared" si="444"/>
        <v/>
      </c>
      <c r="AY1460" s="23" t="str">
        <f t="shared" si="445"/>
        <v/>
      </c>
      <c r="AZ1460" s="23"/>
      <c r="BA1460" s="25">
        <v>3</v>
      </c>
      <c r="BB1460" s="25">
        <v>3</v>
      </c>
      <c r="BC1460" s="25">
        <f t="shared" si="446"/>
        <v>4</v>
      </c>
      <c r="BD1460" s="25">
        <f t="shared" si="447"/>
        <v>2.8600000000000003</v>
      </c>
      <c r="BE1460" t="s">
        <v>970</v>
      </c>
      <c r="BF1460" s="55">
        <f t="shared" si="434"/>
        <v>0</v>
      </c>
      <c r="BG1460" s="66"/>
      <c r="BH1460" s="66"/>
      <c r="BI1460" s="25"/>
      <c r="BJ1460" s="25"/>
      <c r="BK1460" s="20"/>
      <c r="BL1460" s="24"/>
      <c r="BM1460" s="25"/>
      <c r="BN1460" s="25"/>
      <c r="BO1460" s="25"/>
      <c r="BP1460" s="126"/>
    </row>
    <row r="1461" spans="1:68" hidden="1" x14ac:dyDescent="0.2">
      <c r="A1461" s="56">
        <v>45649</v>
      </c>
      <c r="B1461" s="60" t="s">
        <v>892</v>
      </c>
      <c r="C1461" s="24" t="s">
        <v>1720</v>
      </c>
      <c r="D1461" s="24" t="s">
        <v>621</v>
      </c>
      <c r="F1461" s="74" t="s">
        <v>51</v>
      </c>
      <c r="G1461" s="74" t="s">
        <v>103</v>
      </c>
      <c r="H1461" s="24" t="s">
        <v>134</v>
      </c>
      <c r="I1461" s="24">
        <v>6</v>
      </c>
      <c r="J1461" s="24">
        <v>4</v>
      </c>
      <c r="K1461" s="24" t="s">
        <v>1956</v>
      </c>
      <c r="L1461" s="25">
        <v>1</v>
      </c>
      <c r="M1461" s="74" t="s">
        <v>357</v>
      </c>
      <c r="N1461" s="60" t="s">
        <v>6</v>
      </c>
      <c r="R1461" s="25">
        <v>10.6</v>
      </c>
      <c r="S1461" s="83" t="s">
        <v>363</v>
      </c>
      <c r="T1461" s="66" t="str">
        <f t="shared" si="436"/>
        <v>0.00</v>
      </c>
      <c r="U1461" s="66">
        <f t="shared" si="437"/>
        <v>-1</v>
      </c>
      <c r="V1461" s="66">
        <f t="shared" si="438"/>
        <v>127.53000000000009</v>
      </c>
      <c r="W1461" s="66">
        <f t="shared" si="439"/>
        <v>2842</v>
      </c>
      <c r="X1461" s="20">
        <f t="shared" si="440"/>
        <v>4.4873328641801581E-2</v>
      </c>
      <c r="Y1461" s="67">
        <f t="shared" si="441"/>
        <v>1.2753000000000008</v>
      </c>
      <c r="Z1461" s="68">
        <f t="shared" si="442"/>
        <v>12753.000000000009</v>
      </c>
      <c r="AA1461" s="65" t="s">
        <v>52</v>
      </c>
      <c r="AU1461" s="23">
        <f t="shared" si="432"/>
        <v>-1</v>
      </c>
      <c r="AV1461" s="23" t="str">
        <f t="shared" si="433"/>
        <v/>
      </c>
      <c r="AW1461" s="23" t="str">
        <f t="shared" si="435"/>
        <v/>
      </c>
      <c r="AX1461" s="23" t="str">
        <f t="shared" si="444"/>
        <v/>
      </c>
      <c r="AY1461" s="23" t="str">
        <f t="shared" si="445"/>
        <v/>
      </c>
      <c r="AZ1461" s="23"/>
      <c r="BA1461" s="25">
        <v>10.6</v>
      </c>
      <c r="BB1461" s="25">
        <v>9.4600000000000009</v>
      </c>
      <c r="BC1461" s="25">
        <f t="shared" si="446"/>
        <v>8.4600000000000009</v>
      </c>
      <c r="BD1461" s="25">
        <f t="shared" si="447"/>
        <v>8.8678000000000008</v>
      </c>
      <c r="BE1461" t="s">
        <v>970</v>
      </c>
      <c r="BF1461" s="55">
        <f t="shared" si="434"/>
        <v>0</v>
      </c>
      <c r="BG1461" s="66"/>
      <c r="BH1461" s="66"/>
      <c r="BI1461" s="25"/>
      <c r="BJ1461" s="25"/>
      <c r="BK1461" s="20"/>
      <c r="BL1461" s="24"/>
      <c r="BM1461" s="25"/>
      <c r="BN1461" s="25"/>
      <c r="BO1461" s="25"/>
      <c r="BP1461" s="126"/>
    </row>
    <row r="1462" spans="1:68" hidden="1" x14ac:dyDescent="0.2">
      <c r="A1462" s="56">
        <v>45649</v>
      </c>
      <c r="B1462" s="60" t="s">
        <v>892</v>
      </c>
      <c r="C1462" s="24" t="s">
        <v>1720</v>
      </c>
      <c r="D1462" s="24" t="s">
        <v>621</v>
      </c>
      <c r="F1462" s="74" t="s">
        <v>51</v>
      </c>
      <c r="G1462" s="74" t="s">
        <v>103</v>
      </c>
      <c r="H1462" s="24" t="s">
        <v>134</v>
      </c>
      <c r="I1462" s="24">
        <v>6</v>
      </c>
      <c r="J1462" s="24">
        <v>4</v>
      </c>
      <c r="K1462" s="24" t="s">
        <v>1956</v>
      </c>
      <c r="L1462" s="25">
        <v>1</v>
      </c>
      <c r="M1462" s="74" t="s">
        <v>105</v>
      </c>
      <c r="N1462" s="60" t="s">
        <v>7</v>
      </c>
      <c r="R1462" s="25">
        <v>2.8</v>
      </c>
      <c r="S1462" s="83" t="s">
        <v>363</v>
      </c>
      <c r="T1462" s="66" t="str">
        <f t="shared" si="436"/>
        <v>0.00</v>
      </c>
      <c r="U1462" s="66">
        <f t="shared" si="437"/>
        <v>-1</v>
      </c>
      <c r="V1462" s="66">
        <f t="shared" si="438"/>
        <v>126.53000000000009</v>
      </c>
      <c r="W1462" s="66">
        <f t="shared" si="439"/>
        <v>2843</v>
      </c>
      <c r="X1462" s="20">
        <f t="shared" si="440"/>
        <v>4.4505803728455889E-2</v>
      </c>
      <c r="Y1462" s="67">
        <f t="shared" si="441"/>
        <v>1.2653000000000008</v>
      </c>
      <c r="Z1462" s="68">
        <f t="shared" si="442"/>
        <v>12653.000000000009</v>
      </c>
      <c r="AA1462" s="65" t="s">
        <v>52</v>
      </c>
      <c r="AU1462" s="23">
        <f t="shared" si="432"/>
        <v>-1</v>
      </c>
      <c r="AV1462" s="23" t="str">
        <f t="shared" si="433"/>
        <v/>
      </c>
      <c r="AW1462" s="23" t="str">
        <f t="shared" si="435"/>
        <v/>
      </c>
      <c r="AX1462" s="23" t="str">
        <f t="shared" si="444"/>
        <v/>
      </c>
      <c r="AY1462" s="23" t="str">
        <f t="shared" si="445"/>
        <v/>
      </c>
      <c r="AZ1462" s="23"/>
      <c r="BA1462" s="25">
        <v>2.9</v>
      </c>
      <c r="BB1462" s="25">
        <v>2.94</v>
      </c>
      <c r="BC1462" s="25">
        <f t="shared" si="446"/>
        <v>1.94</v>
      </c>
      <c r="BD1462" s="25">
        <f t="shared" si="447"/>
        <v>2.8041999999999998</v>
      </c>
      <c r="BE1462" t="s">
        <v>970</v>
      </c>
      <c r="BF1462" s="55">
        <f t="shared" si="434"/>
        <v>0</v>
      </c>
      <c r="BG1462" s="66"/>
      <c r="BH1462" s="66"/>
      <c r="BI1462" s="25"/>
      <c r="BJ1462" s="25"/>
      <c r="BK1462" s="20"/>
      <c r="BL1462" s="24"/>
      <c r="BM1462" s="25"/>
      <c r="BN1462" s="25"/>
      <c r="BO1462" s="25"/>
      <c r="BP1462" s="126"/>
    </row>
    <row r="1463" spans="1:68" hidden="1" x14ac:dyDescent="0.2">
      <c r="A1463" s="56">
        <v>45652</v>
      </c>
      <c r="B1463" s="60" t="s">
        <v>892</v>
      </c>
      <c r="C1463" s="24" t="s">
        <v>1958</v>
      </c>
      <c r="D1463" s="24" t="s">
        <v>398</v>
      </c>
      <c r="F1463" s="74" t="s">
        <v>51</v>
      </c>
      <c r="G1463" s="74" t="s">
        <v>103</v>
      </c>
      <c r="H1463" s="24" t="s">
        <v>176</v>
      </c>
      <c r="I1463" s="24">
        <v>8</v>
      </c>
      <c r="J1463" s="24">
        <v>4</v>
      </c>
      <c r="K1463" s="26" t="s">
        <v>481</v>
      </c>
      <c r="L1463" s="25">
        <v>3</v>
      </c>
      <c r="M1463" s="74" t="s">
        <v>105</v>
      </c>
      <c r="N1463" s="60" t="s">
        <v>6</v>
      </c>
      <c r="R1463" s="25">
        <v>5</v>
      </c>
      <c r="S1463" s="83" t="s">
        <v>372</v>
      </c>
      <c r="T1463" s="66">
        <f t="shared" si="436"/>
        <v>15</v>
      </c>
      <c r="U1463" s="66">
        <f t="shared" si="437"/>
        <v>12</v>
      </c>
      <c r="V1463" s="66">
        <f t="shared" si="438"/>
        <v>138.53000000000009</v>
      </c>
      <c r="W1463" s="66">
        <f t="shared" si="439"/>
        <v>2846</v>
      </c>
      <c r="X1463" s="20">
        <f t="shared" si="440"/>
        <v>4.8675333801827154E-2</v>
      </c>
      <c r="Y1463" s="67">
        <f t="shared" si="441"/>
        <v>1.3853000000000009</v>
      </c>
      <c r="Z1463" s="68">
        <f t="shared" si="442"/>
        <v>13853.000000000009</v>
      </c>
      <c r="AA1463" s="65" t="s">
        <v>53</v>
      </c>
      <c r="AU1463" s="23">
        <f t="shared" si="432"/>
        <v>12</v>
      </c>
      <c r="AV1463" s="23" t="str">
        <f t="shared" si="433"/>
        <v/>
      </c>
      <c r="AW1463" s="23" t="str">
        <f t="shared" si="435"/>
        <v/>
      </c>
      <c r="AX1463" s="23" t="str">
        <f t="shared" si="444"/>
        <v/>
      </c>
      <c r="AY1463" s="23" t="str">
        <f t="shared" si="445"/>
        <v/>
      </c>
      <c r="AZ1463" s="23"/>
      <c r="BA1463" s="25">
        <v>5.6</v>
      </c>
      <c r="BB1463" s="25">
        <v>6.44</v>
      </c>
      <c r="BC1463" s="25">
        <f t="shared" si="446"/>
        <v>16.32</v>
      </c>
      <c r="BD1463" s="25">
        <f t="shared" si="447"/>
        <v>6.0592000000000006</v>
      </c>
      <c r="BE1463" t="s">
        <v>970</v>
      </c>
      <c r="BF1463" s="55">
        <f t="shared" si="434"/>
        <v>0</v>
      </c>
      <c r="BG1463" s="66"/>
      <c r="BH1463" s="66"/>
      <c r="BI1463" s="25"/>
      <c r="BJ1463" s="25"/>
      <c r="BK1463" s="20"/>
      <c r="BL1463" s="24"/>
      <c r="BM1463" s="25"/>
      <c r="BN1463" s="25"/>
      <c r="BO1463" s="25"/>
      <c r="BP1463" s="126"/>
    </row>
    <row r="1464" spans="1:68" hidden="1" x14ac:dyDescent="0.2">
      <c r="A1464" s="56">
        <v>45652</v>
      </c>
      <c r="B1464" s="60" t="s">
        <v>892</v>
      </c>
      <c r="C1464" s="24" t="s">
        <v>1957</v>
      </c>
      <c r="D1464" s="24" t="s">
        <v>398</v>
      </c>
      <c r="F1464" s="74" t="s">
        <v>51</v>
      </c>
      <c r="G1464" s="74" t="s">
        <v>103</v>
      </c>
      <c r="H1464" s="24" t="s">
        <v>1293</v>
      </c>
      <c r="I1464" s="24">
        <v>2</v>
      </c>
      <c r="J1464" s="24">
        <v>10</v>
      </c>
      <c r="K1464" s="24" t="s">
        <v>1960</v>
      </c>
      <c r="L1464" s="25">
        <v>2</v>
      </c>
      <c r="M1464" s="74" t="s">
        <v>357</v>
      </c>
      <c r="N1464" s="60" t="s">
        <v>6</v>
      </c>
      <c r="R1464" s="25">
        <v>6.5</v>
      </c>
      <c r="S1464" s="83" t="s">
        <v>363</v>
      </c>
      <c r="T1464" s="66" t="str">
        <f t="shared" si="436"/>
        <v>0.00</v>
      </c>
      <c r="U1464" s="66">
        <f t="shared" si="437"/>
        <v>-2</v>
      </c>
      <c r="V1464" s="66">
        <f t="shared" si="438"/>
        <v>136.53000000000009</v>
      </c>
      <c r="W1464" s="66">
        <f t="shared" si="439"/>
        <v>2848</v>
      </c>
      <c r="X1464" s="20">
        <f t="shared" si="440"/>
        <v>4.7938904494382054E-2</v>
      </c>
      <c r="Y1464" s="67">
        <f t="shared" si="441"/>
        <v>1.3653000000000008</v>
      </c>
      <c r="Z1464" s="68">
        <f t="shared" si="442"/>
        <v>13653.000000000009</v>
      </c>
      <c r="AA1464" s="65" t="s">
        <v>52</v>
      </c>
      <c r="AU1464" s="23">
        <f t="shared" si="432"/>
        <v>-2</v>
      </c>
      <c r="AV1464" s="23" t="str">
        <f t="shared" si="433"/>
        <v/>
      </c>
      <c r="AW1464" s="23" t="str">
        <f t="shared" si="435"/>
        <v/>
      </c>
      <c r="AX1464" s="23" t="str">
        <f t="shared" si="444"/>
        <v/>
      </c>
      <c r="AY1464" s="23" t="str">
        <f t="shared" si="445"/>
        <v/>
      </c>
      <c r="AZ1464" s="23"/>
      <c r="BA1464" s="25">
        <v>6.5</v>
      </c>
      <c r="BB1464" s="25">
        <v>3.58</v>
      </c>
      <c r="BC1464" s="25">
        <f t="shared" si="446"/>
        <v>5.16</v>
      </c>
      <c r="BD1464" s="25">
        <f t="shared" si="447"/>
        <v>3.3994</v>
      </c>
      <c r="BE1464" t="s">
        <v>970</v>
      </c>
      <c r="BF1464" s="55">
        <f t="shared" si="434"/>
        <v>0</v>
      </c>
      <c r="BG1464" s="66"/>
      <c r="BH1464" s="66"/>
      <c r="BI1464" s="25"/>
      <c r="BJ1464" s="25"/>
      <c r="BK1464" s="20"/>
      <c r="BL1464" s="24"/>
      <c r="BM1464" s="25"/>
      <c r="BN1464" s="25"/>
      <c r="BO1464" s="25"/>
      <c r="BP1464" s="126"/>
    </row>
    <row r="1465" spans="1:68" hidden="1" x14ac:dyDescent="0.2">
      <c r="A1465" s="56">
        <v>45652</v>
      </c>
      <c r="B1465" s="60" t="s">
        <v>892</v>
      </c>
      <c r="C1465" s="24" t="s">
        <v>1957</v>
      </c>
      <c r="D1465" s="24" t="s">
        <v>398</v>
      </c>
      <c r="F1465" s="74" t="s">
        <v>51</v>
      </c>
      <c r="G1465" s="74" t="s">
        <v>103</v>
      </c>
      <c r="H1465" s="24" t="s">
        <v>1293</v>
      </c>
      <c r="I1465" s="24">
        <v>2</v>
      </c>
      <c r="J1465" s="24">
        <v>10</v>
      </c>
      <c r="K1465" s="24" t="s">
        <v>1960</v>
      </c>
      <c r="L1465" s="25">
        <v>3</v>
      </c>
      <c r="M1465" s="74" t="s">
        <v>105</v>
      </c>
      <c r="N1465" s="60" t="s">
        <v>7</v>
      </c>
      <c r="R1465" s="25">
        <v>2.15</v>
      </c>
      <c r="S1465" s="83" t="s">
        <v>363</v>
      </c>
      <c r="T1465" s="66" t="str">
        <f t="shared" si="436"/>
        <v>0.00</v>
      </c>
      <c r="U1465" s="66">
        <f t="shared" si="437"/>
        <v>-3</v>
      </c>
      <c r="V1465" s="66">
        <f t="shared" si="438"/>
        <v>133.53000000000009</v>
      </c>
      <c r="W1465" s="66">
        <f t="shared" si="439"/>
        <v>2851</v>
      </c>
      <c r="X1465" s="20">
        <f t="shared" si="440"/>
        <v>4.6836197825324478E-2</v>
      </c>
      <c r="Y1465" s="67">
        <f t="shared" si="441"/>
        <v>1.3353000000000008</v>
      </c>
      <c r="Z1465" s="68">
        <f t="shared" si="442"/>
        <v>13353.000000000009</v>
      </c>
      <c r="AA1465" s="65" t="s">
        <v>52</v>
      </c>
      <c r="AU1465" s="23">
        <f t="shared" si="432"/>
        <v>-3</v>
      </c>
      <c r="AV1465" s="23" t="str">
        <f t="shared" si="433"/>
        <v/>
      </c>
      <c r="AW1465" s="23" t="str">
        <f t="shared" si="435"/>
        <v/>
      </c>
      <c r="AX1465" s="23" t="str">
        <f t="shared" si="444"/>
        <v/>
      </c>
      <c r="AY1465" s="23" t="str">
        <f t="shared" si="445"/>
        <v/>
      </c>
      <c r="AZ1465" s="23"/>
      <c r="BA1465" s="25">
        <v>1.5</v>
      </c>
      <c r="BB1465" s="25">
        <v>1.57</v>
      </c>
      <c r="BC1465" s="25">
        <f t="shared" si="446"/>
        <v>1.71</v>
      </c>
      <c r="BD1465" s="25">
        <f t="shared" si="447"/>
        <v>1.5301</v>
      </c>
      <c r="BE1465" t="s">
        <v>970</v>
      </c>
      <c r="BF1465" s="55">
        <f t="shared" si="434"/>
        <v>0</v>
      </c>
      <c r="BG1465" s="66"/>
      <c r="BH1465" s="66"/>
      <c r="BI1465" s="25"/>
      <c r="BJ1465" s="25"/>
      <c r="BK1465" s="20"/>
      <c r="BL1465" s="24"/>
      <c r="BM1465" s="25"/>
      <c r="BN1465" s="25"/>
      <c r="BO1465" s="25"/>
      <c r="BP1465" s="126"/>
    </row>
    <row r="1466" spans="1:68" hidden="1" x14ac:dyDescent="0.2">
      <c r="A1466" s="56">
        <v>45652</v>
      </c>
      <c r="B1466" s="60" t="s">
        <v>892</v>
      </c>
      <c r="C1466" s="24" t="s">
        <v>1831</v>
      </c>
      <c r="D1466" s="24" t="s">
        <v>398</v>
      </c>
      <c r="F1466" s="74" t="s">
        <v>51</v>
      </c>
      <c r="G1466" s="74" t="s">
        <v>103</v>
      </c>
      <c r="H1466" s="24" t="s">
        <v>1959</v>
      </c>
      <c r="I1466" s="24">
        <v>7</v>
      </c>
      <c r="J1466" s="24">
        <v>3</v>
      </c>
      <c r="K1466" s="24" t="s">
        <v>1961</v>
      </c>
      <c r="L1466" s="25">
        <v>1</v>
      </c>
      <c r="M1466" s="74" t="s">
        <v>357</v>
      </c>
      <c r="N1466" s="60" t="s">
        <v>6</v>
      </c>
      <c r="R1466" s="25">
        <v>6.5</v>
      </c>
      <c r="S1466" s="83" t="s">
        <v>363</v>
      </c>
      <c r="T1466" s="66" t="str">
        <f t="shared" si="436"/>
        <v>0.00</v>
      </c>
      <c r="U1466" s="66">
        <f t="shared" si="437"/>
        <v>-1</v>
      </c>
      <c r="V1466" s="66">
        <f t="shared" si="438"/>
        <v>132.53000000000009</v>
      </c>
      <c r="W1466" s="66">
        <f t="shared" si="439"/>
        <v>2852</v>
      </c>
      <c r="X1466" s="20">
        <f t="shared" si="440"/>
        <v>4.6469144460028082E-2</v>
      </c>
      <c r="Y1466" s="67">
        <f t="shared" si="441"/>
        <v>1.3253000000000008</v>
      </c>
      <c r="Z1466" s="68">
        <f t="shared" si="442"/>
        <v>13253.000000000009</v>
      </c>
      <c r="AA1466" s="65" t="s">
        <v>52</v>
      </c>
      <c r="AU1466" s="23">
        <f t="shared" si="432"/>
        <v>-1</v>
      </c>
      <c r="AV1466" s="23" t="str">
        <f t="shared" si="433"/>
        <v/>
      </c>
      <c r="AW1466" s="23" t="str">
        <f t="shared" si="435"/>
        <v/>
      </c>
      <c r="AX1466" s="23" t="str">
        <f t="shared" si="444"/>
        <v/>
      </c>
      <c r="AY1466" s="23" t="str">
        <f t="shared" si="445"/>
        <v/>
      </c>
      <c r="AZ1466" s="23"/>
      <c r="BA1466" s="25">
        <v>6.5</v>
      </c>
      <c r="BB1466" s="25">
        <v>6.2</v>
      </c>
      <c r="BC1466" s="25">
        <f t="shared" si="446"/>
        <v>5.2</v>
      </c>
      <c r="BD1466" s="25">
        <f t="shared" si="447"/>
        <v>5.8360000000000003</v>
      </c>
      <c r="BE1466" t="s">
        <v>970</v>
      </c>
      <c r="BF1466" s="55">
        <f t="shared" si="434"/>
        <v>0</v>
      </c>
      <c r="BG1466" s="66"/>
      <c r="BH1466" s="66"/>
      <c r="BI1466" s="25"/>
      <c r="BJ1466" s="25"/>
      <c r="BK1466" s="20"/>
      <c r="BL1466" s="24"/>
      <c r="BM1466" s="25"/>
      <c r="BN1466" s="25"/>
      <c r="BO1466" s="25"/>
      <c r="BP1466" s="126"/>
    </row>
    <row r="1467" spans="1:68" hidden="1" x14ac:dyDescent="0.2">
      <c r="A1467" s="56">
        <v>45654</v>
      </c>
      <c r="B1467" s="60" t="s">
        <v>892</v>
      </c>
      <c r="C1467" s="24" t="s">
        <v>1962</v>
      </c>
      <c r="D1467" s="24" t="s">
        <v>573</v>
      </c>
      <c r="F1467" s="74" t="s">
        <v>51</v>
      </c>
      <c r="G1467" s="74" t="s">
        <v>103</v>
      </c>
      <c r="H1467" s="24" t="s">
        <v>185</v>
      </c>
      <c r="I1467" s="24">
        <v>3</v>
      </c>
      <c r="J1467" s="24">
        <v>9</v>
      </c>
      <c r="K1467" s="24" t="s">
        <v>1963</v>
      </c>
      <c r="L1467" s="25">
        <v>1</v>
      </c>
      <c r="M1467" s="74" t="s">
        <v>357</v>
      </c>
      <c r="N1467" s="60" t="s">
        <v>6</v>
      </c>
      <c r="R1467" s="25">
        <v>13</v>
      </c>
      <c r="S1467" s="83" t="s">
        <v>363</v>
      </c>
      <c r="T1467" s="66" t="str">
        <f t="shared" si="436"/>
        <v>0.00</v>
      </c>
      <c r="U1467" s="66">
        <f t="shared" si="437"/>
        <v>-1</v>
      </c>
      <c r="V1467" s="66">
        <f t="shared" si="438"/>
        <v>131.53000000000009</v>
      </c>
      <c r="W1467" s="66">
        <f t="shared" si="439"/>
        <v>2853</v>
      </c>
      <c r="X1467" s="20">
        <f t="shared" si="440"/>
        <v>4.6102348405187552E-2</v>
      </c>
      <c r="Y1467" s="67">
        <f t="shared" si="441"/>
        <v>1.3153000000000008</v>
      </c>
      <c r="Z1467" s="68">
        <f t="shared" si="442"/>
        <v>13153.000000000009</v>
      </c>
      <c r="AA1467" s="65" t="s">
        <v>52</v>
      </c>
      <c r="AU1467" s="23">
        <f t="shared" si="432"/>
        <v>-1</v>
      </c>
      <c r="AV1467" s="23" t="str">
        <f t="shared" si="433"/>
        <v/>
      </c>
      <c r="AW1467" s="23" t="str">
        <f t="shared" si="435"/>
        <v/>
      </c>
      <c r="AX1467" s="23" t="str">
        <f t="shared" si="444"/>
        <v/>
      </c>
      <c r="AY1467" s="23" t="str">
        <f t="shared" si="445"/>
        <v/>
      </c>
      <c r="AZ1467" s="23"/>
      <c r="BA1467" s="25">
        <v>13</v>
      </c>
      <c r="BB1467" s="25">
        <v>18</v>
      </c>
      <c r="BC1467" s="25">
        <f t="shared" si="446"/>
        <v>17</v>
      </c>
      <c r="BD1467" s="25">
        <f t="shared" si="447"/>
        <v>16.810000000000002</v>
      </c>
      <c r="BE1467" t="s">
        <v>970</v>
      </c>
      <c r="BF1467" s="55">
        <f t="shared" si="434"/>
        <v>0</v>
      </c>
      <c r="BG1467" s="66"/>
      <c r="BH1467" s="66"/>
      <c r="BI1467" s="25"/>
      <c r="BJ1467" s="25"/>
      <c r="BK1467" s="20"/>
      <c r="BL1467" s="24"/>
      <c r="BM1467" s="25"/>
      <c r="BN1467" s="25"/>
      <c r="BO1467" s="25"/>
      <c r="BP1467" s="126"/>
    </row>
    <row r="1468" spans="1:68" hidden="1" x14ac:dyDescent="0.2">
      <c r="A1468" s="56">
        <v>45654</v>
      </c>
      <c r="B1468" s="60" t="s">
        <v>892</v>
      </c>
      <c r="C1468" s="24" t="s">
        <v>1962</v>
      </c>
      <c r="D1468" s="24" t="s">
        <v>573</v>
      </c>
      <c r="F1468" s="74" t="s">
        <v>51</v>
      </c>
      <c r="G1468" s="74" t="s">
        <v>103</v>
      </c>
      <c r="H1468" s="24" t="s">
        <v>185</v>
      </c>
      <c r="I1468" s="24">
        <v>3</v>
      </c>
      <c r="J1468" s="24">
        <v>9</v>
      </c>
      <c r="K1468" s="24" t="s">
        <v>1963</v>
      </c>
      <c r="L1468" s="25">
        <v>1</v>
      </c>
      <c r="M1468" s="74" t="s">
        <v>105</v>
      </c>
      <c r="N1468" s="60" t="s">
        <v>7</v>
      </c>
      <c r="R1468" s="25">
        <v>2.4</v>
      </c>
      <c r="S1468" s="83" t="s">
        <v>363</v>
      </c>
      <c r="T1468" s="66" t="str">
        <f t="shared" si="436"/>
        <v>0.00</v>
      </c>
      <c r="U1468" s="66">
        <f t="shared" si="437"/>
        <v>-1</v>
      </c>
      <c r="V1468" s="66">
        <f t="shared" si="438"/>
        <v>130.53000000000009</v>
      </c>
      <c r="W1468" s="66">
        <f t="shared" si="439"/>
        <v>2854</v>
      </c>
      <c r="X1468" s="20">
        <f t="shared" si="440"/>
        <v>4.5735809390329389E-2</v>
      </c>
      <c r="Y1468" s="67">
        <f t="shared" si="441"/>
        <v>1.3053000000000008</v>
      </c>
      <c r="Z1468" s="68">
        <f t="shared" si="442"/>
        <v>13053.000000000009</v>
      </c>
      <c r="AA1468" s="65" t="s">
        <v>52</v>
      </c>
      <c r="AU1468" s="23">
        <f t="shared" si="432"/>
        <v>-1</v>
      </c>
      <c r="AV1468" s="23" t="str">
        <f t="shared" si="433"/>
        <v/>
      </c>
      <c r="AW1468" s="23" t="str">
        <f t="shared" si="435"/>
        <v/>
      </c>
      <c r="AX1468" s="23" t="str">
        <f t="shared" si="444"/>
        <v/>
      </c>
      <c r="AY1468" s="23" t="str">
        <f t="shared" si="445"/>
        <v/>
      </c>
      <c r="AZ1468" s="23"/>
      <c r="BA1468" s="25">
        <v>2.9</v>
      </c>
      <c r="BB1468" s="25">
        <v>3.5</v>
      </c>
      <c r="BC1468" s="25">
        <f t="shared" si="446"/>
        <v>2.5</v>
      </c>
      <c r="BD1468" s="25">
        <f t="shared" si="447"/>
        <v>3.3250000000000002</v>
      </c>
      <c r="BE1468" t="s">
        <v>970</v>
      </c>
      <c r="BF1468" s="55">
        <f t="shared" si="434"/>
        <v>0</v>
      </c>
      <c r="BG1468" s="66"/>
      <c r="BH1468" s="66"/>
      <c r="BI1468" s="25"/>
      <c r="BJ1468" s="25"/>
      <c r="BK1468" s="20"/>
      <c r="BL1468" s="24"/>
      <c r="BM1468" s="25"/>
      <c r="BN1468" s="25"/>
      <c r="BO1468" s="25"/>
      <c r="BP1468" s="126"/>
    </row>
    <row r="1469" spans="1:68" hidden="1" x14ac:dyDescent="0.2">
      <c r="A1469" s="56">
        <v>45654</v>
      </c>
      <c r="B1469" s="60" t="s">
        <v>892</v>
      </c>
      <c r="C1469" s="24" t="s">
        <v>1962</v>
      </c>
      <c r="D1469" s="24" t="s">
        <v>573</v>
      </c>
      <c r="F1469" s="74" t="s">
        <v>51</v>
      </c>
      <c r="G1469" s="74" t="s">
        <v>103</v>
      </c>
      <c r="H1469" s="24" t="s">
        <v>517</v>
      </c>
      <c r="I1469" s="24">
        <v>7</v>
      </c>
      <c r="J1469" s="24">
        <v>4</v>
      </c>
      <c r="K1469" s="24" t="s">
        <v>1964</v>
      </c>
      <c r="L1469" s="25">
        <v>1</v>
      </c>
      <c r="M1469" s="74" t="s">
        <v>357</v>
      </c>
      <c r="N1469" s="60" t="s">
        <v>6</v>
      </c>
      <c r="R1469" s="25">
        <v>10.199999999999999</v>
      </c>
      <c r="S1469" s="83" t="s">
        <v>363</v>
      </c>
      <c r="T1469" s="66" t="str">
        <f t="shared" si="436"/>
        <v>0.00</v>
      </c>
      <c r="U1469" s="66">
        <f t="shared" si="437"/>
        <v>-1</v>
      </c>
      <c r="V1469" s="66">
        <f t="shared" si="438"/>
        <v>129.53000000000009</v>
      </c>
      <c r="W1469" s="66">
        <f t="shared" si="439"/>
        <v>2855</v>
      </c>
      <c r="X1469" s="20">
        <f t="shared" si="440"/>
        <v>4.5369527145359051E-2</v>
      </c>
      <c r="Y1469" s="67">
        <f t="shared" si="441"/>
        <v>1.2953000000000008</v>
      </c>
      <c r="Z1469" s="68">
        <f t="shared" si="442"/>
        <v>12953.000000000009</v>
      </c>
      <c r="AA1469" s="65" t="s">
        <v>52</v>
      </c>
      <c r="AU1469" s="23">
        <f t="shared" si="432"/>
        <v>-1</v>
      </c>
      <c r="AV1469" s="23" t="str">
        <f t="shared" si="433"/>
        <v/>
      </c>
      <c r="AW1469" s="23" t="str">
        <f t="shared" si="435"/>
        <v/>
      </c>
      <c r="AX1469" s="23" t="str">
        <f t="shared" si="444"/>
        <v/>
      </c>
      <c r="AY1469" s="23" t="str">
        <f t="shared" si="445"/>
        <v/>
      </c>
      <c r="AZ1469" s="23"/>
      <c r="BA1469" s="25">
        <v>10.199999999999999</v>
      </c>
      <c r="BB1469" s="25">
        <v>11.23</v>
      </c>
      <c r="BC1469" s="25">
        <f t="shared" si="446"/>
        <v>10.23</v>
      </c>
      <c r="BD1469" s="25">
        <f t="shared" si="447"/>
        <v>10.513900000000001</v>
      </c>
      <c r="BE1469" t="s">
        <v>970</v>
      </c>
      <c r="BF1469" s="55">
        <f t="shared" si="434"/>
        <v>0</v>
      </c>
      <c r="BG1469" s="66"/>
      <c r="BH1469" s="66"/>
      <c r="BI1469" s="25"/>
      <c r="BJ1469" s="25"/>
      <c r="BK1469" s="20"/>
      <c r="BL1469" s="24"/>
      <c r="BM1469" s="25"/>
      <c r="BN1469" s="25"/>
      <c r="BO1469" s="25"/>
      <c r="BP1469" s="126"/>
    </row>
    <row r="1470" spans="1:68" hidden="1" x14ac:dyDescent="0.2">
      <c r="A1470" s="56">
        <v>45654</v>
      </c>
      <c r="B1470" s="60" t="s">
        <v>892</v>
      </c>
      <c r="C1470" s="24" t="s">
        <v>1962</v>
      </c>
      <c r="D1470" s="24" t="s">
        <v>573</v>
      </c>
      <c r="F1470" s="74" t="s">
        <v>51</v>
      </c>
      <c r="G1470" s="74" t="s">
        <v>103</v>
      </c>
      <c r="H1470" s="24" t="s">
        <v>517</v>
      </c>
      <c r="I1470" s="24">
        <v>7</v>
      </c>
      <c r="J1470" s="24">
        <v>4</v>
      </c>
      <c r="K1470" s="24" t="s">
        <v>1964</v>
      </c>
      <c r="L1470" s="25">
        <v>1</v>
      </c>
      <c r="M1470" s="74" t="s">
        <v>105</v>
      </c>
      <c r="N1470" s="60" t="s">
        <v>7</v>
      </c>
      <c r="R1470" s="25">
        <v>2.5</v>
      </c>
      <c r="S1470" s="83" t="s">
        <v>363</v>
      </c>
      <c r="T1470" s="66" t="str">
        <f t="shared" si="436"/>
        <v>0.00</v>
      </c>
      <c r="U1470" s="66">
        <f t="shared" si="437"/>
        <v>-1</v>
      </c>
      <c r="V1470" s="66">
        <f t="shared" si="438"/>
        <v>128.53000000000009</v>
      </c>
      <c r="W1470" s="66">
        <f t="shared" si="439"/>
        <v>2856</v>
      </c>
      <c r="X1470" s="20">
        <f t="shared" si="440"/>
        <v>4.5003501400560253E-2</v>
      </c>
      <c r="Y1470" s="67">
        <f t="shared" si="441"/>
        <v>1.2853000000000008</v>
      </c>
      <c r="Z1470" s="68">
        <f t="shared" si="442"/>
        <v>12853.000000000009</v>
      </c>
      <c r="AA1470" s="65" t="s">
        <v>52</v>
      </c>
      <c r="AU1470" s="23">
        <f t="shared" si="432"/>
        <v>-1</v>
      </c>
      <c r="AV1470" s="23" t="str">
        <f t="shared" si="433"/>
        <v/>
      </c>
      <c r="AW1470" s="23" t="str">
        <f t="shared" si="435"/>
        <v/>
      </c>
      <c r="AX1470" s="23" t="str">
        <f t="shared" si="444"/>
        <v/>
      </c>
      <c r="AY1470" s="23" t="str">
        <f t="shared" si="445"/>
        <v/>
      </c>
      <c r="AZ1470" s="23"/>
      <c r="BA1470" s="25">
        <v>2.1</v>
      </c>
      <c r="BB1470" s="25">
        <v>2.65</v>
      </c>
      <c r="BC1470" s="25">
        <f t="shared" si="446"/>
        <v>1.65</v>
      </c>
      <c r="BD1470" s="25">
        <f t="shared" si="447"/>
        <v>2.5345</v>
      </c>
      <c r="BE1470" t="s">
        <v>970</v>
      </c>
      <c r="BF1470" s="55">
        <f t="shared" si="434"/>
        <v>0</v>
      </c>
      <c r="BG1470" s="66"/>
      <c r="BH1470" s="66"/>
      <c r="BI1470" s="25"/>
      <c r="BJ1470" s="25"/>
      <c r="BK1470" s="20"/>
      <c r="BL1470" s="24"/>
      <c r="BM1470" s="25"/>
      <c r="BN1470" s="25"/>
      <c r="BO1470" s="25"/>
      <c r="BP1470" s="126"/>
    </row>
    <row r="1471" spans="1:68" hidden="1" x14ac:dyDescent="0.2">
      <c r="A1471" s="56">
        <v>45654</v>
      </c>
      <c r="B1471" s="60" t="s">
        <v>892</v>
      </c>
      <c r="C1471" s="24" t="s">
        <v>1962</v>
      </c>
      <c r="D1471" s="24" t="s">
        <v>573</v>
      </c>
      <c r="F1471" s="74" t="s">
        <v>51</v>
      </c>
      <c r="G1471" s="74" t="s">
        <v>103</v>
      </c>
      <c r="H1471" s="24" t="s">
        <v>209</v>
      </c>
      <c r="I1471" s="24">
        <v>8</v>
      </c>
      <c r="J1471" s="24">
        <v>7</v>
      </c>
      <c r="K1471" s="24" t="s">
        <v>1965</v>
      </c>
      <c r="L1471" s="25">
        <v>1</v>
      </c>
      <c r="M1471" s="74" t="s">
        <v>357</v>
      </c>
      <c r="N1471" s="60" t="s">
        <v>6</v>
      </c>
      <c r="R1471" s="25">
        <v>23</v>
      </c>
      <c r="S1471" s="83" t="s">
        <v>363</v>
      </c>
      <c r="T1471" s="66" t="str">
        <f t="shared" si="436"/>
        <v>0.00</v>
      </c>
      <c r="U1471" s="66">
        <f t="shared" si="437"/>
        <v>-1</v>
      </c>
      <c r="V1471" s="66">
        <f t="shared" si="438"/>
        <v>127.53000000000009</v>
      </c>
      <c r="W1471" s="66">
        <f t="shared" si="439"/>
        <v>2857</v>
      </c>
      <c r="X1471" s="20">
        <f t="shared" si="440"/>
        <v>4.463773188659436E-2</v>
      </c>
      <c r="Y1471" s="67">
        <f t="shared" si="441"/>
        <v>1.2753000000000008</v>
      </c>
      <c r="Z1471" s="68">
        <f t="shared" si="442"/>
        <v>12753.000000000009</v>
      </c>
      <c r="AA1471" s="65" t="s">
        <v>52</v>
      </c>
      <c r="AU1471" s="23">
        <f t="shared" si="432"/>
        <v>-1</v>
      </c>
      <c r="AV1471" s="23" t="str">
        <f t="shared" si="433"/>
        <v/>
      </c>
      <c r="AW1471" s="23" t="str">
        <f t="shared" si="435"/>
        <v/>
      </c>
      <c r="AX1471" s="23" t="str">
        <f t="shared" si="444"/>
        <v/>
      </c>
      <c r="AY1471" s="23" t="str">
        <f t="shared" si="445"/>
        <v/>
      </c>
      <c r="AZ1471" s="23"/>
      <c r="BA1471" s="25">
        <v>23</v>
      </c>
      <c r="BB1471" s="25">
        <v>30</v>
      </c>
      <c r="BC1471" s="25">
        <f t="shared" si="446"/>
        <v>29</v>
      </c>
      <c r="BD1471" s="25">
        <f t="shared" si="447"/>
        <v>27.970000000000002</v>
      </c>
      <c r="BE1471" t="s">
        <v>970</v>
      </c>
      <c r="BF1471" s="55">
        <f t="shared" si="434"/>
        <v>0</v>
      </c>
      <c r="BG1471" s="66"/>
      <c r="BH1471" s="66"/>
      <c r="BI1471" s="25"/>
      <c r="BJ1471" s="25"/>
      <c r="BK1471" s="20"/>
      <c r="BL1471" s="24"/>
      <c r="BM1471" s="25"/>
      <c r="BN1471" s="25"/>
      <c r="BO1471" s="25"/>
      <c r="BP1471" s="126"/>
    </row>
    <row r="1472" spans="1:68" hidden="1" x14ac:dyDescent="0.2">
      <c r="A1472" s="56">
        <v>45654</v>
      </c>
      <c r="B1472" s="60" t="s">
        <v>892</v>
      </c>
      <c r="C1472" s="24" t="s">
        <v>1962</v>
      </c>
      <c r="D1472" s="24" t="s">
        <v>573</v>
      </c>
      <c r="F1472" s="74" t="s">
        <v>51</v>
      </c>
      <c r="G1472" s="74" t="s">
        <v>103</v>
      </c>
      <c r="H1472" s="24" t="s">
        <v>209</v>
      </c>
      <c r="I1472" s="24">
        <v>8</v>
      </c>
      <c r="J1472" s="24">
        <v>7</v>
      </c>
      <c r="K1472" s="24" t="s">
        <v>1965</v>
      </c>
      <c r="L1472" s="25">
        <v>2</v>
      </c>
      <c r="M1472" s="74" t="s">
        <v>105</v>
      </c>
      <c r="N1472" s="60" t="s">
        <v>7</v>
      </c>
      <c r="R1472" s="25">
        <v>3.5</v>
      </c>
      <c r="S1472" s="83" t="s">
        <v>363</v>
      </c>
      <c r="T1472" s="66" t="str">
        <f t="shared" si="436"/>
        <v>0.00</v>
      </c>
      <c r="U1472" s="66">
        <f t="shared" si="437"/>
        <v>-2</v>
      </c>
      <c r="V1472" s="66">
        <f t="shared" si="438"/>
        <v>125.53000000000009</v>
      </c>
      <c r="W1472" s="66">
        <f t="shared" si="439"/>
        <v>2859</v>
      </c>
      <c r="X1472" s="20">
        <f t="shared" si="440"/>
        <v>4.3906960475690829E-2</v>
      </c>
      <c r="Y1472" s="67">
        <f t="shared" si="441"/>
        <v>1.255300000000001</v>
      </c>
      <c r="Z1472" s="68">
        <f t="shared" si="442"/>
        <v>12553.000000000009</v>
      </c>
      <c r="AA1472" s="65" t="s">
        <v>52</v>
      </c>
      <c r="AU1472" s="23">
        <f t="shared" si="432"/>
        <v>-2</v>
      </c>
      <c r="AV1472" s="23" t="str">
        <f t="shared" si="433"/>
        <v/>
      </c>
      <c r="AW1472" s="23" t="str">
        <f t="shared" si="435"/>
        <v/>
      </c>
      <c r="AX1472" s="23" t="str">
        <f t="shared" si="444"/>
        <v/>
      </c>
      <c r="AY1472" s="23" t="str">
        <f t="shared" si="445"/>
        <v/>
      </c>
      <c r="AZ1472" s="23"/>
      <c r="BA1472" s="25">
        <v>5.2</v>
      </c>
      <c r="BB1472" s="25">
        <v>6.46</v>
      </c>
      <c r="BC1472" s="25">
        <f t="shared" si="446"/>
        <v>10.92</v>
      </c>
      <c r="BD1472" s="25">
        <f t="shared" si="447"/>
        <v>6.0777999999999999</v>
      </c>
      <c r="BE1472" t="s">
        <v>970</v>
      </c>
      <c r="BF1472" s="55">
        <f t="shared" si="434"/>
        <v>0</v>
      </c>
      <c r="BG1472" s="66"/>
      <c r="BH1472" s="66"/>
      <c r="BI1472" s="25"/>
      <c r="BJ1472" s="25"/>
      <c r="BK1472" s="20"/>
      <c r="BL1472" s="24"/>
      <c r="BM1472" s="25"/>
      <c r="BN1472" s="25"/>
      <c r="BO1472" s="25"/>
      <c r="BP1472" s="126"/>
    </row>
    <row r="1473" spans="1:68" hidden="1" x14ac:dyDescent="0.2">
      <c r="A1473" s="56">
        <v>45654</v>
      </c>
      <c r="B1473" s="60" t="s">
        <v>892</v>
      </c>
      <c r="C1473" s="24" t="s">
        <v>1967</v>
      </c>
      <c r="D1473" s="24" t="s">
        <v>573</v>
      </c>
      <c r="F1473" s="74" t="s">
        <v>51</v>
      </c>
      <c r="G1473" s="74" t="s">
        <v>103</v>
      </c>
      <c r="H1473" s="24" t="s">
        <v>185</v>
      </c>
      <c r="I1473" s="24">
        <v>5</v>
      </c>
      <c r="J1473" s="24">
        <v>6</v>
      </c>
      <c r="K1473" s="24" t="s">
        <v>1966</v>
      </c>
      <c r="L1473" s="25">
        <v>2</v>
      </c>
      <c r="M1473" s="74" t="s">
        <v>105</v>
      </c>
      <c r="N1473" s="60" t="s">
        <v>6</v>
      </c>
      <c r="R1473" s="25">
        <v>7</v>
      </c>
      <c r="S1473" s="83" t="s">
        <v>363</v>
      </c>
      <c r="T1473" s="66" t="str">
        <f t="shared" si="436"/>
        <v>0.00</v>
      </c>
      <c r="U1473" s="66">
        <f t="shared" si="437"/>
        <v>-2</v>
      </c>
      <c r="V1473" s="66">
        <f t="shared" si="438"/>
        <v>123.53000000000009</v>
      </c>
      <c r="W1473" s="66">
        <f t="shared" si="439"/>
        <v>2861</v>
      </c>
      <c r="X1473" s="20">
        <f t="shared" si="440"/>
        <v>4.3177210765466649E-2</v>
      </c>
      <c r="Y1473" s="67">
        <f t="shared" si="441"/>
        <v>1.235300000000001</v>
      </c>
      <c r="Z1473" s="68">
        <f t="shared" si="442"/>
        <v>12353.000000000009</v>
      </c>
      <c r="AA1473" s="65" t="s">
        <v>52</v>
      </c>
      <c r="AU1473" s="23">
        <f t="shared" si="432"/>
        <v>-2</v>
      </c>
      <c r="AV1473" s="23" t="str">
        <f t="shared" si="433"/>
        <v/>
      </c>
      <c r="AW1473" s="23" t="str">
        <f t="shared" si="435"/>
        <v/>
      </c>
      <c r="AX1473" s="23" t="str">
        <f t="shared" si="444"/>
        <v/>
      </c>
      <c r="AY1473" s="23" t="str">
        <f t="shared" si="445"/>
        <v/>
      </c>
      <c r="AZ1473" s="23"/>
      <c r="BA1473" s="25">
        <v>7</v>
      </c>
      <c r="BB1473" s="25">
        <v>8.91</v>
      </c>
      <c r="BC1473" s="25">
        <f t="shared" si="446"/>
        <v>15.82</v>
      </c>
      <c r="BD1473" s="25">
        <f t="shared" si="447"/>
        <v>8.3563000000000009</v>
      </c>
      <c r="BE1473" t="s">
        <v>970</v>
      </c>
      <c r="BF1473" s="55">
        <f t="shared" si="434"/>
        <v>0</v>
      </c>
      <c r="BG1473" s="66"/>
      <c r="BH1473" s="66"/>
      <c r="BI1473" s="25"/>
      <c r="BJ1473" s="25"/>
      <c r="BK1473" s="20"/>
      <c r="BL1473" s="24"/>
      <c r="BM1473" s="25"/>
      <c r="BN1473" s="25"/>
      <c r="BO1473" s="25"/>
      <c r="BP1473" s="126"/>
    </row>
    <row r="1474" spans="1:68" hidden="1" x14ac:dyDescent="0.2">
      <c r="A1474" s="56">
        <v>45655</v>
      </c>
      <c r="B1474" s="60" t="s">
        <v>892</v>
      </c>
      <c r="C1474" s="24" t="s">
        <v>1301</v>
      </c>
      <c r="D1474" s="24" t="s">
        <v>577</v>
      </c>
      <c r="F1474" s="74" t="s">
        <v>51</v>
      </c>
      <c r="G1474" s="74" t="s">
        <v>103</v>
      </c>
      <c r="H1474" s="24" t="s">
        <v>478</v>
      </c>
      <c r="I1474" s="24">
        <v>2</v>
      </c>
      <c r="J1474" s="24">
        <v>4</v>
      </c>
      <c r="K1474" s="24" t="s">
        <v>1968</v>
      </c>
      <c r="L1474" s="25">
        <v>1</v>
      </c>
      <c r="M1474" s="74" t="s">
        <v>105</v>
      </c>
      <c r="N1474" s="60" t="s">
        <v>6</v>
      </c>
      <c r="R1474" s="25">
        <v>8.5</v>
      </c>
      <c r="S1474" s="83" t="s">
        <v>363</v>
      </c>
      <c r="T1474" s="66" t="str">
        <f t="shared" si="436"/>
        <v>0.00</v>
      </c>
      <c r="U1474" s="66">
        <f t="shared" si="437"/>
        <v>-1</v>
      </c>
      <c r="V1474" s="66">
        <f t="shared" si="438"/>
        <v>122.53000000000009</v>
      </c>
      <c r="W1474" s="66">
        <f t="shared" si="439"/>
        <v>2862</v>
      </c>
      <c r="X1474" s="20">
        <f t="shared" si="440"/>
        <v>4.2812718378756144E-2</v>
      </c>
      <c r="Y1474" s="67">
        <f t="shared" si="441"/>
        <v>1.2253000000000009</v>
      </c>
      <c r="Z1474" s="68">
        <f t="shared" si="442"/>
        <v>12253.000000000009</v>
      </c>
      <c r="AA1474" s="65" t="s">
        <v>52</v>
      </c>
      <c r="AU1474" s="23">
        <f t="shared" ref="AU1474:AU1537" si="448">IF($G1474=AU$2,$U1474,"")</f>
        <v>-1</v>
      </c>
      <c r="AV1474" s="23" t="str">
        <f t="shared" si="433"/>
        <v/>
      </c>
      <c r="AW1474" s="23" t="str">
        <f t="shared" si="435"/>
        <v/>
      </c>
      <c r="AX1474" s="23" t="str">
        <f t="shared" si="444"/>
        <v/>
      </c>
      <c r="AY1474" s="23" t="str">
        <f t="shared" si="445"/>
        <v/>
      </c>
      <c r="AZ1474" s="23"/>
      <c r="BA1474" s="25">
        <v>8.5</v>
      </c>
      <c r="BB1474" s="25">
        <v>7.55</v>
      </c>
      <c r="BC1474" s="25">
        <f t="shared" si="446"/>
        <v>6.55</v>
      </c>
      <c r="BD1474" s="25">
        <f t="shared" si="447"/>
        <v>7.0914999999999999</v>
      </c>
      <c r="BE1474" t="s">
        <v>970</v>
      </c>
      <c r="BF1474" s="55">
        <f t="shared" si="434"/>
        <v>0</v>
      </c>
      <c r="BG1474" s="66"/>
      <c r="BH1474" s="66"/>
      <c r="BI1474" s="25"/>
      <c r="BJ1474" s="25"/>
      <c r="BK1474" s="20"/>
      <c r="BL1474" s="24"/>
      <c r="BM1474" s="25"/>
      <c r="BN1474" s="25"/>
      <c r="BO1474" s="25"/>
      <c r="BP1474" s="126"/>
    </row>
    <row r="1475" spans="1:68" hidden="1" x14ac:dyDescent="0.2">
      <c r="A1475" s="56">
        <v>45655</v>
      </c>
      <c r="B1475" s="60" t="s">
        <v>892</v>
      </c>
      <c r="C1475" s="24" t="s">
        <v>1301</v>
      </c>
      <c r="D1475" s="24" t="s">
        <v>577</v>
      </c>
      <c r="F1475" s="74" t="s">
        <v>51</v>
      </c>
      <c r="G1475" s="74" t="s">
        <v>103</v>
      </c>
      <c r="H1475" s="24" t="s">
        <v>478</v>
      </c>
      <c r="I1475" s="24">
        <v>2</v>
      </c>
      <c r="J1475" s="24">
        <v>4</v>
      </c>
      <c r="K1475" s="24" t="s">
        <v>1968</v>
      </c>
      <c r="L1475" s="25">
        <v>1</v>
      </c>
      <c r="M1475" s="74" t="s">
        <v>105</v>
      </c>
      <c r="N1475" s="60" t="s">
        <v>7</v>
      </c>
      <c r="R1475" s="25">
        <v>2.2999999999999998</v>
      </c>
      <c r="S1475" s="83" t="s">
        <v>363</v>
      </c>
      <c r="T1475" s="66" t="str">
        <f t="shared" si="436"/>
        <v>0.00</v>
      </c>
      <c r="U1475" s="66">
        <f t="shared" si="437"/>
        <v>-1</v>
      </c>
      <c r="V1475" s="66">
        <f t="shared" si="438"/>
        <v>121.53000000000009</v>
      </c>
      <c r="W1475" s="66">
        <f t="shared" si="439"/>
        <v>2863</v>
      </c>
      <c r="X1475" s="20">
        <f t="shared" si="440"/>
        <v>4.2448480614739811E-2</v>
      </c>
      <c r="Y1475" s="67">
        <f t="shared" si="441"/>
        <v>1.2153000000000009</v>
      </c>
      <c r="Z1475" s="68">
        <f t="shared" si="442"/>
        <v>12153.000000000009</v>
      </c>
      <c r="AA1475" s="65" t="s">
        <v>52</v>
      </c>
      <c r="AU1475" s="23">
        <f t="shared" si="448"/>
        <v>-1</v>
      </c>
      <c r="AV1475" s="23" t="str">
        <f t="shared" ref="AV1475:AV1538" si="449">IF($G1475=AV$2,$U1475,"")</f>
        <v/>
      </c>
      <c r="AW1475" s="23" t="str">
        <f t="shared" si="435"/>
        <v/>
      </c>
      <c r="AX1475" s="23" t="str">
        <f t="shared" si="444"/>
        <v/>
      </c>
      <c r="AY1475" s="23" t="str">
        <f t="shared" si="445"/>
        <v/>
      </c>
      <c r="AZ1475" s="23"/>
      <c r="BA1475" s="25">
        <v>2.4</v>
      </c>
      <c r="BB1475" s="25">
        <v>2.25</v>
      </c>
      <c r="BC1475" s="25">
        <f t="shared" si="446"/>
        <v>1.25</v>
      </c>
      <c r="BD1475" s="25">
        <f t="shared" si="447"/>
        <v>2.1625000000000001</v>
      </c>
      <c r="BE1475" t="s">
        <v>970</v>
      </c>
      <c r="BF1475" s="55">
        <f t="shared" ref="BF1475:BF1538" si="450">U1475-SUM(AU1475:AY1475)</f>
        <v>0</v>
      </c>
      <c r="BG1475" s="66"/>
      <c r="BH1475" s="66"/>
      <c r="BI1475" s="25"/>
      <c r="BJ1475" s="25"/>
      <c r="BK1475" s="20"/>
      <c r="BL1475" s="24"/>
      <c r="BM1475" s="25"/>
      <c r="BN1475" s="25"/>
      <c r="BO1475" s="25"/>
      <c r="BP1475" s="126"/>
    </row>
    <row r="1476" spans="1:68" hidden="1" x14ac:dyDescent="0.2">
      <c r="A1476" s="56">
        <v>45655</v>
      </c>
      <c r="B1476" s="60" t="s">
        <v>892</v>
      </c>
      <c r="C1476" s="24" t="s">
        <v>1301</v>
      </c>
      <c r="D1476" s="24" t="s">
        <v>577</v>
      </c>
      <c r="F1476" s="74" t="s">
        <v>51</v>
      </c>
      <c r="G1476" s="74" t="s">
        <v>121</v>
      </c>
      <c r="H1476" s="24" t="s">
        <v>61</v>
      </c>
      <c r="I1476" s="24">
        <v>4</v>
      </c>
      <c r="J1476" s="24">
        <v>4</v>
      </c>
      <c r="K1476" s="27" t="s">
        <v>1969</v>
      </c>
      <c r="L1476" s="25">
        <v>2</v>
      </c>
      <c r="M1476" s="74" t="s">
        <v>105</v>
      </c>
      <c r="N1476" s="60" t="s">
        <v>6</v>
      </c>
      <c r="R1476" s="25">
        <v>3.4</v>
      </c>
      <c r="S1476" s="83" t="s">
        <v>371</v>
      </c>
      <c r="T1476" s="66" t="str">
        <f t="shared" si="436"/>
        <v>0.00</v>
      </c>
      <c r="U1476" s="66">
        <f t="shared" si="437"/>
        <v>-2</v>
      </c>
      <c r="V1476" s="66">
        <f t="shared" si="438"/>
        <v>119.53000000000009</v>
      </c>
      <c r="W1476" s="66">
        <f t="shared" si="439"/>
        <v>2865</v>
      </c>
      <c r="X1476" s="20">
        <f t="shared" si="440"/>
        <v>4.1720767888307184E-2</v>
      </c>
      <c r="Y1476" s="67">
        <f t="shared" si="441"/>
        <v>1.1953000000000009</v>
      </c>
      <c r="Z1476" s="68">
        <f t="shared" si="442"/>
        <v>11953.000000000009</v>
      </c>
      <c r="AA1476" s="65" t="s">
        <v>52</v>
      </c>
      <c r="AU1476" s="23" t="str">
        <f t="shared" si="448"/>
        <v/>
      </c>
      <c r="AV1476" s="23">
        <f t="shared" si="449"/>
        <v>-2</v>
      </c>
      <c r="AW1476" s="23" t="str">
        <f t="shared" ref="AW1476:AW1539" si="451">IF($G1476=AW$2,$U1476,"")</f>
        <v/>
      </c>
      <c r="AX1476" s="23" t="str">
        <f t="shared" si="444"/>
        <v/>
      </c>
      <c r="AY1476" s="23" t="str">
        <f t="shared" si="445"/>
        <v/>
      </c>
      <c r="AZ1476" s="23" t="s">
        <v>720</v>
      </c>
      <c r="BA1476" s="25">
        <v>0</v>
      </c>
      <c r="BB1476" s="25">
        <v>5.33</v>
      </c>
      <c r="BC1476" s="25">
        <f t="shared" si="446"/>
        <v>8.66</v>
      </c>
      <c r="BD1476" s="25">
        <f t="shared" si="447"/>
        <v>5.0269000000000004</v>
      </c>
      <c r="BE1476" t="s">
        <v>969</v>
      </c>
      <c r="BF1476" s="55">
        <f t="shared" si="450"/>
        <v>0</v>
      </c>
      <c r="BG1476" s="66"/>
      <c r="BH1476" s="66"/>
      <c r="BI1476" s="25"/>
      <c r="BJ1476" s="25"/>
      <c r="BK1476" s="20"/>
      <c r="BL1476" s="24"/>
      <c r="BM1476" s="25"/>
      <c r="BN1476" s="25"/>
      <c r="BO1476" s="25"/>
      <c r="BP1476" s="126"/>
    </row>
    <row r="1477" spans="1:68" hidden="1" x14ac:dyDescent="0.2">
      <c r="A1477" s="56">
        <v>45657</v>
      </c>
      <c r="B1477" s="60" t="s">
        <v>892</v>
      </c>
      <c r="C1477" s="24" t="s">
        <v>1970</v>
      </c>
      <c r="D1477" s="24" t="s">
        <v>584</v>
      </c>
      <c r="F1477" s="74" t="s">
        <v>51</v>
      </c>
      <c r="G1477" s="74" t="s">
        <v>121</v>
      </c>
      <c r="H1477" s="24" t="s">
        <v>71</v>
      </c>
      <c r="I1477" s="24">
        <v>8</v>
      </c>
      <c r="J1477" s="24">
        <v>6</v>
      </c>
      <c r="K1477" s="26" t="s">
        <v>1971</v>
      </c>
      <c r="L1477" s="25">
        <v>1.5</v>
      </c>
      <c r="M1477" s="74" t="s">
        <v>105</v>
      </c>
      <c r="N1477" s="60" t="s">
        <v>7</v>
      </c>
      <c r="R1477" s="25">
        <v>8</v>
      </c>
      <c r="S1477" s="83" t="s">
        <v>372</v>
      </c>
      <c r="T1477" s="66">
        <f t="shared" ref="T1477:T1540" si="452">IF((AA1477="W"),ROUND((R1477*L1477),2),"0.00")</f>
        <v>12</v>
      </c>
      <c r="U1477" s="66">
        <f t="shared" ref="U1477:U1540" si="453">-$L1477+T1477</f>
        <v>10.5</v>
      </c>
      <c r="V1477" s="66">
        <f t="shared" ref="V1477:V1540" si="454">U1477+V1476</f>
        <v>130.03000000000009</v>
      </c>
      <c r="W1477" s="66">
        <f t="shared" ref="W1477:W1540" si="455">L1477+W1476</f>
        <v>2866.5</v>
      </c>
      <c r="X1477" s="20">
        <f t="shared" ref="X1477:X1540" si="456">SUM(V1477/W1477)</f>
        <v>4.5361939647653962E-2</v>
      </c>
      <c r="Y1477" s="67">
        <f t="shared" ref="Y1477:Y1540" si="457">V1477/100</f>
        <v>1.3003000000000009</v>
      </c>
      <c r="Z1477" s="68">
        <f t="shared" ref="Z1477:Z1540" si="458">V1477*100</f>
        <v>13003.000000000009</v>
      </c>
      <c r="AA1477" s="65" t="s">
        <v>53</v>
      </c>
      <c r="AU1477" s="23" t="str">
        <f t="shared" si="448"/>
        <v/>
      </c>
      <c r="AV1477" s="23">
        <f t="shared" si="449"/>
        <v>10.5</v>
      </c>
      <c r="AW1477" s="23" t="str">
        <f t="shared" si="451"/>
        <v/>
      </c>
      <c r="AX1477" s="23" t="str">
        <f t="shared" si="444"/>
        <v/>
      </c>
      <c r="AY1477" s="23" t="str">
        <f t="shared" si="445"/>
        <v/>
      </c>
      <c r="AZ1477" s="23" t="s">
        <v>720</v>
      </c>
      <c r="BA1477" s="25">
        <v>0</v>
      </c>
      <c r="BB1477" s="25">
        <v>4.3</v>
      </c>
      <c r="BC1477" s="25">
        <f t="shared" si="446"/>
        <v>4.9499999999999993</v>
      </c>
      <c r="BD1477" s="25">
        <f t="shared" si="447"/>
        <v>4.069</v>
      </c>
      <c r="BE1477" t="s">
        <v>969</v>
      </c>
      <c r="BF1477" s="55">
        <f t="shared" si="450"/>
        <v>0</v>
      </c>
      <c r="BG1477" s="66">
        <f t="shared" ref="BG1477:BG1508" si="459">IF((AA1477="W"),ROUND((BA1477*L1477),2),"0.00")</f>
        <v>0</v>
      </c>
      <c r="BH1477" s="66">
        <f t="shared" ref="BH1477:BH1508" si="460">-$L1477+BG1477</f>
        <v>-1.5</v>
      </c>
      <c r="BI1477" s="25">
        <f>BH1477+BI1476</f>
        <v>-1.5</v>
      </c>
      <c r="BJ1477" s="25">
        <f t="shared" ref="BJ1477:BJ1508" si="461">L1477+BJ1476</f>
        <v>1.5</v>
      </c>
      <c r="BK1477" s="20">
        <f>SUM(BI1477/BJ1477)</f>
        <v>-1</v>
      </c>
      <c r="BL1477" s="24">
        <f t="shared" ref="BL1477:BL1508" si="462">IF((AA1477="W"),ROUND((BB1477*L1477),2),"0.00")</f>
        <v>6.45</v>
      </c>
      <c r="BM1477" s="25">
        <f t="shared" ref="BM1477:BM1508" si="463">-$L1477+BL1477</f>
        <v>4.95</v>
      </c>
      <c r="BN1477" s="25">
        <f t="shared" ref="BN1477:BN1540" si="464">BM1477+BN1476</f>
        <v>4.95</v>
      </c>
      <c r="BO1477" s="25">
        <f t="shared" ref="BO1477:BO1508" si="465">L1477+BO1476</f>
        <v>1.5</v>
      </c>
      <c r="BP1477" s="126">
        <f t="shared" ref="BP1477:BP1540" si="466">SUM(BN1477/BO1477)</f>
        <v>3.3000000000000003</v>
      </c>
    </row>
    <row r="1478" spans="1:68" hidden="1" x14ac:dyDescent="0.2">
      <c r="A1478" s="56">
        <v>45657</v>
      </c>
      <c r="B1478" s="60" t="s">
        <v>892</v>
      </c>
      <c r="C1478" s="24" t="s">
        <v>1970</v>
      </c>
      <c r="D1478" s="24" t="s">
        <v>584</v>
      </c>
      <c r="F1478" s="74" t="s">
        <v>51</v>
      </c>
      <c r="G1478" s="74" t="s">
        <v>103</v>
      </c>
      <c r="H1478" s="24" t="s">
        <v>518</v>
      </c>
      <c r="I1478" s="24">
        <v>2</v>
      </c>
      <c r="J1478" s="24">
        <v>13</v>
      </c>
      <c r="K1478" s="26" t="s">
        <v>1972</v>
      </c>
      <c r="L1478" s="25">
        <v>1</v>
      </c>
      <c r="M1478" s="74" t="s">
        <v>105</v>
      </c>
      <c r="N1478" s="60" t="s">
        <v>6</v>
      </c>
      <c r="R1478" s="25">
        <v>13</v>
      </c>
      <c r="S1478" s="83" t="s">
        <v>372</v>
      </c>
      <c r="T1478" s="66">
        <f t="shared" si="452"/>
        <v>13</v>
      </c>
      <c r="U1478" s="66">
        <f t="shared" si="453"/>
        <v>12</v>
      </c>
      <c r="V1478" s="66">
        <f t="shared" si="454"/>
        <v>142.03000000000009</v>
      </c>
      <c r="W1478" s="66">
        <f t="shared" si="455"/>
        <v>2867.5</v>
      </c>
      <c r="X1478" s="20">
        <f t="shared" si="456"/>
        <v>4.9530950305143887E-2</v>
      </c>
      <c r="Y1478" s="67">
        <f t="shared" si="457"/>
        <v>1.4203000000000008</v>
      </c>
      <c r="Z1478" s="68">
        <f t="shared" si="458"/>
        <v>14203.000000000009</v>
      </c>
      <c r="AA1478" s="65" t="s">
        <v>53</v>
      </c>
      <c r="AU1478" s="23">
        <f t="shared" si="448"/>
        <v>12</v>
      </c>
      <c r="AV1478" s="23" t="str">
        <f t="shared" si="449"/>
        <v/>
      </c>
      <c r="AW1478" s="23" t="str">
        <f t="shared" si="451"/>
        <v/>
      </c>
      <c r="AX1478" s="23" t="str">
        <f t="shared" si="444"/>
        <v/>
      </c>
      <c r="AY1478" s="23" t="str">
        <f t="shared" si="445"/>
        <v/>
      </c>
      <c r="AZ1478" s="23">
        <v>16</v>
      </c>
      <c r="BA1478" s="25">
        <v>9</v>
      </c>
      <c r="BB1478" s="25">
        <v>7.44</v>
      </c>
      <c r="BC1478" s="25">
        <f t="shared" si="446"/>
        <v>6.44</v>
      </c>
      <c r="BD1478" s="25">
        <f t="shared" si="447"/>
        <v>6.9892000000000003</v>
      </c>
      <c r="BE1478" t="s">
        <v>969</v>
      </c>
      <c r="BF1478" s="55">
        <f t="shared" si="450"/>
        <v>0</v>
      </c>
      <c r="BG1478" s="66">
        <f t="shared" si="459"/>
        <v>9</v>
      </c>
      <c r="BH1478" s="66">
        <f t="shared" si="460"/>
        <v>8</v>
      </c>
      <c r="BI1478" s="25">
        <f>BH1478+BI1477</f>
        <v>6.5</v>
      </c>
      <c r="BJ1478" s="25">
        <f t="shared" si="461"/>
        <v>2.5</v>
      </c>
      <c r="BK1478" s="20">
        <f t="shared" ref="BK1478:BK1511" si="467">SUM(BI1478/BJ1478)</f>
        <v>2.6</v>
      </c>
      <c r="BL1478" s="24">
        <f t="shared" si="462"/>
        <v>7.44</v>
      </c>
      <c r="BM1478" s="25">
        <f t="shared" si="463"/>
        <v>6.44</v>
      </c>
      <c r="BN1478" s="25">
        <f t="shared" si="464"/>
        <v>11.39</v>
      </c>
      <c r="BO1478" s="25">
        <f t="shared" si="465"/>
        <v>2.5</v>
      </c>
      <c r="BP1478" s="126">
        <f t="shared" si="466"/>
        <v>4.556</v>
      </c>
    </row>
    <row r="1479" spans="1:68" hidden="1" x14ac:dyDescent="0.2">
      <c r="A1479" s="56">
        <v>45657</v>
      </c>
      <c r="B1479" s="60" t="s">
        <v>892</v>
      </c>
      <c r="C1479" s="24" t="s">
        <v>1970</v>
      </c>
      <c r="D1479" s="24" t="s">
        <v>584</v>
      </c>
      <c r="F1479" s="74" t="s">
        <v>51</v>
      </c>
      <c r="G1479" s="74" t="s">
        <v>103</v>
      </c>
      <c r="H1479" s="24" t="s">
        <v>518</v>
      </c>
      <c r="I1479" s="24">
        <v>2</v>
      </c>
      <c r="J1479" s="24">
        <v>13</v>
      </c>
      <c r="K1479" s="26" t="s">
        <v>1972</v>
      </c>
      <c r="L1479" s="25">
        <v>1</v>
      </c>
      <c r="M1479" s="74" t="s">
        <v>105</v>
      </c>
      <c r="N1479" s="60" t="s">
        <v>7</v>
      </c>
      <c r="R1479" s="25">
        <v>3.3</v>
      </c>
      <c r="S1479" s="83" t="s">
        <v>372</v>
      </c>
      <c r="T1479" s="66">
        <f t="shared" si="452"/>
        <v>3.3</v>
      </c>
      <c r="U1479" s="66">
        <f t="shared" si="453"/>
        <v>2.2999999999999998</v>
      </c>
      <c r="V1479" s="66">
        <f t="shared" si="454"/>
        <v>144.3300000000001</v>
      </c>
      <c r="W1479" s="66">
        <f t="shared" si="455"/>
        <v>2868.5</v>
      </c>
      <c r="X1479" s="20">
        <f t="shared" si="456"/>
        <v>5.0315495903782502E-2</v>
      </c>
      <c r="Y1479" s="67">
        <f t="shared" si="457"/>
        <v>1.4433000000000009</v>
      </c>
      <c r="Z1479" s="68">
        <f t="shared" si="458"/>
        <v>14433.000000000009</v>
      </c>
      <c r="AA1479" s="65" t="s">
        <v>53</v>
      </c>
      <c r="AU1479" s="23">
        <f t="shared" si="448"/>
        <v>2.2999999999999998</v>
      </c>
      <c r="AV1479" s="23" t="str">
        <f t="shared" si="449"/>
        <v/>
      </c>
      <c r="AW1479" s="23" t="str">
        <f t="shared" si="451"/>
        <v/>
      </c>
      <c r="AX1479" s="23" t="str">
        <f t="shared" si="444"/>
        <v/>
      </c>
      <c r="AY1479" s="23" t="str">
        <f t="shared" si="445"/>
        <v/>
      </c>
      <c r="AZ1479" s="23">
        <v>2.2000000000000002</v>
      </c>
      <c r="BA1479" s="25">
        <v>2.2000000000000002</v>
      </c>
      <c r="BB1479" s="25">
        <v>2.5099999999999998</v>
      </c>
      <c r="BC1479" s="25">
        <f t="shared" si="446"/>
        <v>1.5099999999999998</v>
      </c>
      <c r="BD1479" s="25">
        <f t="shared" si="447"/>
        <v>2.4043000000000001</v>
      </c>
      <c r="BE1479" t="s">
        <v>969</v>
      </c>
      <c r="BF1479" s="55">
        <f t="shared" si="450"/>
        <v>0</v>
      </c>
      <c r="BG1479" s="66">
        <f t="shared" si="459"/>
        <v>2.2000000000000002</v>
      </c>
      <c r="BH1479" s="66">
        <f t="shared" si="460"/>
        <v>1.2000000000000002</v>
      </c>
      <c r="BI1479" s="25">
        <f t="shared" ref="BI1479:BI1511" si="468">BH1479+BI1478</f>
        <v>7.7</v>
      </c>
      <c r="BJ1479" s="25">
        <f t="shared" si="461"/>
        <v>3.5</v>
      </c>
      <c r="BK1479" s="20">
        <f t="shared" si="467"/>
        <v>2.2000000000000002</v>
      </c>
      <c r="BL1479" s="24">
        <f t="shared" si="462"/>
        <v>2.5099999999999998</v>
      </c>
      <c r="BM1479" s="25">
        <f t="shared" si="463"/>
        <v>1.5099999999999998</v>
      </c>
      <c r="BN1479" s="25">
        <f t="shared" si="464"/>
        <v>12.9</v>
      </c>
      <c r="BO1479" s="25">
        <f t="shared" si="465"/>
        <v>3.5</v>
      </c>
      <c r="BP1479" s="126">
        <f t="shared" si="466"/>
        <v>3.6857142857142859</v>
      </c>
    </row>
    <row r="1480" spans="1:68" hidden="1" x14ac:dyDescent="0.2">
      <c r="A1480" s="56">
        <v>45657</v>
      </c>
      <c r="B1480" s="60" t="s">
        <v>892</v>
      </c>
      <c r="C1480" s="24" t="s">
        <v>1970</v>
      </c>
      <c r="D1480" s="24" t="s">
        <v>584</v>
      </c>
      <c r="F1480" s="74" t="s">
        <v>51</v>
      </c>
      <c r="G1480" s="74" t="s">
        <v>121</v>
      </c>
      <c r="H1480" s="24" t="s">
        <v>71</v>
      </c>
      <c r="I1480" s="24">
        <v>8</v>
      </c>
      <c r="J1480" s="24">
        <v>6</v>
      </c>
      <c r="K1480" s="26" t="s">
        <v>1971</v>
      </c>
      <c r="L1480" s="25">
        <v>1.5</v>
      </c>
      <c r="M1480" s="74" t="s">
        <v>105</v>
      </c>
      <c r="N1480" s="60" t="s">
        <v>6</v>
      </c>
      <c r="R1480" s="25">
        <v>41</v>
      </c>
      <c r="S1480" s="83" t="s">
        <v>372</v>
      </c>
      <c r="T1480" s="66">
        <f t="shared" si="452"/>
        <v>61.5</v>
      </c>
      <c r="U1480" s="66">
        <f t="shared" si="453"/>
        <v>60</v>
      </c>
      <c r="V1480" s="66">
        <f t="shared" si="454"/>
        <v>204.3300000000001</v>
      </c>
      <c r="W1480" s="66">
        <f t="shared" si="455"/>
        <v>2870</v>
      </c>
      <c r="X1480" s="20">
        <f t="shared" si="456"/>
        <v>7.1195121951219548E-2</v>
      </c>
      <c r="Y1480" s="67">
        <f t="shared" si="457"/>
        <v>2.0433000000000008</v>
      </c>
      <c r="Z1480" s="68">
        <f t="shared" si="458"/>
        <v>20433.000000000011</v>
      </c>
      <c r="AA1480" s="65" t="s">
        <v>53</v>
      </c>
      <c r="AU1480" s="23" t="str">
        <f t="shared" si="448"/>
        <v/>
      </c>
      <c r="AV1480" s="23">
        <f t="shared" si="449"/>
        <v>60</v>
      </c>
      <c r="AW1480" s="23" t="str">
        <f t="shared" si="451"/>
        <v/>
      </c>
      <c r="AX1480" s="23" t="str">
        <f t="shared" si="444"/>
        <v/>
      </c>
      <c r="AY1480" s="23" t="str">
        <f t="shared" si="445"/>
        <v/>
      </c>
      <c r="AZ1480" s="23" t="s">
        <v>720</v>
      </c>
      <c r="BA1480" s="25">
        <v>0</v>
      </c>
      <c r="BB1480" s="25">
        <v>18.62</v>
      </c>
      <c r="BC1480" s="25">
        <f t="shared" si="446"/>
        <v>26.43</v>
      </c>
      <c r="BD1480" s="25">
        <f t="shared" si="447"/>
        <v>17.386600000000001</v>
      </c>
      <c r="BE1480" t="s">
        <v>969</v>
      </c>
      <c r="BF1480" s="55">
        <f t="shared" si="450"/>
        <v>0</v>
      </c>
      <c r="BG1480" s="66">
        <f t="shared" si="459"/>
        <v>0</v>
      </c>
      <c r="BH1480" s="66">
        <f t="shared" si="460"/>
        <v>-1.5</v>
      </c>
      <c r="BI1480" s="25">
        <f t="shared" si="468"/>
        <v>6.2</v>
      </c>
      <c r="BJ1480" s="25">
        <f t="shared" si="461"/>
        <v>5</v>
      </c>
      <c r="BK1480" s="20">
        <f t="shared" si="467"/>
        <v>1.24</v>
      </c>
      <c r="BL1480" s="24">
        <f t="shared" si="462"/>
        <v>27.93</v>
      </c>
      <c r="BM1480" s="25">
        <f t="shared" si="463"/>
        <v>26.43</v>
      </c>
      <c r="BN1480" s="25">
        <f t="shared" si="464"/>
        <v>39.33</v>
      </c>
      <c r="BO1480" s="25">
        <f t="shared" si="465"/>
        <v>5</v>
      </c>
      <c r="BP1480" s="126">
        <f t="shared" si="466"/>
        <v>7.8659999999999997</v>
      </c>
    </row>
    <row r="1481" spans="1:68" hidden="1" x14ac:dyDescent="0.2">
      <c r="A1481" s="56">
        <v>45658</v>
      </c>
      <c r="B1481" s="60" t="s">
        <v>892</v>
      </c>
      <c r="C1481" s="24" t="s">
        <v>1973</v>
      </c>
      <c r="D1481" s="24" t="s">
        <v>397</v>
      </c>
      <c r="F1481" s="74" t="s">
        <v>51</v>
      </c>
      <c r="G1481" s="74" t="s">
        <v>103</v>
      </c>
      <c r="H1481" s="24" t="s">
        <v>1080</v>
      </c>
      <c r="I1481" s="24">
        <v>5</v>
      </c>
      <c r="J1481" s="24">
        <v>3</v>
      </c>
      <c r="K1481" s="24" t="s">
        <v>1974</v>
      </c>
      <c r="L1481" s="25">
        <v>1.5</v>
      </c>
      <c r="M1481" s="74" t="s">
        <v>357</v>
      </c>
      <c r="N1481" s="60" t="s">
        <v>6</v>
      </c>
      <c r="R1481" s="25">
        <v>15.1</v>
      </c>
      <c r="S1481" s="83" t="s">
        <v>363</v>
      </c>
      <c r="T1481" s="66" t="str">
        <f t="shared" si="452"/>
        <v>0.00</v>
      </c>
      <c r="U1481" s="66">
        <f t="shared" si="453"/>
        <v>-1.5</v>
      </c>
      <c r="V1481" s="66">
        <f t="shared" si="454"/>
        <v>202.8300000000001</v>
      </c>
      <c r="W1481" s="66">
        <f t="shared" si="455"/>
        <v>2871.5</v>
      </c>
      <c r="X1481" s="20">
        <f t="shared" si="456"/>
        <v>7.0635556329444571E-2</v>
      </c>
      <c r="Y1481" s="67">
        <f t="shared" si="457"/>
        <v>2.0283000000000011</v>
      </c>
      <c r="Z1481" s="68">
        <f t="shared" si="458"/>
        <v>20283.000000000011</v>
      </c>
      <c r="AA1481" s="65" t="s">
        <v>52</v>
      </c>
      <c r="AU1481" s="23">
        <f t="shared" si="448"/>
        <v>-1.5</v>
      </c>
      <c r="AV1481" s="23" t="str">
        <f t="shared" si="449"/>
        <v/>
      </c>
      <c r="AW1481" s="23" t="str">
        <f t="shared" si="451"/>
        <v/>
      </c>
      <c r="AX1481" s="23" t="str">
        <f t="shared" si="444"/>
        <v/>
      </c>
      <c r="AY1481" s="23" t="str">
        <f t="shared" si="445"/>
        <v/>
      </c>
      <c r="AZ1481" s="23">
        <v>14</v>
      </c>
      <c r="BA1481" s="25">
        <v>15.1</v>
      </c>
      <c r="BB1481" s="25">
        <v>19.03</v>
      </c>
      <c r="BC1481" s="25">
        <f t="shared" si="446"/>
        <v>27.045000000000002</v>
      </c>
      <c r="BD1481" s="25">
        <f t="shared" si="447"/>
        <v>17.767900000000001</v>
      </c>
      <c r="BE1481" t="s">
        <v>970</v>
      </c>
      <c r="BF1481" s="55">
        <f t="shared" si="450"/>
        <v>0</v>
      </c>
      <c r="BG1481" s="66" t="str">
        <f t="shared" si="459"/>
        <v>0.00</v>
      </c>
      <c r="BH1481" s="66">
        <f t="shared" si="460"/>
        <v>-1.5</v>
      </c>
      <c r="BI1481" s="25">
        <f t="shared" si="468"/>
        <v>4.7</v>
      </c>
      <c r="BJ1481" s="25">
        <f t="shared" si="461"/>
        <v>6.5</v>
      </c>
      <c r="BK1481" s="20">
        <f t="shared" si="467"/>
        <v>0.72307692307692306</v>
      </c>
      <c r="BL1481" s="24" t="str">
        <f t="shared" si="462"/>
        <v>0.00</v>
      </c>
      <c r="BM1481" s="25">
        <f t="shared" si="463"/>
        <v>-1.5</v>
      </c>
      <c r="BN1481" s="25">
        <f t="shared" si="464"/>
        <v>37.83</v>
      </c>
      <c r="BO1481" s="25">
        <f t="shared" si="465"/>
        <v>6.5</v>
      </c>
      <c r="BP1481" s="126">
        <f t="shared" si="466"/>
        <v>5.8199999999999994</v>
      </c>
    </row>
    <row r="1482" spans="1:68" hidden="1" x14ac:dyDescent="0.2">
      <c r="A1482" s="56">
        <v>45658</v>
      </c>
      <c r="B1482" s="60" t="s">
        <v>892</v>
      </c>
      <c r="C1482" s="24" t="s">
        <v>1973</v>
      </c>
      <c r="D1482" s="24" t="s">
        <v>397</v>
      </c>
      <c r="F1482" s="74" t="s">
        <v>51</v>
      </c>
      <c r="G1482" s="74" t="s">
        <v>103</v>
      </c>
      <c r="H1482" s="24" t="s">
        <v>1080</v>
      </c>
      <c r="I1482" s="24">
        <v>5</v>
      </c>
      <c r="J1482" s="24">
        <v>3</v>
      </c>
      <c r="K1482" s="24" t="s">
        <v>1974</v>
      </c>
      <c r="L1482" s="25">
        <v>1.5</v>
      </c>
      <c r="M1482" s="74" t="s">
        <v>105</v>
      </c>
      <c r="N1482" s="60" t="s">
        <v>7</v>
      </c>
      <c r="R1482" s="25">
        <v>3.5</v>
      </c>
      <c r="S1482" s="83" t="s">
        <v>363</v>
      </c>
      <c r="T1482" s="66" t="str">
        <f t="shared" si="452"/>
        <v>0.00</v>
      </c>
      <c r="U1482" s="66">
        <f t="shared" si="453"/>
        <v>-1.5</v>
      </c>
      <c r="V1482" s="66">
        <f t="shared" si="454"/>
        <v>201.3300000000001</v>
      </c>
      <c r="W1482" s="66">
        <f t="shared" si="455"/>
        <v>2873</v>
      </c>
      <c r="X1482" s="20">
        <f t="shared" si="456"/>
        <v>7.0076575008701736E-2</v>
      </c>
      <c r="Y1482" s="67">
        <f t="shared" si="457"/>
        <v>2.013300000000001</v>
      </c>
      <c r="Z1482" s="68">
        <f t="shared" si="458"/>
        <v>20133.000000000011</v>
      </c>
      <c r="AA1482" s="65" t="s">
        <v>52</v>
      </c>
      <c r="AU1482" s="23">
        <f t="shared" si="448"/>
        <v>-1.5</v>
      </c>
      <c r="AV1482" s="23" t="str">
        <f t="shared" si="449"/>
        <v/>
      </c>
      <c r="AW1482" s="23" t="str">
        <f t="shared" si="451"/>
        <v/>
      </c>
      <c r="AX1482" s="23" t="str">
        <f t="shared" ref="AX1482:AX1545" si="469">IF($G1482=AX$2,$U1482,"")</f>
        <v/>
      </c>
      <c r="AY1482" s="23" t="str">
        <f t="shared" si="445"/>
        <v/>
      </c>
      <c r="AZ1482" s="23"/>
      <c r="BA1482" s="25">
        <v>4</v>
      </c>
      <c r="BB1482" s="25">
        <v>4.0999999999999996</v>
      </c>
      <c r="BC1482" s="25">
        <f t="shared" si="446"/>
        <v>4.6499999999999995</v>
      </c>
      <c r="BD1482" s="25">
        <f t="shared" si="447"/>
        <v>3.883</v>
      </c>
      <c r="BE1482" t="s">
        <v>970</v>
      </c>
      <c r="BF1482" s="55">
        <f t="shared" si="450"/>
        <v>0</v>
      </c>
      <c r="BG1482" s="66" t="str">
        <f t="shared" si="459"/>
        <v>0.00</v>
      </c>
      <c r="BH1482" s="66">
        <f t="shared" si="460"/>
        <v>-1.5</v>
      </c>
      <c r="BI1482" s="25">
        <f t="shared" si="468"/>
        <v>3.2</v>
      </c>
      <c r="BJ1482" s="25">
        <f t="shared" si="461"/>
        <v>8</v>
      </c>
      <c r="BK1482" s="20">
        <f t="shared" si="467"/>
        <v>0.4</v>
      </c>
      <c r="BL1482" s="24" t="str">
        <f t="shared" si="462"/>
        <v>0.00</v>
      </c>
      <c r="BM1482" s="25">
        <f t="shared" si="463"/>
        <v>-1.5</v>
      </c>
      <c r="BN1482" s="25">
        <f t="shared" si="464"/>
        <v>36.33</v>
      </c>
      <c r="BO1482" s="25">
        <f t="shared" si="465"/>
        <v>8</v>
      </c>
      <c r="BP1482" s="126">
        <f t="shared" si="466"/>
        <v>4.5412499999999998</v>
      </c>
    </row>
    <row r="1483" spans="1:68" hidden="1" x14ac:dyDescent="0.2">
      <c r="A1483" s="56">
        <v>45659</v>
      </c>
      <c r="B1483" s="60" t="s">
        <v>892</v>
      </c>
      <c r="C1483" s="24" t="s">
        <v>1876</v>
      </c>
      <c r="D1483" s="24" t="s">
        <v>398</v>
      </c>
      <c r="F1483" s="74" t="s">
        <v>51</v>
      </c>
      <c r="G1483" s="24" t="s">
        <v>14</v>
      </c>
      <c r="H1483" s="24" t="s">
        <v>1975</v>
      </c>
      <c r="K1483" s="24" t="s">
        <v>1976</v>
      </c>
      <c r="L1483" s="25">
        <v>3</v>
      </c>
      <c r="M1483" s="74" t="s">
        <v>105</v>
      </c>
      <c r="N1483" s="60" t="s">
        <v>6</v>
      </c>
      <c r="R1483" s="25">
        <v>3.5</v>
      </c>
      <c r="S1483" s="83" t="s">
        <v>363</v>
      </c>
      <c r="T1483" s="66" t="str">
        <f t="shared" si="452"/>
        <v>0.00</v>
      </c>
      <c r="U1483" s="66">
        <f t="shared" si="453"/>
        <v>-3</v>
      </c>
      <c r="V1483" s="66">
        <f t="shared" si="454"/>
        <v>198.3300000000001</v>
      </c>
      <c r="W1483" s="66">
        <f t="shared" si="455"/>
        <v>2876</v>
      </c>
      <c r="X1483" s="20">
        <f t="shared" si="456"/>
        <v>6.8960361613351909E-2</v>
      </c>
      <c r="Y1483" s="67">
        <f t="shared" si="457"/>
        <v>1.983300000000001</v>
      </c>
      <c r="Z1483" s="68">
        <f t="shared" si="458"/>
        <v>19833.000000000011</v>
      </c>
      <c r="AA1483" s="65" t="s">
        <v>52</v>
      </c>
      <c r="AU1483" s="23" t="str">
        <f t="shared" si="448"/>
        <v/>
      </c>
      <c r="AV1483" s="23" t="str">
        <f t="shared" si="449"/>
        <v/>
      </c>
      <c r="AW1483" s="23" t="str">
        <f t="shared" si="451"/>
        <v/>
      </c>
      <c r="AX1483" s="23">
        <f t="shared" si="469"/>
        <v>-3</v>
      </c>
      <c r="AY1483" s="23" t="str">
        <f t="shared" si="445"/>
        <v/>
      </c>
      <c r="AZ1483" s="23">
        <v>0</v>
      </c>
      <c r="BA1483" s="25">
        <v>0</v>
      </c>
      <c r="BB1483" s="25">
        <v>0</v>
      </c>
      <c r="BC1483" s="25">
        <f t="shared" si="446"/>
        <v>-3</v>
      </c>
      <c r="BD1483" s="25">
        <f>0.94*(BB1483-1)+1</f>
        <v>6.0000000000000053E-2</v>
      </c>
      <c r="BE1483" t="s">
        <v>969</v>
      </c>
      <c r="BF1483" s="55">
        <f t="shared" si="450"/>
        <v>0</v>
      </c>
      <c r="BG1483" s="66" t="str">
        <f t="shared" si="459"/>
        <v>0.00</v>
      </c>
      <c r="BH1483" s="66">
        <f t="shared" si="460"/>
        <v>-3</v>
      </c>
      <c r="BI1483" s="25">
        <f t="shared" si="468"/>
        <v>0.20000000000000018</v>
      </c>
      <c r="BJ1483" s="25">
        <f t="shared" si="461"/>
        <v>11</v>
      </c>
      <c r="BK1483" s="20">
        <f t="shared" si="467"/>
        <v>1.8181818181818198E-2</v>
      </c>
      <c r="BL1483" s="24" t="str">
        <f t="shared" si="462"/>
        <v>0.00</v>
      </c>
      <c r="BM1483" s="25">
        <f t="shared" si="463"/>
        <v>-3</v>
      </c>
      <c r="BN1483" s="25">
        <f t="shared" si="464"/>
        <v>33.33</v>
      </c>
      <c r="BO1483" s="25">
        <f t="shared" si="465"/>
        <v>11</v>
      </c>
      <c r="BP1483" s="126">
        <f t="shared" si="466"/>
        <v>3.03</v>
      </c>
    </row>
    <row r="1484" spans="1:68" hidden="1" x14ac:dyDescent="0.2">
      <c r="A1484" s="56">
        <v>45661</v>
      </c>
      <c r="B1484" s="60" t="s">
        <v>892</v>
      </c>
      <c r="C1484" s="24" t="s">
        <v>1977</v>
      </c>
      <c r="D1484" s="24" t="s">
        <v>573</v>
      </c>
      <c r="F1484" s="74" t="s">
        <v>51</v>
      </c>
      <c r="G1484" s="74" t="s">
        <v>103</v>
      </c>
      <c r="H1484" s="24" t="s">
        <v>66</v>
      </c>
      <c r="I1484" s="24">
        <v>4</v>
      </c>
      <c r="J1484" s="24">
        <v>3</v>
      </c>
      <c r="K1484" s="27" t="s">
        <v>1978</v>
      </c>
      <c r="L1484" s="25">
        <v>1</v>
      </c>
      <c r="M1484" s="74" t="s">
        <v>105</v>
      </c>
      <c r="N1484" s="60" t="s">
        <v>6</v>
      </c>
      <c r="R1484" s="25">
        <v>13</v>
      </c>
      <c r="S1484" s="83" t="s">
        <v>371</v>
      </c>
      <c r="T1484" s="66" t="str">
        <f t="shared" si="452"/>
        <v>0.00</v>
      </c>
      <c r="U1484" s="66">
        <f t="shared" si="453"/>
        <v>-1</v>
      </c>
      <c r="V1484" s="66">
        <f t="shared" si="454"/>
        <v>197.3300000000001</v>
      </c>
      <c r="W1484" s="66">
        <f t="shared" si="455"/>
        <v>2877</v>
      </c>
      <c r="X1484" s="20">
        <f t="shared" si="456"/>
        <v>6.8588807785888106E-2</v>
      </c>
      <c r="Y1484" s="67">
        <f t="shared" si="457"/>
        <v>1.9733000000000009</v>
      </c>
      <c r="Z1484" s="68">
        <f t="shared" si="458"/>
        <v>19733.000000000011</v>
      </c>
      <c r="AA1484" s="65" t="s">
        <v>52</v>
      </c>
      <c r="AU1484" s="23">
        <f t="shared" si="448"/>
        <v>-1</v>
      </c>
      <c r="AV1484" s="23" t="str">
        <f t="shared" si="449"/>
        <v/>
      </c>
      <c r="AW1484" s="23" t="str">
        <f t="shared" si="451"/>
        <v/>
      </c>
      <c r="AX1484" s="23" t="str">
        <f t="shared" si="469"/>
        <v/>
      </c>
      <c r="AY1484" s="23" t="str">
        <f t="shared" si="445"/>
        <v/>
      </c>
      <c r="AZ1484" s="23">
        <v>5.5</v>
      </c>
      <c r="BA1484" s="25">
        <v>5.5</v>
      </c>
      <c r="BB1484" s="25">
        <v>4.7</v>
      </c>
      <c r="BC1484" s="25">
        <f t="shared" si="446"/>
        <v>3.7</v>
      </c>
      <c r="BD1484" s="25">
        <f t="shared" ref="BD1484:BD1515" si="470">0.93*(BB1484-1)+1</f>
        <v>4.4410000000000007</v>
      </c>
      <c r="BE1484" t="s">
        <v>969</v>
      </c>
      <c r="BF1484" s="55">
        <f t="shared" si="450"/>
        <v>0</v>
      </c>
      <c r="BG1484" s="66" t="str">
        <f t="shared" si="459"/>
        <v>0.00</v>
      </c>
      <c r="BH1484" s="66">
        <f t="shared" si="460"/>
        <v>-1</v>
      </c>
      <c r="BI1484" s="25">
        <f t="shared" si="468"/>
        <v>-0.79999999999999982</v>
      </c>
      <c r="BJ1484" s="25">
        <f t="shared" si="461"/>
        <v>12</v>
      </c>
      <c r="BK1484" s="20">
        <f t="shared" si="467"/>
        <v>-6.6666666666666652E-2</v>
      </c>
      <c r="BL1484" s="24" t="str">
        <f t="shared" si="462"/>
        <v>0.00</v>
      </c>
      <c r="BM1484" s="25">
        <f t="shared" si="463"/>
        <v>-1</v>
      </c>
      <c r="BN1484" s="25">
        <f t="shared" si="464"/>
        <v>32.33</v>
      </c>
      <c r="BO1484" s="25">
        <f t="shared" si="465"/>
        <v>12</v>
      </c>
      <c r="BP1484" s="126">
        <f t="shared" si="466"/>
        <v>2.6941666666666664</v>
      </c>
    </row>
    <row r="1485" spans="1:68" hidden="1" x14ac:dyDescent="0.2">
      <c r="A1485" s="56">
        <v>45662</v>
      </c>
      <c r="B1485" s="60" t="s">
        <v>892</v>
      </c>
      <c r="C1485" s="24" t="s">
        <v>1005</v>
      </c>
      <c r="D1485" s="24" t="s">
        <v>577</v>
      </c>
      <c r="F1485" s="74" t="s">
        <v>51</v>
      </c>
      <c r="G1485" s="74" t="s">
        <v>121</v>
      </c>
      <c r="H1485" s="24" t="s">
        <v>997</v>
      </c>
      <c r="I1485" s="24">
        <v>3</v>
      </c>
      <c r="J1485" s="24">
        <v>3</v>
      </c>
      <c r="K1485" s="24" t="s">
        <v>1979</v>
      </c>
      <c r="L1485" s="25">
        <v>3</v>
      </c>
      <c r="M1485" s="74" t="s">
        <v>105</v>
      </c>
      <c r="N1485" s="60" t="s">
        <v>6</v>
      </c>
      <c r="R1485" s="25">
        <v>5</v>
      </c>
      <c r="S1485" s="83" t="s">
        <v>363</v>
      </c>
      <c r="T1485" s="66" t="str">
        <f t="shared" si="452"/>
        <v>0.00</v>
      </c>
      <c r="U1485" s="66">
        <f t="shared" si="453"/>
        <v>-3</v>
      </c>
      <c r="V1485" s="66">
        <f t="shared" si="454"/>
        <v>194.3300000000001</v>
      </c>
      <c r="W1485" s="66">
        <f t="shared" si="455"/>
        <v>2880</v>
      </c>
      <c r="X1485" s="20">
        <f t="shared" si="456"/>
        <v>6.7475694444444484E-2</v>
      </c>
      <c r="Y1485" s="67">
        <f t="shared" si="457"/>
        <v>1.9433000000000009</v>
      </c>
      <c r="Z1485" s="68">
        <f t="shared" si="458"/>
        <v>19433.000000000011</v>
      </c>
      <c r="AA1485" s="65" t="s">
        <v>52</v>
      </c>
      <c r="AU1485" s="23" t="str">
        <f t="shared" si="448"/>
        <v/>
      </c>
      <c r="AV1485" s="23">
        <f t="shared" si="449"/>
        <v>-3</v>
      </c>
      <c r="AW1485" s="23" t="str">
        <f t="shared" si="451"/>
        <v/>
      </c>
      <c r="AX1485" s="23" t="str">
        <f t="shared" si="469"/>
        <v/>
      </c>
      <c r="AY1485" s="23" t="str">
        <f t="shared" si="445"/>
        <v/>
      </c>
      <c r="AZ1485" s="23">
        <v>4.4000000000000004</v>
      </c>
      <c r="BA1485" s="25">
        <v>0</v>
      </c>
      <c r="BB1485" s="25">
        <v>7.11</v>
      </c>
      <c r="BC1485" s="25">
        <f t="shared" si="446"/>
        <v>18.330000000000002</v>
      </c>
      <c r="BD1485" s="25">
        <f t="shared" si="470"/>
        <v>6.6823000000000006</v>
      </c>
      <c r="BE1485" t="s">
        <v>969</v>
      </c>
      <c r="BF1485" s="55">
        <f t="shared" si="450"/>
        <v>0</v>
      </c>
      <c r="BG1485" s="66" t="str">
        <f t="shared" si="459"/>
        <v>0.00</v>
      </c>
      <c r="BH1485" s="66">
        <f t="shared" si="460"/>
        <v>-3</v>
      </c>
      <c r="BI1485" s="25">
        <f t="shared" si="468"/>
        <v>-3.8</v>
      </c>
      <c r="BJ1485" s="25">
        <f t="shared" si="461"/>
        <v>15</v>
      </c>
      <c r="BK1485" s="20">
        <f t="shared" si="467"/>
        <v>-0.2533333333333333</v>
      </c>
      <c r="BL1485" s="24" t="str">
        <f t="shared" si="462"/>
        <v>0.00</v>
      </c>
      <c r="BM1485" s="25">
        <f t="shared" si="463"/>
        <v>-3</v>
      </c>
      <c r="BN1485" s="25">
        <f t="shared" si="464"/>
        <v>29.33</v>
      </c>
      <c r="BO1485" s="25">
        <f t="shared" si="465"/>
        <v>15</v>
      </c>
      <c r="BP1485" s="126">
        <f t="shared" si="466"/>
        <v>1.9553333333333331</v>
      </c>
    </row>
    <row r="1486" spans="1:68" hidden="1" x14ac:dyDescent="0.2">
      <c r="A1486" s="56">
        <v>45664</v>
      </c>
      <c r="B1486" s="60" t="s">
        <v>892</v>
      </c>
      <c r="C1486" s="24" t="s">
        <v>1981</v>
      </c>
      <c r="D1486" s="24" t="s">
        <v>584</v>
      </c>
      <c r="F1486" s="74" t="s">
        <v>51</v>
      </c>
      <c r="G1486" s="74" t="s">
        <v>103</v>
      </c>
      <c r="H1486" s="24" t="s">
        <v>81</v>
      </c>
      <c r="I1486" s="24">
        <v>7</v>
      </c>
      <c r="J1486" s="24">
        <v>2</v>
      </c>
      <c r="K1486" s="24" t="s">
        <v>1982</v>
      </c>
      <c r="L1486" s="25">
        <v>1</v>
      </c>
      <c r="M1486" s="74" t="s">
        <v>105</v>
      </c>
      <c r="N1486" s="60" t="s">
        <v>6</v>
      </c>
      <c r="R1486" s="25">
        <v>21</v>
      </c>
      <c r="S1486" s="83" t="s">
        <v>363</v>
      </c>
      <c r="T1486" s="66" t="str">
        <f t="shared" si="452"/>
        <v>0.00</v>
      </c>
      <c r="U1486" s="66">
        <f t="shared" si="453"/>
        <v>-1</v>
      </c>
      <c r="V1486" s="66">
        <f t="shared" si="454"/>
        <v>193.3300000000001</v>
      </c>
      <c r="W1486" s="66">
        <f t="shared" si="455"/>
        <v>2881</v>
      </c>
      <c r="X1486" s="20">
        <f t="shared" si="456"/>
        <v>6.7105171815341924E-2</v>
      </c>
      <c r="Y1486" s="67">
        <f t="shared" si="457"/>
        <v>1.9333000000000009</v>
      </c>
      <c r="Z1486" s="68">
        <f t="shared" si="458"/>
        <v>19333.000000000011</v>
      </c>
      <c r="AA1486" s="65" t="s">
        <v>52</v>
      </c>
      <c r="AU1486" s="23">
        <f t="shared" si="448"/>
        <v>-1</v>
      </c>
      <c r="AV1486" s="23" t="str">
        <f t="shared" si="449"/>
        <v/>
      </c>
      <c r="AW1486" s="23" t="str">
        <f t="shared" si="451"/>
        <v/>
      </c>
      <c r="AX1486" s="23" t="str">
        <f t="shared" si="469"/>
        <v/>
      </c>
      <c r="AY1486" s="23" t="str">
        <f t="shared" si="445"/>
        <v/>
      </c>
      <c r="AZ1486" s="23">
        <v>17</v>
      </c>
      <c r="BA1486" s="25">
        <v>23</v>
      </c>
      <c r="BB1486" s="25">
        <v>21</v>
      </c>
      <c r="BC1486" s="25">
        <f t="shared" si="446"/>
        <v>20</v>
      </c>
      <c r="BD1486" s="25">
        <f t="shared" si="470"/>
        <v>19.600000000000001</v>
      </c>
      <c r="BE1486" t="s">
        <v>970</v>
      </c>
      <c r="BF1486" s="55">
        <f t="shared" si="450"/>
        <v>0</v>
      </c>
      <c r="BG1486" s="66" t="str">
        <f t="shared" si="459"/>
        <v>0.00</v>
      </c>
      <c r="BH1486" s="66">
        <f t="shared" si="460"/>
        <v>-1</v>
      </c>
      <c r="BI1486" s="25">
        <f t="shared" si="468"/>
        <v>-4.8</v>
      </c>
      <c r="BJ1486" s="25">
        <f t="shared" si="461"/>
        <v>16</v>
      </c>
      <c r="BK1486" s="20">
        <f t="shared" si="467"/>
        <v>-0.3</v>
      </c>
      <c r="BL1486" s="24" t="str">
        <f t="shared" si="462"/>
        <v>0.00</v>
      </c>
      <c r="BM1486" s="25">
        <f t="shared" si="463"/>
        <v>-1</v>
      </c>
      <c r="BN1486" s="25">
        <f t="shared" si="464"/>
        <v>28.33</v>
      </c>
      <c r="BO1486" s="25">
        <f t="shared" si="465"/>
        <v>16</v>
      </c>
      <c r="BP1486" s="126">
        <f t="shared" si="466"/>
        <v>1.7706249999999999</v>
      </c>
    </row>
    <row r="1487" spans="1:68" hidden="1" x14ac:dyDescent="0.2">
      <c r="A1487" s="56">
        <v>45664</v>
      </c>
      <c r="B1487" s="60" t="s">
        <v>892</v>
      </c>
      <c r="C1487" s="24" t="s">
        <v>1981</v>
      </c>
      <c r="D1487" s="24" t="s">
        <v>584</v>
      </c>
      <c r="F1487" s="74" t="s">
        <v>51</v>
      </c>
      <c r="G1487" s="74" t="s">
        <v>103</v>
      </c>
      <c r="H1487" s="24" t="s">
        <v>81</v>
      </c>
      <c r="I1487" s="24">
        <v>7</v>
      </c>
      <c r="J1487" s="24">
        <v>2</v>
      </c>
      <c r="K1487" s="24" t="s">
        <v>1982</v>
      </c>
      <c r="L1487" s="25">
        <v>1</v>
      </c>
      <c r="M1487" s="74" t="s">
        <v>105</v>
      </c>
      <c r="N1487" s="60" t="s">
        <v>7</v>
      </c>
      <c r="R1487" s="25">
        <v>4.2</v>
      </c>
      <c r="S1487" s="83" t="s">
        <v>363</v>
      </c>
      <c r="T1487" s="66" t="str">
        <f t="shared" si="452"/>
        <v>0.00</v>
      </c>
      <c r="U1487" s="66">
        <f t="shared" si="453"/>
        <v>-1</v>
      </c>
      <c r="V1487" s="66">
        <f t="shared" si="454"/>
        <v>192.3300000000001</v>
      </c>
      <c r="W1487" s="66">
        <f t="shared" si="455"/>
        <v>2882</v>
      </c>
      <c r="X1487" s="20">
        <f t="shared" si="456"/>
        <v>6.6734906315059017E-2</v>
      </c>
      <c r="Y1487" s="67">
        <f t="shared" si="457"/>
        <v>1.9233000000000009</v>
      </c>
      <c r="Z1487" s="68">
        <f t="shared" si="458"/>
        <v>19233.000000000011</v>
      </c>
      <c r="AA1487" s="65" t="s">
        <v>52</v>
      </c>
      <c r="AU1487" s="23">
        <f t="shared" si="448"/>
        <v>-1</v>
      </c>
      <c r="AV1487" s="23" t="str">
        <f t="shared" si="449"/>
        <v/>
      </c>
      <c r="AW1487" s="23" t="str">
        <f t="shared" si="451"/>
        <v/>
      </c>
      <c r="AX1487" s="23" t="str">
        <f t="shared" si="469"/>
        <v/>
      </c>
      <c r="AY1487" s="23" t="str">
        <f t="shared" si="445"/>
        <v/>
      </c>
      <c r="AZ1487" s="23"/>
      <c r="BA1487" s="25">
        <v>3.7</v>
      </c>
      <c r="BB1487" s="25">
        <v>4.4000000000000004</v>
      </c>
      <c r="BC1487" s="25">
        <f t="shared" si="446"/>
        <v>3.4000000000000004</v>
      </c>
      <c r="BD1487" s="25">
        <f t="shared" si="470"/>
        <v>4.1620000000000008</v>
      </c>
      <c r="BE1487" t="s">
        <v>970</v>
      </c>
      <c r="BF1487" s="55">
        <f t="shared" si="450"/>
        <v>0</v>
      </c>
      <c r="BG1487" s="66" t="str">
        <f t="shared" si="459"/>
        <v>0.00</v>
      </c>
      <c r="BH1487" s="66">
        <f t="shared" si="460"/>
        <v>-1</v>
      </c>
      <c r="BI1487" s="25">
        <f t="shared" si="468"/>
        <v>-5.8</v>
      </c>
      <c r="BJ1487" s="25">
        <f t="shared" si="461"/>
        <v>17</v>
      </c>
      <c r="BK1487" s="20">
        <f t="shared" si="467"/>
        <v>-0.3411764705882353</v>
      </c>
      <c r="BL1487" s="24" t="str">
        <f t="shared" si="462"/>
        <v>0.00</v>
      </c>
      <c r="BM1487" s="25">
        <f t="shared" si="463"/>
        <v>-1</v>
      </c>
      <c r="BN1487" s="25">
        <f t="shared" si="464"/>
        <v>27.33</v>
      </c>
      <c r="BO1487" s="25">
        <f t="shared" si="465"/>
        <v>17</v>
      </c>
      <c r="BP1487" s="126">
        <f t="shared" si="466"/>
        <v>1.6076470588235292</v>
      </c>
    </row>
    <row r="1488" spans="1:68" hidden="1" x14ac:dyDescent="0.2">
      <c r="A1488" s="56">
        <v>45665</v>
      </c>
      <c r="B1488" s="60" t="s">
        <v>892</v>
      </c>
      <c r="C1488" s="24" t="s">
        <v>759</v>
      </c>
      <c r="D1488" s="24" t="s">
        <v>397</v>
      </c>
      <c r="F1488" s="74" t="s">
        <v>51</v>
      </c>
      <c r="G1488" s="74" t="s">
        <v>103</v>
      </c>
      <c r="H1488" s="24" t="s">
        <v>1080</v>
      </c>
      <c r="I1488" s="24">
        <v>1</v>
      </c>
      <c r="J1488" s="24">
        <v>4</v>
      </c>
      <c r="K1488" s="87" t="s">
        <v>1983</v>
      </c>
      <c r="L1488" s="25">
        <v>2</v>
      </c>
      <c r="M1488" s="74" t="s">
        <v>105</v>
      </c>
      <c r="N1488" s="60" t="s">
        <v>6</v>
      </c>
      <c r="R1488" s="25">
        <v>8.5</v>
      </c>
      <c r="S1488" s="83" t="s">
        <v>373</v>
      </c>
      <c r="T1488" s="66" t="str">
        <f t="shared" si="452"/>
        <v>0.00</v>
      </c>
      <c r="U1488" s="66">
        <f t="shared" si="453"/>
        <v>-2</v>
      </c>
      <c r="V1488" s="66">
        <f t="shared" si="454"/>
        <v>190.3300000000001</v>
      </c>
      <c r="W1488" s="66">
        <f t="shared" si="455"/>
        <v>2884</v>
      </c>
      <c r="X1488" s="20">
        <f t="shared" si="456"/>
        <v>6.5995145631067995E-2</v>
      </c>
      <c r="Y1488" s="67">
        <f t="shared" si="457"/>
        <v>1.9033000000000009</v>
      </c>
      <c r="Z1488" s="68">
        <f t="shared" si="458"/>
        <v>19033.000000000011</v>
      </c>
      <c r="AA1488" s="65" t="s">
        <v>52</v>
      </c>
      <c r="AU1488" s="23">
        <f t="shared" si="448"/>
        <v>-2</v>
      </c>
      <c r="AV1488" s="23" t="str">
        <f t="shared" si="449"/>
        <v/>
      </c>
      <c r="AW1488" s="23" t="str">
        <f t="shared" si="451"/>
        <v/>
      </c>
      <c r="AX1488" s="23" t="str">
        <f t="shared" si="469"/>
        <v/>
      </c>
      <c r="AY1488" s="23" t="str">
        <f t="shared" si="445"/>
        <v/>
      </c>
      <c r="AZ1488" s="23">
        <v>9</v>
      </c>
      <c r="BA1488" s="25">
        <v>9</v>
      </c>
      <c r="BB1488" s="25">
        <v>6.6</v>
      </c>
      <c r="BC1488" s="25">
        <f t="shared" si="446"/>
        <v>11.2</v>
      </c>
      <c r="BD1488" s="25">
        <f t="shared" si="470"/>
        <v>6.2080000000000002</v>
      </c>
      <c r="BE1488" t="s">
        <v>970</v>
      </c>
      <c r="BF1488" s="55">
        <f t="shared" si="450"/>
        <v>0</v>
      </c>
      <c r="BG1488" s="66" t="str">
        <f t="shared" si="459"/>
        <v>0.00</v>
      </c>
      <c r="BH1488" s="66">
        <f t="shared" si="460"/>
        <v>-2</v>
      </c>
      <c r="BI1488" s="25">
        <f t="shared" si="468"/>
        <v>-7.8</v>
      </c>
      <c r="BJ1488" s="25">
        <f t="shared" si="461"/>
        <v>19</v>
      </c>
      <c r="BK1488" s="20">
        <f t="shared" si="467"/>
        <v>-0.41052631578947368</v>
      </c>
      <c r="BL1488" s="24" t="str">
        <f t="shared" si="462"/>
        <v>0.00</v>
      </c>
      <c r="BM1488" s="25">
        <f t="shared" si="463"/>
        <v>-2</v>
      </c>
      <c r="BN1488" s="25">
        <f t="shared" si="464"/>
        <v>25.33</v>
      </c>
      <c r="BO1488" s="25">
        <f t="shared" si="465"/>
        <v>19</v>
      </c>
      <c r="BP1488" s="126">
        <f t="shared" si="466"/>
        <v>1.3331578947368421</v>
      </c>
    </row>
    <row r="1489" spans="1:68" hidden="1" x14ac:dyDescent="0.2">
      <c r="A1489" s="56">
        <v>45665</v>
      </c>
      <c r="B1489" s="60" t="s">
        <v>892</v>
      </c>
      <c r="C1489" s="24" t="s">
        <v>759</v>
      </c>
      <c r="D1489" s="24" t="s">
        <v>397</v>
      </c>
      <c r="F1489" s="74" t="s">
        <v>51</v>
      </c>
      <c r="G1489" s="74" t="s">
        <v>103</v>
      </c>
      <c r="H1489" s="24" t="s">
        <v>1080</v>
      </c>
      <c r="I1489" s="24">
        <v>1</v>
      </c>
      <c r="J1489" s="24">
        <v>4</v>
      </c>
      <c r="K1489" s="26" t="s">
        <v>1983</v>
      </c>
      <c r="L1489" s="25">
        <v>2</v>
      </c>
      <c r="M1489" s="74" t="s">
        <v>105</v>
      </c>
      <c r="N1489" s="60" t="s">
        <v>7</v>
      </c>
      <c r="R1489" s="25">
        <v>2</v>
      </c>
      <c r="S1489" s="83" t="s">
        <v>373</v>
      </c>
      <c r="T1489" s="66">
        <f t="shared" si="452"/>
        <v>4</v>
      </c>
      <c r="U1489" s="66">
        <f t="shared" si="453"/>
        <v>2</v>
      </c>
      <c r="V1489" s="66">
        <f t="shared" si="454"/>
        <v>192.3300000000001</v>
      </c>
      <c r="W1489" s="66">
        <f t="shared" si="455"/>
        <v>2886</v>
      </c>
      <c r="X1489" s="20">
        <f t="shared" si="456"/>
        <v>6.6642411642411678E-2</v>
      </c>
      <c r="Y1489" s="67">
        <f t="shared" si="457"/>
        <v>1.9233000000000009</v>
      </c>
      <c r="Z1489" s="68">
        <f t="shared" si="458"/>
        <v>19233.000000000011</v>
      </c>
      <c r="AA1489" s="65" t="s">
        <v>53</v>
      </c>
      <c r="AU1489" s="23">
        <f t="shared" si="448"/>
        <v>2</v>
      </c>
      <c r="AV1489" s="23" t="str">
        <f t="shared" si="449"/>
        <v/>
      </c>
      <c r="AW1489" s="23" t="str">
        <f t="shared" si="451"/>
        <v/>
      </c>
      <c r="AX1489" s="23" t="str">
        <f t="shared" si="469"/>
        <v/>
      </c>
      <c r="AY1489" s="23" t="str">
        <f t="shared" si="445"/>
        <v/>
      </c>
      <c r="AZ1489" s="23"/>
      <c r="BA1489" s="25">
        <v>1.9</v>
      </c>
      <c r="BB1489" s="25">
        <v>2.2200000000000002</v>
      </c>
      <c r="BC1489" s="25">
        <f t="shared" si="446"/>
        <v>2.4400000000000004</v>
      </c>
      <c r="BD1489" s="25">
        <f t="shared" si="470"/>
        <v>2.1346000000000003</v>
      </c>
      <c r="BE1489" t="s">
        <v>970</v>
      </c>
      <c r="BF1489" s="55">
        <f t="shared" si="450"/>
        <v>0</v>
      </c>
      <c r="BG1489" s="66">
        <f t="shared" si="459"/>
        <v>3.8</v>
      </c>
      <c r="BH1489" s="66">
        <f t="shared" si="460"/>
        <v>1.7999999999999998</v>
      </c>
      <c r="BI1489" s="25">
        <f t="shared" si="468"/>
        <v>-6</v>
      </c>
      <c r="BJ1489" s="25">
        <f t="shared" si="461"/>
        <v>21</v>
      </c>
      <c r="BK1489" s="20">
        <f t="shared" si="467"/>
        <v>-0.2857142857142857</v>
      </c>
      <c r="BL1489" s="24">
        <f t="shared" si="462"/>
        <v>4.4400000000000004</v>
      </c>
      <c r="BM1489" s="25">
        <f t="shared" si="463"/>
        <v>2.4400000000000004</v>
      </c>
      <c r="BN1489" s="25">
        <f t="shared" si="464"/>
        <v>27.77</v>
      </c>
      <c r="BO1489" s="25">
        <f t="shared" si="465"/>
        <v>21</v>
      </c>
      <c r="BP1489" s="126">
        <f t="shared" si="466"/>
        <v>1.3223809523809524</v>
      </c>
    </row>
    <row r="1490" spans="1:68" hidden="1" x14ac:dyDescent="0.2">
      <c r="A1490" s="56">
        <v>45666</v>
      </c>
      <c r="B1490" s="60" t="s">
        <v>892</v>
      </c>
      <c r="C1490" s="24" t="s">
        <v>1984</v>
      </c>
      <c r="D1490" s="24" t="s">
        <v>398</v>
      </c>
      <c r="F1490" s="74" t="s">
        <v>51</v>
      </c>
      <c r="G1490" s="74" t="s">
        <v>121</v>
      </c>
      <c r="H1490" s="24" t="s">
        <v>77</v>
      </c>
      <c r="I1490" s="24">
        <v>1</v>
      </c>
      <c r="J1490" s="24">
        <v>5</v>
      </c>
      <c r="K1490" s="26" t="s">
        <v>1985</v>
      </c>
      <c r="L1490" s="25">
        <v>3</v>
      </c>
      <c r="M1490" s="74" t="s">
        <v>105</v>
      </c>
      <c r="N1490" s="60" t="s">
        <v>6</v>
      </c>
      <c r="R1490" s="25">
        <v>4.4000000000000004</v>
      </c>
      <c r="S1490" s="83" t="s">
        <v>372</v>
      </c>
      <c r="T1490" s="66">
        <f t="shared" si="452"/>
        <v>13.2</v>
      </c>
      <c r="U1490" s="66">
        <f t="shared" si="453"/>
        <v>10.199999999999999</v>
      </c>
      <c r="V1490" s="66">
        <f t="shared" si="454"/>
        <v>202.53000000000009</v>
      </c>
      <c r="W1490" s="66">
        <f t="shared" si="455"/>
        <v>2889</v>
      </c>
      <c r="X1490" s="20">
        <f t="shared" si="456"/>
        <v>7.0103842159916954E-2</v>
      </c>
      <c r="Y1490" s="67">
        <f t="shared" si="457"/>
        <v>2.025300000000001</v>
      </c>
      <c r="Z1490" s="68">
        <f t="shared" si="458"/>
        <v>20253.000000000007</v>
      </c>
      <c r="AA1490" s="65" t="s">
        <v>53</v>
      </c>
      <c r="AU1490" s="23" t="str">
        <f t="shared" si="448"/>
        <v/>
      </c>
      <c r="AV1490" s="23">
        <f t="shared" si="449"/>
        <v>10.199999999999999</v>
      </c>
      <c r="AW1490" s="23" t="str">
        <f t="shared" si="451"/>
        <v/>
      </c>
      <c r="AX1490" s="23" t="str">
        <f t="shared" si="469"/>
        <v/>
      </c>
      <c r="AY1490" s="23" t="str">
        <f t="shared" ref="AY1490:AY1553" si="471">IF($G1490=AY$2,$U1490,"")</f>
        <v/>
      </c>
      <c r="AZ1490" s="23">
        <v>4.2</v>
      </c>
      <c r="BA1490" s="25">
        <v>0</v>
      </c>
      <c r="BB1490" s="25">
        <v>4.2300000000000004</v>
      </c>
      <c r="BC1490" s="25">
        <f t="shared" si="446"/>
        <v>9.6900000000000013</v>
      </c>
      <c r="BD1490" s="25">
        <f t="shared" si="470"/>
        <v>4.0039000000000007</v>
      </c>
      <c r="BE1490" t="s">
        <v>969</v>
      </c>
      <c r="BF1490" s="55">
        <f t="shared" si="450"/>
        <v>0</v>
      </c>
      <c r="BG1490" s="66">
        <f t="shared" si="459"/>
        <v>0</v>
      </c>
      <c r="BH1490" s="66">
        <f t="shared" si="460"/>
        <v>-3</v>
      </c>
      <c r="BI1490" s="25">
        <f t="shared" si="468"/>
        <v>-9</v>
      </c>
      <c r="BJ1490" s="25">
        <f t="shared" si="461"/>
        <v>24</v>
      </c>
      <c r="BK1490" s="20">
        <f t="shared" si="467"/>
        <v>-0.375</v>
      </c>
      <c r="BL1490" s="24">
        <f t="shared" si="462"/>
        <v>12.69</v>
      </c>
      <c r="BM1490" s="25">
        <f t="shared" si="463"/>
        <v>9.69</v>
      </c>
      <c r="BN1490" s="25">
        <f t="shared" si="464"/>
        <v>37.46</v>
      </c>
      <c r="BO1490" s="25">
        <f t="shared" si="465"/>
        <v>24</v>
      </c>
      <c r="BP1490" s="126">
        <f t="shared" si="466"/>
        <v>1.5608333333333333</v>
      </c>
    </row>
    <row r="1491" spans="1:68" hidden="1" x14ac:dyDescent="0.2">
      <c r="A1491" s="56">
        <v>45667</v>
      </c>
      <c r="B1491" s="60" t="s">
        <v>892</v>
      </c>
      <c r="C1491" s="24" t="s">
        <v>1986</v>
      </c>
      <c r="D1491" s="24" t="s">
        <v>562</v>
      </c>
      <c r="F1491" s="74" t="s">
        <v>51</v>
      </c>
      <c r="G1491" s="74" t="s">
        <v>103</v>
      </c>
      <c r="H1491" s="24" t="s">
        <v>141</v>
      </c>
      <c r="I1491" s="24">
        <v>1</v>
      </c>
      <c r="J1491" s="24">
        <v>5</v>
      </c>
      <c r="K1491" s="24" t="s">
        <v>1987</v>
      </c>
      <c r="L1491" s="25">
        <v>1.5</v>
      </c>
      <c r="M1491" s="74" t="s">
        <v>105</v>
      </c>
      <c r="N1491" s="60" t="s">
        <v>6</v>
      </c>
      <c r="R1491" s="25">
        <v>10.8</v>
      </c>
      <c r="S1491" s="83" t="s">
        <v>363</v>
      </c>
      <c r="T1491" s="66" t="str">
        <f t="shared" si="452"/>
        <v>0.00</v>
      </c>
      <c r="U1491" s="66">
        <f t="shared" si="453"/>
        <v>-1.5</v>
      </c>
      <c r="V1491" s="66">
        <f t="shared" si="454"/>
        <v>201.03000000000009</v>
      </c>
      <c r="W1491" s="66">
        <f t="shared" si="455"/>
        <v>2890.5</v>
      </c>
      <c r="X1491" s="20">
        <f t="shared" si="456"/>
        <v>6.9548521017125095E-2</v>
      </c>
      <c r="Y1491" s="67">
        <f t="shared" si="457"/>
        <v>2.0103000000000009</v>
      </c>
      <c r="Z1491" s="68">
        <f t="shared" si="458"/>
        <v>20103.000000000007</v>
      </c>
      <c r="AA1491" s="65" t="s">
        <v>52</v>
      </c>
      <c r="AU1491" s="23">
        <f t="shared" si="448"/>
        <v>-1.5</v>
      </c>
      <c r="AV1491" s="23" t="str">
        <f t="shared" si="449"/>
        <v/>
      </c>
      <c r="AW1491" s="23" t="str">
        <f t="shared" si="451"/>
        <v/>
      </c>
      <c r="AX1491" s="23" t="str">
        <f t="shared" si="469"/>
        <v/>
      </c>
      <c r="AY1491" s="23" t="str">
        <f t="shared" si="471"/>
        <v/>
      </c>
      <c r="AZ1491" s="23">
        <v>5</v>
      </c>
      <c r="BA1491" s="25">
        <v>5</v>
      </c>
      <c r="BB1491" s="25">
        <v>5.17</v>
      </c>
      <c r="BC1491" s="25">
        <f t="shared" si="446"/>
        <v>6.2549999999999999</v>
      </c>
      <c r="BD1491" s="25">
        <f t="shared" si="470"/>
        <v>4.8780999999999999</v>
      </c>
      <c r="BE1491" t="s">
        <v>969</v>
      </c>
      <c r="BF1491" s="55">
        <f t="shared" si="450"/>
        <v>0</v>
      </c>
      <c r="BG1491" s="66" t="str">
        <f t="shared" si="459"/>
        <v>0.00</v>
      </c>
      <c r="BH1491" s="66">
        <f t="shared" si="460"/>
        <v>-1.5</v>
      </c>
      <c r="BI1491" s="25">
        <f t="shared" si="468"/>
        <v>-10.5</v>
      </c>
      <c r="BJ1491" s="25">
        <f t="shared" si="461"/>
        <v>25.5</v>
      </c>
      <c r="BK1491" s="20">
        <f t="shared" si="467"/>
        <v>-0.41176470588235292</v>
      </c>
      <c r="BL1491" s="24" t="str">
        <f t="shared" si="462"/>
        <v>0.00</v>
      </c>
      <c r="BM1491" s="25">
        <f t="shared" si="463"/>
        <v>-1.5</v>
      </c>
      <c r="BN1491" s="25">
        <f t="shared" si="464"/>
        <v>35.96</v>
      </c>
      <c r="BO1491" s="25">
        <f t="shared" si="465"/>
        <v>25.5</v>
      </c>
      <c r="BP1491" s="126">
        <f t="shared" si="466"/>
        <v>1.4101960784313725</v>
      </c>
    </row>
    <row r="1492" spans="1:68" hidden="1" x14ac:dyDescent="0.2">
      <c r="A1492" s="56">
        <v>45667</v>
      </c>
      <c r="B1492" s="60" t="s">
        <v>892</v>
      </c>
      <c r="C1492" s="24" t="s">
        <v>1986</v>
      </c>
      <c r="D1492" s="24" t="s">
        <v>562</v>
      </c>
      <c r="F1492" s="74" t="s">
        <v>51</v>
      </c>
      <c r="G1492" s="74" t="s">
        <v>103</v>
      </c>
      <c r="H1492" s="24" t="s">
        <v>141</v>
      </c>
      <c r="I1492" s="24">
        <v>1</v>
      </c>
      <c r="J1492" s="24">
        <v>5</v>
      </c>
      <c r="K1492" s="24" t="s">
        <v>1987</v>
      </c>
      <c r="L1492" s="25">
        <v>1.5</v>
      </c>
      <c r="M1492" s="74" t="s">
        <v>105</v>
      </c>
      <c r="N1492" s="60" t="s">
        <v>7</v>
      </c>
      <c r="R1492" s="25">
        <v>2.4570000000000003</v>
      </c>
      <c r="S1492" s="83" t="s">
        <v>363</v>
      </c>
      <c r="T1492" s="66" t="str">
        <f t="shared" si="452"/>
        <v>0.00</v>
      </c>
      <c r="U1492" s="66">
        <f t="shared" si="453"/>
        <v>-1.5</v>
      </c>
      <c r="V1492" s="66">
        <f t="shared" si="454"/>
        <v>199.53000000000009</v>
      </c>
      <c r="W1492" s="66">
        <f t="shared" si="455"/>
        <v>2892</v>
      </c>
      <c r="X1492" s="20">
        <f t="shared" si="456"/>
        <v>6.8993775933609988E-2</v>
      </c>
      <c r="Y1492" s="67">
        <f t="shared" si="457"/>
        <v>1.995300000000001</v>
      </c>
      <c r="Z1492" s="68">
        <f t="shared" si="458"/>
        <v>19953.000000000007</v>
      </c>
      <c r="AA1492" s="65" t="s">
        <v>52</v>
      </c>
      <c r="AU1492" s="23">
        <f t="shared" si="448"/>
        <v>-1.5</v>
      </c>
      <c r="AV1492" s="23" t="str">
        <f t="shared" si="449"/>
        <v/>
      </c>
      <c r="AW1492" s="23" t="str">
        <f t="shared" si="451"/>
        <v/>
      </c>
      <c r="AX1492" s="23" t="str">
        <f t="shared" si="469"/>
        <v/>
      </c>
      <c r="AY1492" s="23" t="str">
        <f t="shared" si="471"/>
        <v/>
      </c>
      <c r="AZ1492" s="23"/>
      <c r="BA1492" s="25">
        <v>2.2000000000000002</v>
      </c>
      <c r="BB1492" s="25">
        <v>1.55</v>
      </c>
      <c r="BC1492" s="25">
        <f t="shared" si="446"/>
        <v>0.82500000000000018</v>
      </c>
      <c r="BD1492" s="25">
        <f t="shared" si="470"/>
        <v>1.5115000000000001</v>
      </c>
      <c r="BE1492" t="s">
        <v>969</v>
      </c>
      <c r="BF1492" s="55">
        <f t="shared" si="450"/>
        <v>0</v>
      </c>
      <c r="BG1492" s="66" t="str">
        <f t="shared" si="459"/>
        <v>0.00</v>
      </c>
      <c r="BH1492" s="66">
        <f t="shared" si="460"/>
        <v>-1.5</v>
      </c>
      <c r="BI1492" s="25">
        <f t="shared" si="468"/>
        <v>-12</v>
      </c>
      <c r="BJ1492" s="25">
        <f t="shared" si="461"/>
        <v>27</v>
      </c>
      <c r="BK1492" s="20">
        <f t="shared" si="467"/>
        <v>-0.44444444444444442</v>
      </c>
      <c r="BL1492" s="24" t="str">
        <f t="shared" si="462"/>
        <v>0.00</v>
      </c>
      <c r="BM1492" s="25">
        <f t="shared" si="463"/>
        <v>-1.5</v>
      </c>
      <c r="BN1492" s="25">
        <f t="shared" si="464"/>
        <v>34.46</v>
      </c>
      <c r="BO1492" s="25">
        <f t="shared" si="465"/>
        <v>27</v>
      </c>
      <c r="BP1492" s="126">
        <f t="shared" si="466"/>
        <v>1.2762962962962963</v>
      </c>
    </row>
    <row r="1493" spans="1:68" hidden="1" x14ac:dyDescent="0.2">
      <c r="A1493" s="56">
        <v>45667</v>
      </c>
      <c r="B1493" s="60" t="s">
        <v>892</v>
      </c>
      <c r="C1493" s="24" t="s">
        <v>1986</v>
      </c>
      <c r="D1493" s="24" t="s">
        <v>562</v>
      </c>
      <c r="E1493" s="74" t="s">
        <v>51</v>
      </c>
      <c r="F1493" s="74" t="s">
        <v>51</v>
      </c>
      <c r="G1493" s="74" t="s">
        <v>103</v>
      </c>
      <c r="H1493" s="24" t="s">
        <v>1331</v>
      </c>
      <c r="I1493" s="24">
        <v>5</v>
      </c>
      <c r="J1493" s="24">
        <v>8</v>
      </c>
      <c r="K1493" s="24" t="s">
        <v>1988</v>
      </c>
      <c r="L1493" s="25">
        <v>1</v>
      </c>
      <c r="M1493" s="74" t="s">
        <v>105</v>
      </c>
      <c r="N1493" s="60" t="s">
        <v>6</v>
      </c>
      <c r="R1493" s="25">
        <v>6.79</v>
      </c>
      <c r="S1493" s="83" t="s">
        <v>363</v>
      </c>
      <c r="T1493" s="66" t="str">
        <f t="shared" si="452"/>
        <v>0.00</v>
      </c>
      <c r="U1493" s="66">
        <f t="shared" si="453"/>
        <v>-1</v>
      </c>
      <c r="V1493" s="66">
        <f t="shared" si="454"/>
        <v>198.53000000000009</v>
      </c>
      <c r="W1493" s="66">
        <f t="shared" si="455"/>
        <v>2893</v>
      </c>
      <c r="X1493" s="20">
        <f t="shared" si="456"/>
        <v>6.8624265468371956E-2</v>
      </c>
      <c r="Y1493" s="67">
        <f t="shared" si="457"/>
        <v>1.985300000000001</v>
      </c>
      <c r="Z1493" s="68">
        <f t="shared" si="458"/>
        <v>19853.000000000007</v>
      </c>
      <c r="AA1493" s="65" t="s">
        <v>52</v>
      </c>
      <c r="AU1493" s="23">
        <f t="shared" si="448"/>
        <v>-1</v>
      </c>
      <c r="AV1493" s="23" t="str">
        <f t="shared" si="449"/>
        <v/>
      </c>
      <c r="AW1493" s="23" t="str">
        <f t="shared" si="451"/>
        <v/>
      </c>
      <c r="AX1493" s="23" t="str">
        <f t="shared" si="469"/>
        <v/>
      </c>
      <c r="AY1493" s="23" t="str">
        <f t="shared" si="471"/>
        <v/>
      </c>
      <c r="AZ1493" s="23">
        <v>6.5</v>
      </c>
      <c r="BA1493" s="25">
        <v>6.5</v>
      </c>
      <c r="BB1493" s="25">
        <v>8.1999999999999993</v>
      </c>
      <c r="BC1493" s="25">
        <f t="shared" si="446"/>
        <v>7.1999999999999993</v>
      </c>
      <c r="BD1493" s="25">
        <f t="shared" si="470"/>
        <v>7.6959999999999997</v>
      </c>
      <c r="BE1493" t="s">
        <v>969</v>
      </c>
      <c r="BF1493" s="55">
        <f t="shared" si="450"/>
        <v>0</v>
      </c>
      <c r="BG1493" s="66" t="str">
        <f t="shared" si="459"/>
        <v>0.00</v>
      </c>
      <c r="BH1493" s="66">
        <f t="shared" si="460"/>
        <v>-1</v>
      </c>
      <c r="BI1493" s="25">
        <f t="shared" si="468"/>
        <v>-13</v>
      </c>
      <c r="BJ1493" s="25">
        <f t="shared" si="461"/>
        <v>28</v>
      </c>
      <c r="BK1493" s="20">
        <f t="shared" si="467"/>
        <v>-0.4642857142857143</v>
      </c>
      <c r="BL1493" s="24" t="str">
        <f t="shared" si="462"/>
        <v>0.00</v>
      </c>
      <c r="BM1493" s="25">
        <f t="shared" si="463"/>
        <v>-1</v>
      </c>
      <c r="BN1493" s="25">
        <f t="shared" si="464"/>
        <v>33.46</v>
      </c>
      <c r="BO1493" s="25">
        <f t="shared" si="465"/>
        <v>28</v>
      </c>
      <c r="BP1493" s="126">
        <f t="shared" si="466"/>
        <v>1.1950000000000001</v>
      </c>
    </row>
    <row r="1494" spans="1:68" hidden="1" x14ac:dyDescent="0.2">
      <c r="A1494" s="56">
        <v>45667</v>
      </c>
      <c r="B1494" s="60" t="s">
        <v>892</v>
      </c>
      <c r="C1494" s="24" t="s">
        <v>1986</v>
      </c>
      <c r="D1494" s="24" t="s">
        <v>562</v>
      </c>
      <c r="E1494" s="74" t="s">
        <v>51</v>
      </c>
      <c r="F1494" s="74" t="s">
        <v>51</v>
      </c>
      <c r="G1494" s="74" t="s">
        <v>103</v>
      </c>
      <c r="H1494" s="24" t="s">
        <v>1331</v>
      </c>
      <c r="I1494" s="24">
        <v>5</v>
      </c>
      <c r="J1494" s="24">
        <v>8</v>
      </c>
      <c r="K1494" s="24" t="s">
        <v>1988</v>
      </c>
      <c r="L1494" s="25">
        <v>1</v>
      </c>
      <c r="M1494" s="74" t="s">
        <v>105</v>
      </c>
      <c r="N1494" s="60" t="s">
        <v>7</v>
      </c>
      <c r="R1494" s="25">
        <v>2.016</v>
      </c>
      <c r="S1494" s="83" t="s">
        <v>363</v>
      </c>
      <c r="T1494" s="66" t="str">
        <f t="shared" si="452"/>
        <v>0.00</v>
      </c>
      <c r="U1494" s="66">
        <f t="shared" si="453"/>
        <v>-1</v>
      </c>
      <c r="V1494" s="66">
        <f t="shared" si="454"/>
        <v>197.53000000000009</v>
      </c>
      <c r="W1494" s="66">
        <f t="shared" si="455"/>
        <v>2894</v>
      </c>
      <c r="X1494" s="20">
        <f t="shared" si="456"/>
        <v>6.8255010366275085E-2</v>
      </c>
      <c r="Y1494" s="67">
        <f t="shared" si="457"/>
        <v>1.9753000000000009</v>
      </c>
      <c r="Z1494" s="68">
        <f t="shared" si="458"/>
        <v>19753.000000000007</v>
      </c>
      <c r="AA1494" s="65" t="s">
        <v>52</v>
      </c>
      <c r="AU1494" s="23">
        <f t="shared" si="448"/>
        <v>-1</v>
      </c>
      <c r="AV1494" s="23" t="str">
        <f t="shared" si="449"/>
        <v/>
      </c>
      <c r="AW1494" s="23" t="str">
        <f t="shared" si="451"/>
        <v/>
      </c>
      <c r="AX1494" s="23" t="str">
        <f t="shared" si="469"/>
        <v/>
      </c>
      <c r="AY1494" s="23" t="str">
        <f t="shared" si="471"/>
        <v/>
      </c>
      <c r="AZ1494" s="23"/>
      <c r="BA1494" s="25">
        <v>3</v>
      </c>
      <c r="BB1494" s="25">
        <v>2.04</v>
      </c>
      <c r="BC1494" s="25">
        <f t="shared" si="446"/>
        <v>1.04</v>
      </c>
      <c r="BD1494" s="25">
        <f t="shared" si="470"/>
        <v>1.9672000000000001</v>
      </c>
      <c r="BE1494" t="s">
        <v>969</v>
      </c>
      <c r="BF1494" s="55">
        <f t="shared" si="450"/>
        <v>0</v>
      </c>
      <c r="BG1494" s="66" t="str">
        <f t="shared" si="459"/>
        <v>0.00</v>
      </c>
      <c r="BH1494" s="66">
        <f t="shared" si="460"/>
        <v>-1</v>
      </c>
      <c r="BI1494" s="25">
        <f t="shared" si="468"/>
        <v>-14</v>
      </c>
      <c r="BJ1494" s="25">
        <f t="shared" si="461"/>
        <v>29</v>
      </c>
      <c r="BK1494" s="20">
        <f t="shared" si="467"/>
        <v>-0.48275862068965519</v>
      </c>
      <c r="BL1494" s="24" t="str">
        <f t="shared" si="462"/>
        <v>0.00</v>
      </c>
      <c r="BM1494" s="25">
        <f t="shared" si="463"/>
        <v>-1</v>
      </c>
      <c r="BN1494" s="25">
        <f t="shared" si="464"/>
        <v>32.46</v>
      </c>
      <c r="BO1494" s="25">
        <f t="shared" si="465"/>
        <v>29</v>
      </c>
      <c r="BP1494" s="126">
        <f t="shared" si="466"/>
        <v>1.1193103448275863</v>
      </c>
    </row>
    <row r="1495" spans="1:68" hidden="1" x14ac:dyDescent="0.2">
      <c r="A1495" s="56">
        <v>45668</v>
      </c>
      <c r="B1495" s="60" t="s">
        <v>892</v>
      </c>
      <c r="C1495" s="24" t="s">
        <v>1990</v>
      </c>
      <c r="D1495" s="24" t="s">
        <v>573</v>
      </c>
      <c r="E1495" s="74" t="s">
        <v>51</v>
      </c>
      <c r="F1495" s="74" t="s">
        <v>51</v>
      </c>
      <c r="G1495" s="74" t="s">
        <v>103</v>
      </c>
      <c r="H1495" s="24" t="s">
        <v>293</v>
      </c>
      <c r="I1495" s="24">
        <v>7</v>
      </c>
      <c r="J1495" s="24">
        <v>4</v>
      </c>
      <c r="K1495" s="24" t="s">
        <v>1991</v>
      </c>
      <c r="L1495" s="25">
        <v>2</v>
      </c>
      <c r="M1495" s="24" t="s">
        <v>404</v>
      </c>
      <c r="N1495" s="24" t="s">
        <v>6</v>
      </c>
      <c r="R1495" s="25">
        <v>9.61</v>
      </c>
      <c r="S1495" s="83" t="s">
        <v>363</v>
      </c>
      <c r="T1495" s="66" t="str">
        <f t="shared" si="452"/>
        <v>0.00</v>
      </c>
      <c r="U1495" s="66">
        <f t="shared" si="453"/>
        <v>-2</v>
      </c>
      <c r="V1495" s="66">
        <f t="shared" si="454"/>
        <v>195.53000000000009</v>
      </c>
      <c r="W1495" s="66">
        <f t="shared" si="455"/>
        <v>2896</v>
      </c>
      <c r="X1495" s="20">
        <f t="shared" si="456"/>
        <v>6.7517265193370202E-2</v>
      </c>
      <c r="Y1495" s="67">
        <f t="shared" si="457"/>
        <v>1.9553000000000009</v>
      </c>
      <c r="Z1495" s="68">
        <f t="shared" si="458"/>
        <v>19553.000000000007</v>
      </c>
      <c r="AA1495" s="65" t="s">
        <v>52</v>
      </c>
      <c r="AU1495" s="23">
        <f t="shared" si="448"/>
        <v>-2</v>
      </c>
      <c r="AV1495" s="23" t="str">
        <f t="shared" si="449"/>
        <v/>
      </c>
      <c r="AW1495" s="23" t="str">
        <f t="shared" si="451"/>
        <v/>
      </c>
      <c r="AX1495" s="23" t="str">
        <f t="shared" si="469"/>
        <v/>
      </c>
      <c r="AY1495" s="23" t="str">
        <f t="shared" si="471"/>
        <v/>
      </c>
      <c r="AZ1495" s="23">
        <v>8</v>
      </c>
      <c r="BA1495" s="25">
        <v>8.1</v>
      </c>
      <c r="BB1495" s="25">
        <v>9.61</v>
      </c>
      <c r="BC1495" s="25">
        <f t="shared" si="446"/>
        <v>17.22</v>
      </c>
      <c r="BD1495" s="25">
        <f t="shared" si="470"/>
        <v>9.0073000000000008</v>
      </c>
      <c r="BE1495" t="s">
        <v>970</v>
      </c>
      <c r="BF1495" s="55">
        <f t="shared" si="450"/>
        <v>0</v>
      </c>
      <c r="BG1495" s="66" t="str">
        <f t="shared" si="459"/>
        <v>0.00</v>
      </c>
      <c r="BH1495" s="66">
        <f t="shared" si="460"/>
        <v>-2</v>
      </c>
      <c r="BI1495" s="25">
        <f t="shared" si="468"/>
        <v>-16</v>
      </c>
      <c r="BJ1495" s="25">
        <f t="shared" si="461"/>
        <v>31</v>
      </c>
      <c r="BK1495" s="20">
        <f t="shared" si="467"/>
        <v>-0.5161290322580645</v>
      </c>
      <c r="BL1495" s="24" t="str">
        <f t="shared" si="462"/>
        <v>0.00</v>
      </c>
      <c r="BM1495" s="25">
        <f t="shared" si="463"/>
        <v>-2</v>
      </c>
      <c r="BN1495" s="25">
        <f t="shared" si="464"/>
        <v>30.46</v>
      </c>
      <c r="BO1495" s="25">
        <f t="shared" si="465"/>
        <v>31</v>
      </c>
      <c r="BP1495" s="126">
        <f t="shared" si="466"/>
        <v>0.9825806451612904</v>
      </c>
    </row>
    <row r="1496" spans="1:68" hidden="1" x14ac:dyDescent="0.2">
      <c r="A1496" s="56">
        <v>45668</v>
      </c>
      <c r="B1496" s="60" t="s">
        <v>892</v>
      </c>
      <c r="C1496" s="24" t="s">
        <v>1990</v>
      </c>
      <c r="D1496" s="24" t="s">
        <v>573</v>
      </c>
      <c r="E1496" s="74" t="s">
        <v>51</v>
      </c>
      <c r="F1496" s="74" t="s">
        <v>51</v>
      </c>
      <c r="G1496" s="74" t="s">
        <v>103</v>
      </c>
      <c r="H1496" s="24" t="s">
        <v>293</v>
      </c>
      <c r="I1496" s="24">
        <v>7</v>
      </c>
      <c r="J1496" s="24">
        <v>4</v>
      </c>
      <c r="K1496" s="24" t="s">
        <v>1991</v>
      </c>
      <c r="L1496" s="25">
        <v>2</v>
      </c>
      <c r="M1496" s="74" t="s">
        <v>105</v>
      </c>
      <c r="N1496" s="60" t="s">
        <v>7</v>
      </c>
      <c r="R1496" s="25">
        <v>2.7</v>
      </c>
      <c r="S1496" s="83" t="s">
        <v>363</v>
      </c>
      <c r="T1496" s="66" t="str">
        <f t="shared" si="452"/>
        <v>0.00</v>
      </c>
      <c r="U1496" s="66">
        <f t="shared" si="453"/>
        <v>-2</v>
      </c>
      <c r="V1496" s="66">
        <f t="shared" si="454"/>
        <v>193.53000000000009</v>
      </c>
      <c r="W1496" s="66">
        <f t="shared" si="455"/>
        <v>2898</v>
      </c>
      <c r="X1496" s="20">
        <f t="shared" si="456"/>
        <v>6.6780538302277467E-2</v>
      </c>
      <c r="Y1496" s="67">
        <f t="shared" si="457"/>
        <v>1.9353000000000009</v>
      </c>
      <c r="Z1496" s="68">
        <f t="shared" si="458"/>
        <v>19353.000000000007</v>
      </c>
      <c r="AA1496" s="65" t="s">
        <v>52</v>
      </c>
      <c r="AU1496" s="23">
        <f t="shared" si="448"/>
        <v>-2</v>
      </c>
      <c r="AV1496" s="23" t="str">
        <f t="shared" si="449"/>
        <v/>
      </c>
      <c r="AW1496" s="23" t="str">
        <f t="shared" si="451"/>
        <v/>
      </c>
      <c r="AX1496" s="23" t="str">
        <f t="shared" si="469"/>
        <v/>
      </c>
      <c r="AY1496" s="23" t="str">
        <f t="shared" si="471"/>
        <v/>
      </c>
      <c r="AZ1496" s="23"/>
      <c r="BA1496" s="25">
        <v>2.4</v>
      </c>
      <c r="BB1496" s="25">
        <v>2.95</v>
      </c>
      <c r="BC1496" s="25">
        <f t="shared" si="446"/>
        <v>3.9000000000000004</v>
      </c>
      <c r="BD1496" s="25">
        <f t="shared" si="470"/>
        <v>2.8135000000000003</v>
      </c>
      <c r="BE1496" t="s">
        <v>970</v>
      </c>
      <c r="BF1496" s="55">
        <f t="shared" si="450"/>
        <v>0</v>
      </c>
      <c r="BG1496" s="66" t="str">
        <f t="shared" si="459"/>
        <v>0.00</v>
      </c>
      <c r="BH1496" s="66">
        <f t="shared" si="460"/>
        <v>-2</v>
      </c>
      <c r="BI1496" s="25">
        <f t="shared" si="468"/>
        <v>-18</v>
      </c>
      <c r="BJ1496" s="25">
        <f t="shared" si="461"/>
        <v>33</v>
      </c>
      <c r="BK1496" s="20">
        <f t="shared" si="467"/>
        <v>-0.54545454545454541</v>
      </c>
      <c r="BL1496" s="24" t="str">
        <f t="shared" si="462"/>
        <v>0.00</v>
      </c>
      <c r="BM1496" s="25">
        <f t="shared" si="463"/>
        <v>-2</v>
      </c>
      <c r="BN1496" s="25">
        <f t="shared" si="464"/>
        <v>28.46</v>
      </c>
      <c r="BO1496" s="25">
        <f t="shared" si="465"/>
        <v>33</v>
      </c>
      <c r="BP1496" s="126">
        <f t="shared" si="466"/>
        <v>0.86242424242424243</v>
      </c>
    </row>
    <row r="1497" spans="1:68" hidden="1" x14ac:dyDescent="0.2">
      <c r="A1497" s="56">
        <v>45668</v>
      </c>
      <c r="B1497" s="60" t="s">
        <v>892</v>
      </c>
      <c r="C1497" s="24" t="s">
        <v>1992</v>
      </c>
      <c r="D1497" s="24" t="s">
        <v>573</v>
      </c>
      <c r="F1497" s="74" t="s">
        <v>51</v>
      </c>
      <c r="G1497" s="74" t="s">
        <v>103</v>
      </c>
      <c r="H1497" s="24" t="s">
        <v>550</v>
      </c>
      <c r="I1497" s="24">
        <v>10</v>
      </c>
      <c r="J1497" s="24">
        <v>9</v>
      </c>
      <c r="K1497" s="24" t="s">
        <v>1993</v>
      </c>
      <c r="L1497" s="25">
        <v>1</v>
      </c>
      <c r="M1497" s="74" t="s">
        <v>105</v>
      </c>
      <c r="N1497" s="60" t="s">
        <v>6</v>
      </c>
      <c r="R1497" s="25">
        <v>10</v>
      </c>
      <c r="S1497" s="83" t="s">
        <v>363</v>
      </c>
      <c r="T1497" s="66" t="str">
        <f t="shared" si="452"/>
        <v>0.00</v>
      </c>
      <c r="U1497" s="66">
        <f t="shared" si="453"/>
        <v>-1</v>
      </c>
      <c r="V1497" s="66">
        <f t="shared" si="454"/>
        <v>192.53000000000009</v>
      </c>
      <c r="W1497" s="66">
        <f t="shared" si="455"/>
        <v>2899</v>
      </c>
      <c r="X1497" s="20">
        <f t="shared" si="456"/>
        <v>6.6412556053811689E-2</v>
      </c>
      <c r="Y1497" s="67">
        <f t="shared" si="457"/>
        <v>1.9253000000000009</v>
      </c>
      <c r="Z1497" s="68">
        <f t="shared" si="458"/>
        <v>19253.000000000007</v>
      </c>
      <c r="AA1497" s="65" t="s">
        <v>52</v>
      </c>
      <c r="AU1497" s="23">
        <f t="shared" si="448"/>
        <v>-1</v>
      </c>
      <c r="AV1497" s="23" t="str">
        <f t="shared" si="449"/>
        <v/>
      </c>
      <c r="AW1497" s="23" t="str">
        <f t="shared" si="451"/>
        <v/>
      </c>
      <c r="AX1497" s="23" t="str">
        <f t="shared" si="469"/>
        <v/>
      </c>
      <c r="AY1497" s="23" t="str">
        <f t="shared" si="471"/>
        <v/>
      </c>
      <c r="AZ1497" s="23">
        <v>14</v>
      </c>
      <c r="BA1497" s="25">
        <v>14</v>
      </c>
      <c r="BB1497" s="25">
        <v>19.38</v>
      </c>
      <c r="BC1497" s="25">
        <f t="shared" si="446"/>
        <v>18.38</v>
      </c>
      <c r="BD1497" s="25">
        <f t="shared" si="470"/>
        <v>18.093399999999999</v>
      </c>
      <c r="BE1497" t="s">
        <v>970</v>
      </c>
      <c r="BF1497" s="55">
        <f t="shared" si="450"/>
        <v>0</v>
      </c>
      <c r="BG1497" s="66" t="str">
        <f t="shared" si="459"/>
        <v>0.00</v>
      </c>
      <c r="BH1497" s="66">
        <f t="shared" si="460"/>
        <v>-1</v>
      </c>
      <c r="BI1497" s="25">
        <f t="shared" si="468"/>
        <v>-19</v>
      </c>
      <c r="BJ1497" s="25">
        <f t="shared" si="461"/>
        <v>34</v>
      </c>
      <c r="BK1497" s="20">
        <f t="shared" si="467"/>
        <v>-0.55882352941176472</v>
      </c>
      <c r="BL1497" s="24" t="str">
        <f t="shared" si="462"/>
        <v>0.00</v>
      </c>
      <c r="BM1497" s="25">
        <f t="shared" si="463"/>
        <v>-1</v>
      </c>
      <c r="BN1497" s="25">
        <f t="shared" si="464"/>
        <v>27.46</v>
      </c>
      <c r="BO1497" s="25">
        <f t="shared" si="465"/>
        <v>34</v>
      </c>
      <c r="BP1497" s="126">
        <f t="shared" si="466"/>
        <v>0.80764705882352938</v>
      </c>
    </row>
    <row r="1498" spans="1:68" hidden="1" x14ac:dyDescent="0.2">
      <c r="A1498" s="56">
        <v>45668</v>
      </c>
      <c r="B1498" s="60" t="s">
        <v>892</v>
      </c>
      <c r="C1498" s="24" t="s">
        <v>1994</v>
      </c>
      <c r="D1498" s="24" t="s">
        <v>573</v>
      </c>
      <c r="F1498" s="74" t="s">
        <v>51</v>
      </c>
      <c r="G1498" s="74" t="s">
        <v>121</v>
      </c>
      <c r="H1498" s="24" t="s">
        <v>941</v>
      </c>
      <c r="I1498" s="24">
        <v>6</v>
      </c>
      <c r="J1498" s="24">
        <v>7</v>
      </c>
      <c r="K1498" s="24" t="s">
        <v>1995</v>
      </c>
      <c r="L1498" s="25">
        <v>1.5</v>
      </c>
      <c r="M1498" s="74" t="s">
        <v>105</v>
      </c>
      <c r="N1498" s="60" t="s">
        <v>6</v>
      </c>
      <c r="R1498" s="25">
        <v>19</v>
      </c>
      <c r="S1498" s="83" t="s">
        <v>363</v>
      </c>
      <c r="T1498" s="66" t="str">
        <f t="shared" si="452"/>
        <v>0.00</v>
      </c>
      <c r="U1498" s="66">
        <f t="shared" si="453"/>
        <v>-1.5</v>
      </c>
      <c r="V1498" s="66">
        <f t="shared" si="454"/>
        <v>191.03000000000009</v>
      </c>
      <c r="W1498" s="66">
        <f t="shared" si="455"/>
        <v>2900.5</v>
      </c>
      <c r="X1498" s="20">
        <f t="shared" si="456"/>
        <v>6.5861058438200337E-2</v>
      </c>
      <c r="Y1498" s="67">
        <f t="shared" si="457"/>
        <v>1.9103000000000008</v>
      </c>
      <c r="Z1498" s="68">
        <f t="shared" si="458"/>
        <v>19103.000000000007</v>
      </c>
      <c r="AA1498" s="65" t="s">
        <v>52</v>
      </c>
      <c r="AU1498" s="23" t="str">
        <f t="shared" si="448"/>
        <v/>
      </c>
      <c r="AV1498" s="23">
        <f t="shared" si="449"/>
        <v>-1.5</v>
      </c>
      <c r="AW1498" s="23" t="str">
        <f t="shared" si="451"/>
        <v/>
      </c>
      <c r="AX1498" s="23" t="str">
        <f t="shared" si="469"/>
        <v/>
      </c>
      <c r="AY1498" s="23" t="str">
        <f t="shared" si="471"/>
        <v/>
      </c>
      <c r="AZ1498" s="23">
        <v>20</v>
      </c>
      <c r="BA1498" s="25">
        <v>0</v>
      </c>
      <c r="BB1498" s="25">
        <v>37.67</v>
      </c>
      <c r="BC1498" s="25">
        <f t="shared" si="446"/>
        <v>55.005000000000003</v>
      </c>
      <c r="BD1498" s="25">
        <f t="shared" si="470"/>
        <v>35.103100000000005</v>
      </c>
      <c r="BE1498" t="s">
        <v>969</v>
      </c>
      <c r="BF1498" s="55">
        <f t="shared" si="450"/>
        <v>0</v>
      </c>
      <c r="BG1498" s="66" t="str">
        <f t="shared" si="459"/>
        <v>0.00</v>
      </c>
      <c r="BH1498" s="66">
        <f t="shared" si="460"/>
        <v>-1.5</v>
      </c>
      <c r="BI1498" s="25">
        <f t="shared" si="468"/>
        <v>-20.5</v>
      </c>
      <c r="BJ1498" s="25">
        <f t="shared" si="461"/>
        <v>35.5</v>
      </c>
      <c r="BK1498" s="20">
        <f t="shared" si="467"/>
        <v>-0.57746478873239437</v>
      </c>
      <c r="BL1498" s="24" t="str">
        <f t="shared" si="462"/>
        <v>0.00</v>
      </c>
      <c r="BM1498" s="25">
        <f t="shared" si="463"/>
        <v>-1.5</v>
      </c>
      <c r="BN1498" s="25">
        <f t="shared" si="464"/>
        <v>25.96</v>
      </c>
      <c r="BO1498" s="25">
        <f t="shared" si="465"/>
        <v>35.5</v>
      </c>
      <c r="BP1498" s="126">
        <f t="shared" si="466"/>
        <v>0.73126760563380289</v>
      </c>
    </row>
    <row r="1499" spans="1:68" hidden="1" x14ac:dyDescent="0.2">
      <c r="A1499" s="56">
        <v>45669</v>
      </c>
      <c r="B1499" s="60" t="s">
        <v>892</v>
      </c>
      <c r="C1499" s="24" t="s">
        <v>1996</v>
      </c>
      <c r="D1499" s="24" t="s">
        <v>577</v>
      </c>
      <c r="F1499" s="74" t="s">
        <v>51</v>
      </c>
      <c r="G1499" s="74" t="s">
        <v>121</v>
      </c>
      <c r="H1499" s="24" t="s">
        <v>85</v>
      </c>
      <c r="I1499" s="24">
        <v>4</v>
      </c>
      <c r="J1499" s="24">
        <v>2</v>
      </c>
      <c r="K1499" s="24" t="s">
        <v>1997</v>
      </c>
      <c r="L1499" s="25">
        <v>2</v>
      </c>
      <c r="M1499" s="74" t="s">
        <v>105</v>
      </c>
      <c r="N1499" s="60" t="s">
        <v>6</v>
      </c>
      <c r="R1499" s="25">
        <v>5</v>
      </c>
      <c r="S1499" s="83" t="s">
        <v>363</v>
      </c>
      <c r="T1499" s="66" t="str">
        <f t="shared" si="452"/>
        <v>0.00</v>
      </c>
      <c r="U1499" s="66">
        <f t="shared" si="453"/>
        <v>-2</v>
      </c>
      <c r="V1499" s="66">
        <f t="shared" si="454"/>
        <v>189.03000000000009</v>
      </c>
      <c r="W1499" s="66">
        <f t="shared" si="455"/>
        <v>2902.5</v>
      </c>
      <c r="X1499" s="20">
        <f t="shared" si="456"/>
        <v>6.5126614987080139E-2</v>
      </c>
      <c r="Y1499" s="67">
        <f t="shared" si="457"/>
        <v>1.8903000000000008</v>
      </c>
      <c r="Z1499" s="68">
        <f t="shared" si="458"/>
        <v>18903.000000000007</v>
      </c>
      <c r="AA1499" s="65" t="s">
        <v>52</v>
      </c>
      <c r="AU1499" s="23" t="str">
        <f t="shared" si="448"/>
        <v/>
      </c>
      <c r="AV1499" s="23">
        <f t="shared" si="449"/>
        <v>-2</v>
      </c>
      <c r="AW1499" s="23" t="str">
        <f t="shared" si="451"/>
        <v/>
      </c>
      <c r="AX1499" s="23" t="str">
        <f t="shared" si="469"/>
        <v/>
      </c>
      <c r="AY1499" s="23" t="str">
        <f t="shared" si="471"/>
        <v/>
      </c>
      <c r="AZ1499" s="23">
        <v>6.5</v>
      </c>
      <c r="BA1499" s="25">
        <v>0</v>
      </c>
      <c r="BB1499" s="25">
        <v>6.6</v>
      </c>
      <c r="BC1499" s="25">
        <f t="shared" si="446"/>
        <v>11.2</v>
      </c>
      <c r="BD1499" s="25">
        <f t="shared" si="470"/>
        <v>6.2080000000000002</v>
      </c>
      <c r="BE1499" t="s">
        <v>969</v>
      </c>
      <c r="BF1499" s="55">
        <f t="shared" si="450"/>
        <v>0</v>
      </c>
      <c r="BG1499" s="66" t="str">
        <f t="shared" si="459"/>
        <v>0.00</v>
      </c>
      <c r="BH1499" s="66">
        <f t="shared" si="460"/>
        <v>-2</v>
      </c>
      <c r="BI1499" s="25">
        <f t="shared" si="468"/>
        <v>-22.5</v>
      </c>
      <c r="BJ1499" s="25">
        <f t="shared" si="461"/>
        <v>37.5</v>
      </c>
      <c r="BK1499" s="20">
        <f t="shared" si="467"/>
        <v>-0.6</v>
      </c>
      <c r="BL1499" s="24" t="str">
        <f t="shared" si="462"/>
        <v>0.00</v>
      </c>
      <c r="BM1499" s="25">
        <f t="shared" si="463"/>
        <v>-2</v>
      </c>
      <c r="BN1499" s="25">
        <f t="shared" si="464"/>
        <v>23.96</v>
      </c>
      <c r="BO1499" s="25">
        <f t="shared" si="465"/>
        <v>37.5</v>
      </c>
      <c r="BP1499" s="126">
        <f t="shared" si="466"/>
        <v>0.63893333333333335</v>
      </c>
    </row>
    <row r="1500" spans="1:68" hidden="1" x14ac:dyDescent="0.2">
      <c r="A1500" s="56">
        <v>45671</v>
      </c>
      <c r="B1500" s="60" t="s">
        <v>892</v>
      </c>
      <c r="C1500" s="24" t="s">
        <v>1379</v>
      </c>
      <c r="D1500" s="24" t="s">
        <v>584</v>
      </c>
      <c r="F1500" s="74" t="s">
        <v>51</v>
      </c>
      <c r="G1500" s="74" t="s">
        <v>103</v>
      </c>
      <c r="H1500" s="24" t="s">
        <v>1309</v>
      </c>
      <c r="I1500" s="24">
        <v>5</v>
      </c>
      <c r="J1500" s="24">
        <v>13</v>
      </c>
      <c r="K1500" s="24" t="s">
        <v>1998</v>
      </c>
      <c r="L1500" s="25">
        <v>1.5</v>
      </c>
      <c r="M1500" s="74" t="s">
        <v>105</v>
      </c>
      <c r="N1500" s="60" t="s">
        <v>6</v>
      </c>
      <c r="R1500" s="25">
        <v>8.5</v>
      </c>
      <c r="S1500" s="83" t="s">
        <v>363</v>
      </c>
      <c r="T1500" s="66" t="str">
        <f t="shared" si="452"/>
        <v>0.00</v>
      </c>
      <c r="U1500" s="66">
        <f t="shared" si="453"/>
        <v>-1.5</v>
      </c>
      <c r="V1500" s="66">
        <f t="shared" si="454"/>
        <v>187.53000000000009</v>
      </c>
      <c r="W1500" s="66">
        <f t="shared" si="455"/>
        <v>2904</v>
      </c>
      <c r="X1500" s="20">
        <f t="shared" si="456"/>
        <v>6.4576446280991767E-2</v>
      </c>
      <c r="Y1500" s="67">
        <f t="shared" si="457"/>
        <v>1.8753000000000009</v>
      </c>
      <c r="Z1500" s="68">
        <f t="shared" si="458"/>
        <v>18753.000000000007</v>
      </c>
      <c r="AA1500" s="65" t="s">
        <v>52</v>
      </c>
      <c r="AU1500" s="23">
        <f t="shared" si="448"/>
        <v>-1.5</v>
      </c>
      <c r="AV1500" s="23" t="str">
        <f t="shared" si="449"/>
        <v/>
      </c>
      <c r="AW1500" s="23" t="str">
        <f t="shared" si="451"/>
        <v/>
      </c>
      <c r="AX1500" s="23" t="str">
        <f t="shared" si="469"/>
        <v/>
      </c>
      <c r="AY1500" s="23" t="str">
        <f t="shared" si="471"/>
        <v/>
      </c>
      <c r="AZ1500" s="23">
        <v>7.5</v>
      </c>
      <c r="BA1500" s="25">
        <v>8.1</v>
      </c>
      <c r="BB1500" s="25">
        <v>26.32</v>
      </c>
      <c r="BC1500" s="25">
        <f t="shared" si="446"/>
        <v>37.980000000000004</v>
      </c>
      <c r="BD1500" s="25">
        <f t="shared" si="470"/>
        <v>24.547600000000003</v>
      </c>
      <c r="BE1500" t="s">
        <v>970</v>
      </c>
      <c r="BF1500" s="55">
        <f t="shared" si="450"/>
        <v>0</v>
      </c>
      <c r="BG1500" s="66" t="str">
        <f t="shared" si="459"/>
        <v>0.00</v>
      </c>
      <c r="BH1500" s="66">
        <f t="shared" si="460"/>
        <v>-1.5</v>
      </c>
      <c r="BI1500" s="25">
        <f t="shared" si="468"/>
        <v>-24</v>
      </c>
      <c r="BJ1500" s="25">
        <f t="shared" si="461"/>
        <v>39</v>
      </c>
      <c r="BK1500" s="20">
        <f t="shared" si="467"/>
        <v>-0.61538461538461542</v>
      </c>
      <c r="BL1500" s="24" t="str">
        <f t="shared" si="462"/>
        <v>0.00</v>
      </c>
      <c r="BM1500" s="25">
        <f t="shared" si="463"/>
        <v>-1.5</v>
      </c>
      <c r="BN1500" s="25">
        <f t="shared" si="464"/>
        <v>22.46</v>
      </c>
      <c r="BO1500" s="25">
        <f t="shared" si="465"/>
        <v>39</v>
      </c>
      <c r="BP1500" s="126">
        <f t="shared" si="466"/>
        <v>0.57589743589743592</v>
      </c>
    </row>
    <row r="1501" spans="1:68" hidden="1" x14ac:dyDescent="0.2">
      <c r="A1501" s="56">
        <v>45671</v>
      </c>
      <c r="B1501" s="60" t="s">
        <v>892</v>
      </c>
      <c r="C1501" s="24" t="s">
        <v>1379</v>
      </c>
      <c r="D1501" s="24" t="s">
        <v>584</v>
      </c>
      <c r="F1501" s="74" t="s">
        <v>51</v>
      </c>
      <c r="G1501" s="74" t="s">
        <v>103</v>
      </c>
      <c r="H1501" s="24" t="s">
        <v>1309</v>
      </c>
      <c r="I1501" s="24">
        <v>5</v>
      </c>
      <c r="J1501" s="24">
        <v>13</v>
      </c>
      <c r="K1501" s="24" t="s">
        <v>1998</v>
      </c>
      <c r="L1501" s="25">
        <v>1.5</v>
      </c>
      <c r="M1501" s="74" t="s">
        <v>105</v>
      </c>
      <c r="N1501" s="60" t="s">
        <v>7</v>
      </c>
      <c r="R1501" s="25">
        <v>2.8</v>
      </c>
      <c r="S1501" s="83" t="s">
        <v>363</v>
      </c>
      <c r="T1501" s="66" t="str">
        <f t="shared" si="452"/>
        <v>0.00</v>
      </c>
      <c r="U1501" s="66">
        <f t="shared" si="453"/>
        <v>-1.5</v>
      </c>
      <c r="V1501" s="66">
        <f t="shared" si="454"/>
        <v>186.03000000000009</v>
      </c>
      <c r="W1501" s="66">
        <f t="shared" si="455"/>
        <v>2905.5</v>
      </c>
      <c r="X1501" s="20">
        <f t="shared" si="456"/>
        <v>6.4026845637583929E-2</v>
      </c>
      <c r="Y1501" s="67">
        <f t="shared" si="457"/>
        <v>1.860300000000001</v>
      </c>
      <c r="Z1501" s="68">
        <f t="shared" si="458"/>
        <v>18603.000000000007</v>
      </c>
      <c r="AA1501" s="65" t="s">
        <v>52</v>
      </c>
      <c r="AU1501" s="23">
        <f t="shared" si="448"/>
        <v>-1.5</v>
      </c>
      <c r="AV1501" s="23" t="str">
        <f t="shared" si="449"/>
        <v/>
      </c>
      <c r="AW1501" s="23" t="str">
        <f t="shared" si="451"/>
        <v/>
      </c>
      <c r="AX1501" s="23" t="str">
        <f t="shared" si="469"/>
        <v/>
      </c>
      <c r="AY1501" s="23" t="str">
        <f t="shared" si="471"/>
        <v/>
      </c>
      <c r="AZ1501" s="23"/>
      <c r="BA1501" s="25">
        <v>2.4</v>
      </c>
      <c r="BB1501" s="25">
        <v>5.94</v>
      </c>
      <c r="BC1501" s="25">
        <f t="shared" si="446"/>
        <v>7.41</v>
      </c>
      <c r="BD1501" s="25">
        <f t="shared" si="470"/>
        <v>5.5942000000000007</v>
      </c>
      <c r="BE1501" t="s">
        <v>970</v>
      </c>
      <c r="BF1501" s="55">
        <f t="shared" si="450"/>
        <v>0</v>
      </c>
      <c r="BG1501" s="66" t="str">
        <f t="shared" si="459"/>
        <v>0.00</v>
      </c>
      <c r="BH1501" s="66">
        <f t="shared" si="460"/>
        <v>-1.5</v>
      </c>
      <c r="BI1501" s="25">
        <f t="shared" si="468"/>
        <v>-25.5</v>
      </c>
      <c r="BJ1501" s="25">
        <f t="shared" si="461"/>
        <v>40.5</v>
      </c>
      <c r="BK1501" s="20">
        <f t="shared" si="467"/>
        <v>-0.62962962962962965</v>
      </c>
      <c r="BL1501" s="24" t="str">
        <f t="shared" si="462"/>
        <v>0.00</v>
      </c>
      <c r="BM1501" s="25">
        <f t="shared" si="463"/>
        <v>-1.5</v>
      </c>
      <c r="BN1501" s="25">
        <f t="shared" si="464"/>
        <v>20.96</v>
      </c>
      <c r="BO1501" s="25">
        <f t="shared" si="465"/>
        <v>40.5</v>
      </c>
      <c r="BP1501" s="126">
        <f t="shared" si="466"/>
        <v>0.51753086419753092</v>
      </c>
    </row>
    <row r="1502" spans="1:68" hidden="1" x14ac:dyDescent="0.2">
      <c r="A1502" s="56">
        <v>45672</v>
      </c>
      <c r="B1502" s="60" t="s">
        <v>892</v>
      </c>
      <c r="C1502" s="24" t="s">
        <v>2002</v>
      </c>
      <c r="D1502" s="24" t="s">
        <v>397</v>
      </c>
      <c r="F1502" s="74" t="s">
        <v>51</v>
      </c>
      <c r="G1502" s="74" t="s">
        <v>103</v>
      </c>
      <c r="H1502" s="24" t="s">
        <v>66</v>
      </c>
      <c r="I1502" s="24">
        <v>4</v>
      </c>
      <c r="J1502" s="24">
        <v>8</v>
      </c>
      <c r="K1502" s="26" t="s">
        <v>2001</v>
      </c>
      <c r="L1502" s="25">
        <v>1</v>
      </c>
      <c r="M1502" s="74" t="s">
        <v>105</v>
      </c>
      <c r="N1502" s="60" t="s">
        <v>7</v>
      </c>
      <c r="R1502" s="25">
        <v>5</v>
      </c>
      <c r="S1502" s="83" t="s">
        <v>372</v>
      </c>
      <c r="T1502" s="66">
        <f t="shared" si="452"/>
        <v>5</v>
      </c>
      <c r="U1502" s="66">
        <f t="shared" si="453"/>
        <v>4</v>
      </c>
      <c r="V1502" s="66">
        <f t="shared" si="454"/>
        <v>190.03000000000009</v>
      </c>
      <c r="W1502" s="66">
        <f t="shared" si="455"/>
        <v>2906.5</v>
      </c>
      <c r="X1502" s="20">
        <f t="shared" si="456"/>
        <v>6.5381042490968544E-2</v>
      </c>
      <c r="Y1502" s="67">
        <f t="shared" si="457"/>
        <v>1.9003000000000008</v>
      </c>
      <c r="Z1502" s="68">
        <f t="shared" si="458"/>
        <v>19003.000000000007</v>
      </c>
      <c r="AA1502" s="65" t="s">
        <v>53</v>
      </c>
      <c r="AU1502" s="23">
        <f t="shared" si="448"/>
        <v>4</v>
      </c>
      <c r="AV1502" s="23" t="str">
        <f t="shared" si="449"/>
        <v/>
      </c>
      <c r="AW1502" s="23" t="str">
        <f t="shared" si="451"/>
        <v/>
      </c>
      <c r="AX1502" s="23" t="str">
        <f t="shared" si="469"/>
        <v/>
      </c>
      <c r="AY1502" s="23" t="str">
        <f t="shared" si="471"/>
        <v/>
      </c>
      <c r="AZ1502" s="23"/>
      <c r="BA1502" s="25">
        <v>4.0999999999999996</v>
      </c>
      <c r="BB1502" s="25">
        <v>4.5</v>
      </c>
      <c r="BC1502" s="25">
        <f t="shared" si="446"/>
        <v>3.5</v>
      </c>
      <c r="BD1502" s="25">
        <f t="shared" si="470"/>
        <v>4.2550000000000008</v>
      </c>
      <c r="BE1502" t="s">
        <v>969</v>
      </c>
      <c r="BF1502" s="55">
        <f t="shared" si="450"/>
        <v>0</v>
      </c>
      <c r="BG1502" s="66">
        <f t="shared" si="459"/>
        <v>4.0999999999999996</v>
      </c>
      <c r="BH1502" s="66">
        <f t="shared" si="460"/>
        <v>3.0999999999999996</v>
      </c>
      <c r="BI1502" s="25">
        <f t="shared" si="468"/>
        <v>-22.4</v>
      </c>
      <c r="BJ1502" s="25">
        <f t="shared" si="461"/>
        <v>41.5</v>
      </c>
      <c r="BK1502" s="20">
        <f t="shared" si="467"/>
        <v>-0.53975903614457832</v>
      </c>
      <c r="BL1502" s="24">
        <f t="shared" si="462"/>
        <v>4.5</v>
      </c>
      <c r="BM1502" s="25">
        <f t="shared" si="463"/>
        <v>3.5</v>
      </c>
      <c r="BN1502" s="25">
        <f t="shared" si="464"/>
        <v>24.46</v>
      </c>
      <c r="BO1502" s="25">
        <f t="shared" si="465"/>
        <v>41.5</v>
      </c>
      <c r="BP1502" s="126">
        <f t="shared" si="466"/>
        <v>0.58939759036144579</v>
      </c>
    </row>
    <row r="1503" spans="1:68" hidden="1" x14ac:dyDescent="0.2">
      <c r="A1503" s="56">
        <v>45672</v>
      </c>
      <c r="B1503" s="60" t="s">
        <v>892</v>
      </c>
      <c r="C1503" s="24" t="s">
        <v>1941</v>
      </c>
      <c r="D1503" s="24" t="s">
        <v>397</v>
      </c>
      <c r="F1503" s="74" t="s">
        <v>51</v>
      </c>
      <c r="G1503" s="74" t="s">
        <v>121</v>
      </c>
      <c r="H1503" s="24" t="s">
        <v>71</v>
      </c>
      <c r="I1503" s="24">
        <v>4</v>
      </c>
      <c r="J1503" s="24">
        <v>5</v>
      </c>
      <c r="K1503" s="24" t="s">
        <v>1999</v>
      </c>
      <c r="L1503" s="25">
        <v>1</v>
      </c>
      <c r="M1503" s="74" t="s">
        <v>105</v>
      </c>
      <c r="N1503" s="60" t="s">
        <v>6</v>
      </c>
      <c r="R1503" s="25">
        <v>7</v>
      </c>
      <c r="S1503" s="83" t="s">
        <v>363</v>
      </c>
      <c r="T1503" s="66" t="str">
        <f t="shared" si="452"/>
        <v>0.00</v>
      </c>
      <c r="U1503" s="66">
        <f t="shared" si="453"/>
        <v>-1</v>
      </c>
      <c r="V1503" s="66">
        <f t="shared" si="454"/>
        <v>189.03000000000009</v>
      </c>
      <c r="W1503" s="66">
        <f t="shared" si="455"/>
        <v>2907.5</v>
      </c>
      <c r="X1503" s="20">
        <f t="shared" si="456"/>
        <v>6.5014617368873637E-2</v>
      </c>
      <c r="Y1503" s="67">
        <f t="shared" si="457"/>
        <v>1.8903000000000008</v>
      </c>
      <c r="Z1503" s="68">
        <f t="shared" si="458"/>
        <v>18903.000000000007</v>
      </c>
      <c r="AA1503" s="65" t="s">
        <v>52</v>
      </c>
      <c r="AU1503" s="23" t="str">
        <f t="shared" si="448"/>
        <v/>
      </c>
      <c r="AV1503" s="23">
        <f t="shared" si="449"/>
        <v>-1</v>
      </c>
      <c r="AW1503" s="23" t="str">
        <f t="shared" si="451"/>
        <v/>
      </c>
      <c r="AX1503" s="23" t="str">
        <f t="shared" si="469"/>
        <v/>
      </c>
      <c r="AY1503" s="23" t="str">
        <f t="shared" si="471"/>
        <v/>
      </c>
      <c r="AZ1503" s="23">
        <v>7.5</v>
      </c>
      <c r="BA1503" s="25">
        <v>0</v>
      </c>
      <c r="BB1503" s="25">
        <v>13.6</v>
      </c>
      <c r="BC1503" s="25">
        <f t="shared" si="446"/>
        <v>12.6</v>
      </c>
      <c r="BD1503" s="25">
        <f t="shared" si="470"/>
        <v>12.718</v>
      </c>
      <c r="BE1503" t="s">
        <v>969</v>
      </c>
      <c r="BF1503" s="55">
        <f t="shared" si="450"/>
        <v>0</v>
      </c>
      <c r="BG1503" s="66" t="str">
        <f t="shared" si="459"/>
        <v>0.00</v>
      </c>
      <c r="BH1503" s="66">
        <f t="shared" si="460"/>
        <v>-1</v>
      </c>
      <c r="BI1503" s="25">
        <f t="shared" si="468"/>
        <v>-23.4</v>
      </c>
      <c r="BJ1503" s="25">
        <f t="shared" si="461"/>
        <v>42.5</v>
      </c>
      <c r="BK1503" s="20">
        <f t="shared" si="467"/>
        <v>-0.5505882352941176</v>
      </c>
      <c r="BL1503" s="24" t="str">
        <f t="shared" si="462"/>
        <v>0.00</v>
      </c>
      <c r="BM1503" s="25">
        <f t="shared" si="463"/>
        <v>-1</v>
      </c>
      <c r="BN1503" s="25">
        <f t="shared" si="464"/>
        <v>23.46</v>
      </c>
      <c r="BO1503" s="25">
        <f t="shared" si="465"/>
        <v>42.5</v>
      </c>
      <c r="BP1503" s="126">
        <f t="shared" si="466"/>
        <v>0.55200000000000005</v>
      </c>
    </row>
    <row r="1504" spans="1:68" hidden="1" x14ac:dyDescent="0.2">
      <c r="A1504" s="56">
        <v>45672</v>
      </c>
      <c r="B1504" s="60" t="s">
        <v>892</v>
      </c>
      <c r="C1504" s="24" t="s">
        <v>1941</v>
      </c>
      <c r="D1504" s="24" t="s">
        <v>397</v>
      </c>
      <c r="F1504" s="74" t="s">
        <v>51</v>
      </c>
      <c r="G1504" s="74" t="s">
        <v>121</v>
      </c>
      <c r="H1504" s="24" t="s">
        <v>71</v>
      </c>
      <c r="I1504" s="24">
        <v>6</v>
      </c>
      <c r="J1504" s="24">
        <v>1</v>
      </c>
      <c r="K1504" s="87" t="s">
        <v>2000</v>
      </c>
      <c r="L1504" s="25">
        <v>2</v>
      </c>
      <c r="M1504" s="74" t="s">
        <v>105</v>
      </c>
      <c r="N1504" s="60" t="s">
        <v>6</v>
      </c>
      <c r="R1504" s="25">
        <v>5.5</v>
      </c>
      <c r="S1504" s="83" t="s">
        <v>373</v>
      </c>
      <c r="T1504" s="66" t="str">
        <f t="shared" si="452"/>
        <v>0.00</v>
      </c>
      <c r="U1504" s="66">
        <f t="shared" si="453"/>
        <v>-2</v>
      </c>
      <c r="V1504" s="66">
        <f t="shared" si="454"/>
        <v>187.03000000000009</v>
      </c>
      <c r="W1504" s="66">
        <f t="shared" si="455"/>
        <v>2909.5</v>
      </c>
      <c r="X1504" s="20">
        <f t="shared" si="456"/>
        <v>6.4282522770235467E-2</v>
      </c>
      <c r="Y1504" s="67">
        <f t="shared" si="457"/>
        <v>1.870300000000001</v>
      </c>
      <c r="Z1504" s="68">
        <f t="shared" si="458"/>
        <v>18703.000000000007</v>
      </c>
      <c r="AA1504" s="65" t="s">
        <v>52</v>
      </c>
      <c r="AU1504" s="23" t="str">
        <f t="shared" si="448"/>
        <v/>
      </c>
      <c r="AV1504" s="23">
        <f t="shared" si="449"/>
        <v>-2</v>
      </c>
      <c r="AW1504" s="23" t="str">
        <f t="shared" si="451"/>
        <v/>
      </c>
      <c r="AX1504" s="23" t="str">
        <f t="shared" si="469"/>
        <v/>
      </c>
      <c r="AY1504" s="23" t="str">
        <f t="shared" si="471"/>
        <v/>
      </c>
      <c r="AZ1504" s="23">
        <v>5</v>
      </c>
      <c r="BA1504" s="25">
        <v>0</v>
      </c>
      <c r="BB1504" s="25">
        <v>11.21</v>
      </c>
      <c r="BC1504" s="25">
        <f t="shared" si="446"/>
        <v>20.420000000000002</v>
      </c>
      <c r="BD1504" s="25">
        <f t="shared" si="470"/>
        <v>10.495300000000002</v>
      </c>
      <c r="BE1504" t="s">
        <v>969</v>
      </c>
      <c r="BF1504" s="55">
        <f t="shared" si="450"/>
        <v>0</v>
      </c>
      <c r="BG1504" s="66" t="str">
        <f t="shared" si="459"/>
        <v>0.00</v>
      </c>
      <c r="BH1504" s="66">
        <f t="shared" si="460"/>
        <v>-2</v>
      </c>
      <c r="BI1504" s="25">
        <f t="shared" si="468"/>
        <v>-25.4</v>
      </c>
      <c r="BJ1504" s="25">
        <f t="shared" si="461"/>
        <v>44.5</v>
      </c>
      <c r="BK1504" s="20">
        <f t="shared" si="467"/>
        <v>-0.57078651685393256</v>
      </c>
      <c r="BL1504" s="24" t="str">
        <f t="shared" si="462"/>
        <v>0.00</v>
      </c>
      <c r="BM1504" s="25">
        <f t="shared" si="463"/>
        <v>-2</v>
      </c>
      <c r="BN1504" s="25">
        <f t="shared" si="464"/>
        <v>21.46</v>
      </c>
      <c r="BO1504" s="25">
        <f t="shared" si="465"/>
        <v>44.5</v>
      </c>
      <c r="BP1504" s="126">
        <f t="shared" si="466"/>
        <v>0.48224719101123598</v>
      </c>
    </row>
    <row r="1505" spans="1:68" hidden="1" x14ac:dyDescent="0.2">
      <c r="A1505" s="56">
        <v>45672</v>
      </c>
      <c r="B1505" s="60" t="s">
        <v>892</v>
      </c>
      <c r="C1505" s="24" t="s">
        <v>2002</v>
      </c>
      <c r="D1505" s="24" t="s">
        <v>397</v>
      </c>
      <c r="F1505" s="74" t="s">
        <v>51</v>
      </c>
      <c r="G1505" s="74" t="s">
        <v>103</v>
      </c>
      <c r="H1505" s="24" t="s">
        <v>66</v>
      </c>
      <c r="I1505" s="24">
        <v>4</v>
      </c>
      <c r="J1505" s="24">
        <v>8</v>
      </c>
      <c r="K1505" s="26" t="s">
        <v>2001</v>
      </c>
      <c r="L1505" s="25">
        <v>1</v>
      </c>
      <c r="M1505" s="74" t="s">
        <v>105</v>
      </c>
      <c r="N1505" s="60" t="s">
        <v>6</v>
      </c>
      <c r="R1505" s="25">
        <v>20.2</v>
      </c>
      <c r="S1505" s="83" t="s">
        <v>372</v>
      </c>
      <c r="T1505" s="66">
        <f t="shared" si="452"/>
        <v>20.2</v>
      </c>
      <c r="U1505" s="66">
        <f t="shared" si="453"/>
        <v>19.2</v>
      </c>
      <c r="V1505" s="66">
        <f t="shared" si="454"/>
        <v>206.23000000000008</v>
      </c>
      <c r="W1505" s="66">
        <f t="shared" si="455"/>
        <v>2910.5</v>
      </c>
      <c r="X1505" s="20">
        <f t="shared" si="456"/>
        <v>7.0857241023879081E-2</v>
      </c>
      <c r="Y1505" s="67">
        <f t="shared" si="457"/>
        <v>2.0623000000000009</v>
      </c>
      <c r="Z1505" s="68">
        <f t="shared" si="458"/>
        <v>20623.000000000007</v>
      </c>
      <c r="AA1505" s="65" t="s">
        <v>53</v>
      </c>
      <c r="AU1505" s="23">
        <f t="shared" si="448"/>
        <v>19.2</v>
      </c>
      <c r="AV1505" s="23" t="str">
        <f t="shared" si="449"/>
        <v/>
      </c>
      <c r="AW1505" s="23" t="str">
        <f t="shared" si="451"/>
        <v/>
      </c>
      <c r="AX1505" s="23" t="str">
        <f t="shared" si="469"/>
        <v/>
      </c>
      <c r="AY1505" s="23" t="str">
        <f t="shared" si="471"/>
        <v/>
      </c>
      <c r="AZ1505" s="23">
        <v>26</v>
      </c>
      <c r="BA1505" s="25">
        <v>21.4</v>
      </c>
      <c r="BB1505" s="25">
        <v>21.45</v>
      </c>
      <c r="BC1505" s="25">
        <f t="shared" si="446"/>
        <v>20.45</v>
      </c>
      <c r="BD1505" s="25">
        <f t="shared" si="470"/>
        <v>20.0185</v>
      </c>
      <c r="BE1505" t="s">
        <v>969</v>
      </c>
      <c r="BF1505" s="55">
        <f t="shared" si="450"/>
        <v>0</v>
      </c>
      <c r="BG1505" s="66">
        <f t="shared" si="459"/>
        <v>21.4</v>
      </c>
      <c r="BH1505" s="66">
        <f t="shared" si="460"/>
        <v>20.399999999999999</v>
      </c>
      <c r="BI1505" s="25">
        <f t="shared" si="468"/>
        <v>-5</v>
      </c>
      <c r="BJ1505" s="25">
        <f t="shared" si="461"/>
        <v>45.5</v>
      </c>
      <c r="BK1505" s="20">
        <f t="shared" si="467"/>
        <v>-0.10989010989010989</v>
      </c>
      <c r="BL1505" s="24">
        <f t="shared" si="462"/>
        <v>21.45</v>
      </c>
      <c r="BM1505" s="25">
        <f t="shared" si="463"/>
        <v>20.45</v>
      </c>
      <c r="BN1505" s="25">
        <f t="shared" si="464"/>
        <v>41.91</v>
      </c>
      <c r="BO1505" s="25">
        <f t="shared" si="465"/>
        <v>45.5</v>
      </c>
      <c r="BP1505" s="126">
        <f t="shared" si="466"/>
        <v>0.92109890109890102</v>
      </c>
    </row>
    <row r="1506" spans="1:68" hidden="1" x14ac:dyDescent="0.2">
      <c r="A1506" s="56">
        <v>45673</v>
      </c>
      <c r="B1506" s="60" t="s">
        <v>892</v>
      </c>
      <c r="C1506" s="24" t="s">
        <v>2005</v>
      </c>
      <c r="D1506" s="24" t="s">
        <v>398</v>
      </c>
      <c r="F1506" s="74" t="s">
        <v>51</v>
      </c>
      <c r="G1506" s="74" t="s">
        <v>103</v>
      </c>
      <c r="H1506" s="24" t="s">
        <v>504</v>
      </c>
      <c r="I1506" s="24">
        <v>5</v>
      </c>
      <c r="J1506" s="24">
        <v>4</v>
      </c>
      <c r="K1506" s="24" t="s">
        <v>506</v>
      </c>
      <c r="L1506" s="25">
        <v>1</v>
      </c>
      <c r="M1506" s="24" t="s">
        <v>404</v>
      </c>
      <c r="N1506" s="24" t="s">
        <v>6</v>
      </c>
      <c r="R1506" s="25">
        <v>7.92</v>
      </c>
      <c r="S1506" s="83" t="s">
        <v>363</v>
      </c>
      <c r="T1506" s="66" t="str">
        <f t="shared" si="452"/>
        <v>0.00</v>
      </c>
      <c r="U1506" s="66">
        <f t="shared" si="453"/>
        <v>-1</v>
      </c>
      <c r="V1506" s="66">
        <f t="shared" si="454"/>
        <v>205.23000000000008</v>
      </c>
      <c r="W1506" s="66">
        <f t="shared" si="455"/>
        <v>2911.5</v>
      </c>
      <c r="X1506" s="20">
        <f t="shared" si="456"/>
        <v>7.0489438433797041E-2</v>
      </c>
      <c r="Y1506" s="67">
        <f t="shared" si="457"/>
        <v>2.0523000000000007</v>
      </c>
      <c r="Z1506" s="68">
        <f t="shared" si="458"/>
        <v>20523.000000000007</v>
      </c>
      <c r="AA1506" s="65" t="s">
        <v>52</v>
      </c>
      <c r="AU1506" s="23">
        <f t="shared" si="448"/>
        <v>-1</v>
      </c>
      <c r="AV1506" s="23" t="str">
        <f t="shared" si="449"/>
        <v/>
      </c>
      <c r="AW1506" s="23" t="str">
        <f t="shared" si="451"/>
        <v/>
      </c>
      <c r="AX1506" s="23" t="str">
        <f t="shared" si="469"/>
        <v/>
      </c>
      <c r="AY1506" s="23" t="str">
        <f t="shared" si="471"/>
        <v/>
      </c>
      <c r="AZ1506" s="23">
        <v>6.5</v>
      </c>
      <c r="BA1506" s="25">
        <v>7.7</v>
      </c>
      <c r="BB1506" s="25">
        <v>8.36</v>
      </c>
      <c r="BC1506" s="25">
        <f t="shared" si="446"/>
        <v>7.3599999999999994</v>
      </c>
      <c r="BD1506" s="25">
        <f t="shared" si="470"/>
        <v>7.8448000000000002</v>
      </c>
      <c r="BE1506" t="s">
        <v>970</v>
      </c>
      <c r="BF1506" s="55">
        <f t="shared" si="450"/>
        <v>0</v>
      </c>
      <c r="BG1506" s="66" t="str">
        <f t="shared" si="459"/>
        <v>0.00</v>
      </c>
      <c r="BH1506" s="66">
        <f t="shared" si="460"/>
        <v>-1</v>
      </c>
      <c r="BI1506" s="25">
        <f t="shared" si="468"/>
        <v>-6</v>
      </c>
      <c r="BJ1506" s="25">
        <f t="shared" si="461"/>
        <v>46.5</v>
      </c>
      <c r="BK1506" s="20">
        <f t="shared" si="467"/>
        <v>-0.12903225806451613</v>
      </c>
      <c r="BL1506" s="24" t="str">
        <f t="shared" si="462"/>
        <v>0.00</v>
      </c>
      <c r="BM1506" s="25">
        <f t="shared" si="463"/>
        <v>-1</v>
      </c>
      <c r="BN1506" s="25">
        <f t="shared" si="464"/>
        <v>40.909999999999997</v>
      </c>
      <c r="BO1506" s="25">
        <f t="shared" si="465"/>
        <v>46.5</v>
      </c>
      <c r="BP1506" s="126">
        <f t="shared" si="466"/>
        <v>0.87978494623655912</v>
      </c>
    </row>
    <row r="1507" spans="1:68" hidden="1" x14ac:dyDescent="0.2">
      <c r="A1507" s="56">
        <v>45674</v>
      </c>
      <c r="B1507" s="60" t="s">
        <v>892</v>
      </c>
      <c r="C1507" s="24" t="s">
        <v>689</v>
      </c>
      <c r="D1507" s="24" t="s">
        <v>562</v>
      </c>
      <c r="F1507" s="74" t="s">
        <v>51</v>
      </c>
      <c r="G1507" s="74" t="s">
        <v>103</v>
      </c>
      <c r="H1507" s="24" t="s">
        <v>194</v>
      </c>
      <c r="I1507" s="24">
        <v>2</v>
      </c>
      <c r="J1507" s="24">
        <v>4</v>
      </c>
      <c r="K1507" s="24" t="s">
        <v>2006</v>
      </c>
      <c r="L1507" s="25">
        <v>1</v>
      </c>
      <c r="M1507" s="74" t="s">
        <v>105</v>
      </c>
      <c r="N1507" s="60" t="s">
        <v>6</v>
      </c>
      <c r="R1507" s="25">
        <v>16</v>
      </c>
      <c r="S1507" s="83" t="s">
        <v>363</v>
      </c>
      <c r="T1507" s="66" t="str">
        <f t="shared" si="452"/>
        <v>0.00</v>
      </c>
      <c r="U1507" s="66">
        <f t="shared" si="453"/>
        <v>-1</v>
      </c>
      <c r="V1507" s="66">
        <f t="shared" si="454"/>
        <v>204.23000000000008</v>
      </c>
      <c r="W1507" s="66">
        <f t="shared" si="455"/>
        <v>2912.5</v>
      </c>
      <c r="X1507" s="20">
        <f t="shared" si="456"/>
        <v>7.0121888412017191E-2</v>
      </c>
      <c r="Y1507" s="67">
        <f t="shared" si="457"/>
        <v>2.0423000000000009</v>
      </c>
      <c r="Z1507" s="68">
        <f t="shared" si="458"/>
        <v>20423.000000000007</v>
      </c>
      <c r="AA1507" s="65" t="s">
        <v>52</v>
      </c>
      <c r="AU1507" s="23">
        <f t="shared" si="448"/>
        <v>-1</v>
      </c>
      <c r="AV1507" s="23" t="str">
        <f t="shared" si="449"/>
        <v/>
      </c>
      <c r="AW1507" s="23" t="str">
        <f t="shared" si="451"/>
        <v/>
      </c>
      <c r="AX1507" s="23" t="str">
        <f t="shared" si="469"/>
        <v/>
      </c>
      <c r="AY1507" s="23" t="str">
        <f t="shared" si="471"/>
        <v/>
      </c>
      <c r="AZ1507" s="23">
        <v>17</v>
      </c>
      <c r="BA1507" s="25">
        <v>18.5</v>
      </c>
      <c r="BB1507" s="25">
        <v>15.09</v>
      </c>
      <c r="BC1507" s="25">
        <f t="shared" si="446"/>
        <v>14.09</v>
      </c>
      <c r="BD1507" s="25">
        <f t="shared" si="470"/>
        <v>14.1037</v>
      </c>
      <c r="BE1507" t="s">
        <v>969</v>
      </c>
      <c r="BF1507" s="55">
        <f t="shared" si="450"/>
        <v>0</v>
      </c>
      <c r="BG1507" s="66" t="str">
        <f t="shared" si="459"/>
        <v>0.00</v>
      </c>
      <c r="BH1507" s="66">
        <f t="shared" si="460"/>
        <v>-1</v>
      </c>
      <c r="BI1507" s="25">
        <f t="shared" si="468"/>
        <v>-7</v>
      </c>
      <c r="BJ1507" s="25">
        <f t="shared" si="461"/>
        <v>47.5</v>
      </c>
      <c r="BK1507" s="20">
        <f t="shared" si="467"/>
        <v>-0.14736842105263157</v>
      </c>
      <c r="BL1507" s="24" t="str">
        <f t="shared" si="462"/>
        <v>0.00</v>
      </c>
      <c r="BM1507" s="25">
        <f t="shared" si="463"/>
        <v>-1</v>
      </c>
      <c r="BN1507" s="25">
        <f t="shared" si="464"/>
        <v>39.909999999999997</v>
      </c>
      <c r="BO1507" s="25">
        <f t="shared" si="465"/>
        <v>47.5</v>
      </c>
      <c r="BP1507" s="126">
        <f t="shared" si="466"/>
        <v>0.84021052631578941</v>
      </c>
    </row>
    <row r="1508" spans="1:68" ht="17" hidden="1" x14ac:dyDescent="0.2">
      <c r="A1508" s="56">
        <v>45675</v>
      </c>
      <c r="B1508" s="60" t="s">
        <v>892</v>
      </c>
      <c r="C1508" s="24" t="s">
        <v>1874</v>
      </c>
      <c r="D1508" s="24" t="s">
        <v>573</v>
      </c>
      <c r="F1508" s="74" t="s">
        <v>51</v>
      </c>
      <c r="G1508" s="74" t="s">
        <v>103</v>
      </c>
      <c r="H1508" s="24" t="s">
        <v>746</v>
      </c>
      <c r="I1508" s="24">
        <v>5</v>
      </c>
      <c r="J1508" s="24">
        <v>8</v>
      </c>
      <c r="K1508" s="96" t="s">
        <v>2007</v>
      </c>
      <c r="L1508" s="25">
        <v>2</v>
      </c>
      <c r="M1508" s="74" t="s">
        <v>105</v>
      </c>
      <c r="N1508" s="60" t="s">
        <v>6</v>
      </c>
      <c r="R1508" s="25">
        <v>7.5</v>
      </c>
      <c r="S1508" s="83" t="s">
        <v>373</v>
      </c>
      <c r="T1508" s="66" t="str">
        <f t="shared" si="452"/>
        <v>0.00</v>
      </c>
      <c r="U1508" s="66">
        <f t="shared" si="453"/>
        <v>-2</v>
      </c>
      <c r="V1508" s="66">
        <f t="shared" si="454"/>
        <v>202.23000000000008</v>
      </c>
      <c r="W1508" s="66">
        <f t="shared" si="455"/>
        <v>2914.5</v>
      </c>
      <c r="X1508" s="20">
        <f t="shared" si="456"/>
        <v>6.9387545033453443E-2</v>
      </c>
      <c r="Y1508" s="67">
        <f t="shared" si="457"/>
        <v>2.0223000000000009</v>
      </c>
      <c r="Z1508" s="68">
        <f t="shared" si="458"/>
        <v>20223.000000000007</v>
      </c>
      <c r="AA1508" s="65" t="s">
        <v>52</v>
      </c>
      <c r="AU1508" s="23">
        <f t="shared" si="448"/>
        <v>-2</v>
      </c>
      <c r="AV1508" s="23" t="str">
        <f t="shared" si="449"/>
        <v/>
      </c>
      <c r="AW1508" s="23" t="str">
        <f t="shared" si="451"/>
        <v/>
      </c>
      <c r="AX1508" s="23" t="str">
        <f t="shared" si="469"/>
        <v/>
      </c>
      <c r="AY1508" s="23" t="str">
        <f t="shared" si="471"/>
        <v/>
      </c>
      <c r="AZ1508" s="23">
        <v>7.5</v>
      </c>
      <c r="BA1508" s="25">
        <v>7.5</v>
      </c>
      <c r="BB1508" s="25">
        <v>8.1999999999999993</v>
      </c>
      <c r="BC1508" s="25">
        <f t="shared" ref="BC1508:BC1545" si="472">((BB1508*(L1508))-(L1508))</f>
        <v>14.399999999999999</v>
      </c>
      <c r="BD1508" s="25">
        <f t="shared" si="470"/>
        <v>7.6959999999999997</v>
      </c>
      <c r="BE1508" t="s">
        <v>970</v>
      </c>
      <c r="BF1508" s="55">
        <f t="shared" si="450"/>
        <v>0</v>
      </c>
      <c r="BG1508" s="66" t="str">
        <f t="shared" si="459"/>
        <v>0.00</v>
      </c>
      <c r="BH1508" s="66">
        <f t="shared" si="460"/>
        <v>-2</v>
      </c>
      <c r="BI1508" s="25">
        <f t="shared" si="468"/>
        <v>-9</v>
      </c>
      <c r="BJ1508" s="25">
        <f t="shared" si="461"/>
        <v>49.5</v>
      </c>
      <c r="BK1508" s="20">
        <f t="shared" si="467"/>
        <v>-0.18181818181818182</v>
      </c>
      <c r="BL1508" s="24" t="str">
        <f t="shared" si="462"/>
        <v>0.00</v>
      </c>
      <c r="BM1508" s="25">
        <f t="shared" si="463"/>
        <v>-2</v>
      </c>
      <c r="BN1508" s="25">
        <f t="shared" si="464"/>
        <v>37.909999999999997</v>
      </c>
      <c r="BO1508" s="25">
        <f t="shared" si="465"/>
        <v>49.5</v>
      </c>
      <c r="BP1508" s="126">
        <f t="shared" si="466"/>
        <v>0.76585858585858579</v>
      </c>
    </row>
    <row r="1509" spans="1:68" hidden="1" x14ac:dyDescent="0.2">
      <c r="A1509" s="56">
        <v>45675</v>
      </c>
      <c r="B1509" s="60" t="s">
        <v>892</v>
      </c>
      <c r="C1509" s="24" t="s">
        <v>1022</v>
      </c>
      <c r="D1509" s="24" t="s">
        <v>573</v>
      </c>
      <c r="F1509" s="74" t="s">
        <v>51</v>
      </c>
      <c r="G1509" s="74" t="s">
        <v>103</v>
      </c>
      <c r="H1509" s="24" t="s">
        <v>293</v>
      </c>
      <c r="I1509" s="24">
        <v>9</v>
      </c>
      <c r="J1509" s="24">
        <v>10</v>
      </c>
      <c r="K1509" s="87" t="s">
        <v>2008</v>
      </c>
      <c r="L1509" s="25">
        <v>1</v>
      </c>
      <c r="M1509" s="74" t="s">
        <v>105</v>
      </c>
      <c r="N1509" s="60" t="s">
        <v>6</v>
      </c>
      <c r="R1509" s="25">
        <v>9</v>
      </c>
      <c r="S1509" s="83" t="s">
        <v>373</v>
      </c>
      <c r="T1509" s="66" t="str">
        <f t="shared" si="452"/>
        <v>0.00</v>
      </c>
      <c r="U1509" s="66">
        <f t="shared" si="453"/>
        <v>-1</v>
      </c>
      <c r="V1509" s="66">
        <f t="shared" si="454"/>
        <v>201.23000000000008</v>
      </c>
      <c r="W1509" s="66">
        <f t="shared" si="455"/>
        <v>2915.5</v>
      </c>
      <c r="X1509" s="20">
        <f t="shared" si="456"/>
        <v>6.902075115760592E-2</v>
      </c>
      <c r="Y1509" s="67">
        <f t="shared" si="457"/>
        <v>2.0123000000000006</v>
      </c>
      <c r="Z1509" s="68">
        <f t="shared" si="458"/>
        <v>20123.000000000007</v>
      </c>
      <c r="AA1509" s="65" t="s">
        <v>52</v>
      </c>
      <c r="AU1509" s="23">
        <f t="shared" si="448"/>
        <v>-1</v>
      </c>
      <c r="AV1509" s="23" t="str">
        <f t="shared" si="449"/>
        <v/>
      </c>
      <c r="AW1509" s="23" t="str">
        <f t="shared" si="451"/>
        <v/>
      </c>
      <c r="AX1509" s="23" t="str">
        <f t="shared" si="469"/>
        <v/>
      </c>
      <c r="AY1509" s="23" t="str">
        <f t="shared" si="471"/>
        <v/>
      </c>
      <c r="AZ1509" s="23">
        <v>10</v>
      </c>
      <c r="BA1509" s="25">
        <v>10</v>
      </c>
      <c r="BB1509" s="25">
        <v>8.67</v>
      </c>
      <c r="BC1509" s="25">
        <f t="shared" si="472"/>
        <v>7.67</v>
      </c>
      <c r="BD1509" s="25">
        <f t="shared" si="470"/>
        <v>8.1331000000000007</v>
      </c>
      <c r="BE1509" t="s">
        <v>970</v>
      </c>
      <c r="BF1509" s="55">
        <f t="shared" si="450"/>
        <v>0</v>
      </c>
      <c r="BG1509" s="66" t="str">
        <f t="shared" ref="BG1509:BG1540" si="473">IF((AA1509="W"),ROUND((BA1509*L1509),2),"0.00")</f>
        <v>0.00</v>
      </c>
      <c r="BH1509" s="66">
        <f t="shared" ref="BH1509:BH1540" si="474">-$L1509+BG1509</f>
        <v>-1</v>
      </c>
      <c r="BI1509" s="25">
        <f t="shared" si="468"/>
        <v>-10</v>
      </c>
      <c r="BJ1509" s="25">
        <f t="shared" ref="BJ1509:BJ1540" si="475">L1509+BJ1508</f>
        <v>50.5</v>
      </c>
      <c r="BK1509" s="20">
        <f t="shared" si="467"/>
        <v>-0.19801980198019803</v>
      </c>
      <c r="BL1509" s="24" t="str">
        <f t="shared" ref="BL1509:BL1540" si="476">IF((AA1509="W"),ROUND((BB1509*L1509),2),"0.00")</f>
        <v>0.00</v>
      </c>
      <c r="BM1509" s="25">
        <f t="shared" ref="BM1509:BM1540" si="477">-$L1509+BL1509</f>
        <v>-1</v>
      </c>
      <c r="BN1509" s="25">
        <f t="shared" si="464"/>
        <v>36.909999999999997</v>
      </c>
      <c r="BO1509" s="25">
        <f t="shared" ref="BO1509:BO1540" si="478">L1509+BO1508</f>
        <v>50.5</v>
      </c>
      <c r="BP1509" s="126">
        <f t="shared" si="466"/>
        <v>0.73089108910891087</v>
      </c>
    </row>
    <row r="1510" spans="1:68" hidden="1" x14ac:dyDescent="0.2">
      <c r="A1510" s="56">
        <v>45675</v>
      </c>
      <c r="B1510" s="60" t="s">
        <v>892</v>
      </c>
      <c r="C1510" s="24" t="s">
        <v>1022</v>
      </c>
      <c r="D1510" s="24" t="s">
        <v>573</v>
      </c>
      <c r="F1510" s="74" t="s">
        <v>51</v>
      </c>
      <c r="G1510" s="74" t="s">
        <v>103</v>
      </c>
      <c r="H1510" s="24" t="s">
        <v>293</v>
      </c>
      <c r="I1510" s="24">
        <v>9</v>
      </c>
      <c r="J1510" s="24">
        <v>10</v>
      </c>
      <c r="K1510" s="26" t="s">
        <v>2008</v>
      </c>
      <c r="L1510" s="25">
        <v>1</v>
      </c>
      <c r="M1510" s="74" t="s">
        <v>105</v>
      </c>
      <c r="N1510" s="60" t="s">
        <v>7</v>
      </c>
      <c r="R1510" s="25">
        <v>3.2</v>
      </c>
      <c r="S1510" s="83" t="s">
        <v>373</v>
      </c>
      <c r="T1510" s="66">
        <f t="shared" si="452"/>
        <v>3.2</v>
      </c>
      <c r="U1510" s="66">
        <f t="shared" si="453"/>
        <v>2.2000000000000002</v>
      </c>
      <c r="V1510" s="66">
        <f t="shared" si="454"/>
        <v>203.43000000000006</v>
      </c>
      <c r="W1510" s="66">
        <f t="shared" si="455"/>
        <v>2916.5</v>
      </c>
      <c r="X1510" s="20">
        <f t="shared" si="456"/>
        <v>6.9751414366535258E-2</v>
      </c>
      <c r="Y1510" s="67">
        <f t="shared" si="457"/>
        <v>2.0343000000000004</v>
      </c>
      <c r="Z1510" s="68">
        <f t="shared" si="458"/>
        <v>20343.000000000007</v>
      </c>
      <c r="AA1510" s="65" t="s">
        <v>53</v>
      </c>
      <c r="AU1510" s="23">
        <f t="shared" si="448"/>
        <v>2.2000000000000002</v>
      </c>
      <c r="AV1510" s="23" t="str">
        <f t="shared" si="449"/>
        <v/>
      </c>
      <c r="AW1510" s="23" t="str">
        <f t="shared" si="451"/>
        <v/>
      </c>
      <c r="AX1510" s="23" t="str">
        <f t="shared" si="469"/>
        <v/>
      </c>
      <c r="AY1510" s="23" t="str">
        <f t="shared" si="471"/>
        <v/>
      </c>
      <c r="AZ1510" s="23"/>
      <c r="BA1510" s="25">
        <v>2.5</v>
      </c>
      <c r="BB1510" s="25">
        <v>3.12</v>
      </c>
      <c r="BC1510" s="25">
        <f t="shared" si="472"/>
        <v>2.12</v>
      </c>
      <c r="BD1510" s="25">
        <f t="shared" si="470"/>
        <v>2.9716000000000005</v>
      </c>
      <c r="BE1510" t="s">
        <v>970</v>
      </c>
      <c r="BF1510" s="55">
        <f t="shared" si="450"/>
        <v>0</v>
      </c>
      <c r="BG1510" s="66">
        <f t="shared" si="473"/>
        <v>2.5</v>
      </c>
      <c r="BH1510" s="66">
        <f t="shared" si="474"/>
        <v>1.5</v>
      </c>
      <c r="BI1510" s="25">
        <f t="shared" si="468"/>
        <v>-8.5</v>
      </c>
      <c r="BJ1510" s="25">
        <f t="shared" si="475"/>
        <v>51.5</v>
      </c>
      <c r="BK1510" s="20">
        <f t="shared" si="467"/>
        <v>-0.1650485436893204</v>
      </c>
      <c r="BL1510" s="24">
        <f t="shared" si="476"/>
        <v>3.12</v>
      </c>
      <c r="BM1510" s="25">
        <f t="shared" si="477"/>
        <v>2.12</v>
      </c>
      <c r="BN1510" s="25">
        <f t="shared" si="464"/>
        <v>39.029999999999994</v>
      </c>
      <c r="BO1510" s="25">
        <f t="shared" si="478"/>
        <v>51.5</v>
      </c>
      <c r="BP1510" s="126">
        <f t="shared" si="466"/>
        <v>0.75786407766990282</v>
      </c>
    </row>
    <row r="1511" spans="1:68" hidden="1" x14ac:dyDescent="0.2">
      <c r="A1511" s="56">
        <v>45676</v>
      </c>
      <c r="B1511" s="60" t="s">
        <v>892</v>
      </c>
      <c r="C1511" s="24" t="s">
        <v>2009</v>
      </c>
      <c r="D1511" s="24" t="s">
        <v>577</v>
      </c>
      <c r="F1511" s="74" t="s">
        <v>51</v>
      </c>
      <c r="G1511" s="74" t="s">
        <v>103</v>
      </c>
      <c r="H1511" s="24" t="s">
        <v>86</v>
      </c>
      <c r="I1511" s="24">
        <v>3</v>
      </c>
      <c r="J1511" s="24">
        <v>3</v>
      </c>
      <c r="K1511" s="24" t="s">
        <v>2010</v>
      </c>
      <c r="L1511" s="25">
        <v>2</v>
      </c>
      <c r="M1511" s="74" t="s">
        <v>105</v>
      </c>
      <c r="N1511" s="60" t="s">
        <v>6</v>
      </c>
      <c r="R1511" s="25">
        <v>9</v>
      </c>
      <c r="S1511" s="83" t="s">
        <v>363</v>
      </c>
      <c r="T1511" s="66" t="str">
        <f t="shared" si="452"/>
        <v>0.00</v>
      </c>
      <c r="U1511" s="66">
        <f t="shared" si="453"/>
        <v>-2</v>
      </c>
      <c r="V1511" s="66">
        <f t="shared" si="454"/>
        <v>201.43000000000006</v>
      </c>
      <c r="W1511" s="66">
        <f t="shared" si="455"/>
        <v>2918.5</v>
      </c>
      <c r="X1511" s="20">
        <f t="shared" si="456"/>
        <v>6.9018331334589705E-2</v>
      </c>
      <c r="Y1511" s="67">
        <f t="shared" si="457"/>
        <v>2.0143000000000004</v>
      </c>
      <c r="Z1511" s="68">
        <f t="shared" si="458"/>
        <v>20143.000000000007</v>
      </c>
      <c r="AA1511" s="65" t="s">
        <v>52</v>
      </c>
      <c r="AU1511" s="23">
        <f t="shared" si="448"/>
        <v>-2</v>
      </c>
      <c r="AV1511" s="23" t="str">
        <f t="shared" si="449"/>
        <v/>
      </c>
      <c r="AW1511" s="23" t="str">
        <f t="shared" si="451"/>
        <v/>
      </c>
      <c r="AX1511" s="23" t="str">
        <f t="shared" si="469"/>
        <v/>
      </c>
      <c r="AY1511" s="23" t="str">
        <f t="shared" si="471"/>
        <v/>
      </c>
      <c r="AZ1511" s="23">
        <v>6.5</v>
      </c>
      <c r="BA1511" s="25">
        <v>6.5</v>
      </c>
      <c r="BB1511" s="25">
        <v>5.72</v>
      </c>
      <c r="BC1511" s="25">
        <f t="shared" si="472"/>
        <v>9.44</v>
      </c>
      <c r="BD1511" s="25">
        <f t="shared" si="470"/>
        <v>5.3895999999999997</v>
      </c>
      <c r="BE1511" t="s">
        <v>970</v>
      </c>
      <c r="BF1511" s="55">
        <f t="shared" si="450"/>
        <v>0</v>
      </c>
      <c r="BG1511" s="66" t="str">
        <f t="shared" si="473"/>
        <v>0.00</v>
      </c>
      <c r="BH1511" s="66">
        <f t="shared" si="474"/>
        <v>-2</v>
      </c>
      <c r="BI1511" s="25">
        <f t="shared" si="468"/>
        <v>-10.5</v>
      </c>
      <c r="BJ1511" s="25">
        <f t="shared" si="475"/>
        <v>53.5</v>
      </c>
      <c r="BK1511" s="20">
        <f t="shared" si="467"/>
        <v>-0.19626168224299065</v>
      </c>
      <c r="BL1511" s="24" t="str">
        <f t="shared" si="476"/>
        <v>0.00</v>
      </c>
      <c r="BM1511" s="25">
        <f t="shared" si="477"/>
        <v>-2</v>
      </c>
      <c r="BN1511" s="25">
        <f t="shared" si="464"/>
        <v>37.029999999999994</v>
      </c>
      <c r="BO1511" s="25">
        <f t="shared" si="478"/>
        <v>53.5</v>
      </c>
      <c r="BP1511" s="126">
        <f t="shared" si="466"/>
        <v>0.69214953271028024</v>
      </c>
    </row>
    <row r="1512" spans="1:68" hidden="1" x14ac:dyDescent="0.2">
      <c r="A1512" s="56">
        <v>45676</v>
      </c>
      <c r="B1512" s="60" t="s">
        <v>892</v>
      </c>
      <c r="C1512" s="24" t="s">
        <v>2009</v>
      </c>
      <c r="D1512" s="24" t="s">
        <v>577</v>
      </c>
      <c r="F1512" s="74" t="s">
        <v>51</v>
      </c>
      <c r="G1512" s="74" t="s">
        <v>103</v>
      </c>
      <c r="H1512" s="24" t="s">
        <v>86</v>
      </c>
      <c r="I1512" s="24">
        <v>3</v>
      </c>
      <c r="J1512" s="24">
        <v>3</v>
      </c>
      <c r="K1512" s="24" t="s">
        <v>2010</v>
      </c>
      <c r="L1512" s="25">
        <v>2</v>
      </c>
      <c r="M1512" s="74" t="s">
        <v>105</v>
      </c>
      <c r="N1512" s="60" t="s">
        <v>7</v>
      </c>
      <c r="R1512" s="25">
        <v>2.1</v>
      </c>
      <c r="S1512" s="83" t="s">
        <v>363</v>
      </c>
      <c r="T1512" s="66" t="str">
        <f t="shared" si="452"/>
        <v>0.00</v>
      </c>
      <c r="U1512" s="66">
        <f t="shared" si="453"/>
        <v>-2</v>
      </c>
      <c r="V1512" s="66">
        <f t="shared" si="454"/>
        <v>199.43000000000006</v>
      </c>
      <c r="W1512" s="66">
        <f t="shared" si="455"/>
        <v>2920.5</v>
      </c>
      <c r="X1512" s="20">
        <f t="shared" si="456"/>
        <v>6.828625235404899E-2</v>
      </c>
      <c r="Y1512" s="67">
        <f t="shared" si="457"/>
        <v>1.9943000000000006</v>
      </c>
      <c r="Z1512" s="68">
        <f t="shared" si="458"/>
        <v>19943.000000000007</v>
      </c>
      <c r="AA1512" s="65" t="s">
        <v>52</v>
      </c>
      <c r="AU1512" s="23">
        <f t="shared" si="448"/>
        <v>-2</v>
      </c>
      <c r="AV1512" s="23" t="str">
        <f t="shared" si="449"/>
        <v/>
      </c>
      <c r="AW1512" s="23" t="str">
        <f t="shared" si="451"/>
        <v/>
      </c>
      <c r="AX1512" s="23" t="str">
        <f t="shared" si="469"/>
        <v/>
      </c>
      <c r="AY1512" s="23" t="str">
        <f t="shared" si="471"/>
        <v/>
      </c>
      <c r="AZ1512" s="23"/>
      <c r="BA1512" s="25">
        <v>1.8</v>
      </c>
      <c r="BB1512" s="25">
        <v>1.95</v>
      </c>
      <c r="BC1512" s="25">
        <f t="shared" si="472"/>
        <v>1.9</v>
      </c>
      <c r="BD1512" s="25">
        <f t="shared" si="470"/>
        <v>1.8835</v>
      </c>
      <c r="BE1512" t="s">
        <v>970</v>
      </c>
      <c r="BF1512" s="55">
        <f t="shared" si="450"/>
        <v>0</v>
      </c>
      <c r="BG1512" s="66" t="str">
        <f t="shared" si="473"/>
        <v>0.00</v>
      </c>
      <c r="BH1512" s="66">
        <f t="shared" si="474"/>
        <v>-2</v>
      </c>
      <c r="BI1512" s="25">
        <f t="shared" ref="BI1512:BI1575" si="479">BH1512+BI1511</f>
        <v>-12.5</v>
      </c>
      <c r="BJ1512" s="25">
        <f t="shared" si="475"/>
        <v>55.5</v>
      </c>
      <c r="BK1512" s="20">
        <f t="shared" ref="BK1512:BK1575" si="480">SUM(BI1512/BJ1512)</f>
        <v>-0.22522522522522523</v>
      </c>
      <c r="BL1512" s="24" t="str">
        <f t="shared" si="476"/>
        <v>0.00</v>
      </c>
      <c r="BM1512" s="25">
        <f t="shared" si="477"/>
        <v>-2</v>
      </c>
      <c r="BN1512" s="25">
        <f t="shared" si="464"/>
        <v>35.029999999999994</v>
      </c>
      <c r="BO1512" s="25">
        <f t="shared" si="478"/>
        <v>55.5</v>
      </c>
      <c r="BP1512" s="126">
        <f t="shared" si="466"/>
        <v>0.63117117117117105</v>
      </c>
    </row>
    <row r="1513" spans="1:68" hidden="1" x14ac:dyDescent="0.2">
      <c r="A1513" s="56">
        <v>45678</v>
      </c>
      <c r="B1513" s="60" t="s">
        <v>892</v>
      </c>
      <c r="C1513" s="24" t="s">
        <v>2011</v>
      </c>
      <c r="D1513" s="24" t="s">
        <v>584</v>
      </c>
      <c r="F1513" s="74" t="s">
        <v>51</v>
      </c>
      <c r="G1513" s="74" t="s">
        <v>103</v>
      </c>
      <c r="H1513" s="24" t="s">
        <v>141</v>
      </c>
      <c r="I1513" s="24">
        <v>1</v>
      </c>
      <c r="J1513" s="24">
        <v>11</v>
      </c>
      <c r="K1513" s="27" t="s">
        <v>2012</v>
      </c>
      <c r="L1513" s="25">
        <v>1</v>
      </c>
      <c r="M1513" s="24" t="s">
        <v>404</v>
      </c>
      <c r="N1513" s="24" t="s">
        <v>6</v>
      </c>
      <c r="R1513" s="25">
        <v>12.28</v>
      </c>
      <c r="S1513" s="83" t="s">
        <v>371</v>
      </c>
      <c r="T1513" s="66" t="str">
        <f t="shared" si="452"/>
        <v>0.00</v>
      </c>
      <c r="U1513" s="66">
        <f t="shared" si="453"/>
        <v>-1</v>
      </c>
      <c r="V1513" s="66">
        <f t="shared" si="454"/>
        <v>198.43000000000006</v>
      </c>
      <c r="W1513" s="66">
        <f t="shared" si="455"/>
        <v>2921.5</v>
      </c>
      <c r="X1513" s="20">
        <f t="shared" si="456"/>
        <v>6.7920588738661664E-2</v>
      </c>
      <c r="Y1513" s="67">
        <f t="shared" si="457"/>
        <v>1.9843000000000006</v>
      </c>
      <c r="Z1513" s="68">
        <f t="shared" si="458"/>
        <v>19843.000000000007</v>
      </c>
      <c r="AA1513" s="65" t="s">
        <v>52</v>
      </c>
      <c r="AU1513" s="23">
        <f t="shared" si="448"/>
        <v>-1</v>
      </c>
      <c r="AV1513" s="23" t="str">
        <f t="shared" si="449"/>
        <v/>
      </c>
      <c r="AW1513" s="23" t="str">
        <f t="shared" si="451"/>
        <v/>
      </c>
      <c r="AX1513" s="23" t="str">
        <f t="shared" si="469"/>
        <v/>
      </c>
      <c r="AY1513" s="23" t="str">
        <f t="shared" si="471"/>
        <v/>
      </c>
      <c r="AZ1513" s="23">
        <v>12</v>
      </c>
      <c r="BA1513" s="25">
        <v>14.3</v>
      </c>
      <c r="BB1513" s="25">
        <v>13</v>
      </c>
      <c r="BC1513" s="25">
        <f t="shared" si="472"/>
        <v>12</v>
      </c>
      <c r="BD1513" s="25">
        <f t="shared" si="470"/>
        <v>12.16</v>
      </c>
      <c r="BE1513" t="s">
        <v>969</v>
      </c>
      <c r="BF1513" s="55">
        <f t="shared" si="450"/>
        <v>0</v>
      </c>
      <c r="BG1513" s="66" t="str">
        <f t="shared" si="473"/>
        <v>0.00</v>
      </c>
      <c r="BH1513" s="66">
        <f t="shared" si="474"/>
        <v>-1</v>
      </c>
      <c r="BI1513" s="25">
        <f t="shared" si="479"/>
        <v>-13.5</v>
      </c>
      <c r="BJ1513" s="25">
        <f t="shared" si="475"/>
        <v>56.5</v>
      </c>
      <c r="BK1513" s="20">
        <f t="shared" si="480"/>
        <v>-0.23893805309734514</v>
      </c>
      <c r="BL1513" s="24" t="str">
        <f t="shared" si="476"/>
        <v>0.00</v>
      </c>
      <c r="BM1513" s="25">
        <f t="shared" si="477"/>
        <v>-1</v>
      </c>
      <c r="BN1513" s="25">
        <f t="shared" si="464"/>
        <v>34.029999999999994</v>
      </c>
      <c r="BO1513" s="25">
        <f t="shared" si="478"/>
        <v>56.5</v>
      </c>
      <c r="BP1513" s="126">
        <f t="shared" si="466"/>
        <v>0.60230088495575207</v>
      </c>
    </row>
    <row r="1514" spans="1:68" hidden="1" x14ac:dyDescent="0.2">
      <c r="A1514" s="56">
        <v>45678</v>
      </c>
      <c r="B1514" s="60" t="s">
        <v>892</v>
      </c>
      <c r="C1514" s="24" t="s">
        <v>2011</v>
      </c>
      <c r="D1514" s="24" t="s">
        <v>584</v>
      </c>
      <c r="F1514" s="74" t="s">
        <v>51</v>
      </c>
      <c r="G1514" s="74" t="s">
        <v>103</v>
      </c>
      <c r="H1514" s="24" t="s">
        <v>141</v>
      </c>
      <c r="I1514" s="24">
        <v>1</v>
      </c>
      <c r="J1514" s="24">
        <v>11</v>
      </c>
      <c r="K1514" s="26" t="s">
        <v>2012</v>
      </c>
      <c r="L1514" s="25">
        <v>1</v>
      </c>
      <c r="M1514" s="74" t="s">
        <v>105</v>
      </c>
      <c r="N1514" s="60" t="s">
        <v>7</v>
      </c>
      <c r="R1514" s="25">
        <v>3</v>
      </c>
      <c r="S1514" s="83" t="s">
        <v>371</v>
      </c>
      <c r="T1514" s="66">
        <f t="shared" si="452"/>
        <v>3</v>
      </c>
      <c r="U1514" s="66">
        <f t="shared" si="453"/>
        <v>2</v>
      </c>
      <c r="V1514" s="66">
        <f t="shared" si="454"/>
        <v>200.43000000000006</v>
      </c>
      <c r="W1514" s="66">
        <f t="shared" si="455"/>
        <v>2922.5</v>
      </c>
      <c r="X1514" s="20">
        <f t="shared" si="456"/>
        <v>6.8581693755346465E-2</v>
      </c>
      <c r="Y1514" s="67">
        <f t="shared" si="457"/>
        <v>2.0043000000000006</v>
      </c>
      <c r="Z1514" s="68">
        <f t="shared" si="458"/>
        <v>20043.000000000007</v>
      </c>
      <c r="AA1514" s="65" t="s">
        <v>53</v>
      </c>
      <c r="AU1514" s="23">
        <f t="shared" si="448"/>
        <v>2</v>
      </c>
      <c r="AV1514" s="23" t="str">
        <f t="shared" si="449"/>
        <v/>
      </c>
      <c r="AW1514" s="23" t="str">
        <f t="shared" si="451"/>
        <v/>
      </c>
      <c r="AX1514" s="23" t="str">
        <f t="shared" si="469"/>
        <v/>
      </c>
      <c r="AY1514" s="23" t="str">
        <f t="shared" si="471"/>
        <v/>
      </c>
      <c r="AZ1514" s="23"/>
      <c r="BA1514" s="25">
        <v>3</v>
      </c>
      <c r="BB1514" s="25">
        <v>3.39</v>
      </c>
      <c r="BC1514" s="25">
        <f t="shared" si="472"/>
        <v>2.39</v>
      </c>
      <c r="BD1514" s="25">
        <f t="shared" si="470"/>
        <v>3.2227000000000001</v>
      </c>
      <c r="BE1514" t="s">
        <v>969</v>
      </c>
      <c r="BF1514" s="55">
        <f t="shared" si="450"/>
        <v>0</v>
      </c>
      <c r="BG1514" s="66">
        <f t="shared" si="473"/>
        <v>3</v>
      </c>
      <c r="BH1514" s="66">
        <f t="shared" si="474"/>
        <v>2</v>
      </c>
      <c r="BI1514" s="25">
        <f t="shared" si="479"/>
        <v>-11.5</v>
      </c>
      <c r="BJ1514" s="25">
        <f t="shared" si="475"/>
        <v>57.5</v>
      </c>
      <c r="BK1514" s="20">
        <f t="shared" si="480"/>
        <v>-0.2</v>
      </c>
      <c r="BL1514" s="24">
        <f t="shared" si="476"/>
        <v>3.39</v>
      </c>
      <c r="BM1514" s="25">
        <f t="shared" si="477"/>
        <v>2.39</v>
      </c>
      <c r="BN1514" s="25">
        <f t="shared" si="464"/>
        <v>36.419999999999995</v>
      </c>
      <c r="BO1514" s="25">
        <f t="shared" si="478"/>
        <v>57.5</v>
      </c>
      <c r="BP1514" s="126">
        <f t="shared" si="466"/>
        <v>0.63339130434782598</v>
      </c>
    </row>
    <row r="1515" spans="1:68" ht="17" hidden="1" x14ac:dyDescent="0.2">
      <c r="A1515" s="56">
        <v>45678</v>
      </c>
      <c r="B1515" s="60" t="s">
        <v>892</v>
      </c>
      <c r="C1515" s="24" t="s">
        <v>1572</v>
      </c>
      <c r="D1515" s="24" t="s">
        <v>584</v>
      </c>
      <c r="F1515" s="74" t="s">
        <v>51</v>
      </c>
      <c r="G1515" s="74" t="s">
        <v>152</v>
      </c>
      <c r="H1515" s="24" t="s">
        <v>309</v>
      </c>
      <c r="I1515" s="24">
        <v>1</v>
      </c>
      <c r="J1515" s="24">
        <v>5</v>
      </c>
      <c r="K1515" s="97" t="s">
        <v>2013</v>
      </c>
      <c r="L1515" s="25">
        <v>1</v>
      </c>
      <c r="M1515" s="74" t="s">
        <v>105</v>
      </c>
      <c r="N1515" s="60" t="s">
        <v>6</v>
      </c>
      <c r="R1515" s="25">
        <v>11</v>
      </c>
      <c r="S1515" s="83" t="s">
        <v>363</v>
      </c>
      <c r="T1515" s="66" t="str">
        <f t="shared" si="452"/>
        <v>0.00</v>
      </c>
      <c r="U1515" s="66">
        <f t="shared" si="453"/>
        <v>-1</v>
      </c>
      <c r="V1515" s="66">
        <f t="shared" si="454"/>
        <v>199.43000000000006</v>
      </c>
      <c r="W1515" s="66">
        <f t="shared" si="455"/>
        <v>2923.5</v>
      </c>
      <c r="X1515" s="20">
        <f t="shared" si="456"/>
        <v>6.8216179237215693E-2</v>
      </c>
      <c r="Y1515" s="67">
        <f t="shared" si="457"/>
        <v>1.9943000000000006</v>
      </c>
      <c r="Z1515" s="68">
        <f t="shared" si="458"/>
        <v>19943.000000000007</v>
      </c>
      <c r="AA1515" s="65" t="s">
        <v>52</v>
      </c>
      <c r="AU1515" s="23" t="str">
        <f t="shared" si="448"/>
        <v/>
      </c>
      <c r="AV1515" s="23" t="str">
        <f t="shared" si="449"/>
        <v/>
      </c>
      <c r="AW1515" s="23">
        <f t="shared" si="451"/>
        <v>-1</v>
      </c>
      <c r="AX1515" s="23" t="str">
        <f t="shared" si="469"/>
        <v/>
      </c>
      <c r="AY1515" s="23" t="str">
        <f t="shared" si="471"/>
        <v/>
      </c>
      <c r="AZ1515" s="23">
        <v>13</v>
      </c>
      <c r="BA1515" s="25">
        <v>0</v>
      </c>
      <c r="BB1515" s="25">
        <v>7</v>
      </c>
      <c r="BC1515" s="25">
        <f t="shared" si="472"/>
        <v>6</v>
      </c>
      <c r="BD1515" s="25">
        <f t="shared" si="470"/>
        <v>6.58</v>
      </c>
      <c r="BE1515" t="s">
        <v>969</v>
      </c>
      <c r="BF1515" s="55">
        <f t="shared" si="450"/>
        <v>0</v>
      </c>
      <c r="BG1515" s="66" t="str">
        <f t="shared" si="473"/>
        <v>0.00</v>
      </c>
      <c r="BH1515" s="66">
        <f t="shared" si="474"/>
        <v>-1</v>
      </c>
      <c r="BI1515" s="25">
        <f t="shared" si="479"/>
        <v>-12.5</v>
      </c>
      <c r="BJ1515" s="25">
        <f t="shared" si="475"/>
        <v>58.5</v>
      </c>
      <c r="BK1515" s="20">
        <f t="shared" si="480"/>
        <v>-0.21367521367521367</v>
      </c>
      <c r="BL1515" s="24" t="str">
        <f t="shared" si="476"/>
        <v>0.00</v>
      </c>
      <c r="BM1515" s="25">
        <f t="shared" si="477"/>
        <v>-1</v>
      </c>
      <c r="BN1515" s="25">
        <f t="shared" si="464"/>
        <v>35.419999999999995</v>
      </c>
      <c r="BO1515" s="25">
        <f t="shared" si="478"/>
        <v>58.5</v>
      </c>
      <c r="BP1515" s="126">
        <f t="shared" si="466"/>
        <v>0.60547008547008541</v>
      </c>
    </row>
    <row r="1516" spans="1:68" ht="17" hidden="1" x14ac:dyDescent="0.2">
      <c r="A1516" s="56">
        <v>45678</v>
      </c>
      <c r="B1516" s="60" t="s">
        <v>892</v>
      </c>
      <c r="C1516" s="24" t="s">
        <v>1572</v>
      </c>
      <c r="D1516" s="24" t="s">
        <v>584</v>
      </c>
      <c r="F1516" s="74" t="s">
        <v>51</v>
      </c>
      <c r="G1516" s="74" t="s">
        <v>152</v>
      </c>
      <c r="H1516" s="24" t="s">
        <v>309</v>
      </c>
      <c r="I1516" s="24">
        <v>1</v>
      </c>
      <c r="J1516" s="24">
        <v>5</v>
      </c>
      <c r="K1516" s="97" t="s">
        <v>2013</v>
      </c>
      <c r="L1516" s="25">
        <v>1</v>
      </c>
      <c r="M1516" s="74" t="s">
        <v>105</v>
      </c>
      <c r="N1516" s="60" t="s">
        <v>7</v>
      </c>
      <c r="R1516" s="25">
        <v>2.5</v>
      </c>
      <c r="S1516" s="83" t="s">
        <v>363</v>
      </c>
      <c r="T1516" s="66" t="str">
        <f t="shared" si="452"/>
        <v>0.00</v>
      </c>
      <c r="U1516" s="66">
        <f t="shared" si="453"/>
        <v>-1</v>
      </c>
      <c r="V1516" s="66">
        <f t="shared" si="454"/>
        <v>198.43000000000006</v>
      </c>
      <c r="W1516" s="66">
        <f t="shared" si="455"/>
        <v>2924.5</v>
      </c>
      <c r="X1516" s="20">
        <f t="shared" si="456"/>
        <v>6.7850914686271177E-2</v>
      </c>
      <c r="Y1516" s="67">
        <f t="shared" si="457"/>
        <v>1.9843000000000006</v>
      </c>
      <c r="Z1516" s="68">
        <f t="shared" si="458"/>
        <v>19843.000000000007</v>
      </c>
      <c r="AA1516" s="65" t="s">
        <v>52</v>
      </c>
      <c r="AU1516" s="23" t="str">
        <f t="shared" si="448"/>
        <v/>
      </c>
      <c r="AV1516" s="23" t="str">
        <f t="shared" si="449"/>
        <v/>
      </c>
      <c r="AW1516" s="23">
        <f t="shared" si="451"/>
        <v>-1</v>
      </c>
      <c r="AX1516" s="23" t="str">
        <f t="shared" si="469"/>
        <v/>
      </c>
      <c r="AY1516" s="23" t="str">
        <f t="shared" si="471"/>
        <v/>
      </c>
      <c r="AZ1516" s="23"/>
      <c r="BA1516" s="25">
        <v>0</v>
      </c>
      <c r="BB1516" s="25">
        <v>1.99</v>
      </c>
      <c r="BC1516" s="25">
        <f t="shared" si="472"/>
        <v>0.99</v>
      </c>
      <c r="BD1516" s="25">
        <f t="shared" ref="BD1516:BD1545" si="481">0.93*(BB1516-1)+1</f>
        <v>1.9207000000000001</v>
      </c>
      <c r="BE1516" t="s">
        <v>969</v>
      </c>
      <c r="BF1516" s="55">
        <f t="shared" si="450"/>
        <v>0</v>
      </c>
      <c r="BG1516" s="66" t="str">
        <f t="shared" si="473"/>
        <v>0.00</v>
      </c>
      <c r="BH1516" s="66">
        <f t="shared" si="474"/>
        <v>-1</v>
      </c>
      <c r="BI1516" s="25">
        <f t="shared" si="479"/>
        <v>-13.5</v>
      </c>
      <c r="BJ1516" s="25">
        <f t="shared" si="475"/>
        <v>59.5</v>
      </c>
      <c r="BK1516" s="20">
        <f t="shared" si="480"/>
        <v>-0.22689075630252101</v>
      </c>
      <c r="BL1516" s="24" t="str">
        <f t="shared" si="476"/>
        <v>0.00</v>
      </c>
      <c r="BM1516" s="25">
        <f t="shared" si="477"/>
        <v>-1</v>
      </c>
      <c r="BN1516" s="25">
        <f t="shared" si="464"/>
        <v>34.419999999999995</v>
      </c>
      <c r="BO1516" s="25">
        <f t="shared" si="478"/>
        <v>59.5</v>
      </c>
      <c r="BP1516" s="126">
        <f t="shared" si="466"/>
        <v>0.57848739495798307</v>
      </c>
    </row>
    <row r="1517" spans="1:68" hidden="1" x14ac:dyDescent="0.2">
      <c r="A1517" s="56">
        <v>45679</v>
      </c>
      <c r="B1517" s="60" t="s">
        <v>892</v>
      </c>
      <c r="C1517" s="24" t="s">
        <v>1874</v>
      </c>
      <c r="D1517" s="24" t="s">
        <v>397</v>
      </c>
      <c r="F1517" s="74" t="s">
        <v>51</v>
      </c>
      <c r="G1517" s="74" t="s">
        <v>103</v>
      </c>
      <c r="H1517" s="24" t="s">
        <v>1220</v>
      </c>
      <c r="I1517" s="24">
        <v>4</v>
      </c>
      <c r="J1517" s="24">
        <v>7</v>
      </c>
      <c r="K1517" s="26" t="s">
        <v>2014</v>
      </c>
      <c r="L1517" s="25">
        <v>1</v>
      </c>
      <c r="M1517" s="74" t="s">
        <v>105</v>
      </c>
      <c r="N1517" s="60" t="s">
        <v>6</v>
      </c>
      <c r="R1517" s="25">
        <v>10</v>
      </c>
      <c r="S1517" s="83" t="s">
        <v>372</v>
      </c>
      <c r="T1517" s="66">
        <f t="shared" si="452"/>
        <v>10</v>
      </c>
      <c r="U1517" s="66">
        <f t="shared" si="453"/>
        <v>9</v>
      </c>
      <c r="V1517" s="66">
        <f t="shared" si="454"/>
        <v>207.43000000000006</v>
      </c>
      <c r="W1517" s="66">
        <f t="shared" si="455"/>
        <v>2925.5</v>
      </c>
      <c r="X1517" s="20">
        <f t="shared" si="456"/>
        <v>7.0904118954024972E-2</v>
      </c>
      <c r="Y1517" s="67">
        <f t="shared" si="457"/>
        <v>2.0743000000000005</v>
      </c>
      <c r="Z1517" s="68">
        <f t="shared" si="458"/>
        <v>20743.000000000007</v>
      </c>
      <c r="AA1517" s="65" t="s">
        <v>53</v>
      </c>
      <c r="AU1517" s="23">
        <f t="shared" si="448"/>
        <v>9</v>
      </c>
      <c r="AV1517" s="23" t="str">
        <f t="shared" si="449"/>
        <v/>
      </c>
      <c r="AW1517" s="23" t="str">
        <f t="shared" si="451"/>
        <v/>
      </c>
      <c r="AX1517" s="23" t="str">
        <f t="shared" si="469"/>
        <v/>
      </c>
      <c r="AY1517" s="23" t="str">
        <f t="shared" si="471"/>
        <v/>
      </c>
      <c r="AZ1517" s="23">
        <v>10</v>
      </c>
      <c r="BA1517" s="25">
        <v>10.3</v>
      </c>
      <c r="BB1517" s="25">
        <v>9.73</v>
      </c>
      <c r="BC1517" s="25">
        <f t="shared" si="472"/>
        <v>8.73</v>
      </c>
      <c r="BD1517" s="25">
        <f t="shared" si="481"/>
        <v>9.1189</v>
      </c>
      <c r="BE1517" t="s">
        <v>970</v>
      </c>
      <c r="BF1517" s="55">
        <f t="shared" si="450"/>
        <v>0</v>
      </c>
      <c r="BG1517" s="66">
        <f t="shared" si="473"/>
        <v>10.3</v>
      </c>
      <c r="BH1517" s="66">
        <f t="shared" si="474"/>
        <v>9.3000000000000007</v>
      </c>
      <c r="BI1517" s="25">
        <f t="shared" si="479"/>
        <v>-4.1999999999999993</v>
      </c>
      <c r="BJ1517" s="25">
        <f t="shared" si="475"/>
        <v>60.5</v>
      </c>
      <c r="BK1517" s="20">
        <f t="shared" si="480"/>
        <v>-6.942148760330577E-2</v>
      </c>
      <c r="BL1517" s="24">
        <f t="shared" si="476"/>
        <v>9.73</v>
      </c>
      <c r="BM1517" s="25">
        <f t="shared" si="477"/>
        <v>8.73</v>
      </c>
      <c r="BN1517" s="25">
        <f t="shared" si="464"/>
        <v>43.149999999999991</v>
      </c>
      <c r="BO1517" s="25">
        <f t="shared" si="478"/>
        <v>60.5</v>
      </c>
      <c r="BP1517" s="126">
        <f t="shared" si="466"/>
        <v>0.71322314049586766</v>
      </c>
    </row>
    <row r="1518" spans="1:68" hidden="1" x14ac:dyDescent="0.2">
      <c r="A1518" s="56">
        <v>45679</v>
      </c>
      <c r="B1518" s="60" t="s">
        <v>892</v>
      </c>
      <c r="C1518" s="24" t="s">
        <v>1874</v>
      </c>
      <c r="D1518" s="24" t="s">
        <v>397</v>
      </c>
      <c r="F1518" s="74" t="s">
        <v>51</v>
      </c>
      <c r="G1518" s="74" t="s">
        <v>103</v>
      </c>
      <c r="H1518" s="24" t="s">
        <v>1220</v>
      </c>
      <c r="I1518" s="24">
        <v>4</v>
      </c>
      <c r="J1518" s="24">
        <v>7</v>
      </c>
      <c r="K1518" s="26" t="s">
        <v>2014</v>
      </c>
      <c r="L1518" s="25">
        <v>1</v>
      </c>
      <c r="M1518" s="74" t="s">
        <v>105</v>
      </c>
      <c r="N1518" s="60" t="s">
        <v>7</v>
      </c>
      <c r="R1518" s="25">
        <v>2.8</v>
      </c>
      <c r="S1518" s="83" t="s">
        <v>372</v>
      </c>
      <c r="T1518" s="66">
        <f t="shared" si="452"/>
        <v>2.8</v>
      </c>
      <c r="U1518" s="66">
        <f t="shared" si="453"/>
        <v>1.7999999999999998</v>
      </c>
      <c r="V1518" s="66">
        <f t="shared" si="454"/>
        <v>209.23000000000008</v>
      </c>
      <c r="W1518" s="66">
        <f t="shared" si="455"/>
        <v>2926.5</v>
      </c>
      <c r="X1518" s="20">
        <f t="shared" si="456"/>
        <v>7.1494959849649778E-2</v>
      </c>
      <c r="Y1518" s="67">
        <f t="shared" si="457"/>
        <v>2.0923000000000007</v>
      </c>
      <c r="Z1518" s="68">
        <f t="shared" si="458"/>
        <v>20923.000000000007</v>
      </c>
      <c r="AA1518" s="65" t="s">
        <v>53</v>
      </c>
      <c r="AU1518" s="23">
        <f t="shared" si="448"/>
        <v>1.7999999999999998</v>
      </c>
      <c r="AV1518" s="23" t="str">
        <f t="shared" si="449"/>
        <v/>
      </c>
      <c r="AW1518" s="23" t="str">
        <f t="shared" si="451"/>
        <v/>
      </c>
      <c r="AX1518" s="23" t="str">
        <f t="shared" si="469"/>
        <v/>
      </c>
      <c r="AY1518" s="23" t="str">
        <f t="shared" si="471"/>
        <v/>
      </c>
      <c r="AZ1518" s="23"/>
      <c r="BA1518" s="25">
        <v>2.7</v>
      </c>
      <c r="BB1518" s="25">
        <v>2.6</v>
      </c>
      <c r="BC1518" s="25">
        <f t="shared" si="472"/>
        <v>1.6</v>
      </c>
      <c r="BD1518" s="25">
        <f t="shared" si="481"/>
        <v>2.4880000000000004</v>
      </c>
      <c r="BE1518" t="s">
        <v>970</v>
      </c>
      <c r="BF1518" s="55">
        <f t="shared" si="450"/>
        <v>0</v>
      </c>
      <c r="BG1518" s="66">
        <f t="shared" si="473"/>
        <v>2.7</v>
      </c>
      <c r="BH1518" s="66">
        <f t="shared" si="474"/>
        <v>1.7000000000000002</v>
      </c>
      <c r="BI1518" s="25">
        <f t="shared" si="479"/>
        <v>-2.4999999999999991</v>
      </c>
      <c r="BJ1518" s="25">
        <f t="shared" si="475"/>
        <v>61.5</v>
      </c>
      <c r="BK1518" s="20">
        <f t="shared" si="480"/>
        <v>-4.0650406504065026E-2</v>
      </c>
      <c r="BL1518" s="24">
        <f t="shared" si="476"/>
        <v>2.6</v>
      </c>
      <c r="BM1518" s="25">
        <f t="shared" si="477"/>
        <v>1.6</v>
      </c>
      <c r="BN1518" s="25">
        <f t="shared" si="464"/>
        <v>44.749999999999993</v>
      </c>
      <c r="BO1518" s="25">
        <f t="shared" si="478"/>
        <v>61.5</v>
      </c>
      <c r="BP1518" s="126">
        <f t="shared" si="466"/>
        <v>0.72764227642276413</v>
      </c>
    </row>
    <row r="1519" spans="1:68" hidden="1" x14ac:dyDescent="0.2">
      <c r="A1519" s="56">
        <v>45681</v>
      </c>
      <c r="B1519" s="60" t="s">
        <v>892</v>
      </c>
      <c r="C1519" s="24" t="s">
        <v>1476</v>
      </c>
      <c r="D1519" s="24" t="s">
        <v>562</v>
      </c>
      <c r="F1519" s="74" t="s">
        <v>51</v>
      </c>
      <c r="G1519" s="74" t="s">
        <v>103</v>
      </c>
      <c r="H1519" s="24" t="s">
        <v>639</v>
      </c>
      <c r="I1519" s="24">
        <v>3</v>
      </c>
      <c r="J1519" s="24">
        <v>2</v>
      </c>
      <c r="K1519" s="24" t="s">
        <v>2015</v>
      </c>
      <c r="L1519" s="25">
        <v>1</v>
      </c>
      <c r="M1519" s="74" t="s">
        <v>105</v>
      </c>
      <c r="N1519" s="60" t="s">
        <v>6</v>
      </c>
      <c r="R1519" s="25">
        <v>8.5499999999999989</v>
      </c>
      <c r="S1519" s="83" t="s">
        <v>363</v>
      </c>
      <c r="T1519" s="66" t="str">
        <f t="shared" si="452"/>
        <v>0.00</v>
      </c>
      <c r="U1519" s="66">
        <f t="shared" si="453"/>
        <v>-1</v>
      </c>
      <c r="V1519" s="66">
        <f t="shared" si="454"/>
        <v>208.23000000000008</v>
      </c>
      <c r="W1519" s="66">
        <f t="shared" si="455"/>
        <v>2927.5</v>
      </c>
      <c r="X1519" s="20">
        <f t="shared" si="456"/>
        <v>7.1128949615713088E-2</v>
      </c>
      <c r="Y1519" s="67">
        <f t="shared" si="457"/>
        <v>2.0823000000000009</v>
      </c>
      <c r="Z1519" s="68">
        <f t="shared" si="458"/>
        <v>20823.000000000007</v>
      </c>
      <c r="AA1519" s="65" t="s">
        <v>52</v>
      </c>
      <c r="AU1519" s="23">
        <f t="shared" si="448"/>
        <v>-1</v>
      </c>
      <c r="AV1519" s="23" t="str">
        <f t="shared" si="449"/>
        <v/>
      </c>
      <c r="AW1519" s="23" t="str">
        <f t="shared" si="451"/>
        <v/>
      </c>
      <c r="AX1519" s="23" t="str">
        <f t="shared" si="469"/>
        <v/>
      </c>
      <c r="AY1519" s="23" t="str">
        <f t="shared" si="471"/>
        <v/>
      </c>
      <c r="AZ1519" s="23">
        <v>9</v>
      </c>
      <c r="BA1519" s="25">
        <v>9</v>
      </c>
      <c r="BB1519" s="25">
        <v>9.2899999999999991</v>
      </c>
      <c r="BC1519" s="25">
        <f t="shared" si="472"/>
        <v>8.2899999999999991</v>
      </c>
      <c r="BD1519" s="25">
        <f t="shared" si="481"/>
        <v>8.7096999999999998</v>
      </c>
      <c r="BE1519" t="s">
        <v>970</v>
      </c>
      <c r="BF1519" s="55">
        <f t="shared" si="450"/>
        <v>0</v>
      </c>
      <c r="BG1519" s="66" t="str">
        <f t="shared" si="473"/>
        <v>0.00</v>
      </c>
      <c r="BH1519" s="66">
        <f t="shared" si="474"/>
        <v>-1</v>
      </c>
      <c r="BI1519" s="25">
        <f t="shared" si="479"/>
        <v>-3.4999999999999991</v>
      </c>
      <c r="BJ1519" s="25">
        <f t="shared" si="475"/>
        <v>62.5</v>
      </c>
      <c r="BK1519" s="20">
        <f t="shared" si="480"/>
        <v>-5.5999999999999987E-2</v>
      </c>
      <c r="BL1519" s="24" t="str">
        <f t="shared" si="476"/>
        <v>0.00</v>
      </c>
      <c r="BM1519" s="25">
        <f t="shared" si="477"/>
        <v>-1</v>
      </c>
      <c r="BN1519" s="25">
        <f t="shared" si="464"/>
        <v>43.749999999999993</v>
      </c>
      <c r="BO1519" s="25">
        <f t="shared" si="478"/>
        <v>62.5</v>
      </c>
      <c r="BP1519" s="126">
        <f t="shared" si="466"/>
        <v>0.69999999999999984</v>
      </c>
    </row>
    <row r="1520" spans="1:68" hidden="1" x14ac:dyDescent="0.2">
      <c r="A1520" s="56">
        <v>45681</v>
      </c>
      <c r="B1520" s="60" t="s">
        <v>892</v>
      </c>
      <c r="C1520" s="24" t="s">
        <v>1476</v>
      </c>
      <c r="D1520" s="24" t="s">
        <v>562</v>
      </c>
      <c r="F1520" s="74" t="s">
        <v>51</v>
      </c>
      <c r="G1520" s="74" t="s">
        <v>103</v>
      </c>
      <c r="H1520" s="24" t="s">
        <v>639</v>
      </c>
      <c r="I1520" s="24">
        <v>3</v>
      </c>
      <c r="J1520" s="24">
        <v>2</v>
      </c>
      <c r="K1520" s="24" t="s">
        <v>2015</v>
      </c>
      <c r="L1520" s="25">
        <v>1</v>
      </c>
      <c r="M1520" s="74" t="s">
        <v>105</v>
      </c>
      <c r="N1520" s="60" t="s">
        <v>7</v>
      </c>
      <c r="R1520" s="25">
        <v>2.2799999999999998</v>
      </c>
      <c r="S1520" s="83" t="s">
        <v>363</v>
      </c>
      <c r="T1520" s="66" t="str">
        <f t="shared" si="452"/>
        <v>0.00</v>
      </c>
      <c r="U1520" s="66">
        <f t="shared" si="453"/>
        <v>-1</v>
      </c>
      <c r="V1520" s="66">
        <f t="shared" si="454"/>
        <v>207.23000000000008</v>
      </c>
      <c r="W1520" s="66">
        <f t="shared" si="455"/>
        <v>2928.5</v>
      </c>
      <c r="X1520" s="20">
        <f t="shared" si="456"/>
        <v>7.076318934608164E-2</v>
      </c>
      <c r="Y1520" s="67">
        <f t="shared" si="457"/>
        <v>2.0723000000000007</v>
      </c>
      <c r="Z1520" s="68">
        <f t="shared" si="458"/>
        <v>20723.000000000007</v>
      </c>
      <c r="AA1520" s="65" t="s">
        <v>52</v>
      </c>
      <c r="AU1520" s="23">
        <f t="shared" si="448"/>
        <v>-1</v>
      </c>
      <c r="AV1520" s="23" t="str">
        <f t="shared" si="449"/>
        <v/>
      </c>
      <c r="AW1520" s="23" t="str">
        <f t="shared" si="451"/>
        <v/>
      </c>
      <c r="AX1520" s="23" t="str">
        <f t="shared" si="469"/>
        <v/>
      </c>
      <c r="AY1520" s="23" t="str">
        <f t="shared" si="471"/>
        <v/>
      </c>
      <c r="AZ1520" s="23"/>
      <c r="BA1520" s="25">
        <v>7.8</v>
      </c>
      <c r="BB1520" s="25">
        <v>2.2799999999999998</v>
      </c>
      <c r="BC1520" s="25">
        <f t="shared" si="472"/>
        <v>1.2799999999999998</v>
      </c>
      <c r="BD1520" s="25">
        <f t="shared" si="481"/>
        <v>2.1903999999999999</v>
      </c>
      <c r="BE1520" t="s">
        <v>970</v>
      </c>
      <c r="BF1520" s="55">
        <f t="shared" si="450"/>
        <v>0</v>
      </c>
      <c r="BG1520" s="66" t="str">
        <f t="shared" si="473"/>
        <v>0.00</v>
      </c>
      <c r="BH1520" s="66">
        <f t="shared" si="474"/>
        <v>-1</v>
      </c>
      <c r="BI1520" s="25">
        <f t="shared" si="479"/>
        <v>-4.4999999999999991</v>
      </c>
      <c r="BJ1520" s="25">
        <f t="shared" si="475"/>
        <v>63.5</v>
      </c>
      <c r="BK1520" s="20">
        <f t="shared" si="480"/>
        <v>-7.086614173228345E-2</v>
      </c>
      <c r="BL1520" s="24" t="str">
        <f t="shared" si="476"/>
        <v>0.00</v>
      </c>
      <c r="BM1520" s="25">
        <f t="shared" si="477"/>
        <v>-1</v>
      </c>
      <c r="BN1520" s="25">
        <f t="shared" si="464"/>
        <v>42.749999999999993</v>
      </c>
      <c r="BO1520" s="25">
        <f t="shared" si="478"/>
        <v>63.5</v>
      </c>
      <c r="BP1520" s="126">
        <f t="shared" si="466"/>
        <v>0.67322834645669283</v>
      </c>
    </row>
    <row r="1521" spans="1:68" hidden="1" x14ac:dyDescent="0.2">
      <c r="A1521" s="56">
        <v>45682</v>
      </c>
      <c r="B1521" s="60" t="s">
        <v>892</v>
      </c>
      <c r="C1521" s="24" t="s">
        <v>2016</v>
      </c>
      <c r="D1521" s="24" t="s">
        <v>573</v>
      </c>
      <c r="F1521" s="74" t="s">
        <v>51</v>
      </c>
      <c r="G1521" s="74" t="s">
        <v>103</v>
      </c>
      <c r="H1521" s="24" t="s">
        <v>377</v>
      </c>
      <c r="I1521" s="24">
        <v>2</v>
      </c>
      <c r="J1521" s="24">
        <v>4</v>
      </c>
      <c r="K1521" s="27" t="s">
        <v>2017</v>
      </c>
      <c r="L1521" s="25">
        <v>1</v>
      </c>
      <c r="M1521" s="74" t="s">
        <v>105</v>
      </c>
      <c r="N1521" s="60" t="s">
        <v>6</v>
      </c>
      <c r="R1521" s="25">
        <v>9</v>
      </c>
      <c r="S1521" s="83" t="s">
        <v>371</v>
      </c>
      <c r="T1521" s="66" t="str">
        <f t="shared" si="452"/>
        <v>0.00</v>
      </c>
      <c r="U1521" s="66">
        <f t="shared" si="453"/>
        <v>-1</v>
      </c>
      <c r="V1521" s="66">
        <f t="shared" si="454"/>
        <v>206.23000000000008</v>
      </c>
      <c r="W1521" s="66">
        <f t="shared" si="455"/>
        <v>2929.5</v>
      </c>
      <c r="X1521" s="20">
        <f t="shared" si="456"/>
        <v>7.0397678784775583E-2</v>
      </c>
      <c r="Y1521" s="67">
        <f t="shared" si="457"/>
        <v>2.0623000000000009</v>
      </c>
      <c r="Z1521" s="68">
        <f t="shared" si="458"/>
        <v>20623.000000000007</v>
      </c>
      <c r="AA1521" s="65" t="s">
        <v>52</v>
      </c>
      <c r="AU1521" s="23">
        <f t="shared" si="448"/>
        <v>-1</v>
      </c>
      <c r="AV1521" s="23" t="str">
        <f t="shared" si="449"/>
        <v/>
      </c>
      <c r="AW1521" s="23" t="str">
        <f t="shared" si="451"/>
        <v/>
      </c>
      <c r="AX1521" s="23" t="str">
        <f t="shared" si="469"/>
        <v/>
      </c>
      <c r="AY1521" s="23" t="str">
        <f t="shared" si="471"/>
        <v/>
      </c>
      <c r="AZ1521" s="23">
        <v>9</v>
      </c>
      <c r="BA1521" s="25">
        <v>10.6</v>
      </c>
      <c r="BB1521" s="25">
        <v>8.8000000000000007</v>
      </c>
      <c r="BC1521" s="25">
        <f t="shared" si="472"/>
        <v>7.8000000000000007</v>
      </c>
      <c r="BD1521" s="25">
        <f t="shared" si="481"/>
        <v>8.2540000000000013</v>
      </c>
      <c r="BE1521" t="s">
        <v>970</v>
      </c>
      <c r="BF1521" s="55">
        <f t="shared" si="450"/>
        <v>0</v>
      </c>
      <c r="BG1521" s="66" t="str">
        <f t="shared" si="473"/>
        <v>0.00</v>
      </c>
      <c r="BH1521" s="66">
        <f t="shared" si="474"/>
        <v>-1</v>
      </c>
      <c r="BI1521" s="25">
        <f t="shared" si="479"/>
        <v>-5.4999999999999991</v>
      </c>
      <c r="BJ1521" s="25">
        <f t="shared" si="475"/>
        <v>64.5</v>
      </c>
      <c r="BK1521" s="20">
        <f t="shared" si="480"/>
        <v>-8.5271317829457349E-2</v>
      </c>
      <c r="BL1521" s="24" t="str">
        <f t="shared" si="476"/>
        <v>0.00</v>
      </c>
      <c r="BM1521" s="25">
        <f t="shared" si="477"/>
        <v>-1</v>
      </c>
      <c r="BN1521" s="25">
        <f t="shared" si="464"/>
        <v>41.749999999999993</v>
      </c>
      <c r="BO1521" s="25">
        <f t="shared" si="478"/>
        <v>64.5</v>
      </c>
      <c r="BP1521" s="126">
        <f t="shared" si="466"/>
        <v>0.64728682170542629</v>
      </c>
    </row>
    <row r="1522" spans="1:68" hidden="1" x14ac:dyDescent="0.2">
      <c r="A1522" s="56">
        <v>45682</v>
      </c>
      <c r="B1522" s="60" t="s">
        <v>892</v>
      </c>
      <c r="C1522" s="24" t="s">
        <v>2016</v>
      </c>
      <c r="D1522" s="24" t="s">
        <v>573</v>
      </c>
      <c r="F1522" s="74" t="s">
        <v>51</v>
      </c>
      <c r="G1522" s="74" t="s">
        <v>103</v>
      </c>
      <c r="H1522" s="24" t="s">
        <v>377</v>
      </c>
      <c r="I1522" s="24">
        <v>2</v>
      </c>
      <c r="J1522" s="24">
        <v>4</v>
      </c>
      <c r="K1522" s="26" t="s">
        <v>2017</v>
      </c>
      <c r="L1522" s="25">
        <v>1</v>
      </c>
      <c r="M1522" s="74" t="s">
        <v>105</v>
      </c>
      <c r="N1522" s="60" t="s">
        <v>7</v>
      </c>
      <c r="R1522" s="25">
        <v>3.1</v>
      </c>
      <c r="S1522" s="83" t="s">
        <v>371</v>
      </c>
      <c r="T1522" s="66">
        <f t="shared" si="452"/>
        <v>3.1</v>
      </c>
      <c r="U1522" s="66">
        <f t="shared" si="453"/>
        <v>2.1</v>
      </c>
      <c r="V1522" s="66">
        <f t="shared" si="454"/>
        <v>208.33000000000007</v>
      </c>
      <c r="W1522" s="66">
        <f t="shared" si="455"/>
        <v>2930.5</v>
      </c>
      <c r="X1522" s="20">
        <f t="shared" si="456"/>
        <v>7.1090257635215856E-2</v>
      </c>
      <c r="Y1522" s="67">
        <f t="shared" si="457"/>
        <v>2.0833000000000008</v>
      </c>
      <c r="Z1522" s="68">
        <f t="shared" si="458"/>
        <v>20833.000000000007</v>
      </c>
      <c r="AA1522" s="65" t="s">
        <v>53</v>
      </c>
      <c r="AU1522" s="23">
        <f t="shared" si="448"/>
        <v>2.1</v>
      </c>
      <c r="AV1522" s="23" t="str">
        <f t="shared" si="449"/>
        <v/>
      </c>
      <c r="AW1522" s="23" t="str">
        <f t="shared" si="451"/>
        <v/>
      </c>
      <c r="AX1522" s="23" t="str">
        <f t="shared" si="469"/>
        <v/>
      </c>
      <c r="AY1522" s="23" t="str">
        <f t="shared" si="471"/>
        <v/>
      </c>
      <c r="AZ1522" s="23"/>
      <c r="BA1522" s="25">
        <v>3</v>
      </c>
      <c r="BB1522" s="25">
        <v>2.78</v>
      </c>
      <c r="BC1522" s="25">
        <f t="shared" si="472"/>
        <v>1.7799999999999998</v>
      </c>
      <c r="BD1522" s="25">
        <f t="shared" si="481"/>
        <v>2.6554000000000002</v>
      </c>
      <c r="BE1522" t="s">
        <v>970</v>
      </c>
      <c r="BF1522" s="55">
        <f t="shared" si="450"/>
        <v>0</v>
      </c>
      <c r="BG1522" s="66">
        <f t="shared" si="473"/>
        <v>3</v>
      </c>
      <c r="BH1522" s="66">
        <f t="shared" si="474"/>
        <v>2</v>
      </c>
      <c r="BI1522" s="25">
        <f t="shared" si="479"/>
        <v>-3.4999999999999991</v>
      </c>
      <c r="BJ1522" s="25">
        <f t="shared" si="475"/>
        <v>65.5</v>
      </c>
      <c r="BK1522" s="20">
        <f t="shared" si="480"/>
        <v>-5.3435114503816779E-2</v>
      </c>
      <c r="BL1522" s="24">
        <f t="shared" si="476"/>
        <v>2.78</v>
      </c>
      <c r="BM1522" s="25">
        <f t="shared" si="477"/>
        <v>1.7799999999999998</v>
      </c>
      <c r="BN1522" s="25">
        <f t="shared" si="464"/>
        <v>43.529999999999994</v>
      </c>
      <c r="BO1522" s="25">
        <f t="shared" si="478"/>
        <v>65.5</v>
      </c>
      <c r="BP1522" s="126">
        <f t="shared" si="466"/>
        <v>0.66458015267175563</v>
      </c>
    </row>
    <row r="1523" spans="1:68" hidden="1" x14ac:dyDescent="0.2">
      <c r="A1523" s="56">
        <v>45682</v>
      </c>
      <c r="B1523" s="60" t="s">
        <v>892</v>
      </c>
      <c r="C1523" s="24" t="s">
        <v>2018</v>
      </c>
      <c r="D1523" s="24" t="s">
        <v>573</v>
      </c>
      <c r="F1523" s="74" t="s">
        <v>51</v>
      </c>
      <c r="G1523" s="74" t="s">
        <v>103</v>
      </c>
      <c r="H1523" s="24" t="s">
        <v>141</v>
      </c>
      <c r="I1523" s="24">
        <v>4</v>
      </c>
      <c r="J1523" s="24">
        <v>10</v>
      </c>
      <c r="K1523" s="27" t="s">
        <v>2019</v>
      </c>
      <c r="L1523" s="25">
        <v>1.5</v>
      </c>
      <c r="M1523" s="74" t="s">
        <v>105</v>
      </c>
      <c r="N1523" s="60" t="s">
        <v>6</v>
      </c>
      <c r="R1523" s="25">
        <v>21.16</v>
      </c>
      <c r="S1523" s="83" t="s">
        <v>371</v>
      </c>
      <c r="T1523" s="66" t="str">
        <f t="shared" si="452"/>
        <v>0.00</v>
      </c>
      <c r="U1523" s="66">
        <f t="shared" si="453"/>
        <v>-1.5</v>
      </c>
      <c r="V1523" s="66">
        <f t="shared" si="454"/>
        <v>206.83000000000007</v>
      </c>
      <c r="W1523" s="66">
        <f t="shared" si="455"/>
        <v>2932</v>
      </c>
      <c r="X1523" s="20">
        <f t="shared" si="456"/>
        <v>7.0542291950886793E-2</v>
      </c>
      <c r="Y1523" s="67">
        <f t="shared" si="457"/>
        <v>2.0683000000000007</v>
      </c>
      <c r="Z1523" s="68">
        <f t="shared" si="458"/>
        <v>20683.000000000007</v>
      </c>
      <c r="AA1523" s="65" t="s">
        <v>52</v>
      </c>
      <c r="AU1523" s="23">
        <f t="shared" si="448"/>
        <v>-1.5</v>
      </c>
      <c r="AV1523" s="23" t="str">
        <f t="shared" si="449"/>
        <v/>
      </c>
      <c r="AW1523" s="23" t="str">
        <f t="shared" si="451"/>
        <v/>
      </c>
      <c r="AX1523" s="23" t="str">
        <f t="shared" si="469"/>
        <v/>
      </c>
      <c r="AY1523" s="23" t="str">
        <f t="shared" si="471"/>
        <v/>
      </c>
      <c r="AZ1523" s="23">
        <v>10</v>
      </c>
      <c r="BA1523" s="25">
        <v>10</v>
      </c>
      <c r="BB1523" s="25">
        <v>8.67</v>
      </c>
      <c r="BC1523" s="25">
        <f t="shared" si="472"/>
        <v>11.504999999999999</v>
      </c>
      <c r="BD1523" s="25">
        <f t="shared" si="481"/>
        <v>8.1331000000000007</v>
      </c>
      <c r="BE1523" t="s">
        <v>969</v>
      </c>
      <c r="BF1523" s="55">
        <f t="shared" si="450"/>
        <v>0</v>
      </c>
      <c r="BG1523" s="66" t="str">
        <f t="shared" si="473"/>
        <v>0.00</v>
      </c>
      <c r="BH1523" s="66">
        <f t="shared" si="474"/>
        <v>-1.5</v>
      </c>
      <c r="BI1523" s="25">
        <f t="shared" si="479"/>
        <v>-4.9999999999999991</v>
      </c>
      <c r="BJ1523" s="25">
        <f t="shared" si="475"/>
        <v>67</v>
      </c>
      <c r="BK1523" s="20">
        <f t="shared" si="480"/>
        <v>-7.4626865671641784E-2</v>
      </c>
      <c r="BL1523" s="24" t="str">
        <f t="shared" si="476"/>
        <v>0.00</v>
      </c>
      <c r="BM1523" s="25">
        <f t="shared" si="477"/>
        <v>-1.5</v>
      </c>
      <c r="BN1523" s="25">
        <f t="shared" si="464"/>
        <v>42.029999999999994</v>
      </c>
      <c r="BO1523" s="25">
        <f t="shared" si="478"/>
        <v>67</v>
      </c>
      <c r="BP1523" s="126">
        <f t="shared" si="466"/>
        <v>0.62731343283582086</v>
      </c>
    </row>
    <row r="1524" spans="1:68" hidden="1" x14ac:dyDescent="0.2">
      <c r="A1524" s="56">
        <v>45682</v>
      </c>
      <c r="B1524" s="60" t="s">
        <v>892</v>
      </c>
      <c r="C1524" s="24" t="s">
        <v>2018</v>
      </c>
      <c r="D1524" s="24" t="s">
        <v>573</v>
      </c>
      <c r="F1524" s="74" t="s">
        <v>51</v>
      </c>
      <c r="G1524" s="74" t="s">
        <v>103</v>
      </c>
      <c r="H1524" s="24" t="s">
        <v>141</v>
      </c>
      <c r="I1524" s="24">
        <v>4</v>
      </c>
      <c r="J1524" s="24">
        <v>10</v>
      </c>
      <c r="K1524" s="26" t="s">
        <v>2019</v>
      </c>
      <c r="L1524" s="25">
        <v>1.5</v>
      </c>
      <c r="M1524" s="74" t="s">
        <v>105</v>
      </c>
      <c r="N1524" s="60" t="s">
        <v>7</v>
      </c>
      <c r="R1524" s="25">
        <v>5.58</v>
      </c>
      <c r="S1524" s="83" t="s">
        <v>371</v>
      </c>
      <c r="T1524" s="66">
        <f t="shared" si="452"/>
        <v>8.3699999999999992</v>
      </c>
      <c r="U1524" s="66">
        <f t="shared" si="453"/>
        <v>6.8699999999999992</v>
      </c>
      <c r="V1524" s="66">
        <f t="shared" si="454"/>
        <v>213.70000000000007</v>
      </c>
      <c r="W1524" s="66">
        <f t="shared" si="455"/>
        <v>2933.5</v>
      </c>
      <c r="X1524" s="20">
        <f t="shared" si="456"/>
        <v>7.2848133628771114E-2</v>
      </c>
      <c r="Y1524" s="67">
        <f t="shared" si="457"/>
        <v>2.1370000000000009</v>
      </c>
      <c r="Z1524" s="68">
        <f t="shared" si="458"/>
        <v>21370.000000000007</v>
      </c>
      <c r="AA1524" s="65" t="s">
        <v>53</v>
      </c>
      <c r="AU1524" s="23">
        <f t="shared" si="448"/>
        <v>6.8699999999999992</v>
      </c>
      <c r="AV1524" s="23" t="str">
        <f t="shared" si="449"/>
        <v/>
      </c>
      <c r="AW1524" s="23" t="str">
        <f t="shared" si="451"/>
        <v/>
      </c>
      <c r="AX1524" s="23" t="str">
        <f t="shared" si="469"/>
        <v/>
      </c>
      <c r="AY1524" s="23" t="str">
        <f t="shared" si="471"/>
        <v/>
      </c>
      <c r="AZ1524" s="23"/>
      <c r="BA1524" s="25">
        <v>2.9</v>
      </c>
      <c r="BB1524" s="25">
        <v>2.25</v>
      </c>
      <c r="BC1524" s="25">
        <f t="shared" si="472"/>
        <v>1.875</v>
      </c>
      <c r="BD1524" s="25">
        <f t="shared" si="481"/>
        <v>2.1625000000000001</v>
      </c>
      <c r="BE1524" t="s">
        <v>969</v>
      </c>
      <c r="BF1524" s="55">
        <f t="shared" si="450"/>
        <v>0</v>
      </c>
      <c r="BG1524" s="66">
        <f t="shared" si="473"/>
        <v>4.3499999999999996</v>
      </c>
      <c r="BH1524" s="66">
        <f t="shared" si="474"/>
        <v>2.8499999999999996</v>
      </c>
      <c r="BI1524" s="25">
        <f t="shared" si="479"/>
        <v>-2.1499999999999995</v>
      </c>
      <c r="BJ1524" s="25">
        <f t="shared" si="475"/>
        <v>68.5</v>
      </c>
      <c r="BK1524" s="20">
        <f t="shared" si="480"/>
        <v>-3.1386861313868607E-2</v>
      </c>
      <c r="BL1524" s="24">
        <f t="shared" si="476"/>
        <v>3.38</v>
      </c>
      <c r="BM1524" s="25">
        <f t="shared" si="477"/>
        <v>1.88</v>
      </c>
      <c r="BN1524" s="25">
        <f t="shared" si="464"/>
        <v>43.91</v>
      </c>
      <c r="BO1524" s="25">
        <f t="shared" si="478"/>
        <v>68.5</v>
      </c>
      <c r="BP1524" s="126">
        <f t="shared" si="466"/>
        <v>0.6410218978102189</v>
      </c>
    </row>
    <row r="1525" spans="1:68" hidden="1" x14ac:dyDescent="0.2">
      <c r="A1525" s="56">
        <v>45684</v>
      </c>
      <c r="B1525" s="60" t="s">
        <v>892</v>
      </c>
      <c r="C1525" s="24" t="s">
        <v>2022</v>
      </c>
      <c r="D1525" s="24" t="s">
        <v>621</v>
      </c>
      <c r="F1525" s="74" t="s">
        <v>51</v>
      </c>
      <c r="G1525" s="74" t="s">
        <v>103</v>
      </c>
      <c r="H1525" s="24" t="s">
        <v>158</v>
      </c>
      <c r="I1525" s="24">
        <v>8</v>
      </c>
      <c r="J1525" s="24">
        <v>5</v>
      </c>
      <c r="K1525" s="27" t="s">
        <v>2023</v>
      </c>
      <c r="L1525" s="25">
        <v>2</v>
      </c>
      <c r="M1525" s="74" t="s">
        <v>105</v>
      </c>
      <c r="N1525" s="60" t="s">
        <v>6</v>
      </c>
      <c r="R1525" s="25">
        <v>8.5</v>
      </c>
      <c r="S1525" s="83" t="s">
        <v>371</v>
      </c>
      <c r="T1525" s="66" t="str">
        <f t="shared" si="452"/>
        <v>0.00</v>
      </c>
      <c r="U1525" s="66">
        <f t="shared" si="453"/>
        <v>-2</v>
      </c>
      <c r="V1525" s="66">
        <f t="shared" si="454"/>
        <v>211.70000000000007</v>
      </c>
      <c r="W1525" s="66">
        <f t="shared" si="455"/>
        <v>2935.5</v>
      </c>
      <c r="X1525" s="20">
        <f t="shared" si="456"/>
        <v>7.2117186169306791E-2</v>
      </c>
      <c r="Y1525" s="67">
        <f t="shared" si="457"/>
        <v>2.1170000000000009</v>
      </c>
      <c r="Z1525" s="68">
        <f t="shared" si="458"/>
        <v>21170.000000000007</v>
      </c>
      <c r="AA1525" s="65" t="s">
        <v>52</v>
      </c>
      <c r="AU1525" s="23">
        <f t="shared" si="448"/>
        <v>-2</v>
      </c>
      <c r="AV1525" s="23" t="str">
        <f t="shared" si="449"/>
        <v/>
      </c>
      <c r="AW1525" s="23" t="str">
        <f t="shared" si="451"/>
        <v/>
      </c>
      <c r="AX1525" s="23" t="str">
        <f t="shared" si="469"/>
        <v/>
      </c>
      <c r="AY1525" s="23" t="str">
        <f t="shared" si="471"/>
        <v/>
      </c>
      <c r="AZ1525" s="23">
        <v>8</v>
      </c>
      <c r="BA1525" s="25">
        <v>8</v>
      </c>
      <c r="BB1525" s="25">
        <v>9.4</v>
      </c>
      <c r="BC1525" s="25">
        <f t="shared" si="472"/>
        <v>16.8</v>
      </c>
      <c r="BD1525" s="25">
        <f t="shared" si="481"/>
        <v>8.8120000000000012</v>
      </c>
      <c r="BE1525" t="s">
        <v>970</v>
      </c>
      <c r="BF1525" s="55">
        <f t="shared" si="450"/>
        <v>0</v>
      </c>
      <c r="BG1525" s="66" t="str">
        <f t="shared" si="473"/>
        <v>0.00</v>
      </c>
      <c r="BH1525" s="66">
        <f t="shared" si="474"/>
        <v>-2</v>
      </c>
      <c r="BI1525" s="25">
        <f t="shared" si="479"/>
        <v>-4.1499999999999995</v>
      </c>
      <c r="BJ1525" s="25">
        <f t="shared" si="475"/>
        <v>70.5</v>
      </c>
      <c r="BK1525" s="20">
        <f t="shared" si="480"/>
        <v>-5.8865248226950349E-2</v>
      </c>
      <c r="BL1525" s="24" t="str">
        <f t="shared" si="476"/>
        <v>0.00</v>
      </c>
      <c r="BM1525" s="25">
        <f t="shared" si="477"/>
        <v>-2</v>
      </c>
      <c r="BN1525" s="25">
        <f t="shared" si="464"/>
        <v>41.91</v>
      </c>
      <c r="BO1525" s="25">
        <f t="shared" si="478"/>
        <v>70.5</v>
      </c>
      <c r="BP1525" s="126">
        <f t="shared" si="466"/>
        <v>0.59446808510638294</v>
      </c>
    </row>
    <row r="1526" spans="1:68" hidden="1" x14ac:dyDescent="0.2">
      <c r="A1526" s="56">
        <v>45684</v>
      </c>
      <c r="B1526" s="60" t="s">
        <v>892</v>
      </c>
      <c r="C1526" s="24" t="s">
        <v>2022</v>
      </c>
      <c r="D1526" s="24" t="s">
        <v>621</v>
      </c>
      <c r="F1526" s="74" t="s">
        <v>51</v>
      </c>
      <c r="G1526" s="74" t="s">
        <v>103</v>
      </c>
      <c r="H1526" s="24" t="s">
        <v>158</v>
      </c>
      <c r="I1526" s="24">
        <v>8</v>
      </c>
      <c r="J1526" s="24">
        <v>5</v>
      </c>
      <c r="K1526" s="26" t="s">
        <v>2023</v>
      </c>
      <c r="L1526" s="25">
        <v>2</v>
      </c>
      <c r="M1526" s="74" t="s">
        <v>105</v>
      </c>
      <c r="N1526" s="60" t="s">
        <v>7</v>
      </c>
      <c r="R1526" s="25">
        <v>2.8</v>
      </c>
      <c r="S1526" s="83" t="s">
        <v>371</v>
      </c>
      <c r="T1526" s="66">
        <f t="shared" si="452"/>
        <v>5.6</v>
      </c>
      <c r="U1526" s="66">
        <f t="shared" si="453"/>
        <v>3.5999999999999996</v>
      </c>
      <c r="V1526" s="66">
        <f t="shared" si="454"/>
        <v>215.30000000000007</v>
      </c>
      <c r="W1526" s="66">
        <f t="shared" si="455"/>
        <v>2937.5</v>
      </c>
      <c r="X1526" s="20">
        <f t="shared" si="456"/>
        <v>7.3293617021276625E-2</v>
      </c>
      <c r="Y1526" s="67">
        <f t="shared" si="457"/>
        <v>2.1530000000000005</v>
      </c>
      <c r="Z1526" s="68">
        <f t="shared" si="458"/>
        <v>21530.000000000007</v>
      </c>
      <c r="AA1526" s="65" t="s">
        <v>53</v>
      </c>
      <c r="AU1526" s="23">
        <f t="shared" si="448"/>
        <v>3.5999999999999996</v>
      </c>
      <c r="AV1526" s="23" t="str">
        <f t="shared" si="449"/>
        <v/>
      </c>
      <c r="AW1526" s="23" t="str">
        <f t="shared" si="451"/>
        <v/>
      </c>
      <c r="AX1526" s="23" t="str">
        <f t="shared" si="469"/>
        <v/>
      </c>
      <c r="AY1526" s="23" t="str">
        <f t="shared" si="471"/>
        <v/>
      </c>
      <c r="AZ1526" s="23"/>
      <c r="BA1526" s="25">
        <v>2.5</v>
      </c>
      <c r="BB1526" s="25">
        <v>2.92</v>
      </c>
      <c r="BC1526" s="25">
        <f t="shared" si="472"/>
        <v>3.84</v>
      </c>
      <c r="BD1526" s="25">
        <f t="shared" si="481"/>
        <v>2.7856000000000001</v>
      </c>
      <c r="BE1526" t="s">
        <v>970</v>
      </c>
      <c r="BF1526" s="55">
        <f t="shared" si="450"/>
        <v>0</v>
      </c>
      <c r="BG1526" s="66">
        <f t="shared" si="473"/>
        <v>5</v>
      </c>
      <c r="BH1526" s="66">
        <f t="shared" si="474"/>
        <v>3</v>
      </c>
      <c r="BI1526" s="25">
        <f t="shared" si="479"/>
        <v>-1.1499999999999995</v>
      </c>
      <c r="BJ1526" s="25">
        <f t="shared" si="475"/>
        <v>72.5</v>
      </c>
      <c r="BK1526" s="20">
        <f t="shared" si="480"/>
        <v>-1.5862068965517236E-2</v>
      </c>
      <c r="BL1526" s="24">
        <f t="shared" si="476"/>
        <v>5.84</v>
      </c>
      <c r="BM1526" s="25">
        <f t="shared" si="477"/>
        <v>3.84</v>
      </c>
      <c r="BN1526" s="25">
        <f t="shared" si="464"/>
        <v>45.75</v>
      </c>
      <c r="BO1526" s="25">
        <f t="shared" si="478"/>
        <v>72.5</v>
      </c>
      <c r="BP1526" s="126">
        <f t="shared" si="466"/>
        <v>0.63103448275862073</v>
      </c>
    </row>
    <row r="1527" spans="1:68" hidden="1" x14ac:dyDescent="0.2">
      <c r="A1527" s="56">
        <v>45685</v>
      </c>
      <c r="B1527" s="60" t="s">
        <v>892</v>
      </c>
      <c r="C1527" s="24" t="s">
        <v>2024</v>
      </c>
      <c r="D1527" s="24" t="s">
        <v>584</v>
      </c>
      <c r="F1527" s="74" t="s">
        <v>51</v>
      </c>
      <c r="G1527" s="74" t="s">
        <v>103</v>
      </c>
      <c r="H1527" s="24" t="s">
        <v>104</v>
      </c>
      <c r="I1527" s="24">
        <v>7</v>
      </c>
      <c r="J1527" s="24">
        <v>9</v>
      </c>
      <c r="K1527" s="24" t="s">
        <v>2025</v>
      </c>
      <c r="L1527" s="25">
        <v>1.5</v>
      </c>
      <c r="M1527" s="24" t="s">
        <v>404</v>
      </c>
      <c r="N1527" s="24" t="s">
        <v>6</v>
      </c>
      <c r="R1527" s="25">
        <v>6.83</v>
      </c>
      <c r="S1527" s="83" t="s">
        <v>363</v>
      </c>
      <c r="T1527" s="66" t="str">
        <f t="shared" si="452"/>
        <v>0.00</v>
      </c>
      <c r="U1527" s="66">
        <f t="shared" si="453"/>
        <v>-1.5</v>
      </c>
      <c r="V1527" s="66">
        <f t="shared" si="454"/>
        <v>213.80000000000007</v>
      </c>
      <c r="W1527" s="66">
        <f t="shared" si="455"/>
        <v>2939</v>
      </c>
      <c r="X1527" s="20">
        <f t="shared" si="456"/>
        <v>7.2745831915617579E-2</v>
      </c>
      <c r="Y1527" s="67">
        <f t="shared" si="457"/>
        <v>2.1380000000000008</v>
      </c>
      <c r="Z1527" s="68">
        <f t="shared" si="458"/>
        <v>21380.000000000007</v>
      </c>
      <c r="AA1527" s="65" t="s">
        <v>52</v>
      </c>
      <c r="AU1527" s="23">
        <f t="shared" si="448"/>
        <v>-1.5</v>
      </c>
      <c r="AV1527" s="23" t="str">
        <f t="shared" si="449"/>
        <v/>
      </c>
      <c r="AW1527" s="23" t="str">
        <f t="shared" si="451"/>
        <v/>
      </c>
      <c r="AX1527" s="23" t="str">
        <f t="shared" si="469"/>
        <v/>
      </c>
      <c r="AY1527" s="23" t="str">
        <f t="shared" si="471"/>
        <v/>
      </c>
      <c r="AZ1527" s="23">
        <v>10</v>
      </c>
      <c r="BA1527" s="25">
        <v>10</v>
      </c>
      <c r="BB1527" s="25">
        <v>7.2</v>
      </c>
      <c r="BC1527" s="25">
        <f t="shared" si="472"/>
        <v>9.3000000000000007</v>
      </c>
      <c r="BD1527" s="25">
        <f t="shared" si="481"/>
        <v>6.7660000000000009</v>
      </c>
      <c r="BE1527" t="s">
        <v>969</v>
      </c>
      <c r="BF1527" s="55">
        <f t="shared" si="450"/>
        <v>0</v>
      </c>
      <c r="BG1527" s="66" t="str">
        <f t="shared" si="473"/>
        <v>0.00</v>
      </c>
      <c r="BH1527" s="66">
        <f t="shared" si="474"/>
        <v>-1.5</v>
      </c>
      <c r="BI1527" s="25">
        <f t="shared" si="479"/>
        <v>-2.6499999999999995</v>
      </c>
      <c r="BJ1527" s="25">
        <f t="shared" si="475"/>
        <v>74</v>
      </c>
      <c r="BK1527" s="20">
        <f t="shared" si="480"/>
        <v>-3.5810810810810806E-2</v>
      </c>
      <c r="BL1527" s="24" t="str">
        <f t="shared" si="476"/>
        <v>0.00</v>
      </c>
      <c r="BM1527" s="25">
        <f t="shared" si="477"/>
        <v>-1.5</v>
      </c>
      <c r="BN1527" s="25">
        <f t="shared" si="464"/>
        <v>44.25</v>
      </c>
      <c r="BO1527" s="25">
        <f t="shared" si="478"/>
        <v>74</v>
      </c>
      <c r="BP1527" s="126">
        <f t="shared" si="466"/>
        <v>0.59797297297297303</v>
      </c>
    </row>
    <row r="1528" spans="1:68" hidden="1" x14ac:dyDescent="0.2">
      <c r="A1528" s="56">
        <v>45685</v>
      </c>
      <c r="B1528" s="60" t="s">
        <v>892</v>
      </c>
      <c r="C1528" s="24" t="s">
        <v>2024</v>
      </c>
      <c r="D1528" s="24" t="s">
        <v>584</v>
      </c>
      <c r="F1528" s="74" t="s">
        <v>51</v>
      </c>
      <c r="G1528" s="74" t="s">
        <v>103</v>
      </c>
      <c r="H1528" s="24" t="s">
        <v>104</v>
      </c>
      <c r="I1528" s="24">
        <v>7</v>
      </c>
      <c r="J1528" s="24">
        <v>9</v>
      </c>
      <c r="K1528" s="24" t="s">
        <v>2025</v>
      </c>
      <c r="L1528" s="25">
        <v>1.5</v>
      </c>
      <c r="M1528" s="74" t="s">
        <v>105</v>
      </c>
      <c r="N1528" s="60" t="s">
        <v>7</v>
      </c>
      <c r="R1528" s="25">
        <v>2.9</v>
      </c>
      <c r="S1528" s="83" t="s">
        <v>363</v>
      </c>
      <c r="T1528" s="66" t="str">
        <f t="shared" si="452"/>
        <v>0.00</v>
      </c>
      <c r="U1528" s="66">
        <f t="shared" si="453"/>
        <v>-1.5</v>
      </c>
      <c r="V1528" s="66">
        <f t="shared" si="454"/>
        <v>212.30000000000007</v>
      </c>
      <c r="W1528" s="66">
        <f t="shared" si="455"/>
        <v>2940.5</v>
      </c>
      <c r="X1528" s="20">
        <f t="shared" si="456"/>
        <v>7.2198605679306263E-2</v>
      </c>
      <c r="Y1528" s="67">
        <f t="shared" si="457"/>
        <v>2.1230000000000007</v>
      </c>
      <c r="Z1528" s="68">
        <f t="shared" si="458"/>
        <v>21230.000000000007</v>
      </c>
      <c r="AA1528" s="65" t="s">
        <v>52</v>
      </c>
      <c r="AU1528" s="23">
        <f t="shared" si="448"/>
        <v>-1.5</v>
      </c>
      <c r="AV1528" s="23" t="str">
        <f t="shared" si="449"/>
        <v/>
      </c>
      <c r="AW1528" s="23" t="str">
        <f t="shared" si="451"/>
        <v/>
      </c>
      <c r="AX1528" s="23" t="str">
        <f t="shared" si="469"/>
        <v/>
      </c>
      <c r="AY1528" s="23" t="str">
        <f t="shared" si="471"/>
        <v/>
      </c>
      <c r="AZ1528" s="23"/>
      <c r="BA1528" s="25">
        <v>1.8</v>
      </c>
      <c r="BB1528" s="25">
        <v>2.08</v>
      </c>
      <c r="BC1528" s="25">
        <f t="shared" si="472"/>
        <v>1.62</v>
      </c>
      <c r="BD1528" s="25">
        <f t="shared" si="481"/>
        <v>2.0044000000000004</v>
      </c>
      <c r="BE1528" t="s">
        <v>969</v>
      </c>
      <c r="BF1528" s="55">
        <f t="shared" si="450"/>
        <v>0</v>
      </c>
      <c r="BG1528" s="66" t="str">
        <f t="shared" si="473"/>
        <v>0.00</v>
      </c>
      <c r="BH1528" s="66">
        <f t="shared" si="474"/>
        <v>-1.5</v>
      </c>
      <c r="BI1528" s="25">
        <f t="shared" si="479"/>
        <v>-4.1499999999999995</v>
      </c>
      <c r="BJ1528" s="25">
        <f t="shared" si="475"/>
        <v>75.5</v>
      </c>
      <c r="BK1528" s="20">
        <f t="shared" si="480"/>
        <v>-5.4966887417218536E-2</v>
      </c>
      <c r="BL1528" s="24" t="str">
        <f t="shared" si="476"/>
        <v>0.00</v>
      </c>
      <c r="BM1528" s="25">
        <f t="shared" si="477"/>
        <v>-1.5</v>
      </c>
      <c r="BN1528" s="25">
        <f t="shared" si="464"/>
        <v>42.75</v>
      </c>
      <c r="BO1528" s="25">
        <f t="shared" si="478"/>
        <v>75.5</v>
      </c>
      <c r="BP1528" s="126">
        <f t="shared" si="466"/>
        <v>0.56622516556291391</v>
      </c>
    </row>
    <row r="1529" spans="1:68" hidden="1" x14ac:dyDescent="0.2">
      <c r="A1529" s="56">
        <v>45686</v>
      </c>
      <c r="B1529" s="60" t="s">
        <v>892</v>
      </c>
      <c r="C1529" s="24" t="s">
        <v>2026</v>
      </c>
      <c r="D1529" s="24" t="s">
        <v>397</v>
      </c>
      <c r="F1529" s="74" t="s">
        <v>51</v>
      </c>
      <c r="G1529" s="74" t="s">
        <v>103</v>
      </c>
      <c r="H1529" s="24" t="s">
        <v>55</v>
      </c>
      <c r="I1529" s="24">
        <v>1</v>
      </c>
      <c r="J1529" s="24">
        <v>2</v>
      </c>
      <c r="K1529" s="26" t="s">
        <v>2027</v>
      </c>
      <c r="L1529" s="25">
        <v>2</v>
      </c>
      <c r="M1529" s="74" t="s">
        <v>105</v>
      </c>
      <c r="N1529" s="60" t="s">
        <v>6</v>
      </c>
      <c r="R1529" s="25">
        <v>5.25</v>
      </c>
      <c r="S1529" s="83" t="s">
        <v>372</v>
      </c>
      <c r="T1529" s="66">
        <f t="shared" si="452"/>
        <v>10.5</v>
      </c>
      <c r="U1529" s="66">
        <f t="shared" si="453"/>
        <v>8.5</v>
      </c>
      <c r="V1529" s="66">
        <f t="shared" si="454"/>
        <v>220.80000000000007</v>
      </c>
      <c r="W1529" s="66">
        <f t="shared" si="455"/>
        <v>2942.5</v>
      </c>
      <c r="X1529" s="20">
        <f t="shared" si="456"/>
        <v>7.503823279524216E-2</v>
      </c>
      <c r="Y1529" s="67">
        <f t="shared" si="457"/>
        <v>2.2080000000000006</v>
      </c>
      <c r="Z1529" s="68">
        <f t="shared" si="458"/>
        <v>22080.000000000007</v>
      </c>
      <c r="AA1529" s="65" t="s">
        <v>53</v>
      </c>
      <c r="AU1529" s="23">
        <f t="shared" si="448"/>
        <v>8.5</v>
      </c>
      <c r="AV1529" s="23" t="str">
        <f t="shared" si="449"/>
        <v/>
      </c>
      <c r="AW1529" s="23" t="str">
        <f t="shared" si="451"/>
        <v/>
      </c>
      <c r="AX1529" s="23" t="str">
        <f t="shared" si="469"/>
        <v/>
      </c>
      <c r="AY1529" s="23" t="str">
        <f t="shared" si="471"/>
        <v/>
      </c>
      <c r="AZ1529" s="23">
        <v>8</v>
      </c>
      <c r="BA1529" s="25">
        <v>8</v>
      </c>
      <c r="BB1529" s="25">
        <v>7.8</v>
      </c>
      <c r="BC1529" s="25">
        <f t="shared" si="472"/>
        <v>13.6</v>
      </c>
      <c r="BD1529" s="25">
        <f t="shared" si="481"/>
        <v>7.3239999999999998</v>
      </c>
      <c r="BE1529" t="s">
        <v>969</v>
      </c>
      <c r="BF1529" s="55">
        <f t="shared" si="450"/>
        <v>0</v>
      </c>
      <c r="BG1529" s="66">
        <f t="shared" si="473"/>
        <v>16</v>
      </c>
      <c r="BH1529" s="66">
        <f t="shared" si="474"/>
        <v>14</v>
      </c>
      <c r="BI1529" s="25">
        <f t="shared" si="479"/>
        <v>9.8500000000000014</v>
      </c>
      <c r="BJ1529" s="25">
        <f t="shared" si="475"/>
        <v>77.5</v>
      </c>
      <c r="BK1529" s="20">
        <f t="shared" si="480"/>
        <v>0.1270967741935484</v>
      </c>
      <c r="BL1529" s="24">
        <f t="shared" si="476"/>
        <v>15.6</v>
      </c>
      <c r="BM1529" s="25">
        <f t="shared" si="477"/>
        <v>13.6</v>
      </c>
      <c r="BN1529" s="25">
        <f t="shared" si="464"/>
        <v>56.35</v>
      </c>
      <c r="BO1529" s="25">
        <f t="shared" si="478"/>
        <v>77.5</v>
      </c>
      <c r="BP1529" s="126">
        <f t="shared" si="466"/>
        <v>0.72709677419354846</v>
      </c>
    </row>
    <row r="1530" spans="1:68" hidden="1" x14ac:dyDescent="0.2">
      <c r="A1530" s="56">
        <v>45686</v>
      </c>
      <c r="B1530" s="60" t="s">
        <v>892</v>
      </c>
      <c r="C1530" s="24" t="s">
        <v>2026</v>
      </c>
      <c r="D1530" s="24" t="s">
        <v>397</v>
      </c>
      <c r="F1530" s="74" t="s">
        <v>51</v>
      </c>
      <c r="G1530" s="74" t="s">
        <v>103</v>
      </c>
      <c r="H1530" s="24" t="s">
        <v>55</v>
      </c>
      <c r="I1530" s="24">
        <v>1</v>
      </c>
      <c r="J1530" s="24">
        <v>2</v>
      </c>
      <c r="K1530" s="26" t="s">
        <v>2027</v>
      </c>
      <c r="L1530" s="25">
        <v>2</v>
      </c>
      <c r="M1530" s="74" t="s">
        <v>105</v>
      </c>
      <c r="N1530" s="60" t="s">
        <v>7</v>
      </c>
      <c r="R1530" s="25">
        <v>1.6194999999999999</v>
      </c>
      <c r="S1530" s="83" t="s">
        <v>372</v>
      </c>
      <c r="T1530" s="66">
        <f t="shared" si="452"/>
        <v>3.24</v>
      </c>
      <c r="U1530" s="66">
        <f t="shared" si="453"/>
        <v>1.2400000000000002</v>
      </c>
      <c r="V1530" s="66">
        <f t="shared" si="454"/>
        <v>222.04000000000008</v>
      </c>
      <c r="W1530" s="66">
        <f t="shared" si="455"/>
        <v>2944.5</v>
      </c>
      <c r="X1530" s="20">
        <f t="shared" si="456"/>
        <v>7.5408388520971328E-2</v>
      </c>
      <c r="Y1530" s="67">
        <f t="shared" si="457"/>
        <v>2.2204000000000006</v>
      </c>
      <c r="Z1530" s="68">
        <f t="shared" si="458"/>
        <v>22204.000000000007</v>
      </c>
      <c r="AA1530" s="65" t="s">
        <v>53</v>
      </c>
      <c r="AU1530" s="23">
        <f t="shared" si="448"/>
        <v>1.2400000000000002</v>
      </c>
      <c r="AV1530" s="23" t="str">
        <f t="shared" si="449"/>
        <v/>
      </c>
      <c r="AW1530" s="23" t="str">
        <f t="shared" si="451"/>
        <v/>
      </c>
      <c r="AX1530" s="23" t="str">
        <f t="shared" si="469"/>
        <v/>
      </c>
      <c r="AY1530" s="23" t="str">
        <f t="shared" si="471"/>
        <v/>
      </c>
      <c r="AZ1530" s="23"/>
      <c r="BA1530" s="25">
        <v>3.7</v>
      </c>
      <c r="BB1530" s="25">
        <v>2.23</v>
      </c>
      <c r="BC1530" s="25">
        <f t="shared" si="472"/>
        <v>2.46</v>
      </c>
      <c r="BD1530" s="25">
        <f t="shared" si="481"/>
        <v>2.1439000000000004</v>
      </c>
      <c r="BE1530" t="s">
        <v>969</v>
      </c>
      <c r="BF1530" s="55">
        <f t="shared" si="450"/>
        <v>0</v>
      </c>
      <c r="BG1530" s="66">
        <f t="shared" si="473"/>
        <v>7.4</v>
      </c>
      <c r="BH1530" s="66">
        <f t="shared" si="474"/>
        <v>5.4</v>
      </c>
      <c r="BI1530" s="25">
        <f t="shared" si="479"/>
        <v>15.250000000000002</v>
      </c>
      <c r="BJ1530" s="25">
        <f t="shared" si="475"/>
        <v>79.5</v>
      </c>
      <c r="BK1530" s="20">
        <f t="shared" si="480"/>
        <v>0.1918238993710692</v>
      </c>
      <c r="BL1530" s="24">
        <f t="shared" si="476"/>
        <v>4.46</v>
      </c>
      <c r="BM1530" s="25">
        <f t="shared" si="477"/>
        <v>2.46</v>
      </c>
      <c r="BN1530" s="25">
        <f t="shared" si="464"/>
        <v>58.81</v>
      </c>
      <c r="BO1530" s="25">
        <f t="shared" si="478"/>
        <v>79.5</v>
      </c>
      <c r="BP1530" s="126">
        <f t="shared" si="466"/>
        <v>0.73974842767295601</v>
      </c>
    </row>
    <row r="1531" spans="1:68" hidden="1" x14ac:dyDescent="0.2">
      <c r="A1531" s="56">
        <v>45687</v>
      </c>
      <c r="B1531" s="60" t="s">
        <v>892</v>
      </c>
      <c r="C1531" s="24" t="s">
        <v>2028</v>
      </c>
      <c r="D1531" s="24" t="s">
        <v>398</v>
      </c>
      <c r="F1531" s="74" t="s">
        <v>51</v>
      </c>
      <c r="G1531" s="74" t="s">
        <v>103</v>
      </c>
      <c r="H1531" s="24" t="s">
        <v>246</v>
      </c>
      <c r="I1531" s="24">
        <v>3</v>
      </c>
      <c r="J1531" s="24">
        <v>9</v>
      </c>
      <c r="K1531" s="24" t="s">
        <v>2029</v>
      </c>
      <c r="L1531" s="25">
        <v>2</v>
      </c>
      <c r="M1531" s="74" t="s">
        <v>105</v>
      </c>
      <c r="N1531" s="60" t="s">
        <v>6</v>
      </c>
      <c r="R1531" s="25">
        <v>8</v>
      </c>
      <c r="S1531" s="83" t="s">
        <v>363</v>
      </c>
      <c r="T1531" s="66" t="str">
        <f t="shared" si="452"/>
        <v>0.00</v>
      </c>
      <c r="U1531" s="66">
        <f t="shared" si="453"/>
        <v>-2</v>
      </c>
      <c r="V1531" s="66">
        <f t="shared" si="454"/>
        <v>220.04000000000008</v>
      </c>
      <c r="W1531" s="66">
        <f t="shared" si="455"/>
        <v>2946.5</v>
      </c>
      <c r="X1531" s="20">
        <f t="shared" si="456"/>
        <v>7.4678432038011222E-2</v>
      </c>
      <c r="Y1531" s="67">
        <f t="shared" si="457"/>
        <v>2.2004000000000006</v>
      </c>
      <c r="Z1531" s="68">
        <f t="shared" si="458"/>
        <v>22004.000000000007</v>
      </c>
      <c r="AA1531" s="65" t="s">
        <v>52</v>
      </c>
      <c r="AU1531" s="23">
        <f t="shared" si="448"/>
        <v>-2</v>
      </c>
      <c r="AV1531" s="23" t="str">
        <f t="shared" si="449"/>
        <v/>
      </c>
      <c r="AW1531" s="23" t="str">
        <f t="shared" si="451"/>
        <v/>
      </c>
      <c r="AX1531" s="23" t="str">
        <f t="shared" si="469"/>
        <v/>
      </c>
      <c r="AY1531" s="23" t="str">
        <f t="shared" si="471"/>
        <v/>
      </c>
      <c r="AZ1531" s="23">
        <v>7.5</v>
      </c>
      <c r="BA1531" s="25">
        <v>9.4</v>
      </c>
      <c r="BB1531" s="25">
        <v>8.82</v>
      </c>
      <c r="BC1531" s="25">
        <f t="shared" si="472"/>
        <v>15.64</v>
      </c>
      <c r="BD1531" s="25">
        <f t="shared" si="481"/>
        <v>8.2726000000000006</v>
      </c>
      <c r="BE1531" t="s">
        <v>970</v>
      </c>
      <c r="BF1531" s="55">
        <f t="shared" si="450"/>
        <v>0</v>
      </c>
      <c r="BG1531" s="66" t="str">
        <f t="shared" si="473"/>
        <v>0.00</v>
      </c>
      <c r="BH1531" s="66">
        <f t="shared" si="474"/>
        <v>-2</v>
      </c>
      <c r="BI1531" s="25">
        <f t="shared" si="479"/>
        <v>13.250000000000002</v>
      </c>
      <c r="BJ1531" s="25">
        <f t="shared" si="475"/>
        <v>81.5</v>
      </c>
      <c r="BK1531" s="20">
        <f t="shared" si="480"/>
        <v>0.16257668711656445</v>
      </c>
      <c r="BL1531" s="24" t="str">
        <f t="shared" si="476"/>
        <v>0.00</v>
      </c>
      <c r="BM1531" s="25">
        <f t="shared" si="477"/>
        <v>-2</v>
      </c>
      <c r="BN1531" s="25">
        <f t="shared" si="464"/>
        <v>56.81</v>
      </c>
      <c r="BO1531" s="25">
        <f t="shared" si="478"/>
        <v>81.5</v>
      </c>
      <c r="BP1531" s="126">
        <f t="shared" si="466"/>
        <v>0.6970552147239264</v>
      </c>
    </row>
    <row r="1532" spans="1:68" hidden="1" x14ac:dyDescent="0.2">
      <c r="A1532" s="56">
        <v>45690</v>
      </c>
      <c r="B1532" s="60" t="s">
        <v>892</v>
      </c>
      <c r="C1532" s="24" t="s">
        <v>2030</v>
      </c>
      <c r="D1532" s="24" t="s">
        <v>577</v>
      </c>
      <c r="F1532" s="74" t="s">
        <v>51</v>
      </c>
      <c r="G1532" s="74" t="s">
        <v>103</v>
      </c>
      <c r="H1532" s="24" t="s">
        <v>176</v>
      </c>
      <c r="I1532" s="24">
        <v>3</v>
      </c>
      <c r="J1532" s="24">
        <v>6</v>
      </c>
      <c r="K1532" s="24" t="s">
        <v>2031</v>
      </c>
      <c r="L1532" s="25">
        <v>1</v>
      </c>
      <c r="M1532" s="74" t="s">
        <v>105</v>
      </c>
      <c r="N1532" s="60" t="s">
        <v>6</v>
      </c>
      <c r="R1532" s="25">
        <v>7</v>
      </c>
      <c r="S1532" s="83" t="s">
        <v>363</v>
      </c>
      <c r="T1532" s="66" t="str">
        <f t="shared" si="452"/>
        <v>0.00</v>
      </c>
      <c r="U1532" s="66">
        <f t="shared" si="453"/>
        <v>-1</v>
      </c>
      <c r="V1532" s="66">
        <f t="shared" si="454"/>
        <v>219.04000000000008</v>
      </c>
      <c r="W1532" s="66">
        <f t="shared" si="455"/>
        <v>2947.5</v>
      </c>
      <c r="X1532" s="20">
        <f t="shared" si="456"/>
        <v>7.4313825275657358E-2</v>
      </c>
      <c r="Y1532" s="67">
        <f t="shared" si="457"/>
        <v>2.1904000000000008</v>
      </c>
      <c r="Z1532" s="68">
        <f t="shared" si="458"/>
        <v>21904.000000000007</v>
      </c>
      <c r="AA1532" s="65" t="s">
        <v>52</v>
      </c>
      <c r="AU1532" s="23">
        <f t="shared" si="448"/>
        <v>-1</v>
      </c>
      <c r="AV1532" s="23" t="str">
        <f t="shared" si="449"/>
        <v/>
      </c>
      <c r="AW1532" s="23" t="str">
        <f t="shared" si="451"/>
        <v/>
      </c>
      <c r="AX1532" s="23" t="str">
        <f t="shared" si="469"/>
        <v/>
      </c>
      <c r="AY1532" s="23" t="str">
        <f t="shared" si="471"/>
        <v/>
      </c>
      <c r="AZ1532" s="23">
        <v>7</v>
      </c>
      <c r="BA1532" s="25">
        <v>8</v>
      </c>
      <c r="BB1532" s="25">
        <v>9.1999999999999993</v>
      </c>
      <c r="BC1532" s="25">
        <f t="shared" si="472"/>
        <v>8.1999999999999993</v>
      </c>
      <c r="BD1532" s="25">
        <f t="shared" si="481"/>
        <v>8.6259999999999994</v>
      </c>
      <c r="BE1532" t="s">
        <v>969</v>
      </c>
      <c r="BF1532" s="55">
        <f t="shared" si="450"/>
        <v>0</v>
      </c>
      <c r="BG1532" s="66" t="str">
        <f t="shared" si="473"/>
        <v>0.00</v>
      </c>
      <c r="BH1532" s="66">
        <f t="shared" si="474"/>
        <v>-1</v>
      </c>
      <c r="BI1532" s="25">
        <f t="shared" si="479"/>
        <v>12.250000000000002</v>
      </c>
      <c r="BJ1532" s="25">
        <f t="shared" si="475"/>
        <v>82.5</v>
      </c>
      <c r="BK1532" s="20">
        <f t="shared" si="480"/>
        <v>0.1484848484848485</v>
      </c>
      <c r="BL1532" s="24" t="str">
        <f t="shared" si="476"/>
        <v>0.00</v>
      </c>
      <c r="BM1532" s="25">
        <f t="shared" si="477"/>
        <v>-1</v>
      </c>
      <c r="BN1532" s="25">
        <f t="shared" si="464"/>
        <v>55.81</v>
      </c>
      <c r="BO1532" s="25">
        <f t="shared" si="478"/>
        <v>82.5</v>
      </c>
      <c r="BP1532" s="126">
        <f t="shared" si="466"/>
        <v>0.67648484848484847</v>
      </c>
    </row>
    <row r="1533" spans="1:68" hidden="1" x14ac:dyDescent="0.2">
      <c r="A1533" s="56">
        <v>45690</v>
      </c>
      <c r="B1533" s="60" t="s">
        <v>892</v>
      </c>
      <c r="C1533" s="24" t="s">
        <v>2030</v>
      </c>
      <c r="D1533" s="24" t="s">
        <v>577</v>
      </c>
      <c r="F1533" s="74" t="s">
        <v>51</v>
      </c>
      <c r="G1533" s="74" t="s">
        <v>103</v>
      </c>
      <c r="H1533" s="24" t="s">
        <v>176</v>
      </c>
      <c r="I1533" s="24">
        <v>3</v>
      </c>
      <c r="J1533" s="24">
        <v>6</v>
      </c>
      <c r="K1533" s="24" t="s">
        <v>2031</v>
      </c>
      <c r="L1533" s="25">
        <v>1</v>
      </c>
      <c r="M1533" s="74" t="s">
        <v>105</v>
      </c>
      <c r="N1533" s="60" t="s">
        <v>7</v>
      </c>
      <c r="R1533" s="25">
        <v>1.95</v>
      </c>
      <c r="S1533" s="83" t="s">
        <v>363</v>
      </c>
      <c r="T1533" s="66" t="str">
        <f t="shared" si="452"/>
        <v>0.00</v>
      </c>
      <c r="U1533" s="66">
        <f t="shared" si="453"/>
        <v>-1</v>
      </c>
      <c r="V1533" s="66">
        <f t="shared" si="454"/>
        <v>218.04000000000008</v>
      </c>
      <c r="W1533" s="66">
        <f t="shared" si="455"/>
        <v>2948.5</v>
      </c>
      <c r="X1533" s="20">
        <f t="shared" si="456"/>
        <v>7.3949465830083119E-2</v>
      </c>
      <c r="Y1533" s="67">
        <f t="shared" si="457"/>
        <v>2.1804000000000006</v>
      </c>
      <c r="Z1533" s="68">
        <f t="shared" si="458"/>
        <v>21804.000000000007</v>
      </c>
      <c r="AA1533" s="65" t="s">
        <v>52</v>
      </c>
      <c r="AU1533" s="23">
        <f t="shared" si="448"/>
        <v>-1</v>
      </c>
      <c r="AV1533" s="23" t="str">
        <f t="shared" si="449"/>
        <v/>
      </c>
      <c r="AW1533" s="23" t="str">
        <f t="shared" si="451"/>
        <v/>
      </c>
      <c r="AX1533" s="23" t="str">
        <f t="shared" si="469"/>
        <v/>
      </c>
      <c r="AY1533" s="23" t="str">
        <f t="shared" si="471"/>
        <v/>
      </c>
      <c r="AZ1533" s="23"/>
      <c r="BA1533" s="25">
        <v>2.6</v>
      </c>
      <c r="BB1533" s="25">
        <v>2.68</v>
      </c>
      <c r="BC1533" s="25">
        <f t="shared" si="472"/>
        <v>1.6800000000000002</v>
      </c>
      <c r="BD1533" s="25">
        <f t="shared" si="481"/>
        <v>2.5624000000000002</v>
      </c>
      <c r="BE1533" t="s">
        <v>969</v>
      </c>
      <c r="BF1533" s="55">
        <f t="shared" si="450"/>
        <v>0</v>
      </c>
      <c r="BG1533" s="66" t="str">
        <f t="shared" si="473"/>
        <v>0.00</v>
      </c>
      <c r="BH1533" s="66">
        <f t="shared" si="474"/>
        <v>-1</v>
      </c>
      <c r="BI1533" s="25">
        <f t="shared" si="479"/>
        <v>11.250000000000002</v>
      </c>
      <c r="BJ1533" s="25">
        <f t="shared" si="475"/>
        <v>83.5</v>
      </c>
      <c r="BK1533" s="20">
        <f t="shared" si="480"/>
        <v>0.13473053892215572</v>
      </c>
      <c r="BL1533" s="24" t="str">
        <f t="shared" si="476"/>
        <v>0.00</v>
      </c>
      <c r="BM1533" s="25">
        <f t="shared" si="477"/>
        <v>-1</v>
      </c>
      <c r="BN1533" s="25">
        <f t="shared" si="464"/>
        <v>54.81</v>
      </c>
      <c r="BO1533" s="25">
        <f t="shared" si="478"/>
        <v>83.5</v>
      </c>
      <c r="BP1533" s="126">
        <f t="shared" si="466"/>
        <v>0.65640718562874256</v>
      </c>
    </row>
    <row r="1534" spans="1:68" hidden="1" x14ac:dyDescent="0.2">
      <c r="A1534" s="56">
        <v>45691</v>
      </c>
      <c r="B1534" s="60" t="s">
        <v>892</v>
      </c>
      <c r="C1534" s="24" t="s">
        <v>987</v>
      </c>
      <c r="D1534" s="24" t="s">
        <v>621</v>
      </c>
      <c r="F1534" s="74" t="s">
        <v>51</v>
      </c>
      <c r="G1534" s="74" t="s">
        <v>103</v>
      </c>
      <c r="H1534" s="24" t="s">
        <v>1309</v>
      </c>
      <c r="I1534" s="24">
        <v>7</v>
      </c>
      <c r="J1534" s="24">
        <v>12</v>
      </c>
      <c r="K1534" s="24" t="s">
        <v>2032</v>
      </c>
      <c r="L1534" s="25">
        <v>1.5</v>
      </c>
      <c r="M1534" s="74" t="s">
        <v>105</v>
      </c>
      <c r="N1534" s="60" t="s">
        <v>6</v>
      </c>
      <c r="R1534" s="25">
        <v>13</v>
      </c>
      <c r="S1534" s="83" t="s">
        <v>363</v>
      </c>
      <c r="T1534" s="66" t="str">
        <f t="shared" si="452"/>
        <v>0.00</v>
      </c>
      <c r="U1534" s="66">
        <f t="shared" si="453"/>
        <v>-1.5</v>
      </c>
      <c r="V1534" s="66">
        <f t="shared" si="454"/>
        <v>216.54000000000008</v>
      </c>
      <c r="W1534" s="66">
        <f t="shared" si="455"/>
        <v>2950</v>
      </c>
      <c r="X1534" s="20">
        <f t="shared" si="456"/>
        <v>7.3403389830508495E-2</v>
      </c>
      <c r="Y1534" s="67">
        <f t="shared" si="457"/>
        <v>2.1654000000000009</v>
      </c>
      <c r="Z1534" s="68">
        <f t="shared" si="458"/>
        <v>21654.000000000007</v>
      </c>
      <c r="AA1534" s="65" t="s">
        <v>52</v>
      </c>
      <c r="AU1534" s="23">
        <f t="shared" si="448"/>
        <v>-1.5</v>
      </c>
      <c r="AV1534" s="23" t="str">
        <f t="shared" si="449"/>
        <v/>
      </c>
      <c r="AW1534" s="23" t="str">
        <f t="shared" si="451"/>
        <v/>
      </c>
      <c r="AX1534" s="23" t="str">
        <f t="shared" si="469"/>
        <v/>
      </c>
      <c r="AY1534" s="23" t="str">
        <f t="shared" si="471"/>
        <v/>
      </c>
      <c r="AZ1534" s="23">
        <v>15</v>
      </c>
      <c r="BA1534" s="25">
        <v>15</v>
      </c>
      <c r="BB1534" s="25">
        <v>16.5</v>
      </c>
      <c r="BC1534" s="25">
        <f t="shared" si="472"/>
        <v>23.25</v>
      </c>
      <c r="BD1534" s="25">
        <f t="shared" si="481"/>
        <v>15.415000000000001</v>
      </c>
      <c r="BE1534" t="s">
        <v>969</v>
      </c>
      <c r="BF1534" s="55">
        <f t="shared" si="450"/>
        <v>0</v>
      </c>
      <c r="BG1534" s="66" t="str">
        <f t="shared" si="473"/>
        <v>0.00</v>
      </c>
      <c r="BH1534" s="66">
        <f t="shared" si="474"/>
        <v>-1.5</v>
      </c>
      <c r="BI1534" s="25">
        <f t="shared" si="479"/>
        <v>9.7500000000000018</v>
      </c>
      <c r="BJ1534" s="25">
        <f t="shared" si="475"/>
        <v>85</v>
      </c>
      <c r="BK1534" s="20">
        <f t="shared" si="480"/>
        <v>0.1147058823529412</v>
      </c>
      <c r="BL1534" s="24" t="str">
        <f t="shared" si="476"/>
        <v>0.00</v>
      </c>
      <c r="BM1534" s="25">
        <f t="shared" si="477"/>
        <v>-1.5</v>
      </c>
      <c r="BN1534" s="25">
        <f t="shared" si="464"/>
        <v>53.31</v>
      </c>
      <c r="BO1534" s="25">
        <f t="shared" si="478"/>
        <v>85</v>
      </c>
      <c r="BP1534" s="126">
        <f t="shared" si="466"/>
        <v>0.62717647058823534</v>
      </c>
    </row>
    <row r="1535" spans="1:68" hidden="1" x14ac:dyDescent="0.2">
      <c r="A1535" s="56">
        <v>45691</v>
      </c>
      <c r="B1535" s="60" t="s">
        <v>892</v>
      </c>
      <c r="C1535" s="24" t="s">
        <v>987</v>
      </c>
      <c r="D1535" s="24" t="s">
        <v>621</v>
      </c>
      <c r="F1535" s="74" t="s">
        <v>51</v>
      </c>
      <c r="G1535" s="74" t="s">
        <v>103</v>
      </c>
      <c r="H1535" s="24" t="s">
        <v>1309</v>
      </c>
      <c r="I1535" s="24">
        <v>7</v>
      </c>
      <c r="J1535" s="24">
        <v>12</v>
      </c>
      <c r="K1535" s="24" t="s">
        <v>2032</v>
      </c>
      <c r="L1535" s="25">
        <v>1.5</v>
      </c>
      <c r="M1535" s="74" t="s">
        <v>105</v>
      </c>
      <c r="N1535" s="60" t="s">
        <v>7</v>
      </c>
      <c r="R1535" s="25">
        <v>3.7</v>
      </c>
      <c r="S1535" s="83" t="s">
        <v>363</v>
      </c>
      <c r="T1535" s="66" t="str">
        <f t="shared" si="452"/>
        <v>0.00</v>
      </c>
      <c r="U1535" s="66">
        <f t="shared" si="453"/>
        <v>-1.5</v>
      </c>
      <c r="V1535" s="66">
        <f t="shared" si="454"/>
        <v>215.04000000000008</v>
      </c>
      <c r="W1535" s="66">
        <f t="shared" si="455"/>
        <v>2951.5</v>
      </c>
      <c r="X1535" s="20">
        <f t="shared" si="456"/>
        <v>7.2857868880230423E-2</v>
      </c>
      <c r="Y1535" s="67">
        <f t="shared" si="457"/>
        <v>2.1504000000000008</v>
      </c>
      <c r="Z1535" s="68">
        <f t="shared" si="458"/>
        <v>21504.000000000007</v>
      </c>
      <c r="AA1535" s="65" t="s">
        <v>52</v>
      </c>
      <c r="AU1535" s="23">
        <f t="shared" si="448"/>
        <v>-1.5</v>
      </c>
      <c r="AV1535" s="23" t="str">
        <f t="shared" si="449"/>
        <v/>
      </c>
      <c r="AW1535" s="23" t="str">
        <f t="shared" si="451"/>
        <v/>
      </c>
      <c r="AX1535" s="23" t="str">
        <f t="shared" si="469"/>
        <v/>
      </c>
      <c r="AY1535" s="23" t="str">
        <f t="shared" si="471"/>
        <v/>
      </c>
      <c r="AZ1535" s="23"/>
      <c r="BA1535" s="25">
        <v>3.6</v>
      </c>
      <c r="BB1535" s="25">
        <v>3.95</v>
      </c>
      <c r="BC1535" s="25">
        <f t="shared" si="472"/>
        <v>4.4250000000000007</v>
      </c>
      <c r="BD1535" s="25">
        <f t="shared" si="481"/>
        <v>3.7435000000000005</v>
      </c>
      <c r="BE1535" t="s">
        <v>969</v>
      </c>
      <c r="BF1535" s="55">
        <f t="shared" si="450"/>
        <v>0</v>
      </c>
      <c r="BG1535" s="66" t="str">
        <f t="shared" si="473"/>
        <v>0.00</v>
      </c>
      <c r="BH1535" s="66">
        <f t="shared" si="474"/>
        <v>-1.5</v>
      </c>
      <c r="BI1535" s="25">
        <f t="shared" si="479"/>
        <v>8.2500000000000018</v>
      </c>
      <c r="BJ1535" s="25">
        <f t="shared" si="475"/>
        <v>86.5</v>
      </c>
      <c r="BK1535" s="20">
        <f t="shared" si="480"/>
        <v>9.5375722543352623E-2</v>
      </c>
      <c r="BL1535" s="24" t="str">
        <f t="shared" si="476"/>
        <v>0.00</v>
      </c>
      <c r="BM1535" s="25">
        <f t="shared" si="477"/>
        <v>-1.5</v>
      </c>
      <c r="BN1535" s="25">
        <f t="shared" si="464"/>
        <v>51.81</v>
      </c>
      <c r="BO1535" s="25">
        <f t="shared" si="478"/>
        <v>86.5</v>
      </c>
      <c r="BP1535" s="126">
        <f t="shared" si="466"/>
        <v>0.5989595375722544</v>
      </c>
    </row>
    <row r="1536" spans="1:68" hidden="1" x14ac:dyDescent="0.2">
      <c r="A1536" s="56">
        <v>45693</v>
      </c>
      <c r="B1536" s="60" t="s">
        <v>892</v>
      </c>
      <c r="C1536" s="24" t="s">
        <v>1361</v>
      </c>
      <c r="D1536" s="24" t="s">
        <v>397</v>
      </c>
      <c r="F1536" s="74" t="s">
        <v>51</v>
      </c>
      <c r="G1536" s="24" t="s">
        <v>152</v>
      </c>
      <c r="H1536" s="24" t="s">
        <v>1245</v>
      </c>
      <c r="I1536" s="24">
        <v>5</v>
      </c>
      <c r="J1536" s="24">
        <v>3</v>
      </c>
      <c r="K1536" s="26" t="s">
        <v>2035</v>
      </c>
      <c r="L1536" s="25">
        <v>3</v>
      </c>
      <c r="M1536" s="74" t="s">
        <v>105</v>
      </c>
      <c r="N1536" s="60" t="s">
        <v>6</v>
      </c>
      <c r="R1536" s="25">
        <v>3.7</v>
      </c>
      <c r="S1536" s="83" t="s">
        <v>372</v>
      </c>
      <c r="T1536" s="66">
        <f t="shared" si="452"/>
        <v>11.1</v>
      </c>
      <c r="U1536" s="66">
        <f t="shared" si="453"/>
        <v>8.1</v>
      </c>
      <c r="V1536" s="66">
        <f t="shared" si="454"/>
        <v>223.14000000000007</v>
      </c>
      <c r="W1536" s="66">
        <f t="shared" si="455"/>
        <v>2954.5</v>
      </c>
      <c r="X1536" s="20">
        <f t="shared" si="456"/>
        <v>7.5525469622609601E-2</v>
      </c>
      <c r="Y1536" s="67">
        <f t="shared" si="457"/>
        <v>2.2314000000000007</v>
      </c>
      <c r="Z1536" s="68">
        <f t="shared" si="458"/>
        <v>22314.000000000007</v>
      </c>
      <c r="AA1536" s="65" t="s">
        <v>53</v>
      </c>
      <c r="AU1536" s="23" t="str">
        <f t="shared" si="448"/>
        <v/>
      </c>
      <c r="AV1536" s="23" t="str">
        <f t="shared" si="449"/>
        <v/>
      </c>
      <c r="AW1536" s="23">
        <f t="shared" si="451"/>
        <v>8.1</v>
      </c>
      <c r="AX1536" s="23" t="str">
        <f t="shared" si="469"/>
        <v/>
      </c>
      <c r="AY1536" s="23" t="str">
        <f t="shared" si="471"/>
        <v/>
      </c>
      <c r="AZ1536" s="23">
        <v>3.1</v>
      </c>
      <c r="BA1536" s="25">
        <v>0</v>
      </c>
      <c r="BB1536" s="25">
        <v>2.52</v>
      </c>
      <c r="BC1536" s="25">
        <f t="shared" si="472"/>
        <v>4.5600000000000005</v>
      </c>
      <c r="BD1536" s="25">
        <f t="shared" si="481"/>
        <v>2.4136000000000002</v>
      </c>
      <c r="BE1536" t="s">
        <v>969</v>
      </c>
      <c r="BF1536" s="55">
        <f t="shared" si="450"/>
        <v>0</v>
      </c>
      <c r="BG1536" s="66">
        <f t="shared" si="473"/>
        <v>0</v>
      </c>
      <c r="BH1536" s="66">
        <f t="shared" si="474"/>
        <v>-3</v>
      </c>
      <c r="BI1536" s="25">
        <f t="shared" si="479"/>
        <v>5.2500000000000018</v>
      </c>
      <c r="BJ1536" s="25">
        <f t="shared" si="475"/>
        <v>89.5</v>
      </c>
      <c r="BK1536" s="20">
        <f t="shared" si="480"/>
        <v>5.8659217877094993E-2</v>
      </c>
      <c r="BL1536" s="24">
        <f t="shared" si="476"/>
        <v>7.56</v>
      </c>
      <c r="BM1536" s="25">
        <f t="shared" si="477"/>
        <v>4.5599999999999996</v>
      </c>
      <c r="BN1536" s="25">
        <f t="shared" si="464"/>
        <v>56.370000000000005</v>
      </c>
      <c r="BO1536" s="25">
        <f t="shared" si="478"/>
        <v>89.5</v>
      </c>
      <c r="BP1536" s="126">
        <f t="shared" si="466"/>
        <v>0.62983240223463688</v>
      </c>
    </row>
    <row r="1537" spans="1:68" hidden="1" x14ac:dyDescent="0.2">
      <c r="A1537" s="56">
        <v>45693</v>
      </c>
      <c r="B1537" s="60" t="s">
        <v>892</v>
      </c>
      <c r="C1537" s="24" t="s">
        <v>1361</v>
      </c>
      <c r="D1537" s="24" t="s">
        <v>397</v>
      </c>
      <c r="F1537" s="74" t="s">
        <v>51</v>
      </c>
      <c r="G1537" s="24" t="s">
        <v>152</v>
      </c>
      <c r="H1537" s="24" t="s">
        <v>1245</v>
      </c>
      <c r="I1537" s="24">
        <v>2</v>
      </c>
      <c r="J1537" s="24">
        <v>9</v>
      </c>
      <c r="K1537" s="26" t="s">
        <v>2034</v>
      </c>
      <c r="L1537" s="25">
        <v>1.5</v>
      </c>
      <c r="M1537" s="74" t="s">
        <v>105</v>
      </c>
      <c r="N1537" s="60" t="s">
        <v>6</v>
      </c>
      <c r="R1537" s="25">
        <v>4.8</v>
      </c>
      <c r="S1537" s="83" t="s">
        <v>372</v>
      </c>
      <c r="T1537" s="66">
        <f t="shared" si="452"/>
        <v>7.2</v>
      </c>
      <c r="U1537" s="66">
        <f t="shared" si="453"/>
        <v>5.7</v>
      </c>
      <c r="V1537" s="66">
        <f t="shared" si="454"/>
        <v>228.84000000000006</v>
      </c>
      <c r="W1537" s="66">
        <f t="shared" si="455"/>
        <v>2956</v>
      </c>
      <c r="X1537" s="20">
        <f t="shared" si="456"/>
        <v>7.7415426251691496E-2</v>
      </c>
      <c r="Y1537" s="67">
        <f t="shared" si="457"/>
        <v>2.2884000000000007</v>
      </c>
      <c r="Z1537" s="68">
        <f t="shared" si="458"/>
        <v>22884.000000000007</v>
      </c>
      <c r="AA1537" s="65" t="s">
        <v>53</v>
      </c>
      <c r="AU1537" s="23" t="str">
        <f t="shared" si="448"/>
        <v/>
      </c>
      <c r="AV1537" s="23" t="str">
        <f t="shared" si="449"/>
        <v/>
      </c>
      <c r="AW1537" s="23">
        <f t="shared" si="451"/>
        <v>5.7</v>
      </c>
      <c r="AX1537" s="23" t="str">
        <f t="shared" si="469"/>
        <v/>
      </c>
      <c r="AY1537" s="23" t="str">
        <f t="shared" si="471"/>
        <v/>
      </c>
      <c r="AZ1537" s="23">
        <v>4.4000000000000004</v>
      </c>
      <c r="BA1537" s="25">
        <v>0</v>
      </c>
      <c r="BB1537" s="25">
        <v>4.59</v>
      </c>
      <c r="BC1537" s="25">
        <f t="shared" si="472"/>
        <v>5.3849999999999998</v>
      </c>
      <c r="BD1537" s="25">
        <f t="shared" si="481"/>
        <v>4.3387000000000002</v>
      </c>
      <c r="BE1537" t="s">
        <v>969</v>
      </c>
      <c r="BF1537" s="55">
        <f t="shared" si="450"/>
        <v>0</v>
      </c>
      <c r="BG1537" s="66">
        <f t="shared" si="473"/>
        <v>0</v>
      </c>
      <c r="BH1537" s="66">
        <f t="shared" si="474"/>
        <v>-1.5</v>
      </c>
      <c r="BI1537" s="25">
        <f t="shared" si="479"/>
        <v>3.7500000000000018</v>
      </c>
      <c r="BJ1537" s="25">
        <f t="shared" si="475"/>
        <v>91</v>
      </c>
      <c r="BK1537" s="20">
        <f t="shared" si="480"/>
        <v>4.1208791208791229E-2</v>
      </c>
      <c r="BL1537" s="24">
        <f t="shared" si="476"/>
        <v>6.89</v>
      </c>
      <c r="BM1537" s="25">
        <f t="shared" si="477"/>
        <v>5.39</v>
      </c>
      <c r="BN1537" s="25">
        <f t="shared" si="464"/>
        <v>61.760000000000005</v>
      </c>
      <c r="BO1537" s="25">
        <f t="shared" si="478"/>
        <v>91</v>
      </c>
      <c r="BP1537" s="126">
        <f t="shared" si="466"/>
        <v>0.67868131868131876</v>
      </c>
    </row>
    <row r="1538" spans="1:68" hidden="1" x14ac:dyDescent="0.2">
      <c r="A1538" s="56">
        <v>45694</v>
      </c>
      <c r="B1538" s="60" t="s">
        <v>892</v>
      </c>
      <c r="C1538" s="24" t="s">
        <v>1557</v>
      </c>
      <c r="D1538" s="24" t="s">
        <v>398</v>
      </c>
      <c r="F1538" s="74" t="s">
        <v>51</v>
      </c>
      <c r="G1538" s="74" t="s">
        <v>103</v>
      </c>
      <c r="H1538" s="24" t="s">
        <v>246</v>
      </c>
      <c r="I1538" s="24">
        <v>8</v>
      </c>
      <c r="J1538" s="24">
        <v>14</v>
      </c>
      <c r="K1538" s="24" t="s">
        <v>2037</v>
      </c>
      <c r="L1538" s="25">
        <v>3</v>
      </c>
      <c r="M1538" s="74" t="s">
        <v>105</v>
      </c>
      <c r="N1538" s="60" t="s">
        <v>6</v>
      </c>
      <c r="R1538" s="25">
        <v>8.5</v>
      </c>
      <c r="S1538" s="83" t="s">
        <v>363</v>
      </c>
      <c r="T1538" s="66" t="str">
        <f t="shared" si="452"/>
        <v>0.00</v>
      </c>
      <c r="U1538" s="66">
        <f t="shared" si="453"/>
        <v>-3</v>
      </c>
      <c r="V1538" s="66">
        <f t="shared" si="454"/>
        <v>225.84000000000006</v>
      </c>
      <c r="W1538" s="66">
        <f t="shared" si="455"/>
        <v>2959</v>
      </c>
      <c r="X1538" s="20">
        <f t="shared" si="456"/>
        <v>7.6323082122338654E-2</v>
      </c>
      <c r="Y1538" s="67">
        <f t="shared" si="457"/>
        <v>2.2584000000000004</v>
      </c>
      <c r="Z1538" s="68">
        <f t="shared" si="458"/>
        <v>22584.000000000007</v>
      </c>
      <c r="AA1538" s="65" t="s">
        <v>52</v>
      </c>
      <c r="AU1538" s="23">
        <f t="shared" ref="AU1538:AU1601" si="482">IF($G1538=AU$2,$U1538,"")</f>
        <v>-3</v>
      </c>
      <c r="AV1538" s="23" t="str">
        <f t="shared" si="449"/>
        <v/>
      </c>
      <c r="AW1538" s="23" t="str">
        <f t="shared" si="451"/>
        <v/>
      </c>
      <c r="AX1538" s="23" t="str">
        <f t="shared" si="469"/>
        <v/>
      </c>
      <c r="AY1538" s="23" t="str">
        <f t="shared" si="471"/>
        <v/>
      </c>
      <c r="AZ1538" s="23">
        <v>6.5</v>
      </c>
      <c r="BA1538" s="25">
        <v>7.3</v>
      </c>
      <c r="BB1538" s="25">
        <v>0</v>
      </c>
      <c r="BC1538" s="25">
        <f t="shared" si="472"/>
        <v>-3</v>
      </c>
      <c r="BD1538" s="25">
        <f t="shared" si="481"/>
        <v>6.9999999999999951E-2</v>
      </c>
      <c r="BE1538" t="s">
        <v>969</v>
      </c>
      <c r="BF1538" s="55">
        <f t="shared" si="450"/>
        <v>0</v>
      </c>
      <c r="BG1538" s="66" t="str">
        <f t="shared" si="473"/>
        <v>0.00</v>
      </c>
      <c r="BH1538" s="66">
        <f t="shared" si="474"/>
        <v>-3</v>
      </c>
      <c r="BI1538" s="25">
        <f t="shared" si="479"/>
        <v>0.75000000000000178</v>
      </c>
      <c r="BJ1538" s="25">
        <f t="shared" si="475"/>
        <v>94</v>
      </c>
      <c r="BK1538" s="20">
        <f t="shared" si="480"/>
        <v>7.9787234042553376E-3</v>
      </c>
      <c r="BL1538" s="24" t="str">
        <f t="shared" si="476"/>
        <v>0.00</v>
      </c>
      <c r="BM1538" s="25">
        <f t="shared" si="477"/>
        <v>-3</v>
      </c>
      <c r="BN1538" s="25">
        <f t="shared" si="464"/>
        <v>58.760000000000005</v>
      </c>
      <c r="BO1538" s="25">
        <f t="shared" si="478"/>
        <v>94</v>
      </c>
      <c r="BP1538" s="126">
        <f t="shared" si="466"/>
        <v>0.62510638297872345</v>
      </c>
    </row>
    <row r="1539" spans="1:68" hidden="1" x14ac:dyDescent="0.2">
      <c r="A1539" s="56">
        <v>45695</v>
      </c>
      <c r="B1539" s="60" t="s">
        <v>892</v>
      </c>
      <c r="C1539" s="24" t="s">
        <v>1642</v>
      </c>
      <c r="D1539" s="24" t="s">
        <v>562</v>
      </c>
      <c r="F1539" s="74" t="s">
        <v>51</v>
      </c>
      <c r="G1539" s="74" t="s">
        <v>103</v>
      </c>
      <c r="H1539" s="24" t="s">
        <v>701</v>
      </c>
      <c r="I1539" s="24">
        <v>3</v>
      </c>
      <c r="J1539" s="24">
        <v>4</v>
      </c>
      <c r="K1539" s="24" t="s">
        <v>2038</v>
      </c>
      <c r="L1539" s="25">
        <v>1.5</v>
      </c>
      <c r="M1539" s="24" t="s">
        <v>404</v>
      </c>
      <c r="N1539" s="24" t="s">
        <v>6</v>
      </c>
      <c r="R1539" s="25">
        <v>8.69</v>
      </c>
      <c r="S1539" s="83" t="s">
        <v>363</v>
      </c>
      <c r="T1539" s="66" t="str">
        <f t="shared" si="452"/>
        <v>0.00</v>
      </c>
      <c r="U1539" s="66">
        <f t="shared" si="453"/>
        <v>-1.5</v>
      </c>
      <c r="V1539" s="66">
        <f t="shared" si="454"/>
        <v>224.34000000000006</v>
      </c>
      <c r="W1539" s="66">
        <f t="shared" si="455"/>
        <v>2960.5</v>
      </c>
      <c r="X1539" s="20">
        <f t="shared" si="456"/>
        <v>7.5777740246579989E-2</v>
      </c>
      <c r="Y1539" s="67">
        <f t="shared" si="457"/>
        <v>2.2434000000000007</v>
      </c>
      <c r="Z1539" s="68">
        <f t="shared" si="458"/>
        <v>22434.000000000007</v>
      </c>
      <c r="AA1539" s="65" t="s">
        <v>52</v>
      </c>
      <c r="AU1539" s="23">
        <f t="shared" si="482"/>
        <v>-1.5</v>
      </c>
      <c r="AV1539" s="23" t="str">
        <f t="shared" ref="AV1539:AV1602" si="483">IF($G1539=AV$2,$U1539,"")</f>
        <v/>
      </c>
      <c r="AW1539" s="23" t="str">
        <f t="shared" si="451"/>
        <v/>
      </c>
      <c r="AX1539" s="23" t="str">
        <f t="shared" si="469"/>
        <v/>
      </c>
      <c r="AY1539" s="23" t="str">
        <f t="shared" si="471"/>
        <v/>
      </c>
      <c r="AZ1539" s="23">
        <v>7.5</v>
      </c>
      <c r="BA1539" s="25">
        <v>8.4</v>
      </c>
      <c r="BB1539" s="25">
        <v>9.18</v>
      </c>
      <c r="BC1539" s="25">
        <f t="shared" si="472"/>
        <v>12.27</v>
      </c>
      <c r="BD1539" s="25">
        <f t="shared" si="481"/>
        <v>8.6074000000000002</v>
      </c>
      <c r="BE1539" t="s">
        <v>969</v>
      </c>
      <c r="BF1539" s="55">
        <f t="shared" ref="BF1539:BF1602" si="484">U1539-SUM(AU1539:AY1539)</f>
        <v>0</v>
      </c>
      <c r="BG1539" s="66" t="str">
        <f t="shared" si="473"/>
        <v>0.00</v>
      </c>
      <c r="BH1539" s="66">
        <f t="shared" si="474"/>
        <v>-1.5</v>
      </c>
      <c r="BI1539" s="25">
        <f t="shared" si="479"/>
        <v>-0.74999999999999822</v>
      </c>
      <c r="BJ1539" s="25">
        <f t="shared" si="475"/>
        <v>95.5</v>
      </c>
      <c r="BK1539" s="20">
        <f t="shared" si="480"/>
        <v>-7.8534031413612388E-3</v>
      </c>
      <c r="BL1539" s="24" t="str">
        <f t="shared" si="476"/>
        <v>0.00</v>
      </c>
      <c r="BM1539" s="25">
        <f t="shared" si="477"/>
        <v>-1.5</v>
      </c>
      <c r="BN1539" s="25">
        <f t="shared" si="464"/>
        <v>57.260000000000005</v>
      </c>
      <c r="BO1539" s="25">
        <f t="shared" si="478"/>
        <v>95.5</v>
      </c>
      <c r="BP1539" s="126">
        <f t="shared" si="466"/>
        <v>0.59958115183246075</v>
      </c>
    </row>
    <row r="1540" spans="1:68" hidden="1" x14ac:dyDescent="0.2">
      <c r="A1540" s="56">
        <v>45696</v>
      </c>
      <c r="B1540" s="60" t="s">
        <v>892</v>
      </c>
      <c r="C1540" s="24" t="s">
        <v>2039</v>
      </c>
      <c r="D1540" s="24" t="s">
        <v>573</v>
      </c>
      <c r="F1540" s="74" t="s">
        <v>51</v>
      </c>
      <c r="G1540" s="74" t="s">
        <v>103</v>
      </c>
      <c r="H1540" s="24" t="s">
        <v>483</v>
      </c>
      <c r="I1540" s="24">
        <v>5</v>
      </c>
      <c r="J1540" s="24">
        <v>5</v>
      </c>
      <c r="K1540" s="24" t="s">
        <v>2040</v>
      </c>
      <c r="L1540" s="25">
        <v>1</v>
      </c>
      <c r="M1540" s="74" t="s">
        <v>105</v>
      </c>
      <c r="N1540" s="60" t="s">
        <v>6</v>
      </c>
      <c r="R1540" s="25">
        <v>11</v>
      </c>
      <c r="S1540" s="83" t="s">
        <v>363</v>
      </c>
      <c r="T1540" s="66" t="str">
        <f t="shared" si="452"/>
        <v>0.00</v>
      </c>
      <c r="U1540" s="66">
        <f t="shared" si="453"/>
        <v>-1</v>
      </c>
      <c r="V1540" s="66">
        <f t="shared" si="454"/>
        <v>223.34000000000006</v>
      </c>
      <c r="W1540" s="66">
        <f t="shared" si="455"/>
        <v>2961.5</v>
      </c>
      <c r="X1540" s="20">
        <f t="shared" si="456"/>
        <v>7.5414485902414341E-2</v>
      </c>
      <c r="Y1540" s="67">
        <f t="shared" si="457"/>
        <v>2.2334000000000005</v>
      </c>
      <c r="Z1540" s="68">
        <f t="shared" si="458"/>
        <v>22334.000000000007</v>
      </c>
      <c r="AA1540" s="65" t="s">
        <v>52</v>
      </c>
      <c r="AU1540" s="23">
        <f t="shared" si="482"/>
        <v>-1</v>
      </c>
      <c r="AV1540" s="23" t="str">
        <f t="shared" si="483"/>
        <v/>
      </c>
      <c r="AW1540" s="23" t="str">
        <f t="shared" ref="AW1540:AW1603" si="485">IF($G1540=AW$2,$U1540,"")</f>
        <v/>
      </c>
      <c r="AX1540" s="23" t="str">
        <f t="shared" si="469"/>
        <v/>
      </c>
      <c r="AY1540" s="23" t="str">
        <f t="shared" si="471"/>
        <v/>
      </c>
      <c r="AZ1540" s="23">
        <v>21</v>
      </c>
      <c r="BA1540" s="25">
        <v>21</v>
      </c>
      <c r="BB1540" s="25">
        <v>36.5</v>
      </c>
      <c r="BC1540" s="25">
        <f t="shared" si="472"/>
        <v>35.5</v>
      </c>
      <c r="BD1540" s="25">
        <f t="shared" si="481"/>
        <v>34.015000000000001</v>
      </c>
      <c r="BE1540" t="s">
        <v>970</v>
      </c>
      <c r="BF1540" s="55">
        <f t="shared" si="484"/>
        <v>0</v>
      </c>
      <c r="BG1540" s="66" t="str">
        <f t="shared" si="473"/>
        <v>0.00</v>
      </c>
      <c r="BH1540" s="66">
        <f t="shared" si="474"/>
        <v>-1</v>
      </c>
      <c r="BI1540" s="25">
        <f t="shared" si="479"/>
        <v>-1.7499999999999982</v>
      </c>
      <c r="BJ1540" s="25">
        <f t="shared" si="475"/>
        <v>96.5</v>
      </c>
      <c r="BK1540" s="20">
        <f t="shared" si="480"/>
        <v>-1.8134715025906717E-2</v>
      </c>
      <c r="BL1540" s="24" t="str">
        <f t="shared" si="476"/>
        <v>0.00</v>
      </c>
      <c r="BM1540" s="25">
        <f t="shared" si="477"/>
        <v>-1</v>
      </c>
      <c r="BN1540" s="25">
        <f t="shared" si="464"/>
        <v>56.260000000000005</v>
      </c>
      <c r="BO1540" s="25">
        <f t="shared" si="478"/>
        <v>96.5</v>
      </c>
      <c r="BP1540" s="126">
        <f t="shared" si="466"/>
        <v>0.58300518134715029</v>
      </c>
    </row>
    <row r="1541" spans="1:68" hidden="1" x14ac:dyDescent="0.2">
      <c r="A1541" s="56">
        <v>45696</v>
      </c>
      <c r="B1541" s="60" t="s">
        <v>892</v>
      </c>
      <c r="C1541" s="24" t="s">
        <v>2039</v>
      </c>
      <c r="D1541" s="24" t="s">
        <v>573</v>
      </c>
      <c r="F1541" s="74" t="s">
        <v>51</v>
      </c>
      <c r="G1541" s="74" t="s">
        <v>103</v>
      </c>
      <c r="H1541" s="24" t="s">
        <v>483</v>
      </c>
      <c r="I1541" s="24">
        <v>5</v>
      </c>
      <c r="J1541" s="24">
        <v>5</v>
      </c>
      <c r="K1541" s="24" t="s">
        <v>2040</v>
      </c>
      <c r="L1541" s="25">
        <v>1</v>
      </c>
      <c r="M1541" s="74" t="s">
        <v>105</v>
      </c>
      <c r="N1541" s="60" t="s">
        <v>7</v>
      </c>
      <c r="R1541" s="25">
        <v>2.7</v>
      </c>
      <c r="S1541" s="83" t="s">
        <v>363</v>
      </c>
      <c r="T1541" s="66" t="str">
        <f t="shared" ref="T1541:T1604" si="486">IF((AA1541="W"),ROUND((R1541*L1541),2),"0.00")</f>
        <v>0.00</v>
      </c>
      <c r="U1541" s="66">
        <f t="shared" ref="U1541:U1604" si="487">-$L1541+T1541</f>
        <v>-1</v>
      </c>
      <c r="V1541" s="66">
        <f t="shared" ref="V1541:V1604" si="488">U1541+V1540</f>
        <v>222.34000000000006</v>
      </c>
      <c r="W1541" s="66">
        <f t="shared" ref="W1541:W1604" si="489">L1541+W1540</f>
        <v>2962.5</v>
      </c>
      <c r="X1541" s="20">
        <f t="shared" ref="X1541:X1604" si="490">SUM(V1541/W1541)</f>
        <v>7.5051476793248972E-2</v>
      </c>
      <c r="Y1541" s="67">
        <f t="shared" ref="Y1541:Y1604" si="491">V1541/100</f>
        <v>2.2234000000000007</v>
      </c>
      <c r="Z1541" s="68">
        <f t="shared" ref="Z1541:Z1604" si="492">V1541*100</f>
        <v>22234.000000000007</v>
      </c>
      <c r="AA1541" s="65" t="s">
        <v>52</v>
      </c>
      <c r="AU1541" s="23">
        <f t="shared" si="482"/>
        <v>-1</v>
      </c>
      <c r="AV1541" s="23" t="str">
        <f t="shared" si="483"/>
        <v/>
      </c>
      <c r="AW1541" s="23" t="str">
        <f t="shared" si="485"/>
        <v/>
      </c>
      <c r="AX1541" s="23" t="str">
        <f t="shared" si="469"/>
        <v/>
      </c>
      <c r="AY1541" s="23" t="str">
        <f t="shared" si="471"/>
        <v/>
      </c>
      <c r="AZ1541" s="23"/>
      <c r="BA1541" s="25">
        <v>2.9</v>
      </c>
      <c r="BB1541" s="25">
        <v>5.0999999999999996</v>
      </c>
      <c r="BC1541" s="25">
        <f t="shared" si="472"/>
        <v>4.0999999999999996</v>
      </c>
      <c r="BD1541" s="25">
        <f t="shared" si="481"/>
        <v>4.8129999999999997</v>
      </c>
      <c r="BE1541" t="s">
        <v>970</v>
      </c>
      <c r="BF1541" s="55">
        <f t="shared" si="484"/>
        <v>0</v>
      </c>
      <c r="BG1541" s="66" t="str">
        <f t="shared" ref="BG1541:BG1572" si="493">IF((AA1541="W"),ROUND((BA1541*L1541),2),"0.00")</f>
        <v>0.00</v>
      </c>
      <c r="BH1541" s="66">
        <f t="shared" ref="BH1541:BH1572" si="494">-$L1541+BG1541</f>
        <v>-1</v>
      </c>
      <c r="BI1541" s="25">
        <f t="shared" si="479"/>
        <v>-2.7499999999999982</v>
      </c>
      <c r="BJ1541" s="25">
        <f t="shared" ref="BJ1541:BJ1572" si="495">L1541+BJ1540</f>
        <v>97.5</v>
      </c>
      <c r="BK1541" s="20">
        <f t="shared" si="480"/>
        <v>-2.8205128205128188E-2</v>
      </c>
      <c r="BL1541" s="24" t="str">
        <f t="shared" ref="BL1541:BL1572" si="496">IF((AA1541="W"),ROUND((BB1541*L1541),2),"0.00")</f>
        <v>0.00</v>
      </c>
      <c r="BM1541" s="25">
        <f t="shared" ref="BM1541:BM1572" si="497">-$L1541+BL1541</f>
        <v>-1</v>
      </c>
      <c r="BN1541" s="25">
        <f t="shared" ref="BN1541:BN1604" si="498">BM1541+BN1540</f>
        <v>55.260000000000005</v>
      </c>
      <c r="BO1541" s="25">
        <f t="shared" ref="BO1541:BO1572" si="499">L1541+BO1540</f>
        <v>97.5</v>
      </c>
      <c r="BP1541" s="126">
        <f t="shared" ref="BP1541:BP1604" si="500">SUM(BN1541/BO1541)</f>
        <v>0.5667692307692308</v>
      </c>
    </row>
    <row r="1542" spans="1:68" hidden="1" x14ac:dyDescent="0.2">
      <c r="A1542" s="56">
        <v>45696</v>
      </c>
      <c r="B1542" s="60" t="s">
        <v>892</v>
      </c>
      <c r="C1542" s="24" t="s">
        <v>2041</v>
      </c>
      <c r="D1542" s="24" t="s">
        <v>573</v>
      </c>
      <c r="F1542" s="74" t="s">
        <v>51</v>
      </c>
      <c r="G1542" s="74" t="s">
        <v>103</v>
      </c>
      <c r="H1542" s="24" t="s">
        <v>650</v>
      </c>
      <c r="I1542" s="24">
        <v>2</v>
      </c>
      <c r="J1542" s="24">
        <v>9</v>
      </c>
      <c r="K1542" s="24" t="s">
        <v>2042</v>
      </c>
      <c r="L1542" s="25">
        <v>1</v>
      </c>
      <c r="M1542" s="74" t="s">
        <v>105</v>
      </c>
      <c r="N1542" s="60" t="s">
        <v>6</v>
      </c>
      <c r="R1542" s="25">
        <v>11</v>
      </c>
      <c r="S1542" s="83" t="s">
        <v>363</v>
      </c>
      <c r="T1542" s="66" t="str">
        <f t="shared" si="486"/>
        <v>0.00</v>
      </c>
      <c r="U1542" s="66">
        <f t="shared" si="487"/>
        <v>-1</v>
      </c>
      <c r="V1542" s="66">
        <f t="shared" si="488"/>
        <v>221.34000000000006</v>
      </c>
      <c r="W1542" s="66">
        <f t="shared" si="489"/>
        <v>2963.5</v>
      </c>
      <c r="X1542" s="20">
        <f t="shared" si="490"/>
        <v>7.4688712670828439E-2</v>
      </c>
      <c r="Y1542" s="67">
        <f t="shared" si="491"/>
        <v>2.2134000000000005</v>
      </c>
      <c r="Z1542" s="68">
        <f t="shared" si="492"/>
        <v>22134.000000000007</v>
      </c>
      <c r="AA1542" s="65" t="s">
        <v>52</v>
      </c>
      <c r="AU1542" s="23">
        <f t="shared" si="482"/>
        <v>-1</v>
      </c>
      <c r="AV1542" s="23" t="str">
        <f t="shared" si="483"/>
        <v/>
      </c>
      <c r="AW1542" s="23" t="str">
        <f t="shared" si="485"/>
        <v/>
      </c>
      <c r="AX1542" s="23" t="str">
        <f t="shared" si="469"/>
        <v/>
      </c>
      <c r="AY1542" s="23" t="str">
        <f t="shared" si="471"/>
        <v/>
      </c>
      <c r="AZ1542" s="23">
        <v>11</v>
      </c>
      <c r="BA1542" s="25">
        <v>11</v>
      </c>
      <c r="BB1542" s="25">
        <v>10.5</v>
      </c>
      <c r="BC1542" s="25">
        <f t="shared" si="472"/>
        <v>9.5</v>
      </c>
      <c r="BD1542" s="25">
        <f t="shared" si="481"/>
        <v>9.8350000000000009</v>
      </c>
      <c r="BE1542" t="s">
        <v>970</v>
      </c>
      <c r="BF1542" s="55">
        <f t="shared" si="484"/>
        <v>0</v>
      </c>
      <c r="BG1542" s="66" t="str">
        <f t="shared" si="493"/>
        <v>0.00</v>
      </c>
      <c r="BH1542" s="66">
        <f t="shared" si="494"/>
        <v>-1</v>
      </c>
      <c r="BI1542" s="25">
        <f t="shared" si="479"/>
        <v>-3.7499999999999982</v>
      </c>
      <c r="BJ1542" s="25">
        <f t="shared" si="495"/>
        <v>98.5</v>
      </c>
      <c r="BK1542" s="20">
        <f t="shared" si="480"/>
        <v>-3.8071065989847698E-2</v>
      </c>
      <c r="BL1542" s="24" t="str">
        <f t="shared" si="496"/>
        <v>0.00</v>
      </c>
      <c r="BM1542" s="25">
        <f t="shared" si="497"/>
        <v>-1</v>
      </c>
      <c r="BN1542" s="25">
        <f t="shared" si="498"/>
        <v>54.260000000000005</v>
      </c>
      <c r="BO1542" s="25">
        <f t="shared" si="499"/>
        <v>98.5</v>
      </c>
      <c r="BP1542" s="126">
        <f t="shared" si="500"/>
        <v>0.55086294416243664</v>
      </c>
    </row>
    <row r="1543" spans="1:68" hidden="1" x14ac:dyDescent="0.2">
      <c r="A1543" s="56">
        <v>45696</v>
      </c>
      <c r="B1543" s="60" t="s">
        <v>892</v>
      </c>
      <c r="C1543" s="24" t="s">
        <v>2041</v>
      </c>
      <c r="D1543" s="24" t="s">
        <v>573</v>
      </c>
      <c r="F1543" s="74" t="s">
        <v>51</v>
      </c>
      <c r="G1543" s="74" t="s">
        <v>103</v>
      </c>
      <c r="H1543" s="24" t="s">
        <v>650</v>
      </c>
      <c r="I1543" s="24">
        <v>2</v>
      </c>
      <c r="J1543" s="24">
        <v>9</v>
      </c>
      <c r="K1543" s="24" t="s">
        <v>2042</v>
      </c>
      <c r="L1543" s="25">
        <v>1</v>
      </c>
      <c r="M1543" s="74" t="s">
        <v>105</v>
      </c>
      <c r="N1543" s="60" t="s">
        <v>7</v>
      </c>
      <c r="R1543" s="25">
        <v>2.7</v>
      </c>
      <c r="S1543" s="83" t="s">
        <v>363</v>
      </c>
      <c r="T1543" s="66" t="str">
        <f t="shared" si="486"/>
        <v>0.00</v>
      </c>
      <c r="U1543" s="66">
        <f t="shared" si="487"/>
        <v>-1</v>
      </c>
      <c r="V1543" s="66">
        <f t="shared" si="488"/>
        <v>220.34000000000006</v>
      </c>
      <c r="W1543" s="66">
        <f t="shared" si="489"/>
        <v>2964.5</v>
      </c>
      <c r="X1543" s="20">
        <f t="shared" si="490"/>
        <v>7.4326193287232264E-2</v>
      </c>
      <c r="Y1543" s="67">
        <f t="shared" si="491"/>
        <v>2.2034000000000007</v>
      </c>
      <c r="Z1543" s="68">
        <f t="shared" si="492"/>
        <v>22034.000000000007</v>
      </c>
      <c r="AA1543" s="65" t="s">
        <v>52</v>
      </c>
      <c r="AU1543" s="23">
        <f t="shared" si="482"/>
        <v>-1</v>
      </c>
      <c r="AV1543" s="23" t="str">
        <f t="shared" si="483"/>
        <v/>
      </c>
      <c r="AW1543" s="23" t="str">
        <f t="shared" si="485"/>
        <v/>
      </c>
      <c r="AX1543" s="23" t="str">
        <f t="shared" si="469"/>
        <v/>
      </c>
      <c r="AY1543" s="23" t="str">
        <f t="shared" si="471"/>
        <v/>
      </c>
      <c r="AZ1543" s="23"/>
      <c r="BA1543" s="25">
        <v>2</v>
      </c>
      <c r="BB1543" s="25">
        <v>2.88</v>
      </c>
      <c r="BC1543" s="25">
        <f t="shared" si="472"/>
        <v>1.88</v>
      </c>
      <c r="BD1543" s="25">
        <f t="shared" si="481"/>
        <v>2.7484000000000002</v>
      </c>
      <c r="BE1543" t="s">
        <v>970</v>
      </c>
      <c r="BF1543" s="55">
        <f t="shared" si="484"/>
        <v>0</v>
      </c>
      <c r="BG1543" s="66" t="str">
        <f t="shared" si="493"/>
        <v>0.00</v>
      </c>
      <c r="BH1543" s="66">
        <f t="shared" si="494"/>
        <v>-1</v>
      </c>
      <c r="BI1543" s="25">
        <f t="shared" si="479"/>
        <v>-4.7499999999999982</v>
      </c>
      <c r="BJ1543" s="25">
        <f t="shared" si="495"/>
        <v>99.5</v>
      </c>
      <c r="BK1543" s="20">
        <f t="shared" si="480"/>
        <v>-4.7738693467336668E-2</v>
      </c>
      <c r="BL1543" s="24" t="str">
        <f t="shared" si="496"/>
        <v>0.00</v>
      </c>
      <c r="BM1543" s="25">
        <f t="shared" si="497"/>
        <v>-1</v>
      </c>
      <c r="BN1543" s="25">
        <f t="shared" si="498"/>
        <v>53.260000000000005</v>
      </c>
      <c r="BO1543" s="25">
        <f t="shared" si="499"/>
        <v>99.5</v>
      </c>
      <c r="BP1543" s="126">
        <f t="shared" si="500"/>
        <v>0.53527638190954774</v>
      </c>
    </row>
    <row r="1544" spans="1:68" hidden="1" x14ac:dyDescent="0.2">
      <c r="A1544" s="56">
        <v>45696</v>
      </c>
      <c r="B1544" s="60" t="s">
        <v>892</v>
      </c>
      <c r="C1544" s="24" t="s">
        <v>2041</v>
      </c>
      <c r="D1544" s="24" t="s">
        <v>573</v>
      </c>
      <c r="F1544" s="74" t="s">
        <v>51</v>
      </c>
      <c r="G1544" s="74" t="s">
        <v>103</v>
      </c>
      <c r="H1544" s="24" t="s">
        <v>104</v>
      </c>
      <c r="I1544" s="24">
        <v>6</v>
      </c>
      <c r="J1544" s="24">
        <v>4</v>
      </c>
      <c r="K1544" s="24" t="s">
        <v>2043</v>
      </c>
      <c r="L1544" s="25">
        <v>1</v>
      </c>
      <c r="M1544" s="74" t="s">
        <v>105</v>
      </c>
      <c r="N1544" s="60" t="s">
        <v>6</v>
      </c>
      <c r="R1544" s="25">
        <v>11</v>
      </c>
      <c r="S1544" s="83" t="s">
        <v>363</v>
      </c>
      <c r="T1544" s="66" t="str">
        <f t="shared" si="486"/>
        <v>0.00</v>
      </c>
      <c r="U1544" s="66">
        <f t="shared" si="487"/>
        <v>-1</v>
      </c>
      <c r="V1544" s="66">
        <f t="shared" si="488"/>
        <v>219.34000000000006</v>
      </c>
      <c r="W1544" s="66">
        <f t="shared" si="489"/>
        <v>2965.5</v>
      </c>
      <c r="X1544" s="20">
        <f t="shared" si="490"/>
        <v>7.3963918394874414E-2</v>
      </c>
      <c r="Y1544" s="67">
        <f t="shared" si="491"/>
        <v>2.1934000000000005</v>
      </c>
      <c r="Z1544" s="68">
        <f t="shared" si="492"/>
        <v>21934.000000000007</v>
      </c>
      <c r="AA1544" s="65" t="s">
        <v>52</v>
      </c>
      <c r="AU1544" s="23">
        <f t="shared" si="482"/>
        <v>-1</v>
      </c>
      <c r="AV1544" s="23" t="str">
        <f t="shared" si="483"/>
        <v/>
      </c>
      <c r="AW1544" s="23" t="str">
        <f t="shared" si="485"/>
        <v/>
      </c>
      <c r="AX1544" s="23" t="str">
        <f t="shared" si="469"/>
        <v/>
      </c>
      <c r="AY1544" s="23" t="str">
        <f t="shared" si="471"/>
        <v/>
      </c>
      <c r="AZ1544" s="23">
        <v>12</v>
      </c>
      <c r="BA1544" s="25">
        <v>13.8</v>
      </c>
      <c r="BB1544" s="25">
        <v>17.5</v>
      </c>
      <c r="BC1544" s="25">
        <f t="shared" si="472"/>
        <v>16.5</v>
      </c>
      <c r="BD1544" s="25">
        <f t="shared" si="481"/>
        <v>16.344999999999999</v>
      </c>
      <c r="BE1544" t="s">
        <v>970</v>
      </c>
      <c r="BF1544" s="55">
        <f t="shared" si="484"/>
        <v>0</v>
      </c>
      <c r="BG1544" s="66" t="str">
        <f t="shared" si="493"/>
        <v>0.00</v>
      </c>
      <c r="BH1544" s="66">
        <f t="shared" si="494"/>
        <v>-1</v>
      </c>
      <c r="BI1544" s="25">
        <f t="shared" si="479"/>
        <v>-5.7499999999999982</v>
      </c>
      <c r="BJ1544" s="25">
        <f t="shared" si="495"/>
        <v>100.5</v>
      </c>
      <c r="BK1544" s="20">
        <f t="shared" si="480"/>
        <v>-5.7213930348258689E-2</v>
      </c>
      <c r="BL1544" s="24" t="str">
        <f t="shared" si="496"/>
        <v>0.00</v>
      </c>
      <c r="BM1544" s="25">
        <f t="shared" si="497"/>
        <v>-1</v>
      </c>
      <c r="BN1544" s="25">
        <f t="shared" si="498"/>
        <v>52.260000000000005</v>
      </c>
      <c r="BO1544" s="25">
        <f t="shared" si="499"/>
        <v>100.5</v>
      </c>
      <c r="BP1544" s="126">
        <f t="shared" si="500"/>
        <v>0.52</v>
      </c>
    </row>
    <row r="1545" spans="1:68" hidden="1" x14ac:dyDescent="0.2">
      <c r="A1545" s="56">
        <v>45696</v>
      </c>
      <c r="B1545" s="60" t="s">
        <v>892</v>
      </c>
      <c r="C1545" s="24" t="s">
        <v>2041</v>
      </c>
      <c r="D1545" s="24" t="s">
        <v>573</v>
      </c>
      <c r="F1545" s="74" t="s">
        <v>51</v>
      </c>
      <c r="G1545" s="74" t="s">
        <v>103</v>
      </c>
      <c r="H1545" s="24" t="s">
        <v>104</v>
      </c>
      <c r="I1545" s="24">
        <v>6</v>
      </c>
      <c r="J1545" s="24">
        <v>4</v>
      </c>
      <c r="K1545" s="24" t="s">
        <v>2043</v>
      </c>
      <c r="L1545" s="25">
        <v>1</v>
      </c>
      <c r="M1545" s="74" t="s">
        <v>105</v>
      </c>
      <c r="N1545" s="60" t="s">
        <v>7</v>
      </c>
      <c r="R1545" s="25">
        <v>3.2</v>
      </c>
      <c r="S1545" s="83" t="s">
        <v>363</v>
      </c>
      <c r="T1545" s="66" t="str">
        <f t="shared" si="486"/>
        <v>0.00</v>
      </c>
      <c r="U1545" s="66">
        <f t="shared" si="487"/>
        <v>-1</v>
      </c>
      <c r="V1545" s="66">
        <f t="shared" si="488"/>
        <v>218.34000000000006</v>
      </c>
      <c r="W1545" s="66">
        <f t="shared" si="489"/>
        <v>2966.5</v>
      </c>
      <c r="X1545" s="20">
        <f t="shared" si="490"/>
        <v>7.3601887746502628E-2</v>
      </c>
      <c r="Y1545" s="67">
        <f t="shared" si="491"/>
        <v>2.1834000000000007</v>
      </c>
      <c r="Z1545" s="68">
        <f t="shared" si="492"/>
        <v>21834.000000000007</v>
      </c>
      <c r="AA1545" s="65" t="s">
        <v>52</v>
      </c>
      <c r="AU1545" s="23">
        <f t="shared" si="482"/>
        <v>-1</v>
      </c>
      <c r="AV1545" s="23" t="str">
        <f t="shared" si="483"/>
        <v/>
      </c>
      <c r="AW1545" s="23" t="str">
        <f t="shared" si="485"/>
        <v/>
      </c>
      <c r="AX1545" s="23" t="str">
        <f t="shared" si="469"/>
        <v/>
      </c>
      <c r="AY1545" s="23" t="str">
        <f t="shared" si="471"/>
        <v/>
      </c>
      <c r="AZ1545" s="23"/>
      <c r="BA1545" s="25">
        <v>3</v>
      </c>
      <c r="BB1545" s="25">
        <v>4.16</v>
      </c>
      <c r="BC1545" s="25">
        <f t="shared" si="472"/>
        <v>3.16</v>
      </c>
      <c r="BD1545" s="25">
        <f t="shared" si="481"/>
        <v>3.9388000000000001</v>
      </c>
      <c r="BE1545" t="s">
        <v>970</v>
      </c>
      <c r="BF1545" s="55">
        <f t="shared" si="484"/>
        <v>0</v>
      </c>
      <c r="BG1545" s="66" t="str">
        <f t="shared" si="493"/>
        <v>0.00</v>
      </c>
      <c r="BH1545" s="66">
        <f t="shared" si="494"/>
        <v>-1</v>
      </c>
      <c r="BI1545" s="25">
        <f t="shared" si="479"/>
        <v>-6.7499999999999982</v>
      </c>
      <c r="BJ1545" s="25">
        <f t="shared" si="495"/>
        <v>101.5</v>
      </c>
      <c r="BK1545" s="20">
        <f t="shared" si="480"/>
        <v>-6.650246305418718E-2</v>
      </c>
      <c r="BL1545" s="24" t="str">
        <f t="shared" si="496"/>
        <v>0.00</v>
      </c>
      <c r="BM1545" s="25">
        <f t="shared" si="497"/>
        <v>-1</v>
      </c>
      <c r="BN1545" s="25">
        <f t="shared" si="498"/>
        <v>51.260000000000005</v>
      </c>
      <c r="BO1545" s="25">
        <f t="shared" si="499"/>
        <v>101.5</v>
      </c>
      <c r="BP1545" s="126">
        <f t="shared" si="500"/>
        <v>0.50502463054187197</v>
      </c>
    </row>
    <row r="1546" spans="1:68" hidden="1" x14ac:dyDescent="0.2">
      <c r="A1546" s="56">
        <v>45697</v>
      </c>
      <c r="B1546" s="60" t="s">
        <v>892</v>
      </c>
      <c r="C1546" s="24" t="s">
        <v>2044</v>
      </c>
      <c r="D1546" s="24" t="s">
        <v>577</v>
      </c>
      <c r="F1546" s="74" t="s">
        <v>51</v>
      </c>
      <c r="G1546" s="24" t="s">
        <v>14</v>
      </c>
      <c r="H1546" s="24" t="s">
        <v>2045</v>
      </c>
      <c r="K1546" s="24" t="s">
        <v>2046</v>
      </c>
      <c r="L1546" s="25">
        <v>2</v>
      </c>
      <c r="M1546" s="74" t="s">
        <v>105</v>
      </c>
      <c r="N1546" s="60" t="s">
        <v>6</v>
      </c>
      <c r="R1546" s="25">
        <v>4.4000000000000004</v>
      </c>
      <c r="S1546" s="83" t="s">
        <v>363</v>
      </c>
      <c r="T1546" s="66" t="str">
        <f t="shared" si="486"/>
        <v>0.00</v>
      </c>
      <c r="U1546" s="66">
        <f t="shared" si="487"/>
        <v>-2</v>
      </c>
      <c r="V1546" s="66">
        <f t="shared" si="488"/>
        <v>216.34000000000006</v>
      </c>
      <c r="W1546" s="66">
        <f t="shared" si="489"/>
        <v>2968.5</v>
      </c>
      <c r="X1546" s="20">
        <f t="shared" si="490"/>
        <v>7.2878558194374277E-2</v>
      </c>
      <c r="Y1546" s="67">
        <f t="shared" si="491"/>
        <v>2.1634000000000007</v>
      </c>
      <c r="Z1546" s="68">
        <f t="shared" si="492"/>
        <v>21634.000000000007</v>
      </c>
      <c r="AA1546" s="65" t="s">
        <v>52</v>
      </c>
      <c r="AU1546" s="23" t="str">
        <f t="shared" si="482"/>
        <v/>
      </c>
      <c r="AV1546" s="23" t="str">
        <f t="shared" si="483"/>
        <v/>
      </c>
      <c r="AW1546" s="23" t="str">
        <f t="shared" si="485"/>
        <v/>
      </c>
      <c r="AX1546" s="23">
        <f t="shared" ref="AX1546:AX1609" si="501">IF($G1546=AX$2,$U1546,"")</f>
        <v>-2</v>
      </c>
      <c r="AY1546" s="23" t="str">
        <f t="shared" si="471"/>
        <v/>
      </c>
      <c r="AZ1546" s="23">
        <v>0</v>
      </c>
      <c r="BA1546" s="25">
        <v>0</v>
      </c>
      <c r="BB1546" s="25">
        <v>0</v>
      </c>
      <c r="BC1546" s="25" t="s">
        <v>720</v>
      </c>
      <c r="BD1546" s="25" t="s">
        <v>720</v>
      </c>
      <c r="BE1546" t="s">
        <v>969</v>
      </c>
      <c r="BF1546" s="55">
        <f t="shared" si="484"/>
        <v>0</v>
      </c>
      <c r="BG1546" s="66" t="str">
        <f t="shared" si="493"/>
        <v>0.00</v>
      </c>
      <c r="BH1546" s="66">
        <f t="shared" si="494"/>
        <v>-2</v>
      </c>
      <c r="BI1546" s="25">
        <f t="shared" si="479"/>
        <v>-8.7499999999999982</v>
      </c>
      <c r="BJ1546" s="25">
        <f t="shared" si="495"/>
        <v>103.5</v>
      </c>
      <c r="BK1546" s="20">
        <f t="shared" si="480"/>
        <v>-8.4541062801932354E-2</v>
      </c>
      <c r="BL1546" s="24" t="str">
        <f t="shared" si="496"/>
        <v>0.00</v>
      </c>
      <c r="BM1546" s="25">
        <f t="shared" si="497"/>
        <v>-2</v>
      </c>
      <c r="BN1546" s="25">
        <f t="shared" si="498"/>
        <v>49.260000000000005</v>
      </c>
      <c r="BO1546" s="25">
        <f t="shared" si="499"/>
        <v>103.5</v>
      </c>
      <c r="BP1546" s="126">
        <f t="shared" si="500"/>
        <v>0.4759420289855073</v>
      </c>
    </row>
    <row r="1547" spans="1:68" hidden="1" x14ac:dyDescent="0.2">
      <c r="A1547" s="56">
        <v>45698</v>
      </c>
      <c r="B1547" s="60" t="s">
        <v>892</v>
      </c>
      <c r="C1547" s="24" t="s">
        <v>946</v>
      </c>
      <c r="D1547" s="24" t="s">
        <v>621</v>
      </c>
      <c r="F1547" s="74" t="s">
        <v>51</v>
      </c>
      <c r="G1547" s="74" t="s">
        <v>103</v>
      </c>
      <c r="H1547" s="24" t="s">
        <v>307</v>
      </c>
      <c r="I1547" s="24">
        <v>1</v>
      </c>
      <c r="J1547" s="24">
        <v>9</v>
      </c>
      <c r="K1547" s="24" t="s">
        <v>2047</v>
      </c>
      <c r="L1547" s="25">
        <v>3</v>
      </c>
      <c r="M1547" s="74" t="s">
        <v>105</v>
      </c>
      <c r="N1547" s="60" t="s">
        <v>6</v>
      </c>
      <c r="R1547" s="25">
        <v>2.4</v>
      </c>
      <c r="S1547" s="83" t="s">
        <v>363</v>
      </c>
      <c r="T1547" s="66" t="str">
        <f t="shared" si="486"/>
        <v>0.00</v>
      </c>
      <c r="U1547" s="66">
        <f t="shared" si="487"/>
        <v>-3</v>
      </c>
      <c r="V1547" s="66">
        <f t="shared" si="488"/>
        <v>213.34000000000006</v>
      </c>
      <c r="W1547" s="66">
        <f t="shared" si="489"/>
        <v>2971.5</v>
      </c>
      <c r="X1547" s="20">
        <f t="shared" si="490"/>
        <v>7.1795389533905449E-2</v>
      </c>
      <c r="Y1547" s="67">
        <f t="shared" si="491"/>
        <v>2.1334000000000004</v>
      </c>
      <c r="Z1547" s="68">
        <f t="shared" si="492"/>
        <v>21334.000000000007</v>
      </c>
      <c r="AA1547" s="65" t="s">
        <v>52</v>
      </c>
      <c r="AU1547" s="23">
        <f t="shared" si="482"/>
        <v>-3</v>
      </c>
      <c r="AV1547" s="23" t="str">
        <f t="shared" si="483"/>
        <v/>
      </c>
      <c r="AW1547" s="23" t="str">
        <f t="shared" si="485"/>
        <v/>
      </c>
      <c r="AX1547" s="23" t="str">
        <f t="shared" si="501"/>
        <v/>
      </c>
      <c r="AY1547" s="23" t="str">
        <f t="shared" si="471"/>
        <v/>
      </c>
      <c r="AZ1547" s="23">
        <v>2.35</v>
      </c>
      <c r="BA1547" s="25">
        <v>0</v>
      </c>
      <c r="BB1547" s="25">
        <v>3.96</v>
      </c>
      <c r="BC1547" s="25">
        <f t="shared" ref="BC1547:BC1564" si="502">((BB1547*(L1547))-(L1547))</f>
        <v>8.879999999999999</v>
      </c>
      <c r="BD1547" s="25">
        <f t="shared" ref="BD1547:BD1564" si="503">0.93*(BB1547-1)+1</f>
        <v>3.7528000000000001</v>
      </c>
      <c r="BE1547" t="s">
        <v>969</v>
      </c>
      <c r="BF1547" s="55">
        <f t="shared" si="484"/>
        <v>0</v>
      </c>
      <c r="BG1547" s="66" t="str">
        <f t="shared" si="493"/>
        <v>0.00</v>
      </c>
      <c r="BH1547" s="66">
        <f t="shared" si="494"/>
        <v>-3</v>
      </c>
      <c r="BI1547" s="25">
        <f t="shared" si="479"/>
        <v>-11.749999999999998</v>
      </c>
      <c r="BJ1547" s="25">
        <f t="shared" si="495"/>
        <v>106.5</v>
      </c>
      <c r="BK1547" s="20">
        <f t="shared" si="480"/>
        <v>-0.11032863849765256</v>
      </c>
      <c r="BL1547" s="24" t="str">
        <f t="shared" si="496"/>
        <v>0.00</v>
      </c>
      <c r="BM1547" s="25">
        <f t="shared" si="497"/>
        <v>-3</v>
      </c>
      <c r="BN1547" s="25">
        <f t="shared" si="498"/>
        <v>46.260000000000005</v>
      </c>
      <c r="BO1547" s="25">
        <f t="shared" si="499"/>
        <v>106.5</v>
      </c>
      <c r="BP1547" s="126">
        <f t="shared" si="500"/>
        <v>0.43436619718309866</v>
      </c>
    </row>
    <row r="1548" spans="1:68" hidden="1" x14ac:dyDescent="0.2">
      <c r="A1548" s="56">
        <v>45699</v>
      </c>
      <c r="B1548" s="60" t="s">
        <v>892</v>
      </c>
      <c r="C1548" s="24" t="s">
        <v>2048</v>
      </c>
      <c r="D1548" s="24" t="s">
        <v>584</v>
      </c>
      <c r="F1548" s="74" t="s">
        <v>51</v>
      </c>
      <c r="G1548" s="74" t="s">
        <v>121</v>
      </c>
      <c r="H1548" s="24" t="s">
        <v>66</v>
      </c>
      <c r="I1548" s="24">
        <v>10</v>
      </c>
      <c r="J1548" s="24">
        <v>1</v>
      </c>
      <c r="K1548" s="24" t="s">
        <v>2049</v>
      </c>
      <c r="L1548" s="25">
        <v>1.5</v>
      </c>
      <c r="M1548" s="74" t="s">
        <v>105</v>
      </c>
      <c r="N1548" s="60" t="s">
        <v>6</v>
      </c>
      <c r="R1548" s="25">
        <v>15</v>
      </c>
      <c r="S1548" s="83" t="s">
        <v>363</v>
      </c>
      <c r="T1548" s="66" t="str">
        <f t="shared" si="486"/>
        <v>0.00</v>
      </c>
      <c r="U1548" s="66">
        <f t="shared" si="487"/>
        <v>-1.5</v>
      </c>
      <c r="V1548" s="66">
        <f t="shared" si="488"/>
        <v>211.84000000000006</v>
      </c>
      <c r="W1548" s="66">
        <f t="shared" si="489"/>
        <v>2973</v>
      </c>
      <c r="X1548" s="20">
        <f t="shared" si="490"/>
        <v>7.1254624957954954E-2</v>
      </c>
      <c r="Y1548" s="67">
        <f t="shared" si="491"/>
        <v>2.1184000000000007</v>
      </c>
      <c r="Z1548" s="68">
        <f t="shared" si="492"/>
        <v>21184.000000000007</v>
      </c>
      <c r="AA1548" s="65" t="s">
        <v>52</v>
      </c>
      <c r="AU1548" s="23" t="str">
        <f t="shared" si="482"/>
        <v/>
      </c>
      <c r="AV1548" s="23">
        <f t="shared" si="483"/>
        <v>-1.5</v>
      </c>
      <c r="AW1548" s="23" t="str">
        <f t="shared" si="485"/>
        <v/>
      </c>
      <c r="AX1548" s="23" t="str">
        <f t="shared" si="501"/>
        <v/>
      </c>
      <c r="AY1548" s="23" t="str">
        <f t="shared" si="471"/>
        <v/>
      </c>
      <c r="AZ1548" s="23">
        <v>12</v>
      </c>
      <c r="BA1548" s="25">
        <v>0</v>
      </c>
      <c r="BB1548" s="25">
        <v>17.32</v>
      </c>
      <c r="BC1548" s="25">
        <f t="shared" si="502"/>
        <v>24.48</v>
      </c>
      <c r="BD1548" s="25">
        <f t="shared" si="503"/>
        <v>16.177600000000002</v>
      </c>
      <c r="BE1548" t="s">
        <v>969</v>
      </c>
      <c r="BF1548" s="55">
        <f t="shared" si="484"/>
        <v>0</v>
      </c>
      <c r="BG1548" s="66" t="str">
        <f t="shared" si="493"/>
        <v>0.00</v>
      </c>
      <c r="BH1548" s="66">
        <f t="shared" si="494"/>
        <v>-1.5</v>
      </c>
      <c r="BI1548" s="25">
        <f t="shared" si="479"/>
        <v>-13.249999999999998</v>
      </c>
      <c r="BJ1548" s="25">
        <f t="shared" si="495"/>
        <v>108</v>
      </c>
      <c r="BK1548" s="20">
        <f t="shared" si="480"/>
        <v>-0.12268518518518517</v>
      </c>
      <c r="BL1548" s="24" t="str">
        <f t="shared" si="496"/>
        <v>0.00</v>
      </c>
      <c r="BM1548" s="25">
        <f t="shared" si="497"/>
        <v>-1.5</v>
      </c>
      <c r="BN1548" s="25">
        <f t="shared" si="498"/>
        <v>44.760000000000005</v>
      </c>
      <c r="BO1548" s="25">
        <f t="shared" si="499"/>
        <v>108</v>
      </c>
      <c r="BP1548" s="126">
        <f t="shared" si="500"/>
        <v>0.4144444444444445</v>
      </c>
    </row>
    <row r="1549" spans="1:68" hidden="1" x14ac:dyDescent="0.2">
      <c r="A1549" s="56">
        <v>45699</v>
      </c>
      <c r="B1549" s="60" t="s">
        <v>892</v>
      </c>
      <c r="C1549" s="24" t="s">
        <v>2048</v>
      </c>
      <c r="D1549" s="24" t="s">
        <v>584</v>
      </c>
      <c r="F1549" s="74" t="s">
        <v>51</v>
      </c>
      <c r="G1549" s="74" t="s">
        <v>121</v>
      </c>
      <c r="H1549" s="24" t="s">
        <v>66</v>
      </c>
      <c r="I1549" s="24">
        <v>10</v>
      </c>
      <c r="J1549" s="24">
        <v>1</v>
      </c>
      <c r="K1549" s="24" t="s">
        <v>2049</v>
      </c>
      <c r="L1549" s="25">
        <v>1.5</v>
      </c>
      <c r="M1549" s="74" t="s">
        <v>105</v>
      </c>
      <c r="N1549" s="60" t="s">
        <v>7</v>
      </c>
      <c r="R1549" s="25">
        <v>3.1</v>
      </c>
      <c r="S1549" s="83" t="s">
        <v>363</v>
      </c>
      <c r="T1549" s="66" t="str">
        <f t="shared" si="486"/>
        <v>0.00</v>
      </c>
      <c r="U1549" s="66">
        <f t="shared" si="487"/>
        <v>-1.5</v>
      </c>
      <c r="V1549" s="66">
        <f t="shared" si="488"/>
        <v>210.34000000000006</v>
      </c>
      <c r="W1549" s="66">
        <f t="shared" si="489"/>
        <v>2974.5</v>
      </c>
      <c r="X1549" s="20">
        <f t="shared" si="490"/>
        <v>7.0714405782484474E-2</v>
      </c>
      <c r="Y1549" s="67">
        <f t="shared" si="491"/>
        <v>2.1034000000000006</v>
      </c>
      <c r="Z1549" s="68">
        <f t="shared" si="492"/>
        <v>21034.000000000007</v>
      </c>
      <c r="AA1549" s="65" t="s">
        <v>52</v>
      </c>
      <c r="AU1549" s="23" t="str">
        <f t="shared" si="482"/>
        <v/>
      </c>
      <c r="AV1549" s="23">
        <f t="shared" si="483"/>
        <v>-1.5</v>
      </c>
      <c r="AW1549" s="23" t="str">
        <f t="shared" si="485"/>
        <v/>
      </c>
      <c r="AX1549" s="23" t="str">
        <f t="shared" si="501"/>
        <v/>
      </c>
      <c r="AY1549" s="23" t="str">
        <f t="shared" si="471"/>
        <v/>
      </c>
      <c r="AZ1549" s="23"/>
      <c r="BA1549" s="25">
        <v>0</v>
      </c>
      <c r="BB1549" s="25">
        <v>2.94</v>
      </c>
      <c r="BC1549" s="25">
        <f t="shared" si="502"/>
        <v>2.91</v>
      </c>
      <c r="BD1549" s="25">
        <f t="shared" si="503"/>
        <v>2.8041999999999998</v>
      </c>
      <c r="BE1549" t="s">
        <v>969</v>
      </c>
      <c r="BF1549" s="55">
        <f t="shared" si="484"/>
        <v>0</v>
      </c>
      <c r="BG1549" s="66" t="str">
        <f t="shared" si="493"/>
        <v>0.00</v>
      </c>
      <c r="BH1549" s="66">
        <f t="shared" si="494"/>
        <v>-1.5</v>
      </c>
      <c r="BI1549" s="25">
        <f t="shared" si="479"/>
        <v>-14.749999999999998</v>
      </c>
      <c r="BJ1549" s="25">
        <f t="shared" si="495"/>
        <v>109.5</v>
      </c>
      <c r="BK1549" s="20">
        <f t="shared" si="480"/>
        <v>-0.13470319634703196</v>
      </c>
      <c r="BL1549" s="24" t="str">
        <f t="shared" si="496"/>
        <v>0.00</v>
      </c>
      <c r="BM1549" s="25">
        <f t="shared" si="497"/>
        <v>-1.5</v>
      </c>
      <c r="BN1549" s="25">
        <f t="shared" si="498"/>
        <v>43.260000000000005</v>
      </c>
      <c r="BO1549" s="25">
        <f t="shared" si="499"/>
        <v>109.5</v>
      </c>
      <c r="BP1549" s="126">
        <f t="shared" si="500"/>
        <v>0.39506849315068499</v>
      </c>
    </row>
    <row r="1550" spans="1:68" hidden="1" x14ac:dyDescent="0.2">
      <c r="A1550" s="56">
        <v>45700</v>
      </c>
      <c r="B1550" s="60" t="s">
        <v>892</v>
      </c>
      <c r="C1550" s="24" t="s">
        <v>2050</v>
      </c>
      <c r="D1550" s="24" t="s">
        <v>397</v>
      </c>
      <c r="F1550" s="74" t="s">
        <v>51</v>
      </c>
      <c r="G1550" s="74" t="s">
        <v>103</v>
      </c>
      <c r="H1550" s="24" t="s">
        <v>58</v>
      </c>
      <c r="I1550" s="24">
        <v>4</v>
      </c>
      <c r="J1550" s="24">
        <v>2</v>
      </c>
      <c r="K1550" s="24" t="s">
        <v>2051</v>
      </c>
      <c r="L1550" s="25">
        <v>1</v>
      </c>
      <c r="M1550" s="24" t="s">
        <v>404</v>
      </c>
      <c r="N1550" s="24" t="s">
        <v>6</v>
      </c>
      <c r="R1550" s="25">
        <v>16.98</v>
      </c>
      <c r="S1550" s="83" t="s">
        <v>363</v>
      </c>
      <c r="T1550" s="66" t="str">
        <f t="shared" si="486"/>
        <v>0.00</v>
      </c>
      <c r="U1550" s="66">
        <f t="shared" si="487"/>
        <v>-1</v>
      </c>
      <c r="V1550" s="66">
        <f t="shared" si="488"/>
        <v>209.34000000000006</v>
      </c>
      <c r="W1550" s="66">
        <f t="shared" si="489"/>
        <v>2975.5</v>
      </c>
      <c r="X1550" s="20">
        <f t="shared" si="490"/>
        <v>7.0354562258443984E-2</v>
      </c>
      <c r="Y1550" s="67">
        <f t="shared" si="491"/>
        <v>2.0934000000000008</v>
      </c>
      <c r="Z1550" s="68">
        <f t="shared" si="492"/>
        <v>20934.000000000007</v>
      </c>
      <c r="AA1550" s="65" t="s">
        <v>52</v>
      </c>
      <c r="AU1550" s="23">
        <f t="shared" si="482"/>
        <v>-1</v>
      </c>
      <c r="AV1550" s="23" t="str">
        <f t="shared" si="483"/>
        <v/>
      </c>
      <c r="AW1550" s="23" t="str">
        <f t="shared" si="485"/>
        <v/>
      </c>
      <c r="AX1550" s="23" t="str">
        <f t="shared" si="501"/>
        <v/>
      </c>
      <c r="AY1550" s="23" t="str">
        <f t="shared" si="471"/>
        <v/>
      </c>
      <c r="AZ1550" s="23">
        <v>20</v>
      </c>
      <c r="BA1550" s="25">
        <v>20</v>
      </c>
      <c r="BB1550" s="25">
        <v>18</v>
      </c>
      <c r="BC1550" s="25">
        <f t="shared" si="502"/>
        <v>17</v>
      </c>
      <c r="BD1550" s="25">
        <f t="shared" si="503"/>
        <v>16.810000000000002</v>
      </c>
      <c r="BE1550" t="s">
        <v>969</v>
      </c>
      <c r="BF1550" s="55">
        <f t="shared" si="484"/>
        <v>0</v>
      </c>
      <c r="BG1550" s="66" t="str">
        <f t="shared" si="493"/>
        <v>0.00</v>
      </c>
      <c r="BH1550" s="66">
        <f t="shared" si="494"/>
        <v>-1</v>
      </c>
      <c r="BI1550" s="25">
        <f t="shared" si="479"/>
        <v>-15.749999999999998</v>
      </c>
      <c r="BJ1550" s="25">
        <f t="shared" si="495"/>
        <v>110.5</v>
      </c>
      <c r="BK1550" s="20">
        <f t="shared" si="480"/>
        <v>-0.1425339366515837</v>
      </c>
      <c r="BL1550" s="24" t="str">
        <f t="shared" si="496"/>
        <v>0.00</v>
      </c>
      <c r="BM1550" s="25">
        <f t="shared" si="497"/>
        <v>-1</v>
      </c>
      <c r="BN1550" s="25">
        <f t="shared" si="498"/>
        <v>42.260000000000005</v>
      </c>
      <c r="BO1550" s="25">
        <f t="shared" si="499"/>
        <v>110.5</v>
      </c>
      <c r="BP1550" s="126">
        <f t="shared" si="500"/>
        <v>0.38244343891402721</v>
      </c>
    </row>
    <row r="1551" spans="1:68" hidden="1" x14ac:dyDescent="0.2">
      <c r="A1551" s="56">
        <v>45700</v>
      </c>
      <c r="B1551" s="60" t="s">
        <v>892</v>
      </c>
      <c r="C1551" s="24" t="s">
        <v>2050</v>
      </c>
      <c r="D1551" s="24" t="s">
        <v>397</v>
      </c>
      <c r="F1551" s="74" t="s">
        <v>51</v>
      </c>
      <c r="G1551" s="74" t="s">
        <v>103</v>
      </c>
      <c r="H1551" s="24" t="s">
        <v>58</v>
      </c>
      <c r="I1551" s="24">
        <v>4</v>
      </c>
      <c r="J1551" s="24">
        <v>2</v>
      </c>
      <c r="K1551" s="24" t="s">
        <v>2051</v>
      </c>
      <c r="L1551" s="25">
        <v>1</v>
      </c>
      <c r="M1551" s="24" t="s">
        <v>105</v>
      </c>
      <c r="N1551" s="60" t="s">
        <v>7</v>
      </c>
      <c r="R1551" s="25">
        <v>2.75</v>
      </c>
      <c r="S1551" s="83" t="s">
        <v>363</v>
      </c>
      <c r="T1551" s="66" t="str">
        <f t="shared" si="486"/>
        <v>0.00</v>
      </c>
      <c r="U1551" s="66">
        <f t="shared" si="487"/>
        <v>-1</v>
      </c>
      <c r="V1551" s="66">
        <f t="shared" si="488"/>
        <v>208.34000000000006</v>
      </c>
      <c r="W1551" s="66">
        <f t="shared" si="489"/>
        <v>2976.5</v>
      </c>
      <c r="X1551" s="20">
        <f t="shared" si="490"/>
        <v>6.9994960524105518E-2</v>
      </c>
      <c r="Y1551" s="67">
        <f t="shared" si="491"/>
        <v>2.0834000000000006</v>
      </c>
      <c r="Z1551" s="68">
        <f t="shared" si="492"/>
        <v>20834.000000000007</v>
      </c>
      <c r="AA1551" s="65" t="s">
        <v>52</v>
      </c>
      <c r="AU1551" s="23">
        <f t="shared" si="482"/>
        <v>-1</v>
      </c>
      <c r="AV1551" s="23" t="str">
        <f t="shared" si="483"/>
        <v/>
      </c>
      <c r="AW1551" s="23" t="str">
        <f t="shared" si="485"/>
        <v/>
      </c>
      <c r="AX1551" s="23" t="str">
        <f t="shared" si="501"/>
        <v/>
      </c>
      <c r="AY1551" s="23" t="str">
        <f t="shared" si="471"/>
        <v/>
      </c>
      <c r="AZ1551" s="23"/>
      <c r="BA1551" s="25">
        <v>3.9</v>
      </c>
      <c r="BB1551" s="25">
        <v>4.32</v>
      </c>
      <c r="BC1551" s="25">
        <f t="shared" si="502"/>
        <v>3.3200000000000003</v>
      </c>
      <c r="BD1551" s="25">
        <f t="shared" si="503"/>
        <v>4.0876000000000001</v>
      </c>
      <c r="BE1551" t="s">
        <v>969</v>
      </c>
      <c r="BF1551" s="55">
        <f t="shared" si="484"/>
        <v>0</v>
      </c>
      <c r="BG1551" s="66" t="str">
        <f t="shared" si="493"/>
        <v>0.00</v>
      </c>
      <c r="BH1551" s="66">
        <f t="shared" si="494"/>
        <v>-1</v>
      </c>
      <c r="BI1551" s="25">
        <f t="shared" si="479"/>
        <v>-16.75</v>
      </c>
      <c r="BJ1551" s="25">
        <f t="shared" si="495"/>
        <v>111.5</v>
      </c>
      <c r="BK1551" s="20">
        <f t="shared" si="480"/>
        <v>-0.15022421524663676</v>
      </c>
      <c r="BL1551" s="24" t="str">
        <f t="shared" si="496"/>
        <v>0.00</v>
      </c>
      <c r="BM1551" s="25">
        <f t="shared" si="497"/>
        <v>-1</v>
      </c>
      <c r="BN1551" s="25">
        <f t="shared" si="498"/>
        <v>41.260000000000005</v>
      </c>
      <c r="BO1551" s="25">
        <f t="shared" si="499"/>
        <v>111.5</v>
      </c>
      <c r="BP1551" s="126">
        <f t="shared" si="500"/>
        <v>0.37004484304932739</v>
      </c>
    </row>
    <row r="1552" spans="1:68" hidden="1" x14ac:dyDescent="0.2">
      <c r="A1552" s="56">
        <v>45701</v>
      </c>
      <c r="B1552" s="60" t="s">
        <v>892</v>
      </c>
      <c r="C1552" s="24" t="s">
        <v>2052</v>
      </c>
      <c r="D1552" s="24" t="s">
        <v>398</v>
      </c>
      <c r="F1552" s="74" t="s">
        <v>51</v>
      </c>
      <c r="G1552" s="74" t="s">
        <v>103</v>
      </c>
      <c r="H1552" s="24" t="s">
        <v>79</v>
      </c>
      <c r="I1552" s="24">
        <v>6</v>
      </c>
      <c r="J1552" s="24">
        <v>10</v>
      </c>
      <c r="K1552" s="24" t="s">
        <v>2053</v>
      </c>
      <c r="L1552" s="25">
        <v>2</v>
      </c>
      <c r="M1552" s="74" t="s">
        <v>105</v>
      </c>
      <c r="N1552" s="60" t="s">
        <v>6</v>
      </c>
      <c r="R1552" s="25">
        <v>9</v>
      </c>
      <c r="S1552" s="83" t="s">
        <v>363</v>
      </c>
      <c r="T1552" s="66" t="str">
        <f t="shared" si="486"/>
        <v>0.00</v>
      </c>
      <c r="U1552" s="66">
        <f t="shared" si="487"/>
        <v>-2</v>
      </c>
      <c r="V1552" s="66">
        <f t="shared" si="488"/>
        <v>206.34000000000006</v>
      </c>
      <c r="W1552" s="66">
        <f t="shared" si="489"/>
        <v>2978.5</v>
      </c>
      <c r="X1552" s="20">
        <f t="shared" si="490"/>
        <v>6.9276481450394514E-2</v>
      </c>
      <c r="Y1552" s="67">
        <f t="shared" si="491"/>
        <v>2.0634000000000006</v>
      </c>
      <c r="Z1552" s="68">
        <f t="shared" si="492"/>
        <v>20634.000000000007</v>
      </c>
      <c r="AA1552" s="65" t="s">
        <v>52</v>
      </c>
      <c r="AU1552" s="23">
        <f t="shared" si="482"/>
        <v>-2</v>
      </c>
      <c r="AV1552" s="23" t="str">
        <f t="shared" si="483"/>
        <v/>
      </c>
      <c r="AW1552" s="23" t="str">
        <f t="shared" si="485"/>
        <v/>
      </c>
      <c r="AX1552" s="23" t="str">
        <f t="shared" si="501"/>
        <v/>
      </c>
      <c r="AY1552" s="23" t="str">
        <f t="shared" si="471"/>
        <v/>
      </c>
      <c r="AZ1552" s="23">
        <v>8</v>
      </c>
      <c r="BA1552" s="25">
        <v>8</v>
      </c>
      <c r="BB1552" s="25">
        <v>4.7699999999999996</v>
      </c>
      <c r="BC1552" s="25">
        <f t="shared" si="502"/>
        <v>7.5399999999999991</v>
      </c>
      <c r="BD1552" s="25">
        <f t="shared" si="503"/>
        <v>4.5061</v>
      </c>
      <c r="BE1552" t="s">
        <v>969</v>
      </c>
      <c r="BF1552" s="55">
        <f t="shared" si="484"/>
        <v>0</v>
      </c>
      <c r="BG1552" s="66" t="str">
        <f t="shared" si="493"/>
        <v>0.00</v>
      </c>
      <c r="BH1552" s="66">
        <f t="shared" si="494"/>
        <v>-2</v>
      </c>
      <c r="BI1552" s="25">
        <f t="shared" si="479"/>
        <v>-18.75</v>
      </c>
      <c r="BJ1552" s="25">
        <f t="shared" si="495"/>
        <v>113.5</v>
      </c>
      <c r="BK1552" s="20">
        <f t="shared" si="480"/>
        <v>-0.16519823788546256</v>
      </c>
      <c r="BL1552" s="24" t="str">
        <f t="shared" si="496"/>
        <v>0.00</v>
      </c>
      <c r="BM1552" s="25">
        <f t="shared" si="497"/>
        <v>-2</v>
      </c>
      <c r="BN1552" s="25">
        <f t="shared" si="498"/>
        <v>39.260000000000005</v>
      </c>
      <c r="BO1552" s="25">
        <f t="shared" si="499"/>
        <v>113.5</v>
      </c>
      <c r="BP1552" s="126">
        <f t="shared" si="500"/>
        <v>0.34590308370044059</v>
      </c>
    </row>
    <row r="1553" spans="1:68" hidden="1" x14ac:dyDescent="0.2">
      <c r="A1553" s="56">
        <v>45702</v>
      </c>
      <c r="B1553" s="60" t="s">
        <v>892</v>
      </c>
      <c r="C1553" s="24" t="s">
        <v>2054</v>
      </c>
      <c r="D1553" s="24" t="s">
        <v>562</v>
      </c>
      <c r="F1553" s="74" t="s">
        <v>51</v>
      </c>
      <c r="G1553" s="74" t="s">
        <v>103</v>
      </c>
      <c r="H1553" s="24" t="s">
        <v>176</v>
      </c>
      <c r="I1553" s="24">
        <v>4</v>
      </c>
      <c r="J1553" s="24">
        <v>15</v>
      </c>
      <c r="K1553" s="24" t="s">
        <v>1718</v>
      </c>
      <c r="L1553" s="25">
        <v>1</v>
      </c>
      <c r="M1553" s="74" t="s">
        <v>105</v>
      </c>
      <c r="N1553" s="60" t="s">
        <v>6</v>
      </c>
      <c r="R1553" s="25">
        <v>7.3800000000000008</v>
      </c>
      <c r="S1553" s="83" t="s">
        <v>363</v>
      </c>
      <c r="T1553" s="66" t="str">
        <f t="shared" si="486"/>
        <v>0.00</v>
      </c>
      <c r="U1553" s="66">
        <f t="shared" si="487"/>
        <v>-1</v>
      </c>
      <c r="V1553" s="66">
        <f t="shared" si="488"/>
        <v>205.34000000000006</v>
      </c>
      <c r="W1553" s="66">
        <f t="shared" si="489"/>
        <v>2979.5</v>
      </c>
      <c r="X1553" s="20">
        <f t="shared" si="490"/>
        <v>6.8917603624769272E-2</v>
      </c>
      <c r="Y1553" s="67">
        <f t="shared" si="491"/>
        <v>2.0534000000000008</v>
      </c>
      <c r="Z1553" s="68">
        <f t="shared" si="492"/>
        <v>20534.000000000007</v>
      </c>
      <c r="AA1553" s="65" t="s">
        <v>52</v>
      </c>
      <c r="AU1553" s="23">
        <f t="shared" si="482"/>
        <v>-1</v>
      </c>
      <c r="AV1553" s="23" t="str">
        <f t="shared" si="483"/>
        <v/>
      </c>
      <c r="AW1553" s="23" t="str">
        <f t="shared" si="485"/>
        <v/>
      </c>
      <c r="AX1553" s="23" t="str">
        <f t="shared" si="501"/>
        <v/>
      </c>
      <c r="AY1553" s="23" t="str">
        <f t="shared" si="471"/>
        <v/>
      </c>
      <c r="AZ1553" s="23">
        <v>6.5</v>
      </c>
      <c r="BA1553" s="25">
        <v>6.5</v>
      </c>
      <c r="BB1553" s="25">
        <v>5.6</v>
      </c>
      <c r="BC1553" s="25">
        <f t="shared" si="502"/>
        <v>4.5999999999999996</v>
      </c>
      <c r="BD1553" s="25">
        <f t="shared" si="503"/>
        <v>5.2779999999999996</v>
      </c>
      <c r="BE1553" t="s">
        <v>970</v>
      </c>
      <c r="BF1553" s="55">
        <f t="shared" si="484"/>
        <v>0</v>
      </c>
      <c r="BG1553" s="66" t="str">
        <f t="shared" si="493"/>
        <v>0.00</v>
      </c>
      <c r="BH1553" s="66">
        <f t="shared" si="494"/>
        <v>-1</v>
      </c>
      <c r="BI1553" s="25">
        <f t="shared" si="479"/>
        <v>-19.75</v>
      </c>
      <c r="BJ1553" s="25">
        <f t="shared" si="495"/>
        <v>114.5</v>
      </c>
      <c r="BK1553" s="20">
        <f t="shared" si="480"/>
        <v>-0.17248908296943233</v>
      </c>
      <c r="BL1553" s="24" t="str">
        <f t="shared" si="496"/>
        <v>0.00</v>
      </c>
      <c r="BM1553" s="25">
        <f t="shared" si="497"/>
        <v>-1</v>
      </c>
      <c r="BN1553" s="25">
        <f t="shared" si="498"/>
        <v>38.260000000000005</v>
      </c>
      <c r="BO1553" s="25">
        <f t="shared" si="499"/>
        <v>114.5</v>
      </c>
      <c r="BP1553" s="126">
        <f t="shared" si="500"/>
        <v>0.33414847161572059</v>
      </c>
    </row>
    <row r="1554" spans="1:68" hidden="1" x14ac:dyDescent="0.2">
      <c r="A1554" s="56">
        <v>45702</v>
      </c>
      <c r="B1554" s="60" t="s">
        <v>892</v>
      </c>
      <c r="C1554" s="24" t="s">
        <v>2054</v>
      </c>
      <c r="D1554" s="24" t="s">
        <v>562</v>
      </c>
      <c r="F1554" s="74" t="s">
        <v>51</v>
      </c>
      <c r="G1554" s="74" t="s">
        <v>103</v>
      </c>
      <c r="H1554" s="24" t="s">
        <v>176</v>
      </c>
      <c r="I1554" s="24">
        <v>4</v>
      </c>
      <c r="J1554" s="24">
        <v>15</v>
      </c>
      <c r="K1554" s="24" t="s">
        <v>1718</v>
      </c>
      <c r="L1554" s="25">
        <v>1</v>
      </c>
      <c r="M1554" s="74" t="s">
        <v>105</v>
      </c>
      <c r="N1554" s="60" t="s">
        <v>7</v>
      </c>
      <c r="R1554" s="25">
        <v>2.3519999999999999</v>
      </c>
      <c r="S1554" s="83" t="s">
        <v>363</v>
      </c>
      <c r="T1554" s="66" t="str">
        <f t="shared" si="486"/>
        <v>0.00</v>
      </c>
      <c r="U1554" s="66">
        <f t="shared" si="487"/>
        <v>-1</v>
      </c>
      <c r="V1554" s="66">
        <f t="shared" si="488"/>
        <v>204.34000000000006</v>
      </c>
      <c r="W1554" s="66">
        <f t="shared" si="489"/>
        <v>2980.5</v>
      </c>
      <c r="X1554" s="20">
        <f t="shared" si="490"/>
        <v>6.8558966616339562E-2</v>
      </c>
      <c r="Y1554" s="67">
        <f t="shared" si="491"/>
        <v>2.0434000000000005</v>
      </c>
      <c r="Z1554" s="68">
        <f t="shared" si="492"/>
        <v>20434.000000000007</v>
      </c>
      <c r="AA1554" s="65" t="s">
        <v>52</v>
      </c>
      <c r="AU1554" s="23">
        <f t="shared" si="482"/>
        <v>-1</v>
      </c>
      <c r="AV1554" s="23" t="str">
        <f t="shared" si="483"/>
        <v/>
      </c>
      <c r="AW1554" s="23" t="str">
        <f t="shared" si="485"/>
        <v/>
      </c>
      <c r="AX1554" s="23" t="str">
        <f t="shared" si="501"/>
        <v/>
      </c>
      <c r="AY1554" s="23" t="str">
        <f t="shared" ref="AY1554:AY1617" si="504">IF($G1554=AY$2,$U1554,"")</f>
        <v/>
      </c>
      <c r="AZ1554" s="23"/>
      <c r="BA1554" s="25">
        <v>1.7</v>
      </c>
      <c r="BB1554" s="25">
        <v>1.96</v>
      </c>
      <c r="BC1554" s="25">
        <f t="shared" si="502"/>
        <v>0.96</v>
      </c>
      <c r="BD1554" s="25">
        <f t="shared" si="503"/>
        <v>1.8928</v>
      </c>
      <c r="BE1554" t="s">
        <v>970</v>
      </c>
      <c r="BF1554" s="55">
        <f t="shared" si="484"/>
        <v>0</v>
      </c>
      <c r="BG1554" s="66" t="str">
        <f t="shared" si="493"/>
        <v>0.00</v>
      </c>
      <c r="BH1554" s="66">
        <f t="shared" si="494"/>
        <v>-1</v>
      </c>
      <c r="BI1554" s="25">
        <f t="shared" si="479"/>
        <v>-20.75</v>
      </c>
      <c r="BJ1554" s="25">
        <f t="shared" si="495"/>
        <v>115.5</v>
      </c>
      <c r="BK1554" s="20">
        <f t="shared" si="480"/>
        <v>-0.17965367965367965</v>
      </c>
      <c r="BL1554" s="24" t="str">
        <f t="shared" si="496"/>
        <v>0.00</v>
      </c>
      <c r="BM1554" s="25">
        <f t="shared" si="497"/>
        <v>-1</v>
      </c>
      <c r="BN1554" s="25">
        <f t="shared" si="498"/>
        <v>37.260000000000005</v>
      </c>
      <c r="BO1554" s="25">
        <f t="shared" si="499"/>
        <v>115.5</v>
      </c>
      <c r="BP1554" s="126">
        <f t="shared" si="500"/>
        <v>0.32259740259740266</v>
      </c>
    </row>
    <row r="1555" spans="1:68" ht="17" hidden="1" x14ac:dyDescent="0.2">
      <c r="A1555" s="56">
        <v>45703</v>
      </c>
      <c r="B1555" s="60" t="s">
        <v>892</v>
      </c>
      <c r="C1555" s="24" t="s">
        <v>2057</v>
      </c>
      <c r="D1555" s="24" t="s">
        <v>573</v>
      </c>
      <c r="F1555" s="74" t="s">
        <v>51</v>
      </c>
      <c r="G1555" s="74" t="s">
        <v>103</v>
      </c>
      <c r="H1555" s="24" t="s">
        <v>293</v>
      </c>
      <c r="I1555" s="24">
        <v>1</v>
      </c>
      <c r="J1555" s="24">
        <v>13</v>
      </c>
      <c r="K1555" s="97" t="s">
        <v>2058</v>
      </c>
      <c r="L1555" s="25">
        <v>1</v>
      </c>
      <c r="M1555" s="74" t="s">
        <v>105</v>
      </c>
      <c r="N1555" s="60" t="s">
        <v>6</v>
      </c>
      <c r="R1555" s="25">
        <v>19</v>
      </c>
      <c r="S1555" s="83" t="s">
        <v>363</v>
      </c>
      <c r="T1555" s="66" t="str">
        <f t="shared" si="486"/>
        <v>0.00</v>
      </c>
      <c r="U1555" s="66">
        <f t="shared" si="487"/>
        <v>-1</v>
      </c>
      <c r="V1555" s="66">
        <f t="shared" si="488"/>
        <v>203.34000000000006</v>
      </c>
      <c r="W1555" s="66">
        <f t="shared" si="489"/>
        <v>2981.5</v>
      </c>
      <c r="X1555" s="20">
        <f t="shared" si="490"/>
        <v>6.8200570182793921E-2</v>
      </c>
      <c r="Y1555" s="67">
        <f t="shared" si="491"/>
        <v>2.0334000000000008</v>
      </c>
      <c r="Z1555" s="68">
        <f t="shared" si="492"/>
        <v>20334.000000000007</v>
      </c>
      <c r="AA1555" s="65" t="s">
        <v>52</v>
      </c>
      <c r="AU1555" s="23">
        <f t="shared" si="482"/>
        <v>-1</v>
      </c>
      <c r="AV1555" s="23" t="str">
        <f t="shared" si="483"/>
        <v/>
      </c>
      <c r="AW1555" s="23" t="str">
        <f t="shared" si="485"/>
        <v/>
      </c>
      <c r="AX1555" s="23" t="str">
        <f t="shared" si="501"/>
        <v/>
      </c>
      <c r="AY1555" s="23" t="str">
        <f t="shared" si="504"/>
        <v/>
      </c>
      <c r="AZ1555" s="23">
        <v>19</v>
      </c>
      <c r="BA1555" s="25">
        <v>19</v>
      </c>
      <c r="BB1555" s="25">
        <v>18.77</v>
      </c>
      <c r="BC1555" s="25">
        <f t="shared" si="502"/>
        <v>17.77</v>
      </c>
      <c r="BD1555" s="25">
        <f t="shared" si="503"/>
        <v>17.5261</v>
      </c>
      <c r="BE1555" t="s">
        <v>970</v>
      </c>
      <c r="BF1555" s="55">
        <f t="shared" si="484"/>
        <v>0</v>
      </c>
      <c r="BG1555" s="66" t="str">
        <f t="shared" si="493"/>
        <v>0.00</v>
      </c>
      <c r="BH1555" s="66">
        <f t="shared" si="494"/>
        <v>-1</v>
      </c>
      <c r="BI1555" s="25">
        <f t="shared" si="479"/>
        <v>-21.75</v>
      </c>
      <c r="BJ1555" s="25">
        <f t="shared" si="495"/>
        <v>116.5</v>
      </c>
      <c r="BK1555" s="20">
        <f t="shared" si="480"/>
        <v>-0.18669527896995708</v>
      </c>
      <c r="BL1555" s="24" t="str">
        <f t="shared" si="496"/>
        <v>0.00</v>
      </c>
      <c r="BM1555" s="25">
        <f t="shared" si="497"/>
        <v>-1</v>
      </c>
      <c r="BN1555" s="25">
        <f t="shared" si="498"/>
        <v>36.260000000000005</v>
      </c>
      <c r="BO1555" s="25">
        <f t="shared" si="499"/>
        <v>116.5</v>
      </c>
      <c r="BP1555" s="126">
        <f t="shared" si="500"/>
        <v>0.31124463519313311</v>
      </c>
    </row>
    <row r="1556" spans="1:68" ht="17" hidden="1" x14ac:dyDescent="0.2">
      <c r="A1556" s="56">
        <v>45703</v>
      </c>
      <c r="B1556" s="60" t="s">
        <v>892</v>
      </c>
      <c r="C1556" s="24" t="s">
        <v>2057</v>
      </c>
      <c r="D1556" s="24" t="s">
        <v>573</v>
      </c>
      <c r="F1556" s="74" t="s">
        <v>51</v>
      </c>
      <c r="G1556" s="74" t="s">
        <v>103</v>
      </c>
      <c r="H1556" s="24" t="s">
        <v>293</v>
      </c>
      <c r="I1556" s="24">
        <v>1</v>
      </c>
      <c r="J1556" s="24">
        <v>13</v>
      </c>
      <c r="K1556" s="97" t="s">
        <v>2058</v>
      </c>
      <c r="L1556" s="25">
        <v>1</v>
      </c>
      <c r="M1556" s="74" t="s">
        <v>105</v>
      </c>
      <c r="N1556" s="60" t="s">
        <v>7</v>
      </c>
      <c r="R1556" s="25">
        <v>4.4000000000000004</v>
      </c>
      <c r="S1556" s="83" t="s">
        <v>363</v>
      </c>
      <c r="T1556" s="66" t="str">
        <f t="shared" si="486"/>
        <v>0.00</v>
      </c>
      <c r="U1556" s="66">
        <f t="shared" si="487"/>
        <v>-1</v>
      </c>
      <c r="V1556" s="66">
        <f t="shared" si="488"/>
        <v>202.34000000000006</v>
      </c>
      <c r="W1556" s="66">
        <f t="shared" si="489"/>
        <v>2982.5</v>
      </c>
      <c r="X1556" s="20">
        <f t="shared" si="490"/>
        <v>6.7842414082145877E-2</v>
      </c>
      <c r="Y1556" s="67">
        <f t="shared" si="491"/>
        <v>2.0234000000000005</v>
      </c>
      <c r="Z1556" s="68">
        <f t="shared" si="492"/>
        <v>20234.000000000007</v>
      </c>
      <c r="AA1556" s="65" t="s">
        <v>52</v>
      </c>
      <c r="AU1556" s="23">
        <f t="shared" si="482"/>
        <v>-1</v>
      </c>
      <c r="AV1556" s="23" t="str">
        <f t="shared" si="483"/>
        <v/>
      </c>
      <c r="AW1556" s="23" t="str">
        <f t="shared" si="485"/>
        <v/>
      </c>
      <c r="AX1556" s="23" t="str">
        <f t="shared" si="501"/>
        <v/>
      </c>
      <c r="AY1556" s="23" t="str">
        <f t="shared" si="504"/>
        <v/>
      </c>
      <c r="AZ1556" s="23"/>
      <c r="BA1556" s="25">
        <v>4.5999999999999996</v>
      </c>
      <c r="BB1556" s="25">
        <v>5.54</v>
      </c>
      <c r="BC1556" s="25">
        <f t="shared" si="502"/>
        <v>4.54</v>
      </c>
      <c r="BD1556" s="25">
        <f t="shared" si="503"/>
        <v>5.2222</v>
      </c>
      <c r="BE1556" t="s">
        <v>970</v>
      </c>
      <c r="BF1556" s="55">
        <f t="shared" si="484"/>
        <v>0</v>
      </c>
      <c r="BG1556" s="66" t="str">
        <f t="shared" si="493"/>
        <v>0.00</v>
      </c>
      <c r="BH1556" s="66">
        <f t="shared" si="494"/>
        <v>-1</v>
      </c>
      <c r="BI1556" s="25">
        <f t="shared" si="479"/>
        <v>-22.75</v>
      </c>
      <c r="BJ1556" s="25">
        <f t="shared" si="495"/>
        <v>117.5</v>
      </c>
      <c r="BK1556" s="20">
        <f t="shared" si="480"/>
        <v>-0.19361702127659575</v>
      </c>
      <c r="BL1556" s="24" t="str">
        <f t="shared" si="496"/>
        <v>0.00</v>
      </c>
      <c r="BM1556" s="25">
        <f t="shared" si="497"/>
        <v>-1</v>
      </c>
      <c r="BN1556" s="25">
        <f t="shared" si="498"/>
        <v>35.260000000000005</v>
      </c>
      <c r="BO1556" s="25">
        <f t="shared" si="499"/>
        <v>117.5</v>
      </c>
      <c r="BP1556" s="126">
        <f t="shared" si="500"/>
        <v>0.30008510638297875</v>
      </c>
    </row>
    <row r="1557" spans="1:68" hidden="1" x14ac:dyDescent="0.2">
      <c r="A1557" s="56">
        <v>45703</v>
      </c>
      <c r="B1557" s="60" t="s">
        <v>892</v>
      </c>
      <c r="C1557" s="24" t="s">
        <v>2059</v>
      </c>
      <c r="D1557" s="24" t="s">
        <v>573</v>
      </c>
      <c r="F1557" s="74" t="s">
        <v>51</v>
      </c>
      <c r="G1557" s="74" t="s">
        <v>103</v>
      </c>
      <c r="H1557" s="24" t="s">
        <v>1064</v>
      </c>
      <c r="I1557" s="24">
        <v>4</v>
      </c>
      <c r="J1557" s="24">
        <v>7</v>
      </c>
      <c r="K1557" s="27" t="s">
        <v>2060</v>
      </c>
      <c r="L1557" s="25">
        <v>1.5</v>
      </c>
      <c r="M1557" s="74" t="s">
        <v>105</v>
      </c>
      <c r="N1557" s="60" t="s">
        <v>6</v>
      </c>
      <c r="R1557" s="25">
        <v>13</v>
      </c>
      <c r="S1557" s="83" t="s">
        <v>371</v>
      </c>
      <c r="T1557" s="66" t="str">
        <f t="shared" si="486"/>
        <v>0.00</v>
      </c>
      <c r="U1557" s="66">
        <f t="shared" si="487"/>
        <v>-1.5</v>
      </c>
      <c r="V1557" s="66">
        <f t="shared" si="488"/>
        <v>200.84000000000006</v>
      </c>
      <c r="W1557" s="66">
        <f t="shared" si="489"/>
        <v>2984</v>
      </c>
      <c r="X1557" s="20">
        <f t="shared" si="490"/>
        <v>6.7305630026809671E-2</v>
      </c>
      <c r="Y1557" s="67">
        <f t="shared" si="491"/>
        <v>2.0084000000000004</v>
      </c>
      <c r="Z1557" s="68">
        <f t="shared" si="492"/>
        <v>20084.000000000007</v>
      </c>
      <c r="AA1557" s="65" t="s">
        <v>52</v>
      </c>
      <c r="AU1557" s="23">
        <f t="shared" si="482"/>
        <v>-1.5</v>
      </c>
      <c r="AV1557" s="23" t="str">
        <f t="shared" si="483"/>
        <v/>
      </c>
      <c r="AW1557" s="23" t="str">
        <f t="shared" si="485"/>
        <v/>
      </c>
      <c r="AX1557" s="23" t="str">
        <f t="shared" si="501"/>
        <v/>
      </c>
      <c r="AY1557" s="23" t="str">
        <f t="shared" si="504"/>
        <v/>
      </c>
      <c r="AZ1557" s="23">
        <v>11</v>
      </c>
      <c r="BA1557" s="25">
        <v>8.3000000000000007</v>
      </c>
      <c r="BB1557" s="25">
        <v>7.46</v>
      </c>
      <c r="BC1557" s="25">
        <f t="shared" si="502"/>
        <v>9.69</v>
      </c>
      <c r="BD1557" s="25">
        <f t="shared" si="503"/>
        <v>7.0078000000000005</v>
      </c>
      <c r="BE1557" t="s">
        <v>969</v>
      </c>
      <c r="BF1557" s="55">
        <f t="shared" si="484"/>
        <v>0</v>
      </c>
      <c r="BG1557" s="66" t="str">
        <f t="shared" si="493"/>
        <v>0.00</v>
      </c>
      <c r="BH1557" s="66">
        <f t="shared" si="494"/>
        <v>-1.5</v>
      </c>
      <c r="BI1557" s="25">
        <f t="shared" si="479"/>
        <v>-24.25</v>
      </c>
      <c r="BJ1557" s="25">
        <f t="shared" si="495"/>
        <v>119</v>
      </c>
      <c r="BK1557" s="20">
        <f t="shared" si="480"/>
        <v>-0.20378151260504201</v>
      </c>
      <c r="BL1557" s="24" t="str">
        <f t="shared" si="496"/>
        <v>0.00</v>
      </c>
      <c r="BM1557" s="25">
        <f t="shared" si="497"/>
        <v>-1.5</v>
      </c>
      <c r="BN1557" s="25">
        <f t="shared" si="498"/>
        <v>33.760000000000005</v>
      </c>
      <c r="BO1557" s="25">
        <f t="shared" si="499"/>
        <v>119</v>
      </c>
      <c r="BP1557" s="126">
        <f t="shared" si="500"/>
        <v>0.2836974789915967</v>
      </c>
    </row>
    <row r="1558" spans="1:68" hidden="1" x14ac:dyDescent="0.2">
      <c r="A1558" s="56">
        <v>45703</v>
      </c>
      <c r="B1558" s="60" t="s">
        <v>892</v>
      </c>
      <c r="C1558" s="24" t="s">
        <v>2059</v>
      </c>
      <c r="D1558" s="24" t="s">
        <v>573</v>
      </c>
      <c r="F1558" s="74" t="s">
        <v>51</v>
      </c>
      <c r="G1558" s="74" t="s">
        <v>103</v>
      </c>
      <c r="H1558" s="24" t="s">
        <v>1064</v>
      </c>
      <c r="I1558" s="24">
        <v>4</v>
      </c>
      <c r="J1558" s="24">
        <v>7</v>
      </c>
      <c r="K1558" s="26" t="s">
        <v>2060</v>
      </c>
      <c r="L1558" s="25">
        <v>1.5</v>
      </c>
      <c r="M1558" s="74" t="s">
        <v>105</v>
      </c>
      <c r="N1558" s="60" t="s">
        <v>7</v>
      </c>
      <c r="R1558" s="25">
        <v>3.4</v>
      </c>
      <c r="S1558" s="83" t="s">
        <v>371</v>
      </c>
      <c r="T1558" s="66">
        <f t="shared" si="486"/>
        <v>5.0999999999999996</v>
      </c>
      <c r="U1558" s="66">
        <f t="shared" si="487"/>
        <v>3.5999999999999996</v>
      </c>
      <c r="V1558" s="66">
        <f t="shared" si="488"/>
        <v>204.44000000000005</v>
      </c>
      <c r="W1558" s="66">
        <f t="shared" si="489"/>
        <v>2985.5</v>
      </c>
      <c r="X1558" s="20">
        <f t="shared" si="490"/>
        <v>6.8477641936024139E-2</v>
      </c>
      <c r="Y1558" s="67">
        <f t="shared" si="491"/>
        <v>2.0444000000000004</v>
      </c>
      <c r="Z1558" s="68">
        <f t="shared" si="492"/>
        <v>20444.000000000007</v>
      </c>
      <c r="AA1558" s="65" t="s">
        <v>53</v>
      </c>
      <c r="AU1558" s="23">
        <f t="shared" si="482"/>
        <v>3.5999999999999996</v>
      </c>
      <c r="AV1558" s="23" t="str">
        <f t="shared" si="483"/>
        <v/>
      </c>
      <c r="AW1558" s="23" t="str">
        <f t="shared" si="485"/>
        <v/>
      </c>
      <c r="AX1558" s="23" t="str">
        <f t="shared" si="501"/>
        <v/>
      </c>
      <c r="AY1558" s="23" t="str">
        <f t="shared" si="504"/>
        <v/>
      </c>
      <c r="AZ1558" s="23"/>
      <c r="BA1558" s="25">
        <v>2.5</v>
      </c>
      <c r="BB1558" s="25">
        <v>2.88</v>
      </c>
      <c r="BC1558" s="25">
        <f t="shared" si="502"/>
        <v>2.8200000000000003</v>
      </c>
      <c r="BD1558" s="25">
        <f t="shared" si="503"/>
        <v>2.7484000000000002</v>
      </c>
      <c r="BE1558" t="s">
        <v>969</v>
      </c>
      <c r="BF1558" s="55">
        <f t="shared" si="484"/>
        <v>0</v>
      </c>
      <c r="BG1558" s="66">
        <f t="shared" si="493"/>
        <v>3.75</v>
      </c>
      <c r="BH1558" s="66">
        <f t="shared" si="494"/>
        <v>2.25</v>
      </c>
      <c r="BI1558" s="25">
        <f t="shared" si="479"/>
        <v>-22</v>
      </c>
      <c r="BJ1558" s="25">
        <f t="shared" si="495"/>
        <v>120.5</v>
      </c>
      <c r="BK1558" s="20">
        <f t="shared" si="480"/>
        <v>-0.18257261410788381</v>
      </c>
      <c r="BL1558" s="24">
        <f t="shared" si="496"/>
        <v>4.32</v>
      </c>
      <c r="BM1558" s="25">
        <f t="shared" si="497"/>
        <v>2.8200000000000003</v>
      </c>
      <c r="BN1558" s="25">
        <f t="shared" si="498"/>
        <v>36.580000000000005</v>
      </c>
      <c r="BO1558" s="25">
        <f t="shared" si="499"/>
        <v>120.5</v>
      </c>
      <c r="BP1558" s="126">
        <f t="shared" si="500"/>
        <v>0.30356846473029048</v>
      </c>
    </row>
    <row r="1559" spans="1:68" hidden="1" x14ac:dyDescent="0.2">
      <c r="A1559" s="56">
        <v>45703</v>
      </c>
      <c r="B1559" s="60" t="s">
        <v>892</v>
      </c>
      <c r="C1559" s="24" t="s">
        <v>671</v>
      </c>
      <c r="D1559" s="24" t="s">
        <v>573</v>
      </c>
      <c r="F1559" s="74" t="s">
        <v>51</v>
      </c>
      <c r="G1559" s="74" t="s">
        <v>103</v>
      </c>
      <c r="H1559" s="24" t="s">
        <v>377</v>
      </c>
      <c r="I1559" s="24">
        <v>7</v>
      </c>
      <c r="J1559" s="24">
        <v>11</v>
      </c>
      <c r="K1559" s="24" t="s">
        <v>2061</v>
      </c>
      <c r="L1559" s="25">
        <v>1</v>
      </c>
      <c r="M1559" s="24" t="s">
        <v>404</v>
      </c>
      <c r="N1559" s="24" t="s">
        <v>6</v>
      </c>
      <c r="R1559" s="25">
        <v>22.02</v>
      </c>
      <c r="S1559" s="83" t="s">
        <v>363</v>
      </c>
      <c r="T1559" s="66" t="str">
        <f t="shared" si="486"/>
        <v>0.00</v>
      </c>
      <c r="U1559" s="66">
        <f t="shared" si="487"/>
        <v>-1</v>
      </c>
      <c r="V1559" s="66">
        <f t="shared" si="488"/>
        <v>203.44000000000005</v>
      </c>
      <c r="W1559" s="66">
        <f t="shared" si="489"/>
        <v>2986.5</v>
      </c>
      <c r="X1559" s="20">
        <f t="shared" si="490"/>
        <v>6.8119872760756761E-2</v>
      </c>
      <c r="Y1559" s="67">
        <f t="shared" si="491"/>
        <v>2.0344000000000007</v>
      </c>
      <c r="Z1559" s="68">
        <f t="shared" si="492"/>
        <v>20344.000000000007</v>
      </c>
      <c r="AA1559" s="65" t="s">
        <v>52</v>
      </c>
      <c r="AU1559" s="23">
        <f t="shared" si="482"/>
        <v>-1</v>
      </c>
      <c r="AV1559" s="23" t="str">
        <f t="shared" si="483"/>
        <v/>
      </c>
      <c r="AW1559" s="23" t="str">
        <f t="shared" si="485"/>
        <v/>
      </c>
      <c r="AX1559" s="23" t="str">
        <f t="shared" si="501"/>
        <v/>
      </c>
      <c r="AY1559" s="23" t="str">
        <f t="shared" si="504"/>
        <v/>
      </c>
      <c r="AZ1559" s="23">
        <v>21</v>
      </c>
      <c r="BA1559" s="25">
        <v>20.9</v>
      </c>
      <c r="BB1559" s="25">
        <v>23.36</v>
      </c>
      <c r="BC1559" s="25">
        <f t="shared" si="502"/>
        <v>22.36</v>
      </c>
      <c r="BD1559" s="25">
        <f t="shared" si="503"/>
        <v>21.794800000000002</v>
      </c>
      <c r="BE1559" t="s">
        <v>969</v>
      </c>
      <c r="BF1559" s="55">
        <f t="shared" si="484"/>
        <v>0</v>
      </c>
      <c r="BG1559" s="66" t="str">
        <f t="shared" si="493"/>
        <v>0.00</v>
      </c>
      <c r="BH1559" s="66">
        <f t="shared" si="494"/>
        <v>-1</v>
      </c>
      <c r="BI1559" s="25">
        <f t="shared" si="479"/>
        <v>-23</v>
      </c>
      <c r="BJ1559" s="25">
        <f t="shared" si="495"/>
        <v>121.5</v>
      </c>
      <c r="BK1559" s="20">
        <f t="shared" si="480"/>
        <v>-0.18930041152263374</v>
      </c>
      <c r="BL1559" s="24" t="str">
        <f t="shared" si="496"/>
        <v>0.00</v>
      </c>
      <c r="BM1559" s="25">
        <f t="shared" si="497"/>
        <v>-1</v>
      </c>
      <c r="BN1559" s="25">
        <f t="shared" si="498"/>
        <v>35.580000000000005</v>
      </c>
      <c r="BO1559" s="25">
        <f t="shared" si="499"/>
        <v>121.5</v>
      </c>
      <c r="BP1559" s="126">
        <f t="shared" si="500"/>
        <v>0.29283950617283955</v>
      </c>
    </row>
    <row r="1560" spans="1:68" hidden="1" x14ac:dyDescent="0.2">
      <c r="A1560" s="56">
        <v>45703</v>
      </c>
      <c r="B1560" s="60" t="s">
        <v>892</v>
      </c>
      <c r="C1560" s="24" t="s">
        <v>671</v>
      </c>
      <c r="D1560" s="24" t="s">
        <v>573</v>
      </c>
      <c r="F1560" s="74" t="s">
        <v>51</v>
      </c>
      <c r="G1560" s="74" t="s">
        <v>103</v>
      </c>
      <c r="H1560" s="24" t="s">
        <v>377</v>
      </c>
      <c r="I1560" s="24">
        <v>7</v>
      </c>
      <c r="J1560" s="24">
        <v>11</v>
      </c>
      <c r="K1560" s="24" t="s">
        <v>2061</v>
      </c>
      <c r="L1560" s="25">
        <v>1.5</v>
      </c>
      <c r="M1560" s="74" t="s">
        <v>105</v>
      </c>
      <c r="N1560" s="60" t="s">
        <v>7</v>
      </c>
      <c r="R1560" s="25">
        <v>4.8</v>
      </c>
      <c r="S1560" s="83" t="s">
        <v>363</v>
      </c>
      <c r="T1560" s="66" t="str">
        <f t="shared" si="486"/>
        <v>0.00</v>
      </c>
      <c r="U1560" s="66">
        <f t="shared" si="487"/>
        <v>-1.5</v>
      </c>
      <c r="V1560" s="66">
        <f t="shared" si="488"/>
        <v>201.94000000000005</v>
      </c>
      <c r="W1560" s="66">
        <f t="shared" si="489"/>
        <v>2988</v>
      </c>
      <c r="X1560" s="20">
        <f t="shared" si="490"/>
        <v>6.7583668005354772E-2</v>
      </c>
      <c r="Y1560" s="67">
        <f t="shared" si="491"/>
        <v>2.0194000000000005</v>
      </c>
      <c r="Z1560" s="68">
        <f t="shared" si="492"/>
        <v>20194.000000000007</v>
      </c>
      <c r="AA1560" s="65" t="s">
        <v>52</v>
      </c>
      <c r="AU1560" s="23">
        <f t="shared" si="482"/>
        <v>-1.5</v>
      </c>
      <c r="AV1560" s="23" t="str">
        <f t="shared" si="483"/>
        <v/>
      </c>
      <c r="AW1560" s="23" t="str">
        <f t="shared" si="485"/>
        <v/>
      </c>
      <c r="AX1560" s="23" t="str">
        <f t="shared" si="501"/>
        <v/>
      </c>
      <c r="AY1560" s="23" t="str">
        <f t="shared" si="504"/>
        <v/>
      </c>
      <c r="AZ1560" s="23"/>
      <c r="BA1560" s="25">
        <v>4.2</v>
      </c>
      <c r="BB1560" s="25">
        <v>4.47</v>
      </c>
      <c r="BC1560" s="25">
        <f t="shared" si="502"/>
        <v>5.2050000000000001</v>
      </c>
      <c r="BD1560" s="25">
        <f t="shared" si="503"/>
        <v>4.2271000000000001</v>
      </c>
      <c r="BE1560" t="s">
        <v>969</v>
      </c>
      <c r="BF1560" s="55">
        <f t="shared" si="484"/>
        <v>0</v>
      </c>
      <c r="BG1560" s="66" t="str">
        <f t="shared" si="493"/>
        <v>0.00</v>
      </c>
      <c r="BH1560" s="66">
        <f t="shared" si="494"/>
        <v>-1.5</v>
      </c>
      <c r="BI1560" s="25">
        <f t="shared" si="479"/>
        <v>-24.5</v>
      </c>
      <c r="BJ1560" s="25">
        <f t="shared" si="495"/>
        <v>123</v>
      </c>
      <c r="BK1560" s="20">
        <f t="shared" si="480"/>
        <v>-0.1991869918699187</v>
      </c>
      <c r="BL1560" s="24" t="str">
        <f t="shared" si="496"/>
        <v>0.00</v>
      </c>
      <c r="BM1560" s="25">
        <f t="shared" si="497"/>
        <v>-1.5</v>
      </c>
      <c r="BN1560" s="25">
        <f t="shared" si="498"/>
        <v>34.080000000000005</v>
      </c>
      <c r="BO1560" s="25">
        <f t="shared" si="499"/>
        <v>123</v>
      </c>
      <c r="BP1560" s="126">
        <f t="shared" si="500"/>
        <v>0.27707317073170734</v>
      </c>
    </row>
    <row r="1561" spans="1:68" hidden="1" x14ac:dyDescent="0.2">
      <c r="A1561" s="56">
        <v>45704</v>
      </c>
      <c r="B1561" s="60" t="s">
        <v>892</v>
      </c>
      <c r="C1561" s="24" t="s">
        <v>1302</v>
      </c>
      <c r="D1561" s="24" t="s">
        <v>577</v>
      </c>
      <c r="F1561" s="74" t="s">
        <v>51</v>
      </c>
      <c r="G1561" s="74" t="s">
        <v>103</v>
      </c>
      <c r="H1561" s="24" t="s">
        <v>1309</v>
      </c>
      <c r="I1561" s="24">
        <v>4</v>
      </c>
      <c r="J1561" s="24">
        <v>6</v>
      </c>
      <c r="K1561" s="27" t="s">
        <v>2062</v>
      </c>
      <c r="L1561" s="25">
        <v>1.5</v>
      </c>
      <c r="M1561" s="74" t="s">
        <v>105</v>
      </c>
      <c r="N1561" s="60" t="s">
        <v>6</v>
      </c>
      <c r="R1561" s="25">
        <v>10</v>
      </c>
      <c r="S1561" s="83" t="s">
        <v>371</v>
      </c>
      <c r="T1561" s="66" t="str">
        <f t="shared" si="486"/>
        <v>0.00</v>
      </c>
      <c r="U1561" s="66">
        <f t="shared" si="487"/>
        <v>-1.5</v>
      </c>
      <c r="V1561" s="66">
        <f t="shared" si="488"/>
        <v>200.44000000000005</v>
      </c>
      <c r="W1561" s="66">
        <f t="shared" si="489"/>
        <v>2989.5</v>
      </c>
      <c r="X1561" s="20">
        <f t="shared" si="490"/>
        <v>6.7048001338016402E-2</v>
      </c>
      <c r="Y1561" s="67">
        <f t="shared" si="491"/>
        <v>2.0044000000000004</v>
      </c>
      <c r="Z1561" s="68">
        <f t="shared" si="492"/>
        <v>20044.000000000007</v>
      </c>
      <c r="AA1561" s="65" t="s">
        <v>52</v>
      </c>
      <c r="AU1561" s="23">
        <f t="shared" si="482"/>
        <v>-1.5</v>
      </c>
      <c r="AV1561" s="23" t="str">
        <f t="shared" si="483"/>
        <v/>
      </c>
      <c r="AW1561" s="23" t="str">
        <f t="shared" si="485"/>
        <v/>
      </c>
      <c r="AX1561" s="23" t="str">
        <f t="shared" si="501"/>
        <v/>
      </c>
      <c r="AY1561" s="23" t="str">
        <f t="shared" si="504"/>
        <v/>
      </c>
      <c r="AZ1561" s="23">
        <v>11</v>
      </c>
      <c r="BA1561" s="25">
        <v>13</v>
      </c>
      <c r="BB1561" s="25">
        <v>15.78</v>
      </c>
      <c r="BC1561" s="25">
        <f t="shared" si="502"/>
        <v>22.169999999999998</v>
      </c>
      <c r="BD1561" s="25">
        <f t="shared" si="503"/>
        <v>14.7454</v>
      </c>
      <c r="BE1561" t="s">
        <v>970</v>
      </c>
      <c r="BF1561" s="55">
        <f t="shared" si="484"/>
        <v>0</v>
      </c>
      <c r="BG1561" s="66" t="str">
        <f t="shared" si="493"/>
        <v>0.00</v>
      </c>
      <c r="BH1561" s="66">
        <f t="shared" si="494"/>
        <v>-1.5</v>
      </c>
      <c r="BI1561" s="25">
        <f t="shared" si="479"/>
        <v>-26</v>
      </c>
      <c r="BJ1561" s="25">
        <f t="shared" si="495"/>
        <v>124.5</v>
      </c>
      <c r="BK1561" s="20">
        <f t="shared" si="480"/>
        <v>-0.20883534136546184</v>
      </c>
      <c r="BL1561" s="24" t="str">
        <f t="shared" si="496"/>
        <v>0.00</v>
      </c>
      <c r="BM1561" s="25">
        <f t="shared" si="497"/>
        <v>-1.5</v>
      </c>
      <c r="BN1561" s="25">
        <f t="shared" si="498"/>
        <v>32.580000000000005</v>
      </c>
      <c r="BO1561" s="25">
        <f t="shared" si="499"/>
        <v>124.5</v>
      </c>
      <c r="BP1561" s="126">
        <f t="shared" si="500"/>
        <v>0.26168674698795186</v>
      </c>
    </row>
    <row r="1562" spans="1:68" hidden="1" x14ac:dyDescent="0.2">
      <c r="A1562" s="56">
        <v>45704</v>
      </c>
      <c r="B1562" s="60" t="s">
        <v>892</v>
      </c>
      <c r="C1562" s="24" t="s">
        <v>1302</v>
      </c>
      <c r="D1562" s="24" t="s">
        <v>577</v>
      </c>
      <c r="F1562" s="74" t="s">
        <v>51</v>
      </c>
      <c r="G1562" s="74" t="s">
        <v>103</v>
      </c>
      <c r="H1562" s="24" t="s">
        <v>1309</v>
      </c>
      <c r="I1562" s="24">
        <v>4</v>
      </c>
      <c r="J1562" s="24">
        <v>6</v>
      </c>
      <c r="K1562" s="26" t="s">
        <v>2062</v>
      </c>
      <c r="L1562" s="25">
        <v>1.5</v>
      </c>
      <c r="M1562" s="74" t="s">
        <v>105</v>
      </c>
      <c r="N1562" s="60" t="s">
        <v>7</v>
      </c>
      <c r="R1562" s="25">
        <v>3</v>
      </c>
      <c r="S1562" s="83" t="s">
        <v>371</v>
      </c>
      <c r="T1562" s="66">
        <f t="shared" si="486"/>
        <v>4.5</v>
      </c>
      <c r="U1562" s="66">
        <f t="shared" si="487"/>
        <v>3</v>
      </c>
      <c r="V1562" s="66">
        <f t="shared" si="488"/>
        <v>203.44000000000005</v>
      </c>
      <c r="W1562" s="66">
        <f t="shared" si="489"/>
        <v>2991</v>
      </c>
      <c r="X1562" s="20">
        <f t="shared" si="490"/>
        <v>6.8017385489802754E-2</v>
      </c>
      <c r="Y1562" s="67">
        <f t="shared" si="491"/>
        <v>2.0344000000000007</v>
      </c>
      <c r="Z1562" s="68">
        <f t="shared" si="492"/>
        <v>20344.000000000007</v>
      </c>
      <c r="AA1562" s="65" t="s">
        <v>53</v>
      </c>
      <c r="AU1562" s="23">
        <f t="shared" si="482"/>
        <v>3</v>
      </c>
      <c r="AV1562" s="23" t="str">
        <f t="shared" si="483"/>
        <v/>
      </c>
      <c r="AW1562" s="23" t="str">
        <f t="shared" si="485"/>
        <v/>
      </c>
      <c r="AX1562" s="23" t="str">
        <f t="shared" si="501"/>
        <v/>
      </c>
      <c r="AY1562" s="23" t="str">
        <f t="shared" si="504"/>
        <v/>
      </c>
      <c r="AZ1562" s="23"/>
      <c r="BA1562" s="25">
        <v>2.7</v>
      </c>
      <c r="BB1562" s="25">
        <v>3.5</v>
      </c>
      <c r="BC1562" s="25">
        <f t="shared" si="502"/>
        <v>3.75</v>
      </c>
      <c r="BD1562" s="25">
        <f t="shared" si="503"/>
        <v>3.3250000000000002</v>
      </c>
      <c r="BE1562" t="s">
        <v>970</v>
      </c>
      <c r="BF1562" s="55">
        <f t="shared" si="484"/>
        <v>0</v>
      </c>
      <c r="BG1562" s="66">
        <f t="shared" si="493"/>
        <v>4.05</v>
      </c>
      <c r="BH1562" s="66">
        <f t="shared" si="494"/>
        <v>2.5499999999999998</v>
      </c>
      <c r="BI1562" s="25">
        <f t="shared" si="479"/>
        <v>-23.45</v>
      </c>
      <c r="BJ1562" s="25">
        <f t="shared" si="495"/>
        <v>126</v>
      </c>
      <c r="BK1562" s="20">
        <f t="shared" si="480"/>
        <v>-0.18611111111111112</v>
      </c>
      <c r="BL1562" s="24">
        <f t="shared" si="496"/>
        <v>5.25</v>
      </c>
      <c r="BM1562" s="25">
        <f t="shared" si="497"/>
        <v>3.75</v>
      </c>
      <c r="BN1562" s="25">
        <f t="shared" si="498"/>
        <v>36.330000000000005</v>
      </c>
      <c r="BO1562" s="25">
        <f t="shared" si="499"/>
        <v>126</v>
      </c>
      <c r="BP1562" s="126">
        <f t="shared" si="500"/>
        <v>0.28833333333333339</v>
      </c>
    </row>
    <row r="1563" spans="1:68" hidden="1" x14ac:dyDescent="0.2">
      <c r="A1563" s="56">
        <v>45705</v>
      </c>
      <c r="B1563" s="60" t="s">
        <v>892</v>
      </c>
      <c r="C1563" s="24" t="s">
        <v>2063</v>
      </c>
      <c r="D1563" s="24" t="s">
        <v>577</v>
      </c>
      <c r="F1563" s="74" t="s">
        <v>51</v>
      </c>
      <c r="G1563" s="74" t="s">
        <v>103</v>
      </c>
      <c r="H1563" s="24" t="s">
        <v>59</v>
      </c>
      <c r="I1563" s="24">
        <v>5</v>
      </c>
      <c r="J1563" s="24">
        <v>13</v>
      </c>
      <c r="K1563" s="24" t="s">
        <v>2064</v>
      </c>
      <c r="L1563" s="25">
        <v>1</v>
      </c>
      <c r="M1563" s="24" t="s">
        <v>404</v>
      </c>
      <c r="N1563" s="24" t="s">
        <v>6</v>
      </c>
      <c r="R1563" s="25">
        <v>12.87</v>
      </c>
      <c r="S1563" s="83" t="s">
        <v>363</v>
      </c>
      <c r="T1563" s="66" t="str">
        <f t="shared" si="486"/>
        <v>0.00</v>
      </c>
      <c r="U1563" s="66">
        <f t="shared" si="487"/>
        <v>-1</v>
      </c>
      <c r="V1563" s="66">
        <f t="shared" si="488"/>
        <v>202.44000000000005</v>
      </c>
      <c r="W1563" s="66">
        <f t="shared" si="489"/>
        <v>2992</v>
      </c>
      <c r="X1563" s="20">
        <f t="shared" si="490"/>
        <v>6.7660427807486656E-2</v>
      </c>
      <c r="Y1563" s="67">
        <f t="shared" si="491"/>
        <v>2.0244000000000004</v>
      </c>
      <c r="Z1563" s="68">
        <f t="shared" si="492"/>
        <v>20244.000000000007</v>
      </c>
      <c r="AA1563" s="65" t="s">
        <v>52</v>
      </c>
      <c r="AU1563" s="23">
        <f t="shared" si="482"/>
        <v>-1</v>
      </c>
      <c r="AV1563" s="23" t="str">
        <f t="shared" si="483"/>
        <v/>
      </c>
      <c r="AW1563" s="23" t="str">
        <f t="shared" si="485"/>
        <v/>
      </c>
      <c r="AX1563" s="23" t="str">
        <f t="shared" si="501"/>
        <v/>
      </c>
      <c r="AY1563" s="23" t="str">
        <f t="shared" si="504"/>
        <v/>
      </c>
      <c r="AZ1563" s="23">
        <v>13</v>
      </c>
      <c r="BA1563" s="25">
        <v>13</v>
      </c>
      <c r="BB1563" s="25">
        <v>13.63</v>
      </c>
      <c r="BC1563" s="25">
        <f t="shared" si="502"/>
        <v>12.63</v>
      </c>
      <c r="BD1563" s="25">
        <f t="shared" si="503"/>
        <v>12.745900000000001</v>
      </c>
      <c r="BE1563" t="s">
        <v>969</v>
      </c>
      <c r="BF1563" s="55">
        <f t="shared" si="484"/>
        <v>0</v>
      </c>
      <c r="BG1563" s="66" t="str">
        <f t="shared" si="493"/>
        <v>0.00</v>
      </c>
      <c r="BH1563" s="66">
        <f t="shared" si="494"/>
        <v>-1</v>
      </c>
      <c r="BI1563" s="25">
        <f t="shared" si="479"/>
        <v>-24.45</v>
      </c>
      <c r="BJ1563" s="25">
        <f t="shared" si="495"/>
        <v>127</v>
      </c>
      <c r="BK1563" s="20">
        <f t="shared" si="480"/>
        <v>-0.19251968503937009</v>
      </c>
      <c r="BL1563" s="24" t="str">
        <f t="shared" si="496"/>
        <v>0.00</v>
      </c>
      <c r="BM1563" s="25">
        <f t="shared" si="497"/>
        <v>-1</v>
      </c>
      <c r="BN1563" s="25">
        <f t="shared" si="498"/>
        <v>35.330000000000005</v>
      </c>
      <c r="BO1563" s="25">
        <f t="shared" si="499"/>
        <v>127</v>
      </c>
      <c r="BP1563" s="126">
        <f t="shared" si="500"/>
        <v>0.27818897637795281</v>
      </c>
    </row>
    <row r="1564" spans="1:68" hidden="1" x14ac:dyDescent="0.2">
      <c r="A1564" s="56">
        <v>45705</v>
      </c>
      <c r="B1564" s="60" t="s">
        <v>892</v>
      </c>
      <c r="C1564" s="24" t="s">
        <v>2063</v>
      </c>
      <c r="D1564" s="24" t="s">
        <v>577</v>
      </c>
      <c r="F1564" s="74" t="s">
        <v>51</v>
      </c>
      <c r="G1564" s="74" t="s">
        <v>103</v>
      </c>
      <c r="H1564" s="24" t="s">
        <v>59</v>
      </c>
      <c r="I1564" s="24">
        <v>5</v>
      </c>
      <c r="J1564" s="24">
        <v>13</v>
      </c>
      <c r="K1564" s="24" t="s">
        <v>2064</v>
      </c>
      <c r="L1564" s="25">
        <v>2</v>
      </c>
      <c r="M1564" s="74" t="s">
        <v>105</v>
      </c>
      <c r="N1564" s="60" t="s">
        <v>7</v>
      </c>
      <c r="R1564" s="25">
        <v>3.2</v>
      </c>
      <c r="S1564" s="83" t="s">
        <v>363</v>
      </c>
      <c r="T1564" s="66" t="str">
        <f t="shared" si="486"/>
        <v>0.00</v>
      </c>
      <c r="U1564" s="66">
        <f t="shared" si="487"/>
        <v>-2</v>
      </c>
      <c r="V1564" s="66">
        <f t="shared" si="488"/>
        <v>200.44000000000005</v>
      </c>
      <c r="W1564" s="66">
        <f t="shared" si="489"/>
        <v>2994</v>
      </c>
      <c r="X1564" s="20">
        <f t="shared" si="490"/>
        <v>6.6947227788911171E-2</v>
      </c>
      <c r="Y1564" s="67">
        <f t="shared" si="491"/>
        <v>2.0044000000000004</v>
      </c>
      <c r="Z1564" s="68">
        <f t="shared" si="492"/>
        <v>20044.000000000007</v>
      </c>
      <c r="AA1564" s="65" t="s">
        <v>52</v>
      </c>
      <c r="AU1564" s="23">
        <f t="shared" si="482"/>
        <v>-2</v>
      </c>
      <c r="AV1564" s="23" t="str">
        <f t="shared" si="483"/>
        <v/>
      </c>
      <c r="AW1564" s="23" t="str">
        <f t="shared" si="485"/>
        <v/>
      </c>
      <c r="AX1564" s="23" t="str">
        <f t="shared" si="501"/>
        <v/>
      </c>
      <c r="AY1564" s="23" t="str">
        <f t="shared" si="504"/>
        <v/>
      </c>
      <c r="AZ1564" s="23"/>
      <c r="BA1564" s="25">
        <v>3.1</v>
      </c>
      <c r="BB1564" s="25">
        <v>3.92</v>
      </c>
      <c r="BC1564" s="25">
        <f t="shared" si="502"/>
        <v>5.84</v>
      </c>
      <c r="BD1564" s="25">
        <f t="shared" si="503"/>
        <v>3.7156000000000002</v>
      </c>
      <c r="BE1564" t="s">
        <v>969</v>
      </c>
      <c r="BF1564" s="55">
        <f t="shared" si="484"/>
        <v>0</v>
      </c>
      <c r="BG1564" s="66" t="str">
        <f t="shared" si="493"/>
        <v>0.00</v>
      </c>
      <c r="BH1564" s="66">
        <f t="shared" si="494"/>
        <v>-2</v>
      </c>
      <c r="BI1564" s="25">
        <f t="shared" si="479"/>
        <v>-26.45</v>
      </c>
      <c r="BJ1564" s="25">
        <f t="shared" si="495"/>
        <v>129</v>
      </c>
      <c r="BK1564" s="20">
        <f t="shared" si="480"/>
        <v>-0.20503875968992247</v>
      </c>
      <c r="BL1564" s="24" t="str">
        <f t="shared" si="496"/>
        <v>0.00</v>
      </c>
      <c r="BM1564" s="25">
        <f t="shared" si="497"/>
        <v>-2</v>
      </c>
      <c r="BN1564" s="25">
        <f t="shared" si="498"/>
        <v>33.330000000000005</v>
      </c>
      <c r="BO1564" s="25">
        <f t="shared" si="499"/>
        <v>129</v>
      </c>
      <c r="BP1564" s="126">
        <f t="shared" si="500"/>
        <v>0.25837209302325587</v>
      </c>
    </row>
    <row r="1565" spans="1:68" hidden="1" x14ac:dyDescent="0.2">
      <c r="A1565" s="56">
        <v>45708</v>
      </c>
      <c r="B1565" s="60" t="s">
        <v>892</v>
      </c>
      <c r="C1565" s="24" t="s">
        <v>1278</v>
      </c>
      <c r="D1565" s="24" t="s">
        <v>398</v>
      </c>
      <c r="F1565" s="74" t="s">
        <v>51</v>
      </c>
      <c r="G1565" s="74" t="s">
        <v>121</v>
      </c>
      <c r="H1565" s="24" t="s">
        <v>82</v>
      </c>
      <c r="I1565" s="24">
        <v>11</v>
      </c>
      <c r="J1565" s="24">
        <v>3</v>
      </c>
      <c r="K1565" s="24" t="s">
        <v>2065</v>
      </c>
      <c r="L1565" s="25">
        <v>2</v>
      </c>
      <c r="M1565" s="74" t="s">
        <v>105</v>
      </c>
      <c r="N1565" s="60" t="s">
        <v>6</v>
      </c>
      <c r="R1565" s="25">
        <v>5.5</v>
      </c>
      <c r="S1565" s="83" t="s">
        <v>363</v>
      </c>
      <c r="T1565" s="66" t="str">
        <f t="shared" si="486"/>
        <v>0.00</v>
      </c>
      <c r="U1565" s="66">
        <f t="shared" si="487"/>
        <v>-2</v>
      </c>
      <c r="V1565" s="66">
        <f t="shared" si="488"/>
        <v>198.44000000000005</v>
      </c>
      <c r="W1565" s="66">
        <f t="shared" si="489"/>
        <v>2996</v>
      </c>
      <c r="X1565" s="20">
        <f t="shared" si="490"/>
        <v>6.6234979973297747E-2</v>
      </c>
      <c r="Y1565" s="67">
        <f t="shared" si="491"/>
        <v>1.9844000000000006</v>
      </c>
      <c r="Z1565" s="68">
        <f t="shared" si="492"/>
        <v>19844.000000000007</v>
      </c>
      <c r="AA1565" s="65" t="s">
        <v>52</v>
      </c>
      <c r="AU1565" s="23" t="str">
        <f t="shared" si="482"/>
        <v/>
      </c>
      <c r="AV1565" s="23">
        <f t="shared" si="483"/>
        <v>-2</v>
      </c>
      <c r="AW1565" s="23" t="str">
        <f t="shared" si="485"/>
        <v/>
      </c>
      <c r="AX1565" s="23" t="str">
        <f t="shared" si="501"/>
        <v/>
      </c>
      <c r="AY1565" s="23" t="str">
        <f t="shared" si="504"/>
        <v/>
      </c>
      <c r="AZ1565" s="23">
        <v>5.5</v>
      </c>
      <c r="BA1565" s="25">
        <v>0</v>
      </c>
      <c r="BB1565" s="25">
        <v>0</v>
      </c>
      <c r="BC1565" s="25" t="s">
        <v>720</v>
      </c>
      <c r="BD1565" s="25" t="s">
        <v>720</v>
      </c>
      <c r="BE1565" t="s">
        <v>970</v>
      </c>
      <c r="BF1565" s="55">
        <f t="shared" si="484"/>
        <v>0</v>
      </c>
      <c r="BG1565" s="66" t="str">
        <f t="shared" si="493"/>
        <v>0.00</v>
      </c>
      <c r="BH1565" s="66">
        <f t="shared" si="494"/>
        <v>-2</v>
      </c>
      <c r="BI1565" s="25">
        <f t="shared" si="479"/>
        <v>-28.45</v>
      </c>
      <c r="BJ1565" s="25">
        <f t="shared" si="495"/>
        <v>131</v>
      </c>
      <c r="BK1565" s="20">
        <f t="shared" si="480"/>
        <v>-0.21717557251908395</v>
      </c>
      <c r="BL1565" s="24" t="str">
        <f t="shared" si="496"/>
        <v>0.00</v>
      </c>
      <c r="BM1565" s="25">
        <f t="shared" si="497"/>
        <v>-2</v>
      </c>
      <c r="BN1565" s="25">
        <f t="shared" si="498"/>
        <v>31.330000000000005</v>
      </c>
      <c r="BO1565" s="25">
        <f t="shared" si="499"/>
        <v>131</v>
      </c>
      <c r="BP1565" s="126">
        <f t="shared" si="500"/>
        <v>0.23916030534351149</v>
      </c>
    </row>
    <row r="1566" spans="1:68" hidden="1" x14ac:dyDescent="0.2">
      <c r="A1566" s="56">
        <v>45709</v>
      </c>
      <c r="B1566" s="60" t="s">
        <v>892</v>
      </c>
      <c r="C1566" s="24" t="s">
        <v>1494</v>
      </c>
      <c r="D1566" s="24" t="s">
        <v>562</v>
      </c>
      <c r="F1566" s="74" t="s">
        <v>51</v>
      </c>
      <c r="G1566" s="74" t="s">
        <v>103</v>
      </c>
      <c r="H1566" s="24" t="s">
        <v>194</v>
      </c>
      <c r="I1566" s="24">
        <v>1</v>
      </c>
      <c r="J1566" s="24">
        <v>11</v>
      </c>
      <c r="K1566" s="27" t="s">
        <v>2066</v>
      </c>
      <c r="L1566" s="25">
        <v>1</v>
      </c>
      <c r="M1566" s="74" t="s">
        <v>105</v>
      </c>
      <c r="N1566" s="60" t="s">
        <v>6</v>
      </c>
      <c r="R1566" s="25">
        <v>7.5</v>
      </c>
      <c r="S1566" s="83" t="s">
        <v>371</v>
      </c>
      <c r="T1566" s="66" t="str">
        <f t="shared" si="486"/>
        <v>0.00</v>
      </c>
      <c r="U1566" s="66">
        <f t="shared" si="487"/>
        <v>-1</v>
      </c>
      <c r="V1566" s="66">
        <f t="shared" si="488"/>
        <v>197.44000000000005</v>
      </c>
      <c r="W1566" s="66">
        <f t="shared" si="489"/>
        <v>2997</v>
      </c>
      <c r="X1566" s="20">
        <f t="shared" si="490"/>
        <v>6.5879212545879237E-2</v>
      </c>
      <c r="Y1566" s="67">
        <f t="shared" si="491"/>
        <v>1.9744000000000006</v>
      </c>
      <c r="Z1566" s="68">
        <f t="shared" si="492"/>
        <v>19744.000000000007</v>
      </c>
      <c r="AA1566" s="65" t="s">
        <v>52</v>
      </c>
      <c r="AU1566" s="23">
        <f t="shared" si="482"/>
        <v>-1</v>
      </c>
      <c r="AV1566" s="23" t="str">
        <f t="shared" si="483"/>
        <v/>
      </c>
      <c r="AW1566" s="23" t="str">
        <f t="shared" si="485"/>
        <v/>
      </c>
      <c r="AX1566" s="23" t="str">
        <f t="shared" si="501"/>
        <v/>
      </c>
      <c r="AY1566" s="23" t="str">
        <f t="shared" si="504"/>
        <v/>
      </c>
      <c r="AZ1566" s="23">
        <v>7</v>
      </c>
      <c r="BA1566" s="25">
        <v>7.5</v>
      </c>
      <c r="BB1566" s="25">
        <v>7.16</v>
      </c>
      <c r="BC1566" s="25">
        <f t="shared" ref="BC1566:BC1597" si="505">((BB1566*(L1566))-(L1566))</f>
        <v>6.16</v>
      </c>
      <c r="BD1566" s="25">
        <f t="shared" ref="BD1566:BD1597" si="506">0.93*(BB1566-1)+1</f>
        <v>6.7288000000000006</v>
      </c>
      <c r="BE1566" t="s">
        <v>970</v>
      </c>
      <c r="BF1566" s="55">
        <f t="shared" si="484"/>
        <v>0</v>
      </c>
      <c r="BG1566" s="66" t="str">
        <f t="shared" si="493"/>
        <v>0.00</v>
      </c>
      <c r="BH1566" s="66">
        <f t="shared" si="494"/>
        <v>-1</v>
      </c>
      <c r="BI1566" s="25">
        <f t="shared" si="479"/>
        <v>-29.45</v>
      </c>
      <c r="BJ1566" s="25">
        <f t="shared" si="495"/>
        <v>132</v>
      </c>
      <c r="BK1566" s="20">
        <f t="shared" si="480"/>
        <v>-0.22310606060606061</v>
      </c>
      <c r="BL1566" s="24" t="str">
        <f t="shared" si="496"/>
        <v>0.00</v>
      </c>
      <c r="BM1566" s="25">
        <f t="shared" si="497"/>
        <v>-1</v>
      </c>
      <c r="BN1566" s="25">
        <f t="shared" si="498"/>
        <v>30.330000000000005</v>
      </c>
      <c r="BO1566" s="25">
        <f t="shared" si="499"/>
        <v>132</v>
      </c>
      <c r="BP1566" s="126">
        <f t="shared" si="500"/>
        <v>0.22977272727272732</v>
      </c>
    </row>
    <row r="1567" spans="1:68" hidden="1" x14ac:dyDescent="0.2">
      <c r="A1567" s="56">
        <v>45710</v>
      </c>
      <c r="B1567" s="60" t="s">
        <v>892</v>
      </c>
      <c r="C1567" s="24" t="s">
        <v>2067</v>
      </c>
      <c r="D1567" s="24" t="s">
        <v>573</v>
      </c>
      <c r="F1567" s="74" t="s">
        <v>51</v>
      </c>
      <c r="G1567" s="74" t="s">
        <v>103</v>
      </c>
      <c r="H1567" s="24" t="s">
        <v>54</v>
      </c>
      <c r="I1567" s="24">
        <v>8</v>
      </c>
      <c r="J1567" s="24">
        <v>9</v>
      </c>
      <c r="K1567" s="26" t="s">
        <v>2068</v>
      </c>
      <c r="L1567" s="25">
        <v>3</v>
      </c>
      <c r="M1567" s="74" t="s">
        <v>105</v>
      </c>
      <c r="N1567" s="60" t="s">
        <v>6</v>
      </c>
      <c r="R1567" s="25">
        <v>3.59</v>
      </c>
      <c r="S1567" s="83" t="s">
        <v>372</v>
      </c>
      <c r="T1567" s="66">
        <f t="shared" si="486"/>
        <v>10.77</v>
      </c>
      <c r="U1567" s="66">
        <f t="shared" si="487"/>
        <v>7.77</v>
      </c>
      <c r="V1567" s="66">
        <f t="shared" si="488"/>
        <v>205.21000000000006</v>
      </c>
      <c r="W1567" s="66">
        <f t="shared" si="489"/>
        <v>3000</v>
      </c>
      <c r="X1567" s="20">
        <f t="shared" si="490"/>
        <v>6.8403333333333358E-2</v>
      </c>
      <c r="Y1567" s="67">
        <f t="shared" si="491"/>
        <v>2.0521000000000007</v>
      </c>
      <c r="Z1567" s="68">
        <f t="shared" si="492"/>
        <v>20521.000000000007</v>
      </c>
      <c r="AA1567" s="65" t="s">
        <v>53</v>
      </c>
      <c r="AU1567" s="23">
        <f t="shared" si="482"/>
        <v>7.77</v>
      </c>
      <c r="AV1567" s="23" t="str">
        <f t="shared" si="483"/>
        <v/>
      </c>
      <c r="AW1567" s="23" t="str">
        <f t="shared" si="485"/>
        <v/>
      </c>
      <c r="AX1567" s="23" t="str">
        <f t="shared" si="501"/>
        <v/>
      </c>
      <c r="AY1567" s="23" t="str">
        <f t="shared" si="504"/>
        <v/>
      </c>
      <c r="AZ1567" s="23">
        <v>4.4000000000000004</v>
      </c>
      <c r="BA1567" s="25">
        <v>3.2</v>
      </c>
      <c r="BB1567" s="25">
        <v>3.45</v>
      </c>
      <c r="BC1567" s="25">
        <f t="shared" si="505"/>
        <v>7.3500000000000014</v>
      </c>
      <c r="BD1567" s="25">
        <f t="shared" si="506"/>
        <v>3.2785000000000002</v>
      </c>
      <c r="BE1567" t="s">
        <v>969</v>
      </c>
      <c r="BF1567" s="55">
        <f t="shared" si="484"/>
        <v>0</v>
      </c>
      <c r="BG1567" s="66">
        <f t="shared" si="493"/>
        <v>9.6</v>
      </c>
      <c r="BH1567" s="66">
        <f t="shared" si="494"/>
        <v>6.6</v>
      </c>
      <c r="BI1567" s="25">
        <f t="shared" si="479"/>
        <v>-22.85</v>
      </c>
      <c r="BJ1567" s="25">
        <f t="shared" si="495"/>
        <v>135</v>
      </c>
      <c r="BK1567" s="20">
        <f t="shared" si="480"/>
        <v>-0.16925925925925928</v>
      </c>
      <c r="BL1567" s="24">
        <f t="shared" si="496"/>
        <v>10.35</v>
      </c>
      <c r="BM1567" s="25">
        <f t="shared" si="497"/>
        <v>7.35</v>
      </c>
      <c r="BN1567" s="25">
        <f t="shared" si="498"/>
        <v>37.680000000000007</v>
      </c>
      <c r="BO1567" s="25">
        <f t="shared" si="499"/>
        <v>135</v>
      </c>
      <c r="BP1567" s="126">
        <f t="shared" si="500"/>
        <v>0.27911111111111114</v>
      </c>
    </row>
    <row r="1568" spans="1:68" hidden="1" x14ac:dyDescent="0.2">
      <c r="A1568" s="56">
        <v>45710</v>
      </c>
      <c r="B1568" s="60" t="s">
        <v>892</v>
      </c>
      <c r="C1568" s="24" t="s">
        <v>2072</v>
      </c>
      <c r="D1568" s="24" t="s">
        <v>573</v>
      </c>
      <c r="F1568" s="74" t="s">
        <v>51</v>
      </c>
      <c r="G1568" s="74" t="s">
        <v>103</v>
      </c>
      <c r="H1568" s="24" t="s">
        <v>682</v>
      </c>
      <c r="I1568" s="24">
        <v>4</v>
      </c>
      <c r="J1568" s="24">
        <v>9</v>
      </c>
      <c r="K1568" s="26" t="s">
        <v>2070</v>
      </c>
      <c r="L1568" s="25">
        <v>1</v>
      </c>
      <c r="M1568" s="74" t="s">
        <v>105</v>
      </c>
      <c r="N1568" s="60" t="s">
        <v>6</v>
      </c>
      <c r="R1568" s="25">
        <v>8.5</v>
      </c>
      <c r="S1568" s="83" t="s">
        <v>372</v>
      </c>
      <c r="T1568" s="66">
        <f t="shared" si="486"/>
        <v>8.5</v>
      </c>
      <c r="U1568" s="66">
        <f t="shared" si="487"/>
        <v>7.5</v>
      </c>
      <c r="V1568" s="66">
        <f t="shared" si="488"/>
        <v>212.71000000000006</v>
      </c>
      <c r="W1568" s="66">
        <f t="shared" si="489"/>
        <v>3001</v>
      </c>
      <c r="X1568" s="20">
        <f t="shared" si="490"/>
        <v>7.0879706764411882E-2</v>
      </c>
      <c r="Y1568" s="67">
        <f t="shared" si="491"/>
        <v>2.1271000000000004</v>
      </c>
      <c r="Z1568" s="68">
        <f t="shared" si="492"/>
        <v>21271.000000000007</v>
      </c>
      <c r="AA1568" s="65" t="s">
        <v>53</v>
      </c>
      <c r="AU1568" s="23">
        <f t="shared" si="482"/>
        <v>7.5</v>
      </c>
      <c r="AV1568" s="23" t="str">
        <f t="shared" si="483"/>
        <v/>
      </c>
      <c r="AW1568" s="23" t="str">
        <f t="shared" si="485"/>
        <v/>
      </c>
      <c r="AX1568" s="23" t="str">
        <f t="shared" si="501"/>
        <v/>
      </c>
      <c r="AY1568" s="23" t="str">
        <f t="shared" si="504"/>
        <v/>
      </c>
      <c r="AZ1568" s="23">
        <v>11</v>
      </c>
      <c r="BA1568" s="25">
        <v>13.6</v>
      </c>
      <c r="BB1568" s="25">
        <v>14.71</v>
      </c>
      <c r="BC1568" s="25">
        <f t="shared" si="505"/>
        <v>13.71</v>
      </c>
      <c r="BD1568" s="25">
        <f t="shared" si="506"/>
        <v>13.750300000000001</v>
      </c>
      <c r="BE1568" t="s">
        <v>970</v>
      </c>
      <c r="BF1568" s="55">
        <f t="shared" si="484"/>
        <v>0</v>
      </c>
      <c r="BG1568" s="66">
        <f t="shared" si="493"/>
        <v>13.6</v>
      </c>
      <c r="BH1568" s="66">
        <f t="shared" si="494"/>
        <v>12.6</v>
      </c>
      <c r="BI1568" s="25">
        <f t="shared" si="479"/>
        <v>-10.250000000000002</v>
      </c>
      <c r="BJ1568" s="25">
        <f t="shared" si="495"/>
        <v>136</v>
      </c>
      <c r="BK1568" s="20">
        <f t="shared" si="480"/>
        <v>-7.5367647058823539E-2</v>
      </c>
      <c r="BL1568" s="24">
        <f t="shared" si="496"/>
        <v>14.71</v>
      </c>
      <c r="BM1568" s="25">
        <f t="shared" si="497"/>
        <v>13.71</v>
      </c>
      <c r="BN1568" s="25">
        <f t="shared" si="498"/>
        <v>51.390000000000008</v>
      </c>
      <c r="BO1568" s="25">
        <f t="shared" si="499"/>
        <v>136</v>
      </c>
      <c r="BP1568" s="126">
        <f t="shared" si="500"/>
        <v>0.37786764705882359</v>
      </c>
    </row>
    <row r="1569" spans="1:68" hidden="1" x14ac:dyDescent="0.2">
      <c r="A1569" s="56">
        <v>45710</v>
      </c>
      <c r="B1569" s="60" t="s">
        <v>892</v>
      </c>
      <c r="C1569" s="24" t="s">
        <v>2067</v>
      </c>
      <c r="D1569" s="24" t="s">
        <v>573</v>
      </c>
      <c r="F1569" s="74" t="s">
        <v>51</v>
      </c>
      <c r="G1569" s="74" t="s">
        <v>103</v>
      </c>
      <c r="H1569" s="24" t="s">
        <v>124</v>
      </c>
      <c r="I1569" s="24">
        <v>10</v>
      </c>
      <c r="J1569" s="24">
        <v>11</v>
      </c>
      <c r="K1569" s="24" t="s">
        <v>2069</v>
      </c>
      <c r="L1569" s="25">
        <v>1</v>
      </c>
      <c r="M1569" s="74" t="s">
        <v>105</v>
      </c>
      <c r="N1569" s="60" t="s">
        <v>6</v>
      </c>
      <c r="R1569" s="25">
        <v>15</v>
      </c>
      <c r="S1569" s="83" t="s">
        <v>363</v>
      </c>
      <c r="T1569" s="66" t="str">
        <f t="shared" si="486"/>
        <v>0.00</v>
      </c>
      <c r="U1569" s="66">
        <f t="shared" si="487"/>
        <v>-1</v>
      </c>
      <c r="V1569" s="66">
        <f t="shared" si="488"/>
        <v>211.71000000000006</v>
      </c>
      <c r="W1569" s="66">
        <f t="shared" si="489"/>
        <v>3002</v>
      </c>
      <c r="X1569" s="20">
        <f t="shared" si="490"/>
        <v>7.0522984676882103E-2</v>
      </c>
      <c r="Y1569" s="67">
        <f t="shared" si="491"/>
        <v>2.1171000000000006</v>
      </c>
      <c r="Z1569" s="68">
        <f t="shared" si="492"/>
        <v>21171.000000000007</v>
      </c>
      <c r="AA1569" s="65" t="s">
        <v>52</v>
      </c>
      <c r="AU1569" s="23">
        <f t="shared" si="482"/>
        <v>-1</v>
      </c>
      <c r="AV1569" s="23" t="str">
        <f t="shared" si="483"/>
        <v/>
      </c>
      <c r="AW1569" s="23" t="str">
        <f t="shared" si="485"/>
        <v/>
      </c>
      <c r="AX1569" s="23" t="str">
        <f t="shared" si="501"/>
        <v/>
      </c>
      <c r="AY1569" s="23" t="str">
        <f t="shared" si="504"/>
        <v/>
      </c>
      <c r="AZ1569" s="23">
        <v>16</v>
      </c>
      <c r="BA1569" s="25">
        <v>13.7</v>
      </c>
      <c r="BB1569" s="25">
        <v>13.7</v>
      </c>
      <c r="BC1569" s="25">
        <f t="shared" si="505"/>
        <v>12.7</v>
      </c>
      <c r="BD1569" s="25">
        <f t="shared" si="506"/>
        <v>12.811</v>
      </c>
      <c r="BE1569" t="s">
        <v>969</v>
      </c>
      <c r="BF1569" s="55">
        <f t="shared" si="484"/>
        <v>0</v>
      </c>
      <c r="BG1569" s="66" t="str">
        <f t="shared" si="493"/>
        <v>0.00</v>
      </c>
      <c r="BH1569" s="66">
        <f t="shared" si="494"/>
        <v>-1</v>
      </c>
      <c r="BI1569" s="25">
        <f t="shared" si="479"/>
        <v>-11.250000000000002</v>
      </c>
      <c r="BJ1569" s="25">
        <f t="shared" si="495"/>
        <v>137</v>
      </c>
      <c r="BK1569" s="20">
        <f t="shared" si="480"/>
        <v>-8.2116788321167894E-2</v>
      </c>
      <c r="BL1569" s="24" t="str">
        <f t="shared" si="496"/>
        <v>0.00</v>
      </c>
      <c r="BM1569" s="25">
        <f t="shared" si="497"/>
        <v>-1</v>
      </c>
      <c r="BN1569" s="25">
        <f t="shared" si="498"/>
        <v>50.390000000000008</v>
      </c>
      <c r="BO1569" s="25">
        <f t="shared" si="499"/>
        <v>137</v>
      </c>
      <c r="BP1569" s="126">
        <f t="shared" si="500"/>
        <v>0.36781021897810223</v>
      </c>
    </row>
    <row r="1570" spans="1:68" hidden="1" x14ac:dyDescent="0.2">
      <c r="A1570" s="56">
        <v>45710</v>
      </c>
      <c r="B1570" s="60" t="s">
        <v>892</v>
      </c>
      <c r="C1570" s="24" t="s">
        <v>2067</v>
      </c>
      <c r="D1570" s="24" t="s">
        <v>573</v>
      </c>
      <c r="F1570" s="74" t="s">
        <v>51</v>
      </c>
      <c r="G1570" s="74" t="s">
        <v>103</v>
      </c>
      <c r="H1570" s="24" t="s">
        <v>124</v>
      </c>
      <c r="I1570" s="24">
        <v>10</v>
      </c>
      <c r="J1570" s="24">
        <v>11</v>
      </c>
      <c r="K1570" s="24" t="s">
        <v>2069</v>
      </c>
      <c r="L1570" s="25">
        <v>1</v>
      </c>
      <c r="M1570" s="74" t="s">
        <v>105</v>
      </c>
      <c r="N1570" s="60" t="s">
        <v>7</v>
      </c>
      <c r="R1570" s="25">
        <v>3.8</v>
      </c>
      <c r="S1570" s="83" t="s">
        <v>363</v>
      </c>
      <c r="T1570" s="66" t="str">
        <f t="shared" si="486"/>
        <v>0.00</v>
      </c>
      <c r="U1570" s="66">
        <f t="shared" si="487"/>
        <v>-1</v>
      </c>
      <c r="V1570" s="66">
        <f t="shared" si="488"/>
        <v>210.71000000000006</v>
      </c>
      <c r="W1570" s="66">
        <f t="shared" si="489"/>
        <v>3003</v>
      </c>
      <c r="X1570" s="20">
        <f t="shared" si="490"/>
        <v>7.0166500166500181E-2</v>
      </c>
      <c r="Y1570" s="67">
        <f t="shared" si="491"/>
        <v>2.1071000000000009</v>
      </c>
      <c r="Z1570" s="68">
        <f t="shared" si="492"/>
        <v>21071.000000000007</v>
      </c>
      <c r="AA1570" s="65" t="s">
        <v>52</v>
      </c>
      <c r="AU1570" s="23">
        <f t="shared" si="482"/>
        <v>-1</v>
      </c>
      <c r="AV1570" s="23" t="str">
        <f t="shared" si="483"/>
        <v/>
      </c>
      <c r="AW1570" s="23" t="str">
        <f t="shared" si="485"/>
        <v/>
      </c>
      <c r="AX1570" s="23" t="str">
        <f t="shared" si="501"/>
        <v/>
      </c>
      <c r="AY1570" s="23" t="str">
        <f t="shared" si="504"/>
        <v/>
      </c>
      <c r="AZ1570" s="23"/>
      <c r="BA1570" s="25">
        <v>16</v>
      </c>
      <c r="BB1570" s="25">
        <v>3.99</v>
      </c>
      <c r="BC1570" s="25">
        <f t="shared" si="505"/>
        <v>2.99</v>
      </c>
      <c r="BD1570" s="25">
        <f t="shared" si="506"/>
        <v>3.7807000000000004</v>
      </c>
      <c r="BE1570" t="s">
        <v>969</v>
      </c>
      <c r="BF1570" s="55">
        <f t="shared" si="484"/>
        <v>0</v>
      </c>
      <c r="BG1570" s="66" t="str">
        <f t="shared" si="493"/>
        <v>0.00</v>
      </c>
      <c r="BH1570" s="66">
        <f t="shared" si="494"/>
        <v>-1</v>
      </c>
      <c r="BI1570" s="25">
        <f t="shared" si="479"/>
        <v>-12.250000000000002</v>
      </c>
      <c r="BJ1570" s="25">
        <f t="shared" si="495"/>
        <v>138</v>
      </c>
      <c r="BK1570" s="20">
        <f t="shared" si="480"/>
        <v>-8.8768115942029005E-2</v>
      </c>
      <c r="BL1570" s="24" t="str">
        <f t="shared" si="496"/>
        <v>0.00</v>
      </c>
      <c r="BM1570" s="25">
        <f t="shared" si="497"/>
        <v>-1</v>
      </c>
      <c r="BN1570" s="25">
        <f t="shared" si="498"/>
        <v>49.390000000000008</v>
      </c>
      <c r="BO1570" s="25">
        <f t="shared" si="499"/>
        <v>138</v>
      </c>
      <c r="BP1570" s="126">
        <f t="shared" si="500"/>
        <v>0.35789855072463772</v>
      </c>
    </row>
    <row r="1571" spans="1:68" hidden="1" x14ac:dyDescent="0.2">
      <c r="A1571" s="56">
        <v>45710</v>
      </c>
      <c r="B1571" s="60" t="s">
        <v>892</v>
      </c>
      <c r="C1571" s="24" t="s">
        <v>2072</v>
      </c>
      <c r="D1571" s="24" t="s">
        <v>573</v>
      </c>
      <c r="F1571" s="74" t="s">
        <v>51</v>
      </c>
      <c r="G1571" s="74" t="s">
        <v>103</v>
      </c>
      <c r="H1571" s="24" t="s">
        <v>682</v>
      </c>
      <c r="I1571" s="24">
        <v>7</v>
      </c>
      <c r="J1571" s="24">
        <v>3</v>
      </c>
      <c r="K1571" s="24" t="s">
        <v>2071</v>
      </c>
      <c r="L1571" s="25">
        <v>2</v>
      </c>
      <c r="M1571" s="24" t="s">
        <v>404</v>
      </c>
      <c r="N1571" s="24" t="s">
        <v>6</v>
      </c>
      <c r="R1571" s="25">
        <v>7.79</v>
      </c>
      <c r="S1571" s="83" t="s">
        <v>363</v>
      </c>
      <c r="T1571" s="66" t="str">
        <f t="shared" si="486"/>
        <v>0.00</v>
      </c>
      <c r="U1571" s="66">
        <f t="shared" si="487"/>
        <v>-2</v>
      </c>
      <c r="V1571" s="66">
        <f t="shared" si="488"/>
        <v>208.71000000000006</v>
      </c>
      <c r="W1571" s="66">
        <f t="shared" si="489"/>
        <v>3005</v>
      </c>
      <c r="X1571" s="20">
        <f t="shared" si="490"/>
        <v>6.9454242928452606E-2</v>
      </c>
      <c r="Y1571" s="67">
        <f t="shared" si="491"/>
        <v>2.0871000000000008</v>
      </c>
      <c r="Z1571" s="68">
        <f t="shared" si="492"/>
        <v>20871.000000000007</v>
      </c>
      <c r="AA1571" s="65" t="s">
        <v>52</v>
      </c>
      <c r="AU1571" s="23">
        <f t="shared" si="482"/>
        <v>-2</v>
      </c>
      <c r="AV1571" s="23" t="str">
        <f t="shared" si="483"/>
        <v/>
      </c>
      <c r="AW1571" s="23" t="str">
        <f t="shared" si="485"/>
        <v/>
      </c>
      <c r="AX1571" s="23" t="str">
        <f t="shared" si="501"/>
        <v/>
      </c>
      <c r="AY1571" s="23" t="str">
        <f t="shared" si="504"/>
        <v/>
      </c>
      <c r="AZ1571" s="23">
        <v>7.5</v>
      </c>
      <c r="BA1571" s="25">
        <v>10.4</v>
      </c>
      <c r="BB1571" s="25">
        <v>8.2200000000000006</v>
      </c>
      <c r="BC1571" s="25">
        <f t="shared" si="505"/>
        <v>14.440000000000001</v>
      </c>
      <c r="BD1571" s="25">
        <f t="shared" si="506"/>
        <v>7.7146000000000008</v>
      </c>
      <c r="BE1571" t="s">
        <v>970</v>
      </c>
      <c r="BF1571" s="55">
        <f t="shared" si="484"/>
        <v>0</v>
      </c>
      <c r="BG1571" s="66" t="str">
        <f t="shared" si="493"/>
        <v>0.00</v>
      </c>
      <c r="BH1571" s="66">
        <f t="shared" si="494"/>
        <v>-2</v>
      </c>
      <c r="BI1571" s="25">
        <f t="shared" si="479"/>
        <v>-14.250000000000002</v>
      </c>
      <c r="BJ1571" s="25">
        <f t="shared" si="495"/>
        <v>140</v>
      </c>
      <c r="BK1571" s="20">
        <f t="shared" si="480"/>
        <v>-0.1017857142857143</v>
      </c>
      <c r="BL1571" s="24" t="str">
        <f t="shared" si="496"/>
        <v>0.00</v>
      </c>
      <c r="BM1571" s="25">
        <f t="shared" si="497"/>
        <v>-2</v>
      </c>
      <c r="BN1571" s="25">
        <f t="shared" si="498"/>
        <v>47.390000000000008</v>
      </c>
      <c r="BO1571" s="25">
        <f t="shared" si="499"/>
        <v>140</v>
      </c>
      <c r="BP1571" s="126">
        <f t="shared" si="500"/>
        <v>0.33850000000000008</v>
      </c>
    </row>
    <row r="1572" spans="1:68" hidden="1" x14ac:dyDescent="0.2">
      <c r="A1572" s="56">
        <v>45710</v>
      </c>
      <c r="B1572" s="60" t="s">
        <v>892</v>
      </c>
      <c r="C1572" s="24" t="s">
        <v>2072</v>
      </c>
      <c r="D1572" s="24" t="s">
        <v>573</v>
      </c>
      <c r="F1572" s="74" t="s">
        <v>51</v>
      </c>
      <c r="G1572" s="74" t="s">
        <v>103</v>
      </c>
      <c r="H1572" s="24" t="s">
        <v>682</v>
      </c>
      <c r="I1572" s="24">
        <v>4</v>
      </c>
      <c r="J1572" s="24">
        <v>9</v>
      </c>
      <c r="K1572" s="26" t="s">
        <v>2070</v>
      </c>
      <c r="L1572" s="25">
        <v>1</v>
      </c>
      <c r="M1572" s="74" t="s">
        <v>105</v>
      </c>
      <c r="N1572" s="60" t="s">
        <v>7</v>
      </c>
      <c r="R1572" s="25">
        <v>2.6</v>
      </c>
      <c r="S1572" s="83" t="s">
        <v>372</v>
      </c>
      <c r="T1572" s="66">
        <f t="shared" si="486"/>
        <v>2.6</v>
      </c>
      <c r="U1572" s="66">
        <f t="shared" si="487"/>
        <v>1.6</v>
      </c>
      <c r="V1572" s="66">
        <f t="shared" si="488"/>
        <v>210.31000000000006</v>
      </c>
      <c r="W1572" s="66">
        <f t="shared" si="489"/>
        <v>3006</v>
      </c>
      <c r="X1572" s="20">
        <f t="shared" si="490"/>
        <v>6.9963406520292773E-2</v>
      </c>
      <c r="Y1572" s="67">
        <f t="shared" si="491"/>
        <v>2.1031000000000004</v>
      </c>
      <c r="Z1572" s="68">
        <f t="shared" si="492"/>
        <v>21031.000000000007</v>
      </c>
      <c r="AA1572" s="65" t="s">
        <v>53</v>
      </c>
      <c r="AU1572" s="23">
        <f t="shared" si="482"/>
        <v>1.6</v>
      </c>
      <c r="AV1572" s="23" t="str">
        <f t="shared" si="483"/>
        <v/>
      </c>
      <c r="AW1572" s="23" t="str">
        <f t="shared" si="485"/>
        <v/>
      </c>
      <c r="AX1572" s="23" t="str">
        <f t="shared" si="501"/>
        <v/>
      </c>
      <c r="AY1572" s="23" t="str">
        <f t="shared" si="504"/>
        <v/>
      </c>
      <c r="AZ1572" s="23"/>
      <c r="BA1572" s="25">
        <v>2.9</v>
      </c>
      <c r="BB1572" s="25">
        <v>3.5</v>
      </c>
      <c r="BC1572" s="25">
        <f t="shared" si="505"/>
        <v>2.5</v>
      </c>
      <c r="BD1572" s="25">
        <f t="shared" si="506"/>
        <v>3.3250000000000002</v>
      </c>
      <c r="BE1572" t="s">
        <v>970</v>
      </c>
      <c r="BF1572" s="55">
        <f t="shared" si="484"/>
        <v>0</v>
      </c>
      <c r="BG1572" s="66">
        <f t="shared" si="493"/>
        <v>2.9</v>
      </c>
      <c r="BH1572" s="66">
        <f t="shared" si="494"/>
        <v>1.9</v>
      </c>
      <c r="BI1572" s="25">
        <f t="shared" si="479"/>
        <v>-12.350000000000001</v>
      </c>
      <c r="BJ1572" s="25">
        <f t="shared" si="495"/>
        <v>141</v>
      </c>
      <c r="BK1572" s="20">
        <f t="shared" si="480"/>
        <v>-8.7588652482269519E-2</v>
      </c>
      <c r="BL1572" s="24">
        <f t="shared" si="496"/>
        <v>3.5</v>
      </c>
      <c r="BM1572" s="25">
        <f t="shared" si="497"/>
        <v>2.5</v>
      </c>
      <c r="BN1572" s="25">
        <f t="shared" si="498"/>
        <v>49.890000000000008</v>
      </c>
      <c r="BO1572" s="25">
        <f t="shared" si="499"/>
        <v>141</v>
      </c>
      <c r="BP1572" s="126">
        <f t="shared" si="500"/>
        <v>0.35382978723404263</v>
      </c>
    </row>
    <row r="1573" spans="1:68" hidden="1" x14ac:dyDescent="0.2">
      <c r="A1573" s="56">
        <v>45711</v>
      </c>
      <c r="B1573" s="60" t="s">
        <v>892</v>
      </c>
      <c r="C1573" s="24" t="s">
        <v>1318</v>
      </c>
      <c r="D1573" s="24" t="s">
        <v>577</v>
      </c>
      <c r="F1573" s="74" t="s">
        <v>51</v>
      </c>
      <c r="G1573" s="74" t="s">
        <v>103</v>
      </c>
      <c r="H1573" s="24" t="s">
        <v>176</v>
      </c>
      <c r="I1573" s="24">
        <v>8</v>
      </c>
      <c r="J1573" s="24">
        <v>12</v>
      </c>
      <c r="K1573" s="24" t="s">
        <v>2073</v>
      </c>
      <c r="L1573" s="25">
        <v>1</v>
      </c>
      <c r="M1573" s="74" t="s">
        <v>105</v>
      </c>
      <c r="N1573" s="60" t="s">
        <v>6</v>
      </c>
      <c r="R1573" s="25">
        <v>10.199999999999999</v>
      </c>
      <c r="S1573" s="83" t="s">
        <v>363</v>
      </c>
      <c r="T1573" s="66" t="str">
        <f t="shared" si="486"/>
        <v>0.00</v>
      </c>
      <c r="U1573" s="66">
        <f t="shared" si="487"/>
        <v>-1</v>
      </c>
      <c r="V1573" s="66">
        <f t="shared" si="488"/>
        <v>209.31000000000006</v>
      </c>
      <c r="W1573" s="66">
        <f t="shared" si="489"/>
        <v>3007</v>
      </c>
      <c r="X1573" s="20">
        <f t="shared" si="490"/>
        <v>6.960758230794814E-2</v>
      </c>
      <c r="Y1573" s="67">
        <f t="shared" si="491"/>
        <v>2.0931000000000006</v>
      </c>
      <c r="Z1573" s="68">
        <f t="shared" si="492"/>
        <v>20931.000000000007</v>
      </c>
      <c r="AA1573" s="65" t="s">
        <v>52</v>
      </c>
      <c r="AU1573" s="23">
        <f t="shared" si="482"/>
        <v>-1</v>
      </c>
      <c r="AV1573" s="23" t="str">
        <f t="shared" si="483"/>
        <v/>
      </c>
      <c r="AW1573" s="23" t="str">
        <f t="shared" si="485"/>
        <v/>
      </c>
      <c r="AX1573" s="23" t="str">
        <f t="shared" si="501"/>
        <v/>
      </c>
      <c r="AY1573" s="23" t="str">
        <f t="shared" si="504"/>
        <v/>
      </c>
      <c r="AZ1573" s="23">
        <v>10</v>
      </c>
      <c r="BA1573" s="25">
        <v>10</v>
      </c>
      <c r="BB1573" s="25">
        <v>11.5</v>
      </c>
      <c r="BC1573" s="25">
        <f t="shared" si="505"/>
        <v>10.5</v>
      </c>
      <c r="BD1573" s="25">
        <f t="shared" si="506"/>
        <v>10.765000000000001</v>
      </c>
      <c r="BE1573" t="s">
        <v>970</v>
      </c>
      <c r="BF1573" s="55">
        <f t="shared" si="484"/>
        <v>0</v>
      </c>
      <c r="BG1573" s="66" t="str">
        <f t="shared" ref="BG1573:BG1604" si="507">IF((AA1573="W"),ROUND((BA1573*L1573),2),"0.00")</f>
        <v>0.00</v>
      </c>
      <c r="BH1573" s="66">
        <f t="shared" ref="BH1573:BH1604" si="508">-$L1573+BG1573</f>
        <v>-1</v>
      </c>
      <c r="BI1573" s="25">
        <f t="shared" si="479"/>
        <v>-13.350000000000001</v>
      </c>
      <c r="BJ1573" s="25">
        <f t="shared" ref="BJ1573:BJ1604" si="509">L1573+BJ1572</f>
        <v>142</v>
      </c>
      <c r="BK1573" s="20">
        <f t="shared" si="480"/>
        <v>-9.4014084507042267E-2</v>
      </c>
      <c r="BL1573" s="24" t="str">
        <f t="shared" ref="BL1573:BL1604" si="510">IF((AA1573="W"),ROUND((BB1573*L1573),2),"0.00")</f>
        <v>0.00</v>
      </c>
      <c r="BM1573" s="25">
        <f t="shared" ref="BM1573:BM1604" si="511">-$L1573+BL1573</f>
        <v>-1</v>
      </c>
      <c r="BN1573" s="25">
        <f t="shared" si="498"/>
        <v>48.890000000000008</v>
      </c>
      <c r="BO1573" s="25">
        <f t="shared" ref="BO1573:BO1604" si="512">L1573+BO1572</f>
        <v>142</v>
      </c>
      <c r="BP1573" s="126">
        <f t="shared" si="500"/>
        <v>0.34429577464788735</v>
      </c>
    </row>
    <row r="1574" spans="1:68" hidden="1" x14ac:dyDescent="0.2">
      <c r="A1574" s="56">
        <v>45711</v>
      </c>
      <c r="B1574" s="60" t="s">
        <v>892</v>
      </c>
      <c r="C1574" s="24" t="s">
        <v>1318</v>
      </c>
      <c r="D1574" s="24" t="s">
        <v>577</v>
      </c>
      <c r="F1574" s="74" t="s">
        <v>51</v>
      </c>
      <c r="G1574" s="74" t="s">
        <v>103</v>
      </c>
      <c r="H1574" s="24" t="s">
        <v>176</v>
      </c>
      <c r="I1574" s="24">
        <v>8</v>
      </c>
      <c r="J1574" s="24">
        <v>12</v>
      </c>
      <c r="K1574" s="24" t="s">
        <v>2073</v>
      </c>
      <c r="L1574" s="25">
        <v>1</v>
      </c>
      <c r="M1574" s="74" t="s">
        <v>105</v>
      </c>
      <c r="N1574" s="60" t="s">
        <v>7</v>
      </c>
      <c r="R1574" s="25">
        <v>3.1320000000000001</v>
      </c>
      <c r="S1574" s="83" t="s">
        <v>363</v>
      </c>
      <c r="T1574" s="66" t="str">
        <f t="shared" si="486"/>
        <v>0.00</v>
      </c>
      <c r="U1574" s="66">
        <f t="shared" si="487"/>
        <v>-1</v>
      </c>
      <c r="V1574" s="66">
        <f t="shared" si="488"/>
        <v>208.31000000000006</v>
      </c>
      <c r="W1574" s="66">
        <f t="shared" si="489"/>
        <v>3008</v>
      </c>
      <c r="X1574" s="20">
        <f t="shared" si="490"/>
        <v>6.9251994680851081E-2</v>
      </c>
      <c r="Y1574" s="67">
        <f t="shared" si="491"/>
        <v>2.0831000000000004</v>
      </c>
      <c r="Z1574" s="68">
        <f t="shared" si="492"/>
        <v>20831.000000000007</v>
      </c>
      <c r="AA1574" s="65" t="s">
        <v>52</v>
      </c>
      <c r="AU1574" s="23">
        <f t="shared" si="482"/>
        <v>-1</v>
      </c>
      <c r="AV1574" s="23" t="str">
        <f t="shared" si="483"/>
        <v/>
      </c>
      <c r="AW1574" s="23" t="str">
        <f t="shared" si="485"/>
        <v/>
      </c>
      <c r="AX1574" s="23" t="str">
        <f t="shared" si="501"/>
        <v/>
      </c>
      <c r="AY1574" s="23" t="str">
        <f t="shared" si="504"/>
        <v/>
      </c>
      <c r="AZ1574" s="23"/>
      <c r="BA1574" s="25">
        <v>2.8</v>
      </c>
      <c r="BB1574" s="25">
        <v>3.07</v>
      </c>
      <c r="BC1574" s="25">
        <f t="shared" si="505"/>
        <v>2.0699999999999998</v>
      </c>
      <c r="BD1574" s="25">
        <f t="shared" si="506"/>
        <v>2.9251</v>
      </c>
      <c r="BE1574" t="s">
        <v>970</v>
      </c>
      <c r="BF1574" s="55">
        <f t="shared" si="484"/>
        <v>0</v>
      </c>
      <c r="BG1574" s="66" t="str">
        <f t="shared" si="507"/>
        <v>0.00</v>
      </c>
      <c r="BH1574" s="66">
        <f t="shared" si="508"/>
        <v>-1</v>
      </c>
      <c r="BI1574" s="25">
        <f t="shared" si="479"/>
        <v>-14.350000000000001</v>
      </c>
      <c r="BJ1574" s="25">
        <f t="shared" si="509"/>
        <v>143</v>
      </c>
      <c r="BK1574" s="20">
        <f t="shared" si="480"/>
        <v>-0.10034965034965036</v>
      </c>
      <c r="BL1574" s="24" t="str">
        <f t="shared" si="510"/>
        <v>0.00</v>
      </c>
      <c r="BM1574" s="25">
        <f t="shared" si="511"/>
        <v>-1</v>
      </c>
      <c r="BN1574" s="25">
        <f t="shared" si="498"/>
        <v>47.890000000000008</v>
      </c>
      <c r="BO1574" s="25">
        <f t="shared" si="512"/>
        <v>143</v>
      </c>
      <c r="BP1574" s="126">
        <f t="shared" si="500"/>
        <v>0.33489510489510493</v>
      </c>
    </row>
    <row r="1575" spans="1:68" hidden="1" x14ac:dyDescent="0.2">
      <c r="A1575" s="56">
        <v>45712</v>
      </c>
      <c r="B1575" s="60" t="s">
        <v>892</v>
      </c>
      <c r="C1575" s="24" t="s">
        <v>2074</v>
      </c>
      <c r="D1575" s="24" t="s">
        <v>621</v>
      </c>
      <c r="F1575" s="74" t="s">
        <v>51</v>
      </c>
      <c r="G1575" s="74" t="s">
        <v>121</v>
      </c>
      <c r="H1575" s="24" t="s">
        <v>59</v>
      </c>
      <c r="I1575" s="24">
        <v>2</v>
      </c>
      <c r="J1575" s="24">
        <v>1</v>
      </c>
      <c r="K1575" s="24" t="s">
        <v>2075</v>
      </c>
      <c r="L1575" s="25">
        <v>1</v>
      </c>
      <c r="M1575" s="74" t="s">
        <v>105</v>
      </c>
      <c r="N1575" s="24" t="s">
        <v>6</v>
      </c>
      <c r="R1575" s="25">
        <v>13</v>
      </c>
      <c r="S1575" s="83" t="s">
        <v>363</v>
      </c>
      <c r="T1575" s="66" t="str">
        <f t="shared" si="486"/>
        <v>0.00</v>
      </c>
      <c r="U1575" s="66">
        <f t="shared" si="487"/>
        <v>-1</v>
      </c>
      <c r="V1575" s="66">
        <f t="shared" si="488"/>
        <v>207.31000000000006</v>
      </c>
      <c r="W1575" s="66">
        <f t="shared" si="489"/>
        <v>3009</v>
      </c>
      <c r="X1575" s="20">
        <f t="shared" si="490"/>
        <v>6.8896643403123986E-2</v>
      </c>
      <c r="Y1575" s="67">
        <f t="shared" si="491"/>
        <v>2.0731000000000006</v>
      </c>
      <c r="Z1575" s="68">
        <f t="shared" si="492"/>
        <v>20731.000000000007</v>
      </c>
      <c r="AA1575" s="65" t="s">
        <v>52</v>
      </c>
      <c r="AU1575" s="23" t="str">
        <f t="shared" si="482"/>
        <v/>
      </c>
      <c r="AV1575" s="23">
        <f t="shared" si="483"/>
        <v>-1</v>
      </c>
      <c r="AW1575" s="23" t="str">
        <f t="shared" si="485"/>
        <v/>
      </c>
      <c r="AX1575" s="23" t="str">
        <f t="shared" si="501"/>
        <v/>
      </c>
      <c r="AY1575" s="23" t="str">
        <f t="shared" si="504"/>
        <v/>
      </c>
      <c r="AZ1575" s="23">
        <v>7</v>
      </c>
      <c r="BA1575" s="25">
        <v>0</v>
      </c>
      <c r="BB1575" s="25">
        <v>5.27</v>
      </c>
      <c r="BC1575" s="25">
        <f t="shared" si="505"/>
        <v>4.2699999999999996</v>
      </c>
      <c r="BD1575" s="25">
        <f t="shared" si="506"/>
        <v>4.9710999999999999</v>
      </c>
      <c r="BE1575" t="s">
        <v>970</v>
      </c>
      <c r="BF1575" s="55">
        <f t="shared" si="484"/>
        <v>0</v>
      </c>
      <c r="BG1575" s="66" t="str">
        <f t="shared" si="507"/>
        <v>0.00</v>
      </c>
      <c r="BH1575" s="66">
        <f t="shared" si="508"/>
        <v>-1</v>
      </c>
      <c r="BI1575" s="25">
        <f t="shared" si="479"/>
        <v>-15.350000000000001</v>
      </c>
      <c r="BJ1575" s="25">
        <f t="shared" si="509"/>
        <v>144</v>
      </c>
      <c r="BK1575" s="20">
        <f t="shared" si="480"/>
        <v>-0.10659722222222223</v>
      </c>
      <c r="BL1575" s="24" t="str">
        <f t="shared" si="510"/>
        <v>0.00</v>
      </c>
      <c r="BM1575" s="25">
        <f t="shared" si="511"/>
        <v>-1</v>
      </c>
      <c r="BN1575" s="25">
        <f t="shared" si="498"/>
        <v>46.890000000000008</v>
      </c>
      <c r="BO1575" s="25">
        <f t="shared" si="512"/>
        <v>144</v>
      </c>
      <c r="BP1575" s="126">
        <f t="shared" si="500"/>
        <v>0.32562500000000005</v>
      </c>
    </row>
    <row r="1576" spans="1:68" hidden="1" x14ac:dyDescent="0.2">
      <c r="A1576" s="56">
        <v>45712</v>
      </c>
      <c r="B1576" s="60" t="s">
        <v>892</v>
      </c>
      <c r="C1576" s="24" t="s">
        <v>2074</v>
      </c>
      <c r="D1576" s="24" t="s">
        <v>621</v>
      </c>
      <c r="F1576" s="74" t="s">
        <v>51</v>
      </c>
      <c r="G1576" s="74" t="s">
        <v>121</v>
      </c>
      <c r="H1576" s="24" t="s">
        <v>59</v>
      </c>
      <c r="I1576" s="24">
        <v>2</v>
      </c>
      <c r="J1576" s="24">
        <v>1</v>
      </c>
      <c r="K1576" s="24" t="s">
        <v>2075</v>
      </c>
      <c r="L1576" s="25">
        <v>1</v>
      </c>
      <c r="M1576" s="74" t="s">
        <v>105</v>
      </c>
      <c r="N1576" s="24" t="s">
        <v>7</v>
      </c>
      <c r="R1576" s="25">
        <v>4.8</v>
      </c>
      <c r="S1576" s="83" t="s">
        <v>363</v>
      </c>
      <c r="T1576" s="66" t="str">
        <f t="shared" si="486"/>
        <v>0.00</v>
      </c>
      <c r="U1576" s="66">
        <f t="shared" si="487"/>
        <v>-1</v>
      </c>
      <c r="V1576" s="66">
        <f t="shared" si="488"/>
        <v>206.31000000000006</v>
      </c>
      <c r="W1576" s="66">
        <f t="shared" si="489"/>
        <v>3010</v>
      </c>
      <c r="X1576" s="20">
        <f t="shared" si="490"/>
        <v>6.8541528239202676E-2</v>
      </c>
      <c r="Y1576" s="67">
        <f t="shared" si="491"/>
        <v>2.0631000000000004</v>
      </c>
      <c r="Z1576" s="68">
        <f t="shared" si="492"/>
        <v>20631.000000000007</v>
      </c>
      <c r="AA1576" s="65" t="s">
        <v>52</v>
      </c>
      <c r="AU1576" s="23" t="str">
        <f t="shared" si="482"/>
        <v/>
      </c>
      <c r="AV1576" s="23">
        <f t="shared" si="483"/>
        <v>-1</v>
      </c>
      <c r="AW1576" s="23" t="str">
        <f t="shared" si="485"/>
        <v/>
      </c>
      <c r="AX1576" s="23" t="str">
        <f t="shared" si="501"/>
        <v/>
      </c>
      <c r="AY1576" s="23" t="str">
        <f t="shared" si="504"/>
        <v/>
      </c>
      <c r="AZ1576" s="23"/>
      <c r="BA1576" s="25">
        <v>0</v>
      </c>
      <c r="BB1576" s="25">
        <v>2.77</v>
      </c>
      <c r="BC1576" s="25">
        <f t="shared" si="505"/>
        <v>1.77</v>
      </c>
      <c r="BD1576" s="25">
        <f t="shared" si="506"/>
        <v>2.6461000000000001</v>
      </c>
      <c r="BE1576" t="s">
        <v>970</v>
      </c>
      <c r="BF1576" s="55">
        <f t="shared" si="484"/>
        <v>0</v>
      </c>
      <c r="BG1576" s="66" t="str">
        <f t="shared" si="507"/>
        <v>0.00</v>
      </c>
      <c r="BH1576" s="66">
        <f t="shared" si="508"/>
        <v>-1</v>
      </c>
      <c r="BI1576" s="25">
        <f t="shared" ref="BI1576:BI1639" si="513">BH1576+BI1575</f>
        <v>-16.350000000000001</v>
      </c>
      <c r="BJ1576" s="25">
        <f t="shared" si="509"/>
        <v>145</v>
      </c>
      <c r="BK1576" s="20">
        <f t="shared" ref="BK1576:BK1639" si="514">SUM(BI1576/BJ1576)</f>
        <v>-0.11275862068965518</v>
      </c>
      <c r="BL1576" s="24" t="str">
        <f t="shared" si="510"/>
        <v>0.00</v>
      </c>
      <c r="BM1576" s="25">
        <f t="shared" si="511"/>
        <v>-1</v>
      </c>
      <c r="BN1576" s="25">
        <f t="shared" si="498"/>
        <v>45.890000000000008</v>
      </c>
      <c r="BO1576" s="25">
        <f t="shared" si="512"/>
        <v>145</v>
      </c>
      <c r="BP1576" s="126">
        <f t="shared" si="500"/>
        <v>0.3164827586206897</v>
      </c>
    </row>
    <row r="1577" spans="1:68" hidden="1" x14ac:dyDescent="0.2">
      <c r="A1577" s="56">
        <v>45713</v>
      </c>
      <c r="B1577" s="60" t="s">
        <v>892</v>
      </c>
      <c r="C1577" s="24" t="s">
        <v>1442</v>
      </c>
      <c r="D1577" s="24" t="s">
        <v>584</v>
      </c>
      <c r="F1577" s="74" t="s">
        <v>51</v>
      </c>
      <c r="G1577" s="74" t="s">
        <v>121</v>
      </c>
      <c r="H1577" s="24" t="s">
        <v>2077</v>
      </c>
      <c r="I1577" s="24">
        <v>10</v>
      </c>
      <c r="J1577" s="24">
        <v>8</v>
      </c>
      <c r="K1577" s="87" t="s">
        <v>2076</v>
      </c>
      <c r="L1577" s="25">
        <v>1</v>
      </c>
      <c r="M1577" s="74" t="s">
        <v>105</v>
      </c>
      <c r="N1577" s="24" t="s">
        <v>6</v>
      </c>
      <c r="R1577" s="25">
        <v>7.5</v>
      </c>
      <c r="S1577" s="83" t="s">
        <v>373</v>
      </c>
      <c r="T1577" s="66" t="str">
        <f t="shared" si="486"/>
        <v>0.00</v>
      </c>
      <c r="U1577" s="66">
        <f t="shared" si="487"/>
        <v>-1</v>
      </c>
      <c r="V1577" s="66">
        <f t="shared" si="488"/>
        <v>205.31000000000006</v>
      </c>
      <c r="W1577" s="66">
        <f t="shared" si="489"/>
        <v>3011</v>
      </c>
      <c r="X1577" s="20">
        <f t="shared" si="490"/>
        <v>6.8186648953835957E-2</v>
      </c>
      <c r="Y1577" s="67">
        <f t="shared" si="491"/>
        <v>2.0531000000000006</v>
      </c>
      <c r="Z1577" s="68">
        <f t="shared" si="492"/>
        <v>20531.000000000007</v>
      </c>
      <c r="AA1577" s="65" t="s">
        <v>52</v>
      </c>
      <c r="AU1577" s="23" t="str">
        <f t="shared" si="482"/>
        <v/>
      </c>
      <c r="AV1577" s="23">
        <f t="shared" si="483"/>
        <v>-1</v>
      </c>
      <c r="AW1577" s="23" t="str">
        <f t="shared" si="485"/>
        <v/>
      </c>
      <c r="AX1577" s="23" t="str">
        <f t="shared" si="501"/>
        <v/>
      </c>
      <c r="AY1577" s="23" t="str">
        <f t="shared" si="504"/>
        <v/>
      </c>
      <c r="AZ1577" s="23">
        <v>8</v>
      </c>
      <c r="BA1577" s="25">
        <v>0</v>
      </c>
      <c r="BB1577" s="25">
        <v>9.51</v>
      </c>
      <c r="BC1577" s="25">
        <f t="shared" si="505"/>
        <v>8.51</v>
      </c>
      <c r="BD1577" s="25">
        <f t="shared" si="506"/>
        <v>8.9143000000000008</v>
      </c>
      <c r="BE1577" t="s">
        <v>969</v>
      </c>
      <c r="BF1577" s="55">
        <f t="shared" si="484"/>
        <v>0</v>
      </c>
      <c r="BG1577" s="66" t="str">
        <f t="shared" si="507"/>
        <v>0.00</v>
      </c>
      <c r="BH1577" s="66">
        <f t="shared" si="508"/>
        <v>-1</v>
      </c>
      <c r="BI1577" s="25">
        <f t="shared" si="513"/>
        <v>-17.350000000000001</v>
      </c>
      <c r="BJ1577" s="25">
        <f t="shared" si="509"/>
        <v>146</v>
      </c>
      <c r="BK1577" s="20">
        <f t="shared" si="514"/>
        <v>-0.11883561643835618</v>
      </c>
      <c r="BL1577" s="24" t="str">
        <f t="shared" si="510"/>
        <v>0.00</v>
      </c>
      <c r="BM1577" s="25">
        <f t="shared" si="511"/>
        <v>-1</v>
      </c>
      <c r="BN1577" s="25">
        <f t="shared" si="498"/>
        <v>44.890000000000008</v>
      </c>
      <c r="BO1577" s="25">
        <f t="shared" si="512"/>
        <v>146</v>
      </c>
      <c r="BP1577" s="126">
        <f t="shared" si="500"/>
        <v>0.3074657534246576</v>
      </c>
    </row>
    <row r="1578" spans="1:68" hidden="1" x14ac:dyDescent="0.2">
      <c r="A1578" s="56">
        <v>45713</v>
      </c>
      <c r="B1578" s="60" t="s">
        <v>892</v>
      </c>
      <c r="C1578" s="24" t="s">
        <v>1442</v>
      </c>
      <c r="D1578" s="24" t="s">
        <v>584</v>
      </c>
      <c r="F1578" s="74" t="s">
        <v>51</v>
      </c>
      <c r="G1578" s="74" t="s">
        <v>121</v>
      </c>
      <c r="H1578" s="24" t="s">
        <v>2077</v>
      </c>
      <c r="I1578" s="24">
        <v>10</v>
      </c>
      <c r="J1578" s="24">
        <v>8</v>
      </c>
      <c r="K1578" s="26" t="s">
        <v>2076</v>
      </c>
      <c r="L1578" s="25">
        <v>1</v>
      </c>
      <c r="M1578" s="74" t="s">
        <v>105</v>
      </c>
      <c r="N1578" s="24" t="s">
        <v>7</v>
      </c>
      <c r="R1578" s="25">
        <v>1.9</v>
      </c>
      <c r="S1578" s="83" t="s">
        <v>373</v>
      </c>
      <c r="T1578" s="66">
        <f t="shared" si="486"/>
        <v>1.9</v>
      </c>
      <c r="U1578" s="66">
        <f t="shared" si="487"/>
        <v>0.89999999999999991</v>
      </c>
      <c r="V1578" s="66">
        <f t="shared" si="488"/>
        <v>206.21000000000006</v>
      </c>
      <c r="W1578" s="66">
        <f t="shared" si="489"/>
        <v>3012</v>
      </c>
      <c r="X1578" s="20">
        <f t="shared" si="490"/>
        <v>6.8462815405046507E-2</v>
      </c>
      <c r="Y1578" s="67">
        <f t="shared" si="491"/>
        <v>2.0621000000000005</v>
      </c>
      <c r="Z1578" s="68">
        <f t="shared" si="492"/>
        <v>20621.000000000007</v>
      </c>
      <c r="AA1578" s="65" t="s">
        <v>53</v>
      </c>
      <c r="AU1578" s="23" t="str">
        <f t="shared" si="482"/>
        <v/>
      </c>
      <c r="AV1578" s="23">
        <f t="shared" si="483"/>
        <v>0.89999999999999991</v>
      </c>
      <c r="AW1578" s="23" t="str">
        <f t="shared" si="485"/>
        <v/>
      </c>
      <c r="AX1578" s="23" t="str">
        <f t="shared" si="501"/>
        <v/>
      </c>
      <c r="AY1578" s="23" t="str">
        <f t="shared" si="504"/>
        <v/>
      </c>
      <c r="AZ1578" s="23"/>
      <c r="BA1578" s="25">
        <v>0</v>
      </c>
      <c r="BB1578" s="25">
        <v>1.99</v>
      </c>
      <c r="BC1578" s="25">
        <f t="shared" si="505"/>
        <v>0.99</v>
      </c>
      <c r="BD1578" s="25">
        <f t="shared" si="506"/>
        <v>1.9207000000000001</v>
      </c>
      <c r="BE1578" t="s">
        <v>969</v>
      </c>
      <c r="BF1578" s="55">
        <f t="shared" si="484"/>
        <v>0</v>
      </c>
      <c r="BG1578" s="66">
        <f t="shared" si="507"/>
        <v>0</v>
      </c>
      <c r="BH1578" s="66">
        <f t="shared" si="508"/>
        <v>-1</v>
      </c>
      <c r="BI1578" s="25">
        <f t="shared" si="513"/>
        <v>-18.350000000000001</v>
      </c>
      <c r="BJ1578" s="25">
        <f t="shared" si="509"/>
        <v>147</v>
      </c>
      <c r="BK1578" s="20">
        <f t="shared" si="514"/>
        <v>-0.12482993197278913</v>
      </c>
      <c r="BL1578" s="24">
        <f t="shared" si="510"/>
        <v>1.99</v>
      </c>
      <c r="BM1578" s="25">
        <f t="shared" si="511"/>
        <v>0.99</v>
      </c>
      <c r="BN1578" s="25">
        <f t="shared" si="498"/>
        <v>45.88000000000001</v>
      </c>
      <c r="BO1578" s="25">
        <f t="shared" si="512"/>
        <v>147</v>
      </c>
      <c r="BP1578" s="126">
        <f t="shared" si="500"/>
        <v>0.31210884353741503</v>
      </c>
    </row>
    <row r="1579" spans="1:68" hidden="1" x14ac:dyDescent="0.2">
      <c r="A1579" s="56">
        <v>45714</v>
      </c>
      <c r="B1579" s="60" t="s">
        <v>892</v>
      </c>
      <c r="C1579" s="24" t="s">
        <v>2079</v>
      </c>
      <c r="D1579" s="24" t="s">
        <v>397</v>
      </c>
      <c r="F1579" s="74" t="s">
        <v>51</v>
      </c>
      <c r="G1579" s="74" t="s">
        <v>103</v>
      </c>
      <c r="H1579" s="24" t="s">
        <v>124</v>
      </c>
      <c r="I1579" s="24">
        <v>1</v>
      </c>
      <c r="J1579" s="24">
        <v>11</v>
      </c>
      <c r="K1579" s="24" t="s">
        <v>2078</v>
      </c>
      <c r="L1579" s="25">
        <v>1</v>
      </c>
      <c r="M1579" s="74" t="s">
        <v>105</v>
      </c>
      <c r="N1579" s="24" t="s">
        <v>6</v>
      </c>
      <c r="R1579" s="25">
        <v>51</v>
      </c>
      <c r="S1579" s="83" t="s">
        <v>363</v>
      </c>
      <c r="T1579" s="66" t="str">
        <f t="shared" si="486"/>
        <v>0.00</v>
      </c>
      <c r="U1579" s="66">
        <f t="shared" si="487"/>
        <v>-1</v>
      </c>
      <c r="V1579" s="66">
        <f t="shared" si="488"/>
        <v>205.21000000000006</v>
      </c>
      <c r="W1579" s="66">
        <f t="shared" si="489"/>
        <v>3013</v>
      </c>
      <c r="X1579" s="20">
        <f t="shared" si="490"/>
        <v>6.8108197809492219E-2</v>
      </c>
      <c r="Y1579" s="67">
        <f t="shared" si="491"/>
        <v>2.0521000000000007</v>
      </c>
      <c r="Z1579" s="68">
        <f t="shared" si="492"/>
        <v>20521.000000000007</v>
      </c>
      <c r="AA1579" s="65" t="s">
        <v>52</v>
      </c>
      <c r="AU1579" s="23">
        <f t="shared" si="482"/>
        <v>-1</v>
      </c>
      <c r="AV1579" s="23" t="str">
        <f t="shared" si="483"/>
        <v/>
      </c>
      <c r="AW1579" s="23" t="str">
        <f t="shared" si="485"/>
        <v/>
      </c>
      <c r="AX1579" s="23" t="str">
        <f t="shared" si="501"/>
        <v/>
      </c>
      <c r="AY1579" s="23" t="str">
        <f t="shared" si="504"/>
        <v/>
      </c>
      <c r="AZ1579" s="23">
        <v>31</v>
      </c>
      <c r="BA1579" s="25">
        <v>44.4</v>
      </c>
      <c r="BB1579" s="25">
        <v>49.16</v>
      </c>
      <c r="BC1579" s="25">
        <f t="shared" si="505"/>
        <v>48.16</v>
      </c>
      <c r="BD1579" s="25">
        <f t="shared" si="506"/>
        <v>45.788800000000002</v>
      </c>
      <c r="BE1579" t="s">
        <v>969</v>
      </c>
      <c r="BF1579" s="55">
        <f t="shared" si="484"/>
        <v>0</v>
      </c>
      <c r="BG1579" s="66" t="str">
        <f t="shared" si="507"/>
        <v>0.00</v>
      </c>
      <c r="BH1579" s="66">
        <f t="shared" si="508"/>
        <v>-1</v>
      </c>
      <c r="BI1579" s="25">
        <f t="shared" si="513"/>
        <v>-19.350000000000001</v>
      </c>
      <c r="BJ1579" s="25">
        <f t="shared" si="509"/>
        <v>148</v>
      </c>
      <c r="BK1579" s="20">
        <f t="shared" si="514"/>
        <v>-0.13074324324324324</v>
      </c>
      <c r="BL1579" s="24" t="str">
        <f t="shared" si="510"/>
        <v>0.00</v>
      </c>
      <c r="BM1579" s="25">
        <f t="shared" si="511"/>
        <v>-1</v>
      </c>
      <c r="BN1579" s="25">
        <f t="shared" si="498"/>
        <v>44.88000000000001</v>
      </c>
      <c r="BO1579" s="25">
        <f t="shared" si="512"/>
        <v>148</v>
      </c>
      <c r="BP1579" s="126">
        <f t="shared" si="500"/>
        <v>0.30324324324324331</v>
      </c>
    </row>
    <row r="1580" spans="1:68" hidden="1" x14ac:dyDescent="0.2">
      <c r="A1580" s="56">
        <v>45714</v>
      </c>
      <c r="B1580" s="60" t="s">
        <v>892</v>
      </c>
      <c r="C1580" s="24" t="s">
        <v>2079</v>
      </c>
      <c r="D1580" s="24" t="s">
        <v>397</v>
      </c>
      <c r="F1580" s="74" t="s">
        <v>51</v>
      </c>
      <c r="G1580" s="74" t="s">
        <v>103</v>
      </c>
      <c r="H1580" s="24" t="s">
        <v>1488</v>
      </c>
      <c r="I1580" s="24">
        <v>1</v>
      </c>
      <c r="J1580" s="24">
        <v>11</v>
      </c>
      <c r="K1580" s="24" t="s">
        <v>2078</v>
      </c>
      <c r="L1580" s="25">
        <v>1</v>
      </c>
      <c r="M1580" s="74" t="s">
        <v>105</v>
      </c>
      <c r="N1580" s="24" t="s">
        <v>7</v>
      </c>
      <c r="R1580" s="25">
        <v>9</v>
      </c>
      <c r="S1580" s="83" t="s">
        <v>363</v>
      </c>
      <c r="T1580" s="66" t="str">
        <f t="shared" si="486"/>
        <v>0.00</v>
      </c>
      <c r="U1580" s="66">
        <f t="shared" si="487"/>
        <v>-1</v>
      </c>
      <c r="V1580" s="66">
        <f t="shared" si="488"/>
        <v>204.21000000000006</v>
      </c>
      <c r="W1580" s="66">
        <f t="shared" si="489"/>
        <v>3014</v>
      </c>
      <c r="X1580" s="20">
        <f t="shared" si="490"/>
        <v>6.7753815527538175E-2</v>
      </c>
      <c r="Y1580" s="67">
        <f t="shared" si="491"/>
        <v>2.0421000000000005</v>
      </c>
      <c r="Z1580" s="68">
        <f t="shared" si="492"/>
        <v>20421.000000000007</v>
      </c>
      <c r="AA1580" s="65" t="s">
        <v>52</v>
      </c>
      <c r="AU1580" s="23">
        <f t="shared" si="482"/>
        <v>-1</v>
      </c>
      <c r="AV1580" s="23" t="str">
        <f t="shared" si="483"/>
        <v/>
      </c>
      <c r="AW1580" s="23" t="str">
        <f t="shared" si="485"/>
        <v/>
      </c>
      <c r="AX1580" s="23" t="str">
        <f t="shared" si="501"/>
        <v/>
      </c>
      <c r="AY1580" s="23" t="str">
        <f t="shared" si="504"/>
        <v/>
      </c>
      <c r="AZ1580" s="23"/>
      <c r="BA1580" s="25">
        <v>5.9</v>
      </c>
      <c r="BB1580" s="25">
        <v>5.9</v>
      </c>
      <c r="BC1580" s="25">
        <f t="shared" si="505"/>
        <v>4.9000000000000004</v>
      </c>
      <c r="BD1580" s="25">
        <f t="shared" si="506"/>
        <v>5.5570000000000004</v>
      </c>
      <c r="BE1580" t="s">
        <v>969</v>
      </c>
      <c r="BF1580" s="55">
        <f t="shared" si="484"/>
        <v>0</v>
      </c>
      <c r="BG1580" s="66" t="str">
        <f t="shared" si="507"/>
        <v>0.00</v>
      </c>
      <c r="BH1580" s="66">
        <f t="shared" si="508"/>
        <v>-1</v>
      </c>
      <c r="BI1580" s="25">
        <f t="shared" si="513"/>
        <v>-20.350000000000001</v>
      </c>
      <c r="BJ1580" s="25">
        <f t="shared" si="509"/>
        <v>149</v>
      </c>
      <c r="BK1580" s="20">
        <f t="shared" si="514"/>
        <v>-0.13657718120805371</v>
      </c>
      <c r="BL1580" s="24" t="str">
        <f t="shared" si="510"/>
        <v>0.00</v>
      </c>
      <c r="BM1580" s="25">
        <f t="shared" si="511"/>
        <v>-1</v>
      </c>
      <c r="BN1580" s="25">
        <f t="shared" si="498"/>
        <v>43.88000000000001</v>
      </c>
      <c r="BO1580" s="25">
        <f t="shared" si="512"/>
        <v>149</v>
      </c>
      <c r="BP1580" s="126">
        <f t="shared" si="500"/>
        <v>0.29449664429530209</v>
      </c>
    </row>
    <row r="1581" spans="1:68" hidden="1" x14ac:dyDescent="0.2">
      <c r="A1581" s="56">
        <v>45714</v>
      </c>
      <c r="B1581" s="60" t="s">
        <v>892</v>
      </c>
      <c r="C1581" s="24" t="s">
        <v>2080</v>
      </c>
      <c r="D1581" s="24" t="s">
        <v>397</v>
      </c>
      <c r="F1581" s="74" t="s">
        <v>51</v>
      </c>
      <c r="G1581" s="24" t="s">
        <v>152</v>
      </c>
      <c r="H1581" s="24" t="s">
        <v>2082</v>
      </c>
      <c r="I1581" s="24">
        <v>4</v>
      </c>
      <c r="J1581" s="24">
        <v>1</v>
      </c>
      <c r="K1581" s="24" t="s">
        <v>2081</v>
      </c>
      <c r="L1581" s="25">
        <v>1</v>
      </c>
      <c r="M1581" s="74" t="s">
        <v>105</v>
      </c>
      <c r="N1581" s="24" t="s">
        <v>6</v>
      </c>
      <c r="R1581" s="25">
        <v>14</v>
      </c>
      <c r="S1581" s="83" t="s">
        <v>363</v>
      </c>
      <c r="T1581" s="66" t="str">
        <f t="shared" si="486"/>
        <v>0.00</v>
      </c>
      <c r="U1581" s="66">
        <f t="shared" si="487"/>
        <v>-1</v>
      </c>
      <c r="V1581" s="66">
        <f t="shared" si="488"/>
        <v>203.21000000000006</v>
      </c>
      <c r="W1581" s="66">
        <f t="shared" si="489"/>
        <v>3015</v>
      </c>
      <c r="X1581" s="20">
        <f t="shared" si="490"/>
        <v>6.7399668325041476E-2</v>
      </c>
      <c r="Y1581" s="67">
        <f t="shared" si="491"/>
        <v>2.0321000000000007</v>
      </c>
      <c r="Z1581" s="68">
        <f t="shared" si="492"/>
        <v>20321.000000000007</v>
      </c>
      <c r="AA1581" s="65" t="s">
        <v>52</v>
      </c>
      <c r="AU1581" s="23" t="str">
        <f t="shared" si="482"/>
        <v/>
      </c>
      <c r="AV1581" s="23" t="str">
        <f t="shared" si="483"/>
        <v/>
      </c>
      <c r="AW1581" s="23">
        <f t="shared" si="485"/>
        <v>-1</v>
      </c>
      <c r="AX1581" s="23" t="str">
        <f t="shared" si="501"/>
        <v/>
      </c>
      <c r="AY1581" s="23" t="str">
        <f t="shared" si="504"/>
        <v/>
      </c>
      <c r="AZ1581" s="23">
        <v>8.5</v>
      </c>
      <c r="BA1581" s="25">
        <v>0</v>
      </c>
      <c r="BB1581" s="25">
        <v>8.74</v>
      </c>
      <c r="BC1581" s="25">
        <f t="shared" si="505"/>
        <v>7.74</v>
      </c>
      <c r="BD1581" s="25">
        <f t="shared" si="506"/>
        <v>8.1981999999999999</v>
      </c>
      <c r="BE1581" t="s">
        <v>969</v>
      </c>
      <c r="BF1581" s="55">
        <f t="shared" si="484"/>
        <v>0</v>
      </c>
      <c r="BG1581" s="66" t="str">
        <f t="shared" si="507"/>
        <v>0.00</v>
      </c>
      <c r="BH1581" s="66">
        <f t="shared" si="508"/>
        <v>-1</v>
      </c>
      <c r="BI1581" s="25">
        <f t="shared" si="513"/>
        <v>-21.35</v>
      </c>
      <c r="BJ1581" s="25">
        <f t="shared" si="509"/>
        <v>150</v>
      </c>
      <c r="BK1581" s="20">
        <f t="shared" si="514"/>
        <v>-0.14233333333333334</v>
      </c>
      <c r="BL1581" s="24" t="str">
        <f t="shared" si="510"/>
        <v>0.00</v>
      </c>
      <c r="BM1581" s="25">
        <f t="shared" si="511"/>
        <v>-1</v>
      </c>
      <c r="BN1581" s="25">
        <f t="shared" si="498"/>
        <v>42.88000000000001</v>
      </c>
      <c r="BO1581" s="25">
        <f t="shared" si="512"/>
        <v>150</v>
      </c>
      <c r="BP1581" s="126">
        <f t="shared" si="500"/>
        <v>0.28586666666666671</v>
      </c>
    </row>
    <row r="1582" spans="1:68" hidden="1" x14ac:dyDescent="0.2">
      <c r="A1582" s="56">
        <v>45714</v>
      </c>
      <c r="B1582" s="60" t="s">
        <v>892</v>
      </c>
      <c r="C1582" s="24" t="s">
        <v>2080</v>
      </c>
      <c r="D1582" s="24" t="s">
        <v>397</v>
      </c>
      <c r="F1582" s="74" t="s">
        <v>51</v>
      </c>
      <c r="G1582" s="24" t="s">
        <v>152</v>
      </c>
      <c r="H1582" s="24" t="s">
        <v>2082</v>
      </c>
      <c r="I1582" s="24">
        <v>4</v>
      </c>
      <c r="J1582" s="24">
        <v>1</v>
      </c>
      <c r="K1582" s="24" t="s">
        <v>2081</v>
      </c>
      <c r="L1582" s="25">
        <v>2</v>
      </c>
      <c r="M1582" s="74" t="s">
        <v>105</v>
      </c>
      <c r="N1582" s="24" t="s">
        <v>7</v>
      </c>
      <c r="R1582" s="25">
        <v>3.2</v>
      </c>
      <c r="S1582" s="83" t="s">
        <v>363</v>
      </c>
      <c r="T1582" s="66" t="str">
        <f t="shared" si="486"/>
        <v>0.00</v>
      </c>
      <c r="U1582" s="66">
        <f t="shared" si="487"/>
        <v>-2</v>
      </c>
      <c r="V1582" s="66">
        <f t="shared" si="488"/>
        <v>201.21000000000006</v>
      </c>
      <c r="W1582" s="66">
        <f t="shared" si="489"/>
        <v>3017</v>
      </c>
      <c r="X1582" s="20">
        <f t="shared" si="490"/>
        <v>6.6692078223400744E-2</v>
      </c>
      <c r="Y1582" s="67">
        <f t="shared" si="491"/>
        <v>2.0121000000000007</v>
      </c>
      <c r="Z1582" s="68">
        <f t="shared" si="492"/>
        <v>20121.000000000007</v>
      </c>
      <c r="AA1582" s="65" t="s">
        <v>52</v>
      </c>
      <c r="AU1582" s="23" t="str">
        <f t="shared" si="482"/>
        <v/>
      </c>
      <c r="AV1582" s="23" t="str">
        <f t="shared" si="483"/>
        <v/>
      </c>
      <c r="AW1582" s="23">
        <f t="shared" si="485"/>
        <v>-2</v>
      </c>
      <c r="AX1582" s="23" t="str">
        <f t="shared" si="501"/>
        <v/>
      </c>
      <c r="AY1582" s="23" t="str">
        <f t="shared" si="504"/>
        <v/>
      </c>
      <c r="AZ1582" s="23"/>
      <c r="BA1582" s="25">
        <v>0</v>
      </c>
      <c r="BB1582" s="25">
        <v>2.06</v>
      </c>
      <c r="BC1582" s="25">
        <f t="shared" si="505"/>
        <v>2.12</v>
      </c>
      <c r="BD1582" s="25">
        <f t="shared" si="506"/>
        <v>1.9858000000000002</v>
      </c>
      <c r="BE1582" t="s">
        <v>969</v>
      </c>
      <c r="BF1582" s="55">
        <f t="shared" si="484"/>
        <v>0</v>
      </c>
      <c r="BG1582" s="66" t="str">
        <f t="shared" si="507"/>
        <v>0.00</v>
      </c>
      <c r="BH1582" s="66">
        <f t="shared" si="508"/>
        <v>-2</v>
      </c>
      <c r="BI1582" s="25">
        <f t="shared" si="513"/>
        <v>-23.35</v>
      </c>
      <c r="BJ1582" s="25">
        <f t="shared" si="509"/>
        <v>152</v>
      </c>
      <c r="BK1582" s="20">
        <f t="shared" si="514"/>
        <v>-0.1536184210526316</v>
      </c>
      <c r="BL1582" s="24" t="str">
        <f t="shared" si="510"/>
        <v>0.00</v>
      </c>
      <c r="BM1582" s="25">
        <f t="shared" si="511"/>
        <v>-2</v>
      </c>
      <c r="BN1582" s="25">
        <f t="shared" si="498"/>
        <v>40.88000000000001</v>
      </c>
      <c r="BO1582" s="25">
        <f t="shared" si="512"/>
        <v>152</v>
      </c>
      <c r="BP1582" s="126">
        <f t="shared" si="500"/>
        <v>0.26894736842105271</v>
      </c>
    </row>
    <row r="1583" spans="1:68" hidden="1" x14ac:dyDescent="0.2">
      <c r="A1583" s="56">
        <v>45715</v>
      </c>
      <c r="B1583" s="60" t="s">
        <v>892</v>
      </c>
      <c r="C1583" s="24" t="s">
        <v>2080</v>
      </c>
      <c r="D1583" s="24" t="s">
        <v>398</v>
      </c>
      <c r="F1583" s="74" t="s">
        <v>51</v>
      </c>
      <c r="G1583" s="74" t="s">
        <v>103</v>
      </c>
      <c r="H1583" s="24" t="s">
        <v>79</v>
      </c>
      <c r="I1583" s="24">
        <v>1</v>
      </c>
      <c r="J1583" s="24">
        <v>1</v>
      </c>
      <c r="K1583" s="24" t="s">
        <v>2083</v>
      </c>
      <c r="L1583" s="25">
        <v>3</v>
      </c>
      <c r="M1583" s="74" t="s">
        <v>105</v>
      </c>
      <c r="N1583" s="24" t="s">
        <v>6</v>
      </c>
      <c r="Q1583">
        <v>8</v>
      </c>
      <c r="R1583" s="25">
        <v>8.5</v>
      </c>
      <c r="S1583" s="83" t="s">
        <v>363</v>
      </c>
      <c r="T1583" s="66" t="str">
        <f t="shared" si="486"/>
        <v>0.00</v>
      </c>
      <c r="U1583" s="66">
        <f t="shared" si="487"/>
        <v>-3</v>
      </c>
      <c r="V1583" s="66">
        <f t="shared" si="488"/>
        <v>198.21000000000006</v>
      </c>
      <c r="W1583" s="66">
        <f t="shared" si="489"/>
        <v>3020</v>
      </c>
      <c r="X1583" s="20">
        <f t="shared" si="490"/>
        <v>6.5632450331125844E-2</v>
      </c>
      <c r="Y1583" s="67">
        <f t="shared" si="491"/>
        <v>1.9821000000000006</v>
      </c>
      <c r="Z1583" s="68">
        <f t="shared" si="492"/>
        <v>19821.000000000007</v>
      </c>
      <c r="AA1583" s="65" t="s">
        <v>52</v>
      </c>
      <c r="AU1583" s="23">
        <f t="shared" si="482"/>
        <v>-3</v>
      </c>
      <c r="AV1583" s="23" t="str">
        <f t="shared" si="483"/>
        <v/>
      </c>
      <c r="AW1583" s="23" t="str">
        <f t="shared" si="485"/>
        <v/>
      </c>
      <c r="AX1583" s="23" t="str">
        <f t="shared" si="501"/>
        <v/>
      </c>
      <c r="AY1583" s="23" t="str">
        <f t="shared" si="504"/>
        <v/>
      </c>
      <c r="AZ1583" s="23">
        <v>9.5</v>
      </c>
      <c r="BA1583" s="25">
        <v>9.5</v>
      </c>
      <c r="BB1583" s="25">
        <v>11.74</v>
      </c>
      <c r="BC1583" s="25">
        <f t="shared" si="505"/>
        <v>32.22</v>
      </c>
      <c r="BD1583" s="25">
        <f t="shared" si="506"/>
        <v>10.988200000000001</v>
      </c>
      <c r="BE1583" t="s">
        <v>969</v>
      </c>
      <c r="BF1583" s="55">
        <f t="shared" si="484"/>
        <v>0</v>
      </c>
      <c r="BG1583" s="66" t="str">
        <f t="shared" si="507"/>
        <v>0.00</v>
      </c>
      <c r="BH1583" s="66">
        <f t="shared" si="508"/>
        <v>-3</v>
      </c>
      <c r="BI1583" s="25">
        <f t="shared" si="513"/>
        <v>-26.35</v>
      </c>
      <c r="BJ1583" s="25">
        <f t="shared" si="509"/>
        <v>155</v>
      </c>
      <c r="BK1583" s="20">
        <f t="shared" si="514"/>
        <v>-0.17</v>
      </c>
      <c r="BL1583" s="24" t="str">
        <f t="shared" si="510"/>
        <v>0.00</v>
      </c>
      <c r="BM1583" s="25">
        <f t="shared" si="511"/>
        <v>-3</v>
      </c>
      <c r="BN1583" s="25">
        <f t="shared" si="498"/>
        <v>37.88000000000001</v>
      </c>
      <c r="BO1583" s="25">
        <f t="shared" si="512"/>
        <v>155</v>
      </c>
      <c r="BP1583" s="126">
        <f t="shared" si="500"/>
        <v>0.24438709677419362</v>
      </c>
    </row>
    <row r="1584" spans="1:68" hidden="1" x14ac:dyDescent="0.2">
      <c r="A1584" s="56">
        <v>45715</v>
      </c>
      <c r="B1584" s="60" t="s">
        <v>892</v>
      </c>
      <c r="C1584" s="24" t="s">
        <v>1100</v>
      </c>
      <c r="D1584" s="24" t="s">
        <v>398</v>
      </c>
      <c r="F1584" s="74" t="s">
        <v>51</v>
      </c>
      <c r="G1584" s="74" t="s">
        <v>121</v>
      </c>
      <c r="H1584" s="24" t="s">
        <v>55</v>
      </c>
      <c r="I1584" s="24">
        <v>1</v>
      </c>
      <c r="J1584" s="24">
        <v>8</v>
      </c>
      <c r="K1584" s="27" t="s">
        <v>2086</v>
      </c>
      <c r="L1584" s="25">
        <v>1</v>
      </c>
      <c r="M1584" s="74" t="s">
        <v>105</v>
      </c>
      <c r="N1584" s="24" t="s">
        <v>6</v>
      </c>
      <c r="R1584" s="25">
        <v>5.5</v>
      </c>
      <c r="S1584" s="83" t="s">
        <v>371</v>
      </c>
      <c r="T1584" s="66" t="str">
        <f t="shared" si="486"/>
        <v>0.00</v>
      </c>
      <c r="U1584" s="66">
        <f t="shared" si="487"/>
        <v>-1</v>
      </c>
      <c r="V1584" s="66">
        <f t="shared" si="488"/>
        <v>197.21000000000006</v>
      </c>
      <c r="W1584" s="66">
        <f t="shared" si="489"/>
        <v>3021</v>
      </c>
      <c r="X1584" s="20">
        <f t="shared" si="490"/>
        <v>6.5279708705726608E-2</v>
      </c>
      <c r="Y1584" s="67">
        <f t="shared" si="491"/>
        <v>1.9721000000000006</v>
      </c>
      <c r="Z1584" s="68">
        <f t="shared" si="492"/>
        <v>19721.000000000007</v>
      </c>
      <c r="AA1584" s="65" t="s">
        <v>52</v>
      </c>
      <c r="AU1584" s="23" t="str">
        <f t="shared" si="482"/>
        <v/>
      </c>
      <c r="AV1584" s="23">
        <f t="shared" si="483"/>
        <v>-1</v>
      </c>
      <c r="AW1584" s="23" t="str">
        <f t="shared" si="485"/>
        <v/>
      </c>
      <c r="AX1584" s="23" t="str">
        <f t="shared" si="501"/>
        <v/>
      </c>
      <c r="AY1584" s="23" t="str">
        <f t="shared" si="504"/>
        <v/>
      </c>
      <c r="AZ1584" s="23">
        <v>5</v>
      </c>
      <c r="BA1584" s="25">
        <v>0</v>
      </c>
      <c r="BB1584" s="25">
        <v>5.0999999999999996</v>
      </c>
      <c r="BC1584" s="25">
        <f t="shared" si="505"/>
        <v>4.0999999999999996</v>
      </c>
      <c r="BD1584" s="25">
        <f t="shared" si="506"/>
        <v>4.8129999999999997</v>
      </c>
      <c r="BE1584" t="s">
        <v>969</v>
      </c>
      <c r="BF1584" s="55">
        <f t="shared" si="484"/>
        <v>0</v>
      </c>
      <c r="BG1584" s="66" t="str">
        <f t="shared" si="507"/>
        <v>0.00</v>
      </c>
      <c r="BH1584" s="66">
        <f t="shared" si="508"/>
        <v>-1</v>
      </c>
      <c r="BI1584" s="25">
        <f t="shared" si="513"/>
        <v>-27.35</v>
      </c>
      <c r="BJ1584" s="25">
        <f t="shared" si="509"/>
        <v>156</v>
      </c>
      <c r="BK1584" s="20">
        <f t="shared" si="514"/>
        <v>-0.17532051282051284</v>
      </c>
      <c r="BL1584" s="24" t="str">
        <f t="shared" si="510"/>
        <v>0.00</v>
      </c>
      <c r="BM1584" s="25">
        <f t="shared" si="511"/>
        <v>-1</v>
      </c>
      <c r="BN1584" s="25">
        <f t="shared" si="498"/>
        <v>36.88000000000001</v>
      </c>
      <c r="BO1584" s="25">
        <f t="shared" si="512"/>
        <v>156</v>
      </c>
      <c r="BP1584" s="126">
        <f t="shared" si="500"/>
        <v>0.23641025641025648</v>
      </c>
    </row>
    <row r="1585" spans="1:68" hidden="1" x14ac:dyDescent="0.2">
      <c r="A1585" s="56">
        <v>45716</v>
      </c>
      <c r="B1585" s="60" t="s">
        <v>892</v>
      </c>
      <c r="C1585" s="24" t="s">
        <v>2084</v>
      </c>
      <c r="D1585" s="24" t="s">
        <v>562</v>
      </c>
      <c r="F1585" s="74" t="s">
        <v>51</v>
      </c>
      <c r="G1585" s="74" t="s">
        <v>103</v>
      </c>
      <c r="H1585" s="24" t="s">
        <v>1025</v>
      </c>
      <c r="I1585" s="24">
        <v>9</v>
      </c>
      <c r="J1585" s="24">
        <v>3</v>
      </c>
      <c r="K1585" s="24" t="s">
        <v>2085</v>
      </c>
      <c r="L1585" s="25">
        <v>2</v>
      </c>
      <c r="M1585" s="74" t="s">
        <v>105</v>
      </c>
      <c r="N1585" s="24" t="s">
        <v>6</v>
      </c>
      <c r="R1585" s="25">
        <v>10</v>
      </c>
      <c r="S1585" s="83" t="s">
        <v>363</v>
      </c>
      <c r="T1585" s="66" t="str">
        <f t="shared" si="486"/>
        <v>0.00</v>
      </c>
      <c r="U1585" s="66">
        <f t="shared" si="487"/>
        <v>-2</v>
      </c>
      <c r="V1585" s="66">
        <f t="shared" si="488"/>
        <v>195.21000000000006</v>
      </c>
      <c r="W1585" s="66">
        <f t="shared" si="489"/>
        <v>3023</v>
      </c>
      <c r="X1585" s="20">
        <f t="shared" si="490"/>
        <v>6.4574925570625233E-2</v>
      </c>
      <c r="Y1585" s="67">
        <f t="shared" si="491"/>
        <v>1.9521000000000006</v>
      </c>
      <c r="Z1585" s="68">
        <f t="shared" si="492"/>
        <v>19521.000000000007</v>
      </c>
      <c r="AA1585" s="65" t="s">
        <v>52</v>
      </c>
      <c r="AU1585" s="23">
        <f t="shared" si="482"/>
        <v>-2</v>
      </c>
      <c r="AV1585" s="23" t="str">
        <f t="shared" si="483"/>
        <v/>
      </c>
      <c r="AW1585" s="23" t="str">
        <f t="shared" si="485"/>
        <v/>
      </c>
      <c r="AX1585" s="23" t="str">
        <f t="shared" si="501"/>
        <v/>
      </c>
      <c r="AY1585" s="23" t="str">
        <f t="shared" si="504"/>
        <v/>
      </c>
      <c r="AZ1585" s="23">
        <v>7</v>
      </c>
      <c r="BA1585" s="25">
        <v>9.8000000000000007</v>
      </c>
      <c r="BB1585" s="25">
        <v>10.1</v>
      </c>
      <c r="BC1585" s="25">
        <f t="shared" si="505"/>
        <v>18.2</v>
      </c>
      <c r="BD1585" s="25">
        <f t="shared" si="506"/>
        <v>9.463000000000001</v>
      </c>
      <c r="BE1585" t="s">
        <v>969</v>
      </c>
      <c r="BF1585" s="55">
        <f t="shared" si="484"/>
        <v>0</v>
      </c>
      <c r="BG1585" s="66" t="str">
        <f t="shared" si="507"/>
        <v>0.00</v>
      </c>
      <c r="BH1585" s="66">
        <f t="shared" si="508"/>
        <v>-2</v>
      </c>
      <c r="BI1585" s="25">
        <f t="shared" si="513"/>
        <v>-29.35</v>
      </c>
      <c r="BJ1585" s="25">
        <f t="shared" si="509"/>
        <v>158</v>
      </c>
      <c r="BK1585" s="20">
        <f t="shared" si="514"/>
        <v>-0.18575949367088609</v>
      </c>
      <c r="BL1585" s="24" t="str">
        <f t="shared" si="510"/>
        <v>0.00</v>
      </c>
      <c r="BM1585" s="25">
        <f t="shared" si="511"/>
        <v>-2</v>
      </c>
      <c r="BN1585" s="25">
        <f t="shared" si="498"/>
        <v>34.88000000000001</v>
      </c>
      <c r="BO1585" s="25">
        <f t="shared" si="512"/>
        <v>158</v>
      </c>
      <c r="BP1585" s="126">
        <f t="shared" si="500"/>
        <v>0.22075949367088613</v>
      </c>
    </row>
    <row r="1586" spans="1:68" hidden="1" x14ac:dyDescent="0.2">
      <c r="A1586" s="56">
        <v>45716</v>
      </c>
      <c r="B1586" s="60" t="s">
        <v>892</v>
      </c>
      <c r="C1586" s="24" t="s">
        <v>2084</v>
      </c>
      <c r="D1586" s="24" t="s">
        <v>562</v>
      </c>
      <c r="F1586" s="74" t="s">
        <v>51</v>
      </c>
      <c r="G1586" s="74" t="s">
        <v>103</v>
      </c>
      <c r="H1586" s="24" t="s">
        <v>1025</v>
      </c>
      <c r="I1586" s="24">
        <v>9</v>
      </c>
      <c r="J1586" s="24">
        <v>3</v>
      </c>
      <c r="K1586" s="24" t="s">
        <v>2085</v>
      </c>
      <c r="L1586" s="25">
        <v>2</v>
      </c>
      <c r="M1586" s="74" t="s">
        <v>105</v>
      </c>
      <c r="N1586" s="24" t="s">
        <v>7</v>
      </c>
      <c r="R1586" s="25">
        <v>3</v>
      </c>
      <c r="S1586" s="83" t="s">
        <v>363</v>
      </c>
      <c r="T1586" s="66" t="str">
        <f t="shared" si="486"/>
        <v>0.00</v>
      </c>
      <c r="U1586" s="66">
        <f t="shared" si="487"/>
        <v>-2</v>
      </c>
      <c r="V1586" s="66">
        <f t="shared" si="488"/>
        <v>193.21000000000006</v>
      </c>
      <c r="W1586" s="66">
        <f t="shared" si="489"/>
        <v>3025</v>
      </c>
      <c r="X1586" s="20">
        <f t="shared" si="490"/>
        <v>6.3871074380165316E-2</v>
      </c>
      <c r="Y1586" s="67">
        <f t="shared" si="491"/>
        <v>1.9321000000000006</v>
      </c>
      <c r="Z1586" s="68">
        <f t="shared" si="492"/>
        <v>19321.000000000007</v>
      </c>
      <c r="AA1586" s="65" t="s">
        <v>52</v>
      </c>
      <c r="AU1586" s="23">
        <f t="shared" si="482"/>
        <v>-2</v>
      </c>
      <c r="AV1586" s="23" t="str">
        <f t="shared" si="483"/>
        <v/>
      </c>
      <c r="AW1586" s="23" t="str">
        <f t="shared" si="485"/>
        <v/>
      </c>
      <c r="AX1586" s="23" t="str">
        <f t="shared" si="501"/>
        <v/>
      </c>
      <c r="AY1586" s="23" t="str">
        <f t="shared" si="504"/>
        <v/>
      </c>
      <c r="AZ1586" s="23"/>
      <c r="BA1586" s="25">
        <v>3.7</v>
      </c>
      <c r="BB1586" s="25">
        <v>3.25</v>
      </c>
      <c r="BC1586" s="25">
        <f t="shared" si="505"/>
        <v>4.5</v>
      </c>
      <c r="BD1586" s="25">
        <f t="shared" si="506"/>
        <v>3.0925000000000002</v>
      </c>
      <c r="BE1586" t="s">
        <v>969</v>
      </c>
      <c r="BF1586" s="55">
        <f t="shared" si="484"/>
        <v>0</v>
      </c>
      <c r="BG1586" s="66" t="str">
        <f t="shared" si="507"/>
        <v>0.00</v>
      </c>
      <c r="BH1586" s="66">
        <f t="shared" si="508"/>
        <v>-2</v>
      </c>
      <c r="BI1586" s="25">
        <f t="shared" si="513"/>
        <v>-31.35</v>
      </c>
      <c r="BJ1586" s="25">
        <f t="shared" si="509"/>
        <v>160</v>
      </c>
      <c r="BK1586" s="20">
        <f t="shared" si="514"/>
        <v>-0.19593750000000001</v>
      </c>
      <c r="BL1586" s="24" t="str">
        <f t="shared" si="510"/>
        <v>0.00</v>
      </c>
      <c r="BM1586" s="25">
        <f t="shared" si="511"/>
        <v>-2</v>
      </c>
      <c r="BN1586" s="25">
        <f t="shared" si="498"/>
        <v>32.88000000000001</v>
      </c>
      <c r="BO1586" s="25">
        <f t="shared" si="512"/>
        <v>160</v>
      </c>
      <c r="BP1586" s="126">
        <f t="shared" si="500"/>
        <v>0.20550000000000007</v>
      </c>
    </row>
    <row r="1587" spans="1:68" hidden="1" x14ac:dyDescent="0.2">
      <c r="A1587" s="56">
        <v>45716</v>
      </c>
      <c r="B1587" s="60" t="s">
        <v>892</v>
      </c>
      <c r="C1587" s="24" t="s">
        <v>1213</v>
      </c>
      <c r="D1587" s="24" t="s">
        <v>562</v>
      </c>
      <c r="F1587" s="74" t="s">
        <v>51</v>
      </c>
      <c r="G1587" s="74" t="s">
        <v>121</v>
      </c>
      <c r="H1587" s="24" t="s">
        <v>360</v>
      </c>
      <c r="I1587" s="24">
        <v>12</v>
      </c>
      <c r="J1587" s="24">
        <v>1</v>
      </c>
      <c r="K1587" s="86" t="s">
        <v>2087</v>
      </c>
      <c r="L1587" s="25">
        <v>3</v>
      </c>
      <c r="M1587" s="74" t="s">
        <v>105</v>
      </c>
      <c r="N1587" s="24" t="s">
        <v>6</v>
      </c>
      <c r="R1587" s="25">
        <v>2.8</v>
      </c>
      <c r="S1587" s="83" t="s">
        <v>373</v>
      </c>
      <c r="T1587" s="66" t="str">
        <f t="shared" si="486"/>
        <v>0.00</v>
      </c>
      <c r="U1587" s="66">
        <f t="shared" si="487"/>
        <v>-3</v>
      </c>
      <c r="V1587" s="66">
        <f t="shared" si="488"/>
        <v>190.21000000000006</v>
      </c>
      <c r="W1587" s="66">
        <f t="shared" si="489"/>
        <v>3028</v>
      </c>
      <c r="X1587" s="20">
        <f t="shared" si="490"/>
        <v>6.2817040951122879E-2</v>
      </c>
      <c r="Y1587" s="67">
        <f t="shared" si="491"/>
        <v>1.9021000000000006</v>
      </c>
      <c r="Z1587" s="68">
        <f t="shared" si="492"/>
        <v>19021.000000000007</v>
      </c>
      <c r="AA1587" s="65" t="s">
        <v>52</v>
      </c>
      <c r="AU1587" s="23" t="str">
        <f t="shared" si="482"/>
        <v/>
      </c>
      <c r="AV1587" s="23">
        <f t="shared" si="483"/>
        <v>-3</v>
      </c>
      <c r="AW1587" s="23" t="str">
        <f t="shared" si="485"/>
        <v/>
      </c>
      <c r="AX1587" s="23" t="str">
        <f t="shared" si="501"/>
        <v/>
      </c>
      <c r="AY1587" s="23" t="str">
        <f t="shared" si="504"/>
        <v/>
      </c>
      <c r="AZ1587" s="23">
        <v>3.5</v>
      </c>
      <c r="BA1587" s="25">
        <v>0</v>
      </c>
      <c r="BB1587" s="25">
        <v>4.2</v>
      </c>
      <c r="BC1587" s="25">
        <f t="shared" si="505"/>
        <v>9.6000000000000014</v>
      </c>
      <c r="BD1587" s="25">
        <f t="shared" si="506"/>
        <v>3.9760000000000004</v>
      </c>
      <c r="BE1587" t="s">
        <v>970</v>
      </c>
      <c r="BF1587" s="55">
        <f t="shared" si="484"/>
        <v>0</v>
      </c>
      <c r="BG1587" s="66" t="str">
        <f t="shared" si="507"/>
        <v>0.00</v>
      </c>
      <c r="BH1587" s="66">
        <f t="shared" si="508"/>
        <v>-3</v>
      </c>
      <c r="BI1587" s="25">
        <f t="shared" si="513"/>
        <v>-34.35</v>
      </c>
      <c r="BJ1587" s="25">
        <f t="shared" si="509"/>
        <v>163</v>
      </c>
      <c r="BK1587" s="20">
        <f t="shared" si="514"/>
        <v>-0.21073619631901841</v>
      </c>
      <c r="BL1587" s="24" t="str">
        <f t="shared" si="510"/>
        <v>0.00</v>
      </c>
      <c r="BM1587" s="25">
        <f t="shared" si="511"/>
        <v>-3</v>
      </c>
      <c r="BN1587" s="25">
        <f t="shared" si="498"/>
        <v>29.88000000000001</v>
      </c>
      <c r="BO1587" s="25">
        <f t="shared" si="512"/>
        <v>163</v>
      </c>
      <c r="BP1587" s="126">
        <f t="shared" si="500"/>
        <v>0.18331288343558289</v>
      </c>
    </row>
    <row r="1588" spans="1:68" hidden="1" x14ac:dyDescent="0.2">
      <c r="A1588" s="56">
        <v>45717</v>
      </c>
      <c r="B1588" s="60" t="s">
        <v>892</v>
      </c>
      <c r="C1588" s="24" t="s">
        <v>1552</v>
      </c>
      <c r="D1588" s="24" t="s">
        <v>573</v>
      </c>
      <c r="F1588" s="74" t="s">
        <v>51</v>
      </c>
      <c r="G1588" s="74" t="s">
        <v>103</v>
      </c>
      <c r="H1588" s="24" t="s">
        <v>58</v>
      </c>
      <c r="I1588" s="24">
        <v>5</v>
      </c>
      <c r="J1588" s="24">
        <v>5</v>
      </c>
      <c r="K1588" s="24" t="s">
        <v>2088</v>
      </c>
      <c r="L1588" s="25">
        <v>1</v>
      </c>
      <c r="M1588" s="74" t="s">
        <v>105</v>
      </c>
      <c r="N1588" s="24" t="s">
        <v>6</v>
      </c>
      <c r="R1588" s="25">
        <v>26.5</v>
      </c>
      <c r="S1588" s="83" t="s">
        <v>363</v>
      </c>
      <c r="T1588" s="66" t="str">
        <f t="shared" si="486"/>
        <v>0.00</v>
      </c>
      <c r="U1588" s="66">
        <f t="shared" si="487"/>
        <v>-1</v>
      </c>
      <c r="V1588" s="66">
        <f t="shared" si="488"/>
        <v>189.21000000000006</v>
      </c>
      <c r="W1588" s="66">
        <f t="shared" si="489"/>
        <v>3029</v>
      </c>
      <c r="X1588" s="20">
        <f t="shared" si="490"/>
        <v>6.2466160448993086E-2</v>
      </c>
      <c r="Y1588" s="67">
        <f t="shared" si="491"/>
        <v>1.8921000000000006</v>
      </c>
      <c r="Z1588" s="68">
        <f t="shared" si="492"/>
        <v>18921.000000000007</v>
      </c>
      <c r="AA1588" s="65" t="s">
        <v>52</v>
      </c>
      <c r="AU1588" s="23">
        <f t="shared" si="482"/>
        <v>-1</v>
      </c>
      <c r="AV1588" s="23" t="str">
        <f t="shared" si="483"/>
        <v/>
      </c>
      <c r="AW1588" s="23" t="str">
        <f t="shared" si="485"/>
        <v/>
      </c>
      <c r="AX1588" s="23" t="str">
        <f t="shared" si="501"/>
        <v/>
      </c>
      <c r="AY1588" s="23" t="str">
        <f t="shared" si="504"/>
        <v/>
      </c>
      <c r="AZ1588" s="23">
        <v>41</v>
      </c>
      <c r="BA1588" s="25">
        <v>41</v>
      </c>
      <c r="BB1588" s="25">
        <v>57.65</v>
      </c>
      <c r="BC1588" s="25">
        <f t="shared" si="505"/>
        <v>56.65</v>
      </c>
      <c r="BD1588" s="25">
        <f t="shared" si="506"/>
        <v>53.6845</v>
      </c>
      <c r="BE1588" t="s">
        <v>969</v>
      </c>
      <c r="BF1588" s="55">
        <f t="shared" si="484"/>
        <v>0</v>
      </c>
      <c r="BG1588" s="66" t="str">
        <f t="shared" si="507"/>
        <v>0.00</v>
      </c>
      <c r="BH1588" s="66">
        <f t="shared" si="508"/>
        <v>-1</v>
      </c>
      <c r="BI1588" s="25">
        <f t="shared" si="513"/>
        <v>-35.35</v>
      </c>
      <c r="BJ1588" s="25">
        <f t="shared" si="509"/>
        <v>164</v>
      </c>
      <c r="BK1588" s="20">
        <f t="shared" si="514"/>
        <v>-0.21554878048780488</v>
      </c>
      <c r="BL1588" s="24" t="str">
        <f t="shared" si="510"/>
        <v>0.00</v>
      </c>
      <c r="BM1588" s="25">
        <f t="shared" si="511"/>
        <v>-1</v>
      </c>
      <c r="BN1588" s="25">
        <f t="shared" si="498"/>
        <v>28.88000000000001</v>
      </c>
      <c r="BO1588" s="25">
        <f t="shared" si="512"/>
        <v>164</v>
      </c>
      <c r="BP1588" s="126">
        <f t="shared" si="500"/>
        <v>0.1760975609756098</v>
      </c>
    </row>
    <row r="1589" spans="1:68" hidden="1" x14ac:dyDescent="0.2">
      <c r="A1589" s="56">
        <v>45717</v>
      </c>
      <c r="B1589" s="60" t="s">
        <v>892</v>
      </c>
      <c r="C1589" s="24" t="s">
        <v>1552</v>
      </c>
      <c r="D1589" s="24" t="s">
        <v>573</v>
      </c>
      <c r="F1589" s="74" t="s">
        <v>51</v>
      </c>
      <c r="G1589" s="74" t="s">
        <v>103</v>
      </c>
      <c r="H1589" s="24" t="s">
        <v>58</v>
      </c>
      <c r="I1589" s="24">
        <v>5</v>
      </c>
      <c r="J1589" s="24">
        <v>5</v>
      </c>
      <c r="K1589" s="24" t="s">
        <v>2088</v>
      </c>
      <c r="L1589" s="25">
        <v>1</v>
      </c>
      <c r="M1589" s="74" t="s">
        <v>105</v>
      </c>
      <c r="N1589" s="24" t="s">
        <v>7</v>
      </c>
      <c r="R1589" s="25">
        <v>5</v>
      </c>
      <c r="S1589" s="83" t="s">
        <v>363</v>
      </c>
      <c r="T1589" s="66" t="str">
        <f t="shared" si="486"/>
        <v>0.00</v>
      </c>
      <c r="U1589" s="66">
        <f t="shared" si="487"/>
        <v>-1</v>
      </c>
      <c r="V1589" s="66">
        <f t="shared" si="488"/>
        <v>188.21000000000006</v>
      </c>
      <c r="W1589" s="66">
        <f t="shared" si="489"/>
        <v>3030</v>
      </c>
      <c r="X1589" s="20">
        <f t="shared" si="490"/>
        <v>6.2115511551155134E-2</v>
      </c>
      <c r="Y1589" s="67">
        <f t="shared" si="491"/>
        <v>1.8821000000000006</v>
      </c>
      <c r="Z1589" s="68">
        <f t="shared" si="492"/>
        <v>18821.000000000007</v>
      </c>
      <c r="AA1589" s="65" t="s">
        <v>52</v>
      </c>
      <c r="AU1589" s="23">
        <f t="shared" si="482"/>
        <v>-1</v>
      </c>
      <c r="AV1589" s="23" t="str">
        <f t="shared" si="483"/>
        <v/>
      </c>
      <c r="AW1589" s="23" t="str">
        <f t="shared" si="485"/>
        <v/>
      </c>
      <c r="AX1589" s="23" t="str">
        <f t="shared" si="501"/>
        <v/>
      </c>
      <c r="AY1589" s="23" t="str">
        <f t="shared" si="504"/>
        <v/>
      </c>
      <c r="AZ1589" s="23"/>
      <c r="BA1589" s="25">
        <v>4.7</v>
      </c>
      <c r="BB1589" s="25">
        <v>6.75</v>
      </c>
      <c r="BC1589" s="25">
        <f t="shared" si="505"/>
        <v>5.75</v>
      </c>
      <c r="BD1589" s="25">
        <f t="shared" si="506"/>
        <v>6.3475000000000001</v>
      </c>
      <c r="BE1589" t="s">
        <v>969</v>
      </c>
      <c r="BF1589" s="55">
        <f t="shared" si="484"/>
        <v>0</v>
      </c>
      <c r="BG1589" s="66" t="str">
        <f t="shared" si="507"/>
        <v>0.00</v>
      </c>
      <c r="BH1589" s="66">
        <f t="shared" si="508"/>
        <v>-1</v>
      </c>
      <c r="BI1589" s="25">
        <f t="shared" si="513"/>
        <v>-36.35</v>
      </c>
      <c r="BJ1589" s="25">
        <f t="shared" si="509"/>
        <v>165</v>
      </c>
      <c r="BK1589" s="20">
        <f t="shared" si="514"/>
        <v>-0.22030303030303031</v>
      </c>
      <c r="BL1589" s="24" t="str">
        <f t="shared" si="510"/>
        <v>0.00</v>
      </c>
      <c r="BM1589" s="25">
        <f t="shared" si="511"/>
        <v>-1</v>
      </c>
      <c r="BN1589" s="25">
        <f t="shared" si="498"/>
        <v>27.88000000000001</v>
      </c>
      <c r="BO1589" s="25">
        <f t="shared" si="512"/>
        <v>165</v>
      </c>
      <c r="BP1589" s="126">
        <f t="shared" si="500"/>
        <v>0.16896969696969702</v>
      </c>
    </row>
    <row r="1590" spans="1:68" hidden="1" x14ac:dyDescent="0.2">
      <c r="A1590" s="56">
        <v>45717</v>
      </c>
      <c r="B1590" s="60" t="s">
        <v>892</v>
      </c>
      <c r="C1590" s="24" t="s">
        <v>1552</v>
      </c>
      <c r="D1590" s="24" t="s">
        <v>573</v>
      </c>
      <c r="F1590" s="74" t="s">
        <v>51</v>
      </c>
      <c r="G1590" s="74" t="s">
        <v>103</v>
      </c>
      <c r="H1590" s="24" t="s">
        <v>59</v>
      </c>
      <c r="I1590" s="24">
        <v>7</v>
      </c>
      <c r="J1590" s="24">
        <v>11</v>
      </c>
      <c r="K1590" s="24" t="s">
        <v>2089</v>
      </c>
      <c r="L1590" s="25">
        <v>1.5</v>
      </c>
      <c r="M1590" s="74" t="s">
        <v>105</v>
      </c>
      <c r="N1590" s="24" t="s">
        <v>6</v>
      </c>
      <c r="R1590" s="25">
        <v>17.64</v>
      </c>
      <c r="S1590" s="83" t="s">
        <v>363</v>
      </c>
      <c r="T1590" s="66" t="str">
        <f t="shared" si="486"/>
        <v>0.00</v>
      </c>
      <c r="U1590" s="66">
        <f t="shared" si="487"/>
        <v>-1.5</v>
      </c>
      <c r="V1590" s="66">
        <f t="shared" si="488"/>
        <v>186.71000000000006</v>
      </c>
      <c r="W1590" s="66">
        <f t="shared" si="489"/>
        <v>3031.5</v>
      </c>
      <c r="X1590" s="20">
        <f t="shared" si="490"/>
        <v>6.1589971961075393E-2</v>
      </c>
      <c r="Y1590" s="67">
        <f t="shared" si="491"/>
        <v>1.8671000000000006</v>
      </c>
      <c r="Z1590" s="68">
        <f t="shared" si="492"/>
        <v>18671.000000000007</v>
      </c>
      <c r="AA1590" s="65" t="s">
        <v>52</v>
      </c>
      <c r="AU1590" s="23">
        <f t="shared" si="482"/>
        <v>-1.5</v>
      </c>
      <c r="AV1590" s="23" t="str">
        <f t="shared" si="483"/>
        <v/>
      </c>
      <c r="AW1590" s="23" t="str">
        <f t="shared" si="485"/>
        <v/>
      </c>
      <c r="AX1590" s="23" t="str">
        <f t="shared" si="501"/>
        <v/>
      </c>
      <c r="AY1590" s="23" t="str">
        <f t="shared" si="504"/>
        <v/>
      </c>
      <c r="AZ1590" s="23">
        <v>26</v>
      </c>
      <c r="BA1590" s="25">
        <v>26</v>
      </c>
      <c r="BB1590" s="25">
        <v>32.36</v>
      </c>
      <c r="BC1590" s="25">
        <f t="shared" si="505"/>
        <v>47.04</v>
      </c>
      <c r="BD1590" s="25">
        <f t="shared" si="506"/>
        <v>30.1648</v>
      </c>
      <c r="BE1590" t="s">
        <v>969</v>
      </c>
      <c r="BF1590" s="55">
        <f t="shared" si="484"/>
        <v>0</v>
      </c>
      <c r="BG1590" s="66" t="str">
        <f t="shared" si="507"/>
        <v>0.00</v>
      </c>
      <c r="BH1590" s="66">
        <f t="shared" si="508"/>
        <v>-1.5</v>
      </c>
      <c r="BI1590" s="25">
        <f t="shared" si="513"/>
        <v>-37.85</v>
      </c>
      <c r="BJ1590" s="25">
        <f t="shared" si="509"/>
        <v>166.5</v>
      </c>
      <c r="BK1590" s="20">
        <f t="shared" si="514"/>
        <v>-0.22732732732732733</v>
      </c>
      <c r="BL1590" s="24" t="str">
        <f t="shared" si="510"/>
        <v>0.00</v>
      </c>
      <c r="BM1590" s="25">
        <f t="shared" si="511"/>
        <v>-1.5</v>
      </c>
      <c r="BN1590" s="25">
        <f t="shared" si="498"/>
        <v>26.38000000000001</v>
      </c>
      <c r="BO1590" s="25">
        <f t="shared" si="512"/>
        <v>166.5</v>
      </c>
      <c r="BP1590" s="126">
        <f t="shared" si="500"/>
        <v>0.15843843843843849</v>
      </c>
    </row>
    <row r="1591" spans="1:68" hidden="1" x14ac:dyDescent="0.2">
      <c r="A1591" s="56">
        <v>45717</v>
      </c>
      <c r="B1591" s="60" t="s">
        <v>892</v>
      </c>
      <c r="C1591" s="24" t="s">
        <v>1552</v>
      </c>
      <c r="D1591" s="24" t="s">
        <v>573</v>
      </c>
      <c r="F1591" s="74" t="s">
        <v>51</v>
      </c>
      <c r="G1591" s="74" t="s">
        <v>103</v>
      </c>
      <c r="H1591" s="24" t="s">
        <v>59</v>
      </c>
      <c r="I1591" s="24">
        <v>7</v>
      </c>
      <c r="J1591" s="24">
        <v>11</v>
      </c>
      <c r="K1591" s="24" t="s">
        <v>2089</v>
      </c>
      <c r="L1591" s="25">
        <v>1.5</v>
      </c>
      <c r="M1591" s="74" t="s">
        <v>105</v>
      </c>
      <c r="N1591" s="24" t="s">
        <v>7</v>
      </c>
      <c r="R1591" s="25">
        <v>4.7039999999999997</v>
      </c>
      <c r="S1591" s="83" t="s">
        <v>363</v>
      </c>
      <c r="T1591" s="66" t="str">
        <f t="shared" si="486"/>
        <v>0.00</v>
      </c>
      <c r="U1591" s="66">
        <f t="shared" si="487"/>
        <v>-1.5</v>
      </c>
      <c r="V1591" s="66">
        <f t="shared" si="488"/>
        <v>185.21000000000006</v>
      </c>
      <c r="W1591" s="66">
        <f t="shared" si="489"/>
        <v>3033</v>
      </c>
      <c r="X1591" s="20">
        <f t="shared" si="490"/>
        <v>6.1064952192548656E-2</v>
      </c>
      <c r="Y1591" s="67">
        <f t="shared" si="491"/>
        <v>1.8521000000000007</v>
      </c>
      <c r="Z1591" s="68">
        <f t="shared" si="492"/>
        <v>18521.000000000007</v>
      </c>
      <c r="AA1591" s="65" t="s">
        <v>52</v>
      </c>
      <c r="AU1591" s="23">
        <f t="shared" si="482"/>
        <v>-1.5</v>
      </c>
      <c r="AV1591" s="23" t="str">
        <f t="shared" si="483"/>
        <v/>
      </c>
      <c r="AW1591" s="23" t="str">
        <f t="shared" si="485"/>
        <v/>
      </c>
      <c r="AX1591" s="23" t="str">
        <f t="shared" si="501"/>
        <v/>
      </c>
      <c r="AY1591" s="23" t="str">
        <f t="shared" si="504"/>
        <v/>
      </c>
      <c r="AZ1591" s="23"/>
      <c r="BA1591" s="25">
        <v>5.4</v>
      </c>
      <c r="BB1591" s="25">
        <v>7.07</v>
      </c>
      <c r="BC1591" s="25">
        <f t="shared" si="505"/>
        <v>9.1050000000000004</v>
      </c>
      <c r="BD1591" s="25">
        <f t="shared" si="506"/>
        <v>6.6451000000000002</v>
      </c>
      <c r="BE1591" t="s">
        <v>969</v>
      </c>
      <c r="BF1591" s="55">
        <f t="shared" si="484"/>
        <v>0</v>
      </c>
      <c r="BG1591" s="66" t="str">
        <f t="shared" si="507"/>
        <v>0.00</v>
      </c>
      <c r="BH1591" s="66">
        <f t="shared" si="508"/>
        <v>-1.5</v>
      </c>
      <c r="BI1591" s="25">
        <f t="shared" si="513"/>
        <v>-39.35</v>
      </c>
      <c r="BJ1591" s="25">
        <f t="shared" si="509"/>
        <v>168</v>
      </c>
      <c r="BK1591" s="20">
        <f t="shared" si="514"/>
        <v>-0.23422619047619048</v>
      </c>
      <c r="BL1591" s="24" t="str">
        <f t="shared" si="510"/>
        <v>0.00</v>
      </c>
      <c r="BM1591" s="25">
        <f t="shared" si="511"/>
        <v>-1.5</v>
      </c>
      <c r="BN1591" s="25">
        <f t="shared" si="498"/>
        <v>24.88000000000001</v>
      </c>
      <c r="BO1591" s="25">
        <f t="shared" si="512"/>
        <v>168</v>
      </c>
      <c r="BP1591" s="126">
        <f t="shared" si="500"/>
        <v>0.14809523809523814</v>
      </c>
    </row>
    <row r="1592" spans="1:68" hidden="1" x14ac:dyDescent="0.2">
      <c r="A1592" s="56">
        <v>45717</v>
      </c>
      <c r="B1592" s="60" t="s">
        <v>892</v>
      </c>
      <c r="C1592" s="24" t="s">
        <v>2090</v>
      </c>
      <c r="D1592" s="24" t="s">
        <v>573</v>
      </c>
      <c r="F1592" s="74" t="s">
        <v>51</v>
      </c>
      <c r="G1592" s="74" t="s">
        <v>103</v>
      </c>
      <c r="H1592" s="24" t="s">
        <v>209</v>
      </c>
      <c r="I1592" s="24">
        <v>10</v>
      </c>
      <c r="J1592" s="24">
        <v>14</v>
      </c>
      <c r="K1592" s="24" t="s">
        <v>2091</v>
      </c>
      <c r="L1592" s="25">
        <v>1</v>
      </c>
      <c r="M1592" s="24" t="s">
        <v>404</v>
      </c>
      <c r="N1592" s="24" t="s">
        <v>6</v>
      </c>
      <c r="R1592" s="25">
        <v>12.52</v>
      </c>
      <c r="S1592" s="83" t="s">
        <v>363</v>
      </c>
      <c r="T1592" s="66" t="str">
        <f t="shared" si="486"/>
        <v>0.00</v>
      </c>
      <c r="U1592" s="66">
        <f t="shared" si="487"/>
        <v>-1</v>
      </c>
      <c r="V1592" s="66">
        <f t="shared" si="488"/>
        <v>184.21000000000006</v>
      </c>
      <c r="W1592" s="66">
        <f t="shared" si="489"/>
        <v>3034</v>
      </c>
      <c r="X1592" s="20">
        <f t="shared" si="490"/>
        <v>6.0715227422544517E-2</v>
      </c>
      <c r="Y1592" s="67">
        <f t="shared" si="491"/>
        <v>1.8421000000000007</v>
      </c>
      <c r="Z1592" s="68">
        <f t="shared" si="492"/>
        <v>18421.000000000007</v>
      </c>
      <c r="AA1592" s="65" t="s">
        <v>52</v>
      </c>
      <c r="AU1592" s="23">
        <f t="shared" si="482"/>
        <v>-1</v>
      </c>
      <c r="AV1592" s="23" t="str">
        <f t="shared" si="483"/>
        <v/>
      </c>
      <c r="AW1592" s="23" t="str">
        <f t="shared" si="485"/>
        <v/>
      </c>
      <c r="AX1592" s="23" t="str">
        <f t="shared" si="501"/>
        <v/>
      </c>
      <c r="AY1592" s="23" t="str">
        <f t="shared" si="504"/>
        <v/>
      </c>
      <c r="AZ1592" s="23">
        <v>13</v>
      </c>
      <c r="BA1592" s="25">
        <v>13</v>
      </c>
      <c r="BB1592" s="25">
        <v>13.25</v>
      </c>
      <c r="BC1592" s="25">
        <f t="shared" si="505"/>
        <v>12.25</v>
      </c>
      <c r="BD1592" s="25">
        <f t="shared" si="506"/>
        <v>12.3925</v>
      </c>
      <c r="BE1592" t="s">
        <v>970</v>
      </c>
      <c r="BF1592" s="55">
        <f t="shared" si="484"/>
        <v>0</v>
      </c>
      <c r="BG1592" s="66" t="str">
        <f t="shared" si="507"/>
        <v>0.00</v>
      </c>
      <c r="BH1592" s="66">
        <f t="shared" si="508"/>
        <v>-1</v>
      </c>
      <c r="BI1592" s="25">
        <f t="shared" si="513"/>
        <v>-40.35</v>
      </c>
      <c r="BJ1592" s="25">
        <f t="shared" si="509"/>
        <v>169</v>
      </c>
      <c r="BK1592" s="20">
        <f t="shared" si="514"/>
        <v>-0.23875739644970415</v>
      </c>
      <c r="BL1592" s="24" t="str">
        <f t="shared" si="510"/>
        <v>0.00</v>
      </c>
      <c r="BM1592" s="25">
        <f t="shared" si="511"/>
        <v>-1</v>
      </c>
      <c r="BN1592" s="25">
        <f t="shared" si="498"/>
        <v>23.88000000000001</v>
      </c>
      <c r="BO1592" s="25">
        <f t="shared" si="512"/>
        <v>169</v>
      </c>
      <c r="BP1592" s="126">
        <f t="shared" si="500"/>
        <v>0.14130177514792905</v>
      </c>
    </row>
    <row r="1593" spans="1:68" hidden="1" x14ac:dyDescent="0.2">
      <c r="A1593" s="56">
        <v>45717</v>
      </c>
      <c r="B1593" s="60" t="s">
        <v>892</v>
      </c>
      <c r="C1593" s="24" t="s">
        <v>2090</v>
      </c>
      <c r="D1593" s="24" t="s">
        <v>573</v>
      </c>
      <c r="F1593" s="74" t="s">
        <v>51</v>
      </c>
      <c r="G1593" s="74" t="s">
        <v>103</v>
      </c>
      <c r="H1593" s="24" t="s">
        <v>209</v>
      </c>
      <c r="I1593" s="24">
        <v>10</v>
      </c>
      <c r="J1593" s="24">
        <v>14</v>
      </c>
      <c r="K1593" s="24" t="s">
        <v>2091</v>
      </c>
      <c r="L1593" s="25">
        <v>1</v>
      </c>
      <c r="M1593" s="74" t="s">
        <v>105</v>
      </c>
      <c r="N1593" s="24" t="s">
        <v>7</v>
      </c>
      <c r="R1593" s="25">
        <v>3.2</v>
      </c>
      <c r="S1593" s="83" t="s">
        <v>363</v>
      </c>
      <c r="T1593" s="66" t="str">
        <f t="shared" si="486"/>
        <v>0.00</v>
      </c>
      <c r="U1593" s="66">
        <f t="shared" si="487"/>
        <v>-1</v>
      </c>
      <c r="V1593" s="66">
        <f t="shared" si="488"/>
        <v>183.21000000000006</v>
      </c>
      <c r="W1593" s="66">
        <f t="shared" si="489"/>
        <v>3035</v>
      </c>
      <c r="X1593" s="20">
        <f t="shared" si="490"/>
        <v>6.0365733113673825E-2</v>
      </c>
      <c r="Y1593" s="67">
        <f t="shared" si="491"/>
        <v>1.8321000000000007</v>
      </c>
      <c r="Z1593" s="68">
        <f t="shared" si="492"/>
        <v>18321.000000000007</v>
      </c>
      <c r="AA1593" s="65" t="s">
        <v>52</v>
      </c>
      <c r="AU1593" s="23">
        <f t="shared" si="482"/>
        <v>-1</v>
      </c>
      <c r="AV1593" s="23" t="str">
        <f t="shared" si="483"/>
        <v/>
      </c>
      <c r="AW1593" s="23" t="str">
        <f t="shared" si="485"/>
        <v/>
      </c>
      <c r="AX1593" s="23" t="str">
        <f t="shared" si="501"/>
        <v/>
      </c>
      <c r="AY1593" s="23" t="str">
        <f t="shared" si="504"/>
        <v/>
      </c>
      <c r="AZ1593" s="23"/>
      <c r="BA1593" s="25">
        <v>3.2</v>
      </c>
      <c r="BB1593" s="25">
        <v>13.25</v>
      </c>
      <c r="BC1593" s="25">
        <f t="shared" si="505"/>
        <v>12.25</v>
      </c>
      <c r="BD1593" s="25">
        <f t="shared" si="506"/>
        <v>12.3925</v>
      </c>
      <c r="BE1593" t="s">
        <v>970</v>
      </c>
      <c r="BF1593" s="55">
        <f t="shared" si="484"/>
        <v>0</v>
      </c>
      <c r="BG1593" s="66" t="str">
        <f t="shared" si="507"/>
        <v>0.00</v>
      </c>
      <c r="BH1593" s="66">
        <f t="shared" si="508"/>
        <v>-1</v>
      </c>
      <c r="BI1593" s="25">
        <f t="shared" si="513"/>
        <v>-41.35</v>
      </c>
      <c r="BJ1593" s="25">
        <f t="shared" si="509"/>
        <v>170</v>
      </c>
      <c r="BK1593" s="20">
        <f t="shared" si="514"/>
        <v>-0.24323529411764708</v>
      </c>
      <c r="BL1593" s="24" t="str">
        <f t="shared" si="510"/>
        <v>0.00</v>
      </c>
      <c r="BM1593" s="25">
        <f t="shared" si="511"/>
        <v>-1</v>
      </c>
      <c r="BN1593" s="25">
        <f t="shared" si="498"/>
        <v>22.88000000000001</v>
      </c>
      <c r="BO1593" s="25">
        <f t="shared" si="512"/>
        <v>170</v>
      </c>
      <c r="BP1593" s="126">
        <f t="shared" si="500"/>
        <v>0.1345882352941177</v>
      </c>
    </row>
    <row r="1594" spans="1:68" hidden="1" x14ac:dyDescent="0.2">
      <c r="A1594" s="56">
        <v>45717</v>
      </c>
      <c r="B1594" s="60" t="s">
        <v>892</v>
      </c>
      <c r="C1594" s="24" t="s">
        <v>2092</v>
      </c>
      <c r="D1594" s="24" t="s">
        <v>573</v>
      </c>
      <c r="F1594" s="74" t="s">
        <v>51</v>
      </c>
      <c r="G1594" s="74" t="s">
        <v>103</v>
      </c>
      <c r="H1594" s="24" t="s">
        <v>293</v>
      </c>
      <c r="I1594" s="24">
        <v>8</v>
      </c>
      <c r="J1594" s="24">
        <v>10</v>
      </c>
      <c r="K1594" s="24" t="s">
        <v>2093</v>
      </c>
      <c r="L1594" s="25">
        <v>1</v>
      </c>
      <c r="M1594" s="24" t="s">
        <v>105</v>
      </c>
      <c r="N1594" s="24" t="s">
        <v>6</v>
      </c>
      <c r="R1594" s="25">
        <v>15.580000000000002</v>
      </c>
      <c r="S1594" s="83" t="s">
        <v>363</v>
      </c>
      <c r="T1594" s="66" t="str">
        <f t="shared" si="486"/>
        <v>0.00</v>
      </c>
      <c r="U1594" s="66">
        <f t="shared" si="487"/>
        <v>-1</v>
      </c>
      <c r="V1594" s="66">
        <f t="shared" si="488"/>
        <v>182.21000000000006</v>
      </c>
      <c r="W1594" s="66">
        <f t="shared" si="489"/>
        <v>3036</v>
      </c>
      <c r="X1594" s="20">
        <f t="shared" si="490"/>
        <v>6.0016469038208189E-2</v>
      </c>
      <c r="Y1594" s="67">
        <f t="shared" si="491"/>
        <v>1.8221000000000007</v>
      </c>
      <c r="Z1594" s="68">
        <f t="shared" si="492"/>
        <v>18221.000000000007</v>
      </c>
      <c r="AA1594" s="65" t="s">
        <v>52</v>
      </c>
      <c r="AU1594" s="23">
        <f t="shared" si="482"/>
        <v>-1</v>
      </c>
      <c r="AV1594" s="23" t="str">
        <f t="shared" si="483"/>
        <v/>
      </c>
      <c r="AW1594" s="23" t="str">
        <f t="shared" si="485"/>
        <v/>
      </c>
      <c r="AX1594" s="23" t="str">
        <f t="shared" si="501"/>
        <v/>
      </c>
      <c r="AY1594" s="23" t="str">
        <f t="shared" si="504"/>
        <v/>
      </c>
      <c r="AZ1594" s="23">
        <v>15</v>
      </c>
      <c r="BA1594" s="25">
        <v>15.4</v>
      </c>
      <c r="BB1594" s="25">
        <v>16.260000000000002</v>
      </c>
      <c r="BC1594" s="25">
        <f t="shared" si="505"/>
        <v>15.260000000000002</v>
      </c>
      <c r="BD1594" s="25">
        <f t="shared" si="506"/>
        <v>15.191800000000002</v>
      </c>
      <c r="BE1594" t="s">
        <v>970</v>
      </c>
      <c r="BF1594" s="55">
        <f t="shared" si="484"/>
        <v>0</v>
      </c>
      <c r="BG1594" s="66" t="str">
        <f t="shared" si="507"/>
        <v>0.00</v>
      </c>
      <c r="BH1594" s="66">
        <f t="shared" si="508"/>
        <v>-1</v>
      </c>
      <c r="BI1594" s="25">
        <f t="shared" si="513"/>
        <v>-42.35</v>
      </c>
      <c r="BJ1594" s="25">
        <f t="shared" si="509"/>
        <v>171</v>
      </c>
      <c r="BK1594" s="20">
        <f t="shared" si="514"/>
        <v>-0.2476608187134503</v>
      </c>
      <c r="BL1594" s="24" t="str">
        <f t="shared" si="510"/>
        <v>0.00</v>
      </c>
      <c r="BM1594" s="25">
        <f t="shared" si="511"/>
        <v>-1</v>
      </c>
      <c r="BN1594" s="25">
        <f t="shared" si="498"/>
        <v>21.88000000000001</v>
      </c>
      <c r="BO1594" s="25">
        <f t="shared" si="512"/>
        <v>171</v>
      </c>
      <c r="BP1594" s="126">
        <f t="shared" si="500"/>
        <v>0.12795321637426907</v>
      </c>
    </row>
    <row r="1595" spans="1:68" hidden="1" x14ac:dyDescent="0.2">
      <c r="A1595" s="98">
        <v>45717</v>
      </c>
      <c r="B1595" s="60" t="s">
        <v>892</v>
      </c>
      <c r="C1595" s="24" t="s">
        <v>2092</v>
      </c>
      <c r="D1595" s="24" t="s">
        <v>573</v>
      </c>
      <c r="F1595" s="74" t="s">
        <v>51</v>
      </c>
      <c r="G1595" s="74" t="s">
        <v>103</v>
      </c>
      <c r="H1595" s="24" t="s">
        <v>293</v>
      </c>
      <c r="I1595" s="24">
        <v>8</v>
      </c>
      <c r="J1595" s="24">
        <v>10</v>
      </c>
      <c r="K1595" s="24" t="s">
        <v>2093</v>
      </c>
      <c r="L1595" s="25">
        <v>2</v>
      </c>
      <c r="M1595" s="24" t="s">
        <v>105</v>
      </c>
      <c r="N1595" s="24" t="s">
        <v>7</v>
      </c>
      <c r="R1595" s="25">
        <v>3.9099999999999997</v>
      </c>
      <c r="S1595" s="83" t="s">
        <v>363</v>
      </c>
      <c r="T1595" s="66" t="str">
        <f t="shared" si="486"/>
        <v>0.00</v>
      </c>
      <c r="U1595" s="66">
        <f t="shared" si="487"/>
        <v>-2</v>
      </c>
      <c r="V1595" s="66">
        <f t="shared" si="488"/>
        <v>180.21000000000006</v>
      </c>
      <c r="W1595" s="66">
        <f t="shared" si="489"/>
        <v>3038</v>
      </c>
      <c r="X1595" s="20">
        <f t="shared" si="490"/>
        <v>5.9318630678077702E-2</v>
      </c>
      <c r="Y1595" s="67">
        <f t="shared" si="491"/>
        <v>1.8021000000000007</v>
      </c>
      <c r="Z1595" s="68">
        <f t="shared" si="492"/>
        <v>18021.000000000007</v>
      </c>
      <c r="AA1595" s="65" t="s">
        <v>52</v>
      </c>
      <c r="AU1595" s="23">
        <f t="shared" si="482"/>
        <v>-2</v>
      </c>
      <c r="AV1595" s="23" t="str">
        <f t="shared" si="483"/>
        <v/>
      </c>
      <c r="AW1595" s="23" t="str">
        <f t="shared" si="485"/>
        <v/>
      </c>
      <c r="AX1595" s="23" t="str">
        <f t="shared" si="501"/>
        <v/>
      </c>
      <c r="AY1595" s="23" t="str">
        <f t="shared" si="504"/>
        <v/>
      </c>
      <c r="AZ1595" s="23"/>
      <c r="BA1595" s="25">
        <v>4</v>
      </c>
      <c r="BB1595" s="25">
        <v>4.5999999999999996</v>
      </c>
      <c r="BC1595" s="25">
        <f t="shared" si="505"/>
        <v>7.1999999999999993</v>
      </c>
      <c r="BD1595" s="25">
        <f t="shared" si="506"/>
        <v>4.3479999999999999</v>
      </c>
      <c r="BE1595" t="s">
        <v>970</v>
      </c>
      <c r="BF1595" s="55">
        <f t="shared" si="484"/>
        <v>0</v>
      </c>
      <c r="BG1595" s="66" t="str">
        <f t="shared" si="507"/>
        <v>0.00</v>
      </c>
      <c r="BH1595" s="66">
        <f t="shared" si="508"/>
        <v>-2</v>
      </c>
      <c r="BI1595" s="25">
        <f t="shared" si="513"/>
        <v>-44.35</v>
      </c>
      <c r="BJ1595" s="25">
        <f t="shared" si="509"/>
        <v>173</v>
      </c>
      <c r="BK1595" s="20">
        <f t="shared" si="514"/>
        <v>-0.2563583815028902</v>
      </c>
      <c r="BL1595" s="24" t="str">
        <f t="shared" si="510"/>
        <v>0.00</v>
      </c>
      <c r="BM1595" s="25">
        <f t="shared" si="511"/>
        <v>-2</v>
      </c>
      <c r="BN1595" s="25">
        <f t="shared" si="498"/>
        <v>19.88000000000001</v>
      </c>
      <c r="BO1595" s="25">
        <f t="shared" si="512"/>
        <v>173</v>
      </c>
      <c r="BP1595" s="126">
        <f t="shared" si="500"/>
        <v>0.11491329479768791</v>
      </c>
    </row>
    <row r="1596" spans="1:68" hidden="1" x14ac:dyDescent="0.2">
      <c r="A1596" s="98">
        <v>45718</v>
      </c>
      <c r="B1596" s="60" t="s">
        <v>892</v>
      </c>
      <c r="C1596" s="24" t="s">
        <v>2094</v>
      </c>
      <c r="D1596" s="24" t="s">
        <v>577</v>
      </c>
      <c r="F1596" s="74" t="s">
        <v>51</v>
      </c>
      <c r="G1596" s="74" t="s">
        <v>103</v>
      </c>
      <c r="H1596" s="24" t="s">
        <v>158</v>
      </c>
      <c r="I1596" s="24">
        <v>3</v>
      </c>
      <c r="J1596" s="24">
        <v>5</v>
      </c>
      <c r="K1596" s="87" t="s">
        <v>2095</v>
      </c>
      <c r="L1596" s="25">
        <v>1</v>
      </c>
      <c r="M1596" s="24" t="s">
        <v>105</v>
      </c>
      <c r="N1596" s="24" t="s">
        <v>6</v>
      </c>
      <c r="R1596" s="25">
        <v>13</v>
      </c>
      <c r="S1596" s="83" t="s">
        <v>373</v>
      </c>
      <c r="T1596" s="66" t="str">
        <f t="shared" si="486"/>
        <v>0.00</v>
      </c>
      <c r="U1596" s="66">
        <f t="shared" si="487"/>
        <v>-1</v>
      </c>
      <c r="V1596" s="66">
        <f t="shared" si="488"/>
        <v>179.21000000000006</v>
      </c>
      <c r="W1596" s="66">
        <f t="shared" si="489"/>
        <v>3039</v>
      </c>
      <c r="X1596" s="20">
        <f t="shared" si="490"/>
        <v>5.8970055939453786E-2</v>
      </c>
      <c r="Y1596" s="67">
        <f t="shared" si="491"/>
        <v>1.7921000000000007</v>
      </c>
      <c r="Z1596" s="68">
        <f t="shared" si="492"/>
        <v>17921.000000000007</v>
      </c>
      <c r="AA1596" s="65" t="s">
        <v>52</v>
      </c>
      <c r="AU1596" s="23">
        <f t="shared" si="482"/>
        <v>-1</v>
      </c>
      <c r="AV1596" s="23" t="str">
        <f t="shared" si="483"/>
        <v/>
      </c>
      <c r="AW1596" s="23" t="str">
        <f t="shared" si="485"/>
        <v/>
      </c>
      <c r="AX1596" s="23" t="str">
        <f t="shared" si="501"/>
        <v/>
      </c>
      <c r="AY1596" s="23" t="str">
        <f t="shared" si="504"/>
        <v/>
      </c>
      <c r="AZ1596" s="23">
        <v>5</v>
      </c>
      <c r="BA1596" s="25">
        <v>5</v>
      </c>
      <c r="BB1596" s="25">
        <v>5.92</v>
      </c>
      <c r="BC1596" s="25">
        <f t="shared" si="505"/>
        <v>4.92</v>
      </c>
      <c r="BD1596" s="25">
        <f t="shared" si="506"/>
        <v>5.5756000000000006</v>
      </c>
      <c r="BE1596" t="s">
        <v>970</v>
      </c>
      <c r="BF1596" s="55">
        <f t="shared" si="484"/>
        <v>0</v>
      </c>
      <c r="BG1596" s="66" t="str">
        <f t="shared" si="507"/>
        <v>0.00</v>
      </c>
      <c r="BH1596" s="66">
        <f t="shared" si="508"/>
        <v>-1</v>
      </c>
      <c r="BI1596" s="25">
        <f t="shared" si="513"/>
        <v>-45.35</v>
      </c>
      <c r="BJ1596" s="25">
        <f t="shared" si="509"/>
        <v>174</v>
      </c>
      <c r="BK1596" s="20">
        <f t="shared" si="514"/>
        <v>-0.26063218390804599</v>
      </c>
      <c r="BL1596" s="24" t="str">
        <f t="shared" si="510"/>
        <v>0.00</v>
      </c>
      <c r="BM1596" s="25">
        <f t="shared" si="511"/>
        <v>-1</v>
      </c>
      <c r="BN1596" s="25">
        <f t="shared" si="498"/>
        <v>18.88000000000001</v>
      </c>
      <c r="BO1596" s="25">
        <f t="shared" si="512"/>
        <v>174</v>
      </c>
      <c r="BP1596" s="126">
        <f t="shared" si="500"/>
        <v>0.10850574712643683</v>
      </c>
    </row>
    <row r="1597" spans="1:68" hidden="1" x14ac:dyDescent="0.2">
      <c r="A1597" s="98">
        <v>45718</v>
      </c>
      <c r="B1597" s="60" t="s">
        <v>892</v>
      </c>
      <c r="C1597" s="24" t="s">
        <v>2094</v>
      </c>
      <c r="D1597" s="24" t="s">
        <v>577</v>
      </c>
      <c r="F1597" s="74" t="s">
        <v>51</v>
      </c>
      <c r="G1597" s="74" t="s">
        <v>103</v>
      </c>
      <c r="H1597" s="24" t="s">
        <v>158</v>
      </c>
      <c r="I1597" s="24">
        <v>3</v>
      </c>
      <c r="J1597" s="24">
        <v>5</v>
      </c>
      <c r="K1597" s="26" t="s">
        <v>2095</v>
      </c>
      <c r="L1597" s="25">
        <v>1</v>
      </c>
      <c r="M1597" s="24" t="s">
        <v>105</v>
      </c>
      <c r="N1597" s="24" t="s">
        <v>7</v>
      </c>
      <c r="R1597" s="25">
        <v>3.3</v>
      </c>
      <c r="S1597" s="83" t="s">
        <v>373</v>
      </c>
      <c r="T1597" s="66">
        <f t="shared" si="486"/>
        <v>3.3</v>
      </c>
      <c r="U1597" s="66">
        <f t="shared" si="487"/>
        <v>2.2999999999999998</v>
      </c>
      <c r="V1597" s="66">
        <f t="shared" si="488"/>
        <v>181.51000000000008</v>
      </c>
      <c r="W1597" s="66">
        <f t="shared" si="489"/>
        <v>3040</v>
      </c>
      <c r="X1597" s="20">
        <f t="shared" si="490"/>
        <v>5.9707236842105285E-2</v>
      </c>
      <c r="Y1597" s="67">
        <f t="shared" si="491"/>
        <v>1.8151000000000008</v>
      </c>
      <c r="Z1597" s="68">
        <f t="shared" si="492"/>
        <v>18151.000000000007</v>
      </c>
      <c r="AA1597" s="65" t="s">
        <v>53</v>
      </c>
      <c r="AU1597" s="23">
        <f t="shared" si="482"/>
        <v>2.2999999999999998</v>
      </c>
      <c r="AV1597" s="23" t="str">
        <f t="shared" si="483"/>
        <v/>
      </c>
      <c r="AW1597" s="23" t="str">
        <f t="shared" si="485"/>
        <v/>
      </c>
      <c r="AX1597" s="23" t="str">
        <f t="shared" si="501"/>
        <v/>
      </c>
      <c r="AY1597" s="23" t="str">
        <f t="shared" si="504"/>
        <v/>
      </c>
      <c r="AZ1597" s="23"/>
      <c r="BA1597" s="25">
        <v>1.4</v>
      </c>
      <c r="BB1597" s="25">
        <v>2.09</v>
      </c>
      <c r="BC1597" s="25">
        <f t="shared" si="505"/>
        <v>1.0899999999999999</v>
      </c>
      <c r="BD1597" s="25">
        <f t="shared" si="506"/>
        <v>2.0137</v>
      </c>
      <c r="BE1597" t="s">
        <v>970</v>
      </c>
      <c r="BF1597" s="55">
        <f t="shared" si="484"/>
        <v>0</v>
      </c>
      <c r="BG1597" s="66">
        <f t="shared" si="507"/>
        <v>1.4</v>
      </c>
      <c r="BH1597" s="66">
        <f t="shared" si="508"/>
        <v>0.39999999999999991</v>
      </c>
      <c r="BI1597" s="25">
        <f t="shared" si="513"/>
        <v>-44.95</v>
      </c>
      <c r="BJ1597" s="25">
        <f t="shared" si="509"/>
        <v>175</v>
      </c>
      <c r="BK1597" s="20">
        <f t="shared" si="514"/>
        <v>-0.25685714285714289</v>
      </c>
      <c r="BL1597" s="24">
        <f t="shared" si="510"/>
        <v>2.09</v>
      </c>
      <c r="BM1597" s="25">
        <f t="shared" si="511"/>
        <v>1.0899999999999999</v>
      </c>
      <c r="BN1597" s="25">
        <f t="shared" si="498"/>
        <v>19.97000000000001</v>
      </c>
      <c r="BO1597" s="25">
        <f t="shared" si="512"/>
        <v>175</v>
      </c>
      <c r="BP1597" s="126">
        <f t="shared" si="500"/>
        <v>0.11411428571428577</v>
      </c>
    </row>
    <row r="1598" spans="1:68" hidden="1" x14ac:dyDescent="0.2">
      <c r="A1598" s="98">
        <v>45718</v>
      </c>
      <c r="B1598" s="60" t="s">
        <v>892</v>
      </c>
      <c r="C1598" s="24" t="s">
        <v>2096</v>
      </c>
      <c r="D1598" s="24" t="s">
        <v>577</v>
      </c>
      <c r="F1598" s="74" t="s">
        <v>51</v>
      </c>
      <c r="G1598" s="74" t="s">
        <v>121</v>
      </c>
      <c r="H1598" s="24" t="s">
        <v>71</v>
      </c>
      <c r="I1598" s="24">
        <v>1</v>
      </c>
      <c r="J1598" s="24">
        <v>2</v>
      </c>
      <c r="K1598" s="87" t="s">
        <v>2097</v>
      </c>
      <c r="L1598" s="25">
        <v>3</v>
      </c>
      <c r="M1598" s="24" t="s">
        <v>105</v>
      </c>
      <c r="N1598" s="24" t="s">
        <v>6</v>
      </c>
      <c r="R1598" s="25">
        <v>3.5</v>
      </c>
      <c r="S1598" s="83" t="s">
        <v>373</v>
      </c>
      <c r="T1598" s="66" t="str">
        <f t="shared" si="486"/>
        <v>0.00</v>
      </c>
      <c r="U1598" s="66">
        <f t="shared" si="487"/>
        <v>-3</v>
      </c>
      <c r="V1598" s="66">
        <f t="shared" si="488"/>
        <v>178.51000000000008</v>
      </c>
      <c r="W1598" s="66">
        <f t="shared" si="489"/>
        <v>3043</v>
      </c>
      <c r="X1598" s="20">
        <f t="shared" si="490"/>
        <v>5.8662504107788394E-2</v>
      </c>
      <c r="Y1598" s="67">
        <f t="shared" si="491"/>
        <v>1.7851000000000008</v>
      </c>
      <c r="Z1598" s="68">
        <f t="shared" si="492"/>
        <v>17851.000000000007</v>
      </c>
      <c r="AA1598" s="65" t="s">
        <v>52</v>
      </c>
      <c r="AU1598" s="23" t="str">
        <f t="shared" si="482"/>
        <v/>
      </c>
      <c r="AV1598" s="23">
        <f t="shared" si="483"/>
        <v>-3</v>
      </c>
      <c r="AW1598" s="23" t="str">
        <f t="shared" si="485"/>
        <v/>
      </c>
      <c r="AX1598" s="23" t="str">
        <f t="shared" si="501"/>
        <v/>
      </c>
      <c r="AY1598" s="23" t="str">
        <f t="shared" si="504"/>
        <v/>
      </c>
      <c r="AZ1598" s="23">
        <v>3</v>
      </c>
      <c r="BA1598" s="25">
        <v>0</v>
      </c>
      <c r="BB1598" s="25">
        <v>2.48</v>
      </c>
      <c r="BC1598" s="25">
        <f t="shared" ref="BC1598:BC1624" si="515">((BB1598*(L1598))-(L1598))</f>
        <v>4.4399999999999995</v>
      </c>
      <c r="BD1598" s="25">
        <f t="shared" ref="BD1598:BD1624" si="516">0.93*(BB1598-1)+1</f>
        <v>2.3764000000000003</v>
      </c>
      <c r="BE1598" t="s">
        <v>969</v>
      </c>
      <c r="BF1598" s="55">
        <f t="shared" si="484"/>
        <v>0</v>
      </c>
      <c r="BG1598" s="66" t="str">
        <f t="shared" si="507"/>
        <v>0.00</v>
      </c>
      <c r="BH1598" s="66">
        <f t="shared" si="508"/>
        <v>-3</v>
      </c>
      <c r="BI1598" s="25">
        <f t="shared" si="513"/>
        <v>-47.95</v>
      </c>
      <c r="BJ1598" s="25">
        <f t="shared" si="509"/>
        <v>178</v>
      </c>
      <c r="BK1598" s="20">
        <f t="shared" si="514"/>
        <v>-0.26938202247191012</v>
      </c>
      <c r="BL1598" s="24" t="str">
        <f t="shared" si="510"/>
        <v>0.00</v>
      </c>
      <c r="BM1598" s="25">
        <f t="shared" si="511"/>
        <v>-3</v>
      </c>
      <c r="BN1598" s="25">
        <f t="shared" si="498"/>
        <v>16.97000000000001</v>
      </c>
      <c r="BO1598" s="25">
        <f t="shared" si="512"/>
        <v>178</v>
      </c>
      <c r="BP1598" s="126">
        <f t="shared" si="500"/>
        <v>9.5337078651685447E-2</v>
      </c>
    </row>
    <row r="1599" spans="1:68" hidden="1" x14ac:dyDescent="0.2">
      <c r="A1599" s="98">
        <v>45720</v>
      </c>
      <c r="B1599" s="60" t="s">
        <v>892</v>
      </c>
      <c r="C1599" s="24" t="s">
        <v>2098</v>
      </c>
      <c r="D1599" s="24" t="s">
        <v>584</v>
      </c>
      <c r="F1599" s="74" t="s">
        <v>51</v>
      </c>
      <c r="G1599" s="74" t="s">
        <v>103</v>
      </c>
      <c r="H1599" s="24" t="s">
        <v>2100</v>
      </c>
      <c r="I1599" s="24">
        <v>7</v>
      </c>
      <c r="J1599" s="24">
        <v>10</v>
      </c>
      <c r="K1599" s="26" t="s">
        <v>2099</v>
      </c>
      <c r="L1599" s="25">
        <v>2</v>
      </c>
      <c r="M1599" s="24" t="s">
        <v>105</v>
      </c>
      <c r="N1599" s="24" t="s">
        <v>6</v>
      </c>
      <c r="R1599" s="25">
        <v>9</v>
      </c>
      <c r="S1599" s="83" t="s">
        <v>372</v>
      </c>
      <c r="T1599" s="66">
        <f t="shared" si="486"/>
        <v>18</v>
      </c>
      <c r="U1599" s="66">
        <f t="shared" si="487"/>
        <v>16</v>
      </c>
      <c r="V1599" s="66">
        <f t="shared" si="488"/>
        <v>194.51000000000008</v>
      </c>
      <c r="W1599" s="66">
        <f t="shared" si="489"/>
        <v>3045</v>
      </c>
      <c r="X1599" s="20">
        <f t="shared" si="490"/>
        <v>6.3878489326765209E-2</v>
      </c>
      <c r="Y1599" s="67">
        <f t="shared" si="491"/>
        <v>1.9451000000000007</v>
      </c>
      <c r="Z1599" s="68">
        <f t="shared" si="492"/>
        <v>19451.000000000007</v>
      </c>
      <c r="AA1599" s="65" t="s">
        <v>53</v>
      </c>
      <c r="AU1599" s="23">
        <f t="shared" si="482"/>
        <v>16</v>
      </c>
      <c r="AV1599" s="23" t="str">
        <f t="shared" si="483"/>
        <v/>
      </c>
      <c r="AW1599" s="23" t="str">
        <f t="shared" si="485"/>
        <v/>
      </c>
      <c r="AX1599" s="23" t="str">
        <f t="shared" si="501"/>
        <v/>
      </c>
      <c r="AY1599" s="23" t="str">
        <f t="shared" si="504"/>
        <v/>
      </c>
      <c r="AZ1599" s="23">
        <v>7</v>
      </c>
      <c r="BA1599" s="25">
        <v>6.8</v>
      </c>
      <c r="BB1599" s="25">
        <v>8.1999999999999993</v>
      </c>
      <c r="BC1599" s="25">
        <f t="shared" si="515"/>
        <v>14.399999999999999</v>
      </c>
      <c r="BD1599" s="25">
        <f t="shared" si="516"/>
        <v>7.6959999999999997</v>
      </c>
      <c r="BE1599" t="s">
        <v>970</v>
      </c>
      <c r="BF1599" s="55">
        <f t="shared" si="484"/>
        <v>0</v>
      </c>
      <c r="BG1599" s="66">
        <f t="shared" si="507"/>
        <v>13.6</v>
      </c>
      <c r="BH1599" s="66">
        <f t="shared" si="508"/>
        <v>11.6</v>
      </c>
      <c r="BI1599" s="25">
        <f t="shared" si="513"/>
        <v>-36.35</v>
      </c>
      <c r="BJ1599" s="25">
        <f t="shared" si="509"/>
        <v>180</v>
      </c>
      <c r="BK1599" s="20">
        <f t="shared" si="514"/>
        <v>-0.20194444444444445</v>
      </c>
      <c r="BL1599" s="24">
        <f t="shared" si="510"/>
        <v>16.399999999999999</v>
      </c>
      <c r="BM1599" s="25">
        <f t="shared" si="511"/>
        <v>14.399999999999999</v>
      </c>
      <c r="BN1599" s="25">
        <f t="shared" si="498"/>
        <v>31.370000000000008</v>
      </c>
      <c r="BO1599" s="25">
        <f t="shared" si="512"/>
        <v>180</v>
      </c>
      <c r="BP1599" s="126">
        <f t="shared" si="500"/>
        <v>0.17427777777777781</v>
      </c>
    </row>
    <row r="1600" spans="1:68" hidden="1" x14ac:dyDescent="0.2">
      <c r="A1600" s="98">
        <v>45720</v>
      </c>
      <c r="B1600" s="60" t="s">
        <v>892</v>
      </c>
      <c r="C1600" s="24" t="s">
        <v>2098</v>
      </c>
      <c r="D1600" s="24" t="s">
        <v>584</v>
      </c>
      <c r="F1600" s="74" t="s">
        <v>51</v>
      </c>
      <c r="G1600" s="74" t="s">
        <v>103</v>
      </c>
      <c r="H1600" s="24" t="s">
        <v>2100</v>
      </c>
      <c r="I1600" s="24">
        <v>7</v>
      </c>
      <c r="J1600" s="24">
        <v>10</v>
      </c>
      <c r="K1600" s="26" t="s">
        <v>2099</v>
      </c>
      <c r="L1600" s="25">
        <v>2</v>
      </c>
      <c r="M1600" s="24" t="s">
        <v>105</v>
      </c>
      <c r="N1600" s="24" t="s">
        <v>7</v>
      </c>
      <c r="R1600" s="25">
        <v>2.5</v>
      </c>
      <c r="S1600" s="83" t="s">
        <v>372</v>
      </c>
      <c r="T1600" s="66">
        <f t="shared" si="486"/>
        <v>5</v>
      </c>
      <c r="U1600" s="66">
        <f t="shared" si="487"/>
        <v>3</v>
      </c>
      <c r="V1600" s="66">
        <f t="shared" si="488"/>
        <v>197.51000000000008</v>
      </c>
      <c r="W1600" s="66">
        <f t="shared" si="489"/>
        <v>3047</v>
      </c>
      <c r="X1600" s="20">
        <f t="shared" si="490"/>
        <v>6.4821135543157229E-2</v>
      </c>
      <c r="Y1600" s="67">
        <f t="shared" si="491"/>
        <v>1.9751000000000007</v>
      </c>
      <c r="Z1600" s="68">
        <f t="shared" si="492"/>
        <v>19751.000000000007</v>
      </c>
      <c r="AA1600" s="65" t="s">
        <v>53</v>
      </c>
      <c r="AU1600" s="23">
        <f t="shared" si="482"/>
        <v>3</v>
      </c>
      <c r="AV1600" s="23" t="str">
        <f t="shared" si="483"/>
        <v/>
      </c>
      <c r="AW1600" s="23" t="str">
        <f t="shared" si="485"/>
        <v/>
      </c>
      <c r="AX1600" s="23" t="str">
        <f t="shared" si="501"/>
        <v/>
      </c>
      <c r="AY1600" s="23" t="str">
        <f t="shared" si="504"/>
        <v/>
      </c>
      <c r="AZ1600" s="23"/>
      <c r="BA1600" s="25">
        <v>1.7</v>
      </c>
      <c r="BB1600" s="25">
        <v>2.23</v>
      </c>
      <c r="BC1600" s="25">
        <f t="shared" si="515"/>
        <v>2.46</v>
      </c>
      <c r="BD1600" s="25">
        <f t="shared" si="516"/>
        <v>2.1439000000000004</v>
      </c>
      <c r="BE1600" t="s">
        <v>970</v>
      </c>
      <c r="BF1600" s="55">
        <f t="shared" si="484"/>
        <v>0</v>
      </c>
      <c r="BG1600" s="66">
        <f t="shared" si="507"/>
        <v>3.4</v>
      </c>
      <c r="BH1600" s="66">
        <f t="shared" si="508"/>
        <v>1.4</v>
      </c>
      <c r="BI1600" s="25">
        <f t="shared" si="513"/>
        <v>-34.950000000000003</v>
      </c>
      <c r="BJ1600" s="25">
        <f t="shared" si="509"/>
        <v>182</v>
      </c>
      <c r="BK1600" s="20">
        <f t="shared" si="514"/>
        <v>-0.19203296703296704</v>
      </c>
      <c r="BL1600" s="24">
        <f t="shared" si="510"/>
        <v>4.46</v>
      </c>
      <c r="BM1600" s="25">
        <f t="shared" si="511"/>
        <v>2.46</v>
      </c>
      <c r="BN1600" s="25">
        <f t="shared" si="498"/>
        <v>33.830000000000005</v>
      </c>
      <c r="BO1600" s="25">
        <f t="shared" si="512"/>
        <v>182</v>
      </c>
      <c r="BP1600" s="126">
        <f t="shared" si="500"/>
        <v>0.1858791208791209</v>
      </c>
    </row>
    <row r="1601" spans="1:68" hidden="1" x14ac:dyDescent="0.2">
      <c r="A1601" s="98">
        <v>45723</v>
      </c>
      <c r="B1601" s="60" t="s">
        <v>892</v>
      </c>
      <c r="C1601" s="24" t="s">
        <v>2103</v>
      </c>
      <c r="D1601" s="24" t="s">
        <v>562</v>
      </c>
      <c r="F1601" s="74" t="s">
        <v>51</v>
      </c>
      <c r="G1601" s="74" t="s">
        <v>121</v>
      </c>
      <c r="H1601" s="24" t="s">
        <v>59</v>
      </c>
      <c r="I1601" s="24">
        <v>2</v>
      </c>
      <c r="J1601" s="24">
        <v>9</v>
      </c>
      <c r="K1601" s="26" t="s">
        <v>2104</v>
      </c>
      <c r="L1601" s="25">
        <v>2</v>
      </c>
      <c r="M1601" s="24" t="s">
        <v>105</v>
      </c>
      <c r="N1601" s="24" t="s">
        <v>6</v>
      </c>
      <c r="R1601" s="25">
        <v>4</v>
      </c>
      <c r="S1601" s="83" t="s">
        <v>372</v>
      </c>
      <c r="T1601" s="66">
        <f t="shared" si="486"/>
        <v>8</v>
      </c>
      <c r="U1601" s="66">
        <f t="shared" si="487"/>
        <v>6</v>
      </c>
      <c r="V1601" s="66">
        <f t="shared" si="488"/>
        <v>203.51000000000008</v>
      </c>
      <c r="W1601" s="66">
        <f t="shared" si="489"/>
        <v>3049</v>
      </c>
      <c r="X1601" s="20">
        <f t="shared" si="490"/>
        <v>6.6746474253853744E-2</v>
      </c>
      <c r="Y1601" s="67">
        <f t="shared" si="491"/>
        <v>2.0351000000000008</v>
      </c>
      <c r="Z1601" s="68">
        <f t="shared" si="492"/>
        <v>20351.000000000007</v>
      </c>
      <c r="AA1601" s="65" t="s">
        <v>53</v>
      </c>
      <c r="AU1601" s="23" t="str">
        <f t="shared" si="482"/>
        <v/>
      </c>
      <c r="AV1601" s="23">
        <f t="shared" si="483"/>
        <v>6</v>
      </c>
      <c r="AW1601" s="23" t="str">
        <f t="shared" si="485"/>
        <v/>
      </c>
      <c r="AX1601" s="23" t="str">
        <f t="shared" si="501"/>
        <v/>
      </c>
      <c r="AY1601" s="23" t="str">
        <f t="shared" si="504"/>
        <v/>
      </c>
      <c r="AZ1601" s="23">
        <v>3.1</v>
      </c>
      <c r="BA1601" s="25">
        <v>0</v>
      </c>
      <c r="BB1601" s="25">
        <v>2.57</v>
      </c>
      <c r="BC1601" s="25">
        <f t="shared" si="515"/>
        <v>3.1399999999999997</v>
      </c>
      <c r="BD1601" s="25">
        <f t="shared" si="516"/>
        <v>2.4600999999999997</v>
      </c>
      <c r="BE1601" t="s">
        <v>970</v>
      </c>
      <c r="BF1601" s="55">
        <f t="shared" si="484"/>
        <v>0</v>
      </c>
      <c r="BG1601" s="66">
        <f t="shared" si="507"/>
        <v>0</v>
      </c>
      <c r="BH1601" s="66">
        <f t="shared" si="508"/>
        <v>-2</v>
      </c>
      <c r="BI1601" s="25">
        <f t="shared" si="513"/>
        <v>-36.950000000000003</v>
      </c>
      <c r="BJ1601" s="25">
        <f t="shared" si="509"/>
        <v>184</v>
      </c>
      <c r="BK1601" s="20">
        <f t="shared" si="514"/>
        <v>-0.20081521739130437</v>
      </c>
      <c r="BL1601" s="24">
        <f t="shared" si="510"/>
        <v>5.14</v>
      </c>
      <c r="BM1601" s="25">
        <f t="shared" si="511"/>
        <v>3.1399999999999997</v>
      </c>
      <c r="BN1601" s="25">
        <f t="shared" si="498"/>
        <v>36.970000000000006</v>
      </c>
      <c r="BO1601" s="25">
        <f t="shared" si="512"/>
        <v>184</v>
      </c>
      <c r="BP1601" s="126">
        <f t="shared" si="500"/>
        <v>0.20092391304347829</v>
      </c>
    </row>
    <row r="1602" spans="1:68" hidden="1" x14ac:dyDescent="0.2">
      <c r="A1602" s="98">
        <v>45723</v>
      </c>
      <c r="B1602" s="60" t="s">
        <v>892</v>
      </c>
      <c r="C1602" s="24" t="s">
        <v>2101</v>
      </c>
      <c r="D1602" s="24" t="s">
        <v>562</v>
      </c>
      <c r="F1602" s="74" t="s">
        <v>51</v>
      </c>
      <c r="G1602" s="74" t="s">
        <v>103</v>
      </c>
      <c r="H1602" s="24" t="s">
        <v>1309</v>
      </c>
      <c r="I1602" s="24">
        <v>1</v>
      </c>
      <c r="J1602" s="24">
        <v>3</v>
      </c>
      <c r="K1602" s="24" t="s">
        <v>2102</v>
      </c>
      <c r="L1602" s="25">
        <v>1</v>
      </c>
      <c r="M1602" s="24" t="s">
        <v>105</v>
      </c>
      <c r="N1602" s="24" t="s">
        <v>6</v>
      </c>
      <c r="R1602" s="25">
        <v>13</v>
      </c>
      <c r="S1602" s="83" t="s">
        <v>363</v>
      </c>
      <c r="T1602" s="66" t="str">
        <f t="shared" si="486"/>
        <v>0.00</v>
      </c>
      <c r="U1602" s="66">
        <f t="shared" si="487"/>
        <v>-1</v>
      </c>
      <c r="V1602" s="66">
        <f t="shared" si="488"/>
        <v>202.51000000000008</v>
      </c>
      <c r="W1602" s="66">
        <f t="shared" si="489"/>
        <v>3050</v>
      </c>
      <c r="X1602" s="20">
        <f t="shared" si="490"/>
        <v>6.6396721311475435E-2</v>
      </c>
      <c r="Y1602" s="67">
        <f t="shared" si="491"/>
        <v>2.0251000000000006</v>
      </c>
      <c r="Z1602" s="68">
        <f t="shared" si="492"/>
        <v>20251.000000000007</v>
      </c>
      <c r="AA1602" s="99" t="s">
        <v>52</v>
      </c>
      <c r="AU1602" s="23">
        <f t="shared" ref="AU1602:AU1665" si="517">IF($G1602=AU$2,$U1602,"")</f>
        <v>-1</v>
      </c>
      <c r="AV1602" s="23" t="str">
        <f t="shared" si="483"/>
        <v/>
      </c>
      <c r="AW1602" s="23" t="str">
        <f t="shared" si="485"/>
        <v/>
      </c>
      <c r="AX1602" s="23" t="str">
        <f t="shared" si="501"/>
        <v/>
      </c>
      <c r="AY1602" s="23" t="str">
        <f t="shared" si="504"/>
        <v/>
      </c>
      <c r="AZ1602" s="23">
        <v>13</v>
      </c>
      <c r="BA1602" s="25">
        <v>13</v>
      </c>
      <c r="BB1602" s="25">
        <v>11.97</v>
      </c>
      <c r="BC1602" s="25">
        <f t="shared" si="515"/>
        <v>10.97</v>
      </c>
      <c r="BD1602" s="25">
        <f t="shared" si="516"/>
        <v>11.202100000000002</v>
      </c>
      <c r="BE1602" t="s">
        <v>969</v>
      </c>
      <c r="BF1602" s="55">
        <f t="shared" si="484"/>
        <v>0</v>
      </c>
      <c r="BG1602" s="66" t="str">
        <f t="shared" si="507"/>
        <v>0.00</v>
      </c>
      <c r="BH1602" s="66">
        <f t="shared" si="508"/>
        <v>-1</v>
      </c>
      <c r="BI1602" s="25">
        <f t="shared" si="513"/>
        <v>-37.950000000000003</v>
      </c>
      <c r="BJ1602" s="25">
        <f t="shared" si="509"/>
        <v>185</v>
      </c>
      <c r="BK1602" s="20">
        <f t="shared" si="514"/>
        <v>-0.20513513513513515</v>
      </c>
      <c r="BL1602" s="24" t="str">
        <f t="shared" si="510"/>
        <v>0.00</v>
      </c>
      <c r="BM1602" s="25">
        <f t="shared" si="511"/>
        <v>-1</v>
      </c>
      <c r="BN1602" s="25">
        <f t="shared" si="498"/>
        <v>35.970000000000006</v>
      </c>
      <c r="BO1602" s="25">
        <f t="shared" si="512"/>
        <v>185</v>
      </c>
      <c r="BP1602" s="126">
        <f t="shared" si="500"/>
        <v>0.19443243243243247</v>
      </c>
    </row>
    <row r="1603" spans="1:68" hidden="1" x14ac:dyDescent="0.2">
      <c r="A1603" s="98">
        <v>45723</v>
      </c>
      <c r="B1603" s="60" t="s">
        <v>892</v>
      </c>
      <c r="C1603" s="24" t="s">
        <v>2101</v>
      </c>
      <c r="D1603" s="24" t="s">
        <v>562</v>
      </c>
      <c r="F1603" s="74" t="s">
        <v>51</v>
      </c>
      <c r="G1603" s="74" t="s">
        <v>103</v>
      </c>
      <c r="H1603" s="24" t="s">
        <v>1309</v>
      </c>
      <c r="I1603" s="24">
        <v>1</v>
      </c>
      <c r="J1603" s="24">
        <v>3</v>
      </c>
      <c r="K1603" s="24" t="s">
        <v>2102</v>
      </c>
      <c r="L1603" s="25">
        <v>1</v>
      </c>
      <c r="M1603" s="24" t="s">
        <v>105</v>
      </c>
      <c r="N1603" s="24" t="s">
        <v>7</v>
      </c>
      <c r="R1603" s="25">
        <v>3</v>
      </c>
      <c r="S1603" s="83" t="s">
        <v>363</v>
      </c>
      <c r="T1603" s="66" t="str">
        <f t="shared" si="486"/>
        <v>0.00</v>
      </c>
      <c r="U1603" s="66">
        <f t="shared" si="487"/>
        <v>-1</v>
      </c>
      <c r="V1603" s="66">
        <f t="shared" si="488"/>
        <v>201.51000000000008</v>
      </c>
      <c r="W1603" s="66">
        <f t="shared" si="489"/>
        <v>3051</v>
      </c>
      <c r="X1603" s="20">
        <f t="shared" si="490"/>
        <v>6.6047197640118016E-2</v>
      </c>
      <c r="Y1603" s="67">
        <f t="shared" si="491"/>
        <v>2.0151000000000008</v>
      </c>
      <c r="Z1603" s="68">
        <f t="shared" si="492"/>
        <v>20151.000000000007</v>
      </c>
      <c r="AA1603" s="99" t="s">
        <v>52</v>
      </c>
      <c r="AU1603" s="23">
        <f t="shared" si="517"/>
        <v>-1</v>
      </c>
      <c r="AV1603" s="23" t="str">
        <f t="shared" ref="AV1603:AV1666" si="518">IF($G1603=AV$2,$U1603,"")</f>
        <v/>
      </c>
      <c r="AW1603" s="23" t="str">
        <f t="shared" si="485"/>
        <v/>
      </c>
      <c r="AX1603" s="23" t="str">
        <f t="shared" si="501"/>
        <v/>
      </c>
      <c r="AY1603" s="23" t="str">
        <f t="shared" si="504"/>
        <v/>
      </c>
      <c r="AZ1603" s="23"/>
      <c r="BA1603" s="25">
        <v>2.35</v>
      </c>
      <c r="BB1603" s="25">
        <v>3.5</v>
      </c>
      <c r="BC1603" s="25">
        <f t="shared" si="515"/>
        <v>2.5</v>
      </c>
      <c r="BD1603" s="25">
        <f t="shared" si="516"/>
        <v>3.3250000000000002</v>
      </c>
      <c r="BE1603" t="s">
        <v>969</v>
      </c>
      <c r="BF1603" s="55">
        <f t="shared" ref="BF1603:BF1666" si="519">U1603-SUM(AU1603:AY1603)</f>
        <v>0</v>
      </c>
      <c r="BG1603" s="66" t="str">
        <f t="shared" si="507"/>
        <v>0.00</v>
      </c>
      <c r="BH1603" s="66">
        <f t="shared" si="508"/>
        <v>-1</v>
      </c>
      <c r="BI1603" s="25">
        <f t="shared" si="513"/>
        <v>-38.950000000000003</v>
      </c>
      <c r="BJ1603" s="25">
        <f t="shared" si="509"/>
        <v>186</v>
      </c>
      <c r="BK1603" s="20">
        <f t="shared" si="514"/>
        <v>-0.20940860215053764</v>
      </c>
      <c r="BL1603" s="24" t="str">
        <f t="shared" si="510"/>
        <v>0.00</v>
      </c>
      <c r="BM1603" s="25">
        <f t="shared" si="511"/>
        <v>-1</v>
      </c>
      <c r="BN1603" s="25">
        <f t="shared" si="498"/>
        <v>34.970000000000006</v>
      </c>
      <c r="BO1603" s="25">
        <f t="shared" si="512"/>
        <v>186</v>
      </c>
      <c r="BP1603" s="126">
        <f t="shared" si="500"/>
        <v>0.18801075268817208</v>
      </c>
    </row>
    <row r="1604" spans="1:68" hidden="1" x14ac:dyDescent="0.2">
      <c r="A1604" s="98">
        <v>45724</v>
      </c>
      <c r="B1604" s="60" t="s">
        <v>892</v>
      </c>
      <c r="C1604" s="24" t="s">
        <v>2105</v>
      </c>
      <c r="D1604" s="24" t="s">
        <v>573</v>
      </c>
      <c r="F1604" s="74" t="s">
        <v>51</v>
      </c>
      <c r="G1604" s="74" t="s">
        <v>103</v>
      </c>
      <c r="H1604" s="24" t="s">
        <v>377</v>
      </c>
      <c r="I1604" s="24">
        <v>8</v>
      </c>
      <c r="J1604" s="24">
        <v>1</v>
      </c>
      <c r="K1604" s="24" t="s">
        <v>2106</v>
      </c>
      <c r="L1604" s="25">
        <v>2</v>
      </c>
      <c r="M1604" s="24" t="s">
        <v>105</v>
      </c>
      <c r="N1604" s="24" t="s">
        <v>6</v>
      </c>
      <c r="R1604" s="25">
        <v>8</v>
      </c>
      <c r="S1604" s="83" t="s">
        <v>363</v>
      </c>
      <c r="T1604" s="66" t="str">
        <f t="shared" si="486"/>
        <v>0.00</v>
      </c>
      <c r="U1604" s="66">
        <f t="shared" si="487"/>
        <v>-2</v>
      </c>
      <c r="V1604" s="66">
        <f t="shared" si="488"/>
        <v>199.51000000000008</v>
      </c>
      <c r="W1604" s="66">
        <f t="shared" si="489"/>
        <v>3053</v>
      </c>
      <c r="X1604" s="20">
        <f t="shared" si="490"/>
        <v>6.5348837209302346E-2</v>
      </c>
      <c r="Y1604" s="67">
        <f t="shared" si="491"/>
        <v>1.9951000000000008</v>
      </c>
      <c r="Z1604" s="68">
        <f t="shared" si="492"/>
        <v>19951.000000000007</v>
      </c>
      <c r="AA1604" s="99" t="s">
        <v>52</v>
      </c>
      <c r="AU1604" s="23">
        <f t="shared" si="517"/>
        <v>-2</v>
      </c>
      <c r="AV1604" s="23" t="str">
        <f t="shared" si="518"/>
        <v/>
      </c>
      <c r="AW1604" s="23" t="str">
        <f t="shared" ref="AW1604:AW1667" si="520">IF($G1604=AW$2,$U1604,"")</f>
        <v/>
      </c>
      <c r="AX1604" s="23" t="str">
        <f t="shared" si="501"/>
        <v/>
      </c>
      <c r="AY1604" s="23" t="str">
        <f t="shared" si="504"/>
        <v/>
      </c>
      <c r="AZ1604" s="23">
        <v>8.5</v>
      </c>
      <c r="BA1604" s="25">
        <v>8.5</v>
      </c>
      <c r="BB1604" s="25">
        <v>8.61</v>
      </c>
      <c r="BC1604" s="25">
        <f t="shared" si="515"/>
        <v>15.219999999999999</v>
      </c>
      <c r="BD1604" s="25">
        <f t="shared" si="516"/>
        <v>8.077300000000001</v>
      </c>
      <c r="BE1604" t="s">
        <v>970</v>
      </c>
      <c r="BF1604" s="55">
        <f t="shared" si="519"/>
        <v>0</v>
      </c>
      <c r="BG1604" s="66" t="str">
        <f t="shared" si="507"/>
        <v>0.00</v>
      </c>
      <c r="BH1604" s="66">
        <f t="shared" si="508"/>
        <v>-2</v>
      </c>
      <c r="BI1604" s="25">
        <f t="shared" si="513"/>
        <v>-40.950000000000003</v>
      </c>
      <c r="BJ1604" s="25">
        <f t="shared" si="509"/>
        <v>188</v>
      </c>
      <c r="BK1604" s="20">
        <f t="shared" si="514"/>
        <v>-0.21781914893617021</v>
      </c>
      <c r="BL1604" s="24" t="str">
        <f t="shared" si="510"/>
        <v>0.00</v>
      </c>
      <c r="BM1604" s="25">
        <f t="shared" si="511"/>
        <v>-2</v>
      </c>
      <c r="BN1604" s="25">
        <f t="shared" si="498"/>
        <v>32.970000000000006</v>
      </c>
      <c r="BO1604" s="25">
        <f t="shared" si="512"/>
        <v>188</v>
      </c>
      <c r="BP1604" s="126">
        <f t="shared" si="500"/>
        <v>0.17537234042553196</v>
      </c>
    </row>
    <row r="1605" spans="1:68" hidden="1" x14ac:dyDescent="0.2">
      <c r="A1605" s="98">
        <v>45724</v>
      </c>
      <c r="B1605" s="60" t="s">
        <v>892</v>
      </c>
      <c r="C1605" s="24" t="s">
        <v>2105</v>
      </c>
      <c r="D1605" s="24" t="s">
        <v>573</v>
      </c>
      <c r="F1605" s="74" t="s">
        <v>51</v>
      </c>
      <c r="G1605" s="74" t="s">
        <v>103</v>
      </c>
      <c r="H1605" s="24" t="s">
        <v>377</v>
      </c>
      <c r="I1605" s="24">
        <v>8</v>
      </c>
      <c r="J1605" s="24">
        <v>1</v>
      </c>
      <c r="K1605" s="24" t="s">
        <v>2106</v>
      </c>
      <c r="L1605" s="25">
        <v>2</v>
      </c>
      <c r="M1605" s="24" t="s">
        <v>105</v>
      </c>
      <c r="N1605" s="24" t="s">
        <v>7</v>
      </c>
      <c r="R1605" s="25">
        <v>2.5</v>
      </c>
      <c r="S1605" s="83" t="s">
        <v>363</v>
      </c>
      <c r="T1605" s="66" t="str">
        <f t="shared" ref="T1605:T1668" si="521">IF((AA1605="W"),ROUND((R1605*L1605),2),"0.00")</f>
        <v>0.00</v>
      </c>
      <c r="U1605" s="66">
        <f t="shared" ref="U1605:U1668" si="522">-$L1605+T1605</f>
        <v>-2</v>
      </c>
      <c r="V1605" s="66">
        <f t="shared" ref="V1605:V1668" si="523">U1605+V1604</f>
        <v>197.51000000000008</v>
      </c>
      <c r="W1605" s="66">
        <f t="shared" ref="W1605:W1668" si="524">L1605+W1604</f>
        <v>3055</v>
      </c>
      <c r="X1605" s="20">
        <f t="shared" ref="X1605:X1668" si="525">SUM(V1605/W1605)</f>
        <v>6.465139116202949E-2</v>
      </c>
      <c r="Y1605" s="67">
        <f t="shared" ref="Y1605:Y1668" si="526">V1605/100</f>
        <v>1.9751000000000007</v>
      </c>
      <c r="Z1605" s="68">
        <f t="shared" ref="Z1605:Z1668" si="527">V1605*100</f>
        <v>19751.000000000007</v>
      </c>
      <c r="AA1605" s="99" t="s">
        <v>52</v>
      </c>
      <c r="AU1605" s="23">
        <f t="shared" si="517"/>
        <v>-2</v>
      </c>
      <c r="AV1605" s="23" t="str">
        <f t="shared" si="518"/>
        <v/>
      </c>
      <c r="AW1605" s="23" t="str">
        <f t="shared" si="520"/>
        <v/>
      </c>
      <c r="AX1605" s="23" t="str">
        <f t="shared" si="501"/>
        <v/>
      </c>
      <c r="AY1605" s="23" t="str">
        <f t="shared" si="504"/>
        <v/>
      </c>
      <c r="AZ1605" s="23"/>
      <c r="BA1605" s="25">
        <v>2.1</v>
      </c>
      <c r="BB1605" s="25">
        <v>2.66</v>
      </c>
      <c r="BC1605" s="25">
        <f t="shared" si="515"/>
        <v>3.3200000000000003</v>
      </c>
      <c r="BD1605" s="25">
        <f t="shared" si="516"/>
        <v>2.5438000000000001</v>
      </c>
      <c r="BE1605" t="s">
        <v>970</v>
      </c>
      <c r="BF1605" s="55">
        <f t="shared" si="519"/>
        <v>0</v>
      </c>
      <c r="BG1605" s="66" t="str">
        <f t="shared" ref="BG1605:BG1639" si="528">IF((AA1605="W"),ROUND((BA1605*L1605),2),"0.00")</f>
        <v>0.00</v>
      </c>
      <c r="BH1605" s="66">
        <f t="shared" ref="BH1605:BH1636" si="529">-$L1605+BG1605</f>
        <v>-2</v>
      </c>
      <c r="BI1605" s="25">
        <f t="shared" si="513"/>
        <v>-42.95</v>
      </c>
      <c r="BJ1605" s="25">
        <f t="shared" ref="BJ1605:BJ1636" si="530">L1605+BJ1604</f>
        <v>190</v>
      </c>
      <c r="BK1605" s="20">
        <f t="shared" si="514"/>
        <v>-0.22605263157894739</v>
      </c>
      <c r="BL1605" s="24" t="str">
        <f t="shared" ref="BL1605:BL1636" si="531">IF((AA1605="W"),ROUND((BB1605*L1605),2),"0.00")</f>
        <v>0.00</v>
      </c>
      <c r="BM1605" s="25">
        <f t="shared" ref="BM1605:BM1636" si="532">-$L1605+BL1605</f>
        <v>-2</v>
      </c>
      <c r="BN1605" s="25">
        <f t="shared" ref="BN1605:BN1668" si="533">BM1605+BN1604</f>
        <v>30.970000000000006</v>
      </c>
      <c r="BO1605" s="25">
        <f t="shared" ref="BO1605:BO1636" si="534">L1605+BO1604</f>
        <v>190</v>
      </c>
      <c r="BP1605" s="126">
        <f t="shared" ref="BP1605:BP1668" si="535">SUM(BN1605/BO1605)</f>
        <v>0.16300000000000003</v>
      </c>
    </row>
    <row r="1606" spans="1:68" hidden="1" x14ac:dyDescent="0.2">
      <c r="A1606" s="98">
        <v>45727</v>
      </c>
      <c r="B1606" s="60" t="s">
        <v>892</v>
      </c>
      <c r="C1606" s="24" t="s">
        <v>2111</v>
      </c>
      <c r="D1606" s="24" t="s">
        <v>584</v>
      </c>
      <c r="F1606" s="74" t="s">
        <v>51</v>
      </c>
      <c r="G1606" s="74" t="s">
        <v>103</v>
      </c>
      <c r="H1606" s="24" t="s">
        <v>2109</v>
      </c>
      <c r="I1606" s="24">
        <v>5</v>
      </c>
      <c r="J1606" s="24">
        <v>8</v>
      </c>
      <c r="K1606" s="24" t="s">
        <v>2112</v>
      </c>
      <c r="L1606" s="25">
        <v>2</v>
      </c>
      <c r="M1606" s="24" t="s">
        <v>404</v>
      </c>
      <c r="N1606" s="24" t="s">
        <v>6</v>
      </c>
      <c r="R1606" s="25">
        <v>8.9600000000000009</v>
      </c>
      <c r="S1606" s="83" t="s">
        <v>363</v>
      </c>
      <c r="T1606" s="66" t="str">
        <f t="shared" si="521"/>
        <v>0.00</v>
      </c>
      <c r="U1606" s="66">
        <f t="shared" si="522"/>
        <v>-2</v>
      </c>
      <c r="V1606" s="66">
        <f t="shared" si="523"/>
        <v>195.51000000000008</v>
      </c>
      <c r="W1606" s="66">
        <f t="shared" si="524"/>
        <v>3057</v>
      </c>
      <c r="X1606" s="20">
        <f t="shared" si="525"/>
        <v>6.3954857703631032E-2</v>
      </c>
      <c r="Y1606" s="67">
        <f t="shared" si="526"/>
        <v>1.9551000000000007</v>
      </c>
      <c r="Z1606" s="68">
        <f t="shared" si="527"/>
        <v>19551.000000000007</v>
      </c>
      <c r="AA1606" s="65" t="s">
        <v>52</v>
      </c>
      <c r="AU1606" s="23">
        <f t="shared" si="517"/>
        <v>-2</v>
      </c>
      <c r="AV1606" s="23" t="str">
        <f t="shared" si="518"/>
        <v/>
      </c>
      <c r="AW1606" s="23" t="str">
        <f t="shared" si="520"/>
        <v/>
      </c>
      <c r="AX1606" s="23" t="str">
        <f t="shared" si="501"/>
        <v/>
      </c>
      <c r="AY1606" s="23" t="str">
        <f t="shared" si="504"/>
        <v/>
      </c>
      <c r="AZ1606" s="23">
        <v>8.5</v>
      </c>
      <c r="BA1606" s="25">
        <v>8.5</v>
      </c>
      <c r="BB1606" s="25">
        <v>9.4700000000000006</v>
      </c>
      <c r="BC1606" s="25">
        <f t="shared" si="515"/>
        <v>16.940000000000001</v>
      </c>
      <c r="BD1606" s="25">
        <f t="shared" si="516"/>
        <v>8.8771000000000022</v>
      </c>
      <c r="BE1606" t="s">
        <v>970</v>
      </c>
      <c r="BF1606" s="55">
        <f t="shared" si="519"/>
        <v>0</v>
      </c>
      <c r="BG1606" s="66" t="str">
        <f t="shared" si="528"/>
        <v>0.00</v>
      </c>
      <c r="BH1606" s="66">
        <f t="shared" si="529"/>
        <v>-2</v>
      </c>
      <c r="BI1606" s="25">
        <f t="shared" si="513"/>
        <v>-44.95</v>
      </c>
      <c r="BJ1606" s="25">
        <f t="shared" si="530"/>
        <v>192</v>
      </c>
      <c r="BK1606" s="20">
        <f t="shared" si="514"/>
        <v>-0.23411458333333335</v>
      </c>
      <c r="BL1606" s="24" t="str">
        <f t="shared" si="531"/>
        <v>0.00</v>
      </c>
      <c r="BM1606" s="25">
        <f t="shared" si="532"/>
        <v>-2</v>
      </c>
      <c r="BN1606" s="25">
        <f t="shared" si="533"/>
        <v>28.970000000000006</v>
      </c>
      <c r="BO1606" s="25">
        <f t="shared" si="534"/>
        <v>192</v>
      </c>
      <c r="BP1606" s="126">
        <f t="shared" si="535"/>
        <v>0.15088541666666669</v>
      </c>
    </row>
    <row r="1607" spans="1:68" hidden="1" x14ac:dyDescent="0.2">
      <c r="A1607" s="98">
        <v>45727</v>
      </c>
      <c r="B1607" s="60" t="s">
        <v>892</v>
      </c>
      <c r="C1607" s="24" t="s">
        <v>1445</v>
      </c>
      <c r="D1607" s="24" t="s">
        <v>584</v>
      </c>
      <c r="F1607" s="74" t="s">
        <v>51</v>
      </c>
      <c r="G1607" s="74" t="s">
        <v>103</v>
      </c>
      <c r="H1607" s="24" t="s">
        <v>2109</v>
      </c>
      <c r="I1607" s="24">
        <v>2</v>
      </c>
      <c r="J1607" s="24">
        <v>5</v>
      </c>
      <c r="K1607" s="26" t="s">
        <v>2110</v>
      </c>
      <c r="L1607" s="25">
        <v>1</v>
      </c>
      <c r="M1607" s="24" t="s">
        <v>404</v>
      </c>
      <c r="N1607" s="24" t="s">
        <v>6</v>
      </c>
      <c r="R1607" s="25">
        <v>16.350000000000001</v>
      </c>
      <c r="S1607" s="83" t="s">
        <v>372</v>
      </c>
      <c r="T1607" s="66">
        <f t="shared" si="521"/>
        <v>16.350000000000001</v>
      </c>
      <c r="U1607" s="66">
        <f t="shared" si="522"/>
        <v>15.350000000000001</v>
      </c>
      <c r="V1607" s="66">
        <f t="shared" si="523"/>
        <v>210.86000000000007</v>
      </c>
      <c r="W1607" s="66">
        <f t="shared" si="524"/>
        <v>3058</v>
      </c>
      <c r="X1607" s="20">
        <f t="shared" si="525"/>
        <v>6.8953564421190341E-2</v>
      </c>
      <c r="Y1607" s="67">
        <f t="shared" si="526"/>
        <v>2.1086000000000009</v>
      </c>
      <c r="Z1607" s="68">
        <f t="shared" si="527"/>
        <v>21086.000000000007</v>
      </c>
      <c r="AA1607" s="65" t="s">
        <v>53</v>
      </c>
      <c r="AU1607" s="23">
        <f t="shared" si="517"/>
        <v>15.350000000000001</v>
      </c>
      <c r="AV1607" s="23" t="str">
        <f t="shared" si="518"/>
        <v/>
      </c>
      <c r="AW1607" s="23" t="str">
        <f t="shared" si="520"/>
        <v/>
      </c>
      <c r="AX1607" s="23" t="str">
        <f t="shared" si="501"/>
        <v/>
      </c>
      <c r="AY1607" s="23" t="str">
        <f t="shared" si="504"/>
        <v/>
      </c>
      <c r="AZ1607" s="23">
        <v>12</v>
      </c>
      <c r="BA1607" s="25">
        <v>12</v>
      </c>
      <c r="BB1607" s="25">
        <v>17.5</v>
      </c>
      <c r="BC1607" s="25">
        <f t="shared" si="515"/>
        <v>16.5</v>
      </c>
      <c r="BD1607" s="25">
        <f t="shared" si="516"/>
        <v>16.344999999999999</v>
      </c>
      <c r="BE1607" t="s">
        <v>970</v>
      </c>
      <c r="BF1607" s="55">
        <f t="shared" si="519"/>
        <v>0</v>
      </c>
      <c r="BG1607" s="66">
        <f t="shared" si="528"/>
        <v>12</v>
      </c>
      <c r="BH1607" s="66">
        <f t="shared" si="529"/>
        <v>11</v>
      </c>
      <c r="BI1607" s="25">
        <f t="shared" si="513"/>
        <v>-33.950000000000003</v>
      </c>
      <c r="BJ1607" s="25">
        <f t="shared" si="530"/>
        <v>193</v>
      </c>
      <c r="BK1607" s="20">
        <f t="shared" si="514"/>
        <v>-0.17590673575129534</v>
      </c>
      <c r="BL1607" s="24">
        <f t="shared" si="531"/>
        <v>17.5</v>
      </c>
      <c r="BM1607" s="25">
        <f t="shared" si="532"/>
        <v>16.5</v>
      </c>
      <c r="BN1607" s="25">
        <f t="shared" si="533"/>
        <v>45.470000000000006</v>
      </c>
      <c r="BO1607" s="25">
        <f t="shared" si="534"/>
        <v>193</v>
      </c>
      <c r="BP1607" s="126">
        <f t="shared" si="535"/>
        <v>0.23559585492227983</v>
      </c>
    </row>
    <row r="1608" spans="1:68" hidden="1" x14ac:dyDescent="0.2">
      <c r="A1608" s="98">
        <v>45728</v>
      </c>
      <c r="B1608" s="60" t="s">
        <v>892</v>
      </c>
      <c r="C1608" s="24" t="s">
        <v>1817</v>
      </c>
      <c r="D1608" s="24" t="s">
        <v>397</v>
      </c>
      <c r="F1608" s="74" t="s">
        <v>51</v>
      </c>
      <c r="G1608" s="74" t="s">
        <v>103</v>
      </c>
      <c r="H1608" s="24" t="s">
        <v>209</v>
      </c>
      <c r="I1608" s="24">
        <v>3</v>
      </c>
      <c r="J1608" s="24">
        <v>12</v>
      </c>
      <c r="K1608" s="24" t="s">
        <v>2113</v>
      </c>
      <c r="L1608" s="25">
        <v>1</v>
      </c>
      <c r="M1608" s="24" t="s">
        <v>404</v>
      </c>
      <c r="N1608" s="24" t="s">
        <v>6</v>
      </c>
      <c r="R1608" s="25">
        <v>10.06</v>
      </c>
      <c r="S1608" s="83" t="s">
        <v>363</v>
      </c>
      <c r="T1608" s="66" t="str">
        <f t="shared" si="521"/>
        <v>0.00</v>
      </c>
      <c r="U1608" s="66">
        <f t="shared" si="522"/>
        <v>-1</v>
      </c>
      <c r="V1608" s="66">
        <f t="shared" si="523"/>
        <v>209.86000000000007</v>
      </c>
      <c r="W1608" s="66">
        <f t="shared" si="524"/>
        <v>3059</v>
      </c>
      <c r="X1608" s="20">
        <f t="shared" si="525"/>
        <v>6.8604118993135038E-2</v>
      </c>
      <c r="Y1608" s="67">
        <f t="shared" si="526"/>
        <v>2.0986000000000007</v>
      </c>
      <c r="Z1608" s="68">
        <f t="shared" si="527"/>
        <v>20986.000000000007</v>
      </c>
      <c r="AA1608" s="65" t="s">
        <v>52</v>
      </c>
      <c r="AU1608" s="23">
        <f t="shared" si="517"/>
        <v>-1</v>
      </c>
      <c r="AV1608" s="23" t="str">
        <f t="shared" si="518"/>
        <v/>
      </c>
      <c r="AW1608" s="23" t="str">
        <f t="shared" si="520"/>
        <v/>
      </c>
      <c r="AX1608" s="23" t="str">
        <f t="shared" si="501"/>
        <v/>
      </c>
      <c r="AY1608" s="23" t="str">
        <f t="shared" si="504"/>
        <v/>
      </c>
      <c r="AZ1608" s="23">
        <v>8</v>
      </c>
      <c r="BA1608" s="25">
        <v>9.4</v>
      </c>
      <c r="BB1608" s="25">
        <v>10.64</v>
      </c>
      <c r="BC1608" s="25">
        <f t="shared" si="515"/>
        <v>9.64</v>
      </c>
      <c r="BD1608" s="25">
        <f t="shared" si="516"/>
        <v>9.9652000000000012</v>
      </c>
      <c r="BE1608" t="s">
        <v>969</v>
      </c>
      <c r="BF1608" s="55">
        <f t="shared" si="519"/>
        <v>0</v>
      </c>
      <c r="BG1608" s="66" t="str">
        <f t="shared" si="528"/>
        <v>0.00</v>
      </c>
      <c r="BH1608" s="66">
        <f t="shared" si="529"/>
        <v>-1</v>
      </c>
      <c r="BI1608" s="25">
        <f t="shared" si="513"/>
        <v>-34.950000000000003</v>
      </c>
      <c r="BJ1608" s="25">
        <f t="shared" si="530"/>
        <v>194</v>
      </c>
      <c r="BK1608" s="20">
        <f t="shared" si="514"/>
        <v>-0.18015463917525776</v>
      </c>
      <c r="BL1608" s="24" t="str">
        <f t="shared" si="531"/>
        <v>0.00</v>
      </c>
      <c r="BM1608" s="25">
        <f t="shared" si="532"/>
        <v>-1</v>
      </c>
      <c r="BN1608" s="25">
        <f t="shared" si="533"/>
        <v>44.470000000000006</v>
      </c>
      <c r="BO1608" s="25">
        <f t="shared" si="534"/>
        <v>194</v>
      </c>
      <c r="BP1608" s="126">
        <f t="shared" si="535"/>
        <v>0.22922680412371138</v>
      </c>
    </row>
    <row r="1609" spans="1:68" hidden="1" x14ac:dyDescent="0.2">
      <c r="A1609" s="98">
        <v>45728</v>
      </c>
      <c r="B1609" s="60" t="s">
        <v>892</v>
      </c>
      <c r="C1609" s="24" t="s">
        <v>2114</v>
      </c>
      <c r="D1609" s="24" t="s">
        <v>397</v>
      </c>
      <c r="F1609" s="74" t="s">
        <v>51</v>
      </c>
      <c r="G1609" s="74" t="s">
        <v>121</v>
      </c>
      <c r="H1609" s="24" t="s">
        <v>351</v>
      </c>
      <c r="I1609" s="24">
        <v>1</v>
      </c>
      <c r="J1609" s="24">
        <v>1</v>
      </c>
      <c r="K1609" s="87" t="s">
        <v>2115</v>
      </c>
      <c r="L1609" s="25">
        <v>2</v>
      </c>
      <c r="M1609" s="24" t="s">
        <v>105</v>
      </c>
      <c r="N1609" s="24" t="s">
        <v>6</v>
      </c>
      <c r="R1609" s="25">
        <v>4.5999999999999996</v>
      </c>
      <c r="S1609" s="83" t="s">
        <v>373</v>
      </c>
      <c r="T1609" s="66" t="str">
        <f t="shared" si="521"/>
        <v>0.00</v>
      </c>
      <c r="U1609" s="66">
        <f t="shared" si="522"/>
        <v>-2</v>
      </c>
      <c r="V1609" s="66">
        <f t="shared" si="523"/>
        <v>207.86000000000007</v>
      </c>
      <c r="W1609" s="66">
        <f t="shared" si="524"/>
        <v>3061</v>
      </c>
      <c r="X1609" s="20">
        <f t="shared" si="525"/>
        <v>6.7905913100294049E-2</v>
      </c>
      <c r="Y1609" s="67">
        <f t="shared" si="526"/>
        <v>2.0786000000000007</v>
      </c>
      <c r="Z1609" s="68">
        <f t="shared" si="527"/>
        <v>20786.000000000007</v>
      </c>
      <c r="AA1609" s="65" t="s">
        <v>52</v>
      </c>
      <c r="AU1609" s="23" t="str">
        <f t="shared" si="517"/>
        <v/>
      </c>
      <c r="AV1609" s="23">
        <f t="shared" si="518"/>
        <v>-2</v>
      </c>
      <c r="AW1609" s="23" t="str">
        <f t="shared" si="520"/>
        <v/>
      </c>
      <c r="AX1609" s="23" t="str">
        <f t="shared" si="501"/>
        <v/>
      </c>
      <c r="AY1609" s="23" t="str">
        <f t="shared" si="504"/>
        <v/>
      </c>
      <c r="AZ1609" s="23">
        <v>0</v>
      </c>
      <c r="BA1609" s="25">
        <v>0</v>
      </c>
      <c r="BB1609" s="25">
        <v>4.5999999999999996</v>
      </c>
      <c r="BC1609" s="25">
        <f t="shared" si="515"/>
        <v>7.1999999999999993</v>
      </c>
      <c r="BD1609" s="25">
        <f t="shared" si="516"/>
        <v>4.3479999999999999</v>
      </c>
      <c r="BE1609" t="s">
        <v>969</v>
      </c>
      <c r="BF1609" s="55">
        <f t="shared" si="519"/>
        <v>0</v>
      </c>
      <c r="BG1609" s="66" t="str">
        <f t="shared" si="528"/>
        <v>0.00</v>
      </c>
      <c r="BH1609" s="66">
        <f t="shared" si="529"/>
        <v>-2</v>
      </c>
      <c r="BI1609" s="25">
        <f t="shared" si="513"/>
        <v>-36.950000000000003</v>
      </c>
      <c r="BJ1609" s="25">
        <f t="shared" si="530"/>
        <v>196</v>
      </c>
      <c r="BK1609" s="20">
        <f t="shared" si="514"/>
        <v>-0.18852040816326532</v>
      </c>
      <c r="BL1609" s="24" t="str">
        <f t="shared" si="531"/>
        <v>0.00</v>
      </c>
      <c r="BM1609" s="25">
        <f t="shared" si="532"/>
        <v>-2</v>
      </c>
      <c r="BN1609" s="25">
        <f t="shared" si="533"/>
        <v>42.470000000000006</v>
      </c>
      <c r="BO1609" s="25">
        <f t="shared" si="534"/>
        <v>196</v>
      </c>
      <c r="BP1609" s="126">
        <f t="shared" si="535"/>
        <v>0.21668367346938777</v>
      </c>
    </row>
    <row r="1610" spans="1:68" hidden="1" x14ac:dyDescent="0.2">
      <c r="A1610" s="98">
        <v>45730</v>
      </c>
      <c r="B1610" s="60" t="s">
        <v>892</v>
      </c>
      <c r="C1610" s="24" t="s">
        <v>2116</v>
      </c>
      <c r="D1610" s="24" t="s">
        <v>562</v>
      </c>
      <c r="F1610" s="74" t="s">
        <v>51</v>
      </c>
      <c r="G1610" s="74" t="s">
        <v>103</v>
      </c>
      <c r="H1610" s="24" t="s">
        <v>79</v>
      </c>
      <c r="I1610" s="24">
        <v>1</v>
      </c>
      <c r="J1610" s="24">
        <v>7</v>
      </c>
      <c r="K1610" s="27" t="s">
        <v>1104</v>
      </c>
      <c r="L1610" s="25">
        <v>1</v>
      </c>
      <c r="M1610" s="24" t="s">
        <v>105</v>
      </c>
      <c r="N1610" s="24" t="s">
        <v>6</v>
      </c>
      <c r="R1610" s="25">
        <v>21</v>
      </c>
      <c r="S1610" s="83" t="s">
        <v>371</v>
      </c>
      <c r="T1610" s="66" t="str">
        <f t="shared" si="521"/>
        <v>0.00</v>
      </c>
      <c r="U1610" s="66">
        <f t="shared" si="522"/>
        <v>-1</v>
      </c>
      <c r="V1610" s="66">
        <f t="shared" si="523"/>
        <v>206.86000000000007</v>
      </c>
      <c r="W1610" s="66">
        <f t="shared" si="524"/>
        <v>3062</v>
      </c>
      <c r="X1610" s="20">
        <f t="shared" si="525"/>
        <v>6.7557152188112368E-2</v>
      </c>
      <c r="Y1610" s="67">
        <f t="shared" si="526"/>
        <v>2.0686000000000009</v>
      </c>
      <c r="Z1610" s="68">
        <f t="shared" si="527"/>
        <v>20686.000000000007</v>
      </c>
      <c r="AA1610" s="65" t="s">
        <v>52</v>
      </c>
      <c r="AU1610" s="23">
        <f t="shared" si="517"/>
        <v>-1</v>
      </c>
      <c r="AV1610" s="23" t="str">
        <f t="shared" si="518"/>
        <v/>
      </c>
      <c r="AW1610" s="23" t="str">
        <f t="shared" si="520"/>
        <v/>
      </c>
      <c r="AX1610" s="23" t="str">
        <f t="shared" ref="AX1610:AX1673" si="536">IF($G1610=AX$2,$U1610,"")</f>
        <v/>
      </c>
      <c r="AY1610" s="23" t="str">
        <f t="shared" si="504"/>
        <v/>
      </c>
      <c r="AZ1610" s="23">
        <v>14</v>
      </c>
      <c r="BA1610" s="25">
        <v>14.5</v>
      </c>
      <c r="BB1610" s="25">
        <v>15.5</v>
      </c>
      <c r="BC1610" s="25">
        <f t="shared" si="515"/>
        <v>14.5</v>
      </c>
      <c r="BD1610" s="25">
        <f t="shared" si="516"/>
        <v>14.485000000000001</v>
      </c>
      <c r="BE1610" t="s">
        <v>970</v>
      </c>
      <c r="BF1610" s="55">
        <f t="shared" si="519"/>
        <v>0</v>
      </c>
      <c r="BG1610" s="66" t="str">
        <f t="shared" si="528"/>
        <v>0.00</v>
      </c>
      <c r="BH1610" s="66">
        <f t="shared" si="529"/>
        <v>-1</v>
      </c>
      <c r="BI1610" s="25">
        <f t="shared" si="513"/>
        <v>-37.950000000000003</v>
      </c>
      <c r="BJ1610" s="25">
        <f t="shared" si="530"/>
        <v>197</v>
      </c>
      <c r="BK1610" s="20">
        <f t="shared" si="514"/>
        <v>-0.19263959390862945</v>
      </c>
      <c r="BL1610" s="24" t="str">
        <f t="shared" si="531"/>
        <v>0.00</v>
      </c>
      <c r="BM1610" s="25">
        <f t="shared" si="532"/>
        <v>-1</v>
      </c>
      <c r="BN1610" s="25">
        <f t="shared" si="533"/>
        <v>41.470000000000006</v>
      </c>
      <c r="BO1610" s="25">
        <f t="shared" si="534"/>
        <v>197</v>
      </c>
      <c r="BP1610" s="126">
        <f t="shared" si="535"/>
        <v>0.210507614213198</v>
      </c>
    </row>
    <row r="1611" spans="1:68" hidden="1" x14ac:dyDescent="0.2">
      <c r="A1611" s="98">
        <v>45730</v>
      </c>
      <c r="B1611" s="60" t="s">
        <v>892</v>
      </c>
      <c r="C1611" s="24" t="s">
        <v>2116</v>
      </c>
      <c r="D1611" s="24" t="s">
        <v>562</v>
      </c>
      <c r="F1611" s="74" t="s">
        <v>51</v>
      </c>
      <c r="G1611" s="74" t="s">
        <v>103</v>
      </c>
      <c r="H1611" s="24" t="s">
        <v>79</v>
      </c>
      <c r="I1611" s="24">
        <v>1</v>
      </c>
      <c r="J1611" s="24">
        <v>7</v>
      </c>
      <c r="K1611" s="26" t="s">
        <v>1104</v>
      </c>
      <c r="L1611" s="25">
        <v>1</v>
      </c>
      <c r="M1611" s="24" t="s">
        <v>105</v>
      </c>
      <c r="N1611" s="24" t="s">
        <v>7</v>
      </c>
      <c r="R1611" s="25">
        <v>4.4000000000000004</v>
      </c>
      <c r="S1611" s="83" t="s">
        <v>371</v>
      </c>
      <c r="T1611" s="66">
        <f t="shared" si="521"/>
        <v>4.4000000000000004</v>
      </c>
      <c r="U1611" s="66">
        <f t="shared" si="522"/>
        <v>3.4000000000000004</v>
      </c>
      <c r="V1611" s="66">
        <f t="shared" si="523"/>
        <v>210.26000000000008</v>
      </c>
      <c r="W1611" s="66">
        <f t="shared" si="524"/>
        <v>3063</v>
      </c>
      <c r="X1611" s="20">
        <f t="shared" si="525"/>
        <v>6.8645119164218116E-2</v>
      </c>
      <c r="Y1611" s="67">
        <f t="shared" si="526"/>
        <v>2.1026000000000007</v>
      </c>
      <c r="Z1611" s="68">
        <f t="shared" si="527"/>
        <v>21026.000000000007</v>
      </c>
      <c r="AA1611" s="65" t="s">
        <v>53</v>
      </c>
      <c r="AU1611" s="23">
        <f t="shared" si="517"/>
        <v>3.4000000000000004</v>
      </c>
      <c r="AV1611" s="23" t="str">
        <f t="shared" si="518"/>
        <v/>
      </c>
      <c r="AW1611" s="23" t="str">
        <f t="shared" si="520"/>
        <v/>
      </c>
      <c r="AX1611" s="23" t="str">
        <f t="shared" si="536"/>
        <v/>
      </c>
      <c r="AY1611" s="23" t="str">
        <f t="shared" si="504"/>
        <v/>
      </c>
      <c r="AZ1611" s="23"/>
      <c r="BA1611" s="25">
        <v>3.3</v>
      </c>
      <c r="BB1611" s="25">
        <v>3.75</v>
      </c>
      <c r="BC1611" s="25">
        <f t="shared" si="515"/>
        <v>2.75</v>
      </c>
      <c r="BD1611" s="25">
        <f t="shared" si="516"/>
        <v>3.5575000000000001</v>
      </c>
      <c r="BE1611" t="s">
        <v>970</v>
      </c>
      <c r="BF1611" s="55">
        <f t="shared" si="519"/>
        <v>0</v>
      </c>
      <c r="BG1611" s="66">
        <f t="shared" si="528"/>
        <v>3.3</v>
      </c>
      <c r="BH1611" s="66">
        <f t="shared" si="529"/>
        <v>2.2999999999999998</v>
      </c>
      <c r="BI1611" s="25">
        <f t="shared" si="513"/>
        <v>-35.650000000000006</v>
      </c>
      <c r="BJ1611" s="25">
        <f t="shared" si="530"/>
        <v>198</v>
      </c>
      <c r="BK1611" s="20">
        <f t="shared" si="514"/>
        <v>-0.18005050505050507</v>
      </c>
      <c r="BL1611" s="24">
        <f t="shared" si="531"/>
        <v>3.75</v>
      </c>
      <c r="BM1611" s="25">
        <f t="shared" si="532"/>
        <v>2.75</v>
      </c>
      <c r="BN1611" s="25">
        <f t="shared" si="533"/>
        <v>44.220000000000006</v>
      </c>
      <c r="BO1611" s="25">
        <f t="shared" si="534"/>
        <v>198</v>
      </c>
      <c r="BP1611" s="126">
        <f t="shared" si="535"/>
        <v>0.22333333333333336</v>
      </c>
    </row>
    <row r="1612" spans="1:68" hidden="1" x14ac:dyDescent="0.2">
      <c r="A1612" s="98">
        <v>45730</v>
      </c>
      <c r="B1612" s="60" t="s">
        <v>892</v>
      </c>
      <c r="C1612" s="24" t="s">
        <v>2116</v>
      </c>
      <c r="D1612" s="24" t="s">
        <v>562</v>
      </c>
      <c r="F1612" s="74" t="s">
        <v>51</v>
      </c>
      <c r="G1612" s="74" t="s">
        <v>103</v>
      </c>
      <c r="H1612" s="24" t="s">
        <v>79</v>
      </c>
      <c r="I1612" s="24">
        <v>4</v>
      </c>
      <c r="J1612" s="24">
        <v>7</v>
      </c>
      <c r="K1612" s="24" t="s">
        <v>2053</v>
      </c>
      <c r="L1612" s="25">
        <v>1</v>
      </c>
      <c r="M1612" s="24" t="s">
        <v>105</v>
      </c>
      <c r="N1612" s="24" t="s">
        <v>6</v>
      </c>
      <c r="R1612" s="25">
        <v>11</v>
      </c>
      <c r="S1612" s="83" t="s">
        <v>363</v>
      </c>
      <c r="T1612" s="66" t="str">
        <f t="shared" si="521"/>
        <v>0.00</v>
      </c>
      <c r="U1612" s="66">
        <f t="shared" si="522"/>
        <v>-1</v>
      </c>
      <c r="V1612" s="66">
        <f t="shared" si="523"/>
        <v>209.26000000000008</v>
      </c>
      <c r="W1612" s="66">
        <f t="shared" si="524"/>
        <v>3064</v>
      </c>
      <c r="X1612" s="20">
        <f t="shared" si="525"/>
        <v>6.8296344647519602E-2</v>
      </c>
      <c r="Y1612" s="67">
        <f t="shared" si="526"/>
        <v>2.0926000000000009</v>
      </c>
      <c r="Z1612" s="68">
        <f t="shared" si="527"/>
        <v>20926.000000000007</v>
      </c>
      <c r="AA1612" s="65" t="s">
        <v>52</v>
      </c>
      <c r="AU1612" s="23">
        <f t="shared" si="517"/>
        <v>-1</v>
      </c>
      <c r="AV1612" s="23" t="str">
        <f t="shared" si="518"/>
        <v/>
      </c>
      <c r="AW1612" s="23" t="str">
        <f t="shared" si="520"/>
        <v/>
      </c>
      <c r="AX1612" s="23" t="str">
        <f t="shared" si="536"/>
        <v/>
      </c>
      <c r="AY1612" s="23" t="str">
        <f t="shared" si="504"/>
        <v/>
      </c>
      <c r="AZ1612" s="23">
        <v>8</v>
      </c>
      <c r="BA1612" s="25">
        <v>8.6</v>
      </c>
      <c r="BB1612" s="25">
        <v>9.7100000000000009</v>
      </c>
      <c r="BC1612" s="25">
        <f t="shared" si="515"/>
        <v>8.7100000000000009</v>
      </c>
      <c r="BD1612" s="25">
        <f t="shared" si="516"/>
        <v>9.1003000000000007</v>
      </c>
      <c r="BE1612" t="s">
        <v>970</v>
      </c>
      <c r="BF1612" s="55">
        <f t="shared" si="519"/>
        <v>0</v>
      </c>
      <c r="BG1612" s="66" t="str">
        <f t="shared" si="528"/>
        <v>0.00</v>
      </c>
      <c r="BH1612" s="66">
        <f t="shared" si="529"/>
        <v>-1</v>
      </c>
      <c r="BI1612" s="25">
        <f t="shared" si="513"/>
        <v>-36.650000000000006</v>
      </c>
      <c r="BJ1612" s="25">
        <f t="shared" si="530"/>
        <v>199</v>
      </c>
      <c r="BK1612" s="20">
        <f t="shared" si="514"/>
        <v>-0.18417085427135682</v>
      </c>
      <c r="BL1612" s="24" t="str">
        <f t="shared" si="531"/>
        <v>0.00</v>
      </c>
      <c r="BM1612" s="25">
        <f t="shared" si="532"/>
        <v>-1</v>
      </c>
      <c r="BN1612" s="25">
        <f t="shared" si="533"/>
        <v>43.220000000000006</v>
      </c>
      <c r="BO1612" s="25">
        <f t="shared" si="534"/>
        <v>199</v>
      </c>
      <c r="BP1612" s="126">
        <f t="shared" si="535"/>
        <v>0.21718592964824124</v>
      </c>
    </row>
    <row r="1613" spans="1:68" hidden="1" x14ac:dyDescent="0.2">
      <c r="A1613" s="98">
        <v>45730</v>
      </c>
      <c r="B1613" s="60" t="s">
        <v>892</v>
      </c>
      <c r="C1613" s="24" t="s">
        <v>2116</v>
      </c>
      <c r="D1613" s="24" t="s">
        <v>562</v>
      </c>
      <c r="F1613" s="74" t="s">
        <v>51</v>
      </c>
      <c r="G1613" s="74" t="s">
        <v>103</v>
      </c>
      <c r="H1613" s="24" t="s">
        <v>79</v>
      </c>
      <c r="I1613" s="24">
        <v>4</v>
      </c>
      <c r="J1613" s="24">
        <v>7</v>
      </c>
      <c r="K1613" s="24" t="s">
        <v>2053</v>
      </c>
      <c r="L1613" s="25">
        <v>1</v>
      </c>
      <c r="M1613" s="24" t="s">
        <v>105</v>
      </c>
      <c r="N1613" s="24" t="s">
        <v>7</v>
      </c>
      <c r="R1613" s="25">
        <v>2.8</v>
      </c>
      <c r="S1613" s="83" t="s">
        <v>363</v>
      </c>
      <c r="T1613" s="66" t="str">
        <f t="shared" si="521"/>
        <v>0.00</v>
      </c>
      <c r="U1613" s="66">
        <f t="shared" si="522"/>
        <v>-1</v>
      </c>
      <c r="V1613" s="66">
        <f t="shared" si="523"/>
        <v>208.26000000000008</v>
      </c>
      <c r="W1613" s="66">
        <f t="shared" si="524"/>
        <v>3065</v>
      </c>
      <c r="X1613" s="20">
        <f t="shared" si="525"/>
        <v>6.7947797716150102E-2</v>
      </c>
      <c r="Y1613" s="67">
        <f t="shared" si="526"/>
        <v>2.0826000000000007</v>
      </c>
      <c r="Z1613" s="68">
        <f t="shared" si="527"/>
        <v>20826.000000000007</v>
      </c>
      <c r="AA1613" s="65" t="s">
        <v>52</v>
      </c>
      <c r="AU1613" s="23">
        <f t="shared" si="517"/>
        <v>-1</v>
      </c>
      <c r="AV1613" s="23" t="str">
        <f t="shared" si="518"/>
        <v/>
      </c>
      <c r="AW1613" s="23" t="str">
        <f t="shared" si="520"/>
        <v/>
      </c>
      <c r="AX1613" s="23" t="str">
        <f t="shared" si="536"/>
        <v/>
      </c>
      <c r="AY1613" s="23" t="str">
        <f t="shared" si="504"/>
        <v/>
      </c>
      <c r="AZ1613" s="23"/>
      <c r="BA1613" s="25">
        <v>1.7</v>
      </c>
      <c r="BB1613" s="25">
        <v>2.82</v>
      </c>
      <c r="BC1613" s="25">
        <f t="shared" si="515"/>
        <v>1.8199999999999998</v>
      </c>
      <c r="BD1613" s="25">
        <f t="shared" si="516"/>
        <v>2.6925999999999997</v>
      </c>
      <c r="BE1613" t="s">
        <v>970</v>
      </c>
      <c r="BF1613" s="55">
        <f t="shared" si="519"/>
        <v>0</v>
      </c>
      <c r="BG1613" s="66" t="str">
        <f t="shared" si="528"/>
        <v>0.00</v>
      </c>
      <c r="BH1613" s="66">
        <f t="shared" si="529"/>
        <v>-1</v>
      </c>
      <c r="BI1613" s="25">
        <f t="shared" si="513"/>
        <v>-37.650000000000006</v>
      </c>
      <c r="BJ1613" s="25">
        <f t="shared" si="530"/>
        <v>200</v>
      </c>
      <c r="BK1613" s="20">
        <f t="shared" si="514"/>
        <v>-0.18825000000000003</v>
      </c>
      <c r="BL1613" s="24" t="str">
        <f t="shared" si="531"/>
        <v>0.00</v>
      </c>
      <c r="BM1613" s="25">
        <f t="shared" si="532"/>
        <v>-1</v>
      </c>
      <c r="BN1613" s="25">
        <f t="shared" si="533"/>
        <v>42.220000000000006</v>
      </c>
      <c r="BO1613" s="25">
        <f t="shared" si="534"/>
        <v>200</v>
      </c>
      <c r="BP1613" s="126">
        <f t="shared" si="535"/>
        <v>0.21110000000000004</v>
      </c>
    </row>
    <row r="1614" spans="1:68" hidden="1" x14ac:dyDescent="0.2">
      <c r="A1614" s="98">
        <v>45731</v>
      </c>
      <c r="B1614" s="60" t="s">
        <v>892</v>
      </c>
      <c r="C1614" s="24" t="s">
        <v>1014</v>
      </c>
      <c r="D1614" s="24" t="s">
        <v>573</v>
      </c>
      <c r="F1614" s="74" t="s">
        <v>51</v>
      </c>
      <c r="G1614" s="74" t="s">
        <v>103</v>
      </c>
      <c r="H1614" s="24" t="s">
        <v>650</v>
      </c>
      <c r="I1614" s="24">
        <v>1</v>
      </c>
      <c r="J1614" s="24">
        <v>6</v>
      </c>
      <c r="K1614" s="24" t="s">
        <v>2118</v>
      </c>
      <c r="L1614" s="25">
        <v>1</v>
      </c>
      <c r="M1614" s="24" t="s">
        <v>105</v>
      </c>
      <c r="N1614" s="24" t="s">
        <v>6</v>
      </c>
      <c r="R1614" s="25">
        <v>8.5</v>
      </c>
      <c r="S1614" s="83" t="s">
        <v>363</v>
      </c>
      <c r="T1614" s="66" t="str">
        <f t="shared" si="521"/>
        <v>0.00</v>
      </c>
      <c r="U1614" s="66">
        <f t="shared" si="522"/>
        <v>-1</v>
      </c>
      <c r="V1614" s="66">
        <f t="shared" si="523"/>
        <v>207.26000000000008</v>
      </c>
      <c r="W1614" s="66">
        <f t="shared" si="524"/>
        <v>3066</v>
      </c>
      <c r="X1614" s="20">
        <f t="shared" si="525"/>
        <v>6.7599478147423384E-2</v>
      </c>
      <c r="Y1614" s="67">
        <f t="shared" si="526"/>
        <v>2.0726000000000009</v>
      </c>
      <c r="Z1614" s="68">
        <f t="shared" si="527"/>
        <v>20726.000000000007</v>
      </c>
      <c r="AA1614" s="65" t="s">
        <v>52</v>
      </c>
      <c r="AU1614" s="23">
        <f t="shared" si="517"/>
        <v>-1</v>
      </c>
      <c r="AV1614" s="23" t="str">
        <f t="shared" si="518"/>
        <v/>
      </c>
      <c r="AW1614" s="23" t="str">
        <f t="shared" si="520"/>
        <v/>
      </c>
      <c r="AX1614" s="23" t="str">
        <f t="shared" si="536"/>
        <v/>
      </c>
      <c r="AY1614" s="23" t="str">
        <f t="shared" si="504"/>
        <v/>
      </c>
      <c r="AZ1614" s="23">
        <v>7.5</v>
      </c>
      <c r="BA1614" s="25">
        <v>11.8</v>
      </c>
      <c r="BB1614" s="25">
        <v>8.4</v>
      </c>
      <c r="BC1614" s="25">
        <f t="shared" si="515"/>
        <v>7.4</v>
      </c>
      <c r="BD1614" s="25">
        <f t="shared" si="516"/>
        <v>7.8820000000000006</v>
      </c>
      <c r="BE1614" t="s">
        <v>970</v>
      </c>
      <c r="BF1614" s="55">
        <f t="shared" si="519"/>
        <v>0</v>
      </c>
      <c r="BG1614" s="66" t="str">
        <f t="shared" si="528"/>
        <v>0.00</v>
      </c>
      <c r="BH1614" s="66">
        <f t="shared" si="529"/>
        <v>-1</v>
      </c>
      <c r="BI1614" s="25">
        <f t="shared" si="513"/>
        <v>-38.650000000000006</v>
      </c>
      <c r="BJ1614" s="25">
        <f t="shared" si="530"/>
        <v>201</v>
      </c>
      <c r="BK1614" s="20">
        <f t="shared" si="514"/>
        <v>-0.19228855721393037</v>
      </c>
      <c r="BL1614" s="24" t="str">
        <f t="shared" si="531"/>
        <v>0.00</v>
      </c>
      <c r="BM1614" s="25">
        <f t="shared" si="532"/>
        <v>-1</v>
      </c>
      <c r="BN1614" s="25">
        <f t="shared" si="533"/>
        <v>41.220000000000006</v>
      </c>
      <c r="BO1614" s="25">
        <f t="shared" si="534"/>
        <v>201</v>
      </c>
      <c r="BP1614" s="126">
        <f t="shared" si="535"/>
        <v>0.20507462686567168</v>
      </c>
    </row>
    <row r="1615" spans="1:68" hidden="1" x14ac:dyDescent="0.2">
      <c r="A1615" s="98">
        <v>45731</v>
      </c>
      <c r="B1615" s="60" t="s">
        <v>892</v>
      </c>
      <c r="C1615" s="24" t="s">
        <v>1014</v>
      </c>
      <c r="D1615" s="24" t="s">
        <v>573</v>
      </c>
      <c r="F1615" s="74" t="s">
        <v>51</v>
      </c>
      <c r="G1615" s="74" t="s">
        <v>103</v>
      </c>
      <c r="H1615" s="24" t="s">
        <v>650</v>
      </c>
      <c r="I1615" s="24">
        <v>1</v>
      </c>
      <c r="J1615" s="24">
        <v>6</v>
      </c>
      <c r="K1615" s="24" t="s">
        <v>2118</v>
      </c>
      <c r="L1615" s="25">
        <v>1</v>
      </c>
      <c r="M1615" s="24" t="s">
        <v>105</v>
      </c>
      <c r="N1615" s="24" t="s">
        <v>7</v>
      </c>
      <c r="R1615" s="25">
        <v>2.9</v>
      </c>
      <c r="S1615" s="83" t="s">
        <v>363</v>
      </c>
      <c r="T1615" s="66" t="str">
        <f t="shared" si="521"/>
        <v>0.00</v>
      </c>
      <c r="U1615" s="66">
        <f t="shared" si="522"/>
        <v>-1</v>
      </c>
      <c r="V1615" s="66">
        <f t="shared" si="523"/>
        <v>206.26000000000008</v>
      </c>
      <c r="W1615" s="66">
        <f t="shared" si="524"/>
        <v>3067</v>
      </c>
      <c r="X1615" s="20">
        <f t="shared" si="525"/>
        <v>6.7251385718943624E-2</v>
      </c>
      <c r="Y1615" s="67">
        <f t="shared" si="526"/>
        <v>2.0626000000000007</v>
      </c>
      <c r="Z1615" s="68">
        <f t="shared" si="527"/>
        <v>20626.000000000007</v>
      </c>
      <c r="AA1615" s="65" t="s">
        <v>52</v>
      </c>
      <c r="AU1615" s="23">
        <f t="shared" si="517"/>
        <v>-1</v>
      </c>
      <c r="AV1615" s="23" t="str">
        <f t="shared" si="518"/>
        <v/>
      </c>
      <c r="AW1615" s="23" t="str">
        <f t="shared" si="520"/>
        <v/>
      </c>
      <c r="AX1615" s="23" t="str">
        <f t="shared" si="536"/>
        <v/>
      </c>
      <c r="AY1615" s="23" t="str">
        <f t="shared" si="504"/>
        <v/>
      </c>
      <c r="AZ1615" s="23"/>
      <c r="BA1615" s="25">
        <v>2.9</v>
      </c>
      <c r="BB1615" s="25">
        <v>2.84</v>
      </c>
      <c r="BC1615" s="25">
        <f t="shared" si="515"/>
        <v>1.8399999999999999</v>
      </c>
      <c r="BD1615" s="25">
        <f t="shared" si="516"/>
        <v>2.7111999999999998</v>
      </c>
      <c r="BE1615" t="s">
        <v>970</v>
      </c>
      <c r="BF1615" s="55">
        <f t="shared" si="519"/>
        <v>0</v>
      </c>
      <c r="BG1615" s="66" t="str">
        <f t="shared" si="528"/>
        <v>0.00</v>
      </c>
      <c r="BH1615" s="66">
        <f t="shared" si="529"/>
        <v>-1</v>
      </c>
      <c r="BI1615" s="25">
        <f t="shared" si="513"/>
        <v>-39.650000000000006</v>
      </c>
      <c r="BJ1615" s="25">
        <f t="shared" si="530"/>
        <v>202</v>
      </c>
      <c r="BK1615" s="20">
        <f t="shared" si="514"/>
        <v>-0.19628712871287132</v>
      </c>
      <c r="BL1615" s="24" t="str">
        <f t="shared" si="531"/>
        <v>0.00</v>
      </c>
      <c r="BM1615" s="25">
        <f t="shared" si="532"/>
        <v>-1</v>
      </c>
      <c r="BN1615" s="25">
        <f t="shared" si="533"/>
        <v>40.220000000000006</v>
      </c>
      <c r="BO1615" s="25">
        <f t="shared" si="534"/>
        <v>202</v>
      </c>
      <c r="BP1615" s="126">
        <f t="shared" si="535"/>
        <v>0.19910891089108915</v>
      </c>
    </row>
    <row r="1616" spans="1:68" hidden="1" x14ac:dyDescent="0.2">
      <c r="A1616" s="98">
        <v>45731</v>
      </c>
      <c r="B1616" s="60" t="s">
        <v>892</v>
      </c>
      <c r="C1616" s="24" t="s">
        <v>2117</v>
      </c>
      <c r="D1616" s="24" t="s">
        <v>573</v>
      </c>
      <c r="F1616" s="74" t="s">
        <v>51</v>
      </c>
      <c r="G1616" s="74" t="s">
        <v>103</v>
      </c>
      <c r="H1616" s="24" t="s">
        <v>112</v>
      </c>
      <c r="I1616" s="24">
        <v>2</v>
      </c>
      <c r="J1616" s="24">
        <v>4</v>
      </c>
      <c r="K1616" s="24" t="s">
        <v>2119</v>
      </c>
      <c r="L1616" s="25">
        <v>1</v>
      </c>
      <c r="M1616" s="24" t="s">
        <v>404</v>
      </c>
      <c r="N1616" s="24" t="s">
        <v>6</v>
      </c>
      <c r="R1616" s="25">
        <v>12.27</v>
      </c>
      <c r="S1616" s="83" t="s">
        <v>363</v>
      </c>
      <c r="T1616" s="66" t="str">
        <f t="shared" si="521"/>
        <v>0.00</v>
      </c>
      <c r="U1616" s="66">
        <f t="shared" si="522"/>
        <v>-1</v>
      </c>
      <c r="V1616" s="66">
        <f t="shared" si="523"/>
        <v>205.26000000000008</v>
      </c>
      <c r="W1616" s="66">
        <f t="shared" si="524"/>
        <v>3068</v>
      </c>
      <c r="X1616" s="20">
        <f t="shared" si="525"/>
        <v>6.6903520208604975E-2</v>
      </c>
      <c r="Y1616" s="67">
        <f t="shared" si="526"/>
        <v>2.0526000000000009</v>
      </c>
      <c r="Z1616" s="68">
        <f t="shared" si="527"/>
        <v>20526.000000000007</v>
      </c>
      <c r="AA1616" s="65" t="s">
        <v>52</v>
      </c>
      <c r="AU1616" s="23">
        <f t="shared" si="517"/>
        <v>-1</v>
      </c>
      <c r="AV1616" s="23" t="str">
        <f t="shared" si="518"/>
        <v/>
      </c>
      <c r="AW1616" s="23" t="str">
        <f t="shared" si="520"/>
        <v/>
      </c>
      <c r="AX1616" s="23" t="str">
        <f t="shared" si="536"/>
        <v/>
      </c>
      <c r="AY1616" s="23" t="str">
        <f t="shared" si="504"/>
        <v/>
      </c>
      <c r="AZ1616" s="23">
        <v>16</v>
      </c>
      <c r="BA1616" s="25">
        <v>16</v>
      </c>
      <c r="BB1616" s="25">
        <v>12.99</v>
      </c>
      <c r="BC1616" s="25">
        <f t="shared" si="515"/>
        <v>11.99</v>
      </c>
      <c r="BD1616" s="25">
        <f t="shared" si="516"/>
        <v>12.150700000000001</v>
      </c>
      <c r="BE1616" t="s">
        <v>970</v>
      </c>
      <c r="BF1616" s="55">
        <f t="shared" si="519"/>
        <v>0</v>
      </c>
      <c r="BG1616" s="66" t="str">
        <f t="shared" si="528"/>
        <v>0.00</v>
      </c>
      <c r="BH1616" s="66">
        <f t="shared" si="529"/>
        <v>-1</v>
      </c>
      <c r="BI1616" s="25">
        <f t="shared" si="513"/>
        <v>-40.650000000000006</v>
      </c>
      <c r="BJ1616" s="25">
        <f t="shared" si="530"/>
        <v>203</v>
      </c>
      <c r="BK1616" s="20">
        <f t="shared" si="514"/>
        <v>-0.20024630541871924</v>
      </c>
      <c r="BL1616" s="24" t="str">
        <f t="shared" si="531"/>
        <v>0.00</v>
      </c>
      <c r="BM1616" s="25">
        <f t="shared" si="532"/>
        <v>-1</v>
      </c>
      <c r="BN1616" s="25">
        <f t="shared" si="533"/>
        <v>39.220000000000006</v>
      </c>
      <c r="BO1616" s="25">
        <f t="shared" si="534"/>
        <v>203</v>
      </c>
      <c r="BP1616" s="126">
        <f t="shared" si="535"/>
        <v>0.19320197044334977</v>
      </c>
    </row>
    <row r="1617" spans="1:68" hidden="1" x14ac:dyDescent="0.2">
      <c r="A1617" s="98">
        <v>45731</v>
      </c>
      <c r="B1617" s="60" t="s">
        <v>892</v>
      </c>
      <c r="C1617" s="24" t="s">
        <v>2117</v>
      </c>
      <c r="D1617" s="24" t="s">
        <v>573</v>
      </c>
      <c r="F1617" s="74" t="s">
        <v>51</v>
      </c>
      <c r="G1617" s="74" t="s">
        <v>103</v>
      </c>
      <c r="H1617" s="24" t="s">
        <v>112</v>
      </c>
      <c r="I1617" s="24">
        <v>2</v>
      </c>
      <c r="J1617" s="24">
        <v>4</v>
      </c>
      <c r="K1617" s="24" t="s">
        <v>2119</v>
      </c>
      <c r="L1617" s="25">
        <v>1</v>
      </c>
      <c r="M1617" s="24" t="s">
        <v>105</v>
      </c>
      <c r="N1617" s="24" t="s">
        <v>7</v>
      </c>
      <c r="R1617" s="25">
        <v>3.61</v>
      </c>
      <c r="S1617" s="83" t="s">
        <v>363</v>
      </c>
      <c r="T1617" s="66" t="str">
        <f t="shared" si="521"/>
        <v>0.00</v>
      </c>
      <c r="U1617" s="66">
        <f t="shared" si="522"/>
        <v>-1</v>
      </c>
      <c r="V1617" s="66">
        <f t="shared" si="523"/>
        <v>204.26000000000008</v>
      </c>
      <c r="W1617" s="66">
        <f t="shared" si="524"/>
        <v>3069</v>
      </c>
      <c r="X1617" s="20">
        <f t="shared" si="525"/>
        <v>6.6555881394591093E-2</v>
      </c>
      <c r="Y1617" s="67">
        <f t="shared" si="526"/>
        <v>2.0426000000000006</v>
      </c>
      <c r="Z1617" s="68">
        <f t="shared" si="527"/>
        <v>20426.000000000007</v>
      </c>
      <c r="AA1617" s="65" t="s">
        <v>52</v>
      </c>
      <c r="AU1617" s="23">
        <f t="shared" si="517"/>
        <v>-1</v>
      </c>
      <c r="AV1617" s="23" t="str">
        <f t="shared" si="518"/>
        <v/>
      </c>
      <c r="AW1617" s="23" t="str">
        <f t="shared" si="520"/>
        <v/>
      </c>
      <c r="AX1617" s="23" t="str">
        <f t="shared" si="536"/>
        <v/>
      </c>
      <c r="AY1617" s="23" t="str">
        <f t="shared" si="504"/>
        <v/>
      </c>
      <c r="AZ1617" s="23"/>
      <c r="BA1617" s="25">
        <v>3.3</v>
      </c>
      <c r="BB1617" s="25">
        <v>3.5</v>
      </c>
      <c r="BC1617" s="25">
        <f t="shared" si="515"/>
        <v>2.5</v>
      </c>
      <c r="BD1617" s="25">
        <f t="shared" si="516"/>
        <v>3.3250000000000002</v>
      </c>
      <c r="BE1617" t="s">
        <v>970</v>
      </c>
      <c r="BF1617" s="55">
        <f t="shared" si="519"/>
        <v>0</v>
      </c>
      <c r="BG1617" s="66" t="str">
        <f t="shared" si="528"/>
        <v>0.00</v>
      </c>
      <c r="BH1617" s="66">
        <f t="shared" si="529"/>
        <v>-1</v>
      </c>
      <c r="BI1617" s="25">
        <f t="shared" si="513"/>
        <v>-41.650000000000006</v>
      </c>
      <c r="BJ1617" s="25">
        <f t="shared" si="530"/>
        <v>204</v>
      </c>
      <c r="BK1617" s="20">
        <f t="shared" si="514"/>
        <v>-0.20416666666666669</v>
      </c>
      <c r="BL1617" s="24" t="str">
        <f t="shared" si="531"/>
        <v>0.00</v>
      </c>
      <c r="BM1617" s="25">
        <f t="shared" si="532"/>
        <v>-1</v>
      </c>
      <c r="BN1617" s="25">
        <f t="shared" si="533"/>
        <v>38.220000000000006</v>
      </c>
      <c r="BO1617" s="25">
        <f t="shared" si="534"/>
        <v>204</v>
      </c>
      <c r="BP1617" s="126">
        <f t="shared" si="535"/>
        <v>0.18735294117647061</v>
      </c>
    </row>
    <row r="1618" spans="1:68" hidden="1" x14ac:dyDescent="0.2">
      <c r="A1618" s="98">
        <v>45731</v>
      </c>
      <c r="B1618" s="60" t="s">
        <v>892</v>
      </c>
      <c r="C1618" s="24" t="s">
        <v>2120</v>
      </c>
      <c r="D1618" s="24" t="s">
        <v>573</v>
      </c>
      <c r="F1618" s="74" t="s">
        <v>51</v>
      </c>
      <c r="G1618" s="74" t="s">
        <v>103</v>
      </c>
      <c r="H1618" s="24" t="s">
        <v>112</v>
      </c>
      <c r="I1618" s="24">
        <v>10</v>
      </c>
      <c r="J1618" s="24">
        <v>13</v>
      </c>
      <c r="K1618" s="87" t="s">
        <v>2122</v>
      </c>
      <c r="L1618" s="25">
        <v>1</v>
      </c>
      <c r="M1618" s="24" t="s">
        <v>404</v>
      </c>
      <c r="N1618" s="24" t="s">
        <v>6</v>
      </c>
      <c r="R1618" s="25">
        <v>15.62</v>
      </c>
      <c r="S1618" s="83" t="s">
        <v>373</v>
      </c>
      <c r="T1618" s="66" t="str">
        <f t="shared" si="521"/>
        <v>0.00</v>
      </c>
      <c r="U1618" s="66">
        <f t="shared" si="522"/>
        <v>-1</v>
      </c>
      <c r="V1618" s="66">
        <f t="shared" si="523"/>
        <v>203.26000000000008</v>
      </c>
      <c r="W1618" s="66">
        <f t="shared" si="524"/>
        <v>3070</v>
      </c>
      <c r="X1618" s="20">
        <f t="shared" si="525"/>
        <v>6.6208469055374614E-2</v>
      </c>
      <c r="Y1618" s="67">
        <f t="shared" si="526"/>
        <v>2.0326000000000009</v>
      </c>
      <c r="Z1618" s="68">
        <f t="shared" si="527"/>
        <v>20326.000000000007</v>
      </c>
      <c r="AA1618" s="65" t="s">
        <v>52</v>
      </c>
      <c r="AU1618" s="23">
        <f t="shared" si="517"/>
        <v>-1</v>
      </c>
      <c r="AV1618" s="23" t="str">
        <f t="shared" si="518"/>
        <v/>
      </c>
      <c r="AW1618" s="23" t="str">
        <f t="shared" si="520"/>
        <v/>
      </c>
      <c r="AX1618" s="23" t="str">
        <f t="shared" si="536"/>
        <v/>
      </c>
      <c r="AY1618" s="23" t="str">
        <f t="shared" ref="AY1618:AY1681" si="537">IF($G1618=AY$2,$U1618,"")</f>
        <v/>
      </c>
      <c r="AZ1618" s="23">
        <v>11</v>
      </c>
      <c r="BA1618" s="25">
        <v>11</v>
      </c>
      <c r="BB1618" s="25">
        <v>16.55</v>
      </c>
      <c r="BC1618" s="25">
        <f t="shared" si="515"/>
        <v>15.55</v>
      </c>
      <c r="BD1618" s="25">
        <f t="shared" si="516"/>
        <v>15.461500000000001</v>
      </c>
      <c r="BE1618" t="s">
        <v>970</v>
      </c>
      <c r="BF1618" s="55">
        <f t="shared" si="519"/>
        <v>0</v>
      </c>
      <c r="BG1618" s="66" t="str">
        <f t="shared" si="528"/>
        <v>0.00</v>
      </c>
      <c r="BH1618" s="66">
        <f t="shared" si="529"/>
        <v>-1</v>
      </c>
      <c r="BI1618" s="25">
        <f t="shared" si="513"/>
        <v>-42.650000000000006</v>
      </c>
      <c r="BJ1618" s="25">
        <f t="shared" si="530"/>
        <v>205</v>
      </c>
      <c r="BK1618" s="20">
        <f t="shared" si="514"/>
        <v>-0.2080487804878049</v>
      </c>
      <c r="BL1618" s="24" t="str">
        <f t="shared" si="531"/>
        <v>0.00</v>
      </c>
      <c r="BM1618" s="25">
        <f t="shared" si="532"/>
        <v>-1</v>
      </c>
      <c r="BN1618" s="25">
        <f t="shared" si="533"/>
        <v>37.220000000000006</v>
      </c>
      <c r="BO1618" s="25">
        <f t="shared" si="534"/>
        <v>205</v>
      </c>
      <c r="BP1618" s="126">
        <f t="shared" si="535"/>
        <v>0.18156097560975612</v>
      </c>
    </row>
    <row r="1619" spans="1:68" hidden="1" x14ac:dyDescent="0.2">
      <c r="A1619" s="98">
        <v>45731</v>
      </c>
      <c r="B1619" s="60" t="s">
        <v>892</v>
      </c>
      <c r="C1619" s="24" t="s">
        <v>2120</v>
      </c>
      <c r="D1619" s="24" t="s">
        <v>573</v>
      </c>
      <c r="F1619" s="74" t="s">
        <v>51</v>
      </c>
      <c r="G1619" s="74" t="s">
        <v>103</v>
      </c>
      <c r="H1619" s="24" t="s">
        <v>112</v>
      </c>
      <c r="I1619" s="24">
        <v>10</v>
      </c>
      <c r="J1619" s="24">
        <v>13</v>
      </c>
      <c r="K1619" s="26" t="s">
        <v>2122</v>
      </c>
      <c r="L1619" s="25">
        <v>1</v>
      </c>
      <c r="M1619" s="24" t="s">
        <v>105</v>
      </c>
      <c r="N1619" s="24" t="s">
        <v>7</v>
      </c>
      <c r="R1619" s="25">
        <v>2.9</v>
      </c>
      <c r="S1619" s="83" t="s">
        <v>373</v>
      </c>
      <c r="T1619" s="66">
        <f t="shared" si="521"/>
        <v>2.9</v>
      </c>
      <c r="U1619" s="66">
        <f t="shared" si="522"/>
        <v>1.9</v>
      </c>
      <c r="V1619" s="66">
        <f t="shared" si="523"/>
        <v>205.16000000000008</v>
      </c>
      <c r="W1619" s="66">
        <f t="shared" si="524"/>
        <v>3071</v>
      </c>
      <c r="X1619" s="20">
        <f t="shared" si="525"/>
        <v>6.6805600781504423E-2</v>
      </c>
      <c r="Y1619" s="67">
        <f t="shared" si="526"/>
        <v>2.051600000000001</v>
      </c>
      <c r="Z1619" s="68">
        <f t="shared" si="527"/>
        <v>20516.000000000007</v>
      </c>
      <c r="AA1619" s="65" t="s">
        <v>53</v>
      </c>
      <c r="AU1619" s="23">
        <f t="shared" si="517"/>
        <v>1.9</v>
      </c>
      <c r="AV1619" s="23" t="str">
        <f t="shared" si="518"/>
        <v/>
      </c>
      <c r="AW1619" s="23" t="str">
        <f t="shared" si="520"/>
        <v/>
      </c>
      <c r="AX1619" s="23" t="str">
        <f t="shared" si="536"/>
        <v/>
      </c>
      <c r="AY1619" s="23" t="str">
        <f t="shared" si="537"/>
        <v/>
      </c>
      <c r="AZ1619" s="23"/>
      <c r="BA1619" s="25">
        <v>2.7</v>
      </c>
      <c r="BB1619" s="25">
        <v>3.9</v>
      </c>
      <c r="BC1619" s="25">
        <f t="shared" si="515"/>
        <v>2.9</v>
      </c>
      <c r="BD1619" s="25">
        <f t="shared" si="516"/>
        <v>3.6970000000000001</v>
      </c>
      <c r="BE1619" t="s">
        <v>970</v>
      </c>
      <c r="BF1619" s="55">
        <f t="shared" si="519"/>
        <v>0</v>
      </c>
      <c r="BG1619" s="66">
        <f t="shared" si="528"/>
        <v>2.7</v>
      </c>
      <c r="BH1619" s="66">
        <f t="shared" si="529"/>
        <v>1.7000000000000002</v>
      </c>
      <c r="BI1619" s="25">
        <f t="shared" si="513"/>
        <v>-40.950000000000003</v>
      </c>
      <c r="BJ1619" s="25">
        <f t="shared" si="530"/>
        <v>206</v>
      </c>
      <c r="BK1619" s="20">
        <f t="shared" si="514"/>
        <v>-0.1987864077669903</v>
      </c>
      <c r="BL1619" s="24">
        <f t="shared" si="531"/>
        <v>3.9</v>
      </c>
      <c r="BM1619" s="25">
        <f t="shared" si="532"/>
        <v>2.9</v>
      </c>
      <c r="BN1619" s="25">
        <f t="shared" si="533"/>
        <v>40.120000000000005</v>
      </c>
      <c r="BO1619" s="25">
        <f t="shared" si="534"/>
        <v>206</v>
      </c>
      <c r="BP1619" s="126">
        <f t="shared" si="535"/>
        <v>0.19475728155339808</v>
      </c>
    </row>
    <row r="1620" spans="1:68" hidden="1" x14ac:dyDescent="0.2">
      <c r="A1620" s="98">
        <v>45731</v>
      </c>
      <c r="B1620" s="60" t="s">
        <v>892</v>
      </c>
      <c r="C1620" s="24" t="s">
        <v>2024</v>
      </c>
      <c r="D1620" s="24" t="s">
        <v>573</v>
      </c>
      <c r="F1620" s="74" t="s">
        <v>51</v>
      </c>
      <c r="G1620" s="74" t="s">
        <v>103</v>
      </c>
      <c r="H1620" s="24" t="s">
        <v>650</v>
      </c>
      <c r="I1620" s="24">
        <v>6</v>
      </c>
      <c r="J1620" s="24">
        <v>10</v>
      </c>
      <c r="K1620" s="24" t="s">
        <v>2123</v>
      </c>
      <c r="L1620" s="25">
        <v>1</v>
      </c>
      <c r="M1620" s="24" t="s">
        <v>404</v>
      </c>
      <c r="N1620" s="24" t="s">
        <v>6</v>
      </c>
      <c r="R1620" s="25">
        <v>13.708799999999998</v>
      </c>
      <c r="S1620" s="83" t="s">
        <v>363</v>
      </c>
      <c r="T1620" s="66" t="str">
        <f t="shared" si="521"/>
        <v>0.00</v>
      </c>
      <c r="U1620" s="66">
        <f t="shared" si="522"/>
        <v>-1</v>
      </c>
      <c r="V1620" s="66">
        <f t="shared" si="523"/>
        <v>204.16000000000008</v>
      </c>
      <c r="W1620" s="66">
        <f t="shared" si="524"/>
        <v>3072</v>
      </c>
      <c r="X1620" s="20">
        <f t="shared" si="525"/>
        <v>6.6458333333333355E-2</v>
      </c>
      <c r="Y1620" s="67">
        <f t="shared" si="526"/>
        <v>2.0416000000000007</v>
      </c>
      <c r="Z1620" s="68">
        <f t="shared" si="527"/>
        <v>20416.000000000007</v>
      </c>
      <c r="AA1620" s="65" t="s">
        <v>52</v>
      </c>
      <c r="AU1620" s="23">
        <f t="shared" si="517"/>
        <v>-1</v>
      </c>
      <c r="AV1620" s="23" t="str">
        <f t="shared" si="518"/>
        <v/>
      </c>
      <c r="AW1620" s="23" t="str">
        <f t="shared" si="520"/>
        <v/>
      </c>
      <c r="AX1620" s="23" t="str">
        <f t="shared" si="536"/>
        <v/>
      </c>
      <c r="AY1620" s="23" t="str">
        <f t="shared" si="537"/>
        <v/>
      </c>
      <c r="AZ1620" s="23">
        <v>10</v>
      </c>
      <c r="BA1620" s="25">
        <v>10.8</v>
      </c>
      <c r="BB1620" s="25">
        <v>14.52</v>
      </c>
      <c r="BC1620" s="25">
        <f t="shared" si="515"/>
        <v>13.52</v>
      </c>
      <c r="BD1620" s="25">
        <f t="shared" si="516"/>
        <v>13.573600000000001</v>
      </c>
      <c r="BE1620" t="s">
        <v>970</v>
      </c>
      <c r="BF1620" s="55">
        <f t="shared" si="519"/>
        <v>0</v>
      </c>
      <c r="BG1620" s="66" t="str">
        <f t="shared" si="528"/>
        <v>0.00</v>
      </c>
      <c r="BH1620" s="66">
        <f t="shared" si="529"/>
        <v>-1</v>
      </c>
      <c r="BI1620" s="25">
        <f t="shared" si="513"/>
        <v>-41.95</v>
      </c>
      <c r="BJ1620" s="25">
        <f t="shared" si="530"/>
        <v>207</v>
      </c>
      <c r="BK1620" s="20">
        <f t="shared" si="514"/>
        <v>-0.20265700483091789</v>
      </c>
      <c r="BL1620" s="24" t="str">
        <f t="shared" si="531"/>
        <v>0.00</v>
      </c>
      <c r="BM1620" s="25">
        <f t="shared" si="532"/>
        <v>-1</v>
      </c>
      <c r="BN1620" s="25">
        <f t="shared" si="533"/>
        <v>39.120000000000005</v>
      </c>
      <c r="BO1620" s="25">
        <f t="shared" si="534"/>
        <v>207</v>
      </c>
      <c r="BP1620" s="126">
        <f t="shared" si="535"/>
        <v>0.18898550724637683</v>
      </c>
    </row>
    <row r="1621" spans="1:68" hidden="1" x14ac:dyDescent="0.2">
      <c r="A1621" s="98">
        <v>45731</v>
      </c>
      <c r="B1621" s="60" t="s">
        <v>892</v>
      </c>
      <c r="C1621" s="24" t="s">
        <v>2024</v>
      </c>
      <c r="D1621" s="24" t="s">
        <v>573</v>
      </c>
      <c r="F1621" s="74" t="s">
        <v>51</v>
      </c>
      <c r="G1621" s="74" t="s">
        <v>103</v>
      </c>
      <c r="H1621" s="24" t="s">
        <v>650</v>
      </c>
      <c r="I1621" s="24">
        <v>6</v>
      </c>
      <c r="J1621" s="24">
        <v>10</v>
      </c>
      <c r="K1621" s="24" t="s">
        <v>2123</v>
      </c>
      <c r="L1621" s="25">
        <v>1</v>
      </c>
      <c r="M1621" s="24" t="s">
        <v>105</v>
      </c>
      <c r="N1621" s="24" t="s">
        <v>7</v>
      </c>
      <c r="R1621" s="25">
        <v>3.1</v>
      </c>
      <c r="S1621" s="83" t="s">
        <v>363</v>
      </c>
      <c r="T1621" s="66" t="str">
        <f t="shared" si="521"/>
        <v>0.00</v>
      </c>
      <c r="U1621" s="66">
        <f t="shared" si="522"/>
        <v>-1</v>
      </c>
      <c r="V1621" s="66">
        <f t="shared" si="523"/>
        <v>203.16000000000008</v>
      </c>
      <c r="W1621" s="66">
        <f t="shared" si="524"/>
        <v>3073</v>
      </c>
      <c r="X1621" s="20">
        <f t="shared" si="525"/>
        <v>6.6111291897168911E-2</v>
      </c>
      <c r="Y1621" s="67">
        <f t="shared" si="526"/>
        <v>2.031600000000001</v>
      </c>
      <c r="Z1621" s="68">
        <f t="shared" si="527"/>
        <v>20316.000000000007</v>
      </c>
      <c r="AA1621" s="65" t="s">
        <v>52</v>
      </c>
      <c r="AU1621" s="23">
        <f t="shared" si="517"/>
        <v>-1</v>
      </c>
      <c r="AV1621" s="23" t="str">
        <f t="shared" si="518"/>
        <v/>
      </c>
      <c r="AW1621" s="23" t="str">
        <f t="shared" si="520"/>
        <v/>
      </c>
      <c r="AX1621" s="23" t="str">
        <f t="shared" si="536"/>
        <v/>
      </c>
      <c r="AY1621" s="23" t="str">
        <f t="shared" si="537"/>
        <v/>
      </c>
      <c r="AZ1621" s="23"/>
      <c r="BA1621" s="25">
        <v>2.8</v>
      </c>
      <c r="BB1621" s="25">
        <v>3.7</v>
      </c>
      <c r="BC1621" s="25">
        <f t="shared" si="515"/>
        <v>2.7</v>
      </c>
      <c r="BD1621" s="25">
        <f t="shared" si="516"/>
        <v>3.5110000000000001</v>
      </c>
      <c r="BE1621" t="s">
        <v>970</v>
      </c>
      <c r="BF1621" s="55">
        <f t="shared" si="519"/>
        <v>0</v>
      </c>
      <c r="BG1621" s="66" t="str">
        <f t="shared" si="528"/>
        <v>0.00</v>
      </c>
      <c r="BH1621" s="66">
        <f t="shared" si="529"/>
        <v>-1</v>
      </c>
      <c r="BI1621" s="25">
        <f t="shared" si="513"/>
        <v>-42.95</v>
      </c>
      <c r="BJ1621" s="25">
        <f t="shared" si="530"/>
        <v>208</v>
      </c>
      <c r="BK1621" s="20">
        <f t="shared" si="514"/>
        <v>-0.20649038461538463</v>
      </c>
      <c r="BL1621" s="24" t="str">
        <f t="shared" si="531"/>
        <v>0.00</v>
      </c>
      <c r="BM1621" s="25">
        <f t="shared" si="532"/>
        <v>-1</v>
      </c>
      <c r="BN1621" s="25">
        <f t="shared" si="533"/>
        <v>38.120000000000005</v>
      </c>
      <c r="BO1621" s="25">
        <f t="shared" si="534"/>
        <v>208</v>
      </c>
      <c r="BP1621" s="126">
        <f t="shared" si="535"/>
        <v>0.1832692307692308</v>
      </c>
    </row>
    <row r="1622" spans="1:68" hidden="1" x14ac:dyDescent="0.2">
      <c r="A1622" s="98">
        <v>45731</v>
      </c>
      <c r="B1622" s="60" t="s">
        <v>892</v>
      </c>
      <c r="C1622" s="24" t="s">
        <v>2120</v>
      </c>
      <c r="D1622" s="24" t="s">
        <v>573</v>
      </c>
      <c r="F1622" s="74" t="s">
        <v>51</v>
      </c>
      <c r="G1622" s="74" t="s">
        <v>103</v>
      </c>
      <c r="H1622" s="24" t="s">
        <v>66</v>
      </c>
      <c r="I1622" s="24">
        <v>5</v>
      </c>
      <c r="J1622" s="24">
        <v>4</v>
      </c>
      <c r="K1622" s="26" t="s">
        <v>2121</v>
      </c>
      <c r="L1622" s="25">
        <v>1</v>
      </c>
      <c r="M1622" s="24" t="s">
        <v>105</v>
      </c>
      <c r="N1622" s="24" t="s">
        <v>7</v>
      </c>
      <c r="R1622" s="25">
        <v>4</v>
      </c>
      <c r="S1622" s="83" t="s">
        <v>372</v>
      </c>
      <c r="T1622" s="66">
        <f t="shared" si="521"/>
        <v>4</v>
      </c>
      <c r="U1622" s="66">
        <f t="shared" si="522"/>
        <v>3</v>
      </c>
      <c r="V1622" s="66">
        <f t="shared" si="523"/>
        <v>206.16000000000008</v>
      </c>
      <c r="W1622" s="66">
        <f t="shared" si="524"/>
        <v>3074</v>
      </c>
      <c r="X1622" s="20">
        <f t="shared" si="525"/>
        <v>6.7065712426805493E-2</v>
      </c>
      <c r="Y1622" s="67">
        <f t="shared" si="526"/>
        <v>2.0616000000000008</v>
      </c>
      <c r="Z1622" s="68">
        <f t="shared" si="527"/>
        <v>20616.000000000007</v>
      </c>
      <c r="AA1622" s="65" t="s">
        <v>53</v>
      </c>
      <c r="AU1622" s="23">
        <f t="shared" si="517"/>
        <v>3</v>
      </c>
      <c r="AV1622" s="23" t="str">
        <f t="shared" si="518"/>
        <v/>
      </c>
      <c r="AW1622" s="23" t="str">
        <f t="shared" si="520"/>
        <v/>
      </c>
      <c r="AX1622" s="23" t="str">
        <f t="shared" si="536"/>
        <v/>
      </c>
      <c r="AY1622" s="23" t="str">
        <f t="shared" si="537"/>
        <v/>
      </c>
      <c r="AZ1622" s="23"/>
      <c r="BA1622" s="25">
        <v>3.7</v>
      </c>
      <c r="BB1622" s="25">
        <v>4.0999999999999996</v>
      </c>
      <c r="BC1622" s="25">
        <f t="shared" si="515"/>
        <v>3.0999999999999996</v>
      </c>
      <c r="BD1622" s="25">
        <f t="shared" si="516"/>
        <v>3.883</v>
      </c>
      <c r="BE1622" t="s">
        <v>970</v>
      </c>
      <c r="BF1622" s="55">
        <f t="shared" si="519"/>
        <v>0</v>
      </c>
      <c r="BG1622" s="66">
        <f t="shared" si="528"/>
        <v>3.7</v>
      </c>
      <c r="BH1622" s="66">
        <f t="shared" si="529"/>
        <v>2.7</v>
      </c>
      <c r="BI1622" s="25">
        <f t="shared" si="513"/>
        <v>-40.25</v>
      </c>
      <c r="BJ1622" s="25">
        <f t="shared" si="530"/>
        <v>209</v>
      </c>
      <c r="BK1622" s="20">
        <f t="shared" si="514"/>
        <v>-0.19258373205741627</v>
      </c>
      <c r="BL1622" s="24">
        <f t="shared" si="531"/>
        <v>4.0999999999999996</v>
      </c>
      <c r="BM1622" s="25">
        <f t="shared" si="532"/>
        <v>3.0999999999999996</v>
      </c>
      <c r="BN1622" s="25">
        <f t="shared" si="533"/>
        <v>41.220000000000006</v>
      </c>
      <c r="BO1622" s="25">
        <f t="shared" si="534"/>
        <v>209</v>
      </c>
      <c r="BP1622" s="126">
        <f t="shared" si="535"/>
        <v>0.19722488038277514</v>
      </c>
    </row>
    <row r="1623" spans="1:68" hidden="1" x14ac:dyDescent="0.2">
      <c r="A1623" s="98">
        <v>45731</v>
      </c>
      <c r="B1623" s="60" t="s">
        <v>892</v>
      </c>
      <c r="C1623" s="24" t="s">
        <v>2120</v>
      </c>
      <c r="D1623" s="24" t="s">
        <v>573</v>
      </c>
      <c r="F1623" s="74" t="s">
        <v>51</v>
      </c>
      <c r="G1623" s="74" t="s">
        <v>103</v>
      </c>
      <c r="H1623" s="24" t="s">
        <v>66</v>
      </c>
      <c r="I1623" s="24">
        <v>5</v>
      </c>
      <c r="J1623" s="24">
        <v>4</v>
      </c>
      <c r="K1623" s="26" t="s">
        <v>2121</v>
      </c>
      <c r="L1623" s="25">
        <v>1</v>
      </c>
      <c r="M1623" s="24" t="s">
        <v>404</v>
      </c>
      <c r="N1623" s="24" t="s">
        <v>6</v>
      </c>
      <c r="R1623" s="25">
        <v>14.49</v>
      </c>
      <c r="S1623" s="83" t="s">
        <v>372</v>
      </c>
      <c r="T1623" s="66">
        <f t="shared" si="521"/>
        <v>14.49</v>
      </c>
      <c r="U1623" s="66">
        <f t="shared" si="522"/>
        <v>13.49</v>
      </c>
      <c r="V1623" s="66">
        <f t="shared" si="523"/>
        <v>219.65000000000009</v>
      </c>
      <c r="W1623" s="66">
        <f t="shared" si="524"/>
        <v>3075</v>
      </c>
      <c r="X1623" s="20">
        <f t="shared" si="525"/>
        <v>7.1430894308943116E-2</v>
      </c>
      <c r="Y1623" s="67">
        <f t="shared" si="526"/>
        <v>2.1965000000000008</v>
      </c>
      <c r="Z1623" s="68">
        <f t="shared" si="527"/>
        <v>21965.000000000007</v>
      </c>
      <c r="AA1623" s="65" t="s">
        <v>53</v>
      </c>
      <c r="AU1623" s="23">
        <f t="shared" si="517"/>
        <v>13.49</v>
      </c>
      <c r="AV1623" s="23" t="str">
        <f t="shared" si="518"/>
        <v/>
      </c>
      <c r="AW1623" s="23" t="str">
        <f t="shared" si="520"/>
        <v/>
      </c>
      <c r="AX1623" s="23" t="str">
        <f t="shared" si="536"/>
        <v/>
      </c>
      <c r="AY1623" s="23" t="str">
        <f t="shared" si="537"/>
        <v/>
      </c>
      <c r="AZ1623" s="23">
        <v>3.7</v>
      </c>
      <c r="BA1623" s="25">
        <v>13.4</v>
      </c>
      <c r="BB1623" s="25">
        <v>15.5</v>
      </c>
      <c r="BC1623" s="25">
        <f t="shared" si="515"/>
        <v>14.5</v>
      </c>
      <c r="BD1623" s="25">
        <f t="shared" si="516"/>
        <v>14.485000000000001</v>
      </c>
      <c r="BE1623" t="s">
        <v>970</v>
      </c>
      <c r="BF1623" s="55">
        <f t="shared" si="519"/>
        <v>0</v>
      </c>
      <c r="BG1623" s="66">
        <f t="shared" si="528"/>
        <v>13.4</v>
      </c>
      <c r="BH1623" s="66">
        <f t="shared" si="529"/>
        <v>12.4</v>
      </c>
      <c r="BI1623" s="25">
        <f t="shared" si="513"/>
        <v>-27.85</v>
      </c>
      <c r="BJ1623" s="25">
        <f t="shared" si="530"/>
        <v>210</v>
      </c>
      <c r="BK1623" s="20">
        <f t="shared" si="514"/>
        <v>-0.13261904761904764</v>
      </c>
      <c r="BL1623" s="24">
        <f t="shared" si="531"/>
        <v>15.5</v>
      </c>
      <c r="BM1623" s="25">
        <f t="shared" si="532"/>
        <v>14.5</v>
      </c>
      <c r="BN1623" s="25">
        <f t="shared" si="533"/>
        <v>55.720000000000006</v>
      </c>
      <c r="BO1623" s="25">
        <f t="shared" si="534"/>
        <v>210</v>
      </c>
      <c r="BP1623" s="126">
        <f t="shared" si="535"/>
        <v>0.26533333333333337</v>
      </c>
    </row>
    <row r="1624" spans="1:68" hidden="1" x14ac:dyDescent="0.2">
      <c r="A1624" s="98">
        <v>45732</v>
      </c>
      <c r="B1624" s="60" t="s">
        <v>892</v>
      </c>
      <c r="C1624" s="24" t="s">
        <v>1913</v>
      </c>
      <c r="D1624" s="24" t="s">
        <v>577</v>
      </c>
      <c r="F1624" s="74" t="s">
        <v>51</v>
      </c>
      <c r="G1624" s="74" t="s">
        <v>121</v>
      </c>
      <c r="H1624" s="24" t="s">
        <v>85</v>
      </c>
      <c r="I1624" s="24">
        <v>8</v>
      </c>
      <c r="J1624" s="24">
        <v>8</v>
      </c>
      <c r="K1624" s="24" t="s">
        <v>2124</v>
      </c>
      <c r="L1624" s="25">
        <v>1</v>
      </c>
      <c r="M1624" s="24" t="s">
        <v>105</v>
      </c>
      <c r="N1624" s="24" t="s">
        <v>6</v>
      </c>
      <c r="R1624" s="25">
        <v>8</v>
      </c>
      <c r="S1624" s="83" t="s">
        <v>363</v>
      </c>
      <c r="T1624" s="66" t="str">
        <f t="shared" si="521"/>
        <v>0.00</v>
      </c>
      <c r="U1624" s="66">
        <f t="shared" si="522"/>
        <v>-1</v>
      </c>
      <c r="V1624" s="66">
        <f t="shared" si="523"/>
        <v>218.65000000000009</v>
      </c>
      <c r="W1624" s="66">
        <f t="shared" si="524"/>
        <v>3076</v>
      </c>
      <c r="X1624" s="20">
        <f t="shared" si="525"/>
        <v>7.1082574772431753E-2</v>
      </c>
      <c r="Y1624" s="67">
        <f t="shared" si="526"/>
        <v>2.186500000000001</v>
      </c>
      <c r="Z1624" s="68">
        <f t="shared" si="527"/>
        <v>21865.000000000007</v>
      </c>
      <c r="AA1624" s="65" t="s">
        <v>52</v>
      </c>
      <c r="AU1624" s="23" t="str">
        <f t="shared" si="517"/>
        <v/>
      </c>
      <c r="AV1624" s="23">
        <f t="shared" si="518"/>
        <v>-1</v>
      </c>
      <c r="AW1624" s="23" t="str">
        <f t="shared" si="520"/>
        <v/>
      </c>
      <c r="AX1624" s="23" t="str">
        <f t="shared" si="536"/>
        <v/>
      </c>
      <c r="AY1624" s="23" t="str">
        <f t="shared" si="537"/>
        <v/>
      </c>
      <c r="AZ1624" s="23">
        <v>11</v>
      </c>
      <c r="BA1624" s="25">
        <v>0</v>
      </c>
      <c r="BB1624" s="25">
        <v>15.23</v>
      </c>
      <c r="BC1624" s="25">
        <f t="shared" si="515"/>
        <v>14.23</v>
      </c>
      <c r="BD1624" s="25">
        <f t="shared" si="516"/>
        <v>14.2339</v>
      </c>
      <c r="BE1624" t="s">
        <v>969</v>
      </c>
      <c r="BF1624" s="55">
        <f t="shared" si="519"/>
        <v>0</v>
      </c>
      <c r="BG1624" s="66" t="str">
        <f t="shared" si="528"/>
        <v>0.00</v>
      </c>
      <c r="BH1624" s="66">
        <f t="shared" si="529"/>
        <v>-1</v>
      </c>
      <c r="BI1624" s="25">
        <f t="shared" si="513"/>
        <v>-28.85</v>
      </c>
      <c r="BJ1624" s="25">
        <f t="shared" si="530"/>
        <v>211</v>
      </c>
      <c r="BK1624" s="20">
        <f t="shared" si="514"/>
        <v>-0.13672985781990521</v>
      </c>
      <c r="BL1624" s="24" t="str">
        <f t="shared" si="531"/>
        <v>0.00</v>
      </c>
      <c r="BM1624" s="25">
        <f t="shared" si="532"/>
        <v>-1</v>
      </c>
      <c r="BN1624" s="25">
        <f t="shared" si="533"/>
        <v>54.720000000000006</v>
      </c>
      <c r="BO1624" s="25">
        <f t="shared" si="534"/>
        <v>211</v>
      </c>
      <c r="BP1624" s="126">
        <f t="shared" si="535"/>
        <v>0.25933649289099531</v>
      </c>
    </row>
    <row r="1625" spans="1:68" hidden="1" x14ac:dyDescent="0.2">
      <c r="A1625" s="98">
        <v>45733</v>
      </c>
      <c r="B1625" s="60" t="s">
        <v>892</v>
      </c>
      <c r="C1625" s="24" t="s">
        <v>2132</v>
      </c>
      <c r="D1625" s="24" t="s">
        <v>621</v>
      </c>
      <c r="F1625" s="74" t="s">
        <v>51</v>
      </c>
      <c r="G1625" s="74" t="s">
        <v>14</v>
      </c>
      <c r="H1625" s="24" t="s">
        <v>2133</v>
      </c>
      <c r="K1625" s="24" t="s">
        <v>2135</v>
      </c>
      <c r="L1625" s="25">
        <v>0.5</v>
      </c>
      <c r="M1625" s="24" t="s">
        <v>105</v>
      </c>
      <c r="N1625" s="24" t="s">
        <v>6</v>
      </c>
      <c r="R1625" s="25">
        <v>32</v>
      </c>
      <c r="S1625" s="83" t="s">
        <v>363</v>
      </c>
      <c r="T1625" s="66" t="str">
        <f t="shared" si="521"/>
        <v>0.00</v>
      </c>
      <c r="U1625" s="66">
        <f t="shared" si="522"/>
        <v>-0.5</v>
      </c>
      <c r="V1625" s="66">
        <f t="shared" si="523"/>
        <v>218.15000000000009</v>
      </c>
      <c r="W1625" s="66">
        <f t="shared" si="524"/>
        <v>3076.5</v>
      </c>
      <c r="X1625" s="20">
        <f t="shared" si="525"/>
        <v>7.0908499918738863E-2</v>
      </c>
      <c r="Y1625" s="67">
        <f t="shared" si="526"/>
        <v>2.1815000000000011</v>
      </c>
      <c r="Z1625" s="68">
        <f t="shared" si="527"/>
        <v>21815.000000000007</v>
      </c>
      <c r="AA1625" s="65" t="s">
        <v>52</v>
      </c>
      <c r="AU1625" s="23" t="str">
        <f t="shared" si="517"/>
        <v/>
      </c>
      <c r="AV1625" s="23" t="str">
        <f t="shared" si="518"/>
        <v/>
      </c>
      <c r="AW1625" s="23" t="str">
        <f t="shared" si="520"/>
        <v/>
      </c>
      <c r="AX1625" s="23">
        <f t="shared" si="536"/>
        <v>-0.5</v>
      </c>
      <c r="AY1625" s="23" t="str">
        <f t="shared" si="537"/>
        <v/>
      </c>
      <c r="AZ1625" s="23">
        <v>0</v>
      </c>
      <c r="BA1625" s="25">
        <v>0</v>
      </c>
      <c r="BB1625" s="25">
        <v>0</v>
      </c>
      <c r="BC1625" s="25" t="s">
        <v>720</v>
      </c>
      <c r="BD1625" s="25" t="s">
        <v>720</v>
      </c>
      <c r="BE1625" t="s">
        <v>969</v>
      </c>
      <c r="BF1625" s="55">
        <f t="shared" si="519"/>
        <v>0</v>
      </c>
      <c r="BG1625" s="66" t="str">
        <f t="shared" si="528"/>
        <v>0.00</v>
      </c>
      <c r="BH1625" s="66">
        <f t="shared" si="529"/>
        <v>-0.5</v>
      </c>
      <c r="BI1625" s="25">
        <f t="shared" si="513"/>
        <v>-29.35</v>
      </c>
      <c r="BJ1625" s="25">
        <f t="shared" si="530"/>
        <v>211.5</v>
      </c>
      <c r="BK1625" s="20">
        <f t="shared" si="514"/>
        <v>-0.13877068557919622</v>
      </c>
      <c r="BL1625" s="24" t="str">
        <f t="shared" si="531"/>
        <v>0.00</v>
      </c>
      <c r="BM1625" s="25">
        <f t="shared" si="532"/>
        <v>-0.5</v>
      </c>
      <c r="BN1625" s="25">
        <f t="shared" si="533"/>
        <v>54.220000000000006</v>
      </c>
      <c r="BO1625" s="25">
        <f t="shared" si="534"/>
        <v>211.5</v>
      </c>
      <c r="BP1625" s="126">
        <f t="shared" si="535"/>
        <v>0.25635933806146577</v>
      </c>
    </row>
    <row r="1626" spans="1:68" hidden="1" x14ac:dyDescent="0.2">
      <c r="A1626" s="98">
        <v>45733</v>
      </c>
      <c r="B1626" s="60" t="s">
        <v>892</v>
      </c>
      <c r="C1626" s="24" t="s">
        <v>2132</v>
      </c>
      <c r="D1626" s="24" t="s">
        <v>621</v>
      </c>
      <c r="F1626" s="74" t="s">
        <v>51</v>
      </c>
      <c r="G1626" s="74" t="s">
        <v>14</v>
      </c>
      <c r="H1626" s="24" t="s">
        <v>2133</v>
      </c>
      <c r="K1626" s="24" t="s">
        <v>2134</v>
      </c>
      <c r="L1626" s="25">
        <v>2.5</v>
      </c>
      <c r="M1626" s="24" t="s">
        <v>105</v>
      </c>
      <c r="N1626" s="24" t="s">
        <v>7</v>
      </c>
      <c r="R1626" s="25">
        <v>3.8</v>
      </c>
      <c r="S1626" s="83" t="s">
        <v>363</v>
      </c>
      <c r="T1626" s="66" t="str">
        <f t="shared" si="521"/>
        <v>0.00</v>
      </c>
      <c r="U1626" s="66">
        <f t="shared" si="522"/>
        <v>-2.5</v>
      </c>
      <c r="V1626" s="66">
        <f t="shared" si="523"/>
        <v>215.65000000000009</v>
      </c>
      <c r="W1626" s="66">
        <f t="shared" si="524"/>
        <v>3079</v>
      </c>
      <c r="X1626" s="20">
        <f t="shared" si="525"/>
        <v>7.0038973692757425E-2</v>
      </c>
      <c r="Y1626" s="67">
        <f t="shared" si="526"/>
        <v>2.1565000000000007</v>
      </c>
      <c r="Z1626" s="68">
        <f t="shared" si="527"/>
        <v>21565.000000000007</v>
      </c>
      <c r="AA1626" s="65" t="s">
        <v>52</v>
      </c>
      <c r="AU1626" s="23" t="str">
        <f t="shared" si="517"/>
        <v/>
      </c>
      <c r="AV1626" s="23" t="str">
        <f t="shared" si="518"/>
        <v/>
      </c>
      <c r="AW1626" s="23" t="str">
        <f t="shared" si="520"/>
        <v/>
      </c>
      <c r="AX1626" s="23">
        <f t="shared" si="536"/>
        <v>-2.5</v>
      </c>
      <c r="AY1626" s="23" t="str">
        <f t="shared" si="537"/>
        <v/>
      </c>
      <c r="AZ1626" s="23"/>
      <c r="BA1626" s="25">
        <v>0</v>
      </c>
      <c r="BB1626" s="25">
        <v>0</v>
      </c>
      <c r="BC1626" s="25" t="s">
        <v>720</v>
      </c>
      <c r="BD1626" s="25" t="s">
        <v>720</v>
      </c>
      <c r="BE1626" t="s">
        <v>969</v>
      </c>
      <c r="BF1626" s="55">
        <f t="shared" si="519"/>
        <v>0</v>
      </c>
      <c r="BG1626" s="66" t="str">
        <f t="shared" si="528"/>
        <v>0.00</v>
      </c>
      <c r="BH1626" s="66">
        <f t="shared" si="529"/>
        <v>-2.5</v>
      </c>
      <c r="BI1626" s="25">
        <f t="shared" si="513"/>
        <v>-31.85</v>
      </c>
      <c r="BJ1626" s="25">
        <f t="shared" si="530"/>
        <v>214</v>
      </c>
      <c r="BK1626" s="20">
        <f t="shared" si="514"/>
        <v>-0.14883177570093459</v>
      </c>
      <c r="BL1626" s="24" t="str">
        <f t="shared" si="531"/>
        <v>0.00</v>
      </c>
      <c r="BM1626" s="25">
        <f t="shared" si="532"/>
        <v>-2.5</v>
      </c>
      <c r="BN1626" s="25">
        <f t="shared" si="533"/>
        <v>51.720000000000006</v>
      </c>
      <c r="BO1626" s="25">
        <f t="shared" si="534"/>
        <v>214</v>
      </c>
      <c r="BP1626" s="126">
        <f t="shared" si="535"/>
        <v>0.24168224299065424</v>
      </c>
    </row>
    <row r="1627" spans="1:68" hidden="1" x14ac:dyDescent="0.2">
      <c r="A1627" s="98">
        <v>45735</v>
      </c>
      <c r="B1627" s="60" t="s">
        <v>892</v>
      </c>
      <c r="C1627" s="24" t="s">
        <v>2125</v>
      </c>
      <c r="D1627" s="24" t="s">
        <v>397</v>
      </c>
      <c r="F1627" s="74" t="s">
        <v>51</v>
      </c>
      <c r="G1627" s="74" t="s">
        <v>103</v>
      </c>
      <c r="H1627" s="24" t="s">
        <v>55</v>
      </c>
      <c r="I1627" s="24">
        <v>5</v>
      </c>
      <c r="J1627" s="24">
        <v>11</v>
      </c>
      <c r="K1627" s="24" t="s">
        <v>2126</v>
      </c>
      <c r="L1627" s="25">
        <v>1</v>
      </c>
      <c r="M1627" s="24" t="s">
        <v>105</v>
      </c>
      <c r="N1627" s="24" t="s">
        <v>6</v>
      </c>
      <c r="R1627" s="25">
        <v>14</v>
      </c>
      <c r="S1627" s="83" t="s">
        <v>363</v>
      </c>
      <c r="T1627" s="66" t="str">
        <f t="shared" si="521"/>
        <v>0.00</v>
      </c>
      <c r="U1627" s="66">
        <f t="shared" si="522"/>
        <v>-1</v>
      </c>
      <c r="V1627" s="66">
        <f t="shared" si="523"/>
        <v>214.65000000000009</v>
      </c>
      <c r="W1627" s="66">
        <f t="shared" si="524"/>
        <v>3080</v>
      </c>
      <c r="X1627" s="20">
        <f t="shared" si="525"/>
        <v>6.9691558441558471E-2</v>
      </c>
      <c r="Y1627" s="67">
        <f t="shared" si="526"/>
        <v>2.146500000000001</v>
      </c>
      <c r="Z1627" s="68">
        <f t="shared" si="527"/>
        <v>21465.000000000007</v>
      </c>
      <c r="AA1627" s="65" t="s">
        <v>52</v>
      </c>
      <c r="AU1627" s="23">
        <f t="shared" si="517"/>
        <v>-1</v>
      </c>
      <c r="AV1627" s="23" t="str">
        <f t="shared" si="518"/>
        <v/>
      </c>
      <c r="AW1627" s="23" t="str">
        <f t="shared" si="520"/>
        <v/>
      </c>
      <c r="AX1627" s="23" t="str">
        <f t="shared" si="536"/>
        <v/>
      </c>
      <c r="AY1627" s="23" t="str">
        <f t="shared" si="537"/>
        <v/>
      </c>
      <c r="AZ1627" s="23">
        <v>10</v>
      </c>
      <c r="BA1627" s="25">
        <v>10.8</v>
      </c>
      <c r="BB1627" s="25">
        <v>14</v>
      </c>
      <c r="BC1627" s="25">
        <f t="shared" ref="BC1627:BC1632" si="538">((BB1627*(L1627))-(L1627))</f>
        <v>13</v>
      </c>
      <c r="BD1627" s="25">
        <f t="shared" ref="BD1627:BD1632" si="539">0.93*(BB1627-1)+1</f>
        <v>13.09</v>
      </c>
      <c r="BE1627" t="s">
        <v>969</v>
      </c>
      <c r="BF1627" s="55">
        <f t="shared" si="519"/>
        <v>0</v>
      </c>
      <c r="BG1627" s="66" t="str">
        <f t="shared" si="528"/>
        <v>0.00</v>
      </c>
      <c r="BH1627" s="66">
        <f t="shared" si="529"/>
        <v>-1</v>
      </c>
      <c r="BI1627" s="25">
        <f t="shared" si="513"/>
        <v>-32.85</v>
      </c>
      <c r="BJ1627" s="25">
        <f t="shared" si="530"/>
        <v>215</v>
      </c>
      <c r="BK1627" s="20">
        <f t="shared" si="514"/>
        <v>-0.15279069767441861</v>
      </c>
      <c r="BL1627" s="24" t="str">
        <f t="shared" si="531"/>
        <v>0.00</v>
      </c>
      <c r="BM1627" s="25">
        <f t="shared" si="532"/>
        <v>-1</v>
      </c>
      <c r="BN1627" s="25">
        <f t="shared" si="533"/>
        <v>50.720000000000006</v>
      </c>
      <c r="BO1627" s="25">
        <f t="shared" si="534"/>
        <v>215</v>
      </c>
      <c r="BP1627" s="126">
        <f t="shared" si="535"/>
        <v>0.23590697674418606</v>
      </c>
    </row>
    <row r="1628" spans="1:68" hidden="1" x14ac:dyDescent="0.2">
      <c r="A1628" s="98">
        <v>45735</v>
      </c>
      <c r="B1628" s="60" t="s">
        <v>892</v>
      </c>
      <c r="C1628" s="24" t="s">
        <v>2125</v>
      </c>
      <c r="D1628" s="24" t="s">
        <v>397</v>
      </c>
      <c r="F1628" s="74" t="s">
        <v>51</v>
      </c>
      <c r="G1628" s="74" t="s">
        <v>103</v>
      </c>
      <c r="H1628" s="24" t="s">
        <v>55</v>
      </c>
      <c r="I1628" s="24">
        <v>5</v>
      </c>
      <c r="J1628" s="24">
        <v>11</v>
      </c>
      <c r="K1628" s="24" t="s">
        <v>2126</v>
      </c>
      <c r="L1628" s="25">
        <v>2</v>
      </c>
      <c r="M1628" s="24" t="s">
        <v>105</v>
      </c>
      <c r="N1628" s="24" t="s">
        <v>7</v>
      </c>
      <c r="R1628" s="25">
        <v>3.2</v>
      </c>
      <c r="S1628" s="83" t="s">
        <v>363</v>
      </c>
      <c r="T1628" s="66" t="str">
        <f t="shared" si="521"/>
        <v>0.00</v>
      </c>
      <c r="U1628" s="66">
        <f t="shared" si="522"/>
        <v>-2</v>
      </c>
      <c r="V1628" s="66">
        <f t="shared" si="523"/>
        <v>212.65000000000009</v>
      </c>
      <c r="W1628" s="66">
        <f t="shared" si="524"/>
        <v>3082</v>
      </c>
      <c r="X1628" s="20">
        <f t="shared" si="525"/>
        <v>6.8997404282933189E-2</v>
      </c>
      <c r="Y1628" s="67">
        <f t="shared" si="526"/>
        <v>2.1265000000000009</v>
      </c>
      <c r="Z1628" s="68">
        <f t="shared" si="527"/>
        <v>21265.000000000007</v>
      </c>
      <c r="AA1628" s="65" t="s">
        <v>52</v>
      </c>
      <c r="AU1628" s="23">
        <f t="shared" si="517"/>
        <v>-2</v>
      </c>
      <c r="AV1628" s="23" t="str">
        <f t="shared" si="518"/>
        <v/>
      </c>
      <c r="AW1628" s="23" t="str">
        <f t="shared" si="520"/>
        <v/>
      </c>
      <c r="AX1628" s="23" t="str">
        <f t="shared" si="536"/>
        <v/>
      </c>
      <c r="AY1628" s="23" t="str">
        <f t="shared" si="537"/>
        <v/>
      </c>
      <c r="AZ1628" s="23"/>
      <c r="BA1628" s="25">
        <v>2.4</v>
      </c>
      <c r="BB1628" s="25">
        <v>2.95</v>
      </c>
      <c r="BC1628" s="25">
        <f t="shared" si="538"/>
        <v>3.9000000000000004</v>
      </c>
      <c r="BD1628" s="25">
        <f t="shared" si="539"/>
        <v>2.8135000000000003</v>
      </c>
      <c r="BE1628" t="s">
        <v>969</v>
      </c>
      <c r="BF1628" s="55">
        <f t="shared" si="519"/>
        <v>0</v>
      </c>
      <c r="BG1628" s="66" t="str">
        <f t="shared" si="528"/>
        <v>0.00</v>
      </c>
      <c r="BH1628" s="66">
        <f t="shared" si="529"/>
        <v>-2</v>
      </c>
      <c r="BI1628" s="25">
        <f t="shared" si="513"/>
        <v>-34.85</v>
      </c>
      <c r="BJ1628" s="25">
        <f t="shared" si="530"/>
        <v>217</v>
      </c>
      <c r="BK1628" s="20">
        <f t="shared" si="514"/>
        <v>-0.16059907834101383</v>
      </c>
      <c r="BL1628" s="24" t="str">
        <f t="shared" si="531"/>
        <v>0.00</v>
      </c>
      <c r="BM1628" s="25">
        <f t="shared" si="532"/>
        <v>-2</v>
      </c>
      <c r="BN1628" s="25">
        <f t="shared" si="533"/>
        <v>48.720000000000006</v>
      </c>
      <c r="BO1628" s="25">
        <f t="shared" si="534"/>
        <v>217</v>
      </c>
      <c r="BP1628" s="126">
        <f t="shared" si="535"/>
        <v>0.22451612903225809</v>
      </c>
    </row>
    <row r="1629" spans="1:68" hidden="1" x14ac:dyDescent="0.2">
      <c r="A1629" s="98">
        <v>45735</v>
      </c>
      <c r="B1629" s="60" t="s">
        <v>892</v>
      </c>
      <c r="C1629" s="24" t="s">
        <v>2127</v>
      </c>
      <c r="D1629" s="24" t="s">
        <v>397</v>
      </c>
      <c r="F1629" s="74" t="s">
        <v>51</v>
      </c>
      <c r="G1629" s="74" t="s">
        <v>103</v>
      </c>
      <c r="H1629" s="24" t="s">
        <v>124</v>
      </c>
      <c r="I1629" s="24">
        <v>3</v>
      </c>
      <c r="J1629" s="24">
        <v>1</v>
      </c>
      <c r="K1629" s="24" t="s">
        <v>2128</v>
      </c>
      <c r="L1629" s="25">
        <v>2</v>
      </c>
      <c r="M1629" s="24" t="s">
        <v>404</v>
      </c>
      <c r="N1629" s="24" t="s">
        <v>6</v>
      </c>
      <c r="R1629" s="25">
        <v>6.64</v>
      </c>
      <c r="S1629" s="83" t="s">
        <v>363</v>
      </c>
      <c r="T1629" s="66" t="str">
        <f t="shared" si="521"/>
        <v>0.00</v>
      </c>
      <c r="U1629" s="66">
        <f t="shared" si="522"/>
        <v>-2</v>
      </c>
      <c r="V1629" s="66">
        <f t="shared" si="523"/>
        <v>210.65000000000009</v>
      </c>
      <c r="W1629" s="66">
        <f t="shared" si="524"/>
        <v>3084</v>
      </c>
      <c r="X1629" s="20">
        <f t="shared" si="525"/>
        <v>6.8304150453955936E-2</v>
      </c>
      <c r="Y1629" s="67">
        <f t="shared" si="526"/>
        <v>2.1065000000000009</v>
      </c>
      <c r="Z1629" s="68">
        <f t="shared" si="527"/>
        <v>21065.000000000007</v>
      </c>
      <c r="AA1629" s="65" t="s">
        <v>52</v>
      </c>
      <c r="AU1629" s="23">
        <f t="shared" si="517"/>
        <v>-2</v>
      </c>
      <c r="AV1629" s="23" t="str">
        <f t="shared" si="518"/>
        <v/>
      </c>
      <c r="AW1629" s="23" t="str">
        <f t="shared" si="520"/>
        <v/>
      </c>
      <c r="AX1629" s="23" t="str">
        <f t="shared" si="536"/>
        <v/>
      </c>
      <c r="AY1629" s="23" t="str">
        <f t="shared" si="537"/>
        <v/>
      </c>
      <c r="AZ1629" s="23">
        <v>7</v>
      </c>
      <c r="BA1629" s="25">
        <v>7</v>
      </c>
      <c r="BB1629" s="25">
        <v>7</v>
      </c>
      <c r="BC1629" s="25">
        <f t="shared" si="538"/>
        <v>12</v>
      </c>
      <c r="BD1629" s="25">
        <f t="shared" si="539"/>
        <v>6.58</v>
      </c>
      <c r="BE1629" t="s">
        <v>970</v>
      </c>
      <c r="BF1629" s="55">
        <f t="shared" si="519"/>
        <v>0</v>
      </c>
      <c r="BG1629" s="66" t="str">
        <f t="shared" si="528"/>
        <v>0.00</v>
      </c>
      <c r="BH1629" s="66">
        <f t="shared" si="529"/>
        <v>-2</v>
      </c>
      <c r="BI1629" s="25">
        <f t="shared" si="513"/>
        <v>-36.85</v>
      </c>
      <c r="BJ1629" s="25">
        <f t="shared" si="530"/>
        <v>219</v>
      </c>
      <c r="BK1629" s="20">
        <f t="shared" si="514"/>
        <v>-0.1682648401826484</v>
      </c>
      <c r="BL1629" s="24" t="str">
        <f t="shared" si="531"/>
        <v>0.00</v>
      </c>
      <c r="BM1629" s="25">
        <f t="shared" si="532"/>
        <v>-2</v>
      </c>
      <c r="BN1629" s="25">
        <f t="shared" si="533"/>
        <v>46.720000000000006</v>
      </c>
      <c r="BO1629" s="25">
        <f t="shared" si="534"/>
        <v>219</v>
      </c>
      <c r="BP1629" s="126">
        <f t="shared" si="535"/>
        <v>0.21333333333333335</v>
      </c>
    </row>
    <row r="1630" spans="1:68" hidden="1" x14ac:dyDescent="0.2">
      <c r="A1630" s="98">
        <v>45735</v>
      </c>
      <c r="B1630" s="60" t="s">
        <v>892</v>
      </c>
      <c r="C1630" s="24" t="s">
        <v>1554</v>
      </c>
      <c r="D1630" s="24" t="s">
        <v>397</v>
      </c>
      <c r="F1630" s="74" t="s">
        <v>51</v>
      </c>
      <c r="G1630" s="74" t="s">
        <v>103</v>
      </c>
      <c r="H1630" s="24" t="s">
        <v>173</v>
      </c>
      <c r="I1630" s="24">
        <v>8</v>
      </c>
      <c r="J1630" s="24">
        <v>4</v>
      </c>
      <c r="K1630" s="24" t="s">
        <v>2129</v>
      </c>
      <c r="L1630" s="25">
        <v>2</v>
      </c>
      <c r="M1630" s="24" t="s">
        <v>404</v>
      </c>
      <c r="N1630" s="24" t="s">
        <v>6</v>
      </c>
      <c r="R1630" s="25">
        <v>7.63</v>
      </c>
      <c r="S1630" s="83" t="s">
        <v>363</v>
      </c>
      <c r="T1630" s="66" t="str">
        <f t="shared" si="521"/>
        <v>0.00</v>
      </c>
      <c r="U1630" s="66">
        <f t="shared" si="522"/>
        <v>-2</v>
      </c>
      <c r="V1630" s="66">
        <f t="shared" si="523"/>
        <v>208.65000000000009</v>
      </c>
      <c r="W1630" s="66">
        <f t="shared" si="524"/>
        <v>3086</v>
      </c>
      <c r="X1630" s="20">
        <f t="shared" si="525"/>
        <v>6.7611795204147798E-2</v>
      </c>
      <c r="Y1630" s="67">
        <f t="shared" si="526"/>
        <v>2.0865000000000009</v>
      </c>
      <c r="Z1630" s="68">
        <f t="shared" si="527"/>
        <v>20865.000000000007</v>
      </c>
      <c r="AA1630" s="65" t="s">
        <v>52</v>
      </c>
      <c r="AU1630" s="23">
        <f t="shared" si="517"/>
        <v>-2</v>
      </c>
      <c r="AV1630" s="23" t="str">
        <f t="shared" si="518"/>
        <v/>
      </c>
      <c r="AW1630" s="23" t="str">
        <f t="shared" si="520"/>
        <v/>
      </c>
      <c r="AX1630" s="23" t="str">
        <f t="shared" si="536"/>
        <v/>
      </c>
      <c r="AY1630" s="23" t="str">
        <f t="shared" si="537"/>
        <v/>
      </c>
      <c r="AZ1630" s="23">
        <v>7.5</v>
      </c>
      <c r="BA1630" s="25">
        <v>8.8000000000000007</v>
      </c>
      <c r="BB1630" s="25">
        <v>8.0500000000000007</v>
      </c>
      <c r="BC1630" s="25">
        <f t="shared" si="538"/>
        <v>14.100000000000001</v>
      </c>
      <c r="BD1630" s="25">
        <f t="shared" si="539"/>
        <v>7.5565000000000007</v>
      </c>
      <c r="BE1630" t="s">
        <v>970</v>
      </c>
      <c r="BF1630" s="55">
        <f t="shared" si="519"/>
        <v>0</v>
      </c>
      <c r="BG1630" s="66" t="str">
        <f t="shared" si="528"/>
        <v>0.00</v>
      </c>
      <c r="BH1630" s="66">
        <f t="shared" si="529"/>
        <v>-2</v>
      </c>
      <c r="BI1630" s="25">
        <f t="shared" si="513"/>
        <v>-38.85</v>
      </c>
      <c r="BJ1630" s="25">
        <f t="shared" si="530"/>
        <v>221</v>
      </c>
      <c r="BK1630" s="20">
        <f t="shared" si="514"/>
        <v>-0.17579185520361992</v>
      </c>
      <c r="BL1630" s="24" t="str">
        <f t="shared" si="531"/>
        <v>0.00</v>
      </c>
      <c r="BM1630" s="25">
        <f t="shared" si="532"/>
        <v>-2</v>
      </c>
      <c r="BN1630" s="25">
        <f t="shared" si="533"/>
        <v>44.720000000000006</v>
      </c>
      <c r="BO1630" s="25">
        <f t="shared" si="534"/>
        <v>221</v>
      </c>
      <c r="BP1630" s="126">
        <f t="shared" si="535"/>
        <v>0.20235294117647062</v>
      </c>
    </row>
    <row r="1631" spans="1:68" hidden="1" x14ac:dyDescent="0.2">
      <c r="A1631" s="98">
        <v>45736</v>
      </c>
      <c r="B1631" s="60" t="s">
        <v>892</v>
      </c>
      <c r="C1631" s="24" t="s">
        <v>2130</v>
      </c>
      <c r="D1631" s="24" t="s">
        <v>398</v>
      </c>
      <c r="F1631" s="74" t="s">
        <v>51</v>
      </c>
      <c r="G1631" s="74" t="s">
        <v>103</v>
      </c>
      <c r="H1631" s="24" t="s">
        <v>993</v>
      </c>
      <c r="I1631" s="24">
        <v>3</v>
      </c>
      <c r="J1631" s="24">
        <v>8</v>
      </c>
      <c r="K1631" s="27" t="s">
        <v>2131</v>
      </c>
      <c r="L1631" s="25">
        <v>2</v>
      </c>
      <c r="M1631" s="24" t="s">
        <v>404</v>
      </c>
      <c r="N1631" s="24" t="s">
        <v>6</v>
      </c>
      <c r="R1631" s="25">
        <v>12.68</v>
      </c>
      <c r="S1631" s="83" t="s">
        <v>371</v>
      </c>
      <c r="T1631" s="66" t="str">
        <f t="shared" si="521"/>
        <v>0.00</v>
      </c>
      <c r="U1631" s="66">
        <f t="shared" si="522"/>
        <v>-2</v>
      </c>
      <c r="V1631" s="66">
        <f t="shared" si="523"/>
        <v>206.65000000000009</v>
      </c>
      <c r="W1631" s="66">
        <f t="shared" si="524"/>
        <v>3088</v>
      </c>
      <c r="X1631" s="20">
        <f t="shared" si="525"/>
        <v>6.6920336787564802E-2</v>
      </c>
      <c r="Y1631" s="67">
        <f t="shared" si="526"/>
        <v>2.0665000000000009</v>
      </c>
      <c r="Z1631" s="68">
        <f t="shared" si="527"/>
        <v>20665.000000000007</v>
      </c>
      <c r="AA1631" s="65" t="s">
        <v>52</v>
      </c>
      <c r="AU1631" s="23">
        <f t="shared" si="517"/>
        <v>-2</v>
      </c>
      <c r="AV1631" s="23" t="str">
        <f t="shared" si="518"/>
        <v/>
      </c>
      <c r="AW1631" s="23" t="str">
        <f t="shared" si="520"/>
        <v/>
      </c>
      <c r="AX1631" s="23" t="str">
        <f t="shared" si="536"/>
        <v/>
      </c>
      <c r="AY1631" s="23" t="str">
        <f t="shared" si="537"/>
        <v/>
      </c>
      <c r="AZ1631" s="23">
        <v>10</v>
      </c>
      <c r="BA1631" s="25">
        <v>12.2</v>
      </c>
      <c r="BB1631" s="25">
        <v>13.43</v>
      </c>
      <c r="BC1631" s="25">
        <f t="shared" si="538"/>
        <v>24.86</v>
      </c>
      <c r="BD1631" s="25">
        <f t="shared" si="539"/>
        <v>12.559900000000001</v>
      </c>
      <c r="BE1631" t="s">
        <v>970</v>
      </c>
      <c r="BF1631" s="55">
        <f t="shared" si="519"/>
        <v>0</v>
      </c>
      <c r="BG1631" s="66" t="str">
        <f t="shared" si="528"/>
        <v>0.00</v>
      </c>
      <c r="BH1631" s="66">
        <f t="shared" si="529"/>
        <v>-2</v>
      </c>
      <c r="BI1631" s="25">
        <f t="shared" si="513"/>
        <v>-40.85</v>
      </c>
      <c r="BJ1631" s="25">
        <f t="shared" si="530"/>
        <v>223</v>
      </c>
      <c r="BK1631" s="20">
        <f t="shared" si="514"/>
        <v>-0.18318385650224217</v>
      </c>
      <c r="BL1631" s="24" t="str">
        <f t="shared" si="531"/>
        <v>0.00</v>
      </c>
      <c r="BM1631" s="25">
        <f t="shared" si="532"/>
        <v>-2</v>
      </c>
      <c r="BN1631" s="25">
        <f t="shared" si="533"/>
        <v>42.720000000000006</v>
      </c>
      <c r="BO1631" s="25">
        <f t="shared" si="534"/>
        <v>223</v>
      </c>
      <c r="BP1631" s="126">
        <f t="shared" si="535"/>
        <v>0.19156950672645742</v>
      </c>
    </row>
    <row r="1632" spans="1:68" hidden="1" x14ac:dyDescent="0.2">
      <c r="A1632" s="98">
        <v>45738</v>
      </c>
      <c r="B1632" s="60" t="s">
        <v>892</v>
      </c>
      <c r="C1632" s="24" t="s">
        <v>2136</v>
      </c>
      <c r="D1632" s="24" t="s">
        <v>573</v>
      </c>
      <c r="F1632" s="74" t="s">
        <v>51</v>
      </c>
      <c r="G1632" s="74" t="s">
        <v>103</v>
      </c>
      <c r="H1632" s="24" t="s">
        <v>517</v>
      </c>
      <c r="I1632" s="24">
        <v>8</v>
      </c>
      <c r="J1632" s="24">
        <v>13</v>
      </c>
      <c r="K1632" s="27" t="s">
        <v>2137</v>
      </c>
      <c r="L1632" s="25">
        <v>2</v>
      </c>
      <c r="M1632" s="24" t="s">
        <v>404</v>
      </c>
      <c r="N1632" s="24" t="s">
        <v>6</v>
      </c>
      <c r="R1632" s="25">
        <v>6.19</v>
      </c>
      <c r="S1632" s="83" t="s">
        <v>371</v>
      </c>
      <c r="T1632" s="66" t="str">
        <f t="shared" si="521"/>
        <v>0.00</v>
      </c>
      <c r="U1632" s="66">
        <f t="shared" si="522"/>
        <v>-2</v>
      </c>
      <c r="V1632" s="66">
        <f t="shared" si="523"/>
        <v>204.65000000000009</v>
      </c>
      <c r="W1632" s="66">
        <f t="shared" si="524"/>
        <v>3090</v>
      </c>
      <c r="X1632" s="20">
        <f t="shared" si="525"/>
        <v>6.6229773462783206E-2</v>
      </c>
      <c r="Y1632" s="67">
        <f t="shared" si="526"/>
        <v>2.0465000000000009</v>
      </c>
      <c r="Z1632" s="68">
        <f t="shared" si="527"/>
        <v>20465.000000000007</v>
      </c>
      <c r="AA1632" s="65" t="s">
        <v>52</v>
      </c>
      <c r="AU1632" s="23">
        <f t="shared" si="517"/>
        <v>-2</v>
      </c>
      <c r="AV1632" s="23" t="str">
        <f t="shared" si="518"/>
        <v/>
      </c>
      <c r="AW1632" s="23" t="str">
        <f t="shared" si="520"/>
        <v/>
      </c>
      <c r="AX1632" s="23" t="str">
        <f t="shared" si="536"/>
        <v/>
      </c>
      <c r="AY1632" s="23" t="str">
        <f t="shared" si="537"/>
        <v/>
      </c>
      <c r="AZ1632" s="23">
        <v>6</v>
      </c>
      <c r="BA1632" s="25">
        <v>6.2</v>
      </c>
      <c r="BB1632" s="25">
        <v>6.52</v>
      </c>
      <c r="BC1632" s="25">
        <f t="shared" si="538"/>
        <v>11.04</v>
      </c>
      <c r="BD1632" s="25">
        <f t="shared" si="539"/>
        <v>6.1335999999999995</v>
      </c>
      <c r="BE1632" t="s">
        <v>970</v>
      </c>
      <c r="BF1632" s="55">
        <f t="shared" si="519"/>
        <v>0</v>
      </c>
      <c r="BG1632" s="66" t="str">
        <f t="shared" si="528"/>
        <v>0.00</v>
      </c>
      <c r="BH1632" s="66">
        <f t="shared" si="529"/>
        <v>-2</v>
      </c>
      <c r="BI1632" s="25">
        <f t="shared" si="513"/>
        <v>-42.85</v>
      </c>
      <c r="BJ1632" s="25">
        <f t="shared" si="530"/>
        <v>225</v>
      </c>
      <c r="BK1632" s="20">
        <f t="shared" si="514"/>
        <v>-0.19044444444444444</v>
      </c>
      <c r="BL1632" s="24" t="str">
        <f t="shared" si="531"/>
        <v>0.00</v>
      </c>
      <c r="BM1632" s="25">
        <f t="shared" si="532"/>
        <v>-2</v>
      </c>
      <c r="BN1632" s="25">
        <f t="shared" si="533"/>
        <v>40.720000000000006</v>
      </c>
      <c r="BO1632" s="25">
        <f t="shared" si="534"/>
        <v>225</v>
      </c>
      <c r="BP1632" s="126">
        <f t="shared" si="535"/>
        <v>0.18097777777777779</v>
      </c>
    </row>
    <row r="1633" spans="1:68" hidden="1" x14ac:dyDescent="0.2">
      <c r="A1633" s="98">
        <v>45739</v>
      </c>
      <c r="B1633" s="60" t="s">
        <v>892</v>
      </c>
      <c r="C1633" s="24" t="s">
        <v>2138</v>
      </c>
      <c r="D1633" s="24" t="s">
        <v>577</v>
      </c>
      <c r="F1633" s="74" t="s">
        <v>51</v>
      </c>
      <c r="G1633" s="24" t="s">
        <v>14</v>
      </c>
      <c r="H1633" s="24" t="s">
        <v>2139</v>
      </c>
      <c r="K1633" s="24" t="s">
        <v>2140</v>
      </c>
      <c r="L1633" s="25">
        <v>3</v>
      </c>
      <c r="M1633" s="24" t="s">
        <v>105</v>
      </c>
      <c r="N1633" s="24" t="s">
        <v>6</v>
      </c>
      <c r="R1633" s="25">
        <v>2.5</v>
      </c>
      <c r="S1633" s="83" t="s">
        <v>363</v>
      </c>
      <c r="T1633" s="66" t="str">
        <f t="shared" si="521"/>
        <v>0.00</v>
      </c>
      <c r="U1633" s="66">
        <f t="shared" si="522"/>
        <v>-3</v>
      </c>
      <c r="V1633" s="66">
        <f t="shared" si="523"/>
        <v>201.65000000000009</v>
      </c>
      <c r="W1633" s="66">
        <f t="shared" si="524"/>
        <v>3093</v>
      </c>
      <c r="X1633" s="20">
        <f t="shared" si="525"/>
        <v>6.5195602974458478E-2</v>
      </c>
      <c r="Y1633" s="67">
        <f t="shared" si="526"/>
        <v>2.0165000000000011</v>
      </c>
      <c r="Z1633" s="68">
        <f t="shared" si="527"/>
        <v>20165.000000000007</v>
      </c>
      <c r="AA1633" s="65" t="s">
        <v>52</v>
      </c>
      <c r="AU1633" s="23" t="str">
        <f t="shared" si="517"/>
        <v/>
      </c>
      <c r="AV1633" s="23" t="str">
        <f t="shared" si="518"/>
        <v/>
      </c>
      <c r="AW1633" s="23" t="str">
        <f t="shared" si="520"/>
        <v/>
      </c>
      <c r="AX1633" s="23">
        <f t="shared" si="536"/>
        <v>-3</v>
      </c>
      <c r="AY1633" s="23" t="str">
        <f t="shared" si="537"/>
        <v/>
      </c>
      <c r="AZ1633" s="23">
        <v>0</v>
      </c>
      <c r="BA1633" s="25">
        <v>0</v>
      </c>
      <c r="BB1633" s="25">
        <v>0</v>
      </c>
      <c r="BC1633" s="25" t="s">
        <v>720</v>
      </c>
      <c r="BD1633" s="25" t="s">
        <v>720</v>
      </c>
      <c r="BE1633" t="s">
        <v>970</v>
      </c>
      <c r="BF1633" s="55">
        <f t="shared" si="519"/>
        <v>0</v>
      </c>
      <c r="BG1633" s="66" t="str">
        <f t="shared" si="528"/>
        <v>0.00</v>
      </c>
      <c r="BH1633" s="66">
        <f t="shared" si="529"/>
        <v>-3</v>
      </c>
      <c r="BI1633" s="25">
        <f t="shared" si="513"/>
        <v>-45.85</v>
      </c>
      <c r="BJ1633" s="25">
        <f t="shared" si="530"/>
        <v>228</v>
      </c>
      <c r="BK1633" s="20">
        <f t="shared" si="514"/>
        <v>-0.20109649122807019</v>
      </c>
      <c r="BL1633" s="24" t="str">
        <f t="shared" si="531"/>
        <v>0.00</v>
      </c>
      <c r="BM1633" s="25">
        <f t="shared" si="532"/>
        <v>-3</v>
      </c>
      <c r="BN1633" s="25">
        <f t="shared" si="533"/>
        <v>37.720000000000006</v>
      </c>
      <c r="BO1633" s="25">
        <f t="shared" si="534"/>
        <v>228</v>
      </c>
      <c r="BP1633" s="126">
        <f t="shared" si="535"/>
        <v>0.16543859649122811</v>
      </c>
    </row>
    <row r="1634" spans="1:68" hidden="1" x14ac:dyDescent="0.2">
      <c r="A1634" s="98">
        <v>45742</v>
      </c>
      <c r="B1634" s="60" t="s">
        <v>892</v>
      </c>
      <c r="C1634" s="24" t="s">
        <v>987</v>
      </c>
      <c r="D1634" s="24" t="s">
        <v>397</v>
      </c>
      <c r="F1634" s="74" t="s">
        <v>51</v>
      </c>
      <c r="G1634" s="74" t="s">
        <v>103</v>
      </c>
      <c r="H1634" s="24" t="s">
        <v>377</v>
      </c>
      <c r="I1634" s="24">
        <v>8</v>
      </c>
      <c r="J1634" s="24">
        <v>12</v>
      </c>
      <c r="K1634" s="27" t="s">
        <v>2141</v>
      </c>
      <c r="L1634" s="25">
        <v>1</v>
      </c>
      <c r="M1634" s="24" t="s">
        <v>404</v>
      </c>
      <c r="N1634" s="24" t="s">
        <v>6</v>
      </c>
      <c r="R1634" s="25">
        <v>9.39</v>
      </c>
      <c r="S1634" s="83" t="s">
        <v>371</v>
      </c>
      <c r="T1634" s="66" t="str">
        <f t="shared" si="521"/>
        <v>0.00</v>
      </c>
      <c r="U1634" s="66">
        <f t="shared" si="522"/>
        <v>-1</v>
      </c>
      <c r="V1634" s="66">
        <f t="shared" si="523"/>
        <v>200.65000000000009</v>
      </c>
      <c r="W1634" s="66">
        <f t="shared" si="524"/>
        <v>3094</v>
      </c>
      <c r="X1634" s="20">
        <f t="shared" si="525"/>
        <v>6.4851325145442826E-2</v>
      </c>
      <c r="Y1634" s="67">
        <f t="shared" si="526"/>
        <v>2.0065000000000008</v>
      </c>
      <c r="Z1634" s="68">
        <f t="shared" si="527"/>
        <v>20065.000000000007</v>
      </c>
      <c r="AA1634" s="65" t="s">
        <v>52</v>
      </c>
      <c r="AU1634" s="23">
        <f t="shared" si="517"/>
        <v>-1</v>
      </c>
      <c r="AV1634" s="23" t="str">
        <f t="shared" si="518"/>
        <v/>
      </c>
      <c r="AW1634" s="23" t="str">
        <f t="shared" si="520"/>
        <v/>
      </c>
      <c r="AX1634" s="23" t="str">
        <f t="shared" si="536"/>
        <v/>
      </c>
      <c r="AY1634" s="23" t="str">
        <f t="shared" si="537"/>
        <v/>
      </c>
      <c r="AZ1634" s="23">
        <v>13</v>
      </c>
      <c r="BA1634" s="25">
        <v>13</v>
      </c>
      <c r="BB1634" s="25">
        <v>9.93</v>
      </c>
      <c r="BC1634" s="25">
        <f>((BB1634*(L1634))-(L1634))</f>
        <v>8.93</v>
      </c>
      <c r="BD1634" s="25">
        <f>0.93*(BB1634-1)+1</f>
        <v>9.3048999999999999</v>
      </c>
      <c r="BE1634" t="s">
        <v>969</v>
      </c>
      <c r="BF1634" s="55">
        <f t="shared" si="519"/>
        <v>0</v>
      </c>
      <c r="BG1634" s="66" t="str">
        <f t="shared" si="528"/>
        <v>0.00</v>
      </c>
      <c r="BH1634" s="66">
        <f t="shared" si="529"/>
        <v>-1</v>
      </c>
      <c r="BI1634" s="25">
        <f t="shared" si="513"/>
        <v>-46.85</v>
      </c>
      <c r="BJ1634" s="25">
        <f t="shared" si="530"/>
        <v>229</v>
      </c>
      <c r="BK1634" s="20">
        <f t="shared" si="514"/>
        <v>-0.20458515283842796</v>
      </c>
      <c r="BL1634" s="24" t="str">
        <f t="shared" si="531"/>
        <v>0.00</v>
      </c>
      <c r="BM1634" s="25">
        <f t="shared" si="532"/>
        <v>-1</v>
      </c>
      <c r="BN1634" s="25">
        <f t="shared" si="533"/>
        <v>36.720000000000006</v>
      </c>
      <c r="BO1634" s="25">
        <f t="shared" si="534"/>
        <v>229</v>
      </c>
      <c r="BP1634" s="126">
        <f t="shared" si="535"/>
        <v>0.16034934497816597</v>
      </c>
    </row>
    <row r="1635" spans="1:68" hidden="1" x14ac:dyDescent="0.2">
      <c r="A1635" s="98">
        <v>45742</v>
      </c>
      <c r="B1635" s="60" t="s">
        <v>892</v>
      </c>
      <c r="C1635" s="24" t="s">
        <v>2142</v>
      </c>
      <c r="D1635" s="24" t="s">
        <v>397</v>
      </c>
      <c r="F1635" s="74" t="s">
        <v>51</v>
      </c>
      <c r="G1635" s="74" t="s">
        <v>103</v>
      </c>
      <c r="H1635" s="24" t="s">
        <v>209</v>
      </c>
      <c r="I1635" s="24">
        <v>6</v>
      </c>
      <c r="J1635" s="24">
        <v>1</v>
      </c>
      <c r="K1635" s="24" t="s">
        <v>2143</v>
      </c>
      <c r="L1635" s="25">
        <v>2</v>
      </c>
      <c r="M1635" s="24" t="s">
        <v>105</v>
      </c>
      <c r="N1635" s="24" t="s">
        <v>6</v>
      </c>
      <c r="R1635" s="25">
        <v>7</v>
      </c>
      <c r="S1635" s="83" t="s">
        <v>363</v>
      </c>
      <c r="T1635" s="66" t="str">
        <f t="shared" si="521"/>
        <v>0.00</v>
      </c>
      <c r="U1635" s="66">
        <f t="shared" si="522"/>
        <v>-2</v>
      </c>
      <c r="V1635" s="66">
        <f t="shared" si="523"/>
        <v>198.65000000000009</v>
      </c>
      <c r="W1635" s="66">
        <f t="shared" si="524"/>
        <v>3096</v>
      </c>
      <c r="X1635" s="20">
        <f t="shared" si="525"/>
        <v>6.4163436692506487E-2</v>
      </c>
      <c r="Y1635" s="67">
        <f t="shared" si="526"/>
        <v>1.9865000000000008</v>
      </c>
      <c r="Z1635" s="68">
        <f t="shared" si="527"/>
        <v>19865.000000000007</v>
      </c>
      <c r="AA1635" s="65" t="s">
        <v>52</v>
      </c>
      <c r="AU1635" s="23">
        <f t="shared" si="517"/>
        <v>-2</v>
      </c>
      <c r="AV1635" s="23" t="str">
        <f t="shared" si="518"/>
        <v/>
      </c>
      <c r="AW1635" s="23" t="str">
        <f t="shared" si="520"/>
        <v/>
      </c>
      <c r="AX1635" s="23" t="str">
        <f t="shared" si="536"/>
        <v/>
      </c>
      <c r="AY1635" s="23" t="str">
        <f t="shared" si="537"/>
        <v/>
      </c>
      <c r="AZ1635" s="23">
        <v>7.5</v>
      </c>
      <c r="BA1635" s="25">
        <v>7.5</v>
      </c>
      <c r="BB1635" s="25">
        <v>8.3699999999999992</v>
      </c>
      <c r="BC1635" s="25">
        <f>((BB1635*(L1635))-(L1635))</f>
        <v>14.739999999999998</v>
      </c>
      <c r="BD1635" s="25">
        <f>0.93*(BB1635-1)+1</f>
        <v>7.8540999999999999</v>
      </c>
      <c r="BE1635" t="s">
        <v>970</v>
      </c>
      <c r="BF1635" s="55">
        <f t="shared" si="519"/>
        <v>0</v>
      </c>
      <c r="BG1635" s="66" t="str">
        <f t="shared" si="528"/>
        <v>0.00</v>
      </c>
      <c r="BH1635" s="66">
        <f t="shared" si="529"/>
        <v>-2</v>
      </c>
      <c r="BI1635" s="25">
        <f t="shared" si="513"/>
        <v>-48.85</v>
      </c>
      <c r="BJ1635" s="25">
        <f t="shared" si="530"/>
        <v>231</v>
      </c>
      <c r="BK1635" s="20">
        <f t="shared" si="514"/>
        <v>-0.21147186147186148</v>
      </c>
      <c r="BL1635" s="24" t="str">
        <f t="shared" si="531"/>
        <v>0.00</v>
      </c>
      <c r="BM1635" s="25">
        <f t="shared" si="532"/>
        <v>-2</v>
      </c>
      <c r="BN1635" s="25">
        <f t="shared" si="533"/>
        <v>34.720000000000006</v>
      </c>
      <c r="BO1635" s="25">
        <f t="shared" si="534"/>
        <v>231</v>
      </c>
      <c r="BP1635" s="126">
        <f t="shared" si="535"/>
        <v>0.15030303030303033</v>
      </c>
    </row>
    <row r="1636" spans="1:68" hidden="1" x14ac:dyDescent="0.2">
      <c r="A1636" s="98">
        <v>45744</v>
      </c>
      <c r="B1636" s="60" t="s">
        <v>892</v>
      </c>
      <c r="C1636" s="24" t="s">
        <v>2157</v>
      </c>
      <c r="D1636" s="24" t="s">
        <v>573</v>
      </c>
      <c r="F1636" s="74" t="s">
        <v>51</v>
      </c>
      <c r="G1636" s="24" t="s">
        <v>14</v>
      </c>
      <c r="H1636" s="24" t="s">
        <v>2148</v>
      </c>
      <c r="K1636" s="26" t="s">
        <v>2149</v>
      </c>
      <c r="L1636" s="25">
        <v>5</v>
      </c>
      <c r="M1636" s="24" t="s">
        <v>105</v>
      </c>
      <c r="N1636" s="24" t="s">
        <v>6</v>
      </c>
      <c r="R1636" s="25">
        <v>1.8</v>
      </c>
      <c r="S1636" s="83" t="s">
        <v>372</v>
      </c>
      <c r="T1636" s="66">
        <f t="shared" si="521"/>
        <v>9</v>
      </c>
      <c r="U1636" s="66">
        <f t="shared" si="522"/>
        <v>4</v>
      </c>
      <c r="V1636" s="66">
        <f t="shared" si="523"/>
        <v>202.65000000000009</v>
      </c>
      <c r="W1636" s="66">
        <f t="shared" si="524"/>
        <v>3101</v>
      </c>
      <c r="X1636" s="20">
        <f t="shared" si="525"/>
        <v>6.5349887133182877E-2</v>
      </c>
      <c r="Y1636" s="67">
        <f t="shared" si="526"/>
        <v>2.0265000000000009</v>
      </c>
      <c r="Z1636" s="68">
        <f t="shared" si="527"/>
        <v>20265.000000000007</v>
      </c>
      <c r="AA1636" s="65" t="s">
        <v>53</v>
      </c>
      <c r="AU1636" s="23" t="str">
        <f t="shared" si="517"/>
        <v/>
      </c>
      <c r="AV1636" s="23" t="str">
        <f t="shared" si="518"/>
        <v/>
      </c>
      <c r="AW1636" s="23" t="str">
        <f t="shared" si="520"/>
        <v/>
      </c>
      <c r="AX1636" s="23">
        <f t="shared" si="536"/>
        <v>4</v>
      </c>
      <c r="AY1636" s="23" t="str">
        <f t="shared" si="537"/>
        <v/>
      </c>
      <c r="AZ1636" s="23">
        <v>0</v>
      </c>
      <c r="BA1636" s="25">
        <v>0</v>
      </c>
      <c r="BB1636" s="25">
        <v>0</v>
      </c>
      <c r="BC1636" s="25" t="s">
        <v>720</v>
      </c>
      <c r="BD1636" s="25" t="s">
        <v>720</v>
      </c>
      <c r="BE1636" s="111" t="s">
        <v>969</v>
      </c>
      <c r="BF1636" s="55">
        <f t="shared" si="519"/>
        <v>0</v>
      </c>
      <c r="BG1636" s="66">
        <f t="shared" si="528"/>
        <v>0</v>
      </c>
      <c r="BH1636" s="66">
        <f t="shared" si="529"/>
        <v>-5</v>
      </c>
      <c r="BI1636" s="25">
        <f t="shared" si="513"/>
        <v>-53.85</v>
      </c>
      <c r="BJ1636" s="25">
        <f t="shared" si="530"/>
        <v>236</v>
      </c>
      <c r="BK1636" s="20">
        <f t="shared" si="514"/>
        <v>-0.22817796610169491</v>
      </c>
      <c r="BL1636" s="25">
        <f t="shared" si="531"/>
        <v>0</v>
      </c>
      <c r="BM1636" s="25">
        <f t="shared" si="532"/>
        <v>-5</v>
      </c>
      <c r="BN1636" s="25">
        <f t="shared" si="533"/>
        <v>29.720000000000006</v>
      </c>
      <c r="BO1636" s="25">
        <f t="shared" si="534"/>
        <v>236</v>
      </c>
      <c r="BP1636" s="126">
        <f t="shared" si="535"/>
        <v>0.12593220338983052</v>
      </c>
    </row>
    <row r="1637" spans="1:68" hidden="1" x14ac:dyDescent="0.2">
      <c r="A1637" s="98">
        <v>45744</v>
      </c>
      <c r="B1637" s="60" t="s">
        <v>892</v>
      </c>
      <c r="C1637" s="24" t="s">
        <v>1040</v>
      </c>
      <c r="D1637" s="24" t="s">
        <v>562</v>
      </c>
      <c r="F1637" s="74" t="s">
        <v>51</v>
      </c>
      <c r="G1637" s="74" t="s">
        <v>103</v>
      </c>
      <c r="H1637" s="24" t="s">
        <v>681</v>
      </c>
      <c r="I1637" s="24">
        <v>4</v>
      </c>
      <c r="J1637" s="24">
        <v>5</v>
      </c>
      <c r="K1637" s="26" t="s">
        <v>2146</v>
      </c>
      <c r="L1637" s="25">
        <v>2</v>
      </c>
      <c r="M1637" s="24" t="s">
        <v>404</v>
      </c>
      <c r="N1637" s="24" t="s">
        <v>6</v>
      </c>
      <c r="R1637" s="25">
        <v>5.65</v>
      </c>
      <c r="S1637" s="83" t="s">
        <v>372</v>
      </c>
      <c r="T1637" s="66">
        <f t="shared" si="521"/>
        <v>11.3</v>
      </c>
      <c r="U1637" s="66">
        <f t="shared" si="522"/>
        <v>9.3000000000000007</v>
      </c>
      <c r="V1637" s="66">
        <f t="shared" si="523"/>
        <v>211.9500000000001</v>
      </c>
      <c r="W1637" s="66">
        <f t="shared" si="524"/>
        <v>3103</v>
      </c>
      <c r="X1637" s="20">
        <f t="shared" si="525"/>
        <v>6.8304866258459593E-2</v>
      </c>
      <c r="Y1637" s="67">
        <f t="shared" si="526"/>
        <v>2.1195000000000008</v>
      </c>
      <c r="Z1637" s="68">
        <f t="shared" si="527"/>
        <v>21195.000000000011</v>
      </c>
      <c r="AA1637" s="65" t="s">
        <v>53</v>
      </c>
      <c r="AU1637" s="23">
        <f t="shared" si="517"/>
        <v>9.3000000000000007</v>
      </c>
      <c r="AV1637" s="23" t="str">
        <f t="shared" si="518"/>
        <v/>
      </c>
      <c r="AW1637" s="23" t="str">
        <f t="shared" si="520"/>
        <v/>
      </c>
      <c r="AX1637" s="23" t="str">
        <f t="shared" si="536"/>
        <v/>
      </c>
      <c r="AY1637" s="23" t="str">
        <f t="shared" si="537"/>
        <v/>
      </c>
      <c r="AZ1637" s="23">
        <v>5</v>
      </c>
      <c r="BA1637" s="25">
        <v>6.3</v>
      </c>
      <c r="BB1637" s="25">
        <v>6</v>
      </c>
      <c r="BC1637" s="25">
        <f t="shared" ref="BC1637:BC1643" si="540">((BB1637*(L1637))-(L1637))</f>
        <v>10</v>
      </c>
      <c r="BD1637" s="25">
        <f t="shared" ref="BD1637:BD1643" si="541">0.93*(BB1637-1)+1</f>
        <v>5.65</v>
      </c>
      <c r="BE1637" t="s">
        <v>970</v>
      </c>
      <c r="BF1637" s="55">
        <f t="shared" si="519"/>
        <v>0</v>
      </c>
      <c r="BG1637" s="66">
        <f t="shared" si="528"/>
        <v>12.6</v>
      </c>
      <c r="BH1637" s="66">
        <f t="shared" ref="BH1637:BH1668" si="542">-$L1637+BG1637</f>
        <v>10.6</v>
      </c>
      <c r="BI1637" s="25">
        <f t="shared" si="513"/>
        <v>-43.25</v>
      </c>
      <c r="BJ1637" s="25">
        <f t="shared" ref="BJ1637:BJ1668" si="543">L1637+BJ1636</f>
        <v>238</v>
      </c>
      <c r="BK1637" s="20">
        <f t="shared" si="514"/>
        <v>-0.18172268907563024</v>
      </c>
      <c r="BL1637" s="25">
        <f t="shared" ref="BL1637:BL1668" si="544">IF((AA1637="W"),ROUND((BB1637*L1637),2),"0.00")</f>
        <v>12</v>
      </c>
      <c r="BM1637" s="25">
        <f t="shared" ref="BM1637:BM1668" si="545">-$L1637+BL1637</f>
        <v>10</v>
      </c>
      <c r="BN1637" s="25">
        <f t="shared" si="533"/>
        <v>39.720000000000006</v>
      </c>
      <c r="BO1637" s="25">
        <f t="shared" ref="BO1637:BO1668" si="546">L1637+BO1636</f>
        <v>238</v>
      </c>
      <c r="BP1637" s="126">
        <f t="shared" si="535"/>
        <v>0.16689075630252104</v>
      </c>
    </row>
    <row r="1638" spans="1:68" hidden="1" x14ac:dyDescent="0.2">
      <c r="A1638" s="98">
        <v>45744</v>
      </c>
      <c r="B1638" s="60" t="s">
        <v>892</v>
      </c>
      <c r="C1638" s="24" t="s">
        <v>1040</v>
      </c>
      <c r="D1638" s="24" t="s">
        <v>562</v>
      </c>
      <c r="F1638" s="74" t="s">
        <v>51</v>
      </c>
      <c r="G1638" s="74" t="s">
        <v>103</v>
      </c>
      <c r="H1638" s="24" t="s">
        <v>2144</v>
      </c>
      <c r="I1638" s="24">
        <v>5</v>
      </c>
      <c r="J1638" s="24">
        <v>6</v>
      </c>
      <c r="K1638" s="27" t="s">
        <v>2145</v>
      </c>
      <c r="L1638" s="25">
        <v>1</v>
      </c>
      <c r="M1638" s="24" t="s">
        <v>404</v>
      </c>
      <c r="N1638" s="24" t="s">
        <v>6</v>
      </c>
      <c r="R1638" s="25">
        <v>14.81</v>
      </c>
      <c r="S1638" s="83" t="s">
        <v>371</v>
      </c>
      <c r="T1638" s="66" t="str">
        <f t="shared" si="521"/>
        <v>0.00</v>
      </c>
      <c r="U1638" s="66">
        <f t="shared" si="522"/>
        <v>-1</v>
      </c>
      <c r="V1638" s="66">
        <f t="shared" si="523"/>
        <v>210.9500000000001</v>
      </c>
      <c r="W1638" s="66">
        <f t="shared" si="524"/>
        <v>3104</v>
      </c>
      <c r="X1638" s="20">
        <f t="shared" si="525"/>
        <v>6.7960695876288696E-2</v>
      </c>
      <c r="Y1638" s="67">
        <f t="shared" si="526"/>
        <v>2.109500000000001</v>
      </c>
      <c r="Z1638" s="68">
        <f t="shared" si="527"/>
        <v>21095.000000000011</v>
      </c>
      <c r="AA1638" s="65" t="s">
        <v>52</v>
      </c>
      <c r="AU1638" s="23">
        <f t="shared" si="517"/>
        <v>-1</v>
      </c>
      <c r="AV1638" s="23" t="str">
        <f t="shared" si="518"/>
        <v/>
      </c>
      <c r="AW1638" s="23" t="str">
        <f t="shared" si="520"/>
        <v/>
      </c>
      <c r="AX1638" s="23" t="str">
        <f t="shared" si="536"/>
        <v/>
      </c>
      <c r="AY1638" s="23" t="str">
        <f t="shared" si="537"/>
        <v/>
      </c>
      <c r="AZ1638" s="23">
        <v>17</v>
      </c>
      <c r="BA1638" s="25">
        <v>17</v>
      </c>
      <c r="BB1638" s="25">
        <v>15.69</v>
      </c>
      <c r="BC1638" s="25">
        <f t="shared" si="540"/>
        <v>14.69</v>
      </c>
      <c r="BD1638" s="25">
        <f t="shared" si="541"/>
        <v>14.6617</v>
      </c>
      <c r="BE1638" t="s">
        <v>970</v>
      </c>
      <c r="BF1638" s="55">
        <f t="shared" si="519"/>
        <v>0</v>
      </c>
      <c r="BG1638" s="66" t="str">
        <f t="shared" si="528"/>
        <v>0.00</v>
      </c>
      <c r="BH1638" s="66">
        <f t="shared" si="542"/>
        <v>-1</v>
      </c>
      <c r="BI1638" s="25">
        <f t="shared" si="513"/>
        <v>-44.25</v>
      </c>
      <c r="BJ1638" s="25">
        <f t="shared" si="543"/>
        <v>239</v>
      </c>
      <c r="BK1638" s="20">
        <f t="shared" si="514"/>
        <v>-0.18514644351464435</v>
      </c>
      <c r="BL1638" s="25" t="str">
        <f t="shared" si="544"/>
        <v>0.00</v>
      </c>
      <c r="BM1638" s="25">
        <f t="shared" si="545"/>
        <v>-1</v>
      </c>
      <c r="BN1638" s="25">
        <f t="shared" si="533"/>
        <v>38.720000000000006</v>
      </c>
      <c r="BO1638" s="25">
        <f t="shared" si="546"/>
        <v>239</v>
      </c>
      <c r="BP1638" s="126">
        <f t="shared" si="535"/>
        <v>0.16200836820083683</v>
      </c>
    </row>
    <row r="1639" spans="1:68" hidden="1" x14ac:dyDescent="0.2">
      <c r="A1639" s="98">
        <v>45744</v>
      </c>
      <c r="B1639" s="60" t="s">
        <v>892</v>
      </c>
      <c r="C1639" s="24" t="s">
        <v>1040</v>
      </c>
      <c r="D1639" s="24" t="s">
        <v>562</v>
      </c>
      <c r="F1639" s="74" t="s">
        <v>51</v>
      </c>
      <c r="G1639" s="74" t="s">
        <v>103</v>
      </c>
      <c r="H1639" s="24" t="s">
        <v>2144</v>
      </c>
      <c r="I1639" s="24">
        <v>5</v>
      </c>
      <c r="J1639" s="24">
        <v>6</v>
      </c>
      <c r="K1639" s="26" t="s">
        <v>2145</v>
      </c>
      <c r="L1639" s="25">
        <v>1</v>
      </c>
      <c r="M1639" s="24" t="s">
        <v>105</v>
      </c>
      <c r="N1639" s="24" t="s">
        <v>7</v>
      </c>
      <c r="R1639" s="25">
        <v>3.8</v>
      </c>
      <c r="S1639" s="83" t="s">
        <v>371</v>
      </c>
      <c r="T1639" s="66">
        <f t="shared" si="521"/>
        <v>3.8</v>
      </c>
      <c r="U1639" s="66">
        <f t="shared" si="522"/>
        <v>2.8</v>
      </c>
      <c r="V1639" s="66">
        <f t="shared" si="523"/>
        <v>213.75000000000011</v>
      </c>
      <c r="W1639" s="66">
        <f t="shared" si="524"/>
        <v>3105</v>
      </c>
      <c r="X1639" s="20">
        <f t="shared" si="525"/>
        <v>6.884057971014497E-2</v>
      </c>
      <c r="Y1639" s="67">
        <f t="shared" si="526"/>
        <v>2.1375000000000011</v>
      </c>
      <c r="Z1639" s="68">
        <f t="shared" si="527"/>
        <v>21375.000000000011</v>
      </c>
      <c r="AA1639" s="65" t="s">
        <v>53</v>
      </c>
      <c r="AU1639" s="23">
        <f t="shared" si="517"/>
        <v>2.8</v>
      </c>
      <c r="AV1639" s="23" t="str">
        <f t="shared" si="518"/>
        <v/>
      </c>
      <c r="AW1639" s="23" t="str">
        <f t="shared" si="520"/>
        <v/>
      </c>
      <c r="AX1639" s="23" t="str">
        <f t="shared" si="536"/>
        <v/>
      </c>
      <c r="AY1639" s="23" t="str">
        <f t="shared" si="537"/>
        <v/>
      </c>
      <c r="AZ1639" s="23"/>
      <c r="BA1639" s="25">
        <v>3.5</v>
      </c>
      <c r="BB1639" s="25">
        <v>3.65</v>
      </c>
      <c r="BC1639" s="25">
        <f t="shared" si="540"/>
        <v>2.65</v>
      </c>
      <c r="BD1639" s="25">
        <f t="shared" si="541"/>
        <v>3.4645000000000001</v>
      </c>
      <c r="BE1639" t="s">
        <v>970</v>
      </c>
      <c r="BF1639" s="55">
        <f t="shared" si="519"/>
        <v>0</v>
      </c>
      <c r="BG1639" s="66">
        <f t="shared" si="528"/>
        <v>3.5</v>
      </c>
      <c r="BH1639" s="66">
        <f t="shared" si="542"/>
        <v>2.5</v>
      </c>
      <c r="BI1639" s="25">
        <f t="shared" si="513"/>
        <v>-41.75</v>
      </c>
      <c r="BJ1639" s="25">
        <f t="shared" si="543"/>
        <v>240</v>
      </c>
      <c r="BK1639" s="20">
        <f t="shared" si="514"/>
        <v>-0.17395833333333333</v>
      </c>
      <c r="BL1639" s="25">
        <f t="shared" si="544"/>
        <v>3.65</v>
      </c>
      <c r="BM1639" s="25">
        <f t="shared" si="545"/>
        <v>2.65</v>
      </c>
      <c r="BN1639" s="25">
        <f t="shared" si="533"/>
        <v>41.370000000000005</v>
      </c>
      <c r="BO1639" s="25">
        <f t="shared" si="546"/>
        <v>240</v>
      </c>
      <c r="BP1639" s="126">
        <f t="shared" si="535"/>
        <v>0.17237500000000003</v>
      </c>
    </row>
    <row r="1640" spans="1:68" hidden="1" x14ac:dyDescent="0.2">
      <c r="A1640" s="98">
        <v>45744</v>
      </c>
      <c r="B1640" s="60" t="s">
        <v>892</v>
      </c>
      <c r="C1640" s="24" t="s">
        <v>1040</v>
      </c>
      <c r="D1640" s="24" t="s">
        <v>562</v>
      </c>
      <c r="F1640" s="74" t="s">
        <v>51</v>
      </c>
      <c r="G1640" s="74" t="s">
        <v>103</v>
      </c>
      <c r="H1640" s="24" t="s">
        <v>681</v>
      </c>
      <c r="I1640" s="24">
        <v>6</v>
      </c>
      <c r="J1640" s="24">
        <v>8</v>
      </c>
      <c r="K1640" s="24" t="s">
        <v>2147</v>
      </c>
      <c r="L1640" s="25">
        <v>1</v>
      </c>
      <c r="M1640" s="24" t="s">
        <v>404</v>
      </c>
      <c r="N1640" s="24" t="s">
        <v>6</v>
      </c>
      <c r="R1640" s="25">
        <v>7.96</v>
      </c>
      <c r="S1640" s="83" t="s">
        <v>363</v>
      </c>
      <c r="T1640" s="66" t="str">
        <f t="shared" si="521"/>
        <v>0.00</v>
      </c>
      <c r="U1640" s="66">
        <f t="shared" si="522"/>
        <v>-1</v>
      </c>
      <c r="V1640" s="66">
        <f t="shared" si="523"/>
        <v>212.75000000000011</v>
      </c>
      <c r="W1640" s="66">
        <f t="shared" si="524"/>
        <v>3106</v>
      </c>
      <c r="X1640" s="20">
        <f t="shared" si="525"/>
        <v>6.8496458467482327E-2</v>
      </c>
      <c r="Y1640" s="67">
        <f t="shared" si="526"/>
        <v>2.1275000000000013</v>
      </c>
      <c r="Z1640" s="68">
        <f t="shared" si="527"/>
        <v>21275.000000000011</v>
      </c>
      <c r="AA1640" s="65" t="s">
        <v>52</v>
      </c>
      <c r="AU1640" s="23">
        <f t="shared" si="517"/>
        <v>-1</v>
      </c>
      <c r="AV1640" s="23" t="str">
        <f t="shared" si="518"/>
        <v/>
      </c>
      <c r="AW1640" s="23" t="str">
        <f t="shared" si="520"/>
        <v/>
      </c>
      <c r="AX1640" s="23" t="str">
        <f t="shared" si="536"/>
        <v/>
      </c>
      <c r="AY1640" s="23" t="str">
        <f t="shared" si="537"/>
        <v/>
      </c>
      <c r="AZ1640" s="23">
        <v>8.5</v>
      </c>
      <c r="BA1640" s="25">
        <v>8.5</v>
      </c>
      <c r="BB1640" s="25">
        <v>8.4</v>
      </c>
      <c r="BC1640" s="25">
        <f t="shared" si="540"/>
        <v>7.4</v>
      </c>
      <c r="BD1640" s="25">
        <f t="shared" si="541"/>
        <v>7.8820000000000006</v>
      </c>
      <c r="BE1640" t="s">
        <v>970</v>
      </c>
      <c r="BF1640" s="55">
        <f t="shared" si="519"/>
        <v>0</v>
      </c>
      <c r="BG1640" s="66" t="str">
        <f t="shared" ref="BG1640:BG1703" si="547">IF((AA1640="W"),ROUND((BA1640*L1640),2),"0.00")</f>
        <v>0.00</v>
      </c>
      <c r="BH1640" s="66">
        <f t="shared" si="542"/>
        <v>-1</v>
      </c>
      <c r="BI1640" s="25">
        <f t="shared" ref="BI1640:BI1703" si="548">BH1640+BI1639</f>
        <v>-42.75</v>
      </c>
      <c r="BJ1640" s="25">
        <f t="shared" si="543"/>
        <v>241</v>
      </c>
      <c r="BK1640" s="20">
        <f t="shared" ref="BK1640:BK1703" si="549">SUM(BI1640/BJ1640)</f>
        <v>-0.17738589211618258</v>
      </c>
      <c r="BL1640" s="25" t="str">
        <f t="shared" si="544"/>
        <v>0.00</v>
      </c>
      <c r="BM1640" s="25">
        <f t="shared" si="545"/>
        <v>-1</v>
      </c>
      <c r="BN1640" s="25">
        <f t="shared" si="533"/>
        <v>40.370000000000005</v>
      </c>
      <c r="BO1640" s="25">
        <f t="shared" si="546"/>
        <v>241</v>
      </c>
      <c r="BP1640" s="126">
        <f t="shared" si="535"/>
        <v>0.16751037344398342</v>
      </c>
    </row>
    <row r="1641" spans="1:68" hidden="1" x14ac:dyDescent="0.2">
      <c r="A1641" s="98">
        <v>45744</v>
      </c>
      <c r="B1641" s="60" t="s">
        <v>892</v>
      </c>
      <c r="C1641" s="24" t="s">
        <v>1040</v>
      </c>
      <c r="D1641" s="24" t="s">
        <v>562</v>
      </c>
      <c r="F1641" s="74" t="s">
        <v>51</v>
      </c>
      <c r="G1641" s="74" t="s">
        <v>103</v>
      </c>
      <c r="H1641" s="24" t="s">
        <v>681</v>
      </c>
      <c r="I1641" s="24">
        <v>6</v>
      </c>
      <c r="J1641" s="24">
        <v>8</v>
      </c>
      <c r="K1641" s="24" t="s">
        <v>2147</v>
      </c>
      <c r="L1641" s="25">
        <v>2</v>
      </c>
      <c r="M1641" s="24" t="s">
        <v>105</v>
      </c>
      <c r="N1641" s="24" t="s">
        <v>7</v>
      </c>
      <c r="R1641" s="25">
        <v>2.5</v>
      </c>
      <c r="S1641" s="83" t="s">
        <v>363</v>
      </c>
      <c r="T1641" s="66" t="str">
        <f t="shared" si="521"/>
        <v>0.00</v>
      </c>
      <c r="U1641" s="66">
        <f t="shared" si="522"/>
        <v>-2</v>
      </c>
      <c r="V1641" s="66">
        <f t="shared" si="523"/>
        <v>210.75000000000011</v>
      </c>
      <c r="W1641" s="66">
        <f t="shared" si="524"/>
        <v>3108</v>
      </c>
      <c r="X1641" s="20">
        <f t="shared" si="525"/>
        <v>6.780888030888034E-2</v>
      </c>
      <c r="Y1641" s="67">
        <f t="shared" si="526"/>
        <v>2.1075000000000013</v>
      </c>
      <c r="Z1641" s="68">
        <f t="shared" si="527"/>
        <v>21075.000000000011</v>
      </c>
      <c r="AA1641" s="65" t="s">
        <v>52</v>
      </c>
      <c r="AU1641" s="23">
        <f t="shared" si="517"/>
        <v>-2</v>
      </c>
      <c r="AV1641" s="23" t="str">
        <f t="shared" si="518"/>
        <v/>
      </c>
      <c r="AW1641" s="23" t="str">
        <f t="shared" si="520"/>
        <v/>
      </c>
      <c r="AX1641" s="23" t="str">
        <f t="shared" si="536"/>
        <v/>
      </c>
      <c r="AY1641" s="23" t="str">
        <f t="shared" si="537"/>
        <v/>
      </c>
      <c r="AZ1641" s="23"/>
      <c r="BA1641" s="25">
        <v>2.4</v>
      </c>
      <c r="BB1641" s="25">
        <v>2.6</v>
      </c>
      <c r="BC1641" s="25">
        <f t="shared" si="540"/>
        <v>3.2</v>
      </c>
      <c r="BD1641" s="25">
        <f t="shared" si="541"/>
        <v>2.4880000000000004</v>
      </c>
      <c r="BE1641" t="s">
        <v>970</v>
      </c>
      <c r="BF1641" s="55">
        <f t="shared" si="519"/>
        <v>0</v>
      </c>
      <c r="BG1641" s="66" t="str">
        <f t="shared" si="547"/>
        <v>0.00</v>
      </c>
      <c r="BH1641" s="66">
        <f t="shared" si="542"/>
        <v>-2</v>
      </c>
      <c r="BI1641" s="25">
        <f t="shared" si="548"/>
        <v>-44.75</v>
      </c>
      <c r="BJ1641" s="25">
        <f t="shared" si="543"/>
        <v>243</v>
      </c>
      <c r="BK1641" s="20">
        <f t="shared" si="549"/>
        <v>-0.18415637860082304</v>
      </c>
      <c r="BL1641" s="25" t="str">
        <f t="shared" si="544"/>
        <v>0.00</v>
      </c>
      <c r="BM1641" s="25">
        <f t="shared" si="545"/>
        <v>-2</v>
      </c>
      <c r="BN1641" s="25">
        <f t="shared" si="533"/>
        <v>38.370000000000005</v>
      </c>
      <c r="BO1641" s="25">
        <f t="shared" si="546"/>
        <v>243</v>
      </c>
      <c r="BP1641" s="126">
        <f t="shared" si="535"/>
        <v>0.15790123456790126</v>
      </c>
    </row>
    <row r="1642" spans="1:68" hidden="1" x14ac:dyDescent="0.2">
      <c r="A1642" s="98">
        <v>45745</v>
      </c>
      <c r="B1642" s="60" t="s">
        <v>892</v>
      </c>
      <c r="C1642" s="24" t="s">
        <v>2150</v>
      </c>
      <c r="D1642" s="24" t="s">
        <v>573</v>
      </c>
      <c r="F1642" s="74" t="s">
        <v>51</v>
      </c>
      <c r="G1642" s="74" t="s">
        <v>103</v>
      </c>
      <c r="H1642" s="24" t="s">
        <v>293</v>
      </c>
      <c r="I1642" s="24">
        <v>7</v>
      </c>
      <c r="J1642" s="24">
        <v>7</v>
      </c>
      <c r="K1642" s="24" t="s">
        <v>2151</v>
      </c>
      <c r="L1642" s="25">
        <v>2</v>
      </c>
      <c r="M1642" s="24" t="s">
        <v>404</v>
      </c>
      <c r="N1642" s="24" t="s">
        <v>6</v>
      </c>
      <c r="R1642" s="25">
        <v>9.58</v>
      </c>
      <c r="S1642" s="83" t="s">
        <v>363</v>
      </c>
      <c r="T1642" s="66" t="str">
        <f t="shared" si="521"/>
        <v>0.00</v>
      </c>
      <c r="U1642" s="66">
        <f t="shared" si="522"/>
        <v>-2</v>
      </c>
      <c r="V1642" s="66">
        <f t="shared" si="523"/>
        <v>208.75000000000011</v>
      </c>
      <c r="W1642" s="66">
        <f t="shared" si="524"/>
        <v>3110</v>
      </c>
      <c r="X1642" s="20">
        <f t="shared" si="525"/>
        <v>6.7122186495176886E-2</v>
      </c>
      <c r="Y1642" s="67">
        <f t="shared" si="526"/>
        <v>2.0875000000000012</v>
      </c>
      <c r="Z1642" s="68">
        <f t="shared" si="527"/>
        <v>20875.000000000011</v>
      </c>
      <c r="AA1642" s="65" t="s">
        <v>52</v>
      </c>
      <c r="AU1642" s="23">
        <f t="shared" si="517"/>
        <v>-2</v>
      </c>
      <c r="AV1642" s="23" t="str">
        <f t="shared" si="518"/>
        <v/>
      </c>
      <c r="AW1642" s="23" t="str">
        <f t="shared" si="520"/>
        <v/>
      </c>
      <c r="AX1642" s="23" t="str">
        <f t="shared" si="536"/>
        <v/>
      </c>
      <c r="AY1642" s="23" t="str">
        <f t="shared" si="537"/>
        <v/>
      </c>
      <c r="AZ1642" s="23">
        <v>8.5</v>
      </c>
      <c r="BA1642" s="25">
        <v>8.5</v>
      </c>
      <c r="BB1642" s="25">
        <v>10.130000000000001</v>
      </c>
      <c r="BC1642" s="25">
        <f t="shared" si="540"/>
        <v>18.260000000000002</v>
      </c>
      <c r="BD1642" s="25">
        <f t="shared" si="541"/>
        <v>9.4909000000000017</v>
      </c>
      <c r="BE1642" t="s">
        <v>970</v>
      </c>
      <c r="BF1642" s="55">
        <f t="shared" si="519"/>
        <v>0</v>
      </c>
      <c r="BG1642" s="66" t="str">
        <f t="shared" si="547"/>
        <v>0.00</v>
      </c>
      <c r="BH1642" s="66">
        <f t="shared" si="542"/>
        <v>-2</v>
      </c>
      <c r="BI1642" s="25">
        <f t="shared" si="548"/>
        <v>-46.75</v>
      </c>
      <c r="BJ1642" s="25">
        <f t="shared" si="543"/>
        <v>245</v>
      </c>
      <c r="BK1642" s="20">
        <f t="shared" si="549"/>
        <v>-0.19081632653061226</v>
      </c>
      <c r="BL1642" s="25" t="str">
        <f t="shared" si="544"/>
        <v>0.00</v>
      </c>
      <c r="BM1642" s="25">
        <f t="shared" si="545"/>
        <v>-2</v>
      </c>
      <c r="BN1642" s="25">
        <f t="shared" si="533"/>
        <v>36.370000000000005</v>
      </c>
      <c r="BO1642" s="25">
        <f t="shared" si="546"/>
        <v>245</v>
      </c>
      <c r="BP1642" s="126">
        <f t="shared" si="535"/>
        <v>0.14844897959183675</v>
      </c>
    </row>
    <row r="1643" spans="1:68" hidden="1" x14ac:dyDescent="0.2">
      <c r="A1643" s="98">
        <v>45745</v>
      </c>
      <c r="B1643" s="60" t="s">
        <v>892</v>
      </c>
      <c r="C1643" s="24" t="s">
        <v>2150</v>
      </c>
      <c r="D1643" s="24" t="s">
        <v>573</v>
      </c>
      <c r="F1643" s="74" t="s">
        <v>51</v>
      </c>
      <c r="G1643" s="74" t="s">
        <v>103</v>
      </c>
      <c r="H1643" s="24" t="s">
        <v>293</v>
      </c>
      <c r="I1643" s="24">
        <v>7</v>
      </c>
      <c r="J1643" s="24">
        <v>7</v>
      </c>
      <c r="K1643" s="24" t="s">
        <v>2151</v>
      </c>
      <c r="L1643" s="25">
        <v>2</v>
      </c>
      <c r="M1643" s="24" t="s">
        <v>105</v>
      </c>
      <c r="N1643" s="24" t="s">
        <v>7</v>
      </c>
      <c r="R1643" s="25">
        <v>2.7</v>
      </c>
      <c r="S1643" s="83" t="s">
        <v>363</v>
      </c>
      <c r="T1643" s="66" t="str">
        <f t="shared" si="521"/>
        <v>0.00</v>
      </c>
      <c r="U1643" s="66">
        <f t="shared" si="522"/>
        <v>-2</v>
      </c>
      <c r="V1643" s="66">
        <f t="shared" si="523"/>
        <v>206.75000000000011</v>
      </c>
      <c r="W1643" s="66">
        <f t="shared" si="524"/>
        <v>3112</v>
      </c>
      <c r="X1643" s="20">
        <f t="shared" si="525"/>
        <v>6.6436375321336796E-2</v>
      </c>
      <c r="Y1643" s="67">
        <f t="shared" si="526"/>
        <v>2.0675000000000012</v>
      </c>
      <c r="Z1643" s="68">
        <f t="shared" si="527"/>
        <v>20675.000000000011</v>
      </c>
      <c r="AA1643" s="65" t="s">
        <v>52</v>
      </c>
      <c r="AU1643" s="23">
        <f t="shared" si="517"/>
        <v>-2</v>
      </c>
      <c r="AV1643" s="23" t="str">
        <f t="shared" si="518"/>
        <v/>
      </c>
      <c r="AW1643" s="23" t="str">
        <f t="shared" si="520"/>
        <v/>
      </c>
      <c r="AX1643" s="23" t="str">
        <f t="shared" si="536"/>
        <v/>
      </c>
      <c r="AY1643" s="23" t="str">
        <f t="shared" si="537"/>
        <v/>
      </c>
      <c r="AZ1643" s="23"/>
      <c r="BA1643" s="25">
        <v>2.95</v>
      </c>
      <c r="BB1643" s="25">
        <v>3.15</v>
      </c>
      <c r="BC1643" s="25">
        <f t="shared" si="540"/>
        <v>4.3</v>
      </c>
      <c r="BD1643" s="25">
        <f t="shared" si="541"/>
        <v>2.9995000000000003</v>
      </c>
      <c r="BE1643" t="s">
        <v>970</v>
      </c>
      <c r="BF1643" s="55">
        <f t="shared" si="519"/>
        <v>0</v>
      </c>
      <c r="BG1643" s="66" t="str">
        <f t="shared" si="547"/>
        <v>0.00</v>
      </c>
      <c r="BH1643" s="66">
        <f t="shared" si="542"/>
        <v>-2</v>
      </c>
      <c r="BI1643" s="25">
        <f t="shared" si="548"/>
        <v>-48.75</v>
      </c>
      <c r="BJ1643" s="25">
        <f t="shared" si="543"/>
        <v>247</v>
      </c>
      <c r="BK1643" s="20">
        <f t="shared" si="549"/>
        <v>-0.19736842105263158</v>
      </c>
      <c r="BL1643" s="25" t="str">
        <f t="shared" si="544"/>
        <v>0.00</v>
      </c>
      <c r="BM1643" s="25">
        <f t="shared" si="545"/>
        <v>-2</v>
      </c>
      <c r="BN1643" s="25">
        <f t="shared" si="533"/>
        <v>34.370000000000005</v>
      </c>
      <c r="BO1643" s="25">
        <f t="shared" si="546"/>
        <v>247</v>
      </c>
      <c r="BP1643" s="126">
        <f t="shared" si="535"/>
        <v>0.13914979757085022</v>
      </c>
    </row>
    <row r="1644" spans="1:68" hidden="1" x14ac:dyDescent="0.2">
      <c r="A1644" s="98">
        <v>45745</v>
      </c>
      <c r="B1644" s="60" t="s">
        <v>892</v>
      </c>
      <c r="C1644" s="24" t="s">
        <v>2152</v>
      </c>
      <c r="D1644" s="24" t="s">
        <v>573</v>
      </c>
      <c r="F1644" s="74" t="s">
        <v>51</v>
      </c>
      <c r="G1644" s="74" t="s">
        <v>14</v>
      </c>
      <c r="H1644" s="24" t="s">
        <v>2188</v>
      </c>
      <c r="I1644" s="24" t="s">
        <v>2156</v>
      </c>
      <c r="J1644" s="24" t="s">
        <v>2156</v>
      </c>
      <c r="K1644" s="24" t="s">
        <v>2153</v>
      </c>
      <c r="L1644" s="25">
        <v>2</v>
      </c>
      <c r="M1644" s="24" t="s">
        <v>105</v>
      </c>
      <c r="N1644" s="24" t="s">
        <v>73</v>
      </c>
      <c r="R1644" s="25">
        <v>3.6</v>
      </c>
      <c r="S1644" s="83" t="s">
        <v>363</v>
      </c>
      <c r="T1644" s="66" t="str">
        <f t="shared" si="521"/>
        <v>0.00</v>
      </c>
      <c r="U1644" s="66">
        <f t="shared" si="522"/>
        <v>-2</v>
      </c>
      <c r="V1644" s="66">
        <f t="shared" si="523"/>
        <v>204.75000000000011</v>
      </c>
      <c r="W1644" s="66">
        <f t="shared" si="524"/>
        <v>3114</v>
      </c>
      <c r="X1644" s="20">
        <f t="shared" si="525"/>
        <v>6.5751445086705232E-2</v>
      </c>
      <c r="Y1644" s="67">
        <f t="shared" si="526"/>
        <v>2.0475000000000012</v>
      </c>
      <c r="Z1644" s="68">
        <f t="shared" si="527"/>
        <v>20475.000000000011</v>
      </c>
      <c r="AA1644" s="65" t="s">
        <v>52</v>
      </c>
      <c r="AU1644" s="23" t="str">
        <f t="shared" si="517"/>
        <v/>
      </c>
      <c r="AV1644" s="23" t="str">
        <f t="shared" si="518"/>
        <v/>
      </c>
      <c r="AW1644" s="23" t="str">
        <f t="shared" si="520"/>
        <v/>
      </c>
      <c r="AX1644" s="23">
        <f t="shared" si="536"/>
        <v>-2</v>
      </c>
      <c r="AY1644" s="23" t="str">
        <f t="shared" si="537"/>
        <v/>
      </c>
      <c r="AZ1644" s="23"/>
      <c r="BA1644" s="25">
        <v>0</v>
      </c>
      <c r="BB1644" s="25">
        <v>0</v>
      </c>
      <c r="BC1644" s="25" t="s">
        <v>720</v>
      </c>
      <c r="BD1644" s="25" t="s">
        <v>720</v>
      </c>
      <c r="BE1644" s="111" t="s">
        <v>970</v>
      </c>
      <c r="BF1644" s="55">
        <f t="shared" si="519"/>
        <v>0</v>
      </c>
      <c r="BG1644" s="66" t="str">
        <f t="shared" si="547"/>
        <v>0.00</v>
      </c>
      <c r="BH1644" s="66">
        <f t="shared" si="542"/>
        <v>-2</v>
      </c>
      <c r="BI1644" s="25">
        <f t="shared" si="548"/>
        <v>-50.75</v>
      </c>
      <c r="BJ1644" s="25">
        <f t="shared" si="543"/>
        <v>249</v>
      </c>
      <c r="BK1644" s="20">
        <f t="shared" si="549"/>
        <v>-0.20381526104417672</v>
      </c>
      <c r="BL1644" s="25" t="str">
        <f t="shared" si="544"/>
        <v>0.00</v>
      </c>
      <c r="BM1644" s="25">
        <f t="shared" si="545"/>
        <v>-2</v>
      </c>
      <c r="BN1644" s="25">
        <f t="shared" si="533"/>
        <v>32.370000000000005</v>
      </c>
      <c r="BO1644" s="25">
        <f t="shared" si="546"/>
        <v>249</v>
      </c>
      <c r="BP1644" s="126">
        <f t="shared" si="535"/>
        <v>0.13</v>
      </c>
    </row>
    <row r="1645" spans="1:68" hidden="1" x14ac:dyDescent="0.2">
      <c r="A1645" s="98">
        <v>45745</v>
      </c>
      <c r="B1645" s="60" t="s">
        <v>892</v>
      </c>
      <c r="C1645" s="24" t="s">
        <v>2152</v>
      </c>
      <c r="D1645" s="24" t="s">
        <v>573</v>
      </c>
      <c r="F1645" s="74" t="s">
        <v>51</v>
      </c>
      <c r="G1645" s="74" t="s">
        <v>14</v>
      </c>
      <c r="H1645" s="24" t="s">
        <v>2154</v>
      </c>
      <c r="I1645" s="24" t="s">
        <v>2156</v>
      </c>
      <c r="J1645" s="24" t="s">
        <v>2156</v>
      </c>
      <c r="K1645" s="24" t="s">
        <v>2155</v>
      </c>
      <c r="L1645" s="25">
        <v>2</v>
      </c>
      <c r="M1645" s="24" t="s">
        <v>105</v>
      </c>
      <c r="N1645" s="24" t="s">
        <v>73</v>
      </c>
      <c r="R1645" s="25">
        <v>3.6</v>
      </c>
      <c r="S1645" s="83" t="s">
        <v>363</v>
      </c>
      <c r="T1645" s="66" t="str">
        <f t="shared" si="521"/>
        <v>0.00</v>
      </c>
      <c r="U1645" s="66">
        <f t="shared" si="522"/>
        <v>-2</v>
      </c>
      <c r="V1645" s="66">
        <f t="shared" si="523"/>
        <v>202.75000000000011</v>
      </c>
      <c r="W1645" s="66">
        <f t="shared" si="524"/>
        <v>3116</v>
      </c>
      <c r="X1645" s="20">
        <f t="shared" si="525"/>
        <v>6.5067394094993625E-2</v>
      </c>
      <c r="Y1645" s="67">
        <f t="shared" si="526"/>
        <v>2.0275000000000012</v>
      </c>
      <c r="Z1645" s="68">
        <f t="shared" si="527"/>
        <v>20275.000000000011</v>
      </c>
      <c r="AA1645" s="65" t="s">
        <v>52</v>
      </c>
      <c r="AU1645" s="23" t="str">
        <f t="shared" si="517"/>
        <v/>
      </c>
      <c r="AV1645" s="23" t="str">
        <f t="shared" si="518"/>
        <v/>
      </c>
      <c r="AW1645" s="23" t="str">
        <f t="shared" si="520"/>
        <v/>
      </c>
      <c r="AX1645" s="23">
        <f t="shared" si="536"/>
        <v>-2</v>
      </c>
      <c r="AY1645" s="23" t="str">
        <f t="shared" si="537"/>
        <v/>
      </c>
      <c r="AZ1645" s="23"/>
      <c r="BA1645" s="25">
        <v>0</v>
      </c>
      <c r="BB1645" s="25">
        <v>0</v>
      </c>
      <c r="BC1645" s="25" t="s">
        <v>720</v>
      </c>
      <c r="BD1645" s="25" t="s">
        <v>720</v>
      </c>
      <c r="BE1645" s="111" t="s">
        <v>970</v>
      </c>
      <c r="BF1645" s="55">
        <f t="shared" si="519"/>
        <v>0</v>
      </c>
      <c r="BG1645" s="66" t="str">
        <f t="shared" si="547"/>
        <v>0.00</v>
      </c>
      <c r="BH1645" s="66">
        <f t="shared" si="542"/>
        <v>-2</v>
      </c>
      <c r="BI1645" s="25">
        <f t="shared" si="548"/>
        <v>-52.75</v>
      </c>
      <c r="BJ1645" s="25">
        <f t="shared" si="543"/>
        <v>251</v>
      </c>
      <c r="BK1645" s="20">
        <f t="shared" si="549"/>
        <v>-0.2101593625498008</v>
      </c>
      <c r="BL1645" s="25" t="str">
        <f t="shared" si="544"/>
        <v>0.00</v>
      </c>
      <c r="BM1645" s="25">
        <f t="shared" si="545"/>
        <v>-2</v>
      </c>
      <c r="BN1645" s="25">
        <f t="shared" si="533"/>
        <v>30.370000000000005</v>
      </c>
      <c r="BO1645" s="25">
        <f t="shared" si="546"/>
        <v>251</v>
      </c>
      <c r="BP1645" s="126">
        <f t="shared" si="535"/>
        <v>0.120996015936255</v>
      </c>
    </row>
    <row r="1646" spans="1:68" ht="18" hidden="1" customHeight="1" x14ac:dyDescent="0.2">
      <c r="A1646" s="98">
        <v>45745</v>
      </c>
      <c r="B1646" s="60" t="s">
        <v>892</v>
      </c>
      <c r="C1646" s="24" t="s">
        <v>2152</v>
      </c>
      <c r="D1646" s="24" t="s">
        <v>573</v>
      </c>
      <c r="F1646" s="74" t="s">
        <v>51</v>
      </c>
      <c r="G1646" s="74" t="s">
        <v>14</v>
      </c>
      <c r="H1646" s="24" t="s">
        <v>2164</v>
      </c>
      <c r="K1646" s="97" t="s">
        <v>2165</v>
      </c>
      <c r="L1646" s="25">
        <v>1</v>
      </c>
      <c r="M1646" s="24" t="s">
        <v>105</v>
      </c>
      <c r="N1646" s="24" t="s">
        <v>73</v>
      </c>
      <c r="R1646" s="25">
        <v>6.85</v>
      </c>
      <c r="S1646" s="83" t="s">
        <v>363</v>
      </c>
      <c r="T1646" s="66" t="str">
        <f t="shared" si="521"/>
        <v>0.00</v>
      </c>
      <c r="U1646" s="66">
        <f t="shared" si="522"/>
        <v>-1</v>
      </c>
      <c r="V1646" s="66">
        <f t="shared" si="523"/>
        <v>201.75000000000011</v>
      </c>
      <c r="W1646" s="66">
        <f t="shared" si="524"/>
        <v>3117</v>
      </c>
      <c r="X1646" s="20">
        <f t="shared" si="525"/>
        <v>6.4725697786333053E-2</v>
      </c>
      <c r="Y1646" s="67">
        <f t="shared" si="526"/>
        <v>2.017500000000001</v>
      </c>
      <c r="Z1646" s="68">
        <f t="shared" si="527"/>
        <v>20175.000000000011</v>
      </c>
      <c r="AA1646" s="65" t="s">
        <v>52</v>
      </c>
      <c r="AU1646" s="23" t="str">
        <f t="shared" si="517"/>
        <v/>
      </c>
      <c r="AV1646" s="23" t="str">
        <f t="shared" si="518"/>
        <v/>
      </c>
      <c r="AW1646" s="23" t="str">
        <f t="shared" si="520"/>
        <v/>
      </c>
      <c r="AX1646" s="23">
        <f t="shared" si="536"/>
        <v>-1</v>
      </c>
      <c r="AY1646" s="23" t="str">
        <f t="shared" si="537"/>
        <v/>
      </c>
      <c r="AZ1646" s="23"/>
      <c r="BA1646" s="25">
        <v>0</v>
      </c>
      <c r="BB1646" s="25">
        <v>0</v>
      </c>
      <c r="BC1646" s="25" t="s">
        <v>720</v>
      </c>
      <c r="BD1646" s="25" t="s">
        <v>720</v>
      </c>
      <c r="BE1646" s="111" t="s">
        <v>970</v>
      </c>
      <c r="BF1646" s="55">
        <f t="shared" si="519"/>
        <v>0</v>
      </c>
      <c r="BG1646" s="66" t="str">
        <f t="shared" si="547"/>
        <v>0.00</v>
      </c>
      <c r="BH1646" s="66">
        <f t="shared" si="542"/>
        <v>-1</v>
      </c>
      <c r="BI1646" s="25">
        <f t="shared" si="548"/>
        <v>-53.75</v>
      </c>
      <c r="BJ1646" s="25">
        <f t="shared" si="543"/>
        <v>252</v>
      </c>
      <c r="BK1646" s="20">
        <f t="shared" si="549"/>
        <v>-0.21329365079365079</v>
      </c>
      <c r="BL1646" s="25" t="str">
        <f t="shared" si="544"/>
        <v>0.00</v>
      </c>
      <c r="BM1646" s="25">
        <f t="shared" si="545"/>
        <v>-1</v>
      </c>
      <c r="BN1646" s="25">
        <f t="shared" si="533"/>
        <v>29.370000000000005</v>
      </c>
      <c r="BO1646" s="25">
        <f t="shared" si="546"/>
        <v>252</v>
      </c>
      <c r="BP1646" s="126">
        <f t="shared" si="535"/>
        <v>0.11654761904761907</v>
      </c>
    </row>
    <row r="1647" spans="1:68" ht="18" hidden="1" customHeight="1" x14ac:dyDescent="0.2">
      <c r="A1647" s="98">
        <v>45745</v>
      </c>
      <c r="B1647" s="60" t="s">
        <v>892</v>
      </c>
      <c r="C1647" s="24" t="s">
        <v>2152</v>
      </c>
      <c r="D1647" s="24" t="s">
        <v>573</v>
      </c>
      <c r="F1647" s="74" t="s">
        <v>51</v>
      </c>
      <c r="G1647" s="74" t="s">
        <v>14</v>
      </c>
      <c r="H1647" s="24" t="s">
        <v>2189</v>
      </c>
      <c r="K1647" s="26" t="s">
        <v>2163</v>
      </c>
      <c r="L1647" s="25">
        <v>2</v>
      </c>
      <c r="M1647" s="24" t="s">
        <v>105</v>
      </c>
      <c r="N1647" s="24" t="s">
        <v>73</v>
      </c>
      <c r="R1647" s="25">
        <v>3.6</v>
      </c>
      <c r="S1647" s="83" t="s">
        <v>372</v>
      </c>
      <c r="T1647" s="66">
        <f t="shared" si="521"/>
        <v>7.2</v>
      </c>
      <c r="U1647" s="66">
        <f t="shared" si="522"/>
        <v>5.2</v>
      </c>
      <c r="V1647" s="66">
        <f t="shared" si="523"/>
        <v>206.9500000000001</v>
      </c>
      <c r="W1647" s="66">
        <f t="shared" si="524"/>
        <v>3119</v>
      </c>
      <c r="X1647" s="20">
        <f t="shared" si="525"/>
        <v>6.6351394677781367E-2</v>
      </c>
      <c r="Y1647" s="67">
        <f t="shared" si="526"/>
        <v>2.069500000000001</v>
      </c>
      <c r="Z1647" s="68">
        <f t="shared" si="527"/>
        <v>20695.000000000011</v>
      </c>
      <c r="AA1647" s="65" t="s">
        <v>53</v>
      </c>
      <c r="AU1647" s="23" t="str">
        <f t="shared" si="517"/>
        <v/>
      </c>
      <c r="AV1647" s="23" t="str">
        <f t="shared" si="518"/>
        <v/>
      </c>
      <c r="AW1647" s="23" t="str">
        <f t="shared" si="520"/>
        <v/>
      </c>
      <c r="AX1647" s="23">
        <f t="shared" si="536"/>
        <v>5.2</v>
      </c>
      <c r="AY1647" s="23" t="str">
        <f t="shared" si="537"/>
        <v/>
      </c>
      <c r="AZ1647" s="23"/>
      <c r="BA1647" s="25">
        <v>0</v>
      </c>
      <c r="BB1647" s="25">
        <v>0</v>
      </c>
      <c r="BC1647" s="25" t="s">
        <v>720</v>
      </c>
      <c r="BD1647" s="25" t="s">
        <v>720</v>
      </c>
      <c r="BE1647" s="111" t="s">
        <v>970</v>
      </c>
      <c r="BF1647" s="55">
        <f t="shared" si="519"/>
        <v>0</v>
      </c>
      <c r="BG1647" s="66">
        <f t="shared" si="547"/>
        <v>0</v>
      </c>
      <c r="BH1647" s="66">
        <f t="shared" si="542"/>
        <v>-2</v>
      </c>
      <c r="BI1647" s="25">
        <f t="shared" si="548"/>
        <v>-55.75</v>
      </c>
      <c r="BJ1647" s="25">
        <f t="shared" si="543"/>
        <v>254</v>
      </c>
      <c r="BK1647" s="20">
        <f t="shared" si="549"/>
        <v>-0.21948818897637795</v>
      </c>
      <c r="BL1647" s="25">
        <f t="shared" si="544"/>
        <v>0</v>
      </c>
      <c r="BM1647" s="25">
        <f t="shared" si="545"/>
        <v>-2</v>
      </c>
      <c r="BN1647" s="25">
        <f t="shared" si="533"/>
        <v>27.370000000000005</v>
      </c>
      <c r="BO1647" s="25">
        <f t="shared" si="546"/>
        <v>254</v>
      </c>
      <c r="BP1647" s="126">
        <f t="shared" si="535"/>
        <v>0.10775590551181104</v>
      </c>
    </row>
    <row r="1648" spans="1:68" hidden="1" x14ac:dyDescent="0.2">
      <c r="A1648" s="98">
        <v>45746</v>
      </c>
      <c r="B1648" s="60" t="s">
        <v>892</v>
      </c>
      <c r="C1648" s="24" t="s">
        <v>2159</v>
      </c>
      <c r="D1648" s="24" t="s">
        <v>577</v>
      </c>
      <c r="F1648" s="74" t="s">
        <v>51</v>
      </c>
      <c r="G1648" s="74" t="s">
        <v>103</v>
      </c>
      <c r="H1648" s="24" t="s">
        <v>360</v>
      </c>
      <c r="I1648" s="24">
        <v>1</v>
      </c>
      <c r="J1648" s="24">
        <v>9</v>
      </c>
      <c r="K1648" s="24" t="s">
        <v>2160</v>
      </c>
      <c r="L1648" s="25">
        <v>3</v>
      </c>
      <c r="M1648" s="24" t="s">
        <v>105</v>
      </c>
      <c r="N1648" s="24" t="s">
        <v>6</v>
      </c>
      <c r="R1648" s="25">
        <v>4.8499999999999996</v>
      </c>
      <c r="S1648" s="83" t="s">
        <v>363</v>
      </c>
      <c r="T1648" s="66" t="str">
        <f t="shared" si="521"/>
        <v>0.00</v>
      </c>
      <c r="U1648" s="66">
        <f t="shared" si="522"/>
        <v>-3</v>
      </c>
      <c r="V1648" s="66">
        <f t="shared" si="523"/>
        <v>203.9500000000001</v>
      </c>
      <c r="W1648" s="66">
        <f t="shared" si="524"/>
        <v>3122</v>
      </c>
      <c r="X1648" s="20">
        <f t="shared" si="525"/>
        <v>6.532671364509933E-2</v>
      </c>
      <c r="Y1648" s="67">
        <f t="shared" si="526"/>
        <v>2.0395000000000012</v>
      </c>
      <c r="Z1648" s="68">
        <f t="shared" si="527"/>
        <v>20395.000000000011</v>
      </c>
      <c r="AA1648" s="65" t="s">
        <v>52</v>
      </c>
      <c r="AU1648" s="23">
        <f t="shared" si="517"/>
        <v>-3</v>
      </c>
      <c r="AV1648" s="23" t="str">
        <f t="shared" si="518"/>
        <v/>
      </c>
      <c r="AW1648" s="23" t="str">
        <f t="shared" si="520"/>
        <v/>
      </c>
      <c r="AX1648" s="23" t="str">
        <f t="shared" si="536"/>
        <v/>
      </c>
      <c r="AY1648" s="23" t="str">
        <f t="shared" si="537"/>
        <v/>
      </c>
      <c r="AZ1648" s="23">
        <v>2.6</v>
      </c>
      <c r="BA1648" s="25">
        <v>2.6</v>
      </c>
      <c r="BB1648" s="25">
        <v>2.86</v>
      </c>
      <c r="BC1648" s="25">
        <f>((BB1648*(L1648))-(L1648))</f>
        <v>5.58</v>
      </c>
      <c r="BD1648" s="25">
        <f>0.93*(BB1648-1)+1</f>
        <v>2.7298</v>
      </c>
      <c r="BE1648" s="44" t="s">
        <v>969</v>
      </c>
      <c r="BF1648" s="55">
        <f t="shared" si="519"/>
        <v>0</v>
      </c>
      <c r="BG1648" s="66" t="str">
        <f t="shared" si="547"/>
        <v>0.00</v>
      </c>
      <c r="BH1648" s="66">
        <f t="shared" si="542"/>
        <v>-3</v>
      </c>
      <c r="BI1648" s="25">
        <f t="shared" si="548"/>
        <v>-58.75</v>
      </c>
      <c r="BJ1648" s="25">
        <f t="shared" si="543"/>
        <v>257</v>
      </c>
      <c r="BK1648" s="20">
        <f t="shared" si="549"/>
        <v>-0.22859922178988326</v>
      </c>
      <c r="BL1648" s="24" t="str">
        <f t="shared" si="544"/>
        <v>0.00</v>
      </c>
      <c r="BM1648" s="25">
        <f t="shared" si="545"/>
        <v>-3</v>
      </c>
      <c r="BN1648" s="25">
        <f t="shared" si="533"/>
        <v>24.370000000000005</v>
      </c>
      <c r="BO1648" s="25">
        <f t="shared" si="546"/>
        <v>257</v>
      </c>
      <c r="BP1648" s="126">
        <f t="shared" si="535"/>
        <v>9.4824902723735421E-2</v>
      </c>
    </row>
    <row r="1649" spans="1:68" hidden="1" x14ac:dyDescent="0.2">
      <c r="A1649" s="98">
        <v>45746</v>
      </c>
      <c r="B1649" s="60" t="s">
        <v>892</v>
      </c>
      <c r="C1649" s="24" t="s">
        <v>2161</v>
      </c>
      <c r="D1649" s="24" t="s">
        <v>577</v>
      </c>
      <c r="F1649" s="74" t="s">
        <v>51</v>
      </c>
      <c r="G1649" s="74" t="s">
        <v>121</v>
      </c>
      <c r="H1649" s="24" t="s">
        <v>61</v>
      </c>
      <c r="I1649" s="24">
        <v>9</v>
      </c>
      <c r="J1649" s="24">
        <v>4</v>
      </c>
      <c r="K1649" s="24" t="s">
        <v>2162</v>
      </c>
      <c r="L1649" s="25">
        <v>1</v>
      </c>
      <c r="M1649" s="24" t="s">
        <v>105</v>
      </c>
      <c r="N1649" s="24" t="s">
        <v>6</v>
      </c>
      <c r="R1649" s="25">
        <v>34</v>
      </c>
      <c r="S1649" s="83" t="s">
        <v>363</v>
      </c>
      <c r="T1649" s="66" t="str">
        <f t="shared" si="521"/>
        <v>0.00</v>
      </c>
      <c r="U1649" s="66">
        <f t="shared" si="522"/>
        <v>-1</v>
      </c>
      <c r="V1649" s="66">
        <f t="shared" si="523"/>
        <v>202.9500000000001</v>
      </c>
      <c r="W1649" s="66">
        <f t="shared" si="524"/>
        <v>3123</v>
      </c>
      <c r="X1649" s="20">
        <f t="shared" si="525"/>
        <v>6.4985590778098012E-2</v>
      </c>
      <c r="Y1649" s="67">
        <f t="shared" si="526"/>
        <v>2.029500000000001</v>
      </c>
      <c r="Z1649" s="68">
        <f t="shared" si="527"/>
        <v>20295.000000000011</v>
      </c>
      <c r="AA1649" s="65" t="s">
        <v>52</v>
      </c>
      <c r="AU1649" s="23" t="str">
        <f t="shared" si="517"/>
        <v/>
      </c>
      <c r="AV1649" s="23">
        <f t="shared" si="518"/>
        <v>-1</v>
      </c>
      <c r="AW1649" s="23" t="str">
        <f t="shared" si="520"/>
        <v/>
      </c>
      <c r="AX1649" s="23" t="str">
        <f t="shared" si="536"/>
        <v/>
      </c>
      <c r="AY1649" s="23" t="str">
        <f t="shared" si="537"/>
        <v/>
      </c>
      <c r="AZ1649" s="23">
        <v>34</v>
      </c>
      <c r="BA1649" s="25">
        <v>0</v>
      </c>
      <c r="BB1649" s="25">
        <v>245.46</v>
      </c>
      <c r="BC1649" s="25">
        <f>((BB1649*(L1649))-(L1649))</f>
        <v>244.46</v>
      </c>
      <c r="BD1649" s="25">
        <f>0.93*(BB1649-1)+1</f>
        <v>228.34780000000001</v>
      </c>
      <c r="BE1649" t="s">
        <v>969</v>
      </c>
      <c r="BF1649" s="55">
        <f t="shared" si="519"/>
        <v>0</v>
      </c>
      <c r="BG1649" s="66" t="str">
        <f t="shared" si="547"/>
        <v>0.00</v>
      </c>
      <c r="BH1649" s="66">
        <f t="shared" si="542"/>
        <v>-1</v>
      </c>
      <c r="BI1649" s="25">
        <f t="shared" si="548"/>
        <v>-59.75</v>
      </c>
      <c r="BJ1649" s="25">
        <f t="shared" si="543"/>
        <v>258</v>
      </c>
      <c r="BK1649" s="20">
        <f t="shared" si="549"/>
        <v>-0.2315891472868217</v>
      </c>
      <c r="BL1649" s="24" t="str">
        <f t="shared" si="544"/>
        <v>0.00</v>
      </c>
      <c r="BM1649" s="25">
        <f t="shared" si="545"/>
        <v>-1</v>
      </c>
      <c r="BN1649" s="25">
        <f t="shared" si="533"/>
        <v>23.370000000000005</v>
      </c>
      <c r="BO1649" s="25">
        <f t="shared" si="546"/>
        <v>258</v>
      </c>
      <c r="BP1649" s="126">
        <f t="shared" si="535"/>
        <v>9.0581395348837232E-2</v>
      </c>
    </row>
    <row r="1650" spans="1:68" hidden="1" x14ac:dyDescent="0.2">
      <c r="A1650" s="98">
        <v>45750</v>
      </c>
      <c r="B1650" s="60" t="s">
        <v>892</v>
      </c>
      <c r="C1650" s="24" t="s">
        <v>2166</v>
      </c>
      <c r="D1650" s="24" t="s">
        <v>398</v>
      </c>
      <c r="F1650" s="74" t="s">
        <v>51</v>
      </c>
      <c r="G1650" s="74" t="s">
        <v>121</v>
      </c>
      <c r="H1650" s="24" t="s">
        <v>374</v>
      </c>
      <c r="I1650" s="24">
        <v>2</v>
      </c>
      <c r="J1650" s="24">
        <v>1</v>
      </c>
      <c r="K1650" s="26" t="s">
        <v>2167</v>
      </c>
      <c r="L1650" s="25">
        <v>2</v>
      </c>
      <c r="M1650" s="24" t="s">
        <v>105</v>
      </c>
      <c r="N1650" s="24" t="s">
        <v>6</v>
      </c>
      <c r="R1650" s="25">
        <v>3.3</v>
      </c>
      <c r="S1650" s="83" t="s">
        <v>372</v>
      </c>
      <c r="T1650" s="66">
        <f t="shared" si="521"/>
        <v>6.6</v>
      </c>
      <c r="U1650" s="66">
        <f t="shared" si="522"/>
        <v>4.5999999999999996</v>
      </c>
      <c r="V1650" s="66">
        <f t="shared" si="523"/>
        <v>207.5500000000001</v>
      </c>
      <c r="W1650" s="66">
        <f t="shared" si="524"/>
        <v>3125</v>
      </c>
      <c r="X1650" s="20">
        <f t="shared" si="525"/>
        <v>6.6416000000000031E-2</v>
      </c>
      <c r="Y1650" s="67">
        <f t="shared" si="526"/>
        <v>2.0755000000000008</v>
      </c>
      <c r="Z1650" s="68">
        <f t="shared" si="527"/>
        <v>20755.000000000011</v>
      </c>
      <c r="AA1650" s="65" t="s">
        <v>53</v>
      </c>
      <c r="AU1650" s="23" t="str">
        <f t="shared" si="517"/>
        <v/>
      </c>
      <c r="AV1650" s="23">
        <f t="shared" si="518"/>
        <v>4.5999999999999996</v>
      </c>
      <c r="AW1650" s="23" t="str">
        <f t="shared" si="520"/>
        <v/>
      </c>
      <c r="AX1650" s="23" t="str">
        <f t="shared" si="536"/>
        <v/>
      </c>
      <c r="AY1650" s="23" t="str">
        <f t="shared" si="537"/>
        <v/>
      </c>
      <c r="AZ1650" s="23" t="s">
        <v>720</v>
      </c>
      <c r="BA1650" s="25">
        <v>0</v>
      </c>
      <c r="BB1650" s="25">
        <v>3.14</v>
      </c>
      <c r="BC1650" s="25">
        <f>((BB1650*(L1650))-(L1650))</f>
        <v>4.28</v>
      </c>
      <c r="BD1650" s="25">
        <f>0.93*(BB1650-1)+1</f>
        <v>2.9902000000000002</v>
      </c>
      <c r="BE1650" s="111" t="s">
        <v>970</v>
      </c>
      <c r="BF1650" s="55">
        <f t="shared" si="519"/>
        <v>0</v>
      </c>
      <c r="BG1650" s="66">
        <f t="shared" si="547"/>
        <v>0</v>
      </c>
      <c r="BH1650" s="66">
        <f t="shared" si="542"/>
        <v>-2</v>
      </c>
      <c r="BI1650" s="25">
        <f t="shared" si="548"/>
        <v>-61.75</v>
      </c>
      <c r="BJ1650" s="25">
        <f t="shared" si="543"/>
        <v>260</v>
      </c>
      <c r="BK1650" s="20">
        <f t="shared" si="549"/>
        <v>-0.23749999999999999</v>
      </c>
      <c r="BL1650" s="24">
        <f t="shared" si="544"/>
        <v>6.28</v>
      </c>
      <c r="BM1650" s="25">
        <f t="shared" si="545"/>
        <v>4.28</v>
      </c>
      <c r="BN1650" s="25">
        <f t="shared" si="533"/>
        <v>27.650000000000006</v>
      </c>
      <c r="BO1650" s="25">
        <f t="shared" si="546"/>
        <v>260</v>
      </c>
      <c r="BP1650" s="126">
        <f t="shared" si="535"/>
        <v>0.10634615384615387</v>
      </c>
    </row>
    <row r="1651" spans="1:68" hidden="1" x14ac:dyDescent="0.2">
      <c r="A1651" s="98">
        <v>45750</v>
      </c>
      <c r="B1651" s="60" t="s">
        <v>892</v>
      </c>
      <c r="C1651" s="24" t="s">
        <v>2166</v>
      </c>
      <c r="D1651" s="24" t="s">
        <v>398</v>
      </c>
      <c r="F1651" s="74" t="s">
        <v>51</v>
      </c>
      <c r="G1651" s="74" t="s">
        <v>121</v>
      </c>
      <c r="H1651" s="24" t="s">
        <v>82</v>
      </c>
      <c r="I1651" s="24">
        <v>3</v>
      </c>
      <c r="J1651" s="24">
        <v>7</v>
      </c>
      <c r="K1651" s="24" t="s">
        <v>2168</v>
      </c>
      <c r="L1651" s="25">
        <v>2</v>
      </c>
      <c r="M1651" s="24" t="s">
        <v>105</v>
      </c>
      <c r="N1651" s="24" t="s">
        <v>6</v>
      </c>
      <c r="R1651" s="25">
        <v>3.5</v>
      </c>
      <c r="S1651" s="83" t="s">
        <v>363</v>
      </c>
      <c r="T1651" s="66" t="str">
        <f t="shared" si="521"/>
        <v>0.00</v>
      </c>
      <c r="U1651" s="66">
        <f t="shared" si="522"/>
        <v>-2</v>
      </c>
      <c r="V1651" s="66">
        <f t="shared" si="523"/>
        <v>205.5500000000001</v>
      </c>
      <c r="W1651" s="66">
        <f t="shared" si="524"/>
        <v>3127</v>
      </c>
      <c r="X1651" s="20">
        <f t="shared" si="525"/>
        <v>6.5733930284617881E-2</v>
      </c>
      <c r="Y1651" s="67">
        <f t="shared" si="526"/>
        <v>2.0555000000000008</v>
      </c>
      <c r="Z1651" s="68">
        <f t="shared" si="527"/>
        <v>20555.000000000011</v>
      </c>
      <c r="AA1651" s="65" t="s">
        <v>52</v>
      </c>
      <c r="AU1651" s="23" t="str">
        <f t="shared" si="517"/>
        <v/>
      </c>
      <c r="AV1651" s="23">
        <f t="shared" si="518"/>
        <v>-2</v>
      </c>
      <c r="AW1651" s="23" t="str">
        <f t="shared" si="520"/>
        <v/>
      </c>
      <c r="AX1651" s="23" t="str">
        <f t="shared" si="536"/>
        <v/>
      </c>
      <c r="AY1651" s="23" t="str">
        <f t="shared" si="537"/>
        <v/>
      </c>
      <c r="AZ1651" s="23" t="s">
        <v>720</v>
      </c>
      <c r="BA1651" s="25">
        <v>0</v>
      </c>
      <c r="BB1651" s="25">
        <v>2.2400000000000002</v>
      </c>
      <c r="BC1651" s="25">
        <f>((BB1651*(L1651))-(L1651))</f>
        <v>2.4800000000000004</v>
      </c>
      <c r="BD1651" s="25">
        <f>0.93*(BB1651-1)+1</f>
        <v>2.1532</v>
      </c>
      <c r="BE1651" t="s">
        <v>970</v>
      </c>
      <c r="BF1651" s="55">
        <f t="shared" si="519"/>
        <v>0</v>
      </c>
      <c r="BG1651" s="66" t="str">
        <f t="shared" si="547"/>
        <v>0.00</v>
      </c>
      <c r="BH1651" s="66">
        <f t="shared" si="542"/>
        <v>-2</v>
      </c>
      <c r="BI1651" s="25">
        <f t="shared" si="548"/>
        <v>-63.75</v>
      </c>
      <c r="BJ1651" s="25">
        <f t="shared" si="543"/>
        <v>262</v>
      </c>
      <c r="BK1651" s="20">
        <f t="shared" si="549"/>
        <v>-0.2433206106870229</v>
      </c>
      <c r="BL1651" s="24" t="str">
        <f t="shared" si="544"/>
        <v>0.00</v>
      </c>
      <c r="BM1651" s="25">
        <f t="shared" si="545"/>
        <v>-2</v>
      </c>
      <c r="BN1651" s="25">
        <f t="shared" si="533"/>
        <v>25.650000000000006</v>
      </c>
      <c r="BO1651" s="25">
        <f t="shared" si="546"/>
        <v>262</v>
      </c>
      <c r="BP1651" s="126">
        <f t="shared" si="535"/>
        <v>9.7900763358778647E-2</v>
      </c>
    </row>
    <row r="1652" spans="1:68" hidden="1" x14ac:dyDescent="0.2">
      <c r="A1652" s="98">
        <v>45750</v>
      </c>
      <c r="B1652" s="60" t="s">
        <v>892</v>
      </c>
      <c r="C1652" s="24" t="s">
        <v>2166</v>
      </c>
      <c r="D1652" s="24" t="s">
        <v>398</v>
      </c>
      <c r="F1652" s="74" t="s">
        <v>51</v>
      </c>
      <c r="G1652" s="74" t="s">
        <v>121</v>
      </c>
      <c r="H1652" s="24" t="s">
        <v>2169</v>
      </c>
      <c r="I1652" s="112">
        <v>0.66666666666666663</v>
      </c>
      <c r="J1652" s="112">
        <v>0.14285714285714285</v>
      </c>
      <c r="K1652" s="24" t="s">
        <v>2170</v>
      </c>
      <c r="L1652" s="25">
        <v>1</v>
      </c>
      <c r="M1652" s="24" t="s">
        <v>105</v>
      </c>
      <c r="N1652" s="24" t="s">
        <v>73</v>
      </c>
      <c r="R1652" s="25">
        <v>10.5</v>
      </c>
      <c r="S1652" s="83" t="s">
        <v>363</v>
      </c>
      <c r="T1652" s="66" t="str">
        <f t="shared" si="521"/>
        <v>0.00</v>
      </c>
      <c r="U1652" s="66">
        <f t="shared" si="522"/>
        <v>-1</v>
      </c>
      <c r="V1652" s="66">
        <f t="shared" si="523"/>
        <v>204.5500000000001</v>
      </c>
      <c r="W1652" s="66">
        <f t="shared" si="524"/>
        <v>3128</v>
      </c>
      <c r="X1652" s="20">
        <f t="shared" si="525"/>
        <v>6.5393222506393886E-2</v>
      </c>
      <c r="Y1652" s="67">
        <f t="shared" si="526"/>
        <v>2.045500000000001</v>
      </c>
      <c r="Z1652" s="68">
        <f t="shared" si="527"/>
        <v>20455.000000000011</v>
      </c>
      <c r="AA1652" s="65" t="s">
        <v>52</v>
      </c>
      <c r="AU1652" s="23" t="str">
        <f t="shared" si="517"/>
        <v/>
      </c>
      <c r="AV1652" s="23">
        <f t="shared" si="518"/>
        <v>-1</v>
      </c>
      <c r="AW1652" s="23" t="str">
        <f t="shared" si="520"/>
        <v/>
      </c>
      <c r="AX1652" s="23" t="str">
        <f t="shared" si="536"/>
        <v/>
      </c>
      <c r="AY1652" s="23" t="str">
        <f t="shared" si="537"/>
        <v/>
      </c>
      <c r="AZ1652" s="23" t="s">
        <v>720</v>
      </c>
      <c r="BA1652" s="25">
        <v>0</v>
      </c>
      <c r="BB1652" s="25">
        <v>0</v>
      </c>
      <c r="BC1652" s="25" t="s">
        <v>720</v>
      </c>
      <c r="BD1652" s="25" t="s">
        <v>720</v>
      </c>
      <c r="BE1652" s="111" t="s">
        <v>970</v>
      </c>
      <c r="BF1652" s="55">
        <f t="shared" si="519"/>
        <v>0</v>
      </c>
      <c r="BG1652" s="66" t="str">
        <f t="shared" si="547"/>
        <v>0.00</v>
      </c>
      <c r="BH1652" s="66">
        <f t="shared" si="542"/>
        <v>-1</v>
      </c>
      <c r="BI1652" s="25">
        <f t="shared" si="548"/>
        <v>-64.75</v>
      </c>
      <c r="BJ1652" s="25">
        <f t="shared" si="543"/>
        <v>263</v>
      </c>
      <c r="BK1652" s="20">
        <f t="shared" si="549"/>
        <v>-0.2461977186311787</v>
      </c>
      <c r="BL1652" s="24" t="str">
        <f t="shared" si="544"/>
        <v>0.00</v>
      </c>
      <c r="BM1652" s="25">
        <f t="shared" si="545"/>
        <v>-1</v>
      </c>
      <c r="BN1652" s="25">
        <f t="shared" si="533"/>
        <v>24.650000000000006</v>
      </c>
      <c r="BO1652" s="25">
        <f t="shared" si="546"/>
        <v>263</v>
      </c>
      <c r="BP1652" s="126">
        <f t="shared" si="535"/>
        <v>9.3726235741444883E-2</v>
      </c>
    </row>
    <row r="1653" spans="1:68" hidden="1" x14ac:dyDescent="0.2">
      <c r="A1653" s="98">
        <v>45751</v>
      </c>
      <c r="B1653" s="60" t="s">
        <v>892</v>
      </c>
      <c r="C1653" s="24" t="s">
        <v>2171</v>
      </c>
      <c r="D1653" s="24" t="s">
        <v>562</v>
      </c>
      <c r="F1653" s="74" t="s">
        <v>51</v>
      </c>
      <c r="G1653" s="74" t="s">
        <v>103</v>
      </c>
      <c r="H1653" s="24" t="s">
        <v>1959</v>
      </c>
      <c r="I1653" s="24">
        <v>6</v>
      </c>
      <c r="J1653" s="24">
        <v>11</v>
      </c>
      <c r="K1653" s="24" t="s">
        <v>2172</v>
      </c>
      <c r="L1653" s="25">
        <v>1.5</v>
      </c>
      <c r="M1653" s="24" t="s">
        <v>105</v>
      </c>
      <c r="N1653" s="24" t="s">
        <v>6</v>
      </c>
      <c r="R1653" s="25">
        <v>15</v>
      </c>
      <c r="S1653" s="83" t="s">
        <v>363</v>
      </c>
      <c r="T1653" s="66" t="str">
        <f t="shared" si="521"/>
        <v>0.00</v>
      </c>
      <c r="U1653" s="66">
        <f t="shared" si="522"/>
        <v>-1.5</v>
      </c>
      <c r="V1653" s="66">
        <f t="shared" si="523"/>
        <v>203.0500000000001</v>
      </c>
      <c r="W1653" s="66">
        <f t="shared" si="524"/>
        <v>3129.5</v>
      </c>
      <c r="X1653" s="20">
        <f t="shared" si="525"/>
        <v>6.4882569100495321E-2</v>
      </c>
      <c r="Y1653" s="67">
        <f t="shared" si="526"/>
        <v>2.0305000000000009</v>
      </c>
      <c r="Z1653" s="68">
        <f t="shared" si="527"/>
        <v>20305.000000000011</v>
      </c>
      <c r="AA1653" s="65" t="s">
        <v>52</v>
      </c>
      <c r="AU1653" s="23">
        <f t="shared" si="517"/>
        <v>-1.5</v>
      </c>
      <c r="AV1653" s="23" t="str">
        <f t="shared" si="518"/>
        <v/>
      </c>
      <c r="AW1653" s="23" t="str">
        <f t="shared" si="520"/>
        <v/>
      </c>
      <c r="AX1653" s="23" t="str">
        <f t="shared" si="536"/>
        <v/>
      </c>
      <c r="AY1653" s="23" t="str">
        <f t="shared" si="537"/>
        <v/>
      </c>
      <c r="AZ1653" s="23">
        <v>15</v>
      </c>
      <c r="BA1653" s="25">
        <v>18.100000000000001</v>
      </c>
      <c r="BB1653" s="25">
        <v>19.32</v>
      </c>
      <c r="BC1653" s="25">
        <f t="shared" ref="BC1653:BC1663" si="550">((BB1653*(L1653))-(L1653))</f>
        <v>27.48</v>
      </c>
      <c r="BD1653" s="25">
        <f t="shared" ref="BD1653:BD1663" si="551">0.93*(BB1653-1)+1</f>
        <v>18.037600000000001</v>
      </c>
      <c r="BE1653" t="s">
        <v>969</v>
      </c>
      <c r="BF1653" s="55">
        <f t="shared" si="519"/>
        <v>0</v>
      </c>
      <c r="BG1653" s="66" t="str">
        <f t="shared" si="547"/>
        <v>0.00</v>
      </c>
      <c r="BH1653" s="66">
        <f t="shared" si="542"/>
        <v>-1.5</v>
      </c>
      <c r="BI1653" s="25">
        <f t="shared" si="548"/>
        <v>-66.25</v>
      </c>
      <c r="BJ1653" s="25">
        <f t="shared" si="543"/>
        <v>264.5</v>
      </c>
      <c r="BK1653" s="20">
        <f t="shared" si="549"/>
        <v>-0.2504725897920605</v>
      </c>
      <c r="BL1653" s="24" t="str">
        <f t="shared" si="544"/>
        <v>0.00</v>
      </c>
      <c r="BM1653" s="25">
        <f t="shared" si="545"/>
        <v>-1.5</v>
      </c>
      <c r="BN1653" s="25">
        <f t="shared" si="533"/>
        <v>23.150000000000006</v>
      </c>
      <c r="BO1653" s="25">
        <f t="shared" si="546"/>
        <v>264.5</v>
      </c>
      <c r="BP1653" s="126">
        <f t="shared" si="535"/>
        <v>8.7523629489603044E-2</v>
      </c>
    </row>
    <row r="1654" spans="1:68" hidden="1" x14ac:dyDescent="0.2">
      <c r="A1654" s="98">
        <v>45751</v>
      </c>
      <c r="B1654" s="60" t="s">
        <v>892</v>
      </c>
      <c r="C1654" s="24" t="s">
        <v>2171</v>
      </c>
      <c r="D1654" s="24" t="s">
        <v>562</v>
      </c>
      <c r="F1654" s="74" t="s">
        <v>51</v>
      </c>
      <c r="G1654" s="74" t="s">
        <v>103</v>
      </c>
      <c r="H1654" s="24" t="s">
        <v>1959</v>
      </c>
      <c r="I1654" s="24">
        <v>6</v>
      </c>
      <c r="J1654" s="24">
        <v>11</v>
      </c>
      <c r="K1654" s="24" t="s">
        <v>2172</v>
      </c>
      <c r="L1654" s="25">
        <v>1.5</v>
      </c>
      <c r="M1654" s="24" t="s">
        <v>105</v>
      </c>
      <c r="N1654" s="24" t="s">
        <v>7</v>
      </c>
      <c r="R1654" s="25">
        <v>3.6</v>
      </c>
      <c r="S1654" s="83" t="s">
        <v>363</v>
      </c>
      <c r="T1654" s="66" t="str">
        <f t="shared" si="521"/>
        <v>0.00</v>
      </c>
      <c r="U1654" s="66">
        <f t="shared" si="522"/>
        <v>-1.5</v>
      </c>
      <c r="V1654" s="66">
        <f t="shared" si="523"/>
        <v>201.5500000000001</v>
      </c>
      <c r="W1654" s="66">
        <f t="shared" si="524"/>
        <v>3131</v>
      </c>
      <c r="X1654" s="20">
        <f t="shared" si="525"/>
        <v>6.4372404982433754E-2</v>
      </c>
      <c r="Y1654" s="67">
        <f t="shared" si="526"/>
        <v>2.0155000000000012</v>
      </c>
      <c r="Z1654" s="68">
        <f t="shared" si="527"/>
        <v>20155.000000000011</v>
      </c>
      <c r="AA1654" s="65" t="s">
        <v>52</v>
      </c>
      <c r="AU1654" s="23">
        <f t="shared" si="517"/>
        <v>-1.5</v>
      </c>
      <c r="AV1654" s="23" t="str">
        <f t="shared" si="518"/>
        <v/>
      </c>
      <c r="AW1654" s="23" t="str">
        <f t="shared" si="520"/>
        <v/>
      </c>
      <c r="AX1654" s="23" t="str">
        <f t="shared" si="536"/>
        <v/>
      </c>
      <c r="AY1654" s="23" t="str">
        <f t="shared" si="537"/>
        <v/>
      </c>
      <c r="AZ1654" s="23"/>
      <c r="BA1654" s="25">
        <v>4.2</v>
      </c>
      <c r="BB1654" s="25">
        <v>4.7</v>
      </c>
      <c r="BC1654" s="25">
        <f t="shared" si="550"/>
        <v>5.5500000000000007</v>
      </c>
      <c r="BD1654" s="25">
        <f t="shared" si="551"/>
        <v>4.4410000000000007</v>
      </c>
      <c r="BE1654" s="111" t="s">
        <v>969</v>
      </c>
      <c r="BF1654" s="55">
        <f t="shared" si="519"/>
        <v>0</v>
      </c>
      <c r="BG1654" s="66" t="str">
        <f t="shared" si="547"/>
        <v>0.00</v>
      </c>
      <c r="BH1654" s="66">
        <f t="shared" si="542"/>
        <v>-1.5</v>
      </c>
      <c r="BI1654" s="25">
        <f t="shared" si="548"/>
        <v>-67.75</v>
      </c>
      <c r="BJ1654" s="25">
        <f t="shared" si="543"/>
        <v>266</v>
      </c>
      <c r="BK1654" s="20">
        <f t="shared" si="549"/>
        <v>-0.25469924812030076</v>
      </c>
      <c r="BL1654" s="24" t="str">
        <f t="shared" si="544"/>
        <v>0.00</v>
      </c>
      <c r="BM1654" s="25">
        <f t="shared" si="545"/>
        <v>-1.5</v>
      </c>
      <c r="BN1654" s="25">
        <f t="shared" si="533"/>
        <v>21.650000000000006</v>
      </c>
      <c r="BO1654" s="25">
        <f t="shared" si="546"/>
        <v>266</v>
      </c>
      <c r="BP1654" s="126">
        <f t="shared" si="535"/>
        <v>8.1390977443609042E-2</v>
      </c>
    </row>
    <row r="1655" spans="1:68" hidden="1" x14ac:dyDescent="0.2">
      <c r="A1655" s="98">
        <v>45751</v>
      </c>
      <c r="B1655" s="60" t="s">
        <v>892</v>
      </c>
      <c r="C1655" s="24" t="s">
        <v>2171</v>
      </c>
      <c r="D1655" s="24" t="s">
        <v>562</v>
      </c>
      <c r="F1655" s="74" t="s">
        <v>51</v>
      </c>
      <c r="G1655" s="74" t="s">
        <v>103</v>
      </c>
      <c r="H1655" s="24" t="s">
        <v>132</v>
      </c>
      <c r="I1655" s="24">
        <v>1</v>
      </c>
      <c r="J1655" s="24">
        <v>3</v>
      </c>
      <c r="K1655" s="24" t="s">
        <v>2173</v>
      </c>
      <c r="L1655" s="25">
        <v>1</v>
      </c>
      <c r="M1655" s="24" t="s">
        <v>105</v>
      </c>
      <c r="N1655" s="24" t="s">
        <v>6</v>
      </c>
      <c r="R1655" s="25">
        <v>46</v>
      </c>
      <c r="S1655" s="83" t="s">
        <v>363</v>
      </c>
      <c r="T1655" s="66" t="str">
        <f t="shared" si="521"/>
        <v>0.00</v>
      </c>
      <c r="U1655" s="66">
        <f t="shared" si="522"/>
        <v>-1</v>
      </c>
      <c r="V1655" s="66">
        <f t="shared" si="523"/>
        <v>200.5500000000001</v>
      </c>
      <c r="W1655" s="66">
        <f t="shared" si="524"/>
        <v>3132</v>
      </c>
      <c r="X1655" s="20">
        <f t="shared" si="525"/>
        <v>6.4032567049808461E-2</v>
      </c>
      <c r="Y1655" s="67">
        <f t="shared" si="526"/>
        <v>2.0055000000000009</v>
      </c>
      <c r="Z1655" s="68">
        <f t="shared" si="527"/>
        <v>20055.000000000011</v>
      </c>
      <c r="AA1655" s="65" t="s">
        <v>52</v>
      </c>
      <c r="AU1655" s="23">
        <f t="shared" si="517"/>
        <v>-1</v>
      </c>
      <c r="AV1655" s="23" t="str">
        <f t="shared" si="518"/>
        <v/>
      </c>
      <c r="AW1655" s="23" t="str">
        <f t="shared" si="520"/>
        <v/>
      </c>
      <c r="AX1655" s="23" t="str">
        <f t="shared" si="536"/>
        <v/>
      </c>
      <c r="AY1655" s="23" t="str">
        <f t="shared" si="537"/>
        <v/>
      </c>
      <c r="AZ1655" s="23">
        <v>41</v>
      </c>
      <c r="BA1655" s="25">
        <v>41</v>
      </c>
      <c r="BB1655" s="25">
        <v>43.99</v>
      </c>
      <c r="BC1655" s="25">
        <f t="shared" si="550"/>
        <v>42.99</v>
      </c>
      <c r="BD1655" s="25">
        <f t="shared" si="551"/>
        <v>40.980700000000006</v>
      </c>
      <c r="BE1655" s="111" t="s">
        <v>969</v>
      </c>
      <c r="BF1655" s="55">
        <f t="shared" si="519"/>
        <v>0</v>
      </c>
      <c r="BG1655" s="66" t="str">
        <f t="shared" si="547"/>
        <v>0.00</v>
      </c>
      <c r="BH1655" s="66">
        <f t="shared" si="542"/>
        <v>-1</v>
      </c>
      <c r="BI1655" s="25">
        <f t="shared" si="548"/>
        <v>-68.75</v>
      </c>
      <c r="BJ1655" s="25">
        <f t="shared" si="543"/>
        <v>267</v>
      </c>
      <c r="BK1655" s="20">
        <f t="shared" si="549"/>
        <v>-0.25749063670411987</v>
      </c>
      <c r="BL1655" s="24" t="str">
        <f t="shared" si="544"/>
        <v>0.00</v>
      </c>
      <c r="BM1655" s="25">
        <f t="shared" si="545"/>
        <v>-1</v>
      </c>
      <c r="BN1655" s="25">
        <f t="shared" si="533"/>
        <v>20.650000000000006</v>
      </c>
      <c r="BO1655" s="25">
        <f t="shared" si="546"/>
        <v>267</v>
      </c>
      <c r="BP1655" s="126">
        <f t="shared" si="535"/>
        <v>7.734082397003747E-2</v>
      </c>
    </row>
    <row r="1656" spans="1:68" hidden="1" x14ac:dyDescent="0.2">
      <c r="A1656" s="98">
        <v>45751</v>
      </c>
      <c r="B1656" s="60" t="s">
        <v>892</v>
      </c>
      <c r="C1656" s="24" t="s">
        <v>2171</v>
      </c>
      <c r="D1656" s="24" t="s">
        <v>562</v>
      </c>
      <c r="F1656" s="74" t="s">
        <v>51</v>
      </c>
      <c r="G1656" s="74" t="s">
        <v>103</v>
      </c>
      <c r="H1656" s="24" t="s">
        <v>132</v>
      </c>
      <c r="I1656" s="24">
        <v>4</v>
      </c>
      <c r="J1656" s="24">
        <v>4</v>
      </c>
      <c r="K1656" s="24" t="s">
        <v>2174</v>
      </c>
      <c r="L1656" s="25">
        <v>1</v>
      </c>
      <c r="M1656" s="24" t="s">
        <v>105</v>
      </c>
      <c r="N1656" s="24" t="s">
        <v>6</v>
      </c>
      <c r="R1656" s="25">
        <v>17</v>
      </c>
      <c r="S1656" s="83" t="s">
        <v>363</v>
      </c>
      <c r="T1656" s="66" t="str">
        <f t="shared" si="521"/>
        <v>0.00</v>
      </c>
      <c r="U1656" s="66">
        <f t="shared" si="522"/>
        <v>-1</v>
      </c>
      <c r="V1656" s="66">
        <f t="shared" si="523"/>
        <v>199.5500000000001</v>
      </c>
      <c r="W1656" s="66">
        <f t="shared" si="524"/>
        <v>3133</v>
      </c>
      <c r="X1656" s="20">
        <f t="shared" si="525"/>
        <v>6.3692946058091324E-2</v>
      </c>
      <c r="Y1656" s="67">
        <f t="shared" si="526"/>
        <v>1.9955000000000009</v>
      </c>
      <c r="Z1656" s="68">
        <f t="shared" si="527"/>
        <v>19955.000000000011</v>
      </c>
      <c r="AA1656" s="65" t="s">
        <v>52</v>
      </c>
      <c r="AU1656" s="23">
        <f t="shared" si="517"/>
        <v>-1</v>
      </c>
      <c r="AV1656" s="23" t="str">
        <f t="shared" si="518"/>
        <v/>
      </c>
      <c r="AW1656" s="23" t="str">
        <f t="shared" si="520"/>
        <v/>
      </c>
      <c r="AX1656" s="23" t="str">
        <f t="shared" si="536"/>
        <v/>
      </c>
      <c r="AY1656" s="23" t="str">
        <f t="shared" si="537"/>
        <v/>
      </c>
      <c r="AZ1656" s="23">
        <v>18</v>
      </c>
      <c r="BA1656" s="25">
        <v>18.8</v>
      </c>
      <c r="BB1656" s="25">
        <v>30</v>
      </c>
      <c r="BC1656" s="25">
        <f t="shared" si="550"/>
        <v>29</v>
      </c>
      <c r="BD1656" s="25">
        <f t="shared" si="551"/>
        <v>27.970000000000002</v>
      </c>
      <c r="BE1656" s="111" t="s">
        <v>969</v>
      </c>
      <c r="BF1656" s="55">
        <f t="shared" si="519"/>
        <v>0</v>
      </c>
      <c r="BG1656" s="66" t="str">
        <f t="shared" si="547"/>
        <v>0.00</v>
      </c>
      <c r="BH1656" s="66">
        <f t="shared" si="542"/>
        <v>-1</v>
      </c>
      <c r="BI1656" s="25">
        <f t="shared" si="548"/>
        <v>-69.75</v>
      </c>
      <c r="BJ1656" s="25">
        <f t="shared" si="543"/>
        <v>268</v>
      </c>
      <c r="BK1656" s="20">
        <f t="shared" si="549"/>
        <v>-0.26026119402985076</v>
      </c>
      <c r="BL1656" s="24" t="str">
        <f t="shared" si="544"/>
        <v>0.00</v>
      </c>
      <c r="BM1656" s="25">
        <f t="shared" si="545"/>
        <v>-1</v>
      </c>
      <c r="BN1656" s="25">
        <f t="shared" si="533"/>
        <v>19.650000000000006</v>
      </c>
      <c r="BO1656" s="25">
        <f t="shared" si="546"/>
        <v>268</v>
      </c>
      <c r="BP1656" s="126">
        <f t="shared" si="535"/>
        <v>7.3320895522388074E-2</v>
      </c>
    </row>
    <row r="1657" spans="1:68" hidden="1" x14ac:dyDescent="0.2">
      <c r="A1657" s="98">
        <v>45751</v>
      </c>
      <c r="B1657" s="60" t="s">
        <v>892</v>
      </c>
      <c r="C1657" s="24" t="s">
        <v>2171</v>
      </c>
      <c r="D1657" s="24" t="s">
        <v>562</v>
      </c>
      <c r="F1657" s="74" t="s">
        <v>51</v>
      </c>
      <c r="G1657" s="74" t="s">
        <v>103</v>
      </c>
      <c r="H1657" s="24" t="s">
        <v>132</v>
      </c>
      <c r="I1657" s="24">
        <v>4</v>
      </c>
      <c r="J1657" s="24">
        <v>4</v>
      </c>
      <c r="K1657" s="24" t="s">
        <v>2174</v>
      </c>
      <c r="L1657" s="25">
        <v>1</v>
      </c>
      <c r="M1657" s="24" t="s">
        <v>105</v>
      </c>
      <c r="N1657" s="24" t="s">
        <v>7</v>
      </c>
      <c r="Q1657">
        <v>3.6</v>
      </c>
      <c r="R1657" s="25">
        <v>3.6</v>
      </c>
      <c r="S1657" s="83" t="s">
        <v>363</v>
      </c>
      <c r="T1657" s="66" t="str">
        <f t="shared" si="521"/>
        <v>0.00</v>
      </c>
      <c r="U1657" s="66">
        <f t="shared" si="522"/>
        <v>-1</v>
      </c>
      <c r="V1657" s="66">
        <f t="shared" si="523"/>
        <v>198.5500000000001</v>
      </c>
      <c r="W1657" s="66">
        <f t="shared" si="524"/>
        <v>3134</v>
      </c>
      <c r="X1657" s="20">
        <f t="shared" si="525"/>
        <v>6.3353541799617136E-2</v>
      </c>
      <c r="Y1657" s="67">
        <f t="shared" si="526"/>
        <v>1.9855000000000009</v>
      </c>
      <c r="Z1657" s="68">
        <f t="shared" si="527"/>
        <v>19855.000000000011</v>
      </c>
      <c r="AA1657" s="65" t="s">
        <v>52</v>
      </c>
      <c r="AU1657" s="23">
        <f t="shared" si="517"/>
        <v>-1</v>
      </c>
      <c r="AV1657" s="23" t="str">
        <f t="shared" si="518"/>
        <v/>
      </c>
      <c r="AW1657" s="23" t="str">
        <f t="shared" si="520"/>
        <v/>
      </c>
      <c r="AX1657" s="23" t="str">
        <f t="shared" si="536"/>
        <v/>
      </c>
      <c r="AY1657" s="23" t="str">
        <f t="shared" si="537"/>
        <v/>
      </c>
      <c r="AZ1657" s="23"/>
      <c r="BA1657" s="25">
        <v>3.6</v>
      </c>
      <c r="BB1657" s="25">
        <v>4.0999999999999996</v>
      </c>
      <c r="BC1657" s="25">
        <f t="shared" si="550"/>
        <v>3.0999999999999996</v>
      </c>
      <c r="BD1657" s="25">
        <f t="shared" si="551"/>
        <v>3.883</v>
      </c>
      <c r="BE1657" s="111" t="s">
        <v>969</v>
      </c>
      <c r="BF1657" s="55">
        <f t="shared" si="519"/>
        <v>0</v>
      </c>
      <c r="BG1657" s="66" t="str">
        <f t="shared" si="547"/>
        <v>0.00</v>
      </c>
      <c r="BH1657" s="66">
        <f t="shared" si="542"/>
        <v>-1</v>
      </c>
      <c r="BI1657" s="25">
        <f t="shared" si="548"/>
        <v>-70.75</v>
      </c>
      <c r="BJ1657" s="25">
        <f t="shared" si="543"/>
        <v>269</v>
      </c>
      <c r="BK1657" s="20">
        <f t="shared" si="549"/>
        <v>-0.26301115241635686</v>
      </c>
      <c r="BL1657" s="24" t="str">
        <f t="shared" si="544"/>
        <v>0.00</v>
      </c>
      <c r="BM1657" s="25">
        <f t="shared" si="545"/>
        <v>-1</v>
      </c>
      <c r="BN1657" s="25">
        <f t="shared" si="533"/>
        <v>18.650000000000006</v>
      </c>
      <c r="BO1657" s="25">
        <f t="shared" si="546"/>
        <v>269</v>
      </c>
      <c r="BP1657" s="126">
        <f t="shared" si="535"/>
        <v>6.9330855018587378E-2</v>
      </c>
    </row>
    <row r="1658" spans="1:68" hidden="1" x14ac:dyDescent="0.2">
      <c r="A1658" s="98">
        <v>45751</v>
      </c>
      <c r="B1658" s="60" t="s">
        <v>892</v>
      </c>
      <c r="C1658" s="24" t="s">
        <v>2171</v>
      </c>
      <c r="D1658" s="24" t="s">
        <v>562</v>
      </c>
      <c r="F1658" s="74" t="s">
        <v>51</v>
      </c>
      <c r="G1658" s="74" t="s">
        <v>103</v>
      </c>
      <c r="H1658" s="24" t="s">
        <v>132</v>
      </c>
      <c r="I1658" s="24">
        <v>7</v>
      </c>
      <c r="J1658" s="24">
        <v>8</v>
      </c>
      <c r="K1658" s="24" t="s">
        <v>2175</v>
      </c>
      <c r="L1658" s="25">
        <v>2</v>
      </c>
      <c r="M1658" s="24" t="s">
        <v>105</v>
      </c>
      <c r="N1658" s="24" t="s">
        <v>6</v>
      </c>
      <c r="R1658" s="25">
        <v>6.5</v>
      </c>
      <c r="S1658" s="83" t="s">
        <v>363</v>
      </c>
      <c r="T1658" s="66" t="str">
        <f t="shared" si="521"/>
        <v>0.00</v>
      </c>
      <c r="U1658" s="66">
        <f t="shared" si="522"/>
        <v>-2</v>
      </c>
      <c r="V1658" s="66">
        <f t="shared" si="523"/>
        <v>196.5500000000001</v>
      </c>
      <c r="W1658" s="66">
        <f t="shared" si="524"/>
        <v>3136</v>
      </c>
      <c r="X1658" s="20">
        <f t="shared" si="525"/>
        <v>6.267538265306126E-2</v>
      </c>
      <c r="Y1658" s="67">
        <f t="shared" si="526"/>
        <v>1.9655000000000009</v>
      </c>
      <c r="Z1658" s="68">
        <f t="shared" si="527"/>
        <v>19655.000000000011</v>
      </c>
      <c r="AA1658" s="65" t="s">
        <v>52</v>
      </c>
      <c r="AU1658" s="23">
        <f t="shared" si="517"/>
        <v>-2</v>
      </c>
      <c r="AV1658" s="23" t="str">
        <f t="shared" si="518"/>
        <v/>
      </c>
      <c r="AW1658" s="23" t="str">
        <f t="shared" si="520"/>
        <v/>
      </c>
      <c r="AX1658" s="23" t="str">
        <f t="shared" si="536"/>
        <v/>
      </c>
      <c r="AY1658" s="23" t="str">
        <f t="shared" si="537"/>
        <v/>
      </c>
      <c r="AZ1658" s="23">
        <v>9.5</v>
      </c>
      <c r="BA1658" s="25">
        <v>10.3</v>
      </c>
      <c r="BB1658" s="25">
        <v>12.5</v>
      </c>
      <c r="BC1658" s="25">
        <f t="shared" si="550"/>
        <v>23</v>
      </c>
      <c r="BD1658" s="25">
        <f t="shared" si="551"/>
        <v>11.695</v>
      </c>
      <c r="BE1658" s="111" t="s">
        <v>969</v>
      </c>
      <c r="BF1658" s="55">
        <f t="shared" si="519"/>
        <v>0</v>
      </c>
      <c r="BG1658" s="66" t="str">
        <f t="shared" si="547"/>
        <v>0.00</v>
      </c>
      <c r="BH1658" s="66">
        <f t="shared" si="542"/>
        <v>-2</v>
      </c>
      <c r="BI1658" s="25">
        <f t="shared" si="548"/>
        <v>-72.75</v>
      </c>
      <c r="BJ1658" s="25">
        <f t="shared" si="543"/>
        <v>271</v>
      </c>
      <c r="BK1658" s="20">
        <f t="shared" si="549"/>
        <v>-0.26845018450184505</v>
      </c>
      <c r="BL1658" s="24" t="str">
        <f t="shared" si="544"/>
        <v>0.00</v>
      </c>
      <c r="BM1658" s="25">
        <f t="shared" si="545"/>
        <v>-2</v>
      </c>
      <c r="BN1658" s="25">
        <f t="shared" si="533"/>
        <v>16.650000000000006</v>
      </c>
      <c r="BO1658" s="25">
        <f t="shared" si="546"/>
        <v>271</v>
      </c>
      <c r="BP1658" s="126">
        <f t="shared" si="535"/>
        <v>6.1439114391143933E-2</v>
      </c>
    </row>
    <row r="1659" spans="1:68" hidden="1" x14ac:dyDescent="0.2">
      <c r="A1659" s="98">
        <v>45752</v>
      </c>
      <c r="B1659" s="60" t="s">
        <v>892</v>
      </c>
      <c r="C1659" s="24" t="s">
        <v>689</v>
      </c>
      <c r="D1659" s="24" t="s">
        <v>573</v>
      </c>
      <c r="F1659" s="74" t="s">
        <v>51</v>
      </c>
      <c r="G1659" s="74" t="s">
        <v>103</v>
      </c>
      <c r="H1659" s="24" t="s">
        <v>377</v>
      </c>
      <c r="I1659" s="24">
        <v>2</v>
      </c>
      <c r="J1659" s="24">
        <v>6</v>
      </c>
      <c r="K1659" s="26" t="s">
        <v>2176</v>
      </c>
      <c r="L1659" s="25">
        <v>2</v>
      </c>
      <c r="M1659" s="24" t="s">
        <v>105</v>
      </c>
      <c r="N1659" s="24" t="s">
        <v>6</v>
      </c>
      <c r="R1659" s="25">
        <v>8</v>
      </c>
      <c r="S1659" s="83" t="s">
        <v>372</v>
      </c>
      <c r="T1659" s="66">
        <f t="shared" si="521"/>
        <v>16</v>
      </c>
      <c r="U1659" s="66">
        <f t="shared" si="522"/>
        <v>14</v>
      </c>
      <c r="V1659" s="66">
        <f t="shared" si="523"/>
        <v>210.5500000000001</v>
      </c>
      <c r="W1659" s="66">
        <f t="shared" si="524"/>
        <v>3138</v>
      </c>
      <c r="X1659" s="20">
        <f t="shared" si="525"/>
        <v>6.7096876991714502E-2</v>
      </c>
      <c r="Y1659" s="67">
        <f t="shared" si="526"/>
        <v>2.105500000000001</v>
      </c>
      <c r="Z1659" s="68">
        <f t="shared" si="527"/>
        <v>21055.000000000011</v>
      </c>
      <c r="AA1659" s="65" t="s">
        <v>53</v>
      </c>
      <c r="AU1659" s="23">
        <f t="shared" si="517"/>
        <v>14</v>
      </c>
      <c r="AV1659" s="23" t="str">
        <f t="shared" si="518"/>
        <v/>
      </c>
      <c r="AW1659" s="23" t="str">
        <f t="shared" si="520"/>
        <v/>
      </c>
      <c r="AX1659" s="23" t="str">
        <f t="shared" si="536"/>
        <v/>
      </c>
      <c r="AY1659" s="23" t="str">
        <f t="shared" si="537"/>
        <v/>
      </c>
      <c r="AZ1659" s="23">
        <v>7.5</v>
      </c>
      <c r="BA1659" s="25">
        <v>6</v>
      </c>
      <c r="BB1659" s="25">
        <v>6.2</v>
      </c>
      <c r="BC1659" s="25">
        <f t="shared" si="550"/>
        <v>10.4</v>
      </c>
      <c r="BD1659" s="25">
        <f t="shared" si="551"/>
        <v>5.8360000000000003</v>
      </c>
      <c r="BE1659" s="111" t="s">
        <v>970</v>
      </c>
      <c r="BF1659" s="55">
        <f t="shared" si="519"/>
        <v>0</v>
      </c>
      <c r="BG1659" s="66">
        <f t="shared" si="547"/>
        <v>12</v>
      </c>
      <c r="BH1659" s="66">
        <f t="shared" si="542"/>
        <v>10</v>
      </c>
      <c r="BI1659" s="25">
        <f t="shared" si="548"/>
        <v>-62.75</v>
      </c>
      <c r="BJ1659" s="25">
        <f t="shared" si="543"/>
        <v>273</v>
      </c>
      <c r="BK1659" s="20">
        <f t="shared" si="549"/>
        <v>-0.22985347985347984</v>
      </c>
      <c r="BL1659" s="24">
        <f t="shared" si="544"/>
        <v>12.4</v>
      </c>
      <c r="BM1659" s="25">
        <f t="shared" si="545"/>
        <v>10.4</v>
      </c>
      <c r="BN1659" s="25">
        <f t="shared" si="533"/>
        <v>27.050000000000004</v>
      </c>
      <c r="BO1659" s="25">
        <f t="shared" si="546"/>
        <v>273</v>
      </c>
      <c r="BP1659" s="126">
        <f t="shared" si="535"/>
        <v>9.9084249084249093E-2</v>
      </c>
    </row>
    <row r="1660" spans="1:68" hidden="1" x14ac:dyDescent="0.2">
      <c r="A1660" s="98">
        <v>45752</v>
      </c>
      <c r="B1660" s="60" t="s">
        <v>892</v>
      </c>
      <c r="C1660" s="24" t="s">
        <v>759</v>
      </c>
      <c r="D1660" s="24" t="s">
        <v>573</v>
      </c>
      <c r="F1660" s="74" t="s">
        <v>51</v>
      </c>
      <c r="G1660" s="74" t="s">
        <v>103</v>
      </c>
      <c r="H1660" s="24" t="s">
        <v>401</v>
      </c>
      <c r="I1660" s="24">
        <v>8</v>
      </c>
      <c r="J1660" s="24">
        <v>11</v>
      </c>
      <c r="K1660" s="26" t="s">
        <v>2180</v>
      </c>
      <c r="L1660" s="25">
        <v>1</v>
      </c>
      <c r="M1660" s="24" t="s">
        <v>404</v>
      </c>
      <c r="N1660" s="24" t="s">
        <v>6</v>
      </c>
      <c r="R1660" s="25">
        <v>10.29</v>
      </c>
      <c r="S1660" s="83" t="s">
        <v>372</v>
      </c>
      <c r="T1660" s="66">
        <f t="shared" si="521"/>
        <v>10.29</v>
      </c>
      <c r="U1660" s="66">
        <f t="shared" si="522"/>
        <v>9.2899999999999991</v>
      </c>
      <c r="V1660" s="66">
        <f t="shared" si="523"/>
        <v>219.84000000000009</v>
      </c>
      <c r="W1660" s="66">
        <f t="shared" si="524"/>
        <v>3139</v>
      </c>
      <c r="X1660" s="20">
        <f t="shared" si="525"/>
        <v>7.00350430073272E-2</v>
      </c>
      <c r="Y1660" s="67">
        <f t="shared" si="526"/>
        <v>2.1984000000000008</v>
      </c>
      <c r="Z1660" s="68">
        <f t="shared" si="527"/>
        <v>21984.000000000007</v>
      </c>
      <c r="AA1660" s="65" t="s">
        <v>53</v>
      </c>
      <c r="AU1660" s="23">
        <f t="shared" si="517"/>
        <v>9.2899999999999991</v>
      </c>
      <c r="AV1660" s="23" t="str">
        <f t="shared" si="518"/>
        <v/>
      </c>
      <c r="AW1660" s="23" t="str">
        <f t="shared" si="520"/>
        <v/>
      </c>
      <c r="AX1660" s="23" t="str">
        <f t="shared" si="536"/>
        <v/>
      </c>
      <c r="AY1660" s="23" t="str">
        <f t="shared" si="537"/>
        <v/>
      </c>
      <c r="AZ1660" s="23">
        <v>14</v>
      </c>
      <c r="BA1660" s="25">
        <v>10</v>
      </c>
      <c r="BB1660" s="25">
        <v>10.99</v>
      </c>
      <c r="BC1660" s="25">
        <f t="shared" si="550"/>
        <v>9.99</v>
      </c>
      <c r="BD1660" s="25">
        <f t="shared" si="551"/>
        <v>10.290700000000001</v>
      </c>
      <c r="BE1660" s="111" t="s">
        <v>970</v>
      </c>
      <c r="BF1660" s="55">
        <f t="shared" si="519"/>
        <v>0</v>
      </c>
      <c r="BG1660" s="66">
        <f t="shared" si="547"/>
        <v>10</v>
      </c>
      <c r="BH1660" s="66">
        <f t="shared" si="542"/>
        <v>9</v>
      </c>
      <c r="BI1660" s="25">
        <f t="shared" si="548"/>
        <v>-53.75</v>
      </c>
      <c r="BJ1660" s="25">
        <f t="shared" si="543"/>
        <v>274</v>
      </c>
      <c r="BK1660" s="20">
        <f t="shared" si="549"/>
        <v>-0.19616788321167883</v>
      </c>
      <c r="BL1660" s="24">
        <f t="shared" si="544"/>
        <v>10.99</v>
      </c>
      <c r="BM1660" s="25">
        <f t="shared" si="545"/>
        <v>9.99</v>
      </c>
      <c r="BN1660" s="25">
        <f t="shared" si="533"/>
        <v>37.040000000000006</v>
      </c>
      <c r="BO1660" s="25">
        <f t="shared" si="546"/>
        <v>274</v>
      </c>
      <c r="BP1660" s="126">
        <f t="shared" si="535"/>
        <v>0.13518248175182485</v>
      </c>
    </row>
    <row r="1661" spans="1:68" hidden="1" x14ac:dyDescent="0.2">
      <c r="A1661" s="98">
        <v>45752</v>
      </c>
      <c r="B1661" s="60" t="s">
        <v>892</v>
      </c>
      <c r="C1661" s="24" t="s">
        <v>759</v>
      </c>
      <c r="D1661" s="24" t="s">
        <v>573</v>
      </c>
      <c r="F1661" s="74" t="s">
        <v>51</v>
      </c>
      <c r="G1661" s="74" t="s">
        <v>103</v>
      </c>
      <c r="H1661" s="24" t="s">
        <v>401</v>
      </c>
      <c r="I1661" s="24">
        <v>8</v>
      </c>
      <c r="J1661" s="24">
        <v>11</v>
      </c>
      <c r="K1661" s="26" t="s">
        <v>2180</v>
      </c>
      <c r="L1661" s="25">
        <v>1</v>
      </c>
      <c r="M1661" s="24" t="s">
        <v>105</v>
      </c>
      <c r="N1661" s="24" t="s">
        <v>7</v>
      </c>
      <c r="R1661" s="25">
        <v>4</v>
      </c>
      <c r="S1661" s="83" t="s">
        <v>372</v>
      </c>
      <c r="T1661" s="66">
        <f t="shared" si="521"/>
        <v>4</v>
      </c>
      <c r="U1661" s="66">
        <f t="shared" si="522"/>
        <v>3</v>
      </c>
      <c r="V1661" s="66">
        <f t="shared" si="523"/>
        <v>222.84000000000009</v>
      </c>
      <c r="W1661" s="66">
        <f t="shared" si="524"/>
        <v>3140</v>
      </c>
      <c r="X1661" s="20">
        <f t="shared" si="525"/>
        <v>7.0968152866242071E-2</v>
      </c>
      <c r="Y1661" s="67">
        <f t="shared" si="526"/>
        <v>2.228400000000001</v>
      </c>
      <c r="Z1661" s="68">
        <f t="shared" si="527"/>
        <v>22284.000000000007</v>
      </c>
      <c r="AA1661" s="65" t="s">
        <v>53</v>
      </c>
      <c r="AU1661" s="23">
        <f t="shared" si="517"/>
        <v>3</v>
      </c>
      <c r="AV1661" s="23" t="str">
        <f t="shared" si="518"/>
        <v/>
      </c>
      <c r="AW1661" s="23" t="str">
        <f t="shared" si="520"/>
        <v/>
      </c>
      <c r="AX1661" s="23" t="str">
        <f t="shared" si="536"/>
        <v/>
      </c>
      <c r="AY1661" s="23" t="str">
        <f t="shared" si="537"/>
        <v/>
      </c>
      <c r="AZ1661" s="23"/>
      <c r="BA1661" s="25">
        <v>2.8</v>
      </c>
      <c r="BB1661" s="25">
        <v>3.52</v>
      </c>
      <c r="BC1661" s="25">
        <f t="shared" si="550"/>
        <v>2.52</v>
      </c>
      <c r="BD1661" s="25">
        <f t="shared" si="551"/>
        <v>3.3436000000000003</v>
      </c>
      <c r="BE1661" s="111" t="s">
        <v>970</v>
      </c>
      <c r="BF1661" s="55">
        <f t="shared" si="519"/>
        <v>0</v>
      </c>
      <c r="BG1661" s="66">
        <f t="shared" si="547"/>
        <v>2.8</v>
      </c>
      <c r="BH1661" s="66">
        <f t="shared" si="542"/>
        <v>1.7999999999999998</v>
      </c>
      <c r="BI1661" s="25">
        <f t="shared" si="548"/>
        <v>-51.95</v>
      </c>
      <c r="BJ1661" s="25">
        <f t="shared" si="543"/>
        <v>275</v>
      </c>
      <c r="BK1661" s="20">
        <f t="shared" si="549"/>
        <v>-0.18890909090909092</v>
      </c>
      <c r="BL1661" s="24">
        <f t="shared" si="544"/>
        <v>3.52</v>
      </c>
      <c r="BM1661" s="25">
        <f t="shared" si="545"/>
        <v>2.52</v>
      </c>
      <c r="BN1661" s="25">
        <f t="shared" si="533"/>
        <v>39.560000000000009</v>
      </c>
      <c r="BO1661" s="25">
        <f t="shared" si="546"/>
        <v>275</v>
      </c>
      <c r="BP1661" s="126">
        <f t="shared" si="535"/>
        <v>0.14385454545454548</v>
      </c>
    </row>
    <row r="1662" spans="1:68" hidden="1" x14ac:dyDescent="0.2">
      <c r="A1662" s="98">
        <v>45752</v>
      </c>
      <c r="B1662" s="60" t="s">
        <v>892</v>
      </c>
      <c r="C1662" s="24" t="s">
        <v>759</v>
      </c>
      <c r="D1662" s="24" t="s">
        <v>573</v>
      </c>
      <c r="F1662" s="74" t="s">
        <v>51</v>
      </c>
      <c r="G1662" s="74" t="s">
        <v>103</v>
      </c>
      <c r="H1662" s="24" t="s">
        <v>483</v>
      </c>
      <c r="I1662" s="24">
        <v>9</v>
      </c>
      <c r="J1662" s="24">
        <v>13</v>
      </c>
      <c r="K1662" s="87" t="s">
        <v>2179</v>
      </c>
      <c r="L1662" s="25">
        <v>1.5</v>
      </c>
      <c r="M1662" s="24" t="s">
        <v>105</v>
      </c>
      <c r="N1662" s="24" t="s">
        <v>6</v>
      </c>
      <c r="R1662" s="25">
        <v>8.5</v>
      </c>
      <c r="S1662" s="83" t="s">
        <v>373</v>
      </c>
      <c r="T1662" s="66" t="str">
        <f t="shared" si="521"/>
        <v>0.00</v>
      </c>
      <c r="U1662" s="66">
        <f t="shared" si="522"/>
        <v>-1.5</v>
      </c>
      <c r="V1662" s="66">
        <f t="shared" si="523"/>
        <v>221.34000000000009</v>
      </c>
      <c r="W1662" s="66">
        <f t="shared" si="524"/>
        <v>3141.5</v>
      </c>
      <c r="X1662" s="20">
        <f t="shared" si="525"/>
        <v>7.045678815852302E-2</v>
      </c>
      <c r="Y1662" s="67">
        <f t="shared" si="526"/>
        <v>2.2134000000000009</v>
      </c>
      <c r="Z1662" s="68">
        <f t="shared" si="527"/>
        <v>22134.000000000007</v>
      </c>
      <c r="AA1662" s="65" t="s">
        <v>52</v>
      </c>
      <c r="AU1662" s="23">
        <f t="shared" si="517"/>
        <v>-1.5</v>
      </c>
      <c r="AV1662" s="23" t="str">
        <f t="shared" si="518"/>
        <v/>
      </c>
      <c r="AW1662" s="23" t="str">
        <f t="shared" si="520"/>
        <v/>
      </c>
      <c r="AX1662" s="23" t="str">
        <f t="shared" si="536"/>
        <v/>
      </c>
      <c r="AY1662" s="23" t="str">
        <f t="shared" si="537"/>
        <v/>
      </c>
      <c r="AZ1662" s="23">
        <v>9.5</v>
      </c>
      <c r="BA1662" s="25">
        <v>9.5</v>
      </c>
      <c r="BB1662" s="25">
        <v>11.55</v>
      </c>
      <c r="BC1662" s="25">
        <f t="shared" si="550"/>
        <v>15.825000000000003</v>
      </c>
      <c r="BD1662" s="25">
        <f t="shared" si="551"/>
        <v>10.811500000000001</v>
      </c>
      <c r="BE1662" s="111" t="s">
        <v>970</v>
      </c>
      <c r="BF1662" s="55">
        <f t="shared" si="519"/>
        <v>0</v>
      </c>
      <c r="BG1662" s="66" t="str">
        <f t="shared" si="547"/>
        <v>0.00</v>
      </c>
      <c r="BH1662" s="66">
        <f t="shared" si="542"/>
        <v>-1.5</v>
      </c>
      <c r="BI1662" s="25">
        <f t="shared" si="548"/>
        <v>-53.45</v>
      </c>
      <c r="BJ1662" s="25">
        <f t="shared" si="543"/>
        <v>276.5</v>
      </c>
      <c r="BK1662" s="20">
        <f t="shared" si="549"/>
        <v>-0.19330922242314649</v>
      </c>
      <c r="BL1662" s="24" t="str">
        <f t="shared" si="544"/>
        <v>0.00</v>
      </c>
      <c r="BM1662" s="25">
        <f t="shared" si="545"/>
        <v>-1.5</v>
      </c>
      <c r="BN1662" s="25">
        <f t="shared" si="533"/>
        <v>38.060000000000009</v>
      </c>
      <c r="BO1662" s="25">
        <f t="shared" si="546"/>
        <v>276.5</v>
      </c>
      <c r="BP1662" s="126">
        <f t="shared" si="535"/>
        <v>0.13764918625678121</v>
      </c>
    </row>
    <row r="1663" spans="1:68" hidden="1" x14ac:dyDescent="0.2">
      <c r="A1663" s="98">
        <v>45752</v>
      </c>
      <c r="B1663" s="60" t="s">
        <v>892</v>
      </c>
      <c r="C1663" s="24" t="s">
        <v>759</v>
      </c>
      <c r="D1663" s="24" t="s">
        <v>573</v>
      </c>
      <c r="F1663" s="74" t="s">
        <v>51</v>
      </c>
      <c r="G1663" s="74" t="s">
        <v>103</v>
      </c>
      <c r="H1663" s="24" t="s">
        <v>483</v>
      </c>
      <c r="I1663" s="24">
        <v>9</v>
      </c>
      <c r="J1663" s="24">
        <v>13</v>
      </c>
      <c r="K1663" s="26" t="s">
        <v>2179</v>
      </c>
      <c r="L1663" s="25">
        <v>1.5</v>
      </c>
      <c r="M1663" s="24" t="s">
        <v>105</v>
      </c>
      <c r="N1663" s="24" t="s">
        <v>7</v>
      </c>
      <c r="R1663" s="25">
        <v>2.9</v>
      </c>
      <c r="S1663" s="83" t="s">
        <v>373</v>
      </c>
      <c r="T1663" s="66">
        <f t="shared" si="521"/>
        <v>4.3499999999999996</v>
      </c>
      <c r="U1663" s="66">
        <f t="shared" si="522"/>
        <v>2.8499999999999996</v>
      </c>
      <c r="V1663" s="66">
        <f t="shared" si="523"/>
        <v>224.19000000000008</v>
      </c>
      <c r="W1663" s="66">
        <f t="shared" si="524"/>
        <v>3143</v>
      </c>
      <c r="X1663" s="20">
        <f t="shared" si="525"/>
        <v>7.1329939548202381E-2</v>
      </c>
      <c r="Y1663" s="67">
        <f t="shared" si="526"/>
        <v>2.2419000000000007</v>
      </c>
      <c r="Z1663" s="68">
        <f t="shared" si="527"/>
        <v>22419.000000000007</v>
      </c>
      <c r="AA1663" s="65" t="s">
        <v>53</v>
      </c>
      <c r="AU1663" s="23">
        <f t="shared" si="517"/>
        <v>2.8499999999999996</v>
      </c>
      <c r="AV1663" s="23" t="str">
        <f t="shared" si="518"/>
        <v/>
      </c>
      <c r="AW1663" s="23" t="str">
        <f t="shared" si="520"/>
        <v/>
      </c>
      <c r="AX1663" s="23" t="str">
        <f t="shared" si="536"/>
        <v/>
      </c>
      <c r="AY1663" s="23" t="str">
        <f t="shared" si="537"/>
        <v/>
      </c>
      <c r="AZ1663" s="23"/>
      <c r="BA1663" s="25">
        <v>2.7</v>
      </c>
      <c r="BB1663" s="25">
        <v>3.65</v>
      </c>
      <c r="BC1663" s="25">
        <f t="shared" si="550"/>
        <v>3.9749999999999996</v>
      </c>
      <c r="BD1663" s="25">
        <f t="shared" si="551"/>
        <v>3.4645000000000001</v>
      </c>
      <c r="BE1663" s="111" t="s">
        <v>970</v>
      </c>
      <c r="BF1663" s="55">
        <f t="shared" si="519"/>
        <v>0</v>
      </c>
      <c r="BG1663" s="66">
        <f t="shared" si="547"/>
        <v>4.05</v>
      </c>
      <c r="BH1663" s="66">
        <f t="shared" si="542"/>
        <v>2.5499999999999998</v>
      </c>
      <c r="BI1663" s="25">
        <f t="shared" si="548"/>
        <v>-50.900000000000006</v>
      </c>
      <c r="BJ1663" s="25">
        <f t="shared" si="543"/>
        <v>278</v>
      </c>
      <c r="BK1663" s="20">
        <f t="shared" si="549"/>
        <v>-0.18309352517985614</v>
      </c>
      <c r="BL1663" s="24">
        <f t="shared" si="544"/>
        <v>5.48</v>
      </c>
      <c r="BM1663" s="25">
        <f t="shared" si="545"/>
        <v>3.9800000000000004</v>
      </c>
      <c r="BN1663" s="25">
        <f t="shared" si="533"/>
        <v>42.040000000000006</v>
      </c>
      <c r="BO1663" s="25">
        <f t="shared" si="546"/>
        <v>278</v>
      </c>
      <c r="BP1663" s="126">
        <f t="shared" si="535"/>
        <v>0.15122302158273385</v>
      </c>
    </row>
    <row r="1664" spans="1:68" hidden="1" x14ac:dyDescent="0.2">
      <c r="A1664" s="98">
        <v>45752</v>
      </c>
      <c r="B1664" s="60" t="s">
        <v>892</v>
      </c>
      <c r="C1664" s="24" t="s">
        <v>2190</v>
      </c>
      <c r="D1664" s="24" t="s">
        <v>573</v>
      </c>
      <c r="F1664" s="74" t="s">
        <v>51</v>
      </c>
      <c r="G1664" s="74" t="s">
        <v>103</v>
      </c>
      <c r="H1664" s="24" t="s">
        <v>377</v>
      </c>
      <c r="I1664" s="24">
        <v>8</v>
      </c>
      <c r="K1664" s="24" t="s">
        <v>2191</v>
      </c>
      <c r="L1664" s="25">
        <v>1</v>
      </c>
      <c r="M1664" s="24" t="s">
        <v>105</v>
      </c>
      <c r="N1664" s="24" t="s">
        <v>6</v>
      </c>
      <c r="R1664" s="25">
        <v>26</v>
      </c>
      <c r="S1664" s="83" t="s">
        <v>363</v>
      </c>
      <c r="T1664" s="66" t="str">
        <f t="shared" si="521"/>
        <v>0.00</v>
      </c>
      <c r="U1664" s="66">
        <f t="shared" si="522"/>
        <v>-1</v>
      </c>
      <c r="V1664" s="66">
        <f t="shared" si="523"/>
        <v>223.19000000000008</v>
      </c>
      <c r="W1664" s="66">
        <f t="shared" si="524"/>
        <v>3144</v>
      </c>
      <c r="X1664" s="20">
        <f t="shared" si="525"/>
        <v>7.0989185750636161E-2</v>
      </c>
      <c r="Y1664" s="67">
        <f t="shared" si="526"/>
        <v>2.2319000000000009</v>
      </c>
      <c r="Z1664" s="68">
        <f t="shared" si="527"/>
        <v>22319.000000000007</v>
      </c>
      <c r="AA1664" s="65" t="s">
        <v>52</v>
      </c>
      <c r="AU1664" s="23">
        <f t="shared" si="517"/>
        <v>-1</v>
      </c>
      <c r="AV1664" s="23" t="str">
        <f t="shared" si="518"/>
        <v/>
      </c>
      <c r="AW1664" s="23" t="str">
        <f t="shared" si="520"/>
        <v/>
      </c>
      <c r="AX1664" s="23" t="str">
        <f t="shared" si="536"/>
        <v/>
      </c>
      <c r="AY1664" s="23" t="str">
        <f t="shared" si="537"/>
        <v/>
      </c>
      <c r="AZ1664" s="23"/>
      <c r="BA1664" s="25">
        <v>0</v>
      </c>
      <c r="BB1664" s="25">
        <v>0</v>
      </c>
      <c r="BC1664" s="25" t="s">
        <v>720</v>
      </c>
      <c r="BD1664" s="25" t="s">
        <v>720</v>
      </c>
      <c r="BE1664" s="111" t="s">
        <v>969</v>
      </c>
      <c r="BF1664" s="55">
        <f t="shared" si="519"/>
        <v>0</v>
      </c>
      <c r="BG1664" s="66" t="str">
        <f t="shared" si="547"/>
        <v>0.00</v>
      </c>
      <c r="BH1664" s="66">
        <f t="shared" si="542"/>
        <v>-1</v>
      </c>
      <c r="BI1664" s="25">
        <f t="shared" si="548"/>
        <v>-51.900000000000006</v>
      </c>
      <c r="BJ1664" s="25">
        <f t="shared" si="543"/>
        <v>279</v>
      </c>
      <c r="BK1664" s="20">
        <f t="shared" si="549"/>
        <v>-0.1860215053763441</v>
      </c>
      <c r="BL1664" s="24" t="str">
        <f t="shared" si="544"/>
        <v>0.00</v>
      </c>
      <c r="BM1664" s="25">
        <f t="shared" si="545"/>
        <v>-1</v>
      </c>
      <c r="BN1664" s="25">
        <f t="shared" si="533"/>
        <v>41.040000000000006</v>
      </c>
      <c r="BO1664" s="25">
        <f t="shared" si="546"/>
        <v>279</v>
      </c>
      <c r="BP1664" s="126">
        <f t="shared" si="535"/>
        <v>0.14709677419354841</v>
      </c>
    </row>
    <row r="1665" spans="1:68" hidden="1" x14ac:dyDescent="0.2">
      <c r="A1665" s="98">
        <v>45752</v>
      </c>
      <c r="B1665" s="60" t="s">
        <v>892</v>
      </c>
      <c r="C1665" s="24" t="s">
        <v>2190</v>
      </c>
      <c r="D1665" s="24" t="s">
        <v>573</v>
      </c>
      <c r="F1665" s="74" t="s">
        <v>51</v>
      </c>
      <c r="G1665" s="74" t="s">
        <v>103</v>
      </c>
      <c r="H1665" s="24" t="s">
        <v>377</v>
      </c>
      <c r="I1665" s="24">
        <v>8</v>
      </c>
      <c r="K1665" s="24" t="s">
        <v>2191</v>
      </c>
      <c r="L1665" s="25">
        <v>1</v>
      </c>
      <c r="M1665" s="24" t="s">
        <v>105</v>
      </c>
      <c r="N1665" s="24" t="s">
        <v>7</v>
      </c>
      <c r="R1665" s="25">
        <v>7.5</v>
      </c>
      <c r="S1665" s="83" t="s">
        <v>363</v>
      </c>
      <c r="T1665" s="66" t="str">
        <f t="shared" si="521"/>
        <v>0.00</v>
      </c>
      <c r="U1665" s="66">
        <f t="shared" si="522"/>
        <v>-1</v>
      </c>
      <c r="V1665" s="66">
        <f t="shared" si="523"/>
        <v>222.19000000000008</v>
      </c>
      <c r="W1665" s="66">
        <f t="shared" si="524"/>
        <v>3145</v>
      </c>
      <c r="X1665" s="20">
        <f t="shared" si="525"/>
        <v>7.0648648648648671E-2</v>
      </c>
      <c r="Y1665" s="67">
        <f t="shared" si="526"/>
        <v>2.2219000000000007</v>
      </c>
      <c r="Z1665" s="68">
        <f t="shared" si="527"/>
        <v>22219.000000000007</v>
      </c>
      <c r="AA1665" s="65" t="s">
        <v>52</v>
      </c>
      <c r="AU1665" s="23">
        <f t="shared" si="517"/>
        <v>-1</v>
      </c>
      <c r="AV1665" s="23" t="str">
        <f t="shared" si="518"/>
        <v/>
      </c>
      <c r="AW1665" s="23" t="str">
        <f t="shared" si="520"/>
        <v/>
      </c>
      <c r="AX1665" s="23" t="str">
        <f t="shared" si="536"/>
        <v/>
      </c>
      <c r="AY1665" s="23" t="str">
        <f t="shared" si="537"/>
        <v/>
      </c>
      <c r="AZ1665" s="23"/>
      <c r="BA1665" s="25">
        <v>0</v>
      </c>
      <c r="BB1665" s="25">
        <v>0</v>
      </c>
      <c r="BC1665" s="25" t="s">
        <v>720</v>
      </c>
      <c r="BD1665" s="25" t="s">
        <v>720</v>
      </c>
      <c r="BE1665" s="111" t="s">
        <v>969</v>
      </c>
      <c r="BF1665" s="55">
        <f t="shared" si="519"/>
        <v>0</v>
      </c>
      <c r="BG1665" s="66" t="str">
        <f t="shared" si="547"/>
        <v>0.00</v>
      </c>
      <c r="BH1665" s="66">
        <f t="shared" si="542"/>
        <v>-1</v>
      </c>
      <c r="BI1665" s="25">
        <f t="shared" si="548"/>
        <v>-52.900000000000006</v>
      </c>
      <c r="BJ1665" s="25">
        <f t="shared" si="543"/>
        <v>280</v>
      </c>
      <c r="BK1665" s="20">
        <f t="shared" si="549"/>
        <v>-0.18892857142857145</v>
      </c>
      <c r="BL1665" s="24" t="str">
        <f t="shared" si="544"/>
        <v>0.00</v>
      </c>
      <c r="BM1665" s="25">
        <f t="shared" si="545"/>
        <v>-1</v>
      </c>
      <c r="BN1665" s="25">
        <f t="shared" si="533"/>
        <v>40.040000000000006</v>
      </c>
      <c r="BO1665" s="25">
        <f t="shared" si="546"/>
        <v>280</v>
      </c>
      <c r="BP1665" s="126">
        <f t="shared" si="535"/>
        <v>0.14300000000000002</v>
      </c>
    </row>
    <row r="1666" spans="1:68" hidden="1" x14ac:dyDescent="0.2">
      <c r="A1666" s="98">
        <v>45752</v>
      </c>
      <c r="B1666" s="60" t="s">
        <v>892</v>
      </c>
      <c r="C1666" s="24" t="s">
        <v>689</v>
      </c>
      <c r="D1666" s="24" t="s">
        <v>573</v>
      </c>
      <c r="F1666" s="74" t="s">
        <v>51</v>
      </c>
      <c r="G1666" s="74" t="s">
        <v>103</v>
      </c>
      <c r="H1666" s="24" t="s">
        <v>377</v>
      </c>
      <c r="I1666" s="24">
        <v>2</v>
      </c>
      <c r="J1666" s="24">
        <v>6</v>
      </c>
      <c r="K1666" s="26" t="s">
        <v>2176</v>
      </c>
      <c r="L1666" s="25">
        <v>2</v>
      </c>
      <c r="M1666" s="24" t="s">
        <v>105</v>
      </c>
      <c r="N1666" s="24" t="s">
        <v>7</v>
      </c>
      <c r="R1666" s="25">
        <v>2.8</v>
      </c>
      <c r="S1666" s="83" t="s">
        <v>372</v>
      </c>
      <c r="T1666" s="66">
        <f t="shared" si="521"/>
        <v>5.6</v>
      </c>
      <c r="U1666" s="66">
        <f t="shared" si="522"/>
        <v>3.5999999999999996</v>
      </c>
      <c r="V1666" s="66">
        <f t="shared" si="523"/>
        <v>225.79000000000008</v>
      </c>
      <c r="W1666" s="66">
        <f t="shared" si="524"/>
        <v>3147</v>
      </c>
      <c r="X1666" s="20">
        <f t="shared" si="525"/>
        <v>7.1747696218620927E-2</v>
      </c>
      <c r="Y1666" s="67">
        <f t="shared" si="526"/>
        <v>2.2579000000000007</v>
      </c>
      <c r="Z1666" s="68">
        <f t="shared" si="527"/>
        <v>22579.000000000007</v>
      </c>
      <c r="AA1666" s="65" t="s">
        <v>53</v>
      </c>
      <c r="AU1666" s="23">
        <f t="shared" ref="AU1666:AU1729" si="552">IF($G1666=AU$2,$U1666,"")</f>
        <v>3.5999999999999996</v>
      </c>
      <c r="AV1666" s="23" t="str">
        <f t="shared" si="518"/>
        <v/>
      </c>
      <c r="AW1666" s="23" t="str">
        <f t="shared" si="520"/>
        <v/>
      </c>
      <c r="AX1666" s="23" t="str">
        <f t="shared" si="536"/>
        <v/>
      </c>
      <c r="AY1666" s="23" t="str">
        <f t="shared" si="537"/>
        <v/>
      </c>
      <c r="AZ1666" s="23"/>
      <c r="BA1666" s="25">
        <v>2.2000000000000002</v>
      </c>
      <c r="BB1666" s="25">
        <v>2.38</v>
      </c>
      <c r="BC1666" s="25">
        <f t="shared" ref="BC1666:BC1680" si="553">((BB1666*(L1666))-(L1666))</f>
        <v>2.76</v>
      </c>
      <c r="BD1666" s="25">
        <f t="shared" ref="BD1666:BD1680" si="554">0.93*(BB1666-1)+1</f>
        <v>2.2833999999999999</v>
      </c>
      <c r="BE1666" s="111" t="s">
        <v>970</v>
      </c>
      <c r="BF1666" s="55">
        <f t="shared" si="519"/>
        <v>0</v>
      </c>
      <c r="BG1666" s="66">
        <f t="shared" si="547"/>
        <v>4.4000000000000004</v>
      </c>
      <c r="BH1666" s="66">
        <f t="shared" si="542"/>
        <v>2.4000000000000004</v>
      </c>
      <c r="BI1666" s="25">
        <f t="shared" si="548"/>
        <v>-50.500000000000007</v>
      </c>
      <c r="BJ1666" s="25">
        <f t="shared" si="543"/>
        <v>282</v>
      </c>
      <c r="BK1666" s="20">
        <f t="shared" si="549"/>
        <v>-0.1790780141843972</v>
      </c>
      <c r="BL1666" s="24">
        <f t="shared" si="544"/>
        <v>4.76</v>
      </c>
      <c r="BM1666" s="25">
        <f t="shared" si="545"/>
        <v>2.76</v>
      </c>
      <c r="BN1666" s="25">
        <f t="shared" si="533"/>
        <v>42.800000000000004</v>
      </c>
      <c r="BO1666" s="25">
        <f t="shared" si="546"/>
        <v>282</v>
      </c>
      <c r="BP1666" s="126">
        <f t="shared" si="535"/>
        <v>0.1517730496453901</v>
      </c>
    </row>
    <row r="1667" spans="1:68" hidden="1" x14ac:dyDescent="0.2">
      <c r="A1667" s="98">
        <v>45755</v>
      </c>
      <c r="B1667" s="60" t="s">
        <v>892</v>
      </c>
      <c r="C1667" s="24" t="s">
        <v>1846</v>
      </c>
      <c r="D1667" s="24" t="s">
        <v>584</v>
      </c>
      <c r="F1667" s="74" t="s">
        <v>51</v>
      </c>
      <c r="G1667" s="24" t="s">
        <v>121</v>
      </c>
      <c r="H1667" s="24" t="s">
        <v>846</v>
      </c>
      <c r="I1667" s="24">
        <v>8</v>
      </c>
      <c r="J1667" s="24">
        <v>2</v>
      </c>
      <c r="K1667" s="26" t="s">
        <v>2181</v>
      </c>
      <c r="L1667" s="25">
        <v>3</v>
      </c>
      <c r="M1667" s="24" t="s">
        <v>105</v>
      </c>
      <c r="N1667" s="24" t="s">
        <v>6</v>
      </c>
      <c r="R1667" s="25">
        <v>3.8</v>
      </c>
      <c r="S1667" s="83" t="s">
        <v>372</v>
      </c>
      <c r="T1667" s="66">
        <f t="shared" si="521"/>
        <v>11.4</v>
      </c>
      <c r="U1667" s="66">
        <f t="shared" si="522"/>
        <v>8.4</v>
      </c>
      <c r="V1667" s="66">
        <f t="shared" si="523"/>
        <v>234.19000000000008</v>
      </c>
      <c r="W1667" s="66">
        <f t="shared" si="524"/>
        <v>3150</v>
      </c>
      <c r="X1667" s="20">
        <f t="shared" si="525"/>
        <v>7.4346031746031771E-2</v>
      </c>
      <c r="Y1667" s="67">
        <f t="shared" si="526"/>
        <v>2.3419000000000008</v>
      </c>
      <c r="Z1667" s="68">
        <f t="shared" si="527"/>
        <v>23419.000000000007</v>
      </c>
      <c r="AA1667" s="65" t="s">
        <v>53</v>
      </c>
      <c r="AU1667" s="23" t="str">
        <f t="shared" si="552"/>
        <v/>
      </c>
      <c r="AV1667" s="23">
        <f t="shared" ref="AV1667:AV1730" si="555">IF($G1667=AV$2,$U1667,"")</f>
        <v>8.4</v>
      </c>
      <c r="AW1667" s="23" t="str">
        <f t="shared" si="520"/>
        <v/>
      </c>
      <c r="AX1667" s="23" t="str">
        <f t="shared" si="536"/>
        <v/>
      </c>
      <c r="AY1667" s="23" t="str">
        <f t="shared" si="537"/>
        <v/>
      </c>
      <c r="AZ1667" s="23" t="s">
        <v>720</v>
      </c>
      <c r="BA1667" s="25">
        <v>0</v>
      </c>
      <c r="BB1667" s="25">
        <v>3.99</v>
      </c>
      <c r="BC1667" s="25">
        <f t="shared" si="553"/>
        <v>8.9700000000000006</v>
      </c>
      <c r="BD1667" s="25">
        <f t="shared" si="554"/>
        <v>3.7807000000000004</v>
      </c>
      <c r="BE1667" s="111" t="s">
        <v>970</v>
      </c>
      <c r="BF1667" s="55">
        <f t="shared" ref="BF1667:BF1730" si="556">U1667-SUM(AU1667:AY1667)</f>
        <v>0</v>
      </c>
      <c r="BG1667" s="66">
        <f t="shared" si="547"/>
        <v>0</v>
      </c>
      <c r="BH1667" s="66">
        <f t="shared" si="542"/>
        <v>-3</v>
      </c>
      <c r="BI1667" s="25">
        <f t="shared" si="548"/>
        <v>-53.500000000000007</v>
      </c>
      <c r="BJ1667" s="25">
        <f t="shared" si="543"/>
        <v>285</v>
      </c>
      <c r="BK1667" s="20">
        <f t="shared" si="549"/>
        <v>-0.18771929824561406</v>
      </c>
      <c r="BL1667" s="24">
        <f t="shared" si="544"/>
        <v>11.97</v>
      </c>
      <c r="BM1667" s="25">
        <f t="shared" si="545"/>
        <v>8.9700000000000006</v>
      </c>
      <c r="BN1667" s="25">
        <f t="shared" si="533"/>
        <v>51.77</v>
      </c>
      <c r="BO1667" s="25">
        <f t="shared" si="546"/>
        <v>285</v>
      </c>
      <c r="BP1667" s="126">
        <f t="shared" si="535"/>
        <v>0.18164912280701756</v>
      </c>
    </row>
    <row r="1668" spans="1:68" hidden="1" x14ac:dyDescent="0.2">
      <c r="A1668" s="98">
        <v>45756</v>
      </c>
      <c r="B1668" s="60" t="s">
        <v>892</v>
      </c>
      <c r="C1668" s="24" t="s">
        <v>2182</v>
      </c>
      <c r="D1668" s="24" t="s">
        <v>397</v>
      </c>
      <c r="F1668" s="74" t="s">
        <v>51</v>
      </c>
      <c r="G1668" s="74" t="s">
        <v>103</v>
      </c>
      <c r="H1668" s="24" t="s">
        <v>58</v>
      </c>
      <c r="I1668" s="24">
        <v>6</v>
      </c>
      <c r="J1668" s="24">
        <v>2</v>
      </c>
      <c r="K1668" s="24" t="s">
        <v>2183</v>
      </c>
      <c r="L1668" s="25">
        <v>1.5</v>
      </c>
      <c r="M1668" s="24" t="s">
        <v>105</v>
      </c>
      <c r="N1668" s="24" t="s">
        <v>6</v>
      </c>
      <c r="R1668" s="25">
        <v>8</v>
      </c>
      <c r="S1668" s="83" t="s">
        <v>363</v>
      </c>
      <c r="T1668" s="66" t="str">
        <f t="shared" si="521"/>
        <v>0.00</v>
      </c>
      <c r="U1668" s="66">
        <f t="shared" si="522"/>
        <v>-1.5</v>
      </c>
      <c r="V1668" s="66">
        <f t="shared" si="523"/>
        <v>232.69000000000008</v>
      </c>
      <c r="W1668" s="66">
        <f t="shared" si="524"/>
        <v>3151.5</v>
      </c>
      <c r="X1668" s="20">
        <f t="shared" si="525"/>
        <v>7.383468189750915E-2</v>
      </c>
      <c r="Y1668" s="67">
        <f t="shared" si="526"/>
        <v>2.3269000000000006</v>
      </c>
      <c r="Z1668" s="68">
        <f t="shared" si="527"/>
        <v>23269.000000000007</v>
      </c>
      <c r="AA1668" s="65" t="s">
        <v>52</v>
      </c>
      <c r="AU1668" s="23">
        <f t="shared" si="552"/>
        <v>-1.5</v>
      </c>
      <c r="AV1668" s="23" t="str">
        <f t="shared" si="555"/>
        <v/>
      </c>
      <c r="AW1668" s="23" t="str">
        <f t="shared" ref="AW1668:AW1731" si="557">IF($G1668=AW$2,$U1668,"")</f>
        <v/>
      </c>
      <c r="AX1668" s="23" t="str">
        <f t="shared" si="536"/>
        <v/>
      </c>
      <c r="AY1668" s="23" t="str">
        <f t="shared" si="537"/>
        <v/>
      </c>
      <c r="AZ1668" s="23">
        <v>8</v>
      </c>
      <c r="BA1668" s="25">
        <v>8.1999999999999993</v>
      </c>
      <c r="BB1668" s="25">
        <v>8.5299999999999994</v>
      </c>
      <c r="BC1668" s="25">
        <f t="shared" si="553"/>
        <v>11.294999999999998</v>
      </c>
      <c r="BD1668" s="25">
        <f t="shared" si="554"/>
        <v>8.0029000000000003</v>
      </c>
      <c r="BE1668" s="111" t="s">
        <v>970</v>
      </c>
      <c r="BF1668" s="55">
        <f t="shared" si="556"/>
        <v>0</v>
      </c>
      <c r="BG1668" s="66" t="str">
        <f t="shared" si="547"/>
        <v>0.00</v>
      </c>
      <c r="BH1668" s="66">
        <f t="shared" si="542"/>
        <v>-1.5</v>
      </c>
      <c r="BI1668" s="25">
        <f t="shared" si="548"/>
        <v>-55.000000000000007</v>
      </c>
      <c r="BJ1668" s="25">
        <f t="shared" si="543"/>
        <v>286.5</v>
      </c>
      <c r="BK1668" s="20">
        <f t="shared" si="549"/>
        <v>-0.19197207678883074</v>
      </c>
      <c r="BL1668" s="24" t="str">
        <f t="shared" si="544"/>
        <v>0.00</v>
      </c>
      <c r="BM1668" s="25">
        <f t="shared" si="545"/>
        <v>-1.5</v>
      </c>
      <c r="BN1668" s="25">
        <f t="shared" si="533"/>
        <v>50.27</v>
      </c>
      <c r="BO1668" s="25">
        <f t="shared" si="546"/>
        <v>286.5</v>
      </c>
      <c r="BP1668" s="126">
        <f t="shared" si="535"/>
        <v>0.17546247818499128</v>
      </c>
    </row>
    <row r="1669" spans="1:68" hidden="1" x14ac:dyDescent="0.2">
      <c r="A1669" s="98">
        <v>45756</v>
      </c>
      <c r="B1669" s="60" t="s">
        <v>892</v>
      </c>
      <c r="C1669" s="24" t="s">
        <v>2182</v>
      </c>
      <c r="D1669" s="24" t="s">
        <v>397</v>
      </c>
      <c r="F1669" s="74" t="s">
        <v>51</v>
      </c>
      <c r="G1669" s="74" t="s">
        <v>103</v>
      </c>
      <c r="H1669" s="24" t="s">
        <v>58</v>
      </c>
      <c r="I1669" s="24">
        <v>6</v>
      </c>
      <c r="J1669" s="24">
        <v>2</v>
      </c>
      <c r="K1669" s="24" t="s">
        <v>2183</v>
      </c>
      <c r="L1669" s="25">
        <v>1.5</v>
      </c>
      <c r="M1669" s="24" t="s">
        <v>105</v>
      </c>
      <c r="N1669" s="24" t="s">
        <v>7</v>
      </c>
      <c r="R1669" s="25">
        <v>2.7</v>
      </c>
      <c r="S1669" s="83" t="s">
        <v>363</v>
      </c>
      <c r="T1669" s="66" t="str">
        <f t="shared" ref="T1669:T1732" si="558">IF((AA1669="W"),ROUND((R1669*L1669),2),"0.00")</f>
        <v>0.00</v>
      </c>
      <c r="U1669" s="66">
        <f t="shared" ref="U1669:U1732" si="559">-$L1669+T1669</f>
        <v>-1.5</v>
      </c>
      <c r="V1669" s="66">
        <f t="shared" ref="V1669:V1732" si="560">U1669+V1668</f>
        <v>231.19000000000008</v>
      </c>
      <c r="W1669" s="66">
        <f t="shared" ref="W1669:W1732" si="561">L1669+W1668</f>
        <v>3153</v>
      </c>
      <c r="X1669" s="20">
        <f t="shared" ref="X1669:X1732" si="562">SUM(V1669/W1669)</f>
        <v>7.3323818585474182E-2</v>
      </c>
      <c r="Y1669" s="67">
        <f t="shared" ref="Y1669:Y1732" si="563">V1669/100</f>
        <v>2.311900000000001</v>
      </c>
      <c r="Z1669" s="68">
        <f t="shared" ref="Z1669:Z1732" si="564">V1669*100</f>
        <v>23119.000000000007</v>
      </c>
      <c r="AA1669" s="65" t="s">
        <v>52</v>
      </c>
      <c r="AU1669" s="23">
        <f t="shared" si="552"/>
        <v>-1.5</v>
      </c>
      <c r="AV1669" s="23" t="str">
        <f t="shared" si="555"/>
        <v/>
      </c>
      <c r="AW1669" s="23" t="str">
        <f t="shared" si="557"/>
        <v/>
      </c>
      <c r="AX1669" s="23" t="str">
        <f t="shared" si="536"/>
        <v/>
      </c>
      <c r="AY1669" s="23" t="str">
        <f t="shared" si="537"/>
        <v/>
      </c>
      <c r="AZ1669" s="23"/>
      <c r="BA1669" s="25">
        <v>2.6</v>
      </c>
      <c r="BB1669" s="25">
        <v>2.77</v>
      </c>
      <c r="BC1669" s="25">
        <f t="shared" si="553"/>
        <v>2.6550000000000002</v>
      </c>
      <c r="BD1669" s="25">
        <f t="shared" si="554"/>
        <v>2.6461000000000001</v>
      </c>
      <c r="BE1669" s="111" t="s">
        <v>970</v>
      </c>
      <c r="BF1669" s="55">
        <f t="shared" si="556"/>
        <v>0</v>
      </c>
      <c r="BG1669" s="66" t="str">
        <f t="shared" si="547"/>
        <v>0.00</v>
      </c>
      <c r="BH1669" s="66">
        <f t="shared" ref="BH1669:BH1732" si="565">-$L1669+BG1669</f>
        <v>-1.5</v>
      </c>
      <c r="BI1669" s="25">
        <f t="shared" si="548"/>
        <v>-56.500000000000007</v>
      </c>
      <c r="BJ1669" s="25">
        <f t="shared" ref="BJ1669:BJ1732" si="566">L1669+BJ1668</f>
        <v>288</v>
      </c>
      <c r="BK1669" s="20">
        <f t="shared" si="549"/>
        <v>-0.19618055555555558</v>
      </c>
      <c r="BL1669" s="24" t="str">
        <f t="shared" ref="BL1669:BL1732" si="567">IF((AA1669="W"),ROUND((BB1669*L1669),2),"0.00")</f>
        <v>0.00</v>
      </c>
      <c r="BM1669" s="25">
        <f t="shared" ref="BM1669:BM1732" si="568">-$L1669+BL1669</f>
        <v>-1.5</v>
      </c>
      <c r="BN1669" s="25">
        <f t="shared" ref="BN1669:BN1732" si="569">BM1669+BN1668</f>
        <v>48.77</v>
      </c>
      <c r="BO1669" s="25">
        <f t="shared" ref="BO1669:BO1732" si="570">L1669+BO1668</f>
        <v>288</v>
      </c>
      <c r="BP1669" s="126">
        <f t="shared" ref="BP1669:BP1732" si="571">SUM(BN1669/BO1669)</f>
        <v>0.1693402777777778</v>
      </c>
    </row>
    <row r="1670" spans="1:68" hidden="1" x14ac:dyDescent="0.2">
      <c r="A1670" s="98">
        <v>45756</v>
      </c>
      <c r="B1670" s="60" t="s">
        <v>892</v>
      </c>
      <c r="C1670" s="24" t="s">
        <v>1277</v>
      </c>
      <c r="D1670" s="24" t="s">
        <v>397</v>
      </c>
      <c r="F1670" s="74" t="s">
        <v>51</v>
      </c>
      <c r="G1670" s="74" t="s">
        <v>103</v>
      </c>
      <c r="H1670" s="24" t="s">
        <v>55</v>
      </c>
      <c r="I1670" s="24">
        <v>8</v>
      </c>
      <c r="J1670" s="24">
        <v>1</v>
      </c>
      <c r="K1670" s="24" t="s">
        <v>2184</v>
      </c>
      <c r="L1670" s="25">
        <v>1</v>
      </c>
      <c r="M1670" s="24" t="s">
        <v>105</v>
      </c>
      <c r="N1670" s="24" t="s">
        <v>6</v>
      </c>
      <c r="R1670" s="25">
        <v>6.86</v>
      </c>
      <c r="S1670" s="83" t="s">
        <v>363</v>
      </c>
      <c r="T1670" s="66" t="str">
        <f t="shared" si="558"/>
        <v>0.00</v>
      </c>
      <c r="U1670" s="66">
        <f t="shared" si="559"/>
        <v>-1</v>
      </c>
      <c r="V1670" s="66">
        <f t="shared" si="560"/>
        <v>230.19000000000008</v>
      </c>
      <c r="W1670" s="66">
        <f t="shared" si="561"/>
        <v>3154</v>
      </c>
      <c r="X1670" s="20">
        <f t="shared" si="562"/>
        <v>7.298351299936591E-2</v>
      </c>
      <c r="Y1670" s="67">
        <f t="shared" si="563"/>
        <v>2.3019000000000007</v>
      </c>
      <c r="Z1670" s="68">
        <f t="shared" si="564"/>
        <v>23019.000000000007</v>
      </c>
      <c r="AA1670" s="65" t="s">
        <v>52</v>
      </c>
      <c r="AU1670" s="23">
        <f t="shared" si="552"/>
        <v>-1</v>
      </c>
      <c r="AV1670" s="23" t="str">
        <f t="shared" si="555"/>
        <v/>
      </c>
      <c r="AW1670" s="23" t="str">
        <f t="shared" si="557"/>
        <v/>
      </c>
      <c r="AX1670" s="23" t="str">
        <f t="shared" si="536"/>
        <v/>
      </c>
      <c r="AY1670" s="23" t="str">
        <f t="shared" si="537"/>
        <v/>
      </c>
      <c r="AZ1670" s="23">
        <v>7.5</v>
      </c>
      <c r="BA1670" s="25">
        <v>7.5</v>
      </c>
      <c r="BB1670" s="25">
        <v>8.23</v>
      </c>
      <c r="BC1670" s="25">
        <f t="shared" si="553"/>
        <v>7.23</v>
      </c>
      <c r="BD1670" s="25">
        <f t="shared" si="554"/>
        <v>7.7239000000000004</v>
      </c>
      <c r="BE1670" s="111" t="s">
        <v>970</v>
      </c>
      <c r="BF1670" s="55">
        <f t="shared" si="556"/>
        <v>0</v>
      </c>
      <c r="BG1670" s="66" t="str">
        <f t="shared" si="547"/>
        <v>0.00</v>
      </c>
      <c r="BH1670" s="66">
        <f t="shared" si="565"/>
        <v>-1</v>
      </c>
      <c r="BI1670" s="25">
        <f t="shared" si="548"/>
        <v>-57.500000000000007</v>
      </c>
      <c r="BJ1670" s="25">
        <f t="shared" si="566"/>
        <v>289</v>
      </c>
      <c r="BK1670" s="20">
        <f t="shared" si="549"/>
        <v>-0.198961937716263</v>
      </c>
      <c r="BL1670" s="24" t="str">
        <f t="shared" si="567"/>
        <v>0.00</v>
      </c>
      <c r="BM1670" s="25">
        <f t="shared" si="568"/>
        <v>-1</v>
      </c>
      <c r="BN1670" s="25">
        <f t="shared" si="569"/>
        <v>47.77</v>
      </c>
      <c r="BO1670" s="25">
        <f t="shared" si="570"/>
        <v>289</v>
      </c>
      <c r="BP1670" s="126">
        <f t="shared" si="571"/>
        <v>0.16529411764705884</v>
      </c>
    </row>
    <row r="1671" spans="1:68" hidden="1" x14ac:dyDescent="0.2">
      <c r="A1671" s="98">
        <v>45758</v>
      </c>
      <c r="B1671" s="60" t="s">
        <v>892</v>
      </c>
      <c r="C1671" s="24" t="s">
        <v>2185</v>
      </c>
      <c r="D1671" s="24" t="s">
        <v>562</v>
      </c>
      <c r="F1671" s="74" t="s">
        <v>51</v>
      </c>
      <c r="G1671" s="74" t="s">
        <v>103</v>
      </c>
      <c r="H1671" s="24" t="s">
        <v>2186</v>
      </c>
      <c r="I1671" s="24">
        <v>2</v>
      </c>
      <c r="J1671" s="24">
        <v>11</v>
      </c>
      <c r="K1671" s="24" t="s">
        <v>2187</v>
      </c>
      <c r="L1671" s="25">
        <v>2</v>
      </c>
      <c r="M1671" s="24" t="s">
        <v>105</v>
      </c>
      <c r="N1671" s="24" t="s">
        <v>6</v>
      </c>
      <c r="R1671" s="25">
        <v>7</v>
      </c>
      <c r="S1671" s="83" t="s">
        <v>363</v>
      </c>
      <c r="T1671" s="66" t="str">
        <f t="shared" si="558"/>
        <v>0.00</v>
      </c>
      <c r="U1671" s="66">
        <f t="shared" si="559"/>
        <v>-2</v>
      </c>
      <c r="V1671" s="66">
        <f t="shared" si="560"/>
        <v>228.19000000000008</v>
      </c>
      <c r="W1671" s="66">
        <f t="shared" si="561"/>
        <v>3156</v>
      </c>
      <c r="X1671" s="20">
        <f t="shared" si="562"/>
        <v>7.2303548795944264E-2</v>
      </c>
      <c r="Y1671" s="67">
        <f t="shared" si="563"/>
        <v>2.2819000000000007</v>
      </c>
      <c r="Z1671" s="68">
        <f t="shared" si="564"/>
        <v>22819.000000000007</v>
      </c>
      <c r="AA1671" s="65" t="s">
        <v>52</v>
      </c>
      <c r="AU1671" s="23">
        <f t="shared" si="552"/>
        <v>-2</v>
      </c>
      <c r="AV1671" s="23" t="str">
        <f t="shared" si="555"/>
        <v/>
      </c>
      <c r="AW1671" s="23" t="str">
        <f t="shared" si="557"/>
        <v/>
      </c>
      <c r="AX1671" s="23" t="str">
        <f t="shared" si="536"/>
        <v/>
      </c>
      <c r="AY1671" s="23" t="str">
        <f t="shared" si="537"/>
        <v/>
      </c>
      <c r="AZ1671" s="23">
        <v>8.5</v>
      </c>
      <c r="BA1671" s="25">
        <v>8.5</v>
      </c>
      <c r="BB1671" s="25">
        <v>9.59</v>
      </c>
      <c r="BC1671" s="25">
        <f t="shared" si="553"/>
        <v>17.18</v>
      </c>
      <c r="BD1671" s="25">
        <f t="shared" si="554"/>
        <v>8.9887000000000015</v>
      </c>
      <c r="BE1671" s="111" t="s">
        <v>969</v>
      </c>
      <c r="BF1671" s="55">
        <f t="shared" si="556"/>
        <v>0</v>
      </c>
      <c r="BG1671" s="66" t="str">
        <f t="shared" si="547"/>
        <v>0.00</v>
      </c>
      <c r="BH1671" s="66">
        <f t="shared" si="565"/>
        <v>-2</v>
      </c>
      <c r="BI1671" s="25">
        <f t="shared" si="548"/>
        <v>-59.500000000000007</v>
      </c>
      <c r="BJ1671" s="25">
        <f t="shared" si="566"/>
        <v>291</v>
      </c>
      <c r="BK1671" s="20">
        <f t="shared" si="549"/>
        <v>-0.20446735395189006</v>
      </c>
      <c r="BL1671" s="24" t="str">
        <f t="shared" si="567"/>
        <v>0.00</v>
      </c>
      <c r="BM1671" s="25">
        <f t="shared" si="568"/>
        <v>-2</v>
      </c>
      <c r="BN1671" s="25">
        <f t="shared" si="569"/>
        <v>45.77</v>
      </c>
      <c r="BO1671" s="25">
        <f t="shared" si="570"/>
        <v>291</v>
      </c>
      <c r="BP1671" s="126">
        <f t="shared" si="571"/>
        <v>0.1572852233676976</v>
      </c>
    </row>
    <row r="1672" spans="1:68" hidden="1" x14ac:dyDescent="0.2">
      <c r="A1672" s="98">
        <v>45759</v>
      </c>
      <c r="B1672" s="60" t="s">
        <v>892</v>
      </c>
      <c r="C1672" s="24" t="s">
        <v>1011</v>
      </c>
      <c r="D1672" s="24" t="s">
        <v>573</v>
      </c>
      <c r="F1672" s="74" t="s">
        <v>51</v>
      </c>
      <c r="G1672" s="74" t="s">
        <v>103</v>
      </c>
      <c r="H1672" s="24" t="s">
        <v>124</v>
      </c>
      <c r="I1672" s="24">
        <v>2</v>
      </c>
      <c r="J1672" s="24">
        <v>7</v>
      </c>
      <c r="K1672" s="24" t="s">
        <v>2192</v>
      </c>
      <c r="L1672" s="25">
        <v>1</v>
      </c>
      <c r="M1672" s="24" t="s">
        <v>105</v>
      </c>
      <c r="N1672" s="24" t="s">
        <v>6</v>
      </c>
      <c r="R1672" s="25">
        <v>6.5</v>
      </c>
      <c r="S1672" s="83" t="s">
        <v>363</v>
      </c>
      <c r="T1672" s="66" t="str">
        <f t="shared" si="558"/>
        <v>0.00</v>
      </c>
      <c r="U1672" s="66">
        <f t="shared" si="559"/>
        <v>-1</v>
      </c>
      <c r="V1672" s="66">
        <f t="shared" si="560"/>
        <v>227.19000000000008</v>
      </c>
      <c r="W1672" s="66">
        <f t="shared" si="561"/>
        <v>3157</v>
      </c>
      <c r="X1672" s="20">
        <f t="shared" si="562"/>
        <v>7.1963889768767844E-2</v>
      </c>
      <c r="Y1672" s="67">
        <f t="shared" si="563"/>
        <v>2.2719000000000009</v>
      </c>
      <c r="Z1672" s="68">
        <f t="shared" si="564"/>
        <v>22719.000000000007</v>
      </c>
      <c r="AA1672" s="65" t="s">
        <v>52</v>
      </c>
      <c r="AU1672" s="23">
        <f t="shared" si="552"/>
        <v>-1</v>
      </c>
      <c r="AV1672" s="23" t="str">
        <f t="shared" si="555"/>
        <v/>
      </c>
      <c r="AW1672" s="23" t="str">
        <f t="shared" si="557"/>
        <v/>
      </c>
      <c r="AX1672" s="23" t="str">
        <f t="shared" si="536"/>
        <v/>
      </c>
      <c r="AY1672" s="23" t="str">
        <f t="shared" si="537"/>
        <v/>
      </c>
      <c r="AZ1672" s="23">
        <v>6</v>
      </c>
      <c r="BA1672" s="25">
        <v>6</v>
      </c>
      <c r="BB1672" s="25">
        <v>6.16</v>
      </c>
      <c r="BC1672" s="25">
        <f t="shared" si="553"/>
        <v>5.16</v>
      </c>
      <c r="BD1672" s="25">
        <f t="shared" si="554"/>
        <v>5.7988</v>
      </c>
      <c r="BE1672" s="111" t="s">
        <v>969</v>
      </c>
      <c r="BF1672" s="55">
        <f t="shared" si="556"/>
        <v>0</v>
      </c>
      <c r="BG1672" s="66" t="str">
        <f t="shared" si="547"/>
        <v>0.00</v>
      </c>
      <c r="BH1672" s="66">
        <f t="shared" si="565"/>
        <v>-1</v>
      </c>
      <c r="BI1672" s="25">
        <f t="shared" si="548"/>
        <v>-60.500000000000007</v>
      </c>
      <c r="BJ1672" s="25">
        <f t="shared" si="566"/>
        <v>292</v>
      </c>
      <c r="BK1672" s="20">
        <f t="shared" si="549"/>
        <v>-0.20719178082191783</v>
      </c>
      <c r="BL1672" s="24" t="str">
        <f t="shared" si="567"/>
        <v>0.00</v>
      </c>
      <c r="BM1672" s="25">
        <f t="shared" si="568"/>
        <v>-1</v>
      </c>
      <c r="BN1672" s="25">
        <f t="shared" si="569"/>
        <v>44.77</v>
      </c>
      <c r="BO1672" s="25">
        <f t="shared" si="570"/>
        <v>292</v>
      </c>
      <c r="BP1672" s="126">
        <f t="shared" si="571"/>
        <v>0.15332191780821919</v>
      </c>
    </row>
    <row r="1673" spans="1:68" hidden="1" x14ac:dyDescent="0.2">
      <c r="A1673" s="98">
        <v>45759</v>
      </c>
      <c r="B1673" s="60" t="s">
        <v>892</v>
      </c>
      <c r="C1673" s="24" t="s">
        <v>1011</v>
      </c>
      <c r="D1673" s="24" t="s">
        <v>573</v>
      </c>
      <c r="F1673" s="74" t="s">
        <v>51</v>
      </c>
      <c r="G1673" s="74" t="s">
        <v>103</v>
      </c>
      <c r="H1673" s="24" t="s">
        <v>57</v>
      </c>
      <c r="I1673" s="24">
        <v>3</v>
      </c>
      <c r="J1673" s="24">
        <v>19</v>
      </c>
      <c r="K1673" s="24" t="s">
        <v>2193</v>
      </c>
      <c r="L1673" s="25">
        <v>1</v>
      </c>
      <c r="M1673" s="24" t="s">
        <v>105</v>
      </c>
      <c r="N1673" s="24" t="s">
        <v>6</v>
      </c>
      <c r="R1673" s="25">
        <v>6.5</v>
      </c>
      <c r="S1673" s="83" t="s">
        <v>363</v>
      </c>
      <c r="T1673" s="66" t="str">
        <f t="shared" si="558"/>
        <v>0.00</v>
      </c>
      <c r="U1673" s="66">
        <f t="shared" si="559"/>
        <v>-1</v>
      </c>
      <c r="V1673" s="66">
        <f t="shared" si="560"/>
        <v>226.19000000000008</v>
      </c>
      <c r="W1673" s="66">
        <f t="shared" si="561"/>
        <v>3158</v>
      </c>
      <c r="X1673" s="20">
        <f t="shared" si="562"/>
        <v>7.1624445851804969E-2</v>
      </c>
      <c r="Y1673" s="67">
        <f t="shared" si="563"/>
        <v>2.2619000000000007</v>
      </c>
      <c r="Z1673" s="68">
        <f t="shared" si="564"/>
        <v>22619.000000000007</v>
      </c>
      <c r="AA1673" s="65" t="s">
        <v>52</v>
      </c>
      <c r="AU1673" s="23">
        <f t="shared" si="552"/>
        <v>-1</v>
      </c>
      <c r="AV1673" s="23" t="str">
        <f t="shared" si="555"/>
        <v/>
      </c>
      <c r="AW1673" s="23" t="str">
        <f t="shared" si="557"/>
        <v/>
      </c>
      <c r="AX1673" s="23" t="str">
        <f t="shared" si="536"/>
        <v/>
      </c>
      <c r="AY1673" s="23" t="str">
        <f t="shared" si="537"/>
        <v/>
      </c>
      <c r="AZ1673" s="23">
        <v>6.5</v>
      </c>
      <c r="BA1673" s="25">
        <v>7.6</v>
      </c>
      <c r="BB1673" s="25">
        <v>8.43</v>
      </c>
      <c r="BC1673" s="25">
        <f t="shared" si="553"/>
        <v>7.43</v>
      </c>
      <c r="BD1673" s="25">
        <f t="shared" si="554"/>
        <v>7.9099000000000004</v>
      </c>
      <c r="BE1673" s="111" t="s">
        <v>970</v>
      </c>
      <c r="BF1673" s="55">
        <f t="shared" si="556"/>
        <v>0</v>
      </c>
      <c r="BG1673" s="66" t="str">
        <f t="shared" si="547"/>
        <v>0.00</v>
      </c>
      <c r="BH1673" s="66">
        <f t="shared" si="565"/>
        <v>-1</v>
      </c>
      <c r="BI1673" s="25">
        <f t="shared" si="548"/>
        <v>-61.500000000000007</v>
      </c>
      <c r="BJ1673" s="25">
        <f t="shared" si="566"/>
        <v>293</v>
      </c>
      <c r="BK1673" s="20">
        <f t="shared" si="549"/>
        <v>-0.20989761092150172</v>
      </c>
      <c r="BL1673" s="24" t="str">
        <f t="shared" si="567"/>
        <v>0.00</v>
      </c>
      <c r="BM1673" s="25">
        <f t="shared" si="568"/>
        <v>-1</v>
      </c>
      <c r="BN1673" s="25">
        <f t="shared" si="569"/>
        <v>43.77</v>
      </c>
      <c r="BO1673" s="25">
        <f t="shared" si="570"/>
        <v>293</v>
      </c>
      <c r="BP1673" s="126">
        <f t="shared" si="571"/>
        <v>0.14938566552901025</v>
      </c>
    </row>
    <row r="1674" spans="1:68" hidden="1" x14ac:dyDescent="0.2">
      <c r="A1674" s="98">
        <v>45759</v>
      </c>
      <c r="B1674" s="60" t="s">
        <v>892</v>
      </c>
      <c r="C1674" s="24" t="s">
        <v>1011</v>
      </c>
      <c r="D1674" s="24" t="s">
        <v>573</v>
      </c>
      <c r="F1674" s="74" t="s">
        <v>51</v>
      </c>
      <c r="G1674" s="74" t="s">
        <v>103</v>
      </c>
      <c r="H1674" s="24" t="s">
        <v>1331</v>
      </c>
      <c r="I1674" s="24">
        <v>3</v>
      </c>
      <c r="J1674" s="24">
        <v>6</v>
      </c>
      <c r="K1674" s="24" t="s">
        <v>2194</v>
      </c>
      <c r="L1674" s="25">
        <v>1</v>
      </c>
      <c r="M1674" s="24" t="s">
        <v>105</v>
      </c>
      <c r="N1674" s="24" t="s">
        <v>6</v>
      </c>
      <c r="R1674" s="25">
        <v>9</v>
      </c>
      <c r="S1674" s="83" t="s">
        <v>363</v>
      </c>
      <c r="T1674" s="66" t="str">
        <f t="shared" si="558"/>
        <v>0.00</v>
      </c>
      <c r="U1674" s="66">
        <f t="shared" si="559"/>
        <v>-1</v>
      </c>
      <c r="V1674" s="66">
        <f t="shared" si="560"/>
        <v>225.19000000000008</v>
      </c>
      <c r="W1674" s="66">
        <f t="shared" si="561"/>
        <v>3159</v>
      </c>
      <c r="X1674" s="20">
        <f t="shared" si="562"/>
        <v>7.1285216840772422E-2</v>
      </c>
      <c r="Y1674" s="67">
        <f t="shared" si="563"/>
        <v>2.2519000000000009</v>
      </c>
      <c r="Z1674" s="68">
        <f t="shared" si="564"/>
        <v>22519.000000000007</v>
      </c>
      <c r="AA1674" s="65" t="s">
        <v>52</v>
      </c>
      <c r="AU1674" s="23">
        <f t="shared" si="552"/>
        <v>-1</v>
      </c>
      <c r="AV1674" s="23" t="str">
        <f t="shared" si="555"/>
        <v/>
      </c>
      <c r="AW1674" s="23" t="str">
        <f t="shared" si="557"/>
        <v/>
      </c>
      <c r="AX1674" s="23" t="str">
        <f t="shared" ref="AX1674:AX1737" si="572">IF($G1674=AX$2,$U1674,"")</f>
        <v/>
      </c>
      <c r="AY1674" s="23" t="str">
        <f t="shared" si="537"/>
        <v/>
      </c>
      <c r="AZ1674" s="23">
        <v>20</v>
      </c>
      <c r="BA1674" s="25">
        <v>21</v>
      </c>
      <c r="BB1674" s="25">
        <v>29.34</v>
      </c>
      <c r="BC1674" s="25">
        <f t="shared" si="553"/>
        <v>28.34</v>
      </c>
      <c r="BD1674" s="25">
        <f t="shared" si="554"/>
        <v>27.356200000000001</v>
      </c>
      <c r="BE1674" s="111" t="s">
        <v>970</v>
      </c>
      <c r="BF1674" s="55">
        <f t="shared" si="556"/>
        <v>0</v>
      </c>
      <c r="BG1674" s="66" t="str">
        <f t="shared" si="547"/>
        <v>0.00</v>
      </c>
      <c r="BH1674" s="66">
        <f t="shared" si="565"/>
        <v>-1</v>
      </c>
      <c r="BI1674" s="25">
        <f t="shared" si="548"/>
        <v>-62.500000000000007</v>
      </c>
      <c r="BJ1674" s="25">
        <f t="shared" si="566"/>
        <v>294</v>
      </c>
      <c r="BK1674" s="20">
        <f t="shared" si="549"/>
        <v>-0.21258503401360546</v>
      </c>
      <c r="BL1674" s="24" t="str">
        <f t="shared" si="567"/>
        <v>0.00</v>
      </c>
      <c r="BM1674" s="25">
        <f t="shared" si="568"/>
        <v>-1</v>
      </c>
      <c r="BN1674" s="25">
        <f t="shared" si="569"/>
        <v>42.77</v>
      </c>
      <c r="BO1674" s="25">
        <f t="shared" si="570"/>
        <v>294</v>
      </c>
      <c r="BP1674" s="126">
        <f t="shared" si="571"/>
        <v>0.14547619047619048</v>
      </c>
    </row>
    <row r="1675" spans="1:68" hidden="1" x14ac:dyDescent="0.2">
      <c r="A1675" s="98">
        <v>45759</v>
      </c>
      <c r="B1675" s="60" t="s">
        <v>892</v>
      </c>
      <c r="C1675" s="24" t="s">
        <v>1011</v>
      </c>
      <c r="D1675" s="24" t="s">
        <v>573</v>
      </c>
      <c r="F1675" s="74" t="s">
        <v>51</v>
      </c>
      <c r="G1675" s="74" t="s">
        <v>103</v>
      </c>
      <c r="H1675" s="24" t="s">
        <v>1331</v>
      </c>
      <c r="I1675" s="24">
        <v>3</v>
      </c>
      <c r="J1675" s="24">
        <v>6</v>
      </c>
      <c r="K1675" s="24" t="s">
        <v>2194</v>
      </c>
      <c r="L1675" s="25">
        <v>1</v>
      </c>
      <c r="M1675" s="24" t="s">
        <v>105</v>
      </c>
      <c r="N1675" s="24" t="s">
        <v>7</v>
      </c>
      <c r="R1675" s="25">
        <v>2.7</v>
      </c>
      <c r="S1675" s="83" t="s">
        <v>363</v>
      </c>
      <c r="T1675" s="66" t="str">
        <f t="shared" si="558"/>
        <v>0.00</v>
      </c>
      <c r="U1675" s="66">
        <f t="shared" si="559"/>
        <v>-1</v>
      </c>
      <c r="V1675" s="66">
        <f t="shared" si="560"/>
        <v>224.19000000000008</v>
      </c>
      <c r="W1675" s="66">
        <f t="shared" si="561"/>
        <v>3160</v>
      </c>
      <c r="X1675" s="20">
        <f t="shared" si="562"/>
        <v>7.0946202531645602E-2</v>
      </c>
      <c r="Y1675" s="67">
        <f t="shared" si="563"/>
        <v>2.2419000000000007</v>
      </c>
      <c r="Z1675" s="68">
        <f t="shared" si="564"/>
        <v>22419.000000000007</v>
      </c>
      <c r="AA1675" s="65" t="s">
        <v>52</v>
      </c>
      <c r="AU1675" s="23">
        <f t="shared" si="552"/>
        <v>-1</v>
      </c>
      <c r="AV1675" s="23" t="str">
        <f t="shared" si="555"/>
        <v/>
      </c>
      <c r="AW1675" s="23" t="str">
        <f t="shared" si="557"/>
        <v/>
      </c>
      <c r="AX1675" s="23" t="str">
        <f t="shared" si="572"/>
        <v/>
      </c>
      <c r="AY1675" s="23" t="str">
        <f t="shared" si="537"/>
        <v/>
      </c>
      <c r="AZ1675" s="23"/>
      <c r="BA1675" s="25">
        <v>4.8</v>
      </c>
      <c r="BB1675" s="25">
        <v>5.7</v>
      </c>
      <c r="BC1675" s="25">
        <f t="shared" si="553"/>
        <v>4.7</v>
      </c>
      <c r="BD1675" s="25">
        <f t="shared" si="554"/>
        <v>5.3710000000000004</v>
      </c>
      <c r="BE1675" s="111" t="s">
        <v>970</v>
      </c>
      <c r="BF1675" s="55">
        <f t="shared" si="556"/>
        <v>0</v>
      </c>
      <c r="BG1675" s="66" t="str">
        <f t="shared" si="547"/>
        <v>0.00</v>
      </c>
      <c r="BH1675" s="66">
        <f t="shared" si="565"/>
        <v>-1</v>
      </c>
      <c r="BI1675" s="25">
        <f t="shared" si="548"/>
        <v>-63.500000000000007</v>
      </c>
      <c r="BJ1675" s="25">
        <f t="shared" si="566"/>
        <v>295</v>
      </c>
      <c r="BK1675" s="20">
        <f t="shared" si="549"/>
        <v>-0.21525423728813561</v>
      </c>
      <c r="BL1675" s="24" t="str">
        <f t="shared" si="567"/>
        <v>0.00</v>
      </c>
      <c r="BM1675" s="25">
        <f t="shared" si="568"/>
        <v>-1</v>
      </c>
      <c r="BN1675" s="25">
        <f t="shared" si="569"/>
        <v>41.77</v>
      </c>
      <c r="BO1675" s="25">
        <f t="shared" si="570"/>
        <v>295</v>
      </c>
      <c r="BP1675" s="126">
        <f t="shared" si="571"/>
        <v>0.14159322033898306</v>
      </c>
    </row>
    <row r="1676" spans="1:68" hidden="1" x14ac:dyDescent="0.2">
      <c r="A1676" s="98">
        <v>45759</v>
      </c>
      <c r="B1676" s="60" t="s">
        <v>892</v>
      </c>
      <c r="C1676" s="24" t="s">
        <v>2195</v>
      </c>
      <c r="D1676" s="24" t="s">
        <v>573</v>
      </c>
      <c r="F1676" s="74" t="s">
        <v>51</v>
      </c>
      <c r="G1676" s="74" t="s">
        <v>103</v>
      </c>
      <c r="H1676" s="24" t="s">
        <v>377</v>
      </c>
      <c r="I1676" s="24">
        <v>7</v>
      </c>
      <c r="J1676" s="24">
        <v>6</v>
      </c>
      <c r="K1676" s="24" t="s">
        <v>2196</v>
      </c>
      <c r="L1676" s="25">
        <v>1.5</v>
      </c>
      <c r="M1676" s="24" t="s">
        <v>404</v>
      </c>
      <c r="N1676" s="24" t="s">
        <v>6</v>
      </c>
      <c r="R1676" s="25">
        <v>7.05</v>
      </c>
      <c r="S1676" s="83" t="s">
        <v>363</v>
      </c>
      <c r="T1676" s="66" t="str">
        <f t="shared" si="558"/>
        <v>0.00</v>
      </c>
      <c r="U1676" s="66">
        <f t="shared" si="559"/>
        <v>-1.5</v>
      </c>
      <c r="V1676" s="66">
        <f t="shared" si="560"/>
        <v>222.69000000000008</v>
      </c>
      <c r="W1676" s="66">
        <f t="shared" si="561"/>
        <v>3161.5</v>
      </c>
      <c r="X1676" s="20">
        <f t="shared" si="562"/>
        <v>7.0438083188359979E-2</v>
      </c>
      <c r="Y1676" s="67">
        <f t="shared" si="563"/>
        <v>2.226900000000001</v>
      </c>
      <c r="Z1676" s="68">
        <f t="shared" si="564"/>
        <v>22269.000000000007</v>
      </c>
      <c r="AA1676" s="65" t="s">
        <v>52</v>
      </c>
      <c r="AU1676" s="23">
        <f t="shared" si="552"/>
        <v>-1.5</v>
      </c>
      <c r="AV1676" s="23" t="str">
        <f t="shared" si="555"/>
        <v/>
      </c>
      <c r="AW1676" s="23" t="str">
        <f t="shared" si="557"/>
        <v/>
      </c>
      <c r="AX1676" s="23" t="str">
        <f t="shared" si="572"/>
        <v/>
      </c>
      <c r="AY1676" s="23" t="str">
        <f t="shared" si="537"/>
        <v/>
      </c>
      <c r="AZ1676" s="23">
        <v>7</v>
      </c>
      <c r="BA1676" s="25">
        <v>7</v>
      </c>
      <c r="BB1676" s="25">
        <v>7.44</v>
      </c>
      <c r="BC1676" s="25">
        <f t="shared" si="553"/>
        <v>9.66</v>
      </c>
      <c r="BD1676" s="25">
        <f t="shared" si="554"/>
        <v>6.9892000000000003</v>
      </c>
      <c r="BE1676" s="111" t="s">
        <v>970</v>
      </c>
      <c r="BF1676" s="55">
        <f t="shared" si="556"/>
        <v>0</v>
      </c>
      <c r="BG1676" s="66" t="str">
        <f t="shared" si="547"/>
        <v>0.00</v>
      </c>
      <c r="BH1676" s="66">
        <f t="shared" si="565"/>
        <v>-1.5</v>
      </c>
      <c r="BI1676" s="25">
        <f t="shared" si="548"/>
        <v>-65</v>
      </c>
      <c r="BJ1676" s="25">
        <f t="shared" si="566"/>
        <v>296.5</v>
      </c>
      <c r="BK1676" s="20">
        <f t="shared" si="549"/>
        <v>-0.21922428330522767</v>
      </c>
      <c r="BL1676" s="24" t="str">
        <f t="shared" si="567"/>
        <v>0.00</v>
      </c>
      <c r="BM1676" s="25">
        <f t="shared" si="568"/>
        <v>-1.5</v>
      </c>
      <c r="BN1676" s="25">
        <f t="shared" si="569"/>
        <v>40.270000000000003</v>
      </c>
      <c r="BO1676" s="25">
        <f t="shared" si="570"/>
        <v>296.5</v>
      </c>
      <c r="BP1676" s="126">
        <f t="shared" si="571"/>
        <v>0.13581787521079258</v>
      </c>
    </row>
    <row r="1677" spans="1:68" hidden="1" x14ac:dyDescent="0.2">
      <c r="A1677" s="98">
        <v>45759</v>
      </c>
      <c r="B1677" s="60" t="s">
        <v>892</v>
      </c>
      <c r="C1677" s="24" t="s">
        <v>2195</v>
      </c>
      <c r="D1677" s="24" t="s">
        <v>573</v>
      </c>
      <c r="F1677" s="74" t="s">
        <v>51</v>
      </c>
      <c r="G1677" s="74" t="s">
        <v>103</v>
      </c>
      <c r="H1677" s="24" t="s">
        <v>377</v>
      </c>
      <c r="I1677" s="24">
        <v>7</v>
      </c>
      <c r="J1677" s="24">
        <v>6</v>
      </c>
      <c r="K1677" s="24" t="s">
        <v>2196</v>
      </c>
      <c r="L1677" s="25">
        <v>1.5</v>
      </c>
      <c r="M1677" s="24" t="s">
        <v>105</v>
      </c>
      <c r="N1677" s="24" t="s">
        <v>7</v>
      </c>
      <c r="R1677" s="25">
        <v>2.7</v>
      </c>
      <c r="S1677" s="83" t="s">
        <v>363</v>
      </c>
      <c r="T1677" s="66" t="str">
        <f t="shared" si="558"/>
        <v>0.00</v>
      </c>
      <c r="U1677" s="66">
        <f t="shared" si="559"/>
        <v>-1.5</v>
      </c>
      <c r="V1677" s="66">
        <f t="shared" si="560"/>
        <v>221.19000000000008</v>
      </c>
      <c r="W1677" s="66">
        <f t="shared" si="561"/>
        <v>3163</v>
      </c>
      <c r="X1677" s="20">
        <f t="shared" si="562"/>
        <v>6.9930445779323447E-2</v>
      </c>
      <c r="Y1677" s="67">
        <f t="shared" si="563"/>
        <v>2.2119000000000009</v>
      </c>
      <c r="Z1677" s="68">
        <f t="shared" si="564"/>
        <v>22119.000000000007</v>
      </c>
      <c r="AA1677" s="65" t="s">
        <v>52</v>
      </c>
      <c r="AU1677" s="23">
        <f t="shared" si="552"/>
        <v>-1.5</v>
      </c>
      <c r="AV1677" s="23" t="str">
        <f t="shared" si="555"/>
        <v/>
      </c>
      <c r="AW1677" s="23" t="str">
        <f t="shared" si="557"/>
        <v/>
      </c>
      <c r="AX1677" s="23" t="str">
        <f t="shared" si="572"/>
        <v/>
      </c>
      <c r="AY1677" s="23" t="str">
        <f t="shared" si="537"/>
        <v/>
      </c>
      <c r="AZ1677" s="23"/>
      <c r="BA1677" s="25">
        <v>2.0499999999999998</v>
      </c>
      <c r="BB1677" s="25">
        <v>2.75</v>
      </c>
      <c r="BC1677" s="25">
        <f t="shared" si="553"/>
        <v>2.625</v>
      </c>
      <c r="BD1677" s="25">
        <f t="shared" si="554"/>
        <v>2.6275000000000004</v>
      </c>
      <c r="BE1677" s="111" t="s">
        <v>969</v>
      </c>
      <c r="BF1677" s="55">
        <f t="shared" si="556"/>
        <v>0</v>
      </c>
      <c r="BG1677" s="66" t="str">
        <f t="shared" si="547"/>
        <v>0.00</v>
      </c>
      <c r="BH1677" s="66">
        <f t="shared" si="565"/>
        <v>-1.5</v>
      </c>
      <c r="BI1677" s="25">
        <f t="shared" si="548"/>
        <v>-66.5</v>
      </c>
      <c r="BJ1677" s="25">
        <f t="shared" si="566"/>
        <v>298</v>
      </c>
      <c r="BK1677" s="20">
        <f t="shared" si="549"/>
        <v>-0.22315436241610739</v>
      </c>
      <c r="BL1677" s="24" t="str">
        <f t="shared" si="567"/>
        <v>0.00</v>
      </c>
      <c r="BM1677" s="25">
        <f t="shared" si="568"/>
        <v>-1.5</v>
      </c>
      <c r="BN1677" s="25">
        <f t="shared" si="569"/>
        <v>38.770000000000003</v>
      </c>
      <c r="BO1677" s="25">
        <f t="shared" si="570"/>
        <v>298</v>
      </c>
      <c r="BP1677" s="126">
        <f t="shared" si="571"/>
        <v>0.13010067114093959</v>
      </c>
    </row>
    <row r="1678" spans="1:68" hidden="1" x14ac:dyDescent="0.2">
      <c r="A1678" s="98">
        <v>45760</v>
      </c>
      <c r="B1678" s="60" t="s">
        <v>892</v>
      </c>
      <c r="C1678" s="24" t="s">
        <v>1650</v>
      </c>
      <c r="D1678" s="24" t="s">
        <v>577</v>
      </c>
      <c r="F1678" s="74" t="s">
        <v>51</v>
      </c>
      <c r="G1678" s="24" t="s">
        <v>121</v>
      </c>
      <c r="H1678" s="24" t="s">
        <v>2197</v>
      </c>
      <c r="I1678" s="24">
        <v>3</v>
      </c>
      <c r="J1678" s="24">
        <v>7</v>
      </c>
      <c r="K1678" s="26" t="s">
        <v>2198</v>
      </c>
      <c r="L1678" s="25">
        <v>2</v>
      </c>
      <c r="M1678" s="24" t="s">
        <v>105</v>
      </c>
      <c r="N1678" s="24" t="s">
        <v>6</v>
      </c>
      <c r="R1678" s="25">
        <v>6</v>
      </c>
      <c r="S1678" s="83" t="s">
        <v>372</v>
      </c>
      <c r="T1678" s="66">
        <f t="shared" si="558"/>
        <v>12</v>
      </c>
      <c r="U1678" s="66">
        <f t="shared" si="559"/>
        <v>10</v>
      </c>
      <c r="V1678" s="66">
        <f t="shared" si="560"/>
        <v>231.19000000000008</v>
      </c>
      <c r="W1678" s="66">
        <f t="shared" si="561"/>
        <v>3165</v>
      </c>
      <c r="X1678" s="20">
        <f t="shared" si="562"/>
        <v>7.3045813586097977E-2</v>
      </c>
      <c r="Y1678" s="67">
        <f t="shared" si="563"/>
        <v>2.311900000000001</v>
      </c>
      <c r="Z1678" s="68">
        <f t="shared" si="564"/>
        <v>23119.000000000007</v>
      </c>
      <c r="AA1678" s="65" t="s">
        <v>53</v>
      </c>
      <c r="AU1678" s="23" t="str">
        <f t="shared" si="552"/>
        <v/>
      </c>
      <c r="AV1678" s="23">
        <f t="shared" si="555"/>
        <v>10</v>
      </c>
      <c r="AW1678" s="23" t="str">
        <f t="shared" si="557"/>
        <v/>
      </c>
      <c r="AX1678" s="23" t="str">
        <f t="shared" si="572"/>
        <v/>
      </c>
      <c r="AY1678" s="23" t="str">
        <f t="shared" si="537"/>
        <v/>
      </c>
      <c r="AZ1678" s="23" t="s">
        <v>720</v>
      </c>
      <c r="BA1678" s="25">
        <v>0</v>
      </c>
      <c r="BB1678" s="25">
        <v>4.8899999999999997</v>
      </c>
      <c r="BC1678" s="25">
        <f t="shared" si="553"/>
        <v>7.7799999999999994</v>
      </c>
      <c r="BD1678" s="25">
        <f t="shared" si="554"/>
        <v>4.6176999999999992</v>
      </c>
      <c r="BE1678" s="111" t="s">
        <v>970</v>
      </c>
      <c r="BF1678" s="55">
        <f t="shared" si="556"/>
        <v>0</v>
      </c>
      <c r="BG1678" s="66">
        <f t="shared" si="547"/>
        <v>0</v>
      </c>
      <c r="BH1678" s="66">
        <f t="shared" si="565"/>
        <v>-2</v>
      </c>
      <c r="BI1678" s="25">
        <f t="shared" si="548"/>
        <v>-68.5</v>
      </c>
      <c r="BJ1678" s="25">
        <f t="shared" si="566"/>
        <v>300</v>
      </c>
      <c r="BK1678" s="20">
        <f t="shared" si="549"/>
        <v>-0.22833333333333333</v>
      </c>
      <c r="BL1678" s="24">
        <f t="shared" si="567"/>
        <v>9.7799999999999994</v>
      </c>
      <c r="BM1678" s="25">
        <f t="shared" si="568"/>
        <v>7.7799999999999994</v>
      </c>
      <c r="BN1678" s="25">
        <f t="shared" si="569"/>
        <v>46.550000000000004</v>
      </c>
      <c r="BO1678" s="25">
        <f t="shared" si="570"/>
        <v>300</v>
      </c>
      <c r="BP1678" s="126">
        <f t="shared" si="571"/>
        <v>0.15516666666666667</v>
      </c>
    </row>
    <row r="1679" spans="1:68" hidden="1" x14ac:dyDescent="0.2">
      <c r="A1679" s="98">
        <v>45760</v>
      </c>
      <c r="B1679" s="60" t="s">
        <v>892</v>
      </c>
      <c r="C1679" s="24" t="s">
        <v>2199</v>
      </c>
      <c r="D1679" s="24" t="s">
        <v>577</v>
      </c>
      <c r="F1679" s="74" t="s">
        <v>51</v>
      </c>
      <c r="G1679" s="74" t="s">
        <v>103</v>
      </c>
      <c r="H1679" s="24" t="s">
        <v>1025</v>
      </c>
      <c r="I1679" s="24">
        <v>5</v>
      </c>
      <c r="J1679" s="24">
        <v>2</v>
      </c>
      <c r="K1679" s="24" t="s">
        <v>2200</v>
      </c>
      <c r="L1679" s="25">
        <v>1</v>
      </c>
      <c r="M1679" s="24" t="s">
        <v>404</v>
      </c>
      <c r="N1679" s="24" t="s">
        <v>6</v>
      </c>
      <c r="R1679" s="25">
        <v>7.34</v>
      </c>
      <c r="S1679" s="83" t="s">
        <v>363</v>
      </c>
      <c r="T1679" s="66" t="str">
        <f t="shared" si="558"/>
        <v>0.00</v>
      </c>
      <c r="U1679" s="66">
        <f t="shared" si="559"/>
        <v>-1</v>
      </c>
      <c r="V1679" s="66">
        <f t="shared" si="560"/>
        <v>230.19000000000008</v>
      </c>
      <c r="W1679" s="66">
        <f t="shared" si="561"/>
        <v>3166</v>
      </c>
      <c r="X1679" s="20">
        <f t="shared" si="562"/>
        <v>7.2706885660138998E-2</v>
      </c>
      <c r="Y1679" s="67">
        <f t="shared" si="563"/>
        <v>2.3019000000000007</v>
      </c>
      <c r="Z1679" s="68">
        <f t="shared" si="564"/>
        <v>23019.000000000007</v>
      </c>
      <c r="AA1679" s="65" t="s">
        <v>52</v>
      </c>
      <c r="AU1679" s="23">
        <f t="shared" si="552"/>
        <v>-1</v>
      </c>
      <c r="AV1679" s="23" t="str">
        <f t="shared" si="555"/>
        <v/>
      </c>
      <c r="AW1679" s="23" t="str">
        <f t="shared" si="557"/>
        <v/>
      </c>
      <c r="AX1679" s="23" t="str">
        <f t="shared" si="572"/>
        <v/>
      </c>
      <c r="AY1679" s="23" t="str">
        <f t="shared" si="537"/>
        <v/>
      </c>
      <c r="AZ1679" s="23">
        <v>8.5</v>
      </c>
      <c r="BA1679" s="25">
        <v>8.5</v>
      </c>
      <c r="BB1679" s="25">
        <v>7.74</v>
      </c>
      <c r="BC1679" s="25">
        <f t="shared" si="553"/>
        <v>6.74</v>
      </c>
      <c r="BD1679" s="25">
        <f t="shared" si="554"/>
        <v>7.2682000000000002</v>
      </c>
      <c r="BE1679" s="111" t="s">
        <v>970</v>
      </c>
      <c r="BF1679" s="55">
        <f t="shared" si="556"/>
        <v>0</v>
      </c>
      <c r="BG1679" s="66" t="str">
        <f t="shared" si="547"/>
        <v>0.00</v>
      </c>
      <c r="BH1679" s="66">
        <f t="shared" si="565"/>
        <v>-1</v>
      </c>
      <c r="BI1679" s="25">
        <f t="shared" si="548"/>
        <v>-69.5</v>
      </c>
      <c r="BJ1679" s="25">
        <f t="shared" si="566"/>
        <v>301</v>
      </c>
      <c r="BK1679" s="20">
        <f t="shared" si="549"/>
        <v>-0.23089700996677742</v>
      </c>
      <c r="BL1679" s="24" t="str">
        <f t="shared" si="567"/>
        <v>0.00</v>
      </c>
      <c r="BM1679" s="25">
        <f t="shared" si="568"/>
        <v>-1</v>
      </c>
      <c r="BN1679" s="25">
        <f t="shared" si="569"/>
        <v>45.550000000000004</v>
      </c>
      <c r="BO1679" s="25">
        <f t="shared" si="570"/>
        <v>301</v>
      </c>
      <c r="BP1679" s="126">
        <f t="shared" si="571"/>
        <v>0.15132890365448506</v>
      </c>
    </row>
    <row r="1680" spans="1:68" hidden="1" x14ac:dyDescent="0.2">
      <c r="A1680" s="98">
        <v>45760</v>
      </c>
      <c r="B1680" s="60" t="s">
        <v>892</v>
      </c>
      <c r="C1680" s="24" t="s">
        <v>2199</v>
      </c>
      <c r="D1680" s="24" t="s">
        <v>577</v>
      </c>
      <c r="F1680" s="74" t="s">
        <v>51</v>
      </c>
      <c r="G1680" s="74" t="s">
        <v>103</v>
      </c>
      <c r="H1680" s="24" t="s">
        <v>1025</v>
      </c>
      <c r="I1680" s="24">
        <v>5</v>
      </c>
      <c r="J1680" s="24">
        <v>2</v>
      </c>
      <c r="K1680" s="24" t="s">
        <v>2200</v>
      </c>
      <c r="L1680" s="25">
        <v>1</v>
      </c>
      <c r="M1680" s="24" t="s">
        <v>105</v>
      </c>
      <c r="N1680" s="24" t="s">
        <v>7</v>
      </c>
      <c r="R1680" s="25">
        <v>2.5</v>
      </c>
      <c r="S1680" s="83" t="s">
        <v>363</v>
      </c>
      <c r="T1680" s="66" t="str">
        <f t="shared" si="558"/>
        <v>0.00</v>
      </c>
      <c r="U1680" s="66">
        <f t="shared" si="559"/>
        <v>-1</v>
      </c>
      <c r="V1680" s="66">
        <f t="shared" si="560"/>
        <v>229.19000000000008</v>
      </c>
      <c r="W1680" s="66">
        <f t="shared" si="561"/>
        <v>3167</v>
      </c>
      <c r="X1680" s="20">
        <f t="shared" si="562"/>
        <v>7.2368171771392514E-2</v>
      </c>
      <c r="Y1680" s="67">
        <f t="shared" si="563"/>
        <v>2.2919000000000009</v>
      </c>
      <c r="Z1680" s="68">
        <f t="shared" si="564"/>
        <v>22919.000000000007</v>
      </c>
      <c r="AA1680" s="65" t="s">
        <v>52</v>
      </c>
      <c r="AU1680" s="23">
        <f t="shared" si="552"/>
        <v>-1</v>
      </c>
      <c r="AV1680" s="23" t="str">
        <f t="shared" si="555"/>
        <v/>
      </c>
      <c r="AW1680" s="23" t="str">
        <f t="shared" si="557"/>
        <v/>
      </c>
      <c r="AX1680" s="23" t="str">
        <f t="shared" si="572"/>
        <v/>
      </c>
      <c r="AY1680" s="23" t="str">
        <f t="shared" si="537"/>
        <v/>
      </c>
      <c r="AZ1680" s="23"/>
      <c r="BA1680" s="25">
        <v>2.4</v>
      </c>
      <c r="BB1680" s="25">
        <v>2.6</v>
      </c>
      <c r="BC1680" s="25">
        <f t="shared" si="553"/>
        <v>1.6</v>
      </c>
      <c r="BD1680" s="25">
        <f t="shared" si="554"/>
        <v>2.4880000000000004</v>
      </c>
      <c r="BE1680" s="111" t="s">
        <v>970</v>
      </c>
      <c r="BF1680" s="55">
        <f t="shared" si="556"/>
        <v>0</v>
      </c>
      <c r="BG1680" s="66" t="str">
        <f t="shared" si="547"/>
        <v>0.00</v>
      </c>
      <c r="BH1680" s="66">
        <f t="shared" si="565"/>
        <v>-1</v>
      </c>
      <c r="BI1680" s="25">
        <f t="shared" si="548"/>
        <v>-70.5</v>
      </c>
      <c r="BJ1680" s="25">
        <f t="shared" si="566"/>
        <v>302</v>
      </c>
      <c r="BK1680" s="20">
        <f t="shared" si="549"/>
        <v>-0.23344370860927152</v>
      </c>
      <c r="BL1680" s="24" t="str">
        <f t="shared" si="567"/>
        <v>0.00</v>
      </c>
      <c r="BM1680" s="25">
        <f t="shared" si="568"/>
        <v>-1</v>
      </c>
      <c r="BN1680" s="25">
        <f t="shared" si="569"/>
        <v>44.550000000000004</v>
      </c>
      <c r="BO1680" s="25">
        <f t="shared" si="570"/>
        <v>302</v>
      </c>
      <c r="BP1680" s="126">
        <f t="shared" si="571"/>
        <v>0.14751655629139074</v>
      </c>
    </row>
    <row r="1681" spans="1:68" hidden="1" x14ac:dyDescent="0.2">
      <c r="A1681" s="98">
        <v>45760</v>
      </c>
      <c r="B1681" s="60" t="s">
        <v>892</v>
      </c>
      <c r="C1681" s="24" t="s">
        <v>2201</v>
      </c>
      <c r="D1681" s="24" t="s">
        <v>577</v>
      </c>
      <c r="F1681" s="74" t="s">
        <v>51</v>
      </c>
      <c r="G1681" s="24" t="s">
        <v>14</v>
      </c>
      <c r="H1681" s="24" t="s">
        <v>2202</v>
      </c>
      <c r="K1681" s="24" t="s">
        <v>2203</v>
      </c>
      <c r="L1681" s="25">
        <v>2</v>
      </c>
      <c r="M1681" s="24" t="s">
        <v>105</v>
      </c>
      <c r="N1681" s="24" t="s">
        <v>6</v>
      </c>
      <c r="R1681" s="25">
        <v>7.5</v>
      </c>
      <c r="S1681" s="83" t="s">
        <v>363</v>
      </c>
      <c r="T1681" s="66" t="str">
        <f t="shared" si="558"/>
        <v>0.00</v>
      </c>
      <c r="U1681" s="66">
        <f t="shared" si="559"/>
        <v>-2</v>
      </c>
      <c r="V1681" s="66">
        <f t="shared" si="560"/>
        <v>227.19000000000008</v>
      </c>
      <c r="W1681" s="66">
        <f t="shared" si="561"/>
        <v>3169</v>
      </c>
      <c r="X1681" s="20">
        <f t="shared" si="562"/>
        <v>7.1691385295045776E-2</v>
      </c>
      <c r="Y1681" s="67">
        <f t="shared" si="563"/>
        <v>2.2719000000000009</v>
      </c>
      <c r="Z1681" s="68">
        <f t="shared" si="564"/>
        <v>22719.000000000007</v>
      </c>
      <c r="AA1681" s="65" t="s">
        <v>52</v>
      </c>
      <c r="AU1681" s="23" t="str">
        <f t="shared" si="552"/>
        <v/>
      </c>
      <c r="AV1681" s="23" t="str">
        <f t="shared" si="555"/>
        <v/>
      </c>
      <c r="AW1681" s="23" t="str">
        <f t="shared" si="557"/>
        <v/>
      </c>
      <c r="AX1681" s="23">
        <f t="shared" si="572"/>
        <v>-2</v>
      </c>
      <c r="AY1681" s="23" t="str">
        <f t="shared" si="537"/>
        <v/>
      </c>
      <c r="AZ1681" s="23"/>
      <c r="BA1681" s="25">
        <v>0</v>
      </c>
      <c r="BB1681" s="25">
        <v>0</v>
      </c>
      <c r="BC1681" s="25" t="s">
        <v>720</v>
      </c>
      <c r="BD1681" s="25" t="s">
        <v>720</v>
      </c>
      <c r="BE1681" s="111" t="s">
        <v>969</v>
      </c>
      <c r="BF1681" s="55">
        <f t="shared" si="556"/>
        <v>0</v>
      </c>
      <c r="BG1681" s="66" t="str">
        <f t="shared" si="547"/>
        <v>0.00</v>
      </c>
      <c r="BH1681" s="66">
        <f t="shared" si="565"/>
        <v>-2</v>
      </c>
      <c r="BI1681" s="25">
        <f t="shared" si="548"/>
        <v>-72.5</v>
      </c>
      <c r="BJ1681" s="25">
        <f t="shared" si="566"/>
        <v>304</v>
      </c>
      <c r="BK1681" s="20">
        <f t="shared" si="549"/>
        <v>-0.23848684210526316</v>
      </c>
      <c r="BL1681" s="24" t="str">
        <f t="shared" si="567"/>
        <v>0.00</v>
      </c>
      <c r="BM1681" s="25">
        <f t="shared" si="568"/>
        <v>-2</v>
      </c>
      <c r="BN1681" s="25">
        <f t="shared" si="569"/>
        <v>42.550000000000004</v>
      </c>
      <c r="BO1681" s="25">
        <f t="shared" si="570"/>
        <v>304</v>
      </c>
      <c r="BP1681" s="126">
        <f t="shared" si="571"/>
        <v>0.13996710526315792</v>
      </c>
    </row>
    <row r="1682" spans="1:68" hidden="1" x14ac:dyDescent="0.2">
      <c r="A1682" s="98">
        <v>45761</v>
      </c>
      <c r="B1682" s="60" t="s">
        <v>892</v>
      </c>
      <c r="C1682" s="24" t="s">
        <v>2205</v>
      </c>
      <c r="D1682" s="24" t="s">
        <v>621</v>
      </c>
      <c r="F1682" s="74" t="s">
        <v>51</v>
      </c>
      <c r="G1682" s="24" t="s">
        <v>14</v>
      </c>
      <c r="H1682" s="24" t="s">
        <v>1175</v>
      </c>
      <c r="K1682" s="26" t="s">
        <v>2208</v>
      </c>
      <c r="L1682" s="25">
        <v>2</v>
      </c>
      <c r="M1682" s="24" t="s">
        <v>105</v>
      </c>
      <c r="N1682" s="24" t="s">
        <v>6</v>
      </c>
      <c r="R1682" s="25">
        <v>4.5</v>
      </c>
      <c r="S1682" s="83" t="s">
        <v>372</v>
      </c>
      <c r="T1682" s="66">
        <f t="shared" si="558"/>
        <v>9</v>
      </c>
      <c r="U1682" s="66">
        <f t="shared" si="559"/>
        <v>7</v>
      </c>
      <c r="V1682" s="66">
        <f t="shared" si="560"/>
        <v>234.19000000000008</v>
      </c>
      <c r="W1682" s="66">
        <f t="shared" si="561"/>
        <v>3171</v>
      </c>
      <c r="X1682" s="20">
        <f t="shared" si="562"/>
        <v>7.385367391989911E-2</v>
      </c>
      <c r="Y1682" s="67">
        <f t="shared" si="563"/>
        <v>2.3419000000000008</v>
      </c>
      <c r="Z1682" s="68">
        <f t="shared" si="564"/>
        <v>23419.000000000007</v>
      </c>
      <c r="AA1682" s="65" t="s">
        <v>53</v>
      </c>
      <c r="AU1682" s="23" t="str">
        <f t="shared" si="552"/>
        <v/>
      </c>
      <c r="AV1682" s="23" t="str">
        <f t="shared" si="555"/>
        <v/>
      </c>
      <c r="AW1682" s="23" t="str">
        <f t="shared" si="557"/>
        <v/>
      </c>
      <c r="AX1682" s="23">
        <f t="shared" si="572"/>
        <v>7</v>
      </c>
      <c r="AY1682" s="23" t="str">
        <f t="shared" ref="AY1682:AY1745" si="573">IF($G1682=AY$2,$U1682,"")</f>
        <v/>
      </c>
      <c r="AZ1682" s="23"/>
      <c r="BA1682" s="25">
        <v>0</v>
      </c>
      <c r="BB1682" s="25">
        <v>0</v>
      </c>
      <c r="BC1682" s="25" t="s">
        <v>720</v>
      </c>
      <c r="BD1682" s="25" t="s">
        <v>720</v>
      </c>
      <c r="BE1682" s="111" t="s">
        <v>969</v>
      </c>
      <c r="BF1682" s="55">
        <f t="shared" si="556"/>
        <v>0</v>
      </c>
      <c r="BG1682" s="66">
        <f t="shared" si="547"/>
        <v>0</v>
      </c>
      <c r="BH1682" s="66">
        <f t="shared" si="565"/>
        <v>-2</v>
      </c>
      <c r="BI1682" s="25">
        <f t="shared" si="548"/>
        <v>-74.5</v>
      </c>
      <c r="BJ1682" s="25">
        <f t="shared" si="566"/>
        <v>306</v>
      </c>
      <c r="BK1682" s="20">
        <f t="shared" si="549"/>
        <v>-0.24346405228758169</v>
      </c>
      <c r="BL1682" s="24">
        <f t="shared" si="567"/>
        <v>0</v>
      </c>
      <c r="BM1682" s="25">
        <f t="shared" si="568"/>
        <v>-2</v>
      </c>
      <c r="BN1682" s="25">
        <f t="shared" si="569"/>
        <v>40.550000000000004</v>
      </c>
      <c r="BO1682" s="25">
        <f t="shared" si="570"/>
        <v>306</v>
      </c>
      <c r="BP1682" s="126">
        <f t="shared" si="571"/>
        <v>0.13251633986928105</v>
      </c>
    </row>
    <row r="1683" spans="1:68" hidden="1" x14ac:dyDescent="0.2">
      <c r="A1683" s="98">
        <v>45761</v>
      </c>
      <c r="B1683" s="60" t="s">
        <v>892</v>
      </c>
      <c r="C1683" s="24" t="s">
        <v>1812</v>
      </c>
      <c r="D1683" s="24" t="s">
        <v>621</v>
      </c>
      <c r="F1683" s="74" t="s">
        <v>51</v>
      </c>
      <c r="G1683" s="74" t="s">
        <v>103</v>
      </c>
      <c r="H1683" s="24" t="s">
        <v>726</v>
      </c>
      <c r="I1683" s="24">
        <v>1</v>
      </c>
      <c r="J1683" s="24">
        <v>1</v>
      </c>
      <c r="K1683" s="27" t="s">
        <v>2204</v>
      </c>
      <c r="L1683" s="25">
        <v>1.5</v>
      </c>
      <c r="M1683" s="24" t="s">
        <v>105</v>
      </c>
      <c r="N1683" s="24" t="s">
        <v>6</v>
      </c>
      <c r="R1683" s="25">
        <v>19</v>
      </c>
      <c r="S1683" s="83" t="s">
        <v>371</v>
      </c>
      <c r="T1683" s="66" t="str">
        <f t="shared" si="558"/>
        <v>0.00</v>
      </c>
      <c r="U1683" s="66">
        <f t="shared" si="559"/>
        <v>-1.5</v>
      </c>
      <c r="V1683" s="66">
        <f t="shared" si="560"/>
        <v>232.69000000000008</v>
      </c>
      <c r="W1683" s="66">
        <f t="shared" si="561"/>
        <v>3172.5</v>
      </c>
      <c r="X1683" s="20">
        <f t="shared" si="562"/>
        <v>7.3345941686367239E-2</v>
      </c>
      <c r="Y1683" s="67">
        <f t="shared" si="563"/>
        <v>2.3269000000000006</v>
      </c>
      <c r="Z1683" s="68">
        <f t="shared" si="564"/>
        <v>23269.000000000007</v>
      </c>
      <c r="AA1683" s="65" t="s">
        <v>52</v>
      </c>
      <c r="AU1683" s="23">
        <f t="shared" si="552"/>
        <v>-1.5</v>
      </c>
      <c r="AV1683" s="23" t="str">
        <f t="shared" si="555"/>
        <v/>
      </c>
      <c r="AW1683" s="23" t="str">
        <f t="shared" si="557"/>
        <v/>
      </c>
      <c r="AX1683" s="23" t="str">
        <f t="shared" si="572"/>
        <v/>
      </c>
      <c r="AY1683" s="23" t="str">
        <f t="shared" si="573"/>
        <v/>
      </c>
      <c r="AZ1683" s="23">
        <v>14</v>
      </c>
      <c r="BA1683" s="25">
        <v>20.5</v>
      </c>
      <c r="BB1683" s="25">
        <v>19.649999999999999</v>
      </c>
      <c r="BC1683" s="25">
        <f>((BB1683*(L1683))-(L1683))</f>
        <v>27.974999999999998</v>
      </c>
      <c r="BD1683" s="25">
        <f>0.93*(BB1683-1)+1</f>
        <v>18.3445</v>
      </c>
      <c r="BE1683" s="111" t="s">
        <v>969</v>
      </c>
      <c r="BF1683" s="55">
        <f t="shared" si="556"/>
        <v>0</v>
      </c>
      <c r="BG1683" s="66" t="str">
        <f t="shared" si="547"/>
        <v>0.00</v>
      </c>
      <c r="BH1683" s="66">
        <f t="shared" si="565"/>
        <v>-1.5</v>
      </c>
      <c r="BI1683" s="25">
        <f t="shared" si="548"/>
        <v>-76</v>
      </c>
      <c r="BJ1683" s="25">
        <f t="shared" si="566"/>
        <v>307.5</v>
      </c>
      <c r="BK1683" s="20">
        <f t="shared" si="549"/>
        <v>-0.24715447154471545</v>
      </c>
      <c r="BL1683" s="24" t="str">
        <f t="shared" si="567"/>
        <v>0.00</v>
      </c>
      <c r="BM1683" s="25">
        <f t="shared" si="568"/>
        <v>-1.5</v>
      </c>
      <c r="BN1683" s="25">
        <f t="shared" si="569"/>
        <v>39.050000000000004</v>
      </c>
      <c r="BO1683" s="25">
        <f t="shared" si="570"/>
        <v>307.5</v>
      </c>
      <c r="BP1683" s="126">
        <f t="shared" si="571"/>
        <v>0.12699186991869921</v>
      </c>
    </row>
    <row r="1684" spans="1:68" hidden="1" x14ac:dyDescent="0.2">
      <c r="A1684" s="98">
        <v>45761</v>
      </c>
      <c r="B1684" s="60" t="s">
        <v>892</v>
      </c>
      <c r="C1684" s="24" t="s">
        <v>1812</v>
      </c>
      <c r="D1684" s="24" t="s">
        <v>621</v>
      </c>
      <c r="F1684" s="74" t="s">
        <v>51</v>
      </c>
      <c r="G1684" s="74" t="s">
        <v>103</v>
      </c>
      <c r="H1684" s="24" t="s">
        <v>726</v>
      </c>
      <c r="I1684" s="24">
        <v>1</v>
      </c>
      <c r="J1684" s="24">
        <v>1</v>
      </c>
      <c r="K1684" s="26" t="s">
        <v>2204</v>
      </c>
      <c r="L1684" s="25">
        <v>1.5</v>
      </c>
      <c r="M1684" s="24" t="s">
        <v>105</v>
      </c>
      <c r="N1684" s="24" t="s">
        <v>7</v>
      </c>
      <c r="R1684" s="25">
        <v>3.9</v>
      </c>
      <c r="S1684" s="83" t="s">
        <v>371</v>
      </c>
      <c r="T1684" s="66">
        <f t="shared" si="558"/>
        <v>5.85</v>
      </c>
      <c r="U1684" s="66">
        <f t="shared" si="559"/>
        <v>4.3499999999999996</v>
      </c>
      <c r="V1684" s="66">
        <f t="shared" si="560"/>
        <v>237.04000000000008</v>
      </c>
      <c r="W1684" s="66">
        <f t="shared" si="561"/>
        <v>3174</v>
      </c>
      <c r="X1684" s="20">
        <f t="shared" si="562"/>
        <v>7.468178954001263E-2</v>
      </c>
      <c r="Y1684" s="67">
        <f t="shared" si="563"/>
        <v>2.370400000000001</v>
      </c>
      <c r="Z1684" s="68">
        <f t="shared" si="564"/>
        <v>23704.000000000007</v>
      </c>
      <c r="AA1684" s="65" t="s">
        <v>53</v>
      </c>
      <c r="AU1684" s="23">
        <f t="shared" si="552"/>
        <v>4.3499999999999996</v>
      </c>
      <c r="AV1684" s="23" t="str">
        <f t="shared" si="555"/>
        <v/>
      </c>
      <c r="AW1684" s="23" t="str">
        <f t="shared" si="557"/>
        <v/>
      </c>
      <c r="AX1684" s="23" t="str">
        <f t="shared" si="572"/>
        <v/>
      </c>
      <c r="AY1684" s="23" t="str">
        <f t="shared" si="573"/>
        <v/>
      </c>
      <c r="AZ1684" s="23"/>
      <c r="BA1684" s="25">
        <v>3.4</v>
      </c>
      <c r="BB1684" s="25">
        <v>4.4000000000000004</v>
      </c>
      <c r="BC1684" s="25">
        <f>((BB1684*(L1684))-(L1684))</f>
        <v>5.1000000000000005</v>
      </c>
      <c r="BD1684" s="25">
        <f>0.93*(BB1684-1)+1</f>
        <v>4.1620000000000008</v>
      </c>
      <c r="BE1684" s="111" t="s">
        <v>969</v>
      </c>
      <c r="BF1684" s="55">
        <f t="shared" si="556"/>
        <v>0</v>
      </c>
      <c r="BG1684" s="66">
        <f t="shared" si="547"/>
        <v>5.0999999999999996</v>
      </c>
      <c r="BH1684" s="66">
        <f t="shared" si="565"/>
        <v>3.5999999999999996</v>
      </c>
      <c r="BI1684" s="25">
        <f t="shared" si="548"/>
        <v>-72.400000000000006</v>
      </c>
      <c r="BJ1684" s="25">
        <f t="shared" si="566"/>
        <v>309</v>
      </c>
      <c r="BK1684" s="20">
        <f t="shared" si="549"/>
        <v>-0.23430420711974112</v>
      </c>
      <c r="BL1684" s="24">
        <f t="shared" si="567"/>
        <v>6.6</v>
      </c>
      <c r="BM1684" s="25">
        <f t="shared" si="568"/>
        <v>5.0999999999999996</v>
      </c>
      <c r="BN1684" s="25">
        <f t="shared" si="569"/>
        <v>44.150000000000006</v>
      </c>
      <c r="BO1684" s="25">
        <f t="shared" si="570"/>
        <v>309</v>
      </c>
      <c r="BP1684" s="126">
        <f t="shared" si="571"/>
        <v>0.1428802588996764</v>
      </c>
    </row>
    <row r="1685" spans="1:68" hidden="1" x14ac:dyDescent="0.2">
      <c r="A1685" s="98">
        <v>45761</v>
      </c>
      <c r="B1685" s="60" t="s">
        <v>892</v>
      </c>
      <c r="C1685" s="24" t="s">
        <v>2205</v>
      </c>
      <c r="D1685" s="24" t="s">
        <v>621</v>
      </c>
      <c r="F1685" s="74" t="s">
        <v>51</v>
      </c>
      <c r="G1685" s="24" t="s">
        <v>14</v>
      </c>
      <c r="H1685" s="24" t="s">
        <v>1175</v>
      </c>
      <c r="K1685" s="24" t="s">
        <v>2206</v>
      </c>
      <c r="L1685" s="25">
        <v>1</v>
      </c>
      <c r="M1685" s="24" t="s">
        <v>105</v>
      </c>
      <c r="N1685" s="24" t="s">
        <v>6</v>
      </c>
      <c r="R1685" s="25">
        <v>27</v>
      </c>
      <c r="S1685" s="83" t="s">
        <v>363</v>
      </c>
      <c r="T1685" s="66" t="str">
        <f t="shared" si="558"/>
        <v>0.00</v>
      </c>
      <c r="U1685" s="66">
        <f t="shared" si="559"/>
        <v>-1</v>
      </c>
      <c r="V1685" s="66">
        <f t="shared" si="560"/>
        <v>236.04000000000008</v>
      </c>
      <c r="W1685" s="66">
        <f t="shared" si="561"/>
        <v>3175</v>
      </c>
      <c r="X1685" s="20">
        <f t="shared" si="562"/>
        <v>7.4343307086614199E-2</v>
      </c>
      <c r="Y1685" s="67">
        <f t="shared" si="563"/>
        <v>2.3604000000000007</v>
      </c>
      <c r="Z1685" s="68">
        <f t="shared" si="564"/>
        <v>23604.000000000007</v>
      </c>
      <c r="AA1685" s="65" t="s">
        <v>52</v>
      </c>
      <c r="AU1685" s="23" t="str">
        <f t="shared" si="552"/>
        <v/>
      </c>
      <c r="AV1685" s="23" t="str">
        <f t="shared" si="555"/>
        <v/>
      </c>
      <c r="AW1685" s="23" t="str">
        <f t="shared" si="557"/>
        <v/>
      </c>
      <c r="AX1685" s="23">
        <f t="shared" si="572"/>
        <v>-1</v>
      </c>
      <c r="AY1685" s="23" t="str">
        <f t="shared" si="573"/>
        <v/>
      </c>
      <c r="AZ1685" s="23"/>
      <c r="BA1685" s="25">
        <v>0</v>
      </c>
      <c r="BB1685" s="25">
        <v>0</v>
      </c>
      <c r="BC1685" s="25" t="s">
        <v>720</v>
      </c>
      <c r="BD1685" s="25" t="s">
        <v>720</v>
      </c>
      <c r="BE1685" s="111" t="s">
        <v>969</v>
      </c>
      <c r="BF1685" s="55">
        <f t="shared" si="556"/>
        <v>0</v>
      </c>
      <c r="BG1685" s="66" t="str">
        <f t="shared" si="547"/>
        <v>0.00</v>
      </c>
      <c r="BH1685" s="66">
        <f t="shared" si="565"/>
        <v>-1</v>
      </c>
      <c r="BI1685" s="25">
        <f t="shared" si="548"/>
        <v>-73.400000000000006</v>
      </c>
      <c r="BJ1685" s="25">
        <f t="shared" si="566"/>
        <v>310</v>
      </c>
      <c r="BK1685" s="20">
        <f t="shared" si="549"/>
        <v>-0.23677419354838711</v>
      </c>
      <c r="BL1685" s="24" t="str">
        <f t="shared" si="567"/>
        <v>0.00</v>
      </c>
      <c r="BM1685" s="25">
        <f t="shared" si="568"/>
        <v>-1</v>
      </c>
      <c r="BN1685" s="25">
        <f t="shared" si="569"/>
        <v>43.150000000000006</v>
      </c>
      <c r="BO1685" s="25">
        <f t="shared" si="570"/>
        <v>310</v>
      </c>
      <c r="BP1685" s="126">
        <f t="shared" si="571"/>
        <v>0.1391935483870968</v>
      </c>
    </row>
    <row r="1686" spans="1:68" hidden="1" x14ac:dyDescent="0.2">
      <c r="A1686" s="98">
        <v>45761</v>
      </c>
      <c r="B1686" s="60" t="s">
        <v>892</v>
      </c>
      <c r="C1686" s="24" t="s">
        <v>2205</v>
      </c>
      <c r="D1686" s="24" t="s">
        <v>621</v>
      </c>
      <c r="F1686" s="74" t="s">
        <v>51</v>
      </c>
      <c r="G1686" s="24" t="s">
        <v>14</v>
      </c>
      <c r="H1686" s="24" t="s">
        <v>1175</v>
      </c>
      <c r="K1686" s="24" t="s">
        <v>2207</v>
      </c>
      <c r="L1686" s="25">
        <v>1</v>
      </c>
      <c r="M1686" s="24" t="s">
        <v>105</v>
      </c>
      <c r="N1686" s="24" t="s">
        <v>6</v>
      </c>
      <c r="R1686" s="25">
        <v>61</v>
      </c>
      <c r="S1686" s="83" t="s">
        <v>363</v>
      </c>
      <c r="T1686" s="66" t="str">
        <f t="shared" si="558"/>
        <v>0.00</v>
      </c>
      <c r="U1686" s="66">
        <f t="shared" si="559"/>
        <v>-1</v>
      </c>
      <c r="V1686" s="66">
        <f t="shared" si="560"/>
        <v>235.04000000000008</v>
      </c>
      <c r="W1686" s="66">
        <f t="shared" si="561"/>
        <v>3176</v>
      </c>
      <c r="X1686" s="20">
        <f t="shared" si="562"/>
        <v>7.4005037783375333E-2</v>
      </c>
      <c r="Y1686" s="67">
        <f t="shared" si="563"/>
        <v>2.3504000000000009</v>
      </c>
      <c r="Z1686" s="68">
        <f t="shared" si="564"/>
        <v>23504.000000000007</v>
      </c>
      <c r="AA1686" s="65" t="s">
        <v>52</v>
      </c>
      <c r="AU1686" s="23" t="str">
        <f t="shared" si="552"/>
        <v/>
      </c>
      <c r="AV1686" s="23" t="str">
        <f t="shared" si="555"/>
        <v/>
      </c>
      <c r="AW1686" s="23" t="str">
        <f t="shared" si="557"/>
        <v/>
      </c>
      <c r="AX1686" s="23">
        <f t="shared" si="572"/>
        <v>-1</v>
      </c>
      <c r="AY1686" s="23" t="str">
        <f t="shared" si="573"/>
        <v/>
      </c>
      <c r="AZ1686" s="23"/>
      <c r="BA1686" s="25">
        <v>0</v>
      </c>
      <c r="BB1686" s="25">
        <v>0</v>
      </c>
      <c r="BC1686" s="25" t="s">
        <v>720</v>
      </c>
      <c r="BD1686" s="25" t="s">
        <v>720</v>
      </c>
      <c r="BE1686" s="111" t="s">
        <v>969</v>
      </c>
      <c r="BF1686" s="55">
        <f t="shared" si="556"/>
        <v>0</v>
      </c>
      <c r="BG1686" s="66" t="str">
        <f t="shared" si="547"/>
        <v>0.00</v>
      </c>
      <c r="BH1686" s="66">
        <f t="shared" si="565"/>
        <v>-1</v>
      </c>
      <c r="BI1686" s="25">
        <f t="shared" si="548"/>
        <v>-74.400000000000006</v>
      </c>
      <c r="BJ1686" s="25">
        <f t="shared" si="566"/>
        <v>311</v>
      </c>
      <c r="BK1686" s="20">
        <f t="shared" si="549"/>
        <v>-0.23922829581993571</v>
      </c>
      <c r="BL1686" s="24" t="str">
        <f t="shared" si="567"/>
        <v>0.00</v>
      </c>
      <c r="BM1686" s="25">
        <f t="shared" si="568"/>
        <v>-1</v>
      </c>
      <c r="BN1686" s="25">
        <f t="shared" si="569"/>
        <v>42.150000000000006</v>
      </c>
      <c r="BO1686" s="25">
        <f t="shared" si="570"/>
        <v>311</v>
      </c>
      <c r="BP1686" s="126">
        <f t="shared" si="571"/>
        <v>0.13553054662379424</v>
      </c>
    </row>
    <row r="1687" spans="1:68" hidden="1" x14ac:dyDescent="0.2">
      <c r="A1687" s="98">
        <v>45763</v>
      </c>
      <c r="B1687" s="60" t="s">
        <v>892</v>
      </c>
      <c r="C1687" s="24" t="s">
        <v>874</v>
      </c>
      <c r="D1687" s="24" t="s">
        <v>397</v>
      </c>
      <c r="F1687" s="74" t="s">
        <v>51</v>
      </c>
      <c r="G1687" s="74" t="s">
        <v>103</v>
      </c>
      <c r="H1687" s="24" t="s">
        <v>158</v>
      </c>
      <c r="I1687" s="24">
        <v>7</v>
      </c>
      <c r="J1687" s="24">
        <v>1</v>
      </c>
      <c r="K1687" s="24" t="s">
        <v>574</v>
      </c>
      <c r="L1687" s="25">
        <v>2</v>
      </c>
      <c r="M1687" s="24" t="s">
        <v>105</v>
      </c>
      <c r="N1687" s="24" t="s">
        <v>6</v>
      </c>
      <c r="R1687" s="25">
        <v>8</v>
      </c>
      <c r="S1687" s="83" t="s">
        <v>363</v>
      </c>
      <c r="T1687" s="66" t="str">
        <f t="shared" si="558"/>
        <v>0.00</v>
      </c>
      <c r="U1687" s="66">
        <f t="shared" si="559"/>
        <v>-2</v>
      </c>
      <c r="V1687" s="66">
        <f t="shared" si="560"/>
        <v>233.04000000000008</v>
      </c>
      <c r="W1687" s="66">
        <f t="shared" si="561"/>
        <v>3178</v>
      </c>
      <c r="X1687" s="20">
        <f t="shared" si="562"/>
        <v>7.3329137822529922E-2</v>
      </c>
      <c r="Y1687" s="67">
        <f t="shared" si="563"/>
        <v>2.3304000000000009</v>
      </c>
      <c r="Z1687" s="68">
        <f t="shared" si="564"/>
        <v>23304.000000000007</v>
      </c>
      <c r="AA1687" s="65" t="s">
        <v>52</v>
      </c>
      <c r="AU1687" s="23">
        <f t="shared" si="552"/>
        <v>-2</v>
      </c>
      <c r="AV1687" s="23" t="str">
        <f t="shared" si="555"/>
        <v/>
      </c>
      <c r="AW1687" s="23" t="str">
        <f t="shared" si="557"/>
        <v/>
      </c>
      <c r="AX1687" s="23" t="str">
        <f t="shared" si="572"/>
        <v/>
      </c>
      <c r="AY1687" s="23" t="str">
        <f t="shared" si="573"/>
        <v/>
      </c>
      <c r="AZ1687" s="23">
        <v>10</v>
      </c>
      <c r="BA1687" s="25">
        <v>10.3</v>
      </c>
      <c r="BB1687" s="25">
        <v>10.3</v>
      </c>
      <c r="BC1687" s="25">
        <f t="shared" ref="BC1687:BC1701" si="574">((BB1687*(L1687))-(L1687))</f>
        <v>18.600000000000001</v>
      </c>
      <c r="BD1687" s="25">
        <f t="shared" ref="BD1687:BD1701" si="575">0.93*(BB1687-1)+1</f>
        <v>9.6490000000000009</v>
      </c>
      <c r="BE1687" s="111" t="s">
        <v>970</v>
      </c>
      <c r="BF1687" s="55">
        <f t="shared" si="556"/>
        <v>0</v>
      </c>
      <c r="BG1687" s="66" t="str">
        <f t="shared" si="547"/>
        <v>0.00</v>
      </c>
      <c r="BH1687" s="66">
        <f t="shared" si="565"/>
        <v>-2</v>
      </c>
      <c r="BI1687" s="25">
        <f t="shared" si="548"/>
        <v>-76.400000000000006</v>
      </c>
      <c r="BJ1687" s="25">
        <f t="shared" si="566"/>
        <v>313</v>
      </c>
      <c r="BK1687" s="20">
        <f t="shared" si="549"/>
        <v>-0.2440894568690096</v>
      </c>
      <c r="BL1687" s="24" t="str">
        <f t="shared" si="567"/>
        <v>0.00</v>
      </c>
      <c r="BM1687" s="25">
        <f t="shared" si="568"/>
        <v>-2</v>
      </c>
      <c r="BN1687" s="25">
        <f t="shared" si="569"/>
        <v>40.150000000000006</v>
      </c>
      <c r="BO1687" s="25">
        <f t="shared" si="570"/>
        <v>313</v>
      </c>
      <c r="BP1687" s="126">
        <f t="shared" si="571"/>
        <v>0.12827476038338659</v>
      </c>
    </row>
    <row r="1688" spans="1:68" hidden="1" x14ac:dyDescent="0.2">
      <c r="A1688" s="98">
        <v>45763</v>
      </c>
      <c r="B1688" s="60" t="s">
        <v>892</v>
      </c>
      <c r="C1688" s="24" t="s">
        <v>874</v>
      </c>
      <c r="D1688" s="24" t="s">
        <v>397</v>
      </c>
      <c r="F1688" s="74" t="s">
        <v>51</v>
      </c>
      <c r="G1688" s="74" t="s">
        <v>103</v>
      </c>
      <c r="H1688" s="24" t="s">
        <v>124</v>
      </c>
      <c r="I1688" s="24">
        <v>2</v>
      </c>
      <c r="J1688" s="24">
        <v>8</v>
      </c>
      <c r="K1688" s="87" t="s">
        <v>2209</v>
      </c>
      <c r="L1688" s="25">
        <v>1</v>
      </c>
      <c r="M1688" s="24" t="s">
        <v>404</v>
      </c>
      <c r="N1688" s="24" t="s">
        <v>6</v>
      </c>
      <c r="R1688" s="25">
        <v>6.64</v>
      </c>
      <c r="S1688" s="83" t="s">
        <v>373</v>
      </c>
      <c r="T1688" s="66" t="str">
        <f t="shared" si="558"/>
        <v>0.00</v>
      </c>
      <c r="U1688" s="66">
        <f t="shared" si="559"/>
        <v>-1</v>
      </c>
      <c r="V1688" s="66">
        <f t="shared" si="560"/>
        <v>232.04000000000008</v>
      </c>
      <c r="W1688" s="66">
        <f t="shared" si="561"/>
        <v>3179</v>
      </c>
      <c r="X1688" s="20">
        <f t="shared" si="562"/>
        <v>7.2991506763133082E-2</v>
      </c>
      <c r="Y1688" s="67">
        <f t="shared" si="563"/>
        <v>2.3204000000000007</v>
      </c>
      <c r="Z1688" s="68">
        <f t="shared" si="564"/>
        <v>23204.000000000007</v>
      </c>
      <c r="AA1688" s="65" t="s">
        <v>52</v>
      </c>
      <c r="AU1688" s="23">
        <f t="shared" si="552"/>
        <v>-1</v>
      </c>
      <c r="AV1688" s="23" t="str">
        <f t="shared" si="555"/>
        <v/>
      </c>
      <c r="AW1688" s="23" t="str">
        <f t="shared" si="557"/>
        <v/>
      </c>
      <c r="AX1688" s="23" t="str">
        <f t="shared" si="572"/>
        <v/>
      </c>
      <c r="AY1688" s="23" t="str">
        <f t="shared" si="573"/>
        <v/>
      </c>
      <c r="AZ1688" s="23">
        <v>7</v>
      </c>
      <c r="BA1688" s="25">
        <v>7.5</v>
      </c>
      <c r="BB1688" s="25">
        <v>7</v>
      </c>
      <c r="BC1688" s="25">
        <f t="shared" si="574"/>
        <v>6</v>
      </c>
      <c r="BD1688" s="25">
        <f t="shared" si="575"/>
        <v>6.58</v>
      </c>
      <c r="BE1688" s="111" t="s">
        <v>970</v>
      </c>
      <c r="BF1688" s="55">
        <f t="shared" si="556"/>
        <v>0</v>
      </c>
      <c r="BG1688" s="66" t="str">
        <f t="shared" si="547"/>
        <v>0.00</v>
      </c>
      <c r="BH1688" s="66">
        <f t="shared" si="565"/>
        <v>-1</v>
      </c>
      <c r="BI1688" s="25">
        <f t="shared" si="548"/>
        <v>-77.400000000000006</v>
      </c>
      <c r="BJ1688" s="25">
        <f t="shared" si="566"/>
        <v>314</v>
      </c>
      <c r="BK1688" s="20">
        <f t="shared" si="549"/>
        <v>-0.24649681528662423</v>
      </c>
      <c r="BL1688" s="24" t="str">
        <f t="shared" si="567"/>
        <v>0.00</v>
      </c>
      <c r="BM1688" s="25">
        <f t="shared" si="568"/>
        <v>-1</v>
      </c>
      <c r="BN1688" s="25">
        <f t="shared" si="569"/>
        <v>39.150000000000006</v>
      </c>
      <c r="BO1688" s="25">
        <f t="shared" si="570"/>
        <v>314</v>
      </c>
      <c r="BP1688" s="126">
        <f t="shared" si="571"/>
        <v>0.1246815286624204</v>
      </c>
    </row>
    <row r="1689" spans="1:68" hidden="1" x14ac:dyDescent="0.2">
      <c r="A1689" s="98">
        <v>45764</v>
      </c>
      <c r="B1689" s="60" t="s">
        <v>892</v>
      </c>
      <c r="C1689" s="24" t="s">
        <v>2210</v>
      </c>
      <c r="D1689" s="24" t="s">
        <v>398</v>
      </c>
      <c r="F1689" s="74" t="s">
        <v>51</v>
      </c>
      <c r="G1689" s="74" t="s">
        <v>103</v>
      </c>
      <c r="H1689" s="24" t="s">
        <v>115</v>
      </c>
      <c r="I1689" s="24">
        <v>5</v>
      </c>
      <c r="J1689" s="24">
        <v>4</v>
      </c>
      <c r="K1689" s="24" t="s">
        <v>2211</v>
      </c>
      <c r="L1689" s="25">
        <v>2</v>
      </c>
      <c r="M1689" s="24" t="s">
        <v>105</v>
      </c>
      <c r="N1689" s="24" t="s">
        <v>6</v>
      </c>
      <c r="R1689" s="25">
        <v>6</v>
      </c>
      <c r="S1689" s="83" t="s">
        <v>363</v>
      </c>
      <c r="T1689" s="66" t="str">
        <f t="shared" si="558"/>
        <v>0.00</v>
      </c>
      <c r="U1689" s="66">
        <f t="shared" si="559"/>
        <v>-2</v>
      </c>
      <c r="V1689" s="66">
        <f t="shared" si="560"/>
        <v>230.04000000000008</v>
      </c>
      <c r="W1689" s="66">
        <f t="shared" si="561"/>
        <v>3181</v>
      </c>
      <c r="X1689" s="20">
        <f t="shared" si="562"/>
        <v>7.2316881483810144E-2</v>
      </c>
      <c r="Y1689" s="67">
        <f t="shared" si="563"/>
        <v>2.3004000000000007</v>
      </c>
      <c r="Z1689" s="68">
        <f t="shared" si="564"/>
        <v>23004.000000000007</v>
      </c>
      <c r="AA1689" s="65" t="s">
        <v>52</v>
      </c>
      <c r="AU1689" s="23">
        <f t="shared" si="552"/>
        <v>-2</v>
      </c>
      <c r="AV1689" s="23" t="str">
        <f t="shared" si="555"/>
        <v/>
      </c>
      <c r="AW1689" s="23" t="str">
        <f t="shared" si="557"/>
        <v/>
      </c>
      <c r="AX1689" s="23" t="str">
        <f t="shared" si="572"/>
        <v/>
      </c>
      <c r="AY1689" s="23" t="str">
        <f t="shared" si="573"/>
        <v/>
      </c>
      <c r="AZ1689" s="23">
        <v>8</v>
      </c>
      <c r="BA1689" s="25">
        <v>8.3000000000000007</v>
      </c>
      <c r="BB1689" s="25">
        <v>9.07</v>
      </c>
      <c r="BC1689" s="25">
        <f t="shared" si="574"/>
        <v>16.14</v>
      </c>
      <c r="BD1689" s="25">
        <f t="shared" si="575"/>
        <v>8.5051000000000005</v>
      </c>
      <c r="BE1689" s="111" t="s">
        <v>970</v>
      </c>
      <c r="BF1689" s="55">
        <f t="shared" si="556"/>
        <v>0</v>
      </c>
      <c r="BG1689" s="66" t="str">
        <f t="shared" si="547"/>
        <v>0.00</v>
      </c>
      <c r="BH1689" s="66">
        <f t="shared" si="565"/>
        <v>-2</v>
      </c>
      <c r="BI1689" s="25">
        <f t="shared" si="548"/>
        <v>-79.400000000000006</v>
      </c>
      <c r="BJ1689" s="25">
        <f t="shared" si="566"/>
        <v>316</v>
      </c>
      <c r="BK1689" s="20">
        <f t="shared" si="549"/>
        <v>-0.25126582278481013</v>
      </c>
      <c r="BL1689" s="24" t="str">
        <f t="shared" si="567"/>
        <v>0.00</v>
      </c>
      <c r="BM1689" s="25">
        <f t="shared" si="568"/>
        <v>-2</v>
      </c>
      <c r="BN1689" s="25">
        <f t="shared" si="569"/>
        <v>37.150000000000006</v>
      </c>
      <c r="BO1689" s="25">
        <f t="shared" si="570"/>
        <v>316</v>
      </c>
      <c r="BP1689" s="126">
        <f t="shared" si="571"/>
        <v>0.11756329113924052</v>
      </c>
    </row>
    <row r="1690" spans="1:68" hidden="1" x14ac:dyDescent="0.2">
      <c r="A1690" s="98">
        <v>45766</v>
      </c>
      <c r="B1690" s="60" t="s">
        <v>892</v>
      </c>
      <c r="C1690" s="24" t="s">
        <v>2214</v>
      </c>
      <c r="D1690" s="24" t="s">
        <v>573</v>
      </c>
      <c r="F1690" s="74" t="s">
        <v>51</v>
      </c>
      <c r="G1690" s="74" t="s">
        <v>103</v>
      </c>
      <c r="H1690" s="24" t="s">
        <v>377</v>
      </c>
      <c r="I1690" s="24">
        <v>8</v>
      </c>
      <c r="J1690" s="24">
        <v>4</v>
      </c>
      <c r="K1690" s="26" t="s">
        <v>2215</v>
      </c>
      <c r="L1690" s="25">
        <v>2</v>
      </c>
      <c r="M1690" s="24" t="s">
        <v>105</v>
      </c>
      <c r="N1690" s="24" t="s">
        <v>6</v>
      </c>
      <c r="R1690" s="25">
        <v>6.13</v>
      </c>
      <c r="S1690" s="83" t="s">
        <v>372</v>
      </c>
      <c r="T1690" s="66">
        <f t="shared" si="558"/>
        <v>12.26</v>
      </c>
      <c r="U1690" s="66">
        <f t="shared" si="559"/>
        <v>10.26</v>
      </c>
      <c r="V1690" s="66">
        <f t="shared" si="560"/>
        <v>240.30000000000007</v>
      </c>
      <c r="W1690" s="66">
        <f t="shared" si="561"/>
        <v>3183</v>
      </c>
      <c r="X1690" s="20">
        <f t="shared" si="562"/>
        <v>7.5494816211121599E-2</v>
      </c>
      <c r="Y1690" s="67">
        <f t="shared" si="563"/>
        <v>2.4030000000000005</v>
      </c>
      <c r="Z1690" s="68">
        <f t="shared" si="564"/>
        <v>24030.000000000007</v>
      </c>
      <c r="AA1690" s="65" t="s">
        <v>53</v>
      </c>
      <c r="AU1690" s="23">
        <f t="shared" si="552"/>
        <v>10.26</v>
      </c>
      <c r="AV1690" s="23" t="str">
        <f t="shared" si="555"/>
        <v/>
      </c>
      <c r="AW1690" s="23" t="str">
        <f t="shared" si="557"/>
        <v/>
      </c>
      <c r="AX1690" s="23" t="str">
        <f t="shared" si="572"/>
        <v/>
      </c>
      <c r="AY1690" s="23" t="str">
        <f t="shared" si="573"/>
        <v/>
      </c>
      <c r="AZ1690" s="23">
        <v>6</v>
      </c>
      <c r="BA1690" s="25">
        <v>6.4</v>
      </c>
      <c r="BB1690" s="25">
        <v>6.46</v>
      </c>
      <c r="BC1690" s="25">
        <f t="shared" si="574"/>
        <v>10.92</v>
      </c>
      <c r="BD1690" s="25">
        <f t="shared" si="575"/>
        <v>6.0777999999999999</v>
      </c>
      <c r="BE1690" s="111" t="s">
        <v>969</v>
      </c>
      <c r="BF1690" s="55">
        <f t="shared" si="556"/>
        <v>0</v>
      </c>
      <c r="BG1690" s="66">
        <f t="shared" si="547"/>
        <v>12.8</v>
      </c>
      <c r="BH1690" s="66">
        <f t="shared" si="565"/>
        <v>10.8</v>
      </c>
      <c r="BI1690" s="25">
        <f t="shared" si="548"/>
        <v>-68.600000000000009</v>
      </c>
      <c r="BJ1690" s="25">
        <f t="shared" si="566"/>
        <v>318</v>
      </c>
      <c r="BK1690" s="20">
        <f t="shared" si="549"/>
        <v>-0.21572327044025161</v>
      </c>
      <c r="BL1690" s="24">
        <f t="shared" si="567"/>
        <v>12.92</v>
      </c>
      <c r="BM1690" s="25">
        <f t="shared" si="568"/>
        <v>10.92</v>
      </c>
      <c r="BN1690" s="25">
        <f t="shared" si="569"/>
        <v>48.070000000000007</v>
      </c>
      <c r="BO1690" s="25">
        <f t="shared" si="570"/>
        <v>318</v>
      </c>
      <c r="BP1690" s="126">
        <f t="shared" si="571"/>
        <v>0.15116352201257863</v>
      </c>
    </row>
    <row r="1691" spans="1:68" hidden="1" x14ac:dyDescent="0.2">
      <c r="A1691" s="98">
        <v>45766</v>
      </c>
      <c r="B1691" s="60" t="s">
        <v>892</v>
      </c>
      <c r="C1691" s="24" t="s">
        <v>826</v>
      </c>
      <c r="D1691" s="24" t="s">
        <v>573</v>
      </c>
      <c r="F1691" s="74" t="s">
        <v>51</v>
      </c>
      <c r="G1691" s="74" t="s">
        <v>103</v>
      </c>
      <c r="H1691" s="24" t="s">
        <v>1220</v>
      </c>
      <c r="I1691" s="24">
        <v>8</v>
      </c>
      <c r="J1691" s="24">
        <v>9</v>
      </c>
      <c r="K1691" s="24" t="s">
        <v>2212</v>
      </c>
      <c r="L1691" s="25">
        <v>1.5</v>
      </c>
      <c r="M1691" s="24" t="s">
        <v>105</v>
      </c>
      <c r="N1691" s="24" t="s">
        <v>6</v>
      </c>
      <c r="R1691" s="25">
        <v>7.5</v>
      </c>
      <c r="S1691" s="83" t="s">
        <v>363</v>
      </c>
      <c r="T1691" s="66" t="str">
        <f t="shared" si="558"/>
        <v>0.00</v>
      </c>
      <c r="U1691" s="66">
        <f t="shared" si="559"/>
        <v>-1.5</v>
      </c>
      <c r="V1691" s="66">
        <f t="shared" si="560"/>
        <v>238.80000000000007</v>
      </c>
      <c r="W1691" s="66">
        <f t="shared" si="561"/>
        <v>3184.5</v>
      </c>
      <c r="X1691" s="20">
        <f t="shared" si="562"/>
        <v>7.4988224211022164E-2</v>
      </c>
      <c r="Y1691" s="67">
        <f t="shared" si="563"/>
        <v>2.3880000000000008</v>
      </c>
      <c r="Z1691" s="68">
        <f t="shared" si="564"/>
        <v>23880.000000000007</v>
      </c>
      <c r="AA1691" s="65" t="s">
        <v>52</v>
      </c>
      <c r="AU1691" s="23">
        <f t="shared" si="552"/>
        <v>-1.5</v>
      </c>
      <c r="AV1691" s="23" t="str">
        <f t="shared" si="555"/>
        <v/>
      </c>
      <c r="AW1691" s="23" t="str">
        <f t="shared" si="557"/>
        <v/>
      </c>
      <c r="AX1691" s="23" t="str">
        <f t="shared" si="572"/>
        <v/>
      </c>
      <c r="AY1691" s="23" t="str">
        <f t="shared" si="573"/>
        <v/>
      </c>
      <c r="AZ1691" s="23">
        <v>7</v>
      </c>
      <c r="BA1691" s="25">
        <v>7</v>
      </c>
      <c r="BB1691" s="25">
        <v>8.15</v>
      </c>
      <c r="BC1691" s="25">
        <f t="shared" si="574"/>
        <v>10.725000000000001</v>
      </c>
      <c r="BD1691" s="25">
        <f t="shared" si="575"/>
        <v>7.6495000000000006</v>
      </c>
      <c r="BE1691" s="111" t="s">
        <v>969</v>
      </c>
      <c r="BF1691" s="55">
        <f t="shared" si="556"/>
        <v>0</v>
      </c>
      <c r="BG1691" s="66" t="str">
        <f t="shared" si="547"/>
        <v>0.00</v>
      </c>
      <c r="BH1691" s="66">
        <f t="shared" si="565"/>
        <v>-1.5</v>
      </c>
      <c r="BI1691" s="25">
        <f t="shared" si="548"/>
        <v>-70.100000000000009</v>
      </c>
      <c r="BJ1691" s="25">
        <f t="shared" si="566"/>
        <v>319.5</v>
      </c>
      <c r="BK1691" s="20">
        <f t="shared" si="549"/>
        <v>-0.21940532081377154</v>
      </c>
      <c r="BL1691" s="24" t="str">
        <f t="shared" si="567"/>
        <v>0.00</v>
      </c>
      <c r="BM1691" s="25">
        <f t="shared" si="568"/>
        <v>-1.5</v>
      </c>
      <c r="BN1691" s="25">
        <f t="shared" si="569"/>
        <v>46.570000000000007</v>
      </c>
      <c r="BO1691" s="25">
        <f t="shared" si="570"/>
        <v>319.5</v>
      </c>
      <c r="BP1691" s="126">
        <f t="shared" si="571"/>
        <v>0.1457589984350548</v>
      </c>
    </row>
    <row r="1692" spans="1:68" hidden="1" x14ac:dyDescent="0.2">
      <c r="A1692" s="98">
        <v>45766</v>
      </c>
      <c r="B1692" s="60" t="s">
        <v>892</v>
      </c>
      <c r="C1692" s="24" t="s">
        <v>1225</v>
      </c>
      <c r="D1692" s="24" t="s">
        <v>573</v>
      </c>
      <c r="F1692" s="74" t="s">
        <v>51</v>
      </c>
      <c r="G1692" s="74" t="s">
        <v>103</v>
      </c>
      <c r="H1692" s="24" t="s">
        <v>1637</v>
      </c>
      <c r="I1692" s="24">
        <v>5</v>
      </c>
      <c r="J1692" s="24">
        <v>2</v>
      </c>
      <c r="K1692" s="87" t="s">
        <v>2213</v>
      </c>
      <c r="L1692" s="25">
        <v>4</v>
      </c>
      <c r="M1692" s="24" t="s">
        <v>105</v>
      </c>
      <c r="N1692" s="24" t="s">
        <v>6</v>
      </c>
      <c r="R1692" s="25">
        <v>3.2</v>
      </c>
      <c r="S1692" s="83" t="s">
        <v>373</v>
      </c>
      <c r="T1692" s="66" t="str">
        <f t="shared" si="558"/>
        <v>0.00</v>
      </c>
      <c r="U1692" s="66">
        <f t="shared" si="559"/>
        <v>-4</v>
      </c>
      <c r="V1692" s="66">
        <f t="shared" si="560"/>
        <v>234.80000000000007</v>
      </c>
      <c r="W1692" s="66">
        <f t="shared" si="561"/>
        <v>3188.5</v>
      </c>
      <c r="X1692" s="20">
        <f t="shared" si="562"/>
        <v>7.3639642465109012E-2</v>
      </c>
      <c r="Y1692" s="67">
        <f t="shared" si="563"/>
        <v>2.3480000000000008</v>
      </c>
      <c r="Z1692" s="68">
        <f t="shared" si="564"/>
        <v>23480.000000000007</v>
      </c>
      <c r="AA1692" s="65" t="s">
        <v>52</v>
      </c>
      <c r="AU1692" s="23">
        <f t="shared" si="552"/>
        <v>-4</v>
      </c>
      <c r="AV1692" s="23" t="str">
        <f t="shared" si="555"/>
        <v/>
      </c>
      <c r="AW1692" s="23" t="str">
        <f t="shared" si="557"/>
        <v/>
      </c>
      <c r="AX1692" s="23" t="str">
        <f t="shared" si="572"/>
        <v/>
      </c>
      <c r="AY1692" s="23" t="str">
        <f t="shared" si="573"/>
        <v/>
      </c>
      <c r="AZ1692" s="23">
        <v>4.4000000000000004</v>
      </c>
      <c r="BA1692" s="25">
        <v>4.7</v>
      </c>
      <c r="BB1692" s="25">
        <v>4.92</v>
      </c>
      <c r="BC1692" s="25">
        <f t="shared" si="574"/>
        <v>15.68</v>
      </c>
      <c r="BD1692" s="25">
        <f t="shared" si="575"/>
        <v>4.6456</v>
      </c>
      <c r="BE1692" s="111" t="s">
        <v>969</v>
      </c>
      <c r="BF1692" s="55">
        <f t="shared" si="556"/>
        <v>0</v>
      </c>
      <c r="BG1692" s="66" t="str">
        <f t="shared" si="547"/>
        <v>0.00</v>
      </c>
      <c r="BH1692" s="66">
        <f t="shared" si="565"/>
        <v>-4</v>
      </c>
      <c r="BI1692" s="25">
        <f t="shared" si="548"/>
        <v>-74.100000000000009</v>
      </c>
      <c r="BJ1692" s="25">
        <f t="shared" si="566"/>
        <v>323.5</v>
      </c>
      <c r="BK1692" s="20">
        <f t="shared" si="549"/>
        <v>-0.22905718701700156</v>
      </c>
      <c r="BL1692" s="24" t="str">
        <f t="shared" si="567"/>
        <v>0.00</v>
      </c>
      <c r="BM1692" s="25">
        <f t="shared" si="568"/>
        <v>-4</v>
      </c>
      <c r="BN1692" s="25">
        <f t="shared" si="569"/>
        <v>42.570000000000007</v>
      </c>
      <c r="BO1692" s="25">
        <f t="shared" si="570"/>
        <v>323.5</v>
      </c>
      <c r="BP1692" s="126">
        <f t="shared" si="571"/>
        <v>0.13159196290571873</v>
      </c>
    </row>
    <row r="1693" spans="1:68" hidden="1" x14ac:dyDescent="0.2">
      <c r="A1693" s="98">
        <v>45767</v>
      </c>
      <c r="B1693" s="60" t="s">
        <v>892</v>
      </c>
      <c r="C1693" s="24" t="s">
        <v>2216</v>
      </c>
      <c r="D1693" s="24" t="s">
        <v>577</v>
      </c>
      <c r="F1693" s="74" t="s">
        <v>51</v>
      </c>
      <c r="G1693" s="74" t="s">
        <v>103</v>
      </c>
      <c r="H1693" s="24" t="s">
        <v>1793</v>
      </c>
      <c r="I1693" s="24">
        <v>6</v>
      </c>
      <c r="J1693" s="24">
        <v>12</v>
      </c>
      <c r="K1693" s="87" t="s">
        <v>2145</v>
      </c>
      <c r="L1693" s="25">
        <v>3</v>
      </c>
      <c r="M1693" s="24" t="s">
        <v>105</v>
      </c>
      <c r="N1693" s="24" t="s">
        <v>6</v>
      </c>
      <c r="R1693" s="25">
        <v>4.4000000000000004</v>
      </c>
      <c r="S1693" s="83" t="s">
        <v>373</v>
      </c>
      <c r="T1693" s="66" t="str">
        <f t="shared" si="558"/>
        <v>0.00</v>
      </c>
      <c r="U1693" s="66">
        <f t="shared" si="559"/>
        <v>-3</v>
      </c>
      <c r="V1693" s="66">
        <f t="shared" si="560"/>
        <v>231.80000000000007</v>
      </c>
      <c r="W1693" s="66">
        <f t="shared" si="561"/>
        <v>3191.5</v>
      </c>
      <c r="X1693" s="20">
        <f t="shared" si="562"/>
        <v>7.263042456525147E-2</v>
      </c>
      <c r="Y1693" s="67">
        <f t="shared" si="563"/>
        <v>2.3180000000000005</v>
      </c>
      <c r="Z1693" s="68">
        <f t="shared" si="564"/>
        <v>23180.000000000007</v>
      </c>
      <c r="AA1693" s="65" t="s">
        <v>52</v>
      </c>
      <c r="AU1693" s="23">
        <f t="shared" si="552"/>
        <v>-3</v>
      </c>
      <c r="AV1693" s="23" t="str">
        <f t="shared" si="555"/>
        <v/>
      </c>
      <c r="AW1693" s="23" t="str">
        <f t="shared" si="557"/>
        <v/>
      </c>
      <c r="AX1693" s="23" t="str">
        <f t="shared" si="572"/>
        <v/>
      </c>
      <c r="AY1693" s="23" t="str">
        <f t="shared" si="573"/>
        <v/>
      </c>
      <c r="AZ1693" s="23">
        <v>4.5999999999999996</v>
      </c>
      <c r="BA1693" s="25">
        <v>5.4</v>
      </c>
      <c r="BB1693" s="25">
        <v>5.99</v>
      </c>
      <c r="BC1693" s="25">
        <f t="shared" si="574"/>
        <v>14.969999999999999</v>
      </c>
      <c r="BD1693" s="25">
        <f t="shared" si="575"/>
        <v>5.6407000000000007</v>
      </c>
      <c r="BE1693" s="111" t="s">
        <v>970</v>
      </c>
      <c r="BF1693" s="55">
        <f t="shared" si="556"/>
        <v>0</v>
      </c>
      <c r="BG1693" s="66" t="str">
        <f t="shared" si="547"/>
        <v>0.00</v>
      </c>
      <c r="BH1693" s="66">
        <f t="shared" si="565"/>
        <v>-3</v>
      </c>
      <c r="BI1693" s="25">
        <f t="shared" si="548"/>
        <v>-77.100000000000009</v>
      </c>
      <c r="BJ1693" s="25">
        <f t="shared" si="566"/>
        <v>326.5</v>
      </c>
      <c r="BK1693" s="20">
        <f t="shared" si="549"/>
        <v>-0.23614088820826956</v>
      </c>
      <c r="BL1693" s="24" t="str">
        <f t="shared" si="567"/>
        <v>0.00</v>
      </c>
      <c r="BM1693" s="25">
        <f t="shared" si="568"/>
        <v>-3</v>
      </c>
      <c r="BN1693" s="25">
        <f t="shared" si="569"/>
        <v>39.570000000000007</v>
      </c>
      <c r="BO1693" s="25">
        <f t="shared" si="570"/>
        <v>326.5</v>
      </c>
      <c r="BP1693" s="126">
        <f t="shared" si="571"/>
        <v>0.12119448698315469</v>
      </c>
    </row>
    <row r="1694" spans="1:68" hidden="1" x14ac:dyDescent="0.2">
      <c r="A1694" s="98">
        <v>45767</v>
      </c>
      <c r="B1694" s="60" t="s">
        <v>892</v>
      </c>
      <c r="C1694" s="24" t="s">
        <v>1953</v>
      </c>
      <c r="D1694" s="24" t="s">
        <v>577</v>
      </c>
      <c r="F1694" s="74" t="s">
        <v>51</v>
      </c>
      <c r="G1694" s="24" t="s">
        <v>152</v>
      </c>
      <c r="H1694" s="24" t="s">
        <v>2217</v>
      </c>
      <c r="I1694" s="24">
        <v>8</v>
      </c>
      <c r="J1694" s="24">
        <v>2</v>
      </c>
      <c r="K1694" s="24" t="s">
        <v>2218</v>
      </c>
      <c r="L1694" s="25">
        <v>2</v>
      </c>
      <c r="M1694" s="24" t="s">
        <v>105</v>
      </c>
      <c r="N1694" s="24" t="s">
        <v>6</v>
      </c>
      <c r="R1694" s="25">
        <v>10</v>
      </c>
      <c r="S1694" s="83" t="s">
        <v>363</v>
      </c>
      <c r="T1694" s="66" t="str">
        <f t="shared" si="558"/>
        <v>0.00</v>
      </c>
      <c r="U1694" s="66">
        <f t="shared" si="559"/>
        <v>-2</v>
      </c>
      <c r="V1694" s="66">
        <f t="shared" si="560"/>
        <v>229.80000000000007</v>
      </c>
      <c r="W1694" s="66">
        <f t="shared" si="561"/>
        <v>3193.5</v>
      </c>
      <c r="X1694" s="20">
        <f t="shared" si="562"/>
        <v>7.1958666040394567E-2</v>
      </c>
      <c r="Y1694" s="67">
        <f t="shared" si="563"/>
        <v>2.2980000000000005</v>
      </c>
      <c r="Z1694" s="68">
        <f t="shared" si="564"/>
        <v>22980.000000000007</v>
      </c>
      <c r="AA1694" s="65" t="s">
        <v>52</v>
      </c>
      <c r="AU1694" s="23" t="str">
        <f t="shared" si="552"/>
        <v/>
      </c>
      <c r="AV1694" s="23" t="str">
        <f t="shared" si="555"/>
        <v/>
      </c>
      <c r="AW1694" s="23">
        <f t="shared" si="557"/>
        <v>-2</v>
      </c>
      <c r="AX1694" s="23" t="str">
        <f t="shared" si="572"/>
        <v/>
      </c>
      <c r="AY1694" s="23" t="str">
        <f t="shared" si="573"/>
        <v/>
      </c>
      <c r="AZ1694" s="23"/>
      <c r="BA1694" s="25">
        <v>0</v>
      </c>
      <c r="BB1694" s="25">
        <v>25.3</v>
      </c>
      <c r="BC1694" s="25">
        <f t="shared" si="574"/>
        <v>48.6</v>
      </c>
      <c r="BD1694" s="25">
        <f t="shared" si="575"/>
        <v>23.599</v>
      </c>
      <c r="BE1694" s="111" t="s">
        <v>970</v>
      </c>
      <c r="BF1694" s="55">
        <f t="shared" si="556"/>
        <v>0</v>
      </c>
      <c r="BG1694" s="66" t="str">
        <f t="shared" si="547"/>
        <v>0.00</v>
      </c>
      <c r="BH1694" s="66">
        <f t="shared" si="565"/>
        <v>-2</v>
      </c>
      <c r="BI1694" s="25">
        <f t="shared" si="548"/>
        <v>-79.100000000000009</v>
      </c>
      <c r="BJ1694" s="25">
        <f t="shared" si="566"/>
        <v>328.5</v>
      </c>
      <c r="BK1694" s="20">
        <f t="shared" si="549"/>
        <v>-0.24079147640791479</v>
      </c>
      <c r="BL1694" s="24" t="str">
        <f t="shared" si="567"/>
        <v>0.00</v>
      </c>
      <c r="BM1694" s="25">
        <f t="shared" si="568"/>
        <v>-2</v>
      </c>
      <c r="BN1694" s="25">
        <f t="shared" si="569"/>
        <v>37.570000000000007</v>
      </c>
      <c r="BO1694" s="25">
        <f t="shared" si="570"/>
        <v>328.5</v>
      </c>
      <c r="BP1694" s="126">
        <f t="shared" si="571"/>
        <v>0.11436834094368344</v>
      </c>
    </row>
    <row r="1695" spans="1:68" hidden="1" x14ac:dyDescent="0.2">
      <c r="A1695" s="98">
        <v>45767</v>
      </c>
      <c r="B1695" s="60" t="s">
        <v>892</v>
      </c>
      <c r="C1695" s="24" t="s">
        <v>1953</v>
      </c>
      <c r="D1695" s="24" t="s">
        <v>577</v>
      </c>
      <c r="F1695" s="74" t="s">
        <v>51</v>
      </c>
      <c r="G1695" s="24" t="s">
        <v>152</v>
      </c>
      <c r="H1695" s="24" t="s">
        <v>2217</v>
      </c>
      <c r="I1695" s="24">
        <v>8</v>
      </c>
      <c r="J1695" s="24">
        <v>2</v>
      </c>
      <c r="K1695" s="24" t="s">
        <v>2218</v>
      </c>
      <c r="L1695" s="25">
        <v>2</v>
      </c>
      <c r="M1695" s="24" t="s">
        <v>105</v>
      </c>
      <c r="N1695" s="24" t="s">
        <v>7</v>
      </c>
      <c r="R1695" s="25">
        <v>2.4</v>
      </c>
      <c r="S1695" s="83" t="s">
        <v>363</v>
      </c>
      <c r="T1695" s="66" t="str">
        <f t="shared" si="558"/>
        <v>0.00</v>
      </c>
      <c r="U1695" s="66">
        <f t="shared" si="559"/>
        <v>-2</v>
      </c>
      <c r="V1695" s="66">
        <f t="shared" si="560"/>
        <v>227.80000000000007</v>
      </c>
      <c r="W1695" s="66">
        <f t="shared" si="561"/>
        <v>3195.5</v>
      </c>
      <c r="X1695" s="20">
        <f t="shared" si="562"/>
        <v>7.1287748396182155E-2</v>
      </c>
      <c r="Y1695" s="67">
        <f t="shared" si="563"/>
        <v>2.2780000000000005</v>
      </c>
      <c r="Z1695" s="68">
        <f t="shared" si="564"/>
        <v>22780.000000000007</v>
      </c>
      <c r="AA1695" s="65" t="s">
        <v>52</v>
      </c>
      <c r="AU1695" s="23" t="str">
        <f t="shared" si="552"/>
        <v/>
      </c>
      <c r="AV1695" s="23" t="str">
        <f t="shared" si="555"/>
        <v/>
      </c>
      <c r="AW1695" s="23">
        <f t="shared" si="557"/>
        <v>-2</v>
      </c>
      <c r="AX1695" s="23" t="str">
        <f t="shared" si="572"/>
        <v/>
      </c>
      <c r="AY1695" s="23" t="str">
        <f t="shared" si="573"/>
        <v/>
      </c>
      <c r="AZ1695" s="23"/>
      <c r="BA1695" s="25">
        <v>0</v>
      </c>
      <c r="BB1695" s="25">
        <v>4.3600000000000003</v>
      </c>
      <c r="BC1695" s="25">
        <f t="shared" si="574"/>
        <v>6.7200000000000006</v>
      </c>
      <c r="BD1695" s="25">
        <f t="shared" si="575"/>
        <v>4.1248000000000005</v>
      </c>
      <c r="BE1695" s="111" t="s">
        <v>969</v>
      </c>
      <c r="BF1695" s="55">
        <f t="shared" si="556"/>
        <v>0</v>
      </c>
      <c r="BG1695" s="66" t="str">
        <f t="shared" si="547"/>
        <v>0.00</v>
      </c>
      <c r="BH1695" s="66">
        <f t="shared" si="565"/>
        <v>-2</v>
      </c>
      <c r="BI1695" s="25">
        <f t="shared" si="548"/>
        <v>-81.100000000000009</v>
      </c>
      <c r="BJ1695" s="25">
        <f t="shared" si="566"/>
        <v>330.5</v>
      </c>
      <c r="BK1695" s="20">
        <f t="shared" si="549"/>
        <v>-0.24538577912254164</v>
      </c>
      <c r="BL1695" s="24" t="str">
        <f t="shared" si="567"/>
        <v>0.00</v>
      </c>
      <c r="BM1695" s="25">
        <f t="shared" si="568"/>
        <v>-2</v>
      </c>
      <c r="BN1695" s="25">
        <f t="shared" si="569"/>
        <v>35.570000000000007</v>
      </c>
      <c r="BO1695" s="25">
        <f t="shared" si="570"/>
        <v>330.5</v>
      </c>
      <c r="BP1695" s="126">
        <f t="shared" si="571"/>
        <v>0.10762481089258701</v>
      </c>
    </row>
    <row r="1696" spans="1:68" hidden="1" x14ac:dyDescent="0.2">
      <c r="A1696" s="98">
        <v>45770</v>
      </c>
      <c r="B1696" s="60" t="s">
        <v>892</v>
      </c>
      <c r="C1696" s="24" t="s">
        <v>1102</v>
      </c>
      <c r="D1696" s="24" t="s">
        <v>397</v>
      </c>
      <c r="F1696" s="74" t="s">
        <v>51</v>
      </c>
      <c r="G1696" s="24" t="s">
        <v>121</v>
      </c>
      <c r="H1696" s="24" t="s">
        <v>465</v>
      </c>
      <c r="I1696" s="24">
        <v>8</v>
      </c>
      <c r="J1696" s="24">
        <v>1</v>
      </c>
      <c r="K1696" s="26" t="s">
        <v>2220</v>
      </c>
      <c r="L1696" s="25">
        <v>2</v>
      </c>
      <c r="M1696" s="24" t="s">
        <v>105</v>
      </c>
      <c r="N1696" s="24" t="s">
        <v>6</v>
      </c>
      <c r="R1696" s="25">
        <v>3.4</v>
      </c>
      <c r="S1696" s="83" t="s">
        <v>372</v>
      </c>
      <c r="T1696" s="66">
        <f t="shared" si="558"/>
        <v>6.8</v>
      </c>
      <c r="U1696" s="66">
        <f t="shared" si="559"/>
        <v>4.8</v>
      </c>
      <c r="V1696" s="66">
        <f t="shared" si="560"/>
        <v>232.60000000000008</v>
      </c>
      <c r="W1696" s="66">
        <f t="shared" si="561"/>
        <v>3197.5</v>
      </c>
      <c r="X1696" s="20">
        <f t="shared" si="562"/>
        <v>7.2744331508991428E-2</v>
      </c>
      <c r="Y1696" s="67">
        <f t="shared" si="563"/>
        <v>2.326000000000001</v>
      </c>
      <c r="Z1696" s="68">
        <f t="shared" si="564"/>
        <v>23260.000000000007</v>
      </c>
      <c r="AA1696" s="65" t="s">
        <v>53</v>
      </c>
      <c r="AU1696" s="23" t="str">
        <f t="shared" si="552"/>
        <v/>
      </c>
      <c r="AV1696" s="23">
        <f t="shared" si="555"/>
        <v>4.8</v>
      </c>
      <c r="AW1696" s="23" t="str">
        <f t="shared" si="557"/>
        <v/>
      </c>
      <c r="AX1696" s="23" t="str">
        <f t="shared" si="572"/>
        <v/>
      </c>
      <c r="AY1696" s="23" t="str">
        <f t="shared" si="573"/>
        <v/>
      </c>
      <c r="AZ1696" s="23" t="s">
        <v>720</v>
      </c>
      <c r="BA1696" s="25">
        <v>0</v>
      </c>
      <c r="BB1696" s="25">
        <v>3.3</v>
      </c>
      <c r="BC1696" s="25">
        <f t="shared" si="574"/>
        <v>4.5999999999999996</v>
      </c>
      <c r="BD1696" s="25">
        <f t="shared" si="575"/>
        <v>3.1389999999999998</v>
      </c>
      <c r="BE1696" s="111" t="s">
        <v>969</v>
      </c>
      <c r="BF1696" s="55">
        <f t="shared" si="556"/>
        <v>0</v>
      </c>
      <c r="BG1696" s="66">
        <f t="shared" si="547"/>
        <v>0</v>
      </c>
      <c r="BH1696" s="66">
        <f t="shared" si="565"/>
        <v>-2</v>
      </c>
      <c r="BI1696" s="25">
        <f t="shared" si="548"/>
        <v>-83.100000000000009</v>
      </c>
      <c r="BJ1696" s="25">
        <f t="shared" si="566"/>
        <v>332.5</v>
      </c>
      <c r="BK1696" s="20">
        <f t="shared" si="549"/>
        <v>-0.24992481203007522</v>
      </c>
      <c r="BL1696" s="24">
        <f t="shared" si="567"/>
        <v>6.6</v>
      </c>
      <c r="BM1696" s="25">
        <f t="shared" si="568"/>
        <v>4.5999999999999996</v>
      </c>
      <c r="BN1696" s="25">
        <f t="shared" si="569"/>
        <v>40.170000000000009</v>
      </c>
      <c r="BO1696" s="25">
        <f t="shared" si="570"/>
        <v>332.5</v>
      </c>
      <c r="BP1696" s="126">
        <f t="shared" si="571"/>
        <v>0.120812030075188</v>
      </c>
    </row>
    <row r="1697" spans="1:68" hidden="1" x14ac:dyDescent="0.2">
      <c r="A1697" s="98">
        <v>45770</v>
      </c>
      <c r="B1697" s="60" t="s">
        <v>892</v>
      </c>
      <c r="C1697" s="24" t="s">
        <v>1102</v>
      </c>
      <c r="D1697" s="24" t="s">
        <v>397</v>
      </c>
      <c r="F1697" s="74" t="s">
        <v>51</v>
      </c>
      <c r="G1697" s="24" t="s">
        <v>121</v>
      </c>
      <c r="H1697" s="24" t="s">
        <v>56</v>
      </c>
      <c r="I1697" s="24">
        <v>8</v>
      </c>
      <c r="J1697" s="24">
        <v>4</v>
      </c>
      <c r="K1697" s="24" t="s">
        <v>2219</v>
      </c>
      <c r="L1697" s="25">
        <v>1</v>
      </c>
      <c r="M1697" s="24" t="s">
        <v>105</v>
      </c>
      <c r="N1697" s="24" t="s">
        <v>6</v>
      </c>
      <c r="R1697" s="25">
        <v>4.5999999999999996</v>
      </c>
      <c r="S1697" s="83" t="s">
        <v>363</v>
      </c>
      <c r="T1697" s="66" t="str">
        <f t="shared" si="558"/>
        <v>0.00</v>
      </c>
      <c r="U1697" s="66">
        <f t="shared" si="559"/>
        <v>-1</v>
      </c>
      <c r="V1697" s="66">
        <f t="shared" si="560"/>
        <v>231.60000000000008</v>
      </c>
      <c r="W1697" s="66">
        <f t="shared" si="561"/>
        <v>3198.5</v>
      </c>
      <c r="X1697" s="20">
        <f t="shared" si="562"/>
        <v>7.2408941691417872E-2</v>
      </c>
      <c r="Y1697" s="67">
        <f t="shared" si="563"/>
        <v>2.3160000000000007</v>
      </c>
      <c r="Z1697" s="68">
        <f t="shared" si="564"/>
        <v>23160.000000000007</v>
      </c>
      <c r="AA1697" s="65" t="s">
        <v>52</v>
      </c>
      <c r="AU1697" s="23" t="str">
        <f t="shared" si="552"/>
        <v/>
      </c>
      <c r="AV1697" s="23">
        <f t="shared" si="555"/>
        <v>-1</v>
      </c>
      <c r="AW1697" s="23" t="str">
        <f t="shared" si="557"/>
        <v/>
      </c>
      <c r="AX1697" s="23" t="str">
        <f t="shared" si="572"/>
        <v/>
      </c>
      <c r="AY1697" s="23" t="str">
        <f t="shared" si="573"/>
        <v/>
      </c>
      <c r="AZ1697" s="23" t="s">
        <v>720</v>
      </c>
      <c r="BA1697" s="25">
        <v>0</v>
      </c>
      <c r="BB1697" s="25">
        <v>4.4000000000000004</v>
      </c>
      <c r="BC1697" s="25">
        <f t="shared" si="574"/>
        <v>3.4000000000000004</v>
      </c>
      <c r="BD1697" s="25">
        <f t="shared" si="575"/>
        <v>4.1620000000000008</v>
      </c>
      <c r="BE1697" s="111" t="s">
        <v>969</v>
      </c>
      <c r="BF1697" s="55">
        <f t="shared" si="556"/>
        <v>0</v>
      </c>
      <c r="BG1697" s="66" t="str">
        <f t="shared" si="547"/>
        <v>0.00</v>
      </c>
      <c r="BH1697" s="66">
        <f t="shared" si="565"/>
        <v>-1</v>
      </c>
      <c r="BI1697" s="25">
        <f t="shared" si="548"/>
        <v>-84.100000000000009</v>
      </c>
      <c r="BJ1697" s="25">
        <f t="shared" si="566"/>
        <v>333.5</v>
      </c>
      <c r="BK1697" s="20">
        <f t="shared" si="549"/>
        <v>-0.2521739130434783</v>
      </c>
      <c r="BL1697" s="24" t="str">
        <f t="shared" si="567"/>
        <v>0.00</v>
      </c>
      <c r="BM1697" s="25">
        <f t="shared" si="568"/>
        <v>-1</v>
      </c>
      <c r="BN1697" s="25">
        <f t="shared" si="569"/>
        <v>39.170000000000009</v>
      </c>
      <c r="BO1697" s="25">
        <f t="shared" si="570"/>
        <v>333.5</v>
      </c>
      <c r="BP1697" s="126">
        <f t="shared" si="571"/>
        <v>0.11745127436281862</v>
      </c>
    </row>
    <row r="1698" spans="1:68" hidden="1" x14ac:dyDescent="0.2">
      <c r="A1698" s="98">
        <v>45771</v>
      </c>
      <c r="B1698" s="60" t="s">
        <v>892</v>
      </c>
      <c r="C1698" s="24" t="s">
        <v>2221</v>
      </c>
      <c r="D1698" s="24" t="s">
        <v>398</v>
      </c>
      <c r="F1698" s="74" t="s">
        <v>51</v>
      </c>
      <c r="G1698" s="24" t="s">
        <v>103</v>
      </c>
      <c r="H1698" s="24" t="s">
        <v>58</v>
      </c>
      <c r="I1698" s="24">
        <v>1</v>
      </c>
      <c r="J1698" s="24">
        <v>7</v>
      </c>
      <c r="K1698" s="24" t="s">
        <v>2222</v>
      </c>
      <c r="L1698" s="25">
        <v>1.5</v>
      </c>
      <c r="M1698" s="24" t="s">
        <v>404</v>
      </c>
      <c r="N1698" s="24" t="s">
        <v>6</v>
      </c>
      <c r="R1698" s="25">
        <v>7.74</v>
      </c>
      <c r="S1698" s="83" t="s">
        <v>363</v>
      </c>
      <c r="T1698" s="66" t="str">
        <f t="shared" si="558"/>
        <v>0.00</v>
      </c>
      <c r="U1698" s="66">
        <f t="shared" si="559"/>
        <v>-1.5</v>
      </c>
      <c r="V1698" s="66">
        <f t="shared" si="560"/>
        <v>230.10000000000008</v>
      </c>
      <c r="W1698" s="66">
        <f t="shared" si="561"/>
        <v>3200</v>
      </c>
      <c r="X1698" s="20">
        <f t="shared" si="562"/>
        <v>7.1906250000000019E-2</v>
      </c>
      <c r="Y1698" s="67">
        <f t="shared" si="563"/>
        <v>2.3010000000000006</v>
      </c>
      <c r="Z1698" s="68">
        <f t="shared" si="564"/>
        <v>23010.000000000007</v>
      </c>
      <c r="AA1698" s="65" t="s">
        <v>52</v>
      </c>
      <c r="AU1698" s="23">
        <f t="shared" si="552"/>
        <v>-1.5</v>
      </c>
      <c r="AV1698" s="23" t="str">
        <f t="shared" si="555"/>
        <v/>
      </c>
      <c r="AW1698" s="23" t="str">
        <f t="shared" si="557"/>
        <v/>
      </c>
      <c r="AX1698" s="23" t="str">
        <f t="shared" si="572"/>
        <v/>
      </c>
      <c r="AY1698" s="23" t="str">
        <f t="shared" si="573"/>
        <v/>
      </c>
      <c r="AZ1698" s="23">
        <v>6.5</v>
      </c>
      <c r="BA1698" s="25">
        <v>6.5</v>
      </c>
      <c r="BB1698" s="25">
        <v>8.17</v>
      </c>
      <c r="BC1698" s="25">
        <f t="shared" si="574"/>
        <v>10.754999999999999</v>
      </c>
      <c r="BD1698" s="25">
        <f t="shared" si="575"/>
        <v>7.6680999999999999</v>
      </c>
      <c r="BE1698" s="111" t="s">
        <v>969</v>
      </c>
      <c r="BF1698" s="55">
        <f t="shared" si="556"/>
        <v>0</v>
      </c>
      <c r="BG1698" s="66" t="str">
        <f t="shared" si="547"/>
        <v>0.00</v>
      </c>
      <c r="BH1698" s="66">
        <f t="shared" si="565"/>
        <v>-1.5</v>
      </c>
      <c r="BI1698" s="25">
        <f t="shared" si="548"/>
        <v>-85.600000000000009</v>
      </c>
      <c r="BJ1698" s="25">
        <f t="shared" si="566"/>
        <v>335</v>
      </c>
      <c r="BK1698" s="20">
        <f t="shared" si="549"/>
        <v>-0.25552238805970151</v>
      </c>
      <c r="BL1698" s="24" t="str">
        <f t="shared" si="567"/>
        <v>0.00</v>
      </c>
      <c r="BM1698" s="25">
        <f t="shared" si="568"/>
        <v>-1.5</v>
      </c>
      <c r="BN1698" s="25">
        <f t="shared" si="569"/>
        <v>37.670000000000009</v>
      </c>
      <c r="BO1698" s="25">
        <f t="shared" si="570"/>
        <v>335</v>
      </c>
      <c r="BP1698" s="126">
        <f t="shared" si="571"/>
        <v>0.11244776119402988</v>
      </c>
    </row>
    <row r="1699" spans="1:68" hidden="1" x14ac:dyDescent="0.2">
      <c r="A1699" s="98">
        <v>45771</v>
      </c>
      <c r="B1699" s="60" t="s">
        <v>892</v>
      </c>
      <c r="C1699" s="24" t="s">
        <v>2221</v>
      </c>
      <c r="D1699" s="24" t="s">
        <v>398</v>
      </c>
      <c r="F1699" s="74" t="s">
        <v>51</v>
      </c>
      <c r="G1699" s="24" t="s">
        <v>121</v>
      </c>
      <c r="H1699" s="24" t="s">
        <v>2223</v>
      </c>
      <c r="I1699" s="24">
        <v>6</v>
      </c>
      <c r="J1699" s="24">
        <v>8</v>
      </c>
      <c r="K1699" s="24" t="s">
        <v>2224</v>
      </c>
      <c r="L1699" s="25">
        <v>2</v>
      </c>
      <c r="M1699" s="24" t="s">
        <v>105</v>
      </c>
      <c r="N1699" s="24" t="s">
        <v>6</v>
      </c>
      <c r="R1699" s="25">
        <v>6</v>
      </c>
      <c r="S1699" s="83" t="s">
        <v>363</v>
      </c>
      <c r="T1699" s="66" t="str">
        <f t="shared" si="558"/>
        <v>0.00</v>
      </c>
      <c r="U1699" s="66">
        <f t="shared" si="559"/>
        <v>-2</v>
      </c>
      <c r="V1699" s="66">
        <f t="shared" si="560"/>
        <v>228.10000000000008</v>
      </c>
      <c r="W1699" s="66">
        <f t="shared" si="561"/>
        <v>3202</v>
      </c>
      <c r="X1699" s="20">
        <f t="shared" si="562"/>
        <v>7.1236727045596526E-2</v>
      </c>
      <c r="Y1699" s="67">
        <f t="shared" si="563"/>
        <v>2.2810000000000006</v>
      </c>
      <c r="Z1699" s="68">
        <f t="shared" si="564"/>
        <v>22810.000000000007</v>
      </c>
      <c r="AA1699" s="65" t="s">
        <v>52</v>
      </c>
      <c r="AU1699" s="23" t="str">
        <f t="shared" si="552"/>
        <v/>
      </c>
      <c r="AV1699" s="23">
        <f t="shared" si="555"/>
        <v>-2</v>
      </c>
      <c r="AW1699" s="23" t="str">
        <f t="shared" si="557"/>
        <v/>
      </c>
      <c r="AX1699" s="23" t="str">
        <f t="shared" si="572"/>
        <v/>
      </c>
      <c r="AY1699" s="23" t="str">
        <f t="shared" si="573"/>
        <v/>
      </c>
      <c r="AZ1699" s="23" t="s">
        <v>720</v>
      </c>
      <c r="BA1699" s="25">
        <v>0</v>
      </c>
      <c r="BB1699" s="25">
        <v>5.6</v>
      </c>
      <c r="BC1699" s="25">
        <f t="shared" si="574"/>
        <v>9.1999999999999993</v>
      </c>
      <c r="BD1699" s="25">
        <f t="shared" si="575"/>
        <v>5.2779999999999996</v>
      </c>
      <c r="BE1699" s="111" t="s">
        <v>969</v>
      </c>
      <c r="BF1699" s="55">
        <f t="shared" si="556"/>
        <v>0</v>
      </c>
      <c r="BG1699" s="66" t="str">
        <f t="shared" si="547"/>
        <v>0.00</v>
      </c>
      <c r="BH1699" s="66">
        <f t="shared" si="565"/>
        <v>-2</v>
      </c>
      <c r="BI1699" s="25">
        <f t="shared" si="548"/>
        <v>-87.600000000000009</v>
      </c>
      <c r="BJ1699" s="25">
        <f t="shared" si="566"/>
        <v>337</v>
      </c>
      <c r="BK1699" s="20">
        <f t="shared" si="549"/>
        <v>-0.25994065281899115</v>
      </c>
      <c r="BL1699" s="24" t="str">
        <f t="shared" si="567"/>
        <v>0.00</v>
      </c>
      <c r="BM1699" s="25">
        <f t="shared" si="568"/>
        <v>-2</v>
      </c>
      <c r="BN1699" s="25">
        <f t="shared" si="569"/>
        <v>35.670000000000009</v>
      </c>
      <c r="BO1699" s="25">
        <f t="shared" si="570"/>
        <v>337</v>
      </c>
      <c r="BP1699" s="126">
        <f t="shared" si="571"/>
        <v>0.10584569732937688</v>
      </c>
    </row>
    <row r="1700" spans="1:68" hidden="1" x14ac:dyDescent="0.2">
      <c r="A1700" s="98">
        <v>45771</v>
      </c>
      <c r="B1700" s="60" t="s">
        <v>892</v>
      </c>
      <c r="C1700" s="24" t="s">
        <v>2221</v>
      </c>
      <c r="D1700" s="24" t="s">
        <v>398</v>
      </c>
      <c r="F1700" s="74" t="s">
        <v>51</v>
      </c>
      <c r="G1700" s="24" t="s">
        <v>103</v>
      </c>
      <c r="H1700" s="24" t="s">
        <v>134</v>
      </c>
      <c r="I1700" s="24">
        <v>7</v>
      </c>
      <c r="J1700" s="24">
        <v>6</v>
      </c>
      <c r="K1700" s="87" t="s">
        <v>2225</v>
      </c>
      <c r="L1700" s="25">
        <v>1</v>
      </c>
      <c r="M1700" s="24" t="s">
        <v>404</v>
      </c>
      <c r="N1700" s="24" t="s">
        <v>6</v>
      </c>
      <c r="R1700" s="25">
        <v>7.63</v>
      </c>
      <c r="S1700" s="83" t="s">
        <v>373</v>
      </c>
      <c r="T1700" s="66" t="str">
        <f t="shared" si="558"/>
        <v>0.00</v>
      </c>
      <c r="U1700" s="66">
        <f t="shared" si="559"/>
        <v>-1</v>
      </c>
      <c r="V1700" s="66">
        <f t="shared" si="560"/>
        <v>227.10000000000008</v>
      </c>
      <c r="W1700" s="66">
        <f t="shared" si="561"/>
        <v>3203</v>
      </c>
      <c r="X1700" s="20">
        <f t="shared" si="562"/>
        <v>7.0902279113331274E-2</v>
      </c>
      <c r="Y1700" s="67">
        <f t="shared" si="563"/>
        <v>2.2710000000000008</v>
      </c>
      <c r="Z1700" s="68">
        <f t="shared" si="564"/>
        <v>22710.000000000007</v>
      </c>
      <c r="AA1700" s="65" t="s">
        <v>52</v>
      </c>
      <c r="AU1700" s="23">
        <f t="shared" si="552"/>
        <v>-1</v>
      </c>
      <c r="AV1700" s="23" t="str">
        <f t="shared" si="555"/>
        <v/>
      </c>
      <c r="AW1700" s="23" t="str">
        <f t="shared" si="557"/>
        <v/>
      </c>
      <c r="AX1700" s="23" t="str">
        <f t="shared" si="572"/>
        <v/>
      </c>
      <c r="AY1700" s="23" t="str">
        <f t="shared" si="573"/>
        <v/>
      </c>
      <c r="AZ1700" s="23">
        <v>8</v>
      </c>
      <c r="BA1700" s="25">
        <v>8</v>
      </c>
      <c r="BB1700" s="25">
        <v>8.0500000000000007</v>
      </c>
      <c r="BC1700" s="25">
        <f t="shared" si="574"/>
        <v>7.0500000000000007</v>
      </c>
      <c r="BD1700" s="25">
        <f t="shared" si="575"/>
        <v>7.5565000000000007</v>
      </c>
      <c r="BE1700" s="111" t="s">
        <v>969</v>
      </c>
      <c r="BF1700" s="55">
        <f t="shared" si="556"/>
        <v>0</v>
      </c>
      <c r="BG1700" s="66" t="str">
        <f t="shared" si="547"/>
        <v>0.00</v>
      </c>
      <c r="BH1700" s="66">
        <f t="shared" si="565"/>
        <v>-1</v>
      </c>
      <c r="BI1700" s="25">
        <f t="shared" si="548"/>
        <v>-88.600000000000009</v>
      </c>
      <c r="BJ1700" s="25">
        <f t="shared" si="566"/>
        <v>338</v>
      </c>
      <c r="BK1700" s="20">
        <f t="shared" si="549"/>
        <v>-0.26213017751479295</v>
      </c>
      <c r="BL1700" s="24" t="str">
        <f t="shared" si="567"/>
        <v>0.00</v>
      </c>
      <c r="BM1700" s="25">
        <f t="shared" si="568"/>
        <v>-1</v>
      </c>
      <c r="BN1700" s="25">
        <f t="shared" si="569"/>
        <v>34.670000000000009</v>
      </c>
      <c r="BO1700" s="25">
        <f t="shared" si="570"/>
        <v>338</v>
      </c>
      <c r="BP1700" s="126">
        <f t="shared" si="571"/>
        <v>0.10257396449704144</v>
      </c>
    </row>
    <row r="1701" spans="1:68" hidden="1" x14ac:dyDescent="0.2">
      <c r="A1701" s="98">
        <v>45772</v>
      </c>
      <c r="B1701" s="60" t="s">
        <v>892</v>
      </c>
      <c r="C1701" s="24" t="s">
        <v>1953</v>
      </c>
      <c r="D1701" s="24" t="s">
        <v>562</v>
      </c>
      <c r="F1701" s="74" t="s">
        <v>51</v>
      </c>
      <c r="G1701" s="24" t="s">
        <v>103</v>
      </c>
      <c r="H1701" s="24" t="s">
        <v>293</v>
      </c>
      <c r="I1701" s="24">
        <v>1</v>
      </c>
      <c r="J1701" s="24">
        <v>8</v>
      </c>
      <c r="K1701" s="24" t="s">
        <v>2226</v>
      </c>
      <c r="L1701" s="25">
        <v>2</v>
      </c>
      <c r="M1701" s="24" t="s">
        <v>404</v>
      </c>
      <c r="N1701" s="24" t="s">
        <v>6</v>
      </c>
      <c r="R1701" s="25">
        <v>7.97</v>
      </c>
      <c r="S1701" s="83" t="s">
        <v>363</v>
      </c>
      <c r="T1701" s="66" t="str">
        <f t="shared" si="558"/>
        <v>0.00</v>
      </c>
      <c r="U1701" s="66">
        <f t="shared" si="559"/>
        <v>-2</v>
      </c>
      <c r="V1701" s="66">
        <f t="shared" si="560"/>
        <v>225.10000000000008</v>
      </c>
      <c r="W1701" s="66">
        <f t="shared" si="561"/>
        <v>3205</v>
      </c>
      <c r="X1701" s="20">
        <f t="shared" si="562"/>
        <v>7.0234009360374439E-2</v>
      </c>
      <c r="Y1701" s="67">
        <f t="shared" si="563"/>
        <v>2.2510000000000008</v>
      </c>
      <c r="Z1701" s="68">
        <f t="shared" si="564"/>
        <v>22510.000000000007</v>
      </c>
      <c r="AA1701" s="65" t="s">
        <v>52</v>
      </c>
      <c r="AU1701" s="23">
        <f t="shared" si="552"/>
        <v>-2</v>
      </c>
      <c r="AV1701" s="23" t="str">
        <f t="shared" si="555"/>
        <v/>
      </c>
      <c r="AW1701" s="23" t="str">
        <f t="shared" si="557"/>
        <v/>
      </c>
      <c r="AX1701" s="23" t="str">
        <f t="shared" si="572"/>
        <v/>
      </c>
      <c r="AY1701" s="23" t="str">
        <f t="shared" si="573"/>
        <v/>
      </c>
      <c r="AZ1701" s="23">
        <v>6.5</v>
      </c>
      <c r="BA1701" s="25">
        <v>6.9</v>
      </c>
      <c r="BB1701" s="25">
        <v>8.42</v>
      </c>
      <c r="BC1701" s="25">
        <f t="shared" si="574"/>
        <v>14.84</v>
      </c>
      <c r="BD1701" s="25">
        <f t="shared" si="575"/>
        <v>7.9006000000000007</v>
      </c>
      <c r="BE1701" s="111" t="s">
        <v>970</v>
      </c>
      <c r="BF1701" s="55">
        <f t="shared" si="556"/>
        <v>0</v>
      </c>
      <c r="BG1701" s="66" t="str">
        <f t="shared" si="547"/>
        <v>0.00</v>
      </c>
      <c r="BH1701" s="66">
        <f t="shared" si="565"/>
        <v>-2</v>
      </c>
      <c r="BI1701" s="25">
        <f t="shared" si="548"/>
        <v>-90.600000000000009</v>
      </c>
      <c r="BJ1701" s="25">
        <f t="shared" si="566"/>
        <v>340</v>
      </c>
      <c r="BK1701" s="20">
        <f t="shared" si="549"/>
        <v>-0.26647058823529413</v>
      </c>
      <c r="BL1701" s="24" t="str">
        <f t="shared" si="567"/>
        <v>0.00</v>
      </c>
      <c r="BM1701" s="25">
        <f t="shared" si="568"/>
        <v>-2</v>
      </c>
      <c r="BN1701" s="25">
        <f t="shared" si="569"/>
        <v>32.670000000000009</v>
      </c>
      <c r="BO1701" s="25">
        <f t="shared" si="570"/>
        <v>340</v>
      </c>
      <c r="BP1701" s="126">
        <f t="shared" si="571"/>
        <v>9.6088235294117669E-2</v>
      </c>
    </row>
    <row r="1702" spans="1:68" hidden="1" x14ac:dyDescent="0.2">
      <c r="A1702" s="98">
        <v>45772</v>
      </c>
      <c r="B1702" s="60" t="s">
        <v>892</v>
      </c>
      <c r="C1702" s="24" t="s">
        <v>660</v>
      </c>
      <c r="D1702" s="24" t="s">
        <v>562</v>
      </c>
      <c r="F1702" s="74" t="s">
        <v>51</v>
      </c>
      <c r="G1702" s="24" t="s">
        <v>14</v>
      </c>
      <c r="H1702" s="24" t="s">
        <v>2227</v>
      </c>
      <c r="K1702" s="24" t="s">
        <v>2228</v>
      </c>
      <c r="L1702" s="25">
        <v>2</v>
      </c>
      <c r="M1702" s="24" t="s">
        <v>105</v>
      </c>
      <c r="N1702" s="24" t="s">
        <v>6</v>
      </c>
      <c r="R1702" s="25">
        <v>8.5</v>
      </c>
      <c r="S1702" s="83" t="s">
        <v>363</v>
      </c>
      <c r="T1702" s="66" t="str">
        <f t="shared" si="558"/>
        <v>0.00</v>
      </c>
      <c r="U1702" s="66">
        <f t="shared" si="559"/>
        <v>-2</v>
      </c>
      <c r="V1702" s="66">
        <f t="shared" si="560"/>
        <v>223.10000000000008</v>
      </c>
      <c r="W1702" s="66">
        <f t="shared" si="561"/>
        <v>3207</v>
      </c>
      <c r="X1702" s="20">
        <f t="shared" si="562"/>
        <v>6.9566573121297187E-2</v>
      </c>
      <c r="Y1702" s="67">
        <f t="shared" si="563"/>
        <v>2.2310000000000008</v>
      </c>
      <c r="Z1702" s="68">
        <f t="shared" si="564"/>
        <v>22310.000000000007</v>
      </c>
      <c r="AA1702" s="65" t="s">
        <v>52</v>
      </c>
      <c r="AU1702" s="23" t="str">
        <f t="shared" si="552"/>
        <v/>
      </c>
      <c r="AV1702" s="23" t="str">
        <f t="shared" si="555"/>
        <v/>
      </c>
      <c r="AW1702" s="23" t="str">
        <f t="shared" si="557"/>
        <v/>
      </c>
      <c r="AX1702" s="23">
        <f t="shared" si="572"/>
        <v>-2</v>
      </c>
      <c r="AY1702" s="23" t="str">
        <f t="shared" si="573"/>
        <v/>
      </c>
      <c r="AZ1702" s="23"/>
      <c r="BA1702" s="25">
        <v>0</v>
      </c>
      <c r="BB1702" s="25">
        <v>0</v>
      </c>
      <c r="BC1702" s="25" t="s">
        <v>720</v>
      </c>
      <c r="BD1702" s="25" t="s">
        <v>720</v>
      </c>
      <c r="BE1702" s="111" t="s">
        <v>969</v>
      </c>
      <c r="BF1702" s="55">
        <f t="shared" si="556"/>
        <v>0</v>
      </c>
      <c r="BG1702" s="66" t="str">
        <f t="shared" si="547"/>
        <v>0.00</v>
      </c>
      <c r="BH1702" s="66">
        <f t="shared" si="565"/>
        <v>-2</v>
      </c>
      <c r="BI1702" s="25">
        <f t="shared" si="548"/>
        <v>-92.600000000000009</v>
      </c>
      <c r="BJ1702" s="25">
        <f t="shared" si="566"/>
        <v>342</v>
      </c>
      <c r="BK1702" s="20">
        <f t="shared" si="549"/>
        <v>-0.2707602339181287</v>
      </c>
      <c r="BL1702" s="24" t="str">
        <f t="shared" si="567"/>
        <v>0.00</v>
      </c>
      <c r="BM1702" s="25">
        <f t="shared" si="568"/>
        <v>-2</v>
      </c>
      <c r="BN1702" s="25">
        <f t="shared" si="569"/>
        <v>30.670000000000009</v>
      </c>
      <c r="BO1702" s="25">
        <f t="shared" si="570"/>
        <v>342</v>
      </c>
      <c r="BP1702" s="126">
        <f t="shared" si="571"/>
        <v>8.967836257309944E-2</v>
      </c>
    </row>
    <row r="1703" spans="1:68" hidden="1" x14ac:dyDescent="0.2">
      <c r="A1703" s="98">
        <v>45773</v>
      </c>
      <c r="B1703" s="60" t="s">
        <v>892</v>
      </c>
      <c r="C1703" s="24" t="s">
        <v>1537</v>
      </c>
      <c r="D1703" s="24" t="s">
        <v>573</v>
      </c>
      <c r="F1703" s="74" t="s">
        <v>51</v>
      </c>
      <c r="G1703" s="24" t="s">
        <v>103</v>
      </c>
      <c r="H1703" s="24" t="s">
        <v>517</v>
      </c>
      <c r="I1703" s="24">
        <v>3</v>
      </c>
      <c r="J1703" s="24">
        <v>3</v>
      </c>
      <c r="K1703" s="24" t="s">
        <v>2229</v>
      </c>
      <c r="L1703" s="25">
        <v>1</v>
      </c>
      <c r="M1703" s="24" t="s">
        <v>404</v>
      </c>
      <c r="N1703" s="24" t="s">
        <v>6</v>
      </c>
      <c r="R1703" s="25">
        <v>8.48</v>
      </c>
      <c r="S1703" s="83" t="s">
        <v>363</v>
      </c>
      <c r="T1703" s="66" t="str">
        <f t="shared" si="558"/>
        <v>0.00</v>
      </c>
      <c r="U1703" s="66">
        <f t="shared" si="559"/>
        <v>-1</v>
      </c>
      <c r="V1703" s="66">
        <f t="shared" si="560"/>
        <v>222.10000000000008</v>
      </c>
      <c r="W1703" s="66">
        <f t="shared" si="561"/>
        <v>3208</v>
      </c>
      <c r="X1703" s="20">
        <f t="shared" si="562"/>
        <v>6.9233167082294295E-2</v>
      </c>
      <c r="Y1703" s="67">
        <f t="shared" si="563"/>
        <v>2.221000000000001</v>
      </c>
      <c r="Z1703" s="68">
        <f t="shared" si="564"/>
        <v>22210.000000000007</v>
      </c>
      <c r="AA1703" s="65" t="s">
        <v>52</v>
      </c>
      <c r="AU1703" s="23">
        <f t="shared" si="552"/>
        <v>-1</v>
      </c>
      <c r="AV1703" s="23" t="str">
        <f t="shared" si="555"/>
        <v/>
      </c>
      <c r="AW1703" s="23" t="str">
        <f t="shared" si="557"/>
        <v/>
      </c>
      <c r="AX1703" s="23" t="str">
        <f t="shared" si="572"/>
        <v/>
      </c>
      <c r="AY1703" s="23" t="str">
        <f t="shared" si="573"/>
        <v/>
      </c>
      <c r="AZ1703" s="23">
        <v>7.5</v>
      </c>
      <c r="BA1703" s="25">
        <v>8.1</v>
      </c>
      <c r="BB1703" s="25">
        <v>8.9600000000000009</v>
      </c>
      <c r="BC1703" s="25">
        <f>((BB1703*(L1703))-(L1703))</f>
        <v>7.9600000000000009</v>
      </c>
      <c r="BD1703" s="25">
        <f>0.93*(BB1703-1)+1</f>
        <v>8.4028000000000009</v>
      </c>
      <c r="BE1703" s="111" t="s">
        <v>970</v>
      </c>
      <c r="BF1703" s="55">
        <f t="shared" si="556"/>
        <v>0</v>
      </c>
      <c r="BG1703" s="66" t="str">
        <f t="shared" si="547"/>
        <v>0.00</v>
      </c>
      <c r="BH1703" s="66">
        <f t="shared" si="565"/>
        <v>-1</v>
      </c>
      <c r="BI1703" s="25">
        <f t="shared" si="548"/>
        <v>-93.600000000000009</v>
      </c>
      <c r="BJ1703" s="25">
        <f t="shared" si="566"/>
        <v>343</v>
      </c>
      <c r="BK1703" s="20">
        <f t="shared" si="549"/>
        <v>-0.27288629737609332</v>
      </c>
      <c r="BL1703" s="24" t="str">
        <f t="shared" si="567"/>
        <v>0.00</v>
      </c>
      <c r="BM1703" s="25">
        <f t="shared" si="568"/>
        <v>-1</v>
      </c>
      <c r="BN1703" s="25">
        <f t="shared" si="569"/>
        <v>29.670000000000009</v>
      </c>
      <c r="BO1703" s="25">
        <f t="shared" si="570"/>
        <v>343</v>
      </c>
      <c r="BP1703" s="126">
        <f t="shared" si="571"/>
        <v>8.6501457725947542E-2</v>
      </c>
    </row>
    <row r="1704" spans="1:68" hidden="1" x14ac:dyDescent="0.2">
      <c r="A1704" s="98">
        <v>45773</v>
      </c>
      <c r="B1704" s="60" t="s">
        <v>892</v>
      </c>
      <c r="C1704" s="24" t="s">
        <v>1537</v>
      </c>
      <c r="D1704" s="24" t="s">
        <v>573</v>
      </c>
      <c r="F1704" s="74" t="s">
        <v>51</v>
      </c>
      <c r="G1704" s="24" t="s">
        <v>103</v>
      </c>
      <c r="H1704" s="24" t="s">
        <v>517</v>
      </c>
      <c r="I1704" s="24">
        <v>6</v>
      </c>
      <c r="J1704" s="24">
        <v>5</v>
      </c>
      <c r="K1704" s="24" t="s">
        <v>2230</v>
      </c>
      <c r="L1704" s="25">
        <v>1</v>
      </c>
      <c r="M1704" s="24" t="s">
        <v>404</v>
      </c>
      <c r="N1704" s="24" t="s">
        <v>6</v>
      </c>
      <c r="R1704" s="25">
        <v>13.03</v>
      </c>
      <c r="S1704" s="83" t="s">
        <v>363</v>
      </c>
      <c r="T1704" s="66" t="str">
        <f t="shared" si="558"/>
        <v>0.00</v>
      </c>
      <c r="U1704" s="66">
        <f t="shared" si="559"/>
        <v>-1</v>
      </c>
      <c r="V1704" s="66">
        <f t="shared" si="560"/>
        <v>221.10000000000008</v>
      </c>
      <c r="W1704" s="66">
        <f t="shared" si="561"/>
        <v>3209</v>
      </c>
      <c r="X1704" s="20">
        <f t="shared" si="562"/>
        <v>6.8899968837644154E-2</v>
      </c>
      <c r="Y1704" s="67">
        <f t="shared" si="563"/>
        <v>2.2110000000000007</v>
      </c>
      <c r="Z1704" s="68">
        <f t="shared" si="564"/>
        <v>22110.000000000007</v>
      </c>
      <c r="AA1704" s="65" t="s">
        <v>52</v>
      </c>
      <c r="AU1704" s="23">
        <f t="shared" si="552"/>
        <v>-1</v>
      </c>
      <c r="AV1704" s="23" t="str">
        <f t="shared" si="555"/>
        <v/>
      </c>
      <c r="AW1704" s="23" t="str">
        <f t="shared" si="557"/>
        <v/>
      </c>
      <c r="AX1704" s="23" t="str">
        <f t="shared" si="572"/>
        <v/>
      </c>
      <c r="AY1704" s="23" t="str">
        <f t="shared" si="573"/>
        <v/>
      </c>
      <c r="AZ1704" s="23">
        <v>10</v>
      </c>
      <c r="BA1704" s="25">
        <v>11.3</v>
      </c>
      <c r="BB1704" s="25">
        <v>13.8</v>
      </c>
      <c r="BC1704" s="25">
        <f>((BB1704*(L1704))-(L1704))</f>
        <v>12.8</v>
      </c>
      <c r="BD1704" s="25">
        <f>0.93*(BB1704-1)+1</f>
        <v>12.904000000000002</v>
      </c>
      <c r="BE1704" s="111" t="s">
        <v>970</v>
      </c>
      <c r="BF1704" s="55">
        <f t="shared" si="556"/>
        <v>0</v>
      </c>
      <c r="BG1704" s="66" t="str">
        <f t="shared" ref="BG1704:BG1767" si="576">IF((AA1704="W"),ROUND((BA1704*L1704),2),"0.00")</f>
        <v>0.00</v>
      </c>
      <c r="BH1704" s="66">
        <f t="shared" si="565"/>
        <v>-1</v>
      </c>
      <c r="BI1704" s="25">
        <f t="shared" ref="BI1704:BI1767" si="577">BH1704+BI1703</f>
        <v>-94.600000000000009</v>
      </c>
      <c r="BJ1704" s="25">
        <f t="shared" si="566"/>
        <v>344</v>
      </c>
      <c r="BK1704" s="20">
        <f t="shared" ref="BK1704:BK1767" si="578">SUM(BI1704/BJ1704)</f>
        <v>-0.27500000000000002</v>
      </c>
      <c r="BL1704" s="24" t="str">
        <f t="shared" si="567"/>
        <v>0.00</v>
      </c>
      <c r="BM1704" s="25">
        <f t="shared" si="568"/>
        <v>-1</v>
      </c>
      <c r="BN1704" s="25">
        <f t="shared" si="569"/>
        <v>28.670000000000009</v>
      </c>
      <c r="BO1704" s="25">
        <f t="shared" si="570"/>
        <v>344</v>
      </c>
      <c r="BP1704" s="126">
        <f t="shared" si="571"/>
        <v>8.3343023255813983E-2</v>
      </c>
    </row>
    <row r="1705" spans="1:68" hidden="1" x14ac:dyDescent="0.2">
      <c r="A1705" s="98">
        <v>45773</v>
      </c>
      <c r="B1705" s="60" t="s">
        <v>892</v>
      </c>
      <c r="C1705" s="24" t="s">
        <v>1537</v>
      </c>
      <c r="D1705" s="24" t="s">
        <v>573</v>
      </c>
      <c r="F1705" s="74" t="s">
        <v>51</v>
      </c>
      <c r="G1705" s="24" t="s">
        <v>103</v>
      </c>
      <c r="H1705" s="24" t="s">
        <v>377</v>
      </c>
      <c r="I1705" s="24">
        <v>3</v>
      </c>
      <c r="J1705" s="24">
        <v>11</v>
      </c>
      <c r="K1705" s="24" t="s">
        <v>2231</v>
      </c>
      <c r="L1705" s="25">
        <v>1</v>
      </c>
      <c r="M1705" s="24" t="s">
        <v>404</v>
      </c>
      <c r="N1705" s="24" t="s">
        <v>6</v>
      </c>
      <c r="R1705" s="25">
        <v>15.57</v>
      </c>
      <c r="S1705" s="83" t="s">
        <v>363</v>
      </c>
      <c r="T1705" s="66" t="str">
        <f t="shared" si="558"/>
        <v>0.00</v>
      </c>
      <c r="U1705" s="66">
        <f t="shared" si="559"/>
        <v>-1</v>
      </c>
      <c r="V1705" s="66">
        <f t="shared" si="560"/>
        <v>220.10000000000008</v>
      </c>
      <c r="W1705" s="66">
        <f t="shared" si="561"/>
        <v>3210</v>
      </c>
      <c r="X1705" s="20">
        <f t="shared" si="562"/>
        <v>6.8566978193146444E-2</v>
      </c>
      <c r="Y1705" s="67">
        <f t="shared" si="563"/>
        <v>2.201000000000001</v>
      </c>
      <c r="Z1705" s="68">
        <f t="shared" si="564"/>
        <v>22010.000000000007</v>
      </c>
      <c r="AA1705" s="65" t="s">
        <v>52</v>
      </c>
      <c r="AU1705" s="23">
        <f t="shared" si="552"/>
        <v>-1</v>
      </c>
      <c r="AV1705" s="23" t="str">
        <f t="shared" si="555"/>
        <v/>
      </c>
      <c r="AW1705" s="23" t="str">
        <f t="shared" si="557"/>
        <v/>
      </c>
      <c r="AX1705" s="23" t="str">
        <f t="shared" si="572"/>
        <v/>
      </c>
      <c r="AY1705" s="23" t="str">
        <f t="shared" si="573"/>
        <v/>
      </c>
      <c r="AZ1705" s="23">
        <v>11</v>
      </c>
      <c r="BA1705" s="25">
        <v>13.1</v>
      </c>
      <c r="BB1705" s="25">
        <v>16.5</v>
      </c>
      <c r="BC1705" s="25">
        <f>((BB1705*(L1705))-(L1705))</f>
        <v>15.5</v>
      </c>
      <c r="BD1705" s="25">
        <f>0.93*(BB1705-1)+1</f>
        <v>15.415000000000001</v>
      </c>
      <c r="BE1705" s="111" t="s">
        <v>970</v>
      </c>
      <c r="BF1705" s="55">
        <f t="shared" si="556"/>
        <v>0</v>
      </c>
      <c r="BG1705" s="66" t="str">
        <f t="shared" si="576"/>
        <v>0.00</v>
      </c>
      <c r="BH1705" s="66">
        <f t="shared" si="565"/>
        <v>-1</v>
      </c>
      <c r="BI1705" s="25">
        <f t="shared" si="577"/>
        <v>-95.600000000000009</v>
      </c>
      <c r="BJ1705" s="25">
        <f t="shared" si="566"/>
        <v>345</v>
      </c>
      <c r="BK1705" s="20">
        <f t="shared" si="578"/>
        <v>-0.27710144927536234</v>
      </c>
      <c r="BL1705" s="24" t="str">
        <f t="shared" si="567"/>
        <v>0.00</v>
      </c>
      <c r="BM1705" s="25">
        <f t="shared" si="568"/>
        <v>-1</v>
      </c>
      <c r="BN1705" s="25">
        <f t="shared" si="569"/>
        <v>27.670000000000009</v>
      </c>
      <c r="BO1705" s="25">
        <f t="shared" si="570"/>
        <v>345</v>
      </c>
      <c r="BP1705" s="126">
        <f t="shared" si="571"/>
        <v>8.0202898550724669E-2</v>
      </c>
    </row>
    <row r="1706" spans="1:68" hidden="1" x14ac:dyDescent="0.2">
      <c r="A1706" s="98">
        <v>45773</v>
      </c>
      <c r="B1706" s="60" t="s">
        <v>892</v>
      </c>
      <c r="C1706" s="24" t="s">
        <v>1537</v>
      </c>
      <c r="D1706" s="24" t="s">
        <v>573</v>
      </c>
      <c r="F1706" s="74" t="s">
        <v>51</v>
      </c>
      <c r="G1706" s="24" t="s">
        <v>103</v>
      </c>
      <c r="H1706" s="24" t="s">
        <v>2232</v>
      </c>
      <c r="I1706" s="61" t="s">
        <v>2233</v>
      </c>
      <c r="J1706" s="61" t="s">
        <v>2234</v>
      </c>
      <c r="K1706" s="24" t="s">
        <v>2235</v>
      </c>
      <c r="L1706" s="25">
        <v>2</v>
      </c>
      <c r="M1706" s="24" t="s">
        <v>105</v>
      </c>
      <c r="N1706" s="24" t="s">
        <v>2236</v>
      </c>
      <c r="R1706" s="25">
        <v>11.5</v>
      </c>
      <c r="S1706" s="83" t="s">
        <v>363</v>
      </c>
      <c r="T1706" s="66" t="str">
        <f t="shared" si="558"/>
        <v>0.00</v>
      </c>
      <c r="U1706" s="66">
        <f t="shared" si="559"/>
        <v>-2</v>
      </c>
      <c r="V1706" s="66">
        <f t="shared" si="560"/>
        <v>218.10000000000008</v>
      </c>
      <c r="W1706" s="66">
        <f t="shared" si="561"/>
        <v>3212</v>
      </c>
      <c r="X1706" s="20">
        <f t="shared" si="562"/>
        <v>6.7901618929016208E-2</v>
      </c>
      <c r="Y1706" s="67">
        <f t="shared" si="563"/>
        <v>2.1810000000000009</v>
      </c>
      <c r="Z1706" s="68">
        <f t="shared" si="564"/>
        <v>21810.000000000007</v>
      </c>
      <c r="AA1706" s="65" t="s">
        <v>52</v>
      </c>
      <c r="AU1706" s="23">
        <f t="shared" si="552"/>
        <v>-2</v>
      </c>
      <c r="AV1706" s="23" t="str">
        <f t="shared" si="555"/>
        <v/>
      </c>
      <c r="AW1706" s="23" t="str">
        <f t="shared" si="557"/>
        <v/>
      </c>
      <c r="AX1706" s="23" t="str">
        <f t="shared" si="572"/>
        <v/>
      </c>
      <c r="AY1706" s="23" t="str">
        <f t="shared" si="573"/>
        <v/>
      </c>
      <c r="AZ1706" s="23"/>
      <c r="BA1706" s="25">
        <v>0</v>
      </c>
      <c r="BB1706" s="25">
        <v>0</v>
      </c>
      <c r="BC1706" s="25" t="s">
        <v>720</v>
      </c>
      <c r="BD1706" s="25" t="s">
        <v>720</v>
      </c>
      <c r="BE1706" s="111" t="s">
        <v>970</v>
      </c>
      <c r="BF1706" s="55">
        <f t="shared" si="556"/>
        <v>0</v>
      </c>
      <c r="BG1706" s="66" t="str">
        <f t="shared" si="576"/>
        <v>0.00</v>
      </c>
      <c r="BH1706" s="66">
        <f t="shared" si="565"/>
        <v>-2</v>
      </c>
      <c r="BI1706" s="25">
        <f t="shared" si="577"/>
        <v>-97.600000000000009</v>
      </c>
      <c r="BJ1706" s="25">
        <f t="shared" si="566"/>
        <v>347</v>
      </c>
      <c r="BK1706" s="20">
        <f t="shared" si="578"/>
        <v>-0.28126801152737757</v>
      </c>
      <c r="BL1706" s="24" t="str">
        <f t="shared" si="567"/>
        <v>0.00</v>
      </c>
      <c r="BM1706" s="25">
        <f t="shared" si="568"/>
        <v>-2</v>
      </c>
      <c r="BN1706" s="25">
        <f t="shared" si="569"/>
        <v>25.670000000000009</v>
      </c>
      <c r="BO1706" s="25">
        <f t="shared" si="570"/>
        <v>347</v>
      </c>
      <c r="BP1706" s="126">
        <f t="shared" si="571"/>
        <v>7.3976945244956793E-2</v>
      </c>
    </row>
    <row r="1707" spans="1:68" hidden="1" x14ac:dyDescent="0.2">
      <c r="A1707" s="98">
        <v>45774</v>
      </c>
      <c r="B1707" s="60" t="s">
        <v>892</v>
      </c>
      <c r="C1707" s="24" t="s">
        <v>2237</v>
      </c>
      <c r="D1707" s="24" t="s">
        <v>577</v>
      </c>
      <c r="F1707" s="74" t="s">
        <v>51</v>
      </c>
      <c r="G1707" s="24" t="s">
        <v>14</v>
      </c>
      <c r="H1707" s="24" t="s">
        <v>2238</v>
      </c>
      <c r="K1707" s="26" t="s">
        <v>2239</v>
      </c>
      <c r="L1707" s="25">
        <v>3</v>
      </c>
      <c r="M1707" s="24" t="s">
        <v>105</v>
      </c>
      <c r="N1707" s="24" t="s">
        <v>6</v>
      </c>
      <c r="R1707" s="25">
        <v>1.87</v>
      </c>
      <c r="S1707" s="83" t="s">
        <v>372</v>
      </c>
      <c r="T1707" s="66">
        <f t="shared" si="558"/>
        <v>5.61</v>
      </c>
      <c r="U1707" s="66">
        <f t="shared" si="559"/>
        <v>2.6100000000000003</v>
      </c>
      <c r="V1707" s="66">
        <f t="shared" si="560"/>
        <v>220.71000000000009</v>
      </c>
      <c r="W1707" s="66">
        <f t="shared" si="561"/>
        <v>3215</v>
      </c>
      <c r="X1707" s="20">
        <f t="shared" si="562"/>
        <v>6.8650077760497696E-2</v>
      </c>
      <c r="Y1707" s="67">
        <f t="shared" si="563"/>
        <v>2.2071000000000009</v>
      </c>
      <c r="Z1707" s="68">
        <f t="shared" si="564"/>
        <v>22071.000000000011</v>
      </c>
      <c r="AA1707" s="65" t="s">
        <v>53</v>
      </c>
      <c r="AU1707" s="23" t="str">
        <f t="shared" si="552"/>
        <v/>
      </c>
      <c r="AV1707" s="23" t="str">
        <f t="shared" si="555"/>
        <v/>
      </c>
      <c r="AW1707" s="23" t="str">
        <f t="shared" si="557"/>
        <v/>
      </c>
      <c r="AX1707" s="23">
        <f t="shared" si="572"/>
        <v>2.6100000000000003</v>
      </c>
      <c r="AY1707" s="23" t="str">
        <f t="shared" si="573"/>
        <v/>
      </c>
      <c r="AZ1707" s="23"/>
      <c r="BA1707" s="25">
        <v>0</v>
      </c>
      <c r="BB1707" s="25">
        <v>0</v>
      </c>
      <c r="BC1707" s="25" t="s">
        <v>720</v>
      </c>
      <c r="BD1707" s="25" t="s">
        <v>720</v>
      </c>
      <c r="BE1707" s="111" t="s">
        <v>969</v>
      </c>
      <c r="BF1707" s="55">
        <f t="shared" si="556"/>
        <v>0</v>
      </c>
      <c r="BG1707" s="66">
        <f t="shared" si="576"/>
        <v>0</v>
      </c>
      <c r="BH1707" s="66">
        <f t="shared" si="565"/>
        <v>-3</v>
      </c>
      <c r="BI1707" s="25">
        <f t="shared" si="577"/>
        <v>-100.60000000000001</v>
      </c>
      <c r="BJ1707" s="25">
        <f t="shared" si="566"/>
        <v>350</v>
      </c>
      <c r="BK1707" s="20">
        <f t="shared" si="578"/>
        <v>-0.28742857142857148</v>
      </c>
      <c r="BL1707" s="24">
        <f t="shared" si="567"/>
        <v>0</v>
      </c>
      <c r="BM1707" s="25">
        <f t="shared" si="568"/>
        <v>-3</v>
      </c>
      <c r="BN1707" s="25">
        <f t="shared" si="569"/>
        <v>22.670000000000009</v>
      </c>
      <c r="BO1707" s="25">
        <f t="shared" si="570"/>
        <v>350</v>
      </c>
      <c r="BP1707" s="126">
        <f t="shared" si="571"/>
        <v>6.4771428571428591E-2</v>
      </c>
    </row>
    <row r="1708" spans="1:68" hidden="1" x14ac:dyDescent="0.2">
      <c r="A1708" s="98">
        <v>45775</v>
      </c>
      <c r="B1708" s="60" t="s">
        <v>892</v>
      </c>
      <c r="C1708" s="24" t="s">
        <v>862</v>
      </c>
      <c r="D1708" s="24" t="s">
        <v>621</v>
      </c>
      <c r="F1708" s="74" t="s">
        <v>51</v>
      </c>
      <c r="G1708" s="24" t="s">
        <v>152</v>
      </c>
      <c r="H1708" s="24" t="s">
        <v>1025</v>
      </c>
      <c r="I1708" s="24">
        <v>1</v>
      </c>
      <c r="J1708" s="24">
        <v>7</v>
      </c>
      <c r="K1708" s="26" t="s">
        <v>2241</v>
      </c>
      <c r="L1708" s="25">
        <v>2</v>
      </c>
      <c r="M1708" s="24" t="s">
        <v>105</v>
      </c>
      <c r="N1708" s="24" t="s">
        <v>6</v>
      </c>
      <c r="R1708" s="25">
        <v>4.8</v>
      </c>
      <c r="S1708" s="83" t="s">
        <v>372</v>
      </c>
      <c r="T1708" s="66">
        <f t="shared" si="558"/>
        <v>9.6</v>
      </c>
      <c r="U1708" s="66">
        <f t="shared" si="559"/>
        <v>7.6</v>
      </c>
      <c r="V1708" s="66">
        <f t="shared" si="560"/>
        <v>228.31000000000009</v>
      </c>
      <c r="W1708" s="66">
        <f t="shared" si="561"/>
        <v>3217</v>
      </c>
      <c r="X1708" s="20">
        <f t="shared" si="562"/>
        <v>7.0969847684177828E-2</v>
      </c>
      <c r="Y1708" s="67">
        <f t="shared" si="563"/>
        <v>2.283100000000001</v>
      </c>
      <c r="Z1708" s="68">
        <f t="shared" si="564"/>
        <v>22831.000000000007</v>
      </c>
      <c r="AA1708" s="65" t="s">
        <v>53</v>
      </c>
      <c r="AU1708" s="23" t="str">
        <f t="shared" si="552"/>
        <v/>
      </c>
      <c r="AV1708" s="23" t="str">
        <f t="shared" si="555"/>
        <v/>
      </c>
      <c r="AW1708" s="23">
        <f t="shared" si="557"/>
        <v>7.6</v>
      </c>
      <c r="AX1708" s="23" t="str">
        <f t="shared" si="572"/>
        <v/>
      </c>
      <c r="AY1708" s="23" t="str">
        <f t="shared" si="573"/>
        <v/>
      </c>
      <c r="AZ1708" s="23"/>
      <c r="BA1708" s="25">
        <v>0</v>
      </c>
      <c r="BB1708" s="25">
        <v>3.93</v>
      </c>
      <c r="BC1708" s="25">
        <f>((BB1708*(L1708))-(L1708))</f>
        <v>5.86</v>
      </c>
      <c r="BD1708" s="25">
        <f>0.93*(BB1708-1)+1</f>
        <v>3.7249000000000003</v>
      </c>
      <c r="BE1708" s="111" t="s">
        <v>969</v>
      </c>
      <c r="BF1708" s="55">
        <f t="shared" si="556"/>
        <v>0</v>
      </c>
      <c r="BG1708" s="66">
        <f t="shared" si="576"/>
        <v>0</v>
      </c>
      <c r="BH1708" s="66">
        <f t="shared" si="565"/>
        <v>-2</v>
      </c>
      <c r="BI1708" s="25">
        <f t="shared" si="577"/>
        <v>-102.60000000000001</v>
      </c>
      <c r="BJ1708" s="25">
        <f t="shared" si="566"/>
        <v>352</v>
      </c>
      <c r="BK1708" s="20">
        <f t="shared" si="578"/>
        <v>-0.29147727272727275</v>
      </c>
      <c r="BL1708" s="24">
        <f t="shared" si="567"/>
        <v>7.86</v>
      </c>
      <c r="BM1708" s="25">
        <f t="shared" si="568"/>
        <v>5.86</v>
      </c>
      <c r="BN1708" s="25">
        <f t="shared" si="569"/>
        <v>28.530000000000008</v>
      </c>
      <c r="BO1708" s="25">
        <f t="shared" si="570"/>
        <v>352</v>
      </c>
      <c r="BP1708" s="126">
        <f t="shared" si="571"/>
        <v>8.1051136363636381E-2</v>
      </c>
    </row>
    <row r="1709" spans="1:68" hidden="1" x14ac:dyDescent="0.2">
      <c r="A1709" s="98">
        <v>45775</v>
      </c>
      <c r="B1709" s="60" t="s">
        <v>892</v>
      </c>
      <c r="C1709" s="24" t="s">
        <v>2240</v>
      </c>
      <c r="D1709" s="24" t="s">
        <v>621</v>
      </c>
      <c r="F1709" s="74" t="s">
        <v>51</v>
      </c>
      <c r="G1709" s="24" t="s">
        <v>103</v>
      </c>
      <c r="H1709" s="24" t="s">
        <v>603</v>
      </c>
      <c r="I1709" s="24">
        <v>1</v>
      </c>
      <c r="J1709" s="24">
        <v>11</v>
      </c>
      <c r="K1709" s="27" t="s">
        <v>2242</v>
      </c>
      <c r="L1709" s="25">
        <v>2</v>
      </c>
      <c r="M1709" s="24" t="s">
        <v>404</v>
      </c>
      <c r="N1709" s="24" t="s">
        <v>6</v>
      </c>
      <c r="R1709" s="25">
        <v>18.239999999999998</v>
      </c>
      <c r="S1709" s="83" t="s">
        <v>371</v>
      </c>
      <c r="T1709" s="66" t="str">
        <f t="shared" si="558"/>
        <v>0.00</v>
      </c>
      <c r="U1709" s="66">
        <f t="shared" si="559"/>
        <v>-2</v>
      </c>
      <c r="V1709" s="66">
        <f t="shared" si="560"/>
        <v>226.31000000000009</v>
      </c>
      <c r="W1709" s="66">
        <f t="shared" si="561"/>
        <v>3219</v>
      </c>
      <c r="X1709" s="20">
        <f t="shared" si="562"/>
        <v>7.0304442373407924E-2</v>
      </c>
      <c r="Y1709" s="67">
        <f t="shared" si="563"/>
        <v>2.263100000000001</v>
      </c>
      <c r="Z1709" s="68">
        <f t="shared" si="564"/>
        <v>22631.000000000007</v>
      </c>
      <c r="AA1709" s="65" t="s">
        <v>52</v>
      </c>
      <c r="AU1709" s="23">
        <f t="shared" si="552"/>
        <v>-2</v>
      </c>
      <c r="AV1709" s="23" t="str">
        <f t="shared" si="555"/>
        <v/>
      </c>
      <c r="AW1709" s="23" t="str">
        <f t="shared" si="557"/>
        <v/>
      </c>
      <c r="AX1709" s="23" t="str">
        <f t="shared" si="572"/>
        <v/>
      </c>
      <c r="AY1709" s="23" t="str">
        <f t="shared" si="573"/>
        <v/>
      </c>
      <c r="AZ1709" s="23">
        <v>19</v>
      </c>
      <c r="BA1709" s="25">
        <v>19</v>
      </c>
      <c r="BB1709" s="25">
        <v>19.34</v>
      </c>
      <c r="BC1709" s="25">
        <f>((BB1709*(L1709))-(L1709))</f>
        <v>36.68</v>
      </c>
      <c r="BD1709" s="25">
        <f>0.93*(BB1709-1)+1</f>
        <v>18.0562</v>
      </c>
      <c r="BE1709" s="111" t="s">
        <v>969</v>
      </c>
      <c r="BF1709" s="55">
        <f t="shared" si="556"/>
        <v>0</v>
      </c>
      <c r="BG1709" s="66" t="str">
        <f t="shared" si="576"/>
        <v>0.00</v>
      </c>
      <c r="BH1709" s="66">
        <f t="shared" si="565"/>
        <v>-2</v>
      </c>
      <c r="BI1709" s="25">
        <f t="shared" si="577"/>
        <v>-104.60000000000001</v>
      </c>
      <c r="BJ1709" s="25">
        <f t="shared" si="566"/>
        <v>354</v>
      </c>
      <c r="BK1709" s="20">
        <f t="shared" si="578"/>
        <v>-0.29548022598870061</v>
      </c>
      <c r="BL1709" s="24" t="str">
        <f t="shared" si="567"/>
        <v>0.00</v>
      </c>
      <c r="BM1709" s="25">
        <f t="shared" si="568"/>
        <v>-2</v>
      </c>
      <c r="BN1709" s="25">
        <f t="shared" si="569"/>
        <v>26.530000000000008</v>
      </c>
      <c r="BO1709" s="25">
        <f t="shared" si="570"/>
        <v>354</v>
      </c>
      <c r="BP1709" s="126">
        <f t="shared" si="571"/>
        <v>7.4943502824858774E-2</v>
      </c>
    </row>
    <row r="1710" spans="1:68" hidden="1" x14ac:dyDescent="0.2">
      <c r="A1710" s="98">
        <v>45776</v>
      </c>
      <c r="B1710" s="60" t="s">
        <v>892</v>
      </c>
      <c r="C1710" s="24" t="s">
        <v>2022</v>
      </c>
      <c r="D1710" s="24" t="s">
        <v>584</v>
      </c>
      <c r="F1710" s="74" t="s">
        <v>51</v>
      </c>
      <c r="G1710" s="24" t="s">
        <v>121</v>
      </c>
      <c r="H1710" s="24" t="s">
        <v>79</v>
      </c>
      <c r="I1710" s="24">
        <v>4</v>
      </c>
      <c r="J1710" s="24">
        <v>8</v>
      </c>
      <c r="K1710" s="26" t="s">
        <v>2244</v>
      </c>
      <c r="L1710" s="25">
        <v>2</v>
      </c>
      <c r="M1710" s="24" t="s">
        <v>105</v>
      </c>
      <c r="N1710" s="24" t="s">
        <v>6</v>
      </c>
      <c r="R1710" s="25">
        <v>5</v>
      </c>
      <c r="S1710" s="83" t="s">
        <v>372</v>
      </c>
      <c r="T1710" s="66">
        <f t="shared" si="558"/>
        <v>10</v>
      </c>
      <c r="U1710" s="66">
        <f t="shared" si="559"/>
        <v>8</v>
      </c>
      <c r="V1710" s="66">
        <f t="shared" si="560"/>
        <v>234.31000000000009</v>
      </c>
      <c r="W1710" s="66">
        <f t="shared" si="561"/>
        <v>3221</v>
      </c>
      <c r="X1710" s="20">
        <f t="shared" si="562"/>
        <v>7.2744489289040704E-2</v>
      </c>
      <c r="Y1710" s="67">
        <f t="shared" si="563"/>
        <v>2.3431000000000011</v>
      </c>
      <c r="Z1710" s="68">
        <f t="shared" si="564"/>
        <v>23431.000000000007</v>
      </c>
      <c r="AA1710" s="65" t="s">
        <v>53</v>
      </c>
      <c r="AU1710" s="23" t="str">
        <f t="shared" si="552"/>
        <v/>
      </c>
      <c r="AV1710" s="23">
        <f t="shared" si="555"/>
        <v>8</v>
      </c>
      <c r="AW1710" s="23" t="str">
        <f t="shared" si="557"/>
        <v/>
      </c>
      <c r="AX1710" s="23" t="str">
        <f t="shared" si="572"/>
        <v/>
      </c>
      <c r="AY1710" s="23" t="str">
        <f t="shared" si="573"/>
        <v/>
      </c>
      <c r="AZ1710" s="23" t="s">
        <v>720</v>
      </c>
      <c r="BA1710" s="25">
        <v>0</v>
      </c>
      <c r="BB1710" s="25">
        <v>2.54</v>
      </c>
      <c r="BC1710" s="25">
        <f>((BB1710*(L1710))-(L1710))</f>
        <v>3.08</v>
      </c>
      <c r="BD1710" s="25">
        <f>0.93*(BB1710-1)+1</f>
        <v>2.4321999999999999</v>
      </c>
      <c r="BE1710" s="111" t="s">
        <v>970</v>
      </c>
      <c r="BF1710" s="55">
        <f t="shared" si="556"/>
        <v>0</v>
      </c>
      <c r="BG1710" s="66">
        <f t="shared" si="576"/>
        <v>0</v>
      </c>
      <c r="BH1710" s="66">
        <f t="shared" si="565"/>
        <v>-2</v>
      </c>
      <c r="BI1710" s="25">
        <f t="shared" si="577"/>
        <v>-106.60000000000001</v>
      </c>
      <c r="BJ1710" s="25">
        <f t="shared" si="566"/>
        <v>356</v>
      </c>
      <c r="BK1710" s="20">
        <f t="shared" si="578"/>
        <v>-0.29943820224719103</v>
      </c>
      <c r="BL1710" s="24">
        <f t="shared" si="567"/>
        <v>5.08</v>
      </c>
      <c r="BM1710" s="25">
        <f t="shared" si="568"/>
        <v>3.08</v>
      </c>
      <c r="BN1710" s="25">
        <f t="shared" si="569"/>
        <v>29.610000000000007</v>
      </c>
      <c r="BO1710" s="25">
        <f t="shared" si="570"/>
        <v>356</v>
      </c>
      <c r="BP1710" s="126">
        <f t="shared" si="571"/>
        <v>8.3174157303370799E-2</v>
      </c>
    </row>
    <row r="1711" spans="1:68" hidden="1" x14ac:dyDescent="0.2">
      <c r="A1711" s="98">
        <v>45776</v>
      </c>
      <c r="B1711" s="60" t="s">
        <v>892</v>
      </c>
      <c r="C1711" s="24" t="s">
        <v>1011</v>
      </c>
      <c r="D1711" s="24" t="s">
        <v>584</v>
      </c>
      <c r="F1711" s="74" t="s">
        <v>51</v>
      </c>
      <c r="G1711" s="24" t="s">
        <v>152</v>
      </c>
      <c r="H1711" s="24" t="s">
        <v>528</v>
      </c>
      <c r="I1711" s="24">
        <v>1</v>
      </c>
      <c r="J1711" s="24">
        <v>2</v>
      </c>
      <c r="K1711" s="87" t="s">
        <v>2243</v>
      </c>
      <c r="L1711" s="25">
        <v>4</v>
      </c>
      <c r="M1711" s="24" t="s">
        <v>105</v>
      </c>
      <c r="N1711" s="24" t="s">
        <v>6</v>
      </c>
      <c r="R1711" s="25">
        <v>3.8</v>
      </c>
      <c r="S1711" s="83" t="s">
        <v>373</v>
      </c>
      <c r="T1711" s="66" t="str">
        <f t="shared" si="558"/>
        <v>0.00</v>
      </c>
      <c r="U1711" s="66">
        <f t="shared" si="559"/>
        <v>-4</v>
      </c>
      <c r="V1711" s="66">
        <f t="shared" si="560"/>
        <v>230.31000000000009</v>
      </c>
      <c r="W1711" s="66">
        <f t="shared" si="561"/>
        <v>3225</v>
      </c>
      <c r="X1711" s="20">
        <f t="shared" si="562"/>
        <v>7.1413953488372123E-2</v>
      </c>
      <c r="Y1711" s="67">
        <f t="shared" si="563"/>
        <v>2.303100000000001</v>
      </c>
      <c r="Z1711" s="68">
        <f t="shared" si="564"/>
        <v>23031.000000000007</v>
      </c>
      <c r="AA1711" s="65" t="s">
        <v>52</v>
      </c>
      <c r="AU1711" s="23" t="str">
        <f t="shared" si="552"/>
        <v/>
      </c>
      <c r="AV1711" s="23" t="str">
        <f t="shared" si="555"/>
        <v/>
      </c>
      <c r="AW1711" s="23">
        <f t="shared" si="557"/>
        <v>-4</v>
      </c>
      <c r="AX1711" s="23" t="str">
        <f t="shared" si="572"/>
        <v/>
      </c>
      <c r="AY1711" s="23" t="str">
        <f t="shared" si="573"/>
        <v/>
      </c>
      <c r="AZ1711" s="23"/>
      <c r="BA1711" s="25">
        <v>0</v>
      </c>
      <c r="BB1711" s="25">
        <v>4.4000000000000004</v>
      </c>
      <c r="BC1711" s="25">
        <f>((BB1711*(L1711))-(L1711))</f>
        <v>13.600000000000001</v>
      </c>
      <c r="BD1711" s="25">
        <f>0.93*(BB1711-1)+1</f>
        <v>4.1620000000000008</v>
      </c>
      <c r="BE1711" s="111" t="s">
        <v>969</v>
      </c>
      <c r="BF1711" s="55">
        <f t="shared" si="556"/>
        <v>0</v>
      </c>
      <c r="BG1711" s="66" t="str">
        <f t="shared" si="576"/>
        <v>0.00</v>
      </c>
      <c r="BH1711" s="66">
        <f t="shared" si="565"/>
        <v>-4</v>
      </c>
      <c r="BI1711" s="25">
        <f t="shared" si="577"/>
        <v>-110.60000000000001</v>
      </c>
      <c r="BJ1711" s="25">
        <f t="shared" si="566"/>
        <v>360</v>
      </c>
      <c r="BK1711" s="20">
        <f t="shared" si="578"/>
        <v>-0.30722222222222223</v>
      </c>
      <c r="BL1711" s="24" t="str">
        <f t="shared" si="567"/>
        <v>0.00</v>
      </c>
      <c r="BM1711" s="25">
        <f t="shared" si="568"/>
        <v>-4</v>
      </c>
      <c r="BN1711" s="25">
        <f t="shared" si="569"/>
        <v>25.610000000000007</v>
      </c>
      <c r="BO1711" s="25">
        <f t="shared" si="570"/>
        <v>360</v>
      </c>
      <c r="BP1711" s="126">
        <f t="shared" si="571"/>
        <v>7.1138888888888904E-2</v>
      </c>
    </row>
    <row r="1712" spans="1:68" hidden="1" x14ac:dyDescent="0.2">
      <c r="A1712" s="98">
        <v>45777</v>
      </c>
      <c r="B1712" s="60" t="s">
        <v>892</v>
      </c>
      <c r="C1712" s="24" t="s">
        <v>2292</v>
      </c>
      <c r="D1712" s="24" t="s">
        <v>397</v>
      </c>
      <c r="F1712" s="74" t="s">
        <v>51</v>
      </c>
      <c r="G1712" s="24" t="s">
        <v>14</v>
      </c>
      <c r="H1712" s="24" t="s">
        <v>2293</v>
      </c>
      <c r="K1712" s="26" t="s">
        <v>2294</v>
      </c>
      <c r="L1712" s="25">
        <v>5</v>
      </c>
      <c r="M1712" s="24" t="s">
        <v>105</v>
      </c>
      <c r="N1712" s="24" t="s">
        <v>6</v>
      </c>
      <c r="R1712" s="25">
        <f>1.88/2</f>
        <v>0.94</v>
      </c>
      <c r="S1712" s="83" t="s">
        <v>372</v>
      </c>
      <c r="T1712" s="66">
        <f t="shared" si="558"/>
        <v>4.7</v>
      </c>
      <c r="U1712" s="66">
        <f t="shared" si="559"/>
        <v>-0.29999999999999982</v>
      </c>
      <c r="V1712" s="66">
        <f t="shared" si="560"/>
        <v>230.01000000000008</v>
      </c>
      <c r="W1712" s="66">
        <f t="shared" si="561"/>
        <v>3230</v>
      </c>
      <c r="X1712" s="20">
        <f t="shared" si="562"/>
        <v>7.1210526315789502E-2</v>
      </c>
      <c r="Y1712" s="67">
        <f t="shared" si="563"/>
        <v>2.3001000000000009</v>
      </c>
      <c r="Z1712" s="68">
        <f t="shared" si="564"/>
        <v>23001.000000000007</v>
      </c>
      <c r="AA1712" s="65" t="s">
        <v>53</v>
      </c>
      <c r="AU1712" s="23" t="str">
        <f t="shared" si="552"/>
        <v/>
      </c>
      <c r="AV1712" s="23" t="str">
        <f t="shared" si="555"/>
        <v/>
      </c>
      <c r="AW1712" s="23" t="str">
        <f t="shared" si="557"/>
        <v/>
      </c>
      <c r="AX1712" s="23">
        <f t="shared" si="572"/>
        <v>-0.29999999999999982</v>
      </c>
      <c r="AY1712" s="23" t="str">
        <f t="shared" si="573"/>
        <v/>
      </c>
      <c r="AZ1712" s="23"/>
      <c r="BA1712" s="25">
        <v>0</v>
      </c>
      <c r="BB1712" s="25">
        <v>0</v>
      </c>
      <c r="BC1712" s="25" t="s">
        <v>720</v>
      </c>
      <c r="BD1712" s="25" t="s">
        <v>720</v>
      </c>
      <c r="BE1712" s="111" t="s">
        <v>969</v>
      </c>
      <c r="BF1712" s="55">
        <f t="shared" si="556"/>
        <v>0</v>
      </c>
      <c r="BG1712" s="66">
        <f t="shared" si="576"/>
        <v>0</v>
      </c>
      <c r="BH1712" s="66">
        <f t="shared" si="565"/>
        <v>-5</v>
      </c>
      <c r="BI1712" s="25">
        <f t="shared" si="577"/>
        <v>-115.60000000000001</v>
      </c>
      <c r="BJ1712" s="25">
        <f t="shared" si="566"/>
        <v>365</v>
      </c>
      <c r="BK1712" s="20">
        <f t="shared" si="578"/>
        <v>-0.3167123287671233</v>
      </c>
      <c r="BL1712" s="24">
        <f t="shared" si="567"/>
        <v>0</v>
      </c>
      <c r="BM1712" s="25">
        <f t="shared" si="568"/>
        <v>-5</v>
      </c>
      <c r="BN1712" s="25">
        <f t="shared" si="569"/>
        <v>20.610000000000007</v>
      </c>
      <c r="BO1712" s="25">
        <f t="shared" si="570"/>
        <v>365</v>
      </c>
      <c r="BP1712" s="126">
        <f t="shared" si="571"/>
        <v>5.6465753424657553E-2</v>
      </c>
    </row>
    <row r="1713" spans="1:68" hidden="1" x14ac:dyDescent="0.2">
      <c r="A1713" s="98">
        <v>45779</v>
      </c>
      <c r="B1713" s="60" t="s">
        <v>892</v>
      </c>
      <c r="C1713" s="24" t="s">
        <v>1878</v>
      </c>
      <c r="D1713" s="24" t="s">
        <v>562</v>
      </c>
      <c r="F1713" s="74" t="s">
        <v>51</v>
      </c>
      <c r="G1713" s="24" t="s">
        <v>103</v>
      </c>
      <c r="H1713" s="24" t="s">
        <v>1017</v>
      </c>
      <c r="I1713" s="24">
        <v>6</v>
      </c>
      <c r="J1713" s="24">
        <v>2</v>
      </c>
      <c r="K1713" s="24" t="s">
        <v>2245</v>
      </c>
      <c r="L1713" s="25">
        <v>1</v>
      </c>
      <c r="M1713" s="24" t="s">
        <v>404</v>
      </c>
      <c r="N1713" s="24" t="s">
        <v>6</v>
      </c>
      <c r="R1713" s="25">
        <v>11.63</v>
      </c>
      <c r="S1713" s="83" t="s">
        <v>363</v>
      </c>
      <c r="T1713" s="66" t="str">
        <f t="shared" si="558"/>
        <v>0.00</v>
      </c>
      <c r="U1713" s="66">
        <f t="shared" si="559"/>
        <v>-1</v>
      </c>
      <c r="V1713" s="66">
        <f t="shared" si="560"/>
        <v>229.01000000000008</v>
      </c>
      <c r="W1713" s="66">
        <f t="shared" si="561"/>
        <v>3231</v>
      </c>
      <c r="X1713" s="20">
        <f t="shared" si="562"/>
        <v>7.0878984834416611E-2</v>
      </c>
      <c r="Y1713" s="67">
        <f t="shared" si="563"/>
        <v>2.2901000000000007</v>
      </c>
      <c r="Z1713" s="68">
        <f t="shared" si="564"/>
        <v>22901.000000000007</v>
      </c>
      <c r="AA1713" s="65" t="s">
        <v>52</v>
      </c>
      <c r="AU1713" s="23">
        <f t="shared" si="552"/>
        <v>-1</v>
      </c>
      <c r="AV1713" s="23" t="str">
        <f t="shared" si="555"/>
        <v/>
      </c>
      <c r="AW1713" s="23" t="str">
        <f t="shared" si="557"/>
        <v/>
      </c>
      <c r="AX1713" s="23" t="str">
        <f t="shared" si="572"/>
        <v/>
      </c>
      <c r="AY1713" s="23" t="str">
        <f t="shared" si="573"/>
        <v/>
      </c>
      <c r="AZ1713" s="23">
        <v>15</v>
      </c>
      <c r="BA1713" s="25">
        <v>15</v>
      </c>
      <c r="BB1713" s="25">
        <v>12.31</v>
      </c>
      <c r="BC1713" s="25">
        <f t="shared" ref="BC1713:BC1718" si="579">((BB1713*(L1713))-(L1713))</f>
        <v>11.31</v>
      </c>
      <c r="BD1713" s="25">
        <f t="shared" ref="BD1713:BD1718" si="580">0.93*(BB1713-1)+1</f>
        <v>11.518300000000002</v>
      </c>
      <c r="BE1713" s="111" t="s">
        <v>970</v>
      </c>
      <c r="BF1713" s="55">
        <f t="shared" si="556"/>
        <v>0</v>
      </c>
      <c r="BG1713" s="66" t="str">
        <f t="shared" si="576"/>
        <v>0.00</v>
      </c>
      <c r="BH1713" s="66">
        <f t="shared" si="565"/>
        <v>-1</v>
      </c>
      <c r="BI1713" s="25">
        <f t="shared" si="577"/>
        <v>-116.60000000000001</v>
      </c>
      <c r="BJ1713" s="25">
        <f t="shared" si="566"/>
        <v>366</v>
      </c>
      <c r="BK1713" s="20">
        <f t="shared" si="578"/>
        <v>-0.31857923497267759</v>
      </c>
      <c r="BL1713" s="24" t="str">
        <f t="shared" si="567"/>
        <v>0.00</v>
      </c>
      <c r="BM1713" s="25">
        <f t="shared" si="568"/>
        <v>-1</v>
      </c>
      <c r="BN1713" s="25">
        <f t="shared" si="569"/>
        <v>19.610000000000007</v>
      </c>
      <c r="BO1713" s="25">
        <f t="shared" si="570"/>
        <v>366</v>
      </c>
      <c r="BP1713" s="126">
        <f t="shared" si="571"/>
        <v>5.3579234972677615E-2</v>
      </c>
    </row>
    <row r="1714" spans="1:68" hidden="1" x14ac:dyDescent="0.2">
      <c r="A1714" s="98">
        <v>45780</v>
      </c>
      <c r="B1714" s="60" t="s">
        <v>892</v>
      </c>
      <c r="C1714" s="24" t="s">
        <v>2246</v>
      </c>
      <c r="D1714" s="24" t="s">
        <v>573</v>
      </c>
      <c r="F1714" s="74" t="s">
        <v>51</v>
      </c>
      <c r="G1714" s="24" t="s">
        <v>103</v>
      </c>
      <c r="H1714" s="24" t="s">
        <v>209</v>
      </c>
      <c r="I1714" s="24">
        <v>1</v>
      </c>
      <c r="J1714" s="24">
        <v>13</v>
      </c>
      <c r="K1714" s="24" t="s">
        <v>2247</v>
      </c>
      <c r="L1714" s="25">
        <v>1.5</v>
      </c>
      <c r="M1714" s="24" t="s">
        <v>105</v>
      </c>
      <c r="N1714" s="24" t="s">
        <v>6</v>
      </c>
      <c r="R1714" s="25">
        <v>13</v>
      </c>
      <c r="S1714" s="83" t="s">
        <v>363</v>
      </c>
      <c r="T1714" s="66" t="str">
        <f t="shared" si="558"/>
        <v>0.00</v>
      </c>
      <c r="U1714" s="66">
        <f t="shared" si="559"/>
        <v>-1.5</v>
      </c>
      <c r="V1714" s="66">
        <f t="shared" si="560"/>
        <v>227.51000000000008</v>
      </c>
      <c r="W1714" s="66">
        <f t="shared" si="561"/>
        <v>3232.5</v>
      </c>
      <c r="X1714" s="20">
        <f t="shared" si="562"/>
        <v>7.0382057231245188E-2</v>
      </c>
      <c r="Y1714" s="67">
        <f t="shared" si="563"/>
        <v>2.2751000000000006</v>
      </c>
      <c r="Z1714" s="68">
        <f t="shared" si="564"/>
        <v>22751.000000000007</v>
      </c>
      <c r="AA1714" s="65" t="s">
        <v>52</v>
      </c>
      <c r="AU1714" s="23">
        <f t="shared" si="552"/>
        <v>-1.5</v>
      </c>
      <c r="AV1714" s="23" t="str">
        <f t="shared" si="555"/>
        <v/>
      </c>
      <c r="AW1714" s="23" t="str">
        <f t="shared" si="557"/>
        <v/>
      </c>
      <c r="AX1714" s="23" t="str">
        <f t="shared" si="572"/>
        <v/>
      </c>
      <c r="AY1714" s="23" t="str">
        <f t="shared" si="573"/>
        <v/>
      </c>
      <c r="AZ1714" s="23">
        <v>13</v>
      </c>
      <c r="BA1714" s="25">
        <v>13</v>
      </c>
      <c r="BB1714" s="25">
        <v>11.46</v>
      </c>
      <c r="BC1714" s="25">
        <f t="shared" si="579"/>
        <v>15.690000000000001</v>
      </c>
      <c r="BD1714" s="25">
        <f t="shared" si="580"/>
        <v>10.727800000000002</v>
      </c>
      <c r="BE1714" s="111" t="s">
        <v>969</v>
      </c>
      <c r="BF1714" s="55">
        <f t="shared" si="556"/>
        <v>0</v>
      </c>
      <c r="BG1714" s="66" t="str">
        <f t="shared" si="576"/>
        <v>0.00</v>
      </c>
      <c r="BH1714" s="66">
        <f t="shared" si="565"/>
        <v>-1.5</v>
      </c>
      <c r="BI1714" s="25">
        <f t="shared" si="577"/>
        <v>-118.10000000000001</v>
      </c>
      <c r="BJ1714" s="25">
        <f t="shared" si="566"/>
        <v>367.5</v>
      </c>
      <c r="BK1714" s="20">
        <f t="shared" si="578"/>
        <v>-0.32136054421768712</v>
      </c>
      <c r="BL1714" s="24" t="str">
        <f t="shared" si="567"/>
        <v>0.00</v>
      </c>
      <c r="BM1714" s="25">
        <f t="shared" si="568"/>
        <v>-1.5</v>
      </c>
      <c r="BN1714" s="25">
        <f t="shared" si="569"/>
        <v>18.110000000000007</v>
      </c>
      <c r="BO1714" s="25">
        <f t="shared" si="570"/>
        <v>367.5</v>
      </c>
      <c r="BP1714" s="126">
        <f t="shared" si="571"/>
        <v>4.9278911564625869E-2</v>
      </c>
    </row>
    <row r="1715" spans="1:68" hidden="1" x14ac:dyDescent="0.2">
      <c r="A1715" s="98">
        <v>45784</v>
      </c>
      <c r="B1715" s="60" t="s">
        <v>892</v>
      </c>
      <c r="C1715" s="24" t="s">
        <v>1192</v>
      </c>
      <c r="D1715" s="24" t="s">
        <v>397</v>
      </c>
      <c r="F1715" s="74" t="s">
        <v>51</v>
      </c>
      <c r="G1715" s="24" t="s">
        <v>103</v>
      </c>
      <c r="H1715" s="24" t="s">
        <v>158</v>
      </c>
      <c r="I1715" s="24">
        <v>2</v>
      </c>
      <c r="J1715" s="24">
        <v>8</v>
      </c>
      <c r="K1715" s="87" t="s">
        <v>2249</v>
      </c>
      <c r="L1715" s="25">
        <v>1</v>
      </c>
      <c r="M1715" s="24" t="s">
        <v>404</v>
      </c>
      <c r="N1715" s="24" t="s">
        <v>6</v>
      </c>
      <c r="R1715" s="25">
        <v>14.63</v>
      </c>
      <c r="S1715" s="83" t="s">
        <v>373</v>
      </c>
      <c r="T1715" s="66" t="str">
        <f t="shared" si="558"/>
        <v>0.00</v>
      </c>
      <c r="U1715" s="66">
        <f t="shared" si="559"/>
        <v>-1</v>
      </c>
      <c r="V1715" s="66">
        <f t="shared" si="560"/>
        <v>226.51000000000008</v>
      </c>
      <c r="W1715" s="66">
        <f t="shared" si="561"/>
        <v>3233.5</v>
      </c>
      <c r="X1715" s="20">
        <f t="shared" si="562"/>
        <v>7.0051028297510462E-2</v>
      </c>
      <c r="Y1715" s="67">
        <f t="shared" si="563"/>
        <v>2.2651000000000008</v>
      </c>
      <c r="Z1715" s="68">
        <f t="shared" si="564"/>
        <v>22651.000000000007</v>
      </c>
      <c r="AA1715" s="65" t="s">
        <v>52</v>
      </c>
      <c r="AU1715" s="23">
        <f t="shared" si="552"/>
        <v>-1</v>
      </c>
      <c r="AV1715" s="23" t="str">
        <f t="shared" si="555"/>
        <v/>
      </c>
      <c r="AW1715" s="23" t="str">
        <f t="shared" si="557"/>
        <v/>
      </c>
      <c r="AX1715" s="23" t="str">
        <f t="shared" si="572"/>
        <v/>
      </c>
      <c r="AY1715" s="23" t="str">
        <f t="shared" si="573"/>
        <v/>
      </c>
      <c r="AZ1715" s="23">
        <v>15</v>
      </c>
      <c r="BA1715" s="25">
        <v>16</v>
      </c>
      <c r="BB1715" s="25">
        <v>15.5</v>
      </c>
      <c r="BC1715" s="25">
        <f t="shared" si="579"/>
        <v>14.5</v>
      </c>
      <c r="BD1715" s="25">
        <f t="shared" si="580"/>
        <v>14.485000000000001</v>
      </c>
      <c r="BE1715" s="111" t="s">
        <v>969</v>
      </c>
      <c r="BF1715" s="55">
        <f t="shared" si="556"/>
        <v>0</v>
      </c>
      <c r="BG1715" s="66" t="str">
        <f t="shared" si="576"/>
        <v>0.00</v>
      </c>
      <c r="BH1715" s="66">
        <f t="shared" si="565"/>
        <v>-1</v>
      </c>
      <c r="BI1715" s="25">
        <f t="shared" si="577"/>
        <v>-119.10000000000001</v>
      </c>
      <c r="BJ1715" s="25">
        <f t="shared" si="566"/>
        <v>368.5</v>
      </c>
      <c r="BK1715" s="20">
        <f t="shared" si="578"/>
        <v>-0.32320217096336501</v>
      </c>
      <c r="BL1715" s="24" t="str">
        <f t="shared" si="567"/>
        <v>0.00</v>
      </c>
      <c r="BM1715" s="25">
        <f t="shared" si="568"/>
        <v>-1</v>
      </c>
      <c r="BN1715" s="25">
        <f t="shared" si="569"/>
        <v>17.110000000000007</v>
      </c>
      <c r="BO1715" s="25">
        <f t="shared" si="570"/>
        <v>368.5</v>
      </c>
      <c r="BP1715" s="126">
        <f t="shared" si="571"/>
        <v>4.643147896879242E-2</v>
      </c>
    </row>
    <row r="1716" spans="1:68" hidden="1" x14ac:dyDescent="0.2">
      <c r="A1716" s="98">
        <v>45784</v>
      </c>
      <c r="B1716" s="60" t="s">
        <v>892</v>
      </c>
      <c r="C1716" s="24" t="s">
        <v>1192</v>
      </c>
      <c r="D1716" s="24" t="s">
        <v>397</v>
      </c>
      <c r="F1716" s="74" t="s">
        <v>51</v>
      </c>
      <c r="G1716" s="24" t="s">
        <v>103</v>
      </c>
      <c r="H1716" s="24" t="s">
        <v>158</v>
      </c>
      <c r="I1716" s="24">
        <v>2</v>
      </c>
      <c r="J1716" s="24">
        <v>8</v>
      </c>
      <c r="K1716" s="26" t="s">
        <v>2249</v>
      </c>
      <c r="L1716" s="25">
        <v>1</v>
      </c>
      <c r="M1716" s="24" t="s">
        <v>105</v>
      </c>
      <c r="N1716" s="24" t="s">
        <v>7</v>
      </c>
      <c r="R1716" s="25">
        <v>3.6</v>
      </c>
      <c r="S1716" s="83" t="s">
        <v>373</v>
      </c>
      <c r="T1716" s="66">
        <f t="shared" si="558"/>
        <v>3.6</v>
      </c>
      <c r="U1716" s="66">
        <f t="shared" si="559"/>
        <v>2.6</v>
      </c>
      <c r="V1716" s="66">
        <f t="shared" si="560"/>
        <v>229.11000000000007</v>
      </c>
      <c r="W1716" s="66">
        <f t="shared" si="561"/>
        <v>3234.5</v>
      </c>
      <c r="X1716" s="20">
        <f t="shared" si="562"/>
        <v>7.0833204513835235E-2</v>
      </c>
      <c r="Y1716" s="67">
        <f t="shared" si="563"/>
        <v>2.2911000000000006</v>
      </c>
      <c r="Z1716" s="68">
        <f t="shared" si="564"/>
        <v>22911.000000000007</v>
      </c>
      <c r="AA1716" s="65" t="s">
        <v>53</v>
      </c>
      <c r="AU1716" s="23">
        <f t="shared" si="552"/>
        <v>2.6</v>
      </c>
      <c r="AV1716" s="23" t="str">
        <f t="shared" si="555"/>
        <v/>
      </c>
      <c r="AW1716" s="23" t="str">
        <f t="shared" si="557"/>
        <v/>
      </c>
      <c r="AX1716" s="23" t="str">
        <f t="shared" si="572"/>
        <v/>
      </c>
      <c r="AY1716" s="23" t="str">
        <f t="shared" si="573"/>
        <v/>
      </c>
      <c r="AZ1716" s="23"/>
      <c r="BA1716" s="25">
        <v>3.7</v>
      </c>
      <c r="BB1716" s="25">
        <v>3.75</v>
      </c>
      <c r="BC1716" s="25">
        <f t="shared" si="579"/>
        <v>2.75</v>
      </c>
      <c r="BD1716" s="25">
        <f t="shared" si="580"/>
        <v>3.5575000000000001</v>
      </c>
      <c r="BE1716" s="111" t="s">
        <v>969</v>
      </c>
      <c r="BF1716" s="55">
        <f t="shared" si="556"/>
        <v>0</v>
      </c>
      <c r="BG1716" s="66">
        <f t="shared" si="576"/>
        <v>3.7</v>
      </c>
      <c r="BH1716" s="66">
        <f t="shared" si="565"/>
        <v>2.7</v>
      </c>
      <c r="BI1716" s="25">
        <f t="shared" si="577"/>
        <v>-116.4</v>
      </c>
      <c r="BJ1716" s="25">
        <f t="shared" si="566"/>
        <v>369.5</v>
      </c>
      <c r="BK1716" s="20">
        <f t="shared" si="578"/>
        <v>-0.31502029769959405</v>
      </c>
      <c r="BL1716" s="24">
        <f t="shared" si="567"/>
        <v>3.75</v>
      </c>
      <c r="BM1716" s="25">
        <f t="shared" si="568"/>
        <v>2.75</v>
      </c>
      <c r="BN1716" s="25">
        <f t="shared" si="569"/>
        <v>19.860000000000007</v>
      </c>
      <c r="BO1716" s="25">
        <f t="shared" si="570"/>
        <v>369.5</v>
      </c>
      <c r="BP1716" s="126">
        <f t="shared" si="571"/>
        <v>5.3748308525033844E-2</v>
      </c>
    </row>
    <row r="1717" spans="1:68" hidden="1" x14ac:dyDescent="0.2">
      <c r="A1717" s="98">
        <v>45785</v>
      </c>
      <c r="B1717" s="60" t="s">
        <v>892</v>
      </c>
      <c r="C1717" s="24" t="s">
        <v>1615</v>
      </c>
      <c r="D1717" s="24" t="s">
        <v>398</v>
      </c>
      <c r="F1717" s="74" t="s">
        <v>51</v>
      </c>
      <c r="G1717" s="24" t="s">
        <v>121</v>
      </c>
      <c r="H1717" s="24" t="s">
        <v>745</v>
      </c>
      <c r="I1717" s="24">
        <v>7</v>
      </c>
      <c r="J1717" s="24">
        <v>3</v>
      </c>
      <c r="K1717" s="87" t="s">
        <v>2250</v>
      </c>
      <c r="L1717" s="25">
        <v>2</v>
      </c>
      <c r="M1717" s="24" t="s">
        <v>105</v>
      </c>
      <c r="N1717" s="24" t="s">
        <v>6</v>
      </c>
      <c r="R1717" s="25">
        <v>3.6</v>
      </c>
      <c r="S1717" s="83" t="s">
        <v>373</v>
      </c>
      <c r="T1717" s="66" t="str">
        <f t="shared" si="558"/>
        <v>0.00</v>
      </c>
      <c r="U1717" s="66">
        <f t="shared" si="559"/>
        <v>-2</v>
      </c>
      <c r="V1717" s="66">
        <f t="shared" si="560"/>
        <v>227.11000000000007</v>
      </c>
      <c r="W1717" s="66">
        <f t="shared" si="561"/>
        <v>3236.5</v>
      </c>
      <c r="X1717" s="20">
        <f t="shared" si="562"/>
        <v>7.0171481538699232E-2</v>
      </c>
      <c r="Y1717" s="67">
        <f t="shared" si="563"/>
        <v>2.2711000000000006</v>
      </c>
      <c r="Z1717" s="68">
        <f t="shared" si="564"/>
        <v>22711.000000000007</v>
      </c>
      <c r="AA1717" s="65" t="s">
        <v>52</v>
      </c>
      <c r="AU1717" s="23" t="str">
        <f t="shared" si="552"/>
        <v/>
      </c>
      <c r="AV1717" s="23">
        <f t="shared" si="555"/>
        <v>-2</v>
      </c>
      <c r="AW1717" s="23" t="str">
        <f t="shared" si="557"/>
        <v/>
      </c>
      <c r="AX1717" s="23" t="str">
        <f t="shared" si="572"/>
        <v/>
      </c>
      <c r="AY1717" s="23" t="str">
        <f t="shared" si="573"/>
        <v/>
      </c>
      <c r="AZ1717" s="23" t="s">
        <v>720</v>
      </c>
      <c r="BA1717" s="25">
        <v>0</v>
      </c>
      <c r="BB1717" s="25">
        <v>3.01</v>
      </c>
      <c r="BC1717" s="25">
        <f t="shared" si="579"/>
        <v>4.0199999999999996</v>
      </c>
      <c r="BD1717" s="25">
        <f t="shared" si="580"/>
        <v>2.8693</v>
      </c>
      <c r="BE1717" s="111" t="s">
        <v>969</v>
      </c>
      <c r="BF1717" s="55">
        <f t="shared" si="556"/>
        <v>0</v>
      </c>
      <c r="BG1717" s="66" t="str">
        <f t="shared" si="576"/>
        <v>0.00</v>
      </c>
      <c r="BH1717" s="66">
        <f t="shared" si="565"/>
        <v>-2</v>
      </c>
      <c r="BI1717" s="25">
        <f t="shared" si="577"/>
        <v>-118.4</v>
      </c>
      <c r="BJ1717" s="25">
        <f t="shared" si="566"/>
        <v>371.5</v>
      </c>
      <c r="BK1717" s="20">
        <f t="shared" si="578"/>
        <v>-0.31870794078061915</v>
      </c>
      <c r="BL1717" s="24" t="str">
        <f t="shared" si="567"/>
        <v>0.00</v>
      </c>
      <c r="BM1717" s="25">
        <f t="shared" si="568"/>
        <v>-2</v>
      </c>
      <c r="BN1717" s="25">
        <f t="shared" si="569"/>
        <v>17.860000000000007</v>
      </c>
      <c r="BO1717" s="25">
        <f t="shared" si="570"/>
        <v>371.5</v>
      </c>
      <c r="BP1717" s="126">
        <f t="shared" si="571"/>
        <v>4.807537012113057E-2</v>
      </c>
    </row>
    <row r="1718" spans="1:68" hidden="1" x14ac:dyDescent="0.2">
      <c r="A1718" s="98">
        <v>45785</v>
      </c>
      <c r="B1718" s="60" t="s">
        <v>892</v>
      </c>
      <c r="C1718" s="24" t="s">
        <v>1615</v>
      </c>
      <c r="D1718" s="24" t="s">
        <v>398</v>
      </c>
      <c r="F1718" s="74" t="s">
        <v>51</v>
      </c>
      <c r="G1718" s="24" t="s">
        <v>121</v>
      </c>
      <c r="H1718" s="24" t="s">
        <v>2251</v>
      </c>
      <c r="I1718" s="24">
        <v>5</v>
      </c>
      <c r="J1718" s="24">
        <v>3</v>
      </c>
      <c r="K1718" s="24" t="s">
        <v>2252</v>
      </c>
      <c r="L1718" s="25">
        <v>1</v>
      </c>
      <c r="M1718" s="24" t="s">
        <v>105</v>
      </c>
      <c r="N1718" s="24" t="s">
        <v>6</v>
      </c>
      <c r="R1718" s="25">
        <v>7.5</v>
      </c>
      <c r="S1718" s="83" t="s">
        <v>363</v>
      </c>
      <c r="T1718" s="66" t="str">
        <f t="shared" si="558"/>
        <v>0.00</v>
      </c>
      <c r="U1718" s="66">
        <f t="shared" si="559"/>
        <v>-1</v>
      </c>
      <c r="V1718" s="66">
        <f t="shared" si="560"/>
        <v>226.11000000000007</v>
      </c>
      <c r="W1718" s="66">
        <f t="shared" si="561"/>
        <v>3237.5</v>
      </c>
      <c r="X1718" s="20">
        <f t="shared" si="562"/>
        <v>6.9840926640926657E-2</v>
      </c>
      <c r="Y1718" s="67">
        <f t="shared" si="563"/>
        <v>2.2611000000000008</v>
      </c>
      <c r="Z1718" s="68">
        <f t="shared" si="564"/>
        <v>22611.000000000007</v>
      </c>
      <c r="AA1718" s="65" t="s">
        <v>52</v>
      </c>
      <c r="AU1718" s="23" t="str">
        <f t="shared" si="552"/>
        <v/>
      </c>
      <c r="AV1718" s="23">
        <f t="shared" si="555"/>
        <v>-1</v>
      </c>
      <c r="AW1718" s="23" t="str">
        <f t="shared" si="557"/>
        <v/>
      </c>
      <c r="AX1718" s="23" t="str">
        <f t="shared" si="572"/>
        <v/>
      </c>
      <c r="AY1718" s="23" t="str">
        <f t="shared" si="573"/>
        <v/>
      </c>
      <c r="AZ1718" s="23" t="s">
        <v>720</v>
      </c>
      <c r="BA1718" s="25">
        <v>0</v>
      </c>
      <c r="BB1718" s="25">
        <v>6.8</v>
      </c>
      <c r="BC1718" s="25">
        <f t="shared" si="579"/>
        <v>5.8</v>
      </c>
      <c r="BD1718" s="25">
        <f t="shared" si="580"/>
        <v>6.3940000000000001</v>
      </c>
      <c r="BE1718" s="111" t="s">
        <v>969</v>
      </c>
      <c r="BF1718" s="55">
        <f t="shared" si="556"/>
        <v>0</v>
      </c>
      <c r="BG1718" s="66" t="str">
        <f t="shared" si="576"/>
        <v>0.00</v>
      </c>
      <c r="BH1718" s="66">
        <f t="shared" si="565"/>
        <v>-1</v>
      </c>
      <c r="BI1718" s="25">
        <f t="shared" si="577"/>
        <v>-119.4</v>
      </c>
      <c r="BJ1718" s="25">
        <f t="shared" si="566"/>
        <v>372.5</v>
      </c>
      <c r="BK1718" s="20">
        <f t="shared" si="578"/>
        <v>-0.32053691275167789</v>
      </c>
      <c r="BL1718" s="24" t="str">
        <f t="shared" si="567"/>
        <v>0.00</v>
      </c>
      <c r="BM1718" s="25">
        <f t="shared" si="568"/>
        <v>-1</v>
      </c>
      <c r="BN1718" s="25">
        <f t="shared" si="569"/>
        <v>16.860000000000007</v>
      </c>
      <c r="BO1718" s="25">
        <f t="shared" si="570"/>
        <v>372.5</v>
      </c>
      <c r="BP1718" s="126">
        <f t="shared" si="571"/>
        <v>4.5261744966442974E-2</v>
      </c>
    </row>
    <row r="1719" spans="1:68" hidden="1" x14ac:dyDescent="0.2">
      <c r="A1719" s="98">
        <v>45787</v>
      </c>
      <c r="B1719" s="60" t="s">
        <v>892</v>
      </c>
      <c r="C1719" s="24" t="s">
        <v>2253</v>
      </c>
      <c r="D1719" s="24" t="s">
        <v>573</v>
      </c>
      <c r="F1719" s="74" t="s">
        <v>51</v>
      </c>
      <c r="G1719" s="24" t="s">
        <v>14</v>
      </c>
      <c r="H1719" s="24" t="s">
        <v>2254</v>
      </c>
      <c r="K1719" s="24" t="s">
        <v>2255</v>
      </c>
      <c r="L1719" s="25">
        <v>3</v>
      </c>
      <c r="M1719" s="24" t="s">
        <v>105</v>
      </c>
      <c r="N1719" s="24" t="s">
        <v>6</v>
      </c>
      <c r="R1719" s="25">
        <v>1.95</v>
      </c>
      <c r="S1719" s="83" t="s">
        <v>363</v>
      </c>
      <c r="T1719" s="66" t="str">
        <f t="shared" si="558"/>
        <v>0.00</v>
      </c>
      <c r="U1719" s="66">
        <f t="shared" si="559"/>
        <v>-3</v>
      </c>
      <c r="V1719" s="66">
        <f t="shared" si="560"/>
        <v>223.11000000000007</v>
      </c>
      <c r="W1719" s="66">
        <f t="shared" si="561"/>
        <v>3240.5</v>
      </c>
      <c r="X1719" s="20">
        <f t="shared" si="562"/>
        <v>6.8850486036105565E-2</v>
      </c>
      <c r="Y1719" s="67">
        <f t="shared" si="563"/>
        <v>2.2311000000000005</v>
      </c>
      <c r="Z1719" s="68">
        <f t="shared" si="564"/>
        <v>22311.000000000007</v>
      </c>
      <c r="AA1719" s="65" t="s">
        <v>52</v>
      </c>
      <c r="AU1719" s="23" t="str">
        <f t="shared" si="552"/>
        <v/>
      </c>
      <c r="AV1719" s="23" t="str">
        <f t="shared" si="555"/>
        <v/>
      </c>
      <c r="AW1719" s="23" t="str">
        <f t="shared" si="557"/>
        <v/>
      </c>
      <c r="AX1719" s="23">
        <f t="shared" si="572"/>
        <v>-3</v>
      </c>
      <c r="AY1719" s="23" t="str">
        <f t="shared" si="573"/>
        <v/>
      </c>
      <c r="AZ1719" s="23"/>
      <c r="BA1719" s="25">
        <v>0</v>
      </c>
      <c r="BB1719" s="25">
        <v>0</v>
      </c>
      <c r="BC1719" s="25" t="s">
        <v>720</v>
      </c>
      <c r="BD1719" s="25" t="s">
        <v>720</v>
      </c>
      <c r="BE1719" s="111" t="s">
        <v>969</v>
      </c>
      <c r="BF1719" s="55">
        <f t="shared" si="556"/>
        <v>0</v>
      </c>
      <c r="BG1719" s="66" t="str">
        <f t="shared" si="576"/>
        <v>0.00</v>
      </c>
      <c r="BH1719" s="66">
        <f t="shared" si="565"/>
        <v>-3</v>
      </c>
      <c r="BI1719" s="25">
        <f t="shared" si="577"/>
        <v>-122.4</v>
      </c>
      <c r="BJ1719" s="25">
        <f t="shared" si="566"/>
        <v>375.5</v>
      </c>
      <c r="BK1719" s="20">
        <f t="shared" si="578"/>
        <v>-0.325965379494008</v>
      </c>
      <c r="BL1719" s="24" t="str">
        <f t="shared" si="567"/>
        <v>0.00</v>
      </c>
      <c r="BM1719" s="25">
        <f t="shared" si="568"/>
        <v>-3</v>
      </c>
      <c r="BN1719" s="25">
        <f t="shared" si="569"/>
        <v>13.860000000000007</v>
      </c>
      <c r="BO1719" s="25">
        <f t="shared" si="570"/>
        <v>375.5</v>
      </c>
      <c r="BP1719" s="126">
        <f t="shared" si="571"/>
        <v>3.6910785619174449E-2</v>
      </c>
    </row>
    <row r="1720" spans="1:68" hidden="1" x14ac:dyDescent="0.2">
      <c r="A1720" s="98">
        <v>45787</v>
      </c>
      <c r="B1720" s="60" t="s">
        <v>892</v>
      </c>
      <c r="C1720" s="24" t="s">
        <v>2256</v>
      </c>
      <c r="D1720" s="24" t="s">
        <v>573</v>
      </c>
      <c r="F1720" s="74" t="s">
        <v>51</v>
      </c>
      <c r="G1720" s="24" t="s">
        <v>103</v>
      </c>
      <c r="H1720" s="24" t="s">
        <v>185</v>
      </c>
      <c r="I1720" s="24">
        <v>7</v>
      </c>
      <c r="J1720" s="24">
        <v>7</v>
      </c>
      <c r="K1720" s="24" t="s">
        <v>2257</v>
      </c>
      <c r="L1720" s="25">
        <v>1.5</v>
      </c>
      <c r="M1720" s="24" t="s">
        <v>105</v>
      </c>
      <c r="N1720" s="24" t="s">
        <v>6</v>
      </c>
      <c r="R1720" s="25">
        <v>13</v>
      </c>
      <c r="S1720" s="83" t="s">
        <v>363</v>
      </c>
      <c r="T1720" s="66" t="str">
        <f t="shared" si="558"/>
        <v>0.00</v>
      </c>
      <c r="U1720" s="66">
        <f t="shared" si="559"/>
        <v>-1.5</v>
      </c>
      <c r="V1720" s="66">
        <f t="shared" si="560"/>
        <v>221.61000000000007</v>
      </c>
      <c r="W1720" s="66">
        <f t="shared" si="561"/>
        <v>3242</v>
      </c>
      <c r="X1720" s="20">
        <f t="shared" si="562"/>
        <v>6.8355953115360912E-2</v>
      </c>
      <c r="Y1720" s="67">
        <f t="shared" si="563"/>
        <v>2.2161000000000008</v>
      </c>
      <c r="Z1720" s="68">
        <f t="shared" si="564"/>
        <v>22161.000000000007</v>
      </c>
      <c r="AA1720" s="65" t="s">
        <v>52</v>
      </c>
      <c r="AU1720" s="23">
        <f t="shared" si="552"/>
        <v>-1.5</v>
      </c>
      <c r="AV1720" s="23" t="str">
        <f t="shared" si="555"/>
        <v/>
      </c>
      <c r="AW1720" s="23" t="str">
        <f t="shared" si="557"/>
        <v/>
      </c>
      <c r="AX1720" s="23" t="str">
        <f t="shared" si="572"/>
        <v/>
      </c>
      <c r="AY1720" s="23" t="str">
        <f t="shared" si="573"/>
        <v/>
      </c>
      <c r="AZ1720" s="23">
        <v>16</v>
      </c>
      <c r="BA1720" s="25">
        <v>16.8</v>
      </c>
      <c r="BB1720" s="25">
        <v>25</v>
      </c>
      <c r="BC1720" s="25">
        <f t="shared" ref="BC1720:BC1745" si="581">((BB1720*(L1720))-(L1720))</f>
        <v>36</v>
      </c>
      <c r="BD1720" s="25">
        <f t="shared" ref="BD1720:BD1745" si="582">0.93*(BB1720-1)+1</f>
        <v>23.32</v>
      </c>
      <c r="BE1720" s="111" t="s">
        <v>969</v>
      </c>
      <c r="BF1720" s="55">
        <f t="shared" si="556"/>
        <v>0</v>
      </c>
      <c r="BG1720" s="66" t="str">
        <f t="shared" si="576"/>
        <v>0.00</v>
      </c>
      <c r="BH1720" s="66">
        <f t="shared" si="565"/>
        <v>-1.5</v>
      </c>
      <c r="BI1720" s="25">
        <f t="shared" si="577"/>
        <v>-123.9</v>
      </c>
      <c r="BJ1720" s="25">
        <f t="shared" si="566"/>
        <v>377</v>
      </c>
      <c r="BK1720" s="20">
        <f t="shared" si="578"/>
        <v>-0.32864721485411141</v>
      </c>
      <c r="BL1720" s="24" t="str">
        <f t="shared" si="567"/>
        <v>0.00</v>
      </c>
      <c r="BM1720" s="25">
        <f t="shared" si="568"/>
        <v>-1.5</v>
      </c>
      <c r="BN1720" s="25">
        <f t="shared" si="569"/>
        <v>12.360000000000007</v>
      </c>
      <c r="BO1720" s="25">
        <f t="shared" si="570"/>
        <v>377</v>
      </c>
      <c r="BP1720" s="126">
        <f t="shared" si="571"/>
        <v>3.2785145888594179E-2</v>
      </c>
    </row>
    <row r="1721" spans="1:68" hidden="1" x14ac:dyDescent="0.2">
      <c r="A1721" s="98">
        <v>45787</v>
      </c>
      <c r="B1721" s="60" t="s">
        <v>892</v>
      </c>
      <c r="C1721" s="24" t="s">
        <v>2256</v>
      </c>
      <c r="D1721" s="24" t="s">
        <v>573</v>
      </c>
      <c r="F1721" s="74" t="s">
        <v>51</v>
      </c>
      <c r="G1721" s="24" t="s">
        <v>103</v>
      </c>
      <c r="H1721" s="24" t="s">
        <v>185</v>
      </c>
      <c r="I1721" s="24">
        <v>7</v>
      </c>
      <c r="J1721" s="24">
        <v>7</v>
      </c>
      <c r="K1721" s="24" t="s">
        <v>2257</v>
      </c>
      <c r="L1721" s="25">
        <v>1.5</v>
      </c>
      <c r="M1721" s="24" t="s">
        <v>105</v>
      </c>
      <c r="N1721" s="24" t="s">
        <v>7</v>
      </c>
      <c r="R1721" s="25">
        <v>3.3</v>
      </c>
      <c r="S1721" s="83" t="s">
        <v>363</v>
      </c>
      <c r="T1721" s="66" t="str">
        <f t="shared" si="558"/>
        <v>0.00</v>
      </c>
      <c r="U1721" s="66">
        <f t="shared" si="559"/>
        <v>-1.5</v>
      </c>
      <c r="V1721" s="66">
        <f t="shared" si="560"/>
        <v>220.11000000000007</v>
      </c>
      <c r="W1721" s="66">
        <f t="shared" si="561"/>
        <v>3243.5</v>
      </c>
      <c r="X1721" s="20">
        <f t="shared" si="562"/>
        <v>6.7861877601356577E-2</v>
      </c>
      <c r="Y1721" s="67">
        <f t="shared" si="563"/>
        <v>2.2011000000000007</v>
      </c>
      <c r="Z1721" s="68">
        <f t="shared" si="564"/>
        <v>22011.000000000007</v>
      </c>
      <c r="AA1721" s="65" t="s">
        <v>52</v>
      </c>
      <c r="AU1721" s="23">
        <f t="shared" si="552"/>
        <v>-1.5</v>
      </c>
      <c r="AV1721" s="23" t="str">
        <f t="shared" si="555"/>
        <v/>
      </c>
      <c r="AW1721" s="23" t="str">
        <f t="shared" si="557"/>
        <v/>
      </c>
      <c r="AX1721" s="23" t="str">
        <f t="shared" si="572"/>
        <v/>
      </c>
      <c r="AY1721" s="23" t="str">
        <f t="shared" si="573"/>
        <v/>
      </c>
      <c r="AZ1721" s="23"/>
      <c r="BA1721" s="25">
        <v>3</v>
      </c>
      <c r="BB1721" s="25">
        <v>4</v>
      </c>
      <c r="BC1721" s="25">
        <f t="shared" si="581"/>
        <v>4.5</v>
      </c>
      <c r="BD1721" s="25">
        <f t="shared" si="582"/>
        <v>3.79</v>
      </c>
      <c r="BE1721" s="111" t="s">
        <v>969</v>
      </c>
      <c r="BF1721" s="55">
        <f t="shared" si="556"/>
        <v>0</v>
      </c>
      <c r="BG1721" s="66" t="str">
        <f t="shared" si="576"/>
        <v>0.00</v>
      </c>
      <c r="BH1721" s="66">
        <f t="shared" si="565"/>
        <v>-1.5</v>
      </c>
      <c r="BI1721" s="25">
        <f t="shared" si="577"/>
        <v>-125.4</v>
      </c>
      <c r="BJ1721" s="25">
        <f t="shared" si="566"/>
        <v>378.5</v>
      </c>
      <c r="BK1721" s="20">
        <f t="shared" si="578"/>
        <v>-0.33130779392338178</v>
      </c>
      <c r="BL1721" s="24" t="str">
        <f t="shared" si="567"/>
        <v>0.00</v>
      </c>
      <c r="BM1721" s="25">
        <f t="shared" si="568"/>
        <v>-1.5</v>
      </c>
      <c r="BN1721" s="25">
        <f t="shared" si="569"/>
        <v>10.860000000000007</v>
      </c>
      <c r="BO1721" s="25">
        <f t="shared" si="570"/>
        <v>378.5</v>
      </c>
      <c r="BP1721" s="126">
        <f t="shared" si="571"/>
        <v>2.8692206076618248E-2</v>
      </c>
    </row>
    <row r="1722" spans="1:68" hidden="1" x14ac:dyDescent="0.2">
      <c r="A1722" s="98">
        <v>45787</v>
      </c>
      <c r="B1722" s="60" t="s">
        <v>892</v>
      </c>
      <c r="C1722" s="24" t="s">
        <v>2011</v>
      </c>
      <c r="D1722" s="24" t="s">
        <v>573</v>
      </c>
      <c r="F1722" s="74" t="s">
        <v>51</v>
      </c>
      <c r="G1722" s="24" t="s">
        <v>103</v>
      </c>
      <c r="H1722" s="24" t="s">
        <v>483</v>
      </c>
      <c r="I1722" s="24">
        <v>4</v>
      </c>
      <c r="J1722" s="24">
        <v>10</v>
      </c>
      <c r="K1722" s="27" t="s">
        <v>2160</v>
      </c>
      <c r="L1722" s="25">
        <v>2</v>
      </c>
      <c r="M1722" s="24" t="s">
        <v>404</v>
      </c>
      <c r="N1722" s="24" t="s">
        <v>6</v>
      </c>
      <c r="R1722" s="25">
        <v>23.56</v>
      </c>
      <c r="S1722" s="83" t="s">
        <v>371</v>
      </c>
      <c r="T1722" s="66" t="str">
        <f t="shared" si="558"/>
        <v>0.00</v>
      </c>
      <c r="U1722" s="66">
        <f t="shared" si="559"/>
        <v>-2</v>
      </c>
      <c r="V1722" s="66">
        <f t="shared" si="560"/>
        <v>218.11000000000007</v>
      </c>
      <c r="W1722" s="66">
        <f t="shared" si="561"/>
        <v>3245.5</v>
      </c>
      <c r="X1722" s="20">
        <f t="shared" si="562"/>
        <v>6.7203820674780493E-2</v>
      </c>
      <c r="Y1722" s="67">
        <f t="shared" si="563"/>
        <v>2.1811000000000007</v>
      </c>
      <c r="Z1722" s="68">
        <f t="shared" si="564"/>
        <v>21811.000000000007</v>
      </c>
      <c r="AA1722" s="65" t="s">
        <v>52</v>
      </c>
      <c r="AU1722" s="23">
        <f t="shared" si="552"/>
        <v>-2</v>
      </c>
      <c r="AV1722" s="23" t="str">
        <f t="shared" si="555"/>
        <v/>
      </c>
      <c r="AW1722" s="23" t="str">
        <f t="shared" si="557"/>
        <v/>
      </c>
      <c r="AX1722" s="23" t="str">
        <f t="shared" si="572"/>
        <v/>
      </c>
      <c r="AY1722" s="23" t="str">
        <f t="shared" si="573"/>
        <v/>
      </c>
      <c r="AZ1722" s="23">
        <v>17</v>
      </c>
      <c r="BA1722" s="25">
        <v>18.399999999999999</v>
      </c>
      <c r="BB1722" s="25">
        <v>25</v>
      </c>
      <c r="BC1722" s="25">
        <f t="shared" si="581"/>
        <v>48</v>
      </c>
      <c r="BD1722" s="25">
        <f t="shared" si="582"/>
        <v>23.32</v>
      </c>
      <c r="BE1722" s="111" t="s">
        <v>970</v>
      </c>
      <c r="BF1722" s="55">
        <f t="shared" si="556"/>
        <v>0</v>
      </c>
      <c r="BG1722" s="66" t="str">
        <f t="shared" si="576"/>
        <v>0.00</v>
      </c>
      <c r="BH1722" s="66">
        <f t="shared" si="565"/>
        <v>-2</v>
      </c>
      <c r="BI1722" s="25">
        <f t="shared" si="577"/>
        <v>-127.4</v>
      </c>
      <c r="BJ1722" s="25">
        <f t="shared" si="566"/>
        <v>380.5</v>
      </c>
      <c r="BK1722" s="20">
        <f t="shared" si="578"/>
        <v>-0.33482260183968465</v>
      </c>
      <c r="BL1722" s="24" t="str">
        <f t="shared" si="567"/>
        <v>0.00</v>
      </c>
      <c r="BM1722" s="25">
        <f t="shared" si="568"/>
        <v>-2</v>
      </c>
      <c r="BN1722" s="25">
        <f t="shared" si="569"/>
        <v>8.8600000000000065</v>
      </c>
      <c r="BO1722" s="25">
        <f t="shared" si="570"/>
        <v>380.5</v>
      </c>
      <c r="BP1722" s="126">
        <f t="shared" si="571"/>
        <v>2.3285151116951397E-2</v>
      </c>
    </row>
    <row r="1723" spans="1:68" hidden="1" x14ac:dyDescent="0.2">
      <c r="A1723" s="98">
        <v>45787</v>
      </c>
      <c r="B1723" s="60" t="s">
        <v>892</v>
      </c>
      <c r="C1723" s="24" t="s">
        <v>2011</v>
      </c>
      <c r="D1723" s="24" t="s">
        <v>573</v>
      </c>
      <c r="F1723" s="74" t="s">
        <v>51</v>
      </c>
      <c r="G1723" s="24" t="s">
        <v>103</v>
      </c>
      <c r="H1723" s="24" t="s">
        <v>483</v>
      </c>
      <c r="I1723" s="24">
        <v>4</v>
      </c>
      <c r="J1723" s="24">
        <v>10</v>
      </c>
      <c r="K1723" s="26" t="s">
        <v>2160</v>
      </c>
      <c r="L1723" s="25">
        <v>3</v>
      </c>
      <c r="M1723" s="24" t="s">
        <v>105</v>
      </c>
      <c r="N1723" s="24" t="s">
        <v>7</v>
      </c>
      <c r="R1723" s="25">
        <v>3.8</v>
      </c>
      <c r="S1723" s="83" t="s">
        <v>371</v>
      </c>
      <c r="T1723" s="66">
        <f t="shared" si="558"/>
        <v>11.4</v>
      </c>
      <c r="U1723" s="66">
        <f t="shared" si="559"/>
        <v>8.4</v>
      </c>
      <c r="V1723" s="66">
        <f t="shared" si="560"/>
        <v>226.51000000000008</v>
      </c>
      <c r="W1723" s="66">
        <f t="shared" si="561"/>
        <v>3248.5</v>
      </c>
      <c r="X1723" s="20">
        <f t="shared" si="562"/>
        <v>6.97275665691858E-2</v>
      </c>
      <c r="Y1723" s="67">
        <f t="shared" si="563"/>
        <v>2.2651000000000008</v>
      </c>
      <c r="Z1723" s="68">
        <f t="shared" si="564"/>
        <v>22651.000000000007</v>
      </c>
      <c r="AA1723" s="65" t="s">
        <v>53</v>
      </c>
      <c r="AU1723" s="23">
        <f t="shared" si="552"/>
        <v>8.4</v>
      </c>
      <c r="AV1723" s="23" t="str">
        <f t="shared" si="555"/>
        <v/>
      </c>
      <c r="AW1723" s="23" t="str">
        <f t="shared" si="557"/>
        <v/>
      </c>
      <c r="AX1723" s="23" t="str">
        <f t="shared" si="572"/>
        <v/>
      </c>
      <c r="AY1723" s="23" t="str">
        <f t="shared" si="573"/>
        <v/>
      </c>
      <c r="AZ1723" s="23"/>
      <c r="BA1723" s="25">
        <v>4.3</v>
      </c>
      <c r="BB1723" s="25">
        <v>4.8</v>
      </c>
      <c r="BC1723" s="25">
        <f t="shared" si="581"/>
        <v>11.399999999999999</v>
      </c>
      <c r="BD1723" s="25">
        <f t="shared" si="582"/>
        <v>4.5339999999999998</v>
      </c>
      <c r="BE1723" s="111" t="s">
        <v>970</v>
      </c>
      <c r="BF1723" s="55">
        <f t="shared" si="556"/>
        <v>0</v>
      </c>
      <c r="BG1723" s="66">
        <f t="shared" si="576"/>
        <v>12.9</v>
      </c>
      <c r="BH1723" s="66">
        <f t="shared" si="565"/>
        <v>9.9</v>
      </c>
      <c r="BI1723" s="25">
        <f t="shared" si="577"/>
        <v>-117.5</v>
      </c>
      <c r="BJ1723" s="25">
        <f t="shared" si="566"/>
        <v>383.5</v>
      </c>
      <c r="BK1723" s="20">
        <f t="shared" si="578"/>
        <v>-0.30638852672750977</v>
      </c>
      <c r="BL1723" s="24">
        <f t="shared" si="567"/>
        <v>14.4</v>
      </c>
      <c r="BM1723" s="25">
        <f t="shared" si="568"/>
        <v>11.4</v>
      </c>
      <c r="BN1723" s="25">
        <f t="shared" si="569"/>
        <v>20.260000000000005</v>
      </c>
      <c r="BO1723" s="25">
        <f t="shared" si="570"/>
        <v>383.5</v>
      </c>
      <c r="BP1723" s="126">
        <f t="shared" si="571"/>
        <v>5.2829204693611485E-2</v>
      </c>
    </row>
    <row r="1724" spans="1:68" hidden="1" x14ac:dyDescent="0.2">
      <c r="A1724" s="98">
        <v>45790</v>
      </c>
      <c r="B1724" s="60" t="s">
        <v>892</v>
      </c>
      <c r="C1724" s="24" t="s">
        <v>2258</v>
      </c>
      <c r="D1724" s="24" t="s">
        <v>584</v>
      </c>
      <c r="F1724" s="74" t="s">
        <v>51</v>
      </c>
      <c r="G1724" s="24" t="s">
        <v>121</v>
      </c>
      <c r="H1724" s="24" t="s">
        <v>79</v>
      </c>
      <c r="I1724" s="24">
        <v>9</v>
      </c>
      <c r="J1724" s="24">
        <v>8</v>
      </c>
      <c r="K1724" s="24" t="s">
        <v>2259</v>
      </c>
      <c r="L1724" s="25">
        <v>2</v>
      </c>
      <c r="M1724" s="24" t="s">
        <v>105</v>
      </c>
      <c r="N1724" s="24" t="s">
        <v>6</v>
      </c>
      <c r="R1724" s="25">
        <v>3.6</v>
      </c>
      <c r="S1724" s="83" t="s">
        <v>363</v>
      </c>
      <c r="T1724" s="66" t="str">
        <f t="shared" si="558"/>
        <v>0.00</v>
      </c>
      <c r="U1724" s="66">
        <f t="shared" si="559"/>
        <v>-2</v>
      </c>
      <c r="V1724" s="66">
        <f t="shared" si="560"/>
        <v>224.51000000000008</v>
      </c>
      <c r="W1724" s="66">
        <f t="shared" si="561"/>
        <v>3250.5</v>
      </c>
      <c r="X1724" s="20">
        <f t="shared" si="562"/>
        <v>6.9069373942470411E-2</v>
      </c>
      <c r="Y1724" s="67">
        <f t="shared" si="563"/>
        <v>2.2451000000000008</v>
      </c>
      <c r="Z1724" s="68">
        <f t="shared" si="564"/>
        <v>22451.000000000007</v>
      </c>
      <c r="AA1724" s="65" t="s">
        <v>52</v>
      </c>
      <c r="AU1724" s="23" t="str">
        <f t="shared" si="552"/>
        <v/>
      </c>
      <c r="AV1724" s="23">
        <f t="shared" si="555"/>
        <v>-2</v>
      </c>
      <c r="AW1724" s="23" t="str">
        <f t="shared" si="557"/>
        <v/>
      </c>
      <c r="AX1724" s="23" t="str">
        <f t="shared" si="572"/>
        <v/>
      </c>
      <c r="AY1724" s="23" t="str">
        <f t="shared" si="573"/>
        <v/>
      </c>
      <c r="AZ1724" s="23" t="s">
        <v>720</v>
      </c>
      <c r="BA1724" s="25">
        <v>0</v>
      </c>
      <c r="BB1724" s="25">
        <v>4.5</v>
      </c>
      <c r="BC1724" s="25">
        <f t="shared" si="581"/>
        <v>7</v>
      </c>
      <c r="BD1724" s="25">
        <f t="shared" si="582"/>
        <v>4.2550000000000008</v>
      </c>
      <c r="BE1724" s="111" t="s">
        <v>970</v>
      </c>
      <c r="BF1724" s="55">
        <f t="shared" si="556"/>
        <v>0</v>
      </c>
      <c r="BG1724" s="66" t="str">
        <f t="shared" si="576"/>
        <v>0.00</v>
      </c>
      <c r="BH1724" s="66">
        <f t="shared" si="565"/>
        <v>-2</v>
      </c>
      <c r="BI1724" s="25">
        <f t="shared" si="577"/>
        <v>-119.5</v>
      </c>
      <c r="BJ1724" s="25">
        <f t="shared" si="566"/>
        <v>385.5</v>
      </c>
      <c r="BK1724" s="20">
        <f t="shared" si="578"/>
        <v>-0.30998702983138782</v>
      </c>
      <c r="BL1724" s="24" t="str">
        <f t="shared" si="567"/>
        <v>0.00</v>
      </c>
      <c r="BM1724" s="25">
        <f t="shared" si="568"/>
        <v>-2</v>
      </c>
      <c r="BN1724" s="25">
        <f t="shared" si="569"/>
        <v>18.260000000000005</v>
      </c>
      <c r="BO1724" s="25">
        <f t="shared" si="570"/>
        <v>385.5</v>
      </c>
      <c r="BP1724" s="126">
        <f t="shared" si="571"/>
        <v>4.7367055771725043E-2</v>
      </c>
    </row>
    <row r="1725" spans="1:68" hidden="1" x14ac:dyDescent="0.2">
      <c r="A1725" s="98">
        <v>45791</v>
      </c>
      <c r="B1725" s="60" t="s">
        <v>892</v>
      </c>
      <c r="C1725" s="24" t="s">
        <v>2260</v>
      </c>
      <c r="D1725" s="24" t="s">
        <v>397</v>
      </c>
      <c r="F1725" s="74" t="s">
        <v>51</v>
      </c>
      <c r="G1725" s="24" t="s">
        <v>121</v>
      </c>
      <c r="H1725" s="24" t="s">
        <v>78</v>
      </c>
      <c r="I1725" s="24">
        <v>2</v>
      </c>
      <c r="J1725" s="24">
        <v>8</v>
      </c>
      <c r="K1725" s="87" t="s">
        <v>2261</v>
      </c>
      <c r="L1725" s="25">
        <v>2</v>
      </c>
      <c r="M1725" s="24" t="s">
        <v>105</v>
      </c>
      <c r="N1725" s="24" t="s">
        <v>6</v>
      </c>
      <c r="R1725" s="25">
        <v>3</v>
      </c>
      <c r="S1725" s="83" t="s">
        <v>373</v>
      </c>
      <c r="T1725" s="66" t="str">
        <f t="shared" si="558"/>
        <v>0.00</v>
      </c>
      <c r="U1725" s="66">
        <f t="shared" si="559"/>
        <v>-2</v>
      </c>
      <c r="V1725" s="66">
        <f t="shared" si="560"/>
        <v>222.51000000000008</v>
      </c>
      <c r="W1725" s="66">
        <f t="shared" si="561"/>
        <v>3252.5</v>
      </c>
      <c r="X1725" s="20">
        <f t="shared" si="562"/>
        <v>6.8411990776325926E-2</v>
      </c>
      <c r="Y1725" s="67">
        <f t="shared" si="563"/>
        <v>2.2251000000000007</v>
      </c>
      <c r="Z1725" s="68">
        <f t="shared" si="564"/>
        <v>22251.000000000007</v>
      </c>
      <c r="AA1725" s="65" t="s">
        <v>52</v>
      </c>
      <c r="AU1725" s="23" t="str">
        <f t="shared" si="552"/>
        <v/>
      </c>
      <c r="AV1725" s="23">
        <f t="shared" si="555"/>
        <v>-2</v>
      </c>
      <c r="AW1725" s="23" t="str">
        <f t="shared" si="557"/>
        <v/>
      </c>
      <c r="AX1725" s="23" t="str">
        <f t="shared" si="572"/>
        <v/>
      </c>
      <c r="AY1725" s="23" t="str">
        <f t="shared" si="573"/>
        <v/>
      </c>
      <c r="AZ1725" s="23" t="s">
        <v>720</v>
      </c>
      <c r="BA1725" s="25">
        <v>0</v>
      </c>
      <c r="BB1725" s="25">
        <v>3</v>
      </c>
      <c r="BC1725" s="25">
        <f t="shared" si="581"/>
        <v>4</v>
      </c>
      <c r="BD1725" s="25">
        <f t="shared" si="582"/>
        <v>2.8600000000000003</v>
      </c>
      <c r="BE1725" s="111" t="s">
        <v>969</v>
      </c>
      <c r="BF1725" s="55">
        <f t="shared" si="556"/>
        <v>0</v>
      </c>
      <c r="BG1725" s="66" t="str">
        <f t="shared" si="576"/>
        <v>0.00</v>
      </c>
      <c r="BH1725" s="66">
        <f t="shared" si="565"/>
        <v>-2</v>
      </c>
      <c r="BI1725" s="25">
        <f t="shared" si="577"/>
        <v>-121.5</v>
      </c>
      <c r="BJ1725" s="25">
        <f t="shared" si="566"/>
        <v>387.5</v>
      </c>
      <c r="BK1725" s="20">
        <f t="shared" si="578"/>
        <v>-0.31354838709677418</v>
      </c>
      <c r="BL1725" s="24" t="str">
        <f t="shared" si="567"/>
        <v>0.00</v>
      </c>
      <c r="BM1725" s="25">
        <f t="shared" si="568"/>
        <v>-2</v>
      </c>
      <c r="BN1725" s="25">
        <f t="shared" si="569"/>
        <v>16.260000000000005</v>
      </c>
      <c r="BO1725" s="25">
        <f t="shared" si="570"/>
        <v>387.5</v>
      </c>
      <c r="BP1725" s="126">
        <f t="shared" si="571"/>
        <v>4.1961290322580655E-2</v>
      </c>
    </row>
    <row r="1726" spans="1:68" hidden="1" x14ac:dyDescent="0.2">
      <c r="A1726" s="98">
        <v>45793</v>
      </c>
      <c r="B1726" s="60" t="s">
        <v>892</v>
      </c>
      <c r="C1726" s="24" t="s">
        <v>2262</v>
      </c>
      <c r="D1726" s="24" t="s">
        <v>562</v>
      </c>
      <c r="F1726" s="74" t="s">
        <v>51</v>
      </c>
      <c r="G1726" s="24" t="s">
        <v>121</v>
      </c>
      <c r="H1726" s="24" t="s">
        <v>2223</v>
      </c>
      <c r="I1726" s="24">
        <v>6</v>
      </c>
      <c r="J1726" s="24">
        <v>3</v>
      </c>
      <c r="K1726" s="24" t="s">
        <v>2263</v>
      </c>
      <c r="L1726" s="25">
        <v>1</v>
      </c>
      <c r="M1726" s="24" t="s">
        <v>105</v>
      </c>
      <c r="N1726" s="24" t="s">
        <v>6</v>
      </c>
      <c r="R1726" s="25">
        <v>23</v>
      </c>
      <c r="S1726" s="83" t="s">
        <v>363</v>
      </c>
      <c r="T1726" s="66" t="str">
        <f t="shared" si="558"/>
        <v>0.00</v>
      </c>
      <c r="U1726" s="66">
        <f t="shared" si="559"/>
        <v>-1</v>
      </c>
      <c r="V1726" s="66">
        <f t="shared" si="560"/>
        <v>221.51000000000008</v>
      </c>
      <c r="W1726" s="66">
        <f t="shared" si="561"/>
        <v>3253.5</v>
      </c>
      <c r="X1726" s="20">
        <f t="shared" si="562"/>
        <v>6.8083602274473673E-2</v>
      </c>
      <c r="Y1726" s="67">
        <f t="shared" si="563"/>
        <v>2.215100000000001</v>
      </c>
      <c r="Z1726" s="68">
        <f t="shared" si="564"/>
        <v>22151.000000000007</v>
      </c>
      <c r="AA1726" s="65" t="s">
        <v>52</v>
      </c>
      <c r="AU1726" s="23" t="str">
        <f t="shared" si="552"/>
        <v/>
      </c>
      <c r="AV1726" s="23">
        <f t="shared" si="555"/>
        <v>-1</v>
      </c>
      <c r="AW1726" s="23" t="str">
        <f t="shared" si="557"/>
        <v/>
      </c>
      <c r="AX1726" s="23" t="str">
        <f t="shared" si="572"/>
        <v/>
      </c>
      <c r="AY1726" s="23" t="str">
        <f t="shared" si="573"/>
        <v/>
      </c>
      <c r="AZ1726" s="23" t="s">
        <v>720</v>
      </c>
      <c r="BA1726" s="25">
        <v>0</v>
      </c>
      <c r="BB1726" s="25">
        <v>15.2</v>
      </c>
      <c r="BC1726" s="25">
        <f t="shared" si="581"/>
        <v>14.2</v>
      </c>
      <c r="BD1726" s="25">
        <f t="shared" si="582"/>
        <v>14.206</v>
      </c>
      <c r="BE1726" s="111" t="s">
        <v>970</v>
      </c>
      <c r="BF1726" s="55">
        <f t="shared" si="556"/>
        <v>0</v>
      </c>
      <c r="BG1726" s="66" t="str">
        <f t="shared" si="576"/>
        <v>0.00</v>
      </c>
      <c r="BH1726" s="66">
        <f t="shared" si="565"/>
        <v>-1</v>
      </c>
      <c r="BI1726" s="25">
        <f t="shared" si="577"/>
        <v>-122.5</v>
      </c>
      <c r="BJ1726" s="25">
        <f t="shared" si="566"/>
        <v>388.5</v>
      </c>
      <c r="BK1726" s="20">
        <f t="shared" si="578"/>
        <v>-0.31531531531531531</v>
      </c>
      <c r="BL1726" s="24" t="str">
        <f t="shared" si="567"/>
        <v>0.00</v>
      </c>
      <c r="BM1726" s="25">
        <f t="shared" si="568"/>
        <v>-1</v>
      </c>
      <c r="BN1726" s="25">
        <f t="shared" si="569"/>
        <v>15.260000000000005</v>
      </c>
      <c r="BO1726" s="25">
        <f t="shared" si="570"/>
        <v>388.5</v>
      </c>
      <c r="BP1726" s="126">
        <f t="shared" si="571"/>
        <v>3.9279279279279294E-2</v>
      </c>
    </row>
    <row r="1727" spans="1:68" hidden="1" x14ac:dyDescent="0.2">
      <c r="A1727" s="98">
        <v>45793</v>
      </c>
      <c r="B1727" s="60" t="s">
        <v>892</v>
      </c>
      <c r="C1727" s="24" t="s">
        <v>2262</v>
      </c>
      <c r="D1727" s="24" t="s">
        <v>562</v>
      </c>
      <c r="F1727" s="74" t="s">
        <v>51</v>
      </c>
      <c r="G1727" s="24" t="s">
        <v>121</v>
      </c>
      <c r="H1727" s="24" t="s">
        <v>941</v>
      </c>
      <c r="I1727" s="24">
        <v>11</v>
      </c>
      <c r="J1727" s="24">
        <v>6</v>
      </c>
      <c r="K1727" s="24" t="s">
        <v>2264</v>
      </c>
      <c r="L1727" s="25">
        <v>1</v>
      </c>
      <c r="M1727" s="24" t="s">
        <v>105</v>
      </c>
      <c r="N1727" s="24" t="s">
        <v>6</v>
      </c>
      <c r="R1727" s="25">
        <v>8</v>
      </c>
      <c r="S1727" s="83" t="s">
        <v>363</v>
      </c>
      <c r="T1727" s="66" t="str">
        <f t="shared" si="558"/>
        <v>0.00</v>
      </c>
      <c r="U1727" s="66">
        <f t="shared" si="559"/>
        <v>-1</v>
      </c>
      <c r="V1727" s="66">
        <f t="shared" si="560"/>
        <v>220.51000000000008</v>
      </c>
      <c r="W1727" s="66">
        <f t="shared" si="561"/>
        <v>3254.5</v>
      </c>
      <c r="X1727" s="20">
        <f t="shared" si="562"/>
        <v>6.7755415578429887E-2</v>
      </c>
      <c r="Y1727" s="67">
        <f t="shared" si="563"/>
        <v>2.2051000000000007</v>
      </c>
      <c r="Z1727" s="68">
        <f t="shared" si="564"/>
        <v>22051.000000000007</v>
      </c>
      <c r="AA1727" s="65" t="s">
        <v>52</v>
      </c>
      <c r="AU1727" s="23" t="str">
        <f t="shared" si="552"/>
        <v/>
      </c>
      <c r="AV1727" s="23">
        <f t="shared" si="555"/>
        <v>-1</v>
      </c>
      <c r="AW1727" s="23" t="str">
        <f t="shared" si="557"/>
        <v/>
      </c>
      <c r="AX1727" s="23" t="str">
        <f t="shared" si="572"/>
        <v/>
      </c>
      <c r="AY1727" s="23" t="str">
        <f t="shared" si="573"/>
        <v/>
      </c>
      <c r="AZ1727" s="23" t="s">
        <v>720</v>
      </c>
      <c r="BA1727" s="25">
        <v>0</v>
      </c>
      <c r="BB1727" s="25">
        <v>8.64</v>
      </c>
      <c r="BC1727" s="25">
        <f t="shared" si="581"/>
        <v>7.6400000000000006</v>
      </c>
      <c r="BD1727" s="25">
        <f t="shared" si="582"/>
        <v>8.1052</v>
      </c>
      <c r="BE1727" s="111" t="s">
        <v>970</v>
      </c>
      <c r="BF1727" s="55">
        <f t="shared" si="556"/>
        <v>0</v>
      </c>
      <c r="BG1727" s="66" t="str">
        <f t="shared" si="576"/>
        <v>0.00</v>
      </c>
      <c r="BH1727" s="66">
        <f t="shared" si="565"/>
        <v>-1</v>
      </c>
      <c r="BI1727" s="25">
        <f t="shared" si="577"/>
        <v>-123.5</v>
      </c>
      <c r="BJ1727" s="25">
        <f t="shared" si="566"/>
        <v>389.5</v>
      </c>
      <c r="BK1727" s="20">
        <f t="shared" si="578"/>
        <v>-0.31707317073170732</v>
      </c>
      <c r="BL1727" s="24" t="str">
        <f t="shared" si="567"/>
        <v>0.00</v>
      </c>
      <c r="BM1727" s="25">
        <f t="shared" si="568"/>
        <v>-1</v>
      </c>
      <c r="BN1727" s="25">
        <f t="shared" si="569"/>
        <v>14.260000000000005</v>
      </c>
      <c r="BO1727" s="25">
        <f t="shared" si="570"/>
        <v>389.5</v>
      </c>
      <c r="BP1727" s="126">
        <f t="shared" si="571"/>
        <v>3.6611039794608488E-2</v>
      </c>
    </row>
    <row r="1728" spans="1:68" hidden="1" x14ac:dyDescent="0.2">
      <c r="A1728" s="98">
        <v>45794</v>
      </c>
      <c r="B1728" s="60" t="s">
        <v>892</v>
      </c>
      <c r="C1728" s="24" t="s">
        <v>1754</v>
      </c>
      <c r="D1728" s="24" t="s">
        <v>573</v>
      </c>
      <c r="F1728" s="74" t="s">
        <v>51</v>
      </c>
      <c r="G1728" s="24" t="s">
        <v>103</v>
      </c>
      <c r="H1728" s="24" t="s">
        <v>124</v>
      </c>
      <c r="I1728" s="24">
        <v>2</v>
      </c>
      <c r="J1728" s="24">
        <v>4</v>
      </c>
      <c r="K1728" s="24" t="s">
        <v>2265</v>
      </c>
      <c r="L1728" s="25">
        <v>1</v>
      </c>
      <c r="M1728" s="24" t="s">
        <v>404</v>
      </c>
      <c r="N1728" s="24" t="s">
        <v>6</v>
      </c>
      <c r="R1728" s="25">
        <v>7.32</v>
      </c>
      <c r="S1728" s="83" t="s">
        <v>363</v>
      </c>
      <c r="T1728" s="66" t="str">
        <f t="shared" si="558"/>
        <v>0.00</v>
      </c>
      <c r="U1728" s="66">
        <f t="shared" si="559"/>
        <v>-1</v>
      </c>
      <c r="V1728" s="66">
        <f t="shared" si="560"/>
        <v>219.51000000000008</v>
      </c>
      <c r="W1728" s="66">
        <f t="shared" si="561"/>
        <v>3255.5</v>
      </c>
      <c r="X1728" s="20">
        <f t="shared" si="562"/>
        <v>6.742743050222702E-2</v>
      </c>
      <c r="Y1728" s="67">
        <f t="shared" si="563"/>
        <v>2.1951000000000009</v>
      </c>
      <c r="Z1728" s="68">
        <f t="shared" si="564"/>
        <v>21951.000000000007</v>
      </c>
      <c r="AA1728" s="65" t="s">
        <v>52</v>
      </c>
      <c r="AU1728" s="23">
        <f t="shared" si="552"/>
        <v>-1</v>
      </c>
      <c r="AV1728" s="23" t="str">
        <f t="shared" si="555"/>
        <v/>
      </c>
      <c r="AW1728" s="23" t="str">
        <f t="shared" si="557"/>
        <v/>
      </c>
      <c r="AX1728" s="23" t="str">
        <f t="shared" si="572"/>
        <v/>
      </c>
      <c r="AY1728" s="23" t="str">
        <f t="shared" si="573"/>
        <v/>
      </c>
      <c r="AZ1728" s="23">
        <v>12</v>
      </c>
      <c r="BA1728" s="25">
        <v>12</v>
      </c>
      <c r="BB1728" s="25">
        <v>7.72</v>
      </c>
      <c r="BC1728" s="25">
        <f t="shared" si="581"/>
        <v>6.72</v>
      </c>
      <c r="BD1728" s="25">
        <f t="shared" si="582"/>
        <v>7.2496</v>
      </c>
      <c r="BE1728" s="111" t="s">
        <v>970</v>
      </c>
      <c r="BF1728" s="55">
        <f t="shared" si="556"/>
        <v>0</v>
      </c>
      <c r="BG1728" s="66" t="str">
        <f t="shared" si="576"/>
        <v>0.00</v>
      </c>
      <c r="BH1728" s="66">
        <f t="shared" si="565"/>
        <v>-1</v>
      </c>
      <c r="BI1728" s="25">
        <f t="shared" si="577"/>
        <v>-124.5</v>
      </c>
      <c r="BJ1728" s="25">
        <f t="shared" si="566"/>
        <v>390.5</v>
      </c>
      <c r="BK1728" s="20">
        <f t="shared" si="578"/>
        <v>-0.31882202304737517</v>
      </c>
      <c r="BL1728" s="24" t="str">
        <f t="shared" si="567"/>
        <v>0.00</v>
      </c>
      <c r="BM1728" s="25">
        <f t="shared" si="568"/>
        <v>-1</v>
      </c>
      <c r="BN1728" s="25">
        <f t="shared" si="569"/>
        <v>13.260000000000005</v>
      </c>
      <c r="BO1728" s="25">
        <f t="shared" si="570"/>
        <v>390.5</v>
      </c>
      <c r="BP1728" s="126">
        <f t="shared" si="571"/>
        <v>3.3956466069142141E-2</v>
      </c>
    </row>
    <row r="1729" spans="1:68" hidden="1" x14ac:dyDescent="0.2">
      <c r="A1729" s="98">
        <v>45794</v>
      </c>
      <c r="B1729" s="60" t="s">
        <v>892</v>
      </c>
      <c r="C1729" s="24" t="s">
        <v>1754</v>
      </c>
      <c r="D1729" s="24" t="s">
        <v>573</v>
      </c>
      <c r="F1729" s="74" t="s">
        <v>51</v>
      </c>
      <c r="G1729" s="24" t="s">
        <v>103</v>
      </c>
      <c r="H1729" s="24" t="s">
        <v>124</v>
      </c>
      <c r="I1729" s="24">
        <v>2</v>
      </c>
      <c r="J1729" s="24">
        <v>4</v>
      </c>
      <c r="K1729" s="24" t="s">
        <v>2265</v>
      </c>
      <c r="L1729" s="25">
        <v>1</v>
      </c>
      <c r="M1729" s="24" t="s">
        <v>105</v>
      </c>
      <c r="N1729" s="24" t="s">
        <v>7</v>
      </c>
      <c r="R1729" s="25">
        <v>3.2</v>
      </c>
      <c r="S1729" s="83" t="s">
        <v>363</v>
      </c>
      <c r="T1729" s="66" t="str">
        <f t="shared" si="558"/>
        <v>0.00</v>
      </c>
      <c r="U1729" s="66">
        <f t="shared" si="559"/>
        <v>-1</v>
      </c>
      <c r="V1729" s="66">
        <f t="shared" si="560"/>
        <v>218.51000000000008</v>
      </c>
      <c r="W1729" s="66">
        <f t="shared" si="561"/>
        <v>3256.5</v>
      </c>
      <c r="X1729" s="20">
        <f t="shared" si="562"/>
        <v>6.7099646860125928E-2</v>
      </c>
      <c r="Y1729" s="67">
        <f t="shared" si="563"/>
        <v>2.1851000000000007</v>
      </c>
      <c r="Z1729" s="68">
        <f t="shared" si="564"/>
        <v>21851.000000000007</v>
      </c>
      <c r="AA1729" s="65" t="s">
        <v>52</v>
      </c>
      <c r="AU1729" s="23">
        <f t="shared" si="552"/>
        <v>-1</v>
      </c>
      <c r="AV1729" s="23" t="str">
        <f t="shared" si="555"/>
        <v/>
      </c>
      <c r="AW1729" s="23" t="str">
        <f t="shared" si="557"/>
        <v/>
      </c>
      <c r="AX1729" s="23" t="str">
        <f t="shared" si="572"/>
        <v/>
      </c>
      <c r="AY1729" s="23" t="str">
        <f t="shared" si="573"/>
        <v/>
      </c>
      <c r="AZ1729" s="23"/>
      <c r="BA1729" s="25">
        <v>2.2000000000000002</v>
      </c>
      <c r="BB1729" s="25">
        <v>2.36</v>
      </c>
      <c r="BC1729" s="25">
        <f t="shared" si="581"/>
        <v>1.3599999999999999</v>
      </c>
      <c r="BD1729" s="25">
        <f t="shared" si="582"/>
        <v>2.2648000000000001</v>
      </c>
      <c r="BE1729" s="111" t="s">
        <v>970</v>
      </c>
      <c r="BF1729" s="55">
        <f t="shared" si="556"/>
        <v>0</v>
      </c>
      <c r="BG1729" s="66" t="str">
        <f t="shared" si="576"/>
        <v>0.00</v>
      </c>
      <c r="BH1729" s="66">
        <f t="shared" si="565"/>
        <v>-1</v>
      </c>
      <c r="BI1729" s="25">
        <f t="shared" si="577"/>
        <v>-125.5</v>
      </c>
      <c r="BJ1729" s="25">
        <f t="shared" si="566"/>
        <v>391.5</v>
      </c>
      <c r="BK1729" s="20">
        <f t="shared" si="578"/>
        <v>-0.32056194125159643</v>
      </c>
      <c r="BL1729" s="24" t="str">
        <f t="shared" si="567"/>
        <v>0.00</v>
      </c>
      <c r="BM1729" s="25">
        <f t="shared" si="568"/>
        <v>-1</v>
      </c>
      <c r="BN1729" s="25">
        <f t="shared" si="569"/>
        <v>12.260000000000005</v>
      </c>
      <c r="BO1729" s="25">
        <f t="shared" si="570"/>
        <v>391.5</v>
      </c>
      <c r="BP1729" s="126">
        <f t="shared" si="571"/>
        <v>3.1315453384418913E-2</v>
      </c>
    </row>
    <row r="1730" spans="1:68" hidden="1" x14ac:dyDescent="0.2">
      <c r="A1730" s="98">
        <v>45794</v>
      </c>
      <c r="B1730" s="60" t="s">
        <v>892</v>
      </c>
      <c r="C1730" s="24" t="s">
        <v>1754</v>
      </c>
      <c r="D1730" s="24" t="s">
        <v>573</v>
      </c>
      <c r="F1730" s="74" t="s">
        <v>51</v>
      </c>
      <c r="G1730" s="24" t="s">
        <v>103</v>
      </c>
      <c r="H1730" s="24" t="s">
        <v>293</v>
      </c>
      <c r="I1730" s="24">
        <v>4</v>
      </c>
      <c r="J1730" s="132">
        <v>10</v>
      </c>
      <c r="K1730" s="24" t="s">
        <v>2266</v>
      </c>
      <c r="L1730" s="25">
        <v>1</v>
      </c>
      <c r="M1730" s="24" t="s">
        <v>404</v>
      </c>
      <c r="N1730" s="24" t="s">
        <v>6</v>
      </c>
      <c r="R1730" s="25">
        <v>11.11</v>
      </c>
      <c r="S1730" s="83" t="s">
        <v>363</v>
      </c>
      <c r="T1730" s="66" t="str">
        <f t="shared" si="558"/>
        <v>0.00</v>
      </c>
      <c r="U1730" s="66">
        <f t="shared" si="559"/>
        <v>-1</v>
      </c>
      <c r="V1730" s="66">
        <f t="shared" si="560"/>
        <v>217.51000000000008</v>
      </c>
      <c r="W1730" s="66">
        <f t="shared" si="561"/>
        <v>3257.5</v>
      </c>
      <c r="X1730" s="20">
        <f t="shared" si="562"/>
        <v>6.677206446661553E-2</v>
      </c>
      <c r="Y1730" s="67">
        <f t="shared" si="563"/>
        <v>2.1751000000000009</v>
      </c>
      <c r="Z1730" s="68">
        <f t="shared" si="564"/>
        <v>21751.000000000007</v>
      </c>
      <c r="AA1730" s="65" t="s">
        <v>52</v>
      </c>
      <c r="AU1730" s="23">
        <f t="shared" ref="AU1730:AU1793" si="583">IF($G1730=AU$2,$U1730,"")</f>
        <v>-1</v>
      </c>
      <c r="AV1730" s="23" t="str">
        <f t="shared" si="555"/>
        <v/>
      </c>
      <c r="AW1730" s="23" t="str">
        <f t="shared" si="557"/>
        <v/>
      </c>
      <c r="AX1730" s="23" t="str">
        <f t="shared" si="572"/>
        <v/>
      </c>
      <c r="AY1730" s="23" t="str">
        <f t="shared" si="573"/>
        <v/>
      </c>
      <c r="AZ1730" s="23">
        <v>9.5</v>
      </c>
      <c r="BA1730" s="25">
        <v>11</v>
      </c>
      <c r="BB1730" s="25">
        <v>11.76</v>
      </c>
      <c r="BC1730" s="25">
        <f t="shared" si="581"/>
        <v>10.76</v>
      </c>
      <c r="BD1730" s="25">
        <f t="shared" si="582"/>
        <v>11.0068</v>
      </c>
      <c r="BE1730" s="111" t="s">
        <v>970</v>
      </c>
      <c r="BF1730" s="55">
        <f t="shared" si="556"/>
        <v>0</v>
      </c>
      <c r="BG1730" s="66" t="str">
        <f t="shared" si="576"/>
        <v>0.00</v>
      </c>
      <c r="BH1730" s="66">
        <f t="shared" si="565"/>
        <v>-1</v>
      </c>
      <c r="BI1730" s="25">
        <f t="shared" si="577"/>
        <v>-126.5</v>
      </c>
      <c r="BJ1730" s="25">
        <f t="shared" si="566"/>
        <v>392.5</v>
      </c>
      <c r="BK1730" s="20">
        <f t="shared" si="578"/>
        <v>-0.32229299363057323</v>
      </c>
      <c r="BL1730" s="24" t="str">
        <f t="shared" si="567"/>
        <v>0.00</v>
      </c>
      <c r="BM1730" s="25">
        <f t="shared" si="568"/>
        <v>-1</v>
      </c>
      <c r="BN1730" s="25">
        <f t="shared" si="569"/>
        <v>11.260000000000005</v>
      </c>
      <c r="BO1730" s="25">
        <f t="shared" si="570"/>
        <v>392.5</v>
      </c>
      <c r="BP1730" s="126">
        <f t="shared" si="571"/>
        <v>2.8687898089171989E-2</v>
      </c>
    </row>
    <row r="1731" spans="1:68" hidden="1" x14ac:dyDescent="0.2">
      <c r="A1731" s="98">
        <v>45794</v>
      </c>
      <c r="B1731" s="60" t="s">
        <v>892</v>
      </c>
      <c r="C1731" s="24" t="s">
        <v>1754</v>
      </c>
      <c r="D1731" s="24" t="s">
        <v>573</v>
      </c>
      <c r="F1731" s="74" t="s">
        <v>51</v>
      </c>
      <c r="G1731" s="24" t="s">
        <v>103</v>
      </c>
      <c r="H1731" s="24" t="s">
        <v>138</v>
      </c>
      <c r="I1731" s="24">
        <v>9</v>
      </c>
      <c r="J1731" s="24">
        <v>8</v>
      </c>
      <c r="K1731" s="87" t="s">
        <v>2267</v>
      </c>
      <c r="L1731" s="25">
        <v>2</v>
      </c>
      <c r="M1731" s="24" t="s">
        <v>105</v>
      </c>
      <c r="N1731" s="24" t="s">
        <v>6</v>
      </c>
      <c r="R1731" s="25">
        <v>6</v>
      </c>
      <c r="S1731" s="83" t="s">
        <v>373</v>
      </c>
      <c r="T1731" s="66" t="str">
        <f t="shared" si="558"/>
        <v>0.00</v>
      </c>
      <c r="U1731" s="66">
        <f t="shared" si="559"/>
        <v>-2</v>
      </c>
      <c r="V1731" s="66">
        <f t="shared" si="560"/>
        <v>215.51000000000008</v>
      </c>
      <c r="W1731" s="66">
        <f t="shared" si="561"/>
        <v>3259.5</v>
      </c>
      <c r="X1731" s="20">
        <f t="shared" si="562"/>
        <v>6.611750268446083E-2</v>
      </c>
      <c r="Y1731" s="67">
        <f t="shared" si="563"/>
        <v>2.1551000000000009</v>
      </c>
      <c r="Z1731" s="68">
        <f t="shared" si="564"/>
        <v>21551.000000000007</v>
      </c>
      <c r="AA1731" s="65" t="s">
        <v>52</v>
      </c>
      <c r="AU1731" s="23">
        <f t="shared" si="583"/>
        <v>-2</v>
      </c>
      <c r="AV1731" s="23" t="str">
        <f t="shared" ref="AV1731:AV1794" si="584">IF($G1731=AV$2,$U1731,"")</f>
        <v/>
      </c>
      <c r="AW1731" s="23" t="str">
        <f t="shared" si="557"/>
        <v/>
      </c>
      <c r="AX1731" s="23" t="str">
        <f t="shared" si="572"/>
        <v/>
      </c>
      <c r="AY1731" s="23" t="str">
        <f t="shared" si="573"/>
        <v/>
      </c>
      <c r="AZ1731" s="23">
        <v>6.5</v>
      </c>
      <c r="BA1731" s="25">
        <v>7.4</v>
      </c>
      <c r="BB1731" s="25">
        <v>7.8</v>
      </c>
      <c r="BC1731" s="25">
        <f t="shared" si="581"/>
        <v>13.6</v>
      </c>
      <c r="BD1731" s="25">
        <f t="shared" si="582"/>
        <v>7.3239999999999998</v>
      </c>
      <c r="BE1731" s="111" t="s">
        <v>970</v>
      </c>
      <c r="BF1731" s="55">
        <f t="shared" ref="BF1731:BF1794" si="585">U1731-SUM(AU1731:AY1731)</f>
        <v>0</v>
      </c>
      <c r="BG1731" s="66" t="str">
        <f t="shared" si="576"/>
        <v>0.00</v>
      </c>
      <c r="BH1731" s="66">
        <f t="shared" si="565"/>
        <v>-2</v>
      </c>
      <c r="BI1731" s="25">
        <f t="shared" si="577"/>
        <v>-128.5</v>
      </c>
      <c r="BJ1731" s="25">
        <f t="shared" si="566"/>
        <v>394.5</v>
      </c>
      <c r="BK1731" s="20">
        <f t="shared" si="578"/>
        <v>-0.32572877059569078</v>
      </c>
      <c r="BL1731" s="24" t="str">
        <f t="shared" si="567"/>
        <v>0.00</v>
      </c>
      <c r="BM1731" s="25">
        <f t="shared" si="568"/>
        <v>-2</v>
      </c>
      <c r="BN1731" s="25">
        <f t="shared" si="569"/>
        <v>9.2600000000000051</v>
      </c>
      <c r="BO1731" s="25">
        <f t="shared" si="570"/>
        <v>394.5</v>
      </c>
      <c r="BP1731" s="126">
        <f t="shared" si="571"/>
        <v>2.3472750316856795E-2</v>
      </c>
    </row>
    <row r="1732" spans="1:68" hidden="1" x14ac:dyDescent="0.2">
      <c r="A1732" s="98">
        <v>45794</v>
      </c>
      <c r="B1732" s="60" t="s">
        <v>892</v>
      </c>
      <c r="C1732" s="24" t="s">
        <v>2268</v>
      </c>
      <c r="D1732" s="24" t="s">
        <v>573</v>
      </c>
      <c r="F1732" s="74" t="s">
        <v>51</v>
      </c>
      <c r="G1732" s="24" t="s">
        <v>103</v>
      </c>
      <c r="H1732" s="24" t="s">
        <v>287</v>
      </c>
      <c r="I1732" s="24">
        <v>8</v>
      </c>
      <c r="J1732" s="24">
        <v>1</v>
      </c>
      <c r="K1732" s="24" t="s">
        <v>2269</v>
      </c>
      <c r="L1732" s="25">
        <v>2</v>
      </c>
      <c r="M1732" s="24" t="s">
        <v>105</v>
      </c>
      <c r="N1732" s="24" t="s">
        <v>6</v>
      </c>
      <c r="R1732" s="25">
        <v>8.5</v>
      </c>
      <c r="S1732" s="83" t="s">
        <v>363</v>
      </c>
      <c r="T1732" s="66" t="str">
        <f t="shared" si="558"/>
        <v>0.00</v>
      </c>
      <c r="U1732" s="66">
        <f t="shared" si="559"/>
        <v>-2</v>
      </c>
      <c r="V1732" s="66">
        <f t="shared" si="560"/>
        <v>213.51000000000008</v>
      </c>
      <c r="W1732" s="66">
        <f t="shared" si="561"/>
        <v>3261.5</v>
      </c>
      <c r="X1732" s="20">
        <f t="shared" si="562"/>
        <v>6.5463743676222624E-2</v>
      </c>
      <c r="Y1732" s="67">
        <f t="shared" si="563"/>
        <v>2.1351000000000009</v>
      </c>
      <c r="Z1732" s="68">
        <f t="shared" si="564"/>
        <v>21351.000000000007</v>
      </c>
      <c r="AA1732" s="65" t="s">
        <v>52</v>
      </c>
      <c r="AU1732" s="23">
        <f t="shared" si="583"/>
        <v>-2</v>
      </c>
      <c r="AV1732" s="23" t="str">
        <f t="shared" si="584"/>
        <v/>
      </c>
      <c r="AW1732" s="23" t="str">
        <f t="shared" ref="AW1732:AW1795" si="586">IF($G1732=AW$2,$U1732,"")</f>
        <v/>
      </c>
      <c r="AX1732" s="23" t="str">
        <f t="shared" si="572"/>
        <v/>
      </c>
      <c r="AY1732" s="23" t="str">
        <f t="shared" si="573"/>
        <v/>
      </c>
      <c r="AZ1732" s="23">
        <v>9</v>
      </c>
      <c r="BA1732" s="25">
        <v>9</v>
      </c>
      <c r="BB1732" s="25">
        <v>6.06</v>
      </c>
      <c r="BC1732" s="25">
        <f t="shared" si="581"/>
        <v>10.119999999999999</v>
      </c>
      <c r="BD1732" s="25">
        <f t="shared" si="582"/>
        <v>5.7058</v>
      </c>
      <c r="BE1732" s="111" t="s">
        <v>970</v>
      </c>
      <c r="BF1732" s="55">
        <f t="shared" si="585"/>
        <v>0</v>
      </c>
      <c r="BG1732" s="66" t="str">
        <f t="shared" si="576"/>
        <v>0.00</v>
      </c>
      <c r="BH1732" s="66">
        <f t="shared" si="565"/>
        <v>-2</v>
      </c>
      <c r="BI1732" s="25">
        <f t="shared" si="577"/>
        <v>-130.5</v>
      </c>
      <c r="BJ1732" s="25">
        <f t="shared" si="566"/>
        <v>396.5</v>
      </c>
      <c r="BK1732" s="20">
        <f t="shared" si="578"/>
        <v>-0.3291298865069357</v>
      </c>
      <c r="BL1732" s="24" t="str">
        <f t="shared" si="567"/>
        <v>0.00</v>
      </c>
      <c r="BM1732" s="25">
        <f t="shared" si="568"/>
        <v>-2</v>
      </c>
      <c r="BN1732" s="25">
        <f t="shared" si="569"/>
        <v>7.2600000000000051</v>
      </c>
      <c r="BO1732" s="25">
        <f t="shared" si="570"/>
        <v>396.5</v>
      </c>
      <c r="BP1732" s="126">
        <f t="shared" si="571"/>
        <v>1.8310214375788159E-2</v>
      </c>
    </row>
    <row r="1733" spans="1:68" hidden="1" x14ac:dyDescent="0.2">
      <c r="A1733" s="98">
        <v>45795</v>
      </c>
      <c r="B1733" s="60" t="s">
        <v>892</v>
      </c>
      <c r="C1733" s="24" t="s">
        <v>2103</v>
      </c>
      <c r="D1733" s="24" t="s">
        <v>577</v>
      </c>
      <c r="F1733" s="74" t="s">
        <v>51</v>
      </c>
      <c r="G1733" s="24" t="s">
        <v>103</v>
      </c>
      <c r="H1733" s="24" t="s">
        <v>2271</v>
      </c>
      <c r="I1733" s="24">
        <v>6</v>
      </c>
      <c r="J1733" s="24">
        <v>3</v>
      </c>
      <c r="K1733" s="26" t="s">
        <v>2272</v>
      </c>
      <c r="L1733" s="25">
        <v>3</v>
      </c>
      <c r="M1733" s="24" t="s">
        <v>105</v>
      </c>
      <c r="N1733" s="24" t="s">
        <v>6</v>
      </c>
      <c r="R1733" s="25">
        <v>5</v>
      </c>
      <c r="S1733" s="83" t="s">
        <v>372</v>
      </c>
      <c r="T1733" s="66">
        <f t="shared" ref="T1733:T1796" si="587">IF((AA1733="W"),ROUND((R1733*L1733),2),"0.00")</f>
        <v>15</v>
      </c>
      <c r="U1733" s="66">
        <f t="shared" ref="U1733:U1796" si="588">-$L1733+T1733</f>
        <v>12</v>
      </c>
      <c r="V1733" s="66">
        <f t="shared" ref="V1733:V1796" si="589">U1733+V1732</f>
        <v>225.51000000000008</v>
      </c>
      <c r="W1733" s="66">
        <f t="shared" ref="W1733:W1796" si="590">L1733+W1732</f>
        <v>3264.5</v>
      </c>
      <c r="X1733" s="20">
        <f t="shared" ref="X1733:X1796" si="591">SUM(V1733/W1733)</f>
        <v>6.9079491499463949E-2</v>
      </c>
      <c r="Y1733" s="67">
        <f t="shared" ref="Y1733:Y1796" si="592">V1733/100</f>
        <v>2.2551000000000005</v>
      </c>
      <c r="Z1733" s="68">
        <f t="shared" ref="Z1733:Z1796" si="593">V1733*100</f>
        <v>22551.000000000007</v>
      </c>
      <c r="AA1733" s="65" t="s">
        <v>53</v>
      </c>
      <c r="AU1733" s="23">
        <f t="shared" si="583"/>
        <v>12</v>
      </c>
      <c r="AV1733" s="23" t="str">
        <f t="shared" si="584"/>
        <v/>
      </c>
      <c r="AW1733" s="23" t="str">
        <f t="shared" si="586"/>
        <v/>
      </c>
      <c r="AX1733" s="23" t="str">
        <f t="shared" si="572"/>
        <v/>
      </c>
      <c r="AY1733" s="23" t="str">
        <f t="shared" si="573"/>
        <v/>
      </c>
      <c r="AZ1733" s="23">
        <v>5.5</v>
      </c>
      <c r="BA1733" s="25">
        <v>5.9</v>
      </c>
      <c r="BB1733" s="25">
        <v>6.38</v>
      </c>
      <c r="BC1733" s="25">
        <f t="shared" si="581"/>
        <v>16.14</v>
      </c>
      <c r="BD1733" s="25">
        <f t="shared" si="582"/>
        <v>6.0034000000000001</v>
      </c>
      <c r="BE1733" s="111" t="s">
        <v>970</v>
      </c>
      <c r="BF1733" s="55">
        <f t="shared" si="585"/>
        <v>0</v>
      </c>
      <c r="BG1733" s="66">
        <f t="shared" si="576"/>
        <v>17.7</v>
      </c>
      <c r="BH1733" s="66">
        <f t="shared" ref="BH1733:BH1796" si="594">-$L1733+BG1733</f>
        <v>14.7</v>
      </c>
      <c r="BI1733" s="25">
        <f t="shared" si="577"/>
        <v>-115.8</v>
      </c>
      <c r="BJ1733" s="25">
        <f t="shared" ref="BJ1733:BJ1796" si="595">L1733+BJ1732</f>
        <v>399.5</v>
      </c>
      <c r="BK1733" s="20">
        <f t="shared" si="578"/>
        <v>-0.28986232790988736</v>
      </c>
      <c r="BL1733" s="24">
        <f t="shared" ref="BL1733:BL1796" si="596">IF((AA1733="W"),ROUND((BB1733*L1733),2),"0.00")</f>
        <v>19.14</v>
      </c>
      <c r="BM1733" s="25">
        <f t="shared" ref="BM1733:BM1796" si="597">-$L1733+BL1733</f>
        <v>16.14</v>
      </c>
      <c r="BN1733" s="25">
        <f t="shared" ref="BN1733:BN1796" si="598">BM1733+BN1732</f>
        <v>23.400000000000006</v>
      </c>
      <c r="BO1733" s="25">
        <f t="shared" ref="BO1733:BO1796" si="599">L1733+BO1732</f>
        <v>399.5</v>
      </c>
      <c r="BP1733" s="126">
        <f t="shared" ref="BP1733:BP1796" si="600">SUM(BN1733/BO1733)</f>
        <v>5.8573216520650825E-2</v>
      </c>
    </row>
    <row r="1734" spans="1:68" hidden="1" x14ac:dyDescent="0.2">
      <c r="A1734" s="98">
        <v>45795</v>
      </c>
      <c r="B1734" s="60" t="s">
        <v>892</v>
      </c>
      <c r="C1734" s="24" t="s">
        <v>2103</v>
      </c>
      <c r="D1734" s="24" t="s">
        <v>577</v>
      </c>
      <c r="F1734" s="74" t="s">
        <v>51</v>
      </c>
      <c r="G1734" s="24" t="s">
        <v>103</v>
      </c>
      <c r="H1734" s="24" t="s">
        <v>360</v>
      </c>
      <c r="I1734" s="24">
        <v>6</v>
      </c>
      <c r="J1734" s="24">
        <v>9</v>
      </c>
      <c r="K1734" s="26" t="s">
        <v>2270</v>
      </c>
      <c r="L1734" s="25">
        <v>1</v>
      </c>
      <c r="M1734" s="24" t="s">
        <v>404</v>
      </c>
      <c r="N1734" s="24" t="s">
        <v>6</v>
      </c>
      <c r="R1734" s="25">
        <v>9.2200000000000006</v>
      </c>
      <c r="S1734" s="83" t="s">
        <v>372</v>
      </c>
      <c r="T1734" s="66">
        <f t="shared" si="587"/>
        <v>9.2200000000000006</v>
      </c>
      <c r="U1734" s="66">
        <f t="shared" si="588"/>
        <v>8.2200000000000006</v>
      </c>
      <c r="V1734" s="66">
        <f t="shared" si="589"/>
        <v>233.73000000000008</v>
      </c>
      <c r="W1734" s="66">
        <f t="shared" si="590"/>
        <v>3265.5</v>
      </c>
      <c r="X1734" s="20">
        <f t="shared" si="591"/>
        <v>7.1575562700964657E-2</v>
      </c>
      <c r="Y1734" s="67">
        <f t="shared" si="592"/>
        <v>2.3373000000000008</v>
      </c>
      <c r="Z1734" s="68">
        <f t="shared" si="593"/>
        <v>23373.000000000007</v>
      </c>
      <c r="AA1734" s="65" t="s">
        <v>53</v>
      </c>
      <c r="AU1734" s="23">
        <f t="shared" si="583"/>
        <v>8.2200000000000006</v>
      </c>
      <c r="AV1734" s="23" t="str">
        <f t="shared" si="584"/>
        <v/>
      </c>
      <c r="AW1734" s="23" t="str">
        <f t="shared" si="586"/>
        <v/>
      </c>
      <c r="AX1734" s="23" t="str">
        <f t="shared" si="572"/>
        <v/>
      </c>
      <c r="AY1734" s="23" t="str">
        <f t="shared" si="573"/>
        <v/>
      </c>
      <c r="AZ1734" s="23">
        <v>8.5</v>
      </c>
      <c r="BA1734" s="25">
        <v>11.5</v>
      </c>
      <c r="BB1734" s="25">
        <v>9.84</v>
      </c>
      <c r="BC1734" s="25">
        <f t="shared" si="581"/>
        <v>8.84</v>
      </c>
      <c r="BD1734" s="25">
        <f t="shared" si="582"/>
        <v>9.2211999999999996</v>
      </c>
      <c r="BE1734" s="111" t="s">
        <v>970</v>
      </c>
      <c r="BF1734" s="55">
        <f t="shared" si="585"/>
        <v>0</v>
      </c>
      <c r="BG1734" s="66">
        <f t="shared" si="576"/>
        <v>11.5</v>
      </c>
      <c r="BH1734" s="66">
        <f t="shared" si="594"/>
        <v>10.5</v>
      </c>
      <c r="BI1734" s="25">
        <f t="shared" si="577"/>
        <v>-105.3</v>
      </c>
      <c r="BJ1734" s="25">
        <f t="shared" si="595"/>
        <v>400.5</v>
      </c>
      <c r="BK1734" s="20">
        <f t="shared" si="578"/>
        <v>-0.26292134831460673</v>
      </c>
      <c r="BL1734" s="24">
        <f t="shared" si="596"/>
        <v>9.84</v>
      </c>
      <c r="BM1734" s="25">
        <f t="shared" si="597"/>
        <v>8.84</v>
      </c>
      <c r="BN1734" s="25">
        <f t="shared" si="598"/>
        <v>32.240000000000009</v>
      </c>
      <c r="BO1734" s="25">
        <f t="shared" si="599"/>
        <v>400.5</v>
      </c>
      <c r="BP1734" s="126">
        <f t="shared" si="600"/>
        <v>8.0499375780274676E-2</v>
      </c>
    </row>
    <row r="1735" spans="1:68" hidden="1" x14ac:dyDescent="0.2">
      <c r="A1735" s="98">
        <v>45795</v>
      </c>
      <c r="B1735" s="60" t="s">
        <v>892</v>
      </c>
      <c r="C1735" s="24" t="s">
        <v>1288</v>
      </c>
      <c r="D1735" s="24" t="s">
        <v>577</v>
      </c>
      <c r="F1735" s="74" t="s">
        <v>51</v>
      </c>
      <c r="G1735" s="24" t="s">
        <v>121</v>
      </c>
      <c r="H1735" s="24" t="s">
        <v>85</v>
      </c>
      <c r="I1735" s="24">
        <v>4</v>
      </c>
      <c r="J1735" s="24">
        <v>3</v>
      </c>
      <c r="K1735" s="24" t="s">
        <v>2275</v>
      </c>
      <c r="L1735" s="25">
        <v>0.5</v>
      </c>
      <c r="M1735" s="24" t="s">
        <v>105</v>
      </c>
      <c r="N1735" s="24" t="s">
        <v>6</v>
      </c>
      <c r="R1735" s="25">
        <v>23</v>
      </c>
      <c r="S1735" s="83" t="s">
        <v>363</v>
      </c>
      <c r="T1735" s="66" t="str">
        <f t="shared" si="587"/>
        <v>0.00</v>
      </c>
      <c r="U1735" s="66">
        <f t="shared" si="588"/>
        <v>-0.5</v>
      </c>
      <c r="V1735" s="66">
        <f t="shared" si="589"/>
        <v>233.23000000000008</v>
      </c>
      <c r="W1735" s="66">
        <f t="shared" si="590"/>
        <v>3266</v>
      </c>
      <c r="X1735" s="20">
        <f t="shared" si="591"/>
        <v>7.1411512553582385E-2</v>
      </c>
      <c r="Y1735" s="67">
        <f t="shared" si="592"/>
        <v>2.3323000000000009</v>
      </c>
      <c r="Z1735" s="68">
        <f t="shared" si="593"/>
        <v>23323.000000000007</v>
      </c>
      <c r="AA1735" s="65" t="s">
        <v>52</v>
      </c>
      <c r="AU1735" s="23" t="str">
        <f t="shared" si="583"/>
        <v/>
      </c>
      <c r="AV1735" s="23">
        <f t="shared" si="584"/>
        <v>-0.5</v>
      </c>
      <c r="AW1735" s="23" t="str">
        <f t="shared" si="586"/>
        <v/>
      </c>
      <c r="AX1735" s="23" t="str">
        <f t="shared" si="572"/>
        <v/>
      </c>
      <c r="AY1735" s="23" t="str">
        <f t="shared" si="573"/>
        <v/>
      </c>
      <c r="AZ1735" s="23" t="s">
        <v>720</v>
      </c>
      <c r="BA1735" s="25">
        <v>0</v>
      </c>
      <c r="BB1735" s="25">
        <v>23.52</v>
      </c>
      <c r="BC1735" s="25">
        <f t="shared" si="581"/>
        <v>11.26</v>
      </c>
      <c r="BD1735" s="25">
        <f t="shared" si="582"/>
        <v>21.9436</v>
      </c>
      <c r="BE1735" s="111" t="s">
        <v>970</v>
      </c>
      <c r="BF1735" s="55">
        <f t="shared" si="585"/>
        <v>0</v>
      </c>
      <c r="BG1735" s="66" t="str">
        <f t="shared" si="576"/>
        <v>0.00</v>
      </c>
      <c r="BH1735" s="66">
        <f t="shared" si="594"/>
        <v>-0.5</v>
      </c>
      <c r="BI1735" s="25">
        <f t="shared" si="577"/>
        <v>-105.8</v>
      </c>
      <c r="BJ1735" s="25">
        <f t="shared" si="595"/>
        <v>401</v>
      </c>
      <c r="BK1735" s="20">
        <f t="shared" si="578"/>
        <v>-0.26384039900249379</v>
      </c>
      <c r="BL1735" s="24" t="str">
        <f t="shared" si="596"/>
        <v>0.00</v>
      </c>
      <c r="BM1735" s="25">
        <f t="shared" si="597"/>
        <v>-0.5</v>
      </c>
      <c r="BN1735" s="25">
        <f t="shared" si="598"/>
        <v>31.740000000000009</v>
      </c>
      <c r="BO1735" s="25">
        <f t="shared" si="599"/>
        <v>401</v>
      </c>
      <c r="BP1735" s="126">
        <f t="shared" si="600"/>
        <v>7.9152119700748147E-2</v>
      </c>
    </row>
    <row r="1736" spans="1:68" hidden="1" x14ac:dyDescent="0.2">
      <c r="A1736" s="98">
        <v>45795</v>
      </c>
      <c r="B1736" s="60" t="s">
        <v>892</v>
      </c>
      <c r="C1736" s="24" t="s">
        <v>1288</v>
      </c>
      <c r="D1736" s="24" t="s">
        <v>577</v>
      </c>
      <c r="F1736" s="74" t="s">
        <v>51</v>
      </c>
      <c r="G1736" s="24" t="s">
        <v>121</v>
      </c>
      <c r="H1736" s="24" t="s">
        <v>85</v>
      </c>
      <c r="I1736" s="24">
        <v>4</v>
      </c>
      <c r="J1736" s="24">
        <v>3</v>
      </c>
      <c r="K1736" s="24" t="s">
        <v>2275</v>
      </c>
      <c r="L1736" s="25">
        <v>2.5</v>
      </c>
      <c r="M1736" s="24" t="s">
        <v>105</v>
      </c>
      <c r="N1736" s="24" t="s">
        <v>7</v>
      </c>
      <c r="R1736" s="25">
        <v>3.7</v>
      </c>
      <c r="S1736" s="83" t="s">
        <v>363</v>
      </c>
      <c r="T1736" s="66" t="str">
        <f t="shared" si="587"/>
        <v>0.00</v>
      </c>
      <c r="U1736" s="66">
        <f t="shared" si="588"/>
        <v>-2.5</v>
      </c>
      <c r="V1736" s="66">
        <f t="shared" si="589"/>
        <v>230.73000000000008</v>
      </c>
      <c r="W1736" s="66">
        <f t="shared" si="590"/>
        <v>3268.5</v>
      </c>
      <c r="X1736" s="20">
        <f t="shared" si="591"/>
        <v>7.059201468563564E-2</v>
      </c>
      <c r="Y1736" s="67">
        <f t="shared" si="592"/>
        <v>2.3073000000000006</v>
      </c>
      <c r="Z1736" s="68">
        <f t="shared" si="593"/>
        <v>23073.000000000007</v>
      </c>
      <c r="AA1736" s="65" t="s">
        <v>52</v>
      </c>
      <c r="AU1736" s="23" t="str">
        <f t="shared" si="583"/>
        <v/>
      </c>
      <c r="AV1736" s="23">
        <f t="shared" si="584"/>
        <v>-2.5</v>
      </c>
      <c r="AW1736" s="23" t="str">
        <f t="shared" si="586"/>
        <v/>
      </c>
      <c r="AX1736" s="23" t="str">
        <f t="shared" si="572"/>
        <v/>
      </c>
      <c r="AY1736" s="23" t="str">
        <f t="shared" si="573"/>
        <v/>
      </c>
      <c r="AZ1736" s="23" t="s">
        <v>720</v>
      </c>
      <c r="BA1736" s="25">
        <v>0</v>
      </c>
      <c r="BB1736" s="25">
        <v>3.22</v>
      </c>
      <c r="BC1736" s="25">
        <f t="shared" si="581"/>
        <v>5.5500000000000007</v>
      </c>
      <c r="BD1736" s="25">
        <f t="shared" si="582"/>
        <v>3.0646000000000004</v>
      </c>
      <c r="BE1736" s="111" t="s">
        <v>970</v>
      </c>
      <c r="BF1736" s="55">
        <f t="shared" si="585"/>
        <v>0</v>
      </c>
      <c r="BG1736" s="66" t="str">
        <f t="shared" si="576"/>
        <v>0.00</v>
      </c>
      <c r="BH1736" s="66">
        <f t="shared" si="594"/>
        <v>-2.5</v>
      </c>
      <c r="BI1736" s="25">
        <f t="shared" si="577"/>
        <v>-108.3</v>
      </c>
      <c r="BJ1736" s="25">
        <f t="shared" si="595"/>
        <v>403.5</v>
      </c>
      <c r="BK1736" s="20">
        <f t="shared" si="578"/>
        <v>-0.26840148698884758</v>
      </c>
      <c r="BL1736" s="24" t="str">
        <f t="shared" si="596"/>
        <v>0.00</v>
      </c>
      <c r="BM1736" s="25">
        <f t="shared" si="597"/>
        <v>-2.5</v>
      </c>
      <c r="BN1736" s="25">
        <f t="shared" si="598"/>
        <v>29.240000000000009</v>
      </c>
      <c r="BO1736" s="25">
        <f t="shared" si="599"/>
        <v>403.5</v>
      </c>
      <c r="BP1736" s="126">
        <f t="shared" si="600"/>
        <v>7.2465923172242902E-2</v>
      </c>
    </row>
    <row r="1737" spans="1:68" hidden="1" x14ac:dyDescent="0.2">
      <c r="A1737" s="98">
        <v>45795</v>
      </c>
      <c r="B1737" s="60" t="s">
        <v>892</v>
      </c>
      <c r="C1737" s="24" t="s">
        <v>1288</v>
      </c>
      <c r="D1737" s="24" t="s">
        <v>577</v>
      </c>
      <c r="F1737" s="74" t="s">
        <v>51</v>
      </c>
      <c r="G1737" s="24" t="s">
        <v>121</v>
      </c>
      <c r="H1737" s="24" t="s">
        <v>85</v>
      </c>
      <c r="I1737" s="24">
        <v>6</v>
      </c>
      <c r="J1737" s="24">
        <v>1</v>
      </c>
      <c r="K1737" s="24" t="s">
        <v>2276</v>
      </c>
      <c r="L1737" s="25">
        <v>2</v>
      </c>
      <c r="M1737" s="24" t="s">
        <v>105</v>
      </c>
      <c r="N1737" s="24" t="s">
        <v>6</v>
      </c>
      <c r="R1737" s="25">
        <v>4</v>
      </c>
      <c r="S1737" s="83" t="s">
        <v>363</v>
      </c>
      <c r="T1737" s="66" t="str">
        <f t="shared" si="587"/>
        <v>0.00</v>
      </c>
      <c r="U1737" s="66">
        <f t="shared" si="588"/>
        <v>-2</v>
      </c>
      <c r="V1737" s="66">
        <f t="shared" si="589"/>
        <v>228.73000000000008</v>
      </c>
      <c r="W1737" s="66">
        <f t="shared" si="590"/>
        <v>3270.5</v>
      </c>
      <c r="X1737" s="20">
        <f t="shared" si="591"/>
        <v>6.9937318452835975E-2</v>
      </c>
      <c r="Y1737" s="67">
        <f t="shared" si="592"/>
        <v>2.2873000000000006</v>
      </c>
      <c r="Z1737" s="68">
        <f t="shared" si="593"/>
        <v>22873.000000000007</v>
      </c>
      <c r="AA1737" s="65" t="s">
        <v>52</v>
      </c>
      <c r="AU1737" s="23" t="str">
        <f t="shared" si="583"/>
        <v/>
      </c>
      <c r="AV1737" s="23">
        <f t="shared" si="584"/>
        <v>-2</v>
      </c>
      <c r="AW1737" s="23" t="str">
        <f t="shared" si="586"/>
        <v/>
      </c>
      <c r="AX1737" s="23" t="str">
        <f t="shared" si="572"/>
        <v/>
      </c>
      <c r="AY1737" s="23" t="str">
        <f t="shared" si="573"/>
        <v/>
      </c>
      <c r="AZ1737" s="23" t="s">
        <v>720</v>
      </c>
      <c r="BA1737" s="25">
        <v>0</v>
      </c>
      <c r="BB1737" s="25">
        <v>3.27</v>
      </c>
      <c r="BC1737" s="25">
        <f t="shared" si="581"/>
        <v>4.54</v>
      </c>
      <c r="BD1737" s="25">
        <f t="shared" si="582"/>
        <v>3.1111</v>
      </c>
      <c r="BE1737" s="111" t="s">
        <v>970</v>
      </c>
      <c r="BF1737" s="55">
        <f t="shared" si="585"/>
        <v>0</v>
      </c>
      <c r="BG1737" s="66" t="str">
        <f t="shared" si="576"/>
        <v>0.00</v>
      </c>
      <c r="BH1737" s="66">
        <f t="shared" si="594"/>
        <v>-2</v>
      </c>
      <c r="BI1737" s="25">
        <f t="shared" si="577"/>
        <v>-110.3</v>
      </c>
      <c r="BJ1737" s="25">
        <f t="shared" si="595"/>
        <v>405.5</v>
      </c>
      <c r="BK1737" s="20">
        <f t="shared" si="578"/>
        <v>-0.27200986436498148</v>
      </c>
      <c r="BL1737" s="24" t="str">
        <f t="shared" si="596"/>
        <v>0.00</v>
      </c>
      <c r="BM1737" s="25">
        <f t="shared" si="597"/>
        <v>-2</v>
      </c>
      <c r="BN1737" s="25">
        <f t="shared" si="598"/>
        <v>27.240000000000009</v>
      </c>
      <c r="BO1737" s="25">
        <f t="shared" si="599"/>
        <v>405.5</v>
      </c>
      <c r="BP1737" s="126">
        <f t="shared" si="600"/>
        <v>6.7176325524044414E-2</v>
      </c>
    </row>
    <row r="1738" spans="1:68" hidden="1" x14ac:dyDescent="0.2">
      <c r="A1738" s="98">
        <v>45796</v>
      </c>
      <c r="B1738" s="60" t="s">
        <v>892</v>
      </c>
      <c r="C1738" s="24" t="s">
        <v>2277</v>
      </c>
      <c r="D1738" s="24" t="s">
        <v>621</v>
      </c>
      <c r="E1738" s="24"/>
      <c r="F1738" s="74" t="s">
        <v>51</v>
      </c>
      <c r="G1738" s="24" t="s">
        <v>121</v>
      </c>
      <c r="H1738" s="24" t="s">
        <v>59</v>
      </c>
      <c r="I1738" s="24">
        <v>5</v>
      </c>
      <c r="J1738" s="24">
        <v>8</v>
      </c>
      <c r="K1738" s="24" t="s">
        <v>2278</v>
      </c>
      <c r="L1738" s="25">
        <v>2</v>
      </c>
      <c r="M1738" s="24" t="s">
        <v>105</v>
      </c>
      <c r="N1738" s="24" t="s">
        <v>6</v>
      </c>
      <c r="R1738" s="25">
        <v>3.8</v>
      </c>
      <c r="S1738" s="83" t="s">
        <v>363</v>
      </c>
      <c r="T1738" s="66" t="str">
        <f t="shared" si="587"/>
        <v>0.00</v>
      </c>
      <c r="U1738" s="66">
        <f t="shared" si="588"/>
        <v>-2</v>
      </c>
      <c r="V1738" s="66">
        <f t="shared" si="589"/>
        <v>226.73000000000008</v>
      </c>
      <c r="W1738" s="66">
        <f t="shared" si="590"/>
        <v>3272.5</v>
      </c>
      <c r="X1738" s="20">
        <f t="shared" si="591"/>
        <v>6.9283422459893065E-2</v>
      </c>
      <c r="Y1738" s="67">
        <f t="shared" si="592"/>
        <v>2.2673000000000005</v>
      </c>
      <c r="Z1738" s="68">
        <f t="shared" si="593"/>
        <v>22673.000000000007</v>
      </c>
      <c r="AA1738" s="65" t="s">
        <v>52</v>
      </c>
      <c r="AU1738" s="23" t="str">
        <f t="shared" si="583"/>
        <v/>
      </c>
      <c r="AV1738" s="23">
        <f t="shared" si="584"/>
        <v>-2</v>
      </c>
      <c r="AW1738" s="23" t="str">
        <f t="shared" si="586"/>
        <v/>
      </c>
      <c r="AX1738" s="23" t="str">
        <f t="shared" ref="AX1738:AX1801" si="601">IF($G1738=AX$2,$U1738,"")</f>
        <v/>
      </c>
      <c r="AY1738" s="23" t="str">
        <f t="shared" si="573"/>
        <v/>
      </c>
      <c r="AZ1738" s="23" t="s">
        <v>720</v>
      </c>
      <c r="BA1738" s="25">
        <v>0</v>
      </c>
      <c r="BB1738" s="25">
        <v>3.94</v>
      </c>
      <c r="BC1738" s="25">
        <f t="shared" si="581"/>
        <v>5.88</v>
      </c>
      <c r="BD1738" s="25">
        <f t="shared" si="582"/>
        <v>3.7342</v>
      </c>
      <c r="BE1738" s="111" t="s">
        <v>969</v>
      </c>
      <c r="BF1738" s="55">
        <f t="shared" si="585"/>
        <v>0</v>
      </c>
      <c r="BG1738" s="66" t="str">
        <f t="shared" si="576"/>
        <v>0.00</v>
      </c>
      <c r="BH1738" s="66">
        <f t="shared" si="594"/>
        <v>-2</v>
      </c>
      <c r="BI1738" s="25">
        <f t="shared" si="577"/>
        <v>-112.3</v>
      </c>
      <c r="BJ1738" s="25">
        <f t="shared" si="595"/>
        <v>407.5</v>
      </c>
      <c r="BK1738" s="20">
        <f t="shared" si="578"/>
        <v>-0.27558282208588958</v>
      </c>
      <c r="BL1738" s="24" t="str">
        <f t="shared" si="596"/>
        <v>0.00</v>
      </c>
      <c r="BM1738" s="25">
        <f t="shared" si="597"/>
        <v>-2</v>
      </c>
      <c r="BN1738" s="25">
        <f t="shared" si="598"/>
        <v>25.240000000000009</v>
      </c>
      <c r="BO1738" s="25">
        <f t="shared" si="599"/>
        <v>407.5</v>
      </c>
      <c r="BP1738" s="126">
        <f t="shared" si="600"/>
        <v>6.1938650306748486E-2</v>
      </c>
    </row>
    <row r="1739" spans="1:68" hidden="1" x14ac:dyDescent="0.2">
      <c r="A1739" s="98">
        <v>45798</v>
      </c>
      <c r="B1739" s="60" t="s">
        <v>892</v>
      </c>
      <c r="C1739" s="24" t="s">
        <v>878</v>
      </c>
      <c r="D1739" s="24" t="s">
        <v>397</v>
      </c>
      <c r="F1739" s="74" t="s">
        <v>51</v>
      </c>
      <c r="G1739" s="24" t="s">
        <v>103</v>
      </c>
      <c r="H1739" s="24" t="s">
        <v>167</v>
      </c>
      <c r="I1739" s="24">
        <v>6</v>
      </c>
      <c r="J1739" s="24">
        <v>8</v>
      </c>
      <c r="K1739" s="87" t="s">
        <v>2279</v>
      </c>
      <c r="L1739" s="25">
        <v>1</v>
      </c>
      <c r="M1739" s="24" t="s">
        <v>105</v>
      </c>
      <c r="N1739" s="24" t="s">
        <v>6</v>
      </c>
      <c r="R1739" s="25">
        <v>10</v>
      </c>
      <c r="S1739" s="83" t="s">
        <v>373</v>
      </c>
      <c r="T1739" s="66" t="str">
        <f t="shared" si="587"/>
        <v>0.00</v>
      </c>
      <c r="U1739" s="66">
        <f t="shared" si="588"/>
        <v>-1</v>
      </c>
      <c r="V1739" s="66">
        <f t="shared" si="589"/>
        <v>225.73000000000008</v>
      </c>
      <c r="W1739" s="66">
        <f t="shared" si="590"/>
        <v>3273.5</v>
      </c>
      <c r="X1739" s="20">
        <f t="shared" si="591"/>
        <v>6.8956774095005363E-2</v>
      </c>
      <c r="Y1739" s="67">
        <f t="shared" si="592"/>
        <v>2.2573000000000008</v>
      </c>
      <c r="Z1739" s="68">
        <f t="shared" si="593"/>
        <v>22573.000000000007</v>
      </c>
      <c r="AA1739" s="65" t="s">
        <v>52</v>
      </c>
      <c r="AU1739" s="23">
        <f t="shared" si="583"/>
        <v>-1</v>
      </c>
      <c r="AV1739" s="23" t="str">
        <f t="shared" si="584"/>
        <v/>
      </c>
      <c r="AW1739" s="23" t="str">
        <f t="shared" si="586"/>
        <v/>
      </c>
      <c r="AX1739" s="23" t="str">
        <f t="shared" si="601"/>
        <v/>
      </c>
      <c r="AY1739" s="23" t="str">
        <f t="shared" si="573"/>
        <v/>
      </c>
      <c r="AZ1739" s="23">
        <v>12</v>
      </c>
      <c r="BA1739" s="25">
        <v>12</v>
      </c>
      <c r="BB1739" s="25">
        <v>8.36</v>
      </c>
      <c r="BC1739" s="25">
        <f t="shared" si="581"/>
        <v>7.3599999999999994</v>
      </c>
      <c r="BD1739" s="25">
        <f t="shared" si="582"/>
        <v>7.8448000000000002</v>
      </c>
      <c r="BE1739" s="111" t="s">
        <v>970</v>
      </c>
      <c r="BF1739" s="55">
        <f t="shared" si="585"/>
        <v>0</v>
      </c>
      <c r="BG1739" s="66" t="str">
        <f t="shared" si="576"/>
        <v>0.00</v>
      </c>
      <c r="BH1739" s="66">
        <f t="shared" si="594"/>
        <v>-1</v>
      </c>
      <c r="BI1739" s="25">
        <f t="shared" si="577"/>
        <v>-113.3</v>
      </c>
      <c r="BJ1739" s="25">
        <f t="shared" si="595"/>
        <v>408.5</v>
      </c>
      <c r="BK1739" s="20">
        <f t="shared" si="578"/>
        <v>-0.27735618115055077</v>
      </c>
      <c r="BL1739" s="24" t="str">
        <f t="shared" si="596"/>
        <v>0.00</v>
      </c>
      <c r="BM1739" s="25">
        <f t="shared" si="597"/>
        <v>-1</v>
      </c>
      <c r="BN1739" s="25">
        <f t="shared" si="598"/>
        <v>24.240000000000009</v>
      </c>
      <c r="BO1739" s="25">
        <f t="shared" si="599"/>
        <v>408.5</v>
      </c>
      <c r="BP1739" s="126">
        <f t="shared" si="600"/>
        <v>5.9339045287637719E-2</v>
      </c>
    </row>
    <row r="1740" spans="1:68" hidden="1" x14ac:dyDescent="0.2">
      <c r="A1740" s="98">
        <v>45798</v>
      </c>
      <c r="B1740" s="60" t="s">
        <v>892</v>
      </c>
      <c r="C1740" s="24" t="s">
        <v>878</v>
      </c>
      <c r="D1740" s="24" t="s">
        <v>397</v>
      </c>
      <c r="F1740" s="74" t="s">
        <v>51</v>
      </c>
      <c r="G1740" s="24" t="s">
        <v>103</v>
      </c>
      <c r="H1740" s="24" t="s">
        <v>167</v>
      </c>
      <c r="I1740" s="24">
        <v>6</v>
      </c>
      <c r="J1740" s="24">
        <v>8</v>
      </c>
      <c r="K1740" s="26" t="s">
        <v>2279</v>
      </c>
      <c r="L1740" s="25">
        <v>1</v>
      </c>
      <c r="M1740" s="24" t="s">
        <v>105</v>
      </c>
      <c r="N1740" s="24" t="s">
        <v>7</v>
      </c>
      <c r="R1740" s="25">
        <v>3.2</v>
      </c>
      <c r="S1740" s="83" t="s">
        <v>373</v>
      </c>
      <c r="T1740" s="66">
        <f t="shared" si="587"/>
        <v>3.2</v>
      </c>
      <c r="U1740" s="66">
        <f t="shared" si="588"/>
        <v>2.2000000000000002</v>
      </c>
      <c r="V1740" s="66">
        <f t="shared" si="589"/>
        <v>227.93000000000006</v>
      </c>
      <c r="W1740" s="66">
        <f t="shared" si="590"/>
        <v>3274.5</v>
      </c>
      <c r="X1740" s="20">
        <f t="shared" si="591"/>
        <v>6.9607573675370307E-2</v>
      </c>
      <c r="Y1740" s="67">
        <f t="shared" si="592"/>
        <v>2.2793000000000005</v>
      </c>
      <c r="Z1740" s="68">
        <f t="shared" si="593"/>
        <v>22793.000000000007</v>
      </c>
      <c r="AA1740" s="65" t="s">
        <v>53</v>
      </c>
      <c r="AU1740" s="23">
        <f t="shared" si="583"/>
        <v>2.2000000000000002</v>
      </c>
      <c r="AV1740" s="23" t="str">
        <f t="shared" si="584"/>
        <v/>
      </c>
      <c r="AW1740" s="23" t="str">
        <f t="shared" si="586"/>
        <v/>
      </c>
      <c r="AX1740" s="23" t="str">
        <f t="shared" si="601"/>
        <v/>
      </c>
      <c r="AY1740" s="23" t="str">
        <f t="shared" si="573"/>
        <v/>
      </c>
      <c r="AZ1740" s="23"/>
      <c r="BA1740" s="25">
        <v>2.4</v>
      </c>
      <c r="BB1740" s="25">
        <v>2.77</v>
      </c>
      <c r="BC1740" s="25">
        <f t="shared" si="581"/>
        <v>1.77</v>
      </c>
      <c r="BD1740" s="25">
        <f t="shared" si="582"/>
        <v>2.6461000000000001</v>
      </c>
      <c r="BE1740" s="111" t="s">
        <v>970</v>
      </c>
      <c r="BF1740" s="55">
        <f t="shared" si="585"/>
        <v>0</v>
      </c>
      <c r="BG1740" s="66">
        <f t="shared" si="576"/>
        <v>2.4</v>
      </c>
      <c r="BH1740" s="66">
        <f t="shared" si="594"/>
        <v>1.4</v>
      </c>
      <c r="BI1740" s="25">
        <f t="shared" si="577"/>
        <v>-111.89999999999999</v>
      </c>
      <c r="BJ1740" s="25">
        <f t="shared" si="595"/>
        <v>409.5</v>
      </c>
      <c r="BK1740" s="20">
        <f t="shared" si="578"/>
        <v>-0.27326007326007323</v>
      </c>
      <c r="BL1740" s="24">
        <f t="shared" si="596"/>
        <v>2.77</v>
      </c>
      <c r="BM1740" s="25">
        <f t="shared" si="597"/>
        <v>1.77</v>
      </c>
      <c r="BN1740" s="25">
        <f t="shared" si="598"/>
        <v>26.010000000000009</v>
      </c>
      <c r="BO1740" s="25">
        <f t="shared" si="599"/>
        <v>409.5</v>
      </c>
      <c r="BP1740" s="126">
        <f t="shared" si="600"/>
        <v>6.3516483516483535E-2</v>
      </c>
    </row>
    <row r="1741" spans="1:68" hidden="1" x14ac:dyDescent="0.2">
      <c r="A1741" s="98">
        <v>45799</v>
      </c>
      <c r="B1741" s="60" t="s">
        <v>892</v>
      </c>
      <c r="C1741" s="24" t="s">
        <v>1115</v>
      </c>
      <c r="D1741" s="24" t="s">
        <v>398</v>
      </c>
      <c r="F1741" s="74" t="s">
        <v>51</v>
      </c>
      <c r="G1741" s="24" t="s">
        <v>121</v>
      </c>
      <c r="H1741" s="24" t="s">
        <v>2251</v>
      </c>
      <c r="I1741" s="24">
        <v>6</v>
      </c>
      <c r="J1741" s="24">
        <v>4</v>
      </c>
      <c r="K1741" s="24" t="s">
        <v>2280</v>
      </c>
      <c r="L1741" s="25">
        <v>3</v>
      </c>
      <c r="M1741" s="24" t="s">
        <v>105</v>
      </c>
      <c r="N1741" s="24" t="s">
        <v>6</v>
      </c>
      <c r="R1741" s="25">
        <v>4</v>
      </c>
      <c r="S1741" s="83" t="s">
        <v>363</v>
      </c>
      <c r="T1741" s="66" t="str">
        <f t="shared" si="587"/>
        <v>0.00</v>
      </c>
      <c r="U1741" s="66">
        <f t="shared" si="588"/>
        <v>-3</v>
      </c>
      <c r="V1741" s="66">
        <f t="shared" si="589"/>
        <v>224.93000000000006</v>
      </c>
      <c r="W1741" s="66">
        <f t="shared" si="590"/>
        <v>3277.5</v>
      </c>
      <c r="X1741" s="20">
        <f t="shared" si="591"/>
        <v>6.8628527841342504E-2</v>
      </c>
      <c r="Y1741" s="67">
        <f t="shared" si="592"/>
        <v>2.2493000000000007</v>
      </c>
      <c r="Z1741" s="68">
        <f t="shared" si="593"/>
        <v>22493.000000000007</v>
      </c>
      <c r="AA1741" s="65" t="s">
        <v>52</v>
      </c>
      <c r="AU1741" s="23" t="str">
        <f t="shared" si="583"/>
        <v/>
      </c>
      <c r="AV1741" s="23">
        <f t="shared" si="584"/>
        <v>-3</v>
      </c>
      <c r="AW1741" s="23" t="str">
        <f t="shared" si="586"/>
        <v/>
      </c>
      <c r="AX1741" s="23" t="str">
        <f t="shared" si="601"/>
        <v/>
      </c>
      <c r="AY1741" s="23" t="str">
        <f t="shared" si="573"/>
        <v/>
      </c>
      <c r="AZ1741" s="23" t="s">
        <v>720</v>
      </c>
      <c r="BA1741" s="25">
        <v>0</v>
      </c>
      <c r="BB1741" s="25">
        <v>2.87</v>
      </c>
      <c r="BC1741" s="25">
        <f t="shared" si="581"/>
        <v>5.6099999999999994</v>
      </c>
      <c r="BD1741" s="25">
        <f t="shared" si="582"/>
        <v>2.7391000000000001</v>
      </c>
      <c r="BE1741" t="s">
        <v>970</v>
      </c>
      <c r="BF1741" s="55">
        <f t="shared" si="585"/>
        <v>0</v>
      </c>
      <c r="BG1741" s="66" t="str">
        <f t="shared" si="576"/>
        <v>0.00</v>
      </c>
      <c r="BH1741" s="66">
        <f t="shared" si="594"/>
        <v>-3</v>
      </c>
      <c r="BI1741" s="25">
        <f t="shared" si="577"/>
        <v>-114.89999999999999</v>
      </c>
      <c r="BJ1741" s="25">
        <f t="shared" si="595"/>
        <v>412.5</v>
      </c>
      <c r="BK1741" s="20">
        <f t="shared" si="578"/>
        <v>-0.27854545454545454</v>
      </c>
      <c r="BL1741" s="24" t="str">
        <f t="shared" si="596"/>
        <v>0.00</v>
      </c>
      <c r="BM1741" s="25">
        <f t="shared" si="597"/>
        <v>-3</v>
      </c>
      <c r="BN1741" s="25">
        <f t="shared" si="598"/>
        <v>23.010000000000009</v>
      </c>
      <c r="BO1741" s="25">
        <f t="shared" si="599"/>
        <v>412.5</v>
      </c>
      <c r="BP1741" s="126">
        <f t="shared" si="600"/>
        <v>5.5781818181818203E-2</v>
      </c>
    </row>
    <row r="1742" spans="1:68" hidden="1" x14ac:dyDescent="0.2">
      <c r="A1742" s="98">
        <v>45800</v>
      </c>
      <c r="B1742" s="60" t="s">
        <v>892</v>
      </c>
      <c r="C1742" s="24" t="s">
        <v>1855</v>
      </c>
      <c r="D1742" s="24" t="s">
        <v>562</v>
      </c>
      <c r="F1742" s="74" t="s">
        <v>51</v>
      </c>
      <c r="G1742" s="24" t="s">
        <v>103</v>
      </c>
      <c r="H1742" s="24" t="s">
        <v>1498</v>
      </c>
      <c r="I1742" s="24">
        <v>8</v>
      </c>
      <c r="J1742" s="24">
        <v>9</v>
      </c>
      <c r="K1742" s="27" t="s">
        <v>2281</v>
      </c>
      <c r="L1742" s="25">
        <v>1</v>
      </c>
      <c r="M1742" s="24" t="s">
        <v>105</v>
      </c>
      <c r="N1742" s="24" t="s">
        <v>6</v>
      </c>
      <c r="R1742" s="25">
        <v>10</v>
      </c>
      <c r="S1742" s="83" t="s">
        <v>371</v>
      </c>
      <c r="T1742" s="66" t="str">
        <f t="shared" si="587"/>
        <v>0.00</v>
      </c>
      <c r="U1742" s="66">
        <f t="shared" si="588"/>
        <v>-1</v>
      </c>
      <c r="V1742" s="66">
        <f t="shared" si="589"/>
        <v>223.93000000000006</v>
      </c>
      <c r="W1742" s="66">
        <f t="shared" si="590"/>
        <v>3278.5</v>
      </c>
      <c r="X1742" s="20">
        <f t="shared" si="591"/>
        <v>6.830257739820042E-2</v>
      </c>
      <c r="Y1742" s="67">
        <f t="shared" si="592"/>
        <v>2.2393000000000005</v>
      </c>
      <c r="Z1742" s="68">
        <f t="shared" si="593"/>
        <v>22393.000000000007</v>
      </c>
      <c r="AA1742" s="65" t="s">
        <v>52</v>
      </c>
      <c r="AU1742" s="23">
        <f t="shared" si="583"/>
        <v>-1</v>
      </c>
      <c r="AV1742" s="23" t="str">
        <f t="shared" si="584"/>
        <v/>
      </c>
      <c r="AW1742" s="23" t="str">
        <f t="shared" si="586"/>
        <v/>
      </c>
      <c r="AX1742" s="23" t="str">
        <f t="shared" si="601"/>
        <v/>
      </c>
      <c r="AY1742" s="23" t="str">
        <f t="shared" si="573"/>
        <v/>
      </c>
      <c r="AZ1742" s="23">
        <v>11</v>
      </c>
      <c r="BA1742" s="25">
        <v>11</v>
      </c>
      <c r="BB1742" s="25">
        <v>13.66</v>
      </c>
      <c r="BC1742" s="25">
        <f t="shared" si="581"/>
        <v>12.66</v>
      </c>
      <c r="BD1742" s="25">
        <f t="shared" si="582"/>
        <v>12.773800000000001</v>
      </c>
      <c r="BE1742" s="111" t="s">
        <v>970</v>
      </c>
      <c r="BF1742" s="55">
        <f t="shared" si="585"/>
        <v>0</v>
      </c>
      <c r="BG1742" s="66" t="str">
        <f t="shared" si="576"/>
        <v>0.00</v>
      </c>
      <c r="BH1742" s="66">
        <f t="shared" si="594"/>
        <v>-1</v>
      </c>
      <c r="BI1742" s="25">
        <f t="shared" si="577"/>
        <v>-115.89999999999999</v>
      </c>
      <c r="BJ1742" s="25">
        <f t="shared" si="595"/>
        <v>413.5</v>
      </c>
      <c r="BK1742" s="20">
        <f t="shared" si="578"/>
        <v>-0.28029020556227324</v>
      </c>
      <c r="BL1742" s="24" t="str">
        <f t="shared" si="596"/>
        <v>0.00</v>
      </c>
      <c r="BM1742" s="25">
        <f t="shared" si="597"/>
        <v>-1</v>
      </c>
      <c r="BN1742" s="25">
        <f t="shared" si="598"/>
        <v>22.010000000000009</v>
      </c>
      <c r="BO1742" s="25">
        <f t="shared" si="599"/>
        <v>413.5</v>
      </c>
      <c r="BP1742" s="126">
        <f t="shared" si="600"/>
        <v>5.322853688029023E-2</v>
      </c>
    </row>
    <row r="1743" spans="1:68" hidden="1" x14ac:dyDescent="0.2">
      <c r="A1743" s="98">
        <v>45800</v>
      </c>
      <c r="B1743" s="60" t="s">
        <v>892</v>
      </c>
      <c r="C1743" s="24" t="s">
        <v>1855</v>
      </c>
      <c r="D1743" s="24" t="s">
        <v>562</v>
      </c>
      <c r="F1743" s="74" t="s">
        <v>51</v>
      </c>
      <c r="G1743" s="24" t="s">
        <v>103</v>
      </c>
      <c r="H1743" s="24" t="s">
        <v>1498</v>
      </c>
      <c r="I1743" s="24">
        <v>8</v>
      </c>
      <c r="J1743" s="24">
        <v>9</v>
      </c>
      <c r="K1743" s="26" t="s">
        <v>2281</v>
      </c>
      <c r="L1743" s="25">
        <v>2</v>
      </c>
      <c r="M1743" s="24" t="s">
        <v>105</v>
      </c>
      <c r="N1743" s="24" t="s">
        <v>7</v>
      </c>
      <c r="R1743" s="25">
        <v>3</v>
      </c>
      <c r="S1743" s="83" t="s">
        <v>371</v>
      </c>
      <c r="T1743" s="66">
        <f t="shared" si="587"/>
        <v>6</v>
      </c>
      <c r="U1743" s="66">
        <f t="shared" si="588"/>
        <v>4</v>
      </c>
      <c r="V1743" s="66">
        <f t="shared" si="589"/>
        <v>227.93000000000006</v>
      </c>
      <c r="W1743" s="66">
        <f t="shared" si="590"/>
        <v>3280.5</v>
      </c>
      <c r="X1743" s="20">
        <f t="shared" si="591"/>
        <v>6.9480262155159289E-2</v>
      </c>
      <c r="Y1743" s="67">
        <f t="shared" si="592"/>
        <v>2.2793000000000005</v>
      </c>
      <c r="Z1743" s="68">
        <f t="shared" si="593"/>
        <v>22793.000000000007</v>
      </c>
      <c r="AA1743" s="65" t="s">
        <v>53</v>
      </c>
      <c r="AU1743" s="23">
        <f t="shared" si="583"/>
        <v>4</v>
      </c>
      <c r="AV1743" s="23" t="str">
        <f t="shared" si="584"/>
        <v/>
      </c>
      <c r="AW1743" s="23" t="str">
        <f t="shared" si="586"/>
        <v/>
      </c>
      <c r="AX1743" s="23" t="str">
        <f t="shared" si="601"/>
        <v/>
      </c>
      <c r="AY1743" s="23" t="str">
        <f t="shared" si="573"/>
        <v/>
      </c>
      <c r="AZ1743" s="23"/>
      <c r="BA1743" s="25">
        <v>3</v>
      </c>
      <c r="BB1743" s="25">
        <v>3.26</v>
      </c>
      <c r="BC1743" s="25">
        <f t="shared" si="581"/>
        <v>4.5199999999999996</v>
      </c>
      <c r="BD1743" s="25">
        <f t="shared" si="582"/>
        <v>3.1017999999999999</v>
      </c>
      <c r="BE1743" s="111" t="s">
        <v>970</v>
      </c>
      <c r="BF1743" s="55">
        <f t="shared" si="585"/>
        <v>0</v>
      </c>
      <c r="BG1743" s="66">
        <f t="shared" si="576"/>
        <v>6</v>
      </c>
      <c r="BH1743" s="66">
        <f t="shared" si="594"/>
        <v>4</v>
      </c>
      <c r="BI1743" s="25">
        <f t="shared" si="577"/>
        <v>-111.89999999999999</v>
      </c>
      <c r="BJ1743" s="25">
        <f t="shared" si="595"/>
        <v>415.5</v>
      </c>
      <c r="BK1743" s="20">
        <f t="shared" si="578"/>
        <v>-0.26931407942238267</v>
      </c>
      <c r="BL1743" s="24">
        <f t="shared" si="596"/>
        <v>6.52</v>
      </c>
      <c r="BM1743" s="25">
        <f t="shared" si="597"/>
        <v>4.5199999999999996</v>
      </c>
      <c r="BN1743" s="25">
        <f t="shared" si="598"/>
        <v>26.530000000000008</v>
      </c>
      <c r="BO1743" s="25">
        <f t="shared" si="599"/>
        <v>415.5</v>
      </c>
      <c r="BP1743" s="126">
        <f t="shared" si="600"/>
        <v>6.3850782190132391E-2</v>
      </c>
    </row>
    <row r="1744" spans="1:68" hidden="1" x14ac:dyDescent="0.2">
      <c r="A1744" s="98">
        <v>45801</v>
      </c>
      <c r="B1744" s="60" t="s">
        <v>892</v>
      </c>
      <c r="C1744" s="24" t="s">
        <v>2282</v>
      </c>
      <c r="D1744" s="24" t="s">
        <v>573</v>
      </c>
      <c r="F1744" s="74" t="s">
        <v>51</v>
      </c>
      <c r="G1744" s="24" t="s">
        <v>103</v>
      </c>
      <c r="H1744" s="24" t="s">
        <v>377</v>
      </c>
      <c r="I1744" s="24">
        <v>4</v>
      </c>
      <c r="J1744" s="24">
        <v>3</v>
      </c>
      <c r="K1744" s="87" t="s">
        <v>2283</v>
      </c>
      <c r="L1744" s="25">
        <v>2</v>
      </c>
      <c r="M1744" s="24" t="s">
        <v>105</v>
      </c>
      <c r="N1744" s="24" t="s">
        <v>6</v>
      </c>
      <c r="R1744" s="25">
        <v>9</v>
      </c>
      <c r="S1744" s="83" t="s">
        <v>373</v>
      </c>
      <c r="T1744" s="66" t="str">
        <f t="shared" si="587"/>
        <v>0.00</v>
      </c>
      <c r="U1744" s="66">
        <f t="shared" si="588"/>
        <v>-2</v>
      </c>
      <c r="V1744" s="66">
        <f t="shared" si="589"/>
        <v>225.93000000000006</v>
      </c>
      <c r="W1744" s="66">
        <f t="shared" si="590"/>
        <v>3282.5</v>
      </c>
      <c r="X1744" s="20">
        <f t="shared" si="591"/>
        <v>6.882863670982485E-2</v>
      </c>
      <c r="Y1744" s="67">
        <f t="shared" si="592"/>
        <v>2.2593000000000005</v>
      </c>
      <c r="Z1744" s="68">
        <f t="shared" si="593"/>
        <v>22593.000000000007</v>
      </c>
      <c r="AA1744" s="65" t="s">
        <v>52</v>
      </c>
      <c r="AU1744" s="23">
        <f t="shared" si="583"/>
        <v>-2</v>
      </c>
      <c r="AV1744" s="23" t="str">
        <f t="shared" si="584"/>
        <v/>
      </c>
      <c r="AW1744" s="23" t="str">
        <f t="shared" si="586"/>
        <v/>
      </c>
      <c r="AX1744" s="23" t="str">
        <f t="shared" si="601"/>
        <v/>
      </c>
      <c r="AY1744" s="23" t="str">
        <f t="shared" si="573"/>
        <v/>
      </c>
      <c r="AZ1744" s="23">
        <v>10</v>
      </c>
      <c r="BA1744" s="25">
        <v>10.4</v>
      </c>
      <c r="BB1744" s="25">
        <v>9.73</v>
      </c>
      <c r="BC1744" s="25">
        <f t="shared" si="581"/>
        <v>17.46</v>
      </c>
      <c r="BD1744" s="25">
        <f t="shared" si="582"/>
        <v>9.1189</v>
      </c>
      <c r="BE1744" s="111" t="s">
        <v>970</v>
      </c>
      <c r="BF1744" s="55">
        <f t="shared" si="585"/>
        <v>0</v>
      </c>
      <c r="BG1744" s="66" t="str">
        <f t="shared" si="576"/>
        <v>0.00</v>
      </c>
      <c r="BH1744" s="66">
        <f t="shared" si="594"/>
        <v>-2</v>
      </c>
      <c r="BI1744" s="25">
        <f t="shared" si="577"/>
        <v>-113.89999999999999</v>
      </c>
      <c r="BJ1744" s="25">
        <f t="shared" si="595"/>
        <v>417.5</v>
      </c>
      <c r="BK1744" s="20">
        <f t="shared" si="578"/>
        <v>-0.27281437125748503</v>
      </c>
      <c r="BL1744" s="24" t="str">
        <f t="shared" si="596"/>
        <v>0.00</v>
      </c>
      <c r="BM1744" s="25">
        <f t="shared" si="597"/>
        <v>-2</v>
      </c>
      <c r="BN1744" s="25">
        <f t="shared" si="598"/>
        <v>24.530000000000008</v>
      </c>
      <c r="BO1744" s="25">
        <f t="shared" si="599"/>
        <v>417.5</v>
      </c>
      <c r="BP1744" s="126">
        <f t="shared" si="600"/>
        <v>5.8754491017964094E-2</v>
      </c>
    </row>
    <row r="1745" spans="1:68" hidden="1" x14ac:dyDescent="0.2">
      <c r="A1745" s="98">
        <v>45801</v>
      </c>
      <c r="B1745" s="60" t="s">
        <v>892</v>
      </c>
      <c r="C1745" s="24" t="s">
        <v>2282</v>
      </c>
      <c r="D1745" s="24" t="s">
        <v>573</v>
      </c>
      <c r="F1745" s="74" t="s">
        <v>51</v>
      </c>
      <c r="G1745" s="24" t="s">
        <v>103</v>
      </c>
      <c r="H1745" s="24" t="s">
        <v>377</v>
      </c>
      <c r="I1745" s="24">
        <v>4</v>
      </c>
      <c r="J1745" s="24">
        <v>3</v>
      </c>
      <c r="K1745" s="26" t="s">
        <v>2283</v>
      </c>
      <c r="L1745" s="25">
        <v>2</v>
      </c>
      <c r="M1745" s="24" t="s">
        <v>105</v>
      </c>
      <c r="N1745" s="24" t="s">
        <v>7</v>
      </c>
      <c r="R1745" s="25">
        <v>3</v>
      </c>
      <c r="S1745" s="83" t="s">
        <v>373</v>
      </c>
      <c r="T1745" s="66">
        <f t="shared" si="587"/>
        <v>6</v>
      </c>
      <c r="U1745" s="66">
        <f t="shared" si="588"/>
        <v>4</v>
      </c>
      <c r="V1745" s="66">
        <f t="shared" si="589"/>
        <v>229.93000000000006</v>
      </c>
      <c r="W1745" s="66">
        <f t="shared" si="590"/>
        <v>3284.5</v>
      </c>
      <c r="X1745" s="20">
        <f t="shared" si="591"/>
        <v>7.0004566905160617E-2</v>
      </c>
      <c r="Y1745" s="67">
        <f t="shared" si="592"/>
        <v>2.2993000000000006</v>
      </c>
      <c r="Z1745" s="68">
        <f t="shared" si="593"/>
        <v>22993.000000000007</v>
      </c>
      <c r="AA1745" s="65" t="s">
        <v>53</v>
      </c>
      <c r="AU1745" s="23">
        <f t="shared" si="583"/>
        <v>4</v>
      </c>
      <c r="AV1745" s="23" t="str">
        <f t="shared" si="584"/>
        <v/>
      </c>
      <c r="AW1745" s="23" t="str">
        <f t="shared" si="586"/>
        <v/>
      </c>
      <c r="AX1745" s="23" t="str">
        <f t="shared" si="601"/>
        <v/>
      </c>
      <c r="AY1745" s="23" t="str">
        <f t="shared" si="573"/>
        <v/>
      </c>
      <c r="AZ1745" s="23"/>
      <c r="BA1745" s="25">
        <v>3</v>
      </c>
      <c r="BB1745" s="25">
        <v>3.87</v>
      </c>
      <c r="BC1745" s="25">
        <f t="shared" si="581"/>
        <v>5.74</v>
      </c>
      <c r="BD1745" s="25">
        <f t="shared" si="582"/>
        <v>3.6691000000000003</v>
      </c>
      <c r="BE1745" s="111" t="s">
        <v>970</v>
      </c>
      <c r="BF1745" s="55">
        <f t="shared" si="585"/>
        <v>0</v>
      </c>
      <c r="BG1745" s="66">
        <f t="shared" si="576"/>
        <v>6</v>
      </c>
      <c r="BH1745" s="66">
        <f t="shared" si="594"/>
        <v>4</v>
      </c>
      <c r="BI1745" s="25">
        <f t="shared" si="577"/>
        <v>-109.89999999999999</v>
      </c>
      <c r="BJ1745" s="25">
        <f t="shared" si="595"/>
        <v>419.5</v>
      </c>
      <c r="BK1745" s="20">
        <f t="shared" si="578"/>
        <v>-0.26197854588796182</v>
      </c>
      <c r="BL1745" s="24">
        <f t="shared" si="596"/>
        <v>7.74</v>
      </c>
      <c r="BM1745" s="25">
        <f t="shared" si="597"/>
        <v>5.74</v>
      </c>
      <c r="BN1745" s="25">
        <f t="shared" si="598"/>
        <v>30.27000000000001</v>
      </c>
      <c r="BO1745" s="25">
        <f t="shared" si="599"/>
        <v>419.5</v>
      </c>
      <c r="BP1745" s="126">
        <f t="shared" si="600"/>
        <v>7.2157330154946395E-2</v>
      </c>
    </row>
    <row r="1746" spans="1:68" hidden="1" x14ac:dyDescent="0.2">
      <c r="A1746" s="98">
        <v>45801</v>
      </c>
      <c r="B1746" s="60" t="s">
        <v>892</v>
      </c>
      <c r="C1746" s="24" t="s">
        <v>2284</v>
      </c>
      <c r="D1746" s="24" t="s">
        <v>573</v>
      </c>
      <c r="F1746" s="74" t="s">
        <v>51</v>
      </c>
      <c r="G1746" s="24" t="s">
        <v>14</v>
      </c>
      <c r="H1746" s="24" t="s">
        <v>2285</v>
      </c>
      <c r="K1746" s="24" t="s">
        <v>2286</v>
      </c>
      <c r="L1746" s="25">
        <v>5</v>
      </c>
      <c r="M1746" s="24" t="s">
        <v>105</v>
      </c>
      <c r="N1746" s="24" t="s">
        <v>6</v>
      </c>
      <c r="R1746" s="25">
        <v>1.98</v>
      </c>
      <c r="S1746" s="83" t="s">
        <v>363</v>
      </c>
      <c r="T1746" s="66" t="str">
        <f t="shared" si="587"/>
        <v>0.00</v>
      </c>
      <c r="U1746" s="66">
        <f t="shared" si="588"/>
        <v>-5</v>
      </c>
      <c r="V1746" s="66">
        <f t="shared" si="589"/>
        <v>224.93000000000006</v>
      </c>
      <c r="W1746" s="66">
        <f t="shared" si="590"/>
        <v>3289.5</v>
      </c>
      <c r="X1746" s="20">
        <f t="shared" si="591"/>
        <v>6.8378172974616222E-2</v>
      </c>
      <c r="Y1746" s="67">
        <f t="shared" si="592"/>
        <v>2.2493000000000007</v>
      </c>
      <c r="Z1746" s="68">
        <f t="shared" si="593"/>
        <v>22493.000000000007</v>
      </c>
      <c r="AA1746" s="65" t="s">
        <v>52</v>
      </c>
      <c r="AU1746" s="23" t="str">
        <f t="shared" si="583"/>
        <v/>
      </c>
      <c r="AV1746" s="23" t="str">
        <f t="shared" si="584"/>
        <v/>
      </c>
      <c r="AW1746" s="23" t="str">
        <f t="shared" si="586"/>
        <v/>
      </c>
      <c r="AX1746" s="23">
        <f t="shared" si="601"/>
        <v>-5</v>
      </c>
      <c r="AY1746" s="23" t="str">
        <f t="shared" ref="AY1746:AY1809" si="602">IF($G1746=AY$2,$U1746,"")</f>
        <v/>
      </c>
      <c r="AZ1746" s="23"/>
      <c r="BA1746" s="25">
        <v>0</v>
      </c>
      <c r="BB1746" s="25">
        <v>0</v>
      </c>
      <c r="BC1746" s="25" t="s">
        <v>720</v>
      </c>
      <c r="BD1746" s="25" t="s">
        <v>720</v>
      </c>
      <c r="BE1746" s="111" t="s">
        <v>969</v>
      </c>
      <c r="BF1746" s="55">
        <f t="shared" si="585"/>
        <v>0</v>
      </c>
      <c r="BG1746" s="66" t="str">
        <f t="shared" si="576"/>
        <v>0.00</v>
      </c>
      <c r="BH1746" s="66">
        <f t="shared" si="594"/>
        <v>-5</v>
      </c>
      <c r="BI1746" s="25">
        <f t="shared" si="577"/>
        <v>-114.89999999999999</v>
      </c>
      <c r="BJ1746" s="25">
        <f t="shared" si="595"/>
        <v>424.5</v>
      </c>
      <c r="BK1746" s="20">
        <f t="shared" si="578"/>
        <v>-0.27067137809187275</v>
      </c>
      <c r="BL1746" s="24" t="str">
        <f t="shared" si="596"/>
        <v>0.00</v>
      </c>
      <c r="BM1746" s="25">
        <f t="shared" si="597"/>
        <v>-5</v>
      </c>
      <c r="BN1746" s="25">
        <f t="shared" si="598"/>
        <v>25.27000000000001</v>
      </c>
      <c r="BO1746" s="25">
        <f t="shared" si="599"/>
        <v>424.5</v>
      </c>
      <c r="BP1746" s="126">
        <f t="shared" si="600"/>
        <v>5.9528857479387541E-2</v>
      </c>
    </row>
    <row r="1747" spans="1:68" hidden="1" x14ac:dyDescent="0.2">
      <c r="A1747" s="98">
        <v>45802</v>
      </c>
      <c r="B1747" s="60" t="s">
        <v>892</v>
      </c>
      <c r="C1747" s="24" t="s">
        <v>1627</v>
      </c>
      <c r="D1747" s="24" t="s">
        <v>577</v>
      </c>
      <c r="F1747" s="74" t="s">
        <v>51</v>
      </c>
      <c r="G1747" s="24" t="s">
        <v>103</v>
      </c>
      <c r="H1747" s="24" t="s">
        <v>2289</v>
      </c>
      <c r="I1747" s="61" t="s">
        <v>70</v>
      </c>
      <c r="J1747" s="61" t="s">
        <v>2287</v>
      </c>
      <c r="K1747" s="24" t="s">
        <v>2288</v>
      </c>
      <c r="L1747" s="25">
        <v>2</v>
      </c>
      <c r="M1747" s="24" t="s">
        <v>105</v>
      </c>
      <c r="N1747" s="24" t="s">
        <v>73</v>
      </c>
      <c r="R1747" s="25">
        <v>8.6</v>
      </c>
      <c r="S1747" s="83" t="s">
        <v>363</v>
      </c>
      <c r="T1747" s="66" t="str">
        <f t="shared" si="587"/>
        <v>0.00</v>
      </c>
      <c r="U1747" s="66">
        <f t="shared" si="588"/>
        <v>-2</v>
      </c>
      <c r="V1747" s="66">
        <f t="shared" si="589"/>
        <v>222.93000000000006</v>
      </c>
      <c r="W1747" s="66">
        <f t="shared" si="590"/>
        <v>3291.5</v>
      </c>
      <c r="X1747" s="20">
        <f t="shared" si="591"/>
        <v>6.7728998936655044E-2</v>
      </c>
      <c r="Y1747" s="67">
        <f t="shared" si="592"/>
        <v>2.2293000000000007</v>
      </c>
      <c r="Z1747" s="68">
        <f t="shared" si="593"/>
        <v>22293.000000000007</v>
      </c>
      <c r="AA1747" s="65" t="s">
        <v>52</v>
      </c>
      <c r="AU1747" s="23">
        <f t="shared" si="583"/>
        <v>-2</v>
      </c>
      <c r="AV1747" s="23" t="str">
        <f t="shared" si="584"/>
        <v/>
      </c>
      <c r="AW1747" s="23" t="str">
        <f t="shared" si="586"/>
        <v/>
      </c>
      <c r="AX1747" s="23" t="str">
        <f t="shared" si="601"/>
        <v/>
      </c>
      <c r="AY1747" s="23" t="str">
        <f t="shared" si="602"/>
        <v/>
      </c>
      <c r="AZ1747" s="23"/>
      <c r="BA1747" s="25">
        <v>0</v>
      </c>
      <c r="BB1747" s="25">
        <v>0</v>
      </c>
      <c r="BC1747" s="25" t="s">
        <v>720</v>
      </c>
      <c r="BD1747" s="25" t="s">
        <v>720</v>
      </c>
      <c r="BE1747" s="111" t="s">
        <v>970</v>
      </c>
      <c r="BF1747" s="55">
        <f t="shared" si="585"/>
        <v>0</v>
      </c>
      <c r="BG1747" s="66" t="str">
        <f t="shared" si="576"/>
        <v>0.00</v>
      </c>
      <c r="BH1747" s="66">
        <f t="shared" si="594"/>
        <v>-2</v>
      </c>
      <c r="BI1747" s="25">
        <f t="shared" si="577"/>
        <v>-116.89999999999999</v>
      </c>
      <c r="BJ1747" s="25">
        <f t="shared" si="595"/>
        <v>426.5</v>
      </c>
      <c r="BK1747" s="20">
        <f t="shared" si="578"/>
        <v>-0.27409144196951934</v>
      </c>
      <c r="BL1747" s="24" t="str">
        <f t="shared" si="596"/>
        <v>0.00</v>
      </c>
      <c r="BM1747" s="25">
        <f t="shared" si="597"/>
        <v>-2</v>
      </c>
      <c r="BN1747" s="25">
        <f t="shared" si="598"/>
        <v>23.27000000000001</v>
      </c>
      <c r="BO1747" s="25">
        <f t="shared" si="599"/>
        <v>426.5</v>
      </c>
      <c r="BP1747" s="126">
        <f t="shared" si="600"/>
        <v>5.4560375146541641E-2</v>
      </c>
    </row>
    <row r="1748" spans="1:68" hidden="1" x14ac:dyDescent="0.2">
      <c r="A1748" s="98">
        <v>45805</v>
      </c>
      <c r="B1748" s="60" t="s">
        <v>892</v>
      </c>
      <c r="C1748" s="24" t="s">
        <v>2290</v>
      </c>
      <c r="D1748" s="24" t="s">
        <v>397</v>
      </c>
      <c r="F1748" s="74" t="s">
        <v>51</v>
      </c>
      <c r="G1748" s="24" t="s">
        <v>103</v>
      </c>
      <c r="H1748" s="24" t="s">
        <v>194</v>
      </c>
      <c r="I1748" s="24">
        <v>1</v>
      </c>
      <c r="J1748" s="24">
        <v>4</v>
      </c>
      <c r="K1748" s="87" t="s">
        <v>2291</v>
      </c>
      <c r="L1748" s="25">
        <v>0.5</v>
      </c>
      <c r="M1748" s="24" t="s">
        <v>404</v>
      </c>
      <c r="N1748" s="24" t="s">
        <v>6</v>
      </c>
      <c r="R1748" s="25">
        <v>16.170000000000002</v>
      </c>
      <c r="S1748" s="83" t="s">
        <v>373</v>
      </c>
      <c r="T1748" s="66" t="str">
        <f t="shared" si="587"/>
        <v>0.00</v>
      </c>
      <c r="U1748" s="66">
        <f t="shared" si="588"/>
        <v>-0.5</v>
      </c>
      <c r="V1748" s="66">
        <f t="shared" si="589"/>
        <v>222.43000000000006</v>
      </c>
      <c r="W1748" s="66">
        <f t="shared" si="590"/>
        <v>3292</v>
      </c>
      <c r="X1748" s="20">
        <f t="shared" si="591"/>
        <v>6.7566828675577173E-2</v>
      </c>
      <c r="Y1748" s="67">
        <f t="shared" si="592"/>
        <v>2.2243000000000008</v>
      </c>
      <c r="Z1748" s="68">
        <f t="shared" si="593"/>
        <v>22243.000000000007</v>
      </c>
      <c r="AA1748" s="65" t="s">
        <v>52</v>
      </c>
      <c r="AU1748" s="23">
        <f t="shared" si="583"/>
        <v>-0.5</v>
      </c>
      <c r="AV1748" s="23" t="str">
        <f t="shared" si="584"/>
        <v/>
      </c>
      <c r="AW1748" s="23" t="str">
        <f t="shared" si="586"/>
        <v/>
      </c>
      <c r="AX1748" s="23" t="str">
        <f t="shared" si="601"/>
        <v/>
      </c>
      <c r="AY1748" s="23" t="str">
        <f t="shared" si="602"/>
        <v/>
      </c>
      <c r="AZ1748" s="23">
        <v>41</v>
      </c>
      <c r="BA1748" s="25">
        <v>41</v>
      </c>
      <c r="BB1748" s="25">
        <v>17.14</v>
      </c>
      <c r="BC1748" s="25">
        <f t="shared" ref="BC1748:BC1770" si="603">((BB1748*(L1748))-(L1748))</f>
        <v>8.07</v>
      </c>
      <c r="BD1748" s="25">
        <f t="shared" ref="BD1748:BD1763" si="604">0.93*(BB1748-1)+1</f>
        <v>16.010200000000001</v>
      </c>
      <c r="BE1748" s="111" t="s">
        <v>969</v>
      </c>
      <c r="BF1748" s="55">
        <f t="shared" si="585"/>
        <v>0</v>
      </c>
      <c r="BG1748" s="66" t="str">
        <f t="shared" si="576"/>
        <v>0.00</v>
      </c>
      <c r="BH1748" s="66">
        <f t="shared" si="594"/>
        <v>-0.5</v>
      </c>
      <c r="BI1748" s="25">
        <f t="shared" si="577"/>
        <v>-117.39999999999999</v>
      </c>
      <c r="BJ1748" s="25">
        <f t="shared" si="595"/>
        <v>427</v>
      </c>
      <c r="BK1748" s="20">
        <f t="shared" si="578"/>
        <v>-0.2749414519906323</v>
      </c>
      <c r="BL1748" s="24" t="str">
        <f t="shared" si="596"/>
        <v>0.00</v>
      </c>
      <c r="BM1748" s="25">
        <f t="shared" si="597"/>
        <v>-0.5</v>
      </c>
      <c r="BN1748" s="25">
        <f t="shared" si="598"/>
        <v>22.77000000000001</v>
      </c>
      <c r="BO1748" s="25">
        <f t="shared" si="599"/>
        <v>427</v>
      </c>
      <c r="BP1748" s="126">
        <f t="shared" si="600"/>
        <v>5.3325526932084331E-2</v>
      </c>
    </row>
    <row r="1749" spans="1:68" hidden="1" x14ac:dyDescent="0.2">
      <c r="A1749" s="98">
        <v>45805</v>
      </c>
      <c r="B1749" s="60" t="s">
        <v>892</v>
      </c>
      <c r="C1749" s="24" t="s">
        <v>2290</v>
      </c>
      <c r="D1749" s="24" t="s">
        <v>397</v>
      </c>
      <c r="F1749" s="74" t="s">
        <v>51</v>
      </c>
      <c r="G1749" s="24" t="s">
        <v>103</v>
      </c>
      <c r="H1749" s="24" t="s">
        <v>194</v>
      </c>
      <c r="I1749" s="24">
        <v>1</v>
      </c>
      <c r="J1749" s="24">
        <v>4</v>
      </c>
      <c r="K1749" s="26" t="s">
        <v>2291</v>
      </c>
      <c r="L1749" s="25">
        <v>1</v>
      </c>
      <c r="M1749" s="24" t="s">
        <v>105</v>
      </c>
      <c r="N1749" s="24" t="s">
        <v>7</v>
      </c>
      <c r="R1749" s="25">
        <v>4.0999999999999996</v>
      </c>
      <c r="S1749" s="83" t="s">
        <v>373</v>
      </c>
      <c r="T1749" s="66">
        <f t="shared" si="587"/>
        <v>4.0999999999999996</v>
      </c>
      <c r="U1749" s="66">
        <f t="shared" si="588"/>
        <v>3.0999999999999996</v>
      </c>
      <c r="V1749" s="66">
        <f t="shared" si="589"/>
        <v>225.53000000000006</v>
      </c>
      <c r="W1749" s="66">
        <f t="shared" si="590"/>
        <v>3293</v>
      </c>
      <c r="X1749" s="20">
        <f t="shared" si="591"/>
        <v>6.848770118433041E-2</v>
      </c>
      <c r="Y1749" s="67">
        <f t="shared" si="592"/>
        <v>2.2553000000000005</v>
      </c>
      <c r="Z1749" s="68">
        <f t="shared" si="593"/>
        <v>22553.000000000007</v>
      </c>
      <c r="AA1749" s="65" t="s">
        <v>53</v>
      </c>
      <c r="AU1749" s="23">
        <f t="shared" si="583"/>
        <v>3.0999999999999996</v>
      </c>
      <c r="AV1749" s="23" t="str">
        <f t="shared" si="584"/>
        <v/>
      </c>
      <c r="AW1749" s="23" t="str">
        <f t="shared" si="586"/>
        <v/>
      </c>
      <c r="AX1749" s="23" t="str">
        <f t="shared" si="601"/>
        <v/>
      </c>
      <c r="AY1749" s="23" t="str">
        <f t="shared" si="602"/>
        <v/>
      </c>
      <c r="AZ1749" s="23"/>
      <c r="BA1749" s="25">
        <v>3.1</v>
      </c>
      <c r="BB1749" s="25">
        <v>3.07</v>
      </c>
      <c r="BC1749" s="25">
        <f t="shared" si="603"/>
        <v>2.0699999999999998</v>
      </c>
      <c r="BD1749" s="25">
        <f t="shared" si="604"/>
        <v>2.9251</v>
      </c>
      <c r="BE1749" s="111" t="s">
        <v>969</v>
      </c>
      <c r="BF1749" s="55">
        <f t="shared" si="585"/>
        <v>0</v>
      </c>
      <c r="BG1749" s="66">
        <f t="shared" si="576"/>
        <v>3.1</v>
      </c>
      <c r="BH1749" s="66">
        <f t="shared" si="594"/>
        <v>2.1</v>
      </c>
      <c r="BI1749" s="25">
        <f t="shared" si="577"/>
        <v>-115.3</v>
      </c>
      <c r="BJ1749" s="25">
        <f t="shared" si="595"/>
        <v>428</v>
      </c>
      <c r="BK1749" s="20">
        <f t="shared" si="578"/>
        <v>-0.26939252336448599</v>
      </c>
      <c r="BL1749" s="24">
        <f t="shared" si="596"/>
        <v>3.07</v>
      </c>
      <c r="BM1749" s="25">
        <f t="shared" si="597"/>
        <v>2.0699999999999998</v>
      </c>
      <c r="BN1749" s="25">
        <f t="shared" si="598"/>
        <v>24.840000000000011</v>
      </c>
      <c r="BO1749" s="25">
        <f t="shared" si="599"/>
        <v>428</v>
      </c>
      <c r="BP1749" s="126">
        <f t="shared" si="600"/>
        <v>5.8037383177570116E-2</v>
      </c>
    </row>
    <row r="1750" spans="1:68" hidden="1" x14ac:dyDescent="0.2">
      <c r="A1750" s="98">
        <v>45808</v>
      </c>
      <c r="B1750" s="60" t="s">
        <v>892</v>
      </c>
      <c r="C1750" s="24" t="s">
        <v>2295</v>
      </c>
      <c r="D1750" s="24" t="s">
        <v>573</v>
      </c>
      <c r="F1750" s="74" t="s">
        <v>51</v>
      </c>
      <c r="G1750" s="24" t="s">
        <v>103</v>
      </c>
      <c r="H1750" s="24" t="s">
        <v>483</v>
      </c>
      <c r="I1750" s="24">
        <v>7</v>
      </c>
      <c r="J1750" s="24">
        <v>6</v>
      </c>
      <c r="K1750" s="26" t="s">
        <v>2296</v>
      </c>
      <c r="L1750" s="25">
        <v>1</v>
      </c>
      <c r="M1750" s="24" t="s">
        <v>105</v>
      </c>
      <c r="N1750" s="24" t="s">
        <v>6</v>
      </c>
      <c r="R1750" s="25">
        <v>11.76</v>
      </c>
      <c r="S1750" s="83" t="s">
        <v>372</v>
      </c>
      <c r="T1750" s="66">
        <f t="shared" si="587"/>
        <v>11.76</v>
      </c>
      <c r="U1750" s="66">
        <f t="shared" si="588"/>
        <v>10.76</v>
      </c>
      <c r="V1750" s="66">
        <f t="shared" si="589"/>
        <v>236.29000000000005</v>
      </c>
      <c r="W1750" s="66">
        <f t="shared" si="590"/>
        <v>3294</v>
      </c>
      <c r="X1750" s="20">
        <f t="shared" si="591"/>
        <v>7.1733454766241669E-2</v>
      </c>
      <c r="Y1750" s="67">
        <f t="shared" si="592"/>
        <v>2.3629000000000007</v>
      </c>
      <c r="Z1750" s="68">
        <f t="shared" si="593"/>
        <v>23629.000000000004</v>
      </c>
      <c r="AA1750" s="65" t="s">
        <v>53</v>
      </c>
      <c r="AU1750" s="23">
        <f t="shared" si="583"/>
        <v>10.76</v>
      </c>
      <c r="AV1750" s="23" t="str">
        <f t="shared" si="584"/>
        <v/>
      </c>
      <c r="AW1750" s="23" t="str">
        <f t="shared" si="586"/>
        <v/>
      </c>
      <c r="AX1750" s="23" t="str">
        <f t="shared" si="601"/>
        <v/>
      </c>
      <c r="AY1750" s="23" t="str">
        <f t="shared" si="602"/>
        <v/>
      </c>
      <c r="AZ1750" s="23">
        <v>10</v>
      </c>
      <c r="BA1750" s="25">
        <v>9.1999999999999993</v>
      </c>
      <c r="BB1750" s="25">
        <v>9.6300000000000008</v>
      </c>
      <c r="BC1750" s="25">
        <f t="shared" si="603"/>
        <v>8.6300000000000008</v>
      </c>
      <c r="BD1750" s="25">
        <f t="shared" si="604"/>
        <v>9.0259000000000018</v>
      </c>
      <c r="BE1750" s="111" t="s">
        <v>970</v>
      </c>
      <c r="BF1750" s="55">
        <f t="shared" si="585"/>
        <v>0</v>
      </c>
      <c r="BG1750" s="66">
        <f t="shared" si="576"/>
        <v>9.1999999999999993</v>
      </c>
      <c r="BH1750" s="66">
        <f t="shared" si="594"/>
        <v>8.1999999999999993</v>
      </c>
      <c r="BI1750" s="25">
        <f t="shared" si="577"/>
        <v>-107.1</v>
      </c>
      <c r="BJ1750" s="25">
        <f t="shared" si="595"/>
        <v>429</v>
      </c>
      <c r="BK1750" s="20">
        <f t="shared" si="578"/>
        <v>-0.24965034965034963</v>
      </c>
      <c r="BL1750" s="24">
        <f t="shared" si="596"/>
        <v>9.6300000000000008</v>
      </c>
      <c r="BM1750" s="25">
        <f t="shared" si="597"/>
        <v>8.6300000000000008</v>
      </c>
      <c r="BN1750" s="25">
        <f t="shared" si="598"/>
        <v>33.470000000000013</v>
      </c>
      <c r="BO1750" s="25">
        <f t="shared" si="599"/>
        <v>429</v>
      </c>
      <c r="BP1750" s="126">
        <f t="shared" si="600"/>
        <v>7.8018648018648051E-2</v>
      </c>
    </row>
    <row r="1751" spans="1:68" hidden="1" x14ac:dyDescent="0.2">
      <c r="A1751" s="98">
        <v>45808</v>
      </c>
      <c r="B1751" s="60" t="s">
        <v>892</v>
      </c>
      <c r="C1751" s="24" t="s">
        <v>2295</v>
      </c>
      <c r="D1751" s="24" t="s">
        <v>573</v>
      </c>
      <c r="F1751" s="74" t="s">
        <v>51</v>
      </c>
      <c r="G1751" s="24" t="s">
        <v>103</v>
      </c>
      <c r="H1751" s="24" t="s">
        <v>483</v>
      </c>
      <c r="I1751" s="24">
        <v>7</v>
      </c>
      <c r="J1751" s="24">
        <v>6</v>
      </c>
      <c r="K1751" s="26" t="s">
        <v>2296</v>
      </c>
      <c r="L1751" s="25">
        <v>1</v>
      </c>
      <c r="M1751" s="24" t="s">
        <v>105</v>
      </c>
      <c r="N1751" s="24" t="s">
        <v>7</v>
      </c>
      <c r="R1751" s="25">
        <v>3.53</v>
      </c>
      <c r="S1751" s="83" t="s">
        <v>372</v>
      </c>
      <c r="T1751" s="66">
        <f t="shared" si="587"/>
        <v>3.53</v>
      </c>
      <c r="U1751" s="66">
        <f t="shared" si="588"/>
        <v>2.5299999999999998</v>
      </c>
      <c r="V1751" s="66">
        <f t="shared" si="589"/>
        <v>238.82000000000005</v>
      </c>
      <c r="W1751" s="66">
        <f t="shared" si="590"/>
        <v>3295</v>
      </c>
      <c r="X1751" s="20">
        <f t="shared" si="591"/>
        <v>7.2479514415781501E-2</v>
      </c>
      <c r="Y1751" s="67">
        <f t="shared" si="592"/>
        <v>2.3882000000000003</v>
      </c>
      <c r="Z1751" s="68">
        <f t="shared" si="593"/>
        <v>23882.000000000004</v>
      </c>
      <c r="AA1751" s="65" t="s">
        <v>53</v>
      </c>
      <c r="AU1751" s="23">
        <f t="shared" si="583"/>
        <v>2.5299999999999998</v>
      </c>
      <c r="AV1751" s="23" t="str">
        <f t="shared" si="584"/>
        <v/>
      </c>
      <c r="AW1751" s="23" t="str">
        <f t="shared" si="586"/>
        <v/>
      </c>
      <c r="AX1751" s="23" t="str">
        <f t="shared" si="601"/>
        <v/>
      </c>
      <c r="AY1751" s="23" t="str">
        <f t="shared" si="602"/>
        <v/>
      </c>
      <c r="AZ1751" s="23"/>
      <c r="BA1751" s="25">
        <v>2.5</v>
      </c>
      <c r="BB1751" s="25">
        <v>3.02</v>
      </c>
      <c r="BC1751" s="25">
        <f t="shared" si="603"/>
        <v>2.02</v>
      </c>
      <c r="BD1751" s="25">
        <f t="shared" si="604"/>
        <v>2.8786</v>
      </c>
      <c r="BE1751" s="111" t="s">
        <v>970</v>
      </c>
      <c r="BF1751" s="55">
        <f t="shared" si="585"/>
        <v>0</v>
      </c>
      <c r="BG1751" s="66">
        <f t="shared" si="576"/>
        <v>2.5</v>
      </c>
      <c r="BH1751" s="66">
        <f t="shared" si="594"/>
        <v>1.5</v>
      </c>
      <c r="BI1751" s="25">
        <f t="shared" si="577"/>
        <v>-105.6</v>
      </c>
      <c r="BJ1751" s="25">
        <f t="shared" si="595"/>
        <v>430</v>
      </c>
      <c r="BK1751" s="20">
        <f t="shared" si="578"/>
        <v>-0.24558139534883719</v>
      </c>
      <c r="BL1751" s="24">
        <f t="shared" si="596"/>
        <v>3.02</v>
      </c>
      <c r="BM1751" s="25">
        <f t="shared" si="597"/>
        <v>2.02</v>
      </c>
      <c r="BN1751" s="25">
        <f t="shared" si="598"/>
        <v>35.490000000000016</v>
      </c>
      <c r="BO1751" s="25">
        <f t="shared" si="599"/>
        <v>430</v>
      </c>
      <c r="BP1751" s="126">
        <f t="shared" si="600"/>
        <v>8.2534883720930277E-2</v>
      </c>
    </row>
    <row r="1752" spans="1:68" hidden="1" x14ac:dyDescent="0.2">
      <c r="A1752" s="98">
        <v>45808</v>
      </c>
      <c r="B1752" s="60" t="s">
        <v>892</v>
      </c>
      <c r="C1752" s="24" t="s">
        <v>1829</v>
      </c>
      <c r="D1752" s="24" t="s">
        <v>573</v>
      </c>
      <c r="F1752" s="74" t="s">
        <v>51</v>
      </c>
      <c r="G1752" s="24" t="s">
        <v>103</v>
      </c>
      <c r="H1752" s="24" t="s">
        <v>265</v>
      </c>
      <c r="I1752" s="24">
        <v>3</v>
      </c>
      <c r="J1752" s="24">
        <v>8</v>
      </c>
      <c r="K1752" s="24" t="s">
        <v>2297</v>
      </c>
      <c r="L1752" s="25">
        <v>2</v>
      </c>
      <c r="M1752" s="24" t="s">
        <v>105</v>
      </c>
      <c r="N1752" s="24" t="s">
        <v>6</v>
      </c>
      <c r="R1752" s="25">
        <v>6.5</v>
      </c>
      <c r="S1752" s="83" t="s">
        <v>363</v>
      </c>
      <c r="T1752" s="66" t="str">
        <f t="shared" si="587"/>
        <v>0.00</v>
      </c>
      <c r="U1752" s="66">
        <f t="shared" si="588"/>
        <v>-2</v>
      </c>
      <c r="V1752" s="66">
        <f t="shared" si="589"/>
        <v>236.82000000000005</v>
      </c>
      <c r="W1752" s="66">
        <f t="shared" si="590"/>
        <v>3297</v>
      </c>
      <c r="X1752" s="20">
        <f t="shared" si="591"/>
        <v>7.1828935395814392E-2</v>
      </c>
      <c r="Y1752" s="67">
        <f t="shared" si="592"/>
        <v>2.3682000000000003</v>
      </c>
      <c r="Z1752" s="68">
        <f t="shared" si="593"/>
        <v>23682.000000000004</v>
      </c>
      <c r="AA1752" s="65" t="s">
        <v>52</v>
      </c>
      <c r="AU1752" s="23">
        <f t="shared" si="583"/>
        <v>-2</v>
      </c>
      <c r="AV1752" s="23" t="str">
        <f t="shared" si="584"/>
        <v/>
      </c>
      <c r="AW1752" s="23" t="str">
        <f t="shared" si="586"/>
        <v/>
      </c>
      <c r="AX1752" s="23" t="str">
        <f t="shared" si="601"/>
        <v/>
      </c>
      <c r="AY1752" s="23" t="str">
        <f t="shared" si="602"/>
        <v/>
      </c>
      <c r="AZ1752" s="23">
        <v>5.5</v>
      </c>
      <c r="BA1752" s="25">
        <v>5.7</v>
      </c>
      <c r="BB1752" s="25">
        <v>6.68</v>
      </c>
      <c r="BC1752" s="25">
        <f t="shared" si="603"/>
        <v>11.36</v>
      </c>
      <c r="BD1752" s="25">
        <f t="shared" si="604"/>
        <v>6.2824</v>
      </c>
      <c r="BE1752" s="111" t="s">
        <v>969</v>
      </c>
      <c r="BF1752" s="55">
        <f t="shared" si="585"/>
        <v>0</v>
      </c>
      <c r="BG1752" s="66" t="str">
        <f t="shared" si="576"/>
        <v>0.00</v>
      </c>
      <c r="BH1752" s="66">
        <f t="shared" si="594"/>
        <v>-2</v>
      </c>
      <c r="BI1752" s="25">
        <f t="shared" si="577"/>
        <v>-107.6</v>
      </c>
      <c r="BJ1752" s="25">
        <f t="shared" si="595"/>
        <v>432</v>
      </c>
      <c r="BK1752" s="20">
        <f t="shared" si="578"/>
        <v>-0.24907407407407406</v>
      </c>
      <c r="BL1752" s="24" t="str">
        <f t="shared" si="596"/>
        <v>0.00</v>
      </c>
      <c r="BM1752" s="25">
        <f t="shared" si="597"/>
        <v>-2</v>
      </c>
      <c r="BN1752" s="25">
        <f t="shared" si="598"/>
        <v>33.490000000000016</v>
      </c>
      <c r="BO1752" s="25">
        <f t="shared" si="599"/>
        <v>432</v>
      </c>
      <c r="BP1752" s="126">
        <f t="shared" si="600"/>
        <v>7.7523148148148188E-2</v>
      </c>
    </row>
    <row r="1753" spans="1:68" hidden="1" x14ac:dyDescent="0.2">
      <c r="A1753" s="98">
        <v>45808</v>
      </c>
      <c r="B1753" s="60" t="s">
        <v>892</v>
      </c>
      <c r="C1753" s="24" t="s">
        <v>1829</v>
      </c>
      <c r="D1753" s="24" t="s">
        <v>573</v>
      </c>
      <c r="F1753" s="74" t="s">
        <v>51</v>
      </c>
      <c r="G1753" s="24" t="s">
        <v>103</v>
      </c>
      <c r="H1753" s="24" t="s">
        <v>2298</v>
      </c>
      <c r="I1753" s="24">
        <v>5</v>
      </c>
      <c r="J1753" s="24">
        <v>10</v>
      </c>
      <c r="K1753" s="26" t="s">
        <v>2299</v>
      </c>
      <c r="L1753" s="25">
        <v>1</v>
      </c>
      <c r="M1753" s="24" t="s">
        <v>105</v>
      </c>
      <c r="N1753" s="24" t="s">
        <v>7</v>
      </c>
      <c r="R1753" s="25">
        <v>5.5</v>
      </c>
      <c r="S1753" s="83" t="s">
        <v>373</v>
      </c>
      <c r="T1753" s="66">
        <f t="shared" si="587"/>
        <v>5.5</v>
      </c>
      <c r="U1753" s="66">
        <f t="shared" si="588"/>
        <v>4.5</v>
      </c>
      <c r="V1753" s="66">
        <f t="shared" si="589"/>
        <v>241.32000000000005</v>
      </c>
      <c r="W1753" s="66">
        <f t="shared" si="590"/>
        <v>3298</v>
      </c>
      <c r="X1753" s="20">
        <f t="shared" si="591"/>
        <v>7.3171619163129184E-2</v>
      </c>
      <c r="Y1753" s="67">
        <f t="shared" si="592"/>
        <v>2.4132000000000007</v>
      </c>
      <c r="Z1753" s="68">
        <f t="shared" si="593"/>
        <v>24132.000000000004</v>
      </c>
      <c r="AA1753" s="65" t="s">
        <v>53</v>
      </c>
      <c r="AU1753" s="23">
        <f t="shared" si="583"/>
        <v>4.5</v>
      </c>
      <c r="AV1753" s="23" t="str">
        <f t="shared" si="584"/>
        <v/>
      </c>
      <c r="AW1753" s="23" t="str">
        <f t="shared" si="586"/>
        <v/>
      </c>
      <c r="AX1753" s="23" t="str">
        <f t="shared" si="601"/>
        <v/>
      </c>
      <c r="AY1753" s="23" t="str">
        <f t="shared" si="602"/>
        <v/>
      </c>
      <c r="AZ1753" s="23"/>
      <c r="BA1753" s="25">
        <v>5.4</v>
      </c>
      <c r="BB1753" s="25">
        <v>6.3</v>
      </c>
      <c r="BC1753" s="25">
        <f t="shared" si="603"/>
        <v>5.3</v>
      </c>
      <c r="BD1753" s="25">
        <f t="shared" si="604"/>
        <v>5.9290000000000003</v>
      </c>
      <c r="BE1753" s="111" t="s">
        <v>969</v>
      </c>
      <c r="BF1753" s="55">
        <f t="shared" si="585"/>
        <v>0</v>
      </c>
      <c r="BG1753" s="66">
        <f t="shared" si="576"/>
        <v>5.4</v>
      </c>
      <c r="BH1753" s="66">
        <f t="shared" si="594"/>
        <v>4.4000000000000004</v>
      </c>
      <c r="BI1753" s="25">
        <f t="shared" si="577"/>
        <v>-103.19999999999999</v>
      </c>
      <c r="BJ1753" s="25">
        <f t="shared" si="595"/>
        <v>433</v>
      </c>
      <c r="BK1753" s="20">
        <f t="shared" si="578"/>
        <v>-0.23833718244803692</v>
      </c>
      <c r="BL1753" s="24">
        <f t="shared" si="596"/>
        <v>6.3</v>
      </c>
      <c r="BM1753" s="25">
        <f t="shared" si="597"/>
        <v>5.3</v>
      </c>
      <c r="BN1753" s="25">
        <f t="shared" si="598"/>
        <v>38.790000000000013</v>
      </c>
      <c r="BO1753" s="25">
        <f t="shared" si="599"/>
        <v>433</v>
      </c>
      <c r="BP1753" s="126">
        <f t="shared" si="600"/>
        <v>8.9584295612009271E-2</v>
      </c>
    </row>
    <row r="1754" spans="1:68" hidden="1" x14ac:dyDescent="0.2">
      <c r="A1754" s="98">
        <v>45810</v>
      </c>
      <c r="B1754" s="60" t="s">
        <v>892</v>
      </c>
      <c r="C1754" s="24" t="s">
        <v>2300</v>
      </c>
      <c r="D1754" s="24" t="s">
        <v>621</v>
      </c>
      <c r="F1754" s="74" t="s">
        <v>51</v>
      </c>
      <c r="G1754" s="24" t="s">
        <v>152</v>
      </c>
      <c r="H1754" s="24" t="s">
        <v>141</v>
      </c>
      <c r="I1754" s="24">
        <v>1</v>
      </c>
      <c r="J1754" s="24">
        <v>8</v>
      </c>
      <c r="K1754" s="24" t="s">
        <v>2301</v>
      </c>
      <c r="L1754" s="25">
        <v>1</v>
      </c>
      <c r="M1754" s="24" t="s">
        <v>105</v>
      </c>
      <c r="N1754" s="24" t="s">
        <v>6</v>
      </c>
      <c r="R1754" s="25">
        <v>12</v>
      </c>
      <c r="S1754" s="83" t="s">
        <v>363</v>
      </c>
      <c r="T1754" s="66" t="str">
        <f t="shared" si="587"/>
        <v>0.00</v>
      </c>
      <c r="U1754" s="66">
        <f t="shared" si="588"/>
        <v>-1</v>
      </c>
      <c r="V1754" s="66">
        <f t="shared" si="589"/>
        <v>240.32000000000005</v>
      </c>
      <c r="W1754" s="66">
        <f t="shared" si="590"/>
        <v>3299</v>
      </c>
      <c r="X1754" s="20">
        <f t="shared" si="591"/>
        <v>7.284631706577753E-2</v>
      </c>
      <c r="Y1754" s="67">
        <f t="shared" si="592"/>
        <v>2.4032000000000004</v>
      </c>
      <c r="Z1754" s="68">
        <f t="shared" si="593"/>
        <v>24032.000000000004</v>
      </c>
      <c r="AA1754" s="65" t="s">
        <v>52</v>
      </c>
      <c r="AU1754" s="23" t="str">
        <f t="shared" si="583"/>
        <v/>
      </c>
      <c r="AV1754" s="23" t="str">
        <f t="shared" si="584"/>
        <v/>
      </c>
      <c r="AW1754" s="23">
        <f t="shared" si="586"/>
        <v>-1</v>
      </c>
      <c r="AX1754" s="23" t="str">
        <f t="shared" si="601"/>
        <v/>
      </c>
      <c r="AY1754" s="23" t="str">
        <f t="shared" si="602"/>
        <v/>
      </c>
      <c r="AZ1754" s="23"/>
      <c r="BA1754" s="25">
        <v>0</v>
      </c>
      <c r="BB1754" s="25">
        <v>12.9</v>
      </c>
      <c r="BC1754" s="25">
        <f t="shared" si="603"/>
        <v>11.9</v>
      </c>
      <c r="BD1754" s="25">
        <f t="shared" si="604"/>
        <v>12.067</v>
      </c>
      <c r="BE1754" s="111" t="s">
        <v>969</v>
      </c>
      <c r="BF1754" s="55">
        <f t="shared" si="585"/>
        <v>0</v>
      </c>
      <c r="BG1754" s="66" t="str">
        <f t="shared" si="576"/>
        <v>0.00</v>
      </c>
      <c r="BH1754" s="66">
        <f t="shared" si="594"/>
        <v>-1</v>
      </c>
      <c r="BI1754" s="25">
        <f t="shared" si="577"/>
        <v>-104.19999999999999</v>
      </c>
      <c r="BJ1754" s="25">
        <f t="shared" si="595"/>
        <v>434</v>
      </c>
      <c r="BK1754" s="20">
        <f t="shared" si="578"/>
        <v>-0.24009216589861748</v>
      </c>
      <c r="BL1754" s="24" t="str">
        <f t="shared" si="596"/>
        <v>0.00</v>
      </c>
      <c r="BM1754" s="25">
        <f t="shared" si="597"/>
        <v>-1</v>
      </c>
      <c r="BN1754" s="25">
        <f t="shared" si="598"/>
        <v>37.790000000000013</v>
      </c>
      <c r="BO1754" s="25">
        <f t="shared" si="599"/>
        <v>434</v>
      </c>
      <c r="BP1754" s="126">
        <f t="shared" si="600"/>
        <v>8.7073732718894042E-2</v>
      </c>
    </row>
    <row r="1755" spans="1:68" hidden="1" x14ac:dyDescent="0.2">
      <c r="A1755" s="98">
        <v>45810</v>
      </c>
      <c r="B1755" s="60" t="s">
        <v>892</v>
      </c>
      <c r="C1755" s="24" t="s">
        <v>1170</v>
      </c>
      <c r="D1755" s="24" t="s">
        <v>621</v>
      </c>
      <c r="F1755" s="74" t="s">
        <v>51</v>
      </c>
      <c r="G1755" s="24" t="s">
        <v>103</v>
      </c>
      <c r="H1755" s="24" t="s">
        <v>2302</v>
      </c>
      <c r="I1755" s="24">
        <v>9</v>
      </c>
      <c r="J1755" s="24">
        <v>8</v>
      </c>
      <c r="K1755" s="24" t="s">
        <v>2303</v>
      </c>
      <c r="L1755" s="25">
        <v>1.5</v>
      </c>
      <c r="M1755" s="24" t="s">
        <v>105</v>
      </c>
      <c r="N1755" s="24" t="s">
        <v>6</v>
      </c>
      <c r="R1755" s="25">
        <v>21</v>
      </c>
      <c r="S1755" s="83" t="s">
        <v>363</v>
      </c>
      <c r="T1755" s="66" t="str">
        <f t="shared" si="587"/>
        <v>0.00</v>
      </c>
      <c r="U1755" s="66">
        <f t="shared" si="588"/>
        <v>-1.5</v>
      </c>
      <c r="V1755" s="66">
        <f t="shared" si="589"/>
        <v>238.82000000000005</v>
      </c>
      <c r="W1755" s="66">
        <f t="shared" si="590"/>
        <v>3300.5</v>
      </c>
      <c r="X1755" s="20">
        <f t="shared" si="591"/>
        <v>7.235873352522347E-2</v>
      </c>
      <c r="Y1755" s="67">
        <f t="shared" si="592"/>
        <v>2.3882000000000003</v>
      </c>
      <c r="Z1755" s="68">
        <f t="shared" si="593"/>
        <v>23882.000000000004</v>
      </c>
      <c r="AA1755" s="65" t="s">
        <v>52</v>
      </c>
      <c r="AU1755" s="23">
        <f t="shared" si="583"/>
        <v>-1.5</v>
      </c>
      <c r="AV1755" s="23" t="str">
        <f t="shared" si="584"/>
        <v/>
      </c>
      <c r="AW1755" s="23" t="str">
        <f t="shared" si="586"/>
        <v/>
      </c>
      <c r="AX1755" s="23" t="str">
        <f t="shared" si="601"/>
        <v/>
      </c>
      <c r="AY1755" s="23" t="str">
        <f t="shared" si="602"/>
        <v/>
      </c>
      <c r="AZ1755" s="23">
        <v>21</v>
      </c>
      <c r="BA1755" s="25">
        <v>21</v>
      </c>
      <c r="BB1755" s="25">
        <v>25.53</v>
      </c>
      <c r="BC1755" s="25">
        <f t="shared" si="603"/>
        <v>36.795000000000002</v>
      </c>
      <c r="BD1755" s="25">
        <f t="shared" si="604"/>
        <v>23.812900000000003</v>
      </c>
      <c r="BE1755" s="111" t="s">
        <v>969</v>
      </c>
      <c r="BF1755" s="55">
        <f t="shared" si="585"/>
        <v>0</v>
      </c>
      <c r="BG1755" s="66" t="str">
        <f t="shared" si="576"/>
        <v>0.00</v>
      </c>
      <c r="BH1755" s="66">
        <f t="shared" si="594"/>
        <v>-1.5</v>
      </c>
      <c r="BI1755" s="25">
        <f t="shared" si="577"/>
        <v>-105.69999999999999</v>
      </c>
      <c r="BJ1755" s="25">
        <f t="shared" si="595"/>
        <v>435.5</v>
      </c>
      <c r="BK1755" s="20">
        <f t="shared" si="578"/>
        <v>-0.24270952927669343</v>
      </c>
      <c r="BL1755" s="24" t="str">
        <f t="shared" si="596"/>
        <v>0.00</v>
      </c>
      <c r="BM1755" s="25">
        <f t="shared" si="597"/>
        <v>-1.5</v>
      </c>
      <c r="BN1755" s="25">
        <f t="shared" si="598"/>
        <v>36.290000000000013</v>
      </c>
      <c r="BO1755" s="25">
        <f t="shared" si="599"/>
        <v>435.5</v>
      </c>
      <c r="BP1755" s="126">
        <f t="shared" si="600"/>
        <v>8.332950631458097E-2</v>
      </c>
    </row>
    <row r="1756" spans="1:68" hidden="1" x14ac:dyDescent="0.2">
      <c r="A1756" s="98">
        <v>45810</v>
      </c>
      <c r="B1756" s="60" t="s">
        <v>892</v>
      </c>
      <c r="C1756" s="24" t="s">
        <v>1170</v>
      </c>
      <c r="D1756" s="24" t="s">
        <v>621</v>
      </c>
      <c r="F1756" s="74" t="s">
        <v>51</v>
      </c>
      <c r="G1756" s="24" t="s">
        <v>103</v>
      </c>
      <c r="H1756" s="24" t="s">
        <v>2302</v>
      </c>
      <c r="I1756" s="24">
        <v>9</v>
      </c>
      <c r="J1756" s="24">
        <v>8</v>
      </c>
      <c r="K1756" s="24" t="s">
        <v>2303</v>
      </c>
      <c r="L1756" s="25">
        <v>1.5</v>
      </c>
      <c r="M1756" s="24" t="s">
        <v>105</v>
      </c>
      <c r="N1756" s="24" t="s">
        <v>7</v>
      </c>
      <c r="R1756" s="25">
        <v>5</v>
      </c>
      <c r="S1756" s="83" t="s">
        <v>363</v>
      </c>
      <c r="T1756" s="66" t="str">
        <f t="shared" si="587"/>
        <v>0.00</v>
      </c>
      <c r="U1756" s="66">
        <f t="shared" si="588"/>
        <v>-1.5</v>
      </c>
      <c r="V1756" s="66">
        <f t="shared" si="589"/>
        <v>237.32000000000005</v>
      </c>
      <c r="W1756" s="66">
        <f t="shared" si="590"/>
        <v>3302</v>
      </c>
      <c r="X1756" s="20">
        <f t="shared" si="591"/>
        <v>7.1871592973955192E-2</v>
      </c>
      <c r="Y1756" s="67">
        <f t="shared" si="592"/>
        <v>2.3732000000000006</v>
      </c>
      <c r="Z1756" s="68">
        <f t="shared" si="593"/>
        <v>23732.000000000004</v>
      </c>
      <c r="AA1756" s="65" t="s">
        <v>52</v>
      </c>
      <c r="AU1756" s="23">
        <f t="shared" si="583"/>
        <v>-1.5</v>
      </c>
      <c r="AV1756" s="23" t="str">
        <f t="shared" si="584"/>
        <v/>
      </c>
      <c r="AW1756" s="23" t="str">
        <f t="shared" si="586"/>
        <v/>
      </c>
      <c r="AX1756" s="23" t="str">
        <f t="shared" si="601"/>
        <v/>
      </c>
      <c r="AY1756" s="23" t="str">
        <f t="shared" si="602"/>
        <v/>
      </c>
      <c r="AZ1756" s="23"/>
      <c r="BA1756" s="25">
        <v>4.0999999999999996</v>
      </c>
      <c r="BB1756" s="25">
        <v>7.12</v>
      </c>
      <c r="BC1756" s="25">
        <f t="shared" si="603"/>
        <v>9.18</v>
      </c>
      <c r="BD1756" s="25">
        <f t="shared" si="604"/>
        <v>6.6916000000000002</v>
      </c>
      <c r="BE1756" s="111" t="s">
        <v>969</v>
      </c>
      <c r="BF1756" s="55">
        <f t="shared" si="585"/>
        <v>0</v>
      </c>
      <c r="BG1756" s="66" t="str">
        <f t="shared" si="576"/>
        <v>0.00</v>
      </c>
      <c r="BH1756" s="66">
        <f t="shared" si="594"/>
        <v>-1.5</v>
      </c>
      <c r="BI1756" s="25">
        <f t="shared" si="577"/>
        <v>-107.19999999999999</v>
      </c>
      <c r="BJ1756" s="25">
        <f t="shared" si="595"/>
        <v>437</v>
      </c>
      <c r="BK1756" s="20">
        <f t="shared" si="578"/>
        <v>-0.24530892448512584</v>
      </c>
      <c r="BL1756" s="24" t="str">
        <f t="shared" si="596"/>
        <v>0.00</v>
      </c>
      <c r="BM1756" s="25">
        <f t="shared" si="597"/>
        <v>-1.5</v>
      </c>
      <c r="BN1756" s="25">
        <f t="shared" si="598"/>
        <v>34.790000000000013</v>
      </c>
      <c r="BO1756" s="25">
        <f t="shared" si="599"/>
        <v>437</v>
      </c>
      <c r="BP1756" s="126">
        <f t="shared" si="600"/>
        <v>7.961098398169339E-2</v>
      </c>
    </row>
    <row r="1757" spans="1:68" hidden="1" x14ac:dyDescent="0.2">
      <c r="A1757" s="98">
        <v>45811</v>
      </c>
      <c r="B1757" s="60" t="s">
        <v>892</v>
      </c>
      <c r="C1757" s="24" t="s">
        <v>1055</v>
      </c>
      <c r="D1757" s="24" t="s">
        <v>584</v>
      </c>
      <c r="F1757" s="74" t="s">
        <v>51</v>
      </c>
      <c r="G1757" s="24" t="s">
        <v>152</v>
      </c>
      <c r="H1757" s="24" t="s">
        <v>528</v>
      </c>
      <c r="I1757" s="24">
        <v>1</v>
      </c>
      <c r="J1757" s="24">
        <v>4</v>
      </c>
      <c r="K1757" s="24" t="s">
        <v>2304</v>
      </c>
      <c r="L1757" s="25">
        <v>2.5</v>
      </c>
      <c r="M1757" s="24" t="s">
        <v>105</v>
      </c>
      <c r="N1757" s="24" t="s">
        <v>6</v>
      </c>
      <c r="R1757" s="25">
        <v>6.5</v>
      </c>
      <c r="S1757" s="83" t="s">
        <v>363</v>
      </c>
      <c r="T1757" s="66" t="str">
        <f t="shared" si="587"/>
        <v>0.00</v>
      </c>
      <c r="U1757" s="66">
        <f t="shared" si="588"/>
        <v>-2.5</v>
      </c>
      <c r="V1757" s="66">
        <f t="shared" si="589"/>
        <v>234.82000000000005</v>
      </c>
      <c r="W1757" s="66">
        <f t="shared" si="590"/>
        <v>3304.5</v>
      </c>
      <c r="X1757" s="20">
        <f t="shared" si="591"/>
        <v>7.1060674837343032E-2</v>
      </c>
      <c r="Y1757" s="67">
        <f t="shared" si="592"/>
        <v>2.3482000000000003</v>
      </c>
      <c r="Z1757" s="68">
        <f t="shared" si="593"/>
        <v>23482.000000000004</v>
      </c>
      <c r="AA1757" s="65" t="s">
        <v>52</v>
      </c>
      <c r="AU1757" s="23" t="str">
        <f t="shared" si="583"/>
        <v/>
      </c>
      <c r="AV1757" s="23" t="str">
        <f t="shared" si="584"/>
        <v/>
      </c>
      <c r="AW1757" s="23">
        <f t="shared" si="586"/>
        <v>-2.5</v>
      </c>
      <c r="AX1757" s="23" t="str">
        <f t="shared" si="601"/>
        <v/>
      </c>
      <c r="AY1757" s="23" t="str">
        <f t="shared" si="602"/>
        <v/>
      </c>
      <c r="AZ1757" s="23"/>
      <c r="BA1757" s="25">
        <v>0</v>
      </c>
      <c r="BB1757" s="25">
        <v>7.88</v>
      </c>
      <c r="BC1757" s="25">
        <f t="shared" si="603"/>
        <v>17.2</v>
      </c>
      <c r="BD1757" s="25">
        <f t="shared" si="604"/>
        <v>7.3984000000000005</v>
      </c>
      <c r="BE1757" s="111" t="s">
        <v>969</v>
      </c>
      <c r="BF1757" s="55">
        <f t="shared" si="585"/>
        <v>0</v>
      </c>
      <c r="BG1757" s="66" t="str">
        <f t="shared" si="576"/>
        <v>0.00</v>
      </c>
      <c r="BH1757" s="66">
        <f t="shared" si="594"/>
        <v>-2.5</v>
      </c>
      <c r="BI1757" s="25">
        <f t="shared" si="577"/>
        <v>-109.69999999999999</v>
      </c>
      <c r="BJ1757" s="25">
        <f t="shared" si="595"/>
        <v>439.5</v>
      </c>
      <c r="BK1757" s="20">
        <f t="shared" si="578"/>
        <v>-0.24960182025028438</v>
      </c>
      <c r="BL1757" s="24" t="str">
        <f t="shared" si="596"/>
        <v>0.00</v>
      </c>
      <c r="BM1757" s="25">
        <f t="shared" si="597"/>
        <v>-2.5</v>
      </c>
      <c r="BN1757" s="25">
        <f t="shared" si="598"/>
        <v>32.290000000000013</v>
      </c>
      <c r="BO1757" s="25">
        <f t="shared" si="599"/>
        <v>439.5</v>
      </c>
      <c r="BP1757" s="126">
        <f t="shared" si="600"/>
        <v>7.3469852104664418E-2</v>
      </c>
    </row>
    <row r="1758" spans="1:68" hidden="1" x14ac:dyDescent="0.2">
      <c r="A1758" s="98">
        <v>45811</v>
      </c>
      <c r="B1758" s="60" t="s">
        <v>892</v>
      </c>
      <c r="C1758" s="24" t="s">
        <v>1055</v>
      </c>
      <c r="D1758" s="24" t="s">
        <v>584</v>
      </c>
      <c r="F1758" s="74" t="s">
        <v>51</v>
      </c>
      <c r="G1758" s="24" t="s">
        <v>152</v>
      </c>
      <c r="H1758" s="24" t="s">
        <v>528</v>
      </c>
      <c r="I1758" s="24">
        <v>1</v>
      </c>
      <c r="J1758" s="24">
        <v>4</v>
      </c>
      <c r="K1758" s="24" t="s">
        <v>2304</v>
      </c>
      <c r="L1758" s="25">
        <v>2.5</v>
      </c>
      <c r="M1758" s="24" t="s">
        <v>105</v>
      </c>
      <c r="N1758" s="24" t="s">
        <v>7</v>
      </c>
      <c r="R1758" s="25">
        <v>2.2000000000000002</v>
      </c>
      <c r="S1758" s="83" t="s">
        <v>363</v>
      </c>
      <c r="T1758" s="66" t="str">
        <f t="shared" si="587"/>
        <v>0.00</v>
      </c>
      <c r="U1758" s="66">
        <f t="shared" si="588"/>
        <v>-2.5</v>
      </c>
      <c r="V1758" s="66">
        <f t="shared" si="589"/>
        <v>232.32000000000005</v>
      </c>
      <c r="W1758" s="66">
        <f t="shared" si="590"/>
        <v>3307</v>
      </c>
      <c r="X1758" s="20">
        <f t="shared" si="591"/>
        <v>7.0250982763834305E-2</v>
      </c>
      <c r="Y1758" s="67">
        <f t="shared" si="592"/>
        <v>2.3232000000000004</v>
      </c>
      <c r="Z1758" s="68">
        <f t="shared" si="593"/>
        <v>23232.000000000004</v>
      </c>
      <c r="AA1758" s="65" t="s">
        <v>52</v>
      </c>
      <c r="AU1758" s="23" t="str">
        <f t="shared" si="583"/>
        <v/>
      </c>
      <c r="AV1758" s="23" t="str">
        <f t="shared" si="584"/>
        <v/>
      </c>
      <c r="AW1758" s="23">
        <f t="shared" si="586"/>
        <v>-2.5</v>
      </c>
      <c r="AX1758" s="23" t="str">
        <f t="shared" si="601"/>
        <v/>
      </c>
      <c r="AY1758" s="23" t="str">
        <f t="shared" si="602"/>
        <v/>
      </c>
      <c r="AZ1758" s="23"/>
      <c r="BA1758" s="25">
        <v>0</v>
      </c>
      <c r="BB1758" s="25">
        <v>2.5499999999999998</v>
      </c>
      <c r="BC1758" s="25">
        <f t="shared" si="603"/>
        <v>3.875</v>
      </c>
      <c r="BD1758" s="25">
        <f t="shared" si="604"/>
        <v>2.4415</v>
      </c>
      <c r="BE1758" s="111" t="s">
        <v>969</v>
      </c>
      <c r="BF1758" s="55">
        <f t="shared" si="585"/>
        <v>0</v>
      </c>
      <c r="BG1758" s="66" t="str">
        <f t="shared" si="576"/>
        <v>0.00</v>
      </c>
      <c r="BH1758" s="66">
        <f t="shared" si="594"/>
        <v>-2.5</v>
      </c>
      <c r="BI1758" s="25">
        <f t="shared" si="577"/>
        <v>-112.19999999999999</v>
      </c>
      <c r="BJ1758" s="25">
        <f t="shared" si="595"/>
        <v>442</v>
      </c>
      <c r="BK1758" s="20">
        <f t="shared" si="578"/>
        <v>-0.25384615384615383</v>
      </c>
      <c r="BL1758" s="24" t="str">
        <f t="shared" si="596"/>
        <v>0.00</v>
      </c>
      <c r="BM1758" s="25">
        <f t="shared" si="597"/>
        <v>-2.5</v>
      </c>
      <c r="BN1758" s="25">
        <f t="shared" si="598"/>
        <v>29.790000000000013</v>
      </c>
      <c r="BO1758" s="25">
        <f t="shared" si="599"/>
        <v>442</v>
      </c>
      <c r="BP1758" s="126">
        <f t="shared" si="600"/>
        <v>6.7398190045248899E-2</v>
      </c>
    </row>
    <row r="1759" spans="1:68" hidden="1" x14ac:dyDescent="0.2">
      <c r="A1759" s="98">
        <v>45812</v>
      </c>
      <c r="B1759" s="60" t="s">
        <v>892</v>
      </c>
      <c r="C1759" s="24" t="s">
        <v>1941</v>
      </c>
      <c r="D1759" s="24" t="s">
        <v>397</v>
      </c>
      <c r="F1759" s="74" t="s">
        <v>51</v>
      </c>
      <c r="G1759" s="24" t="s">
        <v>103</v>
      </c>
      <c r="H1759" s="24" t="s">
        <v>124</v>
      </c>
      <c r="I1759" s="24">
        <v>5</v>
      </c>
      <c r="J1759" s="24">
        <v>9</v>
      </c>
      <c r="K1759" s="26" t="s">
        <v>2305</v>
      </c>
      <c r="L1759" s="25">
        <v>1</v>
      </c>
      <c r="M1759" s="24" t="s">
        <v>404</v>
      </c>
      <c r="N1759" s="24" t="s">
        <v>6</v>
      </c>
      <c r="R1759" s="25">
        <v>22.39</v>
      </c>
      <c r="S1759" s="83" t="s">
        <v>372</v>
      </c>
      <c r="T1759" s="66">
        <f t="shared" si="587"/>
        <v>22.39</v>
      </c>
      <c r="U1759" s="66">
        <f t="shared" si="588"/>
        <v>21.39</v>
      </c>
      <c r="V1759" s="66">
        <f t="shared" si="589"/>
        <v>253.71000000000004</v>
      </c>
      <c r="W1759" s="66">
        <f t="shared" si="590"/>
        <v>3308</v>
      </c>
      <c r="X1759" s="20">
        <f t="shared" si="591"/>
        <v>7.6695888754534466E-2</v>
      </c>
      <c r="Y1759" s="67">
        <f t="shared" si="592"/>
        <v>2.5371000000000006</v>
      </c>
      <c r="Z1759" s="68">
        <f t="shared" si="593"/>
        <v>25371.000000000004</v>
      </c>
      <c r="AA1759" s="65" t="s">
        <v>53</v>
      </c>
      <c r="AU1759" s="23">
        <f t="shared" si="583"/>
        <v>21.39</v>
      </c>
      <c r="AV1759" s="23" t="str">
        <f t="shared" si="584"/>
        <v/>
      </c>
      <c r="AW1759" s="23" t="str">
        <f t="shared" si="586"/>
        <v/>
      </c>
      <c r="AX1759" s="23" t="str">
        <f t="shared" si="601"/>
        <v/>
      </c>
      <c r="AY1759" s="23" t="str">
        <f t="shared" si="602"/>
        <v/>
      </c>
      <c r="AZ1759" s="23">
        <v>17</v>
      </c>
      <c r="BA1759" s="25">
        <v>19.600000000000001</v>
      </c>
      <c r="BB1759" s="25">
        <v>24</v>
      </c>
      <c r="BC1759" s="25">
        <f t="shared" si="603"/>
        <v>23</v>
      </c>
      <c r="BD1759" s="25">
        <f t="shared" si="604"/>
        <v>22.39</v>
      </c>
      <c r="BE1759" s="111" t="s">
        <v>970</v>
      </c>
      <c r="BF1759" s="55">
        <f t="shared" si="585"/>
        <v>0</v>
      </c>
      <c r="BG1759" s="66">
        <f t="shared" si="576"/>
        <v>19.600000000000001</v>
      </c>
      <c r="BH1759" s="66">
        <f t="shared" si="594"/>
        <v>18.600000000000001</v>
      </c>
      <c r="BI1759" s="25">
        <f t="shared" si="577"/>
        <v>-93.6</v>
      </c>
      <c r="BJ1759" s="25">
        <f t="shared" si="595"/>
        <v>443</v>
      </c>
      <c r="BK1759" s="20">
        <f t="shared" si="578"/>
        <v>-0.2112866817155756</v>
      </c>
      <c r="BL1759" s="24">
        <f t="shared" si="596"/>
        <v>24</v>
      </c>
      <c r="BM1759" s="25">
        <f t="shared" si="597"/>
        <v>23</v>
      </c>
      <c r="BN1759" s="25">
        <f t="shared" si="598"/>
        <v>52.790000000000013</v>
      </c>
      <c r="BO1759" s="25">
        <f t="shared" si="599"/>
        <v>443</v>
      </c>
      <c r="BP1759" s="126">
        <f t="shared" si="600"/>
        <v>0.11916478555304744</v>
      </c>
    </row>
    <row r="1760" spans="1:68" hidden="1" x14ac:dyDescent="0.2">
      <c r="A1760" s="98">
        <v>45812</v>
      </c>
      <c r="B1760" s="60" t="s">
        <v>892</v>
      </c>
      <c r="C1760" s="24" t="s">
        <v>1941</v>
      </c>
      <c r="D1760" s="24" t="s">
        <v>397</v>
      </c>
      <c r="F1760" s="74" t="s">
        <v>51</v>
      </c>
      <c r="G1760" s="24" t="s">
        <v>103</v>
      </c>
      <c r="H1760" s="24" t="s">
        <v>124</v>
      </c>
      <c r="I1760" s="24">
        <v>5</v>
      </c>
      <c r="J1760" s="24">
        <v>9</v>
      </c>
      <c r="K1760" s="26" t="s">
        <v>2305</v>
      </c>
      <c r="L1760" s="25">
        <v>2</v>
      </c>
      <c r="M1760" s="24" t="s">
        <v>105</v>
      </c>
      <c r="N1760" s="24" t="s">
        <v>7</v>
      </c>
      <c r="R1760" s="25">
        <v>3.7</v>
      </c>
      <c r="S1760" s="83" t="s">
        <v>372</v>
      </c>
      <c r="T1760" s="66">
        <f t="shared" si="587"/>
        <v>7.4</v>
      </c>
      <c r="U1760" s="66">
        <f t="shared" si="588"/>
        <v>5.4</v>
      </c>
      <c r="V1760" s="66">
        <f t="shared" si="589"/>
        <v>259.11</v>
      </c>
      <c r="W1760" s="66">
        <f t="shared" si="590"/>
        <v>3310</v>
      </c>
      <c r="X1760" s="20">
        <f t="shared" si="591"/>
        <v>7.8280966767371604E-2</v>
      </c>
      <c r="Y1760" s="67">
        <f t="shared" si="592"/>
        <v>2.5911</v>
      </c>
      <c r="Z1760" s="68">
        <f t="shared" si="593"/>
        <v>25911</v>
      </c>
      <c r="AA1760" s="65" t="s">
        <v>53</v>
      </c>
      <c r="AU1760" s="23">
        <f t="shared" si="583"/>
        <v>5.4</v>
      </c>
      <c r="AV1760" s="23" t="str">
        <f t="shared" si="584"/>
        <v/>
      </c>
      <c r="AW1760" s="23" t="str">
        <f t="shared" si="586"/>
        <v/>
      </c>
      <c r="AX1760" s="23" t="str">
        <f t="shared" si="601"/>
        <v/>
      </c>
      <c r="AY1760" s="23" t="str">
        <f t="shared" si="602"/>
        <v/>
      </c>
      <c r="AZ1760" s="23"/>
      <c r="BA1760" s="25">
        <v>3.8</v>
      </c>
      <c r="BB1760" s="25">
        <v>4.2</v>
      </c>
      <c r="BC1760" s="25">
        <f t="shared" si="603"/>
        <v>6.4</v>
      </c>
      <c r="BD1760" s="25">
        <f t="shared" si="604"/>
        <v>3.9760000000000004</v>
      </c>
      <c r="BE1760" s="111" t="s">
        <v>970</v>
      </c>
      <c r="BF1760" s="55">
        <f t="shared" si="585"/>
        <v>0</v>
      </c>
      <c r="BG1760" s="66">
        <f t="shared" si="576"/>
        <v>7.6</v>
      </c>
      <c r="BH1760" s="66">
        <f t="shared" si="594"/>
        <v>5.6</v>
      </c>
      <c r="BI1760" s="25">
        <f t="shared" si="577"/>
        <v>-88</v>
      </c>
      <c r="BJ1760" s="25">
        <f t="shared" si="595"/>
        <v>445</v>
      </c>
      <c r="BK1760" s="20">
        <f t="shared" si="578"/>
        <v>-0.19775280898876405</v>
      </c>
      <c r="BL1760" s="24">
        <f t="shared" si="596"/>
        <v>8.4</v>
      </c>
      <c r="BM1760" s="25">
        <f t="shared" si="597"/>
        <v>6.4</v>
      </c>
      <c r="BN1760" s="25">
        <f t="shared" si="598"/>
        <v>59.190000000000012</v>
      </c>
      <c r="BO1760" s="25">
        <f t="shared" si="599"/>
        <v>445</v>
      </c>
      <c r="BP1760" s="126">
        <f t="shared" si="600"/>
        <v>0.13301123595505621</v>
      </c>
    </row>
    <row r="1761" spans="1:68" hidden="1" x14ac:dyDescent="0.2">
      <c r="A1761" s="98">
        <v>45812</v>
      </c>
      <c r="B1761" s="60" t="s">
        <v>892</v>
      </c>
      <c r="C1761" s="24" t="s">
        <v>807</v>
      </c>
      <c r="D1761" s="24" t="s">
        <v>397</v>
      </c>
      <c r="F1761" s="74" t="s">
        <v>51</v>
      </c>
      <c r="G1761" s="24" t="s">
        <v>103</v>
      </c>
      <c r="H1761" s="24" t="s">
        <v>124</v>
      </c>
      <c r="I1761" s="24">
        <v>9</v>
      </c>
      <c r="J1761" s="24">
        <v>7</v>
      </c>
      <c r="K1761" s="87" t="s">
        <v>2306</v>
      </c>
      <c r="L1761" s="25">
        <v>1</v>
      </c>
      <c r="M1761" s="24" t="s">
        <v>404</v>
      </c>
      <c r="N1761" s="24" t="s">
        <v>6</v>
      </c>
      <c r="R1761" s="25">
        <v>7.02</v>
      </c>
      <c r="S1761" s="83" t="s">
        <v>373</v>
      </c>
      <c r="T1761" s="66" t="str">
        <f t="shared" si="587"/>
        <v>0.00</v>
      </c>
      <c r="U1761" s="66">
        <f t="shared" si="588"/>
        <v>-1</v>
      </c>
      <c r="V1761" s="66">
        <f t="shared" si="589"/>
        <v>258.11</v>
      </c>
      <c r="W1761" s="66">
        <f t="shared" si="590"/>
        <v>3311</v>
      </c>
      <c r="X1761" s="20">
        <f t="shared" si="591"/>
        <v>7.7955300513440046E-2</v>
      </c>
      <c r="Y1761" s="67">
        <f t="shared" si="592"/>
        <v>2.5811000000000002</v>
      </c>
      <c r="Z1761" s="68">
        <f t="shared" si="593"/>
        <v>25811</v>
      </c>
      <c r="AA1761" s="65" t="s">
        <v>52</v>
      </c>
      <c r="AU1761" s="23">
        <f t="shared" si="583"/>
        <v>-1</v>
      </c>
      <c r="AV1761" s="23" t="str">
        <f t="shared" si="584"/>
        <v/>
      </c>
      <c r="AW1761" s="23" t="str">
        <f t="shared" si="586"/>
        <v/>
      </c>
      <c r="AX1761" s="23" t="str">
        <f t="shared" si="601"/>
        <v/>
      </c>
      <c r="AY1761" s="23" t="str">
        <f t="shared" si="602"/>
        <v/>
      </c>
      <c r="AZ1761" s="23">
        <v>7.5</v>
      </c>
      <c r="BA1761" s="25">
        <v>8.1</v>
      </c>
      <c r="BB1761" s="25">
        <v>7.4</v>
      </c>
      <c r="BC1761" s="25">
        <f t="shared" si="603"/>
        <v>6.4</v>
      </c>
      <c r="BD1761" s="25">
        <f t="shared" si="604"/>
        <v>6.9520000000000008</v>
      </c>
      <c r="BE1761" s="111" t="s">
        <v>970</v>
      </c>
      <c r="BF1761" s="55">
        <f t="shared" si="585"/>
        <v>0</v>
      </c>
      <c r="BG1761" s="66" t="str">
        <f t="shared" si="576"/>
        <v>0.00</v>
      </c>
      <c r="BH1761" s="66">
        <f t="shared" si="594"/>
        <v>-1</v>
      </c>
      <c r="BI1761" s="25">
        <f t="shared" si="577"/>
        <v>-89</v>
      </c>
      <c r="BJ1761" s="25">
        <f t="shared" si="595"/>
        <v>446</v>
      </c>
      <c r="BK1761" s="20">
        <f t="shared" si="578"/>
        <v>-0.19955156950672645</v>
      </c>
      <c r="BL1761" s="24" t="str">
        <f t="shared" si="596"/>
        <v>0.00</v>
      </c>
      <c r="BM1761" s="25">
        <f t="shared" si="597"/>
        <v>-1</v>
      </c>
      <c r="BN1761" s="25">
        <f t="shared" si="598"/>
        <v>58.190000000000012</v>
      </c>
      <c r="BO1761" s="25">
        <f t="shared" si="599"/>
        <v>446</v>
      </c>
      <c r="BP1761" s="126">
        <f t="shared" si="600"/>
        <v>0.13047085201793723</v>
      </c>
    </row>
    <row r="1762" spans="1:68" hidden="1" x14ac:dyDescent="0.2">
      <c r="A1762" s="98">
        <v>45812</v>
      </c>
      <c r="B1762" s="60" t="s">
        <v>892</v>
      </c>
      <c r="C1762" s="24" t="s">
        <v>807</v>
      </c>
      <c r="D1762" s="24" t="s">
        <v>397</v>
      </c>
      <c r="F1762" s="74" t="s">
        <v>51</v>
      </c>
      <c r="G1762" s="24" t="s">
        <v>103</v>
      </c>
      <c r="H1762" s="24" t="s">
        <v>2307</v>
      </c>
      <c r="I1762" s="24">
        <v>7</v>
      </c>
      <c r="J1762" s="24">
        <v>16</v>
      </c>
      <c r="K1762" s="24" t="s">
        <v>2308</v>
      </c>
      <c r="L1762" s="25">
        <v>1</v>
      </c>
      <c r="M1762" s="24" t="s">
        <v>404</v>
      </c>
      <c r="N1762" s="24" t="s">
        <v>6</v>
      </c>
      <c r="R1762" s="25">
        <v>17.239999999999998</v>
      </c>
      <c r="S1762" s="83" t="s">
        <v>363</v>
      </c>
      <c r="T1762" s="66" t="str">
        <f t="shared" si="587"/>
        <v>0.00</v>
      </c>
      <c r="U1762" s="66">
        <f t="shared" si="588"/>
        <v>-1</v>
      </c>
      <c r="V1762" s="66">
        <f t="shared" si="589"/>
        <v>257.11</v>
      </c>
      <c r="W1762" s="66">
        <f t="shared" si="590"/>
        <v>3312</v>
      </c>
      <c r="X1762" s="20">
        <f t="shared" si="591"/>
        <v>7.7629830917874398E-2</v>
      </c>
      <c r="Y1762" s="67">
        <f t="shared" si="592"/>
        <v>2.5710999999999999</v>
      </c>
      <c r="Z1762" s="68">
        <f t="shared" si="593"/>
        <v>25711</v>
      </c>
      <c r="AA1762" s="65" t="s">
        <v>52</v>
      </c>
      <c r="AU1762" s="23">
        <f t="shared" si="583"/>
        <v>-1</v>
      </c>
      <c r="AV1762" s="23" t="str">
        <f t="shared" si="584"/>
        <v/>
      </c>
      <c r="AW1762" s="23" t="str">
        <f t="shared" si="586"/>
        <v/>
      </c>
      <c r="AX1762" s="23" t="str">
        <f t="shared" si="601"/>
        <v/>
      </c>
      <c r="AY1762" s="23" t="str">
        <f t="shared" si="602"/>
        <v/>
      </c>
      <c r="AZ1762" s="23">
        <v>16</v>
      </c>
      <c r="BA1762" s="25">
        <v>16</v>
      </c>
      <c r="BB1762" s="25">
        <v>18.28</v>
      </c>
      <c r="BC1762" s="25">
        <f t="shared" si="603"/>
        <v>17.28</v>
      </c>
      <c r="BD1762" s="25">
        <f t="shared" si="604"/>
        <v>17.070400000000003</v>
      </c>
      <c r="BE1762" s="111" t="s">
        <v>970</v>
      </c>
      <c r="BF1762" s="55">
        <f t="shared" si="585"/>
        <v>0</v>
      </c>
      <c r="BG1762" s="66" t="str">
        <f t="shared" si="576"/>
        <v>0.00</v>
      </c>
      <c r="BH1762" s="66">
        <f t="shared" si="594"/>
        <v>-1</v>
      </c>
      <c r="BI1762" s="25">
        <f t="shared" si="577"/>
        <v>-90</v>
      </c>
      <c r="BJ1762" s="25">
        <f t="shared" si="595"/>
        <v>447</v>
      </c>
      <c r="BK1762" s="20">
        <f t="shared" si="578"/>
        <v>-0.20134228187919462</v>
      </c>
      <c r="BL1762" s="24" t="str">
        <f t="shared" si="596"/>
        <v>0.00</v>
      </c>
      <c r="BM1762" s="25">
        <f t="shared" si="597"/>
        <v>-1</v>
      </c>
      <c r="BN1762" s="25">
        <f t="shared" si="598"/>
        <v>57.190000000000012</v>
      </c>
      <c r="BO1762" s="25">
        <f t="shared" si="599"/>
        <v>447</v>
      </c>
      <c r="BP1762" s="126">
        <f t="shared" si="600"/>
        <v>0.1279418344519016</v>
      </c>
    </row>
    <row r="1763" spans="1:68" hidden="1" x14ac:dyDescent="0.2">
      <c r="A1763" s="98">
        <v>45812</v>
      </c>
      <c r="B1763" s="60" t="s">
        <v>892</v>
      </c>
      <c r="C1763" s="24" t="s">
        <v>807</v>
      </c>
      <c r="D1763" s="24" t="s">
        <v>397</v>
      </c>
      <c r="F1763" s="74" t="s">
        <v>51</v>
      </c>
      <c r="G1763" s="24" t="s">
        <v>103</v>
      </c>
      <c r="H1763" s="24" t="s">
        <v>2307</v>
      </c>
      <c r="I1763" s="24">
        <v>7</v>
      </c>
      <c r="J1763" s="24">
        <v>16</v>
      </c>
      <c r="K1763" s="24" t="s">
        <v>2308</v>
      </c>
      <c r="L1763" s="25">
        <v>2</v>
      </c>
      <c r="M1763" s="24" t="s">
        <v>105</v>
      </c>
      <c r="N1763" s="24" t="s">
        <v>7</v>
      </c>
      <c r="R1763" s="25">
        <v>4</v>
      </c>
      <c r="S1763" s="83" t="s">
        <v>363</v>
      </c>
      <c r="T1763" s="66" t="str">
        <f t="shared" si="587"/>
        <v>0.00</v>
      </c>
      <c r="U1763" s="66">
        <f t="shared" si="588"/>
        <v>-2</v>
      </c>
      <c r="V1763" s="66">
        <f t="shared" si="589"/>
        <v>255.11</v>
      </c>
      <c r="W1763" s="66">
        <f t="shared" si="590"/>
        <v>3314</v>
      </c>
      <c r="X1763" s="20">
        <f t="shared" si="591"/>
        <v>7.6979480989740501E-2</v>
      </c>
      <c r="Y1763" s="67">
        <f t="shared" si="592"/>
        <v>2.5510999999999999</v>
      </c>
      <c r="Z1763" s="68">
        <f t="shared" si="593"/>
        <v>25511</v>
      </c>
      <c r="AA1763" s="65" t="s">
        <v>52</v>
      </c>
      <c r="AU1763" s="23">
        <f t="shared" si="583"/>
        <v>-2</v>
      </c>
      <c r="AV1763" s="23" t="str">
        <f t="shared" si="584"/>
        <v/>
      </c>
      <c r="AW1763" s="23" t="str">
        <f t="shared" si="586"/>
        <v/>
      </c>
      <c r="AX1763" s="23" t="str">
        <f t="shared" si="601"/>
        <v/>
      </c>
      <c r="AY1763" s="23" t="str">
        <f t="shared" si="602"/>
        <v/>
      </c>
      <c r="AZ1763" s="23"/>
      <c r="BA1763" s="25">
        <v>3.6</v>
      </c>
      <c r="BB1763" s="25">
        <v>4.0599999999999996</v>
      </c>
      <c r="BC1763" s="25">
        <f t="shared" si="603"/>
        <v>6.1199999999999992</v>
      </c>
      <c r="BD1763" s="25">
        <f t="shared" si="604"/>
        <v>3.8457999999999997</v>
      </c>
      <c r="BE1763" s="111" t="s">
        <v>970</v>
      </c>
      <c r="BF1763" s="55">
        <f t="shared" si="585"/>
        <v>0</v>
      </c>
      <c r="BG1763" s="66" t="str">
        <f t="shared" si="576"/>
        <v>0.00</v>
      </c>
      <c r="BH1763" s="66">
        <f t="shared" si="594"/>
        <v>-2</v>
      </c>
      <c r="BI1763" s="25">
        <f t="shared" si="577"/>
        <v>-92</v>
      </c>
      <c r="BJ1763" s="25">
        <f t="shared" si="595"/>
        <v>449</v>
      </c>
      <c r="BK1763" s="20">
        <f t="shared" si="578"/>
        <v>-0.20489977728285078</v>
      </c>
      <c r="BL1763" s="24" t="str">
        <f t="shared" si="596"/>
        <v>0.00</v>
      </c>
      <c r="BM1763" s="25">
        <f t="shared" si="597"/>
        <v>-2</v>
      </c>
      <c r="BN1763" s="25">
        <f t="shared" si="598"/>
        <v>55.190000000000012</v>
      </c>
      <c r="BO1763" s="25">
        <f t="shared" si="599"/>
        <v>449</v>
      </c>
      <c r="BP1763" s="126">
        <f t="shared" si="600"/>
        <v>0.12291759465478845</v>
      </c>
    </row>
    <row r="1764" spans="1:68" hidden="1" x14ac:dyDescent="0.2">
      <c r="A1764" s="98">
        <v>45813</v>
      </c>
      <c r="B1764" s="60" t="s">
        <v>892</v>
      </c>
      <c r="C1764" s="24" t="s">
        <v>2309</v>
      </c>
      <c r="D1764" s="24" t="s">
        <v>398</v>
      </c>
      <c r="F1764" s="74" t="s">
        <v>51</v>
      </c>
      <c r="G1764" s="24" t="s">
        <v>103</v>
      </c>
      <c r="H1764" s="24" t="s">
        <v>66</v>
      </c>
      <c r="I1764" s="24">
        <v>1</v>
      </c>
      <c r="J1764" s="24">
        <v>16</v>
      </c>
      <c r="K1764" s="24" t="s">
        <v>2310</v>
      </c>
      <c r="L1764" s="25">
        <v>2</v>
      </c>
      <c r="M1764" s="24" t="s">
        <v>105</v>
      </c>
      <c r="N1764" s="24" t="s">
        <v>6</v>
      </c>
      <c r="R1764" s="25">
        <f>R1762*(1-0.16)</f>
        <v>14.481599999999998</v>
      </c>
      <c r="S1764" s="83" t="s">
        <v>363</v>
      </c>
      <c r="T1764" s="66" t="str">
        <f t="shared" si="587"/>
        <v>0.00</v>
      </c>
      <c r="U1764" s="66">
        <f t="shared" si="588"/>
        <v>-2</v>
      </c>
      <c r="V1764" s="66">
        <f t="shared" si="589"/>
        <v>253.11</v>
      </c>
      <c r="W1764" s="66">
        <f t="shared" si="590"/>
        <v>3316</v>
      </c>
      <c r="X1764" s="20">
        <f t="shared" si="591"/>
        <v>7.632991556091677E-2</v>
      </c>
      <c r="Y1764" s="67">
        <f t="shared" si="592"/>
        <v>2.5311000000000003</v>
      </c>
      <c r="Z1764" s="68">
        <f t="shared" si="593"/>
        <v>25311</v>
      </c>
      <c r="AA1764" s="65" t="s">
        <v>52</v>
      </c>
      <c r="AU1764" s="23">
        <f t="shared" si="583"/>
        <v>-2</v>
      </c>
      <c r="AV1764" s="23" t="str">
        <f t="shared" si="584"/>
        <v/>
      </c>
      <c r="AW1764" s="23" t="str">
        <f t="shared" si="586"/>
        <v/>
      </c>
      <c r="AX1764" s="23" t="str">
        <f t="shared" si="601"/>
        <v/>
      </c>
      <c r="AY1764" s="23" t="str">
        <f t="shared" si="602"/>
        <v/>
      </c>
      <c r="AZ1764" s="23">
        <v>4.8</v>
      </c>
      <c r="BA1764" s="25">
        <v>4.8</v>
      </c>
      <c r="BB1764" s="25">
        <v>4.3899999999999997</v>
      </c>
      <c r="BC1764" s="25">
        <f t="shared" si="603"/>
        <v>6.7799999999999994</v>
      </c>
      <c r="BD1764" s="25">
        <f t="shared" ref="BD1764:BD1770" si="605">0.92*(BB1764-1)+1</f>
        <v>4.1188000000000002</v>
      </c>
      <c r="BE1764" s="111" t="s">
        <v>969</v>
      </c>
      <c r="BF1764" s="55">
        <f t="shared" si="585"/>
        <v>0</v>
      </c>
      <c r="BG1764" s="66" t="str">
        <f t="shared" si="576"/>
        <v>0.00</v>
      </c>
      <c r="BH1764" s="66">
        <f t="shared" si="594"/>
        <v>-2</v>
      </c>
      <c r="BI1764" s="25">
        <f t="shared" si="577"/>
        <v>-94</v>
      </c>
      <c r="BJ1764" s="25">
        <f t="shared" si="595"/>
        <v>451</v>
      </c>
      <c r="BK1764" s="20">
        <f t="shared" si="578"/>
        <v>-0.20842572062084258</v>
      </c>
      <c r="BL1764" s="24" t="str">
        <f t="shared" si="596"/>
        <v>0.00</v>
      </c>
      <c r="BM1764" s="25">
        <f t="shared" si="597"/>
        <v>-2</v>
      </c>
      <c r="BN1764" s="25">
        <f t="shared" si="598"/>
        <v>53.190000000000012</v>
      </c>
      <c r="BO1764" s="25">
        <f t="shared" si="599"/>
        <v>451</v>
      </c>
      <c r="BP1764" s="126">
        <f t="shared" si="600"/>
        <v>0.11793791574279382</v>
      </c>
    </row>
    <row r="1765" spans="1:68" hidden="1" x14ac:dyDescent="0.2">
      <c r="A1765" s="98">
        <v>45813</v>
      </c>
      <c r="B1765" s="60" t="s">
        <v>892</v>
      </c>
      <c r="C1765" s="24" t="s">
        <v>2309</v>
      </c>
      <c r="D1765" s="24" t="s">
        <v>398</v>
      </c>
      <c r="F1765" s="74" t="s">
        <v>51</v>
      </c>
      <c r="G1765" s="24" t="s">
        <v>103</v>
      </c>
      <c r="H1765" s="24" t="s">
        <v>66</v>
      </c>
      <c r="I1765" s="24">
        <v>1</v>
      </c>
      <c r="J1765" s="24">
        <v>16</v>
      </c>
      <c r="K1765" s="24" t="s">
        <v>2310</v>
      </c>
      <c r="L1765" s="25">
        <v>1</v>
      </c>
      <c r="M1765" s="24" t="s">
        <v>105</v>
      </c>
      <c r="N1765" s="24" t="s">
        <v>7</v>
      </c>
      <c r="R1765" s="25">
        <v>3.23</v>
      </c>
      <c r="S1765" s="83" t="s">
        <v>363</v>
      </c>
      <c r="T1765" s="66" t="str">
        <f t="shared" si="587"/>
        <v>0.00</v>
      </c>
      <c r="U1765" s="66">
        <f t="shared" si="588"/>
        <v>-1</v>
      </c>
      <c r="V1765" s="66">
        <f t="shared" si="589"/>
        <v>252.11</v>
      </c>
      <c r="W1765" s="66">
        <f t="shared" si="590"/>
        <v>3317</v>
      </c>
      <c r="X1765" s="20">
        <f t="shared" si="591"/>
        <v>7.6005426590292441E-2</v>
      </c>
      <c r="Y1765" s="67">
        <f t="shared" si="592"/>
        <v>2.5211000000000001</v>
      </c>
      <c r="Z1765" s="68">
        <f t="shared" si="593"/>
        <v>25211</v>
      </c>
      <c r="AA1765" s="65" t="s">
        <v>52</v>
      </c>
      <c r="AU1765" s="23">
        <f t="shared" si="583"/>
        <v>-1</v>
      </c>
      <c r="AV1765" s="23" t="str">
        <f t="shared" si="584"/>
        <v/>
      </c>
      <c r="AW1765" s="23" t="str">
        <f t="shared" si="586"/>
        <v/>
      </c>
      <c r="AX1765" s="23" t="str">
        <f t="shared" si="601"/>
        <v/>
      </c>
      <c r="AY1765" s="23" t="str">
        <f t="shared" si="602"/>
        <v/>
      </c>
      <c r="AZ1765" s="23"/>
      <c r="BA1765" s="25">
        <v>2</v>
      </c>
      <c r="BB1765" s="25">
        <v>1.94</v>
      </c>
      <c r="BC1765" s="25">
        <f t="shared" si="603"/>
        <v>0.94</v>
      </c>
      <c r="BD1765" s="25">
        <f t="shared" si="605"/>
        <v>1.8648</v>
      </c>
      <c r="BE1765" s="111" t="s">
        <v>969</v>
      </c>
      <c r="BF1765" s="55">
        <f t="shared" si="585"/>
        <v>0</v>
      </c>
      <c r="BG1765" s="66" t="str">
        <f t="shared" si="576"/>
        <v>0.00</v>
      </c>
      <c r="BH1765" s="66">
        <f t="shared" si="594"/>
        <v>-1</v>
      </c>
      <c r="BI1765" s="25">
        <f t="shared" si="577"/>
        <v>-95</v>
      </c>
      <c r="BJ1765" s="25">
        <f t="shared" si="595"/>
        <v>452</v>
      </c>
      <c r="BK1765" s="20">
        <f t="shared" si="578"/>
        <v>-0.21017699115044247</v>
      </c>
      <c r="BL1765" s="24" t="str">
        <f t="shared" si="596"/>
        <v>0.00</v>
      </c>
      <c r="BM1765" s="25">
        <f t="shared" si="597"/>
        <v>-1</v>
      </c>
      <c r="BN1765" s="25">
        <f t="shared" si="598"/>
        <v>52.190000000000012</v>
      </c>
      <c r="BO1765" s="25">
        <f t="shared" si="599"/>
        <v>452</v>
      </c>
      <c r="BP1765" s="126">
        <f t="shared" si="600"/>
        <v>0.11546460176991154</v>
      </c>
    </row>
    <row r="1766" spans="1:68" hidden="1" x14ac:dyDescent="0.2">
      <c r="A1766" s="98">
        <v>45815</v>
      </c>
      <c r="B1766" s="60" t="s">
        <v>892</v>
      </c>
      <c r="C1766" s="24" t="s">
        <v>903</v>
      </c>
      <c r="D1766" s="24" t="s">
        <v>573</v>
      </c>
      <c r="F1766" s="74" t="s">
        <v>51</v>
      </c>
      <c r="G1766" s="24" t="s">
        <v>103</v>
      </c>
      <c r="H1766" s="24" t="s">
        <v>293</v>
      </c>
      <c r="I1766" s="24">
        <v>2</v>
      </c>
      <c r="J1766" s="24">
        <v>8</v>
      </c>
      <c r="K1766" s="24" t="s">
        <v>2311</v>
      </c>
      <c r="L1766" s="25">
        <v>1</v>
      </c>
      <c r="M1766" s="24" t="s">
        <v>404</v>
      </c>
      <c r="N1766" s="24" t="s">
        <v>6</v>
      </c>
      <c r="R1766" s="24">
        <v>13.42</v>
      </c>
      <c r="S1766" s="83" t="s">
        <v>363</v>
      </c>
      <c r="T1766" s="66" t="str">
        <f t="shared" si="587"/>
        <v>0.00</v>
      </c>
      <c r="U1766" s="66">
        <f t="shared" si="588"/>
        <v>-1</v>
      </c>
      <c r="V1766" s="66">
        <f t="shared" si="589"/>
        <v>251.11</v>
      </c>
      <c r="W1766" s="66">
        <f t="shared" si="590"/>
        <v>3318</v>
      </c>
      <c r="X1766" s="20">
        <f t="shared" si="591"/>
        <v>7.5681133212778792E-2</v>
      </c>
      <c r="Y1766" s="67">
        <f t="shared" si="592"/>
        <v>2.5111000000000003</v>
      </c>
      <c r="Z1766" s="68">
        <f t="shared" si="593"/>
        <v>25111</v>
      </c>
      <c r="AA1766" s="65" t="s">
        <v>52</v>
      </c>
      <c r="AU1766" s="23">
        <f t="shared" si="583"/>
        <v>-1</v>
      </c>
      <c r="AV1766" s="23" t="str">
        <f t="shared" si="584"/>
        <v/>
      </c>
      <c r="AW1766" s="23" t="str">
        <f t="shared" si="586"/>
        <v/>
      </c>
      <c r="AX1766" s="23" t="str">
        <f t="shared" si="601"/>
        <v/>
      </c>
      <c r="AY1766" s="23" t="str">
        <f t="shared" si="602"/>
        <v/>
      </c>
      <c r="AZ1766" s="23">
        <v>15</v>
      </c>
      <c r="BA1766" s="25">
        <v>15</v>
      </c>
      <c r="BB1766" s="25">
        <v>14.21</v>
      </c>
      <c r="BC1766" s="25">
        <f t="shared" si="603"/>
        <v>13.21</v>
      </c>
      <c r="BD1766" s="25">
        <f t="shared" si="605"/>
        <v>13.153200000000002</v>
      </c>
      <c r="BE1766" s="111" t="s">
        <v>970</v>
      </c>
      <c r="BF1766" s="55">
        <f t="shared" si="585"/>
        <v>0</v>
      </c>
      <c r="BG1766" s="66" t="str">
        <f t="shared" si="576"/>
        <v>0.00</v>
      </c>
      <c r="BH1766" s="66">
        <f t="shared" si="594"/>
        <v>-1</v>
      </c>
      <c r="BI1766" s="25">
        <f t="shared" si="577"/>
        <v>-96</v>
      </c>
      <c r="BJ1766" s="25">
        <f t="shared" si="595"/>
        <v>453</v>
      </c>
      <c r="BK1766" s="20">
        <f t="shared" si="578"/>
        <v>-0.2119205298013245</v>
      </c>
      <c r="BL1766" s="24" t="str">
        <f t="shared" si="596"/>
        <v>0.00</v>
      </c>
      <c r="BM1766" s="25">
        <f t="shared" si="597"/>
        <v>-1</v>
      </c>
      <c r="BN1766" s="25">
        <f t="shared" si="598"/>
        <v>51.190000000000012</v>
      </c>
      <c r="BO1766" s="25">
        <f t="shared" si="599"/>
        <v>453</v>
      </c>
      <c r="BP1766" s="126">
        <f t="shared" si="600"/>
        <v>0.11300220750551879</v>
      </c>
    </row>
    <row r="1767" spans="1:68" hidden="1" x14ac:dyDescent="0.2">
      <c r="A1767" s="98">
        <v>45815</v>
      </c>
      <c r="B1767" s="60" t="s">
        <v>892</v>
      </c>
      <c r="C1767" s="24" t="s">
        <v>903</v>
      </c>
      <c r="D1767" s="24" t="s">
        <v>573</v>
      </c>
      <c r="F1767" s="74" t="s">
        <v>51</v>
      </c>
      <c r="G1767" s="24" t="s">
        <v>103</v>
      </c>
      <c r="H1767" s="24" t="s">
        <v>293</v>
      </c>
      <c r="I1767" s="24">
        <v>2</v>
      </c>
      <c r="J1767" s="24">
        <v>8</v>
      </c>
      <c r="K1767" s="24" t="s">
        <v>2311</v>
      </c>
      <c r="L1767" s="25">
        <v>1</v>
      </c>
      <c r="M1767" s="24" t="s">
        <v>105</v>
      </c>
      <c r="N1767" s="24" t="s">
        <v>7</v>
      </c>
      <c r="R1767" s="25">
        <v>3.5</v>
      </c>
      <c r="S1767" s="83" t="s">
        <v>363</v>
      </c>
      <c r="T1767" s="66" t="str">
        <f t="shared" si="587"/>
        <v>0.00</v>
      </c>
      <c r="U1767" s="66">
        <f t="shared" si="588"/>
        <v>-1</v>
      </c>
      <c r="V1767" s="66">
        <f t="shared" si="589"/>
        <v>250.11</v>
      </c>
      <c r="W1767" s="66">
        <f t="shared" si="590"/>
        <v>3319</v>
      </c>
      <c r="X1767" s="20">
        <f t="shared" si="591"/>
        <v>7.53570352515818E-2</v>
      </c>
      <c r="Y1767" s="67">
        <f t="shared" si="592"/>
        <v>2.5011000000000001</v>
      </c>
      <c r="Z1767" s="68">
        <f t="shared" si="593"/>
        <v>25011</v>
      </c>
      <c r="AA1767" s="65" t="s">
        <v>52</v>
      </c>
      <c r="AU1767" s="23">
        <f t="shared" si="583"/>
        <v>-1</v>
      </c>
      <c r="AV1767" s="23" t="str">
        <f t="shared" si="584"/>
        <v/>
      </c>
      <c r="AW1767" s="23" t="str">
        <f t="shared" si="586"/>
        <v/>
      </c>
      <c r="AX1767" s="23" t="str">
        <f t="shared" si="601"/>
        <v/>
      </c>
      <c r="AY1767" s="23" t="str">
        <f t="shared" si="602"/>
        <v/>
      </c>
      <c r="AZ1767" s="23"/>
      <c r="BA1767" s="25">
        <v>3.3</v>
      </c>
      <c r="BB1767" s="25">
        <v>3.45</v>
      </c>
      <c r="BC1767" s="25">
        <f t="shared" si="603"/>
        <v>2.4500000000000002</v>
      </c>
      <c r="BD1767" s="25">
        <f t="shared" si="605"/>
        <v>3.2540000000000004</v>
      </c>
      <c r="BE1767" s="111" t="s">
        <v>970</v>
      </c>
      <c r="BF1767" s="55">
        <f t="shared" si="585"/>
        <v>0</v>
      </c>
      <c r="BG1767" s="66" t="str">
        <f t="shared" si="576"/>
        <v>0.00</v>
      </c>
      <c r="BH1767" s="66">
        <f t="shared" si="594"/>
        <v>-1</v>
      </c>
      <c r="BI1767" s="25">
        <f t="shared" si="577"/>
        <v>-97</v>
      </c>
      <c r="BJ1767" s="25">
        <f t="shared" si="595"/>
        <v>454</v>
      </c>
      <c r="BK1767" s="20">
        <f t="shared" si="578"/>
        <v>-0.21365638766519823</v>
      </c>
      <c r="BL1767" s="24" t="str">
        <f t="shared" si="596"/>
        <v>0.00</v>
      </c>
      <c r="BM1767" s="25">
        <f t="shared" si="597"/>
        <v>-1</v>
      </c>
      <c r="BN1767" s="25">
        <f t="shared" si="598"/>
        <v>50.190000000000012</v>
      </c>
      <c r="BO1767" s="25">
        <f t="shared" si="599"/>
        <v>454</v>
      </c>
      <c r="BP1767" s="126">
        <f t="shared" si="600"/>
        <v>0.11055066079295157</v>
      </c>
    </row>
    <row r="1768" spans="1:68" hidden="1" x14ac:dyDescent="0.2">
      <c r="A1768" s="98">
        <v>45815</v>
      </c>
      <c r="B1768" s="60" t="s">
        <v>892</v>
      </c>
      <c r="C1768" s="24" t="s">
        <v>903</v>
      </c>
      <c r="D1768" s="24" t="s">
        <v>573</v>
      </c>
      <c r="F1768" s="74" t="s">
        <v>51</v>
      </c>
      <c r="G1768" s="24" t="s">
        <v>103</v>
      </c>
      <c r="H1768" s="24" t="s">
        <v>293</v>
      </c>
      <c r="I1768" s="24">
        <v>7</v>
      </c>
      <c r="J1768" s="24">
        <v>12</v>
      </c>
      <c r="K1768" s="27" t="s">
        <v>2312</v>
      </c>
      <c r="L1768" s="25">
        <v>1</v>
      </c>
      <c r="M1768" s="24" t="s">
        <v>404</v>
      </c>
      <c r="N1768" s="24" t="s">
        <v>6</v>
      </c>
      <c r="R1768" s="25">
        <v>8.76</v>
      </c>
      <c r="S1768" s="83" t="s">
        <v>371</v>
      </c>
      <c r="T1768" s="66" t="str">
        <f t="shared" si="587"/>
        <v>0.00</v>
      </c>
      <c r="U1768" s="66">
        <f t="shared" si="588"/>
        <v>-1</v>
      </c>
      <c r="V1768" s="66">
        <f t="shared" si="589"/>
        <v>249.11</v>
      </c>
      <c r="W1768" s="66">
        <f t="shared" si="590"/>
        <v>3320</v>
      </c>
      <c r="X1768" s="20">
        <f t="shared" si="591"/>
        <v>7.5033132530120492E-2</v>
      </c>
      <c r="Y1768" s="67">
        <f t="shared" si="592"/>
        <v>2.4911000000000003</v>
      </c>
      <c r="Z1768" s="68">
        <f t="shared" si="593"/>
        <v>24911</v>
      </c>
      <c r="AA1768" s="65" t="s">
        <v>52</v>
      </c>
      <c r="AU1768" s="23">
        <f t="shared" si="583"/>
        <v>-1</v>
      </c>
      <c r="AV1768" s="23" t="str">
        <f t="shared" si="584"/>
        <v/>
      </c>
      <c r="AW1768" s="23" t="str">
        <f t="shared" si="586"/>
        <v/>
      </c>
      <c r="AX1768" s="23" t="str">
        <f t="shared" si="601"/>
        <v/>
      </c>
      <c r="AY1768" s="23" t="str">
        <f t="shared" si="602"/>
        <v/>
      </c>
      <c r="AZ1768" s="23">
        <v>8</v>
      </c>
      <c r="BA1768" s="25">
        <v>8</v>
      </c>
      <c r="BB1768" s="25">
        <v>9.25</v>
      </c>
      <c r="BC1768" s="25">
        <f t="shared" si="603"/>
        <v>8.25</v>
      </c>
      <c r="BD1768" s="25">
        <f t="shared" si="605"/>
        <v>8.59</v>
      </c>
      <c r="BE1768" s="111" t="s">
        <v>970</v>
      </c>
      <c r="BF1768" s="55">
        <f t="shared" si="585"/>
        <v>0</v>
      </c>
      <c r="BG1768" s="66" t="str">
        <f t="shared" ref="BG1768:BG1831" si="606">IF((AA1768="W"),ROUND((BA1768*L1768),2),"0.00")</f>
        <v>0.00</v>
      </c>
      <c r="BH1768" s="66">
        <f t="shared" si="594"/>
        <v>-1</v>
      </c>
      <c r="BI1768" s="25">
        <f t="shared" ref="BI1768:BI1831" si="607">BH1768+BI1767</f>
        <v>-98</v>
      </c>
      <c r="BJ1768" s="25">
        <f t="shared" si="595"/>
        <v>455</v>
      </c>
      <c r="BK1768" s="20">
        <f t="shared" ref="BK1768:BK1831" si="608">SUM(BI1768/BJ1768)</f>
        <v>-0.2153846153846154</v>
      </c>
      <c r="BL1768" s="24" t="str">
        <f t="shared" si="596"/>
        <v>0.00</v>
      </c>
      <c r="BM1768" s="25">
        <f t="shared" si="597"/>
        <v>-1</v>
      </c>
      <c r="BN1768" s="25">
        <f t="shared" si="598"/>
        <v>49.190000000000012</v>
      </c>
      <c r="BO1768" s="25">
        <f t="shared" si="599"/>
        <v>455</v>
      </c>
      <c r="BP1768" s="126">
        <f t="shared" si="600"/>
        <v>0.10810989010989014</v>
      </c>
    </row>
    <row r="1769" spans="1:68" hidden="1" x14ac:dyDescent="0.2">
      <c r="A1769" s="98">
        <v>45815</v>
      </c>
      <c r="B1769" s="60" t="s">
        <v>892</v>
      </c>
      <c r="C1769" s="24" t="s">
        <v>903</v>
      </c>
      <c r="D1769" s="24" t="s">
        <v>573</v>
      </c>
      <c r="F1769" s="74" t="s">
        <v>51</v>
      </c>
      <c r="G1769" s="24" t="s">
        <v>103</v>
      </c>
      <c r="H1769" s="24" t="s">
        <v>2313</v>
      </c>
      <c r="I1769" s="24">
        <v>8</v>
      </c>
      <c r="J1769" s="24">
        <v>3</v>
      </c>
      <c r="K1769" s="24" t="s">
        <v>2315</v>
      </c>
      <c r="L1769" s="25">
        <v>1</v>
      </c>
      <c r="M1769" s="24" t="s">
        <v>105</v>
      </c>
      <c r="N1769" s="24" t="s">
        <v>6</v>
      </c>
      <c r="R1769" s="25">
        <v>7</v>
      </c>
      <c r="S1769" s="83" t="s">
        <v>363</v>
      </c>
      <c r="T1769" s="66" t="str">
        <f t="shared" si="587"/>
        <v>0.00</v>
      </c>
      <c r="U1769" s="66">
        <f t="shared" si="588"/>
        <v>-1</v>
      </c>
      <c r="V1769" s="66">
        <f t="shared" si="589"/>
        <v>248.11</v>
      </c>
      <c r="W1769" s="66">
        <f t="shared" si="590"/>
        <v>3321</v>
      </c>
      <c r="X1769" s="20">
        <f t="shared" si="591"/>
        <v>7.4709424872026503E-2</v>
      </c>
      <c r="Y1769" s="67">
        <f t="shared" si="592"/>
        <v>2.4811000000000001</v>
      </c>
      <c r="Z1769" s="68">
        <f t="shared" si="593"/>
        <v>24811</v>
      </c>
      <c r="AA1769" s="65" t="s">
        <v>52</v>
      </c>
      <c r="AU1769" s="23">
        <f t="shared" si="583"/>
        <v>-1</v>
      </c>
      <c r="AV1769" s="23" t="str">
        <f t="shared" si="584"/>
        <v/>
      </c>
      <c r="AW1769" s="23" t="str">
        <f t="shared" si="586"/>
        <v/>
      </c>
      <c r="AX1769" s="23" t="str">
        <f t="shared" si="601"/>
        <v/>
      </c>
      <c r="AY1769" s="23" t="str">
        <f t="shared" si="602"/>
        <v/>
      </c>
      <c r="AZ1769" s="23">
        <v>6</v>
      </c>
      <c r="BA1769" s="25">
        <v>6</v>
      </c>
      <c r="BB1769" s="25">
        <v>6.21</v>
      </c>
      <c r="BC1769" s="25">
        <f t="shared" si="603"/>
        <v>5.21</v>
      </c>
      <c r="BD1769" s="25">
        <f t="shared" si="605"/>
        <v>5.7932000000000006</v>
      </c>
      <c r="BE1769" s="111" t="s">
        <v>970</v>
      </c>
      <c r="BF1769" s="55">
        <f t="shared" si="585"/>
        <v>0</v>
      </c>
      <c r="BG1769" s="66" t="str">
        <f t="shared" si="606"/>
        <v>0.00</v>
      </c>
      <c r="BH1769" s="66">
        <f t="shared" si="594"/>
        <v>-1</v>
      </c>
      <c r="BI1769" s="25">
        <f t="shared" si="607"/>
        <v>-99</v>
      </c>
      <c r="BJ1769" s="25">
        <f t="shared" si="595"/>
        <v>456</v>
      </c>
      <c r="BK1769" s="20">
        <f t="shared" si="608"/>
        <v>-0.21710526315789475</v>
      </c>
      <c r="BL1769" s="24" t="str">
        <f t="shared" si="596"/>
        <v>0.00</v>
      </c>
      <c r="BM1769" s="25">
        <f t="shared" si="597"/>
        <v>-1</v>
      </c>
      <c r="BN1769" s="25">
        <f t="shared" si="598"/>
        <v>48.190000000000012</v>
      </c>
      <c r="BO1769" s="25">
        <f t="shared" si="599"/>
        <v>456</v>
      </c>
      <c r="BP1769" s="126">
        <f t="shared" si="600"/>
        <v>0.10567982456140354</v>
      </c>
    </row>
    <row r="1770" spans="1:68" hidden="1" x14ac:dyDescent="0.2">
      <c r="A1770" s="98">
        <v>45815</v>
      </c>
      <c r="B1770" s="60" t="s">
        <v>892</v>
      </c>
      <c r="C1770" s="24" t="s">
        <v>2316</v>
      </c>
      <c r="D1770" s="24" t="s">
        <v>573</v>
      </c>
      <c r="F1770" s="74" t="s">
        <v>51</v>
      </c>
      <c r="G1770" s="24" t="s">
        <v>103</v>
      </c>
      <c r="H1770" s="24" t="s">
        <v>364</v>
      </c>
      <c r="I1770" s="24">
        <v>4</v>
      </c>
      <c r="J1770" s="24">
        <v>9</v>
      </c>
      <c r="K1770" s="24" t="s">
        <v>2317</v>
      </c>
      <c r="L1770" s="25">
        <v>2</v>
      </c>
      <c r="M1770" s="24" t="s">
        <v>404</v>
      </c>
      <c r="N1770" s="24" t="s">
        <v>6</v>
      </c>
      <c r="R1770" s="25">
        <v>5.79</v>
      </c>
      <c r="S1770" s="83" t="s">
        <v>363</v>
      </c>
      <c r="T1770" s="66" t="str">
        <f t="shared" si="587"/>
        <v>0.00</v>
      </c>
      <c r="U1770" s="66">
        <f t="shared" si="588"/>
        <v>-2</v>
      </c>
      <c r="V1770" s="66">
        <f t="shared" si="589"/>
        <v>246.11</v>
      </c>
      <c r="W1770" s="66">
        <f t="shared" si="590"/>
        <v>3323</v>
      </c>
      <c r="X1770" s="20">
        <f t="shared" si="591"/>
        <v>7.4062594041528748E-2</v>
      </c>
      <c r="Y1770" s="67">
        <f t="shared" si="592"/>
        <v>2.4611000000000001</v>
      </c>
      <c r="Z1770" s="68">
        <f t="shared" si="593"/>
        <v>24611</v>
      </c>
      <c r="AA1770" s="65" t="s">
        <v>52</v>
      </c>
      <c r="AU1770" s="23">
        <f t="shared" si="583"/>
        <v>-2</v>
      </c>
      <c r="AV1770" s="23" t="str">
        <f t="shared" si="584"/>
        <v/>
      </c>
      <c r="AW1770" s="23" t="str">
        <f t="shared" si="586"/>
        <v/>
      </c>
      <c r="AX1770" s="23" t="str">
        <f t="shared" si="601"/>
        <v/>
      </c>
      <c r="AY1770" s="23" t="str">
        <f t="shared" si="602"/>
        <v/>
      </c>
      <c r="AZ1770" s="23">
        <v>5.5</v>
      </c>
      <c r="BA1770" s="25">
        <v>6.1</v>
      </c>
      <c r="BB1770" s="25">
        <v>6.21</v>
      </c>
      <c r="BC1770" s="25">
        <f t="shared" si="603"/>
        <v>10.42</v>
      </c>
      <c r="BD1770" s="25">
        <f t="shared" si="605"/>
        <v>5.7932000000000006</v>
      </c>
      <c r="BE1770" s="111" t="s">
        <v>969</v>
      </c>
      <c r="BF1770" s="55">
        <f t="shared" si="585"/>
        <v>0</v>
      </c>
      <c r="BG1770" s="66" t="str">
        <f t="shared" si="606"/>
        <v>0.00</v>
      </c>
      <c r="BH1770" s="66">
        <f t="shared" si="594"/>
        <v>-2</v>
      </c>
      <c r="BI1770" s="25">
        <f t="shared" si="607"/>
        <v>-101</v>
      </c>
      <c r="BJ1770" s="25">
        <f t="shared" si="595"/>
        <v>458</v>
      </c>
      <c r="BK1770" s="20">
        <f t="shared" si="608"/>
        <v>-0.2205240174672489</v>
      </c>
      <c r="BL1770" s="24" t="str">
        <f t="shared" si="596"/>
        <v>0.00</v>
      </c>
      <c r="BM1770" s="25">
        <f t="shared" si="597"/>
        <v>-2</v>
      </c>
      <c r="BN1770" s="25">
        <f t="shared" si="598"/>
        <v>46.190000000000012</v>
      </c>
      <c r="BO1770" s="25">
        <f t="shared" si="599"/>
        <v>458</v>
      </c>
      <c r="BP1770" s="126">
        <f t="shared" si="600"/>
        <v>0.10085152838427951</v>
      </c>
    </row>
    <row r="1771" spans="1:68" hidden="1" x14ac:dyDescent="0.2">
      <c r="A1771" s="98">
        <v>45815</v>
      </c>
      <c r="B1771" s="60" t="s">
        <v>892</v>
      </c>
      <c r="C1771" s="24" t="s">
        <v>2342</v>
      </c>
      <c r="D1771" s="24" t="s">
        <v>573</v>
      </c>
      <c r="F1771" s="74" t="s">
        <v>51</v>
      </c>
      <c r="G1771" s="24" t="s">
        <v>103</v>
      </c>
      <c r="H1771" s="24" t="s">
        <v>209</v>
      </c>
      <c r="I1771" s="24">
        <v>9</v>
      </c>
      <c r="J1771" s="24">
        <v>21</v>
      </c>
      <c r="K1771" s="24" t="s">
        <v>2247</v>
      </c>
      <c r="L1771" s="25">
        <v>1</v>
      </c>
      <c r="M1771" s="24" t="s">
        <v>2343</v>
      </c>
      <c r="N1771" s="24" t="s">
        <v>6</v>
      </c>
      <c r="R1771" s="25">
        <v>26</v>
      </c>
      <c r="S1771" s="83" t="s">
        <v>363</v>
      </c>
      <c r="T1771" s="66" t="str">
        <f t="shared" si="587"/>
        <v>0.00</v>
      </c>
      <c r="U1771" s="66">
        <f t="shared" si="588"/>
        <v>-1</v>
      </c>
      <c r="V1771" s="66">
        <f t="shared" si="589"/>
        <v>245.11</v>
      </c>
      <c r="W1771" s="66">
        <f t="shared" si="590"/>
        <v>3324</v>
      </c>
      <c r="X1771" s="20">
        <f t="shared" si="591"/>
        <v>7.3739470517448863E-2</v>
      </c>
      <c r="Y1771" s="67">
        <f t="shared" si="592"/>
        <v>2.4511000000000003</v>
      </c>
      <c r="Z1771" s="68">
        <f t="shared" si="593"/>
        <v>24511</v>
      </c>
      <c r="AA1771" s="65" t="s">
        <v>52</v>
      </c>
      <c r="AU1771" s="23">
        <f t="shared" si="583"/>
        <v>-1</v>
      </c>
      <c r="AV1771" s="23" t="str">
        <f t="shared" si="584"/>
        <v/>
      </c>
      <c r="AW1771" s="23" t="str">
        <f t="shared" si="586"/>
        <v/>
      </c>
      <c r="AX1771" s="23" t="str">
        <f t="shared" si="601"/>
        <v/>
      </c>
      <c r="AY1771" s="23" t="str">
        <f t="shared" si="602"/>
        <v/>
      </c>
      <c r="AZ1771" s="23"/>
      <c r="BA1771" s="25">
        <v>0</v>
      </c>
      <c r="BB1771" s="25">
        <v>0</v>
      </c>
      <c r="BC1771" s="25" t="s">
        <v>720</v>
      </c>
      <c r="BD1771" s="25" t="s">
        <v>720</v>
      </c>
      <c r="BE1771" s="111" t="s">
        <v>969</v>
      </c>
      <c r="BF1771" s="55">
        <f t="shared" si="585"/>
        <v>0</v>
      </c>
      <c r="BG1771" s="66" t="str">
        <f t="shared" si="606"/>
        <v>0.00</v>
      </c>
      <c r="BH1771" s="66">
        <f t="shared" si="594"/>
        <v>-1</v>
      </c>
      <c r="BI1771" s="25">
        <f t="shared" si="607"/>
        <v>-102</v>
      </c>
      <c r="BJ1771" s="25">
        <f t="shared" si="595"/>
        <v>459</v>
      </c>
      <c r="BK1771" s="20">
        <f t="shared" si="608"/>
        <v>-0.22222222222222221</v>
      </c>
      <c r="BL1771" s="24" t="str">
        <f t="shared" si="596"/>
        <v>0.00</v>
      </c>
      <c r="BM1771" s="25">
        <f t="shared" si="597"/>
        <v>-1</v>
      </c>
      <c r="BN1771" s="25">
        <f t="shared" si="598"/>
        <v>45.190000000000012</v>
      </c>
      <c r="BO1771" s="25">
        <f t="shared" si="599"/>
        <v>459</v>
      </c>
      <c r="BP1771" s="126">
        <f t="shared" si="600"/>
        <v>9.8453159041394359E-2</v>
      </c>
    </row>
    <row r="1772" spans="1:68" hidden="1" x14ac:dyDescent="0.2">
      <c r="A1772" s="98">
        <v>45818</v>
      </c>
      <c r="B1772" s="60" t="s">
        <v>892</v>
      </c>
      <c r="C1772" s="24" t="s">
        <v>2318</v>
      </c>
      <c r="D1772" s="24" t="s">
        <v>584</v>
      </c>
      <c r="F1772" s="74" t="s">
        <v>51</v>
      </c>
      <c r="G1772" s="24" t="s">
        <v>103</v>
      </c>
      <c r="H1772" s="24" t="s">
        <v>478</v>
      </c>
      <c r="I1772" s="24">
        <v>10</v>
      </c>
      <c r="J1772" s="24">
        <v>3</v>
      </c>
      <c r="K1772" s="27" t="s">
        <v>2319</v>
      </c>
      <c r="L1772" s="25">
        <v>1</v>
      </c>
      <c r="M1772" s="24" t="s">
        <v>105</v>
      </c>
      <c r="N1772" s="24" t="s">
        <v>6</v>
      </c>
      <c r="R1772" s="25">
        <v>17.64</v>
      </c>
      <c r="S1772" s="83" t="s">
        <v>371</v>
      </c>
      <c r="T1772" s="66" t="str">
        <f t="shared" si="587"/>
        <v>0.00</v>
      </c>
      <c r="U1772" s="66">
        <f t="shared" si="588"/>
        <v>-1</v>
      </c>
      <c r="V1772" s="66">
        <f t="shared" si="589"/>
        <v>244.11</v>
      </c>
      <c r="W1772" s="66">
        <f t="shared" si="590"/>
        <v>3325</v>
      </c>
      <c r="X1772" s="20">
        <f t="shared" si="591"/>
        <v>7.3416541353383463E-2</v>
      </c>
      <c r="Y1772" s="67">
        <f t="shared" si="592"/>
        <v>2.4411</v>
      </c>
      <c r="Z1772" s="68">
        <f t="shared" si="593"/>
        <v>24411</v>
      </c>
      <c r="AA1772" s="65" t="s">
        <v>52</v>
      </c>
      <c r="AU1772" s="23">
        <f t="shared" si="583"/>
        <v>-1</v>
      </c>
      <c r="AV1772" s="23" t="str">
        <f t="shared" si="584"/>
        <v/>
      </c>
      <c r="AW1772" s="23" t="str">
        <f t="shared" si="586"/>
        <v/>
      </c>
      <c r="AX1772" s="23" t="str">
        <f t="shared" si="601"/>
        <v/>
      </c>
      <c r="AY1772" s="23" t="str">
        <f t="shared" si="602"/>
        <v/>
      </c>
      <c r="AZ1772" s="23">
        <v>8.5</v>
      </c>
      <c r="BA1772" s="25">
        <v>9.9</v>
      </c>
      <c r="BB1772" s="25">
        <v>10.6</v>
      </c>
      <c r="BC1772" s="25">
        <f t="shared" ref="BC1772:BC1791" si="609">((BB1772*(L1772))-(L1772))</f>
        <v>9.6</v>
      </c>
      <c r="BD1772" s="25">
        <f t="shared" ref="BD1772:BD1791" si="610">0.92*(BB1772-1)+1</f>
        <v>9.8320000000000007</v>
      </c>
      <c r="BE1772" s="111" t="s">
        <v>969</v>
      </c>
      <c r="BF1772" s="55">
        <f t="shared" si="585"/>
        <v>0</v>
      </c>
      <c r="BG1772" s="66" t="str">
        <f t="shared" si="606"/>
        <v>0.00</v>
      </c>
      <c r="BH1772" s="66">
        <f t="shared" si="594"/>
        <v>-1</v>
      </c>
      <c r="BI1772" s="25">
        <f t="shared" si="607"/>
        <v>-103</v>
      </c>
      <c r="BJ1772" s="25">
        <f t="shared" si="595"/>
        <v>460</v>
      </c>
      <c r="BK1772" s="20">
        <f t="shared" si="608"/>
        <v>-0.22391304347826088</v>
      </c>
      <c r="BL1772" s="24" t="str">
        <f t="shared" si="596"/>
        <v>0.00</v>
      </c>
      <c r="BM1772" s="25">
        <f t="shared" si="597"/>
        <v>-1</v>
      </c>
      <c r="BN1772" s="25">
        <f t="shared" si="598"/>
        <v>44.190000000000012</v>
      </c>
      <c r="BO1772" s="25">
        <f t="shared" si="599"/>
        <v>460</v>
      </c>
      <c r="BP1772" s="126">
        <f t="shared" si="600"/>
        <v>9.6065217391304372E-2</v>
      </c>
    </row>
    <row r="1773" spans="1:68" hidden="1" x14ac:dyDescent="0.2">
      <c r="A1773" s="98">
        <v>45818</v>
      </c>
      <c r="B1773" s="60" t="s">
        <v>892</v>
      </c>
      <c r="C1773" s="24" t="s">
        <v>2318</v>
      </c>
      <c r="D1773" s="24" t="s">
        <v>584</v>
      </c>
      <c r="F1773" s="74" t="s">
        <v>51</v>
      </c>
      <c r="G1773" s="24" t="s">
        <v>103</v>
      </c>
      <c r="H1773" s="24" t="s">
        <v>478</v>
      </c>
      <c r="I1773" s="24">
        <v>10</v>
      </c>
      <c r="J1773" s="24">
        <v>3</v>
      </c>
      <c r="K1773" s="26" t="s">
        <v>2319</v>
      </c>
      <c r="L1773" s="25">
        <v>1</v>
      </c>
      <c r="M1773" s="24" t="s">
        <v>105</v>
      </c>
      <c r="N1773" s="24" t="s">
        <v>7</v>
      </c>
      <c r="R1773" s="25">
        <v>4.51</v>
      </c>
      <c r="S1773" s="83" t="s">
        <v>371</v>
      </c>
      <c r="T1773" s="66">
        <f t="shared" si="587"/>
        <v>4.51</v>
      </c>
      <c r="U1773" s="66">
        <f t="shared" si="588"/>
        <v>3.51</v>
      </c>
      <c r="V1773" s="66">
        <f t="shared" si="589"/>
        <v>247.62</v>
      </c>
      <c r="W1773" s="66">
        <f t="shared" si="590"/>
        <v>3326</v>
      </c>
      <c r="X1773" s="20">
        <f t="shared" si="591"/>
        <v>7.4449789536981364E-2</v>
      </c>
      <c r="Y1773" s="67">
        <f t="shared" si="592"/>
        <v>2.4762</v>
      </c>
      <c r="Z1773" s="68">
        <f t="shared" si="593"/>
        <v>24762</v>
      </c>
      <c r="AA1773" s="65" t="s">
        <v>53</v>
      </c>
      <c r="AU1773" s="23">
        <f t="shared" si="583"/>
        <v>3.51</v>
      </c>
      <c r="AV1773" s="23" t="str">
        <f t="shared" si="584"/>
        <v/>
      </c>
      <c r="AW1773" s="23" t="str">
        <f t="shared" si="586"/>
        <v/>
      </c>
      <c r="AX1773" s="23" t="str">
        <f t="shared" si="601"/>
        <v/>
      </c>
      <c r="AY1773" s="23" t="str">
        <f t="shared" si="602"/>
        <v/>
      </c>
      <c r="AZ1773" s="23"/>
      <c r="BA1773" s="25">
        <v>2.8</v>
      </c>
      <c r="BB1773" s="25">
        <v>3.2</v>
      </c>
      <c r="BC1773" s="25">
        <f t="shared" si="609"/>
        <v>2.2000000000000002</v>
      </c>
      <c r="BD1773" s="25">
        <f t="shared" si="610"/>
        <v>3.0240000000000005</v>
      </c>
      <c r="BE1773" s="111" t="s">
        <v>969</v>
      </c>
      <c r="BF1773" s="55">
        <f t="shared" si="585"/>
        <v>0</v>
      </c>
      <c r="BG1773" s="66">
        <f t="shared" si="606"/>
        <v>2.8</v>
      </c>
      <c r="BH1773" s="66">
        <f t="shared" si="594"/>
        <v>1.7999999999999998</v>
      </c>
      <c r="BI1773" s="25">
        <f t="shared" si="607"/>
        <v>-101.2</v>
      </c>
      <c r="BJ1773" s="25">
        <f t="shared" si="595"/>
        <v>461</v>
      </c>
      <c r="BK1773" s="20">
        <f t="shared" si="608"/>
        <v>-0.21952277657266811</v>
      </c>
      <c r="BL1773" s="24">
        <f t="shared" si="596"/>
        <v>3.2</v>
      </c>
      <c r="BM1773" s="25">
        <f t="shared" si="597"/>
        <v>2.2000000000000002</v>
      </c>
      <c r="BN1773" s="25">
        <f t="shared" si="598"/>
        <v>46.390000000000015</v>
      </c>
      <c r="BO1773" s="25">
        <f t="shared" si="599"/>
        <v>461</v>
      </c>
      <c r="BP1773" s="126">
        <f t="shared" si="600"/>
        <v>0.10062906724511934</v>
      </c>
    </row>
    <row r="1774" spans="1:68" hidden="1" x14ac:dyDescent="0.2">
      <c r="A1774" s="98">
        <v>45819</v>
      </c>
      <c r="B1774" s="60" t="s">
        <v>892</v>
      </c>
      <c r="C1774" s="24" t="s">
        <v>1596</v>
      </c>
      <c r="D1774" s="24" t="s">
        <v>397</v>
      </c>
      <c r="F1774" s="74" t="s">
        <v>51</v>
      </c>
      <c r="G1774" s="24" t="s">
        <v>103</v>
      </c>
      <c r="H1774" s="24" t="s">
        <v>124</v>
      </c>
      <c r="I1774" s="24">
        <v>3</v>
      </c>
      <c r="J1774" s="24">
        <v>7</v>
      </c>
      <c r="K1774" s="24" t="s">
        <v>2320</v>
      </c>
      <c r="L1774" s="25">
        <v>2</v>
      </c>
      <c r="M1774" s="24" t="s">
        <v>105</v>
      </c>
      <c r="N1774" s="24" t="s">
        <v>6</v>
      </c>
      <c r="R1774" s="25">
        <v>6</v>
      </c>
      <c r="S1774" s="83" t="s">
        <v>363</v>
      </c>
      <c r="T1774" s="66" t="str">
        <f t="shared" si="587"/>
        <v>0.00</v>
      </c>
      <c r="U1774" s="66">
        <f t="shared" si="588"/>
        <v>-2</v>
      </c>
      <c r="V1774" s="66">
        <f t="shared" si="589"/>
        <v>245.62</v>
      </c>
      <c r="W1774" s="66">
        <f t="shared" si="590"/>
        <v>3328</v>
      </c>
      <c r="X1774" s="20">
        <f t="shared" si="591"/>
        <v>7.3804086538461544E-2</v>
      </c>
      <c r="Y1774" s="67">
        <f t="shared" si="592"/>
        <v>2.4561999999999999</v>
      </c>
      <c r="Z1774" s="68">
        <f t="shared" si="593"/>
        <v>24562</v>
      </c>
      <c r="AA1774" s="65" t="s">
        <v>52</v>
      </c>
      <c r="AU1774" s="23">
        <f t="shared" si="583"/>
        <v>-2</v>
      </c>
      <c r="AV1774" s="23" t="str">
        <f t="shared" si="584"/>
        <v/>
      </c>
      <c r="AW1774" s="23" t="str">
        <f t="shared" si="586"/>
        <v/>
      </c>
      <c r="AX1774" s="23" t="str">
        <f t="shared" si="601"/>
        <v/>
      </c>
      <c r="AY1774" s="23" t="str">
        <f t="shared" si="602"/>
        <v/>
      </c>
      <c r="AZ1774" s="23">
        <v>4.5999999999999996</v>
      </c>
      <c r="BA1774" s="25">
        <v>5.0999999999999996</v>
      </c>
      <c r="BB1774" s="25">
        <v>5.4</v>
      </c>
      <c r="BC1774" s="25">
        <f t="shared" si="609"/>
        <v>8.8000000000000007</v>
      </c>
      <c r="BD1774" s="25">
        <f t="shared" si="610"/>
        <v>5.0480000000000009</v>
      </c>
      <c r="BE1774" s="111" t="s">
        <v>969</v>
      </c>
      <c r="BF1774" s="55">
        <f t="shared" si="585"/>
        <v>0</v>
      </c>
      <c r="BG1774" s="66" t="str">
        <f t="shared" si="606"/>
        <v>0.00</v>
      </c>
      <c r="BH1774" s="66">
        <f t="shared" si="594"/>
        <v>-2</v>
      </c>
      <c r="BI1774" s="25">
        <f t="shared" si="607"/>
        <v>-103.2</v>
      </c>
      <c r="BJ1774" s="25">
        <f t="shared" si="595"/>
        <v>463</v>
      </c>
      <c r="BK1774" s="20">
        <f t="shared" si="608"/>
        <v>-0.22289416846652269</v>
      </c>
      <c r="BL1774" s="24" t="str">
        <f t="shared" si="596"/>
        <v>0.00</v>
      </c>
      <c r="BM1774" s="25">
        <f t="shared" si="597"/>
        <v>-2</v>
      </c>
      <c r="BN1774" s="25">
        <f t="shared" si="598"/>
        <v>44.390000000000015</v>
      </c>
      <c r="BO1774" s="25">
        <f t="shared" si="599"/>
        <v>463</v>
      </c>
      <c r="BP1774" s="126">
        <f t="shared" si="600"/>
        <v>9.5874730021598298E-2</v>
      </c>
    </row>
    <row r="1775" spans="1:68" hidden="1" x14ac:dyDescent="0.2">
      <c r="A1775" s="98">
        <v>45819</v>
      </c>
      <c r="B1775" s="60" t="s">
        <v>892</v>
      </c>
      <c r="C1775" s="24" t="s">
        <v>2321</v>
      </c>
      <c r="D1775" s="24" t="s">
        <v>397</v>
      </c>
      <c r="F1775" s="74" t="s">
        <v>51</v>
      </c>
      <c r="G1775" s="24" t="s">
        <v>103</v>
      </c>
      <c r="H1775" s="24" t="s">
        <v>1879</v>
      </c>
      <c r="I1775" s="24">
        <v>3</v>
      </c>
      <c r="J1775" s="24">
        <v>2</v>
      </c>
      <c r="K1775" s="24" t="s">
        <v>2322</v>
      </c>
      <c r="L1775" s="25">
        <v>1</v>
      </c>
      <c r="M1775" s="24" t="s">
        <v>105</v>
      </c>
      <c r="N1775" s="24" t="s">
        <v>6</v>
      </c>
      <c r="R1775" s="25">
        <v>19</v>
      </c>
      <c r="S1775" s="83" t="s">
        <v>363</v>
      </c>
      <c r="T1775" s="66" t="str">
        <f t="shared" si="587"/>
        <v>0.00</v>
      </c>
      <c r="U1775" s="66">
        <f t="shared" si="588"/>
        <v>-1</v>
      </c>
      <c r="V1775" s="66">
        <f t="shared" si="589"/>
        <v>244.62</v>
      </c>
      <c r="W1775" s="66">
        <f t="shared" si="590"/>
        <v>3329</v>
      </c>
      <c r="X1775" s="20">
        <f t="shared" si="591"/>
        <v>7.3481525983778911E-2</v>
      </c>
      <c r="Y1775" s="67">
        <f t="shared" si="592"/>
        <v>2.4462000000000002</v>
      </c>
      <c r="Z1775" s="68">
        <f t="shared" si="593"/>
        <v>24462</v>
      </c>
      <c r="AA1775" s="65" t="s">
        <v>52</v>
      </c>
      <c r="AU1775" s="23">
        <f t="shared" si="583"/>
        <v>-1</v>
      </c>
      <c r="AV1775" s="23" t="str">
        <f t="shared" si="584"/>
        <v/>
      </c>
      <c r="AW1775" s="23" t="str">
        <f t="shared" si="586"/>
        <v/>
      </c>
      <c r="AX1775" s="23" t="str">
        <f t="shared" si="601"/>
        <v/>
      </c>
      <c r="AY1775" s="23" t="str">
        <f t="shared" si="602"/>
        <v/>
      </c>
      <c r="AZ1775" s="23">
        <v>16</v>
      </c>
      <c r="BA1775" s="25">
        <v>17.899999999999999</v>
      </c>
      <c r="BB1775" s="25">
        <v>19.72</v>
      </c>
      <c r="BC1775" s="25">
        <f t="shared" si="609"/>
        <v>18.72</v>
      </c>
      <c r="BD1775" s="25">
        <f t="shared" si="610"/>
        <v>18.2224</v>
      </c>
      <c r="BE1775" s="111" t="s">
        <v>969</v>
      </c>
      <c r="BF1775" s="55">
        <f t="shared" si="585"/>
        <v>0</v>
      </c>
      <c r="BG1775" s="66" t="str">
        <f t="shared" si="606"/>
        <v>0.00</v>
      </c>
      <c r="BH1775" s="66">
        <f t="shared" si="594"/>
        <v>-1</v>
      </c>
      <c r="BI1775" s="25">
        <f t="shared" si="607"/>
        <v>-104.2</v>
      </c>
      <c r="BJ1775" s="25">
        <f t="shared" si="595"/>
        <v>464</v>
      </c>
      <c r="BK1775" s="20">
        <f t="shared" si="608"/>
        <v>-0.2245689655172414</v>
      </c>
      <c r="BL1775" s="24" t="str">
        <f t="shared" si="596"/>
        <v>0.00</v>
      </c>
      <c r="BM1775" s="25">
        <f t="shared" si="597"/>
        <v>-1</v>
      </c>
      <c r="BN1775" s="25">
        <f t="shared" si="598"/>
        <v>43.390000000000015</v>
      </c>
      <c r="BO1775" s="25">
        <f t="shared" si="599"/>
        <v>464</v>
      </c>
      <c r="BP1775" s="126">
        <f t="shared" si="600"/>
        <v>9.3512931034482785E-2</v>
      </c>
    </row>
    <row r="1776" spans="1:68" hidden="1" x14ac:dyDescent="0.2">
      <c r="A1776" s="98">
        <v>45819</v>
      </c>
      <c r="B1776" s="60" t="s">
        <v>892</v>
      </c>
      <c r="C1776" s="24" t="s">
        <v>2321</v>
      </c>
      <c r="D1776" s="24" t="s">
        <v>397</v>
      </c>
      <c r="F1776" s="74" t="s">
        <v>51</v>
      </c>
      <c r="G1776" s="24" t="s">
        <v>103</v>
      </c>
      <c r="H1776" s="24" t="s">
        <v>1879</v>
      </c>
      <c r="I1776" s="24">
        <v>3</v>
      </c>
      <c r="J1776" s="24">
        <v>2</v>
      </c>
      <c r="K1776" s="24" t="s">
        <v>2322</v>
      </c>
      <c r="L1776" s="25">
        <v>1</v>
      </c>
      <c r="M1776" s="24" t="s">
        <v>105</v>
      </c>
      <c r="N1776" s="24" t="s">
        <v>7</v>
      </c>
      <c r="R1776" s="25">
        <v>4.33</v>
      </c>
      <c r="S1776" s="83" t="s">
        <v>363</v>
      </c>
      <c r="T1776" s="66" t="str">
        <f t="shared" si="587"/>
        <v>0.00</v>
      </c>
      <c r="U1776" s="66">
        <f t="shared" si="588"/>
        <v>-1</v>
      </c>
      <c r="V1776" s="66">
        <f t="shared" si="589"/>
        <v>243.62</v>
      </c>
      <c r="W1776" s="66">
        <f t="shared" si="590"/>
        <v>3330</v>
      </c>
      <c r="X1776" s="20">
        <f t="shared" si="591"/>
        <v>7.3159159159159159E-2</v>
      </c>
      <c r="Y1776" s="67">
        <f t="shared" si="592"/>
        <v>2.4361999999999999</v>
      </c>
      <c r="Z1776" s="68">
        <f t="shared" si="593"/>
        <v>24362</v>
      </c>
      <c r="AA1776" s="65" t="s">
        <v>52</v>
      </c>
      <c r="AU1776" s="23">
        <f t="shared" si="583"/>
        <v>-1</v>
      </c>
      <c r="AV1776" s="23" t="str">
        <f t="shared" si="584"/>
        <v/>
      </c>
      <c r="AW1776" s="23" t="str">
        <f t="shared" si="586"/>
        <v/>
      </c>
      <c r="AX1776" s="23" t="str">
        <f t="shared" si="601"/>
        <v/>
      </c>
      <c r="AY1776" s="23" t="str">
        <f t="shared" si="602"/>
        <v/>
      </c>
      <c r="AZ1776" s="23"/>
      <c r="BA1776" s="25">
        <v>4.2</v>
      </c>
      <c r="BB1776" s="25">
        <v>4.8</v>
      </c>
      <c r="BC1776" s="25">
        <f t="shared" si="609"/>
        <v>3.8</v>
      </c>
      <c r="BD1776" s="25">
        <f t="shared" si="610"/>
        <v>4.4960000000000004</v>
      </c>
      <c r="BE1776" s="111" t="s">
        <v>970</v>
      </c>
      <c r="BF1776" s="55">
        <f t="shared" si="585"/>
        <v>0</v>
      </c>
      <c r="BG1776" s="66" t="str">
        <f t="shared" si="606"/>
        <v>0.00</v>
      </c>
      <c r="BH1776" s="66">
        <f t="shared" si="594"/>
        <v>-1</v>
      </c>
      <c r="BI1776" s="25">
        <f t="shared" si="607"/>
        <v>-105.2</v>
      </c>
      <c r="BJ1776" s="25">
        <f t="shared" si="595"/>
        <v>465</v>
      </c>
      <c r="BK1776" s="20">
        <f t="shared" si="608"/>
        <v>-0.22623655913978497</v>
      </c>
      <c r="BL1776" s="24" t="str">
        <f t="shared" si="596"/>
        <v>0.00</v>
      </c>
      <c r="BM1776" s="25">
        <f t="shared" si="597"/>
        <v>-1</v>
      </c>
      <c r="BN1776" s="25">
        <f t="shared" si="598"/>
        <v>42.390000000000015</v>
      </c>
      <c r="BO1776" s="25">
        <f t="shared" si="599"/>
        <v>465</v>
      </c>
      <c r="BP1776" s="126">
        <f t="shared" si="600"/>
        <v>9.1161290322580676E-2</v>
      </c>
    </row>
    <row r="1777" spans="1:68" hidden="1" x14ac:dyDescent="0.2">
      <c r="A1777" s="98">
        <v>45822</v>
      </c>
      <c r="B1777" s="60" t="s">
        <v>892</v>
      </c>
      <c r="C1777" s="24" t="s">
        <v>2323</v>
      </c>
      <c r="D1777" s="24" t="s">
        <v>573</v>
      </c>
      <c r="F1777" s="74" t="s">
        <v>51</v>
      </c>
      <c r="G1777" s="24" t="s">
        <v>103</v>
      </c>
      <c r="H1777" s="24" t="s">
        <v>55</v>
      </c>
      <c r="I1777" s="24">
        <v>6</v>
      </c>
      <c r="J1777" s="24">
        <v>7</v>
      </c>
      <c r="K1777" s="24" t="s">
        <v>2324</v>
      </c>
      <c r="L1777" s="25">
        <v>1</v>
      </c>
      <c r="M1777" s="24" t="s">
        <v>404</v>
      </c>
      <c r="N1777" s="24" t="s">
        <v>6</v>
      </c>
      <c r="R1777" s="25">
        <v>7.59</v>
      </c>
      <c r="S1777" s="83" t="s">
        <v>363</v>
      </c>
      <c r="T1777" s="66" t="str">
        <f t="shared" si="587"/>
        <v>0.00</v>
      </c>
      <c r="U1777" s="66">
        <f t="shared" si="588"/>
        <v>-1</v>
      </c>
      <c r="V1777" s="66">
        <f t="shared" si="589"/>
        <v>242.62</v>
      </c>
      <c r="W1777" s="66">
        <f t="shared" si="590"/>
        <v>3331</v>
      </c>
      <c r="X1777" s="20">
        <f t="shared" si="591"/>
        <v>7.2836985890123093E-2</v>
      </c>
      <c r="Y1777" s="67">
        <f t="shared" si="592"/>
        <v>2.4262000000000001</v>
      </c>
      <c r="Z1777" s="68">
        <f t="shared" si="593"/>
        <v>24262</v>
      </c>
      <c r="AA1777" s="65" t="s">
        <v>52</v>
      </c>
      <c r="AU1777" s="23">
        <f t="shared" si="583"/>
        <v>-1</v>
      </c>
      <c r="AV1777" s="23" t="str">
        <f t="shared" si="584"/>
        <v/>
      </c>
      <c r="AW1777" s="23" t="str">
        <f t="shared" si="586"/>
        <v/>
      </c>
      <c r="AX1777" s="23" t="str">
        <f t="shared" si="601"/>
        <v/>
      </c>
      <c r="AY1777" s="23" t="str">
        <f t="shared" si="602"/>
        <v/>
      </c>
      <c r="AZ1777" s="23">
        <v>8</v>
      </c>
      <c r="BA1777" s="25">
        <v>9.1999999999999993</v>
      </c>
      <c r="BB1777" s="25">
        <v>8.16</v>
      </c>
      <c r="BC1777" s="25">
        <f t="shared" si="609"/>
        <v>7.16</v>
      </c>
      <c r="BD1777" s="25">
        <f t="shared" si="610"/>
        <v>7.5872000000000002</v>
      </c>
      <c r="BE1777" s="111" t="s">
        <v>970</v>
      </c>
      <c r="BF1777" s="55">
        <f t="shared" si="585"/>
        <v>0</v>
      </c>
      <c r="BG1777" s="66" t="str">
        <f t="shared" si="606"/>
        <v>0.00</v>
      </c>
      <c r="BH1777" s="66">
        <f t="shared" si="594"/>
        <v>-1</v>
      </c>
      <c r="BI1777" s="25">
        <f t="shared" si="607"/>
        <v>-106.2</v>
      </c>
      <c r="BJ1777" s="25">
        <f t="shared" si="595"/>
        <v>466</v>
      </c>
      <c r="BK1777" s="20">
        <f t="shared" si="608"/>
        <v>-0.22789699570815453</v>
      </c>
      <c r="BL1777" s="24" t="str">
        <f t="shared" si="596"/>
        <v>0.00</v>
      </c>
      <c r="BM1777" s="25">
        <f t="shared" si="597"/>
        <v>-1</v>
      </c>
      <c r="BN1777" s="25">
        <f t="shared" si="598"/>
        <v>41.390000000000015</v>
      </c>
      <c r="BO1777" s="25">
        <f t="shared" si="599"/>
        <v>466</v>
      </c>
      <c r="BP1777" s="126">
        <f t="shared" si="600"/>
        <v>8.8819742489270423E-2</v>
      </c>
    </row>
    <row r="1778" spans="1:68" hidden="1" x14ac:dyDescent="0.2">
      <c r="A1778" s="98">
        <v>45822</v>
      </c>
      <c r="B1778" s="60" t="s">
        <v>892</v>
      </c>
      <c r="C1778" s="24" t="s">
        <v>1900</v>
      </c>
      <c r="D1778" s="24" t="s">
        <v>573</v>
      </c>
      <c r="F1778" s="74" t="s">
        <v>51</v>
      </c>
      <c r="G1778" s="24" t="s">
        <v>103</v>
      </c>
      <c r="H1778" s="24" t="s">
        <v>57</v>
      </c>
      <c r="I1778" s="24">
        <v>7</v>
      </c>
      <c r="J1778" s="24">
        <v>11</v>
      </c>
      <c r="K1778" s="24" t="s">
        <v>2325</v>
      </c>
      <c r="L1778" s="25">
        <v>1</v>
      </c>
      <c r="M1778" s="24" t="s">
        <v>105</v>
      </c>
      <c r="N1778" s="24" t="s">
        <v>6</v>
      </c>
      <c r="R1778" s="25">
        <v>9</v>
      </c>
      <c r="S1778" s="83" t="s">
        <v>363</v>
      </c>
      <c r="T1778" s="66" t="str">
        <f t="shared" si="587"/>
        <v>0.00</v>
      </c>
      <c r="U1778" s="66">
        <f t="shared" si="588"/>
        <v>-1</v>
      </c>
      <c r="V1778" s="66">
        <f t="shared" si="589"/>
        <v>241.62</v>
      </c>
      <c r="W1778" s="66">
        <f t="shared" si="590"/>
        <v>3332</v>
      </c>
      <c r="X1778" s="20">
        <f t="shared" si="591"/>
        <v>7.2515006002400961E-2</v>
      </c>
      <c r="Y1778" s="67">
        <f t="shared" si="592"/>
        <v>2.4161999999999999</v>
      </c>
      <c r="Z1778" s="68">
        <f t="shared" si="593"/>
        <v>24162</v>
      </c>
      <c r="AA1778" s="65" t="s">
        <v>52</v>
      </c>
      <c r="AU1778" s="23">
        <f t="shared" si="583"/>
        <v>-1</v>
      </c>
      <c r="AV1778" s="23" t="str">
        <f t="shared" si="584"/>
        <v/>
      </c>
      <c r="AW1778" s="23" t="str">
        <f t="shared" si="586"/>
        <v/>
      </c>
      <c r="AX1778" s="23" t="str">
        <f t="shared" si="601"/>
        <v/>
      </c>
      <c r="AY1778" s="23" t="str">
        <f t="shared" si="602"/>
        <v/>
      </c>
      <c r="AZ1778" s="23">
        <v>8.5</v>
      </c>
      <c r="BA1778" s="25">
        <v>11.2</v>
      </c>
      <c r="BB1778" s="25">
        <v>11.57</v>
      </c>
      <c r="BC1778" s="25">
        <f t="shared" si="609"/>
        <v>10.57</v>
      </c>
      <c r="BD1778" s="25">
        <f t="shared" si="610"/>
        <v>10.724400000000001</v>
      </c>
      <c r="BE1778" s="111" t="s">
        <v>970</v>
      </c>
      <c r="BF1778" s="55">
        <f t="shared" si="585"/>
        <v>0</v>
      </c>
      <c r="BG1778" s="66" t="str">
        <f t="shared" si="606"/>
        <v>0.00</v>
      </c>
      <c r="BH1778" s="66">
        <f t="shared" si="594"/>
        <v>-1</v>
      </c>
      <c r="BI1778" s="25">
        <f t="shared" si="607"/>
        <v>-107.2</v>
      </c>
      <c r="BJ1778" s="25">
        <f t="shared" si="595"/>
        <v>467</v>
      </c>
      <c r="BK1778" s="20">
        <f t="shared" si="608"/>
        <v>-0.22955032119914348</v>
      </c>
      <c r="BL1778" s="24" t="str">
        <f t="shared" si="596"/>
        <v>0.00</v>
      </c>
      <c r="BM1778" s="25">
        <f t="shared" si="597"/>
        <v>-1</v>
      </c>
      <c r="BN1778" s="25">
        <f t="shared" si="598"/>
        <v>40.390000000000015</v>
      </c>
      <c r="BO1778" s="25">
        <f t="shared" si="599"/>
        <v>467</v>
      </c>
      <c r="BP1778" s="126">
        <f t="shared" si="600"/>
        <v>8.6488222698072839E-2</v>
      </c>
    </row>
    <row r="1779" spans="1:68" hidden="1" x14ac:dyDescent="0.2">
      <c r="A1779" s="98">
        <v>45822</v>
      </c>
      <c r="B1779" s="60" t="s">
        <v>892</v>
      </c>
      <c r="C1779" s="24" t="s">
        <v>1900</v>
      </c>
      <c r="D1779" s="24" t="s">
        <v>573</v>
      </c>
      <c r="F1779" s="74" t="s">
        <v>51</v>
      </c>
      <c r="G1779" s="24" t="s">
        <v>103</v>
      </c>
      <c r="H1779" s="24" t="s">
        <v>57</v>
      </c>
      <c r="I1779" s="24">
        <v>7</v>
      </c>
      <c r="J1779" s="24">
        <v>11</v>
      </c>
      <c r="K1779" s="24" t="s">
        <v>2325</v>
      </c>
      <c r="L1779" s="25">
        <v>1</v>
      </c>
      <c r="M1779" s="24" t="s">
        <v>105</v>
      </c>
      <c r="N1779" s="24" t="s">
        <v>7</v>
      </c>
      <c r="R1779" s="25">
        <v>2.8</v>
      </c>
      <c r="S1779" s="83" t="s">
        <v>363</v>
      </c>
      <c r="T1779" s="66" t="str">
        <f t="shared" si="587"/>
        <v>0.00</v>
      </c>
      <c r="U1779" s="66">
        <f t="shared" si="588"/>
        <v>-1</v>
      </c>
      <c r="V1779" s="66">
        <f t="shared" si="589"/>
        <v>240.62</v>
      </c>
      <c r="W1779" s="66">
        <f t="shared" si="590"/>
        <v>3333</v>
      </c>
      <c r="X1779" s="20">
        <f t="shared" si="591"/>
        <v>7.2193219321932192E-2</v>
      </c>
      <c r="Y1779" s="67">
        <f t="shared" si="592"/>
        <v>2.4062000000000001</v>
      </c>
      <c r="Z1779" s="68">
        <f t="shared" si="593"/>
        <v>24062</v>
      </c>
      <c r="AA1779" s="65" t="s">
        <v>52</v>
      </c>
      <c r="AU1779" s="23">
        <f t="shared" si="583"/>
        <v>-1</v>
      </c>
      <c r="AV1779" s="23" t="str">
        <f t="shared" si="584"/>
        <v/>
      </c>
      <c r="AW1779" s="23" t="str">
        <f t="shared" si="586"/>
        <v/>
      </c>
      <c r="AX1779" s="23" t="str">
        <f t="shared" si="601"/>
        <v/>
      </c>
      <c r="AY1779" s="23" t="str">
        <f t="shared" si="602"/>
        <v/>
      </c>
      <c r="AZ1779" s="23"/>
      <c r="BA1779" s="25">
        <v>3</v>
      </c>
      <c r="BB1779" s="25">
        <v>3.5</v>
      </c>
      <c r="BC1779" s="25">
        <f t="shared" si="609"/>
        <v>2.5</v>
      </c>
      <c r="BD1779" s="25">
        <f t="shared" si="610"/>
        <v>3.3000000000000003</v>
      </c>
      <c r="BE1779" s="111" t="s">
        <v>969</v>
      </c>
      <c r="BF1779" s="55">
        <f t="shared" si="585"/>
        <v>0</v>
      </c>
      <c r="BG1779" s="66" t="str">
        <f t="shared" si="606"/>
        <v>0.00</v>
      </c>
      <c r="BH1779" s="66">
        <f t="shared" si="594"/>
        <v>-1</v>
      </c>
      <c r="BI1779" s="25">
        <f t="shared" si="607"/>
        <v>-108.2</v>
      </c>
      <c r="BJ1779" s="25">
        <f t="shared" si="595"/>
        <v>468</v>
      </c>
      <c r="BK1779" s="20">
        <f t="shared" si="608"/>
        <v>-0.23119658119658121</v>
      </c>
      <c r="BL1779" s="24" t="str">
        <f t="shared" si="596"/>
        <v>0.00</v>
      </c>
      <c r="BM1779" s="25">
        <f t="shared" si="597"/>
        <v>-1</v>
      </c>
      <c r="BN1779" s="25">
        <f t="shared" si="598"/>
        <v>39.390000000000015</v>
      </c>
      <c r="BO1779" s="25">
        <f t="shared" si="599"/>
        <v>468</v>
      </c>
      <c r="BP1779" s="126">
        <f t="shared" si="600"/>
        <v>8.4166666666666695E-2</v>
      </c>
    </row>
    <row r="1780" spans="1:68" hidden="1" x14ac:dyDescent="0.2">
      <c r="A1780" s="98">
        <v>45822</v>
      </c>
      <c r="B1780" s="60" t="s">
        <v>892</v>
      </c>
      <c r="C1780" s="24" t="s">
        <v>2326</v>
      </c>
      <c r="D1780" s="24" t="s">
        <v>573</v>
      </c>
      <c r="F1780" s="74" t="s">
        <v>51</v>
      </c>
      <c r="G1780" s="24" t="s">
        <v>103</v>
      </c>
      <c r="H1780" s="24" t="s">
        <v>209</v>
      </c>
      <c r="I1780" s="24">
        <v>8</v>
      </c>
      <c r="J1780" s="24">
        <v>16</v>
      </c>
      <c r="K1780" s="24" t="s">
        <v>2327</v>
      </c>
      <c r="L1780" s="25">
        <v>1.5</v>
      </c>
      <c r="M1780" s="24" t="s">
        <v>105</v>
      </c>
      <c r="N1780" s="24" t="s">
        <v>6</v>
      </c>
      <c r="R1780" s="25">
        <v>28.83</v>
      </c>
      <c r="S1780" s="83" t="s">
        <v>363</v>
      </c>
      <c r="T1780" s="66" t="str">
        <f t="shared" si="587"/>
        <v>0.00</v>
      </c>
      <c r="U1780" s="66">
        <f t="shared" si="588"/>
        <v>-1.5</v>
      </c>
      <c r="V1780" s="66">
        <f t="shared" si="589"/>
        <v>239.12</v>
      </c>
      <c r="W1780" s="66">
        <f t="shared" si="590"/>
        <v>3334.5</v>
      </c>
      <c r="X1780" s="20">
        <f t="shared" si="591"/>
        <v>7.1710901184585396E-2</v>
      </c>
      <c r="Y1780" s="67">
        <f t="shared" si="592"/>
        <v>2.3912</v>
      </c>
      <c r="Z1780" s="68">
        <f t="shared" si="593"/>
        <v>23912</v>
      </c>
      <c r="AA1780" s="65" t="s">
        <v>52</v>
      </c>
      <c r="AU1780" s="23">
        <f t="shared" si="583"/>
        <v>-1.5</v>
      </c>
      <c r="AV1780" s="23" t="str">
        <f t="shared" si="584"/>
        <v/>
      </c>
      <c r="AW1780" s="23" t="str">
        <f t="shared" si="586"/>
        <v/>
      </c>
      <c r="AX1780" s="23" t="str">
        <f t="shared" si="601"/>
        <v/>
      </c>
      <c r="AY1780" s="23" t="str">
        <f t="shared" si="602"/>
        <v/>
      </c>
      <c r="AZ1780" s="23">
        <v>41</v>
      </c>
      <c r="BA1780" s="25">
        <v>41</v>
      </c>
      <c r="BB1780" s="25">
        <v>41.36</v>
      </c>
      <c r="BC1780" s="25">
        <f t="shared" si="609"/>
        <v>60.54</v>
      </c>
      <c r="BD1780" s="25">
        <f t="shared" si="610"/>
        <v>38.1312</v>
      </c>
      <c r="BE1780" s="111" t="s">
        <v>969</v>
      </c>
      <c r="BF1780" s="55">
        <f t="shared" si="585"/>
        <v>0</v>
      </c>
      <c r="BG1780" s="66" t="str">
        <f t="shared" si="606"/>
        <v>0.00</v>
      </c>
      <c r="BH1780" s="66">
        <f t="shared" si="594"/>
        <v>-1.5</v>
      </c>
      <c r="BI1780" s="25">
        <f t="shared" si="607"/>
        <v>-109.7</v>
      </c>
      <c r="BJ1780" s="25">
        <f t="shared" si="595"/>
        <v>469.5</v>
      </c>
      <c r="BK1780" s="20">
        <f t="shared" si="608"/>
        <v>-0.23365282215122471</v>
      </c>
      <c r="BL1780" s="24" t="str">
        <f t="shared" si="596"/>
        <v>0.00</v>
      </c>
      <c r="BM1780" s="25">
        <f t="shared" si="597"/>
        <v>-1.5</v>
      </c>
      <c r="BN1780" s="25">
        <f t="shared" si="598"/>
        <v>37.890000000000015</v>
      </c>
      <c r="BO1780" s="25">
        <f t="shared" si="599"/>
        <v>469.5</v>
      </c>
      <c r="BP1780" s="126">
        <f t="shared" si="600"/>
        <v>8.0702875399361051E-2</v>
      </c>
    </row>
    <row r="1781" spans="1:68" hidden="1" x14ac:dyDescent="0.2">
      <c r="A1781" s="98">
        <v>45822</v>
      </c>
      <c r="B1781" s="60" t="s">
        <v>892</v>
      </c>
      <c r="C1781" s="24" t="s">
        <v>2326</v>
      </c>
      <c r="D1781" s="24" t="s">
        <v>573</v>
      </c>
      <c r="F1781" s="74" t="s">
        <v>51</v>
      </c>
      <c r="G1781" s="24" t="s">
        <v>103</v>
      </c>
      <c r="H1781" s="24" t="s">
        <v>209</v>
      </c>
      <c r="I1781" s="24">
        <v>8</v>
      </c>
      <c r="J1781" s="24">
        <v>16</v>
      </c>
      <c r="K1781" s="24" t="s">
        <v>2327</v>
      </c>
      <c r="L1781" s="25">
        <v>1.5</v>
      </c>
      <c r="M1781" s="24" t="s">
        <v>105</v>
      </c>
      <c r="N1781" s="24" t="s">
        <v>7</v>
      </c>
      <c r="R1781" s="25">
        <v>7.05</v>
      </c>
      <c r="S1781" s="83" t="s">
        <v>363</v>
      </c>
      <c r="T1781" s="66" t="str">
        <f t="shared" si="587"/>
        <v>0.00</v>
      </c>
      <c r="U1781" s="66">
        <f t="shared" si="588"/>
        <v>-1.5</v>
      </c>
      <c r="V1781" s="66">
        <f t="shared" si="589"/>
        <v>237.62</v>
      </c>
      <c r="W1781" s="66">
        <f t="shared" si="590"/>
        <v>3336</v>
      </c>
      <c r="X1781" s="20">
        <f t="shared" si="591"/>
        <v>7.1229016786570745E-2</v>
      </c>
      <c r="Y1781" s="67">
        <f t="shared" si="592"/>
        <v>2.3761999999999999</v>
      </c>
      <c r="Z1781" s="68">
        <f t="shared" si="593"/>
        <v>23762</v>
      </c>
      <c r="AA1781" s="65" t="s">
        <v>52</v>
      </c>
      <c r="AU1781" s="23">
        <f t="shared" si="583"/>
        <v>-1.5</v>
      </c>
      <c r="AV1781" s="23" t="str">
        <f t="shared" si="584"/>
        <v/>
      </c>
      <c r="AW1781" s="23" t="str">
        <f t="shared" si="586"/>
        <v/>
      </c>
      <c r="AX1781" s="23" t="str">
        <f t="shared" si="601"/>
        <v/>
      </c>
      <c r="AY1781" s="23" t="str">
        <f t="shared" si="602"/>
        <v/>
      </c>
      <c r="AZ1781" s="23"/>
      <c r="BA1781" s="25">
        <v>11.2</v>
      </c>
      <c r="BB1781" s="25">
        <v>11.67</v>
      </c>
      <c r="BC1781" s="25">
        <f t="shared" si="609"/>
        <v>16.004999999999999</v>
      </c>
      <c r="BD1781" s="25">
        <f t="shared" si="610"/>
        <v>10.8164</v>
      </c>
      <c r="BE1781" s="111" t="s">
        <v>970</v>
      </c>
      <c r="BF1781" s="55">
        <f t="shared" si="585"/>
        <v>0</v>
      </c>
      <c r="BG1781" s="66" t="str">
        <f t="shared" si="606"/>
        <v>0.00</v>
      </c>
      <c r="BH1781" s="66">
        <f t="shared" si="594"/>
        <v>-1.5</v>
      </c>
      <c r="BI1781" s="25">
        <f t="shared" si="607"/>
        <v>-111.2</v>
      </c>
      <c r="BJ1781" s="25">
        <f t="shared" si="595"/>
        <v>471</v>
      </c>
      <c r="BK1781" s="20">
        <f t="shared" si="608"/>
        <v>-0.23609341825902336</v>
      </c>
      <c r="BL1781" s="24" t="str">
        <f t="shared" si="596"/>
        <v>0.00</v>
      </c>
      <c r="BM1781" s="25">
        <f t="shared" si="597"/>
        <v>-1.5</v>
      </c>
      <c r="BN1781" s="25">
        <f t="shared" si="598"/>
        <v>36.390000000000015</v>
      </c>
      <c r="BO1781" s="25">
        <f t="shared" si="599"/>
        <v>471</v>
      </c>
      <c r="BP1781" s="126">
        <f t="shared" si="600"/>
        <v>7.7261146496815314E-2</v>
      </c>
    </row>
    <row r="1782" spans="1:68" hidden="1" x14ac:dyDescent="0.2">
      <c r="A1782" s="98">
        <v>45823</v>
      </c>
      <c r="B1782" s="60" t="s">
        <v>892</v>
      </c>
      <c r="C1782" s="24" t="s">
        <v>1613</v>
      </c>
      <c r="D1782" s="24" t="s">
        <v>577</v>
      </c>
      <c r="F1782" s="74" t="s">
        <v>51</v>
      </c>
      <c r="G1782" s="24" t="s">
        <v>121</v>
      </c>
      <c r="H1782" s="24" t="s">
        <v>360</v>
      </c>
      <c r="I1782" s="24">
        <v>1</v>
      </c>
      <c r="J1782" s="24">
        <v>3</v>
      </c>
      <c r="K1782" s="27" t="s">
        <v>2328</v>
      </c>
      <c r="L1782" s="25">
        <v>2</v>
      </c>
      <c r="M1782" s="24" t="s">
        <v>105</v>
      </c>
      <c r="N1782" s="24" t="s">
        <v>6</v>
      </c>
      <c r="R1782" s="25">
        <v>6</v>
      </c>
      <c r="S1782" s="83" t="s">
        <v>371</v>
      </c>
      <c r="T1782" s="66" t="str">
        <f t="shared" si="587"/>
        <v>0.00</v>
      </c>
      <c r="U1782" s="66">
        <f t="shared" si="588"/>
        <v>-2</v>
      </c>
      <c r="V1782" s="66">
        <f t="shared" si="589"/>
        <v>235.62</v>
      </c>
      <c r="W1782" s="66">
        <f t="shared" si="590"/>
        <v>3338</v>
      </c>
      <c r="X1782" s="20">
        <f t="shared" si="591"/>
        <v>7.0587177950868787E-2</v>
      </c>
      <c r="Y1782" s="67">
        <f t="shared" si="592"/>
        <v>2.3561999999999999</v>
      </c>
      <c r="Z1782" s="68">
        <f t="shared" si="593"/>
        <v>23562</v>
      </c>
      <c r="AA1782" s="65" t="s">
        <v>52</v>
      </c>
      <c r="AU1782" s="23" t="str">
        <f t="shared" si="583"/>
        <v/>
      </c>
      <c r="AV1782" s="23">
        <f t="shared" si="584"/>
        <v>-2</v>
      </c>
      <c r="AW1782" s="23" t="str">
        <f t="shared" si="586"/>
        <v/>
      </c>
      <c r="AX1782" s="23" t="str">
        <f t="shared" si="601"/>
        <v/>
      </c>
      <c r="AY1782" s="23" t="str">
        <f t="shared" si="602"/>
        <v/>
      </c>
      <c r="AZ1782" s="23" t="s">
        <v>720</v>
      </c>
      <c r="BA1782" s="25">
        <v>0</v>
      </c>
      <c r="BB1782" s="25">
        <v>8.6</v>
      </c>
      <c r="BC1782" s="25">
        <f t="shared" si="609"/>
        <v>15.2</v>
      </c>
      <c r="BD1782" s="25">
        <f t="shared" si="610"/>
        <v>7.992</v>
      </c>
      <c r="BE1782" s="111" t="s">
        <v>969</v>
      </c>
      <c r="BF1782" s="55">
        <f t="shared" si="585"/>
        <v>0</v>
      </c>
      <c r="BG1782" s="66" t="str">
        <f t="shared" si="606"/>
        <v>0.00</v>
      </c>
      <c r="BH1782" s="66">
        <f t="shared" si="594"/>
        <v>-2</v>
      </c>
      <c r="BI1782" s="25">
        <f t="shared" si="607"/>
        <v>-113.2</v>
      </c>
      <c r="BJ1782" s="25">
        <f t="shared" si="595"/>
        <v>473</v>
      </c>
      <c r="BK1782" s="20">
        <f t="shared" si="608"/>
        <v>-0.23932346723044398</v>
      </c>
      <c r="BL1782" s="24" t="str">
        <f t="shared" si="596"/>
        <v>0.00</v>
      </c>
      <c r="BM1782" s="25">
        <f t="shared" si="597"/>
        <v>-2</v>
      </c>
      <c r="BN1782" s="25">
        <f t="shared" si="598"/>
        <v>34.390000000000015</v>
      </c>
      <c r="BO1782" s="25">
        <f t="shared" si="599"/>
        <v>473</v>
      </c>
      <c r="BP1782" s="126">
        <f t="shared" si="600"/>
        <v>7.2706131078224129E-2</v>
      </c>
    </row>
    <row r="1783" spans="1:68" hidden="1" x14ac:dyDescent="0.2">
      <c r="A1783" s="98">
        <v>45824</v>
      </c>
      <c r="B1783" s="60" t="s">
        <v>892</v>
      </c>
      <c r="C1783" s="24" t="s">
        <v>1029</v>
      </c>
      <c r="D1783" s="24" t="s">
        <v>621</v>
      </c>
      <c r="F1783" s="74" t="s">
        <v>51</v>
      </c>
      <c r="G1783" s="24" t="s">
        <v>152</v>
      </c>
      <c r="H1783" s="24" t="s">
        <v>141</v>
      </c>
      <c r="I1783" s="24">
        <v>1</v>
      </c>
      <c r="J1783" s="24">
        <v>3</v>
      </c>
      <c r="K1783" s="24" t="s">
        <v>2329</v>
      </c>
      <c r="L1783" s="25">
        <v>2</v>
      </c>
      <c r="M1783" s="24" t="s">
        <v>105</v>
      </c>
      <c r="N1783" s="24" t="s">
        <v>6</v>
      </c>
      <c r="R1783" s="25">
        <v>4.8</v>
      </c>
      <c r="S1783" s="83" t="s">
        <v>363</v>
      </c>
      <c r="T1783" s="66" t="str">
        <f t="shared" si="587"/>
        <v>0.00</v>
      </c>
      <c r="U1783" s="66">
        <f t="shared" si="588"/>
        <v>-2</v>
      </c>
      <c r="V1783" s="66">
        <f t="shared" si="589"/>
        <v>233.62</v>
      </c>
      <c r="W1783" s="66">
        <f t="shared" si="590"/>
        <v>3340</v>
      </c>
      <c r="X1783" s="20">
        <f t="shared" si="591"/>
        <v>6.9946107784431139E-2</v>
      </c>
      <c r="Y1783" s="67">
        <f t="shared" si="592"/>
        <v>2.3361999999999998</v>
      </c>
      <c r="Z1783" s="68">
        <f t="shared" si="593"/>
        <v>23362</v>
      </c>
      <c r="AA1783" s="65" t="s">
        <v>52</v>
      </c>
      <c r="AU1783" s="23" t="str">
        <f t="shared" si="583"/>
        <v/>
      </c>
      <c r="AV1783" s="23" t="str">
        <f t="shared" si="584"/>
        <v/>
      </c>
      <c r="AW1783" s="23">
        <f t="shared" si="586"/>
        <v>-2</v>
      </c>
      <c r="AX1783" s="23" t="str">
        <f t="shared" si="601"/>
        <v/>
      </c>
      <c r="AY1783" s="23" t="str">
        <f t="shared" si="602"/>
        <v/>
      </c>
      <c r="AZ1783" s="23"/>
      <c r="BA1783" s="25">
        <v>0</v>
      </c>
      <c r="BB1783" s="25">
        <v>3.1</v>
      </c>
      <c r="BC1783" s="25">
        <f t="shared" si="609"/>
        <v>4.2</v>
      </c>
      <c r="BD1783" s="25">
        <f t="shared" si="610"/>
        <v>2.9320000000000004</v>
      </c>
      <c r="BE1783" s="111" t="s">
        <v>969</v>
      </c>
      <c r="BF1783" s="55">
        <f t="shared" si="585"/>
        <v>0</v>
      </c>
      <c r="BG1783" s="66" t="str">
        <f t="shared" si="606"/>
        <v>0.00</v>
      </c>
      <c r="BH1783" s="66">
        <f t="shared" si="594"/>
        <v>-2</v>
      </c>
      <c r="BI1783" s="25">
        <f t="shared" si="607"/>
        <v>-115.2</v>
      </c>
      <c r="BJ1783" s="25">
        <f t="shared" si="595"/>
        <v>475</v>
      </c>
      <c r="BK1783" s="20">
        <f t="shared" si="608"/>
        <v>-0.2425263157894737</v>
      </c>
      <c r="BL1783" s="24" t="str">
        <f t="shared" si="596"/>
        <v>0.00</v>
      </c>
      <c r="BM1783" s="25">
        <f t="shared" si="597"/>
        <v>-2</v>
      </c>
      <c r="BN1783" s="25">
        <f t="shared" si="598"/>
        <v>32.390000000000015</v>
      </c>
      <c r="BO1783" s="25">
        <f t="shared" si="599"/>
        <v>475</v>
      </c>
      <c r="BP1783" s="126">
        <f t="shared" si="600"/>
        <v>6.8189473684210564E-2</v>
      </c>
    </row>
    <row r="1784" spans="1:68" hidden="1" x14ac:dyDescent="0.2">
      <c r="A1784" s="98">
        <v>45824</v>
      </c>
      <c r="B1784" s="60" t="s">
        <v>892</v>
      </c>
      <c r="C1784" s="24" t="s">
        <v>2330</v>
      </c>
      <c r="D1784" s="24" t="s">
        <v>621</v>
      </c>
      <c r="F1784" s="74" t="s">
        <v>51</v>
      </c>
      <c r="G1784" s="24" t="s">
        <v>152</v>
      </c>
      <c r="H1784" s="24" t="s">
        <v>307</v>
      </c>
      <c r="I1784" s="24">
        <v>3</v>
      </c>
      <c r="J1784" s="24">
        <v>2</v>
      </c>
      <c r="K1784" s="87" t="s">
        <v>2331</v>
      </c>
      <c r="L1784" s="25">
        <v>1.5</v>
      </c>
      <c r="M1784" s="24" t="s">
        <v>105</v>
      </c>
      <c r="N1784" s="24" t="s">
        <v>6</v>
      </c>
      <c r="R1784" s="25">
        <v>7.5</v>
      </c>
      <c r="S1784" s="83" t="s">
        <v>373</v>
      </c>
      <c r="T1784" s="66" t="str">
        <f t="shared" si="587"/>
        <v>0.00</v>
      </c>
      <c r="U1784" s="66">
        <f t="shared" si="588"/>
        <v>-1.5</v>
      </c>
      <c r="V1784" s="66">
        <f t="shared" si="589"/>
        <v>232.12</v>
      </c>
      <c r="W1784" s="66">
        <f t="shared" si="590"/>
        <v>3341.5</v>
      </c>
      <c r="X1784" s="20">
        <f t="shared" si="591"/>
        <v>6.9465808768517129E-2</v>
      </c>
      <c r="Y1784" s="67">
        <f t="shared" si="592"/>
        <v>2.3212000000000002</v>
      </c>
      <c r="Z1784" s="68">
        <f t="shared" si="593"/>
        <v>23212</v>
      </c>
      <c r="AA1784" s="65" t="s">
        <v>52</v>
      </c>
      <c r="AU1784" s="23" t="str">
        <f t="shared" si="583"/>
        <v/>
      </c>
      <c r="AV1784" s="23" t="str">
        <f t="shared" si="584"/>
        <v/>
      </c>
      <c r="AW1784" s="23">
        <f t="shared" si="586"/>
        <v>-1.5</v>
      </c>
      <c r="AX1784" s="23" t="str">
        <f t="shared" si="601"/>
        <v/>
      </c>
      <c r="AY1784" s="23" t="str">
        <f t="shared" si="602"/>
        <v/>
      </c>
      <c r="AZ1784" s="23"/>
      <c r="BA1784" s="25">
        <v>0</v>
      </c>
      <c r="BB1784" s="25">
        <v>8.86</v>
      </c>
      <c r="BC1784" s="25">
        <f t="shared" si="609"/>
        <v>11.79</v>
      </c>
      <c r="BD1784" s="25">
        <f t="shared" si="610"/>
        <v>8.2311999999999994</v>
      </c>
      <c r="BE1784" s="111" t="s">
        <v>969</v>
      </c>
      <c r="BF1784" s="55">
        <f t="shared" si="585"/>
        <v>0</v>
      </c>
      <c r="BG1784" s="66" t="str">
        <f t="shared" si="606"/>
        <v>0.00</v>
      </c>
      <c r="BH1784" s="66">
        <f t="shared" si="594"/>
        <v>-1.5</v>
      </c>
      <c r="BI1784" s="25">
        <f t="shared" si="607"/>
        <v>-116.7</v>
      </c>
      <c r="BJ1784" s="25">
        <f t="shared" si="595"/>
        <v>476.5</v>
      </c>
      <c r="BK1784" s="20">
        <f t="shared" si="608"/>
        <v>-0.24491080797481637</v>
      </c>
      <c r="BL1784" s="24" t="str">
        <f t="shared" si="596"/>
        <v>0.00</v>
      </c>
      <c r="BM1784" s="25">
        <f t="shared" si="597"/>
        <v>-1.5</v>
      </c>
      <c r="BN1784" s="25">
        <f t="shared" si="598"/>
        <v>30.890000000000015</v>
      </c>
      <c r="BO1784" s="25">
        <f t="shared" si="599"/>
        <v>476.5</v>
      </c>
      <c r="BP1784" s="126">
        <f t="shared" si="600"/>
        <v>6.4826862539349453E-2</v>
      </c>
    </row>
    <row r="1785" spans="1:68" hidden="1" x14ac:dyDescent="0.2">
      <c r="A1785" s="98">
        <v>45824</v>
      </c>
      <c r="B1785" s="60" t="s">
        <v>892</v>
      </c>
      <c r="C1785" s="24" t="s">
        <v>1659</v>
      </c>
      <c r="D1785" s="24" t="s">
        <v>621</v>
      </c>
      <c r="F1785" s="74" t="s">
        <v>51</v>
      </c>
      <c r="G1785" s="24" t="s">
        <v>103</v>
      </c>
      <c r="H1785" s="24" t="s">
        <v>134</v>
      </c>
      <c r="I1785" s="24">
        <v>5</v>
      </c>
      <c r="J1785" s="24">
        <v>8</v>
      </c>
      <c r="K1785" s="87" t="s">
        <v>2332</v>
      </c>
      <c r="L1785" s="25">
        <v>2</v>
      </c>
      <c r="M1785" s="24" t="s">
        <v>105</v>
      </c>
      <c r="N1785" s="24" t="s">
        <v>6</v>
      </c>
      <c r="R1785" s="25">
        <v>5</v>
      </c>
      <c r="S1785" s="83" t="s">
        <v>373</v>
      </c>
      <c r="T1785" s="66" t="str">
        <f t="shared" si="587"/>
        <v>0.00</v>
      </c>
      <c r="U1785" s="66">
        <f t="shared" si="588"/>
        <v>-2</v>
      </c>
      <c r="V1785" s="66">
        <f t="shared" si="589"/>
        <v>230.12</v>
      </c>
      <c r="W1785" s="66">
        <f t="shared" si="590"/>
        <v>3343.5</v>
      </c>
      <c r="X1785" s="20">
        <f t="shared" si="591"/>
        <v>6.8826080454613428E-2</v>
      </c>
      <c r="Y1785" s="67">
        <f t="shared" si="592"/>
        <v>2.3012000000000001</v>
      </c>
      <c r="Z1785" s="68">
        <f t="shared" si="593"/>
        <v>23012</v>
      </c>
      <c r="AA1785" s="65" t="s">
        <v>52</v>
      </c>
      <c r="AU1785" s="23">
        <f t="shared" si="583"/>
        <v>-2</v>
      </c>
      <c r="AV1785" s="23" t="str">
        <f t="shared" si="584"/>
        <v/>
      </c>
      <c r="AW1785" s="23" t="str">
        <f t="shared" si="586"/>
        <v/>
      </c>
      <c r="AX1785" s="23" t="str">
        <f t="shared" si="601"/>
        <v/>
      </c>
      <c r="AY1785" s="23" t="str">
        <f t="shared" si="602"/>
        <v/>
      </c>
      <c r="AZ1785" s="23">
        <v>3.8</v>
      </c>
      <c r="BA1785" s="25">
        <v>3.8</v>
      </c>
      <c r="BB1785" s="25">
        <v>3.71</v>
      </c>
      <c r="BC1785" s="25">
        <f t="shared" si="609"/>
        <v>5.42</v>
      </c>
      <c r="BD1785" s="25">
        <f t="shared" si="610"/>
        <v>3.4931999999999999</v>
      </c>
      <c r="BE1785" s="111" t="s">
        <v>969</v>
      </c>
      <c r="BF1785" s="55">
        <f t="shared" si="585"/>
        <v>0</v>
      </c>
      <c r="BG1785" s="66" t="str">
        <f t="shared" si="606"/>
        <v>0.00</v>
      </c>
      <c r="BH1785" s="66">
        <f t="shared" si="594"/>
        <v>-2</v>
      </c>
      <c r="BI1785" s="25">
        <f t="shared" si="607"/>
        <v>-118.7</v>
      </c>
      <c r="BJ1785" s="25">
        <f t="shared" si="595"/>
        <v>478.5</v>
      </c>
      <c r="BK1785" s="20">
        <f t="shared" si="608"/>
        <v>-0.24806687565308255</v>
      </c>
      <c r="BL1785" s="24" t="str">
        <f t="shared" si="596"/>
        <v>0.00</v>
      </c>
      <c r="BM1785" s="25">
        <f t="shared" si="597"/>
        <v>-2</v>
      </c>
      <c r="BN1785" s="25">
        <f t="shared" si="598"/>
        <v>28.890000000000015</v>
      </c>
      <c r="BO1785" s="25">
        <f t="shared" si="599"/>
        <v>478.5</v>
      </c>
      <c r="BP1785" s="126">
        <f t="shared" si="600"/>
        <v>6.0376175548589373E-2</v>
      </c>
    </row>
    <row r="1786" spans="1:68" hidden="1" x14ac:dyDescent="0.2">
      <c r="A1786" s="98">
        <v>45825</v>
      </c>
      <c r="B1786" s="60" t="s">
        <v>892</v>
      </c>
      <c r="C1786" s="24" t="s">
        <v>2333</v>
      </c>
      <c r="D1786" s="24" t="s">
        <v>584</v>
      </c>
      <c r="F1786" s="74" t="s">
        <v>51</v>
      </c>
      <c r="G1786" s="24" t="s">
        <v>103</v>
      </c>
      <c r="H1786" s="24" t="s">
        <v>56</v>
      </c>
      <c r="I1786" s="24">
        <v>5</v>
      </c>
      <c r="J1786" s="24">
        <v>6</v>
      </c>
      <c r="K1786" s="24" t="s">
        <v>2334</v>
      </c>
      <c r="L1786" s="25">
        <v>2</v>
      </c>
      <c r="M1786" s="24" t="s">
        <v>105</v>
      </c>
      <c r="N1786" s="24" t="s">
        <v>6</v>
      </c>
      <c r="R1786" s="25">
        <v>7.5</v>
      </c>
      <c r="S1786" s="83" t="s">
        <v>363</v>
      </c>
      <c r="T1786" s="66" t="str">
        <f t="shared" si="587"/>
        <v>0.00</v>
      </c>
      <c r="U1786" s="66">
        <f t="shared" si="588"/>
        <v>-2</v>
      </c>
      <c r="V1786" s="66">
        <f t="shared" si="589"/>
        <v>228.12</v>
      </c>
      <c r="W1786" s="66">
        <f t="shared" si="590"/>
        <v>3345.5</v>
      </c>
      <c r="X1786" s="20">
        <f t="shared" si="591"/>
        <v>6.8187117022866534E-2</v>
      </c>
      <c r="Y1786" s="67">
        <f t="shared" si="592"/>
        <v>2.2812000000000001</v>
      </c>
      <c r="Z1786" s="68">
        <f t="shared" si="593"/>
        <v>22812</v>
      </c>
      <c r="AA1786" s="65" t="s">
        <v>52</v>
      </c>
      <c r="AU1786" s="23">
        <f t="shared" si="583"/>
        <v>-2</v>
      </c>
      <c r="AV1786" s="23" t="str">
        <f t="shared" si="584"/>
        <v/>
      </c>
      <c r="AW1786" s="23" t="str">
        <f t="shared" si="586"/>
        <v/>
      </c>
      <c r="AX1786" s="23" t="str">
        <f t="shared" si="601"/>
        <v/>
      </c>
      <c r="AY1786" s="23" t="str">
        <f t="shared" si="602"/>
        <v/>
      </c>
      <c r="AZ1786" s="23">
        <v>8.5</v>
      </c>
      <c r="BA1786" s="25">
        <v>8.5</v>
      </c>
      <c r="BB1786" s="25">
        <v>7.8</v>
      </c>
      <c r="BC1786" s="25">
        <f t="shared" si="609"/>
        <v>13.6</v>
      </c>
      <c r="BD1786" s="25">
        <f t="shared" si="610"/>
        <v>7.2560000000000002</v>
      </c>
      <c r="BE1786" s="111" t="s">
        <v>970</v>
      </c>
      <c r="BF1786" s="55">
        <f t="shared" si="585"/>
        <v>0</v>
      </c>
      <c r="BG1786" s="66" t="str">
        <f t="shared" si="606"/>
        <v>0.00</v>
      </c>
      <c r="BH1786" s="66">
        <f t="shared" si="594"/>
        <v>-2</v>
      </c>
      <c r="BI1786" s="25">
        <f t="shared" si="607"/>
        <v>-120.7</v>
      </c>
      <c r="BJ1786" s="25">
        <f t="shared" si="595"/>
        <v>480.5</v>
      </c>
      <c r="BK1786" s="20">
        <f t="shared" si="608"/>
        <v>-0.25119667013527575</v>
      </c>
      <c r="BL1786" s="24" t="str">
        <f t="shared" si="596"/>
        <v>0.00</v>
      </c>
      <c r="BM1786" s="25">
        <f t="shared" si="597"/>
        <v>-2</v>
      </c>
      <c r="BN1786" s="25">
        <f t="shared" si="598"/>
        <v>26.890000000000015</v>
      </c>
      <c r="BO1786" s="25">
        <f t="shared" si="599"/>
        <v>480.5</v>
      </c>
      <c r="BP1786" s="126">
        <f t="shared" si="600"/>
        <v>5.5962539021852269E-2</v>
      </c>
    </row>
    <row r="1787" spans="1:68" hidden="1" x14ac:dyDescent="0.2">
      <c r="A1787" s="98">
        <v>45828</v>
      </c>
      <c r="B1787" s="60" t="s">
        <v>892</v>
      </c>
      <c r="C1787" s="24" t="s">
        <v>1934</v>
      </c>
      <c r="D1787" s="24" t="s">
        <v>562</v>
      </c>
      <c r="F1787" s="74" t="s">
        <v>51</v>
      </c>
      <c r="G1787" s="24" t="s">
        <v>103</v>
      </c>
      <c r="H1787" s="24" t="s">
        <v>66</v>
      </c>
      <c r="I1787" s="24">
        <v>5</v>
      </c>
      <c r="J1787" s="24">
        <v>8</v>
      </c>
      <c r="K1787" s="24" t="s">
        <v>2337</v>
      </c>
      <c r="L1787" s="25">
        <v>1</v>
      </c>
      <c r="M1787" s="24" t="s">
        <v>105</v>
      </c>
      <c r="N1787" s="24" t="s">
        <v>6</v>
      </c>
      <c r="R1787" s="25">
        <v>12</v>
      </c>
      <c r="S1787" s="83" t="s">
        <v>363</v>
      </c>
      <c r="T1787" s="66" t="str">
        <f t="shared" si="587"/>
        <v>0.00</v>
      </c>
      <c r="U1787" s="66">
        <f t="shared" si="588"/>
        <v>-1</v>
      </c>
      <c r="V1787" s="66">
        <f t="shared" si="589"/>
        <v>227.12</v>
      </c>
      <c r="W1787" s="66">
        <f t="shared" si="590"/>
        <v>3346.5</v>
      </c>
      <c r="X1787" s="20">
        <f t="shared" si="591"/>
        <v>6.7867921709248463E-2</v>
      </c>
      <c r="Y1787" s="67">
        <f t="shared" si="592"/>
        <v>2.2711999999999999</v>
      </c>
      <c r="Z1787" s="68">
        <f t="shared" si="593"/>
        <v>22712</v>
      </c>
      <c r="AA1787" s="65" t="s">
        <v>52</v>
      </c>
      <c r="AU1787" s="23">
        <f t="shared" si="583"/>
        <v>-1</v>
      </c>
      <c r="AV1787" s="23" t="str">
        <f t="shared" si="584"/>
        <v/>
      </c>
      <c r="AW1787" s="23" t="str">
        <f t="shared" si="586"/>
        <v/>
      </c>
      <c r="AX1787" s="23" t="str">
        <f t="shared" si="601"/>
        <v/>
      </c>
      <c r="AY1787" s="23" t="str">
        <f t="shared" si="602"/>
        <v/>
      </c>
      <c r="AZ1787" s="23">
        <v>16</v>
      </c>
      <c r="BA1787" s="25">
        <v>17.3</v>
      </c>
      <c r="BB1787" s="25">
        <v>21</v>
      </c>
      <c r="BC1787" s="25">
        <f t="shared" si="609"/>
        <v>20</v>
      </c>
      <c r="BD1787" s="25">
        <f t="shared" si="610"/>
        <v>19.400000000000002</v>
      </c>
      <c r="BE1787" s="111" t="s">
        <v>970</v>
      </c>
      <c r="BF1787" s="55">
        <f t="shared" si="585"/>
        <v>0</v>
      </c>
      <c r="BG1787" s="66" t="str">
        <f t="shared" si="606"/>
        <v>0.00</v>
      </c>
      <c r="BH1787" s="66">
        <f t="shared" si="594"/>
        <v>-1</v>
      </c>
      <c r="BI1787" s="25">
        <f t="shared" si="607"/>
        <v>-121.7</v>
      </c>
      <c r="BJ1787" s="25">
        <f t="shared" si="595"/>
        <v>481.5</v>
      </c>
      <c r="BK1787" s="20">
        <f t="shared" si="608"/>
        <v>-0.25275181723779855</v>
      </c>
      <c r="BL1787" s="24" t="str">
        <f t="shared" si="596"/>
        <v>0.00</v>
      </c>
      <c r="BM1787" s="25">
        <f t="shared" si="597"/>
        <v>-1</v>
      </c>
      <c r="BN1787" s="25">
        <f t="shared" si="598"/>
        <v>25.890000000000015</v>
      </c>
      <c r="BO1787" s="25">
        <f t="shared" si="599"/>
        <v>481.5</v>
      </c>
      <c r="BP1787" s="126">
        <f t="shared" si="600"/>
        <v>5.3769470404984455E-2</v>
      </c>
    </row>
    <row r="1788" spans="1:68" hidden="1" x14ac:dyDescent="0.2">
      <c r="A1788" s="98">
        <v>45828</v>
      </c>
      <c r="B1788" s="60" t="s">
        <v>892</v>
      </c>
      <c r="C1788" s="24" t="s">
        <v>1934</v>
      </c>
      <c r="D1788" s="24" t="s">
        <v>562</v>
      </c>
      <c r="F1788" s="74" t="s">
        <v>51</v>
      </c>
      <c r="G1788" s="24" t="s">
        <v>103</v>
      </c>
      <c r="H1788" s="24" t="s">
        <v>66</v>
      </c>
      <c r="I1788" s="24">
        <v>5</v>
      </c>
      <c r="J1788" s="24">
        <v>8</v>
      </c>
      <c r="K1788" s="24" t="s">
        <v>2337</v>
      </c>
      <c r="L1788" s="25">
        <v>1</v>
      </c>
      <c r="M1788" s="24" t="s">
        <v>105</v>
      </c>
      <c r="N1788" s="24" t="s">
        <v>7</v>
      </c>
      <c r="R1788" s="25">
        <v>3.3</v>
      </c>
      <c r="S1788" s="83" t="s">
        <v>363</v>
      </c>
      <c r="T1788" s="66" t="str">
        <f t="shared" si="587"/>
        <v>0.00</v>
      </c>
      <c r="U1788" s="66">
        <f t="shared" si="588"/>
        <v>-1</v>
      </c>
      <c r="V1788" s="66">
        <f t="shared" si="589"/>
        <v>226.12</v>
      </c>
      <c r="W1788" s="66">
        <f t="shared" si="590"/>
        <v>3347.5</v>
      </c>
      <c r="X1788" s="20">
        <f t="shared" si="591"/>
        <v>6.7548917102315156E-2</v>
      </c>
      <c r="Y1788" s="67">
        <f t="shared" si="592"/>
        <v>2.2612000000000001</v>
      </c>
      <c r="Z1788" s="68">
        <f t="shared" si="593"/>
        <v>22612</v>
      </c>
      <c r="AA1788" s="65" t="s">
        <v>52</v>
      </c>
      <c r="AU1788" s="23">
        <f t="shared" si="583"/>
        <v>-1</v>
      </c>
      <c r="AV1788" s="23" t="str">
        <f t="shared" si="584"/>
        <v/>
      </c>
      <c r="AW1788" s="23" t="str">
        <f t="shared" si="586"/>
        <v/>
      </c>
      <c r="AX1788" s="23" t="str">
        <f t="shared" si="601"/>
        <v/>
      </c>
      <c r="AY1788" s="23" t="str">
        <f t="shared" si="602"/>
        <v/>
      </c>
      <c r="AZ1788" s="23"/>
      <c r="BA1788" s="25">
        <v>3.6</v>
      </c>
      <c r="BB1788" s="25">
        <v>4.12</v>
      </c>
      <c r="BC1788" s="25">
        <f t="shared" si="609"/>
        <v>3.12</v>
      </c>
      <c r="BD1788" s="25">
        <f t="shared" si="610"/>
        <v>3.8704000000000001</v>
      </c>
      <c r="BE1788" s="111" t="s">
        <v>970</v>
      </c>
      <c r="BF1788" s="55">
        <f t="shared" si="585"/>
        <v>0</v>
      </c>
      <c r="BG1788" s="66" t="str">
        <f t="shared" si="606"/>
        <v>0.00</v>
      </c>
      <c r="BH1788" s="66">
        <f t="shared" si="594"/>
        <v>-1</v>
      </c>
      <c r="BI1788" s="25">
        <f t="shared" si="607"/>
        <v>-122.7</v>
      </c>
      <c r="BJ1788" s="25">
        <f t="shared" si="595"/>
        <v>482.5</v>
      </c>
      <c r="BK1788" s="20">
        <f t="shared" si="608"/>
        <v>-0.25430051813471505</v>
      </c>
      <c r="BL1788" s="24" t="str">
        <f t="shared" si="596"/>
        <v>0.00</v>
      </c>
      <c r="BM1788" s="25">
        <f t="shared" si="597"/>
        <v>-1</v>
      </c>
      <c r="BN1788" s="25">
        <f t="shared" si="598"/>
        <v>24.890000000000015</v>
      </c>
      <c r="BO1788" s="25">
        <f t="shared" si="599"/>
        <v>482.5</v>
      </c>
      <c r="BP1788" s="126">
        <f t="shared" si="600"/>
        <v>5.1585492227979306E-2</v>
      </c>
    </row>
    <row r="1789" spans="1:68" hidden="1" x14ac:dyDescent="0.2">
      <c r="A1789" s="98">
        <v>45829</v>
      </c>
      <c r="B1789" s="60" t="s">
        <v>892</v>
      </c>
      <c r="C1789" s="24" t="s">
        <v>1055</v>
      </c>
      <c r="D1789" s="24" t="s">
        <v>573</v>
      </c>
      <c r="F1789" s="74" t="s">
        <v>51</v>
      </c>
      <c r="G1789" s="24" t="s">
        <v>103</v>
      </c>
      <c r="H1789" s="24" t="s">
        <v>58</v>
      </c>
      <c r="I1789" s="24">
        <v>5</v>
      </c>
      <c r="J1789" s="24">
        <v>18</v>
      </c>
      <c r="K1789" s="24" t="s">
        <v>2338</v>
      </c>
      <c r="L1789" s="25">
        <v>1</v>
      </c>
      <c r="M1789" s="24" t="s">
        <v>404</v>
      </c>
      <c r="N1789" s="24" t="s">
        <v>6</v>
      </c>
      <c r="R1789" s="25">
        <v>10.66</v>
      </c>
      <c r="S1789" s="83" t="s">
        <v>363</v>
      </c>
      <c r="T1789" s="66" t="str">
        <f t="shared" si="587"/>
        <v>0.00</v>
      </c>
      <c r="U1789" s="66">
        <f t="shared" si="588"/>
        <v>-1</v>
      </c>
      <c r="V1789" s="66">
        <f t="shared" si="589"/>
        <v>225.12</v>
      </c>
      <c r="W1789" s="66">
        <f t="shared" si="590"/>
        <v>3348.5</v>
      </c>
      <c r="X1789" s="20">
        <f t="shared" si="591"/>
        <v>6.7230103031208008E-2</v>
      </c>
      <c r="Y1789" s="67">
        <f t="shared" si="592"/>
        <v>2.2511999999999999</v>
      </c>
      <c r="Z1789" s="68">
        <f t="shared" si="593"/>
        <v>22512</v>
      </c>
      <c r="AA1789" s="65" t="s">
        <v>52</v>
      </c>
      <c r="AU1789" s="23">
        <f t="shared" si="583"/>
        <v>-1</v>
      </c>
      <c r="AV1789" s="23" t="str">
        <f t="shared" si="584"/>
        <v/>
      </c>
      <c r="AW1789" s="23" t="str">
        <f t="shared" si="586"/>
        <v/>
      </c>
      <c r="AX1789" s="23" t="str">
        <f t="shared" si="601"/>
        <v/>
      </c>
      <c r="AY1789" s="23" t="str">
        <f t="shared" si="602"/>
        <v/>
      </c>
      <c r="AZ1789" s="23">
        <v>10</v>
      </c>
      <c r="BA1789" s="25">
        <v>10</v>
      </c>
      <c r="BB1789" s="25">
        <v>11.5</v>
      </c>
      <c r="BC1789" s="25">
        <f t="shared" si="609"/>
        <v>10.5</v>
      </c>
      <c r="BD1789" s="25">
        <f t="shared" si="610"/>
        <v>10.66</v>
      </c>
      <c r="BE1789" s="111" t="s">
        <v>970</v>
      </c>
      <c r="BF1789" s="55">
        <f t="shared" si="585"/>
        <v>0</v>
      </c>
      <c r="BG1789" s="66" t="str">
        <f t="shared" si="606"/>
        <v>0.00</v>
      </c>
      <c r="BH1789" s="66">
        <f t="shared" si="594"/>
        <v>-1</v>
      </c>
      <c r="BI1789" s="25">
        <f t="shared" si="607"/>
        <v>-123.7</v>
      </c>
      <c r="BJ1789" s="25">
        <f t="shared" si="595"/>
        <v>483.5</v>
      </c>
      <c r="BK1789" s="20">
        <f t="shared" si="608"/>
        <v>-0.25584281282316446</v>
      </c>
      <c r="BL1789" s="24" t="str">
        <f t="shared" si="596"/>
        <v>0.00</v>
      </c>
      <c r="BM1789" s="25">
        <f t="shared" si="597"/>
        <v>-1</v>
      </c>
      <c r="BN1789" s="25">
        <f t="shared" si="598"/>
        <v>23.890000000000015</v>
      </c>
      <c r="BO1789" s="25">
        <f t="shared" si="599"/>
        <v>483.5</v>
      </c>
      <c r="BP1789" s="126">
        <f t="shared" si="600"/>
        <v>4.9410548086866631E-2</v>
      </c>
    </row>
    <row r="1790" spans="1:68" hidden="1" x14ac:dyDescent="0.2">
      <c r="A1790" s="98">
        <v>45829</v>
      </c>
      <c r="B1790" s="60" t="s">
        <v>892</v>
      </c>
      <c r="C1790" s="24" t="s">
        <v>1055</v>
      </c>
      <c r="D1790" s="24" t="s">
        <v>573</v>
      </c>
      <c r="F1790" s="74" t="s">
        <v>51</v>
      </c>
      <c r="G1790" s="24" t="s">
        <v>103</v>
      </c>
      <c r="H1790" s="24" t="s">
        <v>58</v>
      </c>
      <c r="I1790" s="24">
        <v>5</v>
      </c>
      <c r="J1790" s="24">
        <v>18</v>
      </c>
      <c r="K1790" s="24" t="s">
        <v>2338</v>
      </c>
      <c r="L1790" s="25">
        <v>1</v>
      </c>
      <c r="M1790" s="24" t="s">
        <v>105</v>
      </c>
      <c r="N1790" s="24" t="s">
        <v>7</v>
      </c>
      <c r="R1790" s="25">
        <v>3.3</v>
      </c>
      <c r="S1790" s="83" t="s">
        <v>363</v>
      </c>
      <c r="T1790" s="66" t="str">
        <f t="shared" si="587"/>
        <v>0.00</v>
      </c>
      <c r="U1790" s="66">
        <f t="shared" si="588"/>
        <v>-1</v>
      </c>
      <c r="V1790" s="66">
        <f t="shared" si="589"/>
        <v>224.12</v>
      </c>
      <c r="W1790" s="66">
        <f t="shared" si="590"/>
        <v>3349.5</v>
      </c>
      <c r="X1790" s="20">
        <f t="shared" si="591"/>
        <v>6.691147932527243E-2</v>
      </c>
      <c r="Y1790" s="67">
        <f t="shared" si="592"/>
        <v>2.2412000000000001</v>
      </c>
      <c r="Z1790" s="68">
        <f t="shared" si="593"/>
        <v>22412</v>
      </c>
      <c r="AA1790" s="65" t="s">
        <v>52</v>
      </c>
      <c r="AU1790" s="23">
        <f t="shared" si="583"/>
        <v>-1</v>
      </c>
      <c r="AV1790" s="23" t="str">
        <f t="shared" si="584"/>
        <v/>
      </c>
      <c r="AW1790" s="23" t="str">
        <f t="shared" si="586"/>
        <v/>
      </c>
      <c r="AX1790" s="23" t="str">
        <f t="shared" si="601"/>
        <v/>
      </c>
      <c r="AY1790" s="23" t="str">
        <f t="shared" si="602"/>
        <v/>
      </c>
      <c r="AZ1790" s="23"/>
      <c r="BA1790" s="25">
        <v>3</v>
      </c>
      <c r="BB1790" s="25">
        <v>3.34</v>
      </c>
      <c r="BC1790" s="25">
        <f t="shared" si="609"/>
        <v>2.34</v>
      </c>
      <c r="BD1790" s="25">
        <f t="shared" si="610"/>
        <v>3.1528</v>
      </c>
      <c r="BE1790" s="111" t="s">
        <v>970</v>
      </c>
      <c r="BF1790" s="55">
        <f t="shared" si="585"/>
        <v>0</v>
      </c>
      <c r="BG1790" s="66" t="str">
        <f t="shared" si="606"/>
        <v>0.00</v>
      </c>
      <c r="BH1790" s="66">
        <f t="shared" si="594"/>
        <v>-1</v>
      </c>
      <c r="BI1790" s="25">
        <f t="shared" si="607"/>
        <v>-124.7</v>
      </c>
      <c r="BJ1790" s="25">
        <f t="shared" si="595"/>
        <v>484.5</v>
      </c>
      <c r="BK1790" s="20">
        <f t="shared" si="608"/>
        <v>-0.25737874097007224</v>
      </c>
      <c r="BL1790" s="24" t="str">
        <f t="shared" si="596"/>
        <v>0.00</v>
      </c>
      <c r="BM1790" s="25">
        <f t="shared" si="597"/>
        <v>-1</v>
      </c>
      <c r="BN1790" s="25">
        <f t="shared" si="598"/>
        <v>22.890000000000015</v>
      </c>
      <c r="BO1790" s="25">
        <f t="shared" si="599"/>
        <v>484.5</v>
      </c>
      <c r="BP1790" s="126">
        <f t="shared" si="600"/>
        <v>4.7244582043343683E-2</v>
      </c>
    </row>
    <row r="1791" spans="1:68" hidden="1" x14ac:dyDescent="0.2">
      <c r="A1791" s="98">
        <v>45829</v>
      </c>
      <c r="B1791" s="60" t="s">
        <v>892</v>
      </c>
      <c r="C1791" s="24" t="s">
        <v>2340</v>
      </c>
      <c r="D1791" s="24" t="s">
        <v>573</v>
      </c>
      <c r="F1791" s="74" t="s">
        <v>51</v>
      </c>
      <c r="G1791" s="24" t="s">
        <v>103</v>
      </c>
      <c r="H1791" s="24" t="s">
        <v>293</v>
      </c>
      <c r="I1791" s="24">
        <v>7</v>
      </c>
      <c r="J1791" s="24">
        <v>3</v>
      </c>
      <c r="K1791" s="24" t="s">
        <v>2341</v>
      </c>
      <c r="L1791" s="25">
        <v>1</v>
      </c>
      <c r="M1791" s="24" t="s">
        <v>105</v>
      </c>
      <c r="N1791" s="24" t="s">
        <v>6</v>
      </c>
      <c r="R1791" s="25">
        <v>8</v>
      </c>
      <c r="S1791" s="83" t="s">
        <v>363</v>
      </c>
      <c r="T1791" s="66" t="str">
        <f t="shared" si="587"/>
        <v>0.00</v>
      </c>
      <c r="U1791" s="66">
        <f t="shared" si="588"/>
        <v>-1</v>
      </c>
      <c r="V1791" s="66">
        <f t="shared" si="589"/>
        <v>223.12</v>
      </c>
      <c r="W1791" s="66">
        <f t="shared" si="590"/>
        <v>3350.5</v>
      </c>
      <c r="X1791" s="20">
        <f t="shared" si="591"/>
        <v>6.6593045814057603E-2</v>
      </c>
      <c r="Y1791" s="67">
        <f t="shared" si="592"/>
        <v>2.2311999999999999</v>
      </c>
      <c r="Z1791" s="68">
        <f t="shared" si="593"/>
        <v>22312</v>
      </c>
      <c r="AA1791" s="65" t="s">
        <v>52</v>
      </c>
      <c r="AB1791" s="25" t="str">
        <f>IF((AI1791="W"),ROUND((Z1791*T1791),2),"0.00")</f>
        <v>0.00</v>
      </c>
      <c r="AC1791" s="66">
        <f>-$L1791+AB1791</f>
        <v>-1</v>
      </c>
      <c r="AD1791" s="66">
        <f>AC1791+AD1790</f>
        <v>-1</v>
      </c>
      <c r="AE1791" s="66">
        <f>T1791+AE1790</f>
        <v>0</v>
      </c>
      <c r="AF1791" s="20" t="e">
        <f>SUM(AD1791/AE1791)</f>
        <v>#DIV/0!</v>
      </c>
      <c r="AG1791" s="67">
        <f>AD1791/100</f>
        <v>-0.01</v>
      </c>
      <c r="AH1791" s="68">
        <f>AD1791*100</f>
        <v>-100</v>
      </c>
      <c r="AI1791" s="65" t="s">
        <v>52</v>
      </c>
      <c r="AJ1791" s="25" t="str">
        <f>IF((AQ1791="W"),ROUND((AH1791*AB1791),2),"0.00")</f>
        <v>0.00</v>
      </c>
      <c r="AK1791" s="66">
        <f>-$L1791+AJ1791</f>
        <v>-1</v>
      </c>
      <c r="AL1791" s="66">
        <f>AK1791+AL1790</f>
        <v>-1</v>
      </c>
      <c r="AM1791" s="66">
        <f>AB1791+AM1790</f>
        <v>0</v>
      </c>
      <c r="AN1791" s="20" t="e">
        <f>SUM(AL1791/AM1791)</f>
        <v>#DIV/0!</v>
      </c>
      <c r="AO1791" s="67">
        <f>AL1791/100</f>
        <v>-0.01</v>
      </c>
      <c r="AP1791" s="68">
        <f>AL1791*100</f>
        <v>-100</v>
      </c>
      <c r="AQ1791" s="65" t="s">
        <v>52</v>
      </c>
      <c r="AR1791" s="25" t="str">
        <f>IF((AY1791="W"),ROUND((AP1791*AJ1791),2),"0.00")</f>
        <v>0.00</v>
      </c>
      <c r="AS1791" s="66">
        <f>-$L1791+AR1791</f>
        <v>-1</v>
      </c>
      <c r="AT1791" s="66">
        <f>AS1791+AT1790</f>
        <v>-1</v>
      </c>
      <c r="AU1791" s="23">
        <f t="shared" si="583"/>
        <v>-1</v>
      </c>
      <c r="AV1791" s="23" t="str">
        <f t="shared" si="584"/>
        <v/>
      </c>
      <c r="AW1791" s="23" t="str">
        <f t="shared" si="586"/>
        <v/>
      </c>
      <c r="AX1791" s="23" t="str">
        <f t="shared" si="601"/>
        <v/>
      </c>
      <c r="AY1791" s="23" t="str">
        <f t="shared" si="602"/>
        <v/>
      </c>
      <c r="AZ1791" s="23">
        <v>6</v>
      </c>
      <c r="BA1791" s="25">
        <v>7</v>
      </c>
      <c r="BB1791" s="25">
        <v>8.15</v>
      </c>
      <c r="BC1791" s="25">
        <f t="shared" si="609"/>
        <v>7.15</v>
      </c>
      <c r="BD1791" s="25">
        <f t="shared" si="610"/>
        <v>7.5780000000000003</v>
      </c>
      <c r="BE1791" s="111" t="s">
        <v>970</v>
      </c>
      <c r="BF1791" s="55">
        <f t="shared" si="585"/>
        <v>0</v>
      </c>
      <c r="BG1791" s="66" t="str">
        <f t="shared" si="606"/>
        <v>0.00</v>
      </c>
      <c r="BH1791" s="66">
        <f t="shared" si="594"/>
        <v>-1</v>
      </c>
      <c r="BI1791" s="25">
        <f t="shared" si="607"/>
        <v>-125.7</v>
      </c>
      <c r="BJ1791" s="25">
        <f t="shared" si="595"/>
        <v>485.5</v>
      </c>
      <c r="BK1791" s="20">
        <f t="shared" si="608"/>
        <v>-0.25890834191555101</v>
      </c>
      <c r="BL1791" s="24" t="str">
        <f t="shared" si="596"/>
        <v>0.00</v>
      </c>
      <c r="BM1791" s="25">
        <f t="shared" si="597"/>
        <v>-1</v>
      </c>
      <c r="BN1791" s="25">
        <f t="shared" si="598"/>
        <v>21.890000000000015</v>
      </c>
      <c r="BO1791" s="25">
        <f t="shared" si="599"/>
        <v>485.5</v>
      </c>
      <c r="BP1791" s="126">
        <f t="shared" si="600"/>
        <v>4.5087538619979432E-2</v>
      </c>
    </row>
    <row r="1792" spans="1:68" hidden="1" x14ac:dyDescent="0.2">
      <c r="A1792" s="98">
        <v>45830</v>
      </c>
      <c r="B1792" s="60" t="s">
        <v>892</v>
      </c>
      <c r="C1792" s="89" t="s">
        <v>2344</v>
      </c>
      <c r="D1792" s="24" t="s">
        <v>577</v>
      </c>
      <c r="F1792" s="74" t="s">
        <v>51</v>
      </c>
      <c r="G1792" s="24" t="s">
        <v>14</v>
      </c>
      <c r="H1792" s="24" t="s">
        <v>2345</v>
      </c>
      <c r="K1792" s="26" t="s">
        <v>2346</v>
      </c>
      <c r="L1792" s="25">
        <v>4</v>
      </c>
      <c r="M1792" s="24" t="s">
        <v>105</v>
      </c>
      <c r="N1792" s="24" t="s">
        <v>6</v>
      </c>
      <c r="R1792" s="25">
        <v>2.5</v>
      </c>
      <c r="S1792" s="83" t="s">
        <v>372</v>
      </c>
      <c r="T1792" s="66">
        <f t="shared" si="587"/>
        <v>10</v>
      </c>
      <c r="U1792" s="66">
        <f t="shared" si="588"/>
        <v>6</v>
      </c>
      <c r="V1792" s="66">
        <f t="shared" si="589"/>
        <v>229.12</v>
      </c>
      <c r="W1792" s="66">
        <f t="shared" si="590"/>
        <v>3354.5</v>
      </c>
      <c r="X1792" s="20">
        <f t="shared" si="591"/>
        <v>6.8302280518706224E-2</v>
      </c>
      <c r="Y1792" s="67">
        <f t="shared" si="592"/>
        <v>2.2911999999999999</v>
      </c>
      <c r="Z1792" s="68">
        <f t="shared" si="593"/>
        <v>22912</v>
      </c>
      <c r="AA1792" s="65" t="s">
        <v>53</v>
      </c>
      <c r="AU1792" s="23" t="str">
        <f t="shared" si="583"/>
        <v/>
      </c>
      <c r="AV1792" s="23" t="str">
        <f t="shared" si="584"/>
        <v/>
      </c>
      <c r="AW1792" s="23" t="str">
        <f t="shared" si="586"/>
        <v/>
      </c>
      <c r="AX1792" s="23">
        <f t="shared" si="601"/>
        <v>6</v>
      </c>
      <c r="AY1792" s="23" t="str">
        <f t="shared" si="602"/>
        <v/>
      </c>
      <c r="AZ1792" s="23"/>
      <c r="BA1792" s="25">
        <v>0</v>
      </c>
      <c r="BB1792" s="25">
        <v>0</v>
      </c>
      <c r="BC1792" s="25" t="s">
        <v>720</v>
      </c>
      <c r="BD1792" s="25" t="s">
        <v>720</v>
      </c>
      <c r="BE1792" s="111" t="s">
        <v>969</v>
      </c>
      <c r="BF1792" s="55">
        <f t="shared" si="585"/>
        <v>0</v>
      </c>
      <c r="BG1792" s="66">
        <f t="shared" si="606"/>
        <v>0</v>
      </c>
      <c r="BH1792" s="66">
        <f t="shared" si="594"/>
        <v>-4</v>
      </c>
      <c r="BI1792" s="25">
        <f t="shared" si="607"/>
        <v>-129.69999999999999</v>
      </c>
      <c r="BJ1792" s="25">
        <f t="shared" si="595"/>
        <v>489.5</v>
      </c>
      <c r="BK1792" s="20">
        <f t="shared" si="608"/>
        <v>-0.26496424923391215</v>
      </c>
      <c r="BL1792" s="24">
        <f t="shared" si="596"/>
        <v>0</v>
      </c>
      <c r="BM1792" s="25">
        <f t="shared" si="597"/>
        <v>-4</v>
      </c>
      <c r="BN1792" s="25">
        <f t="shared" si="598"/>
        <v>17.890000000000015</v>
      </c>
      <c r="BO1792" s="25">
        <f t="shared" si="599"/>
        <v>489.5</v>
      </c>
      <c r="BP1792" s="126">
        <f t="shared" si="600"/>
        <v>3.6547497446373881E-2</v>
      </c>
    </row>
    <row r="1793" spans="1:68" hidden="1" x14ac:dyDescent="0.2">
      <c r="A1793" s="98">
        <v>45832</v>
      </c>
      <c r="B1793" s="60" t="s">
        <v>892</v>
      </c>
      <c r="C1793" s="24" t="s">
        <v>2347</v>
      </c>
      <c r="D1793" s="24" t="s">
        <v>584</v>
      </c>
      <c r="F1793" s="74" t="s">
        <v>51</v>
      </c>
      <c r="G1793" s="24" t="s">
        <v>121</v>
      </c>
      <c r="H1793" s="24" t="s">
        <v>66</v>
      </c>
      <c r="I1793" s="24">
        <v>2</v>
      </c>
      <c r="J1793" s="24">
        <v>7</v>
      </c>
      <c r="K1793" s="27" t="s">
        <v>2348</v>
      </c>
      <c r="L1793" s="25">
        <v>3</v>
      </c>
      <c r="M1793" s="24" t="s">
        <v>105</v>
      </c>
      <c r="N1793" s="24" t="s">
        <v>6</v>
      </c>
      <c r="R1793" s="25">
        <v>2.8</v>
      </c>
      <c r="S1793" s="83" t="s">
        <v>371</v>
      </c>
      <c r="T1793" s="66" t="str">
        <f t="shared" si="587"/>
        <v>0.00</v>
      </c>
      <c r="U1793" s="66">
        <f t="shared" si="588"/>
        <v>-3</v>
      </c>
      <c r="V1793" s="66">
        <f t="shared" si="589"/>
        <v>226.12</v>
      </c>
      <c r="W1793" s="66">
        <f t="shared" si="590"/>
        <v>3357.5</v>
      </c>
      <c r="X1793" s="20">
        <f t="shared" si="591"/>
        <v>6.7347728965003725E-2</v>
      </c>
      <c r="Y1793" s="67">
        <f t="shared" si="592"/>
        <v>2.2612000000000001</v>
      </c>
      <c r="Z1793" s="68">
        <f t="shared" si="593"/>
        <v>22612</v>
      </c>
      <c r="AA1793" s="65" t="s">
        <v>52</v>
      </c>
      <c r="AU1793" s="23" t="str">
        <f t="shared" si="583"/>
        <v/>
      </c>
      <c r="AV1793" s="23">
        <f t="shared" si="584"/>
        <v>-3</v>
      </c>
      <c r="AW1793" s="23" t="str">
        <f t="shared" si="586"/>
        <v/>
      </c>
      <c r="AX1793" s="23" t="str">
        <f t="shared" si="601"/>
        <v/>
      </c>
      <c r="AY1793" s="23" t="str">
        <f t="shared" si="602"/>
        <v/>
      </c>
      <c r="AZ1793" s="23" t="s">
        <v>720</v>
      </c>
      <c r="BA1793" s="25">
        <v>0</v>
      </c>
      <c r="BB1793" s="25">
        <v>2.35</v>
      </c>
      <c r="BC1793" s="25">
        <f t="shared" ref="BC1793:BC1802" si="611">((BB1793*(L1793))-(L1793))</f>
        <v>4.0500000000000007</v>
      </c>
      <c r="BD1793" s="25">
        <f t="shared" ref="BD1793:BD1802" si="612">0.92*(BB1793-1)+1</f>
        <v>2.242</v>
      </c>
      <c r="BE1793" s="111" t="s">
        <v>970</v>
      </c>
      <c r="BF1793" s="55">
        <f t="shared" si="585"/>
        <v>0</v>
      </c>
      <c r="BG1793" s="66" t="str">
        <f t="shared" si="606"/>
        <v>0.00</v>
      </c>
      <c r="BH1793" s="66">
        <f t="shared" si="594"/>
        <v>-3</v>
      </c>
      <c r="BI1793" s="25">
        <f t="shared" si="607"/>
        <v>-132.69999999999999</v>
      </c>
      <c r="BJ1793" s="25">
        <f t="shared" si="595"/>
        <v>492.5</v>
      </c>
      <c r="BK1793" s="20">
        <f t="shared" si="608"/>
        <v>-0.26944162436548219</v>
      </c>
      <c r="BL1793" s="24" t="str">
        <f t="shared" si="596"/>
        <v>0.00</v>
      </c>
      <c r="BM1793" s="25">
        <f t="shared" si="597"/>
        <v>-3</v>
      </c>
      <c r="BN1793" s="25">
        <f t="shared" si="598"/>
        <v>14.890000000000015</v>
      </c>
      <c r="BO1793" s="25">
        <f t="shared" si="599"/>
        <v>492.5</v>
      </c>
      <c r="BP1793" s="126">
        <f t="shared" si="600"/>
        <v>3.0233502538071097E-2</v>
      </c>
    </row>
    <row r="1794" spans="1:68" hidden="1" x14ac:dyDescent="0.2">
      <c r="A1794" s="98">
        <v>45833</v>
      </c>
      <c r="B1794" s="60" t="s">
        <v>892</v>
      </c>
      <c r="C1794" s="24" t="s">
        <v>2262</v>
      </c>
      <c r="D1794" s="24" t="s">
        <v>397</v>
      </c>
      <c r="F1794" s="74" t="s">
        <v>51</v>
      </c>
      <c r="G1794" s="24" t="s">
        <v>103</v>
      </c>
      <c r="H1794" s="24" t="s">
        <v>61</v>
      </c>
      <c r="I1794" s="24">
        <v>8</v>
      </c>
      <c r="J1794" s="24">
        <v>1</v>
      </c>
      <c r="K1794" s="24" t="s">
        <v>2349</v>
      </c>
      <c r="L1794" s="25">
        <v>1</v>
      </c>
      <c r="M1794" s="24" t="s">
        <v>404</v>
      </c>
      <c r="N1794" s="24" t="s">
        <v>6</v>
      </c>
      <c r="R1794" s="25">
        <v>6.92</v>
      </c>
      <c r="S1794" s="83" t="s">
        <v>363</v>
      </c>
      <c r="T1794" s="66" t="str">
        <f t="shared" si="587"/>
        <v>0.00</v>
      </c>
      <c r="U1794" s="66">
        <f t="shared" si="588"/>
        <v>-1</v>
      </c>
      <c r="V1794" s="66">
        <f t="shared" si="589"/>
        <v>225.12</v>
      </c>
      <c r="W1794" s="66">
        <f t="shared" si="590"/>
        <v>3358.5</v>
      </c>
      <c r="X1794" s="20">
        <f t="shared" si="591"/>
        <v>6.7029924073246983E-2</v>
      </c>
      <c r="Y1794" s="67">
        <f t="shared" si="592"/>
        <v>2.2511999999999999</v>
      </c>
      <c r="Z1794" s="68">
        <f t="shared" si="593"/>
        <v>22512</v>
      </c>
      <c r="AA1794" s="65" t="s">
        <v>52</v>
      </c>
      <c r="AU1794" s="23">
        <f t="shared" ref="AU1794:AU1857" si="613">IF($G1794=AU$2,$U1794,"")</f>
        <v>-1</v>
      </c>
      <c r="AV1794" s="23" t="str">
        <f t="shared" si="584"/>
        <v/>
      </c>
      <c r="AW1794" s="23" t="str">
        <f t="shared" si="586"/>
        <v/>
      </c>
      <c r="AX1794" s="23" t="str">
        <f t="shared" si="601"/>
        <v/>
      </c>
      <c r="AY1794" s="23" t="str">
        <f t="shared" si="602"/>
        <v/>
      </c>
      <c r="AZ1794" s="23">
        <v>6.5</v>
      </c>
      <c r="BA1794" s="25">
        <v>8.3000000000000007</v>
      </c>
      <c r="BB1794" s="25">
        <v>7.44</v>
      </c>
      <c r="BC1794" s="25">
        <f t="shared" si="611"/>
        <v>6.44</v>
      </c>
      <c r="BD1794" s="25">
        <f t="shared" si="612"/>
        <v>6.9248000000000003</v>
      </c>
      <c r="BE1794" s="111" t="s">
        <v>970</v>
      </c>
      <c r="BF1794" s="55">
        <f t="shared" si="585"/>
        <v>0</v>
      </c>
      <c r="BG1794" s="66" t="str">
        <f t="shared" si="606"/>
        <v>0.00</v>
      </c>
      <c r="BH1794" s="66">
        <f t="shared" si="594"/>
        <v>-1</v>
      </c>
      <c r="BI1794" s="25">
        <f t="shared" si="607"/>
        <v>-133.69999999999999</v>
      </c>
      <c r="BJ1794" s="25">
        <f t="shared" si="595"/>
        <v>493.5</v>
      </c>
      <c r="BK1794" s="20">
        <f t="shared" si="608"/>
        <v>-0.27092198581560284</v>
      </c>
      <c r="BL1794" s="24" t="str">
        <f t="shared" si="596"/>
        <v>0.00</v>
      </c>
      <c r="BM1794" s="25">
        <f t="shared" si="597"/>
        <v>-1</v>
      </c>
      <c r="BN1794" s="25">
        <f t="shared" si="598"/>
        <v>13.890000000000015</v>
      </c>
      <c r="BO1794" s="25">
        <f t="shared" si="599"/>
        <v>493.5</v>
      </c>
      <c r="BP1794" s="126">
        <f t="shared" si="600"/>
        <v>2.8145896656534983E-2</v>
      </c>
    </row>
    <row r="1795" spans="1:68" hidden="1" x14ac:dyDescent="0.2">
      <c r="A1795" s="98">
        <v>45835</v>
      </c>
      <c r="B1795" s="60" t="s">
        <v>892</v>
      </c>
      <c r="C1795" s="24" t="s">
        <v>2350</v>
      </c>
      <c r="D1795" s="24" t="s">
        <v>562</v>
      </c>
      <c r="F1795" s="74" t="s">
        <v>51</v>
      </c>
      <c r="G1795" s="24" t="s">
        <v>103</v>
      </c>
      <c r="H1795" s="24" t="s">
        <v>222</v>
      </c>
      <c r="I1795" s="24">
        <v>3</v>
      </c>
      <c r="J1795" s="24">
        <v>14</v>
      </c>
      <c r="K1795" s="24" t="s">
        <v>2351</v>
      </c>
      <c r="L1795" s="25">
        <v>1</v>
      </c>
      <c r="M1795" s="24" t="s">
        <v>404</v>
      </c>
      <c r="N1795" s="24" t="s">
        <v>6</v>
      </c>
      <c r="R1795" s="25">
        <v>12.33</v>
      </c>
      <c r="S1795" s="83" t="s">
        <v>363</v>
      </c>
      <c r="T1795" s="66" t="str">
        <f t="shared" si="587"/>
        <v>0.00</v>
      </c>
      <c r="U1795" s="66">
        <f t="shared" si="588"/>
        <v>-1</v>
      </c>
      <c r="V1795" s="66">
        <f t="shared" si="589"/>
        <v>224.12</v>
      </c>
      <c r="W1795" s="66">
        <f t="shared" si="590"/>
        <v>3359.5</v>
      </c>
      <c r="X1795" s="20">
        <f t="shared" si="591"/>
        <v>6.6712308379223095E-2</v>
      </c>
      <c r="Y1795" s="67">
        <f t="shared" si="592"/>
        <v>2.2412000000000001</v>
      </c>
      <c r="Z1795" s="68">
        <f t="shared" si="593"/>
        <v>22412</v>
      </c>
      <c r="AA1795" s="65" t="s">
        <v>52</v>
      </c>
      <c r="AU1795" s="23">
        <f t="shared" si="613"/>
        <v>-1</v>
      </c>
      <c r="AV1795" s="23" t="str">
        <f t="shared" ref="AV1795:AV1858" si="614">IF($G1795=AV$2,$U1795,"")</f>
        <v/>
      </c>
      <c r="AW1795" s="23" t="str">
        <f t="shared" si="586"/>
        <v/>
      </c>
      <c r="AX1795" s="23" t="str">
        <f t="shared" si="601"/>
        <v/>
      </c>
      <c r="AY1795" s="23" t="str">
        <f t="shared" si="602"/>
        <v/>
      </c>
      <c r="AZ1795" s="23">
        <v>12</v>
      </c>
      <c r="BA1795" s="25">
        <v>16.899999999999999</v>
      </c>
      <c r="BB1795" s="25">
        <v>13.31</v>
      </c>
      <c r="BC1795" s="25">
        <f t="shared" si="611"/>
        <v>12.31</v>
      </c>
      <c r="BD1795" s="25">
        <f t="shared" si="612"/>
        <v>12.325200000000001</v>
      </c>
      <c r="BE1795" s="111" t="s">
        <v>969</v>
      </c>
      <c r="BF1795" s="55">
        <f t="shared" ref="BF1795:BF1858" si="615">U1795-SUM(AU1795:AY1795)</f>
        <v>0</v>
      </c>
      <c r="BG1795" s="66" t="str">
        <f t="shared" si="606"/>
        <v>0.00</v>
      </c>
      <c r="BH1795" s="66">
        <f t="shared" si="594"/>
        <v>-1</v>
      </c>
      <c r="BI1795" s="25">
        <f t="shared" si="607"/>
        <v>-134.69999999999999</v>
      </c>
      <c r="BJ1795" s="25">
        <f t="shared" si="595"/>
        <v>494.5</v>
      </c>
      <c r="BK1795" s="20">
        <f t="shared" si="608"/>
        <v>-0.27239635995955508</v>
      </c>
      <c r="BL1795" s="24" t="str">
        <f t="shared" si="596"/>
        <v>0.00</v>
      </c>
      <c r="BM1795" s="25">
        <f t="shared" si="597"/>
        <v>-1</v>
      </c>
      <c r="BN1795" s="25">
        <f t="shared" si="598"/>
        <v>12.890000000000015</v>
      </c>
      <c r="BO1795" s="25">
        <f t="shared" si="599"/>
        <v>494.5</v>
      </c>
      <c r="BP1795" s="126">
        <f t="shared" si="600"/>
        <v>2.6066734074823083E-2</v>
      </c>
    </row>
    <row r="1796" spans="1:68" hidden="1" x14ac:dyDescent="0.2">
      <c r="A1796" s="98">
        <v>45834</v>
      </c>
      <c r="B1796" s="60" t="s">
        <v>892</v>
      </c>
      <c r="C1796" s="24" t="s">
        <v>2350</v>
      </c>
      <c r="D1796" s="24" t="s">
        <v>562</v>
      </c>
      <c r="F1796" s="74" t="s">
        <v>51</v>
      </c>
      <c r="G1796" s="24" t="s">
        <v>103</v>
      </c>
      <c r="H1796" s="24" t="s">
        <v>222</v>
      </c>
      <c r="I1796" s="24">
        <v>3</v>
      </c>
      <c r="J1796" s="24">
        <v>14</v>
      </c>
      <c r="K1796" s="24" t="s">
        <v>2351</v>
      </c>
      <c r="L1796" s="25">
        <v>1</v>
      </c>
      <c r="M1796" s="24" t="s">
        <v>404</v>
      </c>
      <c r="N1796" s="24" t="s">
        <v>7</v>
      </c>
      <c r="R1796" s="25">
        <v>3.61</v>
      </c>
      <c r="S1796" s="83" t="s">
        <v>363</v>
      </c>
      <c r="T1796" s="66" t="str">
        <f t="shared" si="587"/>
        <v>0.00</v>
      </c>
      <c r="U1796" s="66">
        <f t="shared" si="588"/>
        <v>-1</v>
      </c>
      <c r="V1796" s="66">
        <f t="shared" si="589"/>
        <v>223.12</v>
      </c>
      <c r="W1796" s="66">
        <f t="shared" si="590"/>
        <v>3360.5</v>
      </c>
      <c r="X1796" s="20">
        <f t="shared" si="591"/>
        <v>6.6394881714030657E-2</v>
      </c>
      <c r="Y1796" s="67">
        <f t="shared" si="592"/>
        <v>2.2311999999999999</v>
      </c>
      <c r="Z1796" s="68">
        <f t="shared" si="593"/>
        <v>22312</v>
      </c>
      <c r="AA1796" s="65" t="s">
        <v>52</v>
      </c>
      <c r="AU1796" s="23">
        <f t="shared" si="613"/>
        <v>-1</v>
      </c>
      <c r="AV1796" s="23" t="str">
        <f t="shared" si="614"/>
        <v/>
      </c>
      <c r="AW1796" s="23" t="str">
        <f t="shared" ref="AW1796:AW1859" si="616">IF($G1796=AW$2,$U1796,"")</f>
        <v/>
      </c>
      <c r="AX1796" s="23" t="str">
        <f t="shared" si="601"/>
        <v/>
      </c>
      <c r="AY1796" s="23" t="str">
        <f t="shared" si="602"/>
        <v/>
      </c>
      <c r="AZ1796" s="23"/>
      <c r="BA1796" s="25">
        <v>3.9</v>
      </c>
      <c r="BB1796" s="25">
        <v>3.84</v>
      </c>
      <c r="BC1796" s="25">
        <f t="shared" si="611"/>
        <v>2.84</v>
      </c>
      <c r="BD1796" s="25">
        <f t="shared" si="612"/>
        <v>3.6128</v>
      </c>
      <c r="BE1796" s="111" t="s">
        <v>969</v>
      </c>
      <c r="BF1796" s="55">
        <f t="shared" si="615"/>
        <v>0</v>
      </c>
      <c r="BG1796" s="66" t="str">
        <f t="shared" si="606"/>
        <v>0.00</v>
      </c>
      <c r="BH1796" s="66">
        <f t="shared" si="594"/>
        <v>-1</v>
      </c>
      <c r="BI1796" s="25">
        <f t="shared" si="607"/>
        <v>-135.69999999999999</v>
      </c>
      <c r="BJ1796" s="25">
        <f t="shared" si="595"/>
        <v>495.5</v>
      </c>
      <c r="BK1796" s="20">
        <f t="shared" si="608"/>
        <v>-0.27386478304742684</v>
      </c>
      <c r="BL1796" s="24" t="str">
        <f t="shared" si="596"/>
        <v>0.00</v>
      </c>
      <c r="BM1796" s="25">
        <f t="shared" si="597"/>
        <v>-1</v>
      </c>
      <c r="BN1796" s="25">
        <f t="shared" si="598"/>
        <v>11.890000000000015</v>
      </c>
      <c r="BO1796" s="25">
        <f t="shared" si="599"/>
        <v>495.5</v>
      </c>
      <c r="BP1796" s="126">
        <f t="shared" si="600"/>
        <v>2.3995963673057546E-2</v>
      </c>
    </row>
    <row r="1797" spans="1:68" hidden="1" x14ac:dyDescent="0.2">
      <c r="A1797" s="98">
        <v>45836</v>
      </c>
      <c r="B1797" s="60" t="s">
        <v>892</v>
      </c>
      <c r="C1797" s="24" t="s">
        <v>2352</v>
      </c>
      <c r="D1797" s="24" t="s">
        <v>573</v>
      </c>
      <c r="F1797" s="74" t="s">
        <v>51</v>
      </c>
      <c r="G1797" s="24" t="s">
        <v>103</v>
      </c>
      <c r="H1797" s="24" t="s">
        <v>483</v>
      </c>
      <c r="I1797" s="24">
        <v>4</v>
      </c>
      <c r="J1797" s="24">
        <v>10</v>
      </c>
      <c r="K1797" s="24" t="s">
        <v>2353</v>
      </c>
      <c r="L1797" s="25">
        <v>2</v>
      </c>
      <c r="M1797" s="24" t="s">
        <v>105</v>
      </c>
      <c r="N1797" s="24" t="s">
        <v>6</v>
      </c>
      <c r="R1797" s="25">
        <v>8.1</v>
      </c>
      <c r="S1797" s="83" t="s">
        <v>363</v>
      </c>
      <c r="T1797" s="66" t="str">
        <f t="shared" ref="T1797:T1860" si="617">IF((AA1797="W"),ROUND((R1797*L1797),2),"0.00")</f>
        <v>0.00</v>
      </c>
      <c r="U1797" s="66">
        <f t="shared" ref="U1797:U1860" si="618">-$L1797+T1797</f>
        <v>-2</v>
      </c>
      <c r="V1797" s="66">
        <f t="shared" ref="V1797:V1860" si="619">U1797+V1796</f>
        <v>221.12</v>
      </c>
      <c r="W1797" s="66">
        <f t="shared" ref="W1797:W1860" si="620">L1797+W1796</f>
        <v>3362.5</v>
      </c>
      <c r="X1797" s="20">
        <f t="shared" ref="X1797:X1860" si="621">SUM(V1797/W1797)</f>
        <v>6.5760594795539029E-2</v>
      </c>
      <c r="Y1797" s="67">
        <f t="shared" ref="Y1797:Y1860" si="622">V1797/100</f>
        <v>2.2111999999999998</v>
      </c>
      <c r="Z1797" s="68">
        <f t="shared" ref="Z1797:Z1860" si="623">V1797*100</f>
        <v>22112</v>
      </c>
      <c r="AA1797" s="65" t="s">
        <v>52</v>
      </c>
      <c r="AU1797" s="23">
        <f t="shared" si="613"/>
        <v>-2</v>
      </c>
      <c r="AV1797" s="23" t="str">
        <f t="shared" si="614"/>
        <v/>
      </c>
      <c r="AW1797" s="23" t="str">
        <f t="shared" si="616"/>
        <v/>
      </c>
      <c r="AX1797" s="23" t="str">
        <f t="shared" si="601"/>
        <v/>
      </c>
      <c r="AY1797" s="23" t="str">
        <f t="shared" si="602"/>
        <v/>
      </c>
      <c r="AZ1797" s="23">
        <v>5.5</v>
      </c>
      <c r="BA1797" s="25">
        <v>5.9</v>
      </c>
      <c r="BB1797" s="25">
        <v>7.05</v>
      </c>
      <c r="BC1797" s="25">
        <f t="shared" si="611"/>
        <v>12.1</v>
      </c>
      <c r="BD1797" s="25">
        <f t="shared" si="612"/>
        <v>6.5659999999999998</v>
      </c>
      <c r="BE1797" s="111" t="s">
        <v>969</v>
      </c>
      <c r="BF1797" s="55">
        <f t="shared" si="615"/>
        <v>0</v>
      </c>
      <c r="BG1797" s="66" t="str">
        <f t="shared" si="606"/>
        <v>0.00</v>
      </c>
      <c r="BH1797" s="66">
        <f t="shared" ref="BH1797:BH1860" si="624">-$L1797+BG1797</f>
        <v>-2</v>
      </c>
      <c r="BI1797" s="25">
        <f t="shared" si="607"/>
        <v>-137.69999999999999</v>
      </c>
      <c r="BJ1797" s="25">
        <f t="shared" ref="BJ1797:BJ1860" si="625">L1797+BJ1796</f>
        <v>497.5</v>
      </c>
      <c r="BK1797" s="20">
        <f t="shared" si="608"/>
        <v>-0.27678391959798992</v>
      </c>
      <c r="BL1797" s="24" t="str">
        <f t="shared" ref="BL1797:BL1860" si="626">IF((AA1797="W"),ROUND((BB1797*L1797),2),"0.00")</f>
        <v>0.00</v>
      </c>
      <c r="BM1797" s="25">
        <f t="shared" ref="BM1797:BM1860" si="627">-$L1797+BL1797</f>
        <v>-2</v>
      </c>
      <c r="BN1797" s="25">
        <f t="shared" ref="BN1797:BN1860" si="628">BM1797+BN1796</f>
        <v>9.8900000000000148</v>
      </c>
      <c r="BO1797" s="25">
        <f t="shared" ref="BO1797:BO1860" si="629">L1797+BO1796</f>
        <v>497.5</v>
      </c>
      <c r="BP1797" s="126">
        <f t="shared" ref="BP1797:BP1860" si="630">SUM(BN1797/BO1797)</f>
        <v>1.9879396984924653E-2</v>
      </c>
    </row>
    <row r="1798" spans="1:68" hidden="1" x14ac:dyDescent="0.2">
      <c r="A1798" s="98">
        <v>45838</v>
      </c>
      <c r="B1798" s="60" t="s">
        <v>892</v>
      </c>
      <c r="C1798" s="24" t="s">
        <v>1307</v>
      </c>
      <c r="D1798" s="24" t="s">
        <v>621</v>
      </c>
      <c r="F1798" s="74" t="s">
        <v>51</v>
      </c>
      <c r="G1798" s="24" t="s">
        <v>103</v>
      </c>
      <c r="H1798" s="24" t="s">
        <v>81</v>
      </c>
      <c r="I1798" s="24">
        <v>7</v>
      </c>
      <c r="J1798" s="24">
        <v>17</v>
      </c>
      <c r="K1798" s="119" t="s">
        <v>2354</v>
      </c>
      <c r="L1798" s="25">
        <v>1</v>
      </c>
      <c r="M1798" s="24" t="s">
        <v>404</v>
      </c>
      <c r="N1798" s="24" t="s">
        <v>6</v>
      </c>
      <c r="R1798" s="25">
        <v>20.16</v>
      </c>
      <c r="S1798" s="83" t="s">
        <v>373</v>
      </c>
      <c r="T1798" s="66" t="str">
        <f t="shared" si="617"/>
        <v>0.00</v>
      </c>
      <c r="U1798" s="66">
        <f t="shared" si="618"/>
        <v>-1</v>
      </c>
      <c r="V1798" s="66">
        <f t="shared" si="619"/>
        <v>220.12</v>
      </c>
      <c r="W1798" s="66">
        <f t="shared" si="620"/>
        <v>3363.5</v>
      </c>
      <c r="X1798" s="20">
        <f t="shared" si="621"/>
        <v>6.5443734205440765E-2</v>
      </c>
      <c r="Y1798" s="67">
        <f t="shared" si="622"/>
        <v>2.2012</v>
      </c>
      <c r="Z1798" s="68">
        <f t="shared" si="623"/>
        <v>22012</v>
      </c>
      <c r="AA1798" s="65" t="s">
        <v>52</v>
      </c>
      <c r="AU1798" s="23">
        <f t="shared" si="613"/>
        <v>-1</v>
      </c>
      <c r="AV1798" s="23" t="str">
        <f t="shared" si="614"/>
        <v/>
      </c>
      <c r="AW1798" s="23" t="str">
        <f t="shared" si="616"/>
        <v/>
      </c>
      <c r="AX1798" s="23" t="str">
        <f t="shared" si="601"/>
        <v/>
      </c>
      <c r="AY1798" s="23" t="str">
        <f t="shared" si="602"/>
        <v/>
      </c>
      <c r="AZ1798" s="23">
        <v>13</v>
      </c>
      <c r="BA1798" s="25">
        <v>13</v>
      </c>
      <c r="BB1798" s="25">
        <v>21.83</v>
      </c>
      <c r="BC1798" s="25">
        <f t="shared" si="611"/>
        <v>20.83</v>
      </c>
      <c r="BD1798" s="25">
        <f t="shared" si="612"/>
        <v>20.163599999999999</v>
      </c>
      <c r="BE1798" s="111" t="s">
        <v>969</v>
      </c>
      <c r="BF1798" s="55">
        <f t="shared" si="615"/>
        <v>0</v>
      </c>
      <c r="BG1798" s="66" t="str">
        <f t="shared" si="606"/>
        <v>0.00</v>
      </c>
      <c r="BH1798" s="66">
        <f t="shared" si="624"/>
        <v>-1</v>
      </c>
      <c r="BI1798" s="25">
        <f t="shared" si="607"/>
        <v>-138.69999999999999</v>
      </c>
      <c r="BJ1798" s="25">
        <f t="shared" si="625"/>
        <v>498.5</v>
      </c>
      <c r="BK1798" s="20">
        <f t="shared" si="608"/>
        <v>-0.27823470411233697</v>
      </c>
      <c r="BL1798" s="24" t="str">
        <f t="shared" si="626"/>
        <v>0.00</v>
      </c>
      <c r="BM1798" s="25">
        <f t="shared" si="627"/>
        <v>-1</v>
      </c>
      <c r="BN1798" s="25">
        <f t="shared" si="628"/>
        <v>8.8900000000000148</v>
      </c>
      <c r="BO1798" s="25">
        <f t="shared" si="629"/>
        <v>498.5</v>
      </c>
      <c r="BP1798" s="126">
        <f t="shared" si="630"/>
        <v>1.7833500501504545E-2</v>
      </c>
    </row>
    <row r="1799" spans="1:68" hidden="1" x14ac:dyDescent="0.2">
      <c r="A1799" s="98">
        <v>45838</v>
      </c>
      <c r="B1799" s="60" t="s">
        <v>892</v>
      </c>
      <c r="C1799" s="24" t="s">
        <v>1307</v>
      </c>
      <c r="D1799" s="24" t="s">
        <v>621</v>
      </c>
      <c r="F1799" s="74" t="s">
        <v>51</v>
      </c>
      <c r="G1799" s="24" t="s">
        <v>103</v>
      </c>
      <c r="H1799" s="24" t="s">
        <v>81</v>
      </c>
      <c r="I1799" s="24">
        <v>7</v>
      </c>
      <c r="J1799" s="24">
        <v>17</v>
      </c>
      <c r="K1799" s="26" t="s">
        <v>2354</v>
      </c>
      <c r="L1799" s="25">
        <v>1</v>
      </c>
      <c r="M1799" s="24" t="s">
        <v>404</v>
      </c>
      <c r="N1799" s="24" t="s">
        <v>7</v>
      </c>
      <c r="R1799" s="25">
        <v>3.67</v>
      </c>
      <c r="S1799" s="83" t="s">
        <v>373</v>
      </c>
      <c r="T1799" s="66">
        <f t="shared" si="617"/>
        <v>3.67</v>
      </c>
      <c r="U1799" s="66">
        <f t="shared" si="618"/>
        <v>2.67</v>
      </c>
      <c r="V1799" s="66">
        <f t="shared" si="619"/>
        <v>222.79</v>
      </c>
      <c r="W1799" s="66">
        <f t="shared" si="620"/>
        <v>3364.5</v>
      </c>
      <c r="X1799" s="20">
        <f t="shared" si="621"/>
        <v>6.621786298112646E-2</v>
      </c>
      <c r="Y1799" s="67">
        <f t="shared" si="622"/>
        <v>2.2279</v>
      </c>
      <c r="Z1799" s="68">
        <f t="shared" si="623"/>
        <v>22279</v>
      </c>
      <c r="AA1799" s="65" t="s">
        <v>53</v>
      </c>
      <c r="AU1799" s="23">
        <f t="shared" si="613"/>
        <v>2.67</v>
      </c>
      <c r="AV1799" s="23" t="str">
        <f t="shared" si="614"/>
        <v/>
      </c>
      <c r="AW1799" s="23" t="str">
        <f t="shared" si="616"/>
        <v/>
      </c>
      <c r="AX1799" s="23" t="str">
        <f t="shared" si="601"/>
        <v/>
      </c>
      <c r="AY1799" s="23" t="str">
        <f t="shared" si="602"/>
        <v/>
      </c>
      <c r="AZ1799" s="23"/>
      <c r="BA1799" s="25">
        <v>3.2</v>
      </c>
      <c r="BB1799" s="25">
        <v>3.9</v>
      </c>
      <c r="BC1799" s="25">
        <f t="shared" si="611"/>
        <v>2.9</v>
      </c>
      <c r="BD1799" s="25">
        <f t="shared" si="612"/>
        <v>3.6680000000000001</v>
      </c>
      <c r="BE1799" s="111" t="s">
        <v>969</v>
      </c>
      <c r="BF1799" s="55">
        <f t="shared" si="615"/>
        <v>0</v>
      </c>
      <c r="BG1799" s="66">
        <f t="shared" si="606"/>
        <v>3.2</v>
      </c>
      <c r="BH1799" s="66">
        <f t="shared" si="624"/>
        <v>2.2000000000000002</v>
      </c>
      <c r="BI1799" s="25">
        <f t="shared" si="607"/>
        <v>-136.5</v>
      </c>
      <c r="BJ1799" s="25">
        <f t="shared" si="625"/>
        <v>499.5</v>
      </c>
      <c r="BK1799" s="20">
        <f t="shared" si="608"/>
        <v>-0.27327327327327328</v>
      </c>
      <c r="BL1799" s="24">
        <f t="shared" si="626"/>
        <v>3.9</v>
      </c>
      <c r="BM1799" s="25">
        <f t="shared" si="627"/>
        <v>2.9</v>
      </c>
      <c r="BN1799" s="25">
        <f t="shared" si="628"/>
        <v>11.790000000000015</v>
      </c>
      <c r="BO1799" s="25">
        <f t="shared" si="629"/>
        <v>499.5</v>
      </c>
      <c r="BP1799" s="126">
        <f t="shared" si="630"/>
        <v>2.3603603603603633E-2</v>
      </c>
    </row>
    <row r="1800" spans="1:68" x14ac:dyDescent="0.2">
      <c r="A1800" s="98">
        <v>45840</v>
      </c>
      <c r="B1800" s="60" t="s">
        <v>892</v>
      </c>
      <c r="C1800" s="24" t="s">
        <v>2355</v>
      </c>
      <c r="D1800" s="24" t="s">
        <v>397</v>
      </c>
      <c r="F1800" s="74" t="s">
        <v>51</v>
      </c>
      <c r="G1800" s="24" t="s">
        <v>103</v>
      </c>
      <c r="H1800" s="24" t="s">
        <v>55</v>
      </c>
      <c r="I1800" s="24">
        <v>8</v>
      </c>
      <c r="J1800" s="24">
        <v>11</v>
      </c>
      <c r="K1800" s="24" t="s">
        <v>2356</v>
      </c>
      <c r="L1800" s="25">
        <v>0.5</v>
      </c>
      <c r="M1800" s="24" t="s">
        <v>105</v>
      </c>
      <c r="N1800" s="24" t="s">
        <v>6</v>
      </c>
      <c r="R1800" s="25">
        <v>34</v>
      </c>
      <c r="S1800" s="83" t="s">
        <v>363</v>
      </c>
      <c r="T1800" s="66" t="str">
        <f t="shared" si="617"/>
        <v>0.00</v>
      </c>
      <c r="U1800" s="66">
        <f t="shared" si="618"/>
        <v>-0.5</v>
      </c>
      <c r="V1800" s="66">
        <f t="shared" si="619"/>
        <v>222.29</v>
      </c>
      <c r="W1800" s="66">
        <f t="shared" si="620"/>
        <v>3365</v>
      </c>
      <c r="X1800" s="20">
        <f t="shared" si="621"/>
        <v>6.6059435364041602E-2</v>
      </c>
      <c r="Y1800" s="67">
        <f t="shared" si="622"/>
        <v>2.2229000000000001</v>
      </c>
      <c r="Z1800" s="68">
        <f t="shared" si="623"/>
        <v>22229</v>
      </c>
      <c r="AA1800" s="65" t="s">
        <v>52</v>
      </c>
      <c r="AU1800" s="23">
        <f t="shared" si="613"/>
        <v>-0.5</v>
      </c>
      <c r="AV1800" s="23" t="str">
        <f t="shared" si="614"/>
        <v/>
      </c>
      <c r="AW1800" s="23" t="str">
        <f t="shared" si="616"/>
        <v/>
      </c>
      <c r="AX1800" s="23" t="str">
        <f t="shared" si="601"/>
        <v/>
      </c>
      <c r="AY1800" s="23" t="str">
        <f t="shared" si="602"/>
        <v/>
      </c>
      <c r="AZ1800" s="23">
        <v>8</v>
      </c>
      <c r="BA1800" s="25">
        <v>9.4</v>
      </c>
      <c r="BB1800" s="25">
        <v>8.51</v>
      </c>
      <c r="BC1800" s="25">
        <f t="shared" si="611"/>
        <v>3.7549999999999999</v>
      </c>
      <c r="BD1800" s="25">
        <f t="shared" si="612"/>
        <v>7.9092000000000002</v>
      </c>
      <c r="BE1800" s="111" t="s">
        <v>970</v>
      </c>
      <c r="BF1800" s="55">
        <f t="shared" si="615"/>
        <v>0</v>
      </c>
      <c r="BG1800" s="66" t="str">
        <f t="shared" si="606"/>
        <v>0.00</v>
      </c>
      <c r="BH1800" s="66">
        <f t="shared" si="624"/>
        <v>-0.5</v>
      </c>
      <c r="BI1800" s="25">
        <f t="shared" si="607"/>
        <v>-137</v>
      </c>
      <c r="BJ1800" s="25">
        <f t="shared" si="625"/>
        <v>500</v>
      </c>
      <c r="BK1800" s="20">
        <f t="shared" si="608"/>
        <v>-0.27400000000000002</v>
      </c>
      <c r="BL1800" s="24" t="str">
        <f t="shared" si="626"/>
        <v>0.00</v>
      </c>
      <c r="BM1800" s="25">
        <f t="shared" si="627"/>
        <v>-0.5</v>
      </c>
      <c r="BN1800" s="25">
        <f t="shared" si="628"/>
        <v>11.290000000000015</v>
      </c>
      <c r="BO1800" s="25">
        <f t="shared" si="629"/>
        <v>500</v>
      </c>
      <c r="BP1800" s="126">
        <f t="shared" si="630"/>
        <v>2.2580000000000031E-2</v>
      </c>
    </row>
    <row r="1801" spans="1:68" x14ac:dyDescent="0.2">
      <c r="A1801" s="98">
        <v>45840</v>
      </c>
      <c r="B1801" s="60" t="s">
        <v>892</v>
      </c>
      <c r="C1801" s="24" t="s">
        <v>2355</v>
      </c>
      <c r="D1801" s="24" t="s">
        <v>397</v>
      </c>
      <c r="F1801" s="74" t="s">
        <v>51</v>
      </c>
      <c r="G1801" s="24" t="s">
        <v>103</v>
      </c>
      <c r="H1801" s="24" t="s">
        <v>55</v>
      </c>
      <c r="I1801" s="24">
        <v>8</v>
      </c>
      <c r="J1801" s="24">
        <v>11</v>
      </c>
      <c r="K1801" s="24" t="s">
        <v>2356</v>
      </c>
      <c r="L1801" s="25">
        <v>1</v>
      </c>
      <c r="M1801" s="24" t="s">
        <v>105</v>
      </c>
      <c r="N1801" s="24" t="s">
        <v>7</v>
      </c>
      <c r="R1801" s="25">
        <v>9</v>
      </c>
      <c r="S1801" s="83" t="s">
        <v>363</v>
      </c>
      <c r="T1801" s="66" t="str">
        <f t="shared" si="617"/>
        <v>0.00</v>
      </c>
      <c r="U1801" s="66">
        <f t="shared" si="618"/>
        <v>-1</v>
      </c>
      <c r="V1801" s="66">
        <f t="shared" si="619"/>
        <v>221.29</v>
      </c>
      <c r="W1801" s="66">
        <f t="shared" si="620"/>
        <v>3366</v>
      </c>
      <c r="X1801" s="20">
        <f t="shared" si="621"/>
        <v>6.5742721330956627E-2</v>
      </c>
      <c r="Y1801" s="67">
        <f t="shared" si="622"/>
        <v>2.2128999999999999</v>
      </c>
      <c r="Z1801" s="68">
        <f t="shared" si="623"/>
        <v>22129</v>
      </c>
      <c r="AA1801" s="65" t="s">
        <v>52</v>
      </c>
      <c r="AU1801" s="23">
        <f t="shared" si="613"/>
        <v>-1</v>
      </c>
      <c r="AV1801" s="23" t="str">
        <f t="shared" si="614"/>
        <v/>
      </c>
      <c r="AW1801" s="23" t="str">
        <f t="shared" si="616"/>
        <v/>
      </c>
      <c r="AX1801" s="23" t="str">
        <f t="shared" si="601"/>
        <v/>
      </c>
      <c r="AY1801" s="23" t="str">
        <f t="shared" si="602"/>
        <v/>
      </c>
      <c r="AZ1801" s="23"/>
      <c r="BA1801" s="25">
        <v>2.6</v>
      </c>
      <c r="BB1801" s="25">
        <v>2.88</v>
      </c>
      <c r="BC1801" s="25">
        <f t="shared" si="611"/>
        <v>1.88</v>
      </c>
      <c r="BD1801" s="25">
        <f t="shared" si="612"/>
        <v>2.7296</v>
      </c>
      <c r="BE1801" s="111" t="s">
        <v>970</v>
      </c>
      <c r="BF1801" s="55">
        <f t="shared" si="615"/>
        <v>0</v>
      </c>
      <c r="BG1801" s="66" t="str">
        <f t="shared" si="606"/>
        <v>0.00</v>
      </c>
      <c r="BH1801" s="66">
        <f t="shared" si="624"/>
        <v>-1</v>
      </c>
      <c r="BI1801" s="25">
        <f t="shared" si="607"/>
        <v>-138</v>
      </c>
      <c r="BJ1801" s="25">
        <f t="shared" si="625"/>
        <v>501</v>
      </c>
      <c r="BK1801" s="20">
        <f t="shared" si="608"/>
        <v>-0.27544910179640719</v>
      </c>
      <c r="BL1801" s="24" t="str">
        <f t="shared" si="626"/>
        <v>0.00</v>
      </c>
      <c r="BM1801" s="25">
        <f t="shared" si="627"/>
        <v>-1</v>
      </c>
      <c r="BN1801" s="25">
        <f t="shared" si="628"/>
        <v>10.290000000000015</v>
      </c>
      <c r="BO1801" s="25">
        <f t="shared" si="629"/>
        <v>501</v>
      </c>
      <c r="BP1801" s="126">
        <f t="shared" si="630"/>
        <v>2.0538922155688654E-2</v>
      </c>
    </row>
    <row r="1802" spans="1:68" x14ac:dyDescent="0.2">
      <c r="A1802" s="98">
        <v>45841</v>
      </c>
      <c r="B1802" s="60" t="s">
        <v>892</v>
      </c>
      <c r="C1802" s="24" t="s">
        <v>862</v>
      </c>
      <c r="D1802" s="24" t="s">
        <v>398</v>
      </c>
      <c r="F1802" s="74" t="s">
        <v>51</v>
      </c>
      <c r="G1802" s="24" t="s">
        <v>103</v>
      </c>
      <c r="H1802" s="24" t="s">
        <v>149</v>
      </c>
      <c r="I1802" s="24">
        <v>4</v>
      </c>
      <c r="J1802" s="24">
        <v>13</v>
      </c>
      <c r="K1802" s="27" t="s">
        <v>2357</v>
      </c>
      <c r="L1802" s="25">
        <v>1.5</v>
      </c>
      <c r="M1802" s="24" t="s">
        <v>105</v>
      </c>
      <c r="N1802" s="24" t="s">
        <v>6</v>
      </c>
      <c r="R1802" s="25">
        <v>8</v>
      </c>
      <c r="S1802" s="83" t="s">
        <v>371</v>
      </c>
      <c r="T1802" s="66" t="str">
        <f t="shared" si="617"/>
        <v>0.00</v>
      </c>
      <c r="U1802" s="66">
        <f t="shared" si="618"/>
        <v>-1.5</v>
      </c>
      <c r="V1802" s="66">
        <f t="shared" si="619"/>
        <v>219.79</v>
      </c>
      <c r="W1802" s="66">
        <f t="shared" si="620"/>
        <v>3367.5</v>
      </c>
      <c r="X1802" s="20">
        <f t="shared" si="621"/>
        <v>6.5268002969561992E-2</v>
      </c>
      <c r="Y1802" s="67">
        <f t="shared" si="622"/>
        <v>2.1978999999999997</v>
      </c>
      <c r="Z1802" s="68">
        <f t="shared" si="623"/>
        <v>21979</v>
      </c>
      <c r="AA1802" s="65" t="s">
        <v>52</v>
      </c>
      <c r="AU1802" s="23">
        <f t="shared" si="613"/>
        <v>-1.5</v>
      </c>
      <c r="AV1802" s="23" t="str">
        <f t="shared" si="614"/>
        <v/>
      </c>
      <c r="AW1802" s="23" t="str">
        <f t="shared" si="616"/>
        <v/>
      </c>
      <c r="AX1802" s="23" t="str">
        <f t="shared" ref="AX1802:AX1865" si="631">IF($G1802=AX$2,$U1802,"")</f>
        <v/>
      </c>
      <c r="AY1802" s="23" t="str">
        <f t="shared" si="602"/>
        <v/>
      </c>
      <c r="AZ1802" s="23">
        <v>9</v>
      </c>
      <c r="BA1802" s="25">
        <v>9</v>
      </c>
      <c r="BB1802" s="25">
        <v>9.8000000000000007</v>
      </c>
      <c r="BC1802" s="25">
        <f t="shared" si="611"/>
        <v>13.200000000000001</v>
      </c>
      <c r="BD1802" s="25">
        <f t="shared" si="612"/>
        <v>9.0960000000000019</v>
      </c>
      <c r="BE1802" s="111" t="s">
        <v>969</v>
      </c>
      <c r="BF1802" s="55">
        <f t="shared" si="615"/>
        <v>0</v>
      </c>
      <c r="BG1802" s="66" t="str">
        <f t="shared" si="606"/>
        <v>0.00</v>
      </c>
      <c r="BH1802" s="66">
        <f t="shared" si="624"/>
        <v>-1.5</v>
      </c>
      <c r="BI1802" s="25">
        <f t="shared" si="607"/>
        <v>-139.5</v>
      </c>
      <c r="BJ1802" s="25">
        <f t="shared" si="625"/>
        <v>502.5</v>
      </c>
      <c r="BK1802" s="20">
        <f t="shared" si="608"/>
        <v>-0.27761194029850744</v>
      </c>
      <c r="BL1802" s="24" t="str">
        <f t="shared" si="626"/>
        <v>0.00</v>
      </c>
      <c r="BM1802" s="25">
        <f t="shared" si="627"/>
        <v>-1.5</v>
      </c>
      <c r="BN1802" s="25">
        <f t="shared" si="628"/>
        <v>8.7900000000000151</v>
      </c>
      <c r="BO1802" s="25">
        <f t="shared" si="629"/>
        <v>502.5</v>
      </c>
      <c r="BP1802" s="126">
        <f t="shared" si="630"/>
        <v>1.7492537313432865E-2</v>
      </c>
    </row>
    <row r="1803" spans="1:68" x14ac:dyDescent="0.2">
      <c r="A1803" s="98">
        <v>45842</v>
      </c>
      <c r="B1803" s="60" t="s">
        <v>892</v>
      </c>
      <c r="C1803" s="24" t="s">
        <v>2361</v>
      </c>
      <c r="D1803" s="24" t="s">
        <v>562</v>
      </c>
      <c r="F1803" s="74" t="s">
        <v>51</v>
      </c>
      <c r="G1803" s="24" t="s">
        <v>14</v>
      </c>
      <c r="H1803" s="24" t="s">
        <v>2362</v>
      </c>
      <c r="K1803" s="24" t="s">
        <v>2363</v>
      </c>
      <c r="L1803" s="25">
        <v>5</v>
      </c>
      <c r="M1803" s="24" t="s">
        <v>105</v>
      </c>
      <c r="N1803" s="24" t="s">
        <v>6</v>
      </c>
      <c r="R1803" s="25">
        <v>1.9</v>
      </c>
      <c r="S1803" s="83" t="s">
        <v>363</v>
      </c>
      <c r="T1803" s="66" t="str">
        <f t="shared" si="617"/>
        <v>0.00</v>
      </c>
      <c r="U1803" s="66">
        <f t="shared" si="618"/>
        <v>-5</v>
      </c>
      <c r="V1803" s="66">
        <f t="shared" si="619"/>
        <v>214.79</v>
      </c>
      <c r="W1803" s="66">
        <f t="shared" si="620"/>
        <v>3372.5</v>
      </c>
      <c r="X1803" s="20">
        <f t="shared" si="621"/>
        <v>6.3688658265381767E-2</v>
      </c>
      <c r="Y1803" s="67">
        <f t="shared" si="622"/>
        <v>2.1478999999999999</v>
      </c>
      <c r="Z1803" s="68">
        <f t="shared" si="623"/>
        <v>21479</v>
      </c>
      <c r="AA1803" s="65" t="s">
        <v>52</v>
      </c>
      <c r="AU1803" s="23" t="str">
        <f t="shared" si="613"/>
        <v/>
      </c>
      <c r="AV1803" s="23" t="str">
        <f t="shared" si="614"/>
        <v/>
      </c>
      <c r="AW1803" s="23" t="str">
        <f t="shared" si="616"/>
        <v/>
      </c>
      <c r="AX1803" s="23">
        <f t="shared" si="631"/>
        <v>-5</v>
      </c>
      <c r="AY1803" s="23" t="str">
        <f t="shared" si="602"/>
        <v/>
      </c>
      <c r="AZ1803" s="23"/>
      <c r="BA1803" s="25">
        <v>0</v>
      </c>
      <c r="BB1803" s="25">
        <v>0</v>
      </c>
      <c r="BC1803" s="25" t="s">
        <v>720</v>
      </c>
      <c r="BD1803" s="25" t="s">
        <v>720</v>
      </c>
      <c r="BE1803" s="111" t="s">
        <v>969</v>
      </c>
      <c r="BF1803" s="55">
        <f t="shared" si="615"/>
        <v>0</v>
      </c>
      <c r="BG1803" s="66" t="str">
        <f t="shared" si="606"/>
        <v>0.00</v>
      </c>
      <c r="BH1803" s="66">
        <f t="shared" si="624"/>
        <v>-5</v>
      </c>
      <c r="BI1803" s="25">
        <f t="shared" si="607"/>
        <v>-144.5</v>
      </c>
      <c r="BJ1803" s="25">
        <f t="shared" si="625"/>
        <v>507.5</v>
      </c>
      <c r="BK1803" s="20">
        <f t="shared" si="608"/>
        <v>-0.28472906403940884</v>
      </c>
      <c r="BL1803" s="24" t="str">
        <f t="shared" si="626"/>
        <v>0.00</v>
      </c>
      <c r="BM1803" s="25">
        <f t="shared" si="627"/>
        <v>-5</v>
      </c>
      <c r="BN1803" s="25">
        <f t="shared" si="628"/>
        <v>3.7900000000000151</v>
      </c>
      <c r="BO1803" s="25">
        <f t="shared" si="629"/>
        <v>507.5</v>
      </c>
      <c r="BP1803" s="126">
        <f t="shared" si="630"/>
        <v>7.4679802955665321E-3</v>
      </c>
    </row>
    <row r="1804" spans="1:68" x14ac:dyDescent="0.2">
      <c r="A1804" s="98">
        <v>45843</v>
      </c>
      <c r="B1804" s="60" t="s">
        <v>892</v>
      </c>
      <c r="C1804" s="24" t="s">
        <v>1646</v>
      </c>
      <c r="D1804" s="24" t="s">
        <v>573</v>
      </c>
      <c r="F1804" s="74" t="s">
        <v>51</v>
      </c>
      <c r="G1804" s="24" t="s">
        <v>103</v>
      </c>
      <c r="H1804" s="24" t="s">
        <v>293</v>
      </c>
      <c r="I1804" s="24">
        <v>5</v>
      </c>
      <c r="J1804" s="24">
        <v>3</v>
      </c>
      <c r="K1804" s="24" t="s">
        <v>2358</v>
      </c>
      <c r="L1804" s="25">
        <v>2</v>
      </c>
      <c r="M1804" s="24" t="s">
        <v>404</v>
      </c>
      <c r="N1804" s="24" t="s">
        <v>6</v>
      </c>
      <c r="R1804" s="25">
        <v>8.11</v>
      </c>
      <c r="S1804" s="83" t="s">
        <v>363</v>
      </c>
      <c r="T1804" s="66" t="str">
        <f t="shared" si="617"/>
        <v>0.00</v>
      </c>
      <c r="U1804" s="66">
        <f t="shared" si="618"/>
        <v>-2</v>
      </c>
      <c r="V1804" s="66">
        <f t="shared" si="619"/>
        <v>212.79</v>
      </c>
      <c r="W1804" s="66">
        <f t="shared" si="620"/>
        <v>3374.5</v>
      </c>
      <c r="X1804" s="20">
        <f t="shared" si="621"/>
        <v>6.3058230849014671E-2</v>
      </c>
      <c r="Y1804" s="67">
        <f t="shared" si="622"/>
        <v>2.1278999999999999</v>
      </c>
      <c r="Z1804" s="68">
        <f t="shared" si="623"/>
        <v>21279</v>
      </c>
      <c r="AA1804" s="65" t="s">
        <v>52</v>
      </c>
      <c r="AU1804" s="23">
        <f t="shared" si="613"/>
        <v>-2</v>
      </c>
      <c r="AV1804" s="23" t="str">
        <f t="shared" si="614"/>
        <v/>
      </c>
      <c r="AW1804" s="23" t="str">
        <f t="shared" si="616"/>
        <v/>
      </c>
      <c r="AX1804" s="23" t="str">
        <f t="shared" si="631"/>
        <v/>
      </c>
      <c r="AY1804" s="23" t="str">
        <f t="shared" si="602"/>
        <v/>
      </c>
      <c r="AZ1804" s="23">
        <v>8</v>
      </c>
      <c r="BA1804" s="25">
        <v>8.4</v>
      </c>
      <c r="BB1804" s="25">
        <v>8.73</v>
      </c>
      <c r="BC1804" s="25">
        <f t="shared" ref="BC1804:BC1815" si="632">((BB1804*(L1804))-(L1804))</f>
        <v>15.46</v>
      </c>
      <c r="BD1804" s="25">
        <f t="shared" ref="BD1804:BD1815" si="633">0.92*(BB1804-1)+1</f>
        <v>8.111600000000001</v>
      </c>
      <c r="BE1804" s="111" t="s">
        <v>970</v>
      </c>
      <c r="BF1804" s="55">
        <f t="shared" si="615"/>
        <v>0</v>
      </c>
      <c r="BG1804" s="66" t="str">
        <f t="shared" si="606"/>
        <v>0.00</v>
      </c>
      <c r="BH1804" s="66">
        <f t="shared" si="624"/>
        <v>-2</v>
      </c>
      <c r="BI1804" s="25">
        <f t="shared" si="607"/>
        <v>-146.5</v>
      </c>
      <c r="BJ1804" s="25">
        <f t="shared" si="625"/>
        <v>509.5</v>
      </c>
      <c r="BK1804" s="20">
        <f t="shared" si="608"/>
        <v>-0.28753680078508342</v>
      </c>
      <c r="BL1804" s="24" t="str">
        <f t="shared" si="626"/>
        <v>0.00</v>
      </c>
      <c r="BM1804" s="25">
        <f t="shared" si="627"/>
        <v>-2</v>
      </c>
      <c r="BN1804" s="25">
        <f t="shared" si="628"/>
        <v>1.7900000000000151</v>
      </c>
      <c r="BO1804" s="25">
        <f t="shared" si="629"/>
        <v>509.5</v>
      </c>
      <c r="BP1804" s="126">
        <f t="shared" si="630"/>
        <v>3.5132482826300592E-3</v>
      </c>
    </row>
    <row r="1805" spans="1:68" x14ac:dyDescent="0.2">
      <c r="A1805" s="98">
        <v>45843</v>
      </c>
      <c r="B1805" s="60" t="s">
        <v>892</v>
      </c>
      <c r="C1805" s="24" t="s">
        <v>2359</v>
      </c>
      <c r="D1805" s="24" t="s">
        <v>573</v>
      </c>
      <c r="F1805" s="74" t="s">
        <v>51</v>
      </c>
      <c r="G1805" s="24" t="s">
        <v>103</v>
      </c>
      <c r="H1805" s="24" t="s">
        <v>293</v>
      </c>
      <c r="I1805" s="24">
        <v>7</v>
      </c>
      <c r="J1805" s="24">
        <v>10</v>
      </c>
      <c r="K1805" s="24" t="s">
        <v>2360</v>
      </c>
      <c r="L1805" s="25">
        <v>1.5</v>
      </c>
      <c r="M1805" s="24" t="s">
        <v>105</v>
      </c>
      <c r="N1805" s="24" t="s">
        <v>6</v>
      </c>
      <c r="R1805" s="25">
        <v>17</v>
      </c>
      <c r="S1805" s="83" t="s">
        <v>363</v>
      </c>
      <c r="T1805" s="66" t="str">
        <f t="shared" si="617"/>
        <v>0.00</v>
      </c>
      <c r="U1805" s="66">
        <f t="shared" si="618"/>
        <v>-1.5</v>
      </c>
      <c r="V1805" s="66">
        <f t="shared" si="619"/>
        <v>211.29</v>
      </c>
      <c r="W1805" s="66">
        <f t="shared" si="620"/>
        <v>3376</v>
      </c>
      <c r="X1805" s="20">
        <f t="shared" si="621"/>
        <v>6.2585900473933642E-2</v>
      </c>
      <c r="Y1805" s="67">
        <f t="shared" si="622"/>
        <v>2.1128999999999998</v>
      </c>
      <c r="Z1805" s="68">
        <f t="shared" si="623"/>
        <v>21129</v>
      </c>
      <c r="AA1805" s="65" t="s">
        <v>52</v>
      </c>
      <c r="AU1805" s="23">
        <f t="shared" si="613"/>
        <v>-1.5</v>
      </c>
      <c r="AV1805" s="23" t="str">
        <f t="shared" si="614"/>
        <v/>
      </c>
      <c r="AW1805" s="23" t="str">
        <f t="shared" si="616"/>
        <v/>
      </c>
      <c r="AX1805" s="23" t="str">
        <f t="shared" si="631"/>
        <v/>
      </c>
      <c r="AY1805" s="23" t="str">
        <f t="shared" si="602"/>
        <v/>
      </c>
      <c r="AZ1805" s="23">
        <v>18</v>
      </c>
      <c r="BA1805" s="25">
        <v>18</v>
      </c>
      <c r="BB1805" s="25">
        <v>22.08</v>
      </c>
      <c r="BC1805" s="25">
        <f t="shared" si="632"/>
        <v>31.619999999999997</v>
      </c>
      <c r="BD1805" s="25">
        <f t="shared" si="633"/>
        <v>20.393599999999999</v>
      </c>
      <c r="BE1805" s="111" t="s">
        <v>969</v>
      </c>
      <c r="BF1805" s="55">
        <f t="shared" si="615"/>
        <v>0</v>
      </c>
      <c r="BG1805" s="66" t="str">
        <f t="shared" si="606"/>
        <v>0.00</v>
      </c>
      <c r="BH1805" s="66">
        <f t="shared" si="624"/>
        <v>-1.5</v>
      </c>
      <c r="BI1805" s="25">
        <f t="shared" si="607"/>
        <v>-148</v>
      </c>
      <c r="BJ1805" s="25">
        <f t="shared" si="625"/>
        <v>511</v>
      </c>
      <c r="BK1805" s="20">
        <f t="shared" si="608"/>
        <v>-0.28962818003913893</v>
      </c>
      <c r="BL1805" s="24" t="str">
        <f t="shared" si="626"/>
        <v>0.00</v>
      </c>
      <c r="BM1805" s="25">
        <f t="shared" si="627"/>
        <v>-1.5</v>
      </c>
      <c r="BN1805" s="25">
        <f t="shared" si="628"/>
        <v>0.29000000000001513</v>
      </c>
      <c r="BO1805" s="25">
        <f t="shared" si="629"/>
        <v>511</v>
      </c>
      <c r="BP1805" s="126">
        <f t="shared" si="630"/>
        <v>5.6751467710374783E-4</v>
      </c>
    </row>
    <row r="1806" spans="1:68" x14ac:dyDescent="0.2">
      <c r="A1806" s="98">
        <v>45843</v>
      </c>
      <c r="B1806" s="60" t="s">
        <v>892</v>
      </c>
      <c r="C1806" s="24" t="s">
        <v>2359</v>
      </c>
      <c r="D1806" s="24" t="s">
        <v>573</v>
      </c>
      <c r="F1806" s="74" t="s">
        <v>51</v>
      </c>
      <c r="G1806" s="24" t="s">
        <v>103</v>
      </c>
      <c r="H1806" s="24" t="s">
        <v>293</v>
      </c>
      <c r="I1806" s="24">
        <v>7</v>
      </c>
      <c r="J1806" s="24">
        <v>10</v>
      </c>
      <c r="K1806" s="24" t="s">
        <v>2360</v>
      </c>
      <c r="L1806" s="25">
        <v>1.5</v>
      </c>
      <c r="M1806" s="24" t="s">
        <v>105</v>
      </c>
      <c r="N1806" s="24" t="s">
        <v>7</v>
      </c>
      <c r="R1806" s="25">
        <v>5</v>
      </c>
      <c r="S1806" s="83" t="s">
        <v>363</v>
      </c>
      <c r="T1806" s="66" t="str">
        <f t="shared" si="617"/>
        <v>0.00</v>
      </c>
      <c r="U1806" s="66">
        <f t="shared" si="618"/>
        <v>-1.5</v>
      </c>
      <c r="V1806" s="66">
        <f t="shared" si="619"/>
        <v>209.79</v>
      </c>
      <c r="W1806" s="66">
        <f t="shared" si="620"/>
        <v>3377.5</v>
      </c>
      <c r="X1806" s="20">
        <f t="shared" si="621"/>
        <v>6.2113989637305696E-2</v>
      </c>
      <c r="Y1806" s="67">
        <f t="shared" si="622"/>
        <v>2.0979000000000001</v>
      </c>
      <c r="Z1806" s="68">
        <f t="shared" si="623"/>
        <v>20979</v>
      </c>
      <c r="AA1806" s="65" t="s">
        <v>52</v>
      </c>
      <c r="AU1806" s="23">
        <f t="shared" si="613"/>
        <v>-1.5</v>
      </c>
      <c r="AV1806" s="23" t="str">
        <f t="shared" si="614"/>
        <v/>
      </c>
      <c r="AW1806" s="23" t="str">
        <f t="shared" si="616"/>
        <v/>
      </c>
      <c r="AX1806" s="23" t="str">
        <f t="shared" si="631"/>
        <v/>
      </c>
      <c r="AY1806" s="23" t="str">
        <f t="shared" si="602"/>
        <v/>
      </c>
      <c r="AZ1806" s="23"/>
      <c r="BA1806" s="25">
        <v>4.5999999999999996</v>
      </c>
      <c r="BB1806" s="25">
        <v>5.89</v>
      </c>
      <c r="BC1806" s="25">
        <f t="shared" si="632"/>
        <v>7.3349999999999991</v>
      </c>
      <c r="BD1806" s="25">
        <f t="shared" si="633"/>
        <v>5.4988000000000001</v>
      </c>
      <c r="BE1806" s="111" t="s">
        <v>969</v>
      </c>
      <c r="BF1806" s="55">
        <f t="shared" si="615"/>
        <v>0</v>
      </c>
      <c r="BG1806" s="66" t="str">
        <f t="shared" si="606"/>
        <v>0.00</v>
      </c>
      <c r="BH1806" s="66">
        <f t="shared" si="624"/>
        <v>-1.5</v>
      </c>
      <c r="BI1806" s="25">
        <f t="shared" si="607"/>
        <v>-149.5</v>
      </c>
      <c r="BJ1806" s="25">
        <f t="shared" si="625"/>
        <v>512.5</v>
      </c>
      <c r="BK1806" s="20">
        <f t="shared" si="608"/>
        <v>-0.29170731707317071</v>
      </c>
      <c r="BL1806" s="24" t="str">
        <f t="shared" si="626"/>
        <v>0.00</v>
      </c>
      <c r="BM1806" s="25">
        <f t="shared" si="627"/>
        <v>-1.5</v>
      </c>
      <c r="BN1806" s="25">
        <f t="shared" si="628"/>
        <v>-1.2099999999999849</v>
      </c>
      <c r="BO1806" s="25">
        <f t="shared" si="629"/>
        <v>512.5</v>
      </c>
      <c r="BP1806" s="126">
        <f t="shared" si="630"/>
        <v>-2.3609756097560681E-3</v>
      </c>
    </row>
    <row r="1807" spans="1:68" x14ac:dyDescent="0.2">
      <c r="A1807" s="98">
        <v>45844</v>
      </c>
      <c r="B1807" s="60" t="s">
        <v>892</v>
      </c>
      <c r="C1807" s="24" t="s">
        <v>2364</v>
      </c>
      <c r="D1807" s="24" t="s">
        <v>577</v>
      </c>
      <c r="F1807" s="74" t="s">
        <v>51</v>
      </c>
      <c r="G1807" s="24" t="s">
        <v>121</v>
      </c>
      <c r="H1807" s="24" t="s">
        <v>360</v>
      </c>
      <c r="I1807" s="24">
        <v>8</v>
      </c>
      <c r="J1807" s="24">
        <v>6</v>
      </c>
      <c r="K1807" s="26" t="s">
        <v>2365</v>
      </c>
      <c r="L1807" s="25">
        <v>2</v>
      </c>
      <c r="M1807" s="24" t="s">
        <v>105</v>
      </c>
      <c r="N1807" s="24" t="s">
        <v>6</v>
      </c>
      <c r="R1807" s="25">
        <v>5</v>
      </c>
      <c r="S1807" s="83" t="s">
        <v>372</v>
      </c>
      <c r="T1807" s="66">
        <f t="shared" si="617"/>
        <v>10</v>
      </c>
      <c r="U1807" s="66">
        <f t="shared" si="618"/>
        <v>8</v>
      </c>
      <c r="V1807" s="66">
        <f t="shared" si="619"/>
        <v>217.79</v>
      </c>
      <c r="W1807" s="66">
        <f t="shared" si="620"/>
        <v>3379.5</v>
      </c>
      <c r="X1807" s="20">
        <f t="shared" si="621"/>
        <v>6.4444444444444443E-2</v>
      </c>
      <c r="Y1807" s="67">
        <f t="shared" si="622"/>
        <v>2.1778999999999997</v>
      </c>
      <c r="Z1807" s="68">
        <f t="shared" si="623"/>
        <v>21779</v>
      </c>
      <c r="AA1807" s="65" t="s">
        <v>53</v>
      </c>
      <c r="AU1807" s="23" t="str">
        <f t="shared" si="613"/>
        <v/>
      </c>
      <c r="AV1807" s="23">
        <f t="shared" si="614"/>
        <v>8</v>
      </c>
      <c r="AW1807" s="23" t="str">
        <f t="shared" si="616"/>
        <v/>
      </c>
      <c r="AX1807" s="23" t="str">
        <f t="shared" si="631"/>
        <v/>
      </c>
      <c r="AY1807" s="23" t="str">
        <f t="shared" si="602"/>
        <v/>
      </c>
      <c r="AZ1807" s="23" t="s">
        <v>720</v>
      </c>
      <c r="BA1807" s="25">
        <v>0</v>
      </c>
      <c r="BB1807" s="25">
        <v>6.42</v>
      </c>
      <c r="BC1807" s="25">
        <f t="shared" si="632"/>
        <v>10.84</v>
      </c>
      <c r="BD1807" s="25">
        <f t="shared" si="633"/>
        <v>5.9863999999999997</v>
      </c>
      <c r="BE1807" s="111" t="s">
        <v>969</v>
      </c>
      <c r="BF1807" s="55">
        <f t="shared" si="615"/>
        <v>0</v>
      </c>
      <c r="BG1807" s="66">
        <f t="shared" si="606"/>
        <v>0</v>
      </c>
      <c r="BH1807" s="66">
        <f t="shared" si="624"/>
        <v>-2</v>
      </c>
      <c r="BI1807" s="25">
        <f t="shared" si="607"/>
        <v>-151.5</v>
      </c>
      <c r="BJ1807" s="25">
        <f t="shared" si="625"/>
        <v>514.5</v>
      </c>
      <c r="BK1807" s="20">
        <f t="shared" si="608"/>
        <v>-0.29446064139941691</v>
      </c>
      <c r="BL1807" s="24">
        <f t="shared" si="626"/>
        <v>12.84</v>
      </c>
      <c r="BM1807" s="25">
        <f t="shared" si="627"/>
        <v>10.84</v>
      </c>
      <c r="BN1807" s="25">
        <f t="shared" si="628"/>
        <v>9.630000000000015</v>
      </c>
      <c r="BO1807" s="25">
        <f t="shared" si="629"/>
        <v>514.5</v>
      </c>
      <c r="BP1807" s="126">
        <f t="shared" si="630"/>
        <v>1.8717201166180787E-2</v>
      </c>
    </row>
    <row r="1808" spans="1:68" x14ac:dyDescent="0.2">
      <c r="A1808" s="98">
        <v>45845</v>
      </c>
      <c r="B1808" s="60" t="s">
        <v>892</v>
      </c>
      <c r="C1808" s="24" t="s">
        <v>1676</v>
      </c>
      <c r="D1808" s="24" t="s">
        <v>621</v>
      </c>
      <c r="F1808" s="74" t="s">
        <v>51</v>
      </c>
      <c r="G1808" s="24" t="s">
        <v>152</v>
      </c>
      <c r="H1808" s="24" t="s">
        <v>309</v>
      </c>
      <c r="I1808" s="24">
        <v>7</v>
      </c>
      <c r="J1808" s="24">
        <v>3</v>
      </c>
      <c r="K1808" s="24" t="s">
        <v>2366</v>
      </c>
      <c r="L1808" s="25">
        <v>1</v>
      </c>
      <c r="M1808" s="24" t="s">
        <v>105</v>
      </c>
      <c r="N1808" s="24" t="s">
        <v>6</v>
      </c>
      <c r="R1808" s="25">
        <v>20</v>
      </c>
      <c r="S1808" s="83" t="s">
        <v>363</v>
      </c>
      <c r="T1808" s="66" t="str">
        <f t="shared" si="617"/>
        <v>0.00</v>
      </c>
      <c r="U1808" s="66">
        <f t="shared" si="618"/>
        <v>-1</v>
      </c>
      <c r="V1808" s="66">
        <f t="shared" si="619"/>
        <v>216.79</v>
      </c>
      <c r="W1808" s="66">
        <f t="shared" si="620"/>
        <v>3380.5</v>
      </c>
      <c r="X1808" s="20">
        <f t="shared" si="621"/>
        <v>6.4129566632155008E-2</v>
      </c>
      <c r="Y1808" s="67">
        <f t="shared" si="622"/>
        <v>2.1678999999999999</v>
      </c>
      <c r="Z1808" s="68">
        <f t="shared" si="623"/>
        <v>21679</v>
      </c>
      <c r="AA1808" s="65" t="s">
        <v>52</v>
      </c>
      <c r="AU1808" s="23" t="str">
        <f t="shared" si="613"/>
        <v/>
      </c>
      <c r="AV1808" s="23" t="str">
        <f t="shared" si="614"/>
        <v/>
      </c>
      <c r="AW1808" s="23">
        <f t="shared" si="616"/>
        <v>-1</v>
      </c>
      <c r="AX1808" s="23" t="str">
        <f t="shared" si="631"/>
        <v/>
      </c>
      <c r="AY1808" s="23" t="str">
        <f t="shared" si="602"/>
        <v/>
      </c>
      <c r="AZ1808" s="23"/>
      <c r="BA1808" s="25">
        <v>0</v>
      </c>
      <c r="BB1808" s="25">
        <v>22.29</v>
      </c>
      <c r="BC1808" s="25">
        <f t="shared" si="632"/>
        <v>21.29</v>
      </c>
      <c r="BD1808" s="25">
        <f t="shared" si="633"/>
        <v>20.5868</v>
      </c>
      <c r="BE1808" s="111" t="s">
        <v>970</v>
      </c>
      <c r="BF1808" s="55">
        <f t="shared" si="615"/>
        <v>0</v>
      </c>
      <c r="BG1808" s="66" t="str">
        <f t="shared" si="606"/>
        <v>0.00</v>
      </c>
      <c r="BH1808" s="66">
        <f t="shared" si="624"/>
        <v>-1</v>
      </c>
      <c r="BI1808" s="25">
        <f t="shared" si="607"/>
        <v>-152.5</v>
      </c>
      <c r="BJ1808" s="25">
        <f t="shared" si="625"/>
        <v>515.5</v>
      </c>
      <c r="BK1808" s="20">
        <f t="shared" si="608"/>
        <v>-0.29582929194956353</v>
      </c>
      <c r="BL1808" s="24" t="str">
        <f t="shared" si="626"/>
        <v>0.00</v>
      </c>
      <c r="BM1808" s="25">
        <f t="shared" si="627"/>
        <v>-1</v>
      </c>
      <c r="BN1808" s="25">
        <f t="shared" si="628"/>
        <v>8.630000000000015</v>
      </c>
      <c r="BO1808" s="25">
        <f t="shared" si="629"/>
        <v>515.5</v>
      </c>
      <c r="BP1808" s="126">
        <f t="shared" si="630"/>
        <v>1.6741028128031066E-2</v>
      </c>
    </row>
    <row r="1809" spans="1:68" x14ac:dyDescent="0.2">
      <c r="A1809" s="98">
        <v>45845</v>
      </c>
      <c r="B1809" s="60" t="s">
        <v>892</v>
      </c>
      <c r="C1809" s="24" t="s">
        <v>1676</v>
      </c>
      <c r="D1809" s="24" t="s">
        <v>621</v>
      </c>
      <c r="F1809" s="74" t="s">
        <v>51</v>
      </c>
      <c r="G1809" s="24" t="s">
        <v>152</v>
      </c>
      <c r="H1809" s="24" t="s">
        <v>309</v>
      </c>
      <c r="I1809" s="24">
        <v>7</v>
      </c>
      <c r="J1809" s="24">
        <v>3</v>
      </c>
      <c r="K1809" s="24" t="s">
        <v>2366</v>
      </c>
      <c r="L1809" s="25">
        <v>2</v>
      </c>
      <c r="M1809" s="24" t="s">
        <v>105</v>
      </c>
      <c r="N1809" s="24" t="s">
        <v>7</v>
      </c>
      <c r="R1809" s="25">
        <v>4.2</v>
      </c>
      <c r="S1809" s="83" t="s">
        <v>363</v>
      </c>
      <c r="T1809" s="66" t="str">
        <f t="shared" si="617"/>
        <v>0.00</v>
      </c>
      <c r="U1809" s="66">
        <f t="shared" si="618"/>
        <v>-2</v>
      </c>
      <c r="V1809" s="66">
        <f t="shared" si="619"/>
        <v>214.79</v>
      </c>
      <c r="W1809" s="66">
        <f t="shared" si="620"/>
        <v>3382.5</v>
      </c>
      <c r="X1809" s="20">
        <f t="shared" si="621"/>
        <v>6.3500369549150032E-2</v>
      </c>
      <c r="Y1809" s="67">
        <f t="shared" si="622"/>
        <v>2.1478999999999999</v>
      </c>
      <c r="Z1809" s="68">
        <f t="shared" si="623"/>
        <v>21479</v>
      </c>
      <c r="AA1809" s="65" t="s">
        <v>52</v>
      </c>
      <c r="AU1809" s="23" t="str">
        <f t="shared" si="613"/>
        <v/>
      </c>
      <c r="AV1809" s="23" t="str">
        <f t="shared" si="614"/>
        <v/>
      </c>
      <c r="AW1809" s="23">
        <f t="shared" si="616"/>
        <v>-2</v>
      </c>
      <c r="AX1809" s="23" t="str">
        <f t="shared" si="631"/>
        <v/>
      </c>
      <c r="AY1809" s="23" t="str">
        <f t="shared" si="602"/>
        <v/>
      </c>
      <c r="AZ1809" s="23"/>
      <c r="BA1809" s="25">
        <v>0</v>
      </c>
      <c r="BB1809" s="25">
        <v>3.8</v>
      </c>
      <c r="BC1809" s="25">
        <f t="shared" si="632"/>
        <v>5.6</v>
      </c>
      <c r="BD1809" s="25">
        <f t="shared" si="633"/>
        <v>3.5760000000000001</v>
      </c>
      <c r="BE1809" s="111" t="s">
        <v>970</v>
      </c>
      <c r="BF1809" s="55">
        <f t="shared" si="615"/>
        <v>0</v>
      </c>
      <c r="BG1809" s="66" t="str">
        <f t="shared" si="606"/>
        <v>0.00</v>
      </c>
      <c r="BH1809" s="66">
        <f t="shared" si="624"/>
        <v>-2</v>
      </c>
      <c r="BI1809" s="25">
        <f t="shared" si="607"/>
        <v>-154.5</v>
      </c>
      <c r="BJ1809" s="25">
        <f t="shared" si="625"/>
        <v>517.5</v>
      </c>
      <c r="BK1809" s="20">
        <f t="shared" si="608"/>
        <v>-0.29855072463768118</v>
      </c>
      <c r="BL1809" s="24" t="str">
        <f t="shared" si="626"/>
        <v>0.00</v>
      </c>
      <c r="BM1809" s="25">
        <f t="shared" si="627"/>
        <v>-2</v>
      </c>
      <c r="BN1809" s="25">
        <f t="shared" si="628"/>
        <v>6.630000000000015</v>
      </c>
      <c r="BO1809" s="25">
        <f t="shared" si="629"/>
        <v>517.5</v>
      </c>
      <c r="BP1809" s="126">
        <f t="shared" si="630"/>
        <v>1.2811594202898579E-2</v>
      </c>
    </row>
    <row r="1810" spans="1:68" x14ac:dyDescent="0.2">
      <c r="A1810" s="98">
        <v>45846</v>
      </c>
      <c r="B1810" s="60" t="s">
        <v>892</v>
      </c>
      <c r="C1810" s="24" t="s">
        <v>663</v>
      </c>
      <c r="D1810" s="24" t="s">
        <v>584</v>
      </c>
      <c r="F1810" s="74" t="s">
        <v>51</v>
      </c>
      <c r="G1810" s="24" t="s">
        <v>121</v>
      </c>
      <c r="H1810" s="24" t="s">
        <v>77</v>
      </c>
      <c r="I1810" s="24">
        <v>3</v>
      </c>
      <c r="J1810" s="24">
        <v>1</v>
      </c>
      <c r="K1810" s="26" t="s">
        <v>2367</v>
      </c>
      <c r="L1810" s="25">
        <v>3</v>
      </c>
      <c r="M1810" s="24" t="s">
        <v>105</v>
      </c>
      <c r="N1810" s="24" t="s">
        <v>6</v>
      </c>
      <c r="R1810" s="25">
        <v>3.1</v>
      </c>
      <c r="S1810" s="83" t="s">
        <v>372</v>
      </c>
      <c r="T1810" s="66">
        <f t="shared" si="617"/>
        <v>9.3000000000000007</v>
      </c>
      <c r="U1810" s="66">
        <f t="shared" si="618"/>
        <v>6.3000000000000007</v>
      </c>
      <c r="V1810" s="66">
        <f t="shared" si="619"/>
        <v>221.09</v>
      </c>
      <c r="W1810" s="66">
        <f t="shared" si="620"/>
        <v>3385.5</v>
      </c>
      <c r="X1810" s="20">
        <f t="shared" si="621"/>
        <v>6.5304977108255793E-2</v>
      </c>
      <c r="Y1810" s="67">
        <f t="shared" si="622"/>
        <v>2.2109000000000001</v>
      </c>
      <c r="Z1810" s="68">
        <f t="shared" si="623"/>
        <v>22109</v>
      </c>
      <c r="AA1810" s="65" t="s">
        <v>53</v>
      </c>
      <c r="AU1810" s="23" t="str">
        <f t="shared" si="613"/>
        <v/>
      </c>
      <c r="AV1810" s="23">
        <f t="shared" si="614"/>
        <v>6.3000000000000007</v>
      </c>
      <c r="AW1810" s="23" t="str">
        <f t="shared" si="616"/>
        <v/>
      </c>
      <c r="AX1810" s="23" t="str">
        <f t="shared" si="631"/>
        <v/>
      </c>
      <c r="AY1810" s="23" t="str">
        <f t="shared" ref="AY1810:AY1873" si="634">IF($G1810=AY$2,$U1810,"")</f>
        <v/>
      </c>
      <c r="AZ1810" s="23" t="s">
        <v>720</v>
      </c>
      <c r="BA1810" s="25">
        <v>0</v>
      </c>
      <c r="BB1810" s="25">
        <v>3.19</v>
      </c>
      <c r="BC1810" s="25">
        <f t="shared" si="632"/>
        <v>6.57</v>
      </c>
      <c r="BD1810" s="25">
        <f t="shared" si="633"/>
        <v>3.0148000000000001</v>
      </c>
      <c r="BE1810" s="111" t="s">
        <v>969</v>
      </c>
      <c r="BF1810" s="55">
        <f t="shared" si="615"/>
        <v>0</v>
      </c>
      <c r="BG1810" s="66">
        <f t="shared" si="606"/>
        <v>0</v>
      </c>
      <c r="BH1810" s="66">
        <f t="shared" si="624"/>
        <v>-3</v>
      </c>
      <c r="BI1810" s="25">
        <f t="shared" si="607"/>
        <v>-157.5</v>
      </c>
      <c r="BJ1810" s="25">
        <f t="shared" si="625"/>
        <v>520.5</v>
      </c>
      <c r="BK1810" s="20">
        <f t="shared" si="608"/>
        <v>-0.30259365994236309</v>
      </c>
      <c r="BL1810" s="24">
        <f t="shared" si="626"/>
        <v>9.57</v>
      </c>
      <c r="BM1810" s="25">
        <f t="shared" si="627"/>
        <v>6.57</v>
      </c>
      <c r="BN1810" s="25">
        <f t="shared" si="628"/>
        <v>13.200000000000015</v>
      </c>
      <c r="BO1810" s="25">
        <f t="shared" si="629"/>
        <v>520.5</v>
      </c>
      <c r="BP1810" s="126">
        <f t="shared" si="630"/>
        <v>2.5360230547550461E-2</v>
      </c>
    </row>
    <row r="1811" spans="1:68" x14ac:dyDescent="0.2">
      <c r="A1811" s="98">
        <v>45847</v>
      </c>
      <c r="B1811" s="60" t="s">
        <v>892</v>
      </c>
      <c r="C1811" s="24" t="s">
        <v>675</v>
      </c>
      <c r="D1811" s="24" t="s">
        <v>397</v>
      </c>
      <c r="F1811" s="74" t="s">
        <v>51</v>
      </c>
      <c r="G1811" s="24" t="s">
        <v>121</v>
      </c>
      <c r="H1811" s="24" t="s">
        <v>963</v>
      </c>
      <c r="I1811" s="24">
        <v>7</v>
      </c>
      <c r="J1811" s="24">
        <v>7</v>
      </c>
      <c r="K1811" s="24" t="s">
        <v>2368</v>
      </c>
      <c r="L1811" s="25">
        <v>1</v>
      </c>
      <c r="M1811" s="24" t="s">
        <v>105</v>
      </c>
      <c r="N1811" s="24" t="s">
        <v>6</v>
      </c>
      <c r="R1811" s="25">
        <v>23</v>
      </c>
      <c r="S1811" s="83" t="s">
        <v>363</v>
      </c>
      <c r="T1811" s="66" t="str">
        <f t="shared" si="617"/>
        <v>0.00</v>
      </c>
      <c r="U1811" s="66">
        <f t="shared" si="618"/>
        <v>-1</v>
      </c>
      <c r="V1811" s="66">
        <f t="shared" si="619"/>
        <v>220.09</v>
      </c>
      <c r="W1811" s="66">
        <f t="shared" si="620"/>
        <v>3386.5</v>
      </c>
      <c r="X1811" s="20">
        <f t="shared" si="621"/>
        <v>6.4990403071017278E-2</v>
      </c>
      <c r="Y1811" s="67">
        <f t="shared" si="622"/>
        <v>2.2008999999999999</v>
      </c>
      <c r="Z1811" s="68">
        <f t="shared" si="623"/>
        <v>22009</v>
      </c>
      <c r="AA1811" s="65" t="s">
        <v>52</v>
      </c>
      <c r="AU1811" s="23" t="str">
        <f t="shared" si="613"/>
        <v/>
      </c>
      <c r="AV1811" s="23">
        <f t="shared" si="614"/>
        <v>-1</v>
      </c>
      <c r="AW1811" s="23" t="str">
        <f t="shared" si="616"/>
        <v/>
      </c>
      <c r="AX1811" s="23" t="str">
        <f t="shared" si="631"/>
        <v/>
      </c>
      <c r="AY1811" s="23" t="str">
        <f t="shared" si="634"/>
        <v/>
      </c>
      <c r="AZ1811" s="23" t="s">
        <v>720</v>
      </c>
      <c r="BA1811" s="25">
        <v>0</v>
      </c>
      <c r="BB1811" s="25">
        <v>15.28</v>
      </c>
      <c r="BC1811" s="25">
        <f t="shared" si="632"/>
        <v>14.28</v>
      </c>
      <c r="BD1811" s="25">
        <f t="shared" si="633"/>
        <v>14.137600000000001</v>
      </c>
      <c r="BE1811" s="111" t="s">
        <v>969</v>
      </c>
      <c r="BF1811" s="55">
        <f t="shared" si="615"/>
        <v>0</v>
      </c>
      <c r="BG1811" s="66" t="str">
        <f t="shared" si="606"/>
        <v>0.00</v>
      </c>
      <c r="BH1811" s="66">
        <f t="shared" si="624"/>
        <v>-1</v>
      </c>
      <c r="BI1811" s="25">
        <f t="shared" si="607"/>
        <v>-158.5</v>
      </c>
      <c r="BJ1811" s="25">
        <f t="shared" si="625"/>
        <v>521.5</v>
      </c>
      <c r="BK1811" s="20">
        <f t="shared" si="608"/>
        <v>-0.30393096836049854</v>
      </c>
      <c r="BL1811" s="24" t="str">
        <f t="shared" si="626"/>
        <v>0.00</v>
      </c>
      <c r="BM1811" s="25">
        <f t="shared" si="627"/>
        <v>-1</v>
      </c>
      <c r="BN1811" s="25">
        <f t="shared" si="628"/>
        <v>12.200000000000015</v>
      </c>
      <c r="BO1811" s="25">
        <f t="shared" si="629"/>
        <v>521.5</v>
      </c>
      <c r="BP1811" s="126">
        <f t="shared" si="630"/>
        <v>2.3394055608820737E-2</v>
      </c>
    </row>
    <row r="1812" spans="1:68" x14ac:dyDescent="0.2">
      <c r="A1812" s="98">
        <v>45847</v>
      </c>
      <c r="B1812" s="60" t="s">
        <v>892</v>
      </c>
      <c r="C1812" s="24" t="s">
        <v>675</v>
      </c>
      <c r="D1812" s="24" t="s">
        <v>397</v>
      </c>
      <c r="F1812" s="74" t="s">
        <v>51</v>
      </c>
      <c r="G1812" s="24" t="s">
        <v>121</v>
      </c>
      <c r="H1812" s="24" t="s">
        <v>963</v>
      </c>
      <c r="I1812" s="24">
        <v>7</v>
      </c>
      <c r="J1812" s="24">
        <v>7</v>
      </c>
      <c r="K1812" s="24" t="s">
        <v>2368</v>
      </c>
      <c r="L1812" s="25">
        <v>1</v>
      </c>
      <c r="M1812" s="24" t="s">
        <v>105</v>
      </c>
      <c r="N1812" s="24" t="s">
        <v>7</v>
      </c>
      <c r="R1812" s="25">
        <v>4</v>
      </c>
      <c r="S1812" s="83" t="s">
        <v>363</v>
      </c>
      <c r="T1812" s="66" t="str">
        <f t="shared" si="617"/>
        <v>0.00</v>
      </c>
      <c r="U1812" s="66">
        <f t="shared" si="618"/>
        <v>-1</v>
      </c>
      <c r="V1812" s="66">
        <f t="shared" si="619"/>
        <v>219.09</v>
      </c>
      <c r="W1812" s="66">
        <f t="shared" si="620"/>
        <v>3387.5</v>
      </c>
      <c r="X1812" s="20">
        <f t="shared" si="621"/>
        <v>6.4676014760147602E-2</v>
      </c>
      <c r="Y1812" s="67">
        <f t="shared" si="622"/>
        <v>2.1909000000000001</v>
      </c>
      <c r="Z1812" s="68">
        <f t="shared" si="623"/>
        <v>21909</v>
      </c>
      <c r="AA1812" s="65" t="s">
        <v>52</v>
      </c>
      <c r="AU1812" s="23" t="str">
        <f t="shared" si="613"/>
        <v/>
      </c>
      <c r="AV1812" s="23">
        <f t="shared" si="614"/>
        <v>-1</v>
      </c>
      <c r="AW1812" s="23" t="str">
        <f t="shared" si="616"/>
        <v/>
      </c>
      <c r="AX1812" s="23" t="str">
        <f t="shared" si="631"/>
        <v/>
      </c>
      <c r="AY1812" s="23" t="str">
        <f t="shared" si="634"/>
        <v/>
      </c>
      <c r="AZ1812" s="23" t="s">
        <v>720</v>
      </c>
      <c r="BA1812" s="25">
        <v>0</v>
      </c>
      <c r="BB1812" s="25">
        <v>3.8</v>
      </c>
      <c r="BC1812" s="25">
        <f t="shared" si="632"/>
        <v>2.8</v>
      </c>
      <c r="BD1812" s="25">
        <f t="shared" si="633"/>
        <v>3.5760000000000001</v>
      </c>
      <c r="BE1812" s="111" t="s">
        <v>969</v>
      </c>
      <c r="BF1812" s="55">
        <f t="shared" si="615"/>
        <v>0</v>
      </c>
      <c r="BG1812" s="66" t="str">
        <f t="shared" si="606"/>
        <v>0.00</v>
      </c>
      <c r="BH1812" s="66">
        <f t="shared" si="624"/>
        <v>-1</v>
      </c>
      <c r="BI1812" s="25">
        <f t="shared" si="607"/>
        <v>-159.5</v>
      </c>
      <c r="BJ1812" s="25">
        <f t="shared" si="625"/>
        <v>522.5</v>
      </c>
      <c r="BK1812" s="20">
        <f t="shared" si="608"/>
        <v>-0.30526315789473685</v>
      </c>
      <c r="BL1812" s="24" t="str">
        <f t="shared" si="626"/>
        <v>0.00</v>
      </c>
      <c r="BM1812" s="25">
        <f t="shared" si="627"/>
        <v>-1</v>
      </c>
      <c r="BN1812" s="25">
        <f t="shared" si="628"/>
        <v>11.200000000000015</v>
      </c>
      <c r="BO1812" s="25">
        <f t="shared" si="629"/>
        <v>522.5</v>
      </c>
      <c r="BP1812" s="126">
        <f t="shared" si="630"/>
        <v>2.1435406698564623E-2</v>
      </c>
    </row>
    <row r="1813" spans="1:68" x14ac:dyDescent="0.2">
      <c r="A1813" s="98">
        <v>45847</v>
      </c>
      <c r="B1813" s="60" t="s">
        <v>892</v>
      </c>
      <c r="C1813" s="24" t="s">
        <v>675</v>
      </c>
      <c r="D1813" s="24" t="s">
        <v>397</v>
      </c>
      <c r="F1813" s="74" t="s">
        <v>51</v>
      </c>
      <c r="G1813" s="24" t="s">
        <v>121</v>
      </c>
      <c r="H1813" s="24" t="s">
        <v>963</v>
      </c>
      <c r="I1813" s="24">
        <v>10</v>
      </c>
      <c r="J1813" s="24">
        <v>5</v>
      </c>
      <c r="K1813" s="24" t="s">
        <v>2369</v>
      </c>
      <c r="L1813" s="25">
        <v>1.5</v>
      </c>
      <c r="M1813" s="24" t="s">
        <v>105</v>
      </c>
      <c r="N1813" s="24" t="s">
        <v>6</v>
      </c>
      <c r="R1813" s="25">
        <v>4.5999999999999996</v>
      </c>
      <c r="S1813" s="83" t="s">
        <v>363</v>
      </c>
      <c r="T1813" s="66" t="str">
        <f t="shared" si="617"/>
        <v>0.00</v>
      </c>
      <c r="U1813" s="66">
        <f t="shared" si="618"/>
        <v>-1.5</v>
      </c>
      <c r="V1813" s="66">
        <f t="shared" si="619"/>
        <v>217.59</v>
      </c>
      <c r="W1813" s="66">
        <f t="shared" si="620"/>
        <v>3389</v>
      </c>
      <c r="X1813" s="20">
        <f t="shared" si="621"/>
        <v>6.4204780171141937E-2</v>
      </c>
      <c r="Y1813" s="67">
        <f t="shared" si="622"/>
        <v>2.1758999999999999</v>
      </c>
      <c r="Z1813" s="68">
        <f t="shared" si="623"/>
        <v>21759</v>
      </c>
      <c r="AA1813" s="65" t="s">
        <v>52</v>
      </c>
      <c r="AU1813" s="23" t="str">
        <f t="shared" si="613"/>
        <v/>
      </c>
      <c r="AV1813" s="23">
        <f t="shared" si="614"/>
        <v>-1.5</v>
      </c>
      <c r="AW1813" s="23" t="str">
        <f t="shared" si="616"/>
        <v/>
      </c>
      <c r="AX1813" s="23" t="str">
        <f t="shared" si="631"/>
        <v/>
      </c>
      <c r="AY1813" s="23" t="str">
        <f t="shared" si="634"/>
        <v/>
      </c>
      <c r="AZ1813" s="23" t="s">
        <v>720</v>
      </c>
      <c r="BA1813" s="25">
        <v>0</v>
      </c>
      <c r="BB1813" s="25">
        <v>5.0999999999999996</v>
      </c>
      <c r="BC1813" s="25">
        <f t="shared" si="632"/>
        <v>6.1499999999999995</v>
      </c>
      <c r="BD1813" s="25">
        <f t="shared" si="633"/>
        <v>4.7720000000000002</v>
      </c>
      <c r="BE1813" s="111" t="s">
        <v>969</v>
      </c>
      <c r="BF1813" s="55">
        <f t="shared" si="615"/>
        <v>0</v>
      </c>
      <c r="BG1813" s="66" t="str">
        <f t="shared" si="606"/>
        <v>0.00</v>
      </c>
      <c r="BH1813" s="66">
        <f t="shared" si="624"/>
        <v>-1.5</v>
      </c>
      <c r="BI1813" s="25">
        <f t="shared" si="607"/>
        <v>-161</v>
      </c>
      <c r="BJ1813" s="25">
        <f t="shared" si="625"/>
        <v>524</v>
      </c>
      <c r="BK1813" s="20">
        <f t="shared" si="608"/>
        <v>-0.30725190839694655</v>
      </c>
      <c r="BL1813" s="24" t="str">
        <f t="shared" si="626"/>
        <v>0.00</v>
      </c>
      <c r="BM1813" s="25">
        <f t="shared" si="627"/>
        <v>-1.5</v>
      </c>
      <c r="BN1813" s="25">
        <f t="shared" si="628"/>
        <v>9.7000000000000153</v>
      </c>
      <c r="BO1813" s="25">
        <f t="shared" si="629"/>
        <v>524</v>
      </c>
      <c r="BP1813" s="126">
        <f t="shared" si="630"/>
        <v>1.8511450381679419E-2</v>
      </c>
    </row>
    <row r="1814" spans="1:68" x14ac:dyDescent="0.2">
      <c r="A1814" s="98">
        <v>45847</v>
      </c>
      <c r="B1814" s="60" t="s">
        <v>892</v>
      </c>
      <c r="C1814" s="24" t="s">
        <v>1302</v>
      </c>
      <c r="D1814" s="24" t="s">
        <v>397</v>
      </c>
      <c r="F1814" s="74" t="s">
        <v>51</v>
      </c>
      <c r="G1814" s="24" t="s">
        <v>103</v>
      </c>
      <c r="H1814" s="24" t="s">
        <v>58</v>
      </c>
      <c r="I1814" s="24">
        <v>4</v>
      </c>
      <c r="J1814" s="24">
        <v>9</v>
      </c>
      <c r="K1814" s="27" t="s">
        <v>2370</v>
      </c>
      <c r="L1814" s="25">
        <v>1</v>
      </c>
      <c r="M1814" s="24" t="s">
        <v>404</v>
      </c>
      <c r="N1814" s="24" t="s">
        <v>6</v>
      </c>
      <c r="R1814" s="25">
        <v>21.19</v>
      </c>
      <c r="S1814" s="83" t="s">
        <v>371</v>
      </c>
      <c r="T1814" s="66" t="str">
        <f t="shared" si="617"/>
        <v>0.00</v>
      </c>
      <c r="U1814" s="66">
        <f t="shared" si="618"/>
        <v>-1</v>
      </c>
      <c r="V1814" s="66">
        <f t="shared" si="619"/>
        <v>216.59</v>
      </c>
      <c r="W1814" s="66">
        <f t="shared" si="620"/>
        <v>3390</v>
      </c>
      <c r="X1814" s="20">
        <f t="shared" si="621"/>
        <v>6.3890855457227141E-2</v>
      </c>
      <c r="Y1814" s="67">
        <f t="shared" si="622"/>
        <v>2.1659000000000002</v>
      </c>
      <c r="Z1814" s="68">
        <f t="shared" si="623"/>
        <v>21659</v>
      </c>
      <c r="AA1814" s="65" t="s">
        <v>52</v>
      </c>
      <c r="AU1814" s="23">
        <f t="shared" si="613"/>
        <v>-1</v>
      </c>
      <c r="AV1814" s="23" t="str">
        <f t="shared" si="614"/>
        <v/>
      </c>
      <c r="AW1814" s="23" t="str">
        <f t="shared" si="616"/>
        <v/>
      </c>
      <c r="AX1814" s="23" t="str">
        <f t="shared" si="631"/>
        <v/>
      </c>
      <c r="AY1814" s="23" t="str">
        <f t="shared" si="634"/>
        <v/>
      </c>
      <c r="AZ1814" s="23">
        <v>18</v>
      </c>
      <c r="BA1814" s="25">
        <v>19.100000000000001</v>
      </c>
      <c r="BB1814" s="25">
        <v>22.95</v>
      </c>
      <c r="BC1814" s="25">
        <f t="shared" si="632"/>
        <v>21.95</v>
      </c>
      <c r="BD1814" s="25">
        <f t="shared" si="633"/>
        <v>21.193999999999999</v>
      </c>
      <c r="BE1814" s="111" t="s">
        <v>969</v>
      </c>
      <c r="BF1814" s="55">
        <f t="shared" si="615"/>
        <v>0</v>
      </c>
      <c r="BG1814" s="66" t="str">
        <f t="shared" si="606"/>
        <v>0.00</v>
      </c>
      <c r="BH1814" s="66">
        <f t="shared" si="624"/>
        <v>-1</v>
      </c>
      <c r="BI1814" s="25">
        <f t="shared" si="607"/>
        <v>-162</v>
      </c>
      <c r="BJ1814" s="25">
        <f t="shared" si="625"/>
        <v>525</v>
      </c>
      <c r="BK1814" s="20">
        <f t="shared" si="608"/>
        <v>-0.30857142857142855</v>
      </c>
      <c r="BL1814" s="24" t="str">
        <f t="shared" si="626"/>
        <v>0.00</v>
      </c>
      <c r="BM1814" s="25">
        <f t="shared" si="627"/>
        <v>-1</v>
      </c>
      <c r="BN1814" s="25">
        <f t="shared" si="628"/>
        <v>8.7000000000000153</v>
      </c>
      <c r="BO1814" s="25">
        <f t="shared" si="629"/>
        <v>525</v>
      </c>
      <c r="BP1814" s="126">
        <f t="shared" si="630"/>
        <v>1.6571428571428602E-2</v>
      </c>
    </row>
    <row r="1815" spans="1:68" x14ac:dyDescent="0.2">
      <c r="A1815" s="98">
        <v>45847</v>
      </c>
      <c r="B1815" s="60" t="s">
        <v>892</v>
      </c>
      <c r="C1815" s="24" t="s">
        <v>1302</v>
      </c>
      <c r="D1815" s="24" t="s">
        <v>397</v>
      </c>
      <c r="F1815" s="74" t="s">
        <v>51</v>
      </c>
      <c r="G1815" s="24" t="s">
        <v>103</v>
      </c>
      <c r="H1815" s="24" t="s">
        <v>58</v>
      </c>
      <c r="I1815" s="24">
        <v>4</v>
      </c>
      <c r="J1815" s="24">
        <v>9</v>
      </c>
      <c r="K1815" s="26" t="s">
        <v>2370</v>
      </c>
      <c r="L1815" s="25">
        <v>1</v>
      </c>
      <c r="M1815" s="24" t="s">
        <v>404</v>
      </c>
      <c r="N1815" s="24" t="s">
        <v>7</v>
      </c>
      <c r="R1815" s="25">
        <v>4.6100000000000003</v>
      </c>
      <c r="S1815" s="83" t="s">
        <v>371</v>
      </c>
      <c r="T1815" s="66">
        <f t="shared" si="617"/>
        <v>4.6100000000000003</v>
      </c>
      <c r="U1815" s="66">
        <f t="shared" si="618"/>
        <v>3.6100000000000003</v>
      </c>
      <c r="V1815" s="66">
        <f t="shared" si="619"/>
        <v>220.20000000000002</v>
      </c>
      <c r="W1815" s="66">
        <f t="shared" si="620"/>
        <v>3391</v>
      </c>
      <c r="X1815" s="20">
        <f t="shared" si="621"/>
        <v>6.4936596874078448E-2</v>
      </c>
      <c r="Y1815" s="67">
        <f t="shared" si="622"/>
        <v>2.202</v>
      </c>
      <c r="Z1815" s="68">
        <f t="shared" si="623"/>
        <v>22020</v>
      </c>
      <c r="AA1815" s="65" t="s">
        <v>53</v>
      </c>
      <c r="AU1815" s="23">
        <f t="shared" si="613"/>
        <v>3.6100000000000003</v>
      </c>
      <c r="AV1815" s="23" t="str">
        <f t="shared" si="614"/>
        <v/>
      </c>
      <c r="AW1815" s="23" t="str">
        <f t="shared" si="616"/>
        <v/>
      </c>
      <c r="AX1815" s="23" t="str">
        <f t="shared" si="631"/>
        <v/>
      </c>
      <c r="AY1815" s="23" t="str">
        <f t="shared" si="634"/>
        <v/>
      </c>
      <c r="AZ1815" s="23"/>
      <c r="BA1815" s="25">
        <v>4</v>
      </c>
      <c r="BB1815" s="25">
        <v>4.92</v>
      </c>
      <c r="BC1815" s="25">
        <f t="shared" si="632"/>
        <v>3.92</v>
      </c>
      <c r="BD1815" s="25">
        <f t="shared" si="633"/>
        <v>4.6064000000000007</v>
      </c>
      <c r="BE1815" s="111" t="s">
        <v>969</v>
      </c>
      <c r="BF1815" s="55">
        <f t="shared" si="615"/>
        <v>0</v>
      </c>
      <c r="BG1815" s="66">
        <f t="shared" si="606"/>
        <v>4</v>
      </c>
      <c r="BH1815" s="66">
        <f t="shared" si="624"/>
        <v>3</v>
      </c>
      <c r="BI1815" s="25">
        <f t="shared" si="607"/>
        <v>-159</v>
      </c>
      <c r="BJ1815" s="25">
        <f t="shared" si="625"/>
        <v>526</v>
      </c>
      <c r="BK1815" s="20">
        <f t="shared" si="608"/>
        <v>-0.30228136882129275</v>
      </c>
      <c r="BL1815" s="24">
        <f t="shared" si="626"/>
        <v>4.92</v>
      </c>
      <c r="BM1815" s="25">
        <f t="shared" si="627"/>
        <v>3.92</v>
      </c>
      <c r="BN1815" s="25">
        <f t="shared" si="628"/>
        <v>12.620000000000015</v>
      </c>
      <c r="BO1815" s="25">
        <f t="shared" si="629"/>
        <v>526</v>
      </c>
      <c r="BP1815" s="126">
        <f t="shared" si="630"/>
        <v>2.3992395437262386E-2</v>
      </c>
    </row>
    <row r="1816" spans="1:68" x14ac:dyDescent="0.2">
      <c r="A1816" s="98">
        <v>45847</v>
      </c>
      <c r="B1816" s="60" t="s">
        <v>892</v>
      </c>
      <c r="C1816" s="24" t="s">
        <v>2371</v>
      </c>
      <c r="D1816" s="24" t="s">
        <v>397</v>
      </c>
      <c r="F1816" s="74" t="s">
        <v>51</v>
      </c>
      <c r="G1816" s="24" t="s">
        <v>14</v>
      </c>
      <c r="H1816" s="24" t="s">
        <v>2372</v>
      </c>
      <c r="K1816" s="24" t="s">
        <v>2373</v>
      </c>
      <c r="L1816" s="25">
        <v>1</v>
      </c>
      <c r="M1816" s="24" t="s">
        <v>105</v>
      </c>
      <c r="N1816" s="24" t="s">
        <v>6</v>
      </c>
      <c r="R1816" s="25">
        <v>29</v>
      </c>
      <c r="S1816" s="83" t="s">
        <v>363</v>
      </c>
      <c r="T1816" s="66" t="str">
        <f t="shared" si="617"/>
        <v>0.00</v>
      </c>
      <c r="U1816" s="66">
        <f t="shared" si="618"/>
        <v>-1</v>
      </c>
      <c r="V1816" s="66">
        <f t="shared" si="619"/>
        <v>219.20000000000002</v>
      </c>
      <c r="W1816" s="66">
        <f t="shared" si="620"/>
        <v>3392</v>
      </c>
      <c r="X1816" s="20">
        <f t="shared" si="621"/>
        <v>6.4622641509433962E-2</v>
      </c>
      <c r="Y1816" s="67">
        <f t="shared" si="622"/>
        <v>2.1920000000000002</v>
      </c>
      <c r="Z1816" s="68">
        <f t="shared" si="623"/>
        <v>21920</v>
      </c>
      <c r="AA1816" s="65" t="s">
        <v>52</v>
      </c>
      <c r="AU1816" s="23" t="str">
        <f t="shared" si="613"/>
        <v/>
      </c>
      <c r="AV1816" s="23" t="str">
        <f t="shared" si="614"/>
        <v/>
      </c>
      <c r="AW1816" s="23" t="str">
        <f t="shared" si="616"/>
        <v/>
      </c>
      <c r="AX1816" s="23">
        <f t="shared" si="631"/>
        <v>-1</v>
      </c>
      <c r="AY1816" s="23" t="str">
        <f t="shared" si="634"/>
        <v/>
      </c>
      <c r="AZ1816" s="23"/>
      <c r="BA1816" s="25">
        <v>0</v>
      </c>
      <c r="BB1816" s="25">
        <v>0</v>
      </c>
      <c r="BC1816" s="25" t="s">
        <v>720</v>
      </c>
      <c r="BD1816" s="25" t="s">
        <v>720</v>
      </c>
      <c r="BE1816" s="111" t="s">
        <v>969</v>
      </c>
      <c r="BF1816" s="55">
        <f t="shared" si="615"/>
        <v>0</v>
      </c>
      <c r="BG1816" s="66" t="str">
        <f t="shared" si="606"/>
        <v>0.00</v>
      </c>
      <c r="BH1816" s="66">
        <f t="shared" si="624"/>
        <v>-1</v>
      </c>
      <c r="BI1816" s="25">
        <f t="shared" si="607"/>
        <v>-160</v>
      </c>
      <c r="BJ1816" s="25">
        <f t="shared" si="625"/>
        <v>527</v>
      </c>
      <c r="BK1816" s="20">
        <f t="shared" si="608"/>
        <v>-0.30360531309297911</v>
      </c>
      <c r="BL1816" s="24" t="str">
        <f t="shared" si="626"/>
        <v>0.00</v>
      </c>
      <c r="BM1816" s="25">
        <f t="shared" si="627"/>
        <v>-1</v>
      </c>
      <c r="BN1816" s="25">
        <f t="shared" si="628"/>
        <v>11.620000000000015</v>
      </c>
      <c r="BO1816" s="25">
        <f t="shared" si="629"/>
        <v>527</v>
      </c>
      <c r="BP1816" s="126">
        <f t="shared" si="630"/>
        <v>2.2049335863377637E-2</v>
      </c>
    </row>
    <row r="1817" spans="1:68" x14ac:dyDescent="0.2">
      <c r="A1817" s="98">
        <v>45848</v>
      </c>
      <c r="B1817" s="60" t="s">
        <v>892</v>
      </c>
      <c r="C1817" s="24" t="s">
        <v>1386</v>
      </c>
      <c r="D1817" s="24" t="s">
        <v>398</v>
      </c>
      <c r="F1817" s="74" t="s">
        <v>51</v>
      </c>
      <c r="G1817" s="24" t="s">
        <v>103</v>
      </c>
      <c r="H1817" s="24" t="s">
        <v>54</v>
      </c>
      <c r="I1817" s="24">
        <v>7</v>
      </c>
      <c r="J1817" s="24">
        <v>4</v>
      </c>
      <c r="K1817" s="119" t="s">
        <v>2374</v>
      </c>
      <c r="L1817" s="25">
        <v>2</v>
      </c>
      <c r="M1817" s="24" t="s">
        <v>105</v>
      </c>
      <c r="N1817" s="24" t="s">
        <v>6</v>
      </c>
      <c r="R1817" s="25">
        <v>5.5</v>
      </c>
      <c r="S1817" s="83" t="s">
        <v>373</v>
      </c>
      <c r="T1817" s="66" t="str">
        <f t="shared" si="617"/>
        <v>0.00</v>
      </c>
      <c r="U1817" s="66">
        <f t="shared" si="618"/>
        <v>-2</v>
      </c>
      <c r="V1817" s="66">
        <f t="shared" si="619"/>
        <v>217.20000000000002</v>
      </c>
      <c r="W1817" s="66">
        <f t="shared" si="620"/>
        <v>3394</v>
      </c>
      <c r="X1817" s="20">
        <f t="shared" si="621"/>
        <v>6.3995285798467888E-2</v>
      </c>
      <c r="Y1817" s="67">
        <f t="shared" si="622"/>
        <v>2.1720000000000002</v>
      </c>
      <c r="Z1817" s="68">
        <f t="shared" si="623"/>
        <v>21720</v>
      </c>
      <c r="AA1817" s="65" t="s">
        <v>52</v>
      </c>
      <c r="AU1817" s="23">
        <f t="shared" si="613"/>
        <v>-2</v>
      </c>
      <c r="AV1817" s="23" t="str">
        <f t="shared" si="614"/>
        <v/>
      </c>
      <c r="AW1817" s="23" t="str">
        <f t="shared" si="616"/>
        <v/>
      </c>
      <c r="AX1817" s="23" t="str">
        <f t="shared" si="631"/>
        <v/>
      </c>
      <c r="AY1817" s="23" t="str">
        <f t="shared" si="634"/>
        <v/>
      </c>
      <c r="AZ1817" s="23">
        <v>5.5</v>
      </c>
      <c r="BA1817" s="25">
        <v>5.5</v>
      </c>
      <c r="BB1817" s="25">
        <v>4.5999999999999996</v>
      </c>
      <c r="BC1817" s="25">
        <f t="shared" ref="BC1817:BC1833" si="635">((BB1817*(L1817))-(L1817))</f>
        <v>7.1999999999999993</v>
      </c>
      <c r="BD1817" s="25">
        <f t="shared" ref="BD1817:BD1833" si="636">0.92*(BB1817-1)+1</f>
        <v>4.3119999999999994</v>
      </c>
      <c r="BE1817" s="111" t="s">
        <v>970</v>
      </c>
      <c r="BF1817" s="55">
        <f t="shared" si="615"/>
        <v>0</v>
      </c>
      <c r="BG1817" s="66" t="str">
        <f t="shared" si="606"/>
        <v>0.00</v>
      </c>
      <c r="BH1817" s="66">
        <f t="shared" si="624"/>
        <v>-2</v>
      </c>
      <c r="BI1817" s="25">
        <f t="shared" si="607"/>
        <v>-162</v>
      </c>
      <c r="BJ1817" s="25">
        <f t="shared" si="625"/>
        <v>529</v>
      </c>
      <c r="BK1817" s="20">
        <f t="shared" si="608"/>
        <v>-0.30623818525519847</v>
      </c>
      <c r="BL1817" s="24" t="str">
        <f t="shared" si="626"/>
        <v>0.00</v>
      </c>
      <c r="BM1817" s="25">
        <f t="shared" si="627"/>
        <v>-2</v>
      </c>
      <c r="BN1817" s="25">
        <f t="shared" si="628"/>
        <v>9.6200000000000152</v>
      </c>
      <c r="BO1817" s="25">
        <f t="shared" si="629"/>
        <v>529</v>
      </c>
      <c r="BP1817" s="126">
        <f t="shared" si="630"/>
        <v>1.8185255198487741E-2</v>
      </c>
    </row>
    <row r="1818" spans="1:68" x14ac:dyDescent="0.2">
      <c r="A1818" s="98">
        <v>45849</v>
      </c>
      <c r="B1818" s="60" t="s">
        <v>892</v>
      </c>
      <c r="C1818" s="24" t="s">
        <v>2375</v>
      </c>
      <c r="D1818" s="24" t="s">
        <v>562</v>
      </c>
      <c r="F1818" s="74" t="s">
        <v>51</v>
      </c>
      <c r="G1818" s="24" t="s">
        <v>103</v>
      </c>
      <c r="H1818" s="24" t="s">
        <v>66</v>
      </c>
      <c r="I1818" s="24">
        <v>6</v>
      </c>
      <c r="J1818" s="24">
        <v>5</v>
      </c>
      <c r="K1818" s="119" t="s">
        <v>2376</v>
      </c>
      <c r="L1818" s="25">
        <v>2</v>
      </c>
      <c r="M1818" s="24" t="s">
        <v>105</v>
      </c>
      <c r="N1818" s="24" t="s">
        <v>6</v>
      </c>
      <c r="R1818" s="25">
        <v>5.5</v>
      </c>
      <c r="S1818" s="83" t="s">
        <v>373</v>
      </c>
      <c r="T1818" s="66" t="str">
        <f t="shared" si="617"/>
        <v>0.00</v>
      </c>
      <c r="U1818" s="66">
        <f t="shared" si="618"/>
        <v>-2</v>
      </c>
      <c r="V1818" s="66">
        <f t="shared" si="619"/>
        <v>215.20000000000002</v>
      </c>
      <c r="W1818" s="66">
        <f t="shared" si="620"/>
        <v>3396</v>
      </c>
      <c r="X1818" s="20">
        <f t="shared" si="621"/>
        <v>6.3368669022379281E-2</v>
      </c>
      <c r="Y1818" s="67">
        <f t="shared" si="622"/>
        <v>2.1520000000000001</v>
      </c>
      <c r="Z1818" s="68">
        <f t="shared" si="623"/>
        <v>21520</v>
      </c>
      <c r="AA1818" s="65" t="s">
        <v>52</v>
      </c>
      <c r="AU1818" s="23">
        <f t="shared" si="613"/>
        <v>-2</v>
      </c>
      <c r="AV1818" s="23" t="str">
        <f t="shared" si="614"/>
        <v/>
      </c>
      <c r="AW1818" s="23" t="str">
        <f t="shared" si="616"/>
        <v/>
      </c>
      <c r="AX1818" s="23" t="str">
        <f t="shared" si="631"/>
        <v/>
      </c>
      <c r="AY1818" s="23" t="str">
        <f t="shared" si="634"/>
        <v/>
      </c>
      <c r="AZ1818" s="23">
        <v>4.5999999999999996</v>
      </c>
      <c r="BA1818" s="25">
        <v>4.5999999999999996</v>
      </c>
      <c r="BB1818" s="25">
        <v>4.5999999999999996</v>
      </c>
      <c r="BC1818" s="25">
        <f t="shared" si="635"/>
        <v>7.1999999999999993</v>
      </c>
      <c r="BD1818" s="25">
        <f t="shared" si="636"/>
        <v>4.3119999999999994</v>
      </c>
      <c r="BE1818" s="111" t="s">
        <v>969</v>
      </c>
      <c r="BF1818" s="55">
        <f t="shared" si="615"/>
        <v>0</v>
      </c>
      <c r="BG1818" s="66" t="str">
        <f t="shared" si="606"/>
        <v>0.00</v>
      </c>
      <c r="BH1818" s="66">
        <f t="shared" si="624"/>
        <v>-2</v>
      </c>
      <c r="BI1818" s="25">
        <f t="shared" si="607"/>
        <v>-164</v>
      </c>
      <c r="BJ1818" s="25">
        <f t="shared" si="625"/>
        <v>531</v>
      </c>
      <c r="BK1818" s="20">
        <f t="shared" si="608"/>
        <v>-0.3088512241054614</v>
      </c>
      <c r="BL1818" s="24" t="str">
        <f t="shared" si="626"/>
        <v>0.00</v>
      </c>
      <c r="BM1818" s="25">
        <f t="shared" si="627"/>
        <v>-2</v>
      </c>
      <c r="BN1818" s="25">
        <f t="shared" si="628"/>
        <v>7.6200000000000152</v>
      </c>
      <c r="BO1818" s="25">
        <f t="shared" si="629"/>
        <v>531</v>
      </c>
      <c r="BP1818" s="126">
        <f t="shared" si="630"/>
        <v>1.4350282485875734E-2</v>
      </c>
    </row>
    <row r="1819" spans="1:68" x14ac:dyDescent="0.2">
      <c r="A1819" s="98">
        <v>45850</v>
      </c>
      <c r="B1819" s="60" t="s">
        <v>892</v>
      </c>
      <c r="C1819" s="24" t="s">
        <v>2377</v>
      </c>
      <c r="D1819" s="24" t="s">
        <v>573</v>
      </c>
      <c r="F1819" s="74" t="s">
        <v>51</v>
      </c>
      <c r="G1819" s="24" t="s">
        <v>103</v>
      </c>
      <c r="H1819" s="24" t="s">
        <v>746</v>
      </c>
      <c r="I1819" s="24">
        <v>5</v>
      </c>
      <c r="J1819" s="24">
        <v>8</v>
      </c>
      <c r="K1819" s="26" t="s">
        <v>2378</v>
      </c>
      <c r="L1819" s="25">
        <v>1.5</v>
      </c>
      <c r="M1819" s="24" t="s">
        <v>105</v>
      </c>
      <c r="N1819" s="24" t="s">
        <v>6</v>
      </c>
      <c r="R1819" s="25">
        <v>9.5</v>
      </c>
      <c r="S1819" s="83" t="s">
        <v>372</v>
      </c>
      <c r="T1819" s="66">
        <f t="shared" si="617"/>
        <v>14.25</v>
      </c>
      <c r="U1819" s="66">
        <f t="shared" si="618"/>
        <v>12.75</v>
      </c>
      <c r="V1819" s="66">
        <f t="shared" si="619"/>
        <v>227.95000000000002</v>
      </c>
      <c r="W1819" s="66">
        <f t="shared" si="620"/>
        <v>3397.5</v>
      </c>
      <c r="X1819" s="20">
        <f t="shared" si="621"/>
        <v>6.7093451066961005E-2</v>
      </c>
      <c r="Y1819" s="67">
        <f t="shared" si="622"/>
        <v>2.2795000000000001</v>
      </c>
      <c r="Z1819" s="68">
        <f t="shared" si="623"/>
        <v>22795</v>
      </c>
      <c r="AA1819" s="65" t="s">
        <v>53</v>
      </c>
      <c r="AU1819" s="23">
        <f t="shared" si="613"/>
        <v>12.75</v>
      </c>
      <c r="AV1819" s="23" t="str">
        <f t="shared" si="614"/>
        <v/>
      </c>
      <c r="AW1819" s="23" t="str">
        <f t="shared" si="616"/>
        <v/>
      </c>
      <c r="AX1819" s="23" t="str">
        <f t="shared" si="631"/>
        <v/>
      </c>
      <c r="AY1819" s="23" t="str">
        <f t="shared" si="634"/>
        <v/>
      </c>
      <c r="AZ1819" s="23">
        <v>10</v>
      </c>
      <c r="BA1819" s="25">
        <v>11.8</v>
      </c>
      <c r="BB1819" s="25">
        <v>12.72</v>
      </c>
      <c r="BC1819" s="25">
        <f t="shared" si="635"/>
        <v>17.580000000000002</v>
      </c>
      <c r="BD1819" s="25">
        <f t="shared" si="636"/>
        <v>11.782400000000001</v>
      </c>
      <c r="BE1819" s="111" t="s">
        <v>970</v>
      </c>
      <c r="BF1819" s="55">
        <f t="shared" si="615"/>
        <v>0</v>
      </c>
      <c r="BG1819" s="66">
        <f t="shared" si="606"/>
        <v>17.7</v>
      </c>
      <c r="BH1819" s="66">
        <f t="shared" si="624"/>
        <v>16.2</v>
      </c>
      <c r="BI1819" s="25">
        <f t="shared" si="607"/>
        <v>-147.80000000000001</v>
      </c>
      <c r="BJ1819" s="25">
        <f t="shared" si="625"/>
        <v>532.5</v>
      </c>
      <c r="BK1819" s="20">
        <f t="shared" si="608"/>
        <v>-0.27755868544600942</v>
      </c>
      <c r="BL1819" s="24">
        <f t="shared" si="626"/>
        <v>19.079999999999998</v>
      </c>
      <c r="BM1819" s="25">
        <f t="shared" si="627"/>
        <v>17.579999999999998</v>
      </c>
      <c r="BN1819" s="25">
        <f t="shared" si="628"/>
        <v>25.200000000000014</v>
      </c>
      <c r="BO1819" s="25">
        <f t="shared" si="629"/>
        <v>532.5</v>
      </c>
      <c r="BP1819" s="126">
        <f t="shared" si="630"/>
        <v>4.732394366197186E-2</v>
      </c>
    </row>
    <row r="1820" spans="1:68" x14ac:dyDescent="0.2">
      <c r="A1820" s="98">
        <v>45850</v>
      </c>
      <c r="B1820" s="60" t="s">
        <v>892</v>
      </c>
      <c r="C1820" s="24" t="s">
        <v>2377</v>
      </c>
      <c r="D1820" s="24" t="s">
        <v>573</v>
      </c>
      <c r="F1820" s="74" t="s">
        <v>51</v>
      </c>
      <c r="G1820" s="24" t="s">
        <v>103</v>
      </c>
      <c r="H1820" s="24" t="s">
        <v>746</v>
      </c>
      <c r="I1820" s="24">
        <v>5</v>
      </c>
      <c r="J1820" s="24">
        <v>8</v>
      </c>
      <c r="K1820" s="26" t="s">
        <v>2378</v>
      </c>
      <c r="L1820" s="25">
        <v>1.5</v>
      </c>
      <c r="M1820" s="24" t="s">
        <v>105</v>
      </c>
      <c r="N1820" s="24" t="s">
        <v>7</v>
      </c>
      <c r="R1820" s="25">
        <v>2.9</v>
      </c>
      <c r="S1820" s="83" t="s">
        <v>372</v>
      </c>
      <c r="T1820" s="66">
        <f t="shared" si="617"/>
        <v>4.3499999999999996</v>
      </c>
      <c r="U1820" s="66">
        <f t="shared" si="618"/>
        <v>2.8499999999999996</v>
      </c>
      <c r="V1820" s="66">
        <f t="shared" si="619"/>
        <v>230.8</v>
      </c>
      <c r="W1820" s="66">
        <f t="shared" si="620"/>
        <v>3399</v>
      </c>
      <c r="X1820" s="20">
        <f t="shared" si="621"/>
        <v>6.7902324213003823E-2</v>
      </c>
      <c r="Y1820" s="67">
        <f t="shared" si="622"/>
        <v>2.3080000000000003</v>
      </c>
      <c r="Z1820" s="68">
        <f t="shared" si="623"/>
        <v>23080</v>
      </c>
      <c r="AA1820" s="65" t="s">
        <v>53</v>
      </c>
      <c r="AU1820" s="23">
        <f t="shared" si="613"/>
        <v>2.8499999999999996</v>
      </c>
      <c r="AV1820" s="23" t="str">
        <f t="shared" si="614"/>
        <v/>
      </c>
      <c r="AW1820" s="23" t="str">
        <f t="shared" si="616"/>
        <v/>
      </c>
      <c r="AX1820" s="23" t="str">
        <f t="shared" si="631"/>
        <v/>
      </c>
      <c r="AY1820" s="23" t="str">
        <f t="shared" si="634"/>
        <v/>
      </c>
      <c r="AZ1820" s="23"/>
      <c r="BA1820" s="25">
        <v>3.4</v>
      </c>
      <c r="BB1820" s="25">
        <v>3.38</v>
      </c>
      <c r="BC1820" s="25">
        <f t="shared" si="635"/>
        <v>3.5700000000000003</v>
      </c>
      <c r="BD1820" s="25">
        <f t="shared" si="636"/>
        <v>3.1896</v>
      </c>
      <c r="BE1820" s="111" t="s">
        <v>970</v>
      </c>
      <c r="BF1820" s="55">
        <f t="shared" si="615"/>
        <v>0</v>
      </c>
      <c r="BG1820" s="66">
        <f t="shared" si="606"/>
        <v>5.0999999999999996</v>
      </c>
      <c r="BH1820" s="66">
        <f t="shared" si="624"/>
        <v>3.5999999999999996</v>
      </c>
      <c r="BI1820" s="25">
        <f t="shared" si="607"/>
        <v>-144.20000000000002</v>
      </c>
      <c r="BJ1820" s="25">
        <f t="shared" si="625"/>
        <v>534</v>
      </c>
      <c r="BK1820" s="20">
        <f t="shared" si="608"/>
        <v>-0.27003745318352063</v>
      </c>
      <c r="BL1820" s="24">
        <f t="shared" si="626"/>
        <v>5.07</v>
      </c>
      <c r="BM1820" s="25">
        <f t="shared" si="627"/>
        <v>3.5700000000000003</v>
      </c>
      <c r="BN1820" s="25">
        <f t="shared" si="628"/>
        <v>28.770000000000014</v>
      </c>
      <c r="BO1820" s="25">
        <f t="shared" si="629"/>
        <v>534</v>
      </c>
      <c r="BP1820" s="126">
        <f t="shared" si="630"/>
        <v>5.3876404494382045E-2</v>
      </c>
    </row>
    <row r="1821" spans="1:68" x14ac:dyDescent="0.2">
      <c r="A1821" s="98">
        <v>45850</v>
      </c>
      <c r="B1821" s="60" t="s">
        <v>892</v>
      </c>
      <c r="C1821" s="24" t="s">
        <v>2120</v>
      </c>
      <c r="D1821" s="24" t="s">
        <v>573</v>
      </c>
      <c r="F1821" s="74" t="s">
        <v>51</v>
      </c>
      <c r="G1821" s="24" t="s">
        <v>103</v>
      </c>
      <c r="H1821" s="24" t="s">
        <v>1637</v>
      </c>
      <c r="I1821" s="24">
        <v>7</v>
      </c>
      <c r="J1821" s="24">
        <v>6</v>
      </c>
      <c r="K1821" s="27" t="s">
        <v>2379</v>
      </c>
      <c r="L1821" s="25">
        <v>1.5</v>
      </c>
      <c r="M1821" s="24" t="s">
        <v>404</v>
      </c>
      <c r="N1821" s="24" t="s">
        <v>6</v>
      </c>
      <c r="R1821" s="25">
        <v>13.3</v>
      </c>
      <c r="S1821" s="83" t="s">
        <v>371</v>
      </c>
      <c r="T1821" s="66" t="str">
        <f t="shared" si="617"/>
        <v>0.00</v>
      </c>
      <c r="U1821" s="66">
        <f t="shared" si="618"/>
        <v>-1.5</v>
      </c>
      <c r="V1821" s="66">
        <f t="shared" si="619"/>
        <v>229.3</v>
      </c>
      <c r="W1821" s="66">
        <f t="shared" si="620"/>
        <v>3400.5</v>
      </c>
      <c r="X1821" s="20">
        <f t="shared" si="621"/>
        <v>6.7431260108807525E-2</v>
      </c>
      <c r="Y1821" s="67">
        <f t="shared" si="622"/>
        <v>2.2930000000000001</v>
      </c>
      <c r="Z1821" s="68">
        <f t="shared" si="623"/>
        <v>22930</v>
      </c>
      <c r="AA1821" s="65" t="s">
        <v>52</v>
      </c>
      <c r="AU1821" s="23">
        <f t="shared" si="613"/>
        <v>-1.5</v>
      </c>
      <c r="AV1821" s="23" t="str">
        <f t="shared" si="614"/>
        <v/>
      </c>
      <c r="AW1821" s="23" t="str">
        <f t="shared" si="616"/>
        <v/>
      </c>
      <c r="AX1821" s="23" t="str">
        <f t="shared" si="631"/>
        <v/>
      </c>
      <c r="AY1821" s="23" t="str">
        <f t="shared" si="634"/>
        <v/>
      </c>
      <c r="AZ1821" s="23">
        <v>13</v>
      </c>
      <c r="BA1821" s="25">
        <v>13</v>
      </c>
      <c r="BB1821" s="25">
        <v>14.37</v>
      </c>
      <c r="BC1821" s="25">
        <f t="shared" si="635"/>
        <v>20.055</v>
      </c>
      <c r="BD1821" s="25">
        <f t="shared" si="636"/>
        <v>13.3004</v>
      </c>
      <c r="BE1821" s="111" t="s">
        <v>970</v>
      </c>
      <c r="BF1821" s="55">
        <f t="shared" si="615"/>
        <v>0</v>
      </c>
      <c r="BG1821" s="66" t="str">
        <f t="shared" si="606"/>
        <v>0.00</v>
      </c>
      <c r="BH1821" s="66">
        <f t="shared" si="624"/>
        <v>-1.5</v>
      </c>
      <c r="BI1821" s="25">
        <f t="shared" si="607"/>
        <v>-145.70000000000002</v>
      </c>
      <c r="BJ1821" s="25">
        <f t="shared" si="625"/>
        <v>535.5</v>
      </c>
      <c r="BK1821" s="20">
        <f t="shared" si="608"/>
        <v>-0.27208216619981329</v>
      </c>
      <c r="BL1821" s="24" t="str">
        <f t="shared" si="626"/>
        <v>0.00</v>
      </c>
      <c r="BM1821" s="25">
        <f t="shared" si="627"/>
        <v>-1.5</v>
      </c>
      <c r="BN1821" s="25">
        <f t="shared" si="628"/>
        <v>27.270000000000014</v>
      </c>
      <c r="BO1821" s="25">
        <f t="shared" si="629"/>
        <v>535.5</v>
      </c>
      <c r="BP1821" s="126">
        <f t="shared" si="630"/>
        <v>5.0924369747899184E-2</v>
      </c>
    </row>
    <row r="1822" spans="1:68" x14ac:dyDescent="0.2">
      <c r="A1822" s="98">
        <v>45850</v>
      </c>
      <c r="B1822" s="60" t="s">
        <v>892</v>
      </c>
      <c r="C1822" s="24" t="s">
        <v>2120</v>
      </c>
      <c r="D1822" s="24" t="s">
        <v>573</v>
      </c>
      <c r="F1822" s="74" t="s">
        <v>51</v>
      </c>
      <c r="G1822" s="24" t="s">
        <v>103</v>
      </c>
      <c r="H1822" s="24" t="s">
        <v>1637</v>
      </c>
      <c r="I1822" s="24">
        <v>7</v>
      </c>
      <c r="J1822" s="24">
        <v>6</v>
      </c>
      <c r="K1822" s="26" t="s">
        <v>2379</v>
      </c>
      <c r="L1822" s="25">
        <v>1.5</v>
      </c>
      <c r="M1822" s="24" t="s">
        <v>404</v>
      </c>
      <c r="N1822" s="24" t="s">
        <v>7</v>
      </c>
      <c r="R1822" s="25">
        <v>3.21</v>
      </c>
      <c r="S1822" s="83" t="s">
        <v>371</v>
      </c>
      <c r="T1822" s="66">
        <f t="shared" si="617"/>
        <v>4.82</v>
      </c>
      <c r="U1822" s="66">
        <f t="shared" si="618"/>
        <v>3.3200000000000003</v>
      </c>
      <c r="V1822" s="66">
        <f t="shared" si="619"/>
        <v>232.62</v>
      </c>
      <c r="W1822" s="66">
        <f t="shared" si="620"/>
        <v>3402</v>
      </c>
      <c r="X1822" s="20">
        <f t="shared" si="621"/>
        <v>6.8377425044091708E-2</v>
      </c>
      <c r="Y1822" s="67">
        <f t="shared" si="622"/>
        <v>2.3262</v>
      </c>
      <c r="Z1822" s="68">
        <f t="shared" si="623"/>
        <v>23262</v>
      </c>
      <c r="AA1822" s="65" t="s">
        <v>53</v>
      </c>
      <c r="AU1822" s="23">
        <f t="shared" si="613"/>
        <v>3.3200000000000003</v>
      </c>
      <c r="AV1822" s="23" t="str">
        <f t="shared" si="614"/>
        <v/>
      </c>
      <c r="AW1822" s="23" t="str">
        <f t="shared" si="616"/>
        <v/>
      </c>
      <c r="AX1822" s="23" t="str">
        <f t="shared" si="631"/>
        <v/>
      </c>
      <c r="AY1822" s="23" t="str">
        <f t="shared" si="634"/>
        <v/>
      </c>
      <c r="AZ1822" s="23"/>
      <c r="BA1822" s="25">
        <v>2.5</v>
      </c>
      <c r="BB1822" s="25">
        <v>3.4</v>
      </c>
      <c r="BC1822" s="25">
        <f t="shared" si="635"/>
        <v>3.5999999999999996</v>
      </c>
      <c r="BD1822" s="25">
        <f t="shared" si="636"/>
        <v>3.2080000000000002</v>
      </c>
      <c r="BE1822" s="111" t="s">
        <v>970</v>
      </c>
      <c r="BF1822" s="55">
        <f t="shared" si="615"/>
        <v>0</v>
      </c>
      <c r="BG1822" s="66">
        <f t="shared" si="606"/>
        <v>3.75</v>
      </c>
      <c r="BH1822" s="66">
        <f t="shared" si="624"/>
        <v>2.25</v>
      </c>
      <c r="BI1822" s="25">
        <f t="shared" si="607"/>
        <v>-143.45000000000002</v>
      </c>
      <c r="BJ1822" s="25">
        <f t="shared" si="625"/>
        <v>537</v>
      </c>
      <c r="BK1822" s="20">
        <f t="shared" si="608"/>
        <v>-0.26713221601489762</v>
      </c>
      <c r="BL1822" s="24">
        <f t="shared" si="626"/>
        <v>5.0999999999999996</v>
      </c>
      <c r="BM1822" s="25">
        <f t="shared" si="627"/>
        <v>3.5999999999999996</v>
      </c>
      <c r="BN1822" s="25">
        <f t="shared" si="628"/>
        <v>30.870000000000012</v>
      </c>
      <c r="BO1822" s="25">
        <f t="shared" si="629"/>
        <v>537</v>
      </c>
      <c r="BP1822" s="126">
        <f t="shared" si="630"/>
        <v>5.7486033519553094E-2</v>
      </c>
    </row>
    <row r="1823" spans="1:68" x14ac:dyDescent="0.2">
      <c r="A1823" s="98">
        <v>45850</v>
      </c>
      <c r="B1823" s="60" t="s">
        <v>892</v>
      </c>
      <c r="C1823" s="24" t="s">
        <v>2380</v>
      </c>
      <c r="D1823" s="24" t="s">
        <v>573</v>
      </c>
      <c r="F1823" s="74" t="s">
        <v>51</v>
      </c>
      <c r="G1823" s="24" t="s">
        <v>103</v>
      </c>
      <c r="H1823" s="24" t="s">
        <v>1879</v>
      </c>
      <c r="I1823" s="24">
        <v>8</v>
      </c>
      <c r="J1823" s="24">
        <v>3</v>
      </c>
      <c r="K1823" s="24" t="s">
        <v>2381</v>
      </c>
      <c r="L1823" s="25">
        <v>2</v>
      </c>
      <c r="M1823" s="24" t="s">
        <v>404</v>
      </c>
      <c r="N1823" s="24" t="s">
        <v>6</v>
      </c>
      <c r="R1823" s="25">
        <v>6.8</v>
      </c>
      <c r="S1823" s="83" t="s">
        <v>363</v>
      </c>
      <c r="T1823" s="66" t="str">
        <f t="shared" si="617"/>
        <v>0.00</v>
      </c>
      <c r="U1823" s="66">
        <f t="shared" si="618"/>
        <v>-2</v>
      </c>
      <c r="V1823" s="66">
        <f t="shared" si="619"/>
        <v>230.62</v>
      </c>
      <c r="W1823" s="66">
        <f t="shared" si="620"/>
        <v>3404</v>
      </c>
      <c r="X1823" s="20">
        <f t="shared" si="621"/>
        <v>6.7749706227967096E-2</v>
      </c>
      <c r="Y1823" s="67">
        <f t="shared" si="622"/>
        <v>2.3062</v>
      </c>
      <c r="Z1823" s="68">
        <f t="shared" si="623"/>
        <v>23062</v>
      </c>
      <c r="AA1823" s="65" t="s">
        <v>52</v>
      </c>
      <c r="AB1823" s="20" t="e">
        <f>SUM(Z1823/AA1823)</f>
        <v>#VALUE!</v>
      </c>
      <c r="AC1823" s="67">
        <f>Z1823/100</f>
        <v>230.62</v>
      </c>
      <c r="AD1823" s="68">
        <f>Z1823*100</f>
        <v>2306200</v>
      </c>
      <c r="AE1823" s="65" t="s">
        <v>52</v>
      </c>
      <c r="AF1823" s="20" t="e">
        <f>SUM(AD1823/AE1823)</f>
        <v>#VALUE!</v>
      </c>
      <c r="AG1823" s="67">
        <f>AD1823/100</f>
        <v>23062</v>
      </c>
      <c r="AH1823" s="68">
        <f>AD1823*100</f>
        <v>230620000</v>
      </c>
      <c r="AI1823" s="65" t="s">
        <v>52</v>
      </c>
      <c r="AJ1823" s="20" t="e">
        <f>SUM(AH1823/AI1823)</f>
        <v>#VALUE!</v>
      </c>
      <c r="AK1823" s="67">
        <f>AH1823/100</f>
        <v>2306200</v>
      </c>
      <c r="AL1823" s="68">
        <f>AH1823*100</f>
        <v>23062000000</v>
      </c>
      <c r="AM1823" s="65" t="s">
        <v>52</v>
      </c>
      <c r="AN1823" s="20" t="e">
        <f>SUM(AL1823/AM1823)</f>
        <v>#VALUE!</v>
      </c>
      <c r="AO1823" s="67">
        <f>AL1823/100</f>
        <v>230620000</v>
      </c>
      <c r="AP1823" s="68">
        <f>AL1823*100</f>
        <v>2306200000000</v>
      </c>
      <c r="AQ1823" s="65" t="s">
        <v>52</v>
      </c>
      <c r="AR1823" s="20" t="e">
        <f>SUM(AP1823/AQ1823)</f>
        <v>#VALUE!</v>
      </c>
      <c r="AS1823" s="67">
        <f>AP1823/100</f>
        <v>23062000000</v>
      </c>
      <c r="AT1823" s="68">
        <f>AP1823*100</f>
        <v>230620000000000</v>
      </c>
      <c r="AU1823" s="23">
        <f t="shared" si="613"/>
        <v>-2</v>
      </c>
      <c r="AV1823" s="23" t="str">
        <f t="shared" si="614"/>
        <v/>
      </c>
      <c r="AW1823" s="23" t="str">
        <f t="shared" si="616"/>
        <v/>
      </c>
      <c r="AX1823" s="23" t="str">
        <f t="shared" si="631"/>
        <v/>
      </c>
      <c r="AY1823" s="23" t="str">
        <f t="shared" si="634"/>
        <v/>
      </c>
      <c r="AZ1823" s="23">
        <v>8</v>
      </c>
      <c r="BA1823" s="25">
        <v>8.6999999999999993</v>
      </c>
      <c r="BB1823" s="25">
        <v>7.3</v>
      </c>
      <c r="BC1823" s="25">
        <f t="shared" si="635"/>
        <v>12.6</v>
      </c>
      <c r="BD1823" s="25">
        <f t="shared" si="636"/>
        <v>6.7960000000000003</v>
      </c>
      <c r="BE1823" s="111" t="s">
        <v>970</v>
      </c>
      <c r="BF1823" s="55">
        <f t="shared" si="615"/>
        <v>0</v>
      </c>
      <c r="BG1823" s="66" t="str">
        <f t="shared" si="606"/>
        <v>0.00</v>
      </c>
      <c r="BH1823" s="66">
        <f t="shared" si="624"/>
        <v>-2</v>
      </c>
      <c r="BI1823" s="25">
        <f t="shared" si="607"/>
        <v>-145.45000000000002</v>
      </c>
      <c r="BJ1823" s="25">
        <f t="shared" si="625"/>
        <v>539</v>
      </c>
      <c r="BK1823" s="20">
        <f t="shared" si="608"/>
        <v>-0.26985157699443418</v>
      </c>
      <c r="BL1823" s="24" t="str">
        <f t="shared" si="626"/>
        <v>0.00</v>
      </c>
      <c r="BM1823" s="25">
        <f t="shared" si="627"/>
        <v>-2</v>
      </c>
      <c r="BN1823" s="25">
        <f t="shared" si="628"/>
        <v>28.870000000000012</v>
      </c>
      <c r="BO1823" s="25">
        <f t="shared" si="629"/>
        <v>539</v>
      </c>
      <c r="BP1823" s="126">
        <f t="shared" si="630"/>
        <v>5.3562152133580725E-2</v>
      </c>
    </row>
    <row r="1824" spans="1:68" x14ac:dyDescent="0.2">
      <c r="A1824" s="98">
        <v>45850</v>
      </c>
      <c r="B1824" s="60" t="s">
        <v>892</v>
      </c>
      <c r="C1824" s="24" t="s">
        <v>1796</v>
      </c>
      <c r="D1824" s="24" t="s">
        <v>573</v>
      </c>
      <c r="F1824" s="74" t="s">
        <v>51</v>
      </c>
      <c r="G1824" s="24" t="s">
        <v>121</v>
      </c>
      <c r="H1824" s="24" t="s">
        <v>1228</v>
      </c>
      <c r="I1824" s="24">
        <v>9</v>
      </c>
      <c r="J1824" s="24">
        <v>6</v>
      </c>
      <c r="K1824" s="24" t="s">
        <v>2382</v>
      </c>
      <c r="L1824" s="25">
        <v>0.5</v>
      </c>
      <c r="M1824" s="24" t="s">
        <v>105</v>
      </c>
      <c r="N1824" s="24" t="s">
        <v>6</v>
      </c>
      <c r="R1824" s="25">
        <v>16</v>
      </c>
      <c r="S1824" s="83" t="s">
        <v>363</v>
      </c>
      <c r="T1824" s="66" t="str">
        <f t="shared" si="617"/>
        <v>0.00</v>
      </c>
      <c r="U1824" s="66">
        <f t="shared" si="618"/>
        <v>-0.5</v>
      </c>
      <c r="V1824" s="66">
        <f t="shared" si="619"/>
        <v>230.12</v>
      </c>
      <c r="W1824" s="66">
        <f t="shared" si="620"/>
        <v>3404.5</v>
      </c>
      <c r="X1824" s="20">
        <f t="shared" si="621"/>
        <v>6.7592891760904689E-2</v>
      </c>
      <c r="Y1824" s="67">
        <f t="shared" si="622"/>
        <v>2.3012000000000001</v>
      </c>
      <c r="Z1824" s="68">
        <f t="shared" si="623"/>
        <v>23012</v>
      </c>
      <c r="AA1824" s="65" t="s">
        <v>52</v>
      </c>
      <c r="AU1824" s="23" t="str">
        <f t="shared" si="613"/>
        <v/>
      </c>
      <c r="AV1824" s="23">
        <f t="shared" si="614"/>
        <v>-0.5</v>
      </c>
      <c r="AW1824" s="23" t="str">
        <f t="shared" si="616"/>
        <v/>
      </c>
      <c r="AX1824" s="23" t="str">
        <f t="shared" si="631"/>
        <v/>
      </c>
      <c r="AY1824" s="23" t="str">
        <f t="shared" si="634"/>
        <v/>
      </c>
      <c r="AZ1824" s="23" t="s">
        <v>720</v>
      </c>
      <c r="BA1824" s="25">
        <v>0</v>
      </c>
      <c r="BB1824" s="25">
        <v>9.7100000000000009</v>
      </c>
      <c r="BC1824" s="25">
        <f t="shared" si="635"/>
        <v>4.3550000000000004</v>
      </c>
      <c r="BD1824" s="25">
        <f t="shared" si="636"/>
        <v>9.0132000000000012</v>
      </c>
      <c r="BE1824" s="111" t="s">
        <v>969</v>
      </c>
      <c r="BF1824" s="55">
        <f t="shared" si="615"/>
        <v>0</v>
      </c>
      <c r="BG1824" s="66" t="str">
        <f t="shared" si="606"/>
        <v>0.00</v>
      </c>
      <c r="BH1824" s="66">
        <f t="shared" si="624"/>
        <v>-0.5</v>
      </c>
      <c r="BI1824" s="25">
        <f t="shared" si="607"/>
        <v>-145.95000000000002</v>
      </c>
      <c r="BJ1824" s="25">
        <f t="shared" si="625"/>
        <v>539.5</v>
      </c>
      <c r="BK1824" s="20">
        <f t="shared" si="608"/>
        <v>-0.2705282669138091</v>
      </c>
      <c r="BL1824" s="24" t="str">
        <f t="shared" si="626"/>
        <v>0.00</v>
      </c>
      <c r="BM1824" s="25">
        <f t="shared" si="627"/>
        <v>-0.5</v>
      </c>
      <c r="BN1824" s="25">
        <f t="shared" si="628"/>
        <v>28.370000000000012</v>
      </c>
      <c r="BO1824" s="25">
        <f t="shared" si="629"/>
        <v>539.5</v>
      </c>
      <c r="BP1824" s="126">
        <f t="shared" si="630"/>
        <v>5.2585727525486584E-2</v>
      </c>
    </row>
    <row r="1825" spans="1:68" x14ac:dyDescent="0.2">
      <c r="A1825" s="98">
        <v>45850</v>
      </c>
      <c r="B1825" s="60" t="s">
        <v>892</v>
      </c>
      <c r="C1825" s="24" t="s">
        <v>1796</v>
      </c>
      <c r="D1825" s="24" t="s">
        <v>573</v>
      </c>
      <c r="F1825" s="74" t="s">
        <v>51</v>
      </c>
      <c r="G1825" s="24" t="s">
        <v>121</v>
      </c>
      <c r="H1825" s="24" t="s">
        <v>1228</v>
      </c>
      <c r="I1825" s="24">
        <v>9</v>
      </c>
      <c r="J1825" s="24">
        <v>6</v>
      </c>
      <c r="K1825" s="24" t="s">
        <v>2382</v>
      </c>
      <c r="L1825" s="25">
        <v>2</v>
      </c>
      <c r="M1825" s="24" t="s">
        <v>105</v>
      </c>
      <c r="N1825" s="24" t="s">
        <v>7</v>
      </c>
      <c r="R1825" s="25">
        <v>2.9</v>
      </c>
      <c r="S1825" s="83" t="s">
        <v>363</v>
      </c>
      <c r="T1825" s="66" t="str">
        <f t="shared" si="617"/>
        <v>0.00</v>
      </c>
      <c r="U1825" s="66">
        <f t="shared" si="618"/>
        <v>-2</v>
      </c>
      <c r="V1825" s="66">
        <f t="shared" si="619"/>
        <v>228.12</v>
      </c>
      <c r="W1825" s="66">
        <f t="shared" si="620"/>
        <v>3406.5</v>
      </c>
      <c r="X1825" s="20">
        <f t="shared" si="621"/>
        <v>6.6966094231616036E-2</v>
      </c>
      <c r="Y1825" s="67">
        <f t="shared" si="622"/>
        <v>2.2812000000000001</v>
      </c>
      <c r="Z1825" s="68">
        <f t="shared" si="623"/>
        <v>22812</v>
      </c>
      <c r="AA1825" s="65" t="s">
        <v>52</v>
      </c>
      <c r="AU1825" s="23" t="str">
        <f t="shared" si="613"/>
        <v/>
      </c>
      <c r="AV1825" s="23">
        <f t="shared" si="614"/>
        <v>-2</v>
      </c>
      <c r="AW1825" s="23" t="str">
        <f t="shared" si="616"/>
        <v/>
      </c>
      <c r="AX1825" s="23" t="str">
        <f t="shared" si="631"/>
        <v/>
      </c>
      <c r="AY1825" s="23" t="str">
        <f t="shared" si="634"/>
        <v/>
      </c>
      <c r="AZ1825" s="23" t="s">
        <v>720</v>
      </c>
      <c r="BA1825" s="25">
        <v>0</v>
      </c>
      <c r="BB1825" s="25">
        <v>2.15</v>
      </c>
      <c r="BC1825" s="25">
        <f t="shared" si="635"/>
        <v>2.2999999999999998</v>
      </c>
      <c r="BD1825" s="25">
        <f t="shared" si="636"/>
        <v>2.0579999999999998</v>
      </c>
      <c r="BE1825" s="111" t="s">
        <v>969</v>
      </c>
      <c r="BF1825" s="55">
        <f t="shared" si="615"/>
        <v>0</v>
      </c>
      <c r="BG1825" s="66" t="str">
        <f t="shared" si="606"/>
        <v>0.00</v>
      </c>
      <c r="BH1825" s="66">
        <f t="shared" si="624"/>
        <v>-2</v>
      </c>
      <c r="BI1825" s="25">
        <f t="shared" si="607"/>
        <v>-147.95000000000002</v>
      </c>
      <c r="BJ1825" s="25">
        <f t="shared" si="625"/>
        <v>541.5</v>
      </c>
      <c r="BK1825" s="20">
        <f t="shared" si="608"/>
        <v>-0.27322253000923363</v>
      </c>
      <c r="BL1825" s="24" t="str">
        <f t="shared" si="626"/>
        <v>0.00</v>
      </c>
      <c r="BM1825" s="25">
        <f t="shared" si="627"/>
        <v>-2</v>
      </c>
      <c r="BN1825" s="25">
        <f t="shared" si="628"/>
        <v>26.370000000000012</v>
      </c>
      <c r="BO1825" s="25">
        <f t="shared" si="629"/>
        <v>541.5</v>
      </c>
      <c r="BP1825" s="126">
        <f t="shared" si="630"/>
        <v>4.8698060941828276E-2</v>
      </c>
    </row>
    <row r="1826" spans="1:68" x14ac:dyDescent="0.2">
      <c r="A1826" s="98">
        <v>45851</v>
      </c>
      <c r="B1826" s="60" t="s">
        <v>892</v>
      </c>
      <c r="C1826" s="24" t="s">
        <v>2383</v>
      </c>
      <c r="D1826" s="24" t="s">
        <v>577</v>
      </c>
      <c r="F1826" s="74" t="s">
        <v>51</v>
      </c>
      <c r="G1826" s="24" t="s">
        <v>152</v>
      </c>
      <c r="H1826" s="24" t="s">
        <v>86</v>
      </c>
      <c r="I1826" s="24">
        <v>5</v>
      </c>
      <c r="J1826" s="24">
        <v>8</v>
      </c>
      <c r="K1826" s="26" t="s">
        <v>2384</v>
      </c>
      <c r="L1826" s="25">
        <v>2.5</v>
      </c>
      <c r="M1826" s="24" t="s">
        <v>105</v>
      </c>
      <c r="N1826" s="24" t="s">
        <v>6</v>
      </c>
      <c r="R1826" s="25">
        <v>5</v>
      </c>
      <c r="S1826" s="83" t="s">
        <v>372</v>
      </c>
      <c r="T1826" s="66">
        <f t="shared" si="617"/>
        <v>12.5</v>
      </c>
      <c r="U1826" s="66">
        <f t="shared" si="618"/>
        <v>10</v>
      </c>
      <c r="V1826" s="66">
        <f t="shared" si="619"/>
        <v>238.12</v>
      </c>
      <c r="W1826" s="66">
        <f t="shared" si="620"/>
        <v>3409</v>
      </c>
      <c r="X1826" s="20">
        <f t="shared" si="621"/>
        <v>6.9850396010560284E-2</v>
      </c>
      <c r="Y1826" s="67">
        <f t="shared" si="622"/>
        <v>2.3812000000000002</v>
      </c>
      <c r="Z1826" s="68">
        <f t="shared" si="623"/>
        <v>23812</v>
      </c>
      <c r="AA1826" s="65" t="s">
        <v>53</v>
      </c>
      <c r="AU1826" s="23" t="str">
        <f t="shared" si="613"/>
        <v/>
      </c>
      <c r="AV1826" s="23" t="str">
        <f t="shared" si="614"/>
        <v/>
      </c>
      <c r="AW1826" s="23">
        <f t="shared" si="616"/>
        <v>10</v>
      </c>
      <c r="AX1826" s="23" t="str">
        <f t="shared" si="631"/>
        <v/>
      </c>
      <c r="AY1826" s="23" t="str">
        <f t="shared" si="634"/>
        <v/>
      </c>
      <c r="AZ1826" s="23"/>
      <c r="BA1826" s="25">
        <v>0</v>
      </c>
      <c r="BB1826" s="25">
        <v>4.3499999999999996</v>
      </c>
      <c r="BC1826" s="25">
        <f t="shared" si="635"/>
        <v>8.375</v>
      </c>
      <c r="BD1826" s="25">
        <f t="shared" si="636"/>
        <v>4.0819999999999999</v>
      </c>
      <c r="BE1826" s="111" t="s">
        <v>969</v>
      </c>
      <c r="BF1826" s="55">
        <f t="shared" si="615"/>
        <v>0</v>
      </c>
      <c r="BG1826" s="66">
        <f t="shared" si="606"/>
        <v>0</v>
      </c>
      <c r="BH1826" s="66">
        <f t="shared" si="624"/>
        <v>-2.5</v>
      </c>
      <c r="BI1826" s="25">
        <f t="shared" si="607"/>
        <v>-150.45000000000002</v>
      </c>
      <c r="BJ1826" s="25">
        <f t="shared" si="625"/>
        <v>544</v>
      </c>
      <c r="BK1826" s="20">
        <f t="shared" si="608"/>
        <v>-0.27656250000000004</v>
      </c>
      <c r="BL1826" s="24">
        <f t="shared" si="626"/>
        <v>10.88</v>
      </c>
      <c r="BM1826" s="25">
        <f t="shared" si="627"/>
        <v>8.3800000000000008</v>
      </c>
      <c r="BN1826" s="25">
        <f t="shared" si="628"/>
        <v>34.750000000000014</v>
      </c>
      <c r="BO1826" s="25">
        <f t="shared" si="629"/>
        <v>544</v>
      </c>
      <c r="BP1826" s="126">
        <f t="shared" si="630"/>
        <v>6.3878676470588258E-2</v>
      </c>
    </row>
    <row r="1827" spans="1:68" x14ac:dyDescent="0.2">
      <c r="A1827" s="98">
        <v>45854</v>
      </c>
      <c r="B1827" s="60" t="s">
        <v>892</v>
      </c>
      <c r="C1827" s="24" t="s">
        <v>2385</v>
      </c>
      <c r="D1827" s="24" t="s">
        <v>397</v>
      </c>
      <c r="F1827" s="74" t="s">
        <v>51</v>
      </c>
      <c r="G1827" s="24" t="s">
        <v>103</v>
      </c>
      <c r="H1827" s="24" t="s">
        <v>55</v>
      </c>
      <c r="I1827" s="24">
        <v>3</v>
      </c>
      <c r="J1827" s="24">
        <v>11</v>
      </c>
      <c r="K1827" s="24" t="s">
        <v>2386</v>
      </c>
      <c r="L1827" s="25">
        <v>1.5</v>
      </c>
      <c r="M1827" s="24" t="s">
        <v>105</v>
      </c>
      <c r="N1827" s="24" t="s">
        <v>6</v>
      </c>
      <c r="R1827" s="25">
        <v>11</v>
      </c>
      <c r="S1827" s="83" t="s">
        <v>363</v>
      </c>
      <c r="T1827" s="66" t="str">
        <f t="shared" si="617"/>
        <v>0.00</v>
      </c>
      <c r="U1827" s="66">
        <f t="shared" si="618"/>
        <v>-1.5</v>
      </c>
      <c r="V1827" s="66">
        <f t="shared" si="619"/>
        <v>236.62</v>
      </c>
      <c r="W1827" s="66">
        <f t="shared" si="620"/>
        <v>3410.5</v>
      </c>
      <c r="X1827" s="20">
        <f t="shared" si="621"/>
        <v>6.9379856326051897E-2</v>
      </c>
      <c r="Y1827" s="67">
        <f t="shared" si="622"/>
        <v>2.3662000000000001</v>
      </c>
      <c r="Z1827" s="68">
        <f t="shared" si="623"/>
        <v>23662</v>
      </c>
      <c r="AA1827" s="65" t="s">
        <v>52</v>
      </c>
      <c r="AU1827" s="23">
        <f t="shared" si="613"/>
        <v>-1.5</v>
      </c>
      <c r="AV1827" s="23" t="str">
        <f t="shared" si="614"/>
        <v/>
      </c>
      <c r="AW1827" s="23" t="str">
        <f t="shared" si="616"/>
        <v/>
      </c>
      <c r="AX1827" s="23" t="str">
        <f t="shared" si="631"/>
        <v/>
      </c>
      <c r="AY1827" s="23" t="str">
        <f t="shared" si="634"/>
        <v/>
      </c>
      <c r="AZ1827" s="23">
        <v>10</v>
      </c>
      <c r="BA1827" s="25">
        <v>11.2</v>
      </c>
      <c r="BB1827" s="25">
        <v>12.09</v>
      </c>
      <c r="BC1827" s="25">
        <f t="shared" si="635"/>
        <v>16.634999999999998</v>
      </c>
      <c r="BD1827" s="25">
        <f t="shared" si="636"/>
        <v>11.2028</v>
      </c>
      <c r="BE1827" s="111" t="s">
        <v>969</v>
      </c>
      <c r="BF1827" s="55">
        <f t="shared" si="615"/>
        <v>0</v>
      </c>
      <c r="BG1827" s="66" t="str">
        <f t="shared" si="606"/>
        <v>0.00</v>
      </c>
      <c r="BH1827" s="66">
        <f t="shared" si="624"/>
        <v>-1.5</v>
      </c>
      <c r="BI1827" s="25">
        <f t="shared" si="607"/>
        <v>-151.95000000000002</v>
      </c>
      <c r="BJ1827" s="25">
        <f t="shared" si="625"/>
        <v>545.5</v>
      </c>
      <c r="BK1827" s="20">
        <f t="shared" si="608"/>
        <v>-0.27855178735105413</v>
      </c>
      <c r="BL1827" s="24" t="str">
        <f t="shared" si="626"/>
        <v>0.00</v>
      </c>
      <c r="BM1827" s="25">
        <f t="shared" si="627"/>
        <v>-1.5</v>
      </c>
      <c r="BN1827" s="25">
        <f t="shared" si="628"/>
        <v>33.250000000000014</v>
      </c>
      <c r="BO1827" s="25">
        <f t="shared" si="629"/>
        <v>545.5</v>
      </c>
      <c r="BP1827" s="126">
        <f t="shared" si="630"/>
        <v>6.0953253895508736E-2</v>
      </c>
    </row>
    <row r="1828" spans="1:68" x14ac:dyDescent="0.2">
      <c r="A1828" s="98">
        <v>45854</v>
      </c>
      <c r="B1828" s="60" t="s">
        <v>892</v>
      </c>
      <c r="C1828" s="24" t="s">
        <v>2385</v>
      </c>
      <c r="D1828" s="24" t="s">
        <v>397</v>
      </c>
      <c r="F1828" s="74" t="s">
        <v>51</v>
      </c>
      <c r="G1828" s="24" t="s">
        <v>103</v>
      </c>
      <c r="H1828" s="24" t="s">
        <v>55</v>
      </c>
      <c r="I1828" s="24">
        <v>3</v>
      </c>
      <c r="J1828" s="24">
        <v>11</v>
      </c>
      <c r="K1828" s="24" t="s">
        <v>2386</v>
      </c>
      <c r="L1828" s="25">
        <v>1.5</v>
      </c>
      <c r="M1828" s="24" t="s">
        <v>105</v>
      </c>
      <c r="N1828" s="24" t="s">
        <v>7</v>
      </c>
      <c r="R1828" s="25">
        <v>3.5</v>
      </c>
      <c r="S1828" s="83" t="s">
        <v>363</v>
      </c>
      <c r="T1828" s="66" t="str">
        <f t="shared" si="617"/>
        <v>0.00</v>
      </c>
      <c r="U1828" s="66">
        <f t="shared" si="618"/>
        <v>-1.5</v>
      </c>
      <c r="V1828" s="66">
        <f t="shared" si="619"/>
        <v>235.12</v>
      </c>
      <c r="W1828" s="66">
        <f t="shared" si="620"/>
        <v>3412</v>
      </c>
      <c r="X1828" s="20">
        <f t="shared" si="621"/>
        <v>6.8909730363423211E-2</v>
      </c>
      <c r="Y1828" s="67">
        <f t="shared" si="622"/>
        <v>2.3512</v>
      </c>
      <c r="Z1828" s="68">
        <f t="shared" si="623"/>
        <v>23512</v>
      </c>
      <c r="AA1828" s="65" t="s">
        <v>52</v>
      </c>
      <c r="AU1828" s="23">
        <f t="shared" si="613"/>
        <v>-1.5</v>
      </c>
      <c r="AV1828" s="23" t="str">
        <f t="shared" si="614"/>
        <v/>
      </c>
      <c r="AW1828" s="23" t="str">
        <f t="shared" si="616"/>
        <v/>
      </c>
      <c r="AX1828" s="23" t="str">
        <f t="shared" si="631"/>
        <v/>
      </c>
      <c r="AY1828" s="23" t="str">
        <f t="shared" si="634"/>
        <v/>
      </c>
      <c r="AZ1828" s="23"/>
      <c r="BA1828" s="25">
        <v>3.6</v>
      </c>
      <c r="BB1828" s="25">
        <v>3.46</v>
      </c>
      <c r="BC1828" s="25">
        <f t="shared" si="635"/>
        <v>3.6899999999999995</v>
      </c>
      <c r="BD1828" s="25">
        <f t="shared" si="636"/>
        <v>3.2631999999999999</v>
      </c>
      <c r="BE1828" s="111" t="s">
        <v>969</v>
      </c>
      <c r="BF1828" s="55">
        <f t="shared" si="615"/>
        <v>0</v>
      </c>
      <c r="BG1828" s="66" t="str">
        <f t="shared" si="606"/>
        <v>0.00</v>
      </c>
      <c r="BH1828" s="66">
        <f t="shared" si="624"/>
        <v>-1.5</v>
      </c>
      <c r="BI1828" s="25">
        <f t="shared" si="607"/>
        <v>-153.45000000000002</v>
      </c>
      <c r="BJ1828" s="25">
        <f t="shared" si="625"/>
        <v>547</v>
      </c>
      <c r="BK1828" s="20">
        <f t="shared" si="608"/>
        <v>-0.28053016453382085</v>
      </c>
      <c r="BL1828" s="24" t="str">
        <f t="shared" si="626"/>
        <v>0.00</v>
      </c>
      <c r="BM1828" s="25">
        <f t="shared" si="627"/>
        <v>-1.5</v>
      </c>
      <c r="BN1828" s="25">
        <f t="shared" si="628"/>
        <v>31.750000000000014</v>
      </c>
      <c r="BO1828" s="25">
        <f t="shared" si="629"/>
        <v>547</v>
      </c>
      <c r="BP1828" s="126">
        <f t="shared" si="630"/>
        <v>5.8043875685557612E-2</v>
      </c>
    </row>
    <row r="1829" spans="1:68" x14ac:dyDescent="0.2">
      <c r="A1829" s="98">
        <v>45854</v>
      </c>
      <c r="B1829" s="60" t="s">
        <v>892</v>
      </c>
      <c r="C1829" s="24" t="s">
        <v>2387</v>
      </c>
      <c r="D1829" s="24" t="s">
        <v>397</v>
      </c>
      <c r="F1829" s="74" t="s">
        <v>51</v>
      </c>
      <c r="G1829" s="24" t="s">
        <v>121</v>
      </c>
      <c r="H1829" s="24" t="s">
        <v>2223</v>
      </c>
      <c r="I1829" s="24">
        <v>3</v>
      </c>
      <c r="J1829" s="24">
        <v>3</v>
      </c>
      <c r="K1829" s="27" t="s">
        <v>2388</v>
      </c>
      <c r="L1829" s="25">
        <v>4</v>
      </c>
      <c r="M1829" s="24" t="s">
        <v>105</v>
      </c>
      <c r="N1829" s="24" t="s">
        <v>6</v>
      </c>
      <c r="R1829" s="25">
        <v>4.2</v>
      </c>
      <c r="S1829" s="83" t="s">
        <v>371</v>
      </c>
      <c r="T1829" s="66" t="str">
        <f t="shared" si="617"/>
        <v>0.00</v>
      </c>
      <c r="U1829" s="66">
        <f t="shared" si="618"/>
        <v>-4</v>
      </c>
      <c r="V1829" s="66">
        <f t="shared" si="619"/>
        <v>231.12</v>
      </c>
      <c r="W1829" s="66">
        <f t="shared" si="620"/>
        <v>3416</v>
      </c>
      <c r="X1829" s="20">
        <f t="shared" si="621"/>
        <v>6.7658079625292744E-2</v>
      </c>
      <c r="Y1829" s="67">
        <f t="shared" si="622"/>
        <v>2.3111999999999999</v>
      </c>
      <c r="Z1829" s="68">
        <f t="shared" si="623"/>
        <v>23112</v>
      </c>
      <c r="AA1829" s="65" t="s">
        <v>52</v>
      </c>
      <c r="AU1829" s="23" t="str">
        <f t="shared" si="613"/>
        <v/>
      </c>
      <c r="AV1829" s="23">
        <f t="shared" si="614"/>
        <v>-4</v>
      </c>
      <c r="AW1829" s="23" t="str">
        <f t="shared" si="616"/>
        <v/>
      </c>
      <c r="AX1829" s="23" t="str">
        <f t="shared" si="631"/>
        <v/>
      </c>
      <c r="AY1829" s="23" t="str">
        <f t="shared" si="634"/>
        <v/>
      </c>
      <c r="AZ1829" s="23" t="s">
        <v>720</v>
      </c>
      <c r="BA1829" s="25">
        <v>0</v>
      </c>
      <c r="BB1829" s="25">
        <v>1.99</v>
      </c>
      <c r="BC1829" s="25">
        <f t="shared" si="635"/>
        <v>3.96</v>
      </c>
      <c r="BD1829" s="25">
        <f t="shared" si="636"/>
        <v>1.9108000000000001</v>
      </c>
      <c r="BE1829" s="111" t="s">
        <v>969</v>
      </c>
      <c r="BF1829" s="55">
        <f t="shared" si="615"/>
        <v>0</v>
      </c>
      <c r="BG1829" s="66" t="str">
        <f t="shared" si="606"/>
        <v>0.00</v>
      </c>
      <c r="BH1829" s="66">
        <f t="shared" si="624"/>
        <v>-4</v>
      </c>
      <c r="BI1829" s="25">
        <f t="shared" si="607"/>
        <v>-157.45000000000002</v>
      </c>
      <c r="BJ1829" s="25">
        <f t="shared" si="625"/>
        <v>551</v>
      </c>
      <c r="BK1829" s="20">
        <f t="shared" si="608"/>
        <v>-0.28575317604355721</v>
      </c>
      <c r="BL1829" s="24" t="str">
        <f t="shared" si="626"/>
        <v>0.00</v>
      </c>
      <c r="BM1829" s="25">
        <f t="shared" si="627"/>
        <v>-4</v>
      </c>
      <c r="BN1829" s="25">
        <f t="shared" si="628"/>
        <v>27.750000000000014</v>
      </c>
      <c r="BO1829" s="25">
        <f t="shared" si="629"/>
        <v>551</v>
      </c>
      <c r="BP1829" s="126">
        <f t="shared" si="630"/>
        <v>5.0362976406533602E-2</v>
      </c>
    </row>
    <row r="1830" spans="1:68" x14ac:dyDescent="0.2">
      <c r="A1830" s="98">
        <v>45855</v>
      </c>
      <c r="B1830" s="60" t="s">
        <v>892</v>
      </c>
      <c r="C1830" s="24" t="s">
        <v>645</v>
      </c>
      <c r="D1830" s="24" t="s">
        <v>398</v>
      </c>
      <c r="F1830" s="74" t="s">
        <v>51</v>
      </c>
      <c r="G1830" s="24" t="s">
        <v>103</v>
      </c>
      <c r="H1830" s="24" t="s">
        <v>681</v>
      </c>
      <c r="I1830" s="24">
        <v>1</v>
      </c>
      <c r="J1830" s="24">
        <v>8</v>
      </c>
      <c r="K1830" s="24" t="s">
        <v>2389</v>
      </c>
      <c r="L1830" s="25">
        <v>1</v>
      </c>
      <c r="M1830" s="24" t="s">
        <v>404</v>
      </c>
      <c r="N1830" s="24" t="s">
        <v>6</v>
      </c>
      <c r="R1830" s="25">
        <v>17.100000000000001</v>
      </c>
      <c r="S1830" s="83" t="s">
        <v>363</v>
      </c>
      <c r="T1830" s="66" t="str">
        <f t="shared" si="617"/>
        <v>0.00</v>
      </c>
      <c r="U1830" s="66">
        <f t="shared" si="618"/>
        <v>-1</v>
      </c>
      <c r="V1830" s="66">
        <f t="shared" si="619"/>
        <v>230.12</v>
      </c>
      <c r="W1830" s="66">
        <f t="shared" si="620"/>
        <v>3417</v>
      </c>
      <c r="X1830" s="20">
        <f t="shared" si="621"/>
        <v>6.7345624817091013E-2</v>
      </c>
      <c r="Y1830" s="67">
        <f t="shared" si="622"/>
        <v>2.3012000000000001</v>
      </c>
      <c r="Z1830" s="68">
        <f t="shared" si="623"/>
        <v>23012</v>
      </c>
      <c r="AA1830" s="65" t="s">
        <v>52</v>
      </c>
      <c r="AU1830" s="23">
        <f t="shared" si="613"/>
        <v>-1</v>
      </c>
      <c r="AV1830" s="23" t="str">
        <f t="shared" si="614"/>
        <v/>
      </c>
      <c r="AW1830" s="23" t="str">
        <f t="shared" si="616"/>
        <v/>
      </c>
      <c r="AX1830" s="23" t="str">
        <f t="shared" si="631"/>
        <v/>
      </c>
      <c r="AY1830" s="23" t="str">
        <f t="shared" si="634"/>
        <v/>
      </c>
      <c r="AZ1830" s="23">
        <v>12</v>
      </c>
      <c r="BA1830" s="25">
        <v>14.6</v>
      </c>
      <c r="BB1830" s="25">
        <v>18.5</v>
      </c>
      <c r="BC1830" s="25">
        <f t="shared" si="635"/>
        <v>17.5</v>
      </c>
      <c r="BD1830" s="25">
        <f t="shared" si="636"/>
        <v>17.100000000000001</v>
      </c>
      <c r="BE1830" s="111" t="s">
        <v>969</v>
      </c>
      <c r="BF1830" s="55">
        <f t="shared" si="615"/>
        <v>0</v>
      </c>
      <c r="BG1830" s="66" t="str">
        <f t="shared" si="606"/>
        <v>0.00</v>
      </c>
      <c r="BH1830" s="66">
        <f t="shared" si="624"/>
        <v>-1</v>
      </c>
      <c r="BI1830" s="25">
        <f t="shared" si="607"/>
        <v>-158.45000000000002</v>
      </c>
      <c r="BJ1830" s="25">
        <f t="shared" si="625"/>
        <v>552</v>
      </c>
      <c r="BK1830" s="20">
        <f t="shared" si="608"/>
        <v>-0.28704710144927537</v>
      </c>
      <c r="BL1830" s="24" t="str">
        <f t="shared" si="626"/>
        <v>0.00</v>
      </c>
      <c r="BM1830" s="25">
        <f t="shared" si="627"/>
        <v>-1</v>
      </c>
      <c r="BN1830" s="25">
        <f t="shared" si="628"/>
        <v>26.750000000000014</v>
      </c>
      <c r="BO1830" s="25">
        <f t="shared" si="629"/>
        <v>552</v>
      </c>
      <c r="BP1830" s="126">
        <f t="shared" si="630"/>
        <v>4.846014492753626E-2</v>
      </c>
    </row>
    <row r="1831" spans="1:68" x14ac:dyDescent="0.2">
      <c r="A1831" s="98">
        <v>45855</v>
      </c>
      <c r="B1831" s="60" t="s">
        <v>892</v>
      </c>
      <c r="C1831" s="24" t="s">
        <v>645</v>
      </c>
      <c r="D1831" s="24" t="s">
        <v>398</v>
      </c>
      <c r="F1831" s="74" t="s">
        <v>51</v>
      </c>
      <c r="G1831" s="24" t="s">
        <v>103</v>
      </c>
      <c r="H1831" s="24" t="s">
        <v>681</v>
      </c>
      <c r="I1831" s="24">
        <v>1</v>
      </c>
      <c r="J1831" s="24">
        <v>8</v>
      </c>
      <c r="K1831" s="24" t="s">
        <v>2389</v>
      </c>
      <c r="L1831" s="25">
        <v>2</v>
      </c>
      <c r="M1831" s="24" t="s">
        <v>404</v>
      </c>
      <c r="N1831" s="24" t="s">
        <v>7</v>
      </c>
      <c r="R1831" s="25">
        <v>2.16</v>
      </c>
      <c r="S1831" s="83" t="s">
        <v>363</v>
      </c>
      <c r="T1831" s="66" t="str">
        <f t="shared" si="617"/>
        <v>0.00</v>
      </c>
      <c r="U1831" s="66">
        <f t="shared" si="618"/>
        <v>-2</v>
      </c>
      <c r="V1831" s="66">
        <f t="shared" si="619"/>
        <v>228.12</v>
      </c>
      <c r="W1831" s="66">
        <f t="shared" si="620"/>
        <v>3419</v>
      </c>
      <c r="X1831" s="20">
        <f t="shared" si="621"/>
        <v>6.6721263527347183E-2</v>
      </c>
      <c r="Y1831" s="67">
        <f t="shared" si="622"/>
        <v>2.2812000000000001</v>
      </c>
      <c r="Z1831" s="68">
        <f t="shared" si="623"/>
        <v>22812</v>
      </c>
      <c r="AA1831" s="65" t="s">
        <v>52</v>
      </c>
      <c r="AU1831" s="23">
        <f t="shared" si="613"/>
        <v>-2</v>
      </c>
      <c r="AV1831" s="23" t="str">
        <f t="shared" si="614"/>
        <v/>
      </c>
      <c r="AW1831" s="23" t="str">
        <f t="shared" si="616"/>
        <v/>
      </c>
      <c r="AX1831" s="23" t="str">
        <f t="shared" si="631"/>
        <v/>
      </c>
      <c r="AY1831" s="23" t="str">
        <f t="shared" si="634"/>
        <v/>
      </c>
      <c r="AZ1831" s="23"/>
      <c r="BA1831" s="25">
        <v>2.2999999999999998</v>
      </c>
      <c r="BB1831" s="25">
        <v>2.2599999999999998</v>
      </c>
      <c r="BC1831" s="25">
        <f t="shared" si="635"/>
        <v>2.5199999999999996</v>
      </c>
      <c r="BD1831" s="25">
        <f t="shared" si="636"/>
        <v>2.1591999999999998</v>
      </c>
      <c r="BE1831" s="111" t="s">
        <v>969</v>
      </c>
      <c r="BF1831" s="55">
        <f t="shared" si="615"/>
        <v>0</v>
      </c>
      <c r="BG1831" s="66" t="str">
        <f t="shared" si="606"/>
        <v>0.00</v>
      </c>
      <c r="BH1831" s="66">
        <f t="shared" si="624"/>
        <v>-2</v>
      </c>
      <c r="BI1831" s="25">
        <f t="shared" si="607"/>
        <v>-160.45000000000002</v>
      </c>
      <c r="BJ1831" s="25">
        <f t="shared" si="625"/>
        <v>554</v>
      </c>
      <c r="BK1831" s="20">
        <f t="shared" si="608"/>
        <v>-0.28962093862815885</v>
      </c>
      <c r="BL1831" s="24" t="str">
        <f t="shared" si="626"/>
        <v>0.00</v>
      </c>
      <c r="BM1831" s="25">
        <f t="shared" si="627"/>
        <v>-2</v>
      </c>
      <c r="BN1831" s="25">
        <f t="shared" si="628"/>
        <v>24.750000000000014</v>
      </c>
      <c r="BO1831" s="25">
        <f t="shared" si="629"/>
        <v>554</v>
      </c>
      <c r="BP1831" s="126">
        <f t="shared" si="630"/>
        <v>4.4675090252707605E-2</v>
      </c>
    </row>
    <row r="1832" spans="1:68" x14ac:dyDescent="0.2">
      <c r="A1832" s="98">
        <v>45857</v>
      </c>
      <c r="B1832" s="60" t="s">
        <v>892</v>
      </c>
      <c r="C1832" s="24" t="s">
        <v>1014</v>
      </c>
      <c r="D1832" s="24" t="s">
        <v>573</v>
      </c>
      <c r="F1832" s="74" t="s">
        <v>51</v>
      </c>
      <c r="G1832" s="24" t="s">
        <v>103</v>
      </c>
      <c r="H1832" s="24" t="s">
        <v>293</v>
      </c>
      <c r="I1832" s="24">
        <v>8</v>
      </c>
      <c r="J1832" s="24">
        <v>19</v>
      </c>
      <c r="K1832" s="24" t="s">
        <v>2312</v>
      </c>
      <c r="L1832" s="25">
        <v>1</v>
      </c>
      <c r="M1832" s="24" t="s">
        <v>404</v>
      </c>
      <c r="N1832" s="24" t="s">
        <v>6</v>
      </c>
      <c r="R1832" s="25">
        <v>13.88</v>
      </c>
      <c r="S1832" s="83" t="s">
        <v>363</v>
      </c>
      <c r="T1832" s="66" t="str">
        <f t="shared" si="617"/>
        <v>0.00</v>
      </c>
      <c r="U1832" s="66">
        <f t="shared" si="618"/>
        <v>-1</v>
      </c>
      <c r="V1832" s="66">
        <f t="shared" si="619"/>
        <v>227.12</v>
      </c>
      <c r="W1832" s="66">
        <f t="shared" si="620"/>
        <v>3420</v>
      </c>
      <c r="X1832" s="20">
        <f t="shared" si="621"/>
        <v>6.6409356725146196E-2</v>
      </c>
      <c r="Y1832" s="67">
        <f t="shared" si="622"/>
        <v>2.2711999999999999</v>
      </c>
      <c r="Z1832" s="68">
        <f t="shared" si="623"/>
        <v>22712</v>
      </c>
      <c r="AA1832" s="65" t="s">
        <v>52</v>
      </c>
      <c r="AU1832" s="23">
        <f t="shared" si="613"/>
        <v>-1</v>
      </c>
      <c r="AV1832" s="23" t="str">
        <f t="shared" si="614"/>
        <v/>
      </c>
      <c r="AW1832" s="23" t="str">
        <f t="shared" si="616"/>
        <v/>
      </c>
      <c r="AX1832" s="23" t="str">
        <f t="shared" si="631"/>
        <v/>
      </c>
      <c r="AY1832" s="23" t="str">
        <f t="shared" si="634"/>
        <v/>
      </c>
      <c r="AZ1832" s="23">
        <v>16</v>
      </c>
      <c r="BA1832" s="25">
        <v>16.2</v>
      </c>
      <c r="BB1832" s="25">
        <v>15</v>
      </c>
      <c r="BC1832" s="25">
        <f t="shared" si="635"/>
        <v>14</v>
      </c>
      <c r="BD1832" s="25">
        <f t="shared" si="636"/>
        <v>13.88</v>
      </c>
      <c r="BE1832" s="111" t="s">
        <v>969</v>
      </c>
      <c r="BF1832" s="55">
        <f t="shared" si="615"/>
        <v>0</v>
      </c>
      <c r="BG1832" s="66" t="str">
        <f t="shared" ref="BG1832:BG1895" si="637">IF((AA1832="W"),ROUND((BA1832*L1832),2),"0.00")</f>
        <v>0.00</v>
      </c>
      <c r="BH1832" s="66">
        <f t="shared" si="624"/>
        <v>-1</v>
      </c>
      <c r="BI1832" s="25">
        <f t="shared" ref="BI1832:BI1895" si="638">BH1832+BI1831</f>
        <v>-161.45000000000002</v>
      </c>
      <c r="BJ1832" s="25">
        <f t="shared" si="625"/>
        <v>555</v>
      </c>
      <c r="BK1832" s="20">
        <f t="shared" ref="BK1832:BK1895" si="639">SUM(BI1832/BJ1832)</f>
        <v>-0.29090090090090093</v>
      </c>
      <c r="BL1832" s="24" t="str">
        <f t="shared" si="626"/>
        <v>0.00</v>
      </c>
      <c r="BM1832" s="25">
        <f t="shared" si="627"/>
        <v>-1</v>
      </c>
      <c r="BN1832" s="25">
        <f t="shared" si="628"/>
        <v>23.750000000000014</v>
      </c>
      <c r="BO1832" s="25">
        <f t="shared" si="629"/>
        <v>555</v>
      </c>
      <c r="BP1832" s="126">
        <f t="shared" si="630"/>
        <v>4.2792792792792821E-2</v>
      </c>
    </row>
    <row r="1833" spans="1:68" x14ac:dyDescent="0.2">
      <c r="A1833" s="98">
        <v>45857</v>
      </c>
      <c r="B1833" s="60" t="s">
        <v>892</v>
      </c>
      <c r="C1833" s="24" t="s">
        <v>1254</v>
      </c>
      <c r="D1833" s="24" t="s">
        <v>573</v>
      </c>
      <c r="F1833" s="74" t="s">
        <v>51</v>
      </c>
      <c r="G1833" s="24" t="s">
        <v>103</v>
      </c>
      <c r="H1833" s="24" t="s">
        <v>293</v>
      </c>
      <c r="I1833" s="24">
        <v>9</v>
      </c>
      <c r="J1833" s="24">
        <v>8</v>
      </c>
      <c r="K1833" s="24" t="s">
        <v>2392</v>
      </c>
      <c r="L1833" s="25">
        <v>2</v>
      </c>
      <c r="M1833" s="24" t="s">
        <v>404</v>
      </c>
      <c r="N1833" s="24" t="s">
        <v>6</v>
      </c>
      <c r="R1833" s="25">
        <v>7.07</v>
      </c>
      <c r="S1833" s="83" t="s">
        <v>363</v>
      </c>
      <c r="T1833" s="66" t="str">
        <f t="shared" si="617"/>
        <v>0.00</v>
      </c>
      <c r="U1833" s="66">
        <f t="shared" si="618"/>
        <v>-2</v>
      </c>
      <c r="V1833" s="66">
        <f t="shared" si="619"/>
        <v>225.12</v>
      </c>
      <c r="W1833" s="66">
        <f t="shared" si="620"/>
        <v>3422</v>
      </c>
      <c r="X1833" s="20">
        <f t="shared" si="621"/>
        <v>6.5786090005844539E-2</v>
      </c>
      <c r="Y1833" s="67">
        <f t="shared" si="622"/>
        <v>2.2511999999999999</v>
      </c>
      <c r="Z1833" s="68">
        <f t="shared" si="623"/>
        <v>22512</v>
      </c>
      <c r="AA1833" s="65" t="s">
        <v>52</v>
      </c>
      <c r="AU1833" s="23">
        <f t="shared" si="613"/>
        <v>-2</v>
      </c>
      <c r="AV1833" s="23" t="str">
        <f t="shared" si="614"/>
        <v/>
      </c>
      <c r="AW1833" s="23" t="str">
        <f t="shared" si="616"/>
        <v/>
      </c>
      <c r="AX1833" s="23" t="str">
        <f t="shared" si="631"/>
        <v/>
      </c>
      <c r="AY1833" s="23" t="str">
        <f t="shared" si="634"/>
        <v/>
      </c>
      <c r="AZ1833" s="23">
        <v>8</v>
      </c>
      <c r="BA1833" s="25">
        <v>8</v>
      </c>
      <c r="BB1833" s="25">
        <v>7.6</v>
      </c>
      <c r="BC1833" s="25">
        <f t="shared" si="635"/>
        <v>13.2</v>
      </c>
      <c r="BD1833" s="25">
        <f t="shared" si="636"/>
        <v>7.0720000000000001</v>
      </c>
      <c r="BE1833" s="111" t="s">
        <v>970</v>
      </c>
      <c r="BF1833" s="55">
        <f t="shared" si="615"/>
        <v>0</v>
      </c>
      <c r="BG1833" s="66" t="str">
        <f t="shared" si="637"/>
        <v>0.00</v>
      </c>
      <c r="BH1833" s="66">
        <f t="shared" si="624"/>
        <v>-2</v>
      </c>
      <c r="BI1833" s="25">
        <f t="shared" si="638"/>
        <v>-163.45000000000002</v>
      </c>
      <c r="BJ1833" s="25">
        <f t="shared" si="625"/>
        <v>557</v>
      </c>
      <c r="BK1833" s="20">
        <f t="shared" si="639"/>
        <v>-0.29344703770197489</v>
      </c>
      <c r="BL1833" s="24" t="str">
        <f t="shared" si="626"/>
        <v>0.00</v>
      </c>
      <c r="BM1833" s="25">
        <f t="shared" si="627"/>
        <v>-2</v>
      </c>
      <c r="BN1833" s="25">
        <f t="shared" si="628"/>
        <v>21.750000000000014</v>
      </c>
      <c r="BO1833" s="25">
        <f t="shared" si="629"/>
        <v>557</v>
      </c>
      <c r="BP1833" s="126">
        <f t="shared" si="630"/>
        <v>3.9048473967684044E-2</v>
      </c>
    </row>
    <row r="1834" spans="1:68" x14ac:dyDescent="0.2">
      <c r="A1834" s="98">
        <v>45858</v>
      </c>
      <c r="B1834" s="60" t="s">
        <v>892</v>
      </c>
      <c r="C1834" s="24" t="s">
        <v>2101</v>
      </c>
      <c r="D1834" s="24" t="s">
        <v>577</v>
      </c>
      <c r="F1834" s="74" t="s">
        <v>51</v>
      </c>
      <c r="G1834" s="24" t="s">
        <v>14</v>
      </c>
      <c r="H1834" s="24" t="s">
        <v>2393</v>
      </c>
      <c r="K1834" s="24" t="s">
        <v>2394</v>
      </c>
      <c r="L1834" s="25">
        <v>3</v>
      </c>
      <c r="M1834" s="24" t="s">
        <v>105</v>
      </c>
      <c r="N1834" s="24" t="s">
        <v>6</v>
      </c>
      <c r="R1834" s="25">
        <v>4.0999999999999996</v>
      </c>
      <c r="S1834" s="83" t="s">
        <v>363</v>
      </c>
      <c r="T1834" s="66" t="str">
        <f t="shared" si="617"/>
        <v>0.00</v>
      </c>
      <c r="U1834" s="66">
        <f t="shared" si="618"/>
        <v>-3</v>
      </c>
      <c r="V1834" s="66">
        <f t="shared" si="619"/>
        <v>222.12</v>
      </c>
      <c r="W1834" s="66">
        <f t="shared" si="620"/>
        <v>3425</v>
      </c>
      <c r="X1834" s="20">
        <f t="shared" si="621"/>
        <v>6.4852554744525545E-2</v>
      </c>
      <c r="Y1834" s="67">
        <f t="shared" si="622"/>
        <v>2.2212000000000001</v>
      </c>
      <c r="Z1834" s="68">
        <f t="shared" si="623"/>
        <v>22212</v>
      </c>
      <c r="AA1834" s="65" t="s">
        <v>52</v>
      </c>
      <c r="AU1834" s="23" t="str">
        <f t="shared" si="613"/>
        <v/>
      </c>
      <c r="AV1834" s="23" t="str">
        <f t="shared" si="614"/>
        <v/>
      </c>
      <c r="AW1834" s="23" t="str">
        <f t="shared" si="616"/>
        <v/>
      </c>
      <c r="AX1834" s="23">
        <f t="shared" si="631"/>
        <v>-3</v>
      </c>
      <c r="AY1834" s="23" t="str">
        <f t="shared" si="634"/>
        <v/>
      </c>
      <c r="AZ1834" s="23"/>
      <c r="BA1834" s="25">
        <v>0</v>
      </c>
      <c r="BB1834" s="25">
        <v>0</v>
      </c>
      <c r="BC1834" s="25" t="s">
        <v>720</v>
      </c>
      <c r="BD1834" s="25" t="s">
        <v>720</v>
      </c>
      <c r="BE1834" s="111" t="s">
        <v>969</v>
      </c>
      <c r="BF1834" s="55">
        <f t="shared" si="615"/>
        <v>0</v>
      </c>
      <c r="BG1834" s="66" t="str">
        <f t="shared" si="637"/>
        <v>0.00</v>
      </c>
      <c r="BH1834" s="66">
        <f t="shared" si="624"/>
        <v>-3</v>
      </c>
      <c r="BI1834" s="25">
        <f t="shared" si="638"/>
        <v>-166.45000000000002</v>
      </c>
      <c r="BJ1834" s="25">
        <f t="shared" si="625"/>
        <v>560</v>
      </c>
      <c r="BK1834" s="20">
        <f t="shared" si="639"/>
        <v>-0.29723214285714289</v>
      </c>
      <c r="BL1834" s="24" t="str">
        <f t="shared" si="626"/>
        <v>0.00</v>
      </c>
      <c r="BM1834" s="25">
        <f t="shared" si="627"/>
        <v>-3</v>
      </c>
      <c r="BN1834" s="25">
        <f t="shared" si="628"/>
        <v>18.750000000000014</v>
      </c>
      <c r="BO1834" s="25">
        <f t="shared" si="629"/>
        <v>560</v>
      </c>
      <c r="BP1834" s="126">
        <f t="shared" si="630"/>
        <v>3.3482142857142884E-2</v>
      </c>
    </row>
    <row r="1835" spans="1:68" x14ac:dyDescent="0.2">
      <c r="A1835" s="98">
        <v>45858</v>
      </c>
      <c r="B1835" s="60" t="s">
        <v>892</v>
      </c>
      <c r="C1835" s="24" t="s">
        <v>782</v>
      </c>
      <c r="D1835" s="24" t="s">
        <v>577</v>
      </c>
      <c r="F1835" s="74" t="s">
        <v>51</v>
      </c>
      <c r="G1835" s="24" t="s">
        <v>121</v>
      </c>
      <c r="H1835" s="24" t="s">
        <v>997</v>
      </c>
      <c r="I1835" s="24">
        <v>7</v>
      </c>
      <c r="J1835" s="24">
        <v>1</v>
      </c>
      <c r="K1835" s="27" t="s">
        <v>2395</v>
      </c>
      <c r="L1835" s="25">
        <v>1</v>
      </c>
      <c r="M1835" s="24" t="s">
        <v>404</v>
      </c>
      <c r="N1835" s="24" t="s">
        <v>6</v>
      </c>
      <c r="R1835" s="25">
        <v>6.69</v>
      </c>
      <c r="S1835" s="83" t="s">
        <v>371</v>
      </c>
      <c r="T1835" s="66" t="str">
        <f t="shared" si="617"/>
        <v>0.00</v>
      </c>
      <c r="U1835" s="66">
        <f t="shared" si="618"/>
        <v>-1</v>
      </c>
      <c r="V1835" s="66">
        <f t="shared" si="619"/>
        <v>221.12</v>
      </c>
      <c r="W1835" s="66">
        <f t="shared" si="620"/>
        <v>3426</v>
      </c>
      <c r="X1835" s="20">
        <f t="shared" si="621"/>
        <v>6.4541739638061882E-2</v>
      </c>
      <c r="Y1835" s="67">
        <f t="shared" si="622"/>
        <v>2.2111999999999998</v>
      </c>
      <c r="Z1835" s="68">
        <f t="shared" si="623"/>
        <v>22112</v>
      </c>
      <c r="AA1835" s="65" t="s">
        <v>52</v>
      </c>
      <c r="AU1835" s="23" t="str">
        <f t="shared" si="613"/>
        <v/>
      </c>
      <c r="AV1835" s="23">
        <f t="shared" si="614"/>
        <v>-1</v>
      </c>
      <c r="AW1835" s="23" t="str">
        <f t="shared" si="616"/>
        <v/>
      </c>
      <c r="AX1835" s="23" t="str">
        <f t="shared" si="631"/>
        <v/>
      </c>
      <c r="AY1835" s="23" t="str">
        <f t="shared" si="634"/>
        <v/>
      </c>
      <c r="AZ1835" s="23" t="s">
        <v>720</v>
      </c>
      <c r="BA1835" s="25">
        <v>0</v>
      </c>
      <c r="BB1835" s="25">
        <v>7.19</v>
      </c>
      <c r="BC1835" s="25">
        <f t="shared" ref="BC1835:BC1873" si="640">((BB1835*(L1835))-(L1835))</f>
        <v>6.19</v>
      </c>
      <c r="BD1835" s="25">
        <f t="shared" ref="BD1835:BD1873" si="641">0.92*(BB1835-1)+1</f>
        <v>6.6948000000000008</v>
      </c>
      <c r="BE1835" s="111" t="s">
        <v>969</v>
      </c>
      <c r="BF1835" s="55">
        <f t="shared" si="615"/>
        <v>0</v>
      </c>
      <c r="BG1835" s="66" t="str">
        <f t="shared" si="637"/>
        <v>0.00</v>
      </c>
      <c r="BH1835" s="66">
        <f t="shared" si="624"/>
        <v>-1</v>
      </c>
      <c r="BI1835" s="25">
        <f t="shared" si="638"/>
        <v>-167.45000000000002</v>
      </c>
      <c r="BJ1835" s="25">
        <f t="shared" si="625"/>
        <v>561</v>
      </c>
      <c r="BK1835" s="20">
        <f t="shared" si="639"/>
        <v>-0.29848484848484852</v>
      </c>
      <c r="BL1835" s="24" t="str">
        <f t="shared" si="626"/>
        <v>0.00</v>
      </c>
      <c r="BM1835" s="25">
        <f t="shared" si="627"/>
        <v>-1</v>
      </c>
      <c r="BN1835" s="25">
        <f t="shared" si="628"/>
        <v>17.750000000000014</v>
      </c>
      <c r="BO1835" s="25">
        <f t="shared" si="629"/>
        <v>561</v>
      </c>
      <c r="BP1835" s="126">
        <f t="shared" si="630"/>
        <v>3.1639928698752255E-2</v>
      </c>
    </row>
    <row r="1836" spans="1:68" x14ac:dyDescent="0.2">
      <c r="A1836" s="98">
        <v>45859</v>
      </c>
      <c r="B1836" s="60" t="s">
        <v>892</v>
      </c>
      <c r="C1836" s="24" t="s">
        <v>1261</v>
      </c>
      <c r="D1836" s="24" t="s">
        <v>621</v>
      </c>
      <c r="F1836" s="74" t="s">
        <v>51</v>
      </c>
      <c r="G1836" s="24" t="s">
        <v>121</v>
      </c>
      <c r="H1836" s="24" t="s">
        <v>2396</v>
      </c>
      <c r="I1836" s="24">
        <v>6</v>
      </c>
      <c r="J1836" s="24">
        <v>7</v>
      </c>
      <c r="K1836" s="87" t="s">
        <v>2398</v>
      </c>
      <c r="L1836" s="25">
        <v>1</v>
      </c>
      <c r="M1836" s="24" t="s">
        <v>105</v>
      </c>
      <c r="N1836" s="24" t="s">
        <v>6</v>
      </c>
      <c r="R1836" s="25">
        <v>26</v>
      </c>
      <c r="S1836" s="83" t="s">
        <v>373</v>
      </c>
      <c r="T1836" s="66" t="str">
        <f t="shared" si="617"/>
        <v>0.00</v>
      </c>
      <c r="U1836" s="66">
        <f t="shared" si="618"/>
        <v>-1</v>
      </c>
      <c r="V1836" s="66">
        <f t="shared" si="619"/>
        <v>220.12</v>
      </c>
      <c r="W1836" s="66">
        <f t="shared" si="620"/>
        <v>3427</v>
      </c>
      <c r="X1836" s="20">
        <f t="shared" si="621"/>
        <v>6.423110592354829E-2</v>
      </c>
      <c r="Y1836" s="67">
        <f t="shared" si="622"/>
        <v>2.2012</v>
      </c>
      <c r="Z1836" s="68">
        <f t="shared" si="623"/>
        <v>22012</v>
      </c>
      <c r="AA1836" s="65" t="s">
        <v>52</v>
      </c>
      <c r="AU1836" s="23" t="str">
        <f t="shared" si="613"/>
        <v/>
      </c>
      <c r="AV1836" s="23">
        <f t="shared" si="614"/>
        <v>-1</v>
      </c>
      <c r="AW1836" s="23" t="str">
        <f t="shared" si="616"/>
        <v/>
      </c>
      <c r="AX1836" s="23" t="str">
        <f t="shared" si="631"/>
        <v/>
      </c>
      <c r="AY1836" s="23" t="str">
        <f t="shared" si="634"/>
        <v/>
      </c>
      <c r="AZ1836" s="23" t="s">
        <v>720</v>
      </c>
      <c r="BA1836" s="25">
        <v>0</v>
      </c>
      <c r="BB1836" s="25">
        <v>19.36</v>
      </c>
      <c r="BC1836" s="25">
        <f t="shared" si="640"/>
        <v>18.36</v>
      </c>
      <c r="BD1836" s="25">
        <f t="shared" si="641"/>
        <v>17.891200000000001</v>
      </c>
      <c r="BE1836" s="111" t="s">
        <v>969</v>
      </c>
      <c r="BF1836" s="55">
        <f t="shared" si="615"/>
        <v>0</v>
      </c>
      <c r="BG1836" s="66" t="str">
        <f t="shared" si="637"/>
        <v>0.00</v>
      </c>
      <c r="BH1836" s="66">
        <f t="shared" si="624"/>
        <v>-1</v>
      </c>
      <c r="BI1836" s="25">
        <f t="shared" si="638"/>
        <v>-168.45000000000002</v>
      </c>
      <c r="BJ1836" s="25">
        <f t="shared" si="625"/>
        <v>562</v>
      </c>
      <c r="BK1836" s="20">
        <f t="shared" si="639"/>
        <v>-0.29973309608540927</v>
      </c>
      <c r="BL1836" s="24" t="str">
        <f t="shared" si="626"/>
        <v>0.00</v>
      </c>
      <c r="BM1836" s="25">
        <f t="shared" si="627"/>
        <v>-1</v>
      </c>
      <c r="BN1836" s="25">
        <f t="shared" si="628"/>
        <v>16.750000000000014</v>
      </c>
      <c r="BO1836" s="25">
        <f t="shared" si="629"/>
        <v>562</v>
      </c>
      <c r="BP1836" s="126">
        <f t="shared" si="630"/>
        <v>2.9804270462633477E-2</v>
      </c>
    </row>
    <row r="1837" spans="1:68" x14ac:dyDescent="0.2">
      <c r="A1837" s="98">
        <v>45859</v>
      </c>
      <c r="B1837" s="60" t="s">
        <v>892</v>
      </c>
      <c r="C1837" s="24" t="s">
        <v>1261</v>
      </c>
      <c r="D1837" s="24" t="s">
        <v>621</v>
      </c>
      <c r="F1837" s="74" t="s">
        <v>51</v>
      </c>
      <c r="G1837" s="24" t="s">
        <v>121</v>
      </c>
      <c r="H1837" s="24" t="s">
        <v>2396</v>
      </c>
      <c r="I1837" s="24">
        <v>6</v>
      </c>
      <c r="J1837" s="24">
        <v>7</v>
      </c>
      <c r="K1837" s="26" t="s">
        <v>2398</v>
      </c>
      <c r="L1837" s="25">
        <v>2</v>
      </c>
      <c r="M1837" s="24" t="s">
        <v>105</v>
      </c>
      <c r="N1837" s="24" t="s">
        <v>7</v>
      </c>
      <c r="R1837" s="25">
        <v>3.4</v>
      </c>
      <c r="S1837" s="83" t="s">
        <v>373</v>
      </c>
      <c r="T1837" s="66">
        <f t="shared" si="617"/>
        <v>6.8</v>
      </c>
      <c r="U1837" s="66">
        <f t="shared" si="618"/>
        <v>4.8</v>
      </c>
      <c r="V1837" s="66">
        <f t="shared" si="619"/>
        <v>224.92000000000002</v>
      </c>
      <c r="W1837" s="66">
        <f t="shared" si="620"/>
        <v>3429</v>
      </c>
      <c r="X1837" s="20">
        <f t="shared" si="621"/>
        <v>6.5593467483231263E-2</v>
      </c>
      <c r="Y1837" s="67">
        <f t="shared" si="622"/>
        <v>2.2492000000000001</v>
      </c>
      <c r="Z1837" s="68">
        <f t="shared" si="623"/>
        <v>22492</v>
      </c>
      <c r="AA1837" s="65" t="s">
        <v>53</v>
      </c>
      <c r="AU1837" s="23" t="str">
        <f t="shared" si="613"/>
        <v/>
      </c>
      <c r="AV1837" s="23">
        <f t="shared" si="614"/>
        <v>4.8</v>
      </c>
      <c r="AW1837" s="23" t="str">
        <f t="shared" si="616"/>
        <v/>
      </c>
      <c r="AX1837" s="23" t="str">
        <f t="shared" si="631"/>
        <v/>
      </c>
      <c r="AY1837" s="23" t="str">
        <f t="shared" si="634"/>
        <v/>
      </c>
      <c r="AZ1837" s="23" t="s">
        <v>720</v>
      </c>
      <c r="BA1837" s="25">
        <v>0</v>
      </c>
      <c r="BB1837" s="25">
        <v>2.63</v>
      </c>
      <c r="BC1837" s="25">
        <f t="shared" si="640"/>
        <v>3.26</v>
      </c>
      <c r="BD1837" s="25">
        <f t="shared" si="641"/>
        <v>2.4996</v>
      </c>
      <c r="BE1837" s="111" t="s">
        <v>969</v>
      </c>
      <c r="BF1837" s="55">
        <f t="shared" si="615"/>
        <v>0</v>
      </c>
      <c r="BG1837" s="66">
        <f t="shared" si="637"/>
        <v>0</v>
      </c>
      <c r="BH1837" s="66">
        <f t="shared" si="624"/>
        <v>-2</v>
      </c>
      <c r="BI1837" s="25">
        <f t="shared" si="638"/>
        <v>-170.45000000000002</v>
      </c>
      <c r="BJ1837" s="25">
        <f t="shared" si="625"/>
        <v>564</v>
      </c>
      <c r="BK1837" s="20">
        <f t="shared" si="639"/>
        <v>-0.3022163120567376</v>
      </c>
      <c r="BL1837" s="24">
        <f t="shared" si="626"/>
        <v>5.26</v>
      </c>
      <c r="BM1837" s="25">
        <f t="shared" si="627"/>
        <v>3.26</v>
      </c>
      <c r="BN1837" s="25">
        <f t="shared" si="628"/>
        <v>20.010000000000012</v>
      </c>
      <c r="BO1837" s="25">
        <f t="shared" si="629"/>
        <v>564</v>
      </c>
      <c r="BP1837" s="126">
        <f t="shared" si="630"/>
        <v>3.5478723404255341E-2</v>
      </c>
    </row>
    <row r="1838" spans="1:68" x14ac:dyDescent="0.2">
      <c r="A1838" s="98">
        <v>45859</v>
      </c>
      <c r="B1838" s="60" t="s">
        <v>892</v>
      </c>
      <c r="C1838" s="24" t="s">
        <v>1261</v>
      </c>
      <c r="D1838" s="24" t="s">
        <v>621</v>
      </c>
      <c r="F1838" s="74" t="s">
        <v>51</v>
      </c>
      <c r="G1838" s="24" t="s">
        <v>121</v>
      </c>
      <c r="H1838" s="24" t="s">
        <v>2397</v>
      </c>
      <c r="I1838" s="24">
        <v>8</v>
      </c>
      <c r="J1838" s="24">
        <v>5</v>
      </c>
      <c r="K1838" s="26" t="s">
        <v>2399</v>
      </c>
      <c r="L1838" s="25">
        <v>1</v>
      </c>
      <c r="M1838" s="24" t="s">
        <v>105</v>
      </c>
      <c r="N1838" s="24" t="s">
        <v>6</v>
      </c>
      <c r="R1838" s="25">
        <v>10</v>
      </c>
      <c r="S1838" s="83" t="s">
        <v>372</v>
      </c>
      <c r="T1838" s="66">
        <f t="shared" si="617"/>
        <v>10</v>
      </c>
      <c r="U1838" s="66">
        <f t="shared" si="618"/>
        <v>9</v>
      </c>
      <c r="V1838" s="66">
        <f t="shared" si="619"/>
        <v>233.92000000000002</v>
      </c>
      <c r="W1838" s="66">
        <f t="shared" si="620"/>
        <v>3430</v>
      </c>
      <c r="X1838" s="20">
        <f t="shared" si="621"/>
        <v>6.8198250728862972E-2</v>
      </c>
      <c r="Y1838" s="67">
        <f t="shared" si="622"/>
        <v>2.3391999999999999</v>
      </c>
      <c r="Z1838" s="68">
        <f t="shared" si="623"/>
        <v>23392</v>
      </c>
      <c r="AA1838" s="65" t="s">
        <v>53</v>
      </c>
      <c r="AU1838" s="23" t="str">
        <f t="shared" si="613"/>
        <v/>
      </c>
      <c r="AV1838" s="23">
        <f t="shared" si="614"/>
        <v>9</v>
      </c>
      <c r="AW1838" s="23" t="str">
        <f t="shared" si="616"/>
        <v/>
      </c>
      <c r="AX1838" s="23" t="str">
        <f t="shared" si="631"/>
        <v/>
      </c>
      <c r="AY1838" s="23" t="str">
        <f t="shared" si="634"/>
        <v/>
      </c>
      <c r="AZ1838" s="23" t="s">
        <v>720</v>
      </c>
      <c r="BA1838" s="25">
        <v>0</v>
      </c>
      <c r="BB1838" s="25">
        <v>7.94</v>
      </c>
      <c r="BC1838" s="25">
        <f t="shared" si="640"/>
        <v>6.94</v>
      </c>
      <c r="BD1838" s="25">
        <f t="shared" si="641"/>
        <v>7.3848000000000003</v>
      </c>
      <c r="BE1838" s="111" t="s">
        <v>969</v>
      </c>
      <c r="BF1838" s="55">
        <f t="shared" si="615"/>
        <v>0</v>
      </c>
      <c r="BG1838" s="66">
        <f t="shared" si="637"/>
        <v>0</v>
      </c>
      <c r="BH1838" s="66">
        <f t="shared" si="624"/>
        <v>-1</v>
      </c>
      <c r="BI1838" s="25">
        <f t="shared" si="638"/>
        <v>-171.45000000000002</v>
      </c>
      <c r="BJ1838" s="25">
        <f t="shared" si="625"/>
        <v>565</v>
      </c>
      <c r="BK1838" s="20">
        <f t="shared" si="639"/>
        <v>-0.30345132743362835</v>
      </c>
      <c r="BL1838" s="24">
        <f t="shared" si="626"/>
        <v>7.94</v>
      </c>
      <c r="BM1838" s="25">
        <f t="shared" si="627"/>
        <v>6.94</v>
      </c>
      <c r="BN1838" s="25">
        <f t="shared" si="628"/>
        <v>26.950000000000014</v>
      </c>
      <c r="BO1838" s="25">
        <f t="shared" si="629"/>
        <v>565</v>
      </c>
      <c r="BP1838" s="126">
        <f t="shared" si="630"/>
        <v>4.7699115044247814E-2</v>
      </c>
    </row>
    <row r="1839" spans="1:68" x14ac:dyDescent="0.2">
      <c r="A1839" s="98">
        <v>45859</v>
      </c>
      <c r="B1839" s="60" t="s">
        <v>892</v>
      </c>
      <c r="C1839" s="24" t="s">
        <v>1261</v>
      </c>
      <c r="D1839" s="24" t="s">
        <v>621</v>
      </c>
      <c r="F1839" s="74" t="s">
        <v>51</v>
      </c>
      <c r="G1839" s="24" t="s">
        <v>121</v>
      </c>
      <c r="H1839" s="24" t="s">
        <v>2397</v>
      </c>
      <c r="I1839" s="24">
        <v>8</v>
      </c>
      <c r="J1839" s="24">
        <v>5</v>
      </c>
      <c r="K1839" s="26" t="s">
        <v>2399</v>
      </c>
      <c r="L1839" s="25">
        <v>1</v>
      </c>
      <c r="M1839" s="24" t="s">
        <v>105</v>
      </c>
      <c r="N1839" s="24" t="s">
        <v>7</v>
      </c>
      <c r="R1839" s="25">
        <v>2.4</v>
      </c>
      <c r="S1839" s="83" t="s">
        <v>372</v>
      </c>
      <c r="T1839" s="66">
        <f t="shared" si="617"/>
        <v>2.4</v>
      </c>
      <c r="U1839" s="66">
        <f t="shared" si="618"/>
        <v>1.4</v>
      </c>
      <c r="V1839" s="66">
        <f t="shared" si="619"/>
        <v>235.32000000000002</v>
      </c>
      <c r="W1839" s="66">
        <f t="shared" si="620"/>
        <v>3431</v>
      </c>
      <c r="X1839" s="20">
        <f t="shared" si="621"/>
        <v>6.8586417953949291E-2</v>
      </c>
      <c r="Y1839" s="67">
        <f t="shared" si="622"/>
        <v>2.3532000000000002</v>
      </c>
      <c r="Z1839" s="68">
        <f t="shared" si="623"/>
        <v>23532.000000000004</v>
      </c>
      <c r="AA1839" s="65" t="s">
        <v>53</v>
      </c>
      <c r="AU1839" s="23" t="str">
        <f t="shared" si="613"/>
        <v/>
      </c>
      <c r="AV1839" s="23">
        <f t="shared" si="614"/>
        <v>1.4</v>
      </c>
      <c r="AW1839" s="23" t="str">
        <f t="shared" si="616"/>
        <v/>
      </c>
      <c r="AX1839" s="23" t="str">
        <f t="shared" si="631"/>
        <v/>
      </c>
      <c r="AY1839" s="23" t="str">
        <f t="shared" si="634"/>
        <v/>
      </c>
      <c r="AZ1839" s="23" t="s">
        <v>720</v>
      </c>
      <c r="BA1839" s="25">
        <v>0</v>
      </c>
      <c r="BB1839" s="25">
        <v>2.15</v>
      </c>
      <c r="BC1839" s="25">
        <f t="shared" si="640"/>
        <v>1.1499999999999999</v>
      </c>
      <c r="BD1839" s="25">
        <f t="shared" si="641"/>
        <v>2.0579999999999998</v>
      </c>
      <c r="BE1839" s="111" t="s">
        <v>969</v>
      </c>
      <c r="BF1839" s="55">
        <f t="shared" si="615"/>
        <v>0</v>
      </c>
      <c r="BG1839" s="66">
        <f t="shared" si="637"/>
        <v>0</v>
      </c>
      <c r="BH1839" s="66">
        <f t="shared" si="624"/>
        <v>-1</v>
      </c>
      <c r="BI1839" s="25">
        <f t="shared" si="638"/>
        <v>-172.45000000000002</v>
      </c>
      <c r="BJ1839" s="25">
        <f t="shared" si="625"/>
        <v>566</v>
      </c>
      <c r="BK1839" s="20">
        <f t="shared" si="639"/>
        <v>-0.30468197879858661</v>
      </c>
      <c r="BL1839" s="24">
        <f t="shared" si="626"/>
        <v>2.15</v>
      </c>
      <c r="BM1839" s="25">
        <f t="shared" si="627"/>
        <v>1.1499999999999999</v>
      </c>
      <c r="BN1839" s="25">
        <f t="shared" si="628"/>
        <v>28.100000000000012</v>
      </c>
      <c r="BO1839" s="25">
        <f t="shared" si="629"/>
        <v>566</v>
      </c>
      <c r="BP1839" s="126">
        <f t="shared" si="630"/>
        <v>4.9646643109540659E-2</v>
      </c>
    </row>
    <row r="1840" spans="1:68" x14ac:dyDescent="0.2">
      <c r="A1840" s="98">
        <v>45860</v>
      </c>
      <c r="B1840" s="60" t="s">
        <v>892</v>
      </c>
      <c r="C1840" s="24" t="s">
        <v>2400</v>
      </c>
      <c r="D1840" s="24" t="s">
        <v>584</v>
      </c>
      <c r="F1840" s="74" t="s">
        <v>51</v>
      </c>
      <c r="G1840" s="24" t="s">
        <v>152</v>
      </c>
      <c r="H1840" s="24" t="s">
        <v>71</v>
      </c>
      <c r="I1840" s="24">
        <v>5</v>
      </c>
      <c r="J1840" s="24">
        <v>4</v>
      </c>
      <c r="K1840" s="24" t="s">
        <v>2401</v>
      </c>
      <c r="L1840" s="25">
        <v>0.5</v>
      </c>
      <c r="M1840" s="24" t="s">
        <v>105</v>
      </c>
      <c r="N1840" s="24" t="s">
        <v>6</v>
      </c>
      <c r="R1840" s="25">
        <v>61</v>
      </c>
      <c r="S1840" s="83" t="s">
        <v>363</v>
      </c>
      <c r="T1840" s="66" t="str">
        <f t="shared" si="617"/>
        <v>0.00</v>
      </c>
      <c r="U1840" s="66">
        <f t="shared" si="618"/>
        <v>-0.5</v>
      </c>
      <c r="V1840" s="66">
        <f t="shared" si="619"/>
        <v>234.82000000000002</v>
      </c>
      <c r="W1840" s="66">
        <f t="shared" si="620"/>
        <v>3431.5</v>
      </c>
      <c r="X1840" s="20">
        <f t="shared" si="621"/>
        <v>6.8430715430569722E-2</v>
      </c>
      <c r="Y1840" s="67">
        <f t="shared" si="622"/>
        <v>2.3482000000000003</v>
      </c>
      <c r="Z1840" s="68">
        <f t="shared" si="623"/>
        <v>23482.000000000004</v>
      </c>
      <c r="AA1840" s="65" t="s">
        <v>52</v>
      </c>
      <c r="AU1840" s="23" t="str">
        <f t="shared" si="613"/>
        <v/>
      </c>
      <c r="AV1840" s="23" t="str">
        <f t="shared" si="614"/>
        <v/>
      </c>
      <c r="AW1840" s="23">
        <f t="shared" si="616"/>
        <v>-0.5</v>
      </c>
      <c r="AX1840" s="23" t="str">
        <f t="shared" si="631"/>
        <v/>
      </c>
      <c r="AY1840" s="23" t="str">
        <f t="shared" si="634"/>
        <v/>
      </c>
      <c r="AZ1840" s="23"/>
      <c r="BA1840" s="25">
        <v>0</v>
      </c>
      <c r="BB1840" s="25">
        <v>46</v>
      </c>
      <c r="BC1840" s="25">
        <f t="shared" si="640"/>
        <v>22.5</v>
      </c>
      <c r="BD1840" s="25">
        <f t="shared" si="641"/>
        <v>42.4</v>
      </c>
      <c r="BE1840" s="111" t="s">
        <v>969</v>
      </c>
      <c r="BF1840" s="55">
        <f t="shared" si="615"/>
        <v>0</v>
      </c>
      <c r="BG1840" s="66" t="str">
        <f t="shared" si="637"/>
        <v>0.00</v>
      </c>
      <c r="BH1840" s="66">
        <f t="shared" si="624"/>
        <v>-0.5</v>
      </c>
      <c r="BI1840" s="25">
        <f t="shared" si="638"/>
        <v>-172.95000000000002</v>
      </c>
      <c r="BJ1840" s="25">
        <f t="shared" si="625"/>
        <v>566.5</v>
      </c>
      <c r="BK1840" s="20">
        <f t="shared" si="639"/>
        <v>-0.30529567519858786</v>
      </c>
      <c r="BL1840" s="24" t="str">
        <f t="shared" si="626"/>
        <v>0.00</v>
      </c>
      <c r="BM1840" s="25">
        <f t="shared" si="627"/>
        <v>-0.5</v>
      </c>
      <c r="BN1840" s="25">
        <f t="shared" si="628"/>
        <v>27.600000000000012</v>
      </c>
      <c r="BO1840" s="25">
        <f t="shared" si="629"/>
        <v>566.5</v>
      </c>
      <c r="BP1840" s="126">
        <f t="shared" si="630"/>
        <v>4.8720211827007961E-2</v>
      </c>
    </row>
    <row r="1841" spans="1:68" x14ac:dyDescent="0.2">
      <c r="A1841" s="98">
        <v>45860</v>
      </c>
      <c r="B1841" s="60" t="s">
        <v>892</v>
      </c>
      <c r="C1841" s="24" t="s">
        <v>2400</v>
      </c>
      <c r="D1841" s="24" t="s">
        <v>584</v>
      </c>
      <c r="F1841" s="74" t="s">
        <v>51</v>
      </c>
      <c r="G1841" s="24" t="s">
        <v>152</v>
      </c>
      <c r="H1841" s="24" t="s">
        <v>71</v>
      </c>
      <c r="I1841" s="24">
        <v>5</v>
      </c>
      <c r="J1841" s="24">
        <v>4</v>
      </c>
      <c r="K1841" s="24" t="s">
        <v>2401</v>
      </c>
      <c r="L1841" s="25">
        <v>2</v>
      </c>
      <c r="M1841" s="24" t="s">
        <v>105</v>
      </c>
      <c r="N1841" s="24" t="s">
        <v>7</v>
      </c>
      <c r="R1841" s="25">
        <v>6</v>
      </c>
      <c r="S1841" s="83" t="s">
        <v>363</v>
      </c>
      <c r="T1841" s="66" t="str">
        <f t="shared" si="617"/>
        <v>0.00</v>
      </c>
      <c r="U1841" s="66">
        <f t="shared" si="618"/>
        <v>-2</v>
      </c>
      <c r="V1841" s="66">
        <f t="shared" si="619"/>
        <v>232.82000000000002</v>
      </c>
      <c r="W1841" s="66">
        <f t="shared" si="620"/>
        <v>3433.5</v>
      </c>
      <c r="X1841" s="20">
        <f t="shared" si="621"/>
        <v>6.7808358817533138E-2</v>
      </c>
      <c r="Y1841" s="67">
        <f t="shared" si="622"/>
        <v>2.3282000000000003</v>
      </c>
      <c r="Z1841" s="68">
        <f t="shared" si="623"/>
        <v>23282.000000000004</v>
      </c>
      <c r="AA1841" s="65" t="s">
        <v>52</v>
      </c>
      <c r="AU1841" s="23" t="str">
        <f t="shared" si="613"/>
        <v/>
      </c>
      <c r="AV1841" s="23" t="str">
        <f t="shared" si="614"/>
        <v/>
      </c>
      <c r="AW1841" s="23">
        <f t="shared" si="616"/>
        <v>-2</v>
      </c>
      <c r="AX1841" s="23" t="str">
        <f t="shared" si="631"/>
        <v/>
      </c>
      <c r="AY1841" s="23" t="str">
        <f t="shared" si="634"/>
        <v/>
      </c>
      <c r="AZ1841" s="23"/>
      <c r="BA1841" s="25">
        <v>0</v>
      </c>
      <c r="BB1841" s="25">
        <v>5.38</v>
      </c>
      <c r="BC1841" s="25">
        <f t="shared" si="640"/>
        <v>8.76</v>
      </c>
      <c r="BD1841" s="25">
        <f t="shared" si="641"/>
        <v>5.0296000000000003</v>
      </c>
      <c r="BE1841" s="111" t="s">
        <v>969</v>
      </c>
      <c r="BF1841" s="55">
        <f t="shared" si="615"/>
        <v>0</v>
      </c>
      <c r="BG1841" s="66" t="str">
        <f t="shared" si="637"/>
        <v>0.00</v>
      </c>
      <c r="BH1841" s="66">
        <f t="shared" si="624"/>
        <v>-2</v>
      </c>
      <c r="BI1841" s="25">
        <f t="shared" si="638"/>
        <v>-174.95000000000002</v>
      </c>
      <c r="BJ1841" s="25">
        <f t="shared" si="625"/>
        <v>568.5</v>
      </c>
      <c r="BK1841" s="20">
        <f t="shared" si="639"/>
        <v>-0.30773966578715922</v>
      </c>
      <c r="BL1841" s="24" t="str">
        <f t="shared" si="626"/>
        <v>0.00</v>
      </c>
      <c r="BM1841" s="25">
        <f t="shared" si="627"/>
        <v>-2</v>
      </c>
      <c r="BN1841" s="25">
        <f t="shared" si="628"/>
        <v>25.600000000000012</v>
      </c>
      <c r="BO1841" s="25">
        <f t="shared" si="629"/>
        <v>568.5</v>
      </c>
      <c r="BP1841" s="126">
        <f t="shared" si="630"/>
        <v>4.5030782761653496E-2</v>
      </c>
    </row>
    <row r="1842" spans="1:68" x14ac:dyDescent="0.2">
      <c r="A1842" s="98">
        <v>45860</v>
      </c>
      <c r="B1842" s="60" t="s">
        <v>892</v>
      </c>
      <c r="C1842" s="24" t="s">
        <v>2400</v>
      </c>
      <c r="D1842" s="24" t="s">
        <v>584</v>
      </c>
      <c r="F1842" s="74" t="s">
        <v>51</v>
      </c>
      <c r="G1842" s="24" t="s">
        <v>152</v>
      </c>
      <c r="H1842" s="24" t="s">
        <v>269</v>
      </c>
      <c r="I1842" s="24">
        <v>1</v>
      </c>
      <c r="J1842" s="24">
        <v>7</v>
      </c>
      <c r="K1842" s="24" t="s">
        <v>2402</v>
      </c>
      <c r="L1842" s="25">
        <v>0.5</v>
      </c>
      <c r="M1842" s="24" t="s">
        <v>105</v>
      </c>
      <c r="N1842" s="24" t="s">
        <v>6</v>
      </c>
      <c r="R1842" s="25">
        <v>20</v>
      </c>
      <c r="S1842" s="83" t="s">
        <v>363</v>
      </c>
      <c r="T1842" s="66" t="str">
        <f t="shared" si="617"/>
        <v>0.00</v>
      </c>
      <c r="U1842" s="66">
        <f t="shared" si="618"/>
        <v>-0.5</v>
      </c>
      <c r="V1842" s="66">
        <f t="shared" si="619"/>
        <v>232.32000000000002</v>
      </c>
      <c r="W1842" s="66">
        <f t="shared" si="620"/>
        <v>3434</v>
      </c>
      <c r="X1842" s="20">
        <f t="shared" si="621"/>
        <v>6.7652882935352363E-2</v>
      </c>
      <c r="Y1842" s="67">
        <f t="shared" si="622"/>
        <v>2.3232000000000004</v>
      </c>
      <c r="Z1842" s="68">
        <f t="shared" si="623"/>
        <v>23232.000000000004</v>
      </c>
      <c r="AA1842" s="65" t="s">
        <v>52</v>
      </c>
      <c r="AU1842" s="23" t="str">
        <f t="shared" si="613"/>
        <v/>
      </c>
      <c r="AV1842" s="23" t="str">
        <f t="shared" si="614"/>
        <v/>
      </c>
      <c r="AW1842" s="23">
        <f t="shared" si="616"/>
        <v>-0.5</v>
      </c>
      <c r="AX1842" s="23" t="str">
        <f t="shared" si="631"/>
        <v/>
      </c>
      <c r="AY1842" s="23" t="str">
        <f t="shared" si="634"/>
        <v/>
      </c>
      <c r="AZ1842" s="23"/>
      <c r="BA1842" s="25">
        <v>0</v>
      </c>
      <c r="BB1842" s="25">
        <v>14</v>
      </c>
      <c r="BC1842" s="25">
        <f t="shared" si="640"/>
        <v>6.5</v>
      </c>
      <c r="BD1842" s="25">
        <f t="shared" si="641"/>
        <v>12.96</v>
      </c>
      <c r="BE1842" s="111" t="s">
        <v>969</v>
      </c>
      <c r="BF1842" s="55">
        <f t="shared" si="615"/>
        <v>0</v>
      </c>
      <c r="BG1842" s="66" t="str">
        <f t="shared" si="637"/>
        <v>0.00</v>
      </c>
      <c r="BH1842" s="66">
        <f t="shared" si="624"/>
        <v>-0.5</v>
      </c>
      <c r="BI1842" s="25">
        <f t="shared" si="638"/>
        <v>-175.45000000000002</v>
      </c>
      <c r="BJ1842" s="25">
        <f t="shared" si="625"/>
        <v>569</v>
      </c>
      <c r="BK1842" s="20">
        <f t="shared" si="639"/>
        <v>-0.30834797891036908</v>
      </c>
      <c r="BL1842" s="24" t="str">
        <f t="shared" si="626"/>
        <v>0.00</v>
      </c>
      <c r="BM1842" s="25">
        <f t="shared" si="627"/>
        <v>-0.5</v>
      </c>
      <c r="BN1842" s="25">
        <f t="shared" si="628"/>
        <v>25.100000000000012</v>
      </c>
      <c r="BO1842" s="25">
        <f t="shared" si="629"/>
        <v>569</v>
      </c>
      <c r="BP1842" s="126">
        <f t="shared" si="630"/>
        <v>4.4112478031634469E-2</v>
      </c>
    </row>
    <row r="1843" spans="1:68" x14ac:dyDescent="0.2">
      <c r="A1843" s="98">
        <v>45860</v>
      </c>
      <c r="B1843" s="60" t="s">
        <v>892</v>
      </c>
      <c r="C1843" s="24" t="s">
        <v>2400</v>
      </c>
      <c r="D1843" s="24" t="s">
        <v>584</v>
      </c>
      <c r="F1843" s="74" t="s">
        <v>51</v>
      </c>
      <c r="G1843" s="24" t="s">
        <v>152</v>
      </c>
      <c r="H1843" s="24" t="s">
        <v>269</v>
      </c>
      <c r="I1843" s="24">
        <v>1</v>
      </c>
      <c r="J1843" s="24">
        <v>7</v>
      </c>
      <c r="K1843" s="24" t="s">
        <v>2402</v>
      </c>
      <c r="L1843" s="25">
        <v>3</v>
      </c>
      <c r="M1843" s="24" t="s">
        <v>105</v>
      </c>
      <c r="N1843" s="24" t="s">
        <v>7</v>
      </c>
      <c r="R1843" s="25">
        <v>3.3</v>
      </c>
      <c r="S1843" s="83" t="s">
        <v>363</v>
      </c>
      <c r="T1843" s="66" t="str">
        <f t="shared" si="617"/>
        <v>0.00</v>
      </c>
      <c r="U1843" s="66">
        <f t="shared" si="618"/>
        <v>-3</v>
      </c>
      <c r="V1843" s="66">
        <f t="shared" si="619"/>
        <v>229.32000000000002</v>
      </c>
      <c r="W1843" s="66">
        <f t="shared" si="620"/>
        <v>3437</v>
      </c>
      <c r="X1843" s="20">
        <f t="shared" si="621"/>
        <v>6.6720977596741352E-2</v>
      </c>
      <c r="Y1843" s="67">
        <f t="shared" si="622"/>
        <v>2.2932000000000001</v>
      </c>
      <c r="Z1843" s="68">
        <f t="shared" si="623"/>
        <v>22932.000000000004</v>
      </c>
      <c r="AA1843" s="65" t="s">
        <v>52</v>
      </c>
      <c r="AU1843" s="23" t="str">
        <f t="shared" si="613"/>
        <v/>
      </c>
      <c r="AV1843" s="23" t="str">
        <f t="shared" si="614"/>
        <v/>
      </c>
      <c r="AW1843" s="23">
        <f t="shared" si="616"/>
        <v>-3</v>
      </c>
      <c r="AX1843" s="23" t="str">
        <f t="shared" si="631"/>
        <v/>
      </c>
      <c r="AY1843" s="23" t="str">
        <f t="shared" si="634"/>
        <v/>
      </c>
      <c r="AZ1843" s="23"/>
      <c r="BA1843" s="25">
        <v>0</v>
      </c>
      <c r="BB1843" s="25">
        <v>2.34</v>
      </c>
      <c r="BC1843" s="25">
        <f t="shared" si="640"/>
        <v>4.0199999999999996</v>
      </c>
      <c r="BD1843" s="25">
        <f t="shared" si="641"/>
        <v>2.2328000000000001</v>
      </c>
      <c r="BE1843" s="111" t="s">
        <v>969</v>
      </c>
      <c r="BF1843" s="55">
        <f t="shared" si="615"/>
        <v>0</v>
      </c>
      <c r="BG1843" s="66" t="str">
        <f t="shared" si="637"/>
        <v>0.00</v>
      </c>
      <c r="BH1843" s="66">
        <f t="shared" si="624"/>
        <v>-3</v>
      </c>
      <c r="BI1843" s="25">
        <f t="shared" si="638"/>
        <v>-178.45000000000002</v>
      </c>
      <c r="BJ1843" s="25">
        <f t="shared" si="625"/>
        <v>572</v>
      </c>
      <c r="BK1843" s="20">
        <f t="shared" si="639"/>
        <v>-0.31197552447552451</v>
      </c>
      <c r="BL1843" s="24" t="str">
        <f t="shared" si="626"/>
        <v>0.00</v>
      </c>
      <c r="BM1843" s="25">
        <f t="shared" si="627"/>
        <v>-3</v>
      </c>
      <c r="BN1843" s="25">
        <f t="shared" si="628"/>
        <v>22.100000000000012</v>
      </c>
      <c r="BO1843" s="25">
        <f t="shared" si="629"/>
        <v>572</v>
      </c>
      <c r="BP1843" s="126">
        <f t="shared" si="630"/>
        <v>3.8636363636363656E-2</v>
      </c>
    </row>
    <row r="1844" spans="1:68" x14ac:dyDescent="0.2">
      <c r="A1844" s="98">
        <v>45864</v>
      </c>
      <c r="B1844" s="60" t="s">
        <v>892</v>
      </c>
      <c r="C1844" s="24" t="s">
        <v>2403</v>
      </c>
      <c r="D1844" s="24" t="s">
        <v>573</v>
      </c>
      <c r="F1844" s="74" t="s">
        <v>51</v>
      </c>
      <c r="G1844" s="24" t="s">
        <v>103</v>
      </c>
      <c r="H1844" s="24" t="s">
        <v>483</v>
      </c>
      <c r="I1844" s="24">
        <v>2</v>
      </c>
      <c r="J1844" s="24">
        <v>7</v>
      </c>
      <c r="K1844" s="24" t="s">
        <v>2404</v>
      </c>
      <c r="L1844" s="25">
        <v>1</v>
      </c>
      <c r="M1844" s="24" t="s">
        <v>404</v>
      </c>
      <c r="N1844" s="24" t="s">
        <v>6</v>
      </c>
      <c r="R1844" s="25">
        <v>8.48</v>
      </c>
      <c r="S1844" s="83" t="s">
        <v>363</v>
      </c>
      <c r="T1844" s="66" t="str">
        <f t="shared" si="617"/>
        <v>0.00</v>
      </c>
      <c r="U1844" s="66">
        <f t="shared" si="618"/>
        <v>-1</v>
      </c>
      <c r="V1844" s="66">
        <f t="shared" si="619"/>
        <v>228.32000000000002</v>
      </c>
      <c r="W1844" s="66">
        <f t="shared" si="620"/>
        <v>3438</v>
      </c>
      <c r="X1844" s="20">
        <f t="shared" si="621"/>
        <v>6.6410703897614901E-2</v>
      </c>
      <c r="Y1844" s="67">
        <f t="shared" si="622"/>
        <v>2.2832000000000003</v>
      </c>
      <c r="Z1844" s="68">
        <f t="shared" si="623"/>
        <v>22832.000000000004</v>
      </c>
      <c r="AA1844" s="65" t="s">
        <v>52</v>
      </c>
      <c r="AU1844" s="23">
        <f t="shared" si="613"/>
        <v>-1</v>
      </c>
      <c r="AV1844" s="23" t="str">
        <f t="shared" si="614"/>
        <v/>
      </c>
      <c r="AW1844" s="23" t="str">
        <f t="shared" si="616"/>
        <v/>
      </c>
      <c r="AX1844" s="23" t="str">
        <f t="shared" si="631"/>
        <v/>
      </c>
      <c r="AY1844" s="23" t="str">
        <f t="shared" si="634"/>
        <v/>
      </c>
      <c r="AZ1844" s="23">
        <v>8</v>
      </c>
      <c r="BA1844" s="25">
        <v>8.3000000000000007</v>
      </c>
      <c r="BB1844" s="25">
        <v>9.1300000000000008</v>
      </c>
      <c r="BC1844" s="25">
        <f t="shared" si="640"/>
        <v>8.1300000000000008</v>
      </c>
      <c r="BD1844" s="25">
        <f t="shared" si="641"/>
        <v>8.4796000000000014</v>
      </c>
      <c r="BE1844" s="111" t="s">
        <v>970</v>
      </c>
      <c r="BF1844" s="55">
        <f t="shared" si="615"/>
        <v>0</v>
      </c>
      <c r="BG1844" s="66" t="str">
        <f t="shared" si="637"/>
        <v>0.00</v>
      </c>
      <c r="BH1844" s="66">
        <f t="shared" si="624"/>
        <v>-1</v>
      </c>
      <c r="BI1844" s="25">
        <f t="shared" si="638"/>
        <v>-179.45000000000002</v>
      </c>
      <c r="BJ1844" s="25">
        <f t="shared" si="625"/>
        <v>573</v>
      </c>
      <c r="BK1844" s="20">
        <f t="shared" si="639"/>
        <v>-0.31317626527050613</v>
      </c>
      <c r="BL1844" s="24" t="str">
        <f t="shared" si="626"/>
        <v>0.00</v>
      </c>
      <c r="BM1844" s="25">
        <f t="shared" si="627"/>
        <v>-1</v>
      </c>
      <c r="BN1844" s="25">
        <f t="shared" si="628"/>
        <v>21.100000000000012</v>
      </c>
      <c r="BO1844" s="25">
        <f t="shared" si="629"/>
        <v>573</v>
      </c>
      <c r="BP1844" s="126">
        <f t="shared" si="630"/>
        <v>3.6823734729493914E-2</v>
      </c>
    </row>
    <row r="1845" spans="1:68" x14ac:dyDescent="0.2">
      <c r="A1845" s="98">
        <v>45864</v>
      </c>
      <c r="B1845" s="60" t="s">
        <v>892</v>
      </c>
      <c r="C1845" s="24" t="s">
        <v>2403</v>
      </c>
      <c r="D1845" s="24" t="s">
        <v>573</v>
      </c>
      <c r="F1845" s="74" t="s">
        <v>51</v>
      </c>
      <c r="G1845" s="24" t="s">
        <v>103</v>
      </c>
      <c r="H1845" s="24" t="s">
        <v>108</v>
      </c>
      <c r="I1845" s="24">
        <v>5</v>
      </c>
      <c r="J1845" s="24">
        <v>14</v>
      </c>
      <c r="K1845" s="27" t="s">
        <v>2405</v>
      </c>
      <c r="L1845" s="25">
        <v>1</v>
      </c>
      <c r="M1845" s="24" t="s">
        <v>404</v>
      </c>
      <c r="N1845" s="24" t="s">
        <v>6</v>
      </c>
      <c r="R1845" s="25">
        <v>6.52</v>
      </c>
      <c r="S1845" s="83" t="s">
        <v>371</v>
      </c>
      <c r="T1845" s="66" t="str">
        <f t="shared" si="617"/>
        <v>0.00</v>
      </c>
      <c r="U1845" s="66">
        <f t="shared" si="618"/>
        <v>-1</v>
      </c>
      <c r="V1845" s="66">
        <f t="shared" si="619"/>
        <v>227.32000000000002</v>
      </c>
      <c r="W1845" s="66">
        <f t="shared" si="620"/>
        <v>3439</v>
      </c>
      <c r="X1845" s="20">
        <f t="shared" si="621"/>
        <v>6.6100610642628677E-2</v>
      </c>
      <c r="Y1845" s="67">
        <f t="shared" si="622"/>
        <v>2.2732000000000001</v>
      </c>
      <c r="Z1845" s="68">
        <f t="shared" si="623"/>
        <v>22732.000000000004</v>
      </c>
      <c r="AA1845" s="65" t="s">
        <v>52</v>
      </c>
      <c r="AU1845" s="23">
        <f t="shared" si="613"/>
        <v>-1</v>
      </c>
      <c r="AV1845" s="23" t="str">
        <f t="shared" si="614"/>
        <v/>
      </c>
      <c r="AW1845" s="23" t="str">
        <f t="shared" si="616"/>
        <v/>
      </c>
      <c r="AX1845" s="23" t="str">
        <f t="shared" si="631"/>
        <v/>
      </c>
      <c r="AY1845" s="23" t="str">
        <f t="shared" si="634"/>
        <v/>
      </c>
      <c r="AZ1845" s="23">
        <v>6</v>
      </c>
      <c r="BA1845" s="25">
        <v>6</v>
      </c>
      <c r="BB1845" s="25">
        <v>7</v>
      </c>
      <c r="BC1845" s="25">
        <f t="shared" si="640"/>
        <v>6</v>
      </c>
      <c r="BD1845" s="25">
        <f t="shared" si="641"/>
        <v>6.5200000000000005</v>
      </c>
      <c r="BE1845" s="111" t="s">
        <v>970</v>
      </c>
      <c r="BF1845" s="55">
        <f t="shared" si="615"/>
        <v>0</v>
      </c>
      <c r="BG1845" s="66" t="str">
        <f t="shared" si="637"/>
        <v>0.00</v>
      </c>
      <c r="BH1845" s="66">
        <f t="shared" si="624"/>
        <v>-1</v>
      </c>
      <c r="BI1845" s="25">
        <f t="shared" si="638"/>
        <v>-180.45000000000002</v>
      </c>
      <c r="BJ1845" s="25">
        <f t="shared" si="625"/>
        <v>574</v>
      </c>
      <c r="BK1845" s="20">
        <f t="shared" si="639"/>
        <v>-0.31437282229965158</v>
      </c>
      <c r="BL1845" s="24" t="str">
        <f t="shared" si="626"/>
        <v>0.00</v>
      </c>
      <c r="BM1845" s="25">
        <f t="shared" si="627"/>
        <v>-1</v>
      </c>
      <c r="BN1845" s="25">
        <f t="shared" si="628"/>
        <v>20.100000000000012</v>
      </c>
      <c r="BO1845" s="25">
        <f t="shared" si="629"/>
        <v>574</v>
      </c>
      <c r="BP1845" s="126">
        <f t="shared" si="630"/>
        <v>3.501742160278748E-2</v>
      </c>
    </row>
    <row r="1846" spans="1:68" x14ac:dyDescent="0.2">
      <c r="A1846" s="98">
        <v>45864</v>
      </c>
      <c r="B1846" s="60" t="s">
        <v>892</v>
      </c>
      <c r="C1846" s="24" t="s">
        <v>2406</v>
      </c>
      <c r="D1846" s="24" t="s">
        <v>573</v>
      </c>
      <c r="F1846" s="74" t="s">
        <v>51</v>
      </c>
      <c r="G1846" s="24" t="s">
        <v>103</v>
      </c>
      <c r="H1846" s="24" t="s">
        <v>377</v>
      </c>
      <c r="I1846" s="24">
        <v>7</v>
      </c>
      <c r="J1846" s="24">
        <v>9</v>
      </c>
      <c r="K1846" s="24" t="s">
        <v>2407</v>
      </c>
      <c r="L1846" s="25">
        <v>2</v>
      </c>
      <c r="M1846" s="24" t="s">
        <v>105</v>
      </c>
      <c r="N1846" s="24" t="s">
        <v>6</v>
      </c>
      <c r="R1846" s="25">
        <v>6.5</v>
      </c>
      <c r="S1846" s="83" t="s">
        <v>363</v>
      </c>
      <c r="T1846" s="66" t="str">
        <f t="shared" si="617"/>
        <v>0.00</v>
      </c>
      <c r="U1846" s="66">
        <f t="shared" si="618"/>
        <v>-2</v>
      </c>
      <c r="V1846" s="66">
        <f t="shared" si="619"/>
        <v>225.32000000000002</v>
      </c>
      <c r="W1846" s="66">
        <f t="shared" si="620"/>
        <v>3441</v>
      </c>
      <c r="X1846" s="20">
        <f t="shared" si="621"/>
        <v>6.5480964835803554E-2</v>
      </c>
      <c r="Y1846" s="67">
        <f t="shared" si="622"/>
        <v>2.2532000000000001</v>
      </c>
      <c r="Z1846" s="68">
        <f t="shared" si="623"/>
        <v>22532.000000000004</v>
      </c>
      <c r="AA1846" s="65" t="s">
        <v>52</v>
      </c>
      <c r="AU1846" s="23">
        <f t="shared" si="613"/>
        <v>-2</v>
      </c>
      <c r="AV1846" s="23" t="str">
        <f t="shared" si="614"/>
        <v/>
      </c>
      <c r="AW1846" s="23" t="str">
        <f t="shared" si="616"/>
        <v/>
      </c>
      <c r="AX1846" s="23" t="str">
        <f t="shared" si="631"/>
        <v/>
      </c>
      <c r="AY1846" s="23" t="str">
        <f t="shared" si="634"/>
        <v/>
      </c>
      <c r="AZ1846" s="23">
        <v>6</v>
      </c>
      <c r="BA1846" s="25">
        <v>6</v>
      </c>
      <c r="BB1846" s="25">
        <v>6.33</v>
      </c>
      <c r="BC1846" s="25">
        <f t="shared" si="640"/>
        <v>10.66</v>
      </c>
      <c r="BD1846" s="25">
        <f t="shared" si="641"/>
        <v>5.9036</v>
      </c>
      <c r="BE1846" s="111" t="s">
        <v>970</v>
      </c>
      <c r="BF1846" s="55">
        <f t="shared" si="615"/>
        <v>0</v>
      </c>
      <c r="BG1846" s="66" t="str">
        <f t="shared" si="637"/>
        <v>0.00</v>
      </c>
      <c r="BH1846" s="66">
        <f t="shared" si="624"/>
        <v>-2</v>
      </c>
      <c r="BI1846" s="25">
        <f t="shared" si="638"/>
        <v>-182.45000000000002</v>
      </c>
      <c r="BJ1846" s="25">
        <f t="shared" si="625"/>
        <v>576</v>
      </c>
      <c r="BK1846" s="20">
        <f t="shared" si="639"/>
        <v>-0.31675347222222228</v>
      </c>
      <c r="BL1846" s="24" t="str">
        <f t="shared" si="626"/>
        <v>0.00</v>
      </c>
      <c r="BM1846" s="25">
        <f t="shared" si="627"/>
        <v>-2</v>
      </c>
      <c r="BN1846" s="25">
        <f t="shared" si="628"/>
        <v>18.100000000000012</v>
      </c>
      <c r="BO1846" s="25">
        <f t="shared" si="629"/>
        <v>576</v>
      </c>
      <c r="BP1846" s="126">
        <f t="shared" si="630"/>
        <v>3.1423611111111131E-2</v>
      </c>
    </row>
    <row r="1847" spans="1:68" x14ac:dyDescent="0.2">
      <c r="A1847" s="98">
        <v>45864</v>
      </c>
      <c r="B1847" s="60" t="s">
        <v>892</v>
      </c>
      <c r="C1847" s="24" t="s">
        <v>2408</v>
      </c>
      <c r="D1847" s="24" t="s">
        <v>573</v>
      </c>
      <c r="F1847" s="74" t="s">
        <v>51</v>
      </c>
      <c r="G1847" s="24" t="s">
        <v>103</v>
      </c>
      <c r="H1847" s="24" t="s">
        <v>483</v>
      </c>
      <c r="I1847" s="24">
        <v>9</v>
      </c>
      <c r="J1847" s="24">
        <v>11</v>
      </c>
      <c r="K1847" s="24" t="s">
        <v>2409</v>
      </c>
      <c r="L1847" s="25">
        <v>2</v>
      </c>
      <c r="M1847" s="24" t="s">
        <v>105</v>
      </c>
      <c r="N1847" s="24" t="s">
        <v>6</v>
      </c>
      <c r="R1847" s="25">
        <v>6.37</v>
      </c>
      <c r="S1847" s="83" t="s">
        <v>363</v>
      </c>
      <c r="T1847" s="66" t="str">
        <f t="shared" si="617"/>
        <v>0.00</v>
      </c>
      <c r="U1847" s="66">
        <f t="shared" si="618"/>
        <v>-2</v>
      </c>
      <c r="V1847" s="66">
        <f t="shared" si="619"/>
        <v>223.32000000000002</v>
      </c>
      <c r="W1847" s="66">
        <f t="shared" si="620"/>
        <v>3443</v>
      </c>
      <c r="X1847" s="20">
        <f t="shared" si="621"/>
        <v>6.4862038919546908E-2</v>
      </c>
      <c r="Y1847" s="67">
        <f t="shared" si="622"/>
        <v>2.2332000000000001</v>
      </c>
      <c r="Z1847" s="68">
        <f t="shared" si="623"/>
        <v>22332.000000000004</v>
      </c>
      <c r="AA1847" s="65" t="s">
        <v>52</v>
      </c>
      <c r="AU1847" s="23">
        <f t="shared" si="613"/>
        <v>-2</v>
      </c>
      <c r="AV1847" s="23" t="str">
        <f t="shared" si="614"/>
        <v/>
      </c>
      <c r="AW1847" s="23" t="str">
        <f t="shared" si="616"/>
        <v/>
      </c>
      <c r="AX1847" s="23" t="str">
        <f t="shared" si="631"/>
        <v/>
      </c>
      <c r="AY1847" s="23" t="str">
        <f t="shared" si="634"/>
        <v/>
      </c>
      <c r="AZ1847" s="23">
        <v>6.5</v>
      </c>
      <c r="BA1847" s="25">
        <v>7.2</v>
      </c>
      <c r="BB1847" s="25">
        <v>7.72</v>
      </c>
      <c r="BC1847" s="25">
        <f t="shared" si="640"/>
        <v>13.44</v>
      </c>
      <c r="BD1847" s="25">
        <f t="shared" si="641"/>
        <v>7.1824000000000003</v>
      </c>
      <c r="BE1847" s="111" t="s">
        <v>970</v>
      </c>
      <c r="BF1847" s="55">
        <f t="shared" si="615"/>
        <v>0</v>
      </c>
      <c r="BG1847" s="66" t="str">
        <f t="shared" si="637"/>
        <v>0.00</v>
      </c>
      <c r="BH1847" s="66">
        <f t="shared" si="624"/>
        <v>-2</v>
      </c>
      <c r="BI1847" s="25">
        <f t="shared" si="638"/>
        <v>-184.45000000000002</v>
      </c>
      <c r="BJ1847" s="25">
        <f t="shared" si="625"/>
        <v>578</v>
      </c>
      <c r="BK1847" s="20">
        <f t="shared" si="639"/>
        <v>-0.31911764705882356</v>
      </c>
      <c r="BL1847" s="24" t="str">
        <f t="shared" si="626"/>
        <v>0.00</v>
      </c>
      <c r="BM1847" s="25">
        <f t="shared" si="627"/>
        <v>-2</v>
      </c>
      <c r="BN1847" s="25">
        <f t="shared" si="628"/>
        <v>16.100000000000012</v>
      </c>
      <c r="BO1847" s="25">
        <f t="shared" si="629"/>
        <v>578</v>
      </c>
      <c r="BP1847" s="126">
        <f t="shared" si="630"/>
        <v>2.7854671280276837E-2</v>
      </c>
    </row>
    <row r="1848" spans="1:68" x14ac:dyDescent="0.2">
      <c r="A1848" s="98">
        <v>45864</v>
      </c>
      <c r="B1848" s="60" t="s">
        <v>892</v>
      </c>
      <c r="C1848" s="24" t="s">
        <v>2410</v>
      </c>
      <c r="D1848" s="24" t="s">
        <v>573</v>
      </c>
      <c r="F1848" s="74" t="s">
        <v>51</v>
      </c>
      <c r="G1848" s="24" t="s">
        <v>152</v>
      </c>
      <c r="H1848" s="24" t="s">
        <v>307</v>
      </c>
      <c r="I1848" s="24">
        <v>7</v>
      </c>
      <c r="J1848" s="24">
        <v>3</v>
      </c>
      <c r="K1848" s="27" t="s">
        <v>2411</v>
      </c>
      <c r="L1848" s="25">
        <v>4</v>
      </c>
      <c r="M1848" s="24" t="s">
        <v>105</v>
      </c>
      <c r="N1848" s="24" t="s">
        <v>6</v>
      </c>
      <c r="R1848" s="25">
        <v>3.3</v>
      </c>
      <c r="S1848" s="83" t="s">
        <v>371</v>
      </c>
      <c r="T1848" s="66" t="str">
        <f t="shared" si="617"/>
        <v>0.00</v>
      </c>
      <c r="U1848" s="66">
        <f t="shared" si="618"/>
        <v>-4</v>
      </c>
      <c r="V1848" s="66">
        <f t="shared" si="619"/>
        <v>219.32000000000002</v>
      </c>
      <c r="W1848" s="66">
        <f t="shared" si="620"/>
        <v>3447</v>
      </c>
      <c r="X1848" s="20">
        <f t="shared" si="621"/>
        <v>6.3626341746446186E-2</v>
      </c>
      <c r="Y1848" s="67">
        <f t="shared" si="622"/>
        <v>2.1932</v>
      </c>
      <c r="Z1848" s="68">
        <f t="shared" si="623"/>
        <v>21932.000000000004</v>
      </c>
      <c r="AA1848" s="65" t="s">
        <v>52</v>
      </c>
      <c r="AU1848" s="23" t="str">
        <f t="shared" si="613"/>
        <v/>
      </c>
      <c r="AV1848" s="23" t="str">
        <f t="shared" si="614"/>
        <v/>
      </c>
      <c r="AW1848" s="23">
        <f t="shared" si="616"/>
        <v>-4</v>
      </c>
      <c r="AX1848" s="23" t="str">
        <f t="shared" si="631"/>
        <v/>
      </c>
      <c r="AY1848" s="23" t="str">
        <f t="shared" si="634"/>
        <v/>
      </c>
      <c r="AZ1848" s="23"/>
      <c r="BA1848" s="25">
        <v>0</v>
      </c>
      <c r="BB1848" s="25">
        <v>3.37</v>
      </c>
      <c r="BC1848" s="25">
        <f t="shared" si="640"/>
        <v>9.48</v>
      </c>
      <c r="BD1848" s="25">
        <f t="shared" si="641"/>
        <v>3.1804000000000001</v>
      </c>
      <c r="BE1848" s="111" t="s">
        <v>969</v>
      </c>
      <c r="BF1848" s="55">
        <f t="shared" si="615"/>
        <v>0</v>
      </c>
      <c r="BG1848" s="66" t="str">
        <f t="shared" si="637"/>
        <v>0.00</v>
      </c>
      <c r="BH1848" s="66">
        <f t="shared" si="624"/>
        <v>-4</v>
      </c>
      <c r="BI1848" s="25">
        <f t="shared" si="638"/>
        <v>-188.45000000000002</v>
      </c>
      <c r="BJ1848" s="25">
        <f t="shared" si="625"/>
        <v>582</v>
      </c>
      <c r="BK1848" s="20">
        <f t="shared" si="639"/>
        <v>-0.32379725085910654</v>
      </c>
      <c r="BL1848" s="24" t="str">
        <f t="shared" si="626"/>
        <v>0.00</v>
      </c>
      <c r="BM1848" s="25">
        <f t="shared" si="627"/>
        <v>-4</v>
      </c>
      <c r="BN1848" s="25">
        <f t="shared" si="628"/>
        <v>12.100000000000012</v>
      </c>
      <c r="BO1848" s="25">
        <f t="shared" si="629"/>
        <v>582</v>
      </c>
      <c r="BP1848" s="126">
        <f t="shared" si="630"/>
        <v>2.0790378006872872E-2</v>
      </c>
    </row>
    <row r="1849" spans="1:68" x14ac:dyDescent="0.2">
      <c r="A1849" s="98">
        <v>45867</v>
      </c>
      <c r="B1849" s="60" t="s">
        <v>892</v>
      </c>
      <c r="C1849" s="24" t="s">
        <v>2412</v>
      </c>
      <c r="D1849" s="24" t="s">
        <v>584</v>
      </c>
      <c r="F1849" s="74" t="s">
        <v>51</v>
      </c>
      <c r="G1849" s="24" t="s">
        <v>103</v>
      </c>
      <c r="H1849" s="24" t="s">
        <v>351</v>
      </c>
      <c r="I1849" s="24">
        <v>2</v>
      </c>
      <c r="J1849" s="24">
        <v>9</v>
      </c>
      <c r="K1849" s="24" t="s">
        <v>2413</v>
      </c>
      <c r="L1849" s="25">
        <v>1</v>
      </c>
      <c r="M1849" s="24" t="s">
        <v>404</v>
      </c>
      <c r="N1849" s="24" t="s">
        <v>6</v>
      </c>
      <c r="R1849" s="25">
        <v>11.6</v>
      </c>
      <c r="S1849" s="83" t="s">
        <v>363</v>
      </c>
      <c r="T1849" s="66" t="str">
        <f t="shared" si="617"/>
        <v>0.00</v>
      </c>
      <c r="U1849" s="66">
        <f t="shared" si="618"/>
        <v>-1</v>
      </c>
      <c r="V1849" s="66">
        <f t="shared" si="619"/>
        <v>218.32000000000002</v>
      </c>
      <c r="W1849" s="66">
        <f t="shared" si="620"/>
        <v>3448</v>
      </c>
      <c r="X1849" s="20">
        <f t="shared" si="621"/>
        <v>6.3317865429234343E-2</v>
      </c>
      <c r="Y1849" s="67">
        <f t="shared" si="622"/>
        <v>2.1832000000000003</v>
      </c>
      <c r="Z1849" s="68">
        <f t="shared" si="623"/>
        <v>21832.000000000004</v>
      </c>
      <c r="AA1849" s="65" t="s">
        <v>52</v>
      </c>
      <c r="AU1849" s="23">
        <f t="shared" si="613"/>
        <v>-1</v>
      </c>
      <c r="AV1849" s="23" t="str">
        <f t="shared" si="614"/>
        <v/>
      </c>
      <c r="AW1849" s="23" t="str">
        <f t="shared" si="616"/>
        <v/>
      </c>
      <c r="AX1849" s="23" t="str">
        <f t="shared" si="631"/>
        <v/>
      </c>
      <c r="AY1849" s="23" t="str">
        <f t="shared" si="634"/>
        <v/>
      </c>
      <c r="AZ1849" s="23">
        <v>10</v>
      </c>
      <c r="BA1849" s="25">
        <v>12.3</v>
      </c>
      <c r="BB1849" s="25">
        <v>12.52</v>
      </c>
      <c r="BC1849" s="25">
        <f t="shared" si="640"/>
        <v>11.52</v>
      </c>
      <c r="BD1849" s="25">
        <f t="shared" si="641"/>
        <v>11.5984</v>
      </c>
      <c r="BE1849" s="111" t="s">
        <v>969</v>
      </c>
      <c r="BF1849" s="55">
        <f t="shared" si="615"/>
        <v>0</v>
      </c>
      <c r="BG1849" s="66" t="str">
        <f t="shared" si="637"/>
        <v>0.00</v>
      </c>
      <c r="BH1849" s="66">
        <f t="shared" si="624"/>
        <v>-1</v>
      </c>
      <c r="BI1849" s="25">
        <f t="shared" si="638"/>
        <v>-189.45000000000002</v>
      </c>
      <c r="BJ1849" s="25">
        <f t="shared" si="625"/>
        <v>583</v>
      </c>
      <c r="BK1849" s="20">
        <f t="shared" si="639"/>
        <v>-0.32495711835334479</v>
      </c>
      <c r="BL1849" s="24" t="str">
        <f t="shared" si="626"/>
        <v>0.00</v>
      </c>
      <c r="BM1849" s="25">
        <f t="shared" si="627"/>
        <v>-1</v>
      </c>
      <c r="BN1849" s="25">
        <f t="shared" si="628"/>
        <v>11.100000000000012</v>
      </c>
      <c r="BO1849" s="25">
        <f t="shared" si="629"/>
        <v>583</v>
      </c>
      <c r="BP1849" s="126">
        <f t="shared" si="630"/>
        <v>1.9039451114922834E-2</v>
      </c>
    </row>
    <row r="1850" spans="1:68" x14ac:dyDescent="0.2">
      <c r="A1850" s="98">
        <v>45867</v>
      </c>
      <c r="B1850" s="60" t="s">
        <v>892</v>
      </c>
      <c r="C1850" s="24" t="s">
        <v>1118</v>
      </c>
      <c r="D1850" s="24" t="s">
        <v>584</v>
      </c>
      <c r="F1850" s="74" t="s">
        <v>51</v>
      </c>
      <c r="G1850" s="24" t="s">
        <v>121</v>
      </c>
      <c r="H1850" s="24" t="s">
        <v>390</v>
      </c>
      <c r="I1850" s="24">
        <v>9</v>
      </c>
      <c r="J1850" s="24">
        <v>5</v>
      </c>
      <c r="K1850" s="26" t="s">
        <v>2414</v>
      </c>
      <c r="L1850" s="25">
        <v>2</v>
      </c>
      <c r="M1850" s="24" t="s">
        <v>105</v>
      </c>
      <c r="N1850" s="24" t="s">
        <v>6</v>
      </c>
      <c r="R1850" s="25">
        <v>9.5</v>
      </c>
      <c r="S1850" s="83" t="s">
        <v>372</v>
      </c>
      <c r="T1850" s="66">
        <f t="shared" si="617"/>
        <v>19</v>
      </c>
      <c r="U1850" s="66">
        <f t="shared" si="618"/>
        <v>17</v>
      </c>
      <c r="V1850" s="66">
        <f t="shared" si="619"/>
        <v>235.32000000000002</v>
      </c>
      <c r="W1850" s="66">
        <f t="shared" si="620"/>
        <v>3450</v>
      </c>
      <c r="X1850" s="20">
        <f t="shared" si="621"/>
        <v>6.8208695652173926E-2</v>
      </c>
      <c r="Y1850" s="67">
        <f t="shared" si="622"/>
        <v>2.3532000000000002</v>
      </c>
      <c r="Z1850" s="68">
        <f t="shared" si="623"/>
        <v>23532.000000000004</v>
      </c>
      <c r="AA1850" s="65" t="s">
        <v>53</v>
      </c>
      <c r="AU1850" s="23" t="str">
        <f t="shared" si="613"/>
        <v/>
      </c>
      <c r="AV1850" s="23">
        <f t="shared" si="614"/>
        <v>17</v>
      </c>
      <c r="AW1850" s="23" t="str">
        <f t="shared" si="616"/>
        <v/>
      </c>
      <c r="AX1850" s="23" t="str">
        <f t="shared" si="631"/>
        <v/>
      </c>
      <c r="AY1850" s="23" t="str">
        <f t="shared" si="634"/>
        <v/>
      </c>
      <c r="AZ1850" s="23" t="s">
        <v>720</v>
      </c>
      <c r="BA1850" s="25">
        <v>0</v>
      </c>
      <c r="BB1850" s="25">
        <v>7.22</v>
      </c>
      <c r="BC1850" s="25">
        <f t="shared" si="640"/>
        <v>12.44</v>
      </c>
      <c r="BD1850" s="25">
        <f t="shared" si="641"/>
        <v>6.7224000000000004</v>
      </c>
      <c r="BE1850" s="111" t="s">
        <v>969</v>
      </c>
      <c r="BF1850" s="55">
        <f t="shared" si="615"/>
        <v>0</v>
      </c>
      <c r="BG1850" s="66">
        <f t="shared" si="637"/>
        <v>0</v>
      </c>
      <c r="BH1850" s="66">
        <f t="shared" si="624"/>
        <v>-2</v>
      </c>
      <c r="BI1850" s="25">
        <f t="shared" si="638"/>
        <v>-191.45000000000002</v>
      </c>
      <c r="BJ1850" s="25">
        <f t="shared" si="625"/>
        <v>585</v>
      </c>
      <c r="BK1850" s="20">
        <f t="shared" si="639"/>
        <v>-0.3272649572649573</v>
      </c>
      <c r="BL1850" s="24">
        <f t="shared" si="626"/>
        <v>14.44</v>
      </c>
      <c r="BM1850" s="25">
        <f t="shared" si="627"/>
        <v>12.44</v>
      </c>
      <c r="BN1850" s="25">
        <f t="shared" si="628"/>
        <v>23.540000000000013</v>
      </c>
      <c r="BO1850" s="25">
        <f t="shared" si="629"/>
        <v>585</v>
      </c>
      <c r="BP1850" s="126">
        <f t="shared" si="630"/>
        <v>4.0239316239316265E-2</v>
      </c>
    </row>
    <row r="1851" spans="1:68" x14ac:dyDescent="0.2">
      <c r="A1851" s="98">
        <v>45868</v>
      </c>
      <c r="B1851" s="60" t="s">
        <v>892</v>
      </c>
      <c r="C1851" s="24" t="s">
        <v>982</v>
      </c>
      <c r="D1851" s="24" t="s">
        <v>397</v>
      </c>
      <c r="F1851" s="74" t="s">
        <v>51</v>
      </c>
      <c r="G1851" s="24" t="s">
        <v>103</v>
      </c>
      <c r="H1851" s="24" t="s">
        <v>124</v>
      </c>
      <c r="I1851" s="24">
        <v>1</v>
      </c>
      <c r="J1851" s="24">
        <v>8</v>
      </c>
      <c r="K1851" s="24" t="s">
        <v>2415</v>
      </c>
      <c r="L1851" s="25">
        <v>0.5</v>
      </c>
      <c r="M1851" s="24" t="s">
        <v>404</v>
      </c>
      <c r="N1851" s="24" t="s">
        <v>6</v>
      </c>
      <c r="R1851" s="25">
        <v>8.85</v>
      </c>
      <c r="S1851" s="83" t="s">
        <v>363</v>
      </c>
      <c r="T1851" s="66" t="str">
        <f t="shared" si="617"/>
        <v>0.00</v>
      </c>
      <c r="U1851" s="66">
        <f t="shared" si="618"/>
        <v>-0.5</v>
      </c>
      <c r="V1851" s="66">
        <f t="shared" si="619"/>
        <v>234.82000000000002</v>
      </c>
      <c r="W1851" s="66">
        <f t="shared" si="620"/>
        <v>3450.5</v>
      </c>
      <c r="X1851" s="20">
        <f t="shared" si="621"/>
        <v>6.8053905231125936E-2</v>
      </c>
      <c r="Y1851" s="67">
        <f t="shared" si="622"/>
        <v>2.3482000000000003</v>
      </c>
      <c r="Z1851" s="68">
        <f t="shared" si="623"/>
        <v>23482.000000000004</v>
      </c>
      <c r="AA1851" s="65" t="s">
        <v>52</v>
      </c>
      <c r="AU1851" s="23">
        <f t="shared" si="613"/>
        <v>-0.5</v>
      </c>
      <c r="AV1851" s="23" t="str">
        <f t="shared" si="614"/>
        <v/>
      </c>
      <c r="AW1851" s="23" t="str">
        <f t="shared" si="616"/>
        <v/>
      </c>
      <c r="AX1851" s="23" t="str">
        <f t="shared" si="631"/>
        <v/>
      </c>
      <c r="AY1851" s="23" t="str">
        <f t="shared" si="634"/>
        <v/>
      </c>
      <c r="AZ1851" s="23">
        <v>16</v>
      </c>
      <c r="BA1851" s="25">
        <v>16</v>
      </c>
      <c r="BB1851" s="25">
        <v>9.5299999999999994</v>
      </c>
      <c r="BC1851" s="25">
        <f t="shared" si="640"/>
        <v>4.2649999999999997</v>
      </c>
      <c r="BD1851" s="25">
        <f t="shared" si="641"/>
        <v>8.8475999999999999</v>
      </c>
      <c r="BE1851" s="111" t="s">
        <v>970</v>
      </c>
      <c r="BF1851" s="55">
        <f t="shared" si="615"/>
        <v>0</v>
      </c>
      <c r="BG1851" s="66" t="str">
        <f t="shared" si="637"/>
        <v>0.00</v>
      </c>
      <c r="BH1851" s="66">
        <f t="shared" si="624"/>
        <v>-0.5</v>
      </c>
      <c r="BI1851" s="25">
        <f t="shared" si="638"/>
        <v>-191.95000000000002</v>
      </c>
      <c r="BJ1851" s="25">
        <f t="shared" si="625"/>
        <v>585.5</v>
      </c>
      <c r="BK1851" s="20">
        <f t="shared" si="639"/>
        <v>-0.32783945345858245</v>
      </c>
      <c r="BL1851" s="24" t="str">
        <f t="shared" si="626"/>
        <v>0.00</v>
      </c>
      <c r="BM1851" s="25">
        <f t="shared" si="627"/>
        <v>-0.5</v>
      </c>
      <c r="BN1851" s="25">
        <f t="shared" si="628"/>
        <v>23.040000000000013</v>
      </c>
      <c r="BO1851" s="25">
        <f t="shared" si="629"/>
        <v>585.5</v>
      </c>
      <c r="BP1851" s="126">
        <f t="shared" si="630"/>
        <v>3.9350982066609759E-2</v>
      </c>
    </row>
    <row r="1852" spans="1:68" x14ac:dyDescent="0.2">
      <c r="A1852" s="98">
        <v>45868</v>
      </c>
      <c r="B1852" s="60" t="s">
        <v>892</v>
      </c>
      <c r="C1852" s="24" t="s">
        <v>982</v>
      </c>
      <c r="D1852" s="24" t="s">
        <v>397</v>
      </c>
      <c r="F1852" s="74" t="s">
        <v>51</v>
      </c>
      <c r="G1852" s="24" t="s">
        <v>103</v>
      </c>
      <c r="H1852" s="24" t="s">
        <v>124</v>
      </c>
      <c r="I1852" s="24">
        <v>1</v>
      </c>
      <c r="J1852" s="24">
        <v>8</v>
      </c>
      <c r="K1852" s="24" t="s">
        <v>2415</v>
      </c>
      <c r="L1852" s="25">
        <v>1.5</v>
      </c>
      <c r="M1852" s="24" t="s">
        <v>404</v>
      </c>
      <c r="N1852" s="24" t="s">
        <v>7</v>
      </c>
      <c r="R1852" s="25">
        <v>2.58</v>
      </c>
      <c r="S1852" s="83" t="s">
        <v>363</v>
      </c>
      <c r="T1852" s="66" t="str">
        <f t="shared" si="617"/>
        <v>0.00</v>
      </c>
      <c r="U1852" s="66">
        <f t="shared" si="618"/>
        <v>-1.5</v>
      </c>
      <c r="V1852" s="66">
        <f t="shared" si="619"/>
        <v>233.32000000000002</v>
      </c>
      <c r="W1852" s="66">
        <f t="shared" si="620"/>
        <v>3452</v>
      </c>
      <c r="X1852" s="20">
        <f t="shared" si="621"/>
        <v>6.7589803012746238E-2</v>
      </c>
      <c r="Y1852" s="67">
        <f t="shared" si="622"/>
        <v>2.3332000000000002</v>
      </c>
      <c r="Z1852" s="68">
        <f t="shared" si="623"/>
        <v>23332.000000000004</v>
      </c>
      <c r="AA1852" s="65" t="s">
        <v>52</v>
      </c>
      <c r="AU1852" s="23">
        <f t="shared" si="613"/>
        <v>-1.5</v>
      </c>
      <c r="AV1852" s="23" t="str">
        <f t="shared" si="614"/>
        <v/>
      </c>
      <c r="AW1852" s="23" t="str">
        <f t="shared" si="616"/>
        <v/>
      </c>
      <c r="AX1852" s="23" t="str">
        <f t="shared" si="631"/>
        <v/>
      </c>
      <c r="AY1852" s="23" t="str">
        <f t="shared" si="634"/>
        <v/>
      </c>
      <c r="AZ1852" s="23"/>
      <c r="BA1852" s="25">
        <v>2.7</v>
      </c>
      <c r="BB1852" s="25">
        <v>2.72</v>
      </c>
      <c r="BC1852" s="25">
        <f t="shared" si="640"/>
        <v>2.58</v>
      </c>
      <c r="BD1852" s="25">
        <f t="shared" si="641"/>
        <v>2.5824000000000003</v>
      </c>
      <c r="BE1852" s="111" t="s">
        <v>970</v>
      </c>
      <c r="BF1852" s="55">
        <f t="shared" si="615"/>
        <v>0</v>
      </c>
      <c r="BG1852" s="66" t="str">
        <f t="shared" si="637"/>
        <v>0.00</v>
      </c>
      <c r="BH1852" s="66">
        <f t="shared" si="624"/>
        <v>-1.5</v>
      </c>
      <c r="BI1852" s="25">
        <f t="shared" si="638"/>
        <v>-193.45000000000002</v>
      </c>
      <c r="BJ1852" s="25">
        <f t="shared" si="625"/>
        <v>587</v>
      </c>
      <c r="BK1852" s="20">
        <f t="shared" si="639"/>
        <v>-0.32955706984667804</v>
      </c>
      <c r="BL1852" s="24" t="str">
        <f t="shared" si="626"/>
        <v>0.00</v>
      </c>
      <c r="BM1852" s="25">
        <f t="shared" si="627"/>
        <v>-1.5</v>
      </c>
      <c r="BN1852" s="25">
        <f t="shared" si="628"/>
        <v>21.540000000000013</v>
      </c>
      <c r="BO1852" s="25">
        <f t="shared" si="629"/>
        <v>587</v>
      </c>
      <c r="BP1852" s="126">
        <f t="shared" si="630"/>
        <v>3.6695059625212967E-2</v>
      </c>
    </row>
    <row r="1853" spans="1:68" x14ac:dyDescent="0.2">
      <c r="A1853" s="98">
        <v>45868</v>
      </c>
      <c r="B1853" s="60" t="s">
        <v>892</v>
      </c>
      <c r="C1853" s="24" t="s">
        <v>2142</v>
      </c>
      <c r="D1853" s="24" t="s">
        <v>397</v>
      </c>
      <c r="F1853" s="74" t="s">
        <v>51</v>
      </c>
      <c r="G1853" s="24" t="s">
        <v>103</v>
      </c>
      <c r="H1853" s="24" t="s">
        <v>55</v>
      </c>
      <c r="I1853" s="24">
        <v>8</v>
      </c>
      <c r="J1853" s="24">
        <v>12</v>
      </c>
      <c r="K1853" s="26" t="s">
        <v>2416</v>
      </c>
      <c r="L1853" s="25">
        <v>1</v>
      </c>
      <c r="M1853" s="24" t="s">
        <v>404</v>
      </c>
      <c r="N1853" s="24" t="s">
        <v>6</v>
      </c>
      <c r="R1853" s="25">
        <v>51.66</v>
      </c>
      <c r="S1853" s="83" t="s">
        <v>372</v>
      </c>
      <c r="T1853" s="66">
        <f t="shared" si="617"/>
        <v>51.66</v>
      </c>
      <c r="U1853" s="66">
        <f t="shared" si="618"/>
        <v>50.66</v>
      </c>
      <c r="V1853" s="66">
        <f t="shared" si="619"/>
        <v>283.98</v>
      </c>
      <c r="W1853" s="66">
        <f t="shared" si="620"/>
        <v>3453</v>
      </c>
      <c r="X1853" s="20">
        <f t="shared" si="621"/>
        <v>8.2241529105125985E-2</v>
      </c>
      <c r="Y1853" s="67">
        <f t="shared" si="622"/>
        <v>2.8398000000000003</v>
      </c>
      <c r="Z1853" s="68">
        <f t="shared" si="623"/>
        <v>28398</v>
      </c>
      <c r="AA1853" s="65" t="s">
        <v>53</v>
      </c>
      <c r="AU1853" s="23">
        <f t="shared" si="613"/>
        <v>50.66</v>
      </c>
      <c r="AV1853" s="23" t="str">
        <f t="shared" si="614"/>
        <v/>
      </c>
      <c r="AW1853" s="23" t="str">
        <f t="shared" si="616"/>
        <v/>
      </c>
      <c r="AX1853" s="23" t="str">
        <f t="shared" si="631"/>
        <v/>
      </c>
      <c r="AY1853" s="23" t="str">
        <f t="shared" si="634"/>
        <v/>
      </c>
      <c r="AZ1853" s="23">
        <v>31</v>
      </c>
      <c r="BA1853" s="25">
        <v>45.2</v>
      </c>
      <c r="BB1853" s="25">
        <v>56.06</v>
      </c>
      <c r="BC1853" s="25">
        <f t="shared" si="640"/>
        <v>55.06</v>
      </c>
      <c r="BD1853" s="25">
        <f t="shared" si="641"/>
        <v>51.655200000000008</v>
      </c>
      <c r="BE1853" s="111" t="s">
        <v>970</v>
      </c>
      <c r="BF1853" s="55">
        <f t="shared" si="615"/>
        <v>0</v>
      </c>
      <c r="BG1853" s="66">
        <f t="shared" si="637"/>
        <v>45.2</v>
      </c>
      <c r="BH1853" s="66">
        <f t="shared" si="624"/>
        <v>44.2</v>
      </c>
      <c r="BI1853" s="25">
        <f t="shared" si="638"/>
        <v>-149.25</v>
      </c>
      <c r="BJ1853" s="25">
        <f t="shared" si="625"/>
        <v>588</v>
      </c>
      <c r="BK1853" s="20">
        <f t="shared" si="639"/>
        <v>-0.25382653061224492</v>
      </c>
      <c r="BL1853" s="24">
        <f t="shared" si="626"/>
        <v>56.06</v>
      </c>
      <c r="BM1853" s="25">
        <f t="shared" si="627"/>
        <v>55.06</v>
      </c>
      <c r="BN1853" s="25">
        <f t="shared" si="628"/>
        <v>76.600000000000023</v>
      </c>
      <c r="BO1853" s="25">
        <f t="shared" si="629"/>
        <v>588</v>
      </c>
      <c r="BP1853" s="126">
        <f t="shared" si="630"/>
        <v>0.13027210884353746</v>
      </c>
    </row>
    <row r="1854" spans="1:68" x14ac:dyDescent="0.2">
      <c r="A1854" s="98">
        <v>45868</v>
      </c>
      <c r="B1854" s="60" t="s">
        <v>892</v>
      </c>
      <c r="C1854" s="24" t="s">
        <v>2142</v>
      </c>
      <c r="D1854" s="24" t="s">
        <v>397</v>
      </c>
      <c r="F1854" s="74" t="s">
        <v>51</v>
      </c>
      <c r="G1854" s="24" t="s">
        <v>103</v>
      </c>
      <c r="H1854" s="24" t="s">
        <v>55</v>
      </c>
      <c r="I1854" s="24">
        <v>8</v>
      </c>
      <c r="J1854" s="24">
        <v>12</v>
      </c>
      <c r="K1854" s="26" t="s">
        <v>2416</v>
      </c>
      <c r="L1854" s="25">
        <v>1</v>
      </c>
      <c r="M1854" s="24" t="s">
        <v>404</v>
      </c>
      <c r="N1854" s="24" t="s">
        <v>7</v>
      </c>
      <c r="R1854" s="25">
        <v>9.25</v>
      </c>
      <c r="S1854" s="83" t="s">
        <v>372</v>
      </c>
      <c r="T1854" s="66">
        <f t="shared" si="617"/>
        <v>9.25</v>
      </c>
      <c r="U1854" s="66">
        <f t="shared" si="618"/>
        <v>8.25</v>
      </c>
      <c r="V1854" s="66">
        <f t="shared" si="619"/>
        <v>292.23</v>
      </c>
      <c r="W1854" s="66">
        <f t="shared" si="620"/>
        <v>3454</v>
      </c>
      <c r="X1854" s="20">
        <f t="shared" si="621"/>
        <v>8.4606253618992475E-2</v>
      </c>
      <c r="Y1854" s="67">
        <f t="shared" si="622"/>
        <v>2.9223000000000003</v>
      </c>
      <c r="Z1854" s="68">
        <f t="shared" si="623"/>
        <v>29223</v>
      </c>
      <c r="AA1854" s="65" t="s">
        <v>53</v>
      </c>
      <c r="AU1854" s="23">
        <f t="shared" si="613"/>
        <v>8.25</v>
      </c>
      <c r="AV1854" s="23" t="str">
        <f t="shared" si="614"/>
        <v/>
      </c>
      <c r="AW1854" s="23" t="str">
        <f t="shared" si="616"/>
        <v/>
      </c>
      <c r="AX1854" s="23" t="str">
        <f t="shared" si="631"/>
        <v/>
      </c>
      <c r="AY1854" s="23" t="str">
        <f t="shared" si="634"/>
        <v/>
      </c>
      <c r="AZ1854" s="23"/>
      <c r="BA1854" s="25">
        <v>8.5</v>
      </c>
      <c r="BB1854" s="25">
        <v>9.9700000000000006</v>
      </c>
      <c r="BC1854" s="25">
        <f t="shared" si="640"/>
        <v>8.9700000000000006</v>
      </c>
      <c r="BD1854" s="25">
        <f t="shared" si="641"/>
        <v>9.2524000000000015</v>
      </c>
      <c r="BE1854" s="111" t="s">
        <v>970</v>
      </c>
      <c r="BF1854" s="55">
        <f t="shared" si="615"/>
        <v>0</v>
      </c>
      <c r="BG1854" s="66">
        <f t="shared" si="637"/>
        <v>8.5</v>
      </c>
      <c r="BH1854" s="66">
        <f t="shared" si="624"/>
        <v>7.5</v>
      </c>
      <c r="BI1854" s="25">
        <f t="shared" si="638"/>
        <v>-141.75</v>
      </c>
      <c r="BJ1854" s="25">
        <f t="shared" si="625"/>
        <v>589</v>
      </c>
      <c r="BK1854" s="20">
        <f t="shared" si="639"/>
        <v>-0.24066213921901528</v>
      </c>
      <c r="BL1854" s="24">
        <f t="shared" si="626"/>
        <v>9.9700000000000006</v>
      </c>
      <c r="BM1854" s="25">
        <f t="shared" si="627"/>
        <v>8.9700000000000006</v>
      </c>
      <c r="BN1854" s="25">
        <f t="shared" si="628"/>
        <v>85.570000000000022</v>
      </c>
      <c r="BO1854" s="25">
        <f t="shared" si="629"/>
        <v>589</v>
      </c>
      <c r="BP1854" s="126">
        <f t="shared" si="630"/>
        <v>0.14528013582342958</v>
      </c>
    </row>
    <row r="1855" spans="1:68" x14ac:dyDescent="0.2">
      <c r="A1855" s="98">
        <v>45869</v>
      </c>
      <c r="B1855" s="60" t="s">
        <v>892</v>
      </c>
      <c r="C1855" s="24" t="s">
        <v>903</v>
      </c>
      <c r="D1855" s="24" t="s">
        <v>398</v>
      </c>
      <c r="F1855" s="74" t="s">
        <v>51</v>
      </c>
      <c r="G1855" s="24" t="s">
        <v>121</v>
      </c>
      <c r="H1855" s="24" t="s">
        <v>77</v>
      </c>
      <c r="I1855" s="24">
        <v>5</v>
      </c>
      <c r="J1855" s="24">
        <v>7</v>
      </c>
      <c r="K1855" s="87" t="s">
        <v>2417</v>
      </c>
      <c r="L1855" s="25">
        <v>1</v>
      </c>
      <c r="M1855" s="24" t="s">
        <v>105</v>
      </c>
      <c r="N1855" s="24" t="s">
        <v>6</v>
      </c>
      <c r="R1855" s="25">
        <v>26</v>
      </c>
      <c r="S1855" s="83" t="s">
        <v>373</v>
      </c>
      <c r="T1855" s="66" t="str">
        <f t="shared" si="617"/>
        <v>0.00</v>
      </c>
      <c r="U1855" s="66">
        <f t="shared" si="618"/>
        <v>-1</v>
      </c>
      <c r="V1855" s="66">
        <f t="shared" si="619"/>
        <v>291.23</v>
      </c>
      <c r="W1855" s="66">
        <f t="shared" si="620"/>
        <v>3455</v>
      </c>
      <c r="X1855" s="20">
        <f t="shared" si="621"/>
        <v>8.4292329956584672E-2</v>
      </c>
      <c r="Y1855" s="67">
        <f t="shared" si="622"/>
        <v>2.9123000000000001</v>
      </c>
      <c r="Z1855" s="68">
        <f t="shared" si="623"/>
        <v>29123</v>
      </c>
      <c r="AA1855" s="65" t="s">
        <v>52</v>
      </c>
      <c r="AU1855" s="23" t="str">
        <f t="shared" si="613"/>
        <v/>
      </c>
      <c r="AV1855" s="23">
        <f t="shared" si="614"/>
        <v>-1</v>
      </c>
      <c r="AW1855" s="23" t="str">
        <f t="shared" si="616"/>
        <v/>
      </c>
      <c r="AX1855" s="23" t="str">
        <f t="shared" si="631"/>
        <v/>
      </c>
      <c r="AY1855" s="23" t="str">
        <f t="shared" si="634"/>
        <v/>
      </c>
      <c r="AZ1855" s="23" t="s">
        <v>720</v>
      </c>
      <c r="BA1855" s="25">
        <v>0</v>
      </c>
      <c r="BB1855" s="25">
        <v>10.91</v>
      </c>
      <c r="BC1855" s="25">
        <f t="shared" si="640"/>
        <v>9.91</v>
      </c>
      <c r="BD1855" s="25">
        <f t="shared" si="641"/>
        <v>10.1172</v>
      </c>
      <c r="BE1855" s="111" t="s">
        <v>969</v>
      </c>
      <c r="BF1855" s="55">
        <f t="shared" si="615"/>
        <v>0</v>
      </c>
      <c r="BG1855" s="66" t="str">
        <f t="shared" si="637"/>
        <v>0.00</v>
      </c>
      <c r="BH1855" s="66">
        <f t="shared" si="624"/>
        <v>-1</v>
      </c>
      <c r="BI1855" s="25">
        <f t="shared" si="638"/>
        <v>-142.75</v>
      </c>
      <c r="BJ1855" s="25">
        <f t="shared" si="625"/>
        <v>590</v>
      </c>
      <c r="BK1855" s="20">
        <f t="shared" si="639"/>
        <v>-0.24194915254237287</v>
      </c>
      <c r="BL1855" s="24" t="str">
        <f t="shared" si="626"/>
        <v>0.00</v>
      </c>
      <c r="BM1855" s="25">
        <f t="shared" si="627"/>
        <v>-1</v>
      </c>
      <c r="BN1855" s="25">
        <f t="shared" si="628"/>
        <v>84.570000000000022</v>
      </c>
      <c r="BO1855" s="25">
        <f t="shared" si="629"/>
        <v>590</v>
      </c>
      <c r="BP1855" s="126">
        <f t="shared" si="630"/>
        <v>0.1433389830508475</v>
      </c>
    </row>
    <row r="1856" spans="1:68" x14ac:dyDescent="0.2">
      <c r="A1856" s="98">
        <v>45869</v>
      </c>
      <c r="B1856" s="60" t="s">
        <v>892</v>
      </c>
      <c r="C1856" s="24" t="s">
        <v>903</v>
      </c>
      <c r="D1856" s="24" t="s">
        <v>398</v>
      </c>
      <c r="F1856" s="74" t="s">
        <v>51</v>
      </c>
      <c r="G1856" s="24" t="s">
        <v>121</v>
      </c>
      <c r="H1856" s="24" t="s">
        <v>77</v>
      </c>
      <c r="I1856" s="24">
        <v>5</v>
      </c>
      <c r="J1856" s="24">
        <v>7</v>
      </c>
      <c r="K1856" s="26" t="s">
        <v>2417</v>
      </c>
      <c r="L1856" s="25">
        <v>1</v>
      </c>
      <c r="M1856" s="24" t="s">
        <v>105</v>
      </c>
      <c r="N1856" s="24" t="s">
        <v>7</v>
      </c>
      <c r="R1856" s="25">
        <v>4</v>
      </c>
      <c r="S1856" s="83" t="s">
        <v>373</v>
      </c>
      <c r="T1856" s="66">
        <f t="shared" si="617"/>
        <v>4</v>
      </c>
      <c r="U1856" s="66">
        <f t="shared" si="618"/>
        <v>3</v>
      </c>
      <c r="V1856" s="66">
        <f t="shared" si="619"/>
        <v>294.23</v>
      </c>
      <c r="W1856" s="66">
        <f t="shared" si="620"/>
        <v>3456</v>
      </c>
      <c r="X1856" s="20">
        <f t="shared" si="621"/>
        <v>8.5135995370370379E-2</v>
      </c>
      <c r="Y1856" s="67">
        <f t="shared" si="622"/>
        <v>2.9423000000000004</v>
      </c>
      <c r="Z1856" s="68">
        <f t="shared" si="623"/>
        <v>29423</v>
      </c>
      <c r="AA1856" s="65" t="s">
        <v>53</v>
      </c>
      <c r="AU1856" s="23" t="str">
        <f t="shared" si="613"/>
        <v/>
      </c>
      <c r="AV1856" s="23">
        <f t="shared" si="614"/>
        <v>3</v>
      </c>
      <c r="AW1856" s="23" t="str">
        <f t="shared" si="616"/>
        <v/>
      </c>
      <c r="AX1856" s="23" t="str">
        <f t="shared" si="631"/>
        <v/>
      </c>
      <c r="AY1856" s="23" t="str">
        <f t="shared" si="634"/>
        <v/>
      </c>
      <c r="AZ1856" s="23" t="s">
        <v>720</v>
      </c>
      <c r="BA1856" s="25">
        <v>0</v>
      </c>
      <c r="BB1856" s="25">
        <v>2.8</v>
      </c>
      <c r="BC1856" s="25">
        <f t="shared" si="640"/>
        <v>1.7999999999999998</v>
      </c>
      <c r="BD1856" s="25">
        <f t="shared" si="641"/>
        <v>2.6559999999999997</v>
      </c>
      <c r="BE1856" s="111" t="s">
        <v>969</v>
      </c>
      <c r="BF1856" s="55">
        <f t="shared" si="615"/>
        <v>0</v>
      </c>
      <c r="BG1856" s="66">
        <f t="shared" si="637"/>
        <v>0</v>
      </c>
      <c r="BH1856" s="66">
        <f t="shared" si="624"/>
        <v>-1</v>
      </c>
      <c r="BI1856" s="25">
        <f t="shared" si="638"/>
        <v>-143.75</v>
      </c>
      <c r="BJ1856" s="25">
        <f t="shared" si="625"/>
        <v>591</v>
      </c>
      <c r="BK1856" s="20">
        <f t="shared" si="639"/>
        <v>-0.24323181049069373</v>
      </c>
      <c r="BL1856" s="24">
        <f t="shared" si="626"/>
        <v>2.8</v>
      </c>
      <c r="BM1856" s="25">
        <f t="shared" si="627"/>
        <v>1.7999999999999998</v>
      </c>
      <c r="BN1856" s="25">
        <f t="shared" si="628"/>
        <v>86.370000000000019</v>
      </c>
      <c r="BO1856" s="25">
        <f t="shared" si="629"/>
        <v>591</v>
      </c>
      <c r="BP1856" s="126">
        <f t="shared" si="630"/>
        <v>0.14614213197969547</v>
      </c>
    </row>
    <row r="1857" spans="1:68" x14ac:dyDescent="0.2">
      <c r="A1857" s="98">
        <v>45869</v>
      </c>
      <c r="B1857" s="60" t="s">
        <v>892</v>
      </c>
      <c r="C1857" s="24" t="s">
        <v>2330</v>
      </c>
      <c r="D1857" s="24" t="s">
        <v>398</v>
      </c>
      <c r="F1857" s="74" t="s">
        <v>51</v>
      </c>
      <c r="G1857" s="24" t="s">
        <v>103</v>
      </c>
      <c r="H1857" s="24" t="s">
        <v>360</v>
      </c>
      <c r="I1857" s="24">
        <v>1</v>
      </c>
      <c r="J1857" s="24">
        <v>3</v>
      </c>
      <c r="K1857" s="87" t="s">
        <v>2418</v>
      </c>
      <c r="L1857" s="25">
        <v>2</v>
      </c>
      <c r="M1857" s="24" t="s">
        <v>404</v>
      </c>
      <c r="N1857" s="24" t="s">
        <v>6</v>
      </c>
      <c r="R1857" s="25">
        <v>7.68</v>
      </c>
      <c r="S1857" s="83" t="s">
        <v>373</v>
      </c>
      <c r="T1857" s="66" t="str">
        <f t="shared" si="617"/>
        <v>0.00</v>
      </c>
      <c r="U1857" s="66">
        <f t="shared" si="618"/>
        <v>-2</v>
      </c>
      <c r="V1857" s="66">
        <f t="shared" si="619"/>
        <v>292.23</v>
      </c>
      <c r="W1857" s="66">
        <f t="shared" si="620"/>
        <v>3458</v>
      </c>
      <c r="X1857" s="20">
        <f t="shared" si="621"/>
        <v>8.4508386350491613E-2</v>
      </c>
      <c r="Y1857" s="67">
        <f t="shared" si="622"/>
        <v>2.9223000000000003</v>
      </c>
      <c r="Z1857" s="68">
        <f t="shared" si="623"/>
        <v>29223</v>
      </c>
      <c r="AA1857" s="65" t="s">
        <v>52</v>
      </c>
      <c r="AU1857" s="23">
        <f t="shared" si="613"/>
        <v>-2</v>
      </c>
      <c r="AV1857" s="23" t="str">
        <f t="shared" si="614"/>
        <v/>
      </c>
      <c r="AW1857" s="23" t="str">
        <f t="shared" si="616"/>
        <v/>
      </c>
      <c r="AX1857" s="23" t="str">
        <f t="shared" si="631"/>
        <v/>
      </c>
      <c r="AY1857" s="23" t="str">
        <f t="shared" si="634"/>
        <v/>
      </c>
      <c r="AZ1857" s="23">
        <v>8.5</v>
      </c>
      <c r="BA1857" s="25">
        <v>10.1</v>
      </c>
      <c r="BB1857" s="25">
        <v>8.26</v>
      </c>
      <c r="BC1857" s="25">
        <f t="shared" si="640"/>
        <v>14.52</v>
      </c>
      <c r="BD1857" s="25">
        <f t="shared" si="641"/>
        <v>7.6791999999999998</v>
      </c>
      <c r="BE1857" s="111" t="s">
        <v>970</v>
      </c>
      <c r="BF1857" s="55">
        <f t="shared" si="615"/>
        <v>0</v>
      </c>
      <c r="BG1857" s="66" t="str">
        <f t="shared" si="637"/>
        <v>0.00</v>
      </c>
      <c r="BH1857" s="66">
        <f t="shared" si="624"/>
        <v>-2</v>
      </c>
      <c r="BI1857" s="25">
        <f t="shared" si="638"/>
        <v>-145.75</v>
      </c>
      <c r="BJ1857" s="25">
        <f t="shared" si="625"/>
        <v>593</v>
      </c>
      <c r="BK1857" s="20">
        <f t="shared" si="639"/>
        <v>-0.24578414839797638</v>
      </c>
      <c r="BL1857" s="24" t="str">
        <f t="shared" si="626"/>
        <v>0.00</v>
      </c>
      <c r="BM1857" s="25">
        <f t="shared" si="627"/>
        <v>-2</v>
      </c>
      <c r="BN1857" s="25">
        <f t="shared" si="628"/>
        <v>84.370000000000019</v>
      </c>
      <c r="BO1857" s="25">
        <f t="shared" si="629"/>
        <v>593</v>
      </c>
      <c r="BP1857" s="126">
        <f t="shared" si="630"/>
        <v>0.14227655986509277</v>
      </c>
    </row>
    <row r="1858" spans="1:68" x14ac:dyDescent="0.2">
      <c r="A1858" s="98">
        <v>45871</v>
      </c>
      <c r="B1858" s="60" t="s">
        <v>892</v>
      </c>
      <c r="C1858" s="24" t="s">
        <v>2419</v>
      </c>
      <c r="D1858" s="24" t="s">
        <v>573</v>
      </c>
      <c r="F1858" s="74" t="s">
        <v>51</v>
      </c>
      <c r="G1858" s="24" t="s">
        <v>103</v>
      </c>
      <c r="H1858" s="24" t="s">
        <v>293</v>
      </c>
      <c r="I1858" s="24">
        <v>3</v>
      </c>
      <c r="J1858" s="24">
        <v>14</v>
      </c>
      <c r="K1858" s="24" t="s">
        <v>2420</v>
      </c>
      <c r="L1858" s="25">
        <v>1</v>
      </c>
      <c r="M1858" s="24" t="s">
        <v>404</v>
      </c>
      <c r="N1858" s="24" t="s">
        <v>6</v>
      </c>
      <c r="R1858" s="25">
        <v>15.82</v>
      </c>
      <c r="S1858" s="83" t="s">
        <v>363</v>
      </c>
      <c r="T1858" s="66" t="str">
        <f t="shared" si="617"/>
        <v>0.00</v>
      </c>
      <c r="U1858" s="66">
        <f t="shared" si="618"/>
        <v>-1</v>
      </c>
      <c r="V1858" s="66">
        <f t="shared" si="619"/>
        <v>291.23</v>
      </c>
      <c r="W1858" s="66">
        <f t="shared" si="620"/>
        <v>3459</v>
      </c>
      <c r="X1858" s="20">
        <f t="shared" si="621"/>
        <v>8.4194854004047415E-2</v>
      </c>
      <c r="Y1858" s="67">
        <f t="shared" si="622"/>
        <v>2.9123000000000001</v>
      </c>
      <c r="Z1858" s="68">
        <f t="shared" si="623"/>
        <v>29123</v>
      </c>
      <c r="AA1858" s="65" t="s">
        <v>52</v>
      </c>
      <c r="AU1858" s="23">
        <f t="shared" ref="AU1858:AU1921" si="642">IF($G1858=AU$2,$U1858,"")</f>
        <v>-1</v>
      </c>
      <c r="AV1858" s="23" t="str">
        <f t="shared" si="614"/>
        <v/>
      </c>
      <c r="AW1858" s="23" t="str">
        <f t="shared" si="616"/>
        <v/>
      </c>
      <c r="AX1858" s="23" t="str">
        <f t="shared" si="631"/>
        <v/>
      </c>
      <c r="AY1858" s="23" t="str">
        <f t="shared" si="634"/>
        <v/>
      </c>
      <c r="AZ1858" s="23">
        <v>16</v>
      </c>
      <c r="BA1858" s="25">
        <v>16</v>
      </c>
      <c r="BB1858" s="25">
        <v>17.11</v>
      </c>
      <c r="BC1858" s="25">
        <f t="shared" si="640"/>
        <v>16.11</v>
      </c>
      <c r="BD1858" s="25">
        <f t="shared" si="641"/>
        <v>15.821199999999999</v>
      </c>
      <c r="BE1858" s="111" t="s">
        <v>969</v>
      </c>
      <c r="BF1858" s="55">
        <f t="shared" si="615"/>
        <v>0</v>
      </c>
      <c r="BG1858" s="66" t="str">
        <f t="shared" si="637"/>
        <v>0.00</v>
      </c>
      <c r="BH1858" s="66">
        <f t="shared" si="624"/>
        <v>-1</v>
      </c>
      <c r="BI1858" s="25">
        <f t="shared" si="638"/>
        <v>-146.75</v>
      </c>
      <c r="BJ1858" s="25">
        <f t="shared" si="625"/>
        <v>594</v>
      </c>
      <c r="BK1858" s="20">
        <f t="shared" si="639"/>
        <v>-0.24705387205387205</v>
      </c>
      <c r="BL1858" s="24" t="str">
        <f t="shared" si="626"/>
        <v>0.00</v>
      </c>
      <c r="BM1858" s="25">
        <f t="shared" si="627"/>
        <v>-1</v>
      </c>
      <c r="BN1858" s="25">
        <f t="shared" si="628"/>
        <v>83.370000000000019</v>
      </c>
      <c r="BO1858" s="25">
        <f t="shared" si="629"/>
        <v>594</v>
      </c>
      <c r="BP1858" s="126">
        <f t="shared" si="630"/>
        <v>0.1403535353535354</v>
      </c>
    </row>
    <row r="1859" spans="1:68" x14ac:dyDescent="0.2">
      <c r="A1859" s="98">
        <v>45871</v>
      </c>
      <c r="B1859" s="60" t="s">
        <v>892</v>
      </c>
      <c r="C1859" s="24" t="s">
        <v>2419</v>
      </c>
      <c r="D1859" s="24" t="s">
        <v>573</v>
      </c>
      <c r="F1859" s="74" t="s">
        <v>51</v>
      </c>
      <c r="G1859" s="24" t="s">
        <v>103</v>
      </c>
      <c r="H1859" s="24" t="s">
        <v>293</v>
      </c>
      <c r="I1859" s="24">
        <v>3</v>
      </c>
      <c r="J1859" s="24">
        <v>14</v>
      </c>
      <c r="K1859" s="24" t="s">
        <v>2420</v>
      </c>
      <c r="L1859" s="25">
        <v>1</v>
      </c>
      <c r="M1859" s="24" t="s">
        <v>404</v>
      </c>
      <c r="N1859" s="24" t="s">
        <v>7</v>
      </c>
      <c r="R1859" s="25">
        <v>4.41</v>
      </c>
      <c r="S1859" s="83" t="s">
        <v>363</v>
      </c>
      <c r="T1859" s="66" t="str">
        <f t="shared" si="617"/>
        <v>0.00</v>
      </c>
      <c r="U1859" s="66">
        <f t="shared" si="618"/>
        <v>-1</v>
      </c>
      <c r="V1859" s="66">
        <f t="shared" si="619"/>
        <v>290.23</v>
      </c>
      <c r="W1859" s="66">
        <f t="shared" si="620"/>
        <v>3460</v>
      </c>
      <c r="X1859" s="20">
        <f t="shared" si="621"/>
        <v>8.3881502890173418E-2</v>
      </c>
      <c r="Y1859" s="67">
        <f t="shared" si="622"/>
        <v>2.9023000000000003</v>
      </c>
      <c r="Z1859" s="68">
        <f t="shared" si="623"/>
        <v>29023</v>
      </c>
      <c r="AA1859" s="65" t="s">
        <v>52</v>
      </c>
      <c r="AU1859" s="23">
        <f t="shared" si="642"/>
        <v>-1</v>
      </c>
      <c r="AV1859" s="23" t="str">
        <f t="shared" ref="AV1859:AV1922" si="643">IF($G1859=AV$2,$U1859,"")</f>
        <v/>
      </c>
      <c r="AW1859" s="23" t="str">
        <f t="shared" si="616"/>
        <v/>
      </c>
      <c r="AX1859" s="23" t="str">
        <f t="shared" si="631"/>
        <v/>
      </c>
      <c r="AY1859" s="23" t="str">
        <f t="shared" si="634"/>
        <v/>
      </c>
      <c r="AZ1859" s="23"/>
      <c r="BA1859" s="25">
        <v>3.6</v>
      </c>
      <c r="BB1859" s="25">
        <v>4.71</v>
      </c>
      <c r="BC1859" s="25">
        <f t="shared" si="640"/>
        <v>3.71</v>
      </c>
      <c r="BD1859" s="25">
        <f t="shared" si="641"/>
        <v>4.4131999999999998</v>
      </c>
      <c r="BE1859" s="111" t="s">
        <v>969</v>
      </c>
      <c r="BF1859" s="55">
        <f t="shared" ref="BF1859:BF1922" si="644">U1859-SUM(AU1859:AY1859)</f>
        <v>0</v>
      </c>
      <c r="BG1859" s="66" t="str">
        <f t="shared" si="637"/>
        <v>0.00</v>
      </c>
      <c r="BH1859" s="66">
        <f t="shared" si="624"/>
        <v>-1</v>
      </c>
      <c r="BI1859" s="25">
        <f t="shared" si="638"/>
        <v>-147.75</v>
      </c>
      <c r="BJ1859" s="25">
        <f t="shared" si="625"/>
        <v>595</v>
      </c>
      <c r="BK1859" s="20">
        <f t="shared" si="639"/>
        <v>-0.24831932773109244</v>
      </c>
      <c r="BL1859" s="24" t="str">
        <f t="shared" si="626"/>
        <v>0.00</v>
      </c>
      <c r="BM1859" s="25">
        <f t="shared" si="627"/>
        <v>-1</v>
      </c>
      <c r="BN1859" s="25">
        <f t="shared" si="628"/>
        <v>82.370000000000019</v>
      </c>
      <c r="BO1859" s="25">
        <f t="shared" si="629"/>
        <v>595</v>
      </c>
      <c r="BP1859" s="126">
        <f t="shared" si="630"/>
        <v>0.13843697478991598</v>
      </c>
    </row>
    <row r="1860" spans="1:68" x14ac:dyDescent="0.2">
      <c r="A1860" s="98">
        <v>45871</v>
      </c>
      <c r="B1860" s="60" t="s">
        <v>892</v>
      </c>
      <c r="C1860" s="24" t="s">
        <v>2262</v>
      </c>
      <c r="D1860" s="24" t="s">
        <v>573</v>
      </c>
      <c r="F1860" s="74" t="s">
        <v>51</v>
      </c>
      <c r="G1860" s="24" t="s">
        <v>103</v>
      </c>
      <c r="H1860" s="24" t="s">
        <v>2313</v>
      </c>
      <c r="I1860" s="24">
        <v>9</v>
      </c>
      <c r="J1860" s="24">
        <v>10</v>
      </c>
      <c r="K1860" s="24" t="s">
        <v>2421</v>
      </c>
      <c r="L1860" s="25">
        <v>1</v>
      </c>
      <c r="M1860" s="24" t="s">
        <v>404</v>
      </c>
      <c r="N1860" s="24" t="s">
        <v>6</v>
      </c>
      <c r="R1860" s="25">
        <v>23.08</v>
      </c>
      <c r="S1860" s="83" t="s">
        <v>363</v>
      </c>
      <c r="T1860" s="66" t="str">
        <f t="shared" si="617"/>
        <v>0.00</v>
      </c>
      <c r="U1860" s="66">
        <f t="shared" si="618"/>
        <v>-1</v>
      </c>
      <c r="V1860" s="66">
        <f t="shared" si="619"/>
        <v>289.23</v>
      </c>
      <c r="W1860" s="66">
        <f t="shared" si="620"/>
        <v>3461</v>
      </c>
      <c r="X1860" s="20">
        <f t="shared" si="621"/>
        <v>8.356833285177695E-2</v>
      </c>
      <c r="Y1860" s="67">
        <f t="shared" si="622"/>
        <v>2.8923000000000001</v>
      </c>
      <c r="Z1860" s="68">
        <f t="shared" si="623"/>
        <v>28923</v>
      </c>
      <c r="AA1860" s="65" t="s">
        <v>52</v>
      </c>
      <c r="AU1860" s="23">
        <f t="shared" si="642"/>
        <v>-1</v>
      </c>
      <c r="AV1860" s="23" t="str">
        <f t="shared" si="643"/>
        <v/>
      </c>
      <c r="AW1860" s="23" t="str">
        <f t="shared" ref="AW1860:AW1923" si="645">IF($G1860=AW$2,$U1860,"")</f>
        <v/>
      </c>
      <c r="AX1860" s="23" t="str">
        <f t="shared" si="631"/>
        <v/>
      </c>
      <c r="AY1860" s="23" t="str">
        <f t="shared" si="634"/>
        <v/>
      </c>
      <c r="AZ1860" s="23">
        <v>17</v>
      </c>
      <c r="BA1860" s="25">
        <v>17</v>
      </c>
      <c r="BB1860" s="25">
        <v>25</v>
      </c>
      <c r="BC1860" s="25">
        <f t="shared" si="640"/>
        <v>24</v>
      </c>
      <c r="BD1860" s="25">
        <f t="shared" si="641"/>
        <v>23.080000000000002</v>
      </c>
      <c r="BE1860" s="111" t="s">
        <v>970</v>
      </c>
      <c r="BF1860" s="55">
        <f t="shared" si="644"/>
        <v>0</v>
      </c>
      <c r="BG1860" s="66" t="str">
        <f t="shared" si="637"/>
        <v>0.00</v>
      </c>
      <c r="BH1860" s="66">
        <f t="shared" si="624"/>
        <v>-1</v>
      </c>
      <c r="BI1860" s="25">
        <f t="shared" si="638"/>
        <v>-148.75</v>
      </c>
      <c r="BJ1860" s="25">
        <f t="shared" si="625"/>
        <v>596</v>
      </c>
      <c r="BK1860" s="20">
        <f t="shared" si="639"/>
        <v>-0.24958053691275167</v>
      </c>
      <c r="BL1860" s="24" t="str">
        <f t="shared" si="626"/>
        <v>0.00</v>
      </c>
      <c r="BM1860" s="25">
        <f t="shared" si="627"/>
        <v>-1</v>
      </c>
      <c r="BN1860" s="25">
        <f t="shared" si="628"/>
        <v>81.370000000000019</v>
      </c>
      <c r="BO1860" s="25">
        <f t="shared" si="629"/>
        <v>596</v>
      </c>
      <c r="BP1860" s="126">
        <f t="shared" si="630"/>
        <v>0.13652684563758394</v>
      </c>
    </row>
    <row r="1861" spans="1:68" x14ac:dyDescent="0.2">
      <c r="A1861" s="98">
        <v>45871</v>
      </c>
      <c r="B1861" s="60" t="s">
        <v>892</v>
      </c>
      <c r="C1861" s="24" t="s">
        <v>2262</v>
      </c>
      <c r="D1861" s="24" t="s">
        <v>573</v>
      </c>
      <c r="F1861" s="74" t="s">
        <v>51</v>
      </c>
      <c r="G1861" s="24" t="s">
        <v>103</v>
      </c>
      <c r="H1861" s="24" t="s">
        <v>2313</v>
      </c>
      <c r="I1861" s="24">
        <v>9</v>
      </c>
      <c r="J1861" s="24">
        <v>10</v>
      </c>
      <c r="K1861" s="24" t="s">
        <v>2421</v>
      </c>
      <c r="L1861" s="25">
        <v>1</v>
      </c>
      <c r="M1861" s="24" t="s">
        <v>404</v>
      </c>
      <c r="N1861" s="24" t="s">
        <v>7</v>
      </c>
      <c r="R1861" s="25">
        <v>3.93</v>
      </c>
      <c r="S1861" s="83" t="s">
        <v>363</v>
      </c>
      <c r="T1861" s="66" t="str">
        <f t="shared" ref="T1861:T1924" si="646">IF((AA1861="W"),ROUND((R1861*L1861),2),"0.00")</f>
        <v>0.00</v>
      </c>
      <c r="U1861" s="66">
        <f t="shared" ref="U1861:U1924" si="647">-$L1861+T1861</f>
        <v>-1</v>
      </c>
      <c r="V1861" s="66">
        <f t="shared" ref="V1861:V1924" si="648">U1861+V1860</f>
        <v>288.23</v>
      </c>
      <c r="W1861" s="66">
        <f t="shared" ref="W1861:W1924" si="649">L1861+W1860</f>
        <v>3462</v>
      </c>
      <c r="X1861" s="20">
        <f t="shared" ref="X1861:X1924" si="650">SUM(V1861/W1861)</f>
        <v>8.325534373194686E-2</v>
      </c>
      <c r="Y1861" s="67">
        <f t="shared" ref="Y1861:Y1924" si="651">V1861/100</f>
        <v>2.8823000000000003</v>
      </c>
      <c r="Z1861" s="68">
        <f t="shared" ref="Z1861:Z1924" si="652">V1861*100</f>
        <v>28823</v>
      </c>
      <c r="AA1861" s="65" t="s">
        <v>52</v>
      </c>
      <c r="AU1861" s="23">
        <f t="shared" si="642"/>
        <v>-1</v>
      </c>
      <c r="AV1861" s="23" t="str">
        <f t="shared" si="643"/>
        <v/>
      </c>
      <c r="AW1861" s="23" t="str">
        <f t="shared" si="645"/>
        <v/>
      </c>
      <c r="AX1861" s="23" t="str">
        <f t="shared" si="631"/>
        <v/>
      </c>
      <c r="AY1861" s="23" t="str">
        <f t="shared" si="634"/>
        <v/>
      </c>
      <c r="AZ1861" s="23"/>
      <c r="BA1861" s="25">
        <v>3</v>
      </c>
      <c r="BB1861" s="25">
        <v>4.1900000000000004</v>
      </c>
      <c r="BC1861" s="25">
        <f t="shared" si="640"/>
        <v>3.1900000000000004</v>
      </c>
      <c r="BD1861" s="25">
        <f t="shared" si="641"/>
        <v>3.9348000000000005</v>
      </c>
      <c r="BE1861" s="111" t="s">
        <v>970</v>
      </c>
      <c r="BF1861" s="55">
        <f t="shared" si="644"/>
        <v>0</v>
      </c>
      <c r="BG1861" s="66" t="str">
        <f t="shared" si="637"/>
        <v>0.00</v>
      </c>
      <c r="BH1861" s="66">
        <f t="shared" ref="BH1861:BH1924" si="653">-$L1861+BG1861</f>
        <v>-1</v>
      </c>
      <c r="BI1861" s="25">
        <f t="shared" si="638"/>
        <v>-149.75</v>
      </c>
      <c r="BJ1861" s="25">
        <f t="shared" ref="BJ1861:BJ1924" si="654">L1861+BJ1860</f>
        <v>597</v>
      </c>
      <c r="BK1861" s="20">
        <f t="shared" si="639"/>
        <v>-0.25083752093802347</v>
      </c>
      <c r="BL1861" s="24" t="str">
        <f t="shared" ref="BL1861:BL1924" si="655">IF((AA1861="W"),ROUND((BB1861*L1861),2),"0.00")</f>
        <v>0.00</v>
      </c>
      <c r="BM1861" s="25">
        <f t="shared" ref="BM1861:BM1924" si="656">-$L1861+BL1861</f>
        <v>-1</v>
      </c>
      <c r="BN1861" s="25">
        <f t="shared" ref="BN1861:BN1924" si="657">BM1861+BN1860</f>
        <v>80.370000000000019</v>
      </c>
      <c r="BO1861" s="25">
        <f t="shared" ref="BO1861:BO1924" si="658">L1861+BO1860</f>
        <v>597</v>
      </c>
      <c r="BP1861" s="126">
        <f t="shared" ref="BP1861:BP1924" si="659">SUM(BN1861/BO1861)</f>
        <v>0.13462311557788947</v>
      </c>
    </row>
    <row r="1862" spans="1:68" x14ac:dyDescent="0.2">
      <c r="A1862" s="98">
        <v>45871</v>
      </c>
      <c r="B1862" s="60" t="s">
        <v>892</v>
      </c>
      <c r="C1862" s="24" t="s">
        <v>2262</v>
      </c>
      <c r="D1862" s="24" t="s">
        <v>573</v>
      </c>
      <c r="F1862" s="74" t="s">
        <v>51</v>
      </c>
      <c r="G1862" s="24" t="s">
        <v>103</v>
      </c>
      <c r="H1862" s="24" t="s">
        <v>746</v>
      </c>
      <c r="I1862" s="24">
        <v>9</v>
      </c>
      <c r="J1862" s="24">
        <v>19</v>
      </c>
      <c r="K1862" s="26" t="s">
        <v>2424</v>
      </c>
      <c r="L1862" s="25">
        <v>1</v>
      </c>
      <c r="M1862" s="24" t="s">
        <v>404</v>
      </c>
      <c r="N1862" s="24" t="s">
        <v>6</v>
      </c>
      <c r="R1862" s="25">
        <v>21.24</v>
      </c>
      <c r="S1862" s="83" t="s">
        <v>372</v>
      </c>
      <c r="T1862" s="66">
        <f t="shared" si="646"/>
        <v>21.24</v>
      </c>
      <c r="U1862" s="66">
        <f t="shared" si="647"/>
        <v>20.239999999999998</v>
      </c>
      <c r="V1862" s="66">
        <f t="shared" si="648"/>
        <v>308.47000000000003</v>
      </c>
      <c r="W1862" s="66">
        <f t="shared" si="649"/>
        <v>3463</v>
      </c>
      <c r="X1862" s="20">
        <f t="shared" si="650"/>
        <v>8.9075945711810572E-2</v>
      </c>
      <c r="Y1862" s="67">
        <f t="shared" si="651"/>
        <v>3.0847000000000002</v>
      </c>
      <c r="Z1862" s="68">
        <f t="shared" si="652"/>
        <v>30847.000000000004</v>
      </c>
      <c r="AA1862" s="65" t="s">
        <v>53</v>
      </c>
      <c r="AU1862" s="23">
        <f t="shared" si="642"/>
        <v>20.239999999999998</v>
      </c>
      <c r="AV1862" s="23" t="str">
        <f t="shared" si="643"/>
        <v/>
      </c>
      <c r="AW1862" s="23" t="str">
        <f t="shared" si="645"/>
        <v/>
      </c>
      <c r="AX1862" s="23" t="str">
        <f t="shared" si="631"/>
        <v/>
      </c>
      <c r="AY1862" s="23" t="str">
        <f t="shared" si="634"/>
        <v/>
      </c>
      <c r="AZ1862" s="23">
        <v>26</v>
      </c>
      <c r="BA1862" s="25">
        <v>21.9</v>
      </c>
      <c r="BB1862" s="25">
        <v>23</v>
      </c>
      <c r="BC1862" s="25">
        <f t="shared" si="640"/>
        <v>22</v>
      </c>
      <c r="BD1862" s="25">
        <f t="shared" si="641"/>
        <v>21.240000000000002</v>
      </c>
      <c r="BE1862" s="111" t="s">
        <v>970</v>
      </c>
      <c r="BF1862" s="55">
        <f t="shared" si="644"/>
        <v>0</v>
      </c>
      <c r="BG1862" s="66">
        <f t="shared" si="637"/>
        <v>21.9</v>
      </c>
      <c r="BH1862" s="66">
        <f t="shared" si="653"/>
        <v>20.9</v>
      </c>
      <c r="BI1862" s="25">
        <f t="shared" si="638"/>
        <v>-128.85</v>
      </c>
      <c r="BJ1862" s="25">
        <f t="shared" si="654"/>
        <v>598</v>
      </c>
      <c r="BK1862" s="20">
        <f t="shared" si="639"/>
        <v>-0.21546822742474916</v>
      </c>
      <c r="BL1862" s="24">
        <f t="shared" si="655"/>
        <v>23</v>
      </c>
      <c r="BM1862" s="25">
        <f t="shared" si="656"/>
        <v>22</v>
      </c>
      <c r="BN1862" s="25">
        <f t="shared" si="657"/>
        <v>102.37000000000002</v>
      </c>
      <c r="BO1862" s="25">
        <f t="shared" si="658"/>
        <v>598</v>
      </c>
      <c r="BP1862" s="126">
        <f t="shared" si="659"/>
        <v>0.17118729096989971</v>
      </c>
    </row>
    <row r="1863" spans="1:68" x14ac:dyDescent="0.2">
      <c r="A1863" s="98">
        <v>45871</v>
      </c>
      <c r="B1863" s="60" t="s">
        <v>892</v>
      </c>
      <c r="C1863" s="24" t="s">
        <v>2262</v>
      </c>
      <c r="D1863" s="24" t="s">
        <v>573</v>
      </c>
      <c r="F1863" s="74" t="s">
        <v>51</v>
      </c>
      <c r="G1863" s="24" t="s">
        <v>103</v>
      </c>
      <c r="H1863" s="24" t="s">
        <v>746</v>
      </c>
      <c r="I1863" s="24">
        <v>9</v>
      </c>
      <c r="J1863" s="24">
        <v>19</v>
      </c>
      <c r="K1863" s="26" t="s">
        <v>2424</v>
      </c>
      <c r="L1863" s="25">
        <v>1</v>
      </c>
      <c r="M1863" s="24" t="s">
        <v>404</v>
      </c>
      <c r="N1863" s="24" t="s">
        <v>7</v>
      </c>
      <c r="R1863" s="25">
        <v>4.95</v>
      </c>
      <c r="S1863" s="83" t="s">
        <v>372</v>
      </c>
      <c r="T1863" s="66">
        <f t="shared" si="646"/>
        <v>4.95</v>
      </c>
      <c r="U1863" s="66">
        <f t="shared" si="647"/>
        <v>3.95</v>
      </c>
      <c r="V1863" s="66">
        <f t="shared" si="648"/>
        <v>312.42</v>
      </c>
      <c r="W1863" s="66">
        <f t="shared" si="649"/>
        <v>3464</v>
      </c>
      <c r="X1863" s="20">
        <f t="shared" si="650"/>
        <v>9.0190531177829103E-2</v>
      </c>
      <c r="Y1863" s="67">
        <f t="shared" si="651"/>
        <v>3.1242000000000001</v>
      </c>
      <c r="Z1863" s="68">
        <f t="shared" si="652"/>
        <v>31242</v>
      </c>
      <c r="AA1863" s="65" t="s">
        <v>53</v>
      </c>
      <c r="AU1863" s="23">
        <f t="shared" si="642"/>
        <v>3.95</v>
      </c>
      <c r="AV1863" s="23" t="str">
        <f t="shared" si="643"/>
        <v/>
      </c>
      <c r="AW1863" s="23" t="str">
        <f t="shared" si="645"/>
        <v/>
      </c>
      <c r="AX1863" s="23" t="str">
        <f t="shared" si="631"/>
        <v/>
      </c>
      <c r="AY1863" s="23" t="str">
        <f t="shared" si="634"/>
        <v/>
      </c>
      <c r="AZ1863" s="23"/>
      <c r="BA1863" s="25">
        <v>0</v>
      </c>
      <c r="BB1863" s="25">
        <v>5.33</v>
      </c>
      <c r="BC1863" s="25">
        <f t="shared" si="640"/>
        <v>4.33</v>
      </c>
      <c r="BD1863" s="25">
        <f t="shared" si="641"/>
        <v>4.9836</v>
      </c>
      <c r="BE1863" s="111" t="s">
        <v>970</v>
      </c>
      <c r="BF1863" s="55">
        <f t="shared" si="644"/>
        <v>0</v>
      </c>
      <c r="BG1863" s="66">
        <f t="shared" si="637"/>
        <v>0</v>
      </c>
      <c r="BH1863" s="66">
        <f t="shared" si="653"/>
        <v>-1</v>
      </c>
      <c r="BI1863" s="25">
        <f t="shared" si="638"/>
        <v>-129.85</v>
      </c>
      <c r="BJ1863" s="25">
        <f t="shared" si="654"/>
        <v>599</v>
      </c>
      <c r="BK1863" s="20">
        <f t="shared" si="639"/>
        <v>-0.21677796327212018</v>
      </c>
      <c r="BL1863" s="24">
        <f t="shared" si="655"/>
        <v>5.33</v>
      </c>
      <c r="BM1863" s="25">
        <f t="shared" si="656"/>
        <v>4.33</v>
      </c>
      <c r="BN1863" s="25">
        <f t="shared" si="657"/>
        <v>106.70000000000002</v>
      </c>
      <c r="BO1863" s="25">
        <f t="shared" si="658"/>
        <v>599</v>
      </c>
      <c r="BP1863" s="126">
        <f t="shared" si="659"/>
        <v>0.17813021702838067</v>
      </c>
    </row>
    <row r="1864" spans="1:68" x14ac:dyDescent="0.2">
      <c r="A1864" s="98">
        <v>45873</v>
      </c>
      <c r="B1864" s="60" t="s">
        <v>892</v>
      </c>
      <c r="C1864" s="24" t="s">
        <v>1650</v>
      </c>
      <c r="D1864" s="24" t="s">
        <v>621</v>
      </c>
      <c r="F1864" s="74" t="s">
        <v>51</v>
      </c>
      <c r="G1864" s="24" t="s">
        <v>152</v>
      </c>
      <c r="H1864" s="24" t="s">
        <v>2422</v>
      </c>
      <c r="I1864" s="24">
        <v>2</v>
      </c>
      <c r="J1864" s="24">
        <v>6</v>
      </c>
      <c r="K1864" s="87" t="s">
        <v>2423</v>
      </c>
      <c r="L1864" s="25">
        <v>3</v>
      </c>
      <c r="M1864" s="24" t="s">
        <v>105</v>
      </c>
      <c r="N1864" s="24" t="s">
        <v>6</v>
      </c>
      <c r="R1864" s="25">
        <v>3.1</v>
      </c>
      <c r="S1864" s="83" t="s">
        <v>373</v>
      </c>
      <c r="T1864" s="66" t="str">
        <f t="shared" si="646"/>
        <v>0.00</v>
      </c>
      <c r="U1864" s="66">
        <f t="shared" si="647"/>
        <v>-3</v>
      </c>
      <c r="V1864" s="66">
        <f t="shared" si="648"/>
        <v>309.42</v>
      </c>
      <c r="W1864" s="66">
        <f t="shared" si="649"/>
        <v>3467</v>
      </c>
      <c r="X1864" s="20">
        <f t="shared" si="650"/>
        <v>8.9247187770406702E-2</v>
      </c>
      <c r="Y1864" s="67">
        <f t="shared" si="651"/>
        <v>3.0942000000000003</v>
      </c>
      <c r="Z1864" s="68">
        <f t="shared" si="652"/>
        <v>30942</v>
      </c>
      <c r="AA1864" s="65" t="s">
        <v>52</v>
      </c>
      <c r="AU1864" s="23" t="str">
        <f t="shared" si="642"/>
        <v/>
      </c>
      <c r="AV1864" s="23" t="str">
        <f t="shared" si="643"/>
        <v/>
      </c>
      <c r="AW1864" s="23">
        <f t="shared" si="645"/>
        <v>-3</v>
      </c>
      <c r="AX1864" s="23" t="str">
        <f t="shared" si="631"/>
        <v/>
      </c>
      <c r="AY1864" s="23" t="str">
        <f t="shared" si="634"/>
        <v/>
      </c>
      <c r="AZ1864" s="23"/>
      <c r="BA1864" s="25">
        <v>0</v>
      </c>
      <c r="BB1864" s="25">
        <v>3</v>
      </c>
      <c r="BC1864" s="25">
        <f t="shared" si="640"/>
        <v>6</v>
      </c>
      <c r="BD1864" s="25">
        <f t="shared" si="641"/>
        <v>2.84</v>
      </c>
      <c r="BE1864" s="111" t="s">
        <v>969</v>
      </c>
      <c r="BF1864" s="55">
        <f t="shared" si="644"/>
        <v>0</v>
      </c>
      <c r="BG1864" s="66" t="str">
        <f t="shared" si="637"/>
        <v>0.00</v>
      </c>
      <c r="BH1864" s="66">
        <f t="shared" si="653"/>
        <v>-3</v>
      </c>
      <c r="BI1864" s="25">
        <f t="shared" si="638"/>
        <v>-132.85</v>
      </c>
      <c r="BJ1864" s="25">
        <f t="shared" si="654"/>
        <v>602</v>
      </c>
      <c r="BK1864" s="20">
        <f t="shared" si="639"/>
        <v>-0.22068106312292357</v>
      </c>
      <c r="BL1864" s="24" t="str">
        <f t="shared" si="655"/>
        <v>0.00</v>
      </c>
      <c r="BM1864" s="25">
        <f t="shared" si="656"/>
        <v>-3</v>
      </c>
      <c r="BN1864" s="25">
        <f t="shared" si="657"/>
        <v>103.70000000000002</v>
      </c>
      <c r="BO1864" s="25">
        <f t="shared" si="658"/>
        <v>602</v>
      </c>
      <c r="BP1864" s="126">
        <f t="shared" si="659"/>
        <v>0.17225913621262462</v>
      </c>
    </row>
    <row r="1865" spans="1:68" x14ac:dyDescent="0.2">
      <c r="A1865" s="98">
        <v>45875</v>
      </c>
      <c r="B1865" s="60" t="s">
        <v>892</v>
      </c>
      <c r="C1865" s="24" t="s">
        <v>864</v>
      </c>
      <c r="D1865" s="24" t="s">
        <v>397</v>
      </c>
      <c r="F1865" s="74" t="s">
        <v>51</v>
      </c>
      <c r="G1865" s="24" t="s">
        <v>103</v>
      </c>
      <c r="H1865" s="24" t="s">
        <v>1293</v>
      </c>
      <c r="I1865" s="24">
        <v>5</v>
      </c>
      <c r="J1865" s="24">
        <v>9</v>
      </c>
      <c r="K1865" s="24" t="s">
        <v>2425</v>
      </c>
      <c r="L1865" s="25">
        <v>1</v>
      </c>
      <c r="M1865" s="24" t="s">
        <v>105</v>
      </c>
      <c r="N1865" s="24" t="s">
        <v>6</v>
      </c>
      <c r="R1865" s="25">
        <v>26</v>
      </c>
      <c r="S1865" s="83" t="s">
        <v>363</v>
      </c>
      <c r="T1865" s="66" t="str">
        <f t="shared" si="646"/>
        <v>0.00</v>
      </c>
      <c r="U1865" s="66">
        <f t="shared" si="647"/>
        <v>-1</v>
      </c>
      <c r="V1865" s="66">
        <f t="shared" si="648"/>
        <v>308.42</v>
      </c>
      <c r="W1865" s="66">
        <f t="shared" si="649"/>
        <v>3468</v>
      </c>
      <c r="X1865" s="20">
        <f t="shared" si="650"/>
        <v>8.8933102652825835E-2</v>
      </c>
      <c r="Y1865" s="67">
        <f t="shared" si="651"/>
        <v>3.0842000000000001</v>
      </c>
      <c r="Z1865" s="68">
        <f t="shared" si="652"/>
        <v>30842</v>
      </c>
      <c r="AA1865" s="65" t="s">
        <v>52</v>
      </c>
      <c r="AU1865" s="23">
        <f t="shared" si="642"/>
        <v>-1</v>
      </c>
      <c r="AV1865" s="23" t="str">
        <f t="shared" si="643"/>
        <v/>
      </c>
      <c r="AW1865" s="23" t="str">
        <f t="shared" si="645"/>
        <v/>
      </c>
      <c r="AX1865" s="23" t="str">
        <f t="shared" si="631"/>
        <v/>
      </c>
      <c r="AY1865" s="23" t="str">
        <f t="shared" si="634"/>
        <v/>
      </c>
      <c r="AZ1865" s="23">
        <v>16</v>
      </c>
      <c r="BA1865" s="25">
        <v>17.2</v>
      </c>
      <c r="BB1865" s="25">
        <v>21.01</v>
      </c>
      <c r="BC1865" s="25">
        <f t="shared" si="640"/>
        <v>20.010000000000002</v>
      </c>
      <c r="BD1865" s="25">
        <f t="shared" si="641"/>
        <v>19.409200000000002</v>
      </c>
      <c r="BE1865" s="111" t="s">
        <v>970</v>
      </c>
      <c r="BF1865" s="55">
        <f t="shared" si="644"/>
        <v>0</v>
      </c>
      <c r="BG1865" s="66" t="str">
        <f t="shared" si="637"/>
        <v>0.00</v>
      </c>
      <c r="BH1865" s="66">
        <f t="shared" si="653"/>
        <v>-1</v>
      </c>
      <c r="BI1865" s="25">
        <f t="shared" si="638"/>
        <v>-133.85</v>
      </c>
      <c r="BJ1865" s="25">
        <f t="shared" si="654"/>
        <v>603</v>
      </c>
      <c r="BK1865" s="20">
        <f t="shared" si="639"/>
        <v>-0.22197346600331674</v>
      </c>
      <c r="BL1865" s="24" t="str">
        <f t="shared" si="655"/>
        <v>0.00</v>
      </c>
      <c r="BM1865" s="25">
        <f t="shared" si="656"/>
        <v>-1</v>
      </c>
      <c r="BN1865" s="25">
        <f t="shared" si="657"/>
        <v>102.70000000000002</v>
      </c>
      <c r="BO1865" s="25">
        <f t="shared" si="658"/>
        <v>603</v>
      </c>
      <c r="BP1865" s="126">
        <f t="shared" si="659"/>
        <v>0.17031509121061364</v>
      </c>
    </row>
    <row r="1866" spans="1:68" x14ac:dyDescent="0.2">
      <c r="A1866" s="98">
        <v>45875</v>
      </c>
      <c r="B1866" s="60" t="s">
        <v>892</v>
      </c>
      <c r="C1866" s="24" t="s">
        <v>864</v>
      </c>
      <c r="D1866" s="24" t="s">
        <v>397</v>
      </c>
      <c r="F1866" s="74" t="s">
        <v>51</v>
      </c>
      <c r="G1866" s="24" t="s">
        <v>103</v>
      </c>
      <c r="H1866" s="24" t="s">
        <v>1293</v>
      </c>
      <c r="I1866" s="24">
        <v>5</v>
      </c>
      <c r="J1866" s="24">
        <v>9</v>
      </c>
      <c r="K1866" s="24" t="s">
        <v>2425</v>
      </c>
      <c r="L1866" s="25">
        <v>1</v>
      </c>
      <c r="M1866" s="24" t="s">
        <v>105</v>
      </c>
      <c r="N1866" s="24" t="s">
        <v>7</v>
      </c>
      <c r="R1866" s="25">
        <v>6.25</v>
      </c>
      <c r="S1866" s="83" t="s">
        <v>363</v>
      </c>
      <c r="T1866" s="66" t="str">
        <f t="shared" si="646"/>
        <v>0.00</v>
      </c>
      <c r="U1866" s="66">
        <f t="shared" si="647"/>
        <v>-1</v>
      </c>
      <c r="V1866" s="66">
        <f t="shared" si="648"/>
        <v>307.42</v>
      </c>
      <c r="W1866" s="66">
        <f t="shared" si="649"/>
        <v>3469</v>
      </c>
      <c r="X1866" s="20">
        <f t="shared" si="650"/>
        <v>8.8619198616315939E-2</v>
      </c>
      <c r="Y1866" s="67">
        <f t="shared" si="651"/>
        <v>3.0742000000000003</v>
      </c>
      <c r="Z1866" s="68">
        <f t="shared" si="652"/>
        <v>30742</v>
      </c>
      <c r="AA1866" s="65" t="s">
        <v>52</v>
      </c>
      <c r="AU1866" s="23">
        <f t="shared" si="642"/>
        <v>-1</v>
      </c>
      <c r="AV1866" s="23" t="str">
        <f t="shared" si="643"/>
        <v/>
      </c>
      <c r="AW1866" s="23" t="str">
        <f t="shared" si="645"/>
        <v/>
      </c>
      <c r="AX1866" s="23" t="str">
        <f t="shared" ref="AX1866:AX1929" si="660">IF($G1866=AX$2,$U1866,"")</f>
        <v/>
      </c>
      <c r="AY1866" s="23" t="str">
        <f t="shared" si="634"/>
        <v/>
      </c>
      <c r="AZ1866" s="23"/>
      <c r="BA1866" s="25">
        <v>4.3</v>
      </c>
      <c r="BB1866" s="25">
        <v>5.92</v>
      </c>
      <c r="BC1866" s="25">
        <f t="shared" si="640"/>
        <v>4.92</v>
      </c>
      <c r="BD1866" s="25">
        <f t="shared" si="641"/>
        <v>5.5263999999999998</v>
      </c>
      <c r="BE1866" s="111" t="s">
        <v>970</v>
      </c>
      <c r="BF1866" s="55">
        <f t="shared" si="644"/>
        <v>0</v>
      </c>
      <c r="BG1866" s="66" t="str">
        <f t="shared" si="637"/>
        <v>0.00</v>
      </c>
      <c r="BH1866" s="66">
        <f t="shared" si="653"/>
        <v>-1</v>
      </c>
      <c r="BI1866" s="25">
        <f t="shared" si="638"/>
        <v>-134.85</v>
      </c>
      <c r="BJ1866" s="25">
        <f t="shared" si="654"/>
        <v>604</v>
      </c>
      <c r="BK1866" s="20">
        <f t="shared" si="639"/>
        <v>-0.2232615894039735</v>
      </c>
      <c r="BL1866" s="24" t="str">
        <f t="shared" si="655"/>
        <v>0.00</v>
      </c>
      <c r="BM1866" s="25">
        <f t="shared" si="656"/>
        <v>-1</v>
      </c>
      <c r="BN1866" s="25">
        <f t="shared" si="657"/>
        <v>101.70000000000002</v>
      </c>
      <c r="BO1866" s="25">
        <f t="shared" si="658"/>
        <v>604</v>
      </c>
      <c r="BP1866" s="126">
        <f t="shared" si="659"/>
        <v>0.16837748344370865</v>
      </c>
    </row>
    <row r="1867" spans="1:68" x14ac:dyDescent="0.2">
      <c r="A1867" s="98">
        <v>45875</v>
      </c>
      <c r="B1867" s="60" t="s">
        <v>892</v>
      </c>
      <c r="C1867" s="24" t="s">
        <v>1775</v>
      </c>
      <c r="D1867" s="24" t="s">
        <v>397</v>
      </c>
      <c r="F1867" s="74" t="s">
        <v>51</v>
      </c>
      <c r="G1867" s="24" t="s">
        <v>103</v>
      </c>
      <c r="H1867" s="24" t="s">
        <v>108</v>
      </c>
      <c r="I1867" s="24">
        <v>7</v>
      </c>
      <c r="J1867" s="24">
        <v>11</v>
      </c>
      <c r="K1867" s="27" t="s">
        <v>2426</v>
      </c>
      <c r="L1867" s="25">
        <v>1</v>
      </c>
      <c r="M1867" s="24" t="s">
        <v>404</v>
      </c>
      <c r="N1867" s="24" t="s">
        <v>6</v>
      </c>
      <c r="R1867" s="25">
        <v>8.73</v>
      </c>
      <c r="S1867" s="83" t="s">
        <v>371</v>
      </c>
      <c r="T1867" s="66" t="str">
        <f t="shared" si="646"/>
        <v>0.00</v>
      </c>
      <c r="U1867" s="66">
        <f t="shared" si="647"/>
        <v>-1</v>
      </c>
      <c r="V1867" s="66">
        <f t="shared" si="648"/>
        <v>306.42</v>
      </c>
      <c r="W1867" s="66">
        <f t="shared" si="649"/>
        <v>3470</v>
      </c>
      <c r="X1867" s="20">
        <f t="shared" si="650"/>
        <v>8.8305475504322772E-2</v>
      </c>
      <c r="Y1867" s="67">
        <f t="shared" si="651"/>
        <v>3.0642</v>
      </c>
      <c r="Z1867" s="68">
        <f t="shared" si="652"/>
        <v>30642</v>
      </c>
      <c r="AA1867" s="65" t="s">
        <v>52</v>
      </c>
      <c r="AU1867" s="23">
        <f t="shared" si="642"/>
        <v>-1</v>
      </c>
      <c r="AV1867" s="23" t="str">
        <f t="shared" si="643"/>
        <v/>
      </c>
      <c r="AW1867" s="23" t="str">
        <f t="shared" si="645"/>
        <v/>
      </c>
      <c r="AX1867" s="23" t="str">
        <f t="shared" si="660"/>
        <v/>
      </c>
      <c r="AY1867" s="23" t="str">
        <f t="shared" si="634"/>
        <v/>
      </c>
      <c r="AZ1867" s="23">
        <v>8.5</v>
      </c>
      <c r="BA1867" s="25">
        <v>8.5</v>
      </c>
      <c r="BB1867" s="25">
        <v>9.4</v>
      </c>
      <c r="BC1867" s="25">
        <f t="shared" si="640"/>
        <v>8.4</v>
      </c>
      <c r="BD1867" s="25">
        <f t="shared" si="641"/>
        <v>8.7280000000000015</v>
      </c>
      <c r="BE1867" s="111" t="s">
        <v>970</v>
      </c>
      <c r="BF1867" s="55">
        <f t="shared" si="644"/>
        <v>0</v>
      </c>
      <c r="BG1867" s="66" t="str">
        <f t="shared" si="637"/>
        <v>0.00</v>
      </c>
      <c r="BH1867" s="66">
        <f t="shared" si="653"/>
        <v>-1</v>
      </c>
      <c r="BI1867" s="25">
        <f t="shared" si="638"/>
        <v>-135.85</v>
      </c>
      <c r="BJ1867" s="25">
        <f t="shared" si="654"/>
        <v>605</v>
      </c>
      <c r="BK1867" s="20">
        <f t="shared" si="639"/>
        <v>-0.22454545454545455</v>
      </c>
      <c r="BL1867" s="24" t="str">
        <f t="shared" si="655"/>
        <v>0.00</v>
      </c>
      <c r="BM1867" s="25">
        <f t="shared" si="656"/>
        <v>-1</v>
      </c>
      <c r="BN1867" s="25">
        <f t="shared" si="657"/>
        <v>100.70000000000002</v>
      </c>
      <c r="BO1867" s="25">
        <f t="shared" si="658"/>
        <v>605</v>
      </c>
      <c r="BP1867" s="126">
        <f t="shared" si="659"/>
        <v>0.16644628099173556</v>
      </c>
    </row>
    <row r="1868" spans="1:68" x14ac:dyDescent="0.2">
      <c r="A1868" s="98">
        <v>45875</v>
      </c>
      <c r="B1868" s="60" t="s">
        <v>892</v>
      </c>
      <c r="C1868" s="24" t="s">
        <v>1775</v>
      </c>
      <c r="D1868" s="24" t="s">
        <v>397</v>
      </c>
      <c r="F1868" s="74" t="s">
        <v>51</v>
      </c>
      <c r="G1868" s="24" t="s">
        <v>103</v>
      </c>
      <c r="H1868" s="24" t="s">
        <v>108</v>
      </c>
      <c r="I1868" s="24">
        <v>7</v>
      </c>
      <c r="J1868" s="24">
        <v>11</v>
      </c>
      <c r="K1868" s="26" t="s">
        <v>2426</v>
      </c>
      <c r="L1868" s="25">
        <v>1</v>
      </c>
      <c r="M1868" s="24" t="s">
        <v>105</v>
      </c>
      <c r="N1868" s="24" t="s">
        <v>7</v>
      </c>
      <c r="R1868" s="25">
        <v>3</v>
      </c>
      <c r="S1868" s="83" t="s">
        <v>371</v>
      </c>
      <c r="T1868" s="66">
        <f t="shared" si="646"/>
        <v>3</v>
      </c>
      <c r="U1868" s="66">
        <f t="shared" si="647"/>
        <v>2</v>
      </c>
      <c r="V1868" s="66">
        <f t="shared" si="648"/>
        <v>308.42</v>
      </c>
      <c r="W1868" s="66">
        <f t="shared" si="649"/>
        <v>3471</v>
      </c>
      <c r="X1868" s="20">
        <f t="shared" si="650"/>
        <v>8.885623739556324E-2</v>
      </c>
      <c r="Y1868" s="67">
        <f t="shared" si="651"/>
        <v>3.0842000000000001</v>
      </c>
      <c r="Z1868" s="68">
        <f t="shared" si="652"/>
        <v>30842</v>
      </c>
      <c r="AA1868" s="65" t="s">
        <v>53</v>
      </c>
      <c r="AU1868" s="23">
        <f t="shared" si="642"/>
        <v>2</v>
      </c>
      <c r="AV1868" s="23" t="str">
        <f t="shared" si="643"/>
        <v/>
      </c>
      <c r="AW1868" s="23" t="str">
        <f t="shared" si="645"/>
        <v/>
      </c>
      <c r="AX1868" s="23" t="str">
        <f t="shared" si="660"/>
        <v/>
      </c>
      <c r="AY1868" s="23" t="str">
        <f t="shared" si="634"/>
        <v/>
      </c>
      <c r="AZ1868" s="23"/>
      <c r="BA1868" s="25">
        <v>3</v>
      </c>
      <c r="BB1868" s="25">
        <v>3.09</v>
      </c>
      <c r="BC1868" s="25">
        <f t="shared" si="640"/>
        <v>2.09</v>
      </c>
      <c r="BD1868" s="25">
        <f t="shared" si="641"/>
        <v>2.9227999999999996</v>
      </c>
      <c r="BE1868" s="111" t="s">
        <v>970</v>
      </c>
      <c r="BF1868" s="55">
        <f t="shared" si="644"/>
        <v>0</v>
      </c>
      <c r="BG1868" s="66">
        <f t="shared" si="637"/>
        <v>3</v>
      </c>
      <c r="BH1868" s="66">
        <f t="shared" si="653"/>
        <v>2</v>
      </c>
      <c r="BI1868" s="25">
        <f t="shared" si="638"/>
        <v>-133.85</v>
      </c>
      <c r="BJ1868" s="25">
        <f t="shared" si="654"/>
        <v>606</v>
      </c>
      <c r="BK1868" s="20">
        <f t="shared" si="639"/>
        <v>-0.22087458745874586</v>
      </c>
      <c r="BL1868" s="24">
        <f t="shared" si="655"/>
        <v>3.09</v>
      </c>
      <c r="BM1868" s="25">
        <f t="shared" si="656"/>
        <v>2.09</v>
      </c>
      <c r="BN1868" s="25">
        <f t="shared" si="657"/>
        <v>102.79000000000002</v>
      </c>
      <c r="BO1868" s="25">
        <f t="shared" si="658"/>
        <v>606</v>
      </c>
      <c r="BP1868" s="126">
        <f t="shared" si="659"/>
        <v>0.16962046204620465</v>
      </c>
    </row>
    <row r="1869" spans="1:68" x14ac:dyDescent="0.2">
      <c r="A1869" s="98">
        <v>45876</v>
      </c>
      <c r="B1869" s="60" t="s">
        <v>892</v>
      </c>
      <c r="C1869" s="24" t="s">
        <v>2427</v>
      </c>
      <c r="D1869" s="24" t="s">
        <v>398</v>
      </c>
      <c r="F1869" s="74" t="s">
        <v>51</v>
      </c>
      <c r="G1869" s="24" t="s">
        <v>121</v>
      </c>
      <c r="H1869" s="24" t="s">
        <v>77</v>
      </c>
      <c r="I1869" s="24">
        <v>8</v>
      </c>
      <c r="J1869" s="24">
        <v>1</v>
      </c>
      <c r="K1869" s="24" t="s">
        <v>2428</v>
      </c>
      <c r="L1869" s="25">
        <v>3</v>
      </c>
      <c r="M1869" s="24" t="s">
        <v>105</v>
      </c>
      <c r="N1869" s="24" t="s">
        <v>6</v>
      </c>
      <c r="R1869" s="25">
        <v>4</v>
      </c>
      <c r="S1869" s="83" t="s">
        <v>363</v>
      </c>
      <c r="T1869" s="66" t="str">
        <f t="shared" si="646"/>
        <v>0.00</v>
      </c>
      <c r="U1869" s="66">
        <f t="shared" si="647"/>
        <v>-3</v>
      </c>
      <c r="V1869" s="66">
        <f t="shared" si="648"/>
        <v>305.42</v>
      </c>
      <c r="W1869" s="66">
        <f t="shared" si="649"/>
        <v>3474</v>
      </c>
      <c r="X1869" s="20">
        <f t="shared" si="650"/>
        <v>8.7915947035118028E-2</v>
      </c>
      <c r="Y1869" s="67">
        <f t="shared" si="651"/>
        <v>3.0542000000000002</v>
      </c>
      <c r="Z1869" s="68">
        <f t="shared" si="652"/>
        <v>30542</v>
      </c>
      <c r="AA1869" s="65" t="s">
        <v>52</v>
      </c>
      <c r="AU1869" s="23" t="str">
        <f t="shared" si="642"/>
        <v/>
      </c>
      <c r="AV1869" s="23">
        <f t="shared" si="643"/>
        <v>-3</v>
      </c>
      <c r="AW1869" s="23" t="str">
        <f t="shared" si="645"/>
        <v/>
      </c>
      <c r="AX1869" s="23" t="str">
        <f t="shared" si="660"/>
        <v/>
      </c>
      <c r="AY1869" s="23" t="str">
        <f t="shared" si="634"/>
        <v/>
      </c>
      <c r="AZ1869" s="23" t="s">
        <v>720</v>
      </c>
      <c r="BA1869" s="25">
        <v>0</v>
      </c>
      <c r="BB1869" s="25">
        <v>3.15</v>
      </c>
      <c r="BC1869" s="25">
        <f t="shared" si="640"/>
        <v>6.4499999999999993</v>
      </c>
      <c r="BD1869" s="25">
        <f t="shared" si="641"/>
        <v>2.9779999999999998</v>
      </c>
      <c r="BE1869" s="111" t="s">
        <v>970</v>
      </c>
      <c r="BF1869" s="55">
        <f t="shared" si="644"/>
        <v>0</v>
      </c>
      <c r="BG1869" s="66" t="str">
        <f t="shared" si="637"/>
        <v>0.00</v>
      </c>
      <c r="BH1869" s="66">
        <f t="shared" si="653"/>
        <v>-3</v>
      </c>
      <c r="BI1869" s="25">
        <f t="shared" si="638"/>
        <v>-136.85</v>
      </c>
      <c r="BJ1869" s="25">
        <f t="shared" si="654"/>
        <v>609</v>
      </c>
      <c r="BK1869" s="20">
        <f t="shared" si="639"/>
        <v>-0.22471264367816091</v>
      </c>
      <c r="BL1869" s="24" t="str">
        <f t="shared" si="655"/>
        <v>0.00</v>
      </c>
      <c r="BM1869" s="25">
        <f t="shared" si="656"/>
        <v>-3</v>
      </c>
      <c r="BN1869" s="25">
        <f t="shared" si="657"/>
        <v>99.79000000000002</v>
      </c>
      <c r="BO1869" s="25">
        <f t="shared" si="658"/>
        <v>609</v>
      </c>
      <c r="BP1869" s="126">
        <f t="shared" si="659"/>
        <v>0.16385878489326769</v>
      </c>
    </row>
    <row r="1870" spans="1:68" x14ac:dyDescent="0.2">
      <c r="A1870" s="98">
        <v>45878</v>
      </c>
      <c r="B1870" s="60" t="s">
        <v>892</v>
      </c>
      <c r="C1870" s="24" t="s">
        <v>2429</v>
      </c>
      <c r="D1870" s="24" t="s">
        <v>573</v>
      </c>
      <c r="F1870" s="74" t="s">
        <v>51</v>
      </c>
      <c r="G1870" s="24" t="s">
        <v>103</v>
      </c>
      <c r="H1870" s="24" t="s">
        <v>517</v>
      </c>
      <c r="I1870" s="24">
        <v>1</v>
      </c>
      <c r="J1870" s="24">
        <v>6</v>
      </c>
      <c r="K1870" s="24" t="s">
        <v>2430</v>
      </c>
      <c r="L1870" s="25">
        <v>2</v>
      </c>
      <c r="M1870" s="24" t="s">
        <v>105</v>
      </c>
      <c r="N1870" s="24" t="s">
        <v>6</v>
      </c>
      <c r="R1870" s="25">
        <v>6.4</v>
      </c>
      <c r="S1870" s="83" t="s">
        <v>363</v>
      </c>
      <c r="T1870" s="66" t="str">
        <f t="shared" si="646"/>
        <v>0.00</v>
      </c>
      <c r="U1870" s="66">
        <f t="shared" si="647"/>
        <v>-2</v>
      </c>
      <c r="V1870" s="66">
        <f t="shared" si="648"/>
        <v>303.42</v>
      </c>
      <c r="W1870" s="66">
        <f t="shared" si="649"/>
        <v>3476</v>
      </c>
      <c r="X1870" s="20">
        <f t="shared" si="650"/>
        <v>8.7289988492520149E-2</v>
      </c>
      <c r="Y1870" s="67">
        <f t="shared" si="651"/>
        <v>3.0342000000000002</v>
      </c>
      <c r="Z1870" s="68">
        <f t="shared" si="652"/>
        <v>30342</v>
      </c>
      <c r="AA1870" s="65" t="s">
        <v>52</v>
      </c>
      <c r="AU1870" s="23">
        <f t="shared" si="642"/>
        <v>-2</v>
      </c>
      <c r="AV1870" s="23" t="str">
        <f t="shared" si="643"/>
        <v/>
      </c>
      <c r="AW1870" s="23" t="str">
        <f t="shared" si="645"/>
        <v/>
      </c>
      <c r="AX1870" s="23" t="str">
        <f t="shared" si="660"/>
        <v/>
      </c>
      <c r="AY1870" s="23" t="str">
        <f t="shared" si="634"/>
        <v/>
      </c>
      <c r="AZ1870" s="23">
        <v>6.5</v>
      </c>
      <c r="BA1870" s="25">
        <v>6.5</v>
      </c>
      <c r="BB1870" s="25">
        <v>5.43</v>
      </c>
      <c r="BC1870" s="25">
        <f t="shared" si="640"/>
        <v>8.86</v>
      </c>
      <c r="BD1870" s="25">
        <f t="shared" si="641"/>
        <v>5.0755999999999997</v>
      </c>
      <c r="BE1870" s="111" t="s">
        <v>969</v>
      </c>
      <c r="BF1870" s="55">
        <f t="shared" si="644"/>
        <v>0</v>
      </c>
      <c r="BG1870" s="66" t="str">
        <f t="shared" si="637"/>
        <v>0.00</v>
      </c>
      <c r="BH1870" s="66">
        <f t="shared" si="653"/>
        <v>-2</v>
      </c>
      <c r="BI1870" s="25">
        <f t="shared" si="638"/>
        <v>-138.85</v>
      </c>
      <c r="BJ1870" s="25">
        <f t="shared" si="654"/>
        <v>611</v>
      </c>
      <c r="BK1870" s="20">
        <f t="shared" si="639"/>
        <v>-0.22725040916530279</v>
      </c>
      <c r="BL1870" s="24" t="str">
        <f t="shared" si="655"/>
        <v>0.00</v>
      </c>
      <c r="BM1870" s="25">
        <f t="shared" si="656"/>
        <v>-2</v>
      </c>
      <c r="BN1870" s="25">
        <f t="shared" si="657"/>
        <v>97.79000000000002</v>
      </c>
      <c r="BO1870" s="25">
        <f t="shared" si="658"/>
        <v>611</v>
      </c>
      <c r="BP1870" s="126">
        <f t="shared" si="659"/>
        <v>0.16004909983633392</v>
      </c>
    </row>
    <row r="1871" spans="1:68" x14ac:dyDescent="0.2">
      <c r="A1871" s="98">
        <v>45878</v>
      </c>
      <c r="B1871" s="60" t="s">
        <v>892</v>
      </c>
      <c r="C1871" s="24" t="s">
        <v>2429</v>
      </c>
      <c r="D1871" s="24" t="s">
        <v>573</v>
      </c>
      <c r="F1871" s="74" t="s">
        <v>51</v>
      </c>
      <c r="G1871" s="24" t="s">
        <v>103</v>
      </c>
      <c r="H1871" s="24" t="s">
        <v>517</v>
      </c>
      <c r="I1871" s="24">
        <v>1</v>
      </c>
      <c r="J1871" s="24">
        <v>6</v>
      </c>
      <c r="K1871" s="24" t="s">
        <v>2430</v>
      </c>
      <c r="L1871" s="25">
        <v>2</v>
      </c>
      <c r="M1871" s="24" t="s">
        <v>105</v>
      </c>
      <c r="N1871" s="24" t="s">
        <v>7</v>
      </c>
      <c r="R1871" s="25">
        <v>2.12</v>
      </c>
      <c r="S1871" s="83" t="s">
        <v>363</v>
      </c>
      <c r="T1871" s="66" t="str">
        <f t="shared" si="646"/>
        <v>0.00</v>
      </c>
      <c r="U1871" s="66">
        <f t="shared" si="647"/>
        <v>-2</v>
      </c>
      <c r="V1871" s="66">
        <f t="shared" si="648"/>
        <v>301.42</v>
      </c>
      <c r="W1871" s="66">
        <f t="shared" si="649"/>
        <v>3478</v>
      </c>
      <c r="X1871" s="20">
        <f t="shared" si="650"/>
        <v>8.6664749856239218E-2</v>
      </c>
      <c r="Y1871" s="67">
        <f t="shared" si="651"/>
        <v>3.0142000000000002</v>
      </c>
      <c r="Z1871" s="68">
        <f t="shared" si="652"/>
        <v>30142</v>
      </c>
      <c r="AA1871" s="65" t="s">
        <v>52</v>
      </c>
      <c r="AU1871" s="23">
        <f t="shared" si="642"/>
        <v>-2</v>
      </c>
      <c r="AV1871" s="23" t="str">
        <f t="shared" si="643"/>
        <v/>
      </c>
      <c r="AW1871" s="23" t="str">
        <f t="shared" si="645"/>
        <v/>
      </c>
      <c r="AX1871" s="23" t="str">
        <f t="shared" si="660"/>
        <v/>
      </c>
      <c r="AY1871" s="23" t="str">
        <f t="shared" si="634"/>
        <v/>
      </c>
      <c r="AZ1871" s="23"/>
      <c r="BA1871" s="25">
        <v>1.6</v>
      </c>
      <c r="BB1871" s="25">
        <v>1.92</v>
      </c>
      <c r="BC1871" s="25">
        <f t="shared" si="640"/>
        <v>1.8399999999999999</v>
      </c>
      <c r="BD1871" s="25">
        <f t="shared" si="641"/>
        <v>1.8464</v>
      </c>
      <c r="BE1871" s="111" t="s">
        <v>969</v>
      </c>
      <c r="BF1871" s="55">
        <f t="shared" si="644"/>
        <v>0</v>
      </c>
      <c r="BG1871" s="66" t="str">
        <f t="shared" si="637"/>
        <v>0.00</v>
      </c>
      <c r="BH1871" s="66">
        <f t="shared" si="653"/>
        <v>-2</v>
      </c>
      <c r="BI1871" s="25">
        <f t="shared" si="638"/>
        <v>-140.85</v>
      </c>
      <c r="BJ1871" s="25">
        <f t="shared" si="654"/>
        <v>613</v>
      </c>
      <c r="BK1871" s="20">
        <f t="shared" si="639"/>
        <v>-0.2297716150081566</v>
      </c>
      <c r="BL1871" s="24" t="str">
        <f t="shared" si="655"/>
        <v>0.00</v>
      </c>
      <c r="BM1871" s="25">
        <f t="shared" si="656"/>
        <v>-2</v>
      </c>
      <c r="BN1871" s="25">
        <f t="shared" si="657"/>
        <v>95.79000000000002</v>
      </c>
      <c r="BO1871" s="25">
        <f t="shared" si="658"/>
        <v>613</v>
      </c>
      <c r="BP1871" s="126">
        <f t="shared" si="659"/>
        <v>0.15626427406199025</v>
      </c>
    </row>
    <row r="1872" spans="1:68" x14ac:dyDescent="0.2">
      <c r="A1872" s="98">
        <v>45878</v>
      </c>
      <c r="B1872" s="60" t="s">
        <v>892</v>
      </c>
      <c r="C1872" s="24" t="s">
        <v>2429</v>
      </c>
      <c r="D1872" s="24" t="s">
        <v>573</v>
      </c>
      <c r="F1872" s="74" t="s">
        <v>51</v>
      </c>
      <c r="G1872" s="24" t="s">
        <v>103</v>
      </c>
      <c r="H1872" s="24" t="s">
        <v>79</v>
      </c>
      <c r="I1872" s="24">
        <v>7</v>
      </c>
      <c r="J1872" s="24">
        <v>5</v>
      </c>
      <c r="K1872" s="24" t="s">
        <v>2431</v>
      </c>
      <c r="L1872" s="25">
        <v>2</v>
      </c>
      <c r="M1872" s="24" t="s">
        <v>105</v>
      </c>
      <c r="N1872" s="24" t="s">
        <v>6</v>
      </c>
      <c r="R1872" s="25">
        <v>10</v>
      </c>
      <c r="S1872" s="83" t="s">
        <v>363</v>
      </c>
      <c r="T1872" s="66" t="str">
        <f t="shared" si="646"/>
        <v>0.00</v>
      </c>
      <c r="U1872" s="66">
        <f t="shared" si="647"/>
        <v>-2</v>
      </c>
      <c r="V1872" s="66">
        <f t="shared" si="648"/>
        <v>299.42</v>
      </c>
      <c r="W1872" s="66">
        <f t="shared" si="649"/>
        <v>3480</v>
      </c>
      <c r="X1872" s="20">
        <f t="shared" si="650"/>
        <v>8.6040229885057481E-2</v>
      </c>
      <c r="Y1872" s="67">
        <f t="shared" si="651"/>
        <v>2.9942000000000002</v>
      </c>
      <c r="Z1872" s="68">
        <f t="shared" si="652"/>
        <v>29942</v>
      </c>
      <c r="AA1872" s="65" t="s">
        <v>52</v>
      </c>
      <c r="AU1872" s="23">
        <f t="shared" si="642"/>
        <v>-2</v>
      </c>
      <c r="AV1872" s="23" t="str">
        <f t="shared" si="643"/>
        <v/>
      </c>
      <c r="AW1872" s="23" t="str">
        <f t="shared" si="645"/>
        <v/>
      </c>
      <c r="AX1872" s="23" t="str">
        <f t="shared" si="660"/>
        <v/>
      </c>
      <c r="AY1872" s="23" t="str">
        <f t="shared" si="634"/>
        <v/>
      </c>
      <c r="AZ1872" s="23">
        <v>14</v>
      </c>
      <c r="BA1872" s="25">
        <v>16</v>
      </c>
      <c r="BB1872" s="25">
        <v>16.21</v>
      </c>
      <c r="BC1872" s="25">
        <f t="shared" si="640"/>
        <v>30.42</v>
      </c>
      <c r="BD1872" s="25">
        <f t="shared" si="641"/>
        <v>14.993200000000002</v>
      </c>
      <c r="BE1872" s="111" t="s">
        <v>969</v>
      </c>
      <c r="BF1872" s="55">
        <f t="shared" si="644"/>
        <v>0</v>
      </c>
      <c r="BG1872" s="66" t="str">
        <f t="shared" si="637"/>
        <v>0.00</v>
      </c>
      <c r="BH1872" s="66">
        <f t="shared" si="653"/>
        <v>-2</v>
      </c>
      <c r="BI1872" s="25">
        <f t="shared" si="638"/>
        <v>-142.85</v>
      </c>
      <c r="BJ1872" s="25">
        <f t="shared" si="654"/>
        <v>615</v>
      </c>
      <c r="BK1872" s="20">
        <f t="shared" si="639"/>
        <v>-0.23227642276422764</v>
      </c>
      <c r="BL1872" s="24" t="str">
        <f t="shared" si="655"/>
        <v>0.00</v>
      </c>
      <c r="BM1872" s="25">
        <f t="shared" si="656"/>
        <v>-2</v>
      </c>
      <c r="BN1872" s="25">
        <f t="shared" si="657"/>
        <v>93.79000000000002</v>
      </c>
      <c r="BO1872" s="25">
        <f t="shared" si="658"/>
        <v>615</v>
      </c>
      <c r="BP1872" s="126">
        <f t="shared" si="659"/>
        <v>0.15250406504065045</v>
      </c>
    </row>
    <row r="1873" spans="1:68" x14ac:dyDescent="0.2">
      <c r="A1873" s="98">
        <v>45878</v>
      </c>
      <c r="B1873" s="60" t="s">
        <v>892</v>
      </c>
      <c r="C1873" s="24" t="s">
        <v>2432</v>
      </c>
      <c r="D1873" s="24" t="s">
        <v>573</v>
      </c>
      <c r="F1873" s="74" t="s">
        <v>51</v>
      </c>
      <c r="G1873" s="24" t="s">
        <v>103</v>
      </c>
      <c r="H1873" s="24" t="s">
        <v>2313</v>
      </c>
      <c r="I1873" s="24">
        <v>9</v>
      </c>
      <c r="J1873" s="24">
        <v>5</v>
      </c>
      <c r="K1873" s="87" t="s">
        <v>262</v>
      </c>
      <c r="L1873" s="25">
        <v>2</v>
      </c>
      <c r="M1873" s="24" t="s">
        <v>105</v>
      </c>
      <c r="N1873" s="24" t="s">
        <v>6</v>
      </c>
      <c r="R1873" s="25">
        <v>8</v>
      </c>
      <c r="S1873" s="83" t="s">
        <v>373</v>
      </c>
      <c r="T1873" s="66" t="str">
        <f t="shared" si="646"/>
        <v>0.00</v>
      </c>
      <c r="U1873" s="66">
        <f t="shared" si="647"/>
        <v>-2</v>
      </c>
      <c r="V1873" s="66">
        <f t="shared" si="648"/>
        <v>297.42</v>
      </c>
      <c r="W1873" s="66">
        <f t="shared" si="649"/>
        <v>3482</v>
      </c>
      <c r="X1873" s="20">
        <f t="shared" si="650"/>
        <v>8.541642734060885E-2</v>
      </c>
      <c r="Y1873" s="67">
        <f t="shared" si="651"/>
        <v>2.9742000000000002</v>
      </c>
      <c r="Z1873" s="68">
        <f t="shared" si="652"/>
        <v>29742</v>
      </c>
      <c r="AA1873" s="65" t="s">
        <v>52</v>
      </c>
      <c r="AU1873" s="23">
        <f t="shared" si="642"/>
        <v>-2</v>
      </c>
      <c r="AV1873" s="23" t="str">
        <f t="shared" si="643"/>
        <v/>
      </c>
      <c r="AW1873" s="23" t="str">
        <f t="shared" si="645"/>
        <v/>
      </c>
      <c r="AX1873" s="23" t="str">
        <f t="shared" si="660"/>
        <v/>
      </c>
      <c r="AY1873" s="23" t="str">
        <f t="shared" si="634"/>
        <v/>
      </c>
      <c r="AZ1873" s="23">
        <v>6.5</v>
      </c>
      <c r="BA1873" s="25">
        <v>6.5</v>
      </c>
      <c r="BB1873" s="25">
        <v>5.2</v>
      </c>
      <c r="BC1873" s="25">
        <f t="shared" si="640"/>
        <v>8.4</v>
      </c>
      <c r="BD1873" s="25">
        <f t="shared" si="641"/>
        <v>4.8640000000000008</v>
      </c>
      <c r="BE1873" s="111" t="s">
        <v>970</v>
      </c>
      <c r="BF1873" s="55">
        <f t="shared" si="644"/>
        <v>0</v>
      </c>
      <c r="BG1873" s="66" t="str">
        <f t="shared" si="637"/>
        <v>0.00</v>
      </c>
      <c r="BH1873" s="66">
        <f t="shared" si="653"/>
        <v>-2</v>
      </c>
      <c r="BI1873" s="25">
        <f t="shared" si="638"/>
        <v>-144.85</v>
      </c>
      <c r="BJ1873" s="25">
        <f t="shared" si="654"/>
        <v>617</v>
      </c>
      <c r="BK1873" s="20">
        <f t="shared" si="639"/>
        <v>-0.23476499189627228</v>
      </c>
      <c r="BL1873" s="24" t="str">
        <f t="shared" si="655"/>
        <v>0.00</v>
      </c>
      <c r="BM1873" s="25">
        <f t="shared" si="656"/>
        <v>-2</v>
      </c>
      <c r="BN1873" s="25">
        <f t="shared" si="657"/>
        <v>91.79000000000002</v>
      </c>
      <c r="BO1873" s="25">
        <f t="shared" si="658"/>
        <v>617</v>
      </c>
      <c r="BP1873" s="126">
        <f t="shared" si="659"/>
        <v>0.14876823338735823</v>
      </c>
    </row>
    <row r="1874" spans="1:68" x14ac:dyDescent="0.2">
      <c r="A1874" s="98">
        <v>45882</v>
      </c>
      <c r="B1874" s="60" t="s">
        <v>892</v>
      </c>
      <c r="C1874" s="24" t="s">
        <v>870</v>
      </c>
      <c r="D1874" s="24" t="s">
        <v>397</v>
      </c>
      <c r="F1874" s="74" t="s">
        <v>51</v>
      </c>
      <c r="G1874" s="24" t="s">
        <v>14</v>
      </c>
      <c r="H1874" s="24" t="s">
        <v>2433</v>
      </c>
      <c r="K1874" s="24" t="s">
        <v>2434</v>
      </c>
      <c r="L1874" s="25">
        <v>4</v>
      </c>
      <c r="M1874" s="24" t="s">
        <v>105</v>
      </c>
      <c r="N1874" s="24" t="s">
        <v>6</v>
      </c>
      <c r="R1874" s="25">
        <v>1.72</v>
      </c>
      <c r="S1874" s="83" t="s">
        <v>363</v>
      </c>
      <c r="T1874" s="66" t="str">
        <f t="shared" si="646"/>
        <v>0.00</v>
      </c>
      <c r="U1874" s="66">
        <f t="shared" si="647"/>
        <v>-4</v>
      </c>
      <c r="V1874" s="66">
        <f t="shared" si="648"/>
        <v>293.42</v>
      </c>
      <c r="W1874" s="66">
        <f t="shared" si="649"/>
        <v>3486</v>
      </c>
      <c r="X1874" s="20">
        <f t="shared" si="650"/>
        <v>8.4170969592656339E-2</v>
      </c>
      <c r="Y1874" s="67">
        <f t="shared" si="651"/>
        <v>2.9342000000000001</v>
      </c>
      <c r="Z1874" s="68">
        <f t="shared" si="652"/>
        <v>29342</v>
      </c>
      <c r="AA1874" s="65" t="s">
        <v>52</v>
      </c>
      <c r="AU1874" s="23" t="str">
        <f t="shared" si="642"/>
        <v/>
      </c>
      <c r="AV1874" s="23" t="str">
        <f t="shared" si="643"/>
        <v/>
      </c>
      <c r="AW1874" s="23" t="str">
        <f t="shared" si="645"/>
        <v/>
      </c>
      <c r="AX1874" s="23">
        <f t="shared" si="660"/>
        <v>-4</v>
      </c>
      <c r="AY1874" s="23" t="str">
        <f t="shared" ref="AY1874:AY1937" si="661">IF($G1874=AY$2,$U1874,"")</f>
        <v/>
      </c>
      <c r="AZ1874" s="23"/>
      <c r="BA1874" s="25">
        <v>0</v>
      </c>
      <c r="BB1874" s="25">
        <v>0</v>
      </c>
      <c r="BC1874" s="25" t="s">
        <v>720</v>
      </c>
      <c r="BD1874" s="25" t="s">
        <v>720</v>
      </c>
      <c r="BE1874" s="111" t="s">
        <v>969</v>
      </c>
      <c r="BF1874" s="55">
        <f t="shared" si="644"/>
        <v>0</v>
      </c>
      <c r="BG1874" s="66" t="str">
        <f t="shared" si="637"/>
        <v>0.00</v>
      </c>
      <c r="BH1874" s="66">
        <f t="shared" si="653"/>
        <v>-4</v>
      </c>
      <c r="BI1874" s="25">
        <f t="shared" si="638"/>
        <v>-148.85</v>
      </c>
      <c r="BJ1874" s="25">
        <f t="shared" si="654"/>
        <v>621</v>
      </c>
      <c r="BK1874" s="20">
        <f t="shared" si="639"/>
        <v>-0.2396940418679549</v>
      </c>
      <c r="BL1874" s="24" t="str">
        <f t="shared" si="655"/>
        <v>0.00</v>
      </c>
      <c r="BM1874" s="25">
        <f t="shared" si="656"/>
        <v>-4</v>
      </c>
      <c r="BN1874" s="25">
        <f t="shared" si="657"/>
        <v>87.79000000000002</v>
      </c>
      <c r="BO1874" s="25">
        <f t="shared" si="658"/>
        <v>621</v>
      </c>
      <c r="BP1874" s="126">
        <f t="shared" si="659"/>
        <v>0.14136876006441226</v>
      </c>
    </row>
    <row r="1875" spans="1:68" x14ac:dyDescent="0.2">
      <c r="A1875" s="98">
        <v>45882</v>
      </c>
      <c r="B1875" s="60" t="s">
        <v>892</v>
      </c>
      <c r="C1875" s="24" t="s">
        <v>1333</v>
      </c>
      <c r="D1875" s="24" t="s">
        <v>397</v>
      </c>
      <c r="F1875" s="74" t="s">
        <v>51</v>
      </c>
      <c r="G1875" s="24" t="s">
        <v>103</v>
      </c>
      <c r="H1875" s="24" t="s">
        <v>55</v>
      </c>
      <c r="I1875" s="24">
        <v>5</v>
      </c>
      <c r="J1875" s="24">
        <v>3</v>
      </c>
      <c r="K1875" s="26" t="s">
        <v>2435</v>
      </c>
      <c r="L1875" s="25">
        <v>2</v>
      </c>
      <c r="M1875" s="24" t="s">
        <v>404</v>
      </c>
      <c r="N1875" s="24" t="s">
        <v>6</v>
      </c>
      <c r="R1875" s="25">
        <v>9.19</v>
      </c>
      <c r="S1875" s="83" t="s">
        <v>372</v>
      </c>
      <c r="T1875" s="66">
        <f t="shared" si="646"/>
        <v>18.38</v>
      </c>
      <c r="U1875" s="66">
        <f t="shared" si="647"/>
        <v>16.38</v>
      </c>
      <c r="V1875" s="66">
        <f t="shared" si="648"/>
        <v>309.8</v>
      </c>
      <c r="W1875" s="66">
        <f t="shared" si="649"/>
        <v>3488</v>
      </c>
      <c r="X1875" s="20">
        <f t="shared" si="650"/>
        <v>8.8818807339449551E-2</v>
      </c>
      <c r="Y1875" s="67">
        <f t="shared" si="651"/>
        <v>3.0980000000000003</v>
      </c>
      <c r="Z1875" s="68">
        <f t="shared" si="652"/>
        <v>30980</v>
      </c>
      <c r="AA1875" s="65" t="s">
        <v>53</v>
      </c>
      <c r="AU1875" s="23">
        <f t="shared" si="642"/>
        <v>16.38</v>
      </c>
      <c r="AV1875" s="23" t="str">
        <f t="shared" si="643"/>
        <v/>
      </c>
      <c r="AW1875" s="23" t="str">
        <f t="shared" si="645"/>
        <v/>
      </c>
      <c r="AX1875" s="23" t="str">
        <f t="shared" si="660"/>
        <v/>
      </c>
      <c r="AY1875" s="23" t="str">
        <f t="shared" si="661"/>
        <v/>
      </c>
      <c r="AZ1875" s="23">
        <v>11</v>
      </c>
      <c r="BA1875" s="25">
        <v>9.5</v>
      </c>
      <c r="BB1875" s="25">
        <v>9.9</v>
      </c>
      <c r="BC1875" s="25">
        <f>((BB1875*(L1875))-(L1875))</f>
        <v>17.8</v>
      </c>
      <c r="BD1875" s="25">
        <f>0.92*(BB1875-1)+1</f>
        <v>9.1880000000000006</v>
      </c>
      <c r="BE1875" s="111" t="s">
        <v>969</v>
      </c>
      <c r="BF1875" s="55">
        <f t="shared" si="644"/>
        <v>0</v>
      </c>
      <c r="BG1875" s="66">
        <f t="shared" si="637"/>
        <v>19</v>
      </c>
      <c r="BH1875" s="66">
        <f t="shared" si="653"/>
        <v>17</v>
      </c>
      <c r="BI1875" s="25">
        <f t="shared" si="638"/>
        <v>-131.85</v>
      </c>
      <c r="BJ1875" s="25">
        <f t="shared" si="654"/>
        <v>623</v>
      </c>
      <c r="BK1875" s="20">
        <f t="shared" si="639"/>
        <v>-0.21163723916532903</v>
      </c>
      <c r="BL1875" s="24">
        <f t="shared" si="655"/>
        <v>19.8</v>
      </c>
      <c r="BM1875" s="25">
        <f t="shared" si="656"/>
        <v>17.8</v>
      </c>
      <c r="BN1875" s="25">
        <f t="shared" si="657"/>
        <v>105.59000000000002</v>
      </c>
      <c r="BO1875" s="25">
        <f t="shared" si="658"/>
        <v>623</v>
      </c>
      <c r="BP1875" s="126">
        <f t="shared" si="659"/>
        <v>0.16948635634028894</v>
      </c>
    </row>
    <row r="1876" spans="1:68" x14ac:dyDescent="0.2">
      <c r="A1876" s="98">
        <v>45883</v>
      </c>
      <c r="B1876" s="60" t="s">
        <v>892</v>
      </c>
      <c r="C1876" s="24" t="s">
        <v>2436</v>
      </c>
      <c r="D1876" s="24" t="s">
        <v>398</v>
      </c>
      <c r="F1876" s="74" t="s">
        <v>51</v>
      </c>
      <c r="G1876" s="24" t="s">
        <v>103</v>
      </c>
      <c r="H1876" s="24" t="s">
        <v>57</v>
      </c>
      <c r="I1876" s="24">
        <v>6</v>
      </c>
      <c r="J1876" s="24">
        <v>7</v>
      </c>
      <c r="K1876" s="24" t="s">
        <v>2437</v>
      </c>
      <c r="L1876" s="25">
        <v>2</v>
      </c>
      <c r="M1876" s="24" t="s">
        <v>105</v>
      </c>
      <c r="N1876" s="24" t="s">
        <v>6</v>
      </c>
      <c r="R1876" s="25">
        <v>7.5</v>
      </c>
      <c r="S1876" s="83" t="s">
        <v>363</v>
      </c>
      <c r="T1876" s="66" t="str">
        <f t="shared" si="646"/>
        <v>0.00</v>
      </c>
      <c r="U1876" s="66">
        <f t="shared" si="647"/>
        <v>-2</v>
      </c>
      <c r="V1876" s="66">
        <f t="shared" si="648"/>
        <v>307.8</v>
      </c>
      <c r="W1876" s="66">
        <f t="shared" si="649"/>
        <v>3490</v>
      </c>
      <c r="X1876" s="20">
        <f t="shared" si="650"/>
        <v>8.8194842406876792E-2</v>
      </c>
      <c r="Y1876" s="67">
        <f t="shared" si="651"/>
        <v>3.0780000000000003</v>
      </c>
      <c r="Z1876" s="68">
        <f t="shared" si="652"/>
        <v>30780</v>
      </c>
      <c r="AA1876" s="65" t="s">
        <v>52</v>
      </c>
      <c r="AU1876" s="23">
        <f t="shared" si="642"/>
        <v>-2</v>
      </c>
      <c r="AV1876" s="23" t="str">
        <f t="shared" si="643"/>
        <v/>
      </c>
      <c r="AW1876" s="23" t="str">
        <f t="shared" si="645"/>
        <v/>
      </c>
      <c r="AX1876" s="23" t="str">
        <f t="shared" si="660"/>
        <v/>
      </c>
      <c r="AY1876" s="23" t="str">
        <f t="shared" si="661"/>
        <v/>
      </c>
      <c r="AZ1876" s="23">
        <v>6.5</v>
      </c>
      <c r="BA1876" s="25">
        <v>7.9</v>
      </c>
      <c r="BB1876" s="25">
        <v>7.98</v>
      </c>
      <c r="BC1876" s="25">
        <f>((BB1876*(L1876))-(L1876))</f>
        <v>13.96</v>
      </c>
      <c r="BD1876" s="25">
        <f>0.92*(BB1876-1)+1</f>
        <v>7.4216000000000006</v>
      </c>
      <c r="BE1876" s="111" t="s">
        <v>970</v>
      </c>
      <c r="BF1876" s="55">
        <f t="shared" si="644"/>
        <v>0</v>
      </c>
      <c r="BG1876" s="66" t="str">
        <f t="shared" si="637"/>
        <v>0.00</v>
      </c>
      <c r="BH1876" s="66">
        <f t="shared" si="653"/>
        <v>-2</v>
      </c>
      <c r="BI1876" s="25">
        <f t="shared" si="638"/>
        <v>-133.85</v>
      </c>
      <c r="BJ1876" s="25">
        <f t="shared" si="654"/>
        <v>625</v>
      </c>
      <c r="BK1876" s="20">
        <f t="shared" si="639"/>
        <v>-0.21415999999999999</v>
      </c>
      <c r="BL1876" s="24" t="str">
        <f t="shared" si="655"/>
        <v>0.00</v>
      </c>
      <c r="BM1876" s="25">
        <f t="shared" si="656"/>
        <v>-2</v>
      </c>
      <c r="BN1876" s="25">
        <f t="shared" si="657"/>
        <v>103.59000000000002</v>
      </c>
      <c r="BO1876" s="25">
        <f t="shared" si="658"/>
        <v>625</v>
      </c>
      <c r="BP1876" s="126">
        <f t="shared" si="659"/>
        <v>0.16574400000000003</v>
      </c>
    </row>
    <row r="1877" spans="1:68" x14ac:dyDescent="0.2">
      <c r="A1877" s="98">
        <v>45884</v>
      </c>
      <c r="B1877" s="60" t="s">
        <v>892</v>
      </c>
      <c r="C1877" s="24" t="s">
        <v>2438</v>
      </c>
      <c r="D1877" s="24" t="s">
        <v>398</v>
      </c>
      <c r="F1877" s="74" t="s">
        <v>51</v>
      </c>
      <c r="G1877" s="24" t="s">
        <v>14</v>
      </c>
      <c r="H1877" s="24" t="s">
        <v>2440</v>
      </c>
      <c r="K1877" s="24" t="s">
        <v>2439</v>
      </c>
      <c r="L1877" s="25">
        <v>5</v>
      </c>
      <c r="M1877" s="24" t="s">
        <v>105</v>
      </c>
      <c r="N1877" s="24" t="s">
        <v>6</v>
      </c>
      <c r="R1877" s="25">
        <v>1.88</v>
      </c>
      <c r="S1877" s="83" t="s">
        <v>363</v>
      </c>
      <c r="T1877" s="66" t="str">
        <f t="shared" si="646"/>
        <v>0.00</v>
      </c>
      <c r="U1877" s="66">
        <f t="shared" si="647"/>
        <v>-5</v>
      </c>
      <c r="V1877" s="66">
        <f t="shared" si="648"/>
        <v>302.8</v>
      </c>
      <c r="W1877" s="66">
        <f t="shared" si="649"/>
        <v>3495</v>
      </c>
      <c r="X1877" s="20">
        <f t="shared" si="650"/>
        <v>8.6638054363376252E-2</v>
      </c>
      <c r="Y1877" s="67">
        <f t="shared" si="651"/>
        <v>3.028</v>
      </c>
      <c r="Z1877" s="68">
        <f t="shared" si="652"/>
        <v>30280</v>
      </c>
      <c r="AA1877" s="65" t="s">
        <v>52</v>
      </c>
      <c r="AU1877" s="23" t="str">
        <f t="shared" si="642"/>
        <v/>
      </c>
      <c r="AV1877" s="23" t="str">
        <f t="shared" si="643"/>
        <v/>
      </c>
      <c r="AW1877" s="23" t="str">
        <f t="shared" si="645"/>
        <v/>
      </c>
      <c r="AX1877" s="23">
        <f t="shared" si="660"/>
        <v>-5</v>
      </c>
      <c r="AY1877" s="23" t="str">
        <f t="shared" si="661"/>
        <v/>
      </c>
      <c r="AZ1877" s="23"/>
      <c r="BA1877" s="25">
        <v>0</v>
      </c>
      <c r="BB1877" s="25">
        <v>0</v>
      </c>
      <c r="BC1877" s="25" t="s">
        <v>720</v>
      </c>
      <c r="BD1877" s="25" t="s">
        <v>720</v>
      </c>
      <c r="BE1877" s="111" t="s">
        <v>969</v>
      </c>
      <c r="BF1877" s="55">
        <f t="shared" si="644"/>
        <v>0</v>
      </c>
      <c r="BG1877" s="66" t="str">
        <f t="shared" si="637"/>
        <v>0.00</v>
      </c>
      <c r="BH1877" s="66">
        <f t="shared" si="653"/>
        <v>-5</v>
      </c>
      <c r="BI1877" s="25">
        <f t="shared" si="638"/>
        <v>-138.85</v>
      </c>
      <c r="BJ1877" s="25">
        <f t="shared" si="654"/>
        <v>630</v>
      </c>
      <c r="BK1877" s="20">
        <f t="shared" si="639"/>
        <v>-0.2203968253968254</v>
      </c>
      <c r="BL1877" s="24" t="str">
        <f t="shared" si="655"/>
        <v>0.00</v>
      </c>
      <c r="BM1877" s="25">
        <f t="shared" si="656"/>
        <v>-5</v>
      </c>
      <c r="BN1877" s="25">
        <f t="shared" si="657"/>
        <v>98.590000000000018</v>
      </c>
      <c r="BO1877" s="25">
        <f t="shared" si="658"/>
        <v>630</v>
      </c>
      <c r="BP1877" s="126">
        <f t="shared" si="659"/>
        <v>0.15649206349206352</v>
      </c>
    </row>
    <row r="1878" spans="1:68" x14ac:dyDescent="0.2">
      <c r="A1878" s="98">
        <v>45885</v>
      </c>
      <c r="B1878" s="60" t="s">
        <v>892</v>
      </c>
      <c r="C1878" s="24" t="s">
        <v>2441</v>
      </c>
      <c r="D1878" s="24" t="s">
        <v>573</v>
      </c>
      <c r="F1878" s="74" t="s">
        <v>51</v>
      </c>
      <c r="G1878" s="24" t="s">
        <v>103</v>
      </c>
      <c r="H1878" s="24" t="s">
        <v>483</v>
      </c>
      <c r="I1878" s="24">
        <v>5</v>
      </c>
      <c r="J1878" s="24">
        <v>1</v>
      </c>
      <c r="K1878" s="87" t="s">
        <v>2442</v>
      </c>
      <c r="L1878" s="25">
        <v>3</v>
      </c>
      <c r="M1878" s="24" t="s">
        <v>105</v>
      </c>
      <c r="N1878" s="24" t="s">
        <v>6</v>
      </c>
      <c r="R1878" s="25">
        <v>5.5</v>
      </c>
      <c r="S1878" s="83" t="s">
        <v>373</v>
      </c>
      <c r="T1878" s="66" t="str">
        <f t="shared" si="646"/>
        <v>0.00</v>
      </c>
      <c r="U1878" s="66">
        <f t="shared" si="647"/>
        <v>-3</v>
      </c>
      <c r="V1878" s="66">
        <f t="shared" si="648"/>
        <v>299.8</v>
      </c>
      <c r="W1878" s="66">
        <f t="shared" si="649"/>
        <v>3498</v>
      </c>
      <c r="X1878" s="20">
        <f t="shared" si="650"/>
        <v>8.5706117781589486E-2</v>
      </c>
      <c r="Y1878" s="67">
        <f t="shared" si="651"/>
        <v>2.9980000000000002</v>
      </c>
      <c r="Z1878" s="68">
        <f t="shared" si="652"/>
        <v>29980</v>
      </c>
      <c r="AA1878" s="65" t="s">
        <v>52</v>
      </c>
      <c r="AU1878" s="23">
        <f t="shared" si="642"/>
        <v>-3</v>
      </c>
      <c r="AV1878" s="23" t="str">
        <f t="shared" si="643"/>
        <v/>
      </c>
      <c r="AW1878" s="23" t="str">
        <f t="shared" si="645"/>
        <v/>
      </c>
      <c r="AX1878" s="23" t="str">
        <f t="shared" si="660"/>
        <v/>
      </c>
      <c r="AY1878" s="23" t="str">
        <f t="shared" si="661"/>
        <v/>
      </c>
      <c r="AZ1878" s="23">
        <v>5</v>
      </c>
      <c r="BA1878" s="25">
        <v>5.6</v>
      </c>
      <c r="BB1878" s="25">
        <v>7.25</v>
      </c>
      <c r="BC1878" s="25">
        <f t="shared" ref="BC1878:BC1896" si="662">((BB1878*(L1878))-(L1878))</f>
        <v>18.75</v>
      </c>
      <c r="BD1878" s="25">
        <f t="shared" ref="BD1878:BD1896" si="663">0.92*(BB1878-1)+1</f>
        <v>6.75</v>
      </c>
      <c r="BE1878" s="111" t="s">
        <v>969</v>
      </c>
      <c r="BF1878" s="55">
        <f t="shared" si="644"/>
        <v>0</v>
      </c>
      <c r="BG1878" s="66" t="str">
        <f t="shared" si="637"/>
        <v>0.00</v>
      </c>
      <c r="BH1878" s="66">
        <f t="shared" si="653"/>
        <v>-3</v>
      </c>
      <c r="BI1878" s="25">
        <f t="shared" si="638"/>
        <v>-141.85</v>
      </c>
      <c r="BJ1878" s="25">
        <f t="shared" si="654"/>
        <v>633</v>
      </c>
      <c r="BK1878" s="20">
        <f t="shared" si="639"/>
        <v>-0.22409162717219588</v>
      </c>
      <c r="BL1878" s="24" t="str">
        <f t="shared" si="655"/>
        <v>0.00</v>
      </c>
      <c r="BM1878" s="25">
        <f t="shared" si="656"/>
        <v>-3</v>
      </c>
      <c r="BN1878" s="25">
        <f t="shared" si="657"/>
        <v>95.590000000000018</v>
      </c>
      <c r="BO1878" s="25">
        <f t="shared" si="658"/>
        <v>633</v>
      </c>
      <c r="BP1878" s="126">
        <f t="shared" si="659"/>
        <v>0.15101105845181678</v>
      </c>
    </row>
    <row r="1879" spans="1:68" x14ac:dyDescent="0.2">
      <c r="A1879" s="98">
        <v>45885</v>
      </c>
      <c r="B1879" s="60" t="s">
        <v>892</v>
      </c>
      <c r="C1879" s="24" t="s">
        <v>2380</v>
      </c>
      <c r="D1879" s="24" t="s">
        <v>573</v>
      </c>
      <c r="F1879" s="74" t="s">
        <v>51</v>
      </c>
      <c r="G1879" s="24" t="s">
        <v>121</v>
      </c>
      <c r="H1879" s="24" t="s">
        <v>57</v>
      </c>
      <c r="I1879" s="24">
        <v>3</v>
      </c>
      <c r="J1879" s="24">
        <v>7</v>
      </c>
      <c r="K1879" s="27" t="s">
        <v>2443</v>
      </c>
      <c r="L1879" s="25">
        <v>1</v>
      </c>
      <c r="M1879" s="24" t="s">
        <v>105</v>
      </c>
      <c r="N1879" s="24" t="s">
        <v>6</v>
      </c>
      <c r="R1879" s="25">
        <v>14</v>
      </c>
      <c r="S1879" s="83" t="s">
        <v>371</v>
      </c>
      <c r="T1879" s="66" t="str">
        <f t="shared" si="646"/>
        <v>0.00</v>
      </c>
      <c r="U1879" s="66">
        <f t="shared" si="647"/>
        <v>-1</v>
      </c>
      <c r="V1879" s="66">
        <f t="shared" si="648"/>
        <v>298.8</v>
      </c>
      <c r="W1879" s="66">
        <f t="shared" si="649"/>
        <v>3499</v>
      </c>
      <c r="X1879" s="20">
        <f t="shared" si="650"/>
        <v>8.5395827379251221E-2</v>
      </c>
      <c r="Y1879" s="67">
        <f t="shared" si="651"/>
        <v>2.988</v>
      </c>
      <c r="Z1879" s="68">
        <f t="shared" si="652"/>
        <v>29880</v>
      </c>
      <c r="AA1879" s="65" t="s">
        <v>52</v>
      </c>
      <c r="AU1879" s="23" t="str">
        <f t="shared" si="642"/>
        <v/>
      </c>
      <c r="AV1879" s="23">
        <f t="shared" si="643"/>
        <v>-1</v>
      </c>
      <c r="AW1879" s="23" t="str">
        <f t="shared" si="645"/>
        <v/>
      </c>
      <c r="AX1879" s="23" t="str">
        <f t="shared" si="660"/>
        <v/>
      </c>
      <c r="AY1879" s="23" t="str">
        <f t="shared" si="661"/>
        <v/>
      </c>
      <c r="AZ1879" s="23" t="s">
        <v>720</v>
      </c>
      <c r="BA1879" s="25">
        <v>0</v>
      </c>
      <c r="BB1879" s="25">
        <v>7.32</v>
      </c>
      <c r="BC1879" s="25">
        <f t="shared" si="662"/>
        <v>6.32</v>
      </c>
      <c r="BD1879" s="25">
        <f t="shared" si="663"/>
        <v>6.8144000000000009</v>
      </c>
      <c r="BE1879" s="111" t="s">
        <v>970</v>
      </c>
      <c r="BF1879" s="55">
        <f t="shared" si="644"/>
        <v>0</v>
      </c>
      <c r="BG1879" s="66" t="str">
        <f t="shared" si="637"/>
        <v>0.00</v>
      </c>
      <c r="BH1879" s="66">
        <f t="shared" si="653"/>
        <v>-1</v>
      </c>
      <c r="BI1879" s="25">
        <f t="shared" si="638"/>
        <v>-142.85</v>
      </c>
      <c r="BJ1879" s="25">
        <f t="shared" si="654"/>
        <v>634</v>
      </c>
      <c r="BK1879" s="20">
        <f t="shared" si="639"/>
        <v>-0.22531545741324921</v>
      </c>
      <c r="BL1879" s="24" t="str">
        <f t="shared" si="655"/>
        <v>0.00</v>
      </c>
      <c r="BM1879" s="25">
        <f t="shared" si="656"/>
        <v>-1</v>
      </c>
      <c r="BN1879" s="25">
        <f t="shared" si="657"/>
        <v>94.590000000000018</v>
      </c>
      <c r="BO1879" s="25">
        <f t="shared" si="658"/>
        <v>634</v>
      </c>
      <c r="BP1879" s="126">
        <f t="shared" si="659"/>
        <v>0.14919558359621454</v>
      </c>
    </row>
    <row r="1880" spans="1:68" x14ac:dyDescent="0.2">
      <c r="A1880" s="98">
        <v>45885</v>
      </c>
      <c r="B1880" s="60" t="s">
        <v>892</v>
      </c>
      <c r="C1880" s="24" t="s">
        <v>2380</v>
      </c>
      <c r="D1880" s="24" t="s">
        <v>573</v>
      </c>
      <c r="F1880" s="74" t="s">
        <v>51</v>
      </c>
      <c r="G1880" s="24" t="s">
        <v>121</v>
      </c>
      <c r="H1880" s="24" t="s">
        <v>57</v>
      </c>
      <c r="I1880" s="24">
        <v>3</v>
      </c>
      <c r="J1880" s="24">
        <v>7</v>
      </c>
      <c r="K1880" s="26" t="s">
        <v>2443</v>
      </c>
      <c r="L1880" s="25">
        <v>2</v>
      </c>
      <c r="M1880" s="24" t="s">
        <v>105</v>
      </c>
      <c r="N1880" s="24" t="s">
        <v>7</v>
      </c>
      <c r="R1880" s="25">
        <v>2.7</v>
      </c>
      <c r="S1880" s="83" t="s">
        <v>371</v>
      </c>
      <c r="T1880" s="66">
        <f t="shared" si="646"/>
        <v>5.4</v>
      </c>
      <c r="U1880" s="66">
        <f t="shared" si="647"/>
        <v>3.4000000000000004</v>
      </c>
      <c r="V1880" s="66">
        <f t="shared" si="648"/>
        <v>302.2</v>
      </c>
      <c r="W1880" s="66">
        <f t="shared" si="649"/>
        <v>3501</v>
      </c>
      <c r="X1880" s="20">
        <f t="shared" si="650"/>
        <v>8.6318194801485282E-2</v>
      </c>
      <c r="Y1880" s="67">
        <f t="shared" si="651"/>
        <v>3.0219999999999998</v>
      </c>
      <c r="Z1880" s="68">
        <f t="shared" si="652"/>
        <v>30220</v>
      </c>
      <c r="AA1880" s="65" t="s">
        <v>53</v>
      </c>
      <c r="AU1880" s="23" t="str">
        <f t="shared" si="642"/>
        <v/>
      </c>
      <c r="AV1880" s="23">
        <f t="shared" si="643"/>
        <v>3.4000000000000004</v>
      </c>
      <c r="AW1880" s="23" t="str">
        <f t="shared" si="645"/>
        <v/>
      </c>
      <c r="AX1880" s="23" t="str">
        <f t="shared" si="660"/>
        <v/>
      </c>
      <c r="AY1880" s="23" t="str">
        <f t="shared" si="661"/>
        <v/>
      </c>
      <c r="AZ1880" s="23" t="s">
        <v>720</v>
      </c>
      <c r="BA1880" s="25">
        <v>0</v>
      </c>
      <c r="BB1880" s="25">
        <v>1.82</v>
      </c>
      <c r="BC1880" s="25">
        <f t="shared" si="662"/>
        <v>1.6400000000000001</v>
      </c>
      <c r="BD1880" s="25">
        <f t="shared" si="663"/>
        <v>1.7544</v>
      </c>
      <c r="BE1880" s="111" t="s">
        <v>970</v>
      </c>
      <c r="BF1880" s="55">
        <f t="shared" si="644"/>
        <v>0</v>
      </c>
      <c r="BG1880" s="66">
        <f t="shared" si="637"/>
        <v>0</v>
      </c>
      <c r="BH1880" s="66">
        <f t="shared" si="653"/>
        <v>-2</v>
      </c>
      <c r="BI1880" s="25">
        <f t="shared" si="638"/>
        <v>-144.85</v>
      </c>
      <c r="BJ1880" s="25">
        <f t="shared" si="654"/>
        <v>636</v>
      </c>
      <c r="BK1880" s="20">
        <f t="shared" si="639"/>
        <v>-0.22775157232704402</v>
      </c>
      <c r="BL1880" s="24">
        <f t="shared" si="655"/>
        <v>3.64</v>
      </c>
      <c r="BM1880" s="25">
        <f t="shared" si="656"/>
        <v>1.6400000000000001</v>
      </c>
      <c r="BN1880" s="25">
        <f t="shared" si="657"/>
        <v>96.230000000000018</v>
      </c>
      <c r="BO1880" s="25">
        <f t="shared" si="658"/>
        <v>636</v>
      </c>
      <c r="BP1880" s="126">
        <f t="shared" si="659"/>
        <v>0.15130503144654092</v>
      </c>
    </row>
    <row r="1881" spans="1:68" x14ac:dyDescent="0.2">
      <c r="A1881" s="98">
        <v>45885</v>
      </c>
      <c r="B1881" s="60" t="s">
        <v>892</v>
      </c>
      <c r="C1881" s="24" t="s">
        <v>2444</v>
      </c>
      <c r="D1881" s="24" t="s">
        <v>577</v>
      </c>
      <c r="F1881" s="74" t="s">
        <v>51</v>
      </c>
      <c r="G1881" s="24" t="s">
        <v>121</v>
      </c>
      <c r="H1881" s="24" t="s">
        <v>360</v>
      </c>
      <c r="I1881" s="24">
        <v>1</v>
      </c>
      <c r="J1881" s="24">
        <v>5</v>
      </c>
      <c r="K1881" s="24" t="s">
        <v>2445</v>
      </c>
      <c r="L1881" s="25">
        <v>3</v>
      </c>
      <c r="M1881" s="24" t="s">
        <v>105</v>
      </c>
      <c r="N1881" s="24" t="s">
        <v>6</v>
      </c>
      <c r="R1881" s="25">
        <v>4</v>
      </c>
      <c r="S1881" s="83" t="s">
        <v>363</v>
      </c>
      <c r="T1881" s="66" t="str">
        <f t="shared" si="646"/>
        <v>0.00</v>
      </c>
      <c r="U1881" s="66">
        <f t="shared" si="647"/>
        <v>-3</v>
      </c>
      <c r="V1881" s="66">
        <f t="shared" si="648"/>
        <v>299.2</v>
      </c>
      <c r="W1881" s="66">
        <f t="shared" si="649"/>
        <v>3504</v>
      </c>
      <c r="X1881" s="20">
        <f t="shared" si="650"/>
        <v>8.5388127853881279E-2</v>
      </c>
      <c r="Y1881" s="67">
        <f t="shared" si="651"/>
        <v>2.992</v>
      </c>
      <c r="Z1881" s="68">
        <f t="shared" si="652"/>
        <v>29920</v>
      </c>
      <c r="AA1881" s="65" t="s">
        <v>52</v>
      </c>
      <c r="AU1881" s="23" t="str">
        <f t="shared" si="642"/>
        <v/>
      </c>
      <c r="AV1881" s="23">
        <f t="shared" si="643"/>
        <v>-3</v>
      </c>
      <c r="AW1881" s="23" t="str">
        <f t="shared" si="645"/>
        <v/>
      </c>
      <c r="AX1881" s="23" t="str">
        <f t="shared" si="660"/>
        <v/>
      </c>
      <c r="AY1881" s="23" t="str">
        <f t="shared" si="661"/>
        <v/>
      </c>
      <c r="AZ1881" s="23" t="s">
        <v>720</v>
      </c>
      <c r="BA1881" s="25">
        <v>0</v>
      </c>
      <c r="BB1881" s="25">
        <v>1.64</v>
      </c>
      <c r="BC1881" s="25">
        <f t="shared" si="662"/>
        <v>1.92</v>
      </c>
      <c r="BD1881" s="25">
        <f t="shared" si="663"/>
        <v>1.5888</v>
      </c>
      <c r="BE1881" s="111" t="s">
        <v>969</v>
      </c>
      <c r="BF1881" s="55">
        <f t="shared" si="644"/>
        <v>0</v>
      </c>
      <c r="BG1881" s="66" t="str">
        <f t="shared" si="637"/>
        <v>0.00</v>
      </c>
      <c r="BH1881" s="66">
        <f t="shared" si="653"/>
        <v>-3</v>
      </c>
      <c r="BI1881" s="25">
        <f t="shared" si="638"/>
        <v>-147.85</v>
      </c>
      <c r="BJ1881" s="25">
        <f t="shared" si="654"/>
        <v>639</v>
      </c>
      <c r="BK1881" s="20">
        <f t="shared" si="639"/>
        <v>-0.23137715179968701</v>
      </c>
      <c r="BL1881" s="24" t="str">
        <f t="shared" si="655"/>
        <v>0.00</v>
      </c>
      <c r="BM1881" s="25">
        <f t="shared" si="656"/>
        <v>-3</v>
      </c>
      <c r="BN1881" s="25">
        <f t="shared" si="657"/>
        <v>93.230000000000018</v>
      </c>
      <c r="BO1881" s="25">
        <f t="shared" si="658"/>
        <v>639</v>
      </c>
      <c r="BP1881" s="126">
        <f t="shared" si="659"/>
        <v>0.14589984350547733</v>
      </c>
    </row>
    <row r="1882" spans="1:68" x14ac:dyDescent="0.2">
      <c r="A1882" s="98">
        <v>45885</v>
      </c>
      <c r="B1882" s="60" t="s">
        <v>892</v>
      </c>
      <c r="C1882" s="24" t="s">
        <v>2446</v>
      </c>
      <c r="D1882" s="24" t="s">
        <v>577</v>
      </c>
      <c r="F1882" s="74" t="s">
        <v>51</v>
      </c>
      <c r="G1882" s="24" t="s">
        <v>121</v>
      </c>
      <c r="H1882" s="24" t="s">
        <v>2397</v>
      </c>
      <c r="I1882" s="24">
        <v>5</v>
      </c>
      <c r="J1882" s="24">
        <v>4</v>
      </c>
      <c r="K1882" s="24" t="s">
        <v>2447</v>
      </c>
      <c r="L1882" s="25">
        <v>1</v>
      </c>
      <c r="M1882" s="24" t="s">
        <v>105</v>
      </c>
      <c r="N1882" s="24" t="s">
        <v>6</v>
      </c>
      <c r="R1882" s="25">
        <v>4.8</v>
      </c>
      <c r="S1882" s="83" t="s">
        <v>363</v>
      </c>
      <c r="T1882" s="66" t="str">
        <f t="shared" si="646"/>
        <v>0.00</v>
      </c>
      <c r="U1882" s="66">
        <f t="shared" si="647"/>
        <v>-1</v>
      </c>
      <c r="V1882" s="66">
        <f t="shared" si="648"/>
        <v>298.2</v>
      </c>
      <c r="W1882" s="66">
        <f t="shared" si="649"/>
        <v>3505</v>
      </c>
      <c r="X1882" s="20">
        <f t="shared" si="650"/>
        <v>8.5078459343794571E-2</v>
      </c>
      <c r="Y1882" s="67">
        <f t="shared" si="651"/>
        <v>2.9819999999999998</v>
      </c>
      <c r="Z1882" s="68">
        <f t="shared" si="652"/>
        <v>29820</v>
      </c>
      <c r="AA1882" s="65" t="s">
        <v>52</v>
      </c>
      <c r="AU1882" s="23" t="str">
        <f t="shared" si="642"/>
        <v/>
      </c>
      <c r="AV1882" s="23">
        <f t="shared" si="643"/>
        <v>-1</v>
      </c>
      <c r="AW1882" s="23" t="str">
        <f t="shared" si="645"/>
        <v/>
      </c>
      <c r="AX1882" s="23" t="str">
        <f t="shared" si="660"/>
        <v/>
      </c>
      <c r="AY1882" s="23" t="str">
        <f t="shared" si="661"/>
        <v/>
      </c>
      <c r="AZ1882" s="23" t="s">
        <v>720</v>
      </c>
      <c r="BA1882" s="25">
        <v>0</v>
      </c>
      <c r="BB1882" s="25">
        <v>5.76</v>
      </c>
      <c r="BC1882" s="25">
        <f t="shared" si="662"/>
        <v>4.76</v>
      </c>
      <c r="BD1882" s="25">
        <f t="shared" si="663"/>
        <v>5.3792</v>
      </c>
      <c r="BE1882" s="111" t="s">
        <v>969</v>
      </c>
      <c r="BF1882" s="55">
        <f t="shared" si="644"/>
        <v>0</v>
      </c>
      <c r="BG1882" s="66" t="str">
        <f t="shared" si="637"/>
        <v>0.00</v>
      </c>
      <c r="BH1882" s="66">
        <f t="shared" si="653"/>
        <v>-1</v>
      </c>
      <c r="BI1882" s="25">
        <f t="shared" si="638"/>
        <v>-148.85</v>
      </c>
      <c r="BJ1882" s="25">
        <f t="shared" si="654"/>
        <v>640</v>
      </c>
      <c r="BK1882" s="20">
        <f t="shared" si="639"/>
        <v>-0.232578125</v>
      </c>
      <c r="BL1882" s="24" t="str">
        <f t="shared" si="655"/>
        <v>0.00</v>
      </c>
      <c r="BM1882" s="25">
        <f t="shared" si="656"/>
        <v>-1</v>
      </c>
      <c r="BN1882" s="25">
        <f t="shared" si="657"/>
        <v>92.230000000000018</v>
      </c>
      <c r="BO1882" s="25">
        <f t="shared" si="658"/>
        <v>640</v>
      </c>
      <c r="BP1882" s="126">
        <f t="shared" si="659"/>
        <v>0.14410937500000004</v>
      </c>
    </row>
    <row r="1883" spans="1:68" x14ac:dyDescent="0.2">
      <c r="A1883" s="98">
        <v>45886</v>
      </c>
      <c r="B1883" s="60" t="s">
        <v>892</v>
      </c>
      <c r="C1883" s="24" t="s">
        <v>1452</v>
      </c>
      <c r="D1883" s="24" t="s">
        <v>577</v>
      </c>
      <c r="F1883" s="74" t="s">
        <v>51</v>
      </c>
      <c r="G1883" s="24" t="s">
        <v>103</v>
      </c>
      <c r="H1883" s="24" t="s">
        <v>2448</v>
      </c>
      <c r="I1883" s="24">
        <v>4</v>
      </c>
      <c r="J1883" s="24">
        <v>5</v>
      </c>
      <c r="K1883" s="24" t="s">
        <v>2449</v>
      </c>
      <c r="L1883" s="25">
        <v>1</v>
      </c>
      <c r="M1883" s="24" t="s">
        <v>105</v>
      </c>
      <c r="N1883" s="24" t="s">
        <v>6</v>
      </c>
      <c r="R1883" s="25">
        <v>21</v>
      </c>
      <c r="S1883" s="83" t="s">
        <v>363</v>
      </c>
      <c r="T1883" s="66" t="str">
        <f t="shared" si="646"/>
        <v>0.00</v>
      </c>
      <c r="U1883" s="66">
        <f t="shared" si="647"/>
        <v>-1</v>
      </c>
      <c r="V1883" s="66">
        <f t="shared" si="648"/>
        <v>297.2</v>
      </c>
      <c r="W1883" s="66">
        <f t="shared" si="649"/>
        <v>3506</v>
      </c>
      <c r="X1883" s="20">
        <f t="shared" si="650"/>
        <v>8.4768967484312605E-2</v>
      </c>
      <c r="Y1883" s="67">
        <f t="shared" si="651"/>
        <v>2.972</v>
      </c>
      <c r="Z1883" s="68">
        <f t="shared" si="652"/>
        <v>29720</v>
      </c>
      <c r="AA1883" s="65" t="s">
        <v>52</v>
      </c>
      <c r="AU1883" s="23">
        <f t="shared" si="642"/>
        <v>-1</v>
      </c>
      <c r="AV1883" s="23" t="str">
        <f t="shared" si="643"/>
        <v/>
      </c>
      <c r="AW1883" s="23" t="str">
        <f t="shared" si="645"/>
        <v/>
      </c>
      <c r="AX1883" s="23" t="str">
        <f t="shared" si="660"/>
        <v/>
      </c>
      <c r="AY1883" s="23" t="str">
        <f t="shared" si="661"/>
        <v/>
      </c>
      <c r="AZ1883" s="23">
        <v>17</v>
      </c>
      <c r="BA1883" s="25">
        <v>22.7</v>
      </c>
      <c r="BB1883" s="25">
        <v>22.58</v>
      </c>
      <c r="BC1883" s="25">
        <f t="shared" si="662"/>
        <v>21.58</v>
      </c>
      <c r="BD1883" s="25">
        <f t="shared" si="663"/>
        <v>20.8536</v>
      </c>
      <c r="BE1883" s="111" t="s">
        <v>969</v>
      </c>
      <c r="BF1883" s="55">
        <f t="shared" si="644"/>
        <v>0</v>
      </c>
      <c r="BG1883" s="66" t="str">
        <f t="shared" si="637"/>
        <v>0.00</v>
      </c>
      <c r="BH1883" s="66">
        <f t="shared" si="653"/>
        <v>-1</v>
      </c>
      <c r="BI1883" s="25">
        <f t="shared" si="638"/>
        <v>-149.85</v>
      </c>
      <c r="BJ1883" s="25">
        <f t="shared" si="654"/>
        <v>641</v>
      </c>
      <c r="BK1883" s="20">
        <f t="shared" si="639"/>
        <v>-0.23377535101404057</v>
      </c>
      <c r="BL1883" s="24" t="str">
        <f t="shared" si="655"/>
        <v>0.00</v>
      </c>
      <c r="BM1883" s="25">
        <f t="shared" si="656"/>
        <v>-1</v>
      </c>
      <c r="BN1883" s="25">
        <f t="shared" si="657"/>
        <v>91.230000000000018</v>
      </c>
      <c r="BO1883" s="25">
        <f t="shared" si="658"/>
        <v>641</v>
      </c>
      <c r="BP1883" s="126">
        <f t="shared" si="659"/>
        <v>0.14232449297971922</v>
      </c>
    </row>
    <row r="1884" spans="1:68" x14ac:dyDescent="0.2">
      <c r="A1884" s="98">
        <v>45885</v>
      </c>
      <c r="B1884" s="60" t="s">
        <v>892</v>
      </c>
      <c r="C1884" s="24" t="s">
        <v>1452</v>
      </c>
      <c r="D1884" s="24" t="s">
        <v>577</v>
      </c>
      <c r="F1884" s="74" t="s">
        <v>51</v>
      </c>
      <c r="G1884" s="24" t="s">
        <v>103</v>
      </c>
      <c r="H1884" s="24" t="s">
        <v>2448</v>
      </c>
      <c r="I1884" s="24">
        <v>4</v>
      </c>
      <c r="J1884" s="24">
        <v>5</v>
      </c>
      <c r="K1884" s="24" t="s">
        <v>2449</v>
      </c>
      <c r="L1884" s="25">
        <v>1</v>
      </c>
      <c r="M1884" s="24" t="s">
        <v>105</v>
      </c>
      <c r="N1884" s="24" t="s">
        <v>7</v>
      </c>
      <c r="R1884" s="25">
        <v>4.5999999999999996</v>
      </c>
      <c r="S1884" s="83" t="s">
        <v>363</v>
      </c>
      <c r="T1884" s="66" t="str">
        <f t="shared" si="646"/>
        <v>0.00</v>
      </c>
      <c r="U1884" s="66">
        <f t="shared" si="647"/>
        <v>-1</v>
      </c>
      <c r="V1884" s="66">
        <f t="shared" si="648"/>
        <v>296.2</v>
      </c>
      <c r="W1884" s="66">
        <f t="shared" si="649"/>
        <v>3507</v>
      </c>
      <c r="X1884" s="20">
        <f t="shared" si="650"/>
        <v>8.4459652124322784E-2</v>
      </c>
      <c r="Y1884" s="67">
        <f t="shared" si="651"/>
        <v>2.9619999999999997</v>
      </c>
      <c r="Z1884" s="68">
        <f t="shared" si="652"/>
        <v>29620</v>
      </c>
      <c r="AA1884" s="65" t="s">
        <v>52</v>
      </c>
      <c r="AU1884" s="23">
        <f t="shared" si="642"/>
        <v>-1</v>
      </c>
      <c r="AV1884" s="23" t="str">
        <f t="shared" si="643"/>
        <v/>
      </c>
      <c r="AW1884" s="23" t="str">
        <f t="shared" si="645"/>
        <v/>
      </c>
      <c r="AX1884" s="23" t="str">
        <f t="shared" si="660"/>
        <v/>
      </c>
      <c r="AY1884" s="23" t="str">
        <f t="shared" si="661"/>
        <v/>
      </c>
      <c r="AZ1884" s="23"/>
      <c r="BA1884" s="25">
        <v>4.9000000000000004</v>
      </c>
      <c r="BB1884" s="25">
        <v>4.51</v>
      </c>
      <c r="BC1884" s="25">
        <f t="shared" si="662"/>
        <v>3.51</v>
      </c>
      <c r="BD1884" s="25">
        <f t="shared" si="663"/>
        <v>4.2292000000000005</v>
      </c>
      <c r="BE1884" s="111" t="s">
        <v>969</v>
      </c>
      <c r="BF1884" s="55">
        <f t="shared" si="644"/>
        <v>0</v>
      </c>
      <c r="BG1884" s="66" t="str">
        <f t="shared" si="637"/>
        <v>0.00</v>
      </c>
      <c r="BH1884" s="66">
        <f t="shared" si="653"/>
        <v>-1</v>
      </c>
      <c r="BI1884" s="25">
        <f t="shared" si="638"/>
        <v>-150.85</v>
      </c>
      <c r="BJ1884" s="25">
        <f t="shared" si="654"/>
        <v>642</v>
      </c>
      <c r="BK1884" s="20">
        <f t="shared" si="639"/>
        <v>-0.23496884735202492</v>
      </c>
      <c r="BL1884" s="24" t="str">
        <f t="shared" si="655"/>
        <v>0.00</v>
      </c>
      <c r="BM1884" s="25">
        <f t="shared" si="656"/>
        <v>-1</v>
      </c>
      <c r="BN1884" s="25">
        <f t="shared" si="657"/>
        <v>90.230000000000018</v>
      </c>
      <c r="BO1884" s="25">
        <f t="shared" si="658"/>
        <v>642</v>
      </c>
      <c r="BP1884" s="126">
        <f t="shared" si="659"/>
        <v>0.1405451713395639</v>
      </c>
    </row>
    <row r="1885" spans="1:68" x14ac:dyDescent="0.2">
      <c r="A1885" s="98">
        <v>45886</v>
      </c>
      <c r="B1885" s="60" t="s">
        <v>892</v>
      </c>
      <c r="C1885" s="24" t="s">
        <v>1069</v>
      </c>
      <c r="D1885" s="24" t="s">
        <v>577</v>
      </c>
      <c r="F1885" s="74" t="s">
        <v>51</v>
      </c>
      <c r="G1885" s="24" t="s">
        <v>103</v>
      </c>
      <c r="H1885" s="24" t="s">
        <v>2450</v>
      </c>
      <c r="I1885" s="24">
        <v>6</v>
      </c>
      <c r="J1885" s="24">
        <v>4</v>
      </c>
      <c r="K1885" s="24" t="s">
        <v>2451</v>
      </c>
      <c r="L1885" s="25">
        <v>2</v>
      </c>
      <c r="M1885" s="24" t="s">
        <v>404</v>
      </c>
      <c r="N1885" s="24" t="s">
        <v>6</v>
      </c>
      <c r="R1885" s="25">
        <v>7.36</v>
      </c>
      <c r="S1885" s="83" t="s">
        <v>363</v>
      </c>
      <c r="T1885" s="66" t="str">
        <f t="shared" si="646"/>
        <v>0.00</v>
      </c>
      <c r="U1885" s="66">
        <f t="shared" si="647"/>
        <v>-2</v>
      </c>
      <c r="V1885" s="66">
        <f t="shared" si="648"/>
        <v>294.2</v>
      </c>
      <c r="W1885" s="66">
        <f t="shared" si="649"/>
        <v>3509</v>
      </c>
      <c r="X1885" s="20">
        <f t="shared" si="650"/>
        <v>8.3841550299230544E-2</v>
      </c>
      <c r="Y1885" s="67">
        <f t="shared" si="651"/>
        <v>2.9419999999999997</v>
      </c>
      <c r="Z1885" s="68">
        <f t="shared" si="652"/>
        <v>29420</v>
      </c>
      <c r="AA1885" s="65" t="s">
        <v>52</v>
      </c>
      <c r="AU1885" s="23">
        <f t="shared" si="642"/>
        <v>-2</v>
      </c>
      <c r="AV1885" s="23" t="str">
        <f t="shared" si="643"/>
        <v/>
      </c>
      <c r="AW1885" s="23" t="str">
        <f t="shared" si="645"/>
        <v/>
      </c>
      <c r="AX1885" s="23" t="str">
        <f t="shared" si="660"/>
        <v/>
      </c>
      <c r="AY1885" s="23" t="str">
        <f t="shared" si="661"/>
        <v/>
      </c>
      <c r="AZ1885" s="23">
        <v>6</v>
      </c>
      <c r="BA1885" s="25">
        <v>6.9</v>
      </c>
      <c r="BB1885" s="25">
        <v>7.91</v>
      </c>
      <c r="BC1885" s="25">
        <f t="shared" si="662"/>
        <v>13.82</v>
      </c>
      <c r="BD1885" s="25">
        <f t="shared" si="663"/>
        <v>7.3572000000000006</v>
      </c>
      <c r="BE1885" s="111" t="s">
        <v>970</v>
      </c>
      <c r="BF1885" s="55">
        <f t="shared" si="644"/>
        <v>0</v>
      </c>
      <c r="BG1885" s="66" t="str">
        <f t="shared" si="637"/>
        <v>0.00</v>
      </c>
      <c r="BH1885" s="66">
        <f t="shared" si="653"/>
        <v>-2</v>
      </c>
      <c r="BI1885" s="25">
        <f t="shared" si="638"/>
        <v>-152.85</v>
      </c>
      <c r="BJ1885" s="25">
        <f t="shared" si="654"/>
        <v>644</v>
      </c>
      <c r="BK1885" s="20">
        <f t="shared" si="639"/>
        <v>-0.2373447204968944</v>
      </c>
      <c r="BL1885" s="24" t="str">
        <f t="shared" si="655"/>
        <v>0.00</v>
      </c>
      <c r="BM1885" s="25">
        <f t="shared" si="656"/>
        <v>-2</v>
      </c>
      <c r="BN1885" s="25">
        <f t="shared" si="657"/>
        <v>88.230000000000018</v>
      </c>
      <c r="BO1885" s="25">
        <f t="shared" si="658"/>
        <v>644</v>
      </c>
      <c r="BP1885" s="126">
        <f t="shared" si="659"/>
        <v>0.13700310559006215</v>
      </c>
    </row>
    <row r="1886" spans="1:68" x14ac:dyDescent="0.2">
      <c r="A1886" s="98">
        <v>45887</v>
      </c>
      <c r="B1886" s="60" t="s">
        <v>892</v>
      </c>
      <c r="C1886" s="24" t="s">
        <v>2452</v>
      </c>
      <c r="D1886" s="24" t="s">
        <v>621</v>
      </c>
      <c r="F1886" s="74" t="s">
        <v>51</v>
      </c>
      <c r="G1886" s="24" t="s">
        <v>152</v>
      </c>
      <c r="H1886" s="24" t="s">
        <v>309</v>
      </c>
      <c r="I1886" s="24">
        <v>6</v>
      </c>
      <c r="J1886" s="24">
        <v>9</v>
      </c>
      <c r="K1886" s="24" t="s">
        <v>2453</v>
      </c>
      <c r="L1886" s="25">
        <v>1</v>
      </c>
      <c r="M1886" s="24" t="s">
        <v>105</v>
      </c>
      <c r="N1886" s="24" t="s">
        <v>6</v>
      </c>
      <c r="R1886" s="25">
        <v>8</v>
      </c>
      <c r="S1886" s="83" t="s">
        <v>363</v>
      </c>
      <c r="T1886" s="66" t="str">
        <f t="shared" si="646"/>
        <v>0.00</v>
      </c>
      <c r="U1886" s="66">
        <f t="shared" si="647"/>
        <v>-1</v>
      </c>
      <c r="V1886" s="66">
        <f t="shared" si="648"/>
        <v>293.2</v>
      </c>
      <c r="W1886" s="66">
        <f t="shared" si="649"/>
        <v>3510</v>
      </c>
      <c r="X1886" s="20">
        <f t="shared" si="650"/>
        <v>8.3532763532763524E-2</v>
      </c>
      <c r="Y1886" s="67">
        <f t="shared" si="651"/>
        <v>2.9319999999999999</v>
      </c>
      <c r="Z1886" s="68">
        <f t="shared" si="652"/>
        <v>29320</v>
      </c>
      <c r="AA1886" s="65" t="s">
        <v>52</v>
      </c>
      <c r="AU1886" s="23" t="str">
        <f t="shared" si="642"/>
        <v/>
      </c>
      <c r="AV1886" s="23" t="str">
        <f t="shared" si="643"/>
        <v/>
      </c>
      <c r="AW1886" s="23">
        <f t="shared" si="645"/>
        <v>-1</v>
      </c>
      <c r="AX1886" s="23" t="str">
        <f t="shared" si="660"/>
        <v/>
      </c>
      <c r="AY1886" s="23" t="str">
        <f t="shared" si="661"/>
        <v/>
      </c>
      <c r="AZ1886" s="23"/>
      <c r="BA1886" s="25">
        <v>0</v>
      </c>
      <c r="BB1886" s="25">
        <v>9</v>
      </c>
      <c r="BC1886" s="25">
        <f t="shared" si="662"/>
        <v>8</v>
      </c>
      <c r="BD1886" s="25">
        <f t="shared" si="663"/>
        <v>8.36</v>
      </c>
      <c r="BE1886" s="111" t="s">
        <v>969</v>
      </c>
      <c r="BF1886" s="55">
        <f t="shared" si="644"/>
        <v>0</v>
      </c>
      <c r="BG1886" s="66" t="str">
        <f t="shared" si="637"/>
        <v>0.00</v>
      </c>
      <c r="BH1886" s="66">
        <f t="shared" si="653"/>
        <v>-1</v>
      </c>
      <c r="BI1886" s="25">
        <f t="shared" si="638"/>
        <v>-153.85</v>
      </c>
      <c r="BJ1886" s="25">
        <f t="shared" si="654"/>
        <v>645</v>
      </c>
      <c r="BK1886" s="20">
        <f t="shared" si="639"/>
        <v>-0.23852713178294574</v>
      </c>
      <c r="BL1886" s="24" t="str">
        <f t="shared" si="655"/>
        <v>0.00</v>
      </c>
      <c r="BM1886" s="25">
        <f t="shared" si="656"/>
        <v>-1</v>
      </c>
      <c r="BN1886" s="25">
        <f t="shared" si="657"/>
        <v>87.230000000000018</v>
      </c>
      <c r="BO1886" s="25">
        <f t="shared" si="658"/>
        <v>645</v>
      </c>
      <c r="BP1886" s="126">
        <f t="shared" si="659"/>
        <v>0.13524031007751941</v>
      </c>
    </row>
    <row r="1887" spans="1:68" x14ac:dyDescent="0.2">
      <c r="A1887" s="98">
        <v>45887</v>
      </c>
      <c r="B1887" s="60" t="s">
        <v>892</v>
      </c>
      <c r="C1887" s="24" t="s">
        <v>992</v>
      </c>
      <c r="D1887" s="24" t="s">
        <v>621</v>
      </c>
      <c r="F1887" s="74" t="s">
        <v>51</v>
      </c>
      <c r="G1887" s="24" t="s">
        <v>121</v>
      </c>
      <c r="H1887" s="24" t="s">
        <v>2251</v>
      </c>
      <c r="I1887" s="24">
        <v>1</v>
      </c>
      <c r="J1887" s="24">
        <v>2</v>
      </c>
      <c r="K1887" s="26" t="s">
        <v>2465</v>
      </c>
      <c r="L1887" s="25">
        <v>0.5</v>
      </c>
      <c r="M1887" s="24" t="s">
        <v>105</v>
      </c>
      <c r="N1887" s="24" t="s">
        <v>6</v>
      </c>
      <c r="R1887" s="25">
        <v>8.5</v>
      </c>
      <c r="S1887" s="83" t="s">
        <v>372</v>
      </c>
      <c r="T1887" s="66">
        <f t="shared" si="646"/>
        <v>4.25</v>
      </c>
      <c r="U1887" s="66">
        <f t="shared" si="647"/>
        <v>3.75</v>
      </c>
      <c r="V1887" s="66">
        <f t="shared" si="648"/>
        <v>296.95</v>
      </c>
      <c r="W1887" s="66">
        <f t="shared" si="649"/>
        <v>3510.5</v>
      </c>
      <c r="X1887" s="20">
        <f t="shared" si="650"/>
        <v>8.4589089873237433E-2</v>
      </c>
      <c r="Y1887" s="67">
        <f t="shared" si="651"/>
        <v>2.9695</v>
      </c>
      <c r="Z1887" s="68">
        <f t="shared" si="652"/>
        <v>29695</v>
      </c>
      <c r="AA1887" s="65" t="s">
        <v>53</v>
      </c>
      <c r="AU1887" s="23" t="str">
        <f t="shared" si="642"/>
        <v/>
      </c>
      <c r="AV1887" s="23">
        <f t="shared" si="643"/>
        <v>3.75</v>
      </c>
      <c r="AW1887" s="23" t="str">
        <f t="shared" si="645"/>
        <v/>
      </c>
      <c r="AX1887" s="23" t="str">
        <f t="shared" si="660"/>
        <v/>
      </c>
      <c r="AY1887" s="23" t="str">
        <f t="shared" si="661"/>
        <v/>
      </c>
      <c r="AZ1887" s="23" t="s">
        <v>720</v>
      </c>
      <c r="BA1887" s="25">
        <v>0</v>
      </c>
      <c r="BB1887" s="25">
        <v>5.33</v>
      </c>
      <c r="BC1887" s="25">
        <f t="shared" si="662"/>
        <v>2.165</v>
      </c>
      <c r="BD1887" s="25">
        <f t="shared" si="663"/>
        <v>4.9836</v>
      </c>
      <c r="BE1887" s="111" t="s">
        <v>969</v>
      </c>
      <c r="BF1887" s="55">
        <f t="shared" si="644"/>
        <v>0</v>
      </c>
      <c r="BG1887" s="66">
        <f t="shared" si="637"/>
        <v>0</v>
      </c>
      <c r="BH1887" s="66">
        <f t="shared" si="653"/>
        <v>-0.5</v>
      </c>
      <c r="BI1887" s="25">
        <f t="shared" si="638"/>
        <v>-154.35</v>
      </c>
      <c r="BJ1887" s="25">
        <f t="shared" si="654"/>
        <v>645.5</v>
      </c>
      <c r="BK1887" s="20">
        <f t="shared" si="639"/>
        <v>-0.23911696359411308</v>
      </c>
      <c r="BL1887" s="24">
        <f t="shared" si="655"/>
        <v>2.67</v>
      </c>
      <c r="BM1887" s="25">
        <f t="shared" si="656"/>
        <v>2.17</v>
      </c>
      <c r="BN1887" s="25">
        <f t="shared" si="657"/>
        <v>89.40000000000002</v>
      </c>
      <c r="BO1887" s="25">
        <f t="shared" si="658"/>
        <v>645.5</v>
      </c>
      <c r="BP1887" s="126">
        <f t="shared" si="659"/>
        <v>0.13849728892331528</v>
      </c>
    </row>
    <row r="1888" spans="1:68" x14ac:dyDescent="0.2">
      <c r="A1888" s="98">
        <v>45887</v>
      </c>
      <c r="B1888" s="60" t="s">
        <v>892</v>
      </c>
      <c r="C1888" s="24" t="s">
        <v>992</v>
      </c>
      <c r="D1888" s="24" t="s">
        <v>621</v>
      </c>
      <c r="F1888" s="74" t="s">
        <v>51</v>
      </c>
      <c r="G1888" s="24" t="s">
        <v>121</v>
      </c>
      <c r="H1888" s="24" t="s">
        <v>2251</v>
      </c>
      <c r="I1888" s="24">
        <v>1</v>
      </c>
      <c r="J1888" s="24">
        <v>2</v>
      </c>
      <c r="K1888" s="26" t="s">
        <v>2465</v>
      </c>
      <c r="L1888" s="25">
        <v>3.5</v>
      </c>
      <c r="M1888" s="24" t="s">
        <v>105</v>
      </c>
      <c r="N1888" s="24" t="s">
        <v>7</v>
      </c>
      <c r="R1888" s="25">
        <v>2.25</v>
      </c>
      <c r="S1888" s="83" t="s">
        <v>372</v>
      </c>
      <c r="T1888" s="66">
        <f t="shared" si="646"/>
        <v>7.88</v>
      </c>
      <c r="U1888" s="66">
        <f t="shared" si="647"/>
        <v>4.38</v>
      </c>
      <c r="V1888" s="66">
        <f t="shared" si="648"/>
        <v>301.33</v>
      </c>
      <c r="W1888" s="66">
        <f t="shared" si="649"/>
        <v>3514</v>
      </c>
      <c r="X1888" s="20">
        <f t="shared" si="650"/>
        <v>8.5751280591918042E-2</v>
      </c>
      <c r="Y1888" s="67">
        <f t="shared" si="651"/>
        <v>3.0132999999999996</v>
      </c>
      <c r="Z1888" s="68">
        <f t="shared" si="652"/>
        <v>30133</v>
      </c>
      <c r="AA1888" s="65" t="s">
        <v>53</v>
      </c>
      <c r="AU1888" s="23" t="str">
        <f t="shared" si="642"/>
        <v/>
      </c>
      <c r="AV1888" s="23">
        <f t="shared" si="643"/>
        <v>4.38</v>
      </c>
      <c r="AW1888" s="23" t="str">
        <f t="shared" si="645"/>
        <v/>
      </c>
      <c r="AX1888" s="23" t="str">
        <f t="shared" si="660"/>
        <v/>
      </c>
      <c r="AY1888" s="23" t="str">
        <f t="shared" si="661"/>
        <v/>
      </c>
      <c r="AZ1888" s="23" t="s">
        <v>720</v>
      </c>
      <c r="BA1888" s="25">
        <v>0</v>
      </c>
      <c r="BB1888" s="25">
        <v>1.62</v>
      </c>
      <c r="BC1888" s="25">
        <f t="shared" si="662"/>
        <v>2.17</v>
      </c>
      <c r="BD1888" s="25">
        <f t="shared" si="663"/>
        <v>1.5704000000000002</v>
      </c>
      <c r="BE1888" s="111" t="s">
        <v>969</v>
      </c>
      <c r="BF1888" s="55">
        <f t="shared" si="644"/>
        <v>0</v>
      </c>
      <c r="BG1888" s="66">
        <f t="shared" si="637"/>
        <v>0</v>
      </c>
      <c r="BH1888" s="66">
        <f t="shared" si="653"/>
        <v>-3.5</v>
      </c>
      <c r="BI1888" s="25">
        <f t="shared" si="638"/>
        <v>-157.85</v>
      </c>
      <c r="BJ1888" s="25">
        <f t="shared" si="654"/>
        <v>649</v>
      </c>
      <c r="BK1888" s="20">
        <f t="shared" si="639"/>
        <v>-0.24322033898305084</v>
      </c>
      <c r="BL1888" s="24">
        <f t="shared" si="655"/>
        <v>5.67</v>
      </c>
      <c r="BM1888" s="25">
        <f t="shared" si="656"/>
        <v>2.17</v>
      </c>
      <c r="BN1888" s="25">
        <f t="shared" si="657"/>
        <v>91.570000000000022</v>
      </c>
      <c r="BO1888" s="25">
        <f t="shared" si="658"/>
        <v>649</v>
      </c>
      <c r="BP1888" s="126">
        <f t="shared" si="659"/>
        <v>0.14109399075500773</v>
      </c>
    </row>
    <row r="1889" spans="1:68" x14ac:dyDescent="0.2">
      <c r="A1889" s="98">
        <v>45887</v>
      </c>
      <c r="B1889" s="60" t="s">
        <v>892</v>
      </c>
      <c r="C1889" s="24" t="s">
        <v>1831</v>
      </c>
      <c r="D1889" s="24" t="s">
        <v>621</v>
      </c>
      <c r="F1889" s="74" t="s">
        <v>51</v>
      </c>
      <c r="G1889" s="24" t="s">
        <v>121</v>
      </c>
      <c r="H1889" s="24" t="s">
        <v>2251</v>
      </c>
      <c r="I1889" s="24">
        <v>2</v>
      </c>
      <c r="J1889" s="24">
        <v>4</v>
      </c>
      <c r="K1889" s="27" t="s">
        <v>2454</v>
      </c>
      <c r="L1889" s="25">
        <v>1</v>
      </c>
      <c r="M1889" s="24" t="s">
        <v>105</v>
      </c>
      <c r="N1889" s="24" t="s">
        <v>6</v>
      </c>
      <c r="R1889" s="25">
        <v>16</v>
      </c>
      <c r="S1889" s="83" t="s">
        <v>371</v>
      </c>
      <c r="T1889" s="66" t="str">
        <f t="shared" si="646"/>
        <v>0.00</v>
      </c>
      <c r="U1889" s="66">
        <f t="shared" si="647"/>
        <v>-1</v>
      </c>
      <c r="V1889" s="66">
        <f t="shared" si="648"/>
        <v>300.33</v>
      </c>
      <c r="W1889" s="66">
        <f t="shared" si="649"/>
        <v>3515</v>
      </c>
      <c r="X1889" s="20">
        <f t="shared" si="650"/>
        <v>8.5442389758179221E-2</v>
      </c>
      <c r="Y1889" s="67">
        <f t="shared" si="651"/>
        <v>3.0032999999999999</v>
      </c>
      <c r="Z1889" s="68">
        <f t="shared" si="652"/>
        <v>30033</v>
      </c>
      <c r="AA1889" s="65" t="s">
        <v>52</v>
      </c>
      <c r="AU1889" s="23" t="str">
        <f t="shared" si="642"/>
        <v/>
      </c>
      <c r="AV1889" s="23">
        <f t="shared" si="643"/>
        <v>-1</v>
      </c>
      <c r="AW1889" s="23" t="str">
        <f t="shared" si="645"/>
        <v/>
      </c>
      <c r="AX1889" s="23" t="str">
        <f t="shared" si="660"/>
        <v/>
      </c>
      <c r="AY1889" s="23" t="str">
        <f t="shared" si="661"/>
        <v/>
      </c>
      <c r="AZ1889" s="23" t="s">
        <v>720</v>
      </c>
      <c r="BA1889" s="25">
        <v>0</v>
      </c>
      <c r="BB1889" s="25">
        <v>14.78</v>
      </c>
      <c r="BC1889" s="25">
        <f t="shared" si="662"/>
        <v>13.78</v>
      </c>
      <c r="BD1889" s="25">
        <f t="shared" si="663"/>
        <v>13.6776</v>
      </c>
      <c r="BE1889" s="111" t="s">
        <v>970</v>
      </c>
      <c r="BF1889" s="55">
        <f t="shared" si="644"/>
        <v>0</v>
      </c>
      <c r="BG1889" s="66" t="str">
        <f t="shared" si="637"/>
        <v>0.00</v>
      </c>
      <c r="BH1889" s="66">
        <f t="shared" si="653"/>
        <v>-1</v>
      </c>
      <c r="BI1889" s="25">
        <f t="shared" si="638"/>
        <v>-158.85</v>
      </c>
      <c r="BJ1889" s="25">
        <f t="shared" si="654"/>
        <v>650</v>
      </c>
      <c r="BK1889" s="20">
        <f t="shared" si="639"/>
        <v>-0.24438461538461537</v>
      </c>
      <c r="BL1889" s="24" t="str">
        <f t="shared" si="655"/>
        <v>0.00</v>
      </c>
      <c r="BM1889" s="25">
        <f t="shared" si="656"/>
        <v>-1</v>
      </c>
      <c r="BN1889" s="25">
        <f t="shared" si="657"/>
        <v>90.570000000000022</v>
      </c>
      <c r="BO1889" s="25">
        <f t="shared" si="658"/>
        <v>650</v>
      </c>
      <c r="BP1889" s="126">
        <f t="shared" si="659"/>
        <v>0.13933846153846158</v>
      </c>
    </row>
    <row r="1890" spans="1:68" x14ac:dyDescent="0.2">
      <c r="A1890" s="98">
        <v>45888</v>
      </c>
      <c r="B1890" s="60" t="s">
        <v>892</v>
      </c>
      <c r="C1890" s="24" t="s">
        <v>2022</v>
      </c>
      <c r="D1890" s="24" t="s">
        <v>584</v>
      </c>
      <c r="F1890" s="74" t="s">
        <v>51</v>
      </c>
      <c r="G1890" s="24" t="s">
        <v>103</v>
      </c>
      <c r="H1890" s="24" t="s">
        <v>56</v>
      </c>
      <c r="I1890" s="24">
        <v>8</v>
      </c>
      <c r="J1890" s="24">
        <v>11</v>
      </c>
      <c r="K1890" s="24" t="s">
        <v>2455</v>
      </c>
      <c r="L1890" s="25">
        <v>1</v>
      </c>
      <c r="M1890" s="24" t="s">
        <v>105</v>
      </c>
      <c r="N1890" s="24" t="s">
        <v>6</v>
      </c>
      <c r="R1890" s="25">
        <v>8</v>
      </c>
      <c r="S1890" s="83" t="s">
        <v>363</v>
      </c>
      <c r="T1890" s="66" t="str">
        <f t="shared" si="646"/>
        <v>0.00</v>
      </c>
      <c r="U1890" s="66">
        <f t="shared" si="647"/>
        <v>-1</v>
      </c>
      <c r="V1890" s="66">
        <f t="shared" si="648"/>
        <v>299.33</v>
      </c>
      <c r="W1890" s="66">
        <f t="shared" si="649"/>
        <v>3516</v>
      </c>
      <c r="X1890" s="20">
        <f t="shared" si="650"/>
        <v>8.5133674630261655E-2</v>
      </c>
      <c r="Y1890" s="67">
        <f t="shared" si="651"/>
        <v>2.9932999999999996</v>
      </c>
      <c r="Z1890" s="68">
        <f t="shared" si="652"/>
        <v>29933</v>
      </c>
      <c r="AA1890" s="65" t="s">
        <v>52</v>
      </c>
      <c r="AU1890" s="23">
        <f t="shared" si="642"/>
        <v>-1</v>
      </c>
      <c r="AV1890" s="23" t="str">
        <f t="shared" si="643"/>
        <v/>
      </c>
      <c r="AW1890" s="23" t="str">
        <f t="shared" si="645"/>
        <v/>
      </c>
      <c r="AX1890" s="23" t="str">
        <f t="shared" si="660"/>
        <v/>
      </c>
      <c r="AY1890" s="23" t="str">
        <f t="shared" si="661"/>
        <v/>
      </c>
      <c r="AZ1890" s="23">
        <v>11</v>
      </c>
      <c r="BA1890" s="25">
        <v>11</v>
      </c>
      <c r="BB1890" s="25">
        <v>11.71</v>
      </c>
      <c r="BC1890" s="25">
        <f t="shared" si="662"/>
        <v>10.71</v>
      </c>
      <c r="BD1890" s="25">
        <f t="shared" si="663"/>
        <v>10.853200000000001</v>
      </c>
      <c r="BE1890" s="111" t="s">
        <v>970</v>
      </c>
      <c r="BF1890" s="55">
        <f t="shared" si="644"/>
        <v>0</v>
      </c>
      <c r="BG1890" s="66" t="str">
        <f t="shared" si="637"/>
        <v>0.00</v>
      </c>
      <c r="BH1890" s="66">
        <f t="shared" si="653"/>
        <v>-1</v>
      </c>
      <c r="BI1890" s="25">
        <f t="shared" si="638"/>
        <v>-159.85</v>
      </c>
      <c r="BJ1890" s="25">
        <f t="shared" si="654"/>
        <v>651</v>
      </c>
      <c r="BK1890" s="20">
        <f t="shared" si="639"/>
        <v>-0.24554531490015361</v>
      </c>
      <c r="BL1890" s="24" t="str">
        <f t="shared" si="655"/>
        <v>0.00</v>
      </c>
      <c r="BM1890" s="25">
        <f t="shared" si="656"/>
        <v>-1</v>
      </c>
      <c r="BN1890" s="25">
        <f t="shared" si="657"/>
        <v>89.570000000000022</v>
      </c>
      <c r="BO1890" s="25">
        <f t="shared" si="658"/>
        <v>651</v>
      </c>
      <c r="BP1890" s="126">
        <f t="shared" si="659"/>
        <v>0.13758832565284182</v>
      </c>
    </row>
    <row r="1891" spans="1:68" x14ac:dyDescent="0.2">
      <c r="A1891" s="98">
        <v>45889</v>
      </c>
      <c r="B1891" s="60" t="s">
        <v>892</v>
      </c>
      <c r="C1891" s="24" t="s">
        <v>2456</v>
      </c>
      <c r="D1891" s="24" t="s">
        <v>397</v>
      </c>
      <c r="F1891" s="74" t="s">
        <v>51</v>
      </c>
      <c r="G1891" s="24" t="s">
        <v>103</v>
      </c>
      <c r="H1891" s="24" t="s">
        <v>55</v>
      </c>
      <c r="I1891" s="24">
        <v>1</v>
      </c>
      <c r="J1891" s="24">
        <v>13</v>
      </c>
      <c r="K1891" s="24" t="s">
        <v>2457</v>
      </c>
      <c r="L1891" s="25">
        <v>1</v>
      </c>
      <c r="M1891" s="24" t="s">
        <v>105</v>
      </c>
      <c r="N1891" s="24" t="s">
        <v>6</v>
      </c>
      <c r="R1891" s="25">
        <v>12</v>
      </c>
      <c r="S1891" s="83" t="s">
        <v>363</v>
      </c>
      <c r="T1891" s="66" t="str">
        <f t="shared" si="646"/>
        <v>0.00</v>
      </c>
      <c r="U1891" s="66">
        <f t="shared" si="647"/>
        <v>-1</v>
      </c>
      <c r="V1891" s="66">
        <f t="shared" si="648"/>
        <v>298.33</v>
      </c>
      <c r="W1891" s="66">
        <f t="shared" si="649"/>
        <v>3517</v>
      </c>
      <c r="X1891" s="20">
        <f t="shared" si="650"/>
        <v>8.4825135058288315E-2</v>
      </c>
      <c r="Y1891" s="67">
        <f t="shared" si="651"/>
        <v>2.9832999999999998</v>
      </c>
      <c r="Z1891" s="68">
        <f t="shared" si="652"/>
        <v>29833</v>
      </c>
      <c r="AA1891" s="65" t="s">
        <v>52</v>
      </c>
      <c r="AU1891" s="23">
        <f t="shared" si="642"/>
        <v>-1</v>
      </c>
      <c r="AV1891" s="23" t="str">
        <f t="shared" si="643"/>
        <v/>
      </c>
      <c r="AW1891" s="23" t="str">
        <f t="shared" si="645"/>
        <v/>
      </c>
      <c r="AX1891" s="23" t="str">
        <f t="shared" si="660"/>
        <v/>
      </c>
      <c r="AY1891" s="23" t="str">
        <f t="shared" si="661"/>
        <v/>
      </c>
      <c r="AZ1891" s="23">
        <v>18</v>
      </c>
      <c r="BA1891" s="25">
        <v>18</v>
      </c>
      <c r="BB1891" s="25">
        <v>25</v>
      </c>
      <c r="BC1891" s="25">
        <f t="shared" si="662"/>
        <v>24</v>
      </c>
      <c r="BD1891" s="25">
        <f t="shared" si="663"/>
        <v>23.080000000000002</v>
      </c>
      <c r="BE1891" s="111" t="s">
        <v>970</v>
      </c>
      <c r="BF1891" s="55">
        <f t="shared" si="644"/>
        <v>0</v>
      </c>
      <c r="BG1891" s="66" t="str">
        <f t="shared" si="637"/>
        <v>0.00</v>
      </c>
      <c r="BH1891" s="66">
        <f t="shared" si="653"/>
        <v>-1</v>
      </c>
      <c r="BI1891" s="25">
        <f t="shared" si="638"/>
        <v>-160.85</v>
      </c>
      <c r="BJ1891" s="25">
        <f t="shared" si="654"/>
        <v>652</v>
      </c>
      <c r="BK1891" s="20">
        <f t="shared" si="639"/>
        <v>-0.24670245398773005</v>
      </c>
      <c r="BL1891" s="24" t="str">
        <f t="shared" si="655"/>
        <v>0.00</v>
      </c>
      <c r="BM1891" s="25">
        <f t="shared" si="656"/>
        <v>-1</v>
      </c>
      <c r="BN1891" s="25">
        <f t="shared" si="657"/>
        <v>88.570000000000022</v>
      </c>
      <c r="BO1891" s="25">
        <f t="shared" si="658"/>
        <v>652</v>
      </c>
      <c r="BP1891" s="126">
        <f t="shared" si="659"/>
        <v>0.13584355828220862</v>
      </c>
    </row>
    <row r="1892" spans="1:68" x14ac:dyDescent="0.2">
      <c r="A1892" s="98">
        <v>45889</v>
      </c>
      <c r="B1892" s="60" t="s">
        <v>892</v>
      </c>
      <c r="C1892" s="24" t="s">
        <v>2456</v>
      </c>
      <c r="D1892" s="24" t="s">
        <v>397</v>
      </c>
      <c r="F1892" s="74" t="s">
        <v>51</v>
      </c>
      <c r="G1892" s="24" t="s">
        <v>103</v>
      </c>
      <c r="H1892" s="24" t="s">
        <v>55</v>
      </c>
      <c r="I1892" s="24">
        <v>1</v>
      </c>
      <c r="J1892" s="24">
        <v>13</v>
      </c>
      <c r="K1892" s="24" t="s">
        <v>2457</v>
      </c>
      <c r="L1892" s="25">
        <v>2</v>
      </c>
      <c r="M1892" s="24" t="s">
        <v>105</v>
      </c>
      <c r="N1892" s="24" t="s">
        <v>7</v>
      </c>
      <c r="R1892" s="25">
        <v>3.5</v>
      </c>
      <c r="S1892" s="83" t="s">
        <v>363</v>
      </c>
      <c r="T1892" s="66" t="str">
        <f t="shared" si="646"/>
        <v>0.00</v>
      </c>
      <c r="U1892" s="66">
        <f t="shared" si="647"/>
        <v>-2</v>
      </c>
      <c r="V1892" s="66">
        <f t="shared" si="648"/>
        <v>296.33</v>
      </c>
      <c r="W1892" s="66">
        <f t="shared" si="649"/>
        <v>3519</v>
      </c>
      <c r="X1892" s="20">
        <f t="shared" si="650"/>
        <v>8.4208581983518035E-2</v>
      </c>
      <c r="Y1892" s="67">
        <f t="shared" si="651"/>
        <v>2.9632999999999998</v>
      </c>
      <c r="Z1892" s="68">
        <f t="shared" si="652"/>
        <v>29633</v>
      </c>
      <c r="AA1892" s="65" t="s">
        <v>52</v>
      </c>
      <c r="AU1892" s="23">
        <f t="shared" si="642"/>
        <v>-2</v>
      </c>
      <c r="AV1892" s="23" t="str">
        <f t="shared" si="643"/>
        <v/>
      </c>
      <c r="AW1892" s="23" t="str">
        <f t="shared" si="645"/>
        <v/>
      </c>
      <c r="AX1892" s="23" t="str">
        <f t="shared" si="660"/>
        <v/>
      </c>
      <c r="AY1892" s="23" t="str">
        <f t="shared" si="661"/>
        <v/>
      </c>
      <c r="AZ1892" s="23"/>
      <c r="BA1892" s="25">
        <v>2.8</v>
      </c>
      <c r="BB1892" s="25">
        <v>4.8</v>
      </c>
      <c r="BC1892" s="25">
        <f t="shared" si="662"/>
        <v>7.6</v>
      </c>
      <c r="BD1892" s="25">
        <f t="shared" si="663"/>
        <v>4.4960000000000004</v>
      </c>
      <c r="BE1892" s="111" t="s">
        <v>970</v>
      </c>
      <c r="BF1892" s="55">
        <f t="shared" si="644"/>
        <v>0</v>
      </c>
      <c r="BG1892" s="66" t="str">
        <f t="shared" si="637"/>
        <v>0.00</v>
      </c>
      <c r="BH1892" s="66">
        <f t="shared" si="653"/>
        <v>-2</v>
      </c>
      <c r="BI1892" s="25">
        <f t="shared" si="638"/>
        <v>-162.85</v>
      </c>
      <c r="BJ1892" s="25">
        <f t="shared" si="654"/>
        <v>654</v>
      </c>
      <c r="BK1892" s="20">
        <f t="shared" si="639"/>
        <v>-0.24900611620795107</v>
      </c>
      <c r="BL1892" s="24" t="str">
        <f t="shared" si="655"/>
        <v>0.00</v>
      </c>
      <c r="BM1892" s="25">
        <f t="shared" si="656"/>
        <v>-2</v>
      </c>
      <c r="BN1892" s="25">
        <f t="shared" si="657"/>
        <v>86.570000000000022</v>
      </c>
      <c r="BO1892" s="25">
        <f t="shared" si="658"/>
        <v>654</v>
      </c>
      <c r="BP1892" s="126">
        <f t="shared" si="659"/>
        <v>0.1323700305810398</v>
      </c>
    </row>
    <row r="1893" spans="1:68" x14ac:dyDescent="0.2">
      <c r="A1893" s="98">
        <v>45889</v>
      </c>
      <c r="B1893" s="60" t="s">
        <v>892</v>
      </c>
      <c r="C1893" s="24" t="s">
        <v>1624</v>
      </c>
      <c r="D1893" s="24" t="s">
        <v>397</v>
      </c>
      <c r="F1893" s="74" t="s">
        <v>51</v>
      </c>
      <c r="G1893" s="24" t="s">
        <v>103</v>
      </c>
      <c r="H1893" s="24" t="s">
        <v>1293</v>
      </c>
      <c r="I1893" s="24">
        <v>1</v>
      </c>
      <c r="J1893" s="24">
        <v>5</v>
      </c>
      <c r="K1893" s="24" t="s">
        <v>2458</v>
      </c>
      <c r="L1893" s="25">
        <v>1</v>
      </c>
      <c r="M1893" s="24" t="s">
        <v>105</v>
      </c>
      <c r="N1893" s="24" t="s">
        <v>6</v>
      </c>
      <c r="R1893" s="25">
        <v>7.5</v>
      </c>
      <c r="S1893" s="83" t="s">
        <v>363</v>
      </c>
      <c r="T1893" s="66" t="str">
        <f t="shared" si="646"/>
        <v>0.00</v>
      </c>
      <c r="U1893" s="66">
        <f t="shared" si="647"/>
        <v>-1</v>
      </c>
      <c r="V1893" s="66">
        <f t="shared" si="648"/>
        <v>295.33</v>
      </c>
      <c r="W1893" s="66">
        <f t="shared" si="649"/>
        <v>3520</v>
      </c>
      <c r="X1893" s="20">
        <f t="shared" si="650"/>
        <v>8.390056818181818E-2</v>
      </c>
      <c r="Y1893" s="67">
        <f t="shared" si="651"/>
        <v>2.9533</v>
      </c>
      <c r="Z1893" s="68">
        <f t="shared" si="652"/>
        <v>29533</v>
      </c>
      <c r="AA1893" s="65" t="s">
        <v>52</v>
      </c>
      <c r="AU1893" s="23">
        <f t="shared" si="642"/>
        <v>-1</v>
      </c>
      <c r="AV1893" s="23" t="str">
        <f t="shared" si="643"/>
        <v/>
      </c>
      <c r="AW1893" s="23" t="str">
        <f t="shared" si="645"/>
        <v/>
      </c>
      <c r="AX1893" s="23" t="str">
        <f t="shared" si="660"/>
        <v/>
      </c>
      <c r="AY1893" s="23" t="str">
        <f t="shared" si="661"/>
        <v/>
      </c>
      <c r="AZ1893" s="23">
        <v>5</v>
      </c>
      <c r="BA1893" s="25">
        <v>5</v>
      </c>
      <c r="BB1893" s="25">
        <v>6.33</v>
      </c>
      <c r="BC1893" s="25">
        <f t="shared" si="662"/>
        <v>5.33</v>
      </c>
      <c r="BD1893" s="25">
        <f t="shared" si="663"/>
        <v>5.9036</v>
      </c>
      <c r="BE1893" s="111" t="s">
        <v>969</v>
      </c>
      <c r="BF1893" s="55">
        <f t="shared" si="644"/>
        <v>0</v>
      </c>
      <c r="BG1893" s="66" t="str">
        <f t="shared" si="637"/>
        <v>0.00</v>
      </c>
      <c r="BH1893" s="66">
        <f t="shared" si="653"/>
        <v>-1</v>
      </c>
      <c r="BI1893" s="25">
        <f t="shared" si="638"/>
        <v>-163.85</v>
      </c>
      <c r="BJ1893" s="25">
        <f t="shared" si="654"/>
        <v>655</v>
      </c>
      <c r="BK1893" s="20">
        <f t="shared" si="639"/>
        <v>-0.2501526717557252</v>
      </c>
      <c r="BL1893" s="24" t="str">
        <f t="shared" si="655"/>
        <v>0.00</v>
      </c>
      <c r="BM1893" s="25">
        <f t="shared" si="656"/>
        <v>-1</v>
      </c>
      <c r="BN1893" s="25">
        <f t="shared" si="657"/>
        <v>85.570000000000022</v>
      </c>
      <c r="BO1893" s="25">
        <f t="shared" si="658"/>
        <v>655</v>
      </c>
      <c r="BP1893" s="126">
        <f t="shared" si="659"/>
        <v>0.13064122137404582</v>
      </c>
    </row>
    <row r="1894" spans="1:68" x14ac:dyDescent="0.2">
      <c r="A1894" s="98">
        <v>45889</v>
      </c>
      <c r="B1894" s="60" t="s">
        <v>892</v>
      </c>
      <c r="C1894" s="24" t="s">
        <v>1624</v>
      </c>
      <c r="D1894" s="24" t="s">
        <v>397</v>
      </c>
      <c r="F1894" s="74" t="s">
        <v>51</v>
      </c>
      <c r="G1894" s="24" t="s">
        <v>103</v>
      </c>
      <c r="H1894" s="24" t="s">
        <v>1293</v>
      </c>
      <c r="I1894" s="24">
        <v>1</v>
      </c>
      <c r="J1894" s="24">
        <v>5</v>
      </c>
      <c r="K1894" s="24" t="s">
        <v>2458</v>
      </c>
      <c r="L1894" s="25">
        <v>1</v>
      </c>
      <c r="M1894" s="24" t="s">
        <v>105</v>
      </c>
      <c r="N1894" s="24" t="s">
        <v>7</v>
      </c>
      <c r="R1894" s="25">
        <v>2.8</v>
      </c>
      <c r="S1894" s="83" t="s">
        <v>363</v>
      </c>
      <c r="T1894" s="66" t="str">
        <f t="shared" si="646"/>
        <v>0.00</v>
      </c>
      <c r="U1894" s="66">
        <f t="shared" si="647"/>
        <v>-1</v>
      </c>
      <c r="V1894" s="66">
        <f t="shared" si="648"/>
        <v>294.33</v>
      </c>
      <c r="W1894" s="66">
        <f t="shared" si="649"/>
        <v>3521</v>
      </c>
      <c r="X1894" s="20">
        <f t="shared" si="650"/>
        <v>8.3592729338256178E-2</v>
      </c>
      <c r="Y1894" s="67">
        <f t="shared" si="651"/>
        <v>2.9432999999999998</v>
      </c>
      <c r="Z1894" s="68">
        <f t="shared" si="652"/>
        <v>29433</v>
      </c>
      <c r="AA1894" s="65" t="s">
        <v>52</v>
      </c>
      <c r="AU1894" s="23">
        <f t="shared" si="642"/>
        <v>-1</v>
      </c>
      <c r="AV1894" s="23" t="str">
        <f t="shared" si="643"/>
        <v/>
      </c>
      <c r="AW1894" s="23" t="str">
        <f t="shared" si="645"/>
        <v/>
      </c>
      <c r="AX1894" s="23" t="str">
        <f t="shared" si="660"/>
        <v/>
      </c>
      <c r="AY1894" s="23" t="str">
        <f t="shared" si="661"/>
        <v/>
      </c>
      <c r="AZ1894" s="23"/>
      <c r="BA1894" s="25">
        <v>2.4</v>
      </c>
      <c r="BB1894" s="25">
        <v>1.8</v>
      </c>
      <c r="BC1894" s="25">
        <f t="shared" si="662"/>
        <v>0.8</v>
      </c>
      <c r="BD1894" s="25">
        <f t="shared" si="663"/>
        <v>1.7360000000000002</v>
      </c>
      <c r="BE1894" s="111" t="s">
        <v>969</v>
      </c>
      <c r="BF1894" s="55">
        <f t="shared" si="644"/>
        <v>0</v>
      </c>
      <c r="BG1894" s="66" t="str">
        <f t="shared" si="637"/>
        <v>0.00</v>
      </c>
      <c r="BH1894" s="66">
        <f t="shared" si="653"/>
        <v>-1</v>
      </c>
      <c r="BI1894" s="25">
        <f t="shared" si="638"/>
        <v>-164.85</v>
      </c>
      <c r="BJ1894" s="25">
        <f t="shared" si="654"/>
        <v>656</v>
      </c>
      <c r="BK1894" s="20">
        <f t="shared" si="639"/>
        <v>-0.25129573170731706</v>
      </c>
      <c r="BL1894" s="24" t="str">
        <f t="shared" si="655"/>
        <v>0.00</v>
      </c>
      <c r="BM1894" s="25">
        <f t="shared" si="656"/>
        <v>-1</v>
      </c>
      <c r="BN1894" s="25">
        <f t="shared" si="657"/>
        <v>84.570000000000022</v>
      </c>
      <c r="BO1894" s="25">
        <f t="shared" si="658"/>
        <v>656</v>
      </c>
      <c r="BP1894" s="126">
        <f t="shared" si="659"/>
        <v>0.12891768292682931</v>
      </c>
    </row>
    <row r="1895" spans="1:68" x14ac:dyDescent="0.2">
      <c r="A1895" s="98">
        <v>45889</v>
      </c>
      <c r="B1895" s="60" t="s">
        <v>892</v>
      </c>
      <c r="C1895" s="24" t="s">
        <v>2459</v>
      </c>
      <c r="D1895" s="24" t="s">
        <v>397</v>
      </c>
      <c r="F1895" s="74" t="s">
        <v>51</v>
      </c>
      <c r="G1895" s="24" t="s">
        <v>103</v>
      </c>
      <c r="H1895" s="24" t="s">
        <v>55</v>
      </c>
      <c r="I1895" s="24">
        <v>7</v>
      </c>
      <c r="J1895" s="24">
        <v>15</v>
      </c>
      <c r="K1895" s="24" t="s">
        <v>2460</v>
      </c>
      <c r="L1895" s="25">
        <v>2</v>
      </c>
      <c r="M1895" s="24" t="s">
        <v>105</v>
      </c>
      <c r="N1895" s="24" t="s">
        <v>6</v>
      </c>
      <c r="R1895" s="25">
        <v>7.5</v>
      </c>
      <c r="S1895" s="83" t="s">
        <v>363</v>
      </c>
      <c r="T1895" s="66" t="str">
        <f t="shared" si="646"/>
        <v>0.00</v>
      </c>
      <c r="U1895" s="66">
        <f t="shared" si="647"/>
        <v>-2</v>
      </c>
      <c r="V1895" s="66">
        <f t="shared" si="648"/>
        <v>292.33</v>
      </c>
      <c r="W1895" s="66">
        <f t="shared" si="649"/>
        <v>3523</v>
      </c>
      <c r="X1895" s="20">
        <f t="shared" si="650"/>
        <v>8.2977575929605446E-2</v>
      </c>
      <c r="Y1895" s="67">
        <f t="shared" si="651"/>
        <v>2.9232999999999998</v>
      </c>
      <c r="Z1895" s="68">
        <f t="shared" si="652"/>
        <v>29233</v>
      </c>
      <c r="AA1895" s="65" t="s">
        <v>52</v>
      </c>
      <c r="AU1895" s="23">
        <f t="shared" si="642"/>
        <v>-2</v>
      </c>
      <c r="AV1895" s="23" t="str">
        <f t="shared" si="643"/>
        <v/>
      </c>
      <c r="AW1895" s="23" t="str">
        <f t="shared" si="645"/>
        <v/>
      </c>
      <c r="AX1895" s="23" t="str">
        <f t="shared" si="660"/>
        <v/>
      </c>
      <c r="AY1895" s="23" t="str">
        <f t="shared" si="661"/>
        <v/>
      </c>
      <c r="AZ1895" s="23">
        <v>10</v>
      </c>
      <c r="BA1895" s="25">
        <v>11.1</v>
      </c>
      <c r="BB1895" s="25">
        <v>14</v>
      </c>
      <c r="BC1895" s="25">
        <f t="shared" si="662"/>
        <v>26</v>
      </c>
      <c r="BD1895" s="25">
        <f t="shared" si="663"/>
        <v>12.96</v>
      </c>
      <c r="BE1895" s="111" t="s">
        <v>970</v>
      </c>
      <c r="BF1895" s="55">
        <f t="shared" si="644"/>
        <v>0</v>
      </c>
      <c r="BG1895" s="66" t="str">
        <f t="shared" si="637"/>
        <v>0.00</v>
      </c>
      <c r="BH1895" s="66">
        <f t="shared" si="653"/>
        <v>-2</v>
      </c>
      <c r="BI1895" s="25">
        <f t="shared" si="638"/>
        <v>-166.85</v>
      </c>
      <c r="BJ1895" s="25">
        <f t="shared" si="654"/>
        <v>658</v>
      </c>
      <c r="BK1895" s="20">
        <f t="shared" si="639"/>
        <v>-0.25357142857142856</v>
      </c>
      <c r="BL1895" s="24" t="str">
        <f t="shared" si="655"/>
        <v>0.00</v>
      </c>
      <c r="BM1895" s="25">
        <f t="shared" si="656"/>
        <v>-2</v>
      </c>
      <c r="BN1895" s="25">
        <f t="shared" si="657"/>
        <v>82.570000000000022</v>
      </c>
      <c r="BO1895" s="25">
        <f t="shared" si="658"/>
        <v>658</v>
      </c>
      <c r="BP1895" s="126">
        <f t="shared" si="659"/>
        <v>0.12548632218844988</v>
      </c>
    </row>
    <row r="1896" spans="1:68" x14ac:dyDescent="0.2">
      <c r="A1896" s="98">
        <v>45890</v>
      </c>
      <c r="B1896" s="60" t="s">
        <v>892</v>
      </c>
      <c r="C1896" s="24" t="s">
        <v>2461</v>
      </c>
      <c r="D1896" s="24" t="s">
        <v>398</v>
      </c>
      <c r="F1896" s="74" t="s">
        <v>51</v>
      </c>
      <c r="G1896" s="24" t="s">
        <v>121</v>
      </c>
      <c r="H1896" s="24" t="s">
        <v>2397</v>
      </c>
      <c r="I1896" s="24">
        <v>9</v>
      </c>
      <c r="J1896" s="24">
        <v>1</v>
      </c>
      <c r="K1896" s="87" t="s">
        <v>2462</v>
      </c>
      <c r="L1896" s="25">
        <v>4</v>
      </c>
      <c r="M1896" s="24" t="s">
        <v>105</v>
      </c>
      <c r="N1896" s="24" t="s">
        <v>6</v>
      </c>
      <c r="R1896" s="25">
        <v>3.5</v>
      </c>
      <c r="S1896" s="83" t="s">
        <v>373</v>
      </c>
      <c r="T1896" s="66" t="str">
        <f t="shared" si="646"/>
        <v>0.00</v>
      </c>
      <c r="U1896" s="66">
        <f t="shared" si="647"/>
        <v>-4</v>
      </c>
      <c r="V1896" s="66">
        <f t="shared" si="648"/>
        <v>288.33</v>
      </c>
      <c r="W1896" s="66">
        <f t="shared" si="649"/>
        <v>3527</v>
      </c>
      <c r="X1896" s="20">
        <f t="shared" si="650"/>
        <v>8.1749362064077111E-2</v>
      </c>
      <c r="Y1896" s="67">
        <f t="shared" si="651"/>
        <v>2.8832999999999998</v>
      </c>
      <c r="Z1896" s="68">
        <f t="shared" si="652"/>
        <v>28833</v>
      </c>
      <c r="AA1896" s="65" t="s">
        <v>52</v>
      </c>
      <c r="AU1896" s="23" t="str">
        <f t="shared" si="642"/>
        <v/>
      </c>
      <c r="AV1896" s="23">
        <f t="shared" si="643"/>
        <v>-4</v>
      </c>
      <c r="AW1896" s="23" t="str">
        <f t="shared" si="645"/>
        <v/>
      </c>
      <c r="AX1896" s="23" t="str">
        <f t="shared" si="660"/>
        <v/>
      </c>
      <c r="AY1896" s="23" t="str">
        <f t="shared" si="661"/>
        <v/>
      </c>
      <c r="AZ1896" s="23" t="s">
        <v>720</v>
      </c>
      <c r="BA1896" s="25">
        <v>0</v>
      </c>
      <c r="BB1896" s="25">
        <v>2.4700000000000002</v>
      </c>
      <c r="BC1896" s="25">
        <f t="shared" si="662"/>
        <v>5.8800000000000008</v>
      </c>
      <c r="BD1896" s="25">
        <f t="shared" si="663"/>
        <v>2.3524000000000003</v>
      </c>
      <c r="BE1896" s="111" t="s">
        <v>970</v>
      </c>
      <c r="BF1896" s="55">
        <f t="shared" si="644"/>
        <v>0</v>
      </c>
      <c r="BG1896" s="66" t="str">
        <f t="shared" ref="BG1896:BG1959" si="664">IF((AA1896="W"),ROUND((BA1896*L1896),2),"0.00")</f>
        <v>0.00</v>
      </c>
      <c r="BH1896" s="66">
        <f t="shared" si="653"/>
        <v>-4</v>
      </c>
      <c r="BI1896" s="25">
        <f t="shared" ref="BI1896:BI1959" si="665">BH1896+BI1895</f>
        <v>-170.85</v>
      </c>
      <c r="BJ1896" s="25">
        <f t="shared" si="654"/>
        <v>662</v>
      </c>
      <c r="BK1896" s="20">
        <f t="shared" ref="BK1896:BK1959" si="666">SUM(BI1896/BJ1896)</f>
        <v>-0.25808157099697887</v>
      </c>
      <c r="BL1896" s="24" t="str">
        <f t="shared" si="655"/>
        <v>0.00</v>
      </c>
      <c r="BM1896" s="25">
        <f t="shared" si="656"/>
        <v>-4</v>
      </c>
      <c r="BN1896" s="25">
        <f t="shared" si="657"/>
        <v>78.570000000000022</v>
      </c>
      <c r="BO1896" s="25">
        <f t="shared" si="658"/>
        <v>662</v>
      </c>
      <c r="BP1896" s="126">
        <f t="shared" si="659"/>
        <v>0.11868580060422965</v>
      </c>
    </row>
    <row r="1897" spans="1:68" x14ac:dyDescent="0.2">
      <c r="A1897" s="98">
        <v>45890</v>
      </c>
      <c r="B1897" s="60" t="s">
        <v>892</v>
      </c>
      <c r="C1897" s="24" t="s">
        <v>2221</v>
      </c>
      <c r="D1897" s="24" t="s">
        <v>398</v>
      </c>
      <c r="F1897" s="74" t="s">
        <v>51</v>
      </c>
      <c r="G1897" s="24" t="s">
        <v>14</v>
      </c>
      <c r="H1897" s="24" t="s">
        <v>2463</v>
      </c>
      <c r="K1897" s="24" t="s">
        <v>2464</v>
      </c>
      <c r="L1897" s="25">
        <v>3</v>
      </c>
      <c r="M1897" s="24" t="s">
        <v>105</v>
      </c>
      <c r="N1897" s="24" t="s">
        <v>6</v>
      </c>
      <c r="R1897" s="25">
        <v>2.9</v>
      </c>
      <c r="S1897" s="83" t="s">
        <v>363</v>
      </c>
      <c r="T1897" s="66" t="str">
        <f t="shared" si="646"/>
        <v>0.00</v>
      </c>
      <c r="U1897" s="66">
        <f t="shared" si="647"/>
        <v>-3</v>
      </c>
      <c r="V1897" s="66">
        <f t="shared" si="648"/>
        <v>285.33</v>
      </c>
      <c r="W1897" s="66">
        <f t="shared" si="649"/>
        <v>3530</v>
      </c>
      <c r="X1897" s="20">
        <f t="shared" si="650"/>
        <v>8.08300283286119E-2</v>
      </c>
      <c r="Y1897" s="67">
        <f t="shared" si="651"/>
        <v>2.8532999999999999</v>
      </c>
      <c r="Z1897" s="68">
        <f t="shared" si="652"/>
        <v>28533</v>
      </c>
      <c r="AA1897" s="65" t="s">
        <v>52</v>
      </c>
      <c r="AU1897" s="23" t="str">
        <f t="shared" si="642"/>
        <v/>
      </c>
      <c r="AV1897" s="23" t="str">
        <f t="shared" si="643"/>
        <v/>
      </c>
      <c r="AW1897" s="23" t="str">
        <f t="shared" si="645"/>
        <v/>
      </c>
      <c r="AX1897" s="23">
        <f t="shared" si="660"/>
        <v>-3</v>
      </c>
      <c r="AY1897" s="23" t="str">
        <f t="shared" si="661"/>
        <v/>
      </c>
      <c r="AZ1897" s="23"/>
      <c r="BA1897" s="25">
        <v>0</v>
      </c>
      <c r="BB1897" s="25">
        <v>0</v>
      </c>
      <c r="BC1897" s="25" t="s">
        <v>720</v>
      </c>
      <c r="BD1897" s="25" t="s">
        <v>720</v>
      </c>
      <c r="BE1897" s="111" t="s">
        <v>969</v>
      </c>
      <c r="BF1897" s="55">
        <f t="shared" si="644"/>
        <v>0</v>
      </c>
      <c r="BG1897" s="66" t="str">
        <f t="shared" si="664"/>
        <v>0.00</v>
      </c>
      <c r="BH1897" s="66">
        <f t="shared" si="653"/>
        <v>-3</v>
      </c>
      <c r="BI1897" s="25">
        <f t="shared" si="665"/>
        <v>-173.85</v>
      </c>
      <c r="BJ1897" s="25">
        <f t="shared" si="654"/>
        <v>665</v>
      </c>
      <c r="BK1897" s="20">
        <f t="shared" si="666"/>
        <v>-0.2614285714285714</v>
      </c>
      <c r="BL1897" s="24" t="str">
        <f t="shared" si="655"/>
        <v>0.00</v>
      </c>
      <c r="BM1897" s="25">
        <f t="shared" si="656"/>
        <v>-3</v>
      </c>
      <c r="BN1897" s="25">
        <f t="shared" si="657"/>
        <v>75.570000000000022</v>
      </c>
      <c r="BO1897" s="25">
        <f t="shared" si="658"/>
        <v>665</v>
      </c>
      <c r="BP1897" s="126">
        <f t="shared" si="659"/>
        <v>0.11363909774436093</v>
      </c>
    </row>
    <row r="1898" spans="1:68" x14ac:dyDescent="0.2">
      <c r="A1898" s="98">
        <v>45892</v>
      </c>
      <c r="B1898" s="60" t="s">
        <v>892</v>
      </c>
      <c r="C1898" s="24" t="s">
        <v>2466</v>
      </c>
      <c r="D1898" s="24" t="s">
        <v>573</v>
      </c>
      <c r="F1898" s="74" t="s">
        <v>51</v>
      </c>
      <c r="G1898" s="24" t="s">
        <v>103</v>
      </c>
      <c r="H1898" s="24" t="s">
        <v>1017</v>
      </c>
      <c r="I1898" s="24">
        <v>1</v>
      </c>
      <c r="J1898" s="24">
        <v>6</v>
      </c>
      <c r="K1898" s="24" t="s">
        <v>2467</v>
      </c>
      <c r="L1898" s="25">
        <v>3</v>
      </c>
      <c r="M1898" s="24" t="s">
        <v>105</v>
      </c>
      <c r="N1898" s="24" t="s">
        <v>6</v>
      </c>
      <c r="R1898" s="25">
        <v>11</v>
      </c>
      <c r="S1898" s="83" t="s">
        <v>363</v>
      </c>
      <c r="T1898" s="66" t="str">
        <f t="shared" si="646"/>
        <v>0.00</v>
      </c>
      <c r="U1898" s="66">
        <f t="shared" si="647"/>
        <v>-3</v>
      </c>
      <c r="V1898" s="66">
        <f t="shared" si="648"/>
        <v>282.33</v>
      </c>
      <c r="W1898" s="66">
        <f t="shared" si="649"/>
        <v>3533</v>
      </c>
      <c r="X1898" s="20">
        <f t="shared" si="650"/>
        <v>7.9912255873195587E-2</v>
      </c>
      <c r="Y1898" s="67">
        <f t="shared" si="651"/>
        <v>2.8232999999999997</v>
      </c>
      <c r="Z1898" s="68">
        <f t="shared" si="652"/>
        <v>28233</v>
      </c>
      <c r="AA1898" s="65" t="s">
        <v>52</v>
      </c>
      <c r="AU1898" s="23">
        <f t="shared" si="642"/>
        <v>-3</v>
      </c>
      <c r="AV1898" s="23" t="str">
        <f t="shared" si="643"/>
        <v/>
      </c>
      <c r="AW1898" s="23" t="str">
        <f t="shared" si="645"/>
        <v/>
      </c>
      <c r="AX1898" s="23" t="str">
        <f t="shared" si="660"/>
        <v/>
      </c>
      <c r="AY1898" s="23" t="str">
        <f t="shared" si="661"/>
        <v/>
      </c>
      <c r="AZ1898" s="23">
        <v>5</v>
      </c>
      <c r="BA1898" s="25">
        <v>6.1</v>
      </c>
      <c r="BB1898" s="25">
        <v>6.19</v>
      </c>
      <c r="BC1898" s="25">
        <f t="shared" ref="BC1898:BC1910" si="667">((BB1898*(L1898))-(L1898))</f>
        <v>15.57</v>
      </c>
      <c r="BD1898" s="25">
        <f t="shared" ref="BD1898:BD1910" si="668">0.92*(BB1898-1)+1</f>
        <v>5.7748000000000008</v>
      </c>
      <c r="BE1898" s="111" t="s">
        <v>970</v>
      </c>
      <c r="BF1898" s="55">
        <f t="shared" si="644"/>
        <v>0</v>
      </c>
      <c r="BG1898" s="66" t="str">
        <f t="shared" si="664"/>
        <v>0.00</v>
      </c>
      <c r="BH1898" s="66">
        <f t="shared" si="653"/>
        <v>-3</v>
      </c>
      <c r="BI1898" s="25">
        <f t="shared" si="665"/>
        <v>-176.85</v>
      </c>
      <c r="BJ1898" s="25">
        <f t="shared" si="654"/>
        <v>668</v>
      </c>
      <c r="BK1898" s="20">
        <f t="shared" si="666"/>
        <v>-0.26474550898203592</v>
      </c>
      <c r="BL1898" s="24" t="str">
        <f t="shared" si="655"/>
        <v>0.00</v>
      </c>
      <c r="BM1898" s="25">
        <f t="shared" si="656"/>
        <v>-3</v>
      </c>
      <c r="BN1898" s="25">
        <f t="shared" si="657"/>
        <v>72.570000000000022</v>
      </c>
      <c r="BO1898" s="25">
        <f t="shared" si="658"/>
        <v>668</v>
      </c>
      <c r="BP1898" s="126">
        <f t="shared" si="659"/>
        <v>0.10863772455089823</v>
      </c>
    </row>
    <row r="1899" spans="1:68" x14ac:dyDescent="0.2">
      <c r="A1899" s="98">
        <v>45892</v>
      </c>
      <c r="B1899" s="60" t="s">
        <v>892</v>
      </c>
      <c r="C1899" s="24" t="s">
        <v>2466</v>
      </c>
      <c r="D1899" s="24" t="s">
        <v>573</v>
      </c>
      <c r="F1899" s="74" t="s">
        <v>51</v>
      </c>
      <c r="G1899" s="24" t="s">
        <v>103</v>
      </c>
      <c r="H1899" s="24" t="s">
        <v>1017</v>
      </c>
      <c r="I1899" s="24">
        <v>1</v>
      </c>
      <c r="J1899" s="24">
        <v>6</v>
      </c>
      <c r="K1899" s="24" t="s">
        <v>2467</v>
      </c>
      <c r="L1899" s="25">
        <v>2</v>
      </c>
      <c r="M1899" s="24" t="s">
        <v>105</v>
      </c>
      <c r="N1899" s="24" t="s">
        <v>7</v>
      </c>
      <c r="R1899" s="25">
        <v>3.2</v>
      </c>
      <c r="S1899" s="83" t="s">
        <v>363</v>
      </c>
      <c r="T1899" s="66" t="str">
        <f t="shared" si="646"/>
        <v>0.00</v>
      </c>
      <c r="U1899" s="66">
        <f t="shared" si="647"/>
        <v>-2</v>
      </c>
      <c r="V1899" s="66">
        <f t="shared" si="648"/>
        <v>280.33</v>
      </c>
      <c r="W1899" s="66">
        <f t="shared" si="649"/>
        <v>3535</v>
      </c>
      <c r="X1899" s="20">
        <f t="shared" si="650"/>
        <v>7.9301272984441298E-2</v>
      </c>
      <c r="Y1899" s="67">
        <f t="shared" si="651"/>
        <v>2.8032999999999997</v>
      </c>
      <c r="Z1899" s="68">
        <f t="shared" si="652"/>
        <v>28033</v>
      </c>
      <c r="AA1899" s="65" t="s">
        <v>52</v>
      </c>
      <c r="AU1899" s="23">
        <f t="shared" si="642"/>
        <v>-2</v>
      </c>
      <c r="AV1899" s="23" t="str">
        <f t="shared" si="643"/>
        <v/>
      </c>
      <c r="AW1899" s="23" t="str">
        <f t="shared" si="645"/>
        <v/>
      </c>
      <c r="AX1899" s="23" t="str">
        <f t="shared" si="660"/>
        <v/>
      </c>
      <c r="AY1899" s="23" t="str">
        <f t="shared" si="661"/>
        <v/>
      </c>
      <c r="AZ1899" s="23"/>
      <c r="BA1899" s="25">
        <v>2</v>
      </c>
      <c r="BB1899" s="25">
        <v>2.2599999999999998</v>
      </c>
      <c r="BC1899" s="25">
        <f t="shared" si="667"/>
        <v>2.5199999999999996</v>
      </c>
      <c r="BD1899" s="25">
        <f t="shared" si="668"/>
        <v>2.1591999999999998</v>
      </c>
      <c r="BE1899" s="111" t="s">
        <v>970</v>
      </c>
      <c r="BF1899" s="55">
        <f t="shared" si="644"/>
        <v>0</v>
      </c>
      <c r="BG1899" s="66" t="str">
        <f t="shared" si="664"/>
        <v>0.00</v>
      </c>
      <c r="BH1899" s="66">
        <f t="shared" si="653"/>
        <v>-2</v>
      </c>
      <c r="BI1899" s="25">
        <f t="shared" si="665"/>
        <v>-178.85</v>
      </c>
      <c r="BJ1899" s="25">
        <f t="shared" si="654"/>
        <v>670</v>
      </c>
      <c r="BK1899" s="20">
        <f t="shared" si="666"/>
        <v>-0.2669402985074627</v>
      </c>
      <c r="BL1899" s="24" t="str">
        <f t="shared" si="655"/>
        <v>0.00</v>
      </c>
      <c r="BM1899" s="25">
        <f t="shared" si="656"/>
        <v>-2</v>
      </c>
      <c r="BN1899" s="25">
        <f t="shared" si="657"/>
        <v>70.570000000000022</v>
      </c>
      <c r="BO1899" s="25">
        <f t="shared" si="658"/>
        <v>670</v>
      </c>
      <c r="BP1899" s="126">
        <f t="shared" si="659"/>
        <v>0.10532835820895525</v>
      </c>
    </row>
    <row r="1900" spans="1:68" x14ac:dyDescent="0.2">
      <c r="A1900" s="98">
        <v>45892</v>
      </c>
      <c r="B1900" s="60" t="s">
        <v>892</v>
      </c>
      <c r="C1900" s="24" t="s">
        <v>1861</v>
      </c>
      <c r="D1900" s="24" t="s">
        <v>573</v>
      </c>
      <c r="F1900" s="74" t="s">
        <v>51</v>
      </c>
      <c r="G1900" s="24" t="s">
        <v>103</v>
      </c>
      <c r="H1900" s="24" t="s">
        <v>377</v>
      </c>
      <c r="I1900" s="24">
        <v>5</v>
      </c>
      <c r="J1900" s="24">
        <v>5</v>
      </c>
      <c r="K1900" s="24" t="s">
        <v>2468</v>
      </c>
      <c r="L1900" s="25">
        <v>1</v>
      </c>
      <c r="M1900" s="24" t="s">
        <v>404</v>
      </c>
      <c r="N1900" s="24" t="s">
        <v>6</v>
      </c>
      <c r="R1900" s="25">
        <v>16.55</v>
      </c>
      <c r="S1900" s="83" t="s">
        <v>363</v>
      </c>
      <c r="T1900" s="66" t="str">
        <f t="shared" si="646"/>
        <v>0.00</v>
      </c>
      <c r="U1900" s="66">
        <f t="shared" si="647"/>
        <v>-1</v>
      </c>
      <c r="V1900" s="66">
        <f t="shared" si="648"/>
        <v>279.33</v>
      </c>
      <c r="W1900" s="66">
        <f t="shared" si="649"/>
        <v>3536</v>
      </c>
      <c r="X1900" s="20">
        <f t="shared" si="650"/>
        <v>7.8996040723981892E-2</v>
      </c>
      <c r="Y1900" s="67">
        <f t="shared" si="651"/>
        <v>2.7932999999999999</v>
      </c>
      <c r="Z1900" s="68">
        <f t="shared" si="652"/>
        <v>27933</v>
      </c>
      <c r="AA1900" s="65" t="s">
        <v>52</v>
      </c>
      <c r="AU1900" s="23">
        <f t="shared" si="642"/>
        <v>-1</v>
      </c>
      <c r="AV1900" s="23" t="str">
        <f t="shared" si="643"/>
        <v/>
      </c>
      <c r="AW1900" s="23" t="str">
        <f t="shared" si="645"/>
        <v/>
      </c>
      <c r="AX1900" s="23" t="str">
        <f t="shared" si="660"/>
        <v/>
      </c>
      <c r="AY1900" s="23" t="str">
        <f t="shared" si="661"/>
        <v/>
      </c>
      <c r="AZ1900" s="23">
        <v>12</v>
      </c>
      <c r="BA1900" s="25">
        <v>13.9</v>
      </c>
      <c r="BB1900" s="25">
        <v>17.899999999999999</v>
      </c>
      <c r="BC1900" s="25">
        <f t="shared" si="667"/>
        <v>16.899999999999999</v>
      </c>
      <c r="BD1900" s="25">
        <f t="shared" si="668"/>
        <v>16.548000000000002</v>
      </c>
      <c r="BE1900" s="111" t="s">
        <v>969</v>
      </c>
      <c r="BF1900" s="55">
        <f t="shared" si="644"/>
        <v>0</v>
      </c>
      <c r="BG1900" s="66" t="str">
        <f t="shared" si="664"/>
        <v>0.00</v>
      </c>
      <c r="BH1900" s="66">
        <f t="shared" si="653"/>
        <v>-1</v>
      </c>
      <c r="BI1900" s="25">
        <f t="shared" si="665"/>
        <v>-179.85</v>
      </c>
      <c r="BJ1900" s="25">
        <f t="shared" si="654"/>
        <v>671</v>
      </c>
      <c r="BK1900" s="20">
        <f t="shared" si="666"/>
        <v>-0.2680327868852459</v>
      </c>
      <c r="BL1900" s="24" t="str">
        <f t="shared" si="655"/>
        <v>0.00</v>
      </c>
      <c r="BM1900" s="25">
        <f t="shared" si="656"/>
        <v>-1</v>
      </c>
      <c r="BN1900" s="25">
        <f t="shared" si="657"/>
        <v>69.570000000000022</v>
      </c>
      <c r="BO1900" s="25">
        <f t="shared" si="658"/>
        <v>671</v>
      </c>
      <c r="BP1900" s="126">
        <f t="shared" si="659"/>
        <v>0.10368107302533536</v>
      </c>
    </row>
    <row r="1901" spans="1:68" x14ac:dyDescent="0.2">
      <c r="A1901" s="98">
        <v>45892</v>
      </c>
      <c r="B1901" s="60" t="s">
        <v>892</v>
      </c>
      <c r="C1901" s="24" t="s">
        <v>2466</v>
      </c>
      <c r="D1901" s="24" t="s">
        <v>573</v>
      </c>
      <c r="F1901" s="74" t="s">
        <v>51</v>
      </c>
      <c r="G1901" s="24" t="s">
        <v>103</v>
      </c>
      <c r="H1901" s="24" t="s">
        <v>1017</v>
      </c>
      <c r="I1901" s="24">
        <v>4</v>
      </c>
      <c r="J1901" s="24">
        <v>1</v>
      </c>
      <c r="K1901" s="24" t="s">
        <v>2469</v>
      </c>
      <c r="L1901" s="25">
        <v>1</v>
      </c>
      <c r="M1901" s="24" t="s">
        <v>105</v>
      </c>
      <c r="N1901" s="24" t="s">
        <v>6</v>
      </c>
      <c r="R1901" s="25">
        <v>9.0299999999999994</v>
      </c>
      <c r="S1901" s="83" t="s">
        <v>363</v>
      </c>
      <c r="T1901" s="66" t="str">
        <f t="shared" si="646"/>
        <v>0.00</v>
      </c>
      <c r="U1901" s="66">
        <f t="shared" si="647"/>
        <v>-1</v>
      </c>
      <c r="V1901" s="66">
        <f t="shared" si="648"/>
        <v>278.33</v>
      </c>
      <c r="W1901" s="66">
        <f t="shared" si="649"/>
        <v>3537</v>
      </c>
      <c r="X1901" s="20">
        <f t="shared" si="650"/>
        <v>7.8690981057393264E-2</v>
      </c>
      <c r="Y1901" s="67">
        <f t="shared" si="651"/>
        <v>2.7832999999999997</v>
      </c>
      <c r="Z1901" s="68">
        <f t="shared" si="652"/>
        <v>27833</v>
      </c>
      <c r="AA1901" s="65" t="s">
        <v>52</v>
      </c>
      <c r="AU1901" s="23">
        <f t="shared" si="642"/>
        <v>-1</v>
      </c>
      <c r="AV1901" s="23" t="str">
        <f t="shared" si="643"/>
        <v/>
      </c>
      <c r="AW1901" s="23" t="str">
        <f t="shared" si="645"/>
        <v/>
      </c>
      <c r="AX1901" s="23" t="str">
        <f t="shared" si="660"/>
        <v/>
      </c>
      <c r="AY1901" s="23" t="str">
        <f t="shared" si="661"/>
        <v/>
      </c>
      <c r="AZ1901" s="23">
        <v>5.5</v>
      </c>
      <c r="BA1901" s="25">
        <v>6.5</v>
      </c>
      <c r="BB1901" s="25">
        <v>6.83</v>
      </c>
      <c r="BC1901" s="25">
        <f t="shared" si="667"/>
        <v>5.83</v>
      </c>
      <c r="BD1901" s="25">
        <f t="shared" si="668"/>
        <v>6.3635999999999999</v>
      </c>
      <c r="BE1901" s="111" t="s">
        <v>970</v>
      </c>
      <c r="BF1901" s="55">
        <f t="shared" si="644"/>
        <v>0</v>
      </c>
      <c r="BG1901" s="66" t="str">
        <f t="shared" si="664"/>
        <v>0.00</v>
      </c>
      <c r="BH1901" s="66">
        <f t="shared" si="653"/>
        <v>-1</v>
      </c>
      <c r="BI1901" s="25">
        <f t="shared" si="665"/>
        <v>-180.85</v>
      </c>
      <c r="BJ1901" s="25">
        <f t="shared" si="654"/>
        <v>672</v>
      </c>
      <c r="BK1901" s="20">
        <f t="shared" si="666"/>
        <v>-0.26912202380952382</v>
      </c>
      <c r="BL1901" s="24" t="str">
        <f t="shared" si="655"/>
        <v>0.00</v>
      </c>
      <c r="BM1901" s="25">
        <f t="shared" si="656"/>
        <v>-1</v>
      </c>
      <c r="BN1901" s="25">
        <f t="shared" si="657"/>
        <v>68.570000000000022</v>
      </c>
      <c r="BO1901" s="25">
        <f t="shared" si="658"/>
        <v>672</v>
      </c>
      <c r="BP1901" s="126">
        <f t="shared" si="659"/>
        <v>0.10203869047619051</v>
      </c>
    </row>
    <row r="1902" spans="1:68" x14ac:dyDescent="0.2">
      <c r="A1902" s="98">
        <v>45892</v>
      </c>
      <c r="B1902" s="60" t="s">
        <v>892</v>
      </c>
      <c r="C1902" s="24" t="s">
        <v>2466</v>
      </c>
      <c r="D1902" s="24" t="s">
        <v>573</v>
      </c>
      <c r="F1902" s="74" t="s">
        <v>51</v>
      </c>
      <c r="G1902" s="24" t="s">
        <v>103</v>
      </c>
      <c r="H1902" s="24" t="s">
        <v>1017</v>
      </c>
      <c r="I1902" s="24">
        <v>4</v>
      </c>
      <c r="J1902" s="24">
        <v>1</v>
      </c>
      <c r="K1902" s="24" t="s">
        <v>2469</v>
      </c>
      <c r="L1902" s="25">
        <v>1</v>
      </c>
      <c r="M1902" s="24" t="s">
        <v>105</v>
      </c>
      <c r="N1902" s="24" t="s">
        <v>7</v>
      </c>
      <c r="R1902" s="25">
        <v>3.14</v>
      </c>
      <c r="S1902" s="83" t="s">
        <v>363</v>
      </c>
      <c r="T1902" s="66" t="str">
        <f t="shared" si="646"/>
        <v>0.00</v>
      </c>
      <c r="U1902" s="66">
        <f t="shared" si="647"/>
        <v>-1</v>
      </c>
      <c r="V1902" s="66">
        <f t="shared" si="648"/>
        <v>277.33</v>
      </c>
      <c r="W1902" s="66">
        <f t="shared" si="649"/>
        <v>3538</v>
      </c>
      <c r="X1902" s="20">
        <f t="shared" si="650"/>
        <v>7.8386093838326731E-2</v>
      </c>
      <c r="Y1902" s="67">
        <f t="shared" si="651"/>
        <v>2.7732999999999999</v>
      </c>
      <c r="Z1902" s="68">
        <f t="shared" si="652"/>
        <v>27733</v>
      </c>
      <c r="AA1902" s="65" t="s">
        <v>52</v>
      </c>
      <c r="AU1902" s="23">
        <f t="shared" si="642"/>
        <v>-1</v>
      </c>
      <c r="AV1902" s="23" t="str">
        <f t="shared" si="643"/>
        <v/>
      </c>
      <c r="AW1902" s="23" t="str">
        <f t="shared" si="645"/>
        <v/>
      </c>
      <c r="AX1902" s="23" t="str">
        <f t="shared" si="660"/>
        <v/>
      </c>
      <c r="AY1902" s="23" t="str">
        <f t="shared" si="661"/>
        <v/>
      </c>
      <c r="AZ1902" s="23"/>
      <c r="BA1902" s="25">
        <v>2.2999999999999998</v>
      </c>
      <c r="BB1902" s="25">
        <v>2.4500000000000002</v>
      </c>
      <c r="BC1902" s="25">
        <f t="shared" si="667"/>
        <v>1.4500000000000002</v>
      </c>
      <c r="BD1902" s="25">
        <f t="shared" si="668"/>
        <v>2.3340000000000005</v>
      </c>
      <c r="BE1902" s="111" t="s">
        <v>970</v>
      </c>
      <c r="BF1902" s="55">
        <f t="shared" si="644"/>
        <v>0</v>
      </c>
      <c r="BG1902" s="66" t="str">
        <f t="shared" si="664"/>
        <v>0.00</v>
      </c>
      <c r="BH1902" s="66">
        <f t="shared" si="653"/>
        <v>-1</v>
      </c>
      <c r="BI1902" s="25">
        <f t="shared" si="665"/>
        <v>-181.85</v>
      </c>
      <c r="BJ1902" s="25">
        <f t="shared" si="654"/>
        <v>673</v>
      </c>
      <c r="BK1902" s="20">
        <f t="shared" si="666"/>
        <v>-0.2702080237741456</v>
      </c>
      <c r="BL1902" s="24" t="str">
        <f t="shared" si="655"/>
        <v>0.00</v>
      </c>
      <c r="BM1902" s="25">
        <f t="shared" si="656"/>
        <v>-1</v>
      </c>
      <c r="BN1902" s="25">
        <f t="shared" si="657"/>
        <v>67.570000000000022</v>
      </c>
      <c r="BO1902" s="25">
        <f t="shared" si="658"/>
        <v>673</v>
      </c>
      <c r="BP1902" s="126">
        <f t="shared" si="659"/>
        <v>0.10040118870728086</v>
      </c>
    </row>
    <row r="1903" spans="1:68" x14ac:dyDescent="0.2">
      <c r="A1903" s="98">
        <v>45892</v>
      </c>
      <c r="B1903" s="60" t="s">
        <v>892</v>
      </c>
      <c r="C1903" s="24" t="s">
        <v>2470</v>
      </c>
      <c r="D1903" s="24" t="s">
        <v>573</v>
      </c>
      <c r="F1903" s="74" t="s">
        <v>51</v>
      </c>
      <c r="G1903" s="24" t="s">
        <v>103</v>
      </c>
      <c r="H1903" s="24" t="s">
        <v>377</v>
      </c>
      <c r="I1903" s="24">
        <v>8</v>
      </c>
      <c r="J1903" s="24">
        <v>4</v>
      </c>
      <c r="K1903" s="27" t="s">
        <v>2471</v>
      </c>
      <c r="L1903" s="25">
        <v>1</v>
      </c>
      <c r="M1903" s="24" t="s">
        <v>404</v>
      </c>
      <c r="N1903" s="24" t="s">
        <v>6</v>
      </c>
      <c r="R1903" s="25">
        <v>30.61</v>
      </c>
      <c r="S1903" s="83" t="s">
        <v>371</v>
      </c>
      <c r="T1903" s="66" t="str">
        <f t="shared" si="646"/>
        <v>0.00</v>
      </c>
      <c r="U1903" s="66">
        <f t="shared" si="647"/>
        <v>-1</v>
      </c>
      <c r="V1903" s="66">
        <f t="shared" si="648"/>
        <v>276.33</v>
      </c>
      <c r="W1903" s="66">
        <f t="shared" si="649"/>
        <v>3539</v>
      </c>
      <c r="X1903" s="20">
        <f t="shared" si="650"/>
        <v>7.8081378920599034E-2</v>
      </c>
      <c r="Y1903" s="67">
        <f t="shared" si="651"/>
        <v>2.7632999999999996</v>
      </c>
      <c r="Z1903" s="68">
        <f t="shared" si="652"/>
        <v>27633</v>
      </c>
      <c r="AA1903" s="65" t="s">
        <v>52</v>
      </c>
      <c r="AU1903" s="23">
        <f t="shared" si="642"/>
        <v>-1</v>
      </c>
      <c r="AV1903" s="23" t="str">
        <f t="shared" si="643"/>
        <v/>
      </c>
      <c r="AW1903" s="23" t="str">
        <f t="shared" si="645"/>
        <v/>
      </c>
      <c r="AX1903" s="23" t="str">
        <f t="shared" si="660"/>
        <v/>
      </c>
      <c r="AY1903" s="23" t="str">
        <f t="shared" si="661"/>
        <v/>
      </c>
      <c r="AZ1903" s="23">
        <v>26</v>
      </c>
      <c r="BA1903" s="25">
        <v>26.1</v>
      </c>
      <c r="BB1903" s="25">
        <v>33.18</v>
      </c>
      <c r="BC1903" s="25">
        <f t="shared" si="667"/>
        <v>32.18</v>
      </c>
      <c r="BD1903" s="25">
        <f t="shared" si="668"/>
        <v>30.605600000000003</v>
      </c>
      <c r="BE1903" s="111" t="s">
        <v>970</v>
      </c>
      <c r="BF1903" s="55">
        <f t="shared" si="644"/>
        <v>0</v>
      </c>
      <c r="BG1903" s="66" t="str">
        <f t="shared" si="664"/>
        <v>0.00</v>
      </c>
      <c r="BH1903" s="66">
        <f t="shared" si="653"/>
        <v>-1</v>
      </c>
      <c r="BI1903" s="25">
        <f t="shared" si="665"/>
        <v>-182.85</v>
      </c>
      <c r="BJ1903" s="25">
        <f t="shared" si="654"/>
        <v>674</v>
      </c>
      <c r="BK1903" s="20">
        <f t="shared" si="666"/>
        <v>-0.2712908011869436</v>
      </c>
      <c r="BL1903" s="24" t="str">
        <f t="shared" si="655"/>
        <v>0.00</v>
      </c>
      <c r="BM1903" s="25">
        <f t="shared" si="656"/>
        <v>-1</v>
      </c>
      <c r="BN1903" s="25">
        <f t="shared" si="657"/>
        <v>66.570000000000022</v>
      </c>
      <c r="BO1903" s="25">
        <f t="shared" si="658"/>
        <v>674</v>
      </c>
      <c r="BP1903" s="126">
        <f t="shared" si="659"/>
        <v>9.8768545994065315E-2</v>
      </c>
    </row>
    <row r="1904" spans="1:68" x14ac:dyDescent="0.2">
      <c r="A1904" s="98">
        <v>45892</v>
      </c>
      <c r="B1904" s="60" t="s">
        <v>892</v>
      </c>
      <c r="C1904" s="24" t="s">
        <v>989</v>
      </c>
      <c r="D1904" s="24" t="s">
        <v>573</v>
      </c>
      <c r="F1904" s="74" t="s">
        <v>51</v>
      </c>
      <c r="G1904" s="24" t="s">
        <v>103</v>
      </c>
      <c r="H1904" s="24" t="s">
        <v>517</v>
      </c>
      <c r="I1904" s="24">
        <v>9</v>
      </c>
      <c r="J1904" s="24">
        <v>11</v>
      </c>
      <c r="K1904" s="24" t="s">
        <v>2472</v>
      </c>
      <c r="L1904" s="25">
        <v>2</v>
      </c>
      <c r="M1904" s="24" t="s">
        <v>404</v>
      </c>
      <c r="N1904" s="24" t="s">
        <v>6</v>
      </c>
      <c r="R1904" s="25">
        <v>7.44</v>
      </c>
      <c r="S1904" s="83" t="s">
        <v>363</v>
      </c>
      <c r="T1904" s="66" t="str">
        <f t="shared" si="646"/>
        <v>0.00</v>
      </c>
      <c r="U1904" s="66">
        <f t="shared" si="647"/>
        <v>-2</v>
      </c>
      <c r="V1904" s="66">
        <f t="shared" si="648"/>
        <v>274.33</v>
      </c>
      <c r="W1904" s="66">
        <f t="shared" si="649"/>
        <v>3541</v>
      </c>
      <c r="X1904" s="20">
        <f t="shared" si="650"/>
        <v>7.7472465405252752E-2</v>
      </c>
      <c r="Y1904" s="67">
        <f t="shared" si="651"/>
        <v>2.7432999999999996</v>
      </c>
      <c r="Z1904" s="68">
        <f t="shared" si="652"/>
        <v>27433</v>
      </c>
      <c r="AA1904" s="65" t="s">
        <v>52</v>
      </c>
      <c r="AU1904" s="23">
        <f t="shared" si="642"/>
        <v>-2</v>
      </c>
      <c r="AV1904" s="23" t="str">
        <f t="shared" si="643"/>
        <v/>
      </c>
      <c r="AW1904" s="23" t="str">
        <f t="shared" si="645"/>
        <v/>
      </c>
      <c r="AX1904" s="23" t="str">
        <f t="shared" si="660"/>
        <v/>
      </c>
      <c r="AY1904" s="23" t="str">
        <f t="shared" si="661"/>
        <v/>
      </c>
      <c r="AZ1904" s="23">
        <v>10</v>
      </c>
      <c r="BA1904" s="25">
        <v>10</v>
      </c>
      <c r="BB1904" s="25">
        <v>8</v>
      </c>
      <c r="BC1904" s="25">
        <f t="shared" si="667"/>
        <v>14</v>
      </c>
      <c r="BD1904" s="25">
        <f t="shared" si="668"/>
        <v>7.44</v>
      </c>
      <c r="BE1904" s="111" t="s">
        <v>970</v>
      </c>
      <c r="BF1904" s="55">
        <f t="shared" si="644"/>
        <v>0</v>
      </c>
      <c r="BG1904" s="66" t="str">
        <f t="shared" si="664"/>
        <v>0.00</v>
      </c>
      <c r="BH1904" s="66">
        <f t="shared" si="653"/>
        <v>-2</v>
      </c>
      <c r="BI1904" s="25">
        <f t="shared" si="665"/>
        <v>-184.85</v>
      </c>
      <c r="BJ1904" s="25">
        <f t="shared" si="654"/>
        <v>676</v>
      </c>
      <c r="BK1904" s="20">
        <f t="shared" si="666"/>
        <v>-0.27344674556213017</v>
      </c>
      <c r="BL1904" s="24" t="str">
        <f t="shared" si="655"/>
        <v>0.00</v>
      </c>
      <c r="BM1904" s="25">
        <f t="shared" si="656"/>
        <v>-2</v>
      </c>
      <c r="BN1904" s="25">
        <f t="shared" si="657"/>
        <v>64.570000000000022</v>
      </c>
      <c r="BO1904" s="25">
        <f t="shared" si="658"/>
        <v>676</v>
      </c>
      <c r="BP1904" s="126">
        <f t="shared" si="659"/>
        <v>9.5517751479289967E-2</v>
      </c>
    </row>
    <row r="1905" spans="1:68" x14ac:dyDescent="0.2">
      <c r="A1905" s="98">
        <v>45895</v>
      </c>
      <c r="B1905" s="60" t="s">
        <v>892</v>
      </c>
      <c r="C1905" s="24" t="s">
        <v>2383</v>
      </c>
      <c r="D1905" s="24" t="s">
        <v>584</v>
      </c>
      <c r="F1905" s="74" t="s">
        <v>51</v>
      </c>
      <c r="G1905" s="24" t="s">
        <v>121</v>
      </c>
      <c r="H1905" s="24" t="s">
        <v>2473</v>
      </c>
      <c r="I1905" s="24">
        <v>1</v>
      </c>
      <c r="J1905" s="24">
        <v>3</v>
      </c>
      <c r="K1905" s="24" t="s">
        <v>2474</v>
      </c>
      <c r="L1905" s="25">
        <v>3</v>
      </c>
      <c r="M1905" s="24" t="s">
        <v>105</v>
      </c>
      <c r="N1905" s="24" t="s">
        <v>6</v>
      </c>
      <c r="R1905" s="25">
        <v>3.2</v>
      </c>
      <c r="S1905" s="83" t="s">
        <v>363</v>
      </c>
      <c r="T1905" s="66" t="str">
        <f t="shared" si="646"/>
        <v>0.00</v>
      </c>
      <c r="U1905" s="66">
        <f t="shared" si="647"/>
        <v>-3</v>
      </c>
      <c r="V1905" s="66">
        <f t="shared" si="648"/>
        <v>271.33</v>
      </c>
      <c r="W1905" s="66">
        <f t="shared" si="649"/>
        <v>3544</v>
      </c>
      <c r="X1905" s="20">
        <f t="shared" si="650"/>
        <v>7.6560383747178329E-2</v>
      </c>
      <c r="Y1905" s="67">
        <f t="shared" si="651"/>
        <v>2.7132999999999998</v>
      </c>
      <c r="Z1905" s="68">
        <f t="shared" si="652"/>
        <v>27133</v>
      </c>
      <c r="AA1905" s="65" t="s">
        <v>52</v>
      </c>
      <c r="AU1905" s="23" t="str">
        <f t="shared" si="642"/>
        <v/>
      </c>
      <c r="AV1905" s="23">
        <f t="shared" si="643"/>
        <v>-3</v>
      </c>
      <c r="AW1905" s="23" t="str">
        <f t="shared" si="645"/>
        <v/>
      </c>
      <c r="AX1905" s="23" t="str">
        <f t="shared" si="660"/>
        <v/>
      </c>
      <c r="AY1905" s="23" t="str">
        <f t="shared" si="661"/>
        <v/>
      </c>
      <c r="AZ1905" s="23" t="s">
        <v>720</v>
      </c>
      <c r="BA1905" s="25">
        <v>0</v>
      </c>
      <c r="BB1905" s="25">
        <v>3.45</v>
      </c>
      <c r="BC1905" s="25">
        <f t="shared" si="667"/>
        <v>7.3500000000000014</v>
      </c>
      <c r="BD1905" s="25">
        <f t="shared" si="668"/>
        <v>3.2540000000000004</v>
      </c>
      <c r="BE1905" s="111" t="s">
        <v>970</v>
      </c>
      <c r="BF1905" s="55">
        <f t="shared" si="644"/>
        <v>0</v>
      </c>
      <c r="BG1905" s="66" t="str">
        <f t="shared" si="664"/>
        <v>0.00</v>
      </c>
      <c r="BH1905" s="66">
        <f t="shared" si="653"/>
        <v>-3</v>
      </c>
      <c r="BI1905" s="25">
        <f t="shared" si="665"/>
        <v>-187.85</v>
      </c>
      <c r="BJ1905" s="25">
        <f t="shared" si="654"/>
        <v>679</v>
      </c>
      <c r="BK1905" s="20">
        <f t="shared" si="666"/>
        <v>-0.27665684830633286</v>
      </c>
      <c r="BL1905" s="24" t="str">
        <f t="shared" si="655"/>
        <v>0.00</v>
      </c>
      <c r="BM1905" s="25">
        <f t="shared" si="656"/>
        <v>-3</v>
      </c>
      <c r="BN1905" s="25">
        <f t="shared" si="657"/>
        <v>61.570000000000022</v>
      </c>
      <c r="BO1905" s="25">
        <f t="shared" si="658"/>
        <v>679</v>
      </c>
      <c r="BP1905" s="126">
        <f t="shared" si="659"/>
        <v>9.0677466863033906E-2</v>
      </c>
    </row>
    <row r="1906" spans="1:68" x14ac:dyDescent="0.2">
      <c r="A1906" s="98">
        <v>45897</v>
      </c>
      <c r="B1906" s="60" t="s">
        <v>892</v>
      </c>
      <c r="C1906" s="24" t="s">
        <v>1009</v>
      </c>
      <c r="D1906" s="24" t="s">
        <v>398</v>
      </c>
      <c r="F1906" s="74" t="s">
        <v>51</v>
      </c>
      <c r="G1906" s="24" t="s">
        <v>121</v>
      </c>
      <c r="H1906" s="91" t="s">
        <v>1033</v>
      </c>
      <c r="I1906" s="24">
        <v>5</v>
      </c>
      <c r="J1906" s="24">
        <v>6</v>
      </c>
      <c r="K1906" s="91" t="s">
        <v>2476</v>
      </c>
      <c r="L1906" s="25">
        <v>3</v>
      </c>
      <c r="M1906" s="24" t="s">
        <v>105</v>
      </c>
      <c r="N1906" s="24" t="s">
        <v>6</v>
      </c>
      <c r="R1906" s="25">
        <v>4.4000000000000004</v>
      </c>
      <c r="S1906" s="83" t="s">
        <v>363</v>
      </c>
      <c r="T1906" s="66" t="str">
        <f t="shared" si="646"/>
        <v>0.00</v>
      </c>
      <c r="U1906" s="66">
        <f t="shared" si="647"/>
        <v>-3</v>
      </c>
      <c r="V1906" s="66">
        <f t="shared" si="648"/>
        <v>268.33</v>
      </c>
      <c r="W1906" s="66">
        <f t="shared" si="649"/>
        <v>3547</v>
      </c>
      <c r="X1906" s="20">
        <f t="shared" si="650"/>
        <v>7.5649844939385397E-2</v>
      </c>
      <c r="Y1906" s="67">
        <f t="shared" si="651"/>
        <v>2.6833</v>
      </c>
      <c r="Z1906" s="68">
        <f t="shared" si="652"/>
        <v>26833</v>
      </c>
      <c r="AA1906" s="65" t="s">
        <v>52</v>
      </c>
      <c r="AU1906" s="23" t="str">
        <f t="shared" si="642"/>
        <v/>
      </c>
      <c r="AV1906" s="23">
        <f t="shared" si="643"/>
        <v>-3</v>
      </c>
      <c r="AW1906" s="23" t="str">
        <f t="shared" si="645"/>
        <v/>
      </c>
      <c r="AX1906" s="23" t="str">
        <f t="shared" si="660"/>
        <v/>
      </c>
      <c r="AY1906" s="23" t="str">
        <f t="shared" si="661"/>
        <v/>
      </c>
      <c r="AZ1906" s="23" t="s">
        <v>720</v>
      </c>
      <c r="BA1906" s="25">
        <v>0</v>
      </c>
      <c r="BB1906" s="25">
        <v>3.25</v>
      </c>
      <c r="BC1906" s="25">
        <f t="shared" si="667"/>
        <v>6.75</v>
      </c>
      <c r="BD1906" s="25">
        <f t="shared" si="668"/>
        <v>3.0700000000000003</v>
      </c>
      <c r="BE1906" s="111" t="s">
        <v>969</v>
      </c>
      <c r="BF1906" s="55">
        <f t="shared" si="644"/>
        <v>0</v>
      </c>
      <c r="BG1906" s="66" t="str">
        <f t="shared" si="664"/>
        <v>0.00</v>
      </c>
      <c r="BH1906" s="66">
        <f t="shared" si="653"/>
        <v>-3</v>
      </c>
      <c r="BI1906" s="25">
        <f t="shared" si="665"/>
        <v>-190.85</v>
      </c>
      <c r="BJ1906" s="25">
        <f t="shared" si="654"/>
        <v>682</v>
      </c>
      <c r="BK1906" s="20">
        <f t="shared" si="666"/>
        <v>-0.27983870967741936</v>
      </c>
      <c r="BL1906" s="24" t="str">
        <f t="shared" si="655"/>
        <v>0.00</v>
      </c>
      <c r="BM1906" s="25">
        <f t="shared" si="656"/>
        <v>-3</v>
      </c>
      <c r="BN1906" s="25">
        <f t="shared" si="657"/>
        <v>58.570000000000022</v>
      </c>
      <c r="BO1906" s="25">
        <f t="shared" si="658"/>
        <v>682</v>
      </c>
      <c r="BP1906" s="126">
        <f t="shared" si="659"/>
        <v>8.5879765395894453E-2</v>
      </c>
    </row>
    <row r="1907" spans="1:68" x14ac:dyDescent="0.2">
      <c r="A1907" s="98">
        <v>45897</v>
      </c>
      <c r="B1907" s="60" t="s">
        <v>892</v>
      </c>
      <c r="C1907" s="24" t="s">
        <v>1009</v>
      </c>
      <c r="D1907" s="24" t="s">
        <v>398</v>
      </c>
      <c r="F1907" s="74" t="s">
        <v>51</v>
      </c>
      <c r="G1907" s="24" t="s">
        <v>121</v>
      </c>
      <c r="H1907" s="24" t="s">
        <v>745</v>
      </c>
      <c r="I1907" s="24">
        <v>10</v>
      </c>
      <c r="J1907" s="24">
        <v>5</v>
      </c>
      <c r="K1907" s="87" t="s">
        <v>2475</v>
      </c>
      <c r="L1907" s="25">
        <v>2</v>
      </c>
      <c r="M1907" s="24" t="s">
        <v>105</v>
      </c>
      <c r="N1907" s="24" t="s">
        <v>6</v>
      </c>
      <c r="R1907" s="25">
        <v>7.5</v>
      </c>
      <c r="S1907" s="83" t="s">
        <v>373</v>
      </c>
      <c r="T1907" s="66" t="str">
        <f t="shared" si="646"/>
        <v>0.00</v>
      </c>
      <c r="U1907" s="66">
        <f t="shared" si="647"/>
        <v>-2</v>
      </c>
      <c r="V1907" s="66">
        <f t="shared" si="648"/>
        <v>266.33</v>
      </c>
      <c r="W1907" s="66">
        <f t="shared" si="649"/>
        <v>3549</v>
      </c>
      <c r="X1907" s="20">
        <f t="shared" si="650"/>
        <v>7.50436742744435E-2</v>
      </c>
      <c r="Y1907" s="67">
        <f t="shared" si="651"/>
        <v>2.6633</v>
      </c>
      <c r="Z1907" s="68">
        <f t="shared" si="652"/>
        <v>26633</v>
      </c>
      <c r="AA1907" s="65" t="s">
        <v>52</v>
      </c>
      <c r="AU1907" s="23" t="str">
        <f t="shared" si="642"/>
        <v/>
      </c>
      <c r="AV1907" s="23">
        <f t="shared" si="643"/>
        <v>-2</v>
      </c>
      <c r="AW1907" s="23" t="str">
        <f t="shared" si="645"/>
        <v/>
      </c>
      <c r="AX1907" s="23" t="str">
        <f t="shared" si="660"/>
        <v/>
      </c>
      <c r="AY1907" s="23" t="str">
        <f t="shared" si="661"/>
        <v/>
      </c>
      <c r="AZ1907" s="23" t="s">
        <v>720</v>
      </c>
      <c r="BA1907" s="25">
        <v>0</v>
      </c>
      <c r="BB1907" s="25">
        <v>6</v>
      </c>
      <c r="BC1907" s="25">
        <f t="shared" si="667"/>
        <v>10</v>
      </c>
      <c r="BD1907" s="25">
        <f t="shared" si="668"/>
        <v>5.6000000000000005</v>
      </c>
      <c r="BE1907" s="111" t="s">
        <v>969</v>
      </c>
      <c r="BF1907" s="55">
        <f t="shared" si="644"/>
        <v>0</v>
      </c>
      <c r="BG1907" s="66" t="str">
        <f t="shared" si="664"/>
        <v>0.00</v>
      </c>
      <c r="BH1907" s="66">
        <f t="shared" si="653"/>
        <v>-2</v>
      </c>
      <c r="BI1907" s="25">
        <f t="shared" si="665"/>
        <v>-192.85</v>
      </c>
      <c r="BJ1907" s="25">
        <f t="shared" si="654"/>
        <v>684</v>
      </c>
      <c r="BK1907" s="20">
        <f t="shared" si="666"/>
        <v>-0.28194444444444444</v>
      </c>
      <c r="BL1907" s="24" t="str">
        <f t="shared" si="655"/>
        <v>0.00</v>
      </c>
      <c r="BM1907" s="25">
        <f t="shared" si="656"/>
        <v>-2</v>
      </c>
      <c r="BN1907" s="25">
        <f t="shared" si="657"/>
        <v>56.570000000000022</v>
      </c>
      <c r="BO1907" s="25">
        <f t="shared" si="658"/>
        <v>684</v>
      </c>
      <c r="BP1907" s="126">
        <f t="shared" si="659"/>
        <v>8.2704678362573128E-2</v>
      </c>
    </row>
    <row r="1908" spans="1:68" x14ac:dyDescent="0.2">
      <c r="A1908" s="98">
        <v>45898</v>
      </c>
      <c r="B1908" s="60" t="s">
        <v>892</v>
      </c>
      <c r="C1908" s="24" t="s">
        <v>1369</v>
      </c>
      <c r="D1908" s="24" t="s">
        <v>562</v>
      </c>
      <c r="F1908" s="74" t="s">
        <v>51</v>
      </c>
      <c r="G1908" s="24" t="s">
        <v>103</v>
      </c>
      <c r="H1908" s="24" t="s">
        <v>58</v>
      </c>
      <c r="I1908" s="24">
        <v>2</v>
      </c>
      <c r="J1908" s="24">
        <v>9</v>
      </c>
      <c r="K1908" s="87" t="s">
        <v>2477</v>
      </c>
      <c r="L1908" s="25">
        <v>1.5</v>
      </c>
      <c r="M1908" s="24" t="s">
        <v>105</v>
      </c>
      <c r="N1908" s="24" t="s">
        <v>6</v>
      </c>
      <c r="R1908" s="25">
        <v>13</v>
      </c>
      <c r="S1908" s="83" t="s">
        <v>373</v>
      </c>
      <c r="T1908" s="66" t="str">
        <f t="shared" si="646"/>
        <v>0.00</v>
      </c>
      <c r="U1908" s="66">
        <f t="shared" si="647"/>
        <v>-1.5</v>
      </c>
      <c r="V1908" s="66">
        <f t="shared" si="648"/>
        <v>264.83</v>
      </c>
      <c r="W1908" s="66">
        <f t="shared" si="649"/>
        <v>3550.5</v>
      </c>
      <c r="X1908" s="20">
        <f t="shared" si="650"/>
        <v>7.4589494437403175E-2</v>
      </c>
      <c r="Y1908" s="67">
        <f t="shared" si="651"/>
        <v>2.6482999999999999</v>
      </c>
      <c r="Z1908" s="68">
        <f t="shared" si="652"/>
        <v>26483</v>
      </c>
      <c r="AA1908" s="65" t="s">
        <v>52</v>
      </c>
      <c r="AU1908" s="23">
        <f t="shared" si="642"/>
        <v>-1.5</v>
      </c>
      <c r="AV1908" s="23" t="str">
        <f t="shared" si="643"/>
        <v/>
      </c>
      <c r="AW1908" s="23" t="str">
        <f t="shared" si="645"/>
        <v/>
      </c>
      <c r="AX1908" s="23" t="str">
        <f t="shared" si="660"/>
        <v/>
      </c>
      <c r="AY1908" s="23" t="str">
        <f t="shared" si="661"/>
        <v/>
      </c>
      <c r="AZ1908" s="23">
        <v>17</v>
      </c>
      <c r="BA1908" s="25">
        <v>19.5</v>
      </c>
      <c r="BB1908" s="25">
        <v>27</v>
      </c>
      <c r="BC1908" s="25">
        <f t="shared" si="667"/>
        <v>39</v>
      </c>
      <c r="BD1908" s="25">
        <f t="shared" si="668"/>
        <v>24.92</v>
      </c>
      <c r="BE1908" s="111" t="s">
        <v>970</v>
      </c>
      <c r="BF1908" s="55">
        <f t="shared" si="644"/>
        <v>0</v>
      </c>
      <c r="BG1908" s="66" t="str">
        <f t="shared" si="664"/>
        <v>0.00</v>
      </c>
      <c r="BH1908" s="66">
        <f t="shared" si="653"/>
        <v>-1.5</v>
      </c>
      <c r="BI1908" s="25">
        <f t="shared" si="665"/>
        <v>-194.35</v>
      </c>
      <c r="BJ1908" s="25">
        <f t="shared" si="654"/>
        <v>685.5</v>
      </c>
      <c r="BK1908" s="20">
        <f t="shared" si="666"/>
        <v>-0.28351568198395333</v>
      </c>
      <c r="BL1908" s="24" t="str">
        <f t="shared" si="655"/>
        <v>0.00</v>
      </c>
      <c r="BM1908" s="25">
        <f t="shared" si="656"/>
        <v>-1.5</v>
      </c>
      <c r="BN1908" s="25">
        <f t="shared" si="657"/>
        <v>55.070000000000022</v>
      </c>
      <c r="BO1908" s="25">
        <f t="shared" si="658"/>
        <v>685.5</v>
      </c>
      <c r="BP1908" s="126">
        <f t="shared" si="659"/>
        <v>8.0335521517140809E-2</v>
      </c>
    </row>
    <row r="1909" spans="1:68" x14ac:dyDescent="0.2">
      <c r="A1909" s="98">
        <v>45898</v>
      </c>
      <c r="B1909" s="60" t="s">
        <v>892</v>
      </c>
      <c r="C1909" s="24" t="s">
        <v>1369</v>
      </c>
      <c r="D1909" s="24" t="s">
        <v>562</v>
      </c>
      <c r="F1909" s="74" t="s">
        <v>51</v>
      </c>
      <c r="G1909" s="24" t="s">
        <v>103</v>
      </c>
      <c r="H1909" s="24" t="s">
        <v>58</v>
      </c>
      <c r="I1909" s="24">
        <v>2</v>
      </c>
      <c r="J1909" s="24">
        <v>9</v>
      </c>
      <c r="K1909" s="26" t="s">
        <v>2477</v>
      </c>
      <c r="L1909" s="25">
        <v>1.5</v>
      </c>
      <c r="M1909" s="24" t="s">
        <v>105</v>
      </c>
      <c r="N1909" s="24" t="s">
        <v>7</v>
      </c>
      <c r="R1909" s="25">
        <v>3.25</v>
      </c>
      <c r="S1909" s="83" t="s">
        <v>373</v>
      </c>
      <c r="T1909" s="66">
        <f t="shared" si="646"/>
        <v>4.88</v>
      </c>
      <c r="U1909" s="66">
        <f t="shared" si="647"/>
        <v>3.38</v>
      </c>
      <c r="V1909" s="66">
        <f t="shared" si="648"/>
        <v>268.20999999999998</v>
      </c>
      <c r="W1909" s="66">
        <f t="shared" si="649"/>
        <v>3552</v>
      </c>
      <c r="X1909" s="20">
        <f t="shared" si="650"/>
        <v>7.5509572072072068E-2</v>
      </c>
      <c r="Y1909" s="67">
        <f t="shared" si="651"/>
        <v>2.6820999999999997</v>
      </c>
      <c r="Z1909" s="68">
        <f t="shared" si="652"/>
        <v>26820.999999999996</v>
      </c>
      <c r="AA1909" s="65" t="s">
        <v>53</v>
      </c>
      <c r="AB1909" s="25">
        <f>IF((AI1909="W"),ROUND((Z1909*T1909),2),"0.00")</f>
        <v>130886.48</v>
      </c>
      <c r="AC1909" s="66">
        <f>-$L1909+AB1909</f>
        <v>130884.98</v>
      </c>
      <c r="AD1909" s="66">
        <f>AC1909+AD1908</f>
        <v>130884.98</v>
      </c>
      <c r="AE1909" s="66">
        <f>T1909+AE1908</f>
        <v>4.88</v>
      </c>
      <c r="AF1909" s="20">
        <f>SUM(AD1909/AE1909)</f>
        <v>26820.692622950821</v>
      </c>
      <c r="AG1909" s="67">
        <f>AD1909/100</f>
        <v>1308.8498</v>
      </c>
      <c r="AH1909" s="68">
        <f>AD1909*100</f>
        <v>13088498</v>
      </c>
      <c r="AI1909" s="65" t="s">
        <v>53</v>
      </c>
      <c r="AJ1909" s="25">
        <f>IF((AQ1909="W"),ROUND((AH1909*AB1909),2),"0.00")</f>
        <v>1713107431707.04</v>
      </c>
      <c r="AK1909" s="66">
        <f>-$L1909+AJ1909</f>
        <v>1713107431705.54</v>
      </c>
      <c r="AL1909" s="66">
        <f>AK1909+AL1908</f>
        <v>1713107431705.54</v>
      </c>
      <c r="AM1909" s="66">
        <f>AB1909+AM1908</f>
        <v>130886.48</v>
      </c>
      <c r="AN1909" s="20">
        <f>SUM(AL1909/AM1909)</f>
        <v>13088497.999988541</v>
      </c>
      <c r="AO1909" s="67">
        <f>AL1909/100</f>
        <v>17131074317.055401</v>
      </c>
      <c r="AP1909" s="68">
        <f>AL1909*100</f>
        <v>171310743170554</v>
      </c>
      <c r="AQ1909" s="65" t="s">
        <v>53</v>
      </c>
      <c r="AR1909" s="25" t="str">
        <f>IF((AY1909="W"),ROUND((AP1909*AJ1909),2),"0.00")</f>
        <v>0.00</v>
      </c>
      <c r="AS1909" s="66">
        <f>-$L1909+AR1909</f>
        <v>-1.5</v>
      </c>
      <c r="AT1909" s="66">
        <f>AS1909+AT1908</f>
        <v>-1.5</v>
      </c>
      <c r="AU1909" s="23">
        <f t="shared" si="642"/>
        <v>3.38</v>
      </c>
      <c r="AV1909" s="23" t="str">
        <f t="shared" si="643"/>
        <v/>
      </c>
      <c r="AW1909" s="23" t="str">
        <f t="shared" si="645"/>
        <v/>
      </c>
      <c r="AX1909" s="23" t="str">
        <f t="shared" si="660"/>
        <v/>
      </c>
      <c r="AY1909" s="23" t="str">
        <f t="shared" si="661"/>
        <v/>
      </c>
      <c r="AZ1909" s="23"/>
      <c r="BA1909" s="25">
        <v>4.5999999999999996</v>
      </c>
      <c r="BB1909" s="25">
        <v>5.4</v>
      </c>
      <c r="BC1909" s="25">
        <f t="shared" si="667"/>
        <v>6.6000000000000014</v>
      </c>
      <c r="BD1909" s="25">
        <f t="shared" si="668"/>
        <v>5.0480000000000009</v>
      </c>
      <c r="BE1909" s="111" t="s">
        <v>970</v>
      </c>
      <c r="BF1909" s="55">
        <f t="shared" si="644"/>
        <v>0</v>
      </c>
      <c r="BG1909" s="66">
        <f t="shared" si="664"/>
        <v>6.9</v>
      </c>
      <c r="BH1909" s="66">
        <f t="shared" si="653"/>
        <v>5.4</v>
      </c>
      <c r="BI1909" s="25">
        <f t="shared" si="665"/>
        <v>-188.95</v>
      </c>
      <c r="BJ1909" s="25">
        <f t="shared" si="654"/>
        <v>687</v>
      </c>
      <c r="BK1909" s="20">
        <f t="shared" si="666"/>
        <v>-0.27503639010189229</v>
      </c>
      <c r="BL1909" s="24">
        <f t="shared" si="655"/>
        <v>8.1</v>
      </c>
      <c r="BM1909" s="25">
        <f t="shared" si="656"/>
        <v>6.6</v>
      </c>
      <c r="BN1909" s="25">
        <f t="shared" si="657"/>
        <v>61.670000000000023</v>
      </c>
      <c r="BO1909" s="25">
        <f t="shared" si="658"/>
        <v>687</v>
      </c>
      <c r="BP1909" s="126">
        <f t="shared" si="659"/>
        <v>8.9767103347889413E-2</v>
      </c>
    </row>
    <row r="1910" spans="1:68" ht="17" x14ac:dyDescent="0.2">
      <c r="A1910" s="98">
        <v>45899</v>
      </c>
      <c r="B1910" s="60" t="s">
        <v>892</v>
      </c>
      <c r="C1910" s="24" t="s">
        <v>2489</v>
      </c>
      <c r="D1910" s="24" t="s">
        <v>573</v>
      </c>
      <c r="F1910" s="74" t="s">
        <v>51</v>
      </c>
      <c r="G1910" s="24" t="s">
        <v>103</v>
      </c>
      <c r="H1910" s="24" t="s">
        <v>209</v>
      </c>
      <c r="I1910" s="24">
        <v>5</v>
      </c>
      <c r="J1910" s="24">
        <v>2</v>
      </c>
      <c r="K1910" s="96" t="s">
        <v>2490</v>
      </c>
      <c r="L1910" s="25">
        <v>1</v>
      </c>
      <c r="M1910" s="24" t="s">
        <v>105</v>
      </c>
      <c r="N1910" s="24" t="s">
        <v>6</v>
      </c>
      <c r="R1910" s="25">
        <v>9</v>
      </c>
      <c r="S1910" s="83" t="s">
        <v>373</v>
      </c>
      <c r="T1910" s="66" t="str">
        <f t="shared" si="646"/>
        <v>0.00</v>
      </c>
      <c r="U1910" s="66">
        <f t="shared" si="647"/>
        <v>-1</v>
      </c>
      <c r="V1910" s="66">
        <f t="shared" si="648"/>
        <v>267.20999999999998</v>
      </c>
      <c r="W1910" s="66">
        <f t="shared" si="649"/>
        <v>3553</v>
      </c>
      <c r="X1910" s="20">
        <f t="shared" si="650"/>
        <v>7.5206867435969604E-2</v>
      </c>
      <c r="Y1910" s="67">
        <f t="shared" si="651"/>
        <v>2.6720999999999999</v>
      </c>
      <c r="Z1910" s="68">
        <f t="shared" si="652"/>
        <v>26720.999999999996</v>
      </c>
      <c r="AA1910" s="65" t="s">
        <v>52</v>
      </c>
      <c r="AB1910" s="25">
        <f>IF((AI1910="W"),ROUND((Z1910*T1910),2),"0.00")</f>
        <v>0</v>
      </c>
      <c r="AC1910" s="66">
        <f>-$L1910+AB1910</f>
        <v>-1</v>
      </c>
      <c r="AD1910" s="66">
        <f>AC1910+AD1909</f>
        <v>130883.98</v>
      </c>
      <c r="AE1910" s="66">
        <f>T1910+AE1909</f>
        <v>4.88</v>
      </c>
      <c r="AF1910" s="20">
        <f>SUM(AD1910/AE1910)</f>
        <v>26820.487704918032</v>
      </c>
      <c r="AG1910" s="67">
        <f>AD1910/100</f>
        <v>1308.8398</v>
      </c>
      <c r="AH1910" s="68">
        <f>AD1910*100</f>
        <v>13088398</v>
      </c>
      <c r="AI1910" s="65" t="s">
        <v>53</v>
      </c>
      <c r="AJ1910" s="25">
        <f>IF((AQ1910="W"),ROUND((AH1910*AB1910),2),"0.00")</f>
        <v>0</v>
      </c>
      <c r="AK1910" s="66">
        <f>-$L1910+AJ1910</f>
        <v>-1</v>
      </c>
      <c r="AL1910" s="66">
        <f>AK1910+AL1909</f>
        <v>1713107431704.54</v>
      </c>
      <c r="AM1910" s="66">
        <f>AB1910+AM1909</f>
        <v>130886.48</v>
      </c>
      <c r="AN1910" s="20">
        <f>SUM(AL1910/AM1910)</f>
        <v>13088497.9999809</v>
      </c>
      <c r="AO1910" s="67">
        <f>AL1910/100</f>
        <v>17131074317.045401</v>
      </c>
      <c r="AP1910" s="68">
        <f>AL1910*100</f>
        <v>171310743170454</v>
      </c>
      <c r="AQ1910" s="65" t="s">
        <v>53</v>
      </c>
      <c r="AR1910" s="25" t="str">
        <f>IF((AY1910="W"),ROUND((AP1910*AJ1910),2),"0.00")</f>
        <v>0.00</v>
      </c>
      <c r="AS1910" s="66">
        <f>-$L1910+AR1910</f>
        <v>-1</v>
      </c>
      <c r="AT1910" s="66">
        <f>AS1910+AT1909</f>
        <v>-2.5</v>
      </c>
      <c r="AU1910" s="23">
        <f t="shared" si="642"/>
        <v>-1</v>
      </c>
      <c r="AV1910" s="23" t="str">
        <f t="shared" si="643"/>
        <v/>
      </c>
      <c r="AW1910" s="23" t="str">
        <f t="shared" si="645"/>
        <v/>
      </c>
      <c r="AX1910" s="23" t="str">
        <f t="shared" si="660"/>
        <v/>
      </c>
      <c r="AY1910" s="23" t="str">
        <f t="shared" si="661"/>
        <v/>
      </c>
      <c r="AZ1910" s="23">
        <v>6.5</v>
      </c>
      <c r="BA1910" s="25">
        <v>6.7</v>
      </c>
      <c r="BB1910" s="25">
        <v>8.1999999999999993</v>
      </c>
      <c r="BC1910" s="25">
        <f t="shared" si="667"/>
        <v>7.1999999999999993</v>
      </c>
      <c r="BD1910" s="25">
        <f t="shared" si="668"/>
        <v>7.6239999999999997</v>
      </c>
      <c r="BE1910" s="111" t="s">
        <v>969</v>
      </c>
      <c r="BF1910" s="55">
        <f t="shared" si="644"/>
        <v>0</v>
      </c>
      <c r="BG1910" s="66" t="str">
        <f t="shared" si="664"/>
        <v>0.00</v>
      </c>
      <c r="BH1910" s="66">
        <f t="shared" si="653"/>
        <v>-1</v>
      </c>
      <c r="BI1910" s="25">
        <f t="shared" si="665"/>
        <v>-189.95</v>
      </c>
      <c r="BJ1910" s="25">
        <f t="shared" si="654"/>
        <v>688</v>
      </c>
      <c r="BK1910" s="20">
        <f t="shared" si="666"/>
        <v>-0.27609011627906976</v>
      </c>
      <c r="BL1910" s="24" t="str">
        <f t="shared" si="655"/>
        <v>0.00</v>
      </c>
      <c r="BM1910" s="25">
        <f t="shared" si="656"/>
        <v>-1</v>
      </c>
      <c r="BN1910" s="25">
        <f t="shared" si="657"/>
        <v>60.670000000000023</v>
      </c>
      <c r="BO1910" s="25">
        <f t="shared" si="658"/>
        <v>688</v>
      </c>
      <c r="BP1910" s="126">
        <f t="shared" si="659"/>
        <v>8.8183139534883756E-2</v>
      </c>
    </row>
    <row r="1911" spans="1:68" x14ac:dyDescent="0.2">
      <c r="A1911" s="98">
        <v>45899</v>
      </c>
      <c r="B1911" s="60" t="s">
        <v>892</v>
      </c>
      <c r="C1911" s="24" t="s">
        <v>1805</v>
      </c>
      <c r="D1911" s="24" t="s">
        <v>573</v>
      </c>
      <c r="F1911" s="74" t="s">
        <v>51</v>
      </c>
      <c r="G1911" s="24" t="s">
        <v>103</v>
      </c>
      <c r="H1911" s="24" t="s">
        <v>2522</v>
      </c>
      <c r="I1911" s="61" t="s">
        <v>2478</v>
      </c>
      <c r="J1911" s="61" t="s">
        <v>2479</v>
      </c>
      <c r="K1911" s="24" t="s">
        <v>2480</v>
      </c>
      <c r="L1911" s="25">
        <v>2</v>
      </c>
      <c r="M1911" s="24" t="s">
        <v>105</v>
      </c>
      <c r="N1911" s="24" t="s">
        <v>951</v>
      </c>
      <c r="R1911" s="25">
        <v>11.16</v>
      </c>
      <c r="S1911" s="83" t="s">
        <v>363</v>
      </c>
      <c r="T1911" s="66" t="str">
        <f t="shared" si="646"/>
        <v>0.00</v>
      </c>
      <c r="U1911" s="66">
        <f t="shared" si="647"/>
        <v>-2</v>
      </c>
      <c r="V1911" s="66">
        <f t="shared" si="648"/>
        <v>265.20999999999998</v>
      </c>
      <c r="W1911" s="66">
        <f t="shared" si="649"/>
        <v>3555</v>
      </c>
      <c r="X1911" s="20">
        <f t="shared" si="650"/>
        <v>7.4601969057665252E-2</v>
      </c>
      <c r="Y1911" s="67">
        <f t="shared" si="651"/>
        <v>2.6520999999999999</v>
      </c>
      <c r="Z1911" s="68">
        <f t="shared" si="652"/>
        <v>26520.999999999996</v>
      </c>
      <c r="AA1911" s="65" t="s">
        <v>52</v>
      </c>
      <c r="AU1911" s="23">
        <f t="shared" si="642"/>
        <v>-2</v>
      </c>
      <c r="AV1911" s="23" t="str">
        <f t="shared" si="643"/>
        <v/>
      </c>
      <c r="AW1911" s="23" t="str">
        <f t="shared" si="645"/>
        <v/>
      </c>
      <c r="AX1911" s="23" t="str">
        <f t="shared" si="660"/>
        <v/>
      </c>
      <c r="AY1911" s="23" t="str">
        <f t="shared" si="661"/>
        <v/>
      </c>
      <c r="AZ1911" s="23"/>
      <c r="BA1911" s="25">
        <v>0</v>
      </c>
      <c r="BB1911" s="25">
        <v>0</v>
      </c>
      <c r="BC1911" s="25" t="s">
        <v>720</v>
      </c>
      <c r="BD1911" s="25" t="s">
        <v>720</v>
      </c>
      <c r="BE1911" s="111" t="s">
        <v>970</v>
      </c>
      <c r="BF1911" s="55">
        <f t="shared" si="644"/>
        <v>0</v>
      </c>
      <c r="BG1911" s="66" t="str">
        <f t="shared" si="664"/>
        <v>0.00</v>
      </c>
      <c r="BH1911" s="66">
        <f t="shared" si="653"/>
        <v>-2</v>
      </c>
      <c r="BI1911" s="25">
        <f t="shared" si="665"/>
        <v>-191.95</v>
      </c>
      <c r="BJ1911" s="25">
        <f t="shared" si="654"/>
        <v>690</v>
      </c>
      <c r="BK1911" s="20">
        <f t="shared" si="666"/>
        <v>-0.27818840579710141</v>
      </c>
      <c r="BL1911" s="24" t="str">
        <f t="shared" si="655"/>
        <v>0.00</v>
      </c>
      <c r="BM1911" s="25">
        <f t="shared" si="656"/>
        <v>-2</v>
      </c>
      <c r="BN1911" s="25">
        <f t="shared" si="657"/>
        <v>58.670000000000023</v>
      </c>
      <c r="BO1911" s="25">
        <f t="shared" si="658"/>
        <v>690</v>
      </c>
      <c r="BP1911" s="126">
        <f t="shared" si="659"/>
        <v>8.5028985507246413E-2</v>
      </c>
    </row>
    <row r="1912" spans="1:68" x14ac:dyDescent="0.2">
      <c r="A1912" s="98">
        <v>45899</v>
      </c>
      <c r="B1912" s="60" t="s">
        <v>892</v>
      </c>
      <c r="C1912" s="24" t="s">
        <v>2335</v>
      </c>
      <c r="D1912" s="24" t="s">
        <v>573</v>
      </c>
      <c r="F1912" s="74" t="s">
        <v>51</v>
      </c>
      <c r="G1912" s="24" t="s">
        <v>103</v>
      </c>
      <c r="H1912" s="24" t="s">
        <v>112</v>
      </c>
      <c r="I1912" s="24">
        <v>7</v>
      </c>
      <c r="J1912" s="24">
        <v>8</v>
      </c>
      <c r="K1912" s="24" t="s">
        <v>2481</v>
      </c>
      <c r="L1912" s="25">
        <v>1</v>
      </c>
      <c r="M1912" s="24" t="s">
        <v>404</v>
      </c>
      <c r="N1912" s="24" t="s">
        <v>6</v>
      </c>
      <c r="R1912" s="25">
        <v>8.73</v>
      </c>
      <c r="S1912" s="83" t="s">
        <v>363</v>
      </c>
      <c r="T1912" s="66" t="str">
        <f t="shared" si="646"/>
        <v>0.00</v>
      </c>
      <c r="U1912" s="66">
        <f t="shared" si="647"/>
        <v>-1</v>
      </c>
      <c r="V1912" s="66">
        <f t="shared" si="648"/>
        <v>264.20999999999998</v>
      </c>
      <c r="W1912" s="66">
        <f t="shared" si="649"/>
        <v>3556</v>
      </c>
      <c r="X1912" s="20">
        <f t="shared" si="650"/>
        <v>7.4299775028121476E-2</v>
      </c>
      <c r="Y1912" s="67">
        <f t="shared" si="651"/>
        <v>2.6420999999999997</v>
      </c>
      <c r="Z1912" s="68">
        <f t="shared" si="652"/>
        <v>26420.999999999996</v>
      </c>
      <c r="AA1912" s="65" t="s">
        <v>52</v>
      </c>
      <c r="AU1912" s="23">
        <f t="shared" si="642"/>
        <v>-1</v>
      </c>
      <c r="AV1912" s="23" t="str">
        <f t="shared" si="643"/>
        <v/>
      </c>
      <c r="AW1912" s="23" t="str">
        <f t="shared" si="645"/>
        <v/>
      </c>
      <c r="AX1912" s="23" t="str">
        <f t="shared" si="660"/>
        <v/>
      </c>
      <c r="AY1912" s="23" t="str">
        <f t="shared" si="661"/>
        <v/>
      </c>
      <c r="AZ1912" s="23">
        <v>7.5</v>
      </c>
      <c r="BA1912" s="25">
        <v>7.5</v>
      </c>
      <c r="BB1912" s="25">
        <v>9.4</v>
      </c>
      <c r="BC1912" s="25">
        <f t="shared" ref="BC1912:BC1924" si="669">((BB1912*(L1912))-(L1912))</f>
        <v>8.4</v>
      </c>
      <c r="BD1912" s="25">
        <f t="shared" ref="BD1912:BD1924" si="670">0.92*(BB1912-1)+1</f>
        <v>8.7280000000000015</v>
      </c>
      <c r="BE1912" s="111" t="s">
        <v>970</v>
      </c>
      <c r="BF1912" s="55">
        <f t="shared" si="644"/>
        <v>0</v>
      </c>
      <c r="BG1912" s="66" t="str">
        <f t="shared" si="664"/>
        <v>0.00</v>
      </c>
      <c r="BH1912" s="66">
        <f t="shared" si="653"/>
        <v>-1</v>
      </c>
      <c r="BI1912" s="25">
        <f t="shared" si="665"/>
        <v>-192.95</v>
      </c>
      <c r="BJ1912" s="25">
        <f t="shared" si="654"/>
        <v>691</v>
      </c>
      <c r="BK1912" s="20">
        <f t="shared" si="666"/>
        <v>-0.27923299565846599</v>
      </c>
      <c r="BL1912" s="24" t="str">
        <f t="shared" si="655"/>
        <v>0.00</v>
      </c>
      <c r="BM1912" s="25">
        <f t="shared" si="656"/>
        <v>-1</v>
      </c>
      <c r="BN1912" s="25">
        <f t="shared" si="657"/>
        <v>57.670000000000023</v>
      </c>
      <c r="BO1912" s="25">
        <f t="shared" si="658"/>
        <v>691</v>
      </c>
      <c r="BP1912" s="126">
        <f t="shared" si="659"/>
        <v>8.3458755426917539E-2</v>
      </c>
    </row>
    <row r="1913" spans="1:68" x14ac:dyDescent="0.2">
      <c r="A1913" s="98">
        <v>45900</v>
      </c>
      <c r="B1913" s="60" t="s">
        <v>892</v>
      </c>
      <c r="C1913" s="24" t="s">
        <v>2484</v>
      </c>
      <c r="D1913" s="24" t="s">
        <v>577</v>
      </c>
      <c r="F1913" s="74" t="s">
        <v>51</v>
      </c>
      <c r="G1913" s="24" t="s">
        <v>103</v>
      </c>
      <c r="H1913" s="24" t="s">
        <v>1293</v>
      </c>
      <c r="I1913" s="24">
        <v>8</v>
      </c>
      <c r="J1913" s="24">
        <v>7</v>
      </c>
      <c r="K1913" s="24" t="s">
        <v>2485</v>
      </c>
      <c r="L1913" s="25">
        <v>1</v>
      </c>
      <c r="M1913" s="24" t="s">
        <v>105</v>
      </c>
      <c r="N1913" s="24" t="s">
        <v>6</v>
      </c>
      <c r="R1913" s="25">
        <v>13</v>
      </c>
      <c r="S1913" s="83" t="s">
        <v>363</v>
      </c>
      <c r="T1913" s="66" t="str">
        <f t="shared" si="646"/>
        <v>0.00</v>
      </c>
      <c r="U1913" s="66">
        <f t="shared" si="647"/>
        <v>-1</v>
      </c>
      <c r="V1913" s="66">
        <f t="shared" si="648"/>
        <v>263.20999999999998</v>
      </c>
      <c r="W1913" s="66">
        <f t="shared" si="649"/>
        <v>3557</v>
      </c>
      <c r="X1913" s="20">
        <f t="shared" si="650"/>
        <v>7.3997750913691304E-2</v>
      </c>
      <c r="Y1913" s="67">
        <f t="shared" si="651"/>
        <v>2.6320999999999999</v>
      </c>
      <c r="Z1913" s="68">
        <f t="shared" si="652"/>
        <v>26320.999999999996</v>
      </c>
      <c r="AA1913" s="65" t="s">
        <v>52</v>
      </c>
      <c r="AU1913" s="23">
        <f t="shared" si="642"/>
        <v>-1</v>
      </c>
      <c r="AV1913" s="23" t="str">
        <f t="shared" si="643"/>
        <v/>
      </c>
      <c r="AW1913" s="23" t="str">
        <f t="shared" si="645"/>
        <v/>
      </c>
      <c r="AX1913" s="23" t="str">
        <f t="shared" si="660"/>
        <v/>
      </c>
      <c r="AY1913" s="23" t="str">
        <f t="shared" si="661"/>
        <v/>
      </c>
      <c r="AZ1913" s="23">
        <v>10</v>
      </c>
      <c r="BA1913" s="25">
        <v>12</v>
      </c>
      <c r="BB1913" s="25">
        <v>14.51</v>
      </c>
      <c r="BC1913" s="25">
        <f t="shared" si="669"/>
        <v>13.51</v>
      </c>
      <c r="BD1913" s="25">
        <f t="shared" si="670"/>
        <v>13.4292</v>
      </c>
      <c r="BE1913" s="111" t="s">
        <v>970</v>
      </c>
      <c r="BF1913" s="55">
        <f t="shared" si="644"/>
        <v>0</v>
      </c>
      <c r="BG1913" s="66" t="str">
        <f t="shared" si="664"/>
        <v>0.00</v>
      </c>
      <c r="BH1913" s="66">
        <f t="shared" si="653"/>
        <v>-1</v>
      </c>
      <c r="BI1913" s="25">
        <f t="shared" si="665"/>
        <v>-193.95</v>
      </c>
      <c r="BJ1913" s="25">
        <f t="shared" si="654"/>
        <v>692</v>
      </c>
      <c r="BK1913" s="20">
        <f t="shared" si="666"/>
        <v>-0.28027456647398841</v>
      </c>
      <c r="BL1913" s="24" t="str">
        <f t="shared" si="655"/>
        <v>0.00</v>
      </c>
      <c r="BM1913" s="25">
        <f t="shared" si="656"/>
        <v>-1</v>
      </c>
      <c r="BN1913" s="25">
        <f t="shared" si="657"/>
        <v>56.670000000000023</v>
      </c>
      <c r="BO1913" s="25">
        <f t="shared" si="658"/>
        <v>692</v>
      </c>
      <c r="BP1913" s="126">
        <f t="shared" si="659"/>
        <v>8.1893063583815068E-2</v>
      </c>
    </row>
    <row r="1914" spans="1:68" x14ac:dyDescent="0.2">
      <c r="A1914" s="98">
        <v>45900</v>
      </c>
      <c r="B1914" s="60" t="s">
        <v>892</v>
      </c>
      <c r="C1914" s="24" t="s">
        <v>2484</v>
      </c>
      <c r="D1914" s="24" t="s">
        <v>577</v>
      </c>
      <c r="F1914" s="74" t="s">
        <v>51</v>
      </c>
      <c r="G1914" s="24" t="s">
        <v>103</v>
      </c>
      <c r="H1914" s="24" t="s">
        <v>1293</v>
      </c>
      <c r="I1914" s="24">
        <v>8</v>
      </c>
      <c r="J1914" s="24">
        <v>7</v>
      </c>
      <c r="K1914" s="24" t="s">
        <v>2485</v>
      </c>
      <c r="L1914" s="25">
        <v>3</v>
      </c>
      <c r="M1914" s="24" t="s">
        <v>105</v>
      </c>
      <c r="N1914" s="24" t="s">
        <v>7</v>
      </c>
      <c r="R1914" s="25">
        <v>3.1</v>
      </c>
      <c r="S1914" s="83" t="s">
        <v>363</v>
      </c>
      <c r="T1914" s="66" t="str">
        <f t="shared" si="646"/>
        <v>0.00</v>
      </c>
      <c r="U1914" s="66">
        <f t="shared" si="647"/>
        <v>-3</v>
      </c>
      <c r="V1914" s="66">
        <f t="shared" si="648"/>
        <v>260.20999999999998</v>
      </c>
      <c r="W1914" s="66">
        <f t="shared" si="649"/>
        <v>3560</v>
      </c>
      <c r="X1914" s="20">
        <f t="shared" si="650"/>
        <v>7.3092696629213472E-2</v>
      </c>
      <c r="Y1914" s="67">
        <f t="shared" si="651"/>
        <v>2.6020999999999996</v>
      </c>
      <c r="Z1914" s="68">
        <f t="shared" si="652"/>
        <v>26020.999999999996</v>
      </c>
      <c r="AA1914" s="65" t="s">
        <v>52</v>
      </c>
      <c r="AU1914" s="23">
        <f t="shared" si="642"/>
        <v>-3</v>
      </c>
      <c r="AV1914" s="23" t="str">
        <f t="shared" si="643"/>
        <v/>
      </c>
      <c r="AW1914" s="23" t="str">
        <f t="shared" si="645"/>
        <v/>
      </c>
      <c r="AX1914" s="23" t="str">
        <f t="shared" si="660"/>
        <v/>
      </c>
      <c r="AY1914" s="23" t="str">
        <f t="shared" si="661"/>
        <v/>
      </c>
      <c r="AZ1914" s="23"/>
      <c r="BA1914" s="25">
        <v>2.9</v>
      </c>
      <c r="BB1914" s="25">
        <v>3.55</v>
      </c>
      <c r="BC1914" s="25">
        <f t="shared" si="669"/>
        <v>7.6499999999999986</v>
      </c>
      <c r="BD1914" s="25">
        <f t="shared" si="670"/>
        <v>3.3460000000000001</v>
      </c>
      <c r="BE1914" s="111" t="s">
        <v>970</v>
      </c>
      <c r="BF1914" s="55">
        <f t="shared" si="644"/>
        <v>0</v>
      </c>
      <c r="BG1914" s="66" t="str">
        <f t="shared" si="664"/>
        <v>0.00</v>
      </c>
      <c r="BH1914" s="66">
        <f t="shared" si="653"/>
        <v>-3</v>
      </c>
      <c r="BI1914" s="25">
        <f t="shared" si="665"/>
        <v>-196.95</v>
      </c>
      <c r="BJ1914" s="25">
        <f t="shared" si="654"/>
        <v>695</v>
      </c>
      <c r="BK1914" s="20">
        <f t="shared" si="666"/>
        <v>-0.28338129496402875</v>
      </c>
      <c r="BL1914" s="24" t="str">
        <f t="shared" si="655"/>
        <v>0.00</v>
      </c>
      <c r="BM1914" s="25">
        <f t="shared" si="656"/>
        <v>-3</v>
      </c>
      <c r="BN1914" s="25">
        <f t="shared" si="657"/>
        <v>53.670000000000023</v>
      </c>
      <c r="BO1914" s="25">
        <f t="shared" si="658"/>
        <v>695</v>
      </c>
      <c r="BP1914" s="126">
        <f t="shared" si="659"/>
        <v>7.722302158273385E-2</v>
      </c>
    </row>
    <row r="1915" spans="1:68" x14ac:dyDescent="0.2">
      <c r="A1915" s="98">
        <v>45900</v>
      </c>
      <c r="B1915" s="60" t="s">
        <v>892</v>
      </c>
      <c r="C1915" s="24" t="s">
        <v>912</v>
      </c>
      <c r="D1915" s="24" t="s">
        <v>577</v>
      </c>
      <c r="F1915" s="74" t="s">
        <v>51</v>
      </c>
      <c r="G1915" s="24" t="s">
        <v>121</v>
      </c>
      <c r="H1915" s="24" t="s">
        <v>85</v>
      </c>
      <c r="I1915" s="24">
        <v>3</v>
      </c>
      <c r="J1915" s="24">
        <v>8</v>
      </c>
      <c r="K1915" s="26" t="s">
        <v>2486</v>
      </c>
      <c r="L1915" s="25">
        <v>2</v>
      </c>
      <c r="M1915" s="24" t="s">
        <v>105</v>
      </c>
      <c r="N1915" s="24" t="s">
        <v>6</v>
      </c>
      <c r="R1915" s="25">
        <v>7</v>
      </c>
      <c r="S1915" s="83" t="s">
        <v>372</v>
      </c>
      <c r="T1915" s="66">
        <f t="shared" si="646"/>
        <v>14</v>
      </c>
      <c r="U1915" s="66">
        <f t="shared" si="647"/>
        <v>12</v>
      </c>
      <c r="V1915" s="66">
        <f t="shared" si="648"/>
        <v>272.20999999999998</v>
      </c>
      <c r="W1915" s="66">
        <f t="shared" si="649"/>
        <v>3562</v>
      </c>
      <c r="X1915" s="20">
        <f t="shared" si="650"/>
        <v>7.642055025266703E-2</v>
      </c>
      <c r="Y1915" s="67">
        <f t="shared" si="651"/>
        <v>2.7220999999999997</v>
      </c>
      <c r="Z1915" s="68">
        <f t="shared" si="652"/>
        <v>27220.999999999996</v>
      </c>
      <c r="AA1915" s="65" t="s">
        <v>53</v>
      </c>
      <c r="AU1915" s="23" t="str">
        <f t="shared" si="642"/>
        <v/>
      </c>
      <c r="AV1915" s="23">
        <f t="shared" si="643"/>
        <v>12</v>
      </c>
      <c r="AW1915" s="23" t="str">
        <f t="shared" si="645"/>
        <v/>
      </c>
      <c r="AX1915" s="23" t="str">
        <f t="shared" si="660"/>
        <v/>
      </c>
      <c r="AY1915" s="23" t="str">
        <f t="shared" si="661"/>
        <v/>
      </c>
      <c r="AZ1915" s="23" t="s">
        <v>720</v>
      </c>
      <c r="BA1915" s="25">
        <v>0</v>
      </c>
      <c r="BB1915" s="25">
        <v>7.23</v>
      </c>
      <c r="BC1915" s="25">
        <f t="shared" si="669"/>
        <v>12.46</v>
      </c>
      <c r="BD1915" s="25">
        <f t="shared" si="670"/>
        <v>6.7316000000000003</v>
      </c>
      <c r="BE1915" s="111" t="s">
        <v>970</v>
      </c>
      <c r="BF1915" s="55">
        <f t="shared" si="644"/>
        <v>0</v>
      </c>
      <c r="BG1915" s="66">
        <f t="shared" si="664"/>
        <v>0</v>
      </c>
      <c r="BH1915" s="66">
        <f t="shared" si="653"/>
        <v>-2</v>
      </c>
      <c r="BI1915" s="25">
        <f t="shared" si="665"/>
        <v>-198.95</v>
      </c>
      <c r="BJ1915" s="25">
        <f t="shared" si="654"/>
        <v>697</v>
      </c>
      <c r="BK1915" s="20">
        <f t="shared" si="666"/>
        <v>-0.28543758967001431</v>
      </c>
      <c r="BL1915" s="24">
        <f t="shared" si="655"/>
        <v>14.46</v>
      </c>
      <c r="BM1915" s="25">
        <f t="shared" si="656"/>
        <v>12.46</v>
      </c>
      <c r="BN1915" s="25">
        <f t="shared" si="657"/>
        <v>66.130000000000024</v>
      </c>
      <c r="BO1915" s="25">
        <f t="shared" si="658"/>
        <v>697</v>
      </c>
      <c r="BP1915" s="126">
        <f t="shared" si="659"/>
        <v>9.4878048780487834E-2</v>
      </c>
    </row>
    <row r="1916" spans="1:68" ht="17" x14ac:dyDescent="0.2">
      <c r="A1916" s="98">
        <v>45901</v>
      </c>
      <c r="B1916" s="60" t="s">
        <v>892</v>
      </c>
      <c r="C1916" s="24" t="s">
        <v>1051</v>
      </c>
      <c r="D1916" s="24" t="s">
        <v>621</v>
      </c>
      <c r="F1916" s="74" t="s">
        <v>51</v>
      </c>
      <c r="G1916" s="24" t="s">
        <v>152</v>
      </c>
      <c r="H1916" s="24" t="s">
        <v>1025</v>
      </c>
      <c r="I1916" s="24">
        <v>3</v>
      </c>
      <c r="J1916" s="24">
        <v>8</v>
      </c>
      <c r="K1916" s="97" t="s">
        <v>2487</v>
      </c>
      <c r="L1916" s="25">
        <v>1</v>
      </c>
      <c r="M1916" s="24" t="s">
        <v>105</v>
      </c>
      <c r="N1916" s="24" t="s">
        <v>6</v>
      </c>
      <c r="R1916" s="25">
        <v>31</v>
      </c>
      <c r="S1916" s="83" t="s">
        <v>363</v>
      </c>
      <c r="T1916" s="66" t="str">
        <f t="shared" si="646"/>
        <v>0.00</v>
      </c>
      <c r="U1916" s="66">
        <f t="shared" si="647"/>
        <v>-1</v>
      </c>
      <c r="V1916" s="66">
        <f t="shared" si="648"/>
        <v>271.20999999999998</v>
      </c>
      <c r="W1916" s="66">
        <f t="shared" si="649"/>
        <v>3563</v>
      </c>
      <c r="X1916" s="20">
        <f t="shared" si="650"/>
        <v>7.611843951726073E-2</v>
      </c>
      <c r="Y1916" s="67">
        <f t="shared" si="651"/>
        <v>2.7121</v>
      </c>
      <c r="Z1916" s="68">
        <f t="shared" si="652"/>
        <v>27120.999999999996</v>
      </c>
      <c r="AA1916" s="65" t="s">
        <v>52</v>
      </c>
      <c r="AU1916" s="23" t="str">
        <f t="shared" si="642"/>
        <v/>
      </c>
      <c r="AV1916" s="23" t="str">
        <f t="shared" si="643"/>
        <v/>
      </c>
      <c r="AW1916" s="23">
        <f t="shared" si="645"/>
        <v>-1</v>
      </c>
      <c r="AX1916" s="23" t="str">
        <f t="shared" si="660"/>
        <v/>
      </c>
      <c r="AY1916" s="23" t="str">
        <f t="shared" si="661"/>
        <v/>
      </c>
      <c r="AZ1916" s="23"/>
      <c r="BA1916" s="25">
        <v>0</v>
      </c>
      <c r="BB1916" s="25">
        <v>22.57</v>
      </c>
      <c r="BC1916" s="25">
        <f t="shared" si="669"/>
        <v>21.57</v>
      </c>
      <c r="BD1916" s="25">
        <f t="shared" si="670"/>
        <v>20.8444</v>
      </c>
      <c r="BE1916" s="111" t="s">
        <v>969</v>
      </c>
      <c r="BF1916" s="55">
        <f t="shared" si="644"/>
        <v>0</v>
      </c>
      <c r="BG1916" s="66" t="str">
        <f t="shared" si="664"/>
        <v>0.00</v>
      </c>
      <c r="BH1916" s="66">
        <f t="shared" si="653"/>
        <v>-1</v>
      </c>
      <c r="BI1916" s="25">
        <f t="shared" si="665"/>
        <v>-199.95</v>
      </c>
      <c r="BJ1916" s="25">
        <f t="shared" si="654"/>
        <v>698</v>
      </c>
      <c r="BK1916" s="20">
        <f t="shared" si="666"/>
        <v>-0.28646131805157593</v>
      </c>
      <c r="BL1916" s="24" t="str">
        <f t="shared" si="655"/>
        <v>0.00</v>
      </c>
      <c r="BM1916" s="25">
        <f t="shared" si="656"/>
        <v>-1</v>
      </c>
      <c r="BN1916" s="25">
        <f t="shared" si="657"/>
        <v>65.130000000000024</v>
      </c>
      <c r="BO1916" s="25">
        <f t="shared" si="658"/>
        <v>698</v>
      </c>
      <c r="BP1916" s="126">
        <f t="shared" si="659"/>
        <v>9.3309455587392579E-2</v>
      </c>
    </row>
    <row r="1917" spans="1:68" ht="17" x14ac:dyDescent="0.2">
      <c r="A1917" s="98">
        <v>45901</v>
      </c>
      <c r="B1917" s="60" t="s">
        <v>892</v>
      </c>
      <c r="C1917" s="24" t="s">
        <v>1051</v>
      </c>
      <c r="D1917" s="24" t="s">
        <v>621</v>
      </c>
      <c r="F1917" s="74" t="s">
        <v>51</v>
      </c>
      <c r="G1917" s="24" t="s">
        <v>152</v>
      </c>
      <c r="H1917" s="24" t="s">
        <v>1025</v>
      </c>
      <c r="I1917" s="24">
        <v>3</v>
      </c>
      <c r="J1917" s="24">
        <v>8</v>
      </c>
      <c r="K1917" s="97" t="s">
        <v>2487</v>
      </c>
      <c r="L1917" s="25">
        <v>2</v>
      </c>
      <c r="M1917" s="24" t="s">
        <v>105</v>
      </c>
      <c r="N1917" s="24" t="s">
        <v>7</v>
      </c>
      <c r="R1917" s="25">
        <v>4</v>
      </c>
      <c r="S1917" s="83" t="s">
        <v>363</v>
      </c>
      <c r="T1917" s="66" t="str">
        <f t="shared" si="646"/>
        <v>0.00</v>
      </c>
      <c r="U1917" s="66">
        <f t="shared" si="647"/>
        <v>-2</v>
      </c>
      <c r="V1917" s="66">
        <f t="shared" si="648"/>
        <v>269.20999999999998</v>
      </c>
      <c r="W1917" s="66">
        <f t="shared" si="649"/>
        <v>3565</v>
      </c>
      <c r="X1917" s="20">
        <f t="shared" si="650"/>
        <v>7.5514726507713875E-2</v>
      </c>
      <c r="Y1917" s="67">
        <f t="shared" si="651"/>
        <v>2.6920999999999999</v>
      </c>
      <c r="Z1917" s="68">
        <f t="shared" si="652"/>
        <v>26920.999999999996</v>
      </c>
      <c r="AA1917" s="65" t="s">
        <v>52</v>
      </c>
      <c r="AU1917" s="23" t="str">
        <f t="shared" si="642"/>
        <v/>
      </c>
      <c r="AV1917" s="23" t="str">
        <f t="shared" si="643"/>
        <v/>
      </c>
      <c r="AW1917" s="23">
        <f t="shared" si="645"/>
        <v>-2</v>
      </c>
      <c r="AX1917" s="23" t="str">
        <f t="shared" si="660"/>
        <v/>
      </c>
      <c r="AY1917" s="23" t="str">
        <f t="shared" si="661"/>
        <v/>
      </c>
      <c r="AZ1917" s="23"/>
      <c r="BA1917" s="25">
        <v>0</v>
      </c>
      <c r="BB1917" s="25">
        <v>4.59</v>
      </c>
      <c r="BC1917" s="25">
        <f t="shared" si="669"/>
        <v>7.18</v>
      </c>
      <c r="BD1917" s="25">
        <f t="shared" si="670"/>
        <v>4.3027999999999995</v>
      </c>
      <c r="BE1917" s="111" t="s">
        <v>969</v>
      </c>
      <c r="BF1917" s="55">
        <f t="shared" si="644"/>
        <v>0</v>
      </c>
      <c r="BG1917" s="66" t="str">
        <f t="shared" si="664"/>
        <v>0.00</v>
      </c>
      <c r="BH1917" s="66">
        <f t="shared" si="653"/>
        <v>-2</v>
      </c>
      <c r="BI1917" s="25">
        <f t="shared" si="665"/>
        <v>-201.95</v>
      </c>
      <c r="BJ1917" s="25">
        <f t="shared" si="654"/>
        <v>700</v>
      </c>
      <c r="BK1917" s="20">
        <f t="shared" si="666"/>
        <v>-0.28849999999999998</v>
      </c>
      <c r="BL1917" s="24" t="str">
        <f t="shared" si="655"/>
        <v>0.00</v>
      </c>
      <c r="BM1917" s="25">
        <f t="shared" si="656"/>
        <v>-2</v>
      </c>
      <c r="BN1917" s="25">
        <f t="shared" si="657"/>
        <v>63.130000000000024</v>
      </c>
      <c r="BO1917" s="25">
        <f t="shared" si="658"/>
        <v>700</v>
      </c>
      <c r="BP1917" s="126">
        <f t="shared" si="659"/>
        <v>9.0185714285714313E-2</v>
      </c>
    </row>
    <row r="1918" spans="1:68" x14ac:dyDescent="0.2">
      <c r="A1918" s="98">
        <v>45901</v>
      </c>
      <c r="B1918" s="60" t="s">
        <v>892</v>
      </c>
      <c r="C1918" s="24" t="s">
        <v>1051</v>
      </c>
      <c r="D1918" s="24" t="s">
        <v>621</v>
      </c>
      <c r="F1918" s="74" t="s">
        <v>51</v>
      </c>
      <c r="G1918" s="24" t="s">
        <v>152</v>
      </c>
      <c r="H1918" s="24" t="s">
        <v>1025</v>
      </c>
      <c r="I1918" s="24">
        <v>5</v>
      </c>
      <c r="J1918" s="24">
        <v>2</v>
      </c>
      <c r="K1918" s="87" t="s">
        <v>2488</v>
      </c>
      <c r="L1918" s="25">
        <v>2</v>
      </c>
      <c r="M1918" s="24" t="s">
        <v>105</v>
      </c>
      <c r="N1918" s="24" t="s">
        <v>6</v>
      </c>
      <c r="R1918" s="25">
        <v>7</v>
      </c>
      <c r="S1918" s="83" t="s">
        <v>373</v>
      </c>
      <c r="T1918" s="66" t="str">
        <f t="shared" si="646"/>
        <v>0.00</v>
      </c>
      <c r="U1918" s="66">
        <f t="shared" si="647"/>
        <v>-2</v>
      </c>
      <c r="V1918" s="66">
        <f t="shared" si="648"/>
        <v>267.20999999999998</v>
      </c>
      <c r="W1918" s="66">
        <f t="shared" si="649"/>
        <v>3567</v>
      </c>
      <c r="X1918" s="20">
        <f t="shared" si="650"/>
        <v>7.4911690496215308E-2</v>
      </c>
      <c r="Y1918" s="67">
        <f t="shared" si="651"/>
        <v>2.6720999999999999</v>
      </c>
      <c r="Z1918" s="68">
        <f t="shared" si="652"/>
        <v>26720.999999999996</v>
      </c>
      <c r="AA1918" s="65" t="s">
        <v>52</v>
      </c>
      <c r="AB1918" s="25" t="str">
        <f>IF((AI1918="W"),ROUND((Z1918*T1918),2),"0.00")</f>
        <v>0.00</v>
      </c>
      <c r="AC1918" s="66">
        <f>-$L1918+AB1918</f>
        <v>-2</v>
      </c>
      <c r="AD1918" s="66">
        <f>AC1918+AD1917</f>
        <v>-2</v>
      </c>
      <c r="AE1918" s="66">
        <f>T1918+AE1917</f>
        <v>0</v>
      </c>
      <c r="AF1918" s="20" t="e">
        <f>SUM(AD1918/AE1918)</f>
        <v>#DIV/0!</v>
      </c>
      <c r="AG1918" s="67">
        <f>AD1918/100</f>
        <v>-0.02</v>
      </c>
      <c r="AH1918" s="68">
        <f>AD1918*100</f>
        <v>-200</v>
      </c>
      <c r="AI1918" s="65" t="s">
        <v>52</v>
      </c>
      <c r="AJ1918" s="25" t="str">
        <f>IF((AQ1918="W"),ROUND((AH1918*AB1918),2),"0.00")</f>
        <v>0.00</v>
      </c>
      <c r="AK1918" s="66">
        <f>-$L1918+AJ1918</f>
        <v>-2</v>
      </c>
      <c r="AL1918" s="66">
        <f>AK1918+AL1917</f>
        <v>-2</v>
      </c>
      <c r="AM1918" s="66">
        <f>AB1918+AM1917</f>
        <v>0</v>
      </c>
      <c r="AN1918" s="20" t="e">
        <f>SUM(AL1918/AM1918)</f>
        <v>#DIV/0!</v>
      </c>
      <c r="AO1918" s="67">
        <f>AL1918/100</f>
        <v>-0.02</v>
      </c>
      <c r="AP1918" s="68">
        <f>AL1918*100</f>
        <v>-200</v>
      </c>
      <c r="AQ1918" s="65" t="s">
        <v>52</v>
      </c>
      <c r="AR1918" s="25" t="str">
        <f>IF((AY1918="W"),ROUND((AP1918*AJ1918),2),"0.00")</f>
        <v>0.00</v>
      </c>
      <c r="AS1918" s="66">
        <f>-$L1918+AR1918</f>
        <v>-2</v>
      </c>
      <c r="AT1918" s="66">
        <f>AS1918+AT1917</f>
        <v>-2</v>
      </c>
      <c r="AU1918" s="23" t="str">
        <f t="shared" si="642"/>
        <v/>
      </c>
      <c r="AV1918" s="23" t="str">
        <f t="shared" si="643"/>
        <v/>
      </c>
      <c r="AW1918" s="23">
        <f t="shared" si="645"/>
        <v>-2</v>
      </c>
      <c r="AX1918" s="23" t="str">
        <f t="shared" si="660"/>
        <v/>
      </c>
      <c r="AY1918" s="23" t="str">
        <f t="shared" si="661"/>
        <v/>
      </c>
      <c r="AZ1918" s="23"/>
      <c r="BA1918" s="25">
        <v>0</v>
      </c>
      <c r="BB1918" s="25">
        <v>4.5</v>
      </c>
      <c r="BC1918" s="25">
        <f t="shared" si="669"/>
        <v>7</v>
      </c>
      <c r="BD1918" s="25">
        <f t="shared" si="670"/>
        <v>4.2200000000000006</v>
      </c>
      <c r="BE1918" s="111" t="s">
        <v>969</v>
      </c>
      <c r="BF1918" s="55">
        <f t="shared" si="644"/>
        <v>0</v>
      </c>
      <c r="BG1918" s="66" t="str">
        <f t="shared" si="664"/>
        <v>0.00</v>
      </c>
      <c r="BH1918" s="66">
        <f t="shared" si="653"/>
        <v>-2</v>
      </c>
      <c r="BI1918" s="25">
        <f t="shared" si="665"/>
        <v>-203.95</v>
      </c>
      <c r="BJ1918" s="25">
        <f t="shared" si="654"/>
        <v>702</v>
      </c>
      <c r="BK1918" s="20">
        <f t="shared" si="666"/>
        <v>-0.29052706552706553</v>
      </c>
      <c r="BL1918" s="24" t="str">
        <f t="shared" si="655"/>
        <v>0.00</v>
      </c>
      <c r="BM1918" s="25">
        <f t="shared" si="656"/>
        <v>-2</v>
      </c>
      <c r="BN1918" s="25">
        <f t="shared" si="657"/>
        <v>61.130000000000024</v>
      </c>
      <c r="BO1918" s="25">
        <f t="shared" si="658"/>
        <v>702</v>
      </c>
      <c r="BP1918" s="126">
        <f t="shared" si="659"/>
        <v>8.7079772079772119E-2</v>
      </c>
    </row>
    <row r="1919" spans="1:68" x14ac:dyDescent="0.2">
      <c r="A1919" s="98">
        <v>45902</v>
      </c>
      <c r="B1919" s="60" t="s">
        <v>892</v>
      </c>
      <c r="C1919" s="24" t="s">
        <v>1178</v>
      </c>
      <c r="D1919" s="24" t="s">
        <v>584</v>
      </c>
      <c r="F1919" s="74" t="s">
        <v>51</v>
      </c>
      <c r="G1919" s="24" t="s">
        <v>121</v>
      </c>
      <c r="H1919" s="24" t="s">
        <v>390</v>
      </c>
      <c r="I1919" s="24">
        <v>4</v>
      </c>
      <c r="J1919" s="24">
        <v>3</v>
      </c>
      <c r="K1919" s="24" t="s">
        <v>2491</v>
      </c>
      <c r="L1919" s="25">
        <v>3</v>
      </c>
      <c r="M1919" s="24" t="s">
        <v>105</v>
      </c>
      <c r="N1919" s="24" t="s">
        <v>6</v>
      </c>
      <c r="R1919" s="25">
        <v>2.5</v>
      </c>
      <c r="S1919" s="83" t="s">
        <v>363</v>
      </c>
      <c r="T1919" s="66" t="str">
        <f t="shared" si="646"/>
        <v>0.00</v>
      </c>
      <c r="U1919" s="66">
        <f t="shared" si="647"/>
        <v>-3</v>
      </c>
      <c r="V1919" s="66">
        <f t="shared" si="648"/>
        <v>264.20999999999998</v>
      </c>
      <c r="W1919" s="66">
        <f t="shared" si="649"/>
        <v>3570</v>
      </c>
      <c r="X1919" s="20">
        <f t="shared" si="650"/>
        <v>7.4008403361344538E-2</v>
      </c>
      <c r="Y1919" s="67">
        <f t="shared" si="651"/>
        <v>2.6420999999999997</v>
      </c>
      <c r="Z1919" s="68">
        <f t="shared" si="652"/>
        <v>26420.999999999996</v>
      </c>
      <c r="AA1919" s="65" t="s">
        <v>52</v>
      </c>
      <c r="AU1919" s="23" t="str">
        <f t="shared" si="642"/>
        <v/>
      </c>
      <c r="AV1919" s="23">
        <f t="shared" si="643"/>
        <v>-3</v>
      </c>
      <c r="AW1919" s="23" t="str">
        <f t="shared" si="645"/>
        <v/>
      </c>
      <c r="AX1919" s="23" t="str">
        <f t="shared" si="660"/>
        <v/>
      </c>
      <c r="AY1919" s="23" t="str">
        <f t="shared" si="661"/>
        <v/>
      </c>
      <c r="AZ1919" s="23" t="s">
        <v>720</v>
      </c>
      <c r="BA1919" s="25">
        <v>0</v>
      </c>
      <c r="BB1919" s="25">
        <v>2.2000000000000002</v>
      </c>
      <c r="BC1919" s="25">
        <f t="shared" si="669"/>
        <v>3.6000000000000005</v>
      </c>
      <c r="BD1919" s="25">
        <f t="shared" si="670"/>
        <v>2.1040000000000001</v>
      </c>
      <c r="BE1919" s="111" t="s">
        <v>970</v>
      </c>
      <c r="BF1919" s="55">
        <f t="shared" si="644"/>
        <v>0</v>
      </c>
      <c r="BG1919" s="66" t="str">
        <f t="shared" si="664"/>
        <v>0.00</v>
      </c>
      <c r="BH1919" s="66">
        <f t="shared" si="653"/>
        <v>-3</v>
      </c>
      <c r="BI1919" s="25">
        <f t="shared" si="665"/>
        <v>-206.95</v>
      </c>
      <c r="BJ1919" s="25">
        <f t="shared" si="654"/>
        <v>705</v>
      </c>
      <c r="BK1919" s="20">
        <f t="shared" si="666"/>
        <v>-0.29354609929078013</v>
      </c>
      <c r="BL1919" s="24" t="str">
        <f t="shared" si="655"/>
        <v>0.00</v>
      </c>
      <c r="BM1919" s="25">
        <f t="shared" si="656"/>
        <v>-3</v>
      </c>
      <c r="BN1919" s="25">
        <f t="shared" si="657"/>
        <v>58.130000000000024</v>
      </c>
      <c r="BO1919" s="25">
        <f t="shared" si="658"/>
        <v>705</v>
      </c>
      <c r="BP1919" s="126">
        <f t="shared" si="659"/>
        <v>8.2453900709219888E-2</v>
      </c>
    </row>
    <row r="1920" spans="1:68" x14ac:dyDescent="0.2">
      <c r="A1920" s="98">
        <v>45903</v>
      </c>
      <c r="B1920" s="60" t="s">
        <v>892</v>
      </c>
      <c r="C1920" s="24" t="s">
        <v>2492</v>
      </c>
      <c r="D1920" s="24" t="s">
        <v>397</v>
      </c>
      <c r="F1920" s="74" t="s">
        <v>51</v>
      </c>
      <c r="G1920" s="24" t="s">
        <v>103</v>
      </c>
      <c r="H1920" s="24" t="s">
        <v>55</v>
      </c>
      <c r="I1920" s="24">
        <v>7</v>
      </c>
      <c r="J1920" s="24">
        <v>8</v>
      </c>
      <c r="K1920" s="24" t="s">
        <v>2493</v>
      </c>
      <c r="L1920" s="25">
        <v>1</v>
      </c>
      <c r="M1920" s="24" t="s">
        <v>404</v>
      </c>
      <c r="N1920" s="24" t="s">
        <v>6</v>
      </c>
      <c r="R1920" s="25">
        <v>11.42</v>
      </c>
      <c r="S1920" s="83" t="s">
        <v>363</v>
      </c>
      <c r="T1920" s="66" t="str">
        <f t="shared" si="646"/>
        <v>0.00</v>
      </c>
      <c r="U1920" s="66">
        <f t="shared" si="647"/>
        <v>-1</v>
      </c>
      <c r="V1920" s="66">
        <f t="shared" si="648"/>
        <v>263.20999999999998</v>
      </c>
      <c r="W1920" s="66">
        <f t="shared" si="649"/>
        <v>3571</v>
      </c>
      <c r="X1920" s="20">
        <f t="shared" si="650"/>
        <v>7.3707644917390083E-2</v>
      </c>
      <c r="Y1920" s="67">
        <f t="shared" si="651"/>
        <v>2.6320999999999999</v>
      </c>
      <c r="Z1920" s="68">
        <f t="shared" si="652"/>
        <v>26320.999999999996</v>
      </c>
      <c r="AA1920" s="65" t="s">
        <v>52</v>
      </c>
      <c r="AU1920" s="23">
        <f t="shared" si="642"/>
        <v>-1</v>
      </c>
      <c r="AV1920" s="23" t="str">
        <f t="shared" si="643"/>
        <v/>
      </c>
      <c r="AW1920" s="23" t="str">
        <f t="shared" si="645"/>
        <v/>
      </c>
      <c r="AX1920" s="23" t="str">
        <f t="shared" si="660"/>
        <v/>
      </c>
      <c r="AY1920" s="23" t="str">
        <f t="shared" si="661"/>
        <v/>
      </c>
      <c r="AZ1920" s="23">
        <v>10</v>
      </c>
      <c r="BA1920" s="25">
        <v>10.8</v>
      </c>
      <c r="BB1920" s="25">
        <v>12.33</v>
      </c>
      <c r="BC1920" s="25">
        <f t="shared" si="669"/>
        <v>11.33</v>
      </c>
      <c r="BD1920" s="25">
        <f t="shared" si="670"/>
        <v>11.4236</v>
      </c>
      <c r="BE1920" s="111" t="s">
        <v>970</v>
      </c>
      <c r="BF1920" s="55">
        <f t="shared" si="644"/>
        <v>0</v>
      </c>
      <c r="BG1920" s="66" t="str">
        <f t="shared" si="664"/>
        <v>0.00</v>
      </c>
      <c r="BH1920" s="66">
        <f t="shared" si="653"/>
        <v>-1</v>
      </c>
      <c r="BI1920" s="25">
        <f t="shared" si="665"/>
        <v>-207.95</v>
      </c>
      <c r="BJ1920" s="25">
        <f t="shared" si="654"/>
        <v>706</v>
      </c>
      <c r="BK1920" s="20">
        <f t="shared" si="666"/>
        <v>-0.29454674220963173</v>
      </c>
      <c r="BL1920" s="24" t="str">
        <f t="shared" si="655"/>
        <v>0.00</v>
      </c>
      <c r="BM1920" s="25">
        <f t="shared" si="656"/>
        <v>-1</v>
      </c>
      <c r="BN1920" s="25">
        <f t="shared" si="657"/>
        <v>57.130000000000024</v>
      </c>
      <c r="BO1920" s="25">
        <f t="shared" si="658"/>
        <v>706</v>
      </c>
      <c r="BP1920" s="126">
        <f t="shared" si="659"/>
        <v>8.0920679886685581E-2</v>
      </c>
    </row>
    <row r="1921" spans="1:68" x14ac:dyDescent="0.2">
      <c r="A1921" s="98">
        <v>45903</v>
      </c>
      <c r="B1921" s="60" t="s">
        <v>892</v>
      </c>
      <c r="C1921" s="24" t="s">
        <v>2492</v>
      </c>
      <c r="D1921" s="24" t="s">
        <v>397</v>
      </c>
      <c r="F1921" s="74" t="s">
        <v>51</v>
      </c>
      <c r="G1921" s="24" t="s">
        <v>103</v>
      </c>
      <c r="H1921" s="24" t="s">
        <v>55</v>
      </c>
      <c r="I1921" s="24">
        <v>7</v>
      </c>
      <c r="J1921" s="24">
        <v>8</v>
      </c>
      <c r="K1921" s="24" t="s">
        <v>2493</v>
      </c>
      <c r="L1921" s="25">
        <v>1</v>
      </c>
      <c r="M1921" s="24" t="s">
        <v>404</v>
      </c>
      <c r="N1921" s="24" t="s">
        <v>7</v>
      </c>
      <c r="R1921" s="25">
        <v>3.38</v>
      </c>
      <c r="S1921" s="83" t="s">
        <v>363</v>
      </c>
      <c r="T1921" s="66" t="str">
        <f t="shared" si="646"/>
        <v>0.00</v>
      </c>
      <c r="U1921" s="66">
        <f t="shared" si="647"/>
        <v>-1</v>
      </c>
      <c r="V1921" s="66">
        <f t="shared" si="648"/>
        <v>262.20999999999998</v>
      </c>
      <c r="W1921" s="66">
        <f t="shared" si="649"/>
        <v>3572</v>
      </c>
      <c r="X1921" s="20">
        <f t="shared" si="650"/>
        <v>7.3407054871220595E-2</v>
      </c>
      <c r="Y1921" s="67">
        <f t="shared" si="651"/>
        <v>2.6220999999999997</v>
      </c>
      <c r="Z1921" s="68">
        <f t="shared" si="652"/>
        <v>26220.999999999996</v>
      </c>
      <c r="AA1921" s="65" t="s">
        <v>52</v>
      </c>
      <c r="AU1921" s="23">
        <f t="shared" si="642"/>
        <v>-1</v>
      </c>
      <c r="AV1921" s="23" t="str">
        <f t="shared" si="643"/>
        <v/>
      </c>
      <c r="AW1921" s="23" t="str">
        <f t="shared" si="645"/>
        <v/>
      </c>
      <c r="AX1921" s="23" t="str">
        <f t="shared" si="660"/>
        <v/>
      </c>
      <c r="AY1921" s="23" t="str">
        <f t="shared" si="661"/>
        <v/>
      </c>
      <c r="AZ1921" s="23"/>
      <c r="BA1921" s="25">
        <v>3.1</v>
      </c>
      <c r="BB1921" s="25">
        <v>3.59</v>
      </c>
      <c r="BC1921" s="25">
        <f t="shared" si="669"/>
        <v>2.59</v>
      </c>
      <c r="BD1921" s="25">
        <f t="shared" si="670"/>
        <v>3.3828</v>
      </c>
      <c r="BE1921" s="111" t="s">
        <v>970</v>
      </c>
      <c r="BF1921" s="55">
        <f t="shared" si="644"/>
        <v>0</v>
      </c>
      <c r="BG1921" s="66" t="str">
        <f t="shared" si="664"/>
        <v>0.00</v>
      </c>
      <c r="BH1921" s="66">
        <f t="shared" si="653"/>
        <v>-1</v>
      </c>
      <c r="BI1921" s="25">
        <f t="shared" si="665"/>
        <v>-208.95</v>
      </c>
      <c r="BJ1921" s="25">
        <f t="shared" si="654"/>
        <v>707</v>
      </c>
      <c r="BK1921" s="20">
        <f t="shared" si="666"/>
        <v>-0.29554455445544553</v>
      </c>
      <c r="BL1921" s="24" t="str">
        <f t="shared" si="655"/>
        <v>0.00</v>
      </c>
      <c r="BM1921" s="25">
        <f t="shared" si="656"/>
        <v>-1</v>
      </c>
      <c r="BN1921" s="25">
        <f t="shared" si="657"/>
        <v>56.130000000000024</v>
      </c>
      <c r="BO1921" s="25">
        <f t="shared" si="658"/>
        <v>707</v>
      </c>
      <c r="BP1921" s="126">
        <f t="shared" si="659"/>
        <v>7.9391796322489425E-2</v>
      </c>
    </row>
    <row r="1922" spans="1:68" x14ac:dyDescent="0.2">
      <c r="A1922" s="98">
        <v>45903</v>
      </c>
      <c r="B1922" s="60" t="s">
        <v>892</v>
      </c>
      <c r="C1922" s="24" t="s">
        <v>1022</v>
      </c>
      <c r="D1922" s="24" t="s">
        <v>397</v>
      </c>
      <c r="F1922" s="74" t="s">
        <v>51</v>
      </c>
      <c r="G1922" s="24" t="s">
        <v>103</v>
      </c>
      <c r="H1922" s="24" t="s">
        <v>2494</v>
      </c>
      <c r="I1922" s="24">
        <v>7</v>
      </c>
      <c r="J1922" s="24">
        <v>8</v>
      </c>
      <c r="K1922" s="24" t="s">
        <v>2495</v>
      </c>
      <c r="L1922" s="25">
        <v>2</v>
      </c>
      <c r="M1922" s="24" t="s">
        <v>105</v>
      </c>
      <c r="N1922" s="24" t="s">
        <v>6</v>
      </c>
      <c r="R1922" s="25">
        <v>10</v>
      </c>
      <c r="S1922" s="83" t="s">
        <v>363</v>
      </c>
      <c r="T1922" s="66" t="str">
        <f t="shared" si="646"/>
        <v>0.00</v>
      </c>
      <c r="U1922" s="66">
        <f t="shared" si="647"/>
        <v>-2</v>
      </c>
      <c r="V1922" s="66">
        <f t="shared" si="648"/>
        <v>260.20999999999998</v>
      </c>
      <c r="W1922" s="66">
        <f t="shared" si="649"/>
        <v>3574</v>
      </c>
      <c r="X1922" s="20">
        <f t="shared" si="650"/>
        <v>7.2806379406827076E-2</v>
      </c>
      <c r="Y1922" s="67">
        <f t="shared" si="651"/>
        <v>2.6020999999999996</v>
      </c>
      <c r="Z1922" s="68">
        <f t="shared" si="652"/>
        <v>26020.999999999996</v>
      </c>
      <c r="AA1922" s="65" t="s">
        <v>52</v>
      </c>
      <c r="AU1922" s="23">
        <f t="shared" ref="AU1922:AU1974" si="671">IF($G1922=AU$2,$U1922,"")</f>
        <v>-2</v>
      </c>
      <c r="AV1922" s="23" t="str">
        <f t="shared" si="643"/>
        <v/>
      </c>
      <c r="AW1922" s="23" t="str">
        <f t="shared" si="645"/>
        <v/>
      </c>
      <c r="AX1922" s="23" t="str">
        <f t="shared" si="660"/>
        <v/>
      </c>
      <c r="AY1922" s="23" t="str">
        <f t="shared" si="661"/>
        <v/>
      </c>
      <c r="AZ1922" s="23">
        <v>9.5</v>
      </c>
      <c r="BA1922" s="25">
        <v>9.5</v>
      </c>
      <c r="BB1922" s="25">
        <v>11</v>
      </c>
      <c r="BC1922" s="25">
        <f t="shared" si="669"/>
        <v>20</v>
      </c>
      <c r="BD1922" s="25">
        <f t="shared" si="670"/>
        <v>10.200000000000001</v>
      </c>
      <c r="BE1922" s="111" t="s">
        <v>969</v>
      </c>
      <c r="BF1922" s="55">
        <f t="shared" si="644"/>
        <v>0</v>
      </c>
      <c r="BG1922" s="66" t="str">
        <f t="shared" si="664"/>
        <v>0.00</v>
      </c>
      <c r="BH1922" s="66">
        <f t="shared" si="653"/>
        <v>-2</v>
      </c>
      <c r="BI1922" s="25">
        <f t="shared" si="665"/>
        <v>-210.95</v>
      </c>
      <c r="BJ1922" s="25">
        <f t="shared" si="654"/>
        <v>709</v>
      </c>
      <c r="BK1922" s="20">
        <f t="shared" si="666"/>
        <v>-0.29753173483779971</v>
      </c>
      <c r="BL1922" s="24" t="str">
        <f t="shared" si="655"/>
        <v>0.00</v>
      </c>
      <c r="BM1922" s="25">
        <f t="shared" si="656"/>
        <v>-2</v>
      </c>
      <c r="BN1922" s="25">
        <f t="shared" si="657"/>
        <v>54.130000000000024</v>
      </c>
      <c r="BO1922" s="25">
        <f t="shared" si="658"/>
        <v>709</v>
      </c>
      <c r="BP1922" s="126">
        <f t="shared" si="659"/>
        <v>7.6346967559943621E-2</v>
      </c>
    </row>
    <row r="1923" spans="1:68" x14ac:dyDescent="0.2">
      <c r="A1923" s="98">
        <v>45905</v>
      </c>
      <c r="B1923" s="60" t="s">
        <v>892</v>
      </c>
      <c r="C1923" s="24" t="s">
        <v>1745</v>
      </c>
      <c r="D1923" s="24" t="s">
        <v>562</v>
      </c>
      <c r="F1923" s="74" t="s">
        <v>51</v>
      </c>
      <c r="G1923" s="24" t="s">
        <v>121</v>
      </c>
      <c r="H1923" s="24" t="s">
        <v>59</v>
      </c>
      <c r="I1923" s="24">
        <v>4</v>
      </c>
      <c r="J1923" s="24">
        <v>7</v>
      </c>
      <c r="K1923" s="26" t="s">
        <v>2496</v>
      </c>
      <c r="L1923" s="25">
        <v>3</v>
      </c>
      <c r="M1923" s="24" t="s">
        <v>105</v>
      </c>
      <c r="N1923" s="24" t="s">
        <v>6</v>
      </c>
      <c r="R1923" s="25">
        <v>2</v>
      </c>
      <c r="S1923" s="83" t="s">
        <v>372</v>
      </c>
      <c r="T1923" s="66">
        <f t="shared" si="646"/>
        <v>6</v>
      </c>
      <c r="U1923" s="66">
        <f t="shared" si="647"/>
        <v>3</v>
      </c>
      <c r="V1923" s="66">
        <f t="shared" si="648"/>
        <v>263.20999999999998</v>
      </c>
      <c r="W1923" s="66">
        <f t="shared" si="649"/>
        <v>3577</v>
      </c>
      <c r="X1923" s="20">
        <f t="shared" si="650"/>
        <v>7.3584008946044166E-2</v>
      </c>
      <c r="Y1923" s="67">
        <f t="shared" si="651"/>
        <v>2.6320999999999999</v>
      </c>
      <c r="Z1923" s="68">
        <f t="shared" si="652"/>
        <v>26320.999999999996</v>
      </c>
      <c r="AA1923" s="65" t="s">
        <v>53</v>
      </c>
      <c r="AU1923" s="23" t="str">
        <f t="shared" si="671"/>
        <v/>
      </c>
      <c r="AV1923" s="23">
        <f t="shared" ref="AV1923:AV1974" si="672">IF($G1923=AV$2,$U1923,"")</f>
        <v>3</v>
      </c>
      <c r="AW1923" s="23" t="str">
        <f t="shared" si="645"/>
        <v/>
      </c>
      <c r="AX1923" s="23" t="str">
        <f t="shared" si="660"/>
        <v/>
      </c>
      <c r="AY1923" s="23" t="str">
        <f t="shared" si="661"/>
        <v/>
      </c>
      <c r="AZ1923" s="23" t="s">
        <v>720</v>
      </c>
      <c r="BA1923" s="25">
        <v>0</v>
      </c>
      <c r="BB1923" s="25">
        <v>3.15</v>
      </c>
      <c r="BC1923" s="25">
        <f t="shared" si="669"/>
        <v>6.4499999999999993</v>
      </c>
      <c r="BD1923" s="25">
        <f t="shared" si="670"/>
        <v>2.9779999999999998</v>
      </c>
      <c r="BE1923" s="111" t="s">
        <v>969</v>
      </c>
      <c r="BF1923" s="55">
        <f t="shared" ref="BF1923:BF1986" si="673">U1923-SUM(AU1923:AY1923)</f>
        <v>0</v>
      </c>
      <c r="BG1923" s="66">
        <f t="shared" si="664"/>
        <v>0</v>
      </c>
      <c r="BH1923" s="66">
        <f t="shared" si="653"/>
        <v>-3</v>
      </c>
      <c r="BI1923" s="25">
        <f t="shared" si="665"/>
        <v>-213.95</v>
      </c>
      <c r="BJ1923" s="25">
        <f t="shared" si="654"/>
        <v>712</v>
      </c>
      <c r="BK1923" s="20">
        <f t="shared" si="666"/>
        <v>-0.30049157303370783</v>
      </c>
      <c r="BL1923" s="24">
        <f t="shared" si="655"/>
        <v>9.4499999999999993</v>
      </c>
      <c r="BM1923" s="25">
        <f t="shared" si="656"/>
        <v>6.4499999999999993</v>
      </c>
      <c r="BN1923" s="25">
        <f t="shared" si="657"/>
        <v>60.580000000000027</v>
      </c>
      <c r="BO1923" s="25">
        <f t="shared" si="658"/>
        <v>712</v>
      </c>
      <c r="BP1923" s="126">
        <f t="shared" si="659"/>
        <v>8.5084269662921388E-2</v>
      </c>
    </row>
    <row r="1924" spans="1:68" x14ac:dyDescent="0.2">
      <c r="A1924" s="98">
        <v>45905</v>
      </c>
      <c r="B1924" s="60" t="s">
        <v>892</v>
      </c>
      <c r="C1924" s="24" t="s">
        <v>2497</v>
      </c>
      <c r="D1924" s="24" t="s">
        <v>562</v>
      </c>
      <c r="F1924" s="74" t="s">
        <v>51</v>
      </c>
      <c r="G1924" s="24" t="s">
        <v>121</v>
      </c>
      <c r="H1924" s="24" t="s">
        <v>59</v>
      </c>
      <c r="I1924" s="24">
        <v>7</v>
      </c>
      <c r="J1924" s="24">
        <v>6</v>
      </c>
      <c r="K1924" s="24" t="s">
        <v>2498</v>
      </c>
      <c r="L1924" s="25">
        <v>1.5</v>
      </c>
      <c r="M1924" s="24" t="s">
        <v>105</v>
      </c>
      <c r="N1924" s="24" t="s">
        <v>6</v>
      </c>
      <c r="R1924" s="25">
        <v>6.5</v>
      </c>
      <c r="S1924" s="83" t="s">
        <v>371</v>
      </c>
      <c r="T1924" s="66" t="str">
        <f t="shared" si="646"/>
        <v>0.00</v>
      </c>
      <c r="U1924" s="66">
        <f t="shared" si="647"/>
        <v>-1.5</v>
      </c>
      <c r="V1924" s="66">
        <f t="shared" si="648"/>
        <v>261.70999999999998</v>
      </c>
      <c r="W1924" s="66">
        <f t="shared" si="649"/>
        <v>3578.5</v>
      </c>
      <c r="X1924" s="20">
        <f t="shared" si="650"/>
        <v>7.313399469051278E-2</v>
      </c>
      <c r="Y1924" s="67">
        <f t="shared" si="651"/>
        <v>2.6170999999999998</v>
      </c>
      <c r="Z1924" s="68">
        <f t="shared" si="652"/>
        <v>26170.999999999996</v>
      </c>
      <c r="AA1924" s="65" t="s">
        <v>52</v>
      </c>
      <c r="AU1924" s="23" t="str">
        <f t="shared" si="671"/>
        <v/>
      </c>
      <c r="AV1924" s="23">
        <f t="shared" si="672"/>
        <v>-1.5</v>
      </c>
      <c r="AW1924" s="23" t="str">
        <f t="shared" ref="AW1924:AW1974" si="674">IF($G1924=AW$2,$U1924,"")</f>
        <v/>
      </c>
      <c r="AX1924" s="23" t="str">
        <f t="shared" si="660"/>
        <v/>
      </c>
      <c r="AY1924" s="23" t="str">
        <f t="shared" si="661"/>
        <v/>
      </c>
      <c r="AZ1924" s="23" t="s">
        <v>720</v>
      </c>
      <c r="BA1924" s="25">
        <v>0</v>
      </c>
      <c r="BB1924" s="25">
        <v>16.760000000000002</v>
      </c>
      <c r="BC1924" s="25">
        <f t="shared" si="669"/>
        <v>23.64</v>
      </c>
      <c r="BD1924" s="25">
        <f t="shared" si="670"/>
        <v>15.499200000000002</v>
      </c>
      <c r="BE1924" s="111" t="s">
        <v>969</v>
      </c>
      <c r="BF1924" s="55">
        <f t="shared" si="673"/>
        <v>0</v>
      </c>
      <c r="BG1924" s="66" t="str">
        <f t="shared" si="664"/>
        <v>0.00</v>
      </c>
      <c r="BH1924" s="66">
        <f t="shared" si="653"/>
        <v>-1.5</v>
      </c>
      <c r="BI1924" s="25">
        <f t="shared" si="665"/>
        <v>-215.45</v>
      </c>
      <c r="BJ1924" s="25">
        <f t="shared" si="654"/>
        <v>713.5</v>
      </c>
      <c r="BK1924" s="20">
        <f t="shared" si="666"/>
        <v>-0.30196215837421164</v>
      </c>
      <c r="BL1924" s="24" t="str">
        <f t="shared" si="655"/>
        <v>0.00</v>
      </c>
      <c r="BM1924" s="25">
        <f t="shared" si="656"/>
        <v>-1.5</v>
      </c>
      <c r="BN1924" s="25">
        <f t="shared" si="657"/>
        <v>59.080000000000027</v>
      </c>
      <c r="BO1924" s="25">
        <f t="shared" si="658"/>
        <v>713.5</v>
      </c>
      <c r="BP1924" s="126">
        <f t="shared" si="659"/>
        <v>8.2803083391730939E-2</v>
      </c>
    </row>
    <row r="1925" spans="1:68" x14ac:dyDescent="0.2">
      <c r="A1925" s="98">
        <v>45905</v>
      </c>
      <c r="B1925" s="60" t="s">
        <v>892</v>
      </c>
      <c r="C1925" s="24" t="s">
        <v>2499</v>
      </c>
      <c r="D1925" s="24" t="s">
        <v>573</v>
      </c>
      <c r="F1925" s="74" t="s">
        <v>51</v>
      </c>
      <c r="G1925" s="24" t="s">
        <v>14</v>
      </c>
      <c r="H1925" s="24" t="s">
        <v>2500</v>
      </c>
      <c r="K1925" s="26" t="s">
        <v>2501</v>
      </c>
      <c r="L1925" s="25">
        <v>3</v>
      </c>
      <c r="M1925" s="24" t="s">
        <v>105</v>
      </c>
      <c r="N1925" s="24" t="s">
        <v>6</v>
      </c>
      <c r="R1925" s="25">
        <v>1.9</v>
      </c>
      <c r="S1925" s="83" t="s">
        <v>372</v>
      </c>
      <c r="T1925" s="66">
        <f t="shared" ref="T1925:T1988" si="675">IF((AA1925="W"),ROUND((R1925*L1925),2),"0.00")</f>
        <v>5.7</v>
      </c>
      <c r="U1925" s="66">
        <f t="shared" ref="U1925:U1988" si="676">-$L1925+T1925</f>
        <v>2.7</v>
      </c>
      <c r="V1925" s="66">
        <f t="shared" ref="V1925:V1988" si="677">U1925+V1924</f>
        <v>264.40999999999997</v>
      </c>
      <c r="W1925" s="66">
        <f t="shared" ref="W1925:W1988" si="678">L1925+W1924</f>
        <v>3581.5</v>
      </c>
      <c r="X1925" s="20">
        <f t="shared" ref="X1925:X1988" si="679">SUM(V1925/W1925)</f>
        <v>7.382660896272511E-2</v>
      </c>
      <c r="Y1925" s="67">
        <f t="shared" ref="Y1925:Y1988" si="680">V1925/100</f>
        <v>2.6440999999999999</v>
      </c>
      <c r="Z1925" s="68">
        <f t="shared" ref="Z1925:Z1988" si="681">V1925*100</f>
        <v>26440.999999999996</v>
      </c>
      <c r="AA1925" s="65" t="s">
        <v>53</v>
      </c>
      <c r="AU1925" s="23" t="str">
        <f t="shared" si="671"/>
        <v/>
      </c>
      <c r="AV1925" s="23" t="str">
        <f t="shared" si="672"/>
        <v/>
      </c>
      <c r="AW1925" s="23" t="str">
        <f t="shared" si="674"/>
        <v/>
      </c>
      <c r="AX1925" s="23">
        <f t="shared" si="660"/>
        <v>2.7</v>
      </c>
      <c r="AY1925" s="23" t="str">
        <f t="shared" si="661"/>
        <v/>
      </c>
      <c r="AZ1925" s="23"/>
      <c r="BA1925" s="25">
        <v>0</v>
      </c>
      <c r="BB1925" s="25">
        <v>0</v>
      </c>
      <c r="BC1925" s="25" t="s">
        <v>720</v>
      </c>
      <c r="BD1925" s="25" t="s">
        <v>720</v>
      </c>
      <c r="BE1925" s="111" t="s">
        <v>969</v>
      </c>
      <c r="BF1925" s="55">
        <f t="shared" si="673"/>
        <v>0</v>
      </c>
      <c r="BG1925" s="66">
        <f t="shared" si="664"/>
        <v>0</v>
      </c>
      <c r="BH1925" s="66">
        <f t="shared" ref="BH1925:BH1988" si="682">-$L1925+BG1925</f>
        <v>-3</v>
      </c>
      <c r="BI1925" s="25">
        <f t="shared" si="665"/>
        <v>-218.45</v>
      </c>
      <c r="BJ1925" s="25">
        <f t="shared" ref="BJ1925:BJ1988" si="683">L1925+BJ1924</f>
        <v>716.5</v>
      </c>
      <c r="BK1925" s="20">
        <f t="shared" si="666"/>
        <v>-0.30488485694347522</v>
      </c>
      <c r="BL1925" s="24">
        <f t="shared" ref="BL1925:BL1988" si="684">IF((AA1925="W"),ROUND((BB1925*L1925),2),"0.00")</f>
        <v>0</v>
      </c>
      <c r="BM1925" s="25">
        <f t="shared" ref="BM1925:BM1988" si="685">-$L1925+BL1925</f>
        <v>-3</v>
      </c>
      <c r="BN1925" s="25">
        <f t="shared" ref="BN1925:BN1988" si="686">BM1925+BN1924</f>
        <v>56.080000000000027</v>
      </c>
      <c r="BO1925" s="25">
        <f t="shared" ref="BO1925:BO1988" si="687">L1925+BO1924</f>
        <v>716.5</v>
      </c>
      <c r="BP1925" s="126">
        <f t="shared" ref="BP1925:BP1988" si="688">SUM(BN1925/BO1925)</f>
        <v>7.8269364968597391E-2</v>
      </c>
    </row>
    <row r="1926" spans="1:68" ht="17" x14ac:dyDescent="0.2">
      <c r="A1926" s="98">
        <v>45906</v>
      </c>
      <c r="B1926" s="60" t="s">
        <v>892</v>
      </c>
      <c r="C1926" s="24" t="s">
        <v>2502</v>
      </c>
      <c r="D1926" s="24" t="s">
        <v>573</v>
      </c>
      <c r="F1926" s="74" t="s">
        <v>51</v>
      </c>
      <c r="G1926" s="24" t="s">
        <v>103</v>
      </c>
      <c r="H1926" s="97" t="s">
        <v>2503</v>
      </c>
      <c r="I1926" s="24">
        <v>7</v>
      </c>
      <c r="J1926" s="24">
        <v>1</v>
      </c>
      <c r="K1926" s="97" t="s">
        <v>2504</v>
      </c>
      <c r="L1926" s="25">
        <v>1</v>
      </c>
      <c r="M1926" s="24" t="s">
        <v>105</v>
      </c>
      <c r="N1926" s="24" t="s">
        <v>6</v>
      </c>
      <c r="R1926" s="25">
        <v>9.36</v>
      </c>
      <c r="S1926" s="83" t="s">
        <v>363</v>
      </c>
      <c r="T1926" s="66" t="str">
        <f t="shared" si="675"/>
        <v>0.00</v>
      </c>
      <c r="U1926" s="66">
        <f t="shared" si="676"/>
        <v>-1</v>
      </c>
      <c r="V1926" s="66">
        <f t="shared" si="677"/>
        <v>263.40999999999997</v>
      </c>
      <c r="W1926" s="66">
        <f t="shared" si="678"/>
        <v>3582.5</v>
      </c>
      <c r="X1926" s="20">
        <f t="shared" si="679"/>
        <v>7.3526866713189101E-2</v>
      </c>
      <c r="Y1926" s="67">
        <f t="shared" si="680"/>
        <v>2.6340999999999997</v>
      </c>
      <c r="Z1926" s="68">
        <f t="shared" si="681"/>
        <v>26340.999999999996</v>
      </c>
      <c r="AA1926" s="65" t="s">
        <v>52</v>
      </c>
      <c r="AU1926" s="23">
        <f t="shared" si="671"/>
        <v>-1</v>
      </c>
      <c r="AV1926" s="23" t="str">
        <f t="shared" si="672"/>
        <v/>
      </c>
      <c r="AW1926" s="23" t="str">
        <f t="shared" si="674"/>
        <v/>
      </c>
      <c r="AX1926" s="23" t="str">
        <f t="shared" si="660"/>
        <v/>
      </c>
      <c r="AY1926" s="23" t="str">
        <f t="shared" si="661"/>
        <v/>
      </c>
      <c r="AZ1926" s="23">
        <v>6</v>
      </c>
      <c r="BA1926" s="25">
        <v>6.3</v>
      </c>
      <c r="BB1926" s="25">
        <v>7.23</v>
      </c>
      <c r="BC1926" s="25">
        <f>((BB1926*(L1926))-(L1926))</f>
        <v>6.23</v>
      </c>
      <c r="BD1926" s="25">
        <f>0.92*(BB1926-1)+1</f>
        <v>6.7316000000000003</v>
      </c>
      <c r="BE1926" s="111" t="s">
        <v>970</v>
      </c>
      <c r="BF1926" s="55">
        <f t="shared" si="673"/>
        <v>0</v>
      </c>
      <c r="BG1926" s="66" t="str">
        <f t="shared" si="664"/>
        <v>0.00</v>
      </c>
      <c r="BH1926" s="66">
        <f t="shared" si="682"/>
        <v>-1</v>
      </c>
      <c r="BI1926" s="25">
        <f t="shared" si="665"/>
        <v>-219.45</v>
      </c>
      <c r="BJ1926" s="25">
        <f t="shared" si="683"/>
        <v>717.5</v>
      </c>
      <c r="BK1926" s="20">
        <f t="shared" si="666"/>
        <v>-0.30585365853658536</v>
      </c>
      <c r="BL1926" s="24" t="str">
        <f t="shared" si="684"/>
        <v>0.00</v>
      </c>
      <c r="BM1926" s="25">
        <f t="shared" si="685"/>
        <v>-1</v>
      </c>
      <c r="BN1926" s="25">
        <f t="shared" si="686"/>
        <v>55.080000000000027</v>
      </c>
      <c r="BO1926" s="25">
        <f t="shared" si="687"/>
        <v>717.5</v>
      </c>
      <c r="BP1926" s="126">
        <f t="shared" si="688"/>
        <v>7.6766550522648122E-2</v>
      </c>
    </row>
    <row r="1927" spans="1:68" ht="17" x14ac:dyDescent="0.2">
      <c r="A1927" s="98">
        <v>45906</v>
      </c>
      <c r="B1927" s="60" t="s">
        <v>892</v>
      </c>
      <c r="C1927" s="24" t="s">
        <v>2502</v>
      </c>
      <c r="D1927" s="24" t="s">
        <v>573</v>
      </c>
      <c r="F1927" s="74" t="s">
        <v>51</v>
      </c>
      <c r="G1927" s="24" t="s">
        <v>103</v>
      </c>
      <c r="H1927" s="97" t="s">
        <v>2503</v>
      </c>
      <c r="I1927" s="24">
        <v>7</v>
      </c>
      <c r="J1927" s="24">
        <v>1</v>
      </c>
      <c r="K1927" s="97" t="s">
        <v>2504</v>
      </c>
      <c r="L1927" s="25">
        <v>2</v>
      </c>
      <c r="M1927" s="24" t="s">
        <v>105</v>
      </c>
      <c r="N1927" s="24" t="s">
        <v>7</v>
      </c>
      <c r="R1927" s="25">
        <v>2.89</v>
      </c>
      <c r="S1927" s="83" t="s">
        <v>363</v>
      </c>
      <c r="T1927" s="66" t="str">
        <f t="shared" si="675"/>
        <v>0.00</v>
      </c>
      <c r="U1927" s="66">
        <f t="shared" si="676"/>
        <v>-2</v>
      </c>
      <c r="V1927" s="66">
        <f t="shared" si="677"/>
        <v>261.40999999999997</v>
      </c>
      <c r="W1927" s="66">
        <f t="shared" si="678"/>
        <v>3584.5</v>
      </c>
      <c r="X1927" s="20">
        <f t="shared" si="679"/>
        <v>7.2927883944762156E-2</v>
      </c>
      <c r="Y1927" s="67">
        <f t="shared" si="680"/>
        <v>2.6140999999999996</v>
      </c>
      <c r="Z1927" s="68">
        <f t="shared" si="681"/>
        <v>26140.999999999996</v>
      </c>
      <c r="AA1927" s="65" t="s">
        <v>52</v>
      </c>
      <c r="AU1927" s="23">
        <f t="shared" si="671"/>
        <v>-2</v>
      </c>
      <c r="AV1927" s="23" t="str">
        <f t="shared" si="672"/>
        <v/>
      </c>
      <c r="AW1927" s="23" t="str">
        <f t="shared" si="674"/>
        <v/>
      </c>
      <c r="AX1927" s="23" t="str">
        <f t="shared" si="660"/>
        <v/>
      </c>
      <c r="AY1927" s="23" t="str">
        <f t="shared" si="661"/>
        <v/>
      </c>
      <c r="AZ1927" s="23"/>
      <c r="BA1927" s="25">
        <v>2.2999999999999998</v>
      </c>
      <c r="BB1927" s="25">
        <v>2.74</v>
      </c>
      <c r="BC1927" s="25">
        <f>((BB1927*(L1927))-(L1927))</f>
        <v>3.4800000000000004</v>
      </c>
      <c r="BD1927" s="25">
        <f>0.92*(BB1927-1)+1</f>
        <v>2.6008000000000004</v>
      </c>
      <c r="BE1927" s="111" t="s">
        <v>970</v>
      </c>
      <c r="BF1927" s="55">
        <f t="shared" si="673"/>
        <v>0</v>
      </c>
      <c r="BG1927" s="66" t="str">
        <f t="shared" si="664"/>
        <v>0.00</v>
      </c>
      <c r="BH1927" s="66">
        <f t="shared" si="682"/>
        <v>-2</v>
      </c>
      <c r="BI1927" s="25">
        <f t="shared" si="665"/>
        <v>-221.45</v>
      </c>
      <c r="BJ1927" s="25">
        <f t="shared" si="683"/>
        <v>719.5</v>
      </c>
      <c r="BK1927" s="20">
        <f t="shared" si="666"/>
        <v>-0.30778318276580957</v>
      </c>
      <c r="BL1927" s="24" t="str">
        <f t="shared" si="684"/>
        <v>0.00</v>
      </c>
      <c r="BM1927" s="25">
        <f t="shared" si="685"/>
        <v>-2</v>
      </c>
      <c r="BN1927" s="25">
        <f t="shared" si="686"/>
        <v>53.080000000000027</v>
      </c>
      <c r="BO1927" s="25">
        <f t="shared" si="687"/>
        <v>719.5</v>
      </c>
      <c r="BP1927" s="126">
        <f t="shared" si="688"/>
        <v>7.3773453787352367E-2</v>
      </c>
    </row>
    <row r="1928" spans="1:68" x14ac:dyDescent="0.2">
      <c r="A1928" s="98">
        <v>45907</v>
      </c>
      <c r="B1928" s="60" t="s">
        <v>892</v>
      </c>
      <c r="C1928" s="24" t="s">
        <v>2505</v>
      </c>
      <c r="D1928" s="24" t="s">
        <v>577</v>
      </c>
      <c r="F1928" s="74" t="s">
        <v>51</v>
      </c>
      <c r="G1928" s="24" t="s">
        <v>14</v>
      </c>
      <c r="H1928" s="24" t="s">
        <v>2506</v>
      </c>
      <c r="K1928" s="26" t="s">
        <v>2507</v>
      </c>
      <c r="L1928" s="25">
        <v>3</v>
      </c>
      <c r="M1928" s="24" t="s">
        <v>105</v>
      </c>
      <c r="N1928" s="24" t="s">
        <v>6</v>
      </c>
      <c r="R1928" s="25">
        <v>2.75</v>
      </c>
      <c r="S1928" s="83" t="s">
        <v>372</v>
      </c>
      <c r="T1928" s="66">
        <f t="shared" si="675"/>
        <v>8.25</v>
      </c>
      <c r="U1928" s="66">
        <f t="shared" si="676"/>
        <v>5.25</v>
      </c>
      <c r="V1928" s="66">
        <f t="shared" si="677"/>
        <v>266.65999999999997</v>
      </c>
      <c r="W1928" s="66">
        <f t="shared" si="678"/>
        <v>3587.5</v>
      </c>
      <c r="X1928" s="20">
        <f t="shared" si="679"/>
        <v>7.4330313588850172E-2</v>
      </c>
      <c r="Y1928" s="67">
        <f t="shared" si="680"/>
        <v>2.6665999999999999</v>
      </c>
      <c r="Z1928" s="68">
        <f t="shared" si="681"/>
        <v>26665.999999999996</v>
      </c>
      <c r="AA1928" s="65" t="s">
        <v>53</v>
      </c>
      <c r="AU1928" s="23" t="str">
        <f t="shared" si="671"/>
        <v/>
      </c>
      <c r="AV1928" s="23" t="str">
        <f t="shared" si="672"/>
        <v/>
      </c>
      <c r="AW1928" s="23" t="str">
        <f t="shared" si="674"/>
        <v/>
      </c>
      <c r="AX1928" s="23">
        <f t="shared" si="660"/>
        <v>5.25</v>
      </c>
      <c r="AY1928" s="23" t="str">
        <f t="shared" si="661"/>
        <v/>
      </c>
      <c r="AZ1928" s="23"/>
      <c r="BA1928" s="25">
        <v>0</v>
      </c>
      <c r="BB1928" s="25">
        <v>0</v>
      </c>
      <c r="BC1928" s="25" t="s">
        <v>720</v>
      </c>
      <c r="BD1928" s="25" t="s">
        <v>720</v>
      </c>
      <c r="BE1928" s="111" t="s">
        <v>969</v>
      </c>
      <c r="BF1928" s="55">
        <f t="shared" si="673"/>
        <v>0</v>
      </c>
      <c r="BG1928" s="66">
        <f t="shared" si="664"/>
        <v>0</v>
      </c>
      <c r="BH1928" s="66">
        <f t="shared" si="682"/>
        <v>-3</v>
      </c>
      <c r="BI1928" s="25">
        <f t="shared" si="665"/>
        <v>-224.45</v>
      </c>
      <c r="BJ1928" s="25">
        <f t="shared" si="683"/>
        <v>722.5</v>
      </c>
      <c r="BK1928" s="20">
        <f t="shared" si="666"/>
        <v>-0.31065743944636676</v>
      </c>
      <c r="BL1928" s="24">
        <f t="shared" si="684"/>
        <v>0</v>
      </c>
      <c r="BM1928" s="25">
        <f t="shared" si="685"/>
        <v>-3</v>
      </c>
      <c r="BN1928" s="25">
        <f t="shared" si="686"/>
        <v>50.080000000000027</v>
      </c>
      <c r="BO1928" s="25">
        <f t="shared" si="687"/>
        <v>722.5</v>
      </c>
      <c r="BP1928" s="126">
        <f t="shared" si="688"/>
        <v>6.9314878892733606E-2</v>
      </c>
    </row>
    <row r="1929" spans="1:68" x14ac:dyDescent="0.2">
      <c r="A1929" s="98">
        <v>45908</v>
      </c>
      <c r="B1929" s="60" t="s">
        <v>892</v>
      </c>
      <c r="C1929" s="24" t="s">
        <v>1806</v>
      </c>
      <c r="D1929" s="24" t="s">
        <v>621</v>
      </c>
      <c r="F1929" s="74" t="s">
        <v>51</v>
      </c>
      <c r="G1929" s="24" t="s">
        <v>152</v>
      </c>
      <c r="H1929" s="24" t="s">
        <v>71</v>
      </c>
      <c r="I1929" s="24">
        <v>2</v>
      </c>
      <c r="J1929" s="24">
        <v>8</v>
      </c>
      <c r="K1929" s="27" t="s">
        <v>2508</v>
      </c>
      <c r="L1929" s="25">
        <v>2</v>
      </c>
      <c r="M1929" s="24" t="s">
        <v>105</v>
      </c>
      <c r="N1929" s="24" t="s">
        <v>6</v>
      </c>
      <c r="R1929" s="25">
        <v>4.2</v>
      </c>
      <c r="S1929" s="83" t="s">
        <v>371</v>
      </c>
      <c r="T1929" s="66" t="str">
        <f t="shared" si="675"/>
        <v>0.00</v>
      </c>
      <c r="U1929" s="66">
        <f t="shared" si="676"/>
        <v>-2</v>
      </c>
      <c r="V1929" s="66">
        <f t="shared" si="677"/>
        <v>264.65999999999997</v>
      </c>
      <c r="W1929" s="66">
        <f t="shared" si="678"/>
        <v>3589.5</v>
      </c>
      <c r="X1929" s="20">
        <f t="shared" si="679"/>
        <v>7.3731717509402411E-2</v>
      </c>
      <c r="Y1929" s="67">
        <f t="shared" si="680"/>
        <v>2.6465999999999998</v>
      </c>
      <c r="Z1929" s="68">
        <f t="shared" si="681"/>
        <v>26465.999999999996</v>
      </c>
      <c r="AA1929" s="65" t="s">
        <v>52</v>
      </c>
      <c r="AU1929" s="23" t="str">
        <f t="shared" si="671"/>
        <v/>
      </c>
      <c r="AV1929" s="23" t="str">
        <f t="shared" si="672"/>
        <v/>
      </c>
      <c r="AW1929" s="23">
        <f t="shared" si="674"/>
        <v>-2</v>
      </c>
      <c r="AX1929" s="23" t="str">
        <f t="shared" si="660"/>
        <v/>
      </c>
      <c r="AY1929" s="23" t="str">
        <f t="shared" si="661"/>
        <v/>
      </c>
      <c r="AZ1929" s="23"/>
      <c r="BA1929" s="25">
        <v>0</v>
      </c>
      <c r="BB1929" s="25">
        <v>6.2</v>
      </c>
      <c r="BC1929" s="25">
        <f t="shared" ref="BC1929:BC1952" si="689">((BB1929*(L1929))-(L1929))</f>
        <v>10.4</v>
      </c>
      <c r="BD1929" s="25">
        <f t="shared" ref="BD1929:BD1952" si="690">0.92*(BB1929-1)+1</f>
        <v>5.7840000000000007</v>
      </c>
      <c r="BE1929" s="111" t="s">
        <v>969</v>
      </c>
      <c r="BF1929" s="55">
        <f t="shared" si="673"/>
        <v>0</v>
      </c>
      <c r="BG1929" s="66" t="str">
        <f t="shared" si="664"/>
        <v>0.00</v>
      </c>
      <c r="BH1929" s="66">
        <f t="shared" si="682"/>
        <v>-2</v>
      </c>
      <c r="BI1929" s="25">
        <f t="shared" si="665"/>
        <v>-226.45</v>
      </c>
      <c r="BJ1929" s="25">
        <f t="shared" si="683"/>
        <v>724.5</v>
      </c>
      <c r="BK1929" s="20">
        <f t="shared" si="666"/>
        <v>-0.31256038647342993</v>
      </c>
      <c r="BL1929" s="24" t="str">
        <f t="shared" si="684"/>
        <v>0.00</v>
      </c>
      <c r="BM1929" s="25">
        <f t="shared" si="685"/>
        <v>-2</v>
      </c>
      <c r="BN1929" s="25">
        <f t="shared" si="686"/>
        <v>48.080000000000027</v>
      </c>
      <c r="BO1929" s="25">
        <f t="shared" si="687"/>
        <v>724.5</v>
      </c>
      <c r="BP1929" s="126">
        <f t="shared" si="688"/>
        <v>6.6363008971704662E-2</v>
      </c>
    </row>
    <row r="1930" spans="1:68" x14ac:dyDescent="0.2">
      <c r="A1930" s="98">
        <v>45909</v>
      </c>
      <c r="B1930" s="60" t="s">
        <v>892</v>
      </c>
      <c r="C1930" s="24" t="s">
        <v>2117</v>
      </c>
      <c r="D1930" s="24" t="s">
        <v>584</v>
      </c>
      <c r="F1930" s="74" t="s">
        <v>51</v>
      </c>
      <c r="G1930" s="24" t="s">
        <v>121</v>
      </c>
      <c r="H1930" s="24" t="s">
        <v>390</v>
      </c>
      <c r="I1930" s="24">
        <v>1</v>
      </c>
      <c r="J1930" s="24">
        <v>7</v>
      </c>
      <c r="K1930" s="87" t="s">
        <v>2509</v>
      </c>
      <c r="L1930" s="25">
        <v>3</v>
      </c>
      <c r="M1930" s="24" t="s">
        <v>105</v>
      </c>
      <c r="N1930" s="24" t="s">
        <v>6</v>
      </c>
      <c r="R1930" s="25">
        <v>3</v>
      </c>
      <c r="S1930" s="83" t="s">
        <v>373</v>
      </c>
      <c r="T1930" s="66" t="str">
        <f t="shared" si="675"/>
        <v>0.00</v>
      </c>
      <c r="U1930" s="66">
        <f t="shared" si="676"/>
        <v>-3</v>
      </c>
      <c r="V1930" s="66">
        <f t="shared" si="677"/>
        <v>261.65999999999997</v>
      </c>
      <c r="W1930" s="66">
        <f t="shared" si="678"/>
        <v>3592.5</v>
      </c>
      <c r="X1930" s="20">
        <f t="shared" si="679"/>
        <v>7.2835073068893516E-2</v>
      </c>
      <c r="Y1930" s="67">
        <f t="shared" si="680"/>
        <v>2.6165999999999996</v>
      </c>
      <c r="Z1930" s="68">
        <f t="shared" si="681"/>
        <v>26165.999999999996</v>
      </c>
      <c r="AA1930" s="65" t="s">
        <v>52</v>
      </c>
      <c r="AU1930" s="23" t="str">
        <f t="shared" si="671"/>
        <v/>
      </c>
      <c r="AV1930" s="23">
        <f t="shared" si="672"/>
        <v>-3</v>
      </c>
      <c r="AW1930" s="23" t="str">
        <f t="shared" si="674"/>
        <v/>
      </c>
      <c r="AX1930" s="23" t="str">
        <f t="shared" ref="AX1930:AX1974" si="691">IF($G1930=AX$2,$U1930,"")</f>
        <v/>
      </c>
      <c r="AY1930" s="23" t="str">
        <f t="shared" si="661"/>
        <v/>
      </c>
      <c r="AZ1930" s="23" t="s">
        <v>720</v>
      </c>
      <c r="BA1930" s="25">
        <v>0</v>
      </c>
      <c r="BB1930" s="25">
        <v>2.72</v>
      </c>
      <c r="BC1930" s="25">
        <f t="shared" si="689"/>
        <v>5.16</v>
      </c>
      <c r="BD1930" s="25">
        <f t="shared" si="690"/>
        <v>2.5824000000000003</v>
      </c>
      <c r="BE1930" s="111" t="s">
        <v>969</v>
      </c>
      <c r="BF1930" s="55">
        <f t="shared" si="673"/>
        <v>0</v>
      </c>
      <c r="BG1930" s="66" t="str">
        <f t="shared" si="664"/>
        <v>0.00</v>
      </c>
      <c r="BH1930" s="66">
        <f t="shared" si="682"/>
        <v>-3</v>
      </c>
      <c r="BI1930" s="25">
        <f t="shared" si="665"/>
        <v>-229.45</v>
      </c>
      <c r="BJ1930" s="25">
        <f t="shared" si="683"/>
        <v>727.5</v>
      </c>
      <c r="BK1930" s="20">
        <f t="shared" si="666"/>
        <v>-0.31539518900343644</v>
      </c>
      <c r="BL1930" s="24" t="str">
        <f t="shared" si="684"/>
        <v>0.00</v>
      </c>
      <c r="BM1930" s="25">
        <f t="shared" si="685"/>
        <v>-3</v>
      </c>
      <c r="BN1930" s="25">
        <f t="shared" si="686"/>
        <v>45.080000000000027</v>
      </c>
      <c r="BO1930" s="25">
        <f t="shared" si="687"/>
        <v>727.5</v>
      </c>
      <c r="BP1930" s="126">
        <f t="shared" si="688"/>
        <v>6.1965635738831654E-2</v>
      </c>
    </row>
    <row r="1931" spans="1:68" x14ac:dyDescent="0.2">
      <c r="A1931" s="98">
        <v>45910</v>
      </c>
      <c r="B1931" s="60" t="s">
        <v>892</v>
      </c>
      <c r="C1931" s="24" t="s">
        <v>2510</v>
      </c>
      <c r="D1931" s="24" t="s">
        <v>397</v>
      </c>
      <c r="F1931" s="74" t="s">
        <v>51</v>
      </c>
      <c r="G1931" s="24" t="s">
        <v>103</v>
      </c>
      <c r="H1931" s="24" t="s">
        <v>55</v>
      </c>
      <c r="I1931" s="24">
        <v>1</v>
      </c>
      <c r="J1931" s="24">
        <v>3</v>
      </c>
      <c r="K1931" s="24" t="s">
        <v>2511</v>
      </c>
      <c r="L1931" s="25">
        <v>1</v>
      </c>
      <c r="M1931" s="24" t="s">
        <v>105</v>
      </c>
      <c r="N1931" s="24" t="s">
        <v>6</v>
      </c>
      <c r="R1931" s="25">
        <v>21</v>
      </c>
      <c r="S1931" s="83" t="s">
        <v>363</v>
      </c>
      <c r="T1931" s="66" t="str">
        <f t="shared" si="675"/>
        <v>0.00</v>
      </c>
      <c r="U1931" s="66">
        <f t="shared" si="676"/>
        <v>-1</v>
      </c>
      <c r="V1931" s="66">
        <f t="shared" si="677"/>
        <v>260.65999999999997</v>
      </c>
      <c r="W1931" s="66">
        <f t="shared" si="678"/>
        <v>3593.5</v>
      </c>
      <c r="X1931" s="20">
        <f t="shared" si="679"/>
        <v>7.2536524279949902E-2</v>
      </c>
      <c r="Y1931" s="67">
        <f t="shared" si="680"/>
        <v>2.6065999999999998</v>
      </c>
      <c r="Z1931" s="68">
        <f t="shared" si="681"/>
        <v>26065.999999999996</v>
      </c>
      <c r="AA1931" s="65" t="s">
        <v>52</v>
      </c>
      <c r="AU1931" s="23">
        <f t="shared" si="671"/>
        <v>-1</v>
      </c>
      <c r="AV1931" s="23" t="str">
        <f t="shared" si="672"/>
        <v/>
      </c>
      <c r="AW1931" s="23" t="str">
        <f t="shared" si="674"/>
        <v/>
      </c>
      <c r="AX1931" s="23" t="str">
        <f t="shared" si="691"/>
        <v/>
      </c>
      <c r="AY1931" s="23" t="str">
        <f t="shared" si="661"/>
        <v/>
      </c>
      <c r="AZ1931" s="23">
        <v>26</v>
      </c>
      <c r="BA1931" s="25">
        <v>31.9</v>
      </c>
      <c r="BB1931" s="25">
        <v>34.99</v>
      </c>
      <c r="BC1931" s="25">
        <f t="shared" si="689"/>
        <v>33.99</v>
      </c>
      <c r="BD1931" s="25">
        <f t="shared" si="690"/>
        <v>32.270800000000008</v>
      </c>
      <c r="BE1931" s="111" t="s">
        <v>969</v>
      </c>
      <c r="BF1931" s="55">
        <f t="shared" si="673"/>
        <v>0</v>
      </c>
      <c r="BG1931" s="66" t="str">
        <f t="shared" si="664"/>
        <v>0.00</v>
      </c>
      <c r="BH1931" s="66">
        <f t="shared" si="682"/>
        <v>-1</v>
      </c>
      <c r="BI1931" s="25">
        <f t="shared" si="665"/>
        <v>-230.45</v>
      </c>
      <c r="BJ1931" s="25">
        <f t="shared" si="683"/>
        <v>728.5</v>
      </c>
      <c r="BK1931" s="20">
        <f t="shared" si="666"/>
        <v>-0.31633493479752917</v>
      </c>
      <c r="BL1931" s="24" t="str">
        <f t="shared" si="684"/>
        <v>0.00</v>
      </c>
      <c r="BM1931" s="25">
        <f t="shared" si="685"/>
        <v>-1</v>
      </c>
      <c r="BN1931" s="25">
        <f t="shared" si="686"/>
        <v>44.080000000000027</v>
      </c>
      <c r="BO1931" s="25">
        <f t="shared" si="687"/>
        <v>728.5</v>
      </c>
      <c r="BP1931" s="126">
        <f t="shared" si="688"/>
        <v>6.0507892930679513E-2</v>
      </c>
    </row>
    <row r="1932" spans="1:68" x14ac:dyDescent="0.2">
      <c r="A1932" s="98">
        <v>45910</v>
      </c>
      <c r="B1932" s="60" t="s">
        <v>892</v>
      </c>
      <c r="C1932" s="24" t="s">
        <v>2510</v>
      </c>
      <c r="D1932" s="24" t="s">
        <v>397</v>
      </c>
      <c r="F1932" s="74" t="s">
        <v>51</v>
      </c>
      <c r="G1932" s="24" t="s">
        <v>103</v>
      </c>
      <c r="H1932" s="24" t="s">
        <v>55</v>
      </c>
      <c r="I1932" s="24">
        <v>1</v>
      </c>
      <c r="J1932" s="24">
        <v>3</v>
      </c>
      <c r="K1932" s="24" t="s">
        <v>2511</v>
      </c>
      <c r="L1932" s="25">
        <v>1</v>
      </c>
      <c r="M1932" s="24" t="s">
        <v>105</v>
      </c>
      <c r="N1932" s="24" t="s">
        <v>7</v>
      </c>
      <c r="R1932" s="25">
        <v>4.5999999999999996</v>
      </c>
      <c r="S1932" s="83" t="s">
        <v>363</v>
      </c>
      <c r="T1932" s="66" t="str">
        <f t="shared" si="675"/>
        <v>0.00</v>
      </c>
      <c r="U1932" s="66">
        <f t="shared" si="676"/>
        <v>-1</v>
      </c>
      <c r="V1932" s="66">
        <f t="shared" si="677"/>
        <v>259.65999999999997</v>
      </c>
      <c r="W1932" s="66">
        <f t="shared" si="678"/>
        <v>3594.5</v>
      </c>
      <c r="X1932" s="20">
        <f t="shared" si="679"/>
        <v>7.2238141605230205E-2</v>
      </c>
      <c r="Y1932" s="67">
        <f t="shared" si="680"/>
        <v>2.5965999999999996</v>
      </c>
      <c r="Z1932" s="68">
        <f t="shared" si="681"/>
        <v>25965.999999999996</v>
      </c>
      <c r="AA1932" s="65" t="s">
        <v>52</v>
      </c>
      <c r="AU1932" s="23">
        <f t="shared" si="671"/>
        <v>-1</v>
      </c>
      <c r="AV1932" s="23" t="str">
        <f t="shared" si="672"/>
        <v/>
      </c>
      <c r="AW1932" s="23" t="str">
        <f t="shared" si="674"/>
        <v/>
      </c>
      <c r="AX1932" s="23" t="str">
        <f t="shared" si="691"/>
        <v/>
      </c>
      <c r="AY1932" s="23" t="str">
        <f t="shared" si="661"/>
        <v/>
      </c>
      <c r="AZ1932" s="23"/>
      <c r="BA1932" s="25">
        <v>5.7</v>
      </c>
      <c r="BB1932" s="25">
        <v>6.8</v>
      </c>
      <c r="BC1932" s="25">
        <f t="shared" si="689"/>
        <v>5.8</v>
      </c>
      <c r="BD1932" s="25">
        <f t="shared" si="690"/>
        <v>6.3360000000000003</v>
      </c>
      <c r="BE1932" s="111" t="s">
        <v>969</v>
      </c>
      <c r="BF1932" s="55">
        <f t="shared" si="673"/>
        <v>0</v>
      </c>
      <c r="BG1932" s="66" t="str">
        <f t="shared" si="664"/>
        <v>0.00</v>
      </c>
      <c r="BH1932" s="66">
        <f t="shared" si="682"/>
        <v>-1</v>
      </c>
      <c r="BI1932" s="25">
        <f t="shared" si="665"/>
        <v>-231.45</v>
      </c>
      <c r="BJ1932" s="25">
        <f t="shared" si="683"/>
        <v>729.5</v>
      </c>
      <c r="BK1932" s="20">
        <f t="shared" si="666"/>
        <v>-0.31727210418094581</v>
      </c>
      <c r="BL1932" s="24" t="str">
        <f t="shared" si="684"/>
        <v>0.00</v>
      </c>
      <c r="BM1932" s="25">
        <f t="shared" si="685"/>
        <v>-1</v>
      </c>
      <c r="BN1932" s="25">
        <f t="shared" si="686"/>
        <v>43.080000000000027</v>
      </c>
      <c r="BO1932" s="25">
        <f t="shared" si="687"/>
        <v>729.5</v>
      </c>
      <c r="BP1932" s="126">
        <f t="shared" si="688"/>
        <v>5.9054146675805386E-2</v>
      </c>
    </row>
    <row r="1933" spans="1:68" ht="17" x14ac:dyDescent="0.2">
      <c r="A1933" s="98">
        <v>45910</v>
      </c>
      <c r="B1933" s="60" t="s">
        <v>892</v>
      </c>
      <c r="C1933" s="24" t="s">
        <v>2512</v>
      </c>
      <c r="D1933" s="24" t="s">
        <v>397</v>
      </c>
      <c r="F1933" s="74" t="s">
        <v>51</v>
      </c>
      <c r="G1933" s="24" t="s">
        <v>103</v>
      </c>
      <c r="H1933" s="24" t="s">
        <v>58</v>
      </c>
      <c r="I1933" s="24">
        <v>6</v>
      </c>
      <c r="J1933" s="24">
        <v>12</v>
      </c>
      <c r="K1933" s="97" t="s">
        <v>2513</v>
      </c>
      <c r="L1933" s="25">
        <v>1.5</v>
      </c>
      <c r="M1933" s="24" t="s">
        <v>105</v>
      </c>
      <c r="N1933" s="24" t="s">
        <v>6</v>
      </c>
      <c r="R1933" s="25">
        <v>10</v>
      </c>
      <c r="S1933" s="83" t="s">
        <v>363</v>
      </c>
      <c r="T1933" s="66" t="str">
        <f t="shared" si="675"/>
        <v>0.00</v>
      </c>
      <c r="U1933" s="66">
        <f t="shared" si="676"/>
        <v>-1.5</v>
      </c>
      <c r="V1933" s="66">
        <f t="shared" si="677"/>
        <v>258.15999999999997</v>
      </c>
      <c r="W1933" s="66">
        <f t="shared" si="678"/>
        <v>3596</v>
      </c>
      <c r="X1933" s="20">
        <f t="shared" si="679"/>
        <v>7.1790878754171297E-2</v>
      </c>
      <c r="Y1933" s="67">
        <f t="shared" si="680"/>
        <v>2.5815999999999999</v>
      </c>
      <c r="Z1933" s="68">
        <f t="shared" si="681"/>
        <v>25815.999999999996</v>
      </c>
      <c r="AA1933" s="65" t="s">
        <v>52</v>
      </c>
      <c r="AU1933" s="23">
        <f t="shared" si="671"/>
        <v>-1.5</v>
      </c>
      <c r="AV1933" s="23" t="str">
        <f t="shared" si="672"/>
        <v/>
      </c>
      <c r="AW1933" s="23" t="str">
        <f t="shared" si="674"/>
        <v/>
      </c>
      <c r="AX1933" s="23" t="str">
        <f t="shared" si="691"/>
        <v/>
      </c>
      <c r="AY1933" s="23" t="str">
        <f t="shared" si="661"/>
        <v/>
      </c>
      <c r="AZ1933" s="23">
        <v>11</v>
      </c>
      <c r="BA1933" s="25">
        <v>11</v>
      </c>
      <c r="BB1933" s="25">
        <v>8.6199999999999992</v>
      </c>
      <c r="BC1933" s="25">
        <f t="shared" si="689"/>
        <v>11.43</v>
      </c>
      <c r="BD1933" s="25">
        <f t="shared" si="690"/>
        <v>8.0104000000000006</v>
      </c>
      <c r="BE1933" s="111" t="s">
        <v>970</v>
      </c>
      <c r="BF1933" s="55">
        <f t="shared" si="673"/>
        <v>0</v>
      </c>
      <c r="BG1933" s="66" t="str">
        <f t="shared" si="664"/>
        <v>0.00</v>
      </c>
      <c r="BH1933" s="66">
        <f t="shared" si="682"/>
        <v>-1.5</v>
      </c>
      <c r="BI1933" s="25">
        <f t="shared" si="665"/>
        <v>-232.95</v>
      </c>
      <c r="BJ1933" s="25">
        <f t="shared" si="683"/>
        <v>731</v>
      </c>
      <c r="BK1933" s="20">
        <f t="shared" si="666"/>
        <v>-0.31867305061559503</v>
      </c>
      <c r="BL1933" s="24" t="str">
        <f t="shared" si="684"/>
        <v>0.00</v>
      </c>
      <c r="BM1933" s="25">
        <f t="shared" si="685"/>
        <v>-1.5</v>
      </c>
      <c r="BN1933" s="25">
        <f t="shared" si="686"/>
        <v>41.580000000000027</v>
      </c>
      <c r="BO1933" s="25">
        <f t="shared" si="687"/>
        <v>731</v>
      </c>
      <c r="BP1933" s="126">
        <f t="shared" si="688"/>
        <v>5.688098495212042E-2</v>
      </c>
    </row>
    <row r="1934" spans="1:68" ht="17" x14ac:dyDescent="0.2">
      <c r="A1934" s="98">
        <v>45910</v>
      </c>
      <c r="B1934" s="60" t="s">
        <v>892</v>
      </c>
      <c r="C1934" s="24" t="s">
        <v>2512</v>
      </c>
      <c r="D1934" s="24" t="s">
        <v>397</v>
      </c>
      <c r="F1934" s="74" t="s">
        <v>51</v>
      </c>
      <c r="G1934" s="24" t="s">
        <v>103</v>
      </c>
      <c r="H1934" s="24" t="s">
        <v>58</v>
      </c>
      <c r="I1934" s="24">
        <v>6</v>
      </c>
      <c r="J1934" s="24">
        <v>12</v>
      </c>
      <c r="K1934" s="97" t="s">
        <v>2513</v>
      </c>
      <c r="L1934" s="25">
        <v>1.5</v>
      </c>
      <c r="M1934" s="24" t="s">
        <v>105</v>
      </c>
      <c r="N1934" s="24" t="s">
        <v>7</v>
      </c>
      <c r="R1934" s="25">
        <v>2.6</v>
      </c>
      <c r="S1934" s="83" t="s">
        <v>363</v>
      </c>
      <c r="T1934" s="66" t="str">
        <f t="shared" si="675"/>
        <v>0.00</v>
      </c>
      <c r="U1934" s="66">
        <f t="shared" si="676"/>
        <v>-1.5</v>
      </c>
      <c r="V1934" s="66">
        <f t="shared" si="677"/>
        <v>256.65999999999997</v>
      </c>
      <c r="W1934" s="66">
        <f t="shared" si="678"/>
        <v>3597.5</v>
      </c>
      <c r="X1934" s="20">
        <f t="shared" si="679"/>
        <v>7.1343988881167469E-2</v>
      </c>
      <c r="Y1934" s="67">
        <f t="shared" si="680"/>
        <v>2.5665999999999998</v>
      </c>
      <c r="Z1934" s="68">
        <f t="shared" si="681"/>
        <v>25665.999999999996</v>
      </c>
      <c r="AA1934" s="65" t="s">
        <v>52</v>
      </c>
      <c r="AU1934" s="23">
        <f t="shared" si="671"/>
        <v>-1.5</v>
      </c>
      <c r="AV1934" s="23" t="str">
        <f t="shared" si="672"/>
        <v/>
      </c>
      <c r="AW1934" s="23" t="str">
        <f t="shared" si="674"/>
        <v/>
      </c>
      <c r="AX1934" s="23" t="str">
        <f t="shared" si="691"/>
        <v/>
      </c>
      <c r="AY1934" s="23" t="str">
        <f t="shared" si="661"/>
        <v/>
      </c>
      <c r="AZ1934" s="23"/>
      <c r="BA1934" s="25">
        <v>2.1</v>
      </c>
      <c r="BB1934" s="25">
        <v>2.65</v>
      </c>
      <c r="BC1934" s="25">
        <f t="shared" si="689"/>
        <v>2.4749999999999996</v>
      </c>
      <c r="BD1934" s="25">
        <f t="shared" si="690"/>
        <v>2.5179999999999998</v>
      </c>
      <c r="BE1934" s="111" t="s">
        <v>970</v>
      </c>
      <c r="BF1934" s="55">
        <f t="shared" si="673"/>
        <v>0</v>
      </c>
      <c r="BG1934" s="66" t="str">
        <f t="shared" si="664"/>
        <v>0.00</v>
      </c>
      <c r="BH1934" s="66">
        <f t="shared" si="682"/>
        <v>-1.5</v>
      </c>
      <c r="BI1934" s="25">
        <f t="shared" si="665"/>
        <v>-234.45</v>
      </c>
      <c r="BJ1934" s="25">
        <f t="shared" si="683"/>
        <v>732.5</v>
      </c>
      <c r="BK1934" s="20">
        <f t="shared" si="666"/>
        <v>-0.32006825938566552</v>
      </c>
      <c r="BL1934" s="24" t="str">
        <f t="shared" si="684"/>
        <v>0.00</v>
      </c>
      <c r="BM1934" s="25">
        <f t="shared" si="685"/>
        <v>-1.5</v>
      </c>
      <c r="BN1934" s="25">
        <f t="shared" si="686"/>
        <v>40.080000000000027</v>
      </c>
      <c r="BO1934" s="25">
        <f t="shared" si="687"/>
        <v>732.5</v>
      </c>
      <c r="BP1934" s="126">
        <f t="shared" si="688"/>
        <v>5.4716723549488089E-2</v>
      </c>
    </row>
    <row r="1935" spans="1:68" x14ac:dyDescent="0.2">
      <c r="A1935" s="98">
        <v>45910</v>
      </c>
      <c r="B1935" s="60" t="s">
        <v>892</v>
      </c>
      <c r="C1935" s="24" t="s">
        <v>2514</v>
      </c>
      <c r="D1935" s="24" t="s">
        <v>397</v>
      </c>
      <c r="F1935" s="74" t="s">
        <v>51</v>
      </c>
      <c r="G1935" s="24" t="s">
        <v>152</v>
      </c>
      <c r="H1935" s="24" t="s">
        <v>57</v>
      </c>
      <c r="I1935" s="24">
        <v>1</v>
      </c>
      <c r="J1935" s="24">
        <v>8</v>
      </c>
      <c r="K1935" s="24" t="s">
        <v>2515</v>
      </c>
      <c r="L1935" s="25">
        <v>1</v>
      </c>
      <c r="M1935" s="24" t="s">
        <v>105</v>
      </c>
      <c r="N1935" s="24" t="s">
        <v>6</v>
      </c>
      <c r="R1935" s="25">
        <v>9.5</v>
      </c>
      <c r="S1935" s="83" t="s">
        <v>363</v>
      </c>
      <c r="T1935" s="66" t="str">
        <f t="shared" si="675"/>
        <v>0.00</v>
      </c>
      <c r="U1935" s="66">
        <f t="shared" si="676"/>
        <v>-1</v>
      </c>
      <c r="V1935" s="66">
        <f t="shared" si="677"/>
        <v>255.65999999999997</v>
      </c>
      <c r="W1935" s="66">
        <f t="shared" si="678"/>
        <v>3598.5</v>
      </c>
      <c r="X1935" s="20">
        <f t="shared" si="679"/>
        <v>7.1046269278866189E-2</v>
      </c>
      <c r="Y1935" s="67">
        <f t="shared" si="680"/>
        <v>2.5565999999999995</v>
      </c>
      <c r="Z1935" s="68">
        <f t="shared" si="681"/>
        <v>25565.999999999996</v>
      </c>
      <c r="AA1935" s="65" t="s">
        <v>52</v>
      </c>
      <c r="AU1935" s="23" t="str">
        <f t="shared" si="671"/>
        <v/>
      </c>
      <c r="AV1935" s="23" t="str">
        <f t="shared" si="672"/>
        <v/>
      </c>
      <c r="AW1935" s="23">
        <f t="shared" si="674"/>
        <v>-1</v>
      </c>
      <c r="AX1935" s="23" t="str">
        <f t="shared" si="691"/>
        <v/>
      </c>
      <c r="AY1935" s="23" t="str">
        <f t="shared" si="661"/>
        <v/>
      </c>
      <c r="AZ1935" s="23"/>
      <c r="BA1935" s="25">
        <v>0</v>
      </c>
      <c r="BB1935" s="25">
        <v>10.56</v>
      </c>
      <c r="BC1935" s="25">
        <f t="shared" si="689"/>
        <v>9.56</v>
      </c>
      <c r="BD1935" s="25">
        <f t="shared" si="690"/>
        <v>9.7952000000000012</v>
      </c>
      <c r="BE1935" s="111" t="s">
        <v>970</v>
      </c>
      <c r="BF1935" s="55">
        <f t="shared" si="673"/>
        <v>0</v>
      </c>
      <c r="BG1935" s="66" t="str">
        <f t="shared" si="664"/>
        <v>0.00</v>
      </c>
      <c r="BH1935" s="66">
        <f t="shared" si="682"/>
        <v>-1</v>
      </c>
      <c r="BI1935" s="25">
        <f t="shared" si="665"/>
        <v>-235.45</v>
      </c>
      <c r="BJ1935" s="25">
        <f t="shared" si="683"/>
        <v>733.5</v>
      </c>
      <c r="BK1935" s="20">
        <f t="shared" si="666"/>
        <v>-0.32099522835719152</v>
      </c>
      <c r="BL1935" s="24" t="str">
        <f t="shared" si="684"/>
        <v>0.00</v>
      </c>
      <c r="BM1935" s="25">
        <f t="shared" si="685"/>
        <v>-1</v>
      </c>
      <c r="BN1935" s="25">
        <f t="shared" si="686"/>
        <v>39.080000000000027</v>
      </c>
      <c r="BO1935" s="25">
        <f t="shared" si="687"/>
        <v>733.5</v>
      </c>
      <c r="BP1935" s="126">
        <f t="shared" si="688"/>
        <v>5.3278800272665343E-2</v>
      </c>
    </row>
    <row r="1936" spans="1:68" x14ac:dyDescent="0.2">
      <c r="A1936" s="98">
        <v>45910</v>
      </c>
      <c r="B1936" s="60" t="s">
        <v>892</v>
      </c>
      <c r="C1936" s="24" t="s">
        <v>2514</v>
      </c>
      <c r="D1936" s="24" t="s">
        <v>397</v>
      </c>
      <c r="F1936" s="74" t="s">
        <v>51</v>
      </c>
      <c r="G1936" s="24" t="s">
        <v>152</v>
      </c>
      <c r="H1936" s="24" t="s">
        <v>57</v>
      </c>
      <c r="I1936" s="24">
        <v>1</v>
      </c>
      <c r="J1936" s="24">
        <v>8</v>
      </c>
      <c r="K1936" s="24" t="s">
        <v>2515</v>
      </c>
      <c r="L1936" s="25">
        <v>2</v>
      </c>
      <c r="M1936" s="24" t="s">
        <v>105</v>
      </c>
      <c r="N1936" s="24" t="s">
        <v>7</v>
      </c>
      <c r="R1936" s="25">
        <v>2.7</v>
      </c>
      <c r="S1936" s="83" t="s">
        <v>363</v>
      </c>
      <c r="T1936" s="66" t="str">
        <f t="shared" si="675"/>
        <v>0.00</v>
      </c>
      <c r="U1936" s="66">
        <f t="shared" si="676"/>
        <v>-2</v>
      </c>
      <c r="V1936" s="66">
        <f t="shared" si="677"/>
        <v>253.65999999999997</v>
      </c>
      <c r="W1936" s="66">
        <f t="shared" si="678"/>
        <v>3600.5</v>
      </c>
      <c r="X1936" s="20">
        <f t="shared" si="679"/>
        <v>7.0451326204693784E-2</v>
      </c>
      <c r="Y1936" s="67">
        <f t="shared" si="680"/>
        <v>2.5365999999999995</v>
      </c>
      <c r="Z1936" s="68">
        <f t="shared" si="681"/>
        <v>25365.999999999996</v>
      </c>
      <c r="AA1936" s="65" t="s">
        <v>52</v>
      </c>
      <c r="AU1936" s="23" t="str">
        <f t="shared" si="671"/>
        <v/>
      </c>
      <c r="AV1936" s="23" t="str">
        <f t="shared" si="672"/>
        <v/>
      </c>
      <c r="AW1936" s="23">
        <f t="shared" si="674"/>
        <v>-2</v>
      </c>
      <c r="AX1936" s="23" t="str">
        <f t="shared" si="691"/>
        <v/>
      </c>
      <c r="AY1936" s="23" t="str">
        <f t="shared" si="661"/>
        <v/>
      </c>
      <c r="AZ1936" s="23"/>
      <c r="BA1936" s="25">
        <v>0</v>
      </c>
      <c r="BB1936" s="25">
        <v>2.44</v>
      </c>
      <c r="BC1936" s="25">
        <f t="shared" si="689"/>
        <v>2.88</v>
      </c>
      <c r="BD1936" s="25">
        <f t="shared" si="690"/>
        <v>2.3247999999999998</v>
      </c>
      <c r="BE1936" s="111" t="s">
        <v>970</v>
      </c>
      <c r="BF1936" s="55">
        <f t="shared" si="673"/>
        <v>0</v>
      </c>
      <c r="BG1936" s="66" t="str">
        <f t="shared" si="664"/>
        <v>0.00</v>
      </c>
      <c r="BH1936" s="66">
        <f t="shared" si="682"/>
        <v>-2</v>
      </c>
      <c r="BI1936" s="25">
        <f t="shared" si="665"/>
        <v>-237.45</v>
      </c>
      <c r="BJ1936" s="25">
        <f t="shared" si="683"/>
        <v>735.5</v>
      </c>
      <c r="BK1936" s="20">
        <f t="shared" si="666"/>
        <v>-0.32284160435078174</v>
      </c>
      <c r="BL1936" s="24" t="str">
        <f t="shared" si="684"/>
        <v>0.00</v>
      </c>
      <c r="BM1936" s="25">
        <f t="shared" si="685"/>
        <v>-2</v>
      </c>
      <c r="BN1936" s="25">
        <f t="shared" si="686"/>
        <v>37.080000000000027</v>
      </c>
      <c r="BO1936" s="25">
        <f t="shared" si="687"/>
        <v>735.5</v>
      </c>
      <c r="BP1936" s="126">
        <f t="shared" si="688"/>
        <v>5.0414683888511252E-2</v>
      </c>
    </row>
    <row r="1937" spans="1:68" x14ac:dyDescent="0.2">
      <c r="A1937" s="98">
        <v>45913</v>
      </c>
      <c r="B1937" s="60" t="s">
        <v>892</v>
      </c>
      <c r="C1937" s="24" t="s">
        <v>2516</v>
      </c>
      <c r="D1937" s="24" t="s">
        <v>573</v>
      </c>
      <c r="F1937" s="74" t="s">
        <v>51</v>
      </c>
      <c r="G1937" s="24" t="s">
        <v>103</v>
      </c>
      <c r="H1937" s="24" t="s">
        <v>293</v>
      </c>
      <c r="I1937" s="24">
        <v>1</v>
      </c>
      <c r="J1937" s="24">
        <v>8</v>
      </c>
      <c r="K1937" s="87" t="s">
        <v>2517</v>
      </c>
      <c r="L1937" s="25">
        <v>2</v>
      </c>
      <c r="M1937" s="24" t="s">
        <v>404</v>
      </c>
      <c r="N1937" s="24" t="s">
        <v>6</v>
      </c>
      <c r="R1937" s="25">
        <v>9.31</v>
      </c>
      <c r="S1937" s="83" t="s">
        <v>373</v>
      </c>
      <c r="T1937" s="66" t="str">
        <f t="shared" si="675"/>
        <v>0.00</v>
      </c>
      <c r="U1937" s="66">
        <f t="shared" si="676"/>
        <v>-2</v>
      </c>
      <c r="V1937" s="66">
        <f t="shared" si="677"/>
        <v>251.65999999999997</v>
      </c>
      <c r="W1937" s="66">
        <f t="shared" si="678"/>
        <v>3602.5</v>
      </c>
      <c r="X1937" s="20">
        <f t="shared" si="679"/>
        <v>6.9857043719639134E-2</v>
      </c>
      <c r="Y1937" s="67">
        <f t="shared" si="680"/>
        <v>2.5165999999999995</v>
      </c>
      <c r="Z1937" s="68">
        <f t="shared" si="681"/>
        <v>25165.999999999996</v>
      </c>
      <c r="AA1937" s="65" t="s">
        <v>52</v>
      </c>
      <c r="AU1937" s="23">
        <f t="shared" si="671"/>
        <v>-2</v>
      </c>
      <c r="AV1937" s="23" t="str">
        <f t="shared" si="672"/>
        <v/>
      </c>
      <c r="AW1937" s="23" t="str">
        <f t="shared" si="674"/>
        <v/>
      </c>
      <c r="AX1937" s="23" t="str">
        <f t="shared" si="691"/>
        <v/>
      </c>
      <c r="AY1937" s="23" t="str">
        <f t="shared" si="661"/>
        <v/>
      </c>
      <c r="AZ1937" s="23">
        <v>8.5</v>
      </c>
      <c r="BA1937" s="25">
        <v>9.1999999999999993</v>
      </c>
      <c r="BB1937" s="25">
        <v>10.029999999999999</v>
      </c>
      <c r="BC1937" s="25">
        <f t="shared" si="689"/>
        <v>18.059999999999999</v>
      </c>
      <c r="BD1937" s="25">
        <f t="shared" si="690"/>
        <v>9.307599999999999</v>
      </c>
      <c r="BE1937" s="111" t="s">
        <v>969</v>
      </c>
      <c r="BF1937" s="55">
        <f t="shared" si="673"/>
        <v>0</v>
      </c>
      <c r="BG1937" s="66" t="str">
        <f t="shared" si="664"/>
        <v>0.00</v>
      </c>
      <c r="BH1937" s="66">
        <f t="shared" si="682"/>
        <v>-2</v>
      </c>
      <c r="BI1937" s="25">
        <f t="shared" si="665"/>
        <v>-239.45</v>
      </c>
      <c r="BJ1937" s="25">
        <f t="shared" si="683"/>
        <v>737.5</v>
      </c>
      <c r="BK1937" s="20">
        <f t="shared" si="666"/>
        <v>-0.32467796610169491</v>
      </c>
      <c r="BL1937" s="24" t="str">
        <f t="shared" si="684"/>
        <v>0.00</v>
      </c>
      <c r="BM1937" s="25">
        <f t="shared" si="685"/>
        <v>-2</v>
      </c>
      <c r="BN1937" s="25">
        <f t="shared" si="686"/>
        <v>35.080000000000027</v>
      </c>
      <c r="BO1937" s="25">
        <f t="shared" si="687"/>
        <v>737.5</v>
      </c>
      <c r="BP1937" s="126">
        <f t="shared" si="688"/>
        <v>4.7566101694915291E-2</v>
      </c>
    </row>
    <row r="1938" spans="1:68" x14ac:dyDescent="0.2">
      <c r="A1938" s="98">
        <v>45913</v>
      </c>
      <c r="B1938" s="60" t="s">
        <v>892</v>
      </c>
      <c r="C1938" s="24" t="s">
        <v>2516</v>
      </c>
      <c r="D1938" s="24" t="s">
        <v>573</v>
      </c>
      <c r="F1938" s="74" t="s">
        <v>51</v>
      </c>
      <c r="G1938" s="24" t="s">
        <v>103</v>
      </c>
      <c r="H1938" s="24" t="s">
        <v>124</v>
      </c>
      <c r="I1938" s="24">
        <v>2</v>
      </c>
      <c r="J1938" s="24">
        <v>16</v>
      </c>
      <c r="K1938" s="26" t="s">
        <v>2518</v>
      </c>
      <c r="L1938" s="25">
        <v>1</v>
      </c>
      <c r="M1938" s="24" t="s">
        <v>105</v>
      </c>
      <c r="N1938" s="24" t="s">
        <v>6</v>
      </c>
      <c r="R1938" s="25">
        <v>12</v>
      </c>
      <c r="S1938" s="83" t="s">
        <v>372</v>
      </c>
      <c r="T1938" s="66">
        <f t="shared" si="675"/>
        <v>12</v>
      </c>
      <c r="U1938" s="66">
        <f t="shared" si="676"/>
        <v>11</v>
      </c>
      <c r="V1938" s="66">
        <f t="shared" si="677"/>
        <v>262.65999999999997</v>
      </c>
      <c r="W1938" s="66">
        <f t="shared" si="678"/>
        <v>3603.5</v>
      </c>
      <c r="X1938" s="20">
        <f t="shared" si="679"/>
        <v>7.2890245594560837E-2</v>
      </c>
      <c r="Y1938" s="67">
        <f t="shared" si="680"/>
        <v>2.6265999999999998</v>
      </c>
      <c r="Z1938" s="68">
        <f t="shared" si="681"/>
        <v>26265.999999999996</v>
      </c>
      <c r="AA1938" s="65" t="s">
        <v>53</v>
      </c>
      <c r="AU1938" s="23">
        <f t="shared" si="671"/>
        <v>11</v>
      </c>
      <c r="AV1938" s="23" t="str">
        <f t="shared" si="672"/>
        <v/>
      </c>
      <c r="AW1938" s="23" t="str">
        <f t="shared" si="674"/>
        <v/>
      </c>
      <c r="AX1938" s="23" t="str">
        <f t="shared" si="691"/>
        <v/>
      </c>
      <c r="AY1938" s="23" t="str">
        <f t="shared" ref="AY1938:AY1974" si="692">IF($G1938=AY$2,$U1938,"")</f>
        <v/>
      </c>
      <c r="AZ1938" s="23">
        <v>11</v>
      </c>
      <c r="BA1938" s="25">
        <v>12.9</v>
      </c>
      <c r="BB1938" s="25">
        <v>12.88</v>
      </c>
      <c r="BC1938" s="25">
        <f t="shared" si="689"/>
        <v>11.88</v>
      </c>
      <c r="BD1938" s="25">
        <f t="shared" si="690"/>
        <v>11.929600000000001</v>
      </c>
      <c r="BE1938" s="111" t="s">
        <v>969</v>
      </c>
      <c r="BF1938" s="55">
        <f t="shared" si="673"/>
        <v>0</v>
      </c>
      <c r="BG1938" s="66">
        <f t="shared" si="664"/>
        <v>12.9</v>
      </c>
      <c r="BH1938" s="66">
        <f t="shared" si="682"/>
        <v>11.9</v>
      </c>
      <c r="BI1938" s="25">
        <f t="shared" si="665"/>
        <v>-227.54999999999998</v>
      </c>
      <c r="BJ1938" s="25">
        <f t="shared" si="683"/>
        <v>738.5</v>
      </c>
      <c r="BK1938" s="20">
        <f t="shared" si="666"/>
        <v>-0.30812457684495598</v>
      </c>
      <c r="BL1938" s="24">
        <f t="shared" si="684"/>
        <v>12.88</v>
      </c>
      <c r="BM1938" s="25">
        <f t="shared" si="685"/>
        <v>11.88</v>
      </c>
      <c r="BN1938" s="25">
        <f t="shared" si="686"/>
        <v>46.960000000000029</v>
      </c>
      <c r="BO1938" s="25">
        <f t="shared" si="687"/>
        <v>738.5</v>
      </c>
      <c r="BP1938" s="126">
        <f t="shared" si="688"/>
        <v>6.3588354773188929E-2</v>
      </c>
    </row>
    <row r="1939" spans="1:68" x14ac:dyDescent="0.2">
      <c r="A1939" s="98">
        <v>45913</v>
      </c>
      <c r="B1939" s="60" t="s">
        <v>892</v>
      </c>
      <c r="C1939" s="24" t="s">
        <v>2516</v>
      </c>
      <c r="D1939" s="24" t="s">
        <v>573</v>
      </c>
      <c r="F1939" s="74" t="s">
        <v>51</v>
      </c>
      <c r="G1939" s="24" t="s">
        <v>103</v>
      </c>
      <c r="H1939" s="24" t="s">
        <v>124</v>
      </c>
      <c r="I1939" s="24">
        <v>2</v>
      </c>
      <c r="J1939" s="24">
        <v>16</v>
      </c>
      <c r="K1939" s="26" t="s">
        <v>2518</v>
      </c>
      <c r="L1939" s="25">
        <v>1</v>
      </c>
      <c r="M1939" s="24" t="s">
        <v>105</v>
      </c>
      <c r="N1939" s="24" t="s">
        <v>7</v>
      </c>
      <c r="R1939" s="25">
        <v>3.5</v>
      </c>
      <c r="S1939" s="83" t="s">
        <v>372</v>
      </c>
      <c r="T1939" s="66">
        <f t="shared" si="675"/>
        <v>3.5</v>
      </c>
      <c r="U1939" s="66">
        <f t="shared" si="676"/>
        <v>2.5</v>
      </c>
      <c r="V1939" s="66">
        <f t="shared" si="677"/>
        <v>265.15999999999997</v>
      </c>
      <c r="W1939" s="66">
        <f t="shared" si="678"/>
        <v>3604.5</v>
      </c>
      <c r="X1939" s="20">
        <f t="shared" si="679"/>
        <v>7.3563601054237746E-2</v>
      </c>
      <c r="Y1939" s="67">
        <f t="shared" si="680"/>
        <v>2.6515999999999997</v>
      </c>
      <c r="Z1939" s="68">
        <f t="shared" si="681"/>
        <v>26515.999999999996</v>
      </c>
      <c r="AA1939" s="65" t="s">
        <v>53</v>
      </c>
      <c r="AU1939" s="23">
        <f t="shared" si="671"/>
        <v>2.5</v>
      </c>
      <c r="AV1939" s="23" t="str">
        <f t="shared" si="672"/>
        <v/>
      </c>
      <c r="AW1939" s="23" t="str">
        <f t="shared" si="674"/>
        <v/>
      </c>
      <c r="AX1939" s="23" t="str">
        <f t="shared" si="691"/>
        <v/>
      </c>
      <c r="AY1939" s="23" t="str">
        <f t="shared" si="692"/>
        <v/>
      </c>
      <c r="AZ1939" s="23"/>
      <c r="BA1939" s="25">
        <v>3.3</v>
      </c>
      <c r="BB1939" s="25">
        <v>3.7</v>
      </c>
      <c r="BC1939" s="25">
        <f t="shared" si="689"/>
        <v>2.7</v>
      </c>
      <c r="BD1939" s="25">
        <f t="shared" si="690"/>
        <v>3.4840000000000004</v>
      </c>
      <c r="BE1939" s="111" t="s">
        <v>969</v>
      </c>
      <c r="BF1939" s="55">
        <f t="shared" si="673"/>
        <v>0</v>
      </c>
      <c r="BG1939" s="66">
        <f t="shared" si="664"/>
        <v>3.3</v>
      </c>
      <c r="BH1939" s="66">
        <f t="shared" si="682"/>
        <v>2.2999999999999998</v>
      </c>
      <c r="BI1939" s="25">
        <f t="shared" si="665"/>
        <v>-225.24999999999997</v>
      </c>
      <c r="BJ1939" s="25">
        <f t="shared" si="683"/>
        <v>739.5</v>
      </c>
      <c r="BK1939" s="20">
        <f t="shared" si="666"/>
        <v>-0.30459770114942525</v>
      </c>
      <c r="BL1939" s="24">
        <f t="shared" si="684"/>
        <v>3.7</v>
      </c>
      <c r="BM1939" s="25">
        <f t="shared" si="685"/>
        <v>2.7</v>
      </c>
      <c r="BN1939" s="25">
        <f t="shared" si="686"/>
        <v>49.660000000000032</v>
      </c>
      <c r="BO1939" s="25">
        <f t="shared" si="687"/>
        <v>739.5</v>
      </c>
      <c r="BP1939" s="126">
        <f t="shared" si="688"/>
        <v>6.7153482082488211E-2</v>
      </c>
    </row>
    <row r="1940" spans="1:68" x14ac:dyDescent="0.2">
      <c r="A1940" s="98">
        <v>45913</v>
      </c>
      <c r="B1940" s="60" t="s">
        <v>892</v>
      </c>
      <c r="C1940" s="24" t="s">
        <v>1073</v>
      </c>
      <c r="D1940" s="24" t="s">
        <v>573</v>
      </c>
      <c r="F1940" s="74" t="s">
        <v>51</v>
      </c>
      <c r="G1940" s="24" t="s">
        <v>103</v>
      </c>
      <c r="H1940" s="24" t="s">
        <v>293</v>
      </c>
      <c r="I1940" s="24">
        <v>4</v>
      </c>
      <c r="J1940" s="24">
        <v>14</v>
      </c>
      <c r="K1940" s="87" t="s">
        <v>2519</v>
      </c>
      <c r="L1940" s="25">
        <v>1</v>
      </c>
      <c r="M1940" s="24" t="s">
        <v>404</v>
      </c>
      <c r="N1940" s="24" t="s">
        <v>6</v>
      </c>
      <c r="R1940" s="25">
        <v>10.95</v>
      </c>
      <c r="S1940" s="83" t="s">
        <v>373</v>
      </c>
      <c r="T1940" s="66" t="str">
        <f t="shared" si="675"/>
        <v>0.00</v>
      </c>
      <c r="U1940" s="66">
        <f t="shared" si="676"/>
        <v>-1</v>
      </c>
      <c r="V1940" s="66">
        <f t="shared" si="677"/>
        <v>264.15999999999997</v>
      </c>
      <c r="W1940" s="66">
        <f t="shared" si="678"/>
        <v>3605.5</v>
      </c>
      <c r="X1940" s="20">
        <f t="shared" si="679"/>
        <v>7.3265843849674106E-2</v>
      </c>
      <c r="Y1940" s="67">
        <f t="shared" si="680"/>
        <v>2.6415999999999995</v>
      </c>
      <c r="Z1940" s="68">
        <f t="shared" si="681"/>
        <v>26415.999999999996</v>
      </c>
      <c r="AA1940" s="65" t="s">
        <v>52</v>
      </c>
      <c r="AU1940" s="23">
        <f t="shared" si="671"/>
        <v>-1</v>
      </c>
      <c r="AV1940" s="23" t="str">
        <f t="shared" si="672"/>
        <v/>
      </c>
      <c r="AW1940" s="23" t="str">
        <f t="shared" si="674"/>
        <v/>
      </c>
      <c r="AX1940" s="23" t="str">
        <f t="shared" si="691"/>
        <v/>
      </c>
      <c r="AY1940" s="23" t="str">
        <f t="shared" si="692"/>
        <v/>
      </c>
      <c r="AZ1940" s="23">
        <v>11</v>
      </c>
      <c r="BA1940" s="25">
        <v>11.7</v>
      </c>
      <c r="BB1940" s="25">
        <v>11.82</v>
      </c>
      <c r="BC1940" s="25">
        <f t="shared" si="689"/>
        <v>10.82</v>
      </c>
      <c r="BD1940" s="25">
        <f t="shared" si="690"/>
        <v>10.954400000000001</v>
      </c>
      <c r="BE1940" s="111" t="s">
        <v>969</v>
      </c>
      <c r="BF1940" s="55">
        <f t="shared" si="673"/>
        <v>0</v>
      </c>
      <c r="BG1940" s="66" t="str">
        <f t="shared" si="664"/>
        <v>0.00</v>
      </c>
      <c r="BH1940" s="66">
        <f t="shared" si="682"/>
        <v>-1</v>
      </c>
      <c r="BI1940" s="25">
        <f t="shared" si="665"/>
        <v>-226.24999999999997</v>
      </c>
      <c r="BJ1940" s="25">
        <f t="shared" si="683"/>
        <v>740.5</v>
      </c>
      <c r="BK1940" s="20">
        <f t="shared" si="666"/>
        <v>-0.30553679945982443</v>
      </c>
      <c r="BL1940" s="24" t="str">
        <f t="shared" si="684"/>
        <v>0.00</v>
      </c>
      <c r="BM1940" s="25">
        <f t="shared" si="685"/>
        <v>-1</v>
      </c>
      <c r="BN1940" s="25">
        <f t="shared" si="686"/>
        <v>48.660000000000032</v>
      </c>
      <c r="BO1940" s="25">
        <f t="shared" si="687"/>
        <v>740.5</v>
      </c>
      <c r="BP1940" s="126">
        <f t="shared" si="688"/>
        <v>6.5712356515867695E-2</v>
      </c>
    </row>
    <row r="1941" spans="1:68" x14ac:dyDescent="0.2">
      <c r="A1941" s="98">
        <v>45914</v>
      </c>
      <c r="B1941" s="60" t="s">
        <v>892</v>
      </c>
      <c r="C1941" s="24" t="s">
        <v>1083</v>
      </c>
      <c r="D1941" s="24" t="s">
        <v>577</v>
      </c>
      <c r="F1941" s="74" t="s">
        <v>51</v>
      </c>
      <c r="G1941" s="24" t="s">
        <v>103</v>
      </c>
      <c r="H1941" s="24" t="s">
        <v>360</v>
      </c>
      <c r="I1941" s="24">
        <v>3</v>
      </c>
      <c r="J1941" s="24">
        <v>4</v>
      </c>
      <c r="K1941" s="87" t="s">
        <v>2520</v>
      </c>
      <c r="L1941" s="25">
        <v>1</v>
      </c>
      <c r="M1941" s="24" t="s">
        <v>404</v>
      </c>
      <c r="N1941" s="24" t="s">
        <v>6</v>
      </c>
      <c r="R1941" s="25">
        <v>8.91</v>
      </c>
      <c r="S1941" s="83" t="s">
        <v>373</v>
      </c>
      <c r="T1941" s="66" t="str">
        <f t="shared" si="675"/>
        <v>0.00</v>
      </c>
      <c r="U1941" s="66">
        <f t="shared" si="676"/>
        <v>-1</v>
      </c>
      <c r="V1941" s="66">
        <f t="shared" si="677"/>
        <v>263.15999999999997</v>
      </c>
      <c r="W1941" s="66">
        <f t="shared" si="678"/>
        <v>3606.5</v>
      </c>
      <c r="X1941" s="20">
        <f t="shared" si="679"/>
        <v>7.2968251767641754E-2</v>
      </c>
      <c r="Y1941" s="67">
        <f t="shared" si="680"/>
        <v>2.6315999999999997</v>
      </c>
      <c r="Z1941" s="68">
        <f t="shared" si="681"/>
        <v>26315.999999999996</v>
      </c>
      <c r="AA1941" s="65" t="s">
        <v>52</v>
      </c>
      <c r="AU1941" s="23">
        <f t="shared" si="671"/>
        <v>-1</v>
      </c>
      <c r="AV1941" s="23" t="str">
        <f t="shared" si="672"/>
        <v/>
      </c>
      <c r="AW1941" s="23" t="str">
        <f t="shared" si="674"/>
        <v/>
      </c>
      <c r="AX1941" s="23" t="str">
        <f t="shared" si="691"/>
        <v/>
      </c>
      <c r="AY1941" s="23" t="str">
        <f t="shared" si="692"/>
        <v/>
      </c>
      <c r="AZ1941" s="23">
        <v>11</v>
      </c>
      <c r="BA1941" s="25">
        <v>11</v>
      </c>
      <c r="BB1941" s="25">
        <v>9.6</v>
      </c>
      <c r="BC1941" s="25">
        <f t="shared" si="689"/>
        <v>8.6</v>
      </c>
      <c r="BD1941" s="25">
        <f t="shared" si="690"/>
        <v>8.911999999999999</v>
      </c>
      <c r="BE1941" s="111" t="s">
        <v>969</v>
      </c>
      <c r="BF1941" s="55">
        <f t="shared" si="673"/>
        <v>0</v>
      </c>
      <c r="BG1941" s="66" t="str">
        <f t="shared" si="664"/>
        <v>0.00</v>
      </c>
      <c r="BH1941" s="66">
        <f t="shared" si="682"/>
        <v>-1</v>
      </c>
      <c r="BI1941" s="25">
        <f t="shared" si="665"/>
        <v>-227.24999999999997</v>
      </c>
      <c r="BJ1941" s="25">
        <f t="shared" si="683"/>
        <v>741.5</v>
      </c>
      <c r="BK1941" s="20">
        <f t="shared" si="666"/>
        <v>-0.30647336480107884</v>
      </c>
      <c r="BL1941" s="24" t="str">
        <f t="shared" si="684"/>
        <v>0.00</v>
      </c>
      <c r="BM1941" s="25">
        <f t="shared" si="685"/>
        <v>-1</v>
      </c>
      <c r="BN1941" s="25">
        <f t="shared" si="686"/>
        <v>47.660000000000032</v>
      </c>
      <c r="BO1941" s="25">
        <f t="shared" si="687"/>
        <v>741.5</v>
      </c>
      <c r="BP1941" s="126">
        <f t="shared" si="688"/>
        <v>6.4275118004045895E-2</v>
      </c>
    </row>
    <row r="1942" spans="1:68" ht="17" x14ac:dyDescent="0.2">
      <c r="A1942" s="98">
        <v>45914</v>
      </c>
      <c r="B1942" s="60" t="s">
        <v>892</v>
      </c>
      <c r="C1942" s="24" t="s">
        <v>2262</v>
      </c>
      <c r="D1942" s="24" t="s">
        <v>577</v>
      </c>
      <c r="F1942" s="74" t="s">
        <v>51</v>
      </c>
      <c r="G1942" s="24" t="s">
        <v>103</v>
      </c>
      <c r="H1942" s="24" t="s">
        <v>122</v>
      </c>
      <c r="I1942" s="24">
        <v>8</v>
      </c>
      <c r="J1942" s="24">
        <v>7</v>
      </c>
      <c r="K1942" s="97" t="s">
        <v>2521</v>
      </c>
      <c r="L1942" s="25">
        <v>1</v>
      </c>
      <c r="M1942" s="24" t="s">
        <v>404</v>
      </c>
      <c r="N1942" s="24" t="s">
        <v>6</v>
      </c>
      <c r="R1942" s="25">
        <v>15.1496</v>
      </c>
      <c r="S1942" s="83" t="s">
        <v>363</v>
      </c>
      <c r="T1942" s="66" t="str">
        <f t="shared" si="675"/>
        <v>0.00</v>
      </c>
      <c r="U1942" s="66">
        <f t="shared" si="676"/>
        <v>-1</v>
      </c>
      <c r="V1942" s="66">
        <f t="shared" si="677"/>
        <v>262.15999999999997</v>
      </c>
      <c r="W1942" s="66">
        <f t="shared" si="678"/>
        <v>3607.5</v>
      </c>
      <c r="X1942" s="20">
        <f t="shared" si="679"/>
        <v>7.2670824670824669E-2</v>
      </c>
      <c r="Y1942" s="67">
        <f t="shared" si="680"/>
        <v>2.6215999999999995</v>
      </c>
      <c r="Z1942" s="68">
        <f t="shared" si="681"/>
        <v>26215.999999999996</v>
      </c>
      <c r="AA1942" s="65" t="s">
        <v>52</v>
      </c>
      <c r="AU1942" s="23">
        <f t="shared" si="671"/>
        <v>-1</v>
      </c>
      <c r="AV1942" s="23" t="str">
        <f t="shared" si="672"/>
        <v/>
      </c>
      <c r="AW1942" s="23" t="str">
        <f t="shared" si="674"/>
        <v/>
      </c>
      <c r="AX1942" s="23" t="str">
        <f t="shared" si="691"/>
        <v/>
      </c>
      <c r="AY1942" s="23" t="str">
        <f t="shared" si="692"/>
        <v/>
      </c>
      <c r="AZ1942" s="23">
        <v>26</v>
      </c>
      <c r="BA1942" s="25">
        <v>26</v>
      </c>
      <c r="BB1942" s="25">
        <v>16.38</v>
      </c>
      <c r="BC1942" s="25">
        <f t="shared" si="689"/>
        <v>15.379999999999999</v>
      </c>
      <c r="BD1942" s="25">
        <f t="shared" si="690"/>
        <v>15.1496</v>
      </c>
      <c r="BE1942" s="111" t="s">
        <v>970</v>
      </c>
      <c r="BF1942" s="55">
        <f t="shared" si="673"/>
        <v>0</v>
      </c>
      <c r="BG1942" s="66" t="str">
        <f t="shared" si="664"/>
        <v>0.00</v>
      </c>
      <c r="BH1942" s="66">
        <f t="shared" si="682"/>
        <v>-1</v>
      </c>
      <c r="BI1942" s="25">
        <f t="shared" si="665"/>
        <v>-228.24999999999997</v>
      </c>
      <c r="BJ1942" s="25">
        <f t="shared" si="683"/>
        <v>742.5</v>
      </c>
      <c r="BK1942" s="20">
        <f t="shared" si="666"/>
        <v>-0.30740740740740735</v>
      </c>
      <c r="BL1942" s="24" t="str">
        <f t="shared" si="684"/>
        <v>0.00</v>
      </c>
      <c r="BM1942" s="25">
        <f t="shared" si="685"/>
        <v>-1</v>
      </c>
      <c r="BN1942" s="25">
        <f t="shared" si="686"/>
        <v>46.660000000000032</v>
      </c>
      <c r="BO1942" s="25">
        <f t="shared" si="687"/>
        <v>742.5</v>
      </c>
      <c r="BP1942" s="126">
        <f t="shared" si="688"/>
        <v>6.2841750841750879E-2</v>
      </c>
    </row>
    <row r="1943" spans="1:68" ht="17" x14ac:dyDescent="0.2">
      <c r="A1943" s="98">
        <v>45914</v>
      </c>
      <c r="B1943" s="60" t="s">
        <v>892</v>
      </c>
      <c r="C1943" s="24" t="s">
        <v>2262</v>
      </c>
      <c r="D1943" s="24" t="s">
        <v>577</v>
      </c>
      <c r="F1943" s="74" t="s">
        <v>51</v>
      </c>
      <c r="G1943" s="24" t="s">
        <v>103</v>
      </c>
      <c r="H1943" s="24" t="s">
        <v>122</v>
      </c>
      <c r="I1943" s="24">
        <v>8</v>
      </c>
      <c r="J1943" s="24">
        <v>7</v>
      </c>
      <c r="K1943" s="97" t="s">
        <v>2521</v>
      </c>
      <c r="L1943" s="25">
        <v>1</v>
      </c>
      <c r="M1943" s="24" t="s">
        <v>404</v>
      </c>
      <c r="N1943" s="24" t="s">
        <v>7</v>
      </c>
      <c r="R1943" s="25">
        <v>2.9227999999999996</v>
      </c>
      <c r="S1943" s="83" t="s">
        <v>363</v>
      </c>
      <c r="T1943" s="66" t="str">
        <f t="shared" si="675"/>
        <v>0.00</v>
      </c>
      <c r="U1943" s="66">
        <f t="shared" si="676"/>
        <v>-1</v>
      </c>
      <c r="V1943" s="66">
        <f t="shared" si="677"/>
        <v>261.15999999999997</v>
      </c>
      <c r="W1943" s="66">
        <f t="shared" si="678"/>
        <v>3608.5</v>
      </c>
      <c r="X1943" s="20">
        <f t="shared" si="679"/>
        <v>7.2373562422059015E-2</v>
      </c>
      <c r="Y1943" s="67">
        <f t="shared" si="680"/>
        <v>2.6115999999999997</v>
      </c>
      <c r="Z1943" s="68">
        <f t="shared" si="681"/>
        <v>26115.999999999996</v>
      </c>
      <c r="AA1943" s="65" t="s">
        <v>52</v>
      </c>
      <c r="AU1943" s="23">
        <f t="shared" si="671"/>
        <v>-1</v>
      </c>
      <c r="AV1943" s="23" t="str">
        <f t="shared" si="672"/>
        <v/>
      </c>
      <c r="AW1943" s="23" t="str">
        <f t="shared" si="674"/>
        <v/>
      </c>
      <c r="AX1943" s="23" t="str">
        <f t="shared" si="691"/>
        <v/>
      </c>
      <c r="AY1943" s="23" t="str">
        <f t="shared" si="692"/>
        <v/>
      </c>
      <c r="AZ1943" s="23"/>
      <c r="BA1943" s="25">
        <v>2.8</v>
      </c>
      <c r="BB1943" s="25">
        <v>3.09</v>
      </c>
      <c r="BC1943" s="25">
        <f t="shared" si="689"/>
        <v>2.09</v>
      </c>
      <c r="BD1943" s="25">
        <f t="shared" si="690"/>
        <v>2.9227999999999996</v>
      </c>
      <c r="BE1943" s="111" t="s">
        <v>970</v>
      </c>
      <c r="BF1943" s="55">
        <f t="shared" si="673"/>
        <v>0</v>
      </c>
      <c r="BG1943" s="66" t="str">
        <f t="shared" si="664"/>
        <v>0.00</v>
      </c>
      <c r="BH1943" s="66">
        <f t="shared" si="682"/>
        <v>-1</v>
      </c>
      <c r="BI1943" s="25">
        <f t="shared" si="665"/>
        <v>-229.24999999999997</v>
      </c>
      <c r="BJ1943" s="25">
        <f t="shared" si="683"/>
        <v>743.5</v>
      </c>
      <c r="BK1943" s="20">
        <f t="shared" si="666"/>
        <v>-0.30833893745796903</v>
      </c>
      <c r="BL1943" s="24" t="str">
        <f t="shared" si="684"/>
        <v>0.00</v>
      </c>
      <c r="BM1943" s="25">
        <f t="shared" si="685"/>
        <v>-1</v>
      </c>
      <c r="BN1943" s="25">
        <f t="shared" si="686"/>
        <v>45.660000000000032</v>
      </c>
      <c r="BO1943" s="25">
        <f t="shared" si="687"/>
        <v>743.5</v>
      </c>
      <c r="BP1943" s="126">
        <f t="shared" si="688"/>
        <v>6.1412239408204485E-2</v>
      </c>
    </row>
    <row r="1944" spans="1:68" x14ac:dyDescent="0.2">
      <c r="A1944" s="98">
        <v>45915</v>
      </c>
      <c r="B1944" s="60" t="s">
        <v>892</v>
      </c>
      <c r="C1944" s="24" t="s">
        <v>917</v>
      </c>
      <c r="D1944" s="24" t="s">
        <v>621</v>
      </c>
      <c r="F1944" s="74" t="s">
        <v>51</v>
      </c>
      <c r="G1944" s="24" t="s">
        <v>121</v>
      </c>
      <c r="H1944" s="24" t="s">
        <v>1309</v>
      </c>
      <c r="I1944" s="24">
        <v>2</v>
      </c>
      <c r="J1944" s="24">
        <v>2</v>
      </c>
      <c r="K1944" s="27" t="s">
        <v>2523</v>
      </c>
      <c r="L1944" s="25">
        <v>1.5</v>
      </c>
      <c r="M1944" s="24" t="s">
        <v>105</v>
      </c>
      <c r="N1944" s="24" t="s">
        <v>6</v>
      </c>
      <c r="R1944" s="25">
        <v>15</v>
      </c>
      <c r="S1944" s="83" t="s">
        <v>371</v>
      </c>
      <c r="T1944" s="66" t="str">
        <f t="shared" si="675"/>
        <v>0.00</v>
      </c>
      <c r="U1944" s="66">
        <f t="shared" si="676"/>
        <v>-1.5</v>
      </c>
      <c r="V1944" s="66">
        <f t="shared" si="677"/>
        <v>259.65999999999997</v>
      </c>
      <c r="W1944" s="66">
        <f t="shared" si="678"/>
        <v>3610</v>
      </c>
      <c r="X1944" s="20">
        <f t="shared" si="679"/>
        <v>7.1927977839335175E-2</v>
      </c>
      <c r="Y1944" s="67">
        <f t="shared" si="680"/>
        <v>2.5965999999999996</v>
      </c>
      <c r="Z1944" s="68">
        <f t="shared" si="681"/>
        <v>25965.999999999996</v>
      </c>
      <c r="AA1944" s="65" t="s">
        <v>52</v>
      </c>
      <c r="AU1944" s="23" t="str">
        <f t="shared" si="671"/>
        <v/>
      </c>
      <c r="AV1944" s="23">
        <f t="shared" si="672"/>
        <v>-1.5</v>
      </c>
      <c r="AW1944" s="23" t="str">
        <f t="shared" si="674"/>
        <v/>
      </c>
      <c r="AX1944" s="23" t="str">
        <f t="shared" si="691"/>
        <v/>
      </c>
      <c r="AY1944" s="23" t="str">
        <f t="shared" si="692"/>
        <v/>
      </c>
      <c r="AZ1944" s="23" t="s">
        <v>720</v>
      </c>
      <c r="BA1944" s="25">
        <v>0</v>
      </c>
      <c r="BB1944" s="25">
        <v>4.83</v>
      </c>
      <c r="BC1944" s="25">
        <f t="shared" si="689"/>
        <v>5.7450000000000001</v>
      </c>
      <c r="BD1944" s="25">
        <f t="shared" si="690"/>
        <v>4.5236000000000001</v>
      </c>
      <c r="BE1944" s="111" t="s">
        <v>969</v>
      </c>
      <c r="BF1944" s="55">
        <f t="shared" si="673"/>
        <v>0</v>
      </c>
      <c r="BG1944" s="66" t="str">
        <f t="shared" si="664"/>
        <v>0.00</v>
      </c>
      <c r="BH1944" s="66">
        <f t="shared" si="682"/>
        <v>-1.5</v>
      </c>
      <c r="BI1944" s="25">
        <f t="shared" si="665"/>
        <v>-230.74999999999997</v>
      </c>
      <c r="BJ1944" s="25">
        <f t="shared" si="683"/>
        <v>745</v>
      </c>
      <c r="BK1944" s="20">
        <f t="shared" si="666"/>
        <v>-0.30973154362416105</v>
      </c>
      <c r="BL1944" s="24" t="str">
        <f t="shared" si="684"/>
        <v>0.00</v>
      </c>
      <c r="BM1944" s="25">
        <f t="shared" si="685"/>
        <v>-1.5</v>
      </c>
      <c r="BN1944" s="25">
        <f t="shared" si="686"/>
        <v>44.160000000000032</v>
      </c>
      <c r="BO1944" s="25">
        <f t="shared" si="687"/>
        <v>745</v>
      </c>
      <c r="BP1944" s="126">
        <f t="shared" si="688"/>
        <v>5.9275167785234943E-2</v>
      </c>
    </row>
    <row r="1945" spans="1:68" x14ac:dyDescent="0.2">
      <c r="A1945" s="98">
        <v>45915</v>
      </c>
      <c r="B1945" s="60" t="s">
        <v>892</v>
      </c>
      <c r="C1945" s="24" t="s">
        <v>917</v>
      </c>
      <c r="D1945" s="24" t="s">
        <v>621</v>
      </c>
      <c r="F1945" s="74" t="s">
        <v>51</v>
      </c>
      <c r="G1945" s="24" t="s">
        <v>121</v>
      </c>
      <c r="H1945" s="24" t="s">
        <v>1309</v>
      </c>
      <c r="I1945" s="24">
        <v>2</v>
      </c>
      <c r="J1945" s="24">
        <v>2</v>
      </c>
      <c r="K1945" s="26" t="s">
        <v>2523</v>
      </c>
      <c r="L1945" s="25">
        <v>1.5</v>
      </c>
      <c r="M1945" s="24" t="s">
        <v>105</v>
      </c>
      <c r="N1945" s="24" t="s">
        <v>7</v>
      </c>
      <c r="R1945" s="25">
        <v>2.1</v>
      </c>
      <c r="S1945" s="83" t="s">
        <v>371</v>
      </c>
      <c r="T1945" s="66">
        <f t="shared" si="675"/>
        <v>3.15</v>
      </c>
      <c r="U1945" s="66">
        <f t="shared" si="676"/>
        <v>1.65</v>
      </c>
      <c r="V1945" s="66">
        <f t="shared" si="677"/>
        <v>261.30999999999995</v>
      </c>
      <c r="W1945" s="66">
        <f t="shared" si="678"/>
        <v>3611.5</v>
      </c>
      <c r="X1945" s="20">
        <f t="shared" si="679"/>
        <v>7.2354977156306233E-2</v>
      </c>
      <c r="Y1945" s="67">
        <f t="shared" si="680"/>
        <v>2.6130999999999993</v>
      </c>
      <c r="Z1945" s="68">
        <f t="shared" si="681"/>
        <v>26130.999999999993</v>
      </c>
      <c r="AA1945" s="65" t="s">
        <v>53</v>
      </c>
      <c r="AU1945" s="23" t="str">
        <f t="shared" si="671"/>
        <v/>
      </c>
      <c r="AV1945" s="23">
        <f t="shared" si="672"/>
        <v>1.65</v>
      </c>
      <c r="AW1945" s="23" t="str">
        <f t="shared" si="674"/>
        <v/>
      </c>
      <c r="AX1945" s="23" t="str">
        <f t="shared" si="691"/>
        <v/>
      </c>
      <c r="AY1945" s="23" t="str">
        <f t="shared" si="692"/>
        <v/>
      </c>
      <c r="AZ1945" s="23" t="s">
        <v>720</v>
      </c>
      <c r="BA1945" s="25">
        <v>0</v>
      </c>
      <c r="BB1945" s="25">
        <v>1.55</v>
      </c>
      <c r="BC1945" s="25">
        <f t="shared" si="689"/>
        <v>0.82500000000000018</v>
      </c>
      <c r="BD1945" s="25">
        <f t="shared" si="690"/>
        <v>1.5060000000000002</v>
      </c>
      <c r="BE1945" s="111" t="s">
        <v>969</v>
      </c>
      <c r="BF1945" s="55">
        <f t="shared" si="673"/>
        <v>0</v>
      </c>
      <c r="BG1945" s="66">
        <f t="shared" si="664"/>
        <v>0</v>
      </c>
      <c r="BH1945" s="66">
        <f t="shared" si="682"/>
        <v>-1.5</v>
      </c>
      <c r="BI1945" s="25">
        <f t="shared" si="665"/>
        <v>-232.24999999999997</v>
      </c>
      <c r="BJ1945" s="25">
        <f t="shared" si="683"/>
        <v>746.5</v>
      </c>
      <c r="BK1945" s="20">
        <f t="shared" si="666"/>
        <v>-0.31111855324849291</v>
      </c>
      <c r="BL1945" s="24">
        <f t="shared" si="684"/>
        <v>2.33</v>
      </c>
      <c r="BM1945" s="25">
        <f t="shared" si="685"/>
        <v>0.83000000000000007</v>
      </c>
      <c r="BN1945" s="25">
        <f t="shared" si="686"/>
        <v>44.99000000000003</v>
      </c>
      <c r="BO1945" s="25">
        <f t="shared" si="687"/>
        <v>746.5</v>
      </c>
      <c r="BP1945" s="126">
        <f t="shared" si="688"/>
        <v>6.0267916945746861E-2</v>
      </c>
    </row>
    <row r="1946" spans="1:68" x14ac:dyDescent="0.2">
      <c r="A1946" s="98">
        <v>45920</v>
      </c>
      <c r="B1946" s="60" t="s">
        <v>892</v>
      </c>
      <c r="C1946" s="24" t="s">
        <v>1372</v>
      </c>
      <c r="D1946" s="24" t="s">
        <v>573</v>
      </c>
      <c r="F1946" s="74" t="s">
        <v>51</v>
      </c>
      <c r="G1946" s="24" t="s">
        <v>103</v>
      </c>
      <c r="H1946" s="24" t="s">
        <v>377</v>
      </c>
      <c r="I1946" s="24">
        <v>2</v>
      </c>
      <c r="J1946" s="24">
        <v>3</v>
      </c>
      <c r="K1946" s="26" t="s">
        <v>2524</v>
      </c>
      <c r="L1946" s="25">
        <v>2</v>
      </c>
      <c r="M1946" s="24" t="s">
        <v>404</v>
      </c>
      <c r="N1946" s="24" t="s">
        <v>6</v>
      </c>
      <c r="R1946" s="25">
        <v>5.6</v>
      </c>
      <c r="S1946" s="83" t="s">
        <v>372</v>
      </c>
      <c r="T1946" s="66">
        <f t="shared" si="675"/>
        <v>11.2</v>
      </c>
      <c r="U1946" s="66">
        <f t="shared" si="676"/>
        <v>9.1999999999999993</v>
      </c>
      <c r="V1946" s="66">
        <f t="shared" si="677"/>
        <v>270.50999999999993</v>
      </c>
      <c r="W1946" s="66">
        <f t="shared" si="678"/>
        <v>3613.5</v>
      </c>
      <c r="X1946" s="20">
        <f t="shared" si="679"/>
        <v>7.4860938148609363E-2</v>
      </c>
      <c r="Y1946" s="67">
        <f t="shared" si="680"/>
        <v>2.7050999999999994</v>
      </c>
      <c r="Z1946" s="68">
        <f t="shared" si="681"/>
        <v>27050.999999999993</v>
      </c>
      <c r="AA1946" s="65" t="s">
        <v>53</v>
      </c>
      <c r="AU1946" s="23">
        <f t="shared" si="671"/>
        <v>9.1999999999999993</v>
      </c>
      <c r="AV1946" s="23" t="str">
        <f t="shared" si="672"/>
        <v/>
      </c>
      <c r="AW1946" s="23" t="str">
        <f t="shared" si="674"/>
        <v/>
      </c>
      <c r="AX1946" s="23" t="str">
        <f t="shared" si="691"/>
        <v/>
      </c>
      <c r="AY1946" s="23" t="str">
        <f t="shared" si="692"/>
        <v/>
      </c>
      <c r="AZ1946" s="23">
        <v>5</v>
      </c>
      <c r="BA1946" s="25">
        <v>5.6</v>
      </c>
      <c r="BB1946" s="25">
        <v>6</v>
      </c>
      <c r="BC1946" s="25">
        <f t="shared" si="689"/>
        <v>10</v>
      </c>
      <c r="BD1946" s="25">
        <f t="shared" si="690"/>
        <v>5.6000000000000005</v>
      </c>
      <c r="BE1946" s="111" t="s">
        <v>970</v>
      </c>
      <c r="BF1946" s="55">
        <f t="shared" si="673"/>
        <v>0</v>
      </c>
      <c r="BG1946" s="66">
        <f t="shared" si="664"/>
        <v>11.2</v>
      </c>
      <c r="BH1946" s="66">
        <f t="shared" si="682"/>
        <v>9.1999999999999993</v>
      </c>
      <c r="BI1946" s="25">
        <f t="shared" si="665"/>
        <v>-223.04999999999998</v>
      </c>
      <c r="BJ1946" s="25">
        <f t="shared" si="683"/>
        <v>748.5</v>
      </c>
      <c r="BK1946" s="20">
        <f t="shared" si="666"/>
        <v>-0.29799599198396792</v>
      </c>
      <c r="BL1946" s="24">
        <f t="shared" si="684"/>
        <v>12</v>
      </c>
      <c r="BM1946" s="25">
        <f t="shared" si="685"/>
        <v>10</v>
      </c>
      <c r="BN1946" s="25">
        <f t="shared" si="686"/>
        <v>54.99000000000003</v>
      </c>
      <c r="BO1946" s="25">
        <f t="shared" si="687"/>
        <v>748.5</v>
      </c>
      <c r="BP1946" s="126">
        <f t="shared" si="688"/>
        <v>7.3466933867735507E-2</v>
      </c>
    </row>
    <row r="1947" spans="1:68" ht="17" x14ac:dyDescent="0.2">
      <c r="A1947" s="98">
        <v>45921</v>
      </c>
      <c r="B1947" s="60" t="s">
        <v>892</v>
      </c>
      <c r="C1947" s="24" t="s">
        <v>2387</v>
      </c>
      <c r="D1947" s="24" t="s">
        <v>577</v>
      </c>
      <c r="F1947" s="74" t="s">
        <v>51</v>
      </c>
      <c r="G1947" s="24" t="s">
        <v>103</v>
      </c>
      <c r="H1947" s="24" t="s">
        <v>293</v>
      </c>
      <c r="I1947" s="24">
        <v>7</v>
      </c>
      <c r="J1947" s="24">
        <v>13</v>
      </c>
      <c r="K1947" s="97" t="s">
        <v>2527</v>
      </c>
      <c r="L1947" s="25">
        <v>0.5</v>
      </c>
      <c r="M1947" s="24" t="s">
        <v>404</v>
      </c>
      <c r="N1947" s="24" t="s">
        <v>6</v>
      </c>
      <c r="R1947" s="25">
        <v>20.504000000000001</v>
      </c>
      <c r="S1947" s="83" t="s">
        <v>363</v>
      </c>
      <c r="T1947" s="66" t="str">
        <f t="shared" si="675"/>
        <v>0.00</v>
      </c>
      <c r="U1947" s="66">
        <f t="shared" si="676"/>
        <v>-0.5</v>
      </c>
      <c r="V1947" s="66">
        <f t="shared" si="677"/>
        <v>270.00999999999993</v>
      </c>
      <c r="W1947" s="66">
        <f t="shared" si="678"/>
        <v>3614</v>
      </c>
      <c r="X1947" s="20">
        <f t="shared" si="679"/>
        <v>7.4712230215827319E-2</v>
      </c>
      <c r="Y1947" s="67">
        <f t="shared" si="680"/>
        <v>2.7000999999999995</v>
      </c>
      <c r="Z1947" s="68">
        <f t="shared" si="681"/>
        <v>27000.999999999993</v>
      </c>
      <c r="AA1947" s="65" t="s">
        <v>52</v>
      </c>
      <c r="AU1947" s="23">
        <f t="shared" si="671"/>
        <v>-0.5</v>
      </c>
      <c r="AV1947" s="23" t="str">
        <f t="shared" si="672"/>
        <v/>
      </c>
      <c r="AW1947" s="23" t="str">
        <f t="shared" si="674"/>
        <v/>
      </c>
      <c r="AX1947" s="23" t="str">
        <f t="shared" si="691"/>
        <v/>
      </c>
      <c r="AY1947" s="23" t="str">
        <f t="shared" si="692"/>
        <v/>
      </c>
      <c r="AZ1947" s="23">
        <v>26</v>
      </c>
      <c r="BA1947" s="25">
        <v>26</v>
      </c>
      <c r="BB1947" s="25">
        <v>22.2</v>
      </c>
      <c r="BC1947" s="25">
        <f t="shared" si="689"/>
        <v>10.6</v>
      </c>
      <c r="BD1947" s="25">
        <f t="shared" si="690"/>
        <v>20.504000000000001</v>
      </c>
      <c r="BE1947" s="111" t="s">
        <v>970</v>
      </c>
      <c r="BF1947" s="55">
        <f t="shared" si="673"/>
        <v>0</v>
      </c>
      <c r="BG1947" s="66" t="str">
        <f t="shared" si="664"/>
        <v>0.00</v>
      </c>
      <c r="BH1947" s="66">
        <f t="shared" si="682"/>
        <v>-0.5</v>
      </c>
      <c r="BI1947" s="25">
        <f t="shared" si="665"/>
        <v>-223.54999999999998</v>
      </c>
      <c r="BJ1947" s="25">
        <f t="shared" si="683"/>
        <v>749</v>
      </c>
      <c r="BK1947" s="20">
        <f t="shared" si="666"/>
        <v>-0.29846461949265685</v>
      </c>
      <c r="BL1947" s="24" t="str">
        <f t="shared" si="684"/>
        <v>0.00</v>
      </c>
      <c r="BM1947" s="25">
        <f t="shared" si="685"/>
        <v>-0.5</v>
      </c>
      <c r="BN1947" s="25">
        <f t="shared" si="686"/>
        <v>54.49000000000003</v>
      </c>
      <c r="BO1947" s="25">
        <f t="shared" si="687"/>
        <v>749</v>
      </c>
      <c r="BP1947" s="126">
        <f t="shared" si="688"/>
        <v>7.2750333778371201E-2</v>
      </c>
    </row>
    <row r="1948" spans="1:68" ht="17" x14ac:dyDescent="0.2">
      <c r="A1948" s="98">
        <v>45921</v>
      </c>
      <c r="B1948" s="60" t="s">
        <v>892</v>
      </c>
      <c r="C1948" s="24" t="s">
        <v>2387</v>
      </c>
      <c r="D1948" s="24" t="s">
        <v>577</v>
      </c>
      <c r="F1948" s="74" t="s">
        <v>51</v>
      </c>
      <c r="G1948" s="24" t="s">
        <v>103</v>
      </c>
      <c r="H1948" s="24" t="s">
        <v>293</v>
      </c>
      <c r="I1948" s="24">
        <v>7</v>
      </c>
      <c r="J1948" s="24">
        <v>13</v>
      </c>
      <c r="K1948" s="97" t="s">
        <v>2527</v>
      </c>
      <c r="L1948" s="25">
        <v>1.5</v>
      </c>
      <c r="M1948" s="24" t="s">
        <v>404</v>
      </c>
      <c r="N1948" s="24" t="s">
        <v>7</v>
      </c>
      <c r="R1948" s="25">
        <v>4.0267999999999997</v>
      </c>
      <c r="S1948" s="83" t="s">
        <v>363</v>
      </c>
      <c r="T1948" s="66" t="str">
        <f t="shared" si="675"/>
        <v>0.00</v>
      </c>
      <c r="U1948" s="66">
        <f t="shared" si="676"/>
        <v>-1.5</v>
      </c>
      <c r="V1948" s="66">
        <f t="shared" si="677"/>
        <v>268.50999999999993</v>
      </c>
      <c r="W1948" s="66">
        <f t="shared" si="678"/>
        <v>3615.5</v>
      </c>
      <c r="X1948" s="20">
        <f t="shared" si="679"/>
        <v>7.4266353201493551E-2</v>
      </c>
      <c r="Y1948" s="67">
        <f t="shared" si="680"/>
        <v>2.6850999999999994</v>
      </c>
      <c r="Z1948" s="68">
        <f t="shared" si="681"/>
        <v>26850.999999999993</v>
      </c>
      <c r="AA1948" s="65" t="s">
        <v>52</v>
      </c>
      <c r="AU1948" s="23">
        <f t="shared" si="671"/>
        <v>-1.5</v>
      </c>
      <c r="AV1948" s="23" t="str">
        <f t="shared" si="672"/>
        <v/>
      </c>
      <c r="AW1948" s="23" t="str">
        <f t="shared" si="674"/>
        <v/>
      </c>
      <c r="AX1948" s="23" t="str">
        <f t="shared" si="691"/>
        <v/>
      </c>
      <c r="AY1948" s="23" t="str">
        <f t="shared" si="692"/>
        <v/>
      </c>
      <c r="AZ1948" s="23"/>
      <c r="BA1948" s="25">
        <v>4.4000000000000004</v>
      </c>
      <c r="BB1948" s="25">
        <v>4.29</v>
      </c>
      <c r="BC1948" s="25">
        <f t="shared" si="689"/>
        <v>4.9350000000000005</v>
      </c>
      <c r="BD1948" s="25">
        <f t="shared" si="690"/>
        <v>4.0267999999999997</v>
      </c>
      <c r="BE1948" s="111" t="s">
        <v>970</v>
      </c>
      <c r="BF1948" s="55">
        <f t="shared" si="673"/>
        <v>0</v>
      </c>
      <c r="BG1948" s="66" t="str">
        <f t="shared" si="664"/>
        <v>0.00</v>
      </c>
      <c r="BH1948" s="66">
        <f t="shared" si="682"/>
        <v>-1.5</v>
      </c>
      <c r="BI1948" s="25">
        <f t="shared" si="665"/>
        <v>-225.04999999999998</v>
      </c>
      <c r="BJ1948" s="25">
        <f t="shared" si="683"/>
        <v>750.5</v>
      </c>
      <c r="BK1948" s="20">
        <f t="shared" si="666"/>
        <v>-0.29986675549633574</v>
      </c>
      <c r="BL1948" s="24" t="str">
        <f t="shared" si="684"/>
        <v>0.00</v>
      </c>
      <c r="BM1948" s="25">
        <f t="shared" si="685"/>
        <v>-1.5</v>
      </c>
      <c r="BN1948" s="25">
        <f t="shared" si="686"/>
        <v>52.99000000000003</v>
      </c>
      <c r="BO1948" s="25">
        <f t="shared" si="687"/>
        <v>750.5</v>
      </c>
      <c r="BP1948" s="126">
        <f t="shared" si="688"/>
        <v>7.0606262491672261E-2</v>
      </c>
    </row>
    <row r="1949" spans="1:68" x14ac:dyDescent="0.2">
      <c r="A1949" s="98">
        <v>45922</v>
      </c>
      <c r="B1949" s="60" t="s">
        <v>892</v>
      </c>
      <c r="C1949" s="24" t="s">
        <v>2528</v>
      </c>
      <c r="D1949" s="24" t="s">
        <v>621</v>
      </c>
      <c r="F1949" s="74" t="s">
        <v>51</v>
      </c>
      <c r="G1949" s="24" t="s">
        <v>103</v>
      </c>
      <c r="H1949" s="24" t="s">
        <v>581</v>
      </c>
      <c r="I1949" s="24">
        <v>3</v>
      </c>
      <c r="J1949" s="24">
        <v>12</v>
      </c>
      <c r="K1949" s="26" t="s">
        <v>2529</v>
      </c>
      <c r="L1949" s="25">
        <v>3</v>
      </c>
      <c r="M1949" s="24" t="s">
        <v>105</v>
      </c>
      <c r="N1949" s="24" t="s">
        <v>6</v>
      </c>
      <c r="R1949" s="25">
        <v>3.96</v>
      </c>
      <c r="S1949" s="83" t="s">
        <v>372</v>
      </c>
      <c r="T1949" s="66">
        <f t="shared" si="675"/>
        <v>11.88</v>
      </c>
      <c r="U1949" s="66">
        <f t="shared" si="676"/>
        <v>8.8800000000000008</v>
      </c>
      <c r="V1949" s="66">
        <f t="shared" si="677"/>
        <v>277.38999999999993</v>
      </c>
      <c r="W1949" s="66">
        <f t="shared" si="678"/>
        <v>3618.5</v>
      </c>
      <c r="X1949" s="20">
        <f t="shared" si="679"/>
        <v>7.6658836534475597E-2</v>
      </c>
      <c r="Y1949" s="67">
        <f t="shared" si="680"/>
        <v>2.7738999999999994</v>
      </c>
      <c r="Z1949" s="68">
        <f t="shared" si="681"/>
        <v>27738.999999999993</v>
      </c>
      <c r="AA1949" s="65" t="s">
        <v>53</v>
      </c>
      <c r="AU1949" s="23">
        <f t="shared" si="671"/>
        <v>8.8800000000000008</v>
      </c>
      <c r="AV1949" s="23" t="str">
        <f t="shared" si="672"/>
        <v/>
      </c>
      <c r="AW1949" s="23" t="str">
        <f t="shared" si="674"/>
        <v/>
      </c>
      <c r="AX1949" s="23" t="str">
        <f t="shared" si="691"/>
        <v/>
      </c>
      <c r="AY1949" s="23" t="str">
        <f t="shared" si="692"/>
        <v/>
      </c>
      <c r="AZ1949" s="23">
        <v>4</v>
      </c>
      <c r="BA1949" s="25">
        <v>4.5</v>
      </c>
      <c r="BB1949" s="25">
        <v>4.67</v>
      </c>
      <c r="BC1949" s="25">
        <f t="shared" si="689"/>
        <v>11.01</v>
      </c>
      <c r="BD1949" s="25">
        <f t="shared" si="690"/>
        <v>4.3764000000000003</v>
      </c>
      <c r="BE1949" s="111" t="s">
        <v>970</v>
      </c>
      <c r="BF1949" s="55">
        <f t="shared" si="673"/>
        <v>0</v>
      </c>
      <c r="BG1949" s="66">
        <f t="shared" si="664"/>
        <v>13.5</v>
      </c>
      <c r="BH1949" s="66">
        <f t="shared" si="682"/>
        <v>10.5</v>
      </c>
      <c r="BI1949" s="25">
        <f t="shared" si="665"/>
        <v>-214.54999999999998</v>
      </c>
      <c r="BJ1949" s="25">
        <f t="shared" si="683"/>
        <v>753.5</v>
      </c>
      <c r="BK1949" s="20">
        <f t="shared" si="666"/>
        <v>-0.28473788984737886</v>
      </c>
      <c r="BL1949" s="24">
        <f t="shared" si="684"/>
        <v>14.01</v>
      </c>
      <c r="BM1949" s="25">
        <f t="shared" si="685"/>
        <v>11.01</v>
      </c>
      <c r="BN1949" s="25">
        <f t="shared" si="686"/>
        <v>64.000000000000028</v>
      </c>
      <c r="BO1949" s="25">
        <f t="shared" si="687"/>
        <v>753.5</v>
      </c>
      <c r="BP1949" s="126">
        <f t="shared" si="688"/>
        <v>8.493696084936965E-2</v>
      </c>
    </row>
    <row r="1950" spans="1:68" x14ac:dyDescent="0.2">
      <c r="A1950" s="98">
        <v>45922</v>
      </c>
      <c r="B1950" s="60" t="s">
        <v>892</v>
      </c>
      <c r="C1950" s="24" t="s">
        <v>2074</v>
      </c>
      <c r="D1950" s="24" t="s">
        <v>621</v>
      </c>
      <c r="F1950" s="74" t="s">
        <v>51</v>
      </c>
      <c r="G1950" s="24" t="s">
        <v>152</v>
      </c>
      <c r="H1950" s="24" t="s">
        <v>265</v>
      </c>
      <c r="I1950" s="24">
        <v>5</v>
      </c>
      <c r="J1950" s="24">
        <v>3</v>
      </c>
      <c r="K1950" s="27" t="s">
        <v>2530</v>
      </c>
      <c r="L1950" s="25">
        <v>1</v>
      </c>
      <c r="M1950" s="24" t="s">
        <v>105</v>
      </c>
      <c r="N1950" s="24" t="s">
        <v>6</v>
      </c>
      <c r="R1950" s="25">
        <v>8.5</v>
      </c>
      <c r="S1950" s="83" t="s">
        <v>371</v>
      </c>
      <c r="T1950" s="66" t="str">
        <f t="shared" si="675"/>
        <v>0.00</v>
      </c>
      <c r="U1950" s="66">
        <f t="shared" si="676"/>
        <v>-1</v>
      </c>
      <c r="V1950" s="66">
        <f t="shared" si="677"/>
        <v>276.38999999999993</v>
      </c>
      <c r="W1950" s="66">
        <f t="shared" si="678"/>
        <v>3619.5</v>
      </c>
      <c r="X1950" s="20">
        <f t="shared" si="679"/>
        <v>7.6361375880646482E-2</v>
      </c>
      <c r="Y1950" s="67">
        <f t="shared" si="680"/>
        <v>2.7638999999999991</v>
      </c>
      <c r="Z1950" s="68">
        <f t="shared" si="681"/>
        <v>27638.999999999993</v>
      </c>
      <c r="AA1950" s="65" t="s">
        <v>52</v>
      </c>
      <c r="AU1950" s="23" t="str">
        <f t="shared" si="671"/>
        <v/>
      </c>
      <c r="AV1950" s="23" t="str">
        <f t="shared" si="672"/>
        <v/>
      </c>
      <c r="AW1950" s="23">
        <f t="shared" si="674"/>
        <v>-1</v>
      </c>
      <c r="AX1950" s="23" t="str">
        <f t="shared" si="691"/>
        <v/>
      </c>
      <c r="AY1950" s="23" t="str">
        <f t="shared" si="692"/>
        <v/>
      </c>
      <c r="AZ1950" s="23"/>
      <c r="BA1950" s="25">
        <v>0</v>
      </c>
      <c r="BB1950" s="25">
        <v>3.06</v>
      </c>
      <c r="BC1950" s="25">
        <f t="shared" si="689"/>
        <v>2.06</v>
      </c>
      <c r="BD1950" s="25">
        <f t="shared" si="690"/>
        <v>2.8952</v>
      </c>
      <c r="BE1950" s="111" t="s">
        <v>969</v>
      </c>
      <c r="BF1950" s="55">
        <f t="shared" si="673"/>
        <v>0</v>
      </c>
      <c r="BG1950" s="66" t="str">
        <f t="shared" si="664"/>
        <v>0.00</v>
      </c>
      <c r="BH1950" s="66">
        <f t="shared" si="682"/>
        <v>-1</v>
      </c>
      <c r="BI1950" s="25">
        <f t="shared" si="665"/>
        <v>-215.54999999999998</v>
      </c>
      <c r="BJ1950" s="25">
        <f t="shared" si="683"/>
        <v>754.5</v>
      </c>
      <c r="BK1950" s="20">
        <f t="shared" si="666"/>
        <v>-0.28568588469184886</v>
      </c>
      <c r="BL1950" s="24" t="str">
        <f t="shared" si="684"/>
        <v>0.00</v>
      </c>
      <c r="BM1950" s="25">
        <f t="shared" si="685"/>
        <v>-1</v>
      </c>
      <c r="BN1950" s="25">
        <f t="shared" si="686"/>
        <v>63.000000000000028</v>
      </c>
      <c r="BO1950" s="25">
        <f t="shared" si="687"/>
        <v>754.5</v>
      </c>
      <c r="BP1950" s="126">
        <f t="shared" si="688"/>
        <v>8.3499005964214751E-2</v>
      </c>
    </row>
    <row r="1951" spans="1:68" x14ac:dyDescent="0.2">
      <c r="A1951" s="98">
        <v>45922</v>
      </c>
      <c r="B1951" s="60" t="s">
        <v>892</v>
      </c>
      <c r="C1951" s="24" t="s">
        <v>2074</v>
      </c>
      <c r="D1951" s="24" t="s">
        <v>621</v>
      </c>
      <c r="F1951" s="74" t="s">
        <v>51</v>
      </c>
      <c r="G1951" s="24" t="s">
        <v>152</v>
      </c>
      <c r="H1951" s="24" t="s">
        <v>265</v>
      </c>
      <c r="I1951" s="24">
        <v>9</v>
      </c>
      <c r="J1951" s="24">
        <v>2</v>
      </c>
      <c r="K1951" s="24" t="s">
        <v>2531</v>
      </c>
      <c r="L1951" s="25">
        <v>1</v>
      </c>
      <c r="M1951" s="24" t="s">
        <v>105</v>
      </c>
      <c r="N1951" s="24" t="s">
        <v>6</v>
      </c>
      <c r="R1951" s="25">
        <v>18</v>
      </c>
      <c r="S1951" s="83" t="s">
        <v>363</v>
      </c>
      <c r="T1951" s="66" t="str">
        <f t="shared" si="675"/>
        <v>0.00</v>
      </c>
      <c r="U1951" s="66">
        <f t="shared" si="676"/>
        <v>-1</v>
      </c>
      <c r="V1951" s="66">
        <f t="shared" si="677"/>
        <v>275.38999999999993</v>
      </c>
      <c r="W1951" s="66">
        <f t="shared" si="678"/>
        <v>3620.5</v>
      </c>
      <c r="X1951" s="20">
        <f t="shared" si="679"/>
        <v>7.6064079547023877E-2</v>
      </c>
      <c r="Y1951" s="67">
        <f t="shared" si="680"/>
        <v>2.7538999999999993</v>
      </c>
      <c r="Z1951" s="68">
        <f t="shared" si="681"/>
        <v>27538.999999999993</v>
      </c>
      <c r="AA1951" s="65" t="s">
        <v>52</v>
      </c>
      <c r="AU1951" s="23" t="str">
        <f t="shared" si="671"/>
        <v/>
      </c>
      <c r="AV1951" s="23" t="str">
        <f t="shared" si="672"/>
        <v/>
      </c>
      <c r="AW1951" s="23">
        <f t="shared" si="674"/>
        <v>-1</v>
      </c>
      <c r="AX1951" s="23" t="str">
        <f t="shared" si="691"/>
        <v/>
      </c>
      <c r="AY1951" s="23" t="str">
        <f t="shared" si="692"/>
        <v/>
      </c>
      <c r="AZ1951" s="23"/>
      <c r="BA1951" s="25">
        <v>0</v>
      </c>
      <c r="BB1951" s="25">
        <v>22</v>
      </c>
      <c r="BC1951" s="25">
        <f t="shared" si="689"/>
        <v>21</v>
      </c>
      <c r="BD1951" s="25">
        <f t="shared" si="690"/>
        <v>20.32</v>
      </c>
      <c r="BE1951" s="111" t="s">
        <v>969</v>
      </c>
      <c r="BF1951" s="55">
        <f t="shared" si="673"/>
        <v>0</v>
      </c>
      <c r="BG1951" s="66" t="str">
        <f t="shared" si="664"/>
        <v>0.00</v>
      </c>
      <c r="BH1951" s="66">
        <f t="shared" si="682"/>
        <v>-1</v>
      </c>
      <c r="BI1951" s="25">
        <f t="shared" si="665"/>
        <v>-216.54999999999998</v>
      </c>
      <c r="BJ1951" s="25">
        <f t="shared" si="683"/>
        <v>755.5</v>
      </c>
      <c r="BK1951" s="20">
        <f t="shared" si="666"/>
        <v>-0.28663136995367305</v>
      </c>
      <c r="BL1951" s="24" t="str">
        <f t="shared" si="684"/>
        <v>0.00</v>
      </c>
      <c r="BM1951" s="25">
        <f t="shared" si="685"/>
        <v>-1</v>
      </c>
      <c r="BN1951" s="25">
        <f t="shared" si="686"/>
        <v>62.000000000000028</v>
      </c>
      <c r="BO1951" s="25">
        <f t="shared" si="687"/>
        <v>755.5</v>
      </c>
      <c r="BP1951" s="126">
        <f t="shared" si="688"/>
        <v>8.2064857710125783E-2</v>
      </c>
    </row>
    <row r="1952" spans="1:68" x14ac:dyDescent="0.2">
      <c r="A1952" s="98">
        <v>45922</v>
      </c>
      <c r="B1952" s="60" t="s">
        <v>892</v>
      </c>
      <c r="C1952" s="24" t="s">
        <v>2074</v>
      </c>
      <c r="D1952" s="24" t="s">
        <v>621</v>
      </c>
      <c r="F1952" s="74" t="s">
        <v>51</v>
      </c>
      <c r="G1952" s="24" t="s">
        <v>121</v>
      </c>
      <c r="H1952" s="24" t="s">
        <v>2251</v>
      </c>
      <c r="I1952" s="24">
        <v>4</v>
      </c>
      <c r="J1952" s="24">
        <v>6</v>
      </c>
      <c r="K1952" s="27" t="s">
        <v>2532</v>
      </c>
      <c r="L1952" s="25">
        <v>1</v>
      </c>
      <c r="M1952" s="24" t="s">
        <v>105</v>
      </c>
      <c r="N1952" s="24" t="s">
        <v>6</v>
      </c>
      <c r="R1952" s="25">
        <v>14</v>
      </c>
      <c r="S1952" s="83" t="s">
        <v>371</v>
      </c>
      <c r="T1952" s="66" t="str">
        <f t="shared" si="675"/>
        <v>0.00</v>
      </c>
      <c r="U1952" s="66">
        <f t="shared" si="676"/>
        <v>-1</v>
      </c>
      <c r="V1952" s="66">
        <f t="shared" si="677"/>
        <v>274.38999999999993</v>
      </c>
      <c r="W1952" s="66">
        <f t="shared" si="678"/>
        <v>3621.5</v>
      </c>
      <c r="X1952" s="20">
        <f t="shared" si="679"/>
        <v>7.5766947397487211E-2</v>
      </c>
      <c r="Y1952" s="67">
        <f t="shared" si="680"/>
        <v>2.7438999999999991</v>
      </c>
      <c r="Z1952" s="68">
        <f t="shared" si="681"/>
        <v>27438.999999999993</v>
      </c>
      <c r="AA1952" s="65" t="s">
        <v>52</v>
      </c>
      <c r="AU1952" s="23" t="str">
        <f t="shared" si="671"/>
        <v/>
      </c>
      <c r="AV1952" s="23">
        <f t="shared" si="672"/>
        <v>-1</v>
      </c>
      <c r="AW1952" s="23" t="str">
        <f t="shared" si="674"/>
        <v/>
      </c>
      <c r="AX1952" s="23" t="str">
        <f t="shared" si="691"/>
        <v/>
      </c>
      <c r="AY1952" s="23" t="str">
        <f t="shared" si="692"/>
        <v/>
      </c>
      <c r="AZ1952" s="23" t="s">
        <v>720</v>
      </c>
      <c r="BA1952" s="25">
        <v>0</v>
      </c>
      <c r="BB1952" s="25">
        <v>24.97</v>
      </c>
      <c r="BC1952" s="25">
        <f t="shared" si="689"/>
        <v>23.97</v>
      </c>
      <c r="BD1952" s="25">
        <f t="shared" si="690"/>
        <v>23.052399999999999</v>
      </c>
      <c r="BE1952" s="111" t="s">
        <v>969</v>
      </c>
      <c r="BF1952" s="55">
        <f t="shared" si="673"/>
        <v>0</v>
      </c>
      <c r="BG1952" s="66" t="str">
        <f t="shared" si="664"/>
        <v>0.00</v>
      </c>
      <c r="BH1952" s="66">
        <f t="shared" si="682"/>
        <v>-1</v>
      </c>
      <c r="BI1952" s="25">
        <f t="shared" si="665"/>
        <v>-217.54999999999998</v>
      </c>
      <c r="BJ1952" s="25">
        <f t="shared" si="683"/>
        <v>756.5</v>
      </c>
      <c r="BK1952" s="20">
        <f t="shared" si="666"/>
        <v>-0.28757435558493055</v>
      </c>
      <c r="BL1952" s="24" t="str">
        <f t="shared" si="684"/>
        <v>0.00</v>
      </c>
      <c r="BM1952" s="25">
        <f t="shared" si="685"/>
        <v>-1</v>
      </c>
      <c r="BN1952" s="25">
        <f t="shared" si="686"/>
        <v>61.000000000000028</v>
      </c>
      <c r="BO1952" s="25">
        <f t="shared" si="687"/>
        <v>756.5</v>
      </c>
      <c r="BP1952" s="126">
        <f t="shared" si="688"/>
        <v>8.0634500991407843E-2</v>
      </c>
    </row>
    <row r="1953" spans="1:68" x14ac:dyDescent="0.2">
      <c r="A1953" s="98">
        <v>45922</v>
      </c>
      <c r="B1953" s="60" t="s">
        <v>892</v>
      </c>
      <c r="C1953" s="24" t="s">
        <v>2074</v>
      </c>
      <c r="D1953" s="24" t="s">
        <v>621</v>
      </c>
      <c r="F1953" s="74" t="s">
        <v>51</v>
      </c>
      <c r="G1953" s="24" t="s">
        <v>14</v>
      </c>
      <c r="H1953" s="24" t="s">
        <v>146</v>
      </c>
      <c r="K1953" s="24" t="s">
        <v>2533</v>
      </c>
      <c r="L1953" s="25">
        <v>1</v>
      </c>
      <c r="M1953" s="24" t="s">
        <v>105</v>
      </c>
      <c r="N1953" s="24" t="s">
        <v>6</v>
      </c>
      <c r="R1953" s="25">
        <v>5</v>
      </c>
      <c r="S1953" s="83" t="s">
        <v>363</v>
      </c>
      <c r="T1953" s="66" t="str">
        <f t="shared" si="675"/>
        <v>0.00</v>
      </c>
      <c r="U1953" s="66">
        <f t="shared" si="676"/>
        <v>-1</v>
      </c>
      <c r="V1953" s="66">
        <f t="shared" si="677"/>
        <v>273.38999999999993</v>
      </c>
      <c r="W1953" s="66">
        <f t="shared" si="678"/>
        <v>3622.5</v>
      </c>
      <c r="X1953" s="20">
        <f t="shared" si="679"/>
        <v>7.5469979296066234E-2</v>
      </c>
      <c r="Y1953" s="67">
        <f t="shared" si="680"/>
        <v>2.7338999999999993</v>
      </c>
      <c r="Z1953" s="68">
        <f t="shared" si="681"/>
        <v>27338.999999999993</v>
      </c>
      <c r="AA1953" s="65" t="s">
        <v>52</v>
      </c>
      <c r="AU1953" s="23" t="str">
        <f t="shared" si="671"/>
        <v/>
      </c>
      <c r="AV1953" s="23" t="str">
        <f t="shared" si="672"/>
        <v/>
      </c>
      <c r="AW1953" s="23" t="str">
        <f t="shared" si="674"/>
        <v/>
      </c>
      <c r="AX1953" s="23">
        <f t="shared" si="691"/>
        <v>-1</v>
      </c>
      <c r="AY1953" s="23" t="str">
        <f t="shared" si="692"/>
        <v/>
      </c>
      <c r="AZ1953" s="23"/>
      <c r="BA1953" s="25">
        <v>0</v>
      </c>
      <c r="BB1953" s="25">
        <v>0</v>
      </c>
      <c r="BC1953" s="25" t="s">
        <v>720</v>
      </c>
      <c r="BD1953" s="25" t="s">
        <v>720</v>
      </c>
      <c r="BE1953" s="111" t="s">
        <v>969</v>
      </c>
      <c r="BF1953" s="55">
        <f t="shared" si="673"/>
        <v>0</v>
      </c>
      <c r="BG1953" s="66" t="str">
        <f t="shared" si="664"/>
        <v>0.00</v>
      </c>
      <c r="BH1953" s="66">
        <f t="shared" si="682"/>
        <v>-1</v>
      </c>
      <c r="BI1953" s="25">
        <f t="shared" si="665"/>
        <v>-218.54999999999998</v>
      </c>
      <c r="BJ1953" s="25">
        <f t="shared" si="683"/>
        <v>757.5</v>
      </c>
      <c r="BK1953" s="20">
        <f t="shared" si="666"/>
        <v>-0.28851485148514849</v>
      </c>
      <c r="BL1953" s="24" t="str">
        <f t="shared" si="684"/>
        <v>0.00</v>
      </c>
      <c r="BM1953" s="25">
        <f t="shared" si="685"/>
        <v>-1</v>
      </c>
      <c r="BN1953" s="25">
        <f t="shared" si="686"/>
        <v>60.000000000000028</v>
      </c>
      <c r="BO1953" s="25">
        <f t="shared" si="687"/>
        <v>757.5</v>
      </c>
      <c r="BP1953" s="126">
        <f t="shared" si="688"/>
        <v>7.9207920792079251E-2</v>
      </c>
    </row>
    <row r="1954" spans="1:68" x14ac:dyDescent="0.2">
      <c r="A1954" s="98">
        <v>45922</v>
      </c>
      <c r="B1954" s="60" t="s">
        <v>892</v>
      </c>
      <c r="C1954" s="24" t="s">
        <v>2074</v>
      </c>
      <c r="D1954" s="24" t="s">
        <v>621</v>
      </c>
      <c r="F1954" s="74" t="s">
        <v>51</v>
      </c>
      <c r="G1954" s="24" t="s">
        <v>14</v>
      </c>
      <c r="H1954" s="24" t="s">
        <v>146</v>
      </c>
      <c r="K1954" s="24" t="s">
        <v>2534</v>
      </c>
      <c r="L1954" s="25">
        <v>1</v>
      </c>
      <c r="M1954" s="24" t="s">
        <v>105</v>
      </c>
      <c r="N1954" s="24" t="s">
        <v>6</v>
      </c>
      <c r="R1954" s="25">
        <v>7.5</v>
      </c>
      <c r="S1954" s="83" t="s">
        <v>363</v>
      </c>
      <c r="T1954" s="66" t="str">
        <f t="shared" si="675"/>
        <v>0.00</v>
      </c>
      <c r="U1954" s="66">
        <f t="shared" si="676"/>
        <v>-1</v>
      </c>
      <c r="V1954" s="66">
        <f t="shared" si="677"/>
        <v>272.38999999999993</v>
      </c>
      <c r="W1954" s="66">
        <f t="shared" si="678"/>
        <v>3623.5</v>
      </c>
      <c r="X1954" s="20">
        <f t="shared" si="679"/>
        <v>7.5173175106940784E-2</v>
      </c>
      <c r="Y1954" s="67">
        <f t="shared" si="680"/>
        <v>2.7238999999999991</v>
      </c>
      <c r="Z1954" s="68">
        <f t="shared" si="681"/>
        <v>27238.999999999993</v>
      </c>
      <c r="AA1954" s="65" t="s">
        <v>52</v>
      </c>
      <c r="AU1954" s="23" t="str">
        <f t="shared" si="671"/>
        <v/>
      </c>
      <c r="AV1954" s="23" t="str">
        <f t="shared" si="672"/>
        <v/>
      </c>
      <c r="AW1954" s="23" t="str">
        <f t="shared" si="674"/>
        <v/>
      </c>
      <c r="AX1954" s="23">
        <f t="shared" si="691"/>
        <v>-1</v>
      </c>
      <c r="AY1954" s="23" t="str">
        <f t="shared" si="692"/>
        <v/>
      </c>
      <c r="AZ1954" s="23"/>
      <c r="BA1954" s="25">
        <v>0</v>
      </c>
      <c r="BB1954" s="25">
        <v>0</v>
      </c>
      <c r="BC1954" s="25" t="s">
        <v>720</v>
      </c>
      <c r="BD1954" s="25" t="s">
        <v>720</v>
      </c>
      <c r="BE1954" s="111" t="s">
        <v>969</v>
      </c>
      <c r="BF1954" s="55">
        <f t="shared" si="673"/>
        <v>0</v>
      </c>
      <c r="BG1954" s="66" t="str">
        <f t="shared" si="664"/>
        <v>0.00</v>
      </c>
      <c r="BH1954" s="66">
        <f t="shared" si="682"/>
        <v>-1</v>
      </c>
      <c r="BI1954" s="25">
        <f t="shared" si="665"/>
        <v>-219.54999999999998</v>
      </c>
      <c r="BJ1954" s="25">
        <f t="shared" si="683"/>
        <v>758.5</v>
      </c>
      <c r="BK1954" s="20">
        <f t="shared" si="666"/>
        <v>-0.28945286750164795</v>
      </c>
      <c r="BL1954" s="24" t="str">
        <f t="shared" si="684"/>
        <v>0.00</v>
      </c>
      <c r="BM1954" s="25">
        <f t="shared" si="685"/>
        <v>-1</v>
      </c>
      <c r="BN1954" s="25">
        <f t="shared" si="686"/>
        <v>59.000000000000028</v>
      </c>
      <c r="BO1954" s="25">
        <f t="shared" si="687"/>
        <v>758.5</v>
      </c>
      <c r="BP1954" s="126">
        <f t="shared" si="688"/>
        <v>7.7785102175346121E-2</v>
      </c>
    </row>
    <row r="1955" spans="1:68" x14ac:dyDescent="0.2">
      <c r="A1955" s="98">
        <v>45924</v>
      </c>
      <c r="B1955" s="60" t="s">
        <v>892</v>
      </c>
      <c r="C1955" s="24" t="s">
        <v>1333</v>
      </c>
      <c r="D1955" s="24" t="s">
        <v>397</v>
      </c>
      <c r="F1955" s="74" t="s">
        <v>51</v>
      </c>
      <c r="G1955" s="24" t="s">
        <v>103</v>
      </c>
      <c r="H1955" s="24" t="s">
        <v>55</v>
      </c>
      <c r="I1955" s="24">
        <v>4</v>
      </c>
      <c r="J1955" s="24">
        <v>7</v>
      </c>
      <c r="K1955" s="24" t="s">
        <v>2535</v>
      </c>
      <c r="L1955" s="25">
        <v>1</v>
      </c>
      <c r="M1955" s="24" t="s">
        <v>404</v>
      </c>
      <c r="N1955" s="24" t="s">
        <v>6</v>
      </c>
      <c r="R1955" s="25">
        <v>8.5</v>
      </c>
      <c r="S1955" s="83" t="s">
        <v>363</v>
      </c>
      <c r="T1955" s="66" t="str">
        <f t="shared" si="675"/>
        <v>0.00</v>
      </c>
      <c r="U1955" s="66">
        <f t="shared" si="676"/>
        <v>-1</v>
      </c>
      <c r="V1955" s="66">
        <f t="shared" si="677"/>
        <v>271.38999999999993</v>
      </c>
      <c r="W1955" s="66">
        <f t="shared" si="678"/>
        <v>3624.5</v>
      </c>
      <c r="X1955" s="20">
        <f t="shared" si="679"/>
        <v>7.4876534694440597E-2</v>
      </c>
      <c r="Y1955" s="67">
        <f t="shared" si="680"/>
        <v>2.7138999999999993</v>
      </c>
      <c r="Z1955" s="68">
        <f t="shared" si="681"/>
        <v>27138.999999999993</v>
      </c>
      <c r="AA1955" s="65" t="s">
        <v>52</v>
      </c>
      <c r="AU1955" s="23">
        <f t="shared" si="671"/>
        <v>-1</v>
      </c>
      <c r="AV1955" s="23" t="str">
        <f t="shared" si="672"/>
        <v/>
      </c>
      <c r="AW1955" s="23" t="str">
        <f t="shared" si="674"/>
        <v/>
      </c>
      <c r="AX1955" s="23" t="str">
        <f t="shared" si="691"/>
        <v/>
      </c>
      <c r="AY1955" s="23" t="str">
        <f t="shared" si="692"/>
        <v/>
      </c>
      <c r="AZ1955" s="23">
        <v>10</v>
      </c>
      <c r="BA1955" s="25">
        <v>10</v>
      </c>
      <c r="BB1955" s="25">
        <v>9.15</v>
      </c>
      <c r="BC1955" s="25">
        <f t="shared" ref="BC1955:BC1974" si="693">((BB1955*(L1955))-(L1955))</f>
        <v>8.15</v>
      </c>
      <c r="BD1955" s="25">
        <f t="shared" ref="BD1955:BD1974" si="694">0.92*(BB1955-1)+1</f>
        <v>8.4980000000000011</v>
      </c>
      <c r="BE1955" s="111" t="s">
        <v>970</v>
      </c>
      <c r="BF1955" s="55">
        <f t="shared" si="673"/>
        <v>0</v>
      </c>
      <c r="BG1955" s="66" t="str">
        <f t="shared" si="664"/>
        <v>0.00</v>
      </c>
      <c r="BH1955" s="66">
        <f t="shared" si="682"/>
        <v>-1</v>
      </c>
      <c r="BI1955" s="25">
        <f t="shared" si="665"/>
        <v>-220.54999999999998</v>
      </c>
      <c r="BJ1955" s="25">
        <f t="shared" si="683"/>
        <v>759.5</v>
      </c>
      <c r="BK1955" s="20">
        <f t="shared" si="666"/>
        <v>-0.29038841342988808</v>
      </c>
      <c r="BL1955" s="24" t="str">
        <f t="shared" si="684"/>
        <v>0.00</v>
      </c>
      <c r="BM1955" s="25">
        <f t="shared" si="685"/>
        <v>-1</v>
      </c>
      <c r="BN1955" s="25">
        <f t="shared" si="686"/>
        <v>58.000000000000028</v>
      </c>
      <c r="BO1955" s="25">
        <f t="shared" si="687"/>
        <v>759.5</v>
      </c>
      <c r="BP1955" s="126">
        <f t="shared" si="688"/>
        <v>7.6366030283081018E-2</v>
      </c>
    </row>
    <row r="1956" spans="1:68" x14ac:dyDescent="0.2">
      <c r="A1956" s="98">
        <v>45925</v>
      </c>
      <c r="B1956" s="60" t="s">
        <v>892</v>
      </c>
      <c r="C1956" s="24" t="s">
        <v>2536</v>
      </c>
      <c r="D1956" s="24" t="s">
        <v>398</v>
      </c>
      <c r="F1956" s="74" t="s">
        <v>51</v>
      </c>
      <c r="G1956" s="24" t="s">
        <v>152</v>
      </c>
      <c r="H1956" s="24" t="s">
        <v>71</v>
      </c>
      <c r="I1956" s="24">
        <v>7</v>
      </c>
      <c r="J1956" s="24">
        <v>1</v>
      </c>
      <c r="K1956" s="24" t="s">
        <v>2537</v>
      </c>
      <c r="L1956" s="25">
        <v>4</v>
      </c>
      <c r="M1956" s="24" t="s">
        <v>105</v>
      </c>
      <c r="N1956" s="24" t="s">
        <v>6</v>
      </c>
      <c r="R1956" s="25">
        <v>2.4500000000000002</v>
      </c>
      <c r="S1956" s="83" t="s">
        <v>363</v>
      </c>
      <c r="T1956" s="66" t="str">
        <f t="shared" si="675"/>
        <v>0.00</v>
      </c>
      <c r="U1956" s="66">
        <f t="shared" si="676"/>
        <v>-4</v>
      </c>
      <c r="V1956" s="66">
        <f t="shared" si="677"/>
        <v>267.38999999999993</v>
      </c>
      <c r="W1956" s="66">
        <f t="shared" si="678"/>
        <v>3628.5</v>
      </c>
      <c r="X1956" s="20">
        <f t="shared" si="679"/>
        <v>7.3691608102521677E-2</v>
      </c>
      <c r="Y1956" s="67">
        <f t="shared" si="680"/>
        <v>2.6738999999999993</v>
      </c>
      <c r="Z1956" s="68">
        <f t="shared" si="681"/>
        <v>26738.999999999993</v>
      </c>
      <c r="AA1956" s="65" t="s">
        <v>52</v>
      </c>
      <c r="AU1956" s="23" t="str">
        <f t="shared" si="671"/>
        <v/>
      </c>
      <c r="AV1956" s="23" t="str">
        <f t="shared" si="672"/>
        <v/>
      </c>
      <c r="AW1956" s="23">
        <f t="shared" si="674"/>
        <v>-4</v>
      </c>
      <c r="AX1956" s="23" t="str">
        <f t="shared" si="691"/>
        <v/>
      </c>
      <c r="AY1956" s="23" t="str">
        <f t="shared" si="692"/>
        <v/>
      </c>
      <c r="AZ1956" s="23"/>
      <c r="BA1956" s="25">
        <v>0</v>
      </c>
      <c r="BB1956" s="25">
        <v>13.5</v>
      </c>
      <c r="BC1956" s="25">
        <f t="shared" si="693"/>
        <v>50</v>
      </c>
      <c r="BD1956" s="25">
        <f t="shared" si="694"/>
        <v>12.5</v>
      </c>
      <c r="BE1956" s="111" t="s">
        <v>969</v>
      </c>
      <c r="BF1956" s="55">
        <f t="shared" si="673"/>
        <v>0</v>
      </c>
      <c r="BG1956" s="66" t="str">
        <f t="shared" si="664"/>
        <v>0.00</v>
      </c>
      <c r="BH1956" s="66">
        <f t="shared" si="682"/>
        <v>-4</v>
      </c>
      <c r="BI1956" s="25">
        <f t="shared" si="665"/>
        <v>-224.54999999999998</v>
      </c>
      <c r="BJ1956" s="25">
        <f t="shared" si="683"/>
        <v>763.5</v>
      </c>
      <c r="BK1956" s="20">
        <f t="shared" si="666"/>
        <v>-0.29410609037328095</v>
      </c>
      <c r="BL1956" s="24" t="str">
        <f t="shared" si="684"/>
        <v>0.00</v>
      </c>
      <c r="BM1956" s="25">
        <f t="shared" si="685"/>
        <v>-4</v>
      </c>
      <c r="BN1956" s="25">
        <f t="shared" si="686"/>
        <v>54.000000000000028</v>
      </c>
      <c r="BO1956" s="25">
        <f t="shared" si="687"/>
        <v>763.5</v>
      </c>
      <c r="BP1956" s="126">
        <f t="shared" si="688"/>
        <v>7.0726915520628722E-2</v>
      </c>
    </row>
    <row r="1957" spans="1:68" x14ac:dyDescent="0.2">
      <c r="A1957" s="98">
        <v>45926</v>
      </c>
      <c r="B1957" s="60" t="s">
        <v>892</v>
      </c>
      <c r="C1957" s="24" t="s">
        <v>2538</v>
      </c>
      <c r="D1957" s="24" t="s">
        <v>562</v>
      </c>
      <c r="F1957" s="74" t="s">
        <v>51</v>
      </c>
      <c r="G1957" s="24" t="s">
        <v>103</v>
      </c>
      <c r="H1957" s="24" t="s">
        <v>726</v>
      </c>
      <c r="I1957" s="24">
        <v>9</v>
      </c>
      <c r="J1957" s="24">
        <v>7</v>
      </c>
      <c r="K1957" s="27" t="s">
        <v>2539</v>
      </c>
      <c r="L1957" s="25">
        <v>2</v>
      </c>
      <c r="M1957" s="24" t="s">
        <v>105</v>
      </c>
      <c r="N1957" s="24" t="s">
        <v>6</v>
      </c>
      <c r="R1957" s="25">
        <v>5</v>
      </c>
      <c r="S1957" s="83" t="s">
        <v>371</v>
      </c>
      <c r="T1957" s="66" t="str">
        <f t="shared" si="675"/>
        <v>0.00</v>
      </c>
      <c r="U1957" s="66">
        <f t="shared" si="676"/>
        <v>-2</v>
      </c>
      <c r="V1957" s="66">
        <f t="shared" si="677"/>
        <v>265.38999999999993</v>
      </c>
      <c r="W1957" s="66">
        <f t="shared" si="678"/>
        <v>3630.5</v>
      </c>
      <c r="X1957" s="20">
        <f t="shared" si="679"/>
        <v>7.3100123949869145E-2</v>
      </c>
      <c r="Y1957" s="67">
        <f t="shared" si="680"/>
        <v>2.6538999999999993</v>
      </c>
      <c r="Z1957" s="68">
        <f t="shared" si="681"/>
        <v>26538.999999999993</v>
      </c>
      <c r="AA1957" s="65" t="s">
        <v>52</v>
      </c>
      <c r="AU1957" s="23">
        <f t="shared" si="671"/>
        <v>-2</v>
      </c>
      <c r="AV1957" s="23" t="str">
        <f t="shared" si="672"/>
        <v/>
      </c>
      <c r="AW1957" s="23" t="str">
        <f t="shared" si="674"/>
        <v/>
      </c>
      <c r="AX1957" s="23" t="str">
        <f t="shared" si="691"/>
        <v/>
      </c>
      <c r="AY1957" s="23" t="str">
        <f t="shared" si="692"/>
        <v/>
      </c>
      <c r="AZ1957" s="23">
        <v>4</v>
      </c>
      <c r="BA1957" s="25">
        <v>4.7</v>
      </c>
      <c r="BB1957" s="25">
        <v>4.3499999999999996</v>
      </c>
      <c r="BC1957" s="25">
        <f t="shared" si="693"/>
        <v>6.6999999999999993</v>
      </c>
      <c r="BD1957" s="25">
        <f t="shared" si="694"/>
        <v>4.0819999999999999</v>
      </c>
      <c r="BE1957" s="111" t="s">
        <v>969</v>
      </c>
      <c r="BF1957" s="55">
        <f t="shared" si="673"/>
        <v>0</v>
      </c>
      <c r="BG1957" s="66" t="str">
        <f t="shared" si="664"/>
        <v>0.00</v>
      </c>
      <c r="BH1957" s="66">
        <f t="shared" si="682"/>
        <v>-2</v>
      </c>
      <c r="BI1957" s="25">
        <f t="shared" si="665"/>
        <v>-226.54999999999998</v>
      </c>
      <c r="BJ1957" s="25">
        <f t="shared" si="683"/>
        <v>765.5</v>
      </c>
      <c r="BK1957" s="20">
        <f t="shared" si="666"/>
        <v>-0.29595035924232527</v>
      </c>
      <c r="BL1957" s="24" t="str">
        <f t="shared" si="684"/>
        <v>0.00</v>
      </c>
      <c r="BM1957" s="25">
        <f t="shared" si="685"/>
        <v>-2</v>
      </c>
      <c r="BN1957" s="25">
        <f t="shared" si="686"/>
        <v>52.000000000000028</v>
      </c>
      <c r="BO1957" s="25">
        <f t="shared" si="687"/>
        <v>765.5</v>
      </c>
      <c r="BP1957" s="126">
        <f t="shared" si="688"/>
        <v>6.7929457870672796E-2</v>
      </c>
    </row>
    <row r="1958" spans="1:68" ht="17" x14ac:dyDescent="0.2">
      <c r="A1958" s="98">
        <v>45926</v>
      </c>
      <c r="B1958" s="60" t="s">
        <v>892</v>
      </c>
      <c r="C1958" s="24" t="s">
        <v>2540</v>
      </c>
      <c r="D1958" s="24" t="s">
        <v>562</v>
      </c>
      <c r="F1958" s="74" t="s">
        <v>51</v>
      </c>
      <c r="G1958" s="24" t="s">
        <v>103</v>
      </c>
      <c r="H1958" s="24" t="s">
        <v>517</v>
      </c>
      <c r="I1958" s="24">
        <v>5</v>
      </c>
      <c r="J1958" s="24">
        <v>2</v>
      </c>
      <c r="K1958" s="96" t="s">
        <v>2541</v>
      </c>
      <c r="L1958" s="25">
        <v>2</v>
      </c>
      <c r="M1958" s="24" t="s">
        <v>105</v>
      </c>
      <c r="N1958" s="24" t="s">
        <v>6</v>
      </c>
      <c r="R1958" s="25">
        <v>7.5</v>
      </c>
      <c r="S1958" s="83" t="s">
        <v>373</v>
      </c>
      <c r="T1958" s="66" t="str">
        <f t="shared" si="675"/>
        <v>0.00</v>
      </c>
      <c r="U1958" s="66">
        <f t="shared" si="676"/>
        <v>-2</v>
      </c>
      <c r="V1958" s="66">
        <f t="shared" si="677"/>
        <v>263.38999999999993</v>
      </c>
      <c r="W1958" s="66">
        <f t="shared" si="678"/>
        <v>3632.5</v>
      </c>
      <c r="X1958" s="20">
        <f t="shared" si="679"/>
        <v>7.2509291121816907E-2</v>
      </c>
      <c r="Y1958" s="67">
        <f t="shared" si="680"/>
        <v>2.6338999999999992</v>
      </c>
      <c r="Z1958" s="68">
        <f t="shared" si="681"/>
        <v>26338.999999999993</v>
      </c>
      <c r="AA1958" s="65" t="s">
        <v>52</v>
      </c>
      <c r="AU1958" s="23">
        <f t="shared" si="671"/>
        <v>-2</v>
      </c>
      <c r="AV1958" s="23" t="str">
        <f t="shared" si="672"/>
        <v/>
      </c>
      <c r="AW1958" s="23" t="str">
        <f t="shared" si="674"/>
        <v/>
      </c>
      <c r="AX1958" s="23" t="str">
        <f t="shared" si="691"/>
        <v/>
      </c>
      <c r="AY1958" s="23" t="str">
        <f t="shared" si="692"/>
        <v/>
      </c>
      <c r="AZ1958" s="23">
        <v>8</v>
      </c>
      <c r="BA1958" s="25">
        <v>8</v>
      </c>
      <c r="BB1958" s="25">
        <v>9.99</v>
      </c>
      <c r="BC1958" s="25">
        <f t="shared" si="693"/>
        <v>17.98</v>
      </c>
      <c r="BD1958" s="25">
        <f t="shared" si="694"/>
        <v>9.2708000000000013</v>
      </c>
      <c r="BE1958" s="111" t="s">
        <v>970</v>
      </c>
      <c r="BF1958" s="55">
        <f t="shared" si="673"/>
        <v>0</v>
      </c>
      <c r="BG1958" s="66" t="str">
        <f t="shared" si="664"/>
        <v>0.00</v>
      </c>
      <c r="BH1958" s="66">
        <f t="shared" si="682"/>
        <v>-2</v>
      </c>
      <c r="BI1958" s="25">
        <f t="shared" si="665"/>
        <v>-228.54999999999998</v>
      </c>
      <c r="BJ1958" s="25">
        <f t="shared" si="683"/>
        <v>767.5</v>
      </c>
      <c r="BK1958" s="20">
        <f t="shared" si="666"/>
        <v>-0.29778501628664494</v>
      </c>
      <c r="BL1958" s="24" t="str">
        <f t="shared" si="684"/>
        <v>0.00</v>
      </c>
      <c r="BM1958" s="25">
        <f t="shared" si="685"/>
        <v>-2</v>
      </c>
      <c r="BN1958" s="25">
        <f t="shared" si="686"/>
        <v>50.000000000000028</v>
      </c>
      <c r="BO1958" s="25">
        <f t="shared" si="687"/>
        <v>767.5</v>
      </c>
      <c r="BP1958" s="126">
        <f t="shared" si="688"/>
        <v>6.5146579804560303E-2</v>
      </c>
    </row>
    <row r="1959" spans="1:68" x14ac:dyDescent="0.2">
      <c r="A1959" s="98">
        <v>45927</v>
      </c>
      <c r="B1959" s="60" t="s">
        <v>892</v>
      </c>
      <c r="C1959" s="24" t="s">
        <v>2542</v>
      </c>
      <c r="D1959" s="24" t="s">
        <v>573</v>
      </c>
      <c r="F1959" s="74" t="s">
        <v>51</v>
      </c>
      <c r="G1959" s="24" t="s">
        <v>103</v>
      </c>
      <c r="H1959" s="24" t="s">
        <v>185</v>
      </c>
      <c r="I1959" s="24">
        <v>4</v>
      </c>
      <c r="J1959" s="24">
        <v>6</v>
      </c>
      <c r="K1959" s="24" t="s">
        <v>2543</v>
      </c>
      <c r="L1959" s="25">
        <v>3</v>
      </c>
      <c r="M1959" s="24" t="s">
        <v>105</v>
      </c>
      <c r="N1959" s="24" t="s">
        <v>6</v>
      </c>
      <c r="R1959" s="25">
        <v>6</v>
      </c>
      <c r="S1959" s="83" t="s">
        <v>363</v>
      </c>
      <c r="T1959" s="66" t="str">
        <f t="shared" si="675"/>
        <v>0.00</v>
      </c>
      <c r="U1959" s="66">
        <f t="shared" si="676"/>
        <v>-3</v>
      </c>
      <c r="V1959" s="66">
        <f t="shared" si="677"/>
        <v>260.38999999999993</v>
      </c>
      <c r="W1959" s="66">
        <f t="shared" si="678"/>
        <v>3635.5</v>
      </c>
      <c r="X1959" s="20">
        <f t="shared" si="679"/>
        <v>7.1624260761930944E-2</v>
      </c>
      <c r="Y1959" s="67">
        <f t="shared" si="680"/>
        <v>2.6038999999999994</v>
      </c>
      <c r="Z1959" s="68">
        <f t="shared" si="681"/>
        <v>26038.999999999993</v>
      </c>
      <c r="AA1959" s="65" t="s">
        <v>52</v>
      </c>
      <c r="AU1959" s="23">
        <f t="shared" si="671"/>
        <v>-3</v>
      </c>
      <c r="AV1959" s="23" t="str">
        <f t="shared" si="672"/>
        <v/>
      </c>
      <c r="AW1959" s="23" t="str">
        <f t="shared" si="674"/>
        <v/>
      </c>
      <c r="AX1959" s="23" t="str">
        <f t="shared" si="691"/>
        <v/>
      </c>
      <c r="AY1959" s="23" t="str">
        <f t="shared" si="692"/>
        <v/>
      </c>
      <c r="AZ1959" s="23">
        <v>8.5</v>
      </c>
      <c r="BA1959" s="25">
        <v>9.1999999999999993</v>
      </c>
      <c r="BB1959" s="25">
        <v>14.5</v>
      </c>
      <c r="BC1959" s="25">
        <f t="shared" si="693"/>
        <v>40.5</v>
      </c>
      <c r="BD1959" s="25">
        <f t="shared" si="694"/>
        <v>13.42</v>
      </c>
      <c r="BE1959" s="111" t="s">
        <v>969</v>
      </c>
      <c r="BF1959" s="55">
        <f t="shared" si="673"/>
        <v>0</v>
      </c>
      <c r="BG1959" s="66" t="str">
        <f t="shared" si="664"/>
        <v>0.00</v>
      </c>
      <c r="BH1959" s="66">
        <f t="shared" si="682"/>
        <v>-3</v>
      </c>
      <c r="BI1959" s="25">
        <f t="shared" si="665"/>
        <v>-231.54999999999998</v>
      </c>
      <c r="BJ1959" s="25">
        <f t="shared" si="683"/>
        <v>770.5</v>
      </c>
      <c r="BK1959" s="20">
        <f t="shared" si="666"/>
        <v>-0.30051914341336794</v>
      </c>
      <c r="BL1959" s="24" t="str">
        <f t="shared" si="684"/>
        <v>0.00</v>
      </c>
      <c r="BM1959" s="25">
        <f t="shared" si="685"/>
        <v>-3</v>
      </c>
      <c r="BN1959" s="25">
        <f t="shared" si="686"/>
        <v>47.000000000000028</v>
      </c>
      <c r="BO1959" s="25">
        <f t="shared" si="687"/>
        <v>770.5</v>
      </c>
      <c r="BP1959" s="126">
        <f t="shared" si="688"/>
        <v>6.0999351070733329E-2</v>
      </c>
    </row>
    <row r="1960" spans="1:68" x14ac:dyDescent="0.2">
      <c r="A1960" s="98">
        <v>45927</v>
      </c>
      <c r="B1960" s="60" t="s">
        <v>892</v>
      </c>
      <c r="C1960" s="24" t="s">
        <v>2111</v>
      </c>
      <c r="D1960" s="24" t="s">
        <v>573</v>
      </c>
      <c r="F1960" s="74" t="s">
        <v>51</v>
      </c>
      <c r="G1960" s="24" t="s">
        <v>103</v>
      </c>
      <c r="H1960" s="24" t="s">
        <v>2494</v>
      </c>
      <c r="I1960" s="24">
        <v>7</v>
      </c>
      <c r="J1960" s="24">
        <v>5</v>
      </c>
      <c r="K1960" s="24" t="s">
        <v>2544</v>
      </c>
      <c r="L1960" s="25">
        <v>2</v>
      </c>
      <c r="M1960" s="24" t="s">
        <v>404</v>
      </c>
      <c r="N1960" s="24" t="s">
        <v>6</v>
      </c>
      <c r="R1960" s="25">
        <v>10.85</v>
      </c>
      <c r="S1960" s="83" t="s">
        <v>363</v>
      </c>
      <c r="T1960" s="66" t="str">
        <f t="shared" si="675"/>
        <v>0.00</v>
      </c>
      <c r="U1960" s="66">
        <f t="shared" si="676"/>
        <v>-2</v>
      </c>
      <c r="V1960" s="66">
        <f t="shared" si="677"/>
        <v>258.38999999999993</v>
      </c>
      <c r="W1960" s="66">
        <f t="shared" si="678"/>
        <v>3637.5</v>
      </c>
      <c r="X1960" s="20">
        <f t="shared" si="679"/>
        <v>7.1035051546391739E-2</v>
      </c>
      <c r="Y1960" s="67">
        <f t="shared" si="680"/>
        <v>2.5838999999999994</v>
      </c>
      <c r="Z1960" s="68">
        <f t="shared" si="681"/>
        <v>25838.999999999993</v>
      </c>
      <c r="AA1960" s="65" t="s">
        <v>52</v>
      </c>
      <c r="AU1960" s="23">
        <f t="shared" si="671"/>
        <v>-2</v>
      </c>
      <c r="AV1960" s="23" t="str">
        <f t="shared" si="672"/>
        <v/>
      </c>
      <c r="AW1960" s="23" t="str">
        <f t="shared" si="674"/>
        <v/>
      </c>
      <c r="AX1960" s="23" t="str">
        <f t="shared" si="691"/>
        <v/>
      </c>
      <c r="AY1960" s="23" t="str">
        <f t="shared" si="692"/>
        <v/>
      </c>
      <c r="AZ1960" s="23">
        <v>8.5</v>
      </c>
      <c r="BA1960" s="25">
        <v>10.3</v>
      </c>
      <c r="BB1960" s="25">
        <v>11.71</v>
      </c>
      <c r="BC1960" s="25">
        <f t="shared" si="693"/>
        <v>21.42</v>
      </c>
      <c r="BD1960" s="25">
        <f t="shared" si="694"/>
        <v>10.853200000000001</v>
      </c>
      <c r="BE1960" s="111" t="s">
        <v>969</v>
      </c>
      <c r="BF1960" s="55">
        <f t="shared" si="673"/>
        <v>0</v>
      </c>
      <c r="BG1960" s="66" t="str">
        <f t="shared" ref="BG1960:BG2023" si="695">IF((AA1960="W"),ROUND((BA1960*L1960),2),"0.00")</f>
        <v>0.00</v>
      </c>
      <c r="BH1960" s="66">
        <f t="shared" si="682"/>
        <v>-2</v>
      </c>
      <c r="BI1960" s="25">
        <f t="shared" ref="BI1960:BI2023" si="696">BH1960+BI1959</f>
        <v>-233.54999999999998</v>
      </c>
      <c r="BJ1960" s="25">
        <f t="shared" si="683"/>
        <v>772.5</v>
      </c>
      <c r="BK1960" s="20">
        <f t="shared" ref="BK1960:BK2023" si="697">SUM(BI1960/BJ1960)</f>
        <v>-0.30233009708737862</v>
      </c>
      <c r="BL1960" s="24" t="str">
        <f t="shared" si="684"/>
        <v>0.00</v>
      </c>
      <c r="BM1960" s="25">
        <f t="shared" si="685"/>
        <v>-2</v>
      </c>
      <c r="BN1960" s="25">
        <f t="shared" si="686"/>
        <v>45.000000000000028</v>
      </c>
      <c r="BO1960" s="25">
        <f t="shared" si="687"/>
        <v>772.5</v>
      </c>
      <c r="BP1960" s="126">
        <f t="shared" si="688"/>
        <v>5.8252427184466056E-2</v>
      </c>
    </row>
    <row r="1961" spans="1:68" x14ac:dyDescent="0.2">
      <c r="A1961" s="98">
        <v>45932</v>
      </c>
      <c r="B1961" s="60" t="s">
        <v>892</v>
      </c>
      <c r="C1961" s="24" t="s">
        <v>2545</v>
      </c>
      <c r="D1961" s="24" t="s">
        <v>398</v>
      </c>
      <c r="F1961" s="74" t="s">
        <v>51</v>
      </c>
      <c r="G1961" s="24" t="s">
        <v>103</v>
      </c>
      <c r="H1961" s="24" t="s">
        <v>66</v>
      </c>
      <c r="I1961" s="24">
        <v>6</v>
      </c>
      <c r="J1961" s="24">
        <v>9</v>
      </c>
      <c r="K1961" s="24" t="s">
        <v>2546</v>
      </c>
      <c r="L1961" s="25">
        <v>1</v>
      </c>
      <c r="M1961" s="24" t="s">
        <v>105</v>
      </c>
      <c r="N1961" s="24" t="s">
        <v>6</v>
      </c>
      <c r="R1961" s="25">
        <v>12</v>
      </c>
      <c r="S1961" s="83" t="s">
        <v>363</v>
      </c>
      <c r="T1961" s="66" t="str">
        <f t="shared" si="675"/>
        <v>0.00</v>
      </c>
      <c r="U1961" s="66">
        <f t="shared" si="676"/>
        <v>-1</v>
      </c>
      <c r="V1961" s="66">
        <f t="shared" si="677"/>
        <v>257.38999999999993</v>
      </c>
      <c r="W1961" s="66">
        <f t="shared" si="678"/>
        <v>3638.5</v>
      </c>
      <c r="X1961" s="20">
        <f t="shared" si="679"/>
        <v>7.0740689844716209E-2</v>
      </c>
      <c r="Y1961" s="67">
        <f t="shared" si="680"/>
        <v>2.5738999999999992</v>
      </c>
      <c r="Z1961" s="68">
        <f t="shared" si="681"/>
        <v>25738.999999999993</v>
      </c>
      <c r="AA1961" s="65" t="s">
        <v>52</v>
      </c>
      <c r="AU1961" s="23">
        <f t="shared" si="671"/>
        <v>-1</v>
      </c>
      <c r="AV1961" s="23" t="str">
        <f t="shared" si="672"/>
        <v/>
      </c>
      <c r="AW1961" s="23" t="str">
        <f t="shared" si="674"/>
        <v/>
      </c>
      <c r="AX1961" s="23" t="str">
        <f t="shared" si="691"/>
        <v/>
      </c>
      <c r="AY1961" s="23" t="str">
        <f t="shared" si="692"/>
        <v/>
      </c>
      <c r="AZ1961" s="23">
        <v>12</v>
      </c>
      <c r="BA1961" s="25">
        <v>14.3</v>
      </c>
      <c r="BB1961" s="25">
        <v>16.190000000000001</v>
      </c>
      <c r="BC1961" s="25">
        <f t="shared" si="693"/>
        <v>15.190000000000001</v>
      </c>
      <c r="BD1961" s="25">
        <f t="shared" si="694"/>
        <v>14.974800000000002</v>
      </c>
      <c r="BE1961" s="111" t="s">
        <v>969</v>
      </c>
      <c r="BF1961" s="55">
        <f t="shared" si="673"/>
        <v>0</v>
      </c>
      <c r="BG1961" s="66" t="str">
        <f t="shared" si="695"/>
        <v>0.00</v>
      </c>
      <c r="BH1961" s="66">
        <f t="shared" si="682"/>
        <v>-1</v>
      </c>
      <c r="BI1961" s="25">
        <f t="shared" si="696"/>
        <v>-234.54999999999998</v>
      </c>
      <c r="BJ1961" s="25">
        <f t="shared" si="683"/>
        <v>773.5</v>
      </c>
      <c r="BK1961" s="20">
        <f t="shared" si="697"/>
        <v>-0.30323206205559144</v>
      </c>
      <c r="BL1961" s="24" t="str">
        <f t="shared" si="684"/>
        <v>0.00</v>
      </c>
      <c r="BM1961" s="25">
        <f t="shared" si="685"/>
        <v>-1</v>
      </c>
      <c r="BN1961" s="25">
        <f t="shared" si="686"/>
        <v>44.000000000000028</v>
      </c>
      <c r="BO1961" s="25">
        <f t="shared" si="687"/>
        <v>773.5</v>
      </c>
      <c r="BP1961" s="126">
        <f t="shared" si="688"/>
        <v>5.6884292178409859E-2</v>
      </c>
    </row>
    <row r="1962" spans="1:68" x14ac:dyDescent="0.2">
      <c r="A1962" s="98">
        <v>45932</v>
      </c>
      <c r="B1962" s="60" t="s">
        <v>892</v>
      </c>
      <c r="C1962" s="24" t="s">
        <v>2545</v>
      </c>
      <c r="D1962" s="24" t="s">
        <v>398</v>
      </c>
      <c r="F1962" s="74" t="s">
        <v>51</v>
      </c>
      <c r="G1962" s="24" t="s">
        <v>103</v>
      </c>
      <c r="H1962" s="24" t="s">
        <v>66</v>
      </c>
      <c r="I1962" s="24">
        <v>6</v>
      </c>
      <c r="J1962" s="24">
        <v>9</v>
      </c>
      <c r="K1962" s="24" t="s">
        <v>2546</v>
      </c>
      <c r="L1962" s="25">
        <v>1</v>
      </c>
      <c r="M1962" s="24" t="s">
        <v>105</v>
      </c>
      <c r="N1962" s="24" t="s">
        <v>7</v>
      </c>
      <c r="R1962" s="25">
        <v>3</v>
      </c>
      <c r="S1962" s="83" t="s">
        <v>363</v>
      </c>
      <c r="T1962" s="66" t="str">
        <f t="shared" si="675"/>
        <v>0.00</v>
      </c>
      <c r="U1962" s="66">
        <f t="shared" si="676"/>
        <v>-1</v>
      </c>
      <c r="V1962" s="66">
        <f t="shared" si="677"/>
        <v>256.38999999999993</v>
      </c>
      <c r="W1962" s="66">
        <f t="shared" si="678"/>
        <v>3639.5</v>
      </c>
      <c r="X1962" s="20">
        <f t="shared" si="679"/>
        <v>7.0446489902459108E-2</v>
      </c>
      <c r="Y1962" s="67">
        <f t="shared" si="680"/>
        <v>2.5638999999999994</v>
      </c>
      <c r="Z1962" s="68">
        <f t="shared" si="681"/>
        <v>25638.999999999993</v>
      </c>
      <c r="AA1962" s="65" t="s">
        <v>52</v>
      </c>
      <c r="AU1962" s="23">
        <f t="shared" si="671"/>
        <v>-1</v>
      </c>
      <c r="AV1962" s="23" t="str">
        <f t="shared" si="672"/>
        <v/>
      </c>
      <c r="AW1962" s="23" t="str">
        <f t="shared" si="674"/>
        <v/>
      </c>
      <c r="AX1962" s="23" t="str">
        <f t="shared" si="691"/>
        <v/>
      </c>
      <c r="AY1962" s="23" t="str">
        <f t="shared" si="692"/>
        <v/>
      </c>
      <c r="AZ1962" s="23"/>
      <c r="BA1962" s="25">
        <v>3.5</v>
      </c>
      <c r="BB1962" s="25">
        <v>3.85</v>
      </c>
      <c r="BC1962" s="25">
        <f t="shared" si="693"/>
        <v>2.85</v>
      </c>
      <c r="BD1962" s="25">
        <f t="shared" si="694"/>
        <v>3.6220000000000003</v>
      </c>
      <c r="BE1962" s="111" t="s">
        <v>969</v>
      </c>
      <c r="BF1962" s="55">
        <f t="shared" si="673"/>
        <v>0</v>
      </c>
      <c r="BG1962" s="66" t="str">
        <f t="shared" si="695"/>
        <v>0.00</v>
      </c>
      <c r="BH1962" s="66">
        <f t="shared" si="682"/>
        <v>-1</v>
      </c>
      <c r="BI1962" s="25">
        <f t="shared" si="696"/>
        <v>-235.54999999999998</v>
      </c>
      <c r="BJ1962" s="25">
        <f t="shared" si="683"/>
        <v>774.5</v>
      </c>
      <c r="BK1962" s="20">
        <f t="shared" si="697"/>
        <v>-0.30413169786959326</v>
      </c>
      <c r="BL1962" s="24" t="str">
        <f t="shared" si="684"/>
        <v>0.00</v>
      </c>
      <c r="BM1962" s="25">
        <f t="shared" si="685"/>
        <v>-1</v>
      </c>
      <c r="BN1962" s="25">
        <f t="shared" si="686"/>
        <v>43.000000000000028</v>
      </c>
      <c r="BO1962" s="25">
        <f t="shared" si="687"/>
        <v>774.5</v>
      </c>
      <c r="BP1962" s="126">
        <f t="shared" si="688"/>
        <v>5.5519690122659816E-2</v>
      </c>
    </row>
    <row r="1963" spans="1:68" x14ac:dyDescent="0.2">
      <c r="A1963" s="98">
        <v>45933</v>
      </c>
      <c r="B1963" s="60" t="s">
        <v>892</v>
      </c>
      <c r="C1963" s="24" t="s">
        <v>2547</v>
      </c>
      <c r="D1963" s="24" t="s">
        <v>562</v>
      </c>
      <c r="F1963" s="74" t="s">
        <v>51</v>
      </c>
      <c r="G1963" s="24" t="s">
        <v>103</v>
      </c>
      <c r="H1963" s="24" t="s">
        <v>222</v>
      </c>
      <c r="I1963" s="24">
        <v>2</v>
      </c>
      <c r="J1963" s="24">
        <v>1</v>
      </c>
      <c r="K1963" s="87" t="s">
        <v>2548</v>
      </c>
      <c r="L1963" s="25">
        <v>2</v>
      </c>
      <c r="M1963" s="24" t="s">
        <v>105</v>
      </c>
      <c r="N1963" s="24" t="s">
        <v>6</v>
      </c>
      <c r="R1963" s="25">
        <v>6.72</v>
      </c>
      <c r="S1963" s="83" t="s">
        <v>373</v>
      </c>
      <c r="T1963" s="66" t="str">
        <f t="shared" si="675"/>
        <v>0.00</v>
      </c>
      <c r="U1963" s="66">
        <f t="shared" si="676"/>
        <v>-2</v>
      </c>
      <c r="V1963" s="66">
        <f t="shared" si="677"/>
        <v>254.38999999999993</v>
      </c>
      <c r="W1963" s="66">
        <f t="shared" si="678"/>
        <v>3641.5</v>
      </c>
      <c r="X1963" s="20">
        <f t="shared" si="679"/>
        <v>6.9858574763147038E-2</v>
      </c>
      <c r="Y1963" s="67">
        <f t="shared" si="680"/>
        <v>2.5438999999999994</v>
      </c>
      <c r="Z1963" s="68">
        <f t="shared" si="681"/>
        <v>25438.999999999993</v>
      </c>
      <c r="AA1963" s="65" t="s">
        <v>52</v>
      </c>
      <c r="AU1963" s="23">
        <f t="shared" si="671"/>
        <v>-2</v>
      </c>
      <c r="AV1963" s="23" t="str">
        <f t="shared" si="672"/>
        <v/>
      </c>
      <c r="AW1963" s="23" t="str">
        <f t="shared" si="674"/>
        <v/>
      </c>
      <c r="AX1963" s="23" t="str">
        <f t="shared" si="691"/>
        <v/>
      </c>
      <c r="AY1963" s="23" t="str">
        <f t="shared" si="692"/>
        <v/>
      </c>
      <c r="AZ1963" s="23">
        <v>7.5</v>
      </c>
      <c r="BA1963" s="25">
        <v>9.1</v>
      </c>
      <c r="BB1963" s="25">
        <v>8.4</v>
      </c>
      <c r="BC1963" s="25">
        <f t="shared" si="693"/>
        <v>14.8</v>
      </c>
      <c r="BD1963" s="25">
        <f t="shared" si="694"/>
        <v>7.8080000000000007</v>
      </c>
      <c r="BE1963" s="111" t="s">
        <v>969</v>
      </c>
      <c r="BF1963" s="55">
        <f t="shared" si="673"/>
        <v>0</v>
      </c>
      <c r="BG1963" s="66" t="str">
        <f t="shared" si="695"/>
        <v>0.00</v>
      </c>
      <c r="BH1963" s="66">
        <f t="shared" si="682"/>
        <v>-2</v>
      </c>
      <c r="BI1963" s="25">
        <f t="shared" si="696"/>
        <v>-237.54999999999998</v>
      </c>
      <c r="BJ1963" s="25">
        <f t="shared" si="683"/>
        <v>776.5</v>
      </c>
      <c r="BK1963" s="20">
        <f t="shared" si="697"/>
        <v>-0.30592401802962005</v>
      </c>
      <c r="BL1963" s="24" t="str">
        <f t="shared" si="684"/>
        <v>0.00</v>
      </c>
      <c r="BM1963" s="25">
        <f t="shared" si="685"/>
        <v>-2</v>
      </c>
      <c r="BN1963" s="25">
        <f t="shared" si="686"/>
        <v>41.000000000000028</v>
      </c>
      <c r="BO1963" s="25">
        <f t="shared" si="687"/>
        <v>776.5</v>
      </c>
      <c r="BP1963" s="126">
        <f t="shared" si="688"/>
        <v>5.2801030264005185E-2</v>
      </c>
    </row>
    <row r="1964" spans="1:68" x14ac:dyDescent="0.2">
      <c r="A1964" s="98">
        <v>45934</v>
      </c>
      <c r="B1964" s="60" t="s">
        <v>892</v>
      </c>
      <c r="C1964" s="24" t="s">
        <v>671</v>
      </c>
      <c r="D1964" s="24" t="s">
        <v>573</v>
      </c>
      <c r="F1964" s="74" t="s">
        <v>51</v>
      </c>
      <c r="G1964" s="24" t="s">
        <v>103</v>
      </c>
      <c r="H1964" s="24" t="s">
        <v>377</v>
      </c>
      <c r="I1964" s="24">
        <v>8</v>
      </c>
      <c r="J1964" s="24">
        <v>5</v>
      </c>
      <c r="K1964" s="24" t="s">
        <v>2549</v>
      </c>
      <c r="L1964" s="25">
        <v>1</v>
      </c>
      <c r="M1964" s="24" t="s">
        <v>404</v>
      </c>
      <c r="N1964" s="24" t="s">
        <v>6</v>
      </c>
      <c r="R1964" s="25">
        <v>10.199999999999999</v>
      </c>
      <c r="S1964" s="83" t="s">
        <v>363</v>
      </c>
      <c r="T1964" s="66" t="str">
        <f t="shared" si="675"/>
        <v>0.00</v>
      </c>
      <c r="U1964" s="66">
        <f t="shared" si="676"/>
        <v>-1</v>
      </c>
      <c r="V1964" s="66">
        <f t="shared" si="677"/>
        <v>253.38999999999993</v>
      </c>
      <c r="W1964" s="66">
        <f t="shared" si="678"/>
        <v>3642.5</v>
      </c>
      <c r="X1964" s="20">
        <f t="shared" si="679"/>
        <v>6.956485929993135E-2</v>
      </c>
      <c r="Y1964" s="67">
        <f t="shared" si="680"/>
        <v>2.5338999999999992</v>
      </c>
      <c r="Z1964" s="68">
        <f t="shared" si="681"/>
        <v>25338.999999999993</v>
      </c>
      <c r="AA1964" s="65" t="s">
        <v>52</v>
      </c>
      <c r="AU1964" s="23">
        <f t="shared" si="671"/>
        <v>-1</v>
      </c>
      <c r="AV1964" s="23" t="str">
        <f t="shared" si="672"/>
        <v/>
      </c>
      <c r="AW1964" s="23" t="str">
        <f t="shared" si="674"/>
        <v/>
      </c>
      <c r="AX1964" s="23" t="str">
        <f t="shared" si="691"/>
        <v/>
      </c>
      <c r="AY1964" s="23" t="str">
        <f t="shared" si="692"/>
        <v/>
      </c>
      <c r="AZ1964" s="23">
        <v>11</v>
      </c>
      <c r="BA1964" s="25">
        <v>11</v>
      </c>
      <c r="BB1964" s="25">
        <v>11</v>
      </c>
      <c r="BC1964" s="25">
        <f t="shared" si="693"/>
        <v>10</v>
      </c>
      <c r="BD1964" s="25">
        <f t="shared" si="694"/>
        <v>10.200000000000001</v>
      </c>
      <c r="BE1964" s="111" t="s">
        <v>969</v>
      </c>
      <c r="BF1964" s="55">
        <f t="shared" si="673"/>
        <v>0</v>
      </c>
      <c r="BG1964" s="66" t="str">
        <f t="shared" si="695"/>
        <v>0.00</v>
      </c>
      <c r="BH1964" s="66">
        <f t="shared" si="682"/>
        <v>-1</v>
      </c>
      <c r="BI1964" s="25">
        <f t="shared" si="696"/>
        <v>-238.54999999999998</v>
      </c>
      <c r="BJ1964" s="25">
        <f t="shared" si="683"/>
        <v>777.5</v>
      </c>
      <c r="BK1964" s="20">
        <f t="shared" si="697"/>
        <v>-0.30681672025723472</v>
      </c>
      <c r="BL1964" s="24" t="str">
        <f t="shared" si="684"/>
        <v>0.00</v>
      </c>
      <c r="BM1964" s="25">
        <f t="shared" si="685"/>
        <v>-1</v>
      </c>
      <c r="BN1964" s="25">
        <f t="shared" si="686"/>
        <v>40.000000000000028</v>
      </c>
      <c r="BO1964" s="25">
        <f t="shared" si="687"/>
        <v>777.5</v>
      </c>
      <c r="BP1964" s="126">
        <f t="shared" si="688"/>
        <v>5.1446945337620613E-2</v>
      </c>
    </row>
    <row r="1965" spans="1:68" x14ac:dyDescent="0.2">
      <c r="A1965" s="98">
        <v>45934</v>
      </c>
      <c r="B1965" s="60" t="s">
        <v>892</v>
      </c>
      <c r="C1965" s="24" t="s">
        <v>671</v>
      </c>
      <c r="D1965" s="24" t="s">
        <v>573</v>
      </c>
      <c r="F1965" s="74" t="s">
        <v>51</v>
      </c>
      <c r="G1965" s="24" t="s">
        <v>103</v>
      </c>
      <c r="H1965" s="24" t="s">
        <v>377</v>
      </c>
      <c r="I1965" s="24">
        <v>8</v>
      </c>
      <c r="J1965" s="24">
        <v>5</v>
      </c>
      <c r="K1965" s="24" t="s">
        <v>2549</v>
      </c>
      <c r="L1965" s="25">
        <v>1</v>
      </c>
      <c r="M1965" s="24" t="s">
        <v>404</v>
      </c>
      <c r="N1965" s="24" t="s">
        <v>7</v>
      </c>
      <c r="R1965" s="25">
        <v>2.94</v>
      </c>
      <c r="S1965" s="83" t="s">
        <v>363</v>
      </c>
      <c r="T1965" s="66" t="str">
        <f t="shared" si="675"/>
        <v>0.00</v>
      </c>
      <c r="U1965" s="66">
        <f t="shared" si="676"/>
        <v>-1</v>
      </c>
      <c r="V1965" s="66">
        <f t="shared" si="677"/>
        <v>252.38999999999993</v>
      </c>
      <c r="W1965" s="66">
        <f t="shared" si="678"/>
        <v>3643.5</v>
      </c>
      <c r="X1965" s="20">
        <f t="shared" si="679"/>
        <v>6.9271305063812252E-2</v>
      </c>
      <c r="Y1965" s="67">
        <f t="shared" si="680"/>
        <v>2.5238999999999994</v>
      </c>
      <c r="Z1965" s="68">
        <f t="shared" si="681"/>
        <v>25238.999999999993</v>
      </c>
      <c r="AA1965" s="65" t="s">
        <v>52</v>
      </c>
      <c r="AU1965" s="23">
        <f t="shared" si="671"/>
        <v>-1</v>
      </c>
      <c r="AV1965" s="23" t="str">
        <f t="shared" si="672"/>
        <v/>
      </c>
      <c r="AW1965" s="23" t="str">
        <f t="shared" si="674"/>
        <v/>
      </c>
      <c r="AX1965" s="23" t="str">
        <f t="shared" si="691"/>
        <v/>
      </c>
      <c r="AY1965" s="23" t="str">
        <f t="shared" si="692"/>
        <v/>
      </c>
      <c r="AZ1965" s="23"/>
      <c r="BA1965" s="25">
        <v>2.5</v>
      </c>
      <c r="BB1965" s="25">
        <v>3.11</v>
      </c>
      <c r="BC1965" s="25">
        <f t="shared" si="693"/>
        <v>2.11</v>
      </c>
      <c r="BD1965" s="25">
        <f t="shared" si="694"/>
        <v>2.9412000000000003</v>
      </c>
      <c r="BE1965" s="111" t="s">
        <v>969</v>
      </c>
      <c r="BF1965" s="55">
        <f t="shared" si="673"/>
        <v>0</v>
      </c>
      <c r="BG1965" s="66" t="str">
        <f t="shared" si="695"/>
        <v>0.00</v>
      </c>
      <c r="BH1965" s="66">
        <f t="shared" si="682"/>
        <v>-1</v>
      </c>
      <c r="BI1965" s="25">
        <f t="shared" si="696"/>
        <v>-239.54999999999998</v>
      </c>
      <c r="BJ1965" s="25">
        <f t="shared" si="683"/>
        <v>778.5</v>
      </c>
      <c r="BK1965" s="20">
        <f t="shared" si="697"/>
        <v>-0.30770712909441233</v>
      </c>
      <c r="BL1965" s="24" t="str">
        <f t="shared" si="684"/>
        <v>0.00</v>
      </c>
      <c r="BM1965" s="25">
        <f t="shared" si="685"/>
        <v>-1</v>
      </c>
      <c r="BN1965" s="25">
        <f t="shared" si="686"/>
        <v>39.000000000000028</v>
      </c>
      <c r="BO1965" s="25">
        <f t="shared" si="687"/>
        <v>778.5</v>
      </c>
      <c r="BP1965" s="126">
        <f t="shared" si="688"/>
        <v>5.0096339113680194E-2</v>
      </c>
    </row>
    <row r="1966" spans="1:68" x14ac:dyDescent="0.2">
      <c r="A1966" s="98">
        <v>45934</v>
      </c>
      <c r="B1966" s="60" t="s">
        <v>892</v>
      </c>
      <c r="C1966" s="24" t="s">
        <v>2550</v>
      </c>
      <c r="D1966" s="24" t="s">
        <v>573</v>
      </c>
      <c r="F1966" s="74" t="s">
        <v>51</v>
      </c>
      <c r="G1966" s="24" t="s">
        <v>103</v>
      </c>
      <c r="H1966" s="24" t="s">
        <v>124</v>
      </c>
      <c r="I1966" s="24">
        <v>8</v>
      </c>
      <c r="J1966" s="24">
        <v>6</v>
      </c>
      <c r="K1966" s="26" t="s">
        <v>2551</v>
      </c>
      <c r="L1966" s="25">
        <v>3</v>
      </c>
      <c r="M1966" s="24" t="s">
        <v>105</v>
      </c>
      <c r="N1966" s="24" t="s">
        <v>6</v>
      </c>
      <c r="R1966" s="25">
        <v>3.77</v>
      </c>
      <c r="S1966" s="83" t="s">
        <v>372</v>
      </c>
      <c r="T1966" s="66">
        <f t="shared" si="675"/>
        <v>11.31</v>
      </c>
      <c r="U1966" s="66">
        <f t="shared" si="676"/>
        <v>8.31</v>
      </c>
      <c r="V1966" s="66">
        <f t="shared" si="677"/>
        <v>260.69999999999993</v>
      </c>
      <c r="W1966" s="66">
        <f t="shared" si="678"/>
        <v>3646.5</v>
      </c>
      <c r="X1966" s="20">
        <f t="shared" si="679"/>
        <v>7.149321266968324E-2</v>
      </c>
      <c r="Y1966" s="67">
        <f t="shared" si="680"/>
        <v>2.6069999999999993</v>
      </c>
      <c r="Z1966" s="68">
        <f t="shared" si="681"/>
        <v>26069.999999999993</v>
      </c>
      <c r="AA1966" s="65" t="s">
        <v>53</v>
      </c>
      <c r="AU1966" s="23">
        <f t="shared" si="671"/>
        <v>8.31</v>
      </c>
      <c r="AV1966" s="23" t="str">
        <f t="shared" si="672"/>
        <v/>
      </c>
      <c r="AW1966" s="23" t="str">
        <f t="shared" si="674"/>
        <v/>
      </c>
      <c r="AX1966" s="23" t="str">
        <f t="shared" si="691"/>
        <v/>
      </c>
      <c r="AY1966" s="23" t="str">
        <f t="shared" si="692"/>
        <v/>
      </c>
      <c r="AZ1966" s="23">
        <v>3.9</v>
      </c>
      <c r="BA1966" s="25">
        <v>4</v>
      </c>
      <c r="BB1966" s="25">
        <v>4.37</v>
      </c>
      <c r="BC1966" s="25">
        <f t="shared" si="693"/>
        <v>10.11</v>
      </c>
      <c r="BD1966" s="25">
        <f t="shared" si="694"/>
        <v>4.1004000000000005</v>
      </c>
      <c r="BE1966" s="111" t="s">
        <v>970</v>
      </c>
      <c r="BF1966" s="55">
        <f t="shared" si="673"/>
        <v>0</v>
      </c>
      <c r="BG1966" s="66">
        <f t="shared" si="695"/>
        <v>12</v>
      </c>
      <c r="BH1966" s="66">
        <f t="shared" si="682"/>
        <v>9</v>
      </c>
      <c r="BI1966" s="25">
        <f t="shared" si="696"/>
        <v>-230.54999999999998</v>
      </c>
      <c r="BJ1966" s="25">
        <f t="shared" si="683"/>
        <v>781.5</v>
      </c>
      <c r="BK1966" s="20">
        <f t="shared" si="697"/>
        <v>-0.29500959692898271</v>
      </c>
      <c r="BL1966" s="24">
        <f t="shared" si="684"/>
        <v>13.11</v>
      </c>
      <c r="BM1966" s="25">
        <f t="shared" si="685"/>
        <v>10.11</v>
      </c>
      <c r="BN1966" s="25">
        <f t="shared" si="686"/>
        <v>49.110000000000028</v>
      </c>
      <c r="BO1966" s="25">
        <f t="shared" si="687"/>
        <v>781.5</v>
      </c>
      <c r="BP1966" s="126">
        <f t="shared" si="688"/>
        <v>6.2840690978886796E-2</v>
      </c>
    </row>
    <row r="1967" spans="1:68" x14ac:dyDescent="0.2">
      <c r="A1967" s="98">
        <v>45934</v>
      </c>
      <c r="B1967" s="60" t="s">
        <v>892</v>
      </c>
      <c r="C1967" s="24" t="s">
        <v>671</v>
      </c>
      <c r="D1967" s="24" t="s">
        <v>573</v>
      </c>
      <c r="F1967" s="74" t="s">
        <v>51</v>
      </c>
      <c r="G1967" s="24" t="s">
        <v>103</v>
      </c>
      <c r="H1967" s="24" t="s">
        <v>296</v>
      </c>
      <c r="I1967" s="24">
        <v>7</v>
      </c>
      <c r="J1967" s="24">
        <v>5</v>
      </c>
      <c r="K1967" s="24" t="s">
        <v>2552</v>
      </c>
      <c r="L1967" s="25">
        <v>1</v>
      </c>
      <c r="M1967" s="24" t="s">
        <v>404</v>
      </c>
      <c r="N1967" s="24" t="s">
        <v>6</v>
      </c>
      <c r="R1967" s="25">
        <v>18.510000000000002</v>
      </c>
      <c r="S1967" s="83" t="s">
        <v>363</v>
      </c>
      <c r="T1967" s="66" t="str">
        <f t="shared" si="675"/>
        <v>0.00</v>
      </c>
      <c r="U1967" s="66">
        <f t="shared" si="676"/>
        <v>-1</v>
      </c>
      <c r="V1967" s="66">
        <f t="shared" si="677"/>
        <v>259.69999999999993</v>
      </c>
      <c r="W1967" s="66">
        <f t="shared" si="678"/>
        <v>3647.5</v>
      </c>
      <c r="X1967" s="20">
        <f t="shared" si="679"/>
        <v>7.1199451679232334E-2</v>
      </c>
      <c r="Y1967" s="67">
        <f t="shared" si="680"/>
        <v>2.5969999999999995</v>
      </c>
      <c r="Z1967" s="68">
        <f t="shared" si="681"/>
        <v>25969.999999999993</v>
      </c>
      <c r="AA1967" s="65" t="s">
        <v>52</v>
      </c>
      <c r="AU1967" s="23">
        <f t="shared" si="671"/>
        <v>-1</v>
      </c>
      <c r="AV1967" s="23" t="str">
        <f t="shared" si="672"/>
        <v/>
      </c>
      <c r="AW1967" s="23" t="str">
        <f t="shared" si="674"/>
        <v/>
      </c>
      <c r="AX1967" s="23" t="str">
        <f t="shared" si="691"/>
        <v/>
      </c>
      <c r="AY1967" s="23" t="str">
        <f t="shared" si="692"/>
        <v/>
      </c>
      <c r="AZ1967" s="23">
        <v>15</v>
      </c>
      <c r="BA1967" s="25">
        <v>18.3</v>
      </c>
      <c r="BB1967" s="25">
        <v>20.03</v>
      </c>
      <c r="BC1967" s="25">
        <f t="shared" si="693"/>
        <v>19.03</v>
      </c>
      <c r="BD1967" s="25">
        <f t="shared" si="694"/>
        <v>18.5076</v>
      </c>
      <c r="BE1967" s="111" t="s">
        <v>969</v>
      </c>
      <c r="BF1967" s="55">
        <f t="shared" si="673"/>
        <v>0</v>
      </c>
      <c r="BG1967" s="66" t="str">
        <f t="shared" si="695"/>
        <v>0.00</v>
      </c>
      <c r="BH1967" s="66">
        <f t="shared" si="682"/>
        <v>-1</v>
      </c>
      <c r="BI1967" s="25">
        <f t="shared" si="696"/>
        <v>-231.54999999999998</v>
      </c>
      <c r="BJ1967" s="25">
        <f t="shared" si="683"/>
        <v>782.5</v>
      </c>
      <c r="BK1967" s="20">
        <f t="shared" si="697"/>
        <v>-0.29591054313099041</v>
      </c>
      <c r="BL1967" s="24" t="str">
        <f t="shared" si="684"/>
        <v>0.00</v>
      </c>
      <c r="BM1967" s="25">
        <f t="shared" si="685"/>
        <v>-1</v>
      </c>
      <c r="BN1967" s="25">
        <f t="shared" si="686"/>
        <v>48.110000000000028</v>
      </c>
      <c r="BO1967" s="25">
        <f t="shared" si="687"/>
        <v>782.5</v>
      </c>
      <c r="BP1967" s="126">
        <f t="shared" si="688"/>
        <v>6.1482428115016009E-2</v>
      </c>
    </row>
    <row r="1968" spans="1:68" ht="17" x14ac:dyDescent="0.2">
      <c r="A1968" s="98">
        <v>45934</v>
      </c>
      <c r="B1968" s="60" t="s">
        <v>892</v>
      </c>
      <c r="C1968" s="24" t="s">
        <v>671</v>
      </c>
      <c r="D1968" s="24" t="s">
        <v>573</v>
      </c>
      <c r="F1968" s="74" t="s">
        <v>51</v>
      </c>
      <c r="G1968" s="24" t="s">
        <v>103</v>
      </c>
      <c r="H1968" s="24" t="s">
        <v>293</v>
      </c>
      <c r="I1968" s="24">
        <v>9</v>
      </c>
      <c r="J1968" s="24">
        <v>4</v>
      </c>
      <c r="K1968" s="97" t="s">
        <v>1319</v>
      </c>
      <c r="L1968" s="25">
        <v>1.5</v>
      </c>
      <c r="M1968" s="24" t="s">
        <v>404</v>
      </c>
      <c r="N1968" s="24" t="s">
        <v>6</v>
      </c>
      <c r="R1968" s="25">
        <v>12.9</v>
      </c>
      <c r="S1968" s="83" t="s">
        <v>363</v>
      </c>
      <c r="T1968" s="66" t="str">
        <f t="shared" si="675"/>
        <v>0.00</v>
      </c>
      <c r="U1968" s="66">
        <f t="shared" si="676"/>
        <v>-1.5</v>
      </c>
      <c r="V1968" s="66">
        <f t="shared" si="677"/>
        <v>258.19999999999993</v>
      </c>
      <c r="W1968" s="66">
        <f t="shared" si="678"/>
        <v>3649</v>
      </c>
      <c r="X1968" s="20">
        <f t="shared" si="679"/>
        <v>7.0759112085502854E-2</v>
      </c>
      <c r="Y1968" s="67">
        <f t="shared" si="680"/>
        <v>2.5819999999999994</v>
      </c>
      <c r="Z1968" s="68">
        <f t="shared" si="681"/>
        <v>25819.999999999993</v>
      </c>
      <c r="AA1968" s="65" t="s">
        <v>52</v>
      </c>
      <c r="AU1968" s="23">
        <f t="shared" si="671"/>
        <v>-1.5</v>
      </c>
      <c r="AV1968" s="23" t="str">
        <f t="shared" si="672"/>
        <v/>
      </c>
      <c r="AW1968" s="23" t="str">
        <f t="shared" si="674"/>
        <v/>
      </c>
      <c r="AX1968" s="23" t="str">
        <f t="shared" si="691"/>
        <v/>
      </c>
      <c r="AY1968" s="23" t="str">
        <f t="shared" si="692"/>
        <v/>
      </c>
      <c r="AZ1968" s="23">
        <v>13</v>
      </c>
      <c r="BA1968" s="25">
        <v>13</v>
      </c>
      <c r="BB1968" s="25">
        <v>13.93</v>
      </c>
      <c r="BC1968" s="25">
        <f t="shared" si="693"/>
        <v>19.395</v>
      </c>
      <c r="BD1968" s="25">
        <f t="shared" si="694"/>
        <v>12.8956</v>
      </c>
      <c r="BE1968" s="111" t="s">
        <v>969</v>
      </c>
      <c r="BF1968" s="55">
        <f t="shared" si="673"/>
        <v>0</v>
      </c>
      <c r="BG1968" s="66" t="str">
        <f t="shared" si="695"/>
        <v>0.00</v>
      </c>
      <c r="BH1968" s="66">
        <f t="shared" si="682"/>
        <v>-1.5</v>
      </c>
      <c r="BI1968" s="25">
        <f t="shared" si="696"/>
        <v>-233.04999999999998</v>
      </c>
      <c r="BJ1968" s="25">
        <f t="shared" si="683"/>
        <v>784</v>
      </c>
      <c r="BK1968" s="20">
        <f t="shared" si="697"/>
        <v>-0.29725765306122448</v>
      </c>
      <c r="BL1968" s="24" t="str">
        <f t="shared" si="684"/>
        <v>0.00</v>
      </c>
      <c r="BM1968" s="25">
        <f t="shared" si="685"/>
        <v>-1.5</v>
      </c>
      <c r="BN1968" s="25">
        <f t="shared" si="686"/>
        <v>46.610000000000028</v>
      </c>
      <c r="BO1968" s="25">
        <f t="shared" si="687"/>
        <v>784</v>
      </c>
      <c r="BP1968" s="126">
        <f t="shared" si="688"/>
        <v>5.9451530612244931E-2</v>
      </c>
    </row>
    <row r="1969" spans="1:68" x14ac:dyDescent="0.2">
      <c r="A1969" s="98">
        <v>45934</v>
      </c>
      <c r="B1969" s="60" t="s">
        <v>892</v>
      </c>
      <c r="C1969" s="24" t="s">
        <v>671</v>
      </c>
      <c r="D1969" s="24" t="s">
        <v>573</v>
      </c>
      <c r="F1969" s="74" t="s">
        <v>51</v>
      </c>
      <c r="G1969" s="24" t="s">
        <v>121</v>
      </c>
      <c r="H1969" s="24" t="s">
        <v>941</v>
      </c>
      <c r="I1969" s="24">
        <v>11</v>
      </c>
      <c r="J1969" s="24">
        <v>6</v>
      </c>
      <c r="K1969" s="26" t="s">
        <v>2553</v>
      </c>
      <c r="L1969" s="25">
        <v>3</v>
      </c>
      <c r="M1969" s="24" t="s">
        <v>105</v>
      </c>
      <c r="N1969" s="24" t="s">
        <v>6</v>
      </c>
      <c r="R1969" s="25">
        <v>4.2</v>
      </c>
      <c r="S1969" s="83" t="s">
        <v>372</v>
      </c>
      <c r="T1969" s="66">
        <f t="shared" si="675"/>
        <v>12.6</v>
      </c>
      <c r="U1969" s="66">
        <f t="shared" si="676"/>
        <v>9.6</v>
      </c>
      <c r="V1969" s="66">
        <f t="shared" si="677"/>
        <v>267.79999999999995</v>
      </c>
      <c r="W1969" s="66">
        <f t="shared" si="678"/>
        <v>3652</v>
      </c>
      <c r="X1969" s="20">
        <f t="shared" si="679"/>
        <v>7.3329682365826931E-2</v>
      </c>
      <c r="Y1969" s="67">
        <f t="shared" si="680"/>
        <v>2.6779999999999995</v>
      </c>
      <c r="Z1969" s="68">
        <f t="shared" si="681"/>
        <v>26779.999999999996</v>
      </c>
      <c r="AA1969" s="65" t="s">
        <v>53</v>
      </c>
      <c r="AU1969" s="23" t="str">
        <f t="shared" si="671"/>
        <v/>
      </c>
      <c r="AV1969" s="23">
        <f t="shared" si="672"/>
        <v>9.6</v>
      </c>
      <c r="AW1969" s="23" t="str">
        <f t="shared" si="674"/>
        <v/>
      </c>
      <c r="AX1969" s="23" t="str">
        <f t="shared" si="691"/>
        <v/>
      </c>
      <c r="AY1969" s="23" t="str">
        <f t="shared" si="692"/>
        <v/>
      </c>
      <c r="AZ1969" s="23" t="s">
        <v>720</v>
      </c>
      <c r="BA1969" s="25">
        <v>0</v>
      </c>
      <c r="BB1969" s="25">
        <v>4.7300000000000004</v>
      </c>
      <c r="BC1969" s="25">
        <f t="shared" si="693"/>
        <v>11.190000000000001</v>
      </c>
      <c r="BD1969" s="25">
        <f t="shared" si="694"/>
        <v>4.4316000000000004</v>
      </c>
      <c r="BE1969" s="111" t="s">
        <v>969</v>
      </c>
      <c r="BF1969" s="55">
        <f t="shared" si="673"/>
        <v>0</v>
      </c>
      <c r="BG1969" s="66">
        <f t="shared" si="695"/>
        <v>0</v>
      </c>
      <c r="BH1969" s="66">
        <f t="shared" si="682"/>
        <v>-3</v>
      </c>
      <c r="BI1969" s="25">
        <f t="shared" si="696"/>
        <v>-236.04999999999998</v>
      </c>
      <c r="BJ1969" s="25">
        <f t="shared" si="683"/>
        <v>787</v>
      </c>
      <c r="BK1969" s="20">
        <f t="shared" si="697"/>
        <v>-0.2999364675984752</v>
      </c>
      <c r="BL1969" s="24">
        <f t="shared" si="684"/>
        <v>14.19</v>
      </c>
      <c r="BM1969" s="25">
        <f t="shared" si="685"/>
        <v>11.19</v>
      </c>
      <c r="BN1969" s="25">
        <f t="shared" si="686"/>
        <v>57.800000000000026</v>
      </c>
      <c r="BO1969" s="25">
        <f t="shared" si="687"/>
        <v>787</v>
      </c>
      <c r="BP1969" s="126">
        <f t="shared" si="688"/>
        <v>7.3443456162642987E-2</v>
      </c>
    </row>
    <row r="1970" spans="1:68" x14ac:dyDescent="0.2">
      <c r="A1970" s="98">
        <v>45935</v>
      </c>
      <c r="B1970" s="60" t="s">
        <v>892</v>
      </c>
      <c r="C1970" s="24" t="s">
        <v>2080</v>
      </c>
      <c r="D1970" s="24" t="s">
        <v>577</v>
      </c>
      <c r="F1970" s="74" t="s">
        <v>51</v>
      </c>
      <c r="G1970" s="24" t="s">
        <v>103</v>
      </c>
      <c r="H1970" s="24" t="s">
        <v>593</v>
      </c>
      <c r="I1970" s="24">
        <v>2</v>
      </c>
      <c r="J1970" s="24">
        <v>4</v>
      </c>
      <c r="K1970" s="24" t="s">
        <v>2554</v>
      </c>
      <c r="L1970" s="25">
        <v>3</v>
      </c>
      <c r="M1970" s="24" t="s">
        <v>105</v>
      </c>
      <c r="N1970" s="24" t="s">
        <v>6</v>
      </c>
      <c r="R1970" s="25">
        <v>4.8</v>
      </c>
      <c r="S1970" s="83" t="s">
        <v>363</v>
      </c>
      <c r="T1970" s="66" t="str">
        <f t="shared" si="675"/>
        <v>0.00</v>
      </c>
      <c r="U1970" s="66">
        <f t="shared" si="676"/>
        <v>-3</v>
      </c>
      <c r="V1970" s="66">
        <f t="shared" si="677"/>
        <v>264.79999999999995</v>
      </c>
      <c r="W1970" s="66">
        <f t="shared" si="678"/>
        <v>3655</v>
      </c>
      <c r="X1970" s="20">
        <f t="shared" si="679"/>
        <v>7.2448700410396707E-2</v>
      </c>
      <c r="Y1970" s="67">
        <f t="shared" si="680"/>
        <v>2.6479999999999997</v>
      </c>
      <c r="Z1970" s="68">
        <f t="shared" si="681"/>
        <v>26479.999999999996</v>
      </c>
      <c r="AA1970" s="65" t="s">
        <v>52</v>
      </c>
      <c r="AU1970" s="23">
        <f t="shared" si="671"/>
        <v>-3</v>
      </c>
      <c r="AV1970" s="23" t="str">
        <f t="shared" si="672"/>
        <v/>
      </c>
      <c r="AW1970" s="23" t="str">
        <f t="shared" si="674"/>
        <v/>
      </c>
      <c r="AX1970" s="23" t="str">
        <f t="shared" si="691"/>
        <v/>
      </c>
      <c r="AY1970" s="23" t="str">
        <f t="shared" si="692"/>
        <v/>
      </c>
      <c r="AZ1970" s="23">
        <v>7.5</v>
      </c>
      <c r="BA1970" s="25">
        <v>9.5</v>
      </c>
      <c r="BB1970" s="25">
        <v>10.14</v>
      </c>
      <c r="BC1970" s="25">
        <f t="shared" si="693"/>
        <v>27.42</v>
      </c>
      <c r="BD1970" s="25">
        <f t="shared" si="694"/>
        <v>9.4088000000000012</v>
      </c>
      <c r="BE1970" s="111" t="s">
        <v>970</v>
      </c>
      <c r="BF1970" s="55">
        <f t="shared" si="673"/>
        <v>0</v>
      </c>
      <c r="BG1970" s="66" t="str">
        <f t="shared" si="695"/>
        <v>0.00</v>
      </c>
      <c r="BH1970" s="66">
        <f t="shared" si="682"/>
        <v>-3</v>
      </c>
      <c r="BI1970" s="25">
        <f t="shared" si="696"/>
        <v>-239.04999999999998</v>
      </c>
      <c r="BJ1970" s="25">
        <f t="shared" si="683"/>
        <v>790</v>
      </c>
      <c r="BK1970" s="20">
        <f t="shared" si="697"/>
        <v>-0.30259493670886073</v>
      </c>
      <c r="BL1970" s="24" t="str">
        <f t="shared" si="684"/>
        <v>0.00</v>
      </c>
      <c r="BM1970" s="25">
        <f t="shared" si="685"/>
        <v>-3</v>
      </c>
      <c r="BN1970" s="25">
        <f t="shared" si="686"/>
        <v>54.800000000000026</v>
      </c>
      <c r="BO1970" s="25">
        <f t="shared" si="687"/>
        <v>790</v>
      </c>
      <c r="BP1970" s="126">
        <f t="shared" si="688"/>
        <v>6.9367088607594968E-2</v>
      </c>
    </row>
    <row r="1971" spans="1:68" x14ac:dyDescent="0.2">
      <c r="A1971" s="98">
        <v>45935</v>
      </c>
      <c r="B1971" s="60" t="s">
        <v>892</v>
      </c>
      <c r="C1971" s="24" t="s">
        <v>2555</v>
      </c>
      <c r="D1971" s="24" t="s">
        <v>577</v>
      </c>
      <c r="F1971" s="74" t="s">
        <v>51</v>
      </c>
      <c r="G1971" s="24" t="s">
        <v>121</v>
      </c>
      <c r="H1971" s="24" t="s">
        <v>62</v>
      </c>
      <c r="I1971" s="24">
        <v>1</v>
      </c>
      <c r="J1971" s="24">
        <v>5</v>
      </c>
      <c r="K1971" s="27" t="s">
        <v>2556</v>
      </c>
      <c r="L1971" s="25">
        <v>2</v>
      </c>
      <c r="M1971" s="24" t="s">
        <v>105</v>
      </c>
      <c r="N1971" s="24" t="s">
        <v>6</v>
      </c>
      <c r="R1971" s="25">
        <v>4.5999999999999996</v>
      </c>
      <c r="S1971" s="83" t="s">
        <v>371</v>
      </c>
      <c r="T1971" s="66" t="str">
        <f t="shared" si="675"/>
        <v>0.00</v>
      </c>
      <c r="U1971" s="66">
        <f t="shared" si="676"/>
        <v>-2</v>
      </c>
      <c r="V1971" s="66">
        <f t="shared" si="677"/>
        <v>262.79999999999995</v>
      </c>
      <c r="W1971" s="66">
        <f t="shared" si="678"/>
        <v>3657</v>
      </c>
      <c r="X1971" s="20">
        <f t="shared" si="679"/>
        <v>7.1862182116488912E-2</v>
      </c>
      <c r="Y1971" s="67">
        <f t="shared" si="680"/>
        <v>2.6279999999999997</v>
      </c>
      <c r="Z1971" s="68">
        <f t="shared" si="681"/>
        <v>26279.999999999996</v>
      </c>
      <c r="AA1971" s="65" t="s">
        <v>52</v>
      </c>
      <c r="AU1971" s="23" t="str">
        <f t="shared" si="671"/>
        <v/>
      </c>
      <c r="AV1971" s="23">
        <f t="shared" si="672"/>
        <v>-2</v>
      </c>
      <c r="AW1971" s="23" t="str">
        <f t="shared" si="674"/>
        <v/>
      </c>
      <c r="AX1971" s="23" t="str">
        <f t="shared" si="691"/>
        <v/>
      </c>
      <c r="AY1971" s="23" t="str">
        <f t="shared" si="692"/>
        <v/>
      </c>
      <c r="AZ1971" s="23" t="s">
        <v>720</v>
      </c>
      <c r="BA1971" s="25">
        <v>0</v>
      </c>
      <c r="BB1971" s="25">
        <v>9.2200000000000006</v>
      </c>
      <c r="BC1971" s="25">
        <f t="shared" si="693"/>
        <v>16.440000000000001</v>
      </c>
      <c r="BD1971" s="25">
        <f t="shared" si="694"/>
        <v>8.5624000000000002</v>
      </c>
      <c r="BE1971" s="111" t="s">
        <v>970</v>
      </c>
      <c r="BF1971" s="55">
        <f t="shared" si="673"/>
        <v>0</v>
      </c>
      <c r="BG1971" s="66" t="str">
        <f t="shared" si="695"/>
        <v>0.00</v>
      </c>
      <c r="BH1971" s="66">
        <f t="shared" si="682"/>
        <v>-2</v>
      </c>
      <c r="BI1971" s="25">
        <f t="shared" si="696"/>
        <v>-241.04999999999998</v>
      </c>
      <c r="BJ1971" s="25">
        <f t="shared" si="683"/>
        <v>792</v>
      </c>
      <c r="BK1971" s="20">
        <f t="shared" si="697"/>
        <v>-0.30435606060606057</v>
      </c>
      <c r="BL1971" s="24" t="str">
        <f t="shared" si="684"/>
        <v>0.00</v>
      </c>
      <c r="BM1971" s="25">
        <f t="shared" si="685"/>
        <v>-2</v>
      </c>
      <c r="BN1971" s="25">
        <f t="shared" si="686"/>
        <v>52.800000000000026</v>
      </c>
      <c r="BO1971" s="25">
        <f t="shared" si="687"/>
        <v>792</v>
      </c>
      <c r="BP1971" s="126">
        <f t="shared" si="688"/>
        <v>6.6666666666666693E-2</v>
      </c>
    </row>
    <row r="1972" spans="1:68" x14ac:dyDescent="0.2">
      <c r="A1972" s="98">
        <v>45938</v>
      </c>
      <c r="B1972" s="60" t="s">
        <v>892</v>
      </c>
      <c r="C1972" s="24" t="s">
        <v>1883</v>
      </c>
      <c r="D1972" s="24" t="s">
        <v>397</v>
      </c>
      <c r="F1972" s="74" t="s">
        <v>51</v>
      </c>
      <c r="G1972" s="24" t="s">
        <v>121</v>
      </c>
      <c r="H1972" s="24" t="s">
        <v>2223</v>
      </c>
      <c r="I1972" s="24">
        <v>12</v>
      </c>
      <c r="J1972" s="24">
        <v>6</v>
      </c>
      <c r="K1972" s="27" t="s">
        <v>2263</v>
      </c>
      <c r="L1972" s="25">
        <v>2</v>
      </c>
      <c r="M1972" s="24" t="s">
        <v>105</v>
      </c>
      <c r="N1972" s="24" t="s">
        <v>6</v>
      </c>
      <c r="R1972" s="25">
        <v>8.5</v>
      </c>
      <c r="S1972" s="83" t="s">
        <v>371</v>
      </c>
      <c r="T1972" s="66" t="str">
        <f t="shared" si="675"/>
        <v>0.00</v>
      </c>
      <c r="U1972" s="66">
        <f t="shared" si="676"/>
        <v>-2</v>
      </c>
      <c r="V1972" s="66">
        <f t="shared" si="677"/>
        <v>260.79999999999995</v>
      </c>
      <c r="W1972" s="66">
        <f t="shared" si="678"/>
        <v>3659</v>
      </c>
      <c r="X1972" s="20">
        <f t="shared" si="679"/>
        <v>7.1276305001366475E-2</v>
      </c>
      <c r="Y1972" s="67">
        <f t="shared" si="680"/>
        <v>2.6079999999999997</v>
      </c>
      <c r="Z1972" s="68">
        <f t="shared" si="681"/>
        <v>26079.999999999996</v>
      </c>
      <c r="AA1972" s="65" t="s">
        <v>52</v>
      </c>
      <c r="AU1972" s="23" t="str">
        <f t="shared" si="671"/>
        <v/>
      </c>
      <c r="AV1972" s="23">
        <f t="shared" si="672"/>
        <v>-2</v>
      </c>
      <c r="AW1972" s="23" t="str">
        <f t="shared" si="674"/>
        <v/>
      </c>
      <c r="AX1972" s="23" t="str">
        <f t="shared" si="691"/>
        <v/>
      </c>
      <c r="AY1972" s="23" t="str">
        <f t="shared" si="692"/>
        <v/>
      </c>
      <c r="AZ1972" s="23" t="s">
        <v>720</v>
      </c>
      <c r="BA1972" s="25">
        <v>0</v>
      </c>
      <c r="BB1972" s="25">
        <v>7.13</v>
      </c>
      <c r="BC1972" s="25">
        <f t="shared" si="693"/>
        <v>12.26</v>
      </c>
      <c r="BD1972" s="25">
        <f t="shared" si="694"/>
        <v>6.6395999999999997</v>
      </c>
      <c r="BE1972" s="111" t="s">
        <v>969</v>
      </c>
      <c r="BF1972" s="55">
        <f t="shared" si="673"/>
        <v>0</v>
      </c>
      <c r="BG1972" s="66" t="str">
        <f t="shared" si="695"/>
        <v>0.00</v>
      </c>
      <c r="BH1972" s="66">
        <f t="shared" si="682"/>
        <v>-2</v>
      </c>
      <c r="BI1972" s="25">
        <f t="shared" si="696"/>
        <v>-243.04999999999998</v>
      </c>
      <c r="BJ1972" s="25">
        <f t="shared" si="683"/>
        <v>794</v>
      </c>
      <c r="BK1972" s="20">
        <f t="shared" si="697"/>
        <v>-0.30610831234256924</v>
      </c>
      <c r="BL1972" s="24" t="str">
        <f t="shared" si="684"/>
        <v>0.00</v>
      </c>
      <c r="BM1972" s="25">
        <f t="shared" si="685"/>
        <v>-2</v>
      </c>
      <c r="BN1972" s="25">
        <f t="shared" si="686"/>
        <v>50.800000000000026</v>
      </c>
      <c r="BO1972" s="25">
        <f t="shared" si="687"/>
        <v>794</v>
      </c>
      <c r="BP1972" s="126">
        <f t="shared" si="688"/>
        <v>6.3979848866498767E-2</v>
      </c>
    </row>
    <row r="1973" spans="1:68" x14ac:dyDescent="0.2">
      <c r="A1973" s="98">
        <v>45941</v>
      </c>
      <c r="B1973" s="60" t="s">
        <v>892</v>
      </c>
      <c r="C1973" s="24" t="s">
        <v>2136</v>
      </c>
      <c r="D1973" s="24" t="s">
        <v>573</v>
      </c>
      <c r="F1973" s="74" t="s">
        <v>51</v>
      </c>
      <c r="G1973" s="24" t="s">
        <v>103</v>
      </c>
      <c r="H1973" s="24" t="s">
        <v>483</v>
      </c>
      <c r="I1973" s="24">
        <v>7</v>
      </c>
      <c r="J1973" s="24">
        <v>4</v>
      </c>
      <c r="K1973" s="24" t="s">
        <v>2557</v>
      </c>
      <c r="L1973" s="25">
        <v>1</v>
      </c>
      <c r="M1973" s="24" t="s">
        <v>404</v>
      </c>
      <c r="N1973" s="24" t="s">
        <v>6</v>
      </c>
      <c r="R1973" s="25">
        <v>15.72</v>
      </c>
      <c r="S1973" s="83" t="s">
        <v>363</v>
      </c>
      <c r="T1973" s="66" t="str">
        <f t="shared" si="675"/>
        <v>0.00</v>
      </c>
      <c r="U1973" s="66">
        <f t="shared" si="676"/>
        <v>-1</v>
      </c>
      <c r="V1973" s="66">
        <f t="shared" si="677"/>
        <v>259.79999999999995</v>
      </c>
      <c r="W1973" s="66">
        <f t="shared" si="678"/>
        <v>3660</v>
      </c>
      <c r="X1973" s="20">
        <f t="shared" si="679"/>
        <v>7.0983606557377038E-2</v>
      </c>
      <c r="Y1973" s="67">
        <f t="shared" si="680"/>
        <v>2.5979999999999994</v>
      </c>
      <c r="Z1973" s="68">
        <f t="shared" si="681"/>
        <v>25979.999999999996</v>
      </c>
      <c r="AA1973" s="65" t="s">
        <v>52</v>
      </c>
      <c r="AU1973" s="23">
        <f t="shared" si="671"/>
        <v>-1</v>
      </c>
      <c r="AV1973" s="23" t="str">
        <f t="shared" si="672"/>
        <v/>
      </c>
      <c r="AW1973" s="23" t="str">
        <f t="shared" si="674"/>
        <v/>
      </c>
      <c r="AX1973" s="23" t="str">
        <f t="shared" si="691"/>
        <v/>
      </c>
      <c r="AY1973" s="23" t="str">
        <f t="shared" si="692"/>
        <v/>
      </c>
      <c r="AZ1973" s="23">
        <v>14</v>
      </c>
      <c r="BA1973" s="25">
        <v>14.15</v>
      </c>
      <c r="BB1973" s="25">
        <v>17</v>
      </c>
      <c r="BC1973" s="25">
        <f t="shared" si="693"/>
        <v>16</v>
      </c>
      <c r="BD1973" s="25">
        <f t="shared" si="694"/>
        <v>15.72</v>
      </c>
      <c r="BE1973" s="111" t="s">
        <v>970</v>
      </c>
      <c r="BF1973" s="55">
        <f t="shared" si="673"/>
        <v>0</v>
      </c>
      <c r="BG1973" s="66" t="str">
        <f t="shared" si="695"/>
        <v>0.00</v>
      </c>
      <c r="BH1973" s="66">
        <f t="shared" si="682"/>
        <v>-1</v>
      </c>
      <c r="BI1973" s="25">
        <f t="shared" si="696"/>
        <v>-244.04999999999998</v>
      </c>
      <c r="BJ1973" s="25">
        <f t="shared" si="683"/>
        <v>795</v>
      </c>
      <c r="BK1973" s="20">
        <f t="shared" si="697"/>
        <v>-0.30698113207547167</v>
      </c>
      <c r="BL1973" s="24" t="str">
        <f t="shared" si="684"/>
        <v>0.00</v>
      </c>
      <c r="BM1973" s="25">
        <f t="shared" si="685"/>
        <v>-1</v>
      </c>
      <c r="BN1973" s="25">
        <f t="shared" si="686"/>
        <v>49.800000000000026</v>
      </c>
      <c r="BO1973" s="25">
        <f t="shared" si="687"/>
        <v>795</v>
      </c>
      <c r="BP1973" s="126">
        <f t="shared" si="688"/>
        <v>6.2641509433962295E-2</v>
      </c>
    </row>
    <row r="1974" spans="1:68" x14ac:dyDescent="0.2">
      <c r="A1974" s="98">
        <v>45941</v>
      </c>
      <c r="B1974" s="60" t="s">
        <v>892</v>
      </c>
      <c r="C1974" s="24" t="s">
        <v>2136</v>
      </c>
      <c r="D1974" s="24" t="s">
        <v>573</v>
      </c>
      <c r="F1974" s="74" t="s">
        <v>51</v>
      </c>
      <c r="G1974" s="24" t="s">
        <v>103</v>
      </c>
      <c r="H1974" s="24" t="s">
        <v>483</v>
      </c>
      <c r="I1974" s="24">
        <v>7</v>
      </c>
      <c r="J1974" s="24">
        <v>4</v>
      </c>
      <c r="K1974" s="24" t="s">
        <v>2557</v>
      </c>
      <c r="L1974" s="25">
        <v>1</v>
      </c>
      <c r="M1974" s="24" t="s">
        <v>404</v>
      </c>
      <c r="N1974" s="24" t="s">
        <v>7</v>
      </c>
      <c r="R1974" s="25">
        <v>3.56</v>
      </c>
      <c r="S1974" s="83" t="s">
        <v>363</v>
      </c>
      <c r="T1974" s="66" t="str">
        <f t="shared" si="675"/>
        <v>0.00</v>
      </c>
      <c r="U1974" s="66">
        <f t="shared" si="676"/>
        <v>-1</v>
      </c>
      <c r="V1974" s="66">
        <f t="shared" si="677"/>
        <v>258.79999999999995</v>
      </c>
      <c r="W1974" s="66">
        <f t="shared" si="678"/>
        <v>3661</v>
      </c>
      <c r="X1974" s="20">
        <f t="shared" si="679"/>
        <v>7.0691068014203759E-2</v>
      </c>
      <c r="Y1974" s="67">
        <f t="shared" si="680"/>
        <v>2.5879999999999996</v>
      </c>
      <c r="Z1974" s="68">
        <f t="shared" si="681"/>
        <v>25879.999999999996</v>
      </c>
      <c r="AA1974" s="65" t="s">
        <v>52</v>
      </c>
      <c r="AU1974" s="23">
        <f t="shared" si="671"/>
        <v>-1</v>
      </c>
      <c r="AV1974" s="23" t="str">
        <f t="shared" si="672"/>
        <v/>
      </c>
      <c r="AW1974" s="23" t="str">
        <f t="shared" si="674"/>
        <v/>
      </c>
      <c r="AX1974" s="23" t="str">
        <f t="shared" si="691"/>
        <v/>
      </c>
      <c r="AY1974" s="23" t="str">
        <f t="shared" si="692"/>
        <v/>
      </c>
      <c r="AZ1974" s="23"/>
      <c r="BA1974" s="25">
        <v>3.05</v>
      </c>
      <c r="BB1974" s="25">
        <v>3.78</v>
      </c>
      <c r="BC1974" s="25">
        <f t="shared" si="693"/>
        <v>2.78</v>
      </c>
      <c r="BD1974" s="25">
        <f t="shared" si="694"/>
        <v>3.5575999999999999</v>
      </c>
      <c r="BE1974" s="111" t="s">
        <v>970</v>
      </c>
      <c r="BF1974" s="55">
        <f t="shared" si="673"/>
        <v>0</v>
      </c>
      <c r="BG1974" s="66" t="str">
        <f t="shared" si="695"/>
        <v>0.00</v>
      </c>
      <c r="BH1974" s="66">
        <f t="shared" si="682"/>
        <v>-1</v>
      </c>
      <c r="BI1974" s="25">
        <f t="shared" si="696"/>
        <v>-245.04999999999998</v>
      </c>
      <c r="BJ1974" s="25">
        <f t="shared" si="683"/>
        <v>796</v>
      </c>
      <c r="BK1974" s="20">
        <f t="shared" si="697"/>
        <v>-0.30785175879396981</v>
      </c>
      <c r="BL1974" s="24" t="str">
        <f t="shared" si="684"/>
        <v>0.00</v>
      </c>
      <c r="BM1974" s="25">
        <f t="shared" si="685"/>
        <v>-1</v>
      </c>
      <c r="BN1974" s="25">
        <f t="shared" si="686"/>
        <v>48.800000000000026</v>
      </c>
      <c r="BO1974" s="25">
        <f t="shared" si="687"/>
        <v>796</v>
      </c>
      <c r="BP1974" s="126">
        <f t="shared" si="688"/>
        <v>6.1306532663316614E-2</v>
      </c>
    </row>
    <row r="1975" spans="1:68" x14ac:dyDescent="0.2">
      <c r="A1975" s="98">
        <v>45942</v>
      </c>
      <c r="B1975" s="60" t="s">
        <v>892</v>
      </c>
      <c r="C1975" s="24" t="s">
        <v>1324</v>
      </c>
      <c r="D1975" s="24" t="s">
        <v>577</v>
      </c>
      <c r="F1975" s="74" t="s">
        <v>51</v>
      </c>
      <c r="G1975" s="24" t="s">
        <v>14</v>
      </c>
      <c r="H1975" s="24" t="s">
        <v>2560</v>
      </c>
      <c r="K1975" s="24" t="s">
        <v>2561</v>
      </c>
      <c r="L1975" s="25">
        <v>1</v>
      </c>
      <c r="M1975" s="24" t="s">
        <v>105</v>
      </c>
      <c r="N1975" s="24" t="s">
        <v>6</v>
      </c>
      <c r="R1975" s="25">
        <v>26</v>
      </c>
      <c r="S1975" s="83" t="s">
        <v>363</v>
      </c>
      <c r="T1975" s="66" t="str">
        <f t="shared" si="675"/>
        <v>0.00</v>
      </c>
      <c r="U1975" s="66">
        <f t="shared" si="676"/>
        <v>-1</v>
      </c>
      <c r="V1975" s="66">
        <f t="shared" si="677"/>
        <v>257.79999999999995</v>
      </c>
      <c r="W1975" s="66">
        <f t="shared" si="678"/>
        <v>3662</v>
      </c>
      <c r="X1975" s="20">
        <f t="shared" si="679"/>
        <v>7.0398689240851978E-2</v>
      </c>
      <c r="Y1975" s="67">
        <f t="shared" si="680"/>
        <v>2.5779999999999994</v>
      </c>
      <c r="Z1975" s="68">
        <f t="shared" si="681"/>
        <v>25779.999999999996</v>
      </c>
      <c r="AA1975" s="65" t="s">
        <v>52</v>
      </c>
      <c r="AU1975" s="23"/>
      <c r="AV1975" s="23"/>
      <c r="AW1975" s="23">
        <v>-1</v>
      </c>
      <c r="AX1975" s="23"/>
      <c r="AY1975" s="23"/>
      <c r="AZ1975" s="23"/>
      <c r="BA1975" s="25">
        <v>0</v>
      </c>
      <c r="BB1975" s="25">
        <v>0</v>
      </c>
      <c r="BC1975" s="25" t="s">
        <v>720</v>
      </c>
      <c r="BD1975" s="25" t="s">
        <v>720</v>
      </c>
      <c r="BE1975" s="111" t="s">
        <v>969</v>
      </c>
      <c r="BF1975" s="55">
        <f t="shared" si="673"/>
        <v>0</v>
      </c>
      <c r="BG1975" s="66" t="str">
        <f t="shared" si="695"/>
        <v>0.00</v>
      </c>
      <c r="BH1975" s="66">
        <f t="shared" si="682"/>
        <v>-1</v>
      </c>
      <c r="BI1975" s="25">
        <f t="shared" si="696"/>
        <v>-246.04999999999998</v>
      </c>
      <c r="BJ1975" s="25">
        <f t="shared" si="683"/>
        <v>797</v>
      </c>
      <c r="BK1975" s="20">
        <f t="shared" si="697"/>
        <v>-0.30872020075282308</v>
      </c>
      <c r="BL1975" s="24" t="str">
        <f t="shared" si="684"/>
        <v>0.00</v>
      </c>
      <c r="BM1975" s="25">
        <f t="shared" si="685"/>
        <v>-1</v>
      </c>
      <c r="BN1975" s="25">
        <f t="shared" si="686"/>
        <v>47.800000000000026</v>
      </c>
      <c r="BO1975" s="25">
        <f t="shared" si="687"/>
        <v>797</v>
      </c>
      <c r="BP1975" s="126">
        <f t="shared" si="688"/>
        <v>5.9974905897114211E-2</v>
      </c>
    </row>
    <row r="1976" spans="1:68" ht="17" x14ac:dyDescent="0.2">
      <c r="A1976" s="98">
        <v>45943</v>
      </c>
      <c r="B1976" s="60" t="s">
        <v>892</v>
      </c>
      <c r="C1976" s="24" t="s">
        <v>1716</v>
      </c>
      <c r="D1976" s="24" t="s">
        <v>621</v>
      </c>
      <c r="F1976" s="74" t="s">
        <v>51</v>
      </c>
      <c r="G1976" s="24" t="s">
        <v>152</v>
      </c>
      <c r="H1976" s="24" t="s">
        <v>1802</v>
      </c>
      <c r="I1976" s="24">
        <v>7</v>
      </c>
      <c r="J1976" s="24">
        <v>1</v>
      </c>
      <c r="K1976" s="120" t="s">
        <v>2558</v>
      </c>
      <c r="L1976" s="25">
        <v>2</v>
      </c>
      <c r="M1976" s="24" t="s">
        <v>105</v>
      </c>
      <c r="N1976" s="24" t="s">
        <v>6</v>
      </c>
      <c r="R1976" s="25">
        <v>6.5</v>
      </c>
      <c r="S1976" s="83" t="s">
        <v>363</v>
      </c>
      <c r="T1976" s="66">
        <f t="shared" si="675"/>
        <v>13</v>
      </c>
      <c r="U1976" s="66">
        <f t="shared" si="676"/>
        <v>11</v>
      </c>
      <c r="V1976" s="66">
        <f t="shared" si="677"/>
        <v>268.79999999999995</v>
      </c>
      <c r="W1976" s="66">
        <f t="shared" si="678"/>
        <v>3664</v>
      </c>
      <c r="X1976" s="20">
        <f t="shared" si="679"/>
        <v>7.3362445414847155E-2</v>
      </c>
      <c r="Y1976" s="67">
        <f t="shared" si="680"/>
        <v>2.6879999999999997</v>
      </c>
      <c r="Z1976" s="68">
        <f t="shared" si="681"/>
        <v>26879.999999999996</v>
      </c>
      <c r="AA1976" s="65" t="s">
        <v>53</v>
      </c>
      <c r="AU1976" s="23" t="str">
        <f t="shared" ref="AU1976:AY1985" si="698">IF($G1976=AU$2,$U1976,"")</f>
        <v/>
      </c>
      <c r="AV1976" s="23" t="str">
        <f t="shared" si="698"/>
        <v/>
      </c>
      <c r="AW1976" s="23">
        <f t="shared" si="698"/>
        <v>11</v>
      </c>
      <c r="AX1976" s="23" t="str">
        <f t="shared" si="698"/>
        <v/>
      </c>
      <c r="AY1976" s="23" t="str">
        <f t="shared" si="698"/>
        <v/>
      </c>
      <c r="AZ1976" s="23"/>
      <c r="BA1976" s="25">
        <v>0</v>
      </c>
      <c r="BB1976" s="25">
        <v>7.21</v>
      </c>
      <c r="BC1976" s="25">
        <f>((BB1976*(L1976))-(L1976))</f>
        <v>12.42</v>
      </c>
      <c r="BD1976" s="25">
        <f>0.92*(BB1976-1)+1</f>
        <v>6.7132000000000005</v>
      </c>
      <c r="BE1976" s="111" t="s">
        <v>970</v>
      </c>
      <c r="BF1976" s="55">
        <f t="shared" si="673"/>
        <v>0</v>
      </c>
      <c r="BG1976" s="66">
        <f t="shared" si="695"/>
        <v>0</v>
      </c>
      <c r="BH1976" s="66">
        <f t="shared" si="682"/>
        <v>-2</v>
      </c>
      <c r="BI1976" s="25">
        <f t="shared" si="696"/>
        <v>-248.04999999999998</v>
      </c>
      <c r="BJ1976" s="25">
        <f t="shared" si="683"/>
        <v>799</v>
      </c>
      <c r="BK1976" s="20">
        <f t="shared" si="697"/>
        <v>-0.31045056320400499</v>
      </c>
      <c r="BL1976" s="24">
        <f t="shared" si="684"/>
        <v>14.42</v>
      </c>
      <c r="BM1976" s="25">
        <f t="shared" si="685"/>
        <v>12.42</v>
      </c>
      <c r="BN1976" s="25">
        <f t="shared" si="686"/>
        <v>60.220000000000027</v>
      </c>
      <c r="BO1976" s="25">
        <f t="shared" si="687"/>
        <v>799</v>
      </c>
      <c r="BP1976" s="126">
        <f t="shared" si="688"/>
        <v>7.536921151439302E-2</v>
      </c>
    </row>
    <row r="1977" spans="1:68" x14ac:dyDescent="0.2">
      <c r="A1977" s="98">
        <v>45943</v>
      </c>
      <c r="B1977" s="60" t="s">
        <v>892</v>
      </c>
      <c r="C1977" s="24" t="s">
        <v>708</v>
      </c>
      <c r="D1977" s="24" t="s">
        <v>621</v>
      </c>
      <c r="F1977" s="74" t="s">
        <v>51</v>
      </c>
      <c r="G1977" s="24" t="s">
        <v>121</v>
      </c>
      <c r="H1977" s="24" t="s">
        <v>2397</v>
      </c>
      <c r="I1977" s="24">
        <v>4</v>
      </c>
      <c r="J1977" s="24">
        <v>2</v>
      </c>
      <c r="K1977" s="26" t="s">
        <v>2559</v>
      </c>
      <c r="L1977" s="25">
        <v>4</v>
      </c>
      <c r="M1977" s="24" t="s">
        <v>105</v>
      </c>
      <c r="N1977" s="24" t="s">
        <v>6</v>
      </c>
      <c r="R1977" s="25">
        <v>2.25</v>
      </c>
      <c r="S1977" s="83" t="s">
        <v>363</v>
      </c>
      <c r="T1977" s="66">
        <f t="shared" si="675"/>
        <v>9</v>
      </c>
      <c r="U1977" s="66">
        <f t="shared" si="676"/>
        <v>5</v>
      </c>
      <c r="V1977" s="66">
        <f t="shared" si="677"/>
        <v>273.79999999999995</v>
      </c>
      <c r="W1977" s="66">
        <f t="shared" si="678"/>
        <v>3668</v>
      </c>
      <c r="X1977" s="20">
        <f t="shared" si="679"/>
        <v>7.4645583424209364E-2</v>
      </c>
      <c r="Y1977" s="67">
        <f t="shared" si="680"/>
        <v>2.7379999999999995</v>
      </c>
      <c r="Z1977" s="68">
        <f t="shared" si="681"/>
        <v>27379.999999999996</v>
      </c>
      <c r="AA1977" s="65" t="s">
        <v>53</v>
      </c>
      <c r="AU1977" s="23" t="str">
        <f t="shared" si="698"/>
        <v/>
      </c>
      <c r="AV1977" s="23">
        <f t="shared" si="698"/>
        <v>5</v>
      </c>
      <c r="AW1977" s="23" t="str">
        <f t="shared" si="698"/>
        <v/>
      </c>
      <c r="AX1977" s="23" t="str">
        <f t="shared" si="698"/>
        <v/>
      </c>
      <c r="AY1977" s="23" t="str">
        <f t="shared" si="698"/>
        <v/>
      </c>
      <c r="AZ1977" s="23" t="s">
        <v>720</v>
      </c>
      <c r="BA1977" s="25">
        <v>0</v>
      </c>
      <c r="BB1977" s="25">
        <v>1.94</v>
      </c>
      <c r="BC1977" s="25">
        <f>((BB1977*(L1977))-(L1977))</f>
        <v>3.76</v>
      </c>
      <c r="BD1977" s="25">
        <f>0.92*(BB1977-1)+1</f>
        <v>1.8648</v>
      </c>
      <c r="BE1977" s="111" t="s">
        <v>969</v>
      </c>
      <c r="BF1977" s="55">
        <f t="shared" si="673"/>
        <v>0</v>
      </c>
      <c r="BG1977" s="66">
        <f t="shared" si="695"/>
        <v>0</v>
      </c>
      <c r="BH1977" s="66">
        <f t="shared" si="682"/>
        <v>-4</v>
      </c>
      <c r="BI1977" s="25">
        <f t="shared" si="696"/>
        <v>-252.04999999999998</v>
      </c>
      <c r="BJ1977" s="25">
        <f t="shared" si="683"/>
        <v>803</v>
      </c>
      <c r="BK1977" s="20">
        <f t="shared" si="697"/>
        <v>-0.3138854296388543</v>
      </c>
      <c r="BL1977" s="24">
        <f t="shared" si="684"/>
        <v>7.76</v>
      </c>
      <c r="BM1977" s="25">
        <f t="shared" si="685"/>
        <v>3.76</v>
      </c>
      <c r="BN1977" s="25">
        <f t="shared" si="686"/>
        <v>63.980000000000025</v>
      </c>
      <c r="BO1977" s="25">
        <f t="shared" si="687"/>
        <v>803</v>
      </c>
      <c r="BP1977" s="126">
        <f t="shared" si="688"/>
        <v>7.9676214196762171E-2</v>
      </c>
    </row>
    <row r="1978" spans="1:68" x14ac:dyDescent="0.2">
      <c r="A1978" s="98">
        <v>45943</v>
      </c>
      <c r="B1978" s="60" t="s">
        <v>892</v>
      </c>
      <c r="C1978" s="24" t="s">
        <v>2562</v>
      </c>
      <c r="D1978" s="24" t="s">
        <v>621</v>
      </c>
      <c r="F1978" s="74" t="s">
        <v>51</v>
      </c>
      <c r="G1978" s="24" t="s">
        <v>14</v>
      </c>
      <c r="H1978" s="24" t="s">
        <v>2563</v>
      </c>
      <c r="K1978" s="26" t="s">
        <v>2564</v>
      </c>
      <c r="L1978" s="25">
        <v>5</v>
      </c>
      <c r="M1978" s="24" t="s">
        <v>105</v>
      </c>
      <c r="N1978" s="24" t="s">
        <v>6</v>
      </c>
      <c r="R1978" s="25">
        <v>1.9</v>
      </c>
      <c r="S1978" s="83" t="s">
        <v>363</v>
      </c>
      <c r="T1978" s="66">
        <f t="shared" si="675"/>
        <v>9.5</v>
      </c>
      <c r="U1978" s="66">
        <f t="shared" si="676"/>
        <v>4.5</v>
      </c>
      <c r="V1978" s="66">
        <f t="shared" si="677"/>
        <v>278.29999999999995</v>
      </c>
      <c r="W1978" s="66">
        <f t="shared" si="678"/>
        <v>3673</v>
      </c>
      <c r="X1978" s="20">
        <f t="shared" si="679"/>
        <v>7.5769126054995903E-2</v>
      </c>
      <c r="Y1978" s="67">
        <f t="shared" si="680"/>
        <v>2.7829999999999995</v>
      </c>
      <c r="Z1978" s="68">
        <f t="shared" si="681"/>
        <v>27829.999999999996</v>
      </c>
      <c r="AA1978" s="65" t="s">
        <v>53</v>
      </c>
      <c r="AU1978" s="23" t="str">
        <f t="shared" si="698"/>
        <v/>
      </c>
      <c r="AV1978" s="23" t="str">
        <f t="shared" si="698"/>
        <v/>
      </c>
      <c r="AW1978" s="23" t="str">
        <f t="shared" si="698"/>
        <v/>
      </c>
      <c r="AX1978" s="23">
        <f t="shared" si="698"/>
        <v>4.5</v>
      </c>
      <c r="AY1978" s="23" t="str">
        <f t="shared" si="698"/>
        <v/>
      </c>
      <c r="AZ1978" s="23"/>
      <c r="BA1978" s="25">
        <v>0</v>
      </c>
      <c r="BB1978" s="25">
        <v>0</v>
      </c>
      <c r="BC1978" s="25" t="s">
        <v>720</v>
      </c>
      <c r="BD1978" s="25" t="s">
        <v>720</v>
      </c>
      <c r="BE1978" s="111" t="s">
        <v>969</v>
      </c>
      <c r="BF1978" s="55">
        <f t="shared" si="673"/>
        <v>0</v>
      </c>
      <c r="BG1978" s="66">
        <f t="shared" si="695"/>
        <v>0</v>
      </c>
      <c r="BH1978" s="66">
        <f t="shared" si="682"/>
        <v>-5</v>
      </c>
      <c r="BI1978" s="25">
        <f t="shared" si="696"/>
        <v>-257.04999999999995</v>
      </c>
      <c r="BJ1978" s="25">
        <f t="shared" si="683"/>
        <v>808</v>
      </c>
      <c r="BK1978" s="20">
        <f t="shared" si="697"/>
        <v>-0.3181311881188118</v>
      </c>
      <c r="BL1978" s="24">
        <f t="shared" si="684"/>
        <v>0</v>
      </c>
      <c r="BM1978" s="25">
        <f t="shared" si="685"/>
        <v>-5</v>
      </c>
      <c r="BN1978" s="25">
        <f t="shared" si="686"/>
        <v>58.980000000000025</v>
      </c>
      <c r="BO1978" s="25">
        <f t="shared" si="687"/>
        <v>808</v>
      </c>
      <c r="BP1978" s="126">
        <f t="shared" si="688"/>
        <v>7.2995049504950532E-2</v>
      </c>
    </row>
    <row r="1979" spans="1:68" x14ac:dyDescent="0.2">
      <c r="A1979" s="98">
        <v>45945</v>
      </c>
      <c r="B1979" s="60" t="s">
        <v>892</v>
      </c>
      <c r="C1979" s="24" t="s">
        <v>1782</v>
      </c>
      <c r="D1979" s="24" t="s">
        <v>397</v>
      </c>
      <c r="F1979" s="74" t="s">
        <v>51</v>
      </c>
      <c r="G1979" s="24" t="s">
        <v>103</v>
      </c>
      <c r="H1979" s="24" t="s">
        <v>483</v>
      </c>
      <c r="I1979" s="24">
        <v>8</v>
      </c>
      <c r="J1979" s="24">
        <v>13</v>
      </c>
      <c r="K1979" s="24" t="s">
        <v>2567</v>
      </c>
      <c r="L1979" s="25">
        <v>1</v>
      </c>
      <c r="M1979" s="24" t="s">
        <v>404</v>
      </c>
      <c r="N1979" s="24" t="s">
        <v>6</v>
      </c>
      <c r="R1979" s="25">
        <v>6.89</v>
      </c>
      <c r="S1979" s="83" t="s">
        <v>363</v>
      </c>
      <c r="T1979" s="66" t="str">
        <f t="shared" si="675"/>
        <v>0.00</v>
      </c>
      <c r="U1979" s="66">
        <f t="shared" si="676"/>
        <v>-1</v>
      </c>
      <c r="V1979" s="66">
        <f t="shared" si="677"/>
        <v>277.29999999999995</v>
      </c>
      <c r="W1979" s="66">
        <f t="shared" si="678"/>
        <v>3674</v>
      </c>
      <c r="X1979" s="20">
        <f t="shared" si="679"/>
        <v>7.5476320087098522E-2</v>
      </c>
      <c r="Y1979" s="67">
        <f t="shared" si="680"/>
        <v>2.7729999999999997</v>
      </c>
      <c r="Z1979" s="68">
        <f t="shared" si="681"/>
        <v>27729.999999999996</v>
      </c>
      <c r="AA1979" s="65" t="s">
        <v>52</v>
      </c>
      <c r="AU1979" s="23">
        <f t="shared" si="698"/>
        <v>-1</v>
      </c>
      <c r="AV1979" s="23" t="str">
        <f t="shared" si="698"/>
        <v/>
      </c>
      <c r="AW1979" s="23" t="str">
        <f t="shared" si="698"/>
        <v/>
      </c>
      <c r="AX1979" s="23" t="str">
        <f t="shared" si="698"/>
        <v/>
      </c>
      <c r="AY1979" s="23" t="str">
        <f t="shared" si="698"/>
        <v/>
      </c>
      <c r="AZ1979" s="23">
        <v>8</v>
      </c>
      <c r="BA1979" s="25">
        <v>8</v>
      </c>
      <c r="BB1979" s="25">
        <v>7.4</v>
      </c>
      <c r="BC1979" s="25">
        <f>((BB1979*(L1979))-(L1979))</f>
        <v>6.4</v>
      </c>
      <c r="BD1979" s="25">
        <f>0.92*(BB1979-1)+1</f>
        <v>6.8880000000000008</v>
      </c>
      <c r="BE1979" s="111" t="s">
        <v>970</v>
      </c>
      <c r="BF1979" s="55">
        <f t="shared" si="673"/>
        <v>0</v>
      </c>
      <c r="BG1979" s="66" t="str">
        <f t="shared" si="695"/>
        <v>0.00</v>
      </c>
      <c r="BH1979" s="66">
        <f t="shared" si="682"/>
        <v>-1</v>
      </c>
      <c r="BI1979" s="25">
        <f t="shared" si="696"/>
        <v>-258.04999999999995</v>
      </c>
      <c r="BJ1979" s="25">
        <f t="shared" si="683"/>
        <v>809</v>
      </c>
      <c r="BK1979" s="20">
        <f t="shared" si="697"/>
        <v>-0.31897404202719404</v>
      </c>
      <c r="BL1979" s="24" t="str">
        <f t="shared" si="684"/>
        <v>0.00</v>
      </c>
      <c r="BM1979" s="25">
        <f t="shared" si="685"/>
        <v>-1</v>
      </c>
      <c r="BN1979" s="25">
        <f t="shared" si="686"/>
        <v>57.980000000000025</v>
      </c>
      <c r="BO1979" s="25">
        <f t="shared" si="687"/>
        <v>809</v>
      </c>
      <c r="BP1979" s="126">
        <f t="shared" si="688"/>
        <v>7.1668726823238604E-2</v>
      </c>
    </row>
    <row r="1980" spans="1:68" x14ac:dyDescent="0.2">
      <c r="A1980" s="98">
        <v>45945</v>
      </c>
      <c r="B1980" s="60" t="s">
        <v>892</v>
      </c>
      <c r="C1980" s="24" t="s">
        <v>2568</v>
      </c>
      <c r="D1980" s="24" t="s">
        <v>397</v>
      </c>
      <c r="F1980" s="74" t="s">
        <v>51</v>
      </c>
      <c r="G1980" s="24" t="s">
        <v>14</v>
      </c>
      <c r="H1980" s="24" t="s">
        <v>2569</v>
      </c>
      <c r="K1980" s="24" t="s">
        <v>2570</v>
      </c>
      <c r="L1980" s="25">
        <v>3</v>
      </c>
      <c r="M1980" s="24" t="s">
        <v>105</v>
      </c>
      <c r="N1980" s="24" t="s">
        <v>951</v>
      </c>
      <c r="R1980" s="25">
        <v>3.5</v>
      </c>
      <c r="S1980" s="83" t="s">
        <v>363</v>
      </c>
      <c r="T1980" s="66" t="str">
        <f t="shared" si="675"/>
        <v>0.00</v>
      </c>
      <c r="U1980" s="66">
        <f t="shared" si="676"/>
        <v>-3</v>
      </c>
      <c r="V1980" s="66">
        <f t="shared" si="677"/>
        <v>274.29999999999995</v>
      </c>
      <c r="W1980" s="66">
        <f t="shared" si="678"/>
        <v>3677</v>
      </c>
      <c r="X1980" s="20">
        <f t="shared" si="679"/>
        <v>7.4598857764481899E-2</v>
      </c>
      <c r="Y1980" s="67">
        <f t="shared" si="680"/>
        <v>2.7429999999999994</v>
      </c>
      <c r="Z1980" s="68">
        <f t="shared" si="681"/>
        <v>27429.999999999996</v>
      </c>
      <c r="AA1980" s="65" t="s">
        <v>52</v>
      </c>
      <c r="AU1980" s="23" t="str">
        <f t="shared" si="698"/>
        <v/>
      </c>
      <c r="AV1980" s="23" t="str">
        <f t="shared" si="698"/>
        <v/>
      </c>
      <c r="AW1980" s="23" t="str">
        <f t="shared" si="698"/>
        <v/>
      </c>
      <c r="AX1980" s="23">
        <f t="shared" si="698"/>
        <v>-3</v>
      </c>
      <c r="AY1980" s="23" t="str">
        <f t="shared" si="698"/>
        <v/>
      </c>
      <c r="AZ1980" s="23"/>
      <c r="BA1980" s="25">
        <v>0</v>
      </c>
      <c r="BB1980" s="25">
        <v>0</v>
      </c>
      <c r="BC1980" s="25" t="s">
        <v>720</v>
      </c>
      <c r="BD1980" s="25" t="s">
        <v>720</v>
      </c>
      <c r="BE1980" s="111" t="s">
        <v>969</v>
      </c>
      <c r="BF1980" s="55">
        <f t="shared" si="673"/>
        <v>0</v>
      </c>
      <c r="BG1980" s="66" t="str">
        <f t="shared" si="695"/>
        <v>0.00</v>
      </c>
      <c r="BH1980" s="66">
        <f t="shared" si="682"/>
        <v>-3</v>
      </c>
      <c r="BI1980" s="25">
        <f t="shared" si="696"/>
        <v>-261.04999999999995</v>
      </c>
      <c r="BJ1980" s="25">
        <f t="shared" si="683"/>
        <v>812</v>
      </c>
      <c r="BK1980" s="20">
        <f t="shared" si="697"/>
        <v>-0.32149014778325119</v>
      </c>
      <c r="BL1980" s="24" t="str">
        <f t="shared" si="684"/>
        <v>0.00</v>
      </c>
      <c r="BM1980" s="25">
        <f t="shared" si="685"/>
        <v>-3</v>
      </c>
      <c r="BN1980" s="25">
        <f t="shared" si="686"/>
        <v>54.980000000000025</v>
      </c>
      <c r="BO1980" s="25">
        <f t="shared" si="687"/>
        <v>812</v>
      </c>
      <c r="BP1980" s="126">
        <f t="shared" si="688"/>
        <v>6.7709359605911359E-2</v>
      </c>
    </row>
    <row r="1981" spans="1:68" x14ac:dyDescent="0.2">
      <c r="A1981" s="98">
        <v>45948</v>
      </c>
      <c r="B1981" s="60" t="s">
        <v>892</v>
      </c>
      <c r="C1981" s="24" t="s">
        <v>1083</v>
      </c>
      <c r="D1981" s="24" t="s">
        <v>573</v>
      </c>
      <c r="F1981" s="74" t="s">
        <v>51</v>
      </c>
      <c r="G1981" s="24" t="s">
        <v>103</v>
      </c>
      <c r="H1981" s="24" t="s">
        <v>483</v>
      </c>
      <c r="I1981" s="24">
        <v>2</v>
      </c>
      <c r="J1981" s="24">
        <v>7</v>
      </c>
      <c r="K1981" s="24" t="s">
        <v>2571</v>
      </c>
      <c r="L1981" s="25">
        <v>1</v>
      </c>
      <c r="M1981" s="24" t="s">
        <v>404</v>
      </c>
      <c r="N1981" s="24" t="s">
        <v>6</v>
      </c>
      <c r="R1981" s="25">
        <v>7.11</v>
      </c>
      <c r="S1981" s="83" t="s">
        <v>363</v>
      </c>
      <c r="T1981" s="66" t="str">
        <f t="shared" si="675"/>
        <v>0.00</v>
      </c>
      <c r="U1981" s="66">
        <f t="shared" si="676"/>
        <v>-1</v>
      </c>
      <c r="V1981" s="66">
        <f t="shared" si="677"/>
        <v>273.29999999999995</v>
      </c>
      <c r="W1981" s="66">
        <f t="shared" si="678"/>
        <v>3678</v>
      </c>
      <c r="X1981" s="20">
        <f t="shared" si="679"/>
        <v>7.4306688417618255E-2</v>
      </c>
      <c r="Y1981" s="67">
        <f t="shared" si="680"/>
        <v>2.7329999999999997</v>
      </c>
      <c r="Z1981" s="68">
        <f t="shared" si="681"/>
        <v>27329.999999999996</v>
      </c>
      <c r="AA1981" s="65" t="s">
        <v>52</v>
      </c>
      <c r="AU1981" s="23">
        <f t="shared" si="698"/>
        <v>-1</v>
      </c>
      <c r="AV1981" s="23" t="str">
        <f t="shared" si="698"/>
        <v/>
      </c>
      <c r="AW1981" s="23" t="str">
        <f t="shared" si="698"/>
        <v/>
      </c>
      <c r="AX1981" s="23" t="str">
        <f t="shared" si="698"/>
        <v/>
      </c>
      <c r="AY1981" s="23" t="str">
        <f t="shared" si="698"/>
        <v/>
      </c>
      <c r="AZ1981" s="23">
        <v>5.5</v>
      </c>
      <c r="BA1981" s="25">
        <v>6.2</v>
      </c>
      <c r="BB1981" s="25">
        <v>7.64</v>
      </c>
      <c r="BC1981" s="25">
        <f t="shared" ref="BC1981:BC2025" si="699">((BB1981*(L1981))-(L1981))</f>
        <v>6.64</v>
      </c>
      <c r="BD1981" s="25">
        <f t="shared" ref="BD1981:BD2025" si="700">0.92*(BB1981-1)+1</f>
        <v>7.1087999999999996</v>
      </c>
      <c r="BE1981" s="111" t="s">
        <v>970</v>
      </c>
      <c r="BF1981" s="55">
        <f t="shared" si="673"/>
        <v>0</v>
      </c>
      <c r="BG1981" s="66" t="str">
        <f t="shared" si="695"/>
        <v>0.00</v>
      </c>
      <c r="BH1981" s="66">
        <f t="shared" si="682"/>
        <v>-1</v>
      </c>
      <c r="BI1981" s="25">
        <f t="shared" si="696"/>
        <v>-262.04999999999995</v>
      </c>
      <c r="BJ1981" s="25">
        <f t="shared" si="683"/>
        <v>813</v>
      </c>
      <c r="BK1981" s="20">
        <f t="shared" si="697"/>
        <v>-0.32232472324723244</v>
      </c>
      <c r="BL1981" s="24" t="str">
        <f t="shared" si="684"/>
        <v>0.00</v>
      </c>
      <c r="BM1981" s="25">
        <f t="shared" si="685"/>
        <v>-1</v>
      </c>
      <c r="BN1981" s="25">
        <f t="shared" si="686"/>
        <v>53.980000000000025</v>
      </c>
      <c r="BO1981" s="25">
        <f t="shared" si="687"/>
        <v>813</v>
      </c>
      <c r="BP1981" s="126">
        <f t="shared" si="688"/>
        <v>6.6396063960639642E-2</v>
      </c>
    </row>
    <row r="1982" spans="1:68" x14ac:dyDescent="0.2">
      <c r="A1982" s="98">
        <v>45948</v>
      </c>
      <c r="B1982" s="60" t="s">
        <v>892</v>
      </c>
      <c r="C1982" s="24" t="s">
        <v>1083</v>
      </c>
      <c r="D1982" s="24" t="s">
        <v>573</v>
      </c>
      <c r="F1982" s="74" t="s">
        <v>51</v>
      </c>
      <c r="G1982" s="24" t="s">
        <v>103</v>
      </c>
      <c r="H1982" s="24" t="s">
        <v>483</v>
      </c>
      <c r="I1982" s="24">
        <v>9</v>
      </c>
      <c r="J1982" s="24">
        <v>16</v>
      </c>
      <c r="K1982" s="24" t="s">
        <v>2572</v>
      </c>
      <c r="L1982" s="25">
        <v>1</v>
      </c>
      <c r="M1982" s="24" t="s">
        <v>404</v>
      </c>
      <c r="N1982" s="24" t="s">
        <v>6</v>
      </c>
      <c r="R1982" s="25">
        <v>8.91</v>
      </c>
      <c r="S1982" s="83" t="s">
        <v>363</v>
      </c>
      <c r="T1982" s="66" t="str">
        <f t="shared" si="675"/>
        <v>0.00</v>
      </c>
      <c r="U1982" s="66">
        <f t="shared" si="676"/>
        <v>-1</v>
      </c>
      <c r="V1982" s="66">
        <f t="shared" si="677"/>
        <v>272.29999999999995</v>
      </c>
      <c r="W1982" s="66">
        <f t="shared" si="678"/>
        <v>3679</v>
      </c>
      <c r="X1982" s="20">
        <f t="shared" si="679"/>
        <v>7.4014677901603682E-2</v>
      </c>
      <c r="Y1982" s="67">
        <f t="shared" si="680"/>
        <v>2.7229999999999994</v>
      </c>
      <c r="Z1982" s="68">
        <f t="shared" si="681"/>
        <v>27229.999999999996</v>
      </c>
      <c r="AA1982" s="65" t="s">
        <v>52</v>
      </c>
      <c r="AU1982" s="23">
        <f t="shared" si="698"/>
        <v>-1</v>
      </c>
      <c r="AV1982" s="23" t="str">
        <f t="shared" si="698"/>
        <v/>
      </c>
      <c r="AW1982" s="23" t="str">
        <f t="shared" si="698"/>
        <v/>
      </c>
      <c r="AX1982" s="23" t="str">
        <f t="shared" si="698"/>
        <v/>
      </c>
      <c r="AY1982" s="23" t="str">
        <f t="shared" si="698"/>
        <v/>
      </c>
      <c r="AZ1982" s="23">
        <v>8.5</v>
      </c>
      <c r="BA1982" s="25">
        <v>8.5</v>
      </c>
      <c r="BB1982" s="25">
        <v>9.6</v>
      </c>
      <c r="BC1982" s="25">
        <f t="shared" si="699"/>
        <v>8.6</v>
      </c>
      <c r="BD1982" s="25">
        <f t="shared" si="700"/>
        <v>8.911999999999999</v>
      </c>
      <c r="BE1982" s="111" t="s">
        <v>970</v>
      </c>
      <c r="BF1982" s="55">
        <f t="shared" si="673"/>
        <v>0</v>
      </c>
      <c r="BG1982" s="66" t="str">
        <f t="shared" si="695"/>
        <v>0.00</v>
      </c>
      <c r="BH1982" s="66">
        <f t="shared" si="682"/>
        <v>-1</v>
      </c>
      <c r="BI1982" s="25">
        <f t="shared" si="696"/>
        <v>-263.04999999999995</v>
      </c>
      <c r="BJ1982" s="25">
        <f t="shared" si="683"/>
        <v>814</v>
      </c>
      <c r="BK1982" s="20">
        <f t="shared" si="697"/>
        <v>-0.32315724815724811</v>
      </c>
      <c r="BL1982" s="24" t="str">
        <f t="shared" si="684"/>
        <v>0.00</v>
      </c>
      <c r="BM1982" s="25">
        <f t="shared" si="685"/>
        <v>-1</v>
      </c>
      <c r="BN1982" s="25">
        <f t="shared" si="686"/>
        <v>52.980000000000025</v>
      </c>
      <c r="BO1982" s="25">
        <f t="shared" si="687"/>
        <v>814</v>
      </c>
      <c r="BP1982" s="126">
        <f t="shared" si="688"/>
        <v>6.5085995085995121E-2</v>
      </c>
    </row>
    <row r="1983" spans="1:68" ht="17" x14ac:dyDescent="0.2">
      <c r="A1983" s="98">
        <v>45949</v>
      </c>
      <c r="B1983" s="60" t="s">
        <v>892</v>
      </c>
      <c r="C1983" s="24" t="s">
        <v>1115</v>
      </c>
      <c r="D1983" s="24" t="s">
        <v>577</v>
      </c>
      <c r="F1983" s="74" t="s">
        <v>51</v>
      </c>
      <c r="G1983" s="24" t="s">
        <v>103</v>
      </c>
      <c r="H1983" s="24" t="s">
        <v>523</v>
      </c>
      <c r="I1983" s="24">
        <v>6</v>
      </c>
      <c r="J1983" s="24">
        <v>6</v>
      </c>
      <c r="K1983" s="97" t="s">
        <v>2573</v>
      </c>
      <c r="L1983" s="25">
        <v>1</v>
      </c>
      <c r="M1983" s="24" t="s">
        <v>105</v>
      </c>
      <c r="N1983" s="24" t="s">
        <v>6</v>
      </c>
      <c r="R1983" s="25">
        <v>20</v>
      </c>
      <c r="S1983" s="83" t="s">
        <v>363</v>
      </c>
      <c r="T1983" s="66" t="str">
        <f t="shared" si="675"/>
        <v>0.00</v>
      </c>
      <c r="U1983" s="66">
        <f t="shared" si="676"/>
        <v>-1</v>
      </c>
      <c r="V1983" s="66">
        <f t="shared" si="677"/>
        <v>271.29999999999995</v>
      </c>
      <c r="W1983" s="66">
        <f t="shared" si="678"/>
        <v>3680</v>
      </c>
      <c r="X1983" s="20">
        <f t="shared" si="679"/>
        <v>7.3722826086956503E-2</v>
      </c>
      <c r="Y1983" s="67">
        <f t="shared" si="680"/>
        <v>2.7129999999999996</v>
      </c>
      <c r="Z1983" s="68">
        <f t="shared" si="681"/>
        <v>27129.999999999996</v>
      </c>
      <c r="AA1983" s="65" t="s">
        <v>52</v>
      </c>
      <c r="AU1983" s="23">
        <f t="shared" si="698"/>
        <v>-1</v>
      </c>
      <c r="AV1983" s="23" t="str">
        <f t="shared" si="698"/>
        <v/>
      </c>
      <c r="AW1983" s="23" t="str">
        <f t="shared" si="698"/>
        <v/>
      </c>
      <c r="AX1983" s="23" t="str">
        <f t="shared" si="698"/>
        <v/>
      </c>
      <c r="AY1983" s="23" t="str">
        <f t="shared" si="698"/>
        <v/>
      </c>
      <c r="AZ1983" s="23">
        <v>21</v>
      </c>
      <c r="BA1983" s="25">
        <v>23.3</v>
      </c>
      <c r="BB1983" s="25">
        <v>31.96</v>
      </c>
      <c r="BC1983" s="25">
        <f t="shared" si="699"/>
        <v>30.96</v>
      </c>
      <c r="BD1983" s="25">
        <f t="shared" si="700"/>
        <v>29.483200000000004</v>
      </c>
      <c r="BE1983" s="111" t="s">
        <v>970</v>
      </c>
      <c r="BF1983" s="55">
        <f t="shared" si="673"/>
        <v>0</v>
      </c>
      <c r="BG1983" s="66" t="str">
        <f t="shared" si="695"/>
        <v>0.00</v>
      </c>
      <c r="BH1983" s="66">
        <f t="shared" si="682"/>
        <v>-1</v>
      </c>
      <c r="BI1983" s="25">
        <f t="shared" si="696"/>
        <v>-264.04999999999995</v>
      </c>
      <c r="BJ1983" s="25">
        <f t="shared" si="683"/>
        <v>815</v>
      </c>
      <c r="BK1983" s="20">
        <f t="shared" si="697"/>
        <v>-0.32398773006134962</v>
      </c>
      <c r="BL1983" s="24" t="str">
        <f t="shared" si="684"/>
        <v>0.00</v>
      </c>
      <c r="BM1983" s="25">
        <f t="shared" si="685"/>
        <v>-1</v>
      </c>
      <c r="BN1983" s="25">
        <f t="shared" si="686"/>
        <v>51.980000000000025</v>
      </c>
      <c r="BO1983" s="25">
        <f t="shared" si="687"/>
        <v>815</v>
      </c>
      <c r="BP1983" s="126">
        <f t="shared" si="688"/>
        <v>6.3779141104294515E-2</v>
      </c>
    </row>
    <row r="1984" spans="1:68" ht="17" x14ac:dyDescent="0.2">
      <c r="A1984" s="98">
        <v>45949</v>
      </c>
      <c r="B1984" s="60" t="s">
        <v>892</v>
      </c>
      <c r="C1984" s="24" t="s">
        <v>1115</v>
      </c>
      <c r="D1984" s="24" t="s">
        <v>577</v>
      </c>
      <c r="F1984" s="74" t="s">
        <v>51</v>
      </c>
      <c r="G1984" s="24" t="s">
        <v>103</v>
      </c>
      <c r="H1984" s="24" t="s">
        <v>523</v>
      </c>
      <c r="I1984" s="24">
        <v>6</v>
      </c>
      <c r="J1984" s="24">
        <v>6</v>
      </c>
      <c r="K1984" s="97" t="s">
        <v>2573</v>
      </c>
      <c r="L1984" s="25">
        <v>2</v>
      </c>
      <c r="M1984" s="24" t="s">
        <v>105</v>
      </c>
      <c r="N1984" s="24" t="s">
        <v>7</v>
      </c>
      <c r="R1984" s="25">
        <v>4.25</v>
      </c>
      <c r="S1984" s="83" t="s">
        <v>363</v>
      </c>
      <c r="T1984" s="66" t="str">
        <f t="shared" si="675"/>
        <v>0.00</v>
      </c>
      <c r="U1984" s="66">
        <f t="shared" si="676"/>
        <v>-2</v>
      </c>
      <c r="V1984" s="66">
        <f t="shared" si="677"/>
        <v>269.29999999999995</v>
      </c>
      <c r="W1984" s="66">
        <f t="shared" si="678"/>
        <v>3682</v>
      </c>
      <c r="X1984" s="20">
        <f t="shared" si="679"/>
        <v>7.3139598044540996E-2</v>
      </c>
      <c r="Y1984" s="67">
        <f t="shared" si="680"/>
        <v>2.6929999999999996</v>
      </c>
      <c r="Z1984" s="68">
        <f t="shared" si="681"/>
        <v>26929.999999999996</v>
      </c>
      <c r="AA1984" s="65" t="s">
        <v>52</v>
      </c>
      <c r="AU1984" s="23">
        <f t="shared" si="698"/>
        <v>-2</v>
      </c>
      <c r="AV1984" s="23" t="str">
        <f t="shared" si="698"/>
        <v/>
      </c>
      <c r="AW1984" s="23" t="str">
        <f t="shared" si="698"/>
        <v/>
      </c>
      <c r="AX1984" s="23" t="str">
        <f t="shared" si="698"/>
        <v/>
      </c>
      <c r="AY1984" s="23" t="str">
        <f t="shared" si="698"/>
        <v/>
      </c>
      <c r="AZ1984" s="23"/>
      <c r="BA1984" s="25">
        <v>4.0999999999999996</v>
      </c>
      <c r="BB1984" s="25">
        <v>5.27</v>
      </c>
      <c r="BC1984" s="25">
        <f t="shared" si="699"/>
        <v>8.5399999999999991</v>
      </c>
      <c r="BD1984" s="25">
        <f t="shared" si="700"/>
        <v>4.9283999999999999</v>
      </c>
      <c r="BE1984" s="111" t="s">
        <v>970</v>
      </c>
      <c r="BF1984" s="55">
        <f t="shared" si="673"/>
        <v>0</v>
      </c>
      <c r="BG1984" s="66" t="str">
        <f t="shared" si="695"/>
        <v>0.00</v>
      </c>
      <c r="BH1984" s="66">
        <f t="shared" si="682"/>
        <v>-2</v>
      </c>
      <c r="BI1984" s="25">
        <f t="shared" si="696"/>
        <v>-266.04999999999995</v>
      </c>
      <c r="BJ1984" s="25">
        <f t="shared" si="683"/>
        <v>817</v>
      </c>
      <c r="BK1984" s="20">
        <f t="shared" si="697"/>
        <v>-0.32564259485924107</v>
      </c>
      <c r="BL1984" s="24" t="str">
        <f t="shared" si="684"/>
        <v>0.00</v>
      </c>
      <c r="BM1984" s="25">
        <f t="shared" si="685"/>
        <v>-2</v>
      </c>
      <c r="BN1984" s="25">
        <f t="shared" si="686"/>
        <v>49.980000000000025</v>
      </c>
      <c r="BO1984" s="25">
        <f t="shared" si="687"/>
        <v>817</v>
      </c>
      <c r="BP1984" s="126">
        <f t="shared" si="688"/>
        <v>6.117503059975523E-2</v>
      </c>
    </row>
    <row r="1985" spans="1:68" x14ac:dyDescent="0.2">
      <c r="A1985" s="98">
        <v>45949</v>
      </c>
      <c r="B1985" s="60" t="s">
        <v>892</v>
      </c>
      <c r="C1985" s="24" t="s">
        <v>1288</v>
      </c>
      <c r="D1985" s="24" t="s">
        <v>577</v>
      </c>
      <c r="F1985" s="74" t="s">
        <v>51</v>
      </c>
      <c r="G1985" s="24" t="s">
        <v>152</v>
      </c>
      <c r="H1985" s="24" t="s">
        <v>61</v>
      </c>
      <c r="I1985" s="24">
        <v>7</v>
      </c>
      <c r="J1985" s="24">
        <v>6</v>
      </c>
      <c r="K1985" s="27" t="s">
        <v>2574</v>
      </c>
      <c r="L1985" s="25">
        <v>3</v>
      </c>
      <c r="M1985" s="24" t="s">
        <v>105</v>
      </c>
      <c r="N1985" s="24" t="s">
        <v>6</v>
      </c>
      <c r="R1985" s="25">
        <v>4.5999999999999996</v>
      </c>
      <c r="S1985" s="83" t="s">
        <v>371</v>
      </c>
      <c r="T1985" s="66" t="str">
        <f t="shared" si="675"/>
        <v>0.00</v>
      </c>
      <c r="U1985" s="66">
        <f t="shared" si="676"/>
        <v>-3</v>
      </c>
      <c r="V1985" s="66">
        <f t="shared" si="677"/>
        <v>266.29999999999995</v>
      </c>
      <c r="W1985" s="66">
        <f t="shared" si="678"/>
        <v>3685</v>
      </c>
      <c r="X1985" s="20">
        <f t="shared" si="679"/>
        <v>7.2265943012211661E-2</v>
      </c>
      <c r="Y1985" s="67">
        <f t="shared" si="680"/>
        <v>2.6629999999999994</v>
      </c>
      <c r="Z1985" s="68">
        <f t="shared" si="681"/>
        <v>26629.999999999996</v>
      </c>
      <c r="AA1985" s="65" t="s">
        <v>52</v>
      </c>
      <c r="AU1985" s="23" t="str">
        <f t="shared" si="698"/>
        <v/>
      </c>
      <c r="AV1985" s="23" t="str">
        <f t="shared" si="698"/>
        <v/>
      </c>
      <c r="AW1985" s="23">
        <f t="shared" si="698"/>
        <v>-3</v>
      </c>
      <c r="AX1985" s="23" t="str">
        <f t="shared" si="698"/>
        <v/>
      </c>
      <c r="AY1985" s="23" t="str">
        <f t="shared" si="698"/>
        <v/>
      </c>
      <c r="AZ1985" s="23"/>
      <c r="BA1985" s="25">
        <v>0</v>
      </c>
      <c r="BB1985" s="25">
        <v>5.72</v>
      </c>
      <c r="BC1985" s="25">
        <f t="shared" si="699"/>
        <v>14.16</v>
      </c>
      <c r="BD1985" s="25">
        <f t="shared" si="700"/>
        <v>5.3423999999999996</v>
      </c>
      <c r="BE1985" s="111" t="s">
        <v>970</v>
      </c>
      <c r="BF1985" s="55">
        <f t="shared" si="673"/>
        <v>0</v>
      </c>
      <c r="BG1985" s="66" t="str">
        <f t="shared" si="695"/>
        <v>0.00</v>
      </c>
      <c r="BH1985" s="66">
        <f t="shared" si="682"/>
        <v>-3</v>
      </c>
      <c r="BI1985" s="25">
        <f t="shared" si="696"/>
        <v>-269.04999999999995</v>
      </c>
      <c r="BJ1985" s="25">
        <f t="shared" si="683"/>
        <v>820</v>
      </c>
      <c r="BK1985" s="20">
        <f t="shared" si="697"/>
        <v>-0.32810975609756093</v>
      </c>
      <c r="BL1985" s="24" t="str">
        <f t="shared" si="684"/>
        <v>0.00</v>
      </c>
      <c r="BM1985" s="25">
        <f t="shared" si="685"/>
        <v>-3</v>
      </c>
      <c r="BN1985" s="25">
        <f t="shared" si="686"/>
        <v>46.980000000000025</v>
      </c>
      <c r="BO1985" s="25">
        <f t="shared" si="687"/>
        <v>820</v>
      </c>
      <c r="BP1985" s="126">
        <f t="shared" si="688"/>
        <v>5.7292682926829298E-2</v>
      </c>
    </row>
    <row r="1986" spans="1:68" ht="17" x14ac:dyDescent="0.2">
      <c r="A1986" s="98">
        <v>45952</v>
      </c>
      <c r="B1986" s="60" t="s">
        <v>892</v>
      </c>
      <c r="C1986" s="24" t="s">
        <v>2575</v>
      </c>
      <c r="D1986" s="24" t="s">
        <v>397</v>
      </c>
      <c r="F1986" s="74" t="s">
        <v>51</v>
      </c>
      <c r="G1986" s="24" t="s">
        <v>121</v>
      </c>
      <c r="H1986" s="24" t="s">
        <v>2576</v>
      </c>
      <c r="I1986" s="24">
        <v>7</v>
      </c>
      <c r="J1986" s="24">
        <v>3</v>
      </c>
      <c r="K1986" s="120" t="s">
        <v>2577</v>
      </c>
      <c r="L1986" s="25">
        <v>3</v>
      </c>
      <c r="M1986" s="24" t="s">
        <v>105</v>
      </c>
      <c r="N1986" s="24" t="s">
        <v>6</v>
      </c>
      <c r="R1986" s="25">
        <v>4.4000000000000004</v>
      </c>
      <c r="S1986" s="83" t="s">
        <v>372</v>
      </c>
      <c r="T1986" s="66">
        <f t="shared" si="675"/>
        <v>13.2</v>
      </c>
      <c r="U1986" s="66">
        <f t="shared" si="676"/>
        <v>10.199999999999999</v>
      </c>
      <c r="V1986" s="66">
        <f t="shared" si="677"/>
        <v>276.49999999999994</v>
      </c>
      <c r="W1986" s="66">
        <f t="shared" si="678"/>
        <v>3688</v>
      </c>
      <c r="X1986" s="20">
        <f t="shared" si="679"/>
        <v>7.4972885032537948E-2</v>
      </c>
      <c r="Y1986" s="67">
        <f t="shared" si="680"/>
        <v>2.7649999999999992</v>
      </c>
      <c r="Z1986" s="68">
        <f t="shared" si="681"/>
        <v>27649.999999999993</v>
      </c>
      <c r="AA1986" s="65" t="s">
        <v>53</v>
      </c>
      <c r="AU1986" s="23" t="str">
        <f t="shared" ref="AU1986:AY1995" si="701">IF($G1986=AU$2,$U1986,"")</f>
        <v/>
      </c>
      <c r="AV1986" s="23">
        <f t="shared" si="701"/>
        <v>10.199999999999999</v>
      </c>
      <c r="AW1986" s="23" t="str">
        <f t="shared" si="701"/>
        <v/>
      </c>
      <c r="AX1986" s="23" t="str">
        <f t="shared" si="701"/>
        <v/>
      </c>
      <c r="AY1986" s="23" t="str">
        <f t="shared" si="701"/>
        <v/>
      </c>
      <c r="AZ1986" s="23" t="s">
        <v>720</v>
      </c>
      <c r="BA1986" s="25">
        <v>0</v>
      </c>
      <c r="BB1986" s="25">
        <v>0</v>
      </c>
      <c r="BC1986" s="25">
        <f t="shared" si="699"/>
        <v>-3</v>
      </c>
      <c r="BD1986" s="25">
        <f t="shared" si="700"/>
        <v>7.999999999999996E-2</v>
      </c>
      <c r="BE1986" s="111" t="s">
        <v>969</v>
      </c>
      <c r="BF1986" s="55">
        <f t="shared" si="673"/>
        <v>0</v>
      </c>
      <c r="BG1986" s="66">
        <f t="shared" si="695"/>
        <v>0</v>
      </c>
      <c r="BH1986" s="66">
        <f t="shared" si="682"/>
        <v>-3</v>
      </c>
      <c r="BI1986" s="25">
        <f t="shared" si="696"/>
        <v>-272.04999999999995</v>
      </c>
      <c r="BJ1986" s="25">
        <f t="shared" si="683"/>
        <v>823</v>
      </c>
      <c r="BK1986" s="20">
        <f t="shared" si="697"/>
        <v>-0.33055893074119069</v>
      </c>
      <c r="BL1986" s="24">
        <f t="shared" si="684"/>
        <v>0</v>
      </c>
      <c r="BM1986" s="25">
        <f t="shared" si="685"/>
        <v>-3</v>
      </c>
      <c r="BN1986" s="25">
        <f t="shared" si="686"/>
        <v>43.980000000000025</v>
      </c>
      <c r="BO1986" s="25">
        <f t="shared" si="687"/>
        <v>823</v>
      </c>
      <c r="BP1986" s="126">
        <f t="shared" si="688"/>
        <v>5.3438639125151913E-2</v>
      </c>
    </row>
    <row r="1987" spans="1:68" x14ac:dyDescent="0.2">
      <c r="A1987" s="98">
        <v>45953</v>
      </c>
      <c r="B1987" s="60" t="s">
        <v>892</v>
      </c>
      <c r="C1987" s="24" t="s">
        <v>2578</v>
      </c>
      <c r="D1987" s="24" t="s">
        <v>398</v>
      </c>
      <c r="F1987" s="74" t="s">
        <v>51</v>
      </c>
      <c r="G1987" s="24" t="s">
        <v>103</v>
      </c>
      <c r="H1987" s="24" t="s">
        <v>66</v>
      </c>
      <c r="I1987" s="24">
        <v>1</v>
      </c>
      <c r="J1987" s="24">
        <v>7</v>
      </c>
      <c r="K1987" s="24" t="s">
        <v>2193</v>
      </c>
      <c r="L1987" s="25">
        <v>1</v>
      </c>
      <c r="M1987" s="24" t="s">
        <v>404</v>
      </c>
      <c r="N1987" s="24" t="s">
        <v>6</v>
      </c>
      <c r="R1987" s="25">
        <v>10.089600000000001</v>
      </c>
      <c r="S1987" s="83" t="s">
        <v>363</v>
      </c>
      <c r="T1987" s="66" t="str">
        <f t="shared" si="675"/>
        <v>0.00</v>
      </c>
      <c r="U1987" s="66">
        <f t="shared" si="676"/>
        <v>-1</v>
      </c>
      <c r="V1987" s="66">
        <f t="shared" si="677"/>
        <v>275.49999999999994</v>
      </c>
      <c r="W1987" s="66">
        <f t="shared" si="678"/>
        <v>3689</v>
      </c>
      <c r="X1987" s="20">
        <f t="shared" si="679"/>
        <v>7.468148549742476E-2</v>
      </c>
      <c r="Y1987" s="67">
        <f t="shared" si="680"/>
        <v>2.7549999999999994</v>
      </c>
      <c r="Z1987" s="68">
        <f t="shared" si="681"/>
        <v>27549.999999999993</v>
      </c>
      <c r="AA1987" s="65" t="s">
        <v>52</v>
      </c>
      <c r="AU1987" s="23">
        <f t="shared" si="701"/>
        <v>-1</v>
      </c>
      <c r="AV1987" s="23" t="str">
        <f t="shared" si="701"/>
        <v/>
      </c>
      <c r="AW1987" s="23" t="str">
        <f t="shared" si="701"/>
        <v/>
      </c>
      <c r="AX1987" s="23" t="str">
        <f t="shared" si="701"/>
        <v/>
      </c>
      <c r="AY1987" s="23" t="str">
        <f t="shared" si="701"/>
        <v/>
      </c>
      <c r="AZ1987" s="23">
        <v>9</v>
      </c>
      <c r="BA1987" s="25">
        <v>10.4</v>
      </c>
      <c r="BB1987" s="25">
        <v>10.88</v>
      </c>
      <c r="BC1987" s="25">
        <f t="shared" si="699"/>
        <v>9.8800000000000008</v>
      </c>
      <c r="BD1987" s="25">
        <f t="shared" si="700"/>
        <v>10.089600000000001</v>
      </c>
      <c r="BE1987" s="111" t="s">
        <v>969</v>
      </c>
      <c r="BF1987" s="55">
        <f t="shared" ref="BF1987:BF2050" si="702">U1987-SUM(AU1987:AY1987)</f>
        <v>0</v>
      </c>
      <c r="BG1987" s="66" t="str">
        <f t="shared" si="695"/>
        <v>0.00</v>
      </c>
      <c r="BH1987" s="66">
        <f t="shared" si="682"/>
        <v>-1</v>
      </c>
      <c r="BI1987" s="25">
        <f t="shared" si="696"/>
        <v>-273.04999999999995</v>
      </c>
      <c r="BJ1987" s="25">
        <f t="shared" si="683"/>
        <v>824</v>
      </c>
      <c r="BK1987" s="20">
        <f t="shared" si="697"/>
        <v>-0.33137135922330091</v>
      </c>
      <c r="BL1987" s="24" t="str">
        <f t="shared" si="684"/>
        <v>0.00</v>
      </c>
      <c r="BM1987" s="25">
        <f t="shared" si="685"/>
        <v>-1</v>
      </c>
      <c r="BN1987" s="25">
        <f t="shared" si="686"/>
        <v>42.980000000000025</v>
      </c>
      <c r="BO1987" s="25">
        <f t="shared" si="687"/>
        <v>824</v>
      </c>
      <c r="BP1987" s="126">
        <f t="shared" si="688"/>
        <v>5.2160194174757313E-2</v>
      </c>
    </row>
    <row r="1988" spans="1:68" x14ac:dyDescent="0.2">
      <c r="A1988" s="98">
        <v>45953</v>
      </c>
      <c r="B1988" s="60" t="s">
        <v>892</v>
      </c>
      <c r="C1988" s="24" t="s">
        <v>2578</v>
      </c>
      <c r="D1988" s="24" t="s">
        <v>398</v>
      </c>
      <c r="F1988" s="74" t="s">
        <v>51</v>
      </c>
      <c r="G1988" s="24" t="s">
        <v>103</v>
      </c>
      <c r="H1988" s="24" t="s">
        <v>66</v>
      </c>
      <c r="I1988" s="24">
        <v>1</v>
      </c>
      <c r="J1988" s="24">
        <v>7</v>
      </c>
      <c r="K1988" s="24" t="s">
        <v>2193</v>
      </c>
      <c r="L1988" s="25">
        <v>1</v>
      </c>
      <c r="M1988" s="24" t="s">
        <v>404</v>
      </c>
      <c r="N1988" s="24" t="s">
        <v>7</v>
      </c>
      <c r="R1988" s="25">
        <v>2.6192000000000002</v>
      </c>
      <c r="S1988" s="83" t="s">
        <v>363</v>
      </c>
      <c r="T1988" s="66" t="str">
        <f t="shared" si="675"/>
        <v>0.00</v>
      </c>
      <c r="U1988" s="66">
        <f t="shared" si="676"/>
        <v>-1</v>
      </c>
      <c r="V1988" s="66">
        <f t="shared" si="677"/>
        <v>274.49999999999994</v>
      </c>
      <c r="W1988" s="66">
        <f t="shared" si="678"/>
        <v>3690</v>
      </c>
      <c r="X1988" s="20">
        <f t="shared" si="679"/>
        <v>7.4390243902439007E-2</v>
      </c>
      <c r="Y1988" s="67">
        <f t="shared" si="680"/>
        <v>2.7449999999999992</v>
      </c>
      <c r="Z1988" s="68">
        <f t="shared" si="681"/>
        <v>27449.999999999993</v>
      </c>
      <c r="AA1988" s="65" t="s">
        <v>52</v>
      </c>
      <c r="AU1988" s="23">
        <f t="shared" si="701"/>
        <v>-1</v>
      </c>
      <c r="AV1988" s="23" t="str">
        <f t="shared" si="701"/>
        <v/>
      </c>
      <c r="AW1988" s="23" t="str">
        <f t="shared" si="701"/>
        <v/>
      </c>
      <c r="AX1988" s="23" t="str">
        <f t="shared" si="701"/>
        <v/>
      </c>
      <c r="AY1988" s="23" t="str">
        <f t="shared" si="701"/>
        <v/>
      </c>
      <c r="AZ1988" s="23"/>
      <c r="BA1988" s="25">
        <v>2.5</v>
      </c>
      <c r="BB1988" s="25">
        <v>2.76</v>
      </c>
      <c r="BC1988" s="25">
        <f t="shared" si="699"/>
        <v>1.7599999999999998</v>
      </c>
      <c r="BD1988" s="25">
        <f t="shared" si="700"/>
        <v>2.6192000000000002</v>
      </c>
      <c r="BE1988" s="111" t="s">
        <v>969</v>
      </c>
      <c r="BF1988" s="55">
        <f t="shared" si="702"/>
        <v>0</v>
      </c>
      <c r="BG1988" s="66" t="str">
        <f t="shared" si="695"/>
        <v>0.00</v>
      </c>
      <c r="BH1988" s="66">
        <f t="shared" si="682"/>
        <v>-1</v>
      </c>
      <c r="BI1988" s="25">
        <f t="shared" si="696"/>
        <v>-274.04999999999995</v>
      </c>
      <c r="BJ1988" s="25">
        <f t="shared" si="683"/>
        <v>825</v>
      </c>
      <c r="BK1988" s="20">
        <f t="shared" si="697"/>
        <v>-0.33218181818181813</v>
      </c>
      <c r="BL1988" s="24" t="str">
        <f t="shared" si="684"/>
        <v>0.00</v>
      </c>
      <c r="BM1988" s="25">
        <f t="shared" si="685"/>
        <v>-1</v>
      </c>
      <c r="BN1988" s="25">
        <f t="shared" si="686"/>
        <v>41.980000000000025</v>
      </c>
      <c r="BO1988" s="25">
        <f t="shared" si="687"/>
        <v>825</v>
      </c>
      <c r="BP1988" s="126">
        <f t="shared" si="688"/>
        <v>5.0884848484848519E-2</v>
      </c>
    </row>
    <row r="1989" spans="1:68" x14ac:dyDescent="0.2">
      <c r="A1989" s="98">
        <v>45954</v>
      </c>
      <c r="B1989" s="60" t="s">
        <v>892</v>
      </c>
      <c r="C1989" s="24" t="s">
        <v>2579</v>
      </c>
      <c r="D1989" s="24" t="s">
        <v>562</v>
      </c>
      <c r="F1989" s="74" t="s">
        <v>51</v>
      </c>
      <c r="G1989" s="24" t="s">
        <v>103</v>
      </c>
      <c r="H1989" s="24" t="s">
        <v>517</v>
      </c>
      <c r="I1989" s="24">
        <v>1</v>
      </c>
      <c r="J1989" s="24">
        <v>9</v>
      </c>
      <c r="K1989" s="24" t="s">
        <v>2580</v>
      </c>
      <c r="L1989" s="25">
        <v>2</v>
      </c>
      <c r="M1989" s="24" t="s">
        <v>404</v>
      </c>
      <c r="N1989" s="24" t="s">
        <v>6</v>
      </c>
      <c r="R1989" s="25">
        <v>4.04</v>
      </c>
      <c r="S1989" s="83" t="s">
        <v>363</v>
      </c>
      <c r="T1989" s="66" t="str">
        <f t="shared" ref="T1989:T2052" si="703">IF((AA1989="W"),ROUND((R1989*L1989),2),"0.00")</f>
        <v>0.00</v>
      </c>
      <c r="U1989" s="66">
        <f t="shared" ref="U1989:U2052" si="704">-$L1989+T1989</f>
        <v>-2</v>
      </c>
      <c r="V1989" s="66">
        <f t="shared" ref="V1989:V2052" si="705">U1989+V1988</f>
        <v>272.49999999999994</v>
      </c>
      <c r="W1989" s="66">
        <f t="shared" ref="W1989:W2052" si="706">L1989+W1988</f>
        <v>3692</v>
      </c>
      <c r="X1989" s="20">
        <f t="shared" ref="X1989:X2052" si="707">SUM(V1989/W1989)</f>
        <v>7.3808234019501609E-2</v>
      </c>
      <c r="Y1989" s="67">
        <f t="shared" ref="Y1989:Y2052" si="708">V1989/100</f>
        <v>2.7249999999999996</v>
      </c>
      <c r="Z1989" s="68">
        <f t="shared" ref="Z1989:Z2052" si="709">V1989*100</f>
        <v>27249.999999999993</v>
      </c>
      <c r="AA1989" s="65" t="s">
        <v>52</v>
      </c>
      <c r="AU1989" s="23">
        <f t="shared" si="701"/>
        <v>-2</v>
      </c>
      <c r="AV1989" s="23" t="str">
        <f t="shared" si="701"/>
        <v/>
      </c>
      <c r="AW1989" s="23" t="str">
        <f t="shared" si="701"/>
        <v/>
      </c>
      <c r="AX1989" s="23" t="str">
        <f t="shared" si="701"/>
        <v/>
      </c>
      <c r="AY1989" s="23" t="str">
        <f t="shared" si="701"/>
        <v/>
      </c>
      <c r="AZ1989" s="23">
        <v>4.8</v>
      </c>
      <c r="BA1989" s="25">
        <v>4.8</v>
      </c>
      <c r="BB1989" s="25">
        <v>4.3</v>
      </c>
      <c r="BC1989" s="25">
        <f t="shared" si="699"/>
        <v>6.6</v>
      </c>
      <c r="BD1989" s="25">
        <f t="shared" si="700"/>
        <v>4.0359999999999996</v>
      </c>
      <c r="BE1989" s="111" t="s">
        <v>970</v>
      </c>
      <c r="BF1989" s="55">
        <f t="shared" si="702"/>
        <v>0</v>
      </c>
      <c r="BG1989" s="66" t="str">
        <f t="shared" si="695"/>
        <v>0.00</v>
      </c>
      <c r="BH1989" s="66">
        <f t="shared" ref="BH1989:BH2052" si="710">-$L1989+BG1989</f>
        <v>-2</v>
      </c>
      <c r="BI1989" s="25">
        <f t="shared" si="696"/>
        <v>-276.04999999999995</v>
      </c>
      <c r="BJ1989" s="25">
        <f t="shared" ref="BJ1989:BJ2052" si="711">L1989+BJ1988</f>
        <v>827</v>
      </c>
      <c r="BK1989" s="20">
        <f t="shared" si="697"/>
        <v>-0.33379685610640863</v>
      </c>
      <c r="BL1989" s="24" t="str">
        <f t="shared" ref="BL1989:BL2052" si="712">IF((AA1989="W"),ROUND((BB1989*L1989),2),"0.00")</f>
        <v>0.00</v>
      </c>
      <c r="BM1989" s="25">
        <f t="shared" ref="BM1989:BM2052" si="713">-$L1989+BL1989</f>
        <v>-2</v>
      </c>
      <c r="BN1989" s="25">
        <f t="shared" ref="BN1989:BN2052" si="714">BM1989+BN1988</f>
        <v>39.980000000000025</v>
      </c>
      <c r="BO1989" s="25">
        <f t="shared" ref="BO1989:BO2052" si="715">L1989+BO1988</f>
        <v>827</v>
      </c>
      <c r="BP1989" s="126">
        <f t="shared" ref="BP1989:BP2052" si="716">SUM(BN1989/BO1989)</f>
        <v>4.8343409915356739E-2</v>
      </c>
    </row>
    <row r="1990" spans="1:68" x14ac:dyDescent="0.2">
      <c r="A1990" s="98">
        <v>45954</v>
      </c>
      <c r="B1990" s="60" t="s">
        <v>892</v>
      </c>
      <c r="C1990" s="24" t="s">
        <v>2582</v>
      </c>
      <c r="D1990" s="24" t="s">
        <v>562</v>
      </c>
      <c r="F1990" s="74" t="s">
        <v>51</v>
      </c>
      <c r="G1990" s="24" t="s">
        <v>103</v>
      </c>
      <c r="H1990" s="24" t="s">
        <v>517</v>
      </c>
      <c r="I1990" s="24">
        <v>2</v>
      </c>
      <c r="J1990" s="24">
        <v>9</v>
      </c>
      <c r="K1990" s="87" t="s">
        <v>2583</v>
      </c>
      <c r="L1990" s="25">
        <v>1</v>
      </c>
      <c r="M1990" s="24" t="s">
        <v>404</v>
      </c>
      <c r="N1990" s="24" t="s">
        <v>6</v>
      </c>
      <c r="R1990" s="25">
        <v>7.9276</v>
      </c>
      <c r="S1990" s="83" t="s">
        <v>373</v>
      </c>
      <c r="T1990" s="66" t="str">
        <f t="shared" si="703"/>
        <v>0.00</v>
      </c>
      <c r="U1990" s="66">
        <f t="shared" si="704"/>
        <v>-1</v>
      </c>
      <c r="V1990" s="66">
        <f t="shared" si="705"/>
        <v>271.49999999999994</v>
      </c>
      <c r="W1990" s="66">
        <f t="shared" si="706"/>
        <v>3693</v>
      </c>
      <c r="X1990" s="20">
        <f t="shared" si="707"/>
        <v>7.3517465475223379E-2</v>
      </c>
      <c r="Y1990" s="67">
        <f t="shared" si="708"/>
        <v>2.7149999999999994</v>
      </c>
      <c r="Z1990" s="68">
        <f t="shared" si="709"/>
        <v>27149.999999999993</v>
      </c>
      <c r="AA1990" s="65" t="s">
        <v>52</v>
      </c>
      <c r="AU1990" s="23">
        <f t="shared" si="701"/>
        <v>-1</v>
      </c>
      <c r="AV1990" s="23" t="str">
        <f t="shared" si="701"/>
        <v/>
      </c>
      <c r="AW1990" s="23" t="str">
        <f t="shared" si="701"/>
        <v/>
      </c>
      <c r="AX1990" s="23" t="str">
        <f t="shared" si="701"/>
        <v/>
      </c>
      <c r="AY1990" s="23" t="str">
        <f t="shared" si="701"/>
        <v/>
      </c>
      <c r="AZ1990" s="23">
        <v>11</v>
      </c>
      <c r="BA1990" s="25">
        <v>11</v>
      </c>
      <c r="BB1990" s="25">
        <v>8.5299999999999994</v>
      </c>
      <c r="BC1990" s="25">
        <f t="shared" si="699"/>
        <v>7.5299999999999994</v>
      </c>
      <c r="BD1990" s="25">
        <f t="shared" si="700"/>
        <v>7.9276</v>
      </c>
      <c r="BE1990" s="111" t="s">
        <v>970</v>
      </c>
      <c r="BF1990" s="55">
        <f t="shared" si="702"/>
        <v>0</v>
      </c>
      <c r="BG1990" s="66" t="str">
        <f t="shared" si="695"/>
        <v>0.00</v>
      </c>
      <c r="BH1990" s="66">
        <f t="shared" si="710"/>
        <v>-1</v>
      </c>
      <c r="BI1990" s="25">
        <f t="shared" si="696"/>
        <v>-277.04999999999995</v>
      </c>
      <c r="BJ1990" s="25">
        <f t="shared" si="711"/>
        <v>828</v>
      </c>
      <c r="BK1990" s="20">
        <f t="shared" si="697"/>
        <v>-0.33460144927536228</v>
      </c>
      <c r="BL1990" s="24" t="str">
        <f t="shared" si="712"/>
        <v>0.00</v>
      </c>
      <c r="BM1990" s="25">
        <f t="shared" si="713"/>
        <v>-1</v>
      </c>
      <c r="BN1990" s="25">
        <f t="shared" si="714"/>
        <v>38.980000000000025</v>
      </c>
      <c r="BO1990" s="25">
        <f t="shared" si="715"/>
        <v>828</v>
      </c>
      <c r="BP1990" s="126">
        <f t="shared" si="716"/>
        <v>4.7077294685990367E-2</v>
      </c>
    </row>
    <row r="1991" spans="1:68" x14ac:dyDescent="0.2">
      <c r="A1991" s="98">
        <v>45954</v>
      </c>
      <c r="B1991" s="60" t="s">
        <v>892</v>
      </c>
      <c r="C1991" s="24" t="s">
        <v>2585</v>
      </c>
      <c r="D1991" s="24" t="s">
        <v>562</v>
      </c>
      <c r="F1991" s="74" t="s">
        <v>51</v>
      </c>
      <c r="G1991" s="24" t="s">
        <v>103</v>
      </c>
      <c r="H1991" s="24" t="s">
        <v>517</v>
      </c>
      <c r="I1991" s="24">
        <v>7</v>
      </c>
      <c r="J1991" s="24">
        <v>13</v>
      </c>
      <c r="K1991" s="27" t="s">
        <v>2584</v>
      </c>
      <c r="L1991" s="25">
        <v>1</v>
      </c>
      <c r="M1991" s="24" t="s">
        <v>404</v>
      </c>
      <c r="N1991" s="24" t="s">
        <v>6</v>
      </c>
      <c r="R1991" s="25">
        <v>13.42</v>
      </c>
      <c r="S1991" s="83" t="s">
        <v>371</v>
      </c>
      <c r="T1991" s="66" t="str">
        <f t="shared" si="703"/>
        <v>0.00</v>
      </c>
      <c r="U1991" s="66">
        <f t="shared" si="704"/>
        <v>-1</v>
      </c>
      <c r="V1991" s="66">
        <f t="shared" si="705"/>
        <v>270.49999999999994</v>
      </c>
      <c r="W1991" s="66">
        <f t="shared" si="706"/>
        <v>3694</v>
      </c>
      <c r="X1991" s="20">
        <f t="shared" si="707"/>
        <v>7.3226854358419038E-2</v>
      </c>
      <c r="Y1991" s="67">
        <f t="shared" si="708"/>
        <v>2.7049999999999996</v>
      </c>
      <c r="Z1991" s="68">
        <f t="shared" si="709"/>
        <v>27049.999999999993</v>
      </c>
      <c r="AA1991" s="65" t="s">
        <v>52</v>
      </c>
      <c r="AU1991" s="23">
        <f t="shared" si="701"/>
        <v>-1</v>
      </c>
      <c r="AV1991" s="23" t="str">
        <f t="shared" si="701"/>
        <v/>
      </c>
      <c r="AW1991" s="23" t="str">
        <f t="shared" si="701"/>
        <v/>
      </c>
      <c r="AX1991" s="23" t="str">
        <f t="shared" si="701"/>
        <v/>
      </c>
      <c r="AY1991" s="23" t="str">
        <f t="shared" si="701"/>
        <v/>
      </c>
      <c r="AZ1991" s="23">
        <v>16</v>
      </c>
      <c r="BA1991" s="25">
        <v>16</v>
      </c>
      <c r="BB1991" s="25">
        <v>14.5</v>
      </c>
      <c r="BC1991" s="25">
        <f t="shared" si="699"/>
        <v>13.5</v>
      </c>
      <c r="BD1991" s="25">
        <f t="shared" si="700"/>
        <v>13.42</v>
      </c>
      <c r="BE1991" s="111" t="s">
        <v>970</v>
      </c>
      <c r="BF1991" s="55">
        <f t="shared" si="702"/>
        <v>0</v>
      </c>
      <c r="BG1991" s="66" t="str">
        <f t="shared" si="695"/>
        <v>0.00</v>
      </c>
      <c r="BH1991" s="66">
        <f t="shared" si="710"/>
        <v>-1</v>
      </c>
      <c r="BI1991" s="25">
        <f t="shared" si="696"/>
        <v>-278.04999999999995</v>
      </c>
      <c r="BJ1991" s="25">
        <f t="shared" si="711"/>
        <v>829</v>
      </c>
      <c r="BK1991" s="20">
        <f t="shared" si="697"/>
        <v>-0.33540410132689985</v>
      </c>
      <c r="BL1991" s="24" t="str">
        <f t="shared" si="712"/>
        <v>0.00</v>
      </c>
      <c r="BM1991" s="25">
        <f t="shared" si="713"/>
        <v>-1</v>
      </c>
      <c r="BN1991" s="25">
        <f t="shared" si="714"/>
        <v>37.980000000000025</v>
      </c>
      <c r="BO1991" s="25">
        <f t="shared" si="715"/>
        <v>829</v>
      </c>
      <c r="BP1991" s="126">
        <f t="shared" si="716"/>
        <v>4.5814234016887848E-2</v>
      </c>
    </row>
    <row r="1992" spans="1:68" x14ac:dyDescent="0.2">
      <c r="A1992" s="98">
        <v>45954</v>
      </c>
      <c r="B1992" s="60" t="s">
        <v>892</v>
      </c>
      <c r="C1992" s="24" t="s">
        <v>2585</v>
      </c>
      <c r="D1992" s="24" t="s">
        <v>562</v>
      </c>
      <c r="F1992" s="74" t="s">
        <v>51</v>
      </c>
      <c r="G1992" s="24" t="s">
        <v>103</v>
      </c>
      <c r="H1992" s="24" t="s">
        <v>517</v>
      </c>
      <c r="I1992" s="24">
        <v>7</v>
      </c>
      <c r="J1992" s="24">
        <v>13</v>
      </c>
      <c r="K1992" s="26" t="s">
        <v>2584</v>
      </c>
      <c r="L1992" s="25">
        <v>1</v>
      </c>
      <c r="M1992" s="24" t="s">
        <v>404</v>
      </c>
      <c r="N1992" s="24" t="s">
        <v>7</v>
      </c>
      <c r="R1992" s="25">
        <v>3.7140000000000004</v>
      </c>
      <c r="S1992" s="83" t="s">
        <v>371</v>
      </c>
      <c r="T1992" s="66">
        <f t="shared" si="703"/>
        <v>3.71</v>
      </c>
      <c r="U1992" s="66">
        <f t="shared" si="704"/>
        <v>2.71</v>
      </c>
      <c r="V1992" s="66">
        <f t="shared" si="705"/>
        <v>273.20999999999992</v>
      </c>
      <c r="W1992" s="66">
        <f t="shared" si="706"/>
        <v>3695</v>
      </c>
      <c r="X1992" s="20">
        <f t="shared" si="707"/>
        <v>7.3940460081190776E-2</v>
      </c>
      <c r="Y1992" s="67">
        <f t="shared" si="708"/>
        <v>2.7320999999999991</v>
      </c>
      <c r="Z1992" s="68">
        <f t="shared" si="709"/>
        <v>27320.999999999993</v>
      </c>
      <c r="AA1992" s="65" t="s">
        <v>53</v>
      </c>
      <c r="AU1992" s="23">
        <f t="shared" si="701"/>
        <v>2.71</v>
      </c>
      <c r="AV1992" s="23" t="str">
        <f t="shared" si="701"/>
        <v/>
      </c>
      <c r="AW1992" s="23" t="str">
        <f t="shared" si="701"/>
        <v/>
      </c>
      <c r="AX1992" s="23" t="str">
        <f t="shared" si="701"/>
        <v/>
      </c>
      <c r="AY1992" s="23" t="str">
        <f t="shared" si="701"/>
        <v/>
      </c>
      <c r="AZ1992" s="23"/>
      <c r="BA1992" s="25">
        <v>3.8</v>
      </c>
      <c r="BB1992" s="25">
        <v>3.95</v>
      </c>
      <c r="BC1992" s="25">
        <f t="shared" si="699"/>
        <v>2.95</v>
      </c>
      <c r="BD1992" s="25">
        <f t="shared" si="700"/>
        <v>3.7140000000000004</v>
      </c>
      <c r="BE1992" s="111" t="s">
        <v>970</v>
      </c>
      <c r="BF1992" s="55">
        <f t="shared" si="702"/>
        <v>0</v>
      </c>
      <c r="BG1992" s="66">
        <f t="shared" si="695"/>
        <v>3.8</v>
      </c>
      <c r="BH1992" s="66">
        <f t="shared" si="710"/>
        <v>2.8</v>
      </c>
      <c r="BI1992" s="25">
        <f t="shared" si="696"/>
        <v>-275.24999999999994</v>
      </c>
      <c r="BJ1992" s="25">
        <f t="shared" si="711"/>
        <v>830</v>
      </c>
      <c r="BK1992" s="20">
        <f t="shared" si="697"/>
        <v>-0.33162650602409632</v>
      </c>
      <c r="BL1992" s="24">
        <f t="shared" si="712"/>
        <v>3.95</v>
      </c>
      <c r="BM1992" s="25">
        <f t="shared" si="713"/>
        <v>2.95</v>
      </c>
      <c r="BN1992" s="25">
        <f t="shared" si="714"/>
        <v>40.930000000000028</v>
      </c>
      <c r="BO1992" s="25">
        <f t="shared" si="715"/>
        <v>830</v>
      </c>
      <c r="BP1992" s="126">
        <f t="shared" si="716"/>
        <v>4.9313253012048225E-2</v>
      </c>
    </row>
    <row r="1993" spans="1:68" ht="17" x14ac:dyDescent="0.2">
      <c r="A1993" s="98">
        <v>45954</v>
      </c>
      <c r="B1993" s="60" t="s">
        <v>892</v>
      </c>
      <c r="C1993" s="24" t="s">
        <v>2586</v>
      </c>
      <c r="D1993" s="24" t="s">
        <v>562</v>
      </c>
      <c r="F1993" s="74" t="s">
        <v>51</v>
      </c>
      <c r="G1993" s="24" t="s">
        <v>103</v>
      </c>
      <c r="H1993" s="97" t="s">
        <v>176</v>
      </c>
      <c r="I1993" s="24">
        <v>7</v>
      </c>
      <c r="J1993" s="24">
        <v>3</v>
      </c>
      <c r="K1993" s="97" t="s">
        <v>2581</v>
      </c>
      <c r="L1993" s="25">
        <v>1.5</v>
      </c>
      <c r="M1993" s="24" t="s">
        <v>404</v>
      </c>
      <c r="N1993" s="24" t="s">
        <v>6</v>
      </c>
      <c r="R1993" s="25">
        <v>20.457999999999998</v>
      </c>
      <c r="S1993" s="83" t="s">
        <v>363</v>
      </c>
      <c r="T1993" s="66" t="str">
        <f t="shared" si="703"/>
        <v>0.00</v>
      </c>
      <c r="U1993" s="66">
        <f t="shared" si="704"/>
        <v>-1.5</v>
      </c>
      <c r="V1993" s="66">
        <f t="shared" si="705"/>
        <v>271.70999999999992</v>
      </c>
      <c r="W1993" s="66">
        <f t="shared" si="706"/>
        <v>3696.5</v>
      </c>
      <c r="X1993" s="20">
        <f t="shared" si="707"/>
        <v>7.3504666576491254E-2</v>
      </c>
      <c r="Y1993" s="67">
        <f t="shared" si="708"/>
        <v>2.7170999999999994</v>
      </c>
      <c r="Z1993" s="68">
        <f t="shared" si="709"/>
        <v>27170.999999999993</v>
      </c>
      <c r="AA1993" s="65" t="s">
        <v>52</v>
      </c>
      <c r="AU1993" s="23">
        <f t="shared" si="701"/>
        <v>-1.5</v>
      </c>
      <c r="AV1993" s="23" t="str">
        <f t="shared" si="701"/>
        <v/>
      </c>
      <c r="AW1993" s="23" t="str">
        <f t="shared" si="701"/>
        <v/>
      </c>
      <c r="AX1993" s="23" t="str">
        <f t="shared" si="701"/>
        <v/>
      </c>
      <c r="AY1993" s="23" t="str">
        <f t="shared" si="701"/>
        <v/>
      </c>
      <c r="AZ1993" s="23">
        <v>15</v>
      </c>
      <c r="BA1993" s="25">
        <v>19.100000000000001</v>
      </c>
      <c r="BB1993" s="25">
        <v>22.15</v>
      </c>
      <c r="BC1993" s="25">
        <f t="shared" si="699"/>
        <v>31.724999999999994</v>
      </c>
      <c r="BD1993" s="25">
        <f t="shared" si="700"/>
        <v>20.457999999999998</v>
      </c>
      <c r="BE1993" s="111" t="s">
        <v>970</v>
      </c>
      <c r="BF1993" s="55">
        <f t="shared" si="702"/>
        <v>0</v>
      </c>
      <c r="BG1993" s="66" t="str">
        <f t="shared" si="695"/>
        <v>0.00</v>
      </c>
      <c r="BH1993" s="66">
        <f t="shared" si="710"/>
        <v>-1.5</v>
      </c>
      <c r="BI1993" s="25">
        <f t="shared" si="696"/>
        <v>-276.74999999999994</v>
      </c>
      <c r="BJ1993" s="25">
        <f t="shared" si="711"/>
        <v>831.5</v>
      </c>
      <c r="BK1993" s="20">
        <f t="shared" si="697"/>
        <v>-0.33283223090799752</v>
      </c>
      <c r="BL1993" s="24" t="str">
        <f t="shared" si="712"/>
        <v>0.00</v>
      </c>
      <c r="BM1993" s="25">
        <f t="shared" si="713"/>
        <v>-1.5</v>
      </c>
      <c r="BN1993" s="25">
        <f t="shared" si="714"/>
        <v>39.430000000000028</v>
      </c>
      <c r="BO1993" s="25">
        <f t="shared" si="715"/>
        <v>831.5</v>
      </c>
      <c r="BP1993" s="126">
        <f t="shared" si="716"/>
        <v>4.7420324714371652E-2</v>
      </c>
    </row>
    <row r="1994" spans="1:68" ht="17" x14ac:dyDescent="0.2">
      <c r="A1994" s="98">
        <v>45954</v>
      </c>
      <c r="B1994" s="60" t="s">
        <v>892</v>
      </c>
      <c r="C1994" s="24" t="s">
        <v>2586</v>
      </c>
      <c r="D1994" s="24" t="s">
        <v>562</v>
      </c>
      <c r="F1994" s="74" t="s">
        <v>51</v>
      </c>
      <c r="G1994" s="24" t="s">
        <v>103</v>
      </c>
      <c r="H1994" s="97" t="s">
        <v>176</v>
      </c>
      <c r="I1994" s="24">
        <v>7</v>
      </c>
      <c r="J1994" s="24">
        <v>3</v>
      </c>
      <c r="K1994" s="97" t="s">
        <v>2581</v>
      </c>
      <c r="L1994" s="25">
        <v>1.5</v>
      </c>
      <c r="M1994" s="24" t="s">
        <v>404</v>
      </c>
      <c r="N1994" s="24" t="s">
        <v>7</v>
      </c>
      <c r="R1994" s="25">
        <v>4.0819999999999999</v>
      </c>
      <c r="S1994" s="83" t="s">
        <v>363</v>
      </c>
      <c r="T1994" s="66" t="str">
        <f t="shared" si="703"/>
        <v>0.00</v>
      </c>
      <c r="U1994" s="66">
        <f t="shared" si="704"/>
        <v>-1.5</v>
      </c>
      <c r="V1994" s="66">
        <f t="shared" si="705"/>
        <v>270.20999999999992</v>
      </c>
      <c r="W1994" s="66">
        <f t="shared" si="706"/>
        <v>3698</v>
      </c>
      <c r="X1994" s="20">
        <f t="shared" si="707"/>
        <v>7.30692266089778E-2</v>
      </c>
      <c r="Y1994" s="67">
        <f t="shared" si="708"/>
        <v>2.7020999999999993</v>
      </c>
      <c r="Z1994" s="68">
        <f t="shared" si="709"/>
        <v>27020.999999999993</v>
      </c>
      <c r="AA1994" s="65" t="s">
        <v>52</v>
      </c>
      <c r="AU1994" s="23">
        <f t="shared" si="701"/>
        <v>-1.5</v>
      </c>
      <c r="AV1994" s="23" t="str">
        <f t="shared" si="701"/>
        <v/>
      </c>
      <c r="AW1994" s="23" t="str">
        <f t="shared" si="701"/>
        <v/>
      </c>
      <c r="AX1994" s="23" t="str">
        <f t="shared" si="701"/>
        <v/>
      </c>
      <c r="AY1994" s="23" t="str">
        <f t="shared" si="701"/>
        <v/>
      </c>
      <c r="AZ1994" s="23"/>
      <c r="BA1994" s="25">
        <v>4.7</v>
      </c>
      <c r="BB1994" s="25">
        <v>4.3499999999999996</v>
      </c>
      <c r="BC1994" s="25">
        <f t="shared" si="699"/>
        <v>5.0249999999999995</v>
      </c>
      <c r="BD1994" s="25">
        <f t="shared" si="700"/>
        <v>4.0819999999999999</v>
      </c>
      <c r="BE1994" s="111" t="s">
        <v>970</v>
      </c>
      <c r="BF1994" s="55">
        <f t="shared" si="702"/>
        <v>0</v>
      </c>
      <c r="BG1994" s="66" t="str">
        <f t="shared" si="695"/>
        <v>0.00</v>
      </c>
      <c r="BH1994" s="66">
        <f t="shared" si="710"/>
        <v>-1.5</v>
      </c>
      <c r="BI1994" s="25">
        <f t="shared" si="696"/>
        <v>-278.24999999999994</v>
      </c>
      <c r="BJ1994" s="25">
        <f t="shared" si="711"/>
        <v>833</v>
      </c>
      <c r="BK1994" s="20">
        <f t="shared" si="697"/>
        <v>-0.33403361344537807</v>
      </c>
      <c r="BL1994" s="24" t="str">
        <f t="shared" si="712"/>
        <v>0.00</v>
      </c>
      <c r="BM1994" s="25">
        <f t="shared" si="713"/>
        <v>-1.5</v>
      </c>
      <c r="BN1994" s="25">
        <f t="shared" si="714"/>
        <v>37.930000000000028</v>
      </c>
      <c r="BO1994" s="25">
        <f t="shared" si="715"/>
        <v>833</v>
      </c>
      <c r="BP1994" s="126">
        <f t="shared" si="716"/>
        <v>4.5534213685474223E-2</v>
      </c>
    </row>
    <row r="1995" spans="1:68" x14ac:dyDescent="0.2">
      <c r="A1995" s="98">
        <v>45955</v>
      </c>
      <c r="B1995" s="60" t="s">
        <v>892</v>
      </c>
      <c r="C1995" s="24" t="s">
        <v>2587</v>
      </c>
      <c r="D1995" s="24" t="s">
        <v>573</v>
      </c>
      <c r="F1995" s="74" t="s">
        <v>51</v>
      </c>
      <c r="G1995" s="24" t="s">
        <v>103</v>
      </c>
      <c r="H1995" s="24" t="s">
        <v>517</v>
      </c>
      <c r="I1995" s="24">
        <v>2</v>
      </c>
      <c r="J1995" s="24">
        <v>4</v>
      </c>
      <c r="K1995" s="24" t="s">
        <v>2588</v>
      </c>
      <c r="L1995" s="25">
        <v>2</v>
      </c>
      <c r="M1995" s="24" t="s">
        <v>105</v>
      </c>
      <c r="N1995" s="24" t="s">
        <v>6</v>
      </c>
      <c r="R1995" s="25">
        <v>7.5</v>
      </c>
      <c r="S1995" s="83" t="s">
        <v>363</v>
      </c>
      <c r="T1995" s="66" t="str">
        <f t="shared" si="703"/>
        <v>0.00</v>
      </c>
      <c r="U1995" s="66">
        <f t="shared" si="704"/>
        <v>-2</v>
      </c>
      <c r="V1995" s="66">
        <f t="shared" si="705"/>
        <v>268.20999999999992</v>
      </c>
      <c r="W1995" s="66">
        <f t="shared" si="706"/>
        <v>3700</v>
      </c>
      <c r="X1995" s="20">
        <f t="shared" si="707"/>
        <v>7.2489189189189174E-2</v>
      </c>
      <c r="Y1995" s="67">
        <f t="shared" si="708"/>
        <v>2.6820999999999993</v>
      </c>
      <c r="Z1995" s="68">
        <f t="shared" si="709"/>
        <v>26820.999999999993</v>
      </c>
      <c r="AA1995" s="65" t="s">
        <v>52</v>
      </c>
      <c r="AU1995" s="23">
        <f t="shared" si="701"/>
        <v>-2</v>
      </c>
      <c r="AV1995" s="23" t="str">
        <f t="shared" si="701"/>
        <v/>
      </c>
      <c r="AW1995" s="23" t="str">
        <f t="shared" si="701"/>
        <v/>
      </c>
      <c r="AX1995" s="23" t="str">
        <f t="shared" si="701"/>
        <v/>
      </c>
      <c r="AY1995" s="23" t="str">
        <f t="shared" si="701"/>
        <v/>
      </c>
      <c r="AZ1995" s="23">
        <v>7.5</v>
      </c>
      <c r="BA1995" s="25">
        <v>8</v>
      </c>
      <c r="BB1995" s="25">
        <v>8.8800000000000008</v>
      </c>
      <c r="BC1995" s="25">
        <f t="shared" si="699"/>
        <v>15.760000000000002</v>
      </c>
      <c r="BD1995" s="25">
        <f t="shared" si="700"/>
        <v>8.2496000000000009</v>
      </c>
      <c r="BE1995" s="111" t="s">
        <v>970</v>
      </c>
      <c r="BF1995" s="55">
        <f t="shared" si="702"/>
        <v>0</v>
      </c>
      <c r="BG1995" s="66" t="str">
        <f t="shared" si="695"/>
        <v>0.00</v>
      </c>
      <c r="BH1995" s="66">
        <f t="shared" si="710"/>
        <v>-2</v>
      </c>
      <c r="BI1995" s="25">
        <f t="shared" si="696"/>
        <v>-280.24999999999994</v>
      </c>
      <c r="BJ1995" s="25">
        <f t="shared" si="711"/>
        <v>835</v>
      </c>
      <c r="BK1995" s="20">
        <f t="shared" si="697"/>
        <v>-0.33562874251496999</v>
      </c>
      <c r="BL1995" s="24" t="str">
        <f t="shared" si="712"/>
        <v>0.00</v>
      </c>
      <c r="BM1995" s="25">
        <f t="shared" si="713"/>
        <v>-2</v>
      </c>
      <c r="BN1995" s="25">
        <f t="shared" si="714"/>
        <v>35.930000000000028</v>
      </c>
      <c r="BO1995" s="25">
        <f t="shared" si="715"/>
        <v>835</v>
      </c>
      <c r="BP1995" s="126">
        <f t="shared" si="716"/>
        <v>4.302994011976051E-2</v>
      </c>
    </row>
    <row r="1996" spans="1:68" x14ac:dyDescent="0.2">
      <c r="A1996" s="98">
        <v>45955</v>
      </c>
      <c r="B1996" s="60" t="s">
        <v>892</v>
      </c>
      <c r="C1996" s="24" t="s">
        <v>864</v>
      </c>
      <c r="D1996" s="24" t="s">
        <v>573</v>
      </c>
      <c r="F1996" s="74" t="s">
        <v>51</v>
      </c>
      <c r="G1996" s="24" t="s">
        <v>121</v>
      </c>
      <c r="H1996" s="24" t="s">
        <v>2251</v>
      </c>
      <c r="I1996" s="24">
        <v>1</v>
      </c>
      <c r="J1996" s="24">
        <v>6</v>
      </c>
      <c r="K1996" s="26" t="s">
        <v>2590</v>
      </c>
      <c r="L1996" s="25">
        <v>3</v>
      </c>
      <c r="M1996" s="24" t="s">
        <v>105</v>
      </c>
      <c r="N1996" s="24" t="s">
        <v>6</v>
      </c>
      <c r="R1996" s="25">
        <v>8</v>
      </c>
      <c r="S1996" s="83" t="s">
        <v>372</v>
      </c>
      <c r="T1996" s="66">
        <f t="shared" si="703"/>
        <v>24</v>
      </c>
      <c r="U1996" s="66">
        <f t="shared" si="704"/>
        <v>21</v>
      </c>
      <c r="V1996" s="66">
        <f t="shared" si="705"/>
        <v>289.20999999999992</v>
      </c>
      <c r="W1996" s="66">
        <f t="shared" si="706"/>
        <v>3703</v>
      </c>
      <c r="X1996" s="20">
        <f t="shared" si="707"/>
        <v>7.8101539292465549E-2</v>
      </c>
      <c r="Y1996" s="67">
        <f t="shared" si="708"/>
        <v>2.8920999999999992</v>
      </c>
      <c r="Z1996" s="68">
        <f t="shared" si="709"/>
        <v>28920.999999999993</v>
      </c>
      <c r="AA1996" s="65" t="s">
        <v>53</v>
      </c>
      <c r="AU1996" s="23" t="str">
        <f t="shared" ref="AU1996:AY2005" si="717">IF($G1996=AU$2,$U1996,"")</f>
        <v/>
      </c>
      <c r="AV1996" s="23">
        <f t="shared" si="717"/>
        <v>21</v>
      </c>
      <c r="AW1996" s="23" t="str">
        <f t="shared" si="717"/>
        <v/>
      </c>
      <c r="AX1996" s="23" t="str">
        <f t="shared" si="717"/>
        <v/>
      </c>
      <c r="AY1996" s="23" t="str">
        <f t="shared" si="717"/>
        <v/>
      </c>
      <c r="AZ1996" s="23" t="s">
        <v>720</v>
      </c>
      <c r="BA1996" s="25">
        <v>0</v>
      </c>
      <c r="BB1996" s="25">
        <v>10</v>
      </c>
      <c r="BC1996" s="25">
        <f t="shared" si="699"/>
        <v>27</v>
      </c>
      <c r="BD1996" s="25">
        <f t="shared" si="700"/>
        <v>9.2800000000000011</v>
      </c>
      <c r="BE1996" s="111" t="s">
        <v>969</v>
      </c>
      <c r="BF1996" s="55">
        <f t="shared" si="702"/>
        <v>0</v>
      </c>
      <c r="BG1996" s="66">
        <f t="shared" si="695"/>
        <v>0</v>
      </c>
      <c r="BH1996" s="66">
        <f t="shared" si="710"/>
        <v>-3</v>
      </c>
      <c r="BI1996" s="25">
        <f t="shared" si="696"/>
        <v>-283.24999999999994</v>
      </c>
      <c r="BJ1996" s="25">
        <f t="shared" si="711"/>
        <v>838</v>
      </c>
      <c r="BK1996" s="20">
        <f t="shared" si="697"/>
        <v>-0.33800715990453456</v>
      </c>
      <c r="BL1996" s="24">
        <f t="shared" si="712"/>
        <v>30</v>
      </c>
      <c r="BM1996" s="25">
        <f t="shared" si="713"/>
        <v>27</v>
      </c>
      <c r="BN1996" s="25">
        <f t="shared" si="714"/>
        <v>62.930000000000028</v>
      </c>
      <c r="BO1996" s="25">
        <f t="shared" si="715"/>
        <v>838</v>
      </c>
      <c r="BP1996" s="126">
        <f t="shared" si="716"/>
        <v>7.5095465393794789E-2</v>
      </c>
    </row>
    <row r="1997" spans="1:68" x14ac:dyDescent="0.2">
      <c r="A1997" s="98">
        <v>45955</v>
      </c>
      <c r="B1997" s="60" t="s">
        <v>892</v>
      </c>
      <c r="C1997" s="24" t="s">
        <v>912</v>
      </c>
      <c r="D1997" s="24" t="s">
        <v>573</v>
      </c>
      <c r="F1997" s="74" t="s">
        <v>51</v>
      </c>
      <c r="G1997" s="24" t="s">
        <v>103</v>
      </c>
      <c r="H1997" s="24" t="s">
        <v>377</v>
      </c>
      <c r="I1997" s="24">
        <v>10</v>
      </c>
      <c r="J1997" s="24">
        <v>12</v>
      </c>
      <c r="K1997" s="24" t="s">
        <v>2589</v>
      </c>
      <c r="L1997" s="25">
        <v>2</v>
      </c>
      <c r="M1997" s="24" t="s">
        <v>105</v>
      </c>
      <c r="N1997" s="24" t="s">
        <v>6</v>
      </c>
      <c r="R1997" s="25">
        <v>10</v>
      </c>
      <c r="S1997" s="83" t="s">
        <v>363</v>
      </c>
      <c r="T1997" s="66" t="str">
        <f t="shared" si="703"/>
        <v>0.00</v>
      </c>
      <c r="U1997" s="66">
        <f t="shared" si="704"/>
        <v>-2</v>
      </c>
      <c r="V1997" s="66">
        <f t="shared" si="705"/>
        <v>287.20999999999992</v>
      </c>
      <c r="W1997" s="66">
        <f t="shared" si="706"/>
        <v>3705</v>
      </c>
      <c r="X1997" s="20">
        <f t="shared" si="707"/>
        <v>7.7519568151147078E-2</v>
      </c>
      <c r="Y1997" s="67">
        <f t="shared" si="708"/>
        <v>2.8720999999999992</v>
      </c>
      <c r="Z1997" s="68">
        <f t="shared" si="709"/>
        <v>28720.999999999993</v>
      </c>
      <c r="AA1997" s="65" t="s">
        <v>52</v>
      </c>
      <c r="AU1997" s="23">
        <f t="shared" si="717"/>
        <v>-2</v>
      </c>
      <c r="AV1997" s="23" t="str">
        <f t="shared" si="717"/>
        <v/>
      </c>
      <c r="AW1997" s="23" t="str">
        <f t="shared" si="717"/>
        <v/>
      </c>
      <c r="AX1997" s="23" t="str">
        <f t="shared" si="717"/>
        <v/>
      </c>
      <c r="AY1997" s="23" t="str">
        <f t="shared" si="717"/>
        <v/>
      </c>
      <c r="AZ1997" s="23">
        <v>12</v>
      </c>
      <c r="BA1997" s="25">
        <v>12</v>
      </c>
      <c r="BB1997" s="25">
        <v>14.34</v>
      </c>
      <c r="BC1997" s="25">
        <f t="shared" si="699"/>
        <v>26.68</v>
      </c>
      <c r="BD1997" s="25">
        <f t="shared" si="700"/>
        <v>13.2728</v>
      </c>
      <c r="BE1997" s="111" t="s">
        <v>969</v>
      </c>
      <c r="BF1997" s="55">
        <f t="shared" si="702"/>
        <v>0</v>
      </c>
      <c r="BG1997" s="66" t="str">
        <f t="shared" si="695"/>
        <v>0.00</v>
      </c>
      <c r="BH1997" s="66">
        <f t="shared" si="710"/>
        <v>-2</v>
      </c>
      <c r="BI1997" s="25">
        <f t="shared" si="696"/>
        <v>-285.24999999999994</v>
      </c>
      <c r="BJ1997" s="25">
        <f t="shared" si="711"/>
        <v>840</v>
      </c>
      <c r="BK1997" s="20">
        <f t="shared" si="697"/>
        <v>-0.33958333333333329</v>
      </c>
      <c r="BL1997" s="24" t="str">
        <f t="shared" si="712"/>
        <v>0.00</v>
      </c>
      <c r="BM1997" s="25">
        <f t="shared" si="713"/>
        <v>-2</v>
      </c>
      <c r="BN1997" s="25">
        <f t="shared" si="714"/>
        <v>60.930000000000028</v>
      </c>
      <c r="BO1997" s="25">
        <f t="shared" si="715"/>
        <v>840</v>
      </c>
      <c r="BP1997" s="126">
        <f t="shared" si="716"/>
        <v>7.2535714285714314E-2</v>
      </c>
    </row>
    <row r="1998" spans="1:68" ht="17" x14ac:dyDescent="0.2">
      <c r="A1998" s="98">
        <v>45956</v>
      </c>
      <c r="B1998" s="60" t="s">
        <v>892</v>
      </c>
      <c r="C1998" s="24" t="s">
        <v>798</v>
      </c>
      <c r="D1998" s="24" t="s">
        <v>577</v>
      </c>
      <c r="F1998" s="74" t="s">
        <v>51</v>
      </c>
      <c r="G1998" s="24" t="s">
        <v>103</v>
      </c>
      <c r="H1998" s="24" t="s">
        <v>2591</v>
      </c>
      <c r="I1998" s="24">
        <v>7</v>
      </c>
      <c r="J1998" s="24">
        <v>4</v>
      </c>
      <c r="K1998" s="97" t="s">
        <v>2592</v>
      </c>
      <c r="L1998" s="25">
        <v>5</v>
      </c>
      <c r="M1998" s="24" t="s">
        <v>105</v>
      </c>
      <c r="N1998" s="24" t="s">
        <v>6</v>
      </c>
      <c r="R1998" s="25">
        <v>2.9</v>
      </c>
      <c r="S1998" s="83" t="s">
        <v>363</v>
      </c>
      <c r="T1998" s="66" t="str">
        <f t="shared" si="703"/>
        <v>0.00</v>
      </c>
      <c r="U1998" s="66">
        <f t="shared" si="704"/>
        <v>-5</v>
      </c>
      <c r="V1998" s="66">
        <f t="shared" si="705"/>
        <v>282.20999999999992</v>
      </c>
      <c r="W1998" s="66">
        <f t="shared" si="706"/>
        <v>3710</v>
      </c>
      <c r="X1998" s="20">
        <f t="shared" si="707"/>
        <v>7.606738544474391E-2</v>
      </c>
      <c r="Y1998" s="67">
        <f t="shared" si="708"/>
        <v>2.8220999999999994</v>
      </c>
      <c r="Z1998" s="68">
        <f t="shared" si="709"/>
        <v>28220.999999999993</v>
      </c>
      <c r="AA1998" s="65" t="s">
        <v>52</v>
      </c>
      <c r="AU1998" s="23">
        <f t="shared" si="717"/>
        <v>-5</v>
      </c>
      <c r="AV1998" s="23" t="str">
        <f t="shared" si="717"/>
        <v/>
      </c>
      <c r="AW1998" s="23" t="str">
        <f t="shared" si="717"/>
        <v/>
      </c>
      <c r="AX1998" s="23" t="str">
        <f t="shared" si="717"/>
        <v/>
      </c>
      <c r="AY1998" s="23" t="str">
        <f t="shared" si="717"/>
        <v/>
      </c>
      <c r="AZ1998" s="23">
        <v>2.8</v>
      </c>
      <c r="BA1998" s="25">
        <v>2.8</v>
      </c>
      <c r="BB1998" s="25">
        <v>2.68</v>
      </c>
      <c r="BC1998" s="25">
        <f t="shared" si="699"/>
        <v>8.4</v>
      </c>
      <c r="BD1998" s="25">
        <f t="shared" si="700"/>
        <v>2.5456000000000003</v>
      </c>
      <c r="BE1998" s="111" t="s">
        <v>969</v>
      </c>
      <c r="BF1998" s="55">
        <f t="shared" si="702"/>
        <v>0</v>
      </c>
      <c r="BG1998" s="66" t="str">
        <f t="shared" si="695"/>
        <v>0.00</v>
      </c>
      <c r="BH1998" s="66">
        <f t="shared" si="710"/>
        <v>-5</v>
      </c>
      <c r="BI1998" s="25">
        <f t="shared" si="696"/>
        <v>-290.24999999999994</v>
      </c>
      <c r="BJ1998" s="25">
        <f t="shared" si="711"/>
        <v>845</v>
      </c>
      <c r="BK1998" s="20">
        <f t="shared" si="697"/>
        <v>-0.34349112426035494</v>
      </c>
      <c r="BL1998" s="24" t="str">
        <f t="shared" si="712"/>
        <v>0.00</v>
      </c>
      <c r="BM1998" s="25">
        <f t="shared" si="713"/>
        <v>-5</v>
      </c>
      <c r="BN1998" s="25">
        <f t="shared" si="714"/>
        <v>55.930000000000028</v>
      </c>
      <c r="BO1998" s="25">
        <f t="shared" si="715"/>
        <v>845</v>
      </c>
      <c r="BP1998" s="126">
        <f t="shared" si="716"/>
        <v>6.6189349112426063E-2</v>
      </c>
    </row>
    <row r="1999" spans="1:68" ht="17" x14ac:dyDescent="0.2">
      <c r="A1999" s="98">
        <v>45957</v>
      </c>
      <c r="B1999" s="60" t="s">
        <v>892</v>
      </c>
      <c r="C1999" s="24" t="s">
        <v>1093</v>
      </c>
      <c r="D1999" s="24" t="s">
        <v>621</v>
      </c>
      <c r="F1999" s="74" t="s">
        <v>51</v>
      </c>
      <c r="G1999" s="24" t="s">
        <v>121</v>
      </c>
      <c r="H1999" s="24" t="s">
        <v>2593</v>
      </c>
      <c r="I1999" s="24">
        <v>13</v>
      </c>
      <c r="J1999" s="24">
        <v>1</v>
      </c>
      <c r="K1999" s="96" t="s">
        <v>2594</v>
      </c>
      <c r="L1999" s="25">
        <v>2</v>
      </c>
      <c r="M1999" s="24" t="s">
        <v>105</v>
      </c>
      <c r="N1999" s="24" t="s">
        <v>6</v>
      </c>
      <c r="R1999" s="25">
        <v>5</v>
      </c>
      <c r="S1999" s="83" t="s">
        <v>373</v>
      </c>
      <c r="T1999" s="66" t="str">
        <f t="shared" si="703"/>
        <v>0.00</v>
      </c>
      <c r="U1999" s="66">
        <f t="shared" si="704"/>
        <v>-2</v>
      </c>
      <c r="V1999" s="66">
        <f t="shared" si="705"/>
        <v>280.20999999999992</v>
      </c>
      <c r="W1999" s="66">
        <f t="shared" si="706"/>
        <v>3712</v>
      </c>
      <c r="X1999" s="20">
        <f t="shared" si="707"/>
        <v>7.5487607758620665E-2</v>
      </c>
      <c r="Y1999" s="67">
        <f t="shared" si="708"/>
        <v>2.8020999999999994</v>
      </c>
      <c r="Z1999" s="68">
        <f t="shared" si="709"/>
        <v>28020.999999999993</v>
      </c>
      <c r="AA1999" s="65" t="s">
        <v>52</v>
      </c>
      <c r="AU1999" s="23" t="str">
        <f t="shared" si="717"/>
        <v/>
      </c>
      <c r="AV1999" s="23">
        <f t="shared" si="717"/>
        <v>-2</v>
      </c>
      <c r="AW1999" s="23" t="str">
        <f t="shared" si="717"/>
        <v/>
      </c>
      <c r="AX1999" s="23" t="str">
        <f t="shared" si="717"/>
        <v/>
      </c>
      <c r="AY1999" s="23" t="str">
        <f t="shared" si="717"/>
        <v/>
      </c>
      <c r="AZ1999" s="23" t="s">
        <v>720</v>
      </c>
      <c r="BA1999" s="25">
        <v>0</v>
      </c>
      <c r="BB1999" s="25">
        <v>6.8</v>
      </c>
      <c r="BC1999" s="25">
        <f t="shared" si="699"/>
        <v>11.6</v>
      </c>
      <c r="BD1999" s="25">
        <f t="shared" si="700"/>
        <v>6.3360000000000003</v>
      </c>
      <c r="BE1999" s="111" t="s">
        <v>969</v>
      </c>
      <c r="BF1999" s="55">
        <f t="shared" si="702"/>
        <v>0</v>
      </c>
      <c r="BG1999" s="66" t="str">
        <f t="shared" si="695"/>
        <v>0.00</v>
      </c>
      <c r="BH1999" s="66">
        <f t="shared" si="710"/>
        <v>-2</v>
      </c>
      <c r="BI1999" s="25">
        <f t="shared" si="696"/>
        <v>-292.24999999999994</v>
      </c>
      <c r="BJ1999" s="25">
        <f t="shared" si="711"/>
        <v>847</v>
      </c>
      <c r="BK1999" s="20">
        <f t="shared" si="697"/>
        <v>-0.34504132231404949</v>
      </c>
      <c r="BL1999" s="24" t="str">
        <f t="shared" si="712"/>
        <v>0.00</v>
      </c>
      <c r="BM1999" s="25">
        <f t="shared" si="713"/>
        <v>-2</v>
      </c>
      <c r="BN1999" s="25">
        <f t="shared" si="714"/>
        <v>53.930000000000028</v>
      </c>
      <c r="BO1999" s="25">
        <f t="shared" si="715"/>
        <v>847</v>
      </c>
      <c r="BP1999" s="126">
        <f t="shared" si="716"/>
        <v>6.3671782762691892E-2</v>
      </c>
    </row>
    <row r="2000" spans="1:68" x14ac:dyDescent="0.2">
      <c r="A2000" s="98">
        <v>45958</v>
      </c>
      <c r="B2000" s="60" t="s">
        <v>892</v>
      </c>
      <c r="C2000" s="24" t="s">
        <v>700</v>
      </c>
      <c r="D2000" s="24" t="s">
        <v>584</v>
      </c>
      <c r="F2000" s="74" t="s">
        <v>51</v>
      </c>
      <c r="G2000" s="24" t="s">
        <v>121</v>
      </c>
      <c r="H2000" s="24" t="s">
        <v>2397</v>
      </c>
      <c r="I2000" s="24">
        <v>1</v>
      </c>
      <c r="J2000" s="24">
        <v>6</v>
      </c>
      <c r="K2000" s="24" t="s">
        <v>2595</v>
      </c>
      <c r="L2000" s="25">
        <v>0.5</v>
      </c>
      <c r="M2000" s="24" t="s">
        <v>105</v>
      </c>
      <c r="N2000" s="24" t="s">
        <v>6</v>
      </c>
      <c r="R2000" s="25">
        <v>8</v>
      </c>
      <c r="S2000" s="83" t="s">
        <v>363</v>
      </c>
      <c r="T2000" s="66" t="str">
        <f t="shared" si="703"/>
        <v>0.00</v>
      </c>
      <c r="U2000" s="66">
        <f t="shared" si="704"/>
        <v>-0.5</v>
      </c>
      <c r="V2000" s="66">
        <f t="shared" si="705"/>
        <v>279.70999999999992</v>
      </c>
      <c r="W2000" s="66">
        <f t="shared" si="706"/>
        <v>3712.5</v>
      </c>
      <c r="X2000" s="20">
        <f t="shared" si="707"/>
        <v>7.534276094276092E-2</v>
      </c>
      <c r="Y2000" s="67">
        <f t="shared" si="708"/>
        <v>2.797099999999999</v>
      </c>
      <c r="Z2000" s="68">
        <f t="shared" si="709"/>
        <v>27970.999999999993</v>
      </c>
      <c r="AA2000" s="65" t="s">
        <v>52</v>
      </c>
      <c r="AU2000" s="23" t="str">
        <f t="shared" si="717"/>
        <v/>
      </c>
      <c r="AV2000" s="23">
        <f t="shared" si="717"/>
        <v>-0.5</v>
      </c>
      <c r="AW2000" s="23" t="str">
        <f t="shared" si="717"/>
        <v/>
      </c>
      <c r="AX2000" s="23" t="str">
        <f t="shared" si="717"/>
        <v/>
      </c>
      <c r="AY2000" s="23" t="str">
        <f t="shared" si="717"/>
        <v/>
      </c>
      <c r="AZ2000" s="23" t="s">
        <v>720</v>
      </c>
      <c r="BA2000" s="25">
        <v>0</v>
      </c>
      <c r="BB2000" s="25">
        <v>7.47</v>
      </c>
      <c r="BC2000" s="25">
        <f t="shared" si="699"/>
        <v>3.2349999999999999</v>
      </c>
      <c r="BD2000" s="25">
        <f t="shared" si="700"/>
        <v>6.9523999999999999</v>
      </c>
      <c r="BE2000" s="111" t="s">
        <v>969</v>
      </c>
      <c r="BF2000" s="55">
        <f t="shared" si="702"/>
        <v>0</v>
      </c>
      <c r="BG2000" s="66" t="str">
        <f t="shared" si="695"/>
        <v>0.00</v>
      </c>
      <c r="BH2000" s="66">
        <f t="shared" si="710"/>
        <v>-0.5</v>
      </c>
      <c r="BI2000" s="25">
        <f t="shared" si="696"/>
        <v>-292.74999999999994</v>
      </c>
      <c r="BJ2000" s="25">
        <f t="shared" si="711"/>
        <v>847.5</v>
      </c>
      <c r="BK2000" s="20">
        <f t="shared" si="697"/>
        <v>-0.34542772861356924</v>
      </c>
      <c r="BL2000" s="24" t="str">
        <f t="shared" si="712"/>
        <v>0.00</v>
      </c>
      <c r="BM2000" s="25">
        <f t="shared" si="713"/>
        <v>-0.5</v>
      </c>
      <c r="BN2000" s="25">
        <f t="shared" si="714"/>
        <v>53.430000000000028</v>
      </c>
      <c r="BO2000" s="25">
        <f t="shared" si="715"/>
        <v>847.5</v>
      </c>
      <c r="BP2000" s="126">
        <f t="shared" si="716"/>
        <v>6.3044247787610655E-2</v>
      </c>
    </row>
    <row r="2001" spans="1:68" x14ac:dyDescent="0.2">
      <c r="A2001" s="98">
        <v>45958</v>
      </c>
      <c r="B2001" s="60" t="s">
        <v>892</v>
      </c>
      <c r="C2001" s="24" t="s">
        <v>700</v>
      </c>
      <c r="D2001" s="24" t="s">
        <v>584</v>
      </c>
      <c r="F2001" s="74" t="s">
        <v>51</v>
      </c>
      <c r="G2001" s="24" t="s">
        <v>121</v>
      </c>
      <c r="H2001" s="24" t="s">
        <v>2397</v>
      </c>
      <c r="I2001" s="24">
        <v>1</v>
      </c>
      <c r="J2001" s="24">
        <v>6</v>
      </c>
      <c r="K2001" s="24" t="s">
        <v>2595</v>
      </c>
      <c r="L2001" s="25">
        <v>2.5</v>
      </c>
      <c r="M2001" s="24" t="s">
        <v>105</v>
      </c>
      <c r="N2001" s="24" t="s">
        <v>7</v>
      </c>
      <c r="R2001" s="25">
        <v>2</v>
      </c>
      <c r="S2001" s="83" t="s">
        <v>363</v>
      </c>
      <c r="T2001" s="66" t="str">
        <f t="shared" si="703"/>
        <v>0.00</v>
      </c>
      <c r="U2001" s="66">
        <f t="shared" si="704"/>
        <v>-2.5</v>
      </c>
      <c r="V2001" s="66">
        <f t="shared" si="705"/>
        <v>277.20999999999992</v>
      </c>
      <c r="W2001" s="66">
        <f t="shared" si="706"/>
        <v>3715</v>
      </c>
      <c r="X2001" s="20">
        <f t="shared" si="707"/>
        <v>7.4619111709286659E-2</v>
      </c>
      <c r="Y2001" s="67">
        <f t="shared" si="708"/>
        <v>2.7720999999999991</v>
      </c>
      <c r="Z2001" s="68">
        <f t="shared" si="709"/>
        <v>27720.999999999993</v>
      </c>
      <c r="AA2001" s="65" t="s">
        <v>52</v>
      </c>
      <c r="AU2001" s="23" t="str">
        <f t="shared" si="717"/>
        <v/>
      </c>
      <c r="AV2001" s="23">
        <f t="shared" si="717"/>
        <v>-2.5</v>
      </c>
      <c r="AW2001" s="23" t="str">
        <f t="shared" si="717"/>
        <v/>
      </c>
      <c r="AX2001" s="23" t="str">
        <f t="shared" si="717"/>
        <v/>
      </c>
      <c r="AY2001" s="23" t="str">
        <f t="shared" si="717"/>
        <v/>
      </c>
      <c r="AZ2001" s="23" t="s">
        <v>720</v>
      </c>
      <c r="BA2001" s="25">
        <v>0</v>
      </c>
      <c r="BB2001" s="25">
        <v>1.76</v>
      </c>
      <c r="BC2001" s="25">
        <f t="shared" si="699"/>
        <v>1.9000000000000004</v>
      </c>
      <c r="BD2001" s="25">
        <f t="shared" si="700"/>
        <v>1.6992</v>
      </c>
      <c r="BE2001" s="111" t="s">
        <v>969</v>
      </c>
      <c r="BF2001" s="55">
        <f t="shared" si="702"/>
        <v>0</v>
      </c>
      <c r="BG2001" s="66" t="str">
        <f t="shared" si="695"/>
        <v>0.00</v>
      </c>
      <c r="BH2001" s="66">
        <f t="shared" si="710"/>
        <v>-2.5</v>
      </c>
      <c r="BI2001" s="25">
        <f t="shared" si="696"/>
        <v>-295.24999999999994</v>
      </c>
      <c r="BJ2001" s="25">
        <f t="shared" si="711"/>
        <v>850</v>
      </c>
      <c r="BK2001" s="20">
        <f t="shared" si="697"/>
        <v>-0.34735294117647053</v>
      </c>
      <c r="BL2001" s="24" t="str">
        <f t="shared" si="712"/>
        <v>0.00</v>
      </c>
      <c r="BM2001" s="25">
        <f t="shared" si="713"/>
        <v>-2.5</v>
      </c>
      <c r="BN2001" s="25">
        <f t="shared" si="714"/>
        <v>50.930000000000028</v>
      </c>
      <c r="BO2001" s="25">
        <f t="shared" si="715"/>
        <v>850</v>
      </c>
      <c r="BP2001" s="126">
        <f t="shared" si="716"/>
        <v>5.9917647058823562E-2</v>
      </c>
    </row>
    <row r="2002" spans="1:68" x14ac:dyDescent="0.2">
      <c r="A2002" s="98">
        <v>45958</v>
      </c>
      <c r="B2002" s="60" t="s">
        <v>892</v>
      </c>
      <c r="C2002" s="24" t="s">
        <v>2150</v>
      </c>
      <c r="D2002" s="24" t="s">
        <v>584</v>
      </c>
      <c r="F2002" s="74" t="s">
        <v>51</v>
      </c>
      <c r="G2002" s="24" t="s">
        <v>103</v>
      </c>
      <c r="H2002" s="24" t="s">
        <v>132</v>
      </c>
      <c r="I2002" s="24">
        <v>8</v>
      </c>
      <c r="J2002" s="24">
        <v>6</v>
      </c>
      <c r="K2002" s="26" t="s">
        <v>2596</v>
      </c>
      <c r="L2002" s="25">
        <v>2</v>
      </c>
      <c r="M2002" s="24" t="s">
        <v>105</v>
      </c>
      <c r="N2002" s="24" t="s">
        <v>6</v>
      </c>
      <c r="R2002" s="25">
        <v>5</v>
      </c>
      <c r="S2002" s="83" t="s">
        <v>372</v>
      </c>
      <c r="T2002" s="66">
        <f t="shared" si="703"/>
        <v>10</v>
      </c>
      <c r="U2002" s="66">
        <f t="shared" si="704"/>
        <v>8</v>
      </c>
      <c r="V2002" s="66">
        <f t="shared" si="705"/>
        <v>285.20999999999992</v>
      </c>
      <c r="W2002" s="66">
        <f t="shared" si="706"/>
        <v>3717</v>
      </c>
      <c r="X2002" s="20">
        <f t="shared" si="707"/>
        <v>7.6731234866828063E-2</v>
      </c>
      <c r="Y2002" s="67">
        <f t="shared" si="708"/>
        <v>2.8520999999999992</v>
      </c>
      <c r="Z2002" s="68">
        <f t="shared" si="709"/>
        <v>28520.999999999993</v>
      </c>
      <c r="AA2002" s="65" t="s">
        <v>53</v>
      </c>
      <c r="AU2002" s="23">
        <f t="shared" si="717"/>
        <v>8</v>
      </c>
      <c r="AV2002" s="23" t="str">
        <f t="shared" si="717"/>
        <v/>
      </c>
      <c r="AW2002" s="23" t="str">
        <f t="shared" si="717"/>
        <v/>
      </c>
      <c r="AX2002" s="23" t="str">
        <f t="shared" si="717"/>
        <v/>
      </c>
      <c r="AY2002" s="23" t="str">
        <f t="shared" si="717"/>
        <v/>
      </c>
      <c r="AZ2002" s="23">
        <v>4.8</v>
      </c>
      <c r="BA2002" s="25">
        <v>4.4000000000000004</v>
      </c>
      <c r="BB2002" s="25">
        <v>4.3499999999999996</v>
      </c>
      <c r="BC2002" s="25">
        <f t="shared" si="699"/>
        <v>6.6999999999999993</v>
      </c>
      <c r="BD2002" s="25">
        <f t="shared" si="700"/>
        <v>4.0819999999999999</v>
      </c>
      <c r="BE2002" s="111" t="s">
        <v>970</v>
      </c>
      <c r="BF2002" s="55">
        <f t="shared" si="702"/>
        <v>0</v>
      </c>
      <c r="BG2002" s="66">
        <f t="shared" si="695"/>
        <v>8.8000000000000007</v>
      </c>
      <c r="BH2002" s="66">
        <f t="shared" si="710"/>
        <v>6.8000000000000007</v>
      </c>
      <c r="BI2002" s="25">
        <f t="shared" si="696"/>
        <v>-288.44999999999993</v>
      </c>
      <c r="BJ2002" s="25">
        <f t="shared" si="711"/>
        <v>852</v>
      </c>
      <c r="BK2002" s="20">
        <f t="shared" si="697"/>
        <v>-0.33855633802816892</v>
      </c>
      <c r="BL2002" s="24">
        <f t="shared" si="712"/>
        <v>8.6999999999999993</v>
      </c>
      <c r="BM2002" s="25">
        <f t="shared" si="713"/>
        <v>6.6999999999999993</v>
      </c>
      <c r="BN2002" s="25">
        <f t="shared" si="714"/>
        <v>57.630000000000024</v>
      </c>
      <c r="BO2002" s="25">
        <f t="shared" si="715"/>
        <v>852</v>
      </c>
      <c r="BP2002" s="126">
        <f t="shared" si="716"/>
        <v>6.7640845070422562E-2</v>
      </c>
    </row>
    <row r="2003" spans="1:68" x14ac:dyDescent="0.2">
      <c r="A2003" s="98">
        <v>45959</v>
      </c>
      <c r="B2003" s="60" t="s">
        <v>892</v>
      </c>
      <c r="C2003" s="24" t="s">
        <v>2125</v>
      </c>
      <c r="D2003" s="24" t="s">
        <v>397</v>
      </c>
      <c r="F2003" s="74" t="s">
        <v>51</v>
      </c>
      <c r="G2003" s="24" t="s">
        <v>103</v>
      </c>
      <c r="H2003" s="24" t="s">
        <v>112</v>
      </c>
      <c r="I2003" s="24">
        <v>1</v>
      </c>
      <c r="J2003" s="24">
        <v>6</v>
      </c>
      <c r="K2003" s="87" t="s">
        <v>2597</v>
      </c>
      <c r="L2003" s="25">
        <v>1</v>
      </c>
      <c r="M2003" s="24" t="s">
        <v>404</v>
      </c>
      <c r="N2003" s="24" t="s">
        <v>6</v>
      </c>
      <c r="R2003" s="25">
        <v>8.36</v>
      </c>
      <c r="S2003" s="83" t="s">
        <v>373</v>
      </c>
      <c r="T2003" s="66" t="str">
        <f t="shared" si="703"/>
        <v>0.00</v>
      </c>
      <c r="U2003" s="66">
        <f t="shared" si="704"/>
        <v>-1</v>
      </c>
      <c r="V2003" s="66">
        <f t="shared" si="705"/>
        <v>284.20999999999992</v>
      </c>
      <c r="W2003" s="66">
        <f t="shared" si="706"/>
        <v>3718</v>
      </c>
      <c r="X2003" s="20">
        <f t="shared" si="707"/>
        <v>7.644163528778912E-2</v>
      </c>
      <c r="Y2003" s="67">
        <f t="shared" si="708"/>
        <v>2.8420999999999994</v>
      </c>
      <c r="Z2003" s="68">
        <f t="shared" si="709"/>
        <v>28420.999999999993</v>
      </c>
      <c r="AA2003" s="65" t="s">
        <v>52</v>
      </c>
      <c r="AU2003" s="23">
        <f t="shared" si="717"/>
        <v>-1</v>
      </c>
      <c r="AV2003" s="23" t="str">
        <f t="shared" si="717"/>
        <v/>
      </c>
      <c r="AW2003" s="23" t="str">
        <f t="shared" si="717"/>
        <v/>
      </c>
      <c r="AX2003" s="23" t="str">
        <f t="shared" si="717"/>
        <v/>
      </c>
      <c r="AY2003" s="23" t="str">
        <f t="shared" si="717"/>
        <v/>
      </c>
      <c r="AZ2003" s="23">
        <v>11</v>
      </c>
      <c r="BA2003" s="25">
        <v>11</v>
      </c>
      <c r="BB2003" s="25">
        <v>9</v>
      </c>
      <c r="BC2003" s="25">
        <f t="shared" si="699"/>
        <v>8</v>
      </c>
      <c r="BD2003" s="25">
        <f t="shared" si="700"/>
        <v>8.36</v>
      </c>
      <c r="BE2003" s="111" t="s">
        <v>969</v>
      </c>
      <c r="BF2003" s="55">
        <f t="shared" si="702"/>
        <v>0</v>
      </c>
      <c r="BG2003" s="66" t="str">
        <f t="shared" si="695"/>
        <v>0.00</v>
      </c>
      <c r="BH2003" s="66">
        <f t="shared" si="710"/>
        <v>-1</v>
      </c>
      <c r="BI2003" s="25">
        <f t="shared" si="696"/>
        <v>-289.44999999999993</v>
      </c>
      <c r="BJ2003" s="25">
        <f t="shared" si="711"/>
        <v>853</v>
      </c>
      <c r="BK2003" s="20">
        <f t="shared" si="697"/>
        <v>-0.33933177022274319</v>
      </c>
      <c r="BL2003" s="24" t="str">
        <f t="shared" si="712"/>
        <v>0.00</v>
      </c>
      <c r="BM2003" s="25">
        <f t="shared" si="713"/>
        <v>-1</v>
      </c>
      <c r="BN2003" s="25">
        <f t="shared" si="714"/>
        <v>56.630000000000024</v>
      </c>
      <c r="BO2003" s="25">
        <f t="shared" si="715"/>
        <v>853</v>
      </c>
      <c r="BP2003" s="126">
        <f t="shared" si="716"/>
        <v>6.6389214536928517E-2</v>
      </c>
    </row>
    <row r="2004" spans="1:68" x14ac:dyDescent="0.2">
      <c r="A2004" s="98">
        <v>45959</v>
      </c>
      <c r="B2004" s="60" t="s">
        <v>892</v>
      </c>
      <c r="C2004" s="24" t="s">
        <v>2125</v>
      </c>
      <c r="D2004" s="24" t="s">
        <v>397</v>
      </c>
      <c r="F2004" s="74" t="s">
        <v>51</v>
      </c>
      <c r="G2004" s="24" t="s">
        <v>103</v>
      </c>
      <c r="H2004" s="24" t="s">
        <v>112</v>
      </c>
      <c r="I2004" s="24">
        <v>1</v>
      </c>
      <c r="J2004" s="24">
        <v>6</v>
      </c>
      <c r="K2004" s="26" t="s">
        <v>2597</v>
      </c>
      <c r="L2004" s="25">
        <v>1</v>
      </c>
      <c r="M2004" s="24" t="s">
        <v>404</v>
      </c>
      <c r="N2004" s="24" t="s">
        <v>7</v>
      </c>
      <c r="R2004" s="25">
        <v>3.16</v>
      </c>
      <c r="S2004" s="83" t="s">
        <v>373</v>
      </c>
      <c r="T2004" s="66">
        <f t="shared" si="703"/>
        <v>3.16</v>
      </c>
      <c r="U2004" s="66">
        <f t="shared" si="704"/>
        <v>2.16</v>
      </c>
      <c r="V2004" s="66">
        <f t="shared" si="705"/>
        <v>286.36999999999995</v>
      </c>
      <c r="W2004" s="66">
        <f t="shared" si="706"/>
        <v>3719</v>
      </c>
      <c r="X2004" s="20">
        <f t="shared" si="707"/>
        <v>7.700188222640493E-2</v>
      </c>
      <c r="Y2004" s="67">
        <f t="shared" si="708"/>
        <v>2.8636999999999997</v>
      </c>
      <c r="Z2004" s="68">
        <f t="shared" si="709"/>
        <v>28636.999999999996</v>
      </c>
      <c r="AA2004" s="65" t="s">
        <v>53</v>
      </c>
      <c r="AU2004" s="23">
        <f t="shared" si="717"/>
        <v>2.16</v>
      </c>
      <c r="AV2004" s="23" t="str">
        <f t="shared" si="717"/>
        <v/>
      </c>
      <c r="AW2004" s="23" t="str">
        <f t="shared" si="717"/>
        <v/>
      </c>
      <c r="AX2004" s="23" t="str">
        <f t="shared" si="717"/>
        <v/>
      </c>
      <c r="AY2004" s="23" t="str">
        <f t="shared" si="717"/>
        <v/>
      </c>
      <c r="AZ2004" s="23"/>
      <c r="BA2004" s="25">
        <v>2.8</v>
      </c>
      <c r="BB2004" s="25">
        <v>3.35</v>
      </c>
      <c r="BC2004" s="25">
        <f t="shared" si="699"/>
        <v>2.35</v>
      </c>
      <c r="BD2004" s="25">
        <f t="shared" si="700"/>
        <v>3.1620000000000004</v>
      </c>
      <c r="BE2004" s="111" t="s">
        <v>969</v>
      </c>
      <c r="BF2004" s="55">
        <f t="shared" si="702"/>
        <v>0</v>
      </c>
      <c r="BG2004" s="66">
        <f t="shared" si="695"/>
        <v>2.8</v>
      </c>
      <c r="BH2004" s="66">
        <f t="shared" si="710"/>
        <v>1.7999999999999998</v>
      </c>
      <c r="BI2004" s="25">
        <f t="shared" si="696"/>
        <v>-287.64999999999992</v>
      </c>
      <c r="BJ2004" s="25">
        <f t="shared" si="711"/>
        <v>854</v>
      </c>
      <c r="BK2004" s="20">
        <f t="shared" si="697"/>
        <v>-0.33682669789227154</v>
      </c>
      <c r="BL2004" s="24">
        <f t="shared" si="712"/>
        <v>3.35</v>
      </c>
      <c r="BM2004" s="25">
        <f t="shared" si="713"/>
        <v>2.35</v>
      </c>
      <c r="BN2004" s="25">
        <f t="shared" si="714"/>
        <v>58.980000000000025</v>
      </c>
      <c r="BO2004" s="25">
        <f t="shared" si="715"/>
        <v>854</v>
      </c>
      <c r="BP2004" s="126">
        <f t="shared" si="716"/>
        <v>6.9063231850117132E-2</v>
      </c>
    </row>
    <row r="2005" spans="1:68" x14ac:dyDescent="0.2">
      <c r="A2005" s="98">
        <v>45961</v>
      </c>
      <c r="B2005" s="60" t="s">
        <v>892</v>
      </c>
      <c r="C2005" s="24" t="s">
        <v>2598</v>
      </c>
      <c r="D2005" s="24" t="s">
        <v>562</v>
      </c>
      <c r="F2005" s="74" t="s">
        <v>51</v>
      </c>
      <c r="G2005" s="24" t="s">
        <v>121</v>
      </c>
      <c r="H2005" s="24" t="s">
        <v>61</v>
      </c>
      <c r="I2005" s="24">
        <v>10</v>
      </c>
      <c r="J2005" s="24">
        <v>4</v>
      </c>
      <c r="K2005" s="87" t="s">
        <v>2600</v>
      </c>
      <c r="L2005" s="25">
        <v>1</v>
      </c>
      <c r="M2005" s="24" t="s">
        <v>105</v>
      </c>
      <c r="N2005" s="24" t="s">
        <v>6</v>
      </c>
      <c r="R2005" s="25">
        <v>21</v>
      </c>
      <c r="S2005" s="83" t="s">
        <v>373</v>
      </c>
      <c r="T2005" s="66" t="str">
        <f t="shared" si="703"/>
        <v>0.00</v>
      </c>
      <c r="U2005" s="66">
        <f t="shared" si="704"/>
        <v>-1</v>
      </c>
      <c r="V2005" s="66">
        <f t="shared" si="705"/>
        <v>285.36999999999995</v>
      </c>
      <c r="W2005" s="66">
        <f t="shared" si="706"/>
        <v>3720</v>
      </c>
      <c r="X2005" s="20">
        <f t="shared" si="707"/>
        <v>7.6712365591397838E-2</v>
      </c>
      <c r="Y2005" s="67">
        <f t="shared" si="708"/>
        <v>2.8536999999999995</v>
      </c>
      <c r="Z2005" s="68">
        <f t="shared" si="709"/>
        <v>28536.999999999996</v>
      </c>
      <c r="AA2005" s="65" t="s">
        <v>52</v>
      </c>
      <c r="AU2005" s="23" t="str">
        <f t="shared" si="717"/>
        <v/>
      </c>
      <c r="AV2005" s="23">
        <f t="shared" si="717"/>
        <v>-1</v>
      </c>
      <c r="AW2005" s="23" t="str">
        <f t="shared" si="717"/>
        <v/>
      </c>
      <c r="AX2005" s="23" t="str">
        <f t="shared" si="717"/>
        <v/>
      </c>
      <c r="AY2005" s="23" t="str">
        <f t="shared" si="717"/>
        <v/>
      </c>
      <c r="AZ2005" s="23" t="s">
        <v>720</v>
      </c>
      <c r="BA2005" s="25">
        <v>0</v>
      </c>
      <c r="BB2005" s="25">
        <v>18.78</v>
      </c>
      <c r="BC2005" s="25">
        <f t="shared" si="699"/>
        <v>17.78</v>
      </c>
      <c r="BD2005" s="25">
        <f t="shared" si="700"/>
        <v>17.357600000000001</v>
      </c>
      <c r="BE2005" s="111" t="s">
        <v>969</v>
      </c>
      <c r="BF2005" s="55">
        <f t="shared" si="702"/>
        <v>0</v>
      </c>
      <c r="BG2005" s="66" t="str">
        <f t="shared" si="695"/>
        <v>0.00</v>
      </c>
      <c r="BH2005" s="66">
        <f t="shared" si="710"/>
        <v>-1</v>
      </c>
      <c r="BI2005" s="25">
        <f t="shared" si="696"/>
        <v>-288.64999999999992</v>
      </c>
      <c r="BJ2005" s="25">
        <f t="shared" si="711"/>
        <v>855</v>
      </c>
      <c r="BK2005" s="20">
        <f t="shared" si="697"/>
        <v>-0.33760233918128646</v>
      </c>
      <c r="BL2005" s="24" t="str">
        <f t="shared" si="712"/>
        <v>0.00</v>
      </c>
      <c r="BM2005" s="25">
        <f t="shared" si="713"/>
        <v>-1</v>
      </c>
      <c r="BN2005" s="25">
        <f t="shared" si="714"/>
        <v>57.980000000000025</v>
      </c>
      <c r="BO2005" s="25">
        <f t="shared" si="715"/>
        <v>855</v>
      </c>
      <c r="BP2005" s="126">
        <f t="shared" si="716"/>
        <v>6.7812865497076047E-2</v>
      </c>
    </row>
    <row r="2006" spans="1:68" x14ac:dyDescent="0.2">
      <c r="A2006" s="98">
        <v>45962</v>
      </c>
      <c r="B2006" s="60" t="s">
        <v>892</v>
      </c>
      <c r="C2006" s="24" t="s">
        <v>2603</v>
      </c>
      <c r="D2006" s="24" t="s">
        <v>573</v>
      </c>
      <c r="F2006" s="74" t="s">
        <v>51</v>
      </c>
      <c r="G2006" s="24" t="s">
        <v>103</v>
      </c>
      <c r="H2006" s="24" t="s">
        <v>293</v>
      </c>
      <c r="I2006" s="24">
        <v>1</v>
      </c>
      <c r="J2006" s="24">
        <v>9</v>
      </c>
      <c r="K2006" s="26" t="s">
        <v>2604</v>
      </c>
      <c r="L2006" s="25">
        <v>2</v>
      </c>
      <c r="M2006" s="24" t="s">
        <v>105</v>
      </c>
      <c r="N2006" s="24" t="s">
        <v>6</v>
      </c>
      <c r="R2006" s="25">
        <v>5.07</v>
      </c>
      <c r="S2006" s="83" t="s">
        <v>372</v>
      </c>
      <c r="T2006" s="66">
        <f t="shared" si="703"/>
        <v>10.14</v>
      </c>
      <c r="U2006" s="66">
        <f t="shared" si="704"/>
        <v>8.14</v>
      </c>
      <c r="V2006" s="66">
        <f t="shared" si="705"/>
        <v>293.50999999999993</v>
      </c>
      <c r="W2006" s="66">
        <f t="shared" si="706"/>
        <v>3722</v>
      </c>
      <c r="X2006" s="20">
        <f t="shared" si="707"/>
        <v>7.8858140784524425E-2</v>
      </c>
      <c r="Y2006" s="67">
        <f t="shared" si="708"/>
        <v>2.9350999999999994</v>
      </c>
      <c r="Z2006" s="68">
        <f t="shared" si="709"/>
        <v>29350.999999999993</v>
      </c>
      <c r="AA2006" s="65" t="s">
        <v>53</v>
      </c>
      <c r="AU2006" s="23">
        <f t="shared" ref="AU2006:AY2015" si="718">IF($G2006=AU$2,$U2006,"")</f>
        <v>8.14</v>
      </c>
      <c r="AV2006" s="23" t="str">
        <f t="shared" si="718"/>
        <v/>
      </c>
      <c r="AW2006" s="23" t="str">
        <f t="shared" si="718"/>
        <v/>
      </c>
      <c r="AX2006" s="23" t="str">
        <f t="shared" si="718"/>
        <v/>
      </c>
      <c r="AY2006" s="23" t="str">
        <f t="shared" si="718"/>
        <v/>
      </c>
      <c r="AZ2006" s="23">
        <v>4.4000000000000004</v>
      </c>
      <c r="BA2006" s="25">
        <v>5.0999999999999996</v>
      </c>
      <c r="BB2006" s="25">
        <v>5.17</v>
      </c>
      <c r="BC2006" s="25">
        <f t="shared" si="699"/>
        <v>8.34</v>
      </c>
      <c r="BD2006" s="25">
        <f t="shared" si="700"/>
        <v>4.8364000000000003</v>
      </c>
      <c r="BE2006" s="111" t="s">
        <v>969</v>
      </c>
      <c r="BF2006" s="55">
        <f t="shared" si="702"/>
        <v>0</v>
      </c>
      <c r="BG2006" s="66">
        <f t="shared" si="695"/>
        <v>10.199999999999999</v>
      </c>
      <c r="BH2006" s="66">
        <f t="shared" si="710"/>
        <v>8.1999999999999993</v>
      </c>
      <c r="BI2006" s="25">
        <f t="shared" si="696"/>
        <v>-280.44999999999993</v>
      </c>
      <c r="BJ2006" s="25">
        <f t="shared" si="711"/>
        <v>857</v>
      </c>
      <c r="BK2006" s="20">
        <f t="shared" si="697"/>
        <v>-0.32724620770128349</v>
      </c>
      <c r="BL2006" s="24">
        <f t="shared" si="712"/>
        <v>10.34</v>
      </c>
      <c r="BM2006" s="25">
        <f t="shared" si="713"/>
        <v>8.34</v>
      </c>
      <c r="BN2006" s="25">
        <f t="shared" si="714"/>
        <v>66.320000000000022</v>
      </c>
      <c r="BO2006" s="25">
        <f t="shared" si="715"/>
        <v>857</v>
      </c>
      <c r="BP2006" s="126">
        <f t="shared" si="716"/>
        <v>7.7386231038506448E-2</v>
      </c>
    </row>
    <row r="2007" spans="1:68" x14ac:dyDescent="0.2">
      <c r="A2007" s="98">
        <v>45962</v>
      </c>
      <c r="B2007" s="60" t="s">
        <v>892</v>
      </c>
      <c r="C2007" s="24" t="s">
        <v>2601</v>
      </c>
      <c r="D2007" s="24" t="s">
        <v>573</v>
      </c>
      <c r="F2007" s="74" t="s">
        <v>51</v>
      </c>
      <c r="G2007" s="24" t="s">
        <v>103</v>
      </c>
      <c r="H2007" s="24" t="s">
        <v>293</v>
      </c>
      <c r="I2007" s="24">
        <v>2</v>
      </c>
      <c r="J2007" s="24">
        <v>5</v>
      </c>
      <c r="K2007" s="24" t="s">
        <v>2602</v>
      </c>
      <c r="L2007" s="25">
        <v>2</v>
      </c>
      <c r="M2007" s="24" t="s">
        <v>105</v>
      </c>
      <c r="N2007" s="24" t="s">
        <v>6</v>
      </c>
      <c r="R2007" s="25">
        <v>8.82</v>
      </c>
      <c r="S2007" s="83" t="s">
        <v>363</v>
      </c>
      <c r="T2007" s="66" t="str">
        <f t="shared" si="703"/>
        <v>0.00</v>
      </c>
      <c r="U2007" s="66">
        <f t="shared" si="704"/>
        <v>-2</v>
      </c>
      <c r="V2007" s="66">
        <f t="shared" si="705"/>
        <v>291.50999999999993</v>
      </c>
      <c r="W2007" s="66">
        <f t="shared" si="706"/>
        <v>3724</v>
      </c>
      <c r="X2007" s="20">
        <f t="shared" si="707"/>
        <v>7.8278732545649821E-2</v>
      </c>
      <c r="Y2007" s="67">
        <f t="shared" si="708"/>
        <v>2.9150999999999994</v>
      </c>
      <c r="Z2007" s="68">
        <f t="shared" si="709"/>
        <v>29150.999999999993</v>
      </c>
      <c r="AA2007" s="65" t="s">
        <v>52</v>
      </c>
      <c r="AU2007" s="23">
        <f t="shared" si="718"/>
        <v>-2</v>
      </c>
      <c r="AV2007" s="23" t="str">
        <f t="shared" si="718"/>
        <v/>
      </c>
      <c r="AW2007" s="23" t="str">
        <f t="shared" si="718"/>
        <v/>
      </c>
      <c r="AX2007" s="23" t="str">
        <f t="shared" si="718"/>
        <v/>
      </c>
      <c r="AY2007" s="23" t="str">
        <f t="shared" si="718"/>
        <v/>
      </c>
      <c r="AZ2007" s="23">
        <v>10</v>
      </c>
      <c r="BA2007" s="25">
        <v>0</v>
      </c>
      <c r="BB2007" s="25">
        <v>0</v>
      </c>
      <c r="BC2007" s="25">
        <f t="shared" si="699"/>
        <v>-2</v>
      </c>
      <c r="BD2007" s="25">
        <f t="shared" si="700"/>
        <v>7.999999999999996E-2</v>
      </c>
      <c r="BE2007" s="111" t="s">
        <v>969</v>
      </c>
      <c r="BF2007" s="55">
        <f t="shared" si="702"/>
        <v>0</v>
      </c>
      <c r="BG2007" s="66" t="str">
        <f t="shared" si="695"/>
        <v>0.00</v>
      </c>
      <c r="BH2007" s="66">
        <f t="shared" si="710"/>
        <v>-2</v>
      </c>
      <c r="BI2007" s="25">
        <f t="shared" si="696"/>
        <v>-282.44999999999993</v>
      </c>
      <c r="BJ2007" s="25">
        <f t="shared" si="711"/>
        <v>859</v>
      </c>
      <c r="BK2007" s="20">
        <f t="shared" si="697"/>
        <v>-0.32881257275902204</v>
      </c>
      <c r="BL2007" s="24" t="str">
        <f t="shared" si="712"/>
        <v>0.00</v>
      </c>
      <c r="BM2007" s="25">
        <f t="shared" si="713"/>
        <v>-2</v>
      </c>
      <c r="BN2007" s="25">
        <f t="shared" si="714"/>
        <v>64.320000000000022</v>
      </c>
      <c r="BO2007" s="25">
        <f t="shared" si="715"/>
        <v>859</v>
      </c>
      <c r="BP2007" s="126">
        <f t="shared" si="716"/>
        <v>7.4877764842840533E-2</v>
      </c>
    </row>
    <row r="2008" spans="1:68" x14ac:dyDescent="0.2">
      <c r="A2008" s="98">
        <v>45962</v>
      </c>
      <c r="B2008" s="60" t="s">
        <v>892</v>
      </c>
      <c r="C2008" s="24" t="s">
        <v>2545</v>
      </c>
      <c r="D2008" s="24" t="s">
        <v>573</v>
      </c>
      <c r="F2008" s="74" t="s">
        <v>51</v>
      </c>
      <c r="G2008" s="24" t="s">
        <v>103</v>
      </c>
      <c r="H2008" s="24" t="s">
        <v>377</v>
      </c>
      <c r="I2008" s="24">
        <v>6</v>
      </c>
      <c r="J2008" s="24">
        <v>11</v>
      </c>
      <c r="K2008" s="26" t="s">
        <v>2605</v>
      </c>
      <c r="L2008" s="25">
        <v>1</v>
      </c>
      <c r="M2008" s="24" t="s">
        <v>105</v>
      </c>
      <c r="N2008" s="24" t="s">
        <v>6</v>
      </c>
      <c r="R2008" s="25">
        <v>34</v>
      </c>
      <c r="S2008" s="83" t="s">
        <v>372</v>
      </c>
      <c r="T2008" s="66">
        <f t="shared" si="703"/>
        <v>34</v>
      </c>
      <c r="U2008" s="66">
        <f t="shared" si="704"/>
        <v>33</v>
      </c>
      <c r="V2008" s="66">
        <f t="shared" si="705"/>
        <v>324.50999999999993</v>
      </c>
      <c r="W2008" s="66">
        <f t="shared" si="706"/>
        <v>3725</v>
      </c>
      <c r="X2008" s="20">
        <f t="shared" si="707"/>
        <v>8.711677852348991E-2</v>
      </c>
      <c r="Y2008" s="67">
        <f t="shared" si="708"/>
        <v>3.2450999999999994</v>
      </c>
      <c r="Z2008" s="68">
        <f t="shared" si="709"/>
        <v>32450.999999999993</v>
      </c>
      <c r="AA2008" s="65" t="s">
        <v>53</v>
      </c>
      <c r="AU2008" s="23">
        <f t="shared" si="718"/>
        <v>33</v>
      </c>
      <c r="AV2008" s="23" t="str">
        <f t="shared" si="718"/>
        <v/>
      </c>
      <c r="AW2008" s="23" t="str">
        <f t="shared" si="718"/>
        <v/>
      </c>
      <c r="AX2008" s="23" t="str">
        <f t="shared" si="718"/>
        <v/>
      </c>
      <c r="AY2008" s="23" t="str">
        <f t="shared" si="718"/>
        <v/>
      </c>
      <c r="AZ2008" s="23">
        <v>26</v>
      </c>
      <c r="BA2008" s="25">
        <v>22.7</v>
      </c>
      <c r="BB2008" s="25">
        <v>26.62</v>
      </c>
      <c r="BC2008" s="25">
        <f t="shared" si="699"/>
        <v>25.62</v>
      </c>
      <c r="BD2008" s="25">
        <f t="shared" si="700"/>
        <v>24.570400000000003</v>
      </c>
      <c r="BE2008" s="111" t="s">
        <v>969</v>
      </c>
      <c r="BF2008" s="55">
        <f t="shared" si="702"/>
        <v>0</v>
      </c>
      <c r="BG2008" s="66">
        <f t="shared" si="695"/>
        <v>22.7</v>
      </c>
      <c r="BH2008" s="66">
        <f t="shared" si="710"/>
        <v>21.7</v>
      </c>
      <c r="BI2008" s="25">
        <f t="shared" si="696"/>
        <v>-260.74999999999994</v>
      </c>
      <c r="BJ2008" s="25">
        <f t="shared" si="711"/>
        <v>860</v>
      </c>
      <c r="BK2008" s="20">
        <f t="shared" si="697"/>
        <v>-0.30319767441860457</v>
      </c>
      <c r="BL2008" s="24">
        <f t="shared" si="712"/>
        <v>26.62</v>
      </c>
      <c r="BM2008" s="25">
        <f t="shared" si="713"/>
        <v>25.62</v>
      </c>
      <c r="BN2008" s="25">
        <f t="shared" si="714"/>
        <v>89.940000000000026</v>
      </c>
      <c r="BO2008" s="25">
        <f t="shared" si="715"/>
        <v>860</v>
      </c>
      <c r="BP2008" s="126">
        <f t="shared" si="716"/>
        <v>0.10458139534883724</v>
      </c>
    </row>
    <row r="2009" spans="1:68" x14ac:dyDescent="0.2">
      <c r="A2009" s="98">
        <v>45962</v>
      </c>
      <c r="B2009" s="60" t="s">
        <v>892</v>
      </c>
      <c r="C2009" s="24" t="s">
        <v>2545</v>
      </c>
      <c r="D2009" s="24" t="s">
        <v>573</v>
      </c>
      <c r="F2009" s="74" t="s">
        <v>51</v>
      </c>
      <c r="G2009" s="24" t="s">
        <v>103</v>
      </c>
      <c r="H2009" s="24" t="s">
        <v>377</v>
      </c>
      <c r="I2009" s="24">
        <v>6</v>
      </c>
      <c r="J2009" s="24">
        <v>11</v>
      </c>
      <c r="K2009" s="26" t="s">
        <v>2605</v>
      </c>
      <c r="L2009" s="25">
        <v>1</v>
      </c>
      <c r="M2009" s="24" t="s">
        <v>105</v>
      </c>
      <c r="N2009" s="24" t="s">
        <v>7</v>
      </c>
      <c r="R2009" s="25">
        <v>6.5</v>
      </c>
      <c r="S2009" s="83" t="s">
        <v>372</v>
      </c>
      <c r="T2009" s="66">
        <f t="shared" si="703"/>
        <v>6.5</v>
      </c>
      <c r="U2009" s="66">
        <f t="shared" si="704"/>
        <v>5.5</v>
      </c>
      <c r="V2009" s="66">
        <f t="shared" si="705"/>
        <v>330.00999999999993</v>
      </c>
      <c r="W2009" s="66">
        <f t="shared" si="706"/>
        <v>3726</v>
      </c>
      <c r="X2009" s="20">
        <f t="shared" si="707"/>
        <v>8.8569511540526016E-2</v>
      </c>
      <c r="Y2009" s="67">
        <f t="shared" si="708"/>
        <v>3.3000999999999991</v>
      </c>
      <c r="Z2009" s="68">
        <f t="shared" si="709"/>
        <v>33000.999999999993</v>
      </c>
      <c r="AA2009" s="65" t="s">
        <v>53</v>
      </c>
      <c r="AU2009" s="23">
        <f t="shared" si="718"/>
        <v>5.5</v>
      </c>
      <c r="AV2009" s="23" t="str">
        <f t="shared" si="718"/>
        <v/>
      </c>
      <c r="AW2009" s="23" t="str">
        <f t="shared" si="718"/>
        <v/>
      </c>
      <c r="AX2009" s="23" t="str">
        <f t="shared" si="718"/>
        <v/>
      </c>
      <c r="AY2009" s="23" t="str">
        <f t="shared" si="718"/>
        <v/>
      </c>
      <c r="AZ2009" s="23"/>
      <c r="BA2009" s="25">
        <v>4.0999999999999996</v>
      </c>
      <c r="BB2009" s="25">
        <v>4.6399999999999997</v>
      </c>
      <c r="BC2009" s="25">
        <f t="shared" si="699"/>
        <v>3.6399999999999997</v>
      </c>
      <c r="BD2009" s="25">
        <f t="shared" si="700"/>
        <v>4.3487999999999998</v>
      </c>
      <c r="BE2009" s="111" t="s">
        <v>969</v>
      </c>
      <c r="BF2009" s="55">
        <f t="shared" si="702"/>
        <v>0</v>
      </c>
      <c r="BG2009" s="66">
        <f t="shared" si="695"/>
        <v>4.0999999999999996</v>
      </c>
      <c r="BH2009" s="66">
        <f t="shared" si="710"/>
        <v>3.0999999999999996</v>
      </c>
      <c r="BI2009" s="25">
        <f t="shared" si="696"/>
        <v>-257.64999999999992</v>
      </c>
      <c r="BJ2009" s="25">
        <f t="shared" si="711"/>
        <v>861</v>
      </c>
      <c r="BK2009" s="20">
        <f t="shared" si="697"/>
        <v>-0.29924506387921013</v>
      </c>
      <c r="BL2009" s="24">
        <f t="shared" si="712"/>
        <v>4.6399999999999997</v>
      </c>
      <c r="BM2009" s="25">
        <f t="shared" si="713"/>
        <v>3.6399999999999997</v>
      </c>
      <c r="BN2009" s="25">
        <f t="shared" si="714"/>
        <v>93.580000000000027</v>
      </c>
      <c r="BO2009" s="25">
        <f t="shared" si="715"/>
        <v>861</v>
      </c>
      <c r="BP2009" s="126">
        <f t="shared" si="716"/>
        <v>0.10868757259001165</v>
      </c>
    </row>
    <row r="2010" spans="1:68" x14ac:dyDescent="0.2">
      <c r="A2010" s="98">
        <v>45962</v>
      </c>
      <c r="B2010" s="60" t="s">
        <v>892</v>
      </c>
      <c r="C2010" s="24" t="s">
        <v>2603</v>
      </c>
      <c r="D2010" s="24" t="s">
        <v>573</v>
      </c>
      <c r="F2010" s="74" t="s">
        <v>51</v>
      </c>
      <c r="G2010" s="24" t="s">
        <v>103</v>
      </c>
      <c r="H2010" s="24" t="s">
        <v>293</v>
      </c>
      <c r="I2010" s="24">
        <v>9</v>
      </c>
      <c r="J2010" s="24">
        <v>1</v>
      </c>
      <c r="K2010" s="24" t="s">
        <v>852</v>
      </c>
      <c r="L2010" s="25">
        <v>1</v>
      </c>
      <c r="M2010" s="24" t="s">
        <v>105</v>
      </c>
      <c r="N2010" s="24" t="s">
        <v>6</v>
      </c>
      <c r="R2010" s="25">
        <v>29.58</v>
      </c>
      <c r="S2010" s="83" t="s">
        <v>363</v>
      </c>
      <c r="T2010" s="66" t="str">
        <f t="shared" si="703"/>
        <v>0.00</v>
      </c>
      <c r="U2010" s="66">
        <f t="shared" si="704"/>
        <v>-1</v>
      </c>
      <c r="V2010" s="66">
        <f t="shared" si="705"/>
        <v>329.00999999999993</v>
      </c>
      <c r="W2010" s="66">
        <f t="shared" si="706"/>
        <v>3727</v>
      </c>
      <c r="X2010" s="20">
        <f t="shared" si="707"/>
        <v>8.827743493426346E-2</v>
      </c>
      <c r="Y2010" s="67">
        <f t="shared" si="708"/>
        <v>3.2900999999999994</v>
      </c>
      <c r="Z2010" s="68">
        <f t="shared" si="709"/>
        <v>32900.999999999993</v>
      </c>
      <c r="AA2010" s="65" t="s">
        <v>52</v>
      </c>
      <c r="AU2010" s="23">
        <f t="shared" si="718"/>
        <v>-1</v>
      </c>
      <c r="AV2010" s="23" t="str">
        <f t="shared" si="718"/>
        <v/>
      </c>
      <c r="AW2010" s="23" t="str">
        <f t="shared" si="718"/>
        <v/>
      </c>
      <c r="AX2010" s="23" t="str">
        <f t="shared" si="718"/>
        <v/>
      </c>
      <c r="AY2010" s="23" t="str">
        <f t="shared" si="718"/>
        <v/>
      </c>
      <c r="AZ2010" s="23">
        <v>31</v>
      </c>
      <c r="BA2010" s="25">
        <v>26</v>
      </c>
      <c r="BB2010" s="25">
        <v>33.35</v>
      </c>
      <c r="BC2010" s="25">
        <f t="shared" si="699"/>
        <v>32.35</v>
      </c>
      <c r="BD2010" s="25">
        <f t="shared" si="700"/>
        <v>30.762000000000004</v>
      </c>
      <c r="BE2010" s="111" t="s">
        <v>969</v>
      </c>
      <c r="BF2010" s="55">
        <f t="shared" si="702"/>
        <v>0</v>
      </c>
      <c r="BG2010" s="66" t="str">
        <f t="shared" si="695"/>
        <v>0.00</v>
      </c>
      <c r="BH2010" s="66">
        <f t="shared" si="710"/>
        <v>-1</v>
      </c>
      <c r="BI2010" s="25">
        <f t="shared" si="696"/>
        <v>-258.64999999999992</v>
      </c>
      <c r="BJ2010" s="25">
        <f t="shared" si="711"/>
        <v>862</v>
      </c>
      <c r="BK2010" s="20">
        <f t="shared" si="697"/>
        <v>-0.30005800464037113</v>
      </c>
      <c r="BL2010" s="24" t="str">
        <f t="shared" si="712"/>
        <v>0.00</v>
      </c>
      <c r="BM2010" s="25">
        <f t="shared" si="713"/>
        <v>-1</v>
      </c>
      <c r="BN2010" s="25">
        <f t="shared" si="714"/>
        <v>92.580000000000027</v>
      </c>
      <c r="BO2010" s="25">
        <f t="shared" si="715"/>
        <v>862</v>
      </c>
      <c r="BP2010" s="126">
        <f t="shared" si="716"/>
        <v>0.10740139211136894</v>
      </c>
    </row>
    <row r="2011" spans="1:68" x14ac:dyDescent="0.2">
      <c r="A2011" s="98">
        <v>45962</v>
      </c>
      <c r="B2011" s="60" t="s">
        <v>892</v>
      </c>
      <c r="C2011" s="24" t="s">
        <v>2603</v>
      </c>
      <c r="D2011" s="24" t="s">
        <v>573</v>
      </c>
      <c r="F2011" s="74" t="s">
        <v>51</v>
      </c>
      <c r="G2011" s="24" t="s">
        <v>103</v>
      </c>
      <c r="H2011" s="24" t="s">
        <v>293</v>
      </c>
      <c r="I2011" s="24">
        <v>9</v>
      </c>
      <c r="J2011" s="24">
        <v>1</v>
      </c>
      <c r="K2011" s="24" t="s">
        <v>852</v>
      </c>
      <c r="L2011" s="25">
        <v>1</v>
      </c>
      <c r="M2011" s="24" t="s">
        <v>105</v>
      </c>
      <c r="N2011" s="24" t="s">
        <v>7</v>
      </c>
      <c r="R2011" s="25">
        <v>7.48</v>
      </c>
      <c r="S2011" s="83" t="s">
        <v>363</v>
      </c>
      <c r="T2011" s="66" t="str">
        <f t="shared" si="703"/>
        <v>0.00</v>
      </c>
      <c r="U2011" s="66">
        <f t="shared" si="704"/>
        <v>-1</v>
      </c>
      <c r="V2011" s="66">
        <f t="shared" si="705"/>
        <v>328.00999999999993</v>
      </c>
      <c r="W2011" s="66">
        <f t="shared" si="706"/>
        <v>3728</v>
      </c>
      <c r="X2011" s="20">
        <f t="shared" si="707"/>
        <v>8.798551502145921E-2</v>
      </c>
      <c r="Y2011" s="67">
        <f t="shared" si="708"/>
        <v>3.2800999999999991</v>
      </c>
      <c r="Z2011" s="68">
        <f t="shared" si="709"/>
        <v>32800.999999999993</v>
      </c>
      <c r="AA2011" s="65" t="s">
        <v>52</v>
      </c>
      <c r="AU2011" s="23">
        <f t="shared" si="718"/>
        <v>-1</v>
      </c>
      <c r="AV2011" s="23" t="str">
        <f t="shared" si="718"/>
        <v/>
      </c>
      <c r="AW2011" s="23" t="str">
        <f t="shared" si="718"/>
        <v/>
      </c>
      <c r="AX2011" s="23" t="str">
        <f t="shared" si="718"/>
        <v/>
      </c>
      <c r="AY2011" s="23" t="str">
        <f t="shared" si="718"/>
        <v/>
      </c>
      <c r="AZ2011" s="23"/>
      <c r="BA2011" s="25">
        <v>5.75</v>
      </c>
      <c r="BB2011" s="25">
        <v>7.8</v>
      </c>
      <c r="BC2011" s="25">
        <f t="shared" si="699"/>
        <v>6.8</v>
      </c>
      <c r="BD2011" s="25">
        <f t="shared" si="700"/>
        <v>7.2560000000000002</v>
      </c>
      <c r="BE2011" s="111" t="s">
        <v>969</v>
      </c>
      <c r="BF2011" s="55">
        <f t="shared" si="702"/>
        <v>0</v>
      </c>
      <c r="BG2011" s="66" t="str">
        <f t="shared" si="695"/>
        <v>0.00</v>
      </c>
      <c r="BH2011" s="66">
        <f t="shared" si="710"/>
        <v>-1</v>
      </c>
      <c r="BI2011" s="25">
        <f t="shared" si="696"/>
        <v>-259.64999999999992</v>
      </c>
      <c r="BJ2011" s="25">
        <f t="shared" si="711"/>
        <v>863</v>
      </c>
      <c r="BK2011" s="20">
        <f t="shared" si="697"/>
        <v>-0.30086906141367314</v>
      </c>
      <c r="BL2011" s="24" t="str">
        <f t="shared" si="712"/>
        <v>0.00</v>
      </c>
      <c r="BM2011" s="25">
        <f t="shared" si="713"/>
        <v>-1</v>
      </c>
      <c r="BN2011" s="25">
        <f t="shared" si="714"/>
        <v>91.580000000000027</v>
      </c>
      <c r="BO2011" s="25">
        <f t="shared" si="715"/>
        <v>863</v>
      </c>
      <c r="BP2011" s="126">
        <f t="shared" si="716"/>
        <v>0.1061181923522596</v>
      </c>
    </row>
    <row r="2012" spans="1:68" x14ac:dyDescent="0.2">
      <c r="A2012" s="98">
        <v>45964</v>
      </c>
      <c r="B2012" s="60" t="s">
        <v>892</v>
      </c>
      <c r="C2012" s="24" t="s">
        <v>1369</v>
      </c>
      <c r="D2012" s="24" t="s">
        <v>621</v>
      </c>
      <c r="F2012" s="74" t="s">
        <v>51</v>
      </c>
      <c r="G2012" s="24" t="s">
        <v>152</v>
      </c>
      <c r="H2012" s="24" t="s">
        <v>265</v>
      </c>
      <c r="I2012" s="24">
        <v>5</v>
      </c>
      <c r="J2012" s="24">
        <v>3</v>
      </c>
      <c r="K2012" s="27" t="s">
        <v>2607</v>
      </c>
      <c r="L2012" s="25">
        <v>2</v>
      </c>
      <c r="M2012" s="24" t="s">
        <v>105</v>
      </c>
      <c r="N2012" s="24" t="s">
        <v>6</v>
      </c>
      <c r="R2012" s="25">
        <v>7</v>
      </c>
      <c r="S2012" s="83" t="s">
        <v>371</v>
      </c>
      <c r="T2012" s="66" t="str">
        <f t="shared" si="703"/>
        <v>0.00</v>
      </c>
      <c r="U2012" s="66">
        <f t="shared" si="704"/>
        <v>-2</v>
      </c>
      <c r="V2012" s="66">
        <f t="shared" si="705"/>
        <v>326.00999999999993</v>
      </c>
      <c r="W2012" s="66">
        <f t="shared" si="706"/>
        <v>3730</v>
      </c>
      <c r="X2012" s="20">
        <f t="shared" si="707"/>
        <v>8.740214477211794E-2</v>
      </c>
      <c r="Y2012" s="67">
        <f t="shared" si="708"/>
        <v>3.2600999999999996</v>
      </c>
      <c r="Z2012" s="68">
        <f t="shared" si="709"/>
        <v>32600.999999999993</v>
      </c>
      <c r="AA2012" s="65" t="s">
        <v>52</v>
      </c>
      <c r="AU2012" s="23" t="str">
        <f t="shared" si="718"/>
        <v/>
      </c>
      <c r="AV2012" s="23" t="str">
        <f t="shared" si="718"/>
        <v/>
      </c>
      <c r="AW2012" s="23">
        <f t="shared" si="718"/>
        <v>-2</v>
      </c>
      <c r="AX2012" s="23" t="str">
        <f t="shared" si="718"/>
        <v/>
      </c>
      <c r="AY2012" s="23" t="str">
        <f t="shared" si="718"/>
        <v/>
      </c>
      <c r="AZ2012" s="23"/>
      <c r="BA2012" s="25">
        <v>0</v>
      </c>
      <c r="BB2012" s="25">
        <v>2.66</v>
      </c>
      <c r="BC2012" s="25">
        <f t="shared" si="699"/>
        <v>3.3200000000000003</v>
      </c>
      <c r="BD2012" s="25">
        <f t="shared" si="700"/>
        <v>2.5272000000000001</v>
      </c>
      <c r="BE2012" s="111" t="s">
        <v>969</v>
      </c>
      <c r="BF2012" s="55">
        <f t="shared" si="702"/>
        <v>0</v>
      </c>
      <c r="BG2012" s="66" t="str">
        <f t="shared" si="695"/>
        <v>0.00</v>
      </c>
      <c r="BH2012" s="66">
        <f t="shared" si="710"/>
        <v>-2</v>
      </c>
      <c r="BI2012" s="25">
        <f t="shared" si="696"/>
        <v>-261.64999999999992</v>
      </c>
      <c r="BJ2012" s="25">
        <f t="shared" si="711"/>
        <v>865</v>
      </c>
      <c r="BK2012" s="20">
        <f t="shared" si="697"/>
        <v>-0.3024855491329479</v>
      </c>
      <c r="BL2012" s="24" t="str">
        <f t="shared" si="712"/>
        <v>0.00</v>
      </c>
      <c r="BM2012" s="25">
        <f t="shared" si="713"/>
        <v>-2</v>
      </c>
      <c r="BN2012" s="25">
        <f t="shared" si="714"/>
        <v>89.580000000000027</v>
      </c>
      <c r="BO2012" s="25">
        <f t="shared" si="715"/>
        <v>865</v>
      </c>
      <c r="BP2012" s="126">
        <f t="shared" si="716"/>
        <v>0.10356069364161853</v>
      </c>
    </row>
    <row r="2013" spans="1:68" x14ac:dyDescent="0.2">
      <c r="A2013" s="98">
        <v>45965</v>
      </c>
      <c r="B2013" s="60" t="s">
        <v>892</v>
      </c>
      <c r="C2013" s="24" t="s">
        <v>2608</v>
      </c>
      <c r="D2013" s="24" t="s">
        <v>584</v>
      </c>
      <c r="F2013" s="74" t="s">
        <v>51</v>
      </c>
      <c r="G2013" s="24" t="s">
        <v>103</v>
      </c>
      <c r="H2013" s="24" t="s">
        <v>293</v>
      </c>
      <c r="I2013" s="24">
        <v>1</v>
      </c>
      <c r="J2013" s="24">
        <v>12</v>
      </c>
      <c r="K2013" s="24" t="s">
        <v>2609</v>
      </c>
      <c r="L2013" s="25">
        <v>1.5</v>
      </c>
      <c r="M2013" s="24" t="s">
        <v>105</v>
      </c>
      <c r="N2013" s="24" t="s">
        <v>6</v>
      </c>
      <c r="R2013" s="25">
        <v>11.16</v>
      </c>
      <c r="S2013" s="83" t="s">
        <v>363</v>
      </c>
      <c r="T2013" s="66" t="str">
        <f t="shared" si="703"/>
        <v>0.00</v>
      </c>
      <c r="U2013" s="66">
        <f t="shared" si="704"/>
        <v>-1.5</v>
      </c>
      <c r="V2013" s="66">
        <f t="shared" si="705"/>
        <v>324.50999999999993</v>
      </c>
      <c r="W2013" s="66">
        <f t="shared" si="706"/>
        <v>3731.5</v>
      </c>
      <c r="X2013" s="20">
        <f t="shared" si="707"/>
        <v>8.6965027468846295E-2</v>
      </c>
      <c r="Y2013" s="67">
        <f t="shared" si="708"/>
        <v>3.2450999999999994</v>
      </c>
      <c r="Z2013" s="68">
        <f t="shared" si="709"/>
        <v>32450.999999999993</v>
      </c>
      <c r="AA2013" s="65" t="s">
        <v>52</v>
      </c>
      <c r="AU2013" s="23">
        <f t="shared" si="718"/>
        <v>-1.5</v>
      </c>
      <c r="AV2013" s="23" t="str">
        <f t="shared" si="718"/>
        <v/>
      </c>
      <c r="AW2013" s="23" t="str">
        <f t="shared" si="718"/>
        <v/>
      </c>
      <c r="AX2013" s="23" t="str">
        <f t="shared" si="718"/>
        <v/>
      </c>
      <c r="AY2013" s="23" t="str">
        <f t="shared" si="718"/>
        <v/>
      </c>
      <c r="AZ2013" s="23">
        <v>16</v>
      </c>
      <c r="BA2013" s="25">
        <v>17</v>
      </c>
      <c r="BB2013" s="25">
        <v>18.29</v>
      </c>
      <c r="BC2013" s="25">
        <f t="shared" si="699"/>
        <v>25.934999999999999</v>
      </c>
      <c r="BD2013" s="25">
        <f t="shared" si="700"/>
        <v>16.9068</v>
      </c>
      <c r="BE2013" s="111" t="s">
        <v>969</v>
      </c>
      <c r="BF2013" s="55">
        <f t="shared" si="702"/>
        <v>0</v>
      </c>
      <c r="BG2013" s="66" t="str">
        <f t="shared" si="695"/>
        <v>0.00</v>
      </c>
      <c r="BH2013" s="66">
        <f t="shared" si="710"/>
        <v>-1.5</v>
      </c>
      <c r="BI2013" s="25">
        <f t="shared" si="696"/>
        <v>-263.14999999999992</v>
      </c>
      <c r="BJ2013" s="25">
        <f t="shared" si="711"/>
        <v>866.5</v>
      </c>
      <c r="BK2013" s="20">
        <f t="shared" si="697"/>
        <v>-0.30369301788805531</v>
      </c>
      <c r="BL2013" s="24" t="str">
        <f t="shared" si="712"/>
        <v>0.00</v>
      </c>
      <c r="BM2013" s="25">
        <f t="shared" si="713"/>
        <v>-1.5</v>
      </c>
      <c r="BN2013" s="25">
        <f t="shared" si="714"/>
        <v>88.080000000000027</v>
      </c>
      <c r="BO2013" s="25">
        <f t="shared" si="715"/>
        <v>866.5</v>
      </c>
      <c r="BP2013" s="126">
        <f t="shared" si="716"/>
        <v>0.10165031736872479</v>
      </c>
    </row>
    <row r="2014" spans="1:68" x14ac:dyDescent="0.2">
      <c r="A2014" s="98">
        <v>45965</v>
      </c>
      <c r="B2014" s="60" t="s">
        <v>892</v>
      </c>
      <c r="C2014" s="24" t="s">
        <v>2613</v>
      </c>
      <c r="D2014" s="24" t="s">
        <v>584</v>
      </c>
      <c r="F2014" s="74" t="s">
        <v>51</v>
      </c>
      <c r="G2014" s="24" t="s">
        <v>103</v>
      </c>
      <c r="H2014" s="24" t="s">
        <v>293</v>
      </c>
      <c r="I2014" s="24">
        <v>6</v>
      </c>
      <c r="J2014" s="24">
        <v>1</v>
      </c>
      <c r="K2014" s="24" t="s">
        <v>1833</v>
      </c>
      <c r="L2014" s="25">
        <v>1</v>
      </c>
      <c r="M2014" s="24" t="s">
        <v>404</v>
      </c>
      <c r="N2014" s="24" t="s">
        <v>6</v>
      </c>
      <c r="R2014" s="25">
        <v>13.89</v>
      </c>
      <c r="S2014" s="83" t="s">
        <v>363</v>
      </c>
      <c r="T2014" s="66" t="str">
        <f t="shared" si="703"/>
        <v>0.00</v>
      </c>
      <c r="U2014" s="66">
        <f t="shared" si="704"/>
        <v>-1</v>
      </c>
      <c r="V2014" s="66">
        <f t="shared" si="705"/>
        <v>323.50999999999993</v>
      </c>
      <c r="W2014" s="66">
        <f t="shared" si="706"/>
        <v>3732.5</v>
      </c>
      <c r="X2014" s="20">
        <f t="shared" si="707"/>
        <v>8.6673811118553226E-2</v>
      </c>
      <c r="Y2014" s="67">
        <f t="shared" si="708"/>
        <v>3.2350999999999992</v>
      </c>
      <c r="Z2014" s="68">
        <f t="shared" si="709"/>
        <v>32350.999999999993</v>
      </c>
      <c r="AA2014" s="65" t="s">
        <v>52</v>
      </c>
      <c r="AU2014" s="23">
        <f t="shared" si="718"/>
        <v>-1</v>
      </c>
      <c r="AV2014" s="23" t="str">
        <f t="shared" si="718"/>
        <v/>
      </c>
      <c r="AW2014" s="23" t="str">
        <f t="shared" si="718"/>
        <v/>
      </c>
      <c r="AX2014" s="23" t="str">
        <f t="shared" si="718"/>
        <v/>
      </c>
      <c r="AY2014" s="23" t="str">
        <f t="shared" si="718"/>
        <v/>
      </c>
      <c r="AZ2014" s="23">
        <v>12</v>
      </c>
      <c r="BA2014" s="25">
        <v>12.3</v>
      </c>
      <c r="BB2014" s="25">
        <v>15.01</v>
      </c>
      <c r="BC2014" s="25">
        <f t="shared" si="699"/>
        <v>14.01</v>
      </c>
      <c r="BD2014" s="25">
        <f t="shared" si="700"/>
        <v>13.889200000000001</v>
      </c>
      <c r="BE2014" s="111" t="s">
        <v>969</v>
      </c>
      <c r="BF2014" s="55">
        <f t="shared" si="702"/>
        <v>0</v>
      </c>
      <c r="BG2014" s="66" t="str">
        <f t="shared" si="695"/>
        <v>0.00</v>
      </c>
      <c r="BH2014" s="66">
        <f t="shared" si="710"/>
        <v>-1</v>
      </c>
      <c r="BI2014" s="25">
        <f t="shared" si="696"/>
        <v>-264.14999999999992</v>
      </c>
      <c r="BJ2014" s="25">
        <f t="shared" si="711"/>
        <v>867.5</v>
      </c>
      <c r="BK2014" s="20">
        <f t="shared" si="697"/>
        <v>-0.3044956772334293</v>
      </c>
      <c r="BL2014" s="24" t="str">
        <f t="shared" si="712"/>
        <v>0.00</v>
      </c>
      <c r="BM2014" s="25">
        <f t="shared" si="713"/>
        <v>-1</v>
      </c>
      <c r="BN2014" s="25">
        <f t="shared" si="714"/>
        <v>87.080000000000027</v>
      </c>
      <c r="BO2014" s="25">
        <f t="shared" si="715"/>
        <v>867.5</v>
      </c>
      <c r="BP2014" s="126">
        <f t="shared" si="716"/>
        <v>0.10038040345821329</v>
      </c>
    </row>
    <row r="2015" spans="1:68" x14ac:dyDescent="0.2">
      <c r="A2015" s="98">
        <v>45965</v>
      </c>
      <c r="B2015" s="60" t="s">
        <v>892</v>
      </c>
      <c r="C2015" s="24" t="s">
        <v>2608</v>
      </c>
      <c r="D2015" s="24" t="s">
        <v>584</v>
      </c>
      <c r="F2015" s="74" t="s">
        <v>51</v>
      </c>
      <c r="G2015" s="24" t="s">
        <v>103</v>
      </c>
      <c r="H2015" s="24" t="s">
        <v>2610</v>
      </c>
      <c r="I2015" s="24">
        <v>3</v>
      </c>
      <c r="J2015" s="24">
        <v>10</v>
      </c>
      <c r="K2015" s="27" t="s">
        <v>2611</v>
      </c>
      <c r="L2015" s="25">
        <v>3</v>
      </c>
      <c r="M2015" s="24" t="s">
        <v>105</v>
      </c>
      <c r="N2015" s="24" t="s">
        <v>6</v>
      </c>
      <c r="R2015" s="25">
        <v>4</v>
      </c>
      <c r="S2015" s="83" t="s">
        <v>371</v>
      </c>
      <c r="T2015" s="66" t="str">
        <f t="shared" si="703"/>
        <v>0.00</v>
      </c>
      <c r="U2015" s="66">
        <f t="shared" si="704"/>
        <v>-3</v>
      </c>
      <c r="V2015" s="66">
        <f t="shared" si="705"/>
        <v>320.50999999999993</v>
      </c>
      <c r="W2015" s="66">
        <f t="shared" si="706"/>
        <v>3735.5</v>
      </c>
      <c r="X2015" s="20">
        <f t="shared" si="707"/>
        <v>8.5801097577298868E-2</v>
      </c>
      <c r="Y2015" s="67">
        <f t="shared" si="708"/>
        <v>3.2050999999999994</v>
      </c>
      <c r="Z2015" s="68">
        <f t="shared" si="709"/>
        <v>32050.999999999993</v>
      </c>
      <c r="AA2015" s="65" t="s">
        <v>52</v>
      </c>
      <c r="AU2015" s="23">
        <f t="shared" si="718"/>
        <v>-3</v>
      </c>
      <c r="AV2015" s="23" t="str">
        <f t="shared" si="718"/>
        <v/>
      </c>
      <c r="AW2015" s="23" t="str">
        <f t="shared" si="718"/>
        <v/>
      </c>
      <c r="AX2015" s="23" t="str">
        <f t="shared" si="718"/>
        <v/>
      </c>
      <c r="AY2015" s="23" t="str">
        <f t="shared" si="718"/>
        <v/>
      </c>
      <c r="AZ2015" s="23">
        <v>2.4</v>
      </c>
      <c r="BA2015" s="25">
        <v>2.4</v>
      </c>
      <c r="BB2015" s="25">
        <v>2.87</v>
      </c>
      <c r="BC2015" s="25">
        <f t="shared" si="699"/>
        <v>5.6099999999999994</v>
      </c>
      <c r="BD2015" s="25">
        <f t="shared" si="700"/>
        <v>2.7204000000000002</v>
      </c>
      <c r="BE2015" s="111" t="s">
        <v>969</v>
      </c>
      <c r="BF2015" s="55">
        <f t="shared" si="702"/>
        <v>0</v>
      </c>
      <c r="BG2015" s="66" t="str">
        <f t="shared" si="695"/>
        <v>0.00</v>
      </c>
      <c r="BH2015" s="66">
        <f t="shared" si="710"/>
        <v>-3</v>
      </c>
      <c r="BI2015" s="25">
        <f t="shared" si="696"/>
        <v>-267.14999999999992</v>
      </c>
      <c r="BJ2015" s="25">
        <f t="shared" si="711"/>
        <v>870.5</v>
      </c>
      <c r="BK2015" s="20">
        <f t="shared" si="697"/>
        <v>-0.30689259046524975</v>
      </c>
      <c r="BL2015" s="24" t="str">
        <f t="shared" si="712"/>
        <v>0.00</v>
      </c>
      <c r="BM2015" s="25">
        <f t="shared" si="713"/>
        <v>-3</v>
      </c>
      <c r="BN2015" s="25">
        <f t="shared" si="714"/>
        <v>84.080000000000027</v>
      </c>
      <c r="BO2015" s="25">
        <f t="shared" si="715"/>
        <v>870.5</v>
      </c>
      <c r="BP2015" s="126">
        <f t="shared" si="716"/>
        <v>9.6588167719701357E-2</v>
      </c>
    </row>
    <row r="2016" spans="1:68" x14ac:dyDescent="0.2">
      <c r="A2016" s="98">
        <v>45965</v>
      </c>
      <c r="B2016" s="60" t="s">
        <v>892</v>
      </c>
      <c r="C2016" s="24" t="s">
        <v>1298</v>
      </c>
      <c r="D2016" s="24" t="s">
        <v>584</v>
      </c>
      <c r="F2016" s="74" t="s">
        <v>51</v>
      </c>
      <c r="G2016" s="24" t="s">
        <v>103</v>
      </c>
      <c r="H2016" s="24" t="s">
        <v>185</v>
      </c>
      <c r="I2016" s="24">
        <v>8</v>
      </c>
      <c r="J2016" s="24">
        <v>7</v>
      </c>
      <c r="K2016" s="24" t="s">
        <v>2612</v>
      </c>
      <c r="L2016" s="25">
        <v>2</v>
      </c>
      <c r="M2016" s="24" t="s">
        <v>105</v>
      </c>
      <c r="N2016" s="24" t="s">
        <v>6</v>
      </c>
      <c r="R2016" s="25">
        <v>6.5</v>
      </c>
      <c r="S2016" s="83" t="s">
        <v>363</v>
      </c>
      <c r="T2016" s="66" t="str">
        <f t="shared" si="703"/>
        <v>0.00</v>
      </c>
      <c r="U2016" s="66">
        <f t="shared" si="704"/>
        <v>-2</v>
      </c>
      <c r="V2016" s="66">
        <f t="shared" si="705"/>
        <v>318.50999999999993</v>
      </c>
      <c r="W2016" s="66">
        <f t="shared" si="706"/>
        <v>3737.5</v>
      </c>
      <c r="X2016" s="20">
        <f t="shared" si="707"/>
        <v>8.5220066889632087E-2</v>
      </c>
      <c r="Y2016" s="67">
        <f t="shared" si="708"/>
        <v>3.1850999999999994</v>
      </c>
      <c r="Z2016" s="68">
        <f t="shared" si="709"/>
        <v>31850.999999999993</v>
      </c>
      <c r="AA2016" s="65" t="s">
        <v>52</v>
      </c>
      <c r="AU2016" s="23">
        <f t="shared" ref="AU2016:AY2025" si="719">IF($G2016=AU$2,$U2016,"")</f>
        <v>-2</v>
      </c>
      <c r="AV2016" s="23" t="str">
        <f t="shared" si="719"/>
        <v/>
      </c>
      <c r="AW2016" s="23" t="str">
        <f t="shared" si="719"/>
        <v/>
      </c>
      <c r="AX2016" s="23" t="str">
        <f t="shared" si="719"/>
        <v/>
      </c>
      <c r="AY2016" s="23" t="str">
        <f t="shared" si="719"/>
        <v/>
      </c>
      <c r="AZ2016" s="23">
        <v>5.5</v>
      </c>
      <c r="BA2016" s="25">
        <v>5.5</v>
      </c>
      <c r="BB2016" s="25">
        <v>6.34</v>
      </c>
      <c r="BC2016" s="25">
        <f t="shared" si="699"/>
        <v>10.68</v>
      </c>
      <c r="BD2016" s="25">
        <f t="shared" si="700"/>
        <v>5.9127999999999998</v>
      </c>
      <c r="BE2016" s="111" t="s">
        <v>970</v>
      </c>
      <c r="BF2016" s="55">
        <f t="shared" si="702"/>
        <v>0</v>
      </c>
      <c r="BG2016" s="66" t="str">
        <f t="shared" si="695"/>
        <v>0.00</v>
      </c>
      <c r="BH2016" s="66">
        <f t="shared" si="710"/>
        <v>-2</v>
      </c>
      <c r="BI2016" s="25">
        <f t="shared" si="696"/>
        <v>-269.14999999999992</v>
      </c>
      <c r="BJ2016" s="25">
        <f t="shared" si="711"/>
        <v>872.5</v>
      </c>
      <c r="BK2016" s="20">
        <f t="shared" si="697"/>
        <v>-0.30848137535816611</v>
      </c>
      <c r="BL2016" s="24" t="str">
        <f t="shared" si="712"/>
        <v>0.00</v>
      </c>
      <c r="BM2016" s="25">
        <f t="shared" si="713"/>
        <v>-2</v>
      </c>
      <c r="BN2016" s="25">
        <f t="shared" si="714"/>
        <v>82.080000000000027</v>
      </c>
      <c r="BO2016" s="25">
        <f t="shared" si="715"/>
        <v>872.5</v>
      </c>
      <c r="BP2016" s="126">
        <f t="shared" si="716"/>
        <v>9.4074498567335268E-2</v>
      </c>
    </row>
    <row r="2017" spans="1:68" x14ac:dyDescent="0.2">
      <c r="A2017" s="98">
        <v>45967</v>
      </c>
      <c r="B2017" s="60" t="s">
        <v>892</v>
      </c>
      <c r="C2017" s="24" t="s">
        <v>2614</v>
      </c>
      <c r="D2017" s="24" t="s">
        <v>398</v>
      </c>
      <c r="F2017" s="74" t="s">
        <v>51</v>
      </c>
      <c r="G2017" s="24" t="s">
        <v>103</v>
      </c>
      <c r="H2017" s="24" t="s">
        <v>293</v>
      </c>
      <c r="I2017" s="24">
        <v>6</v>
      </c>
      <c r="J2017" s="24">
        <v>2</v>
      </c>
      <c r="K2017" s="24" t="s">
        <v>2615</v>
      </c>
      <c r="L2017" s="25">
        <v>2</v>
      </c>
      <c r="M2017" s="24" t="s">
        <v>105</v>
      </c>
      <c r="N2017" s="24" t="s">
        <v>6</v>
      </c>
      <c r="R2017" s="25">
        <v>6</v>
      </c>
      <c r="S2017" s="83" t="s">
        <v>363</v>
      </c>
      <c r="T2017" s="66" t="str">
        <f t="shared" si="703"/>
        <v>0.00</v>
      </c>
      <c r="U2017" s="66">
        <f t="shared" si="704"/>
        <v>-2</v>
      </c>
      <c r="V2017" s="66">
        <f t="shared" si="705"/>
        <v>316.50999999999993</v>
      </c>
      <c r="W2017" s="66">
        <f t="shared" si="706"/>
        <v>3739.5</v>
      </c>
      <c r="X2017" s="20">
        <f t="shared" si="707"/>
        <v>8.4639657708249744E-2</v>
      </c>
      <c r="Y2017" s="67">
        <f t="shared" si="708"/>
        <v>3.1650999999999994</v>
      </c>
      <c r="Z2017" s="68">
        <f t="shared" si="709"/>
        <v>31650.999999999993</v>
      </c>
      <c r="AA2017" s="65" t="s">
        <v>52</v>
      </c>
      <c r="AU2017" s="23">
        <f t="shared" si="719"/>
        <v>-2</v>
      </c>
      <c r="AV2017" s="23" t="str">
        <f t="shared" si="719"/>
        <v/>
      </c>
      <c r="AW2017" s="23" t="str">
        <f t="shared" si="719"/>
        <v/>
      </c>
      <c r="AX2017" s="23" t="str">
        <f t="shared" si="719"/>
        <v/>
      </c>
      <c r="AY2017" s="23" t="str">
        <f t="shared" si="719"/>
        <v/>
      </c>
      <c r="AZ2017" s="23">
        <v>6</v>
      </c>
      <c r="BA2017" s="25">
        <v>6.8</v>
      </c>
      <c r="BB2017" s="25">
        <v>7.69</v>
      </c>
      <c r="BC2017" s="25">
        <f t="shared" si="699"/>
        <v>13.38</v>
      </c>
      <c r="BD2017" s="25">
        <f t="shared" si="700"/>
        <v>7.1548000000000007</v>
      </c>
      <c r="BE2017" s="111" t="s">
        <v>970</v>
      </c>
      <c r="BF2017" s="55">
        <f t="shared" si="702"/>
        <v>0</v>
      </c>
      <c r="BG2017" s="66" t="str">
        <f t="shared" si="695"/>
        <v>0.00</v>
      </c>
      <c r="BH2017" s="66">
        <f t="shared" si="710"/>
        <v>-2</v>
      </c>
      <c r="BI2017" s="25">
        <f t="shared" si="696"/>
        <v>-271.14999999999992</v>
      </c>
      <c r="BJ2017" s="25">
        <f t="shared" si="711"/>
        <v>874.5</v>
      </c>
      <c r="BK2017" s="20">
        <f t="shared" si="697"/>
        <v>-0.31006289308176094</v>
      </c>
      <c r="BL2017" s="24" t="str">
        <f t="shared" si="712"/>
        <v>0.00</v>
      </c>
      <c r="BM2017" s="25">
        <f t="shared" si="713"/>
        <v>-2</v>
      </c>
      <c r="BN2017" s="25">
        <f t="shared" si="714"/>
        <v>80.080000000000027</v>
      </c>
      <c r="BO2017" s="25">
        <f t="shared" si="715"/>
        <v>874.5</v>
      </c>
      <c r="BP2017" s="126">
        <f t="shared" si="716"/>
        <v>9.1572327044025181E-2</v>
      </c>
    </row>
    <row r="2018" spans="1:68" x14ac:dyDescent="0.2">
      <c r="A2018" s="98">
        <v>45967</v>
      </c>
      <c r="B2018" s="60" t="s">
        <v>892</v>
      </c>
      <c r="C2018" s="24" t="s">
        <v>2614</v>
      </c>
      <c r="D2018" s="24" t="s">
        <v>398</v>
      </c>
      <c r="F2018" s="74" t="s">
        <v>51</v>
      </c>
      <c r="G2018" s="24" t="s">
        <v>103</v>
      </c>
      <c r="H2018" s="24" t="s">
        <v>293</v>
      </c>
      <c r="I2018" s="24">
        <v>7</v>
      </c>
      <c r="J2018" s="24">
        <v>1</v>
      </c>
      <c r="K2018" s="87" t="s">
        <v>2616</v>
      </c>
      <c r="L2018" s="25">
        <v>1</v>
      </c>
      <c r="M2018" s="24" t="s">
        <v>404</v>
      </c>
      <c r="N2018" s="24" t="s">
        <v>6</v>
      </c>
      <c r="R2018" s="25">
        <v>11.58</v>
      </c>
      <c r="S2018" s="83" t="s">
        <v>373</v>
      </c>
      <c r="T2018" s="66" t="str">
        <f t="shared" si="703"/>
        <v>0.00</v>
      </c>
      <c r="U2018" s="66">
        <f t="shared" si="704"/>
        <v>-1</v>
      </c>
      <c r="V2018" s="66">
        <f t="shared" si="705"/>
        <v>315.50999999999993</v>
      </c>
      <c r="W2018" s="66">
        <f t="shared" si="706"/>
        <v>3740.5</v>
      </c>
      <c r="X2018" s="20">
        <f t="shared" si="707"/>
        <v>8.4349685870872854E-2</v>
      </c>
      <c r="Y2018" s="67">
        <f t="shared" si="708"/>
        <v>3.1550999999999991</v>
      </c>
      <c r="Z2018" s="68">
        <f t="shared" si="709"/>
        <v>31550.999999999993</v>
      </c>
      <c r="AA2018" s="65" t="s">
        <v>52</v>
      </c>
      <c r="AU2018" s="23">
        <f t="shared" si="719"/>
        <v>-1</v>
      </c>
      <c r="AV2018" s="23" t="str">
        <f t="shared" si="719"/>
        <v/>
      </c>
      <c r="AW2018" s="23" t="str">
        <f t="shared" si="719"/>
        <v/>
      </c>
      <c r="AX2018" s="23" t="str">
        <f t="shared" si="719"/>
        <v/>
      </c>
      <c r="AY2018" s="23" t="str">
        <f t="shared" si="719"/>
        <v/>
      </c>
      <c r="AZ2018" s="23">
        <v>10</v>
      </c>
      <c r="BA2018" s="25">
        <v>10</v>
      </c>
      <c r="BB2018" s="25">
        <v>12.5</v>
      </c>
      <c r="BC2018" s="25">
        <f t="shared" si="699"/>
        <v>11.5</v>
      </c>
      <c r="BD2018" s="25">
        <f t="shared" si="700"/>
        <v>11.58</v>
      </c>
      <c r="BE2018" s="111" t="s">
        <v>970</v>
      </c>
      <c r="BF2018" s="55">
        <f t="shared" si="702"/>
        <v>0</v>
      </c>
      <c r="BG2018" s="66" t="str">
        <f t="shared" si="695"/>
        <v>0.00</v>
      </c>
      <c r="BH2018" s="66">
        <f t="shared" si="710"/>
        <v>-1</v>
      </c>
      <c r="BI2018" s="25">
        <f t="shared" si="696"/>
        <v>-272.14999999999992</v>
      </c>
      <c r="BJ2018" s="25">
        <f t="shared" si="711"/>
        <v>875.5</v>
      </c>
      <c r="BK2018" s="20">
        <f t="shared" si="697"/>
        <v>-0.31085094231867494</v>
      </c>
      <c r="BL2018" s="24" t="str">
        <f t="shared" si="712"/>
        <v>0.00</v>
      </c>
      <c r="BM2018" s="25">
        <f t="shared" si="713"/>
        <v>-1</v>
      </c>
      <c r="BN2018" s="25">
        <f t="shared" si="714"/>
        <v>79.080000000000027</v>
      </c>
      <c r="BO2018" s="25">
        <f t="shared" si="715"/>
        <v>875.5</v>
      </c>
      <c r="BP2018" s="126">
        <f t="shared" si="716"/>
        <v>9.0325528269560279E-2</v>
      </c>
    </row>
    <row r="2019" spans="1:68" x14ac:dyDescent="0.2">
      <c r="A2019" s="98">
        <v>45967</v>
      </c>
      <c r="B2019" s="60" t="s">
        <v>892</v>
      </c>
      <c r="C2019" s="24" t="s">
        <v>2614</v>
      </c>
      <c r="D2019" s="24" t="s">
        <v>398</v>
      </c>
      <c r="F2019" s="74" t="s">
        <v>51</v>
      </c>
      <c r="G2019" s="24" t="s">
        <v>103</v>
      </c>
      <c r="H2019" s="24" t="s">
        <v>293</v>
      </c>
      <c r="I2019" s="24">
        <v>7</v>
      </c>
      <c r="J2019" s="24">
        <v>17</v>
      </c>
      <c r="K2019" s="24" t="s">
        <v>2617</v>
      </c>
      <c r="L2019" s="25">
        <v>1</v>
      </c>
      <c r="M2019" s="24" t="s">
        <v>404</v>
      </c>
      <c r="N2019" s="24" t="s">
        <v>6</v>
      </c>
      <c r="R2019" s="25">
        <v>23.659600000000001</v>
      </c>
      <c r="S2019" s="83" t="s">
        <v>363</v>
      </c>
      <c r="T2019" s="66" t="str">
        <f t="shared" si="703"/>
        <v>0.00</v>
      </c>
      <c r="U2019" s="66">
        <f t="shared" si="704"/>
        <v>-1</v>
      </c>
      <c r="V2019" s="66">
        <f t="shared" si="705"/>
        <v>314.50999999999993</v>
      </c>
      <c r="W2019" s="66">
        <f t="shared" si="706"/>
        <v>3741.5</v>
      </c>
      <c r="X2019" s="20">
        <f t="shared" si="707"/>
        <v>8.4059869036482673E-2</v>
      </c>
      <c r="Y2019" s="67">
        <f t="shared" si="708"/>
        <v>3.1450999999999993</v>
      </c>
      <c r="Z2019" s="68">
        <f t="shared" si="709"/>
        <v>31450.999999999993</v>
      </c>
      <c r="AA2019" s="65" t="s">
        <v>52</v>
      </c>
      <c r="AU2019" s="23">
        <f t="shared" si="719"/>
        <v>-1</v>
      </c>
      <c r="AV2019" s="23" t="str">
        <f t="shared" si="719"/>
        <v/>
      </c>
      <c r="AW2019" s="23" t="str">
        <f t="shared" si="719"/>
        <v/>
      </c>
      <c r="AX2019" s="23" t="str">
        <f t="shared" si="719"/>
        <v/>
      </c>
      <c r="AY2019" s="23" t="str">
        <f t="shared" si="719"/>
        <v/>
      </c>
      <c r="AZ2019" s="23">
        <v>20</v>
      </c>
      <c r="BA2019" s="25">
        <v>20.5</v>
      </c>
      <c r="BB2019" s="25">
        <v>25.63</v>
      </c>
      <c r="BC2019" s="25">
        <f t="shared" si="699"/>
        <v>24.63</v>
      </c>
      <c r="BD2019" s="25">
        <f t="shared" si="700"/>
        <v>23.659600000000001</v>
      </c>
      <c r="BE2019" s="111" t="s">
        <v>970</v>
      </c>
      <c r="BF2019" s="55">
        <f t="shared" si="702"/>
        <v>0</v>
      </c>
      <c r="BG2019" s="66" t="str">
        <f t="shared" si="695"/>
        <v>0.00</v>
      </c>
      <c r="BH2019" s="66">
        <f t="shared" si="710"/>
        <v>-1</v>
      </c>
      <c r="BI2019" s="25">
        <f t="shared" si="696"/>
        <v>-273.14999999999992</v>
      </c>
      <c r="BJ2019" s="25">
        <f t="shared" si="711"/>
        <v>876.5</v>
      </c>
      <c r="BK2019" s="20">
        <f t="shared" si="697"/>
        <v>-0.31163719338277229</v>
      </c>
      <c r="BL2019" s="24" t="str">
        <f t="shared" si="712"/>
        <v>0.00</v>
      </c>
      <c r="BM2019" s="25">
        <f t="shared" si="713"/>
        <v>-1</v>
      </c>
      <c r="BN2019" s="25">
        <f t="shared" si="714"/>
        <v>78.080000000000027</v>
      </c>
      <c r="BO2019" s="25">
        <f t="shared" si="715"/>
        <v>876.5</v>
      </c>
      <c r="BP2019" s="126">
        <f t="shared" si="716"/>
        <v>8.9081574443810638E-2</v>
      </c>
    </row>
    <row r="2020" spans="1:68" x14ac:dyDescent="0.2">
      <c r="A2020" s="98">
        <v>45967</v>
      </c>
      <c r="B2020" s="60" t="s">
        <v>892</v>
      </c>
      <c r="C2020" s="24" t="s">
        <v>2614</v>
      </c>
      <c r="D2020" s="24" t="s">
        <v>398</v>
      </c>
      <c r="F2020" s="74" t="s">
        <v>51</v>
      </c>
      <c r="G2020" s="24" t="s">
        <v>103</v>
      </c>
      <c r="H2020" s="24" t="s">
        <v>293</v>
      </c>
      <c r="I2020" s="24">
        <v>7</v>
      </c>
      <c r="J2020" s="24">
        <v>17</v>
      </c>
      <c r="K2020" s="24" t="s">
        <v>2617</v>
      </c>
      <c r="L2020" s="25">
        <v>1</v>
      </c>
      <c r="M2020" s="24" t="s">
        <v>404</v>
      </c>
      <c r="N2020" s="24" t="s">
        <v>7</v>
      </c>
      <c r="R2020" s="25">
        <v>5.7564000000000002</v>
      </c>
      <c r="S2020" s="83" t="s">
        <v>363</v>
      </c>
      <c r="T2020" s="66" t="str">
        <f t="shared" si="703"/>
        <v>0.00</v>
      </c>
      <c r="U2020" s="66">
        <f t="shared" si="704"/>
        <v>-1</v>
      </c>
      <c r="V2020" s="66">
        <f t="shared" si="705"/>
        <v>313.50999999999993</v>
      </c>
      <c r="W2020" s="66">
        <f t="shared" si="706"/>
        <v>3742.5</v>
      </c>
      <c r="X2020" s="20">
        <f t="shared" si="707"/>
        <v>8.3770207080828302E-2</v>
      </c>
      <c r="Y2020" s="67">
        <f t="shared" si="708"/>
        <v>3.1350999999999996</v>
      </c>
      <c r="Z2020" s="68">
        <f t="shared" si="709"/>
        <v>31350.999999999993</v>
      </c>
      <c r="AA2020" s="65" t="s">
        <v>52</v>
      </c>
      <c r="AU2020" s="23">
        <f t="shared" si="719"/>
        <v>-1</v>
      </c>
      <c r="AV2020" s="23" t="str">
        <f t="shared" si="719"/>
        <v/>
      </c>
      <c r="AW2020" s="23" t="str">
        <f t="shared" si="719"/>
        <v/>
      </c>
      <c r="AX2020" s="23" t="str">
        <f t="shared" si="719"/>
        <v/>
      </c>
      <c r="AY2020" s="23" t="str">
        <f t="shared" si="719"/>
        <v/>
      </c>
      <c r="AZ2020" s="23"/>
      <c r="BA2020" s="25">
        <v>5.0999999999999996</v>
      </c>
      <c r="BB2020" s="25">
        <v>6.17</v>
      </c>
      <c r="BC2020" s="25">
        <f t="shared" si="699"/>
        <v>5.17</v>
      </c>
      <c r="BD2020" s="25">
        <f t="shared" si="700"/>
        <v>5.7564000000000002</v>
      </c>
      <c r="BE2020" s="111" t="s">
        <v>970</v>
      </c>
      <c r="BF2020" s="55">
        <f t="shared" si="702"/>
        <v>0</v>
      </c>
      <c r="BG2020" s="66" t="str">
        <f t="shared" si="695"/>
        <v>0.00</v>
      </c>
      <c r="BH2020" s="66">
        <f t="shared" si="710"/>
        <v>-1</v>
      </c>
      <c r="BI2020" s="25">
        <f t="shared" si="696"/>
        <v>-274.14999999999992</v>
      </c>
      <c r="BJ2020" s="25">
        <f t="shared" si="711"/>
        <v>877.5</v>
      </c>
      <c r="BK2020" s="20">
        <f t="shared" si="697"/>
        <v>-0.31242165242165232</v>
      </c>
      <c r="BL2020" s="24" t="str">
        <f t="shared" si="712"/>
        <v>0.00</v>
      </c>
      <c r="BM2020" s="25">
        <f t="shared" si="713"/>
        <v>-1</v>
      </c>
      <c r="BN2020" s="25">
        <f t="shared" si="714"/>
        <v>77.080000000000027</v>
      </c>
      <c r="BO2020" s="25">
        <f t="shared" si="715"/>
        <v>877.5</v>
      </c>
      <c r="BP2020" s="126">
        <f t="shared" si="716"/>
        <v>8.7840455840455869E-2</v>
      </c>
    </row>
    <row r="2021" spans="1:68" x14ac:dyDescent="0.2">
      <c r="A2021" s="98">
        <v>45968</v>
      </c>
      <c r="B2021" s="60" t="s">
        <v>892</v>
      </c>
      <c r="C2021" s="24" t="s">
        <v>1984</v>
      </c>
      <c r="D2021" s="24" t="s">
        <v>562</v>
      </c>
      <c r="F2021" s="74" t="s">
        <v>51</v>
      </c>
      <c r="G2021" s="24" t="s">
        <v>103</v>
      </c>
      <c r="H2021" s="24" t="s">
        <v>246</v>
      </c>
      <c r="I2021" s="24">
        <v>6</v>
      </c>
      <c r="J2021" s="24">
        <v>4</v>
      </c>
      <c r="K2021" s="24" t="s">
        <v>2618</v>
      </c>
      <c r="L2021" s="25">
        <v>2</v>
      </c>
      <c r="M2021" s="24" t="s">
        <v>105</v>
      </c>
      <c r="N2021" s="24" t="s">
        <v>6</v>
      </c>
      <c r="R2021" s="25">
        <v>8.4</v>
      </c>
      <c r="S2021" s="83" t="s">
        <v>363</v>
      </c>
      <c r="T2021" s="66" t="str">
        <f t="shared" si="703"/>
        <v>0.00</v>
      </c>
      <c r="U2021" s="66">
        <f t="shared" si="704"/>
        <v>-2</v>
      </c>
      <c r="V2021" s="66">
        <f t="shared" si="705"/>
        <v>311.50999999999993</v>
      </c>
      <c r="W2021" s="66">
        <f t="shared" si="706"/>
        <v>3744.5</v>
      </c>
      <c r="X2021" s="20">
        <f t="shared" si="707"/>
        <v>8.3191347309387084E-2</v>
      </c>
      <c r="Y2021" s="67">
        <f t="shared" si="708"/>
        <v>3.1150999999999995</v>
      </c>
      <c r="Z2021" s="68">
        <f t="shared" si="709"/>
        <v>31150.999999999993</v>
      </c>
      <c r="AA2021" s="65" t="s">
        <v>52</v>
      </c>
      <c r="AU2021" s="23">
        <f t="shared" si="719"/>
        <v>-2</v>
      </c>
      <c r="AV2021" s="23" t="str">
        <f t="shared" si="719"/>
        <v/>
      </c>
      <c r="AW2021" s="23" t="str">
        <f t="shared" si="719"/>
        <v/>
      </c>
      <c r="AX2021" s="23" t="str">
        <f t="shared" si="719"/>
        <v/>
      </c>
      <c r="AY2021" s="23" t="str">
        <f t="shared" si="719"/>
        <v/>
      </c>
      <c r="AZ2021" s="23">
        <v>5</v>
      </c>
      <c r="BA2021" s="25">
        <v>5</v>
      </c>
      <c r="BB2021" s="25">
        <v>6.26</v>
      </c>
      <c r="BC2021" s="25">
        <f t="shared" si="699"/>
        <v>10.52</v>
      </c>
      <c r="BD2021" s="25">
        <f t="shared" si="700"/>
        <v>5.8391999999999999</v>
      </c>
      <c r="BE2021" s="111" t="s">
        <v>970</v>
      </c>
      <c r="BF2021" s="55">
        <f t="shared" si="702"/>
        <v>0</v>
      </c>
      <c r="BG2021" s="66" t="str">
        <f t="shared" si="695"/>
        <v>0.00</v>
      </c>
      <c r="BH2021" s="66">
        <f t="shared" si="710"/>
        <v>-2</v>
      </c>
      <c r="BI2021" s="25">
        <f t="shared" si="696"/>
        <v>-276.14999999999992</v>
      </c>
      <c r="BJ2021" s="25">
        <f t="shared" si="711"/>
        <v>879.5</v>
      </c>
      <c r="BK2021" s="20">
        <f t="shared" si="697"/>
        <v>-0.31398521887436032</v>
      </c>
      <c r="BL2021" s="24" t="str">
        <f t="shared" si="712"/>
        <v>0.00</v>
      </c>
      <c r="BM2021" s="25">
        <f t="shared" si="713"/>
        <v>-2</v>
      </c>
      <c r="BN2021" s="25">
        <f t="shared" si="714"/>
        <v>75.080000000000027</v>
      </c>
      <c r="BO2021" s="25">
        <f t="shared" si="715"/>
        <v>879.5</v>
      </c>
      <c r="BP2021" s="126">
        <f t="shared" si="716"/>
        <v>8.5366685616827767E-2</v>
      </c>
    </row>
    <row r="2022" spans="1:68" x14ac:dyDescent="0.2">
      <c r="A2022" s="98">
        <v>45969</v>
      </c>
      <c r="B2022" s="60" t="s">
        <v>892</v>
      </c>
      <c r="C2022" s="24" t="s">
        <v>2619</v>
      </c>
      <c r="D2022" s="24" t="s">
        <v>573</v>
      </c>
      <c r="F2022" s="74" t="s">
        <v>51</v>
      </c>
      <c r="G2022" s="24" t="s">
        <v>103</v>
      </c>
      <c r="H2022" s="24" t="s">
        <v>293</v>
      </c>
      <c r="I2022" s="24">
        <v>7</v>
      </c>
      <c r="J2022" s="24">
        <v>2</v>
      </c>
      <c r="K2022" s="26" t="s">
        <v>2106</v>
      </c>
      <c r="L2022" s="25">
        <v>2</v>
      </c>
      <c r="M2022" s="24" t="s">
        <v>105</v>
      </c>
      <c r="N2022" s="24" t="s">
        <v>6</v>
      </c>
      <c r="R2022" s="25">
        <v>5.01</v>
      </c>
      <c r="S2022" s="83" t="s">
        <v>372</v>
      </c>
      <c r="T2022" s="66">
        <f t="shared" si="703"/>
        <v>10.02</v>
      </c>
      <c r="U2022" s="66">
        <f t="shared" si="704"/>
        <v>8.02</v>
      </c>
      <c r="V2022" s="66">
        <f t="shared" si="705"/>
        <v>319.52999999999992</v>
      </c>
      <c r="W2022" s="66">
        <f t="shared" si="706"/>
        <v>3746.5</v>
      </c>
      <c r="X2022" s="20">
        <f t="shared" si="707"/>
        <v>8.5287601761644183E-2</v>
      </c>
      <c r="Y2022" s="67">
        <f t="shared" si="708"/>
        <v>3.1952999999999991</v>
      </c>
      <c r="Z2022" s="68">
        <f t="shared" si="709"/>
        <v>31952.999999999993</v>
      </c>
      <c r="AA2022" s="65" t="s">
        <v>53</v>
      </c>
      <c r="AU2022" s="23">
        <f t="shared" si="719"/>
        <v>8.02</v>
      </c>
      <c r="AV2022" s="23" t="str">
        <f t="shared" si="719"/>
        <v/>
      </c>
      <c r="AW2022" s="23" t="str">
        <f t="shared" si="719"/>
        <v/>
      </c>
      <c r="AX2022" s="23" t="str">
        <f t="shared" si="719"/>
        <v/>
      </c>
      <c r="AY2022" s="23" t="str">
        <f t="shared" si="719"/>
        <v/>
      </c>
      <c r="AZ2022" s="23">
        <v>5.5</v>
      </c>
      <c r="BA2022" s="25">
        <v>5</v>
      </c>
      <c r="BB2022" s="25">
        <v>4.8</v>
      </c>
      <c r="BC2022" s="25">
        <f t="shared" si="699"/>
        <v>7.6</v>
      </c>
      <c r="BD2022" s="25">
        <f t="shared" si="700"/>
        <v>4.4960000000000004</v>
      </c>
      <c r="BE2022" s="111" t="s">
        <v>970</v>
      </c>
      <c r="BF2022" s="55">
        <f t="shared" si="702"/>
        <v>0</v>
      </c>
      <c r="BG2022" s="66">
        <f t="shared" si="695"/>
        <v>10</v>
      </c>
      <c r="BH2022" s="66">
        <f t="shared" si="710"/>
        <v>8</v>
      </c>
      <c r="BI2022" s="25">
        <f t="shared" si="696"/>
        <v>-268.14999999999992</v>
      </c>
      <c r="BJ2022" s="25">
        <f t="shared" si="711"/>
        <v>881.5</v>
      </c>
      <c r="BK2022" s="20">
        <f t="shared" si="697"/>
        <v>-0.3041973908111173</v>
      </c>
      <c r="BL2022" s="24">
        <f t="shared" si="712"/>
        <v>9.6</v>
      </c>
      <c r="BM2022" s="25">
        <f t="shared" si="713"/>
        <v>7.6</v>
      </c>
      <c r="BN2022" s="25">
        <f t="shared" si="714"/>
        <v>82.680000000000021</v>
      </c>
      <c r="BO2022" s="25">
        <f t="shared" si="715"/>
        <v>881.5</v>
      </c>
      <c r="BP2022" s="126">
        <f t="shared" si="716"/>
        <v>9.3794668179239954E-2</v>
      </c>
    </row>
    <row r="2023" spans="1:68" x14ac:dyDescent="0.2">
      <c r="A2023" s="98">
        <v>45969</v>
      </c>
      <c r="B2023" s="60" t="s">
        <v>892</v>
      </c>
      <c r="C2023" s="24" t="s">
        <v>2620</v>
      </c>
      <c r="D2023" s="24" t="s">
        <v>573</v>
      </c>
      <c r="F2023" s="74" t="s">
        <v>51</v>
      </c>
      <c r="G2023" s="24" t="s">
        <v>103</v>
      </c>
      <c r="H2023" s="24" t="s">
        <v>293</v>
      </c>
      <c r="I2023" s="24">
        <v>9</v>
      </c>
      <c r="J2023" s="24">
        <v>3</v>
      </c>
      <c r="K2023" s="26" t="s">
        <v>2621</v>
      </c>
      <c r="L2023" s="25">
        <v>1</v>
      </c>
      <c r="M2023" s="24" t="s">
        <v>105</v>
      </c>
      <c r="N2023" s="24" t="s">
        <v>6</v>
      </c>
      <c r="R2023" s="25">
        <v>9.5</v>
      </c>
      <c r="S2023" s="83" t="s">
        <v>372</v>
      </c>
      <c r="T2023" s="66">
        <f t="shared" si="703"/>
        <v>9.5</v>
      </c>
      <c r="U2023" s="66">
        <f t="shared" si="704"/>
        <v>8.5</v>
      </c>
      <c r="V2023" s="66">
        <f t="shared" si="705"/>
        <v>328.02999999999992</v>
      </c>
      <c r="W2023" s="66">
        <f t="shared" si="706"/>
        <v>3747.5</v>
      </c>
      <c r="X2023" s="20">
        <f t="shared" si="707"/>
        <v>8.7533022014676429E-2</v>
      </c>
      <c r="Y2023" s="67">
        <f t="shared" si="708"/>
        <v>3.2802999999999991</v>
      </c>
      <c r="Z2023" s="68">
        <f t="shared" si="709"/>
        <v>32802.999999999993</v>
      </c>
      <c r="AA2023" s="65" t="s">
        <v>53</v>
      </c>
      <c r="AU2023" s="23">
        <f t="shared" si="719"/>
        <v>8.5</v>
      </c>
      <c r="AV2023" s="23" t="str">
        <f t="shared" si="719"/>
        <v/>
      </c>
      <c r="AW2023" s="23" t="str">
        <f t="shared" si="719"/>
        <v/>
      </c>
      <c r="AX2023" s="23" t="str">
        <f t="shared" si="719"/>
        <v/>
      </c>
      <c r="AY2023" s="23" t="str">
        <f t="shared" si="719"/>
        <v/>
      </c>
      <c r="AZ2023" s="23">
        <v>11</v>
      </c>
      <c r="BA2023" s="25">
        <v>14.25</v>
      </c>
      <c r="BB2023" s="25">
        <v>14.72</v>
      </c>
      <c r="BC2023" s="25">
        <f t="shared" si="699"/>
        <v>13.72</v>
      </c>
      <c r="BD2023" s="25">
        <f t="shared" si="700"/>
        <v>13.622400000000001</v>
      </c>
      <c r="BE2023" s="111" t="s">
        <v>970</v>
      </c>
      <c r="BF2023" s="55">
        <f t="shared" si="702"/>
        <v>0</v>
      </c>
      <c r="BG2023" s="66">
        <f t="shared" si="695"/>
        <v>14.25</v>
      </c>
      <c r="BH2023" s="66">
        <f t="shared" si="710"/>
        <v>13.25</v>
      </c>
      <c r="BI2023" s="25">
        <f t="shared" si="696"/>
        <v>-254.89999999999992</v>
      </c>
      <c r="BJ2023" s="25">
        <f t="shared" si="711"/>
        <v>882.5</v>
      </c>
      <c r="BK2023" s="20">
        <f t="shared" si="697"/>
        <v>-0.2888385269121812</v>
      </c>
      <c r="BL2023" s="24">
        <f t="shared" si="712"/>
        <v>14.72</v>
      </c>
      <c r="BM2023" s="25">
        <f t="shared" si="713"/>
        <v>13.72</v>
      </c>
      <c r="BN2023" s="25">
        <f t="shared" si="714"/>
        <v>96.40000000000002</v>
      </c>
      <c r="BO2023" s="25">
        <f t="shared" si="715"/>
        <v>882.5</v>
      </c>
      <c r="BP2023" s="126">
        <f t="shared" si="716"/>
        <v>0.10923512747875357</v>
      </c>
    </row>
    <row r="2024" spans="1:68" x14ac:dyDescent="0.2">
      <c r="A2024" s="98">
        <v>45969</v>
      </c>
      <c r="B2024" s="60" t="s">
        <v>892</v>
      </c>
      <c r="C2024" s="24" t="s">
        <v>2620</v>
      </c>
      <c r="D2024" s="24" t="s">
        <v>573</v>
      </c>
      <c r="F2024" s="74" t="s">
        <v>51</v>
      </c>
      <c r="G2024" s="24" t="s">
        <v>103</v>
      </c>
      <c r="H2024" s="24" t="s">
        <v>293</v>
      </c>
      <c r="I2024" s="24">
        <v>9</v>
      </c>
      <c r="J2024" s="24">
        <v>3</v>
      </c>
      <c r="K2024" s="26" t="s">
        <v>2621</v>
      </c>
      <c r="L2024" s="25">
        <v>1</v>
      </c>
      <c r="M2024" s="24" t="s">
        <v>105</v>
      </c>
      <c r="N2024" s="24" t="s">
        <v>7</v>
      </c>
      <c r="R2024" s="25">
        <v>3.14</v>
      </c>
      <c r="S2024" s="83" t="s">
        <v>372</v>
      </c>
      <c r="T2024" s="66">
        <f t="shared" si="703"/>
        <v>3.14</v>
      </c>
      <c r="U2024" s="66">
        <f t="shared" si="704"/>
        <v>2.14</v>
      </c>
      <c r="V2024" s="66">
        <f t="shared" si="705"/>
        <v>330.1699999999999</v>
      </c>
      <c r="W2024" s="66">
        <f t="shared" si="706"/>
        <v>3748.5</v>
      </c>
      <c r="X2024" s="20">
        <f t="shared" si="707"/>
        <v>8.8080565559557136E-2</v>
      </c>
      <c r="Y2024" s="67">
        <f t="shared" si="708"/>
        <v>3.301699999999999</v>
      </c>
      <c r="Z2024" s="68">
        <f t="shared" si="709"/>
        <v>33016.999999999993</v>
      </c>
      <c r="AA2024" s="65" t="s">
        <v>53</v>
      </c>
      <c r="AU2024" s="23">
        <f t="shared" si="719"/>
        <v>2.14</v>
      </c>
      <c r="AV2024" s="23" t="str">
        <f t="shared" si="719"/>
        <v/>
      </c>
      <c r="AW2024" s="23" t="str">
        <f t="shared" si="719"/>
        <v/>
      </c>
      <c r="AX2024" s="23" t="str">
        <f t="shared" si="719"/>
        <v/>
      </c>
      <c r="AY2024" s="23" t="str">
        <f t="shared" si="719"/>
        <v/>
      </c>
      <c r="AZ2024" s="23"/>
      <c r="BA2024" s="25">
        <v>3.55</v>
      </c>
      <c r="BB2024" s="25">
        <v>3.49</v>
      </c>
      <c r="BC2024" s="25">
        <f t="shared" si="699"/>
        <v>2.4900000000000002</v>
      </c>
      <c r="BD2024" s="25">
        <f t="shared" si="700"/>
        <v>3.2908000000000004</v>
      </c>
      <c r="BE2024" s="111" t="s">
        <v>970</v>
      </c>
      <c r="BF2024" s="55">
        <f t="shared" si="702"/>
        <v>0</v>
      </c>
      <c r="BG2024" s="66">
        <f t="shared" ref="BG2024:BG2087" si="720">IF((AA2024="W"),ROUND((BA2024*L2024),2),"0.00")</f>
        <v>3.55</v>
      </c>
      <c r="BH2024" s="66">
        <f t="shared" si="710"/>
        <v>2.5499999999999998</v>
      </c>
      <c r="BI2024" s="25">
        <f t="shared" ref="BI2024:BI2087" si="721">BH2024+BI2023</f>
        <v>-252.34999999999991</v>
      </c>
      <c r="BJ2024" s="25">
        <f t="shared" si="711"/>
        <v>883.5</v>
      </c>
      <c r="BK2024" s="20">
        <f t="shared" ref="BK2024:BK2087" si="722">SUM(BI2024/BJ2024)</f>
        <v>-0.28562535370684766</v>
      </c>
      <c r="BL2024" s="24">
        <f t="shared" si="712"/>
        <v>3.49</v>
      </c>
      <c r="BM2024" s="25">
        <f t="shared" si="713"/>
        <v>2.4900000000000002</v>
      </c>
      <c r="BN2024" s="25">
        <f t="shared" si="714"/>
        <v>98.890000000000015</v>
      </c>
      <c r="BO2024" s="25">
        <f t="shared" si="715"/>
        <v>883.5</v>
      </c>
      <c r="BP2024" s="126">
        <f t="shared" si="716"/>
        <v>0.11192982456140353</v>
      </c>
    </row>
    <row r="2025" spans="1:68" ht="17" x14ac:dyDescent="0.2">
      <c r="A2025" s="98">
        <v>45969</v>
      </c>
      <c r="B2025" s="60" t="s">
        <v>892</v>
      </c>
      <c r="C2025" s="24" t="s">
        <v>2622</v>
      </c>
      <c r="D2025" s="24" t="s">
        <v>573</v>
      </c>
      <c r="F2025" s="74" t="s">
        <v>51</v>
      </c>
      <c r="G2025" s="24" t="s">
        <v>103</v>
      </c>
      <c r="H2025" s="24" t="s">
        <v>2313</v>
      </c>
      <c r="I2025" s="24">
        <v>10</v>
      </c>
      <c r="J2025" s="24">
        <v>2</v>
      </c>
      <c r="K2025" s="120" t="s">
        <v>2623</v>
      </c>
      <c r="L2025" s="25">
        <v>3</v>
      </c>
      <c r="M2025" s="24" t="s">
        <v>105</v>
      </c>
      <c r="N2025" s="24" t="s">
        <v>6</v>
      </c>
      <c r="R2025" s="25">
        <v>3.17</v>
      </c>
      <c r="S2025" s="83" t="s">
        <v>372</v>
      </c>
      <c r="T2025" s="66">
        <f t="shared" si="703"/>
        <v>9.51</v>
      </c>
      <c r="U2025" s="66">
        <f t="shared" si="704"/>
        <v>6.51</v>
      </c>
      <c r="V2025" s="66">
        <f t="shared" si="705"/>
        <v>336.67999999999989</v>
      </c>
      <c r="W2025" s="66">
        <f t="shared" si="706"/>
        <v>3751.5</v>
      </c>
      <c r="X2025" s="20">
        <f t="shared" si="707"/>
        <v>8.9745435159269596E-2</v>
      </c>
      <c r="Y2025" s="67">
        <f t="shared" si="708"/>
        <v>3.3667999999999991</v>
      </c>
      <c r="Z2025" s="68">
        <f t="shared" si="709"/>
        <v>33667.999999999993</v>
      </c>
      <c r="AA2025" s="65" t="s">
        <v>53</v>
      </c>
      <c r="AU2025" s="23">
        <f t="shared" si="719"/>
        <v>6.51</v>
      </c>
      <c r="AV2025" s="23" t="str">
        <f t="shared" si="719"/>
        <v/>
      </c>
      <c r="AW2025" s="23" t="str">
        <f t="shared" si="719"/>
        <v/>
      </c>
      <c r="AX2025" s="23" t="str">
        <f t="shared" si="719"/>
        <v/>
      </c>
      <c r="AY2025" s="23" t="str">
        <f t="shared" si="719"/>
        <v/>
      </c>
      <c r="AZ2025" s="23">
        <v>1.85</v>
      </c>
      <c r="BA2025" s="25">
        <v>1.7</v>
      </c>
      <c r="BB2025" s="25">
        <v>1.68</v>
      </c>
      <c r="BC2025" s="25">
        <f t="shared" si="699"/>
        <v>2.04</v>
      </c>
      <c r="BD2025" s="25">
        <f t="shared" si="700"/>
        <v>1.6255999999999999</v>
      </c>
      <c r="BE2025" s="111" t="s">
        <v>970</v>
      </c>
      <c r="BF2025" s="55">
        <f t="shared" si="702"/>
        <v>0</v>
      </c>
      <c r="BG2025" s="66">
        <f t="shared" si="720"/>
        <v>5.0999999999999996</v>
      </c>
      <c r="BH2025" s="66">
        <f t="shared" si="710"/>
        <v>2.0999999999999996</v>
      </c>
      <c r="BI2025" s="25">
        <f t="shared" si="721"/>
        <v>-250.24999999999991</v>
      </c>
      <c r="BJ2025" s="25">
        <f t="shared" si="711"/>
        <v>886.5</v>
      </c>
      <c r="BK2025" s="20">
        <f t="shared" si="722"/>
        <v>-0.28228990411731519</v>
      </c>
      <c r="BL2025" s="24">
        <f t="shared" si="712"/>
        <v>5.04</v>
      </c>
      <c r="BM2025" s="25">
        <f t="shared" si="713"/>
        <v>2.04</v>
      </c>
      <c r="BN2025" s="25">
        <f t="shared" si="714"/>
        <v>100.93000000000002</v>
      </c>
      <c r="BO2025" s="25">
        <f t="shared" si="715"/>
        <v>886.5</v>
      </c>
      <c r="BP2025" s="126">
        <f t="shared" si="716"/>
        <v>0.11385222786238017</v>
      </c>
    </row>
    <row r="2026" spans="1:68" x14ac:dyDescent="0.2">
      <c r="A2026" s="98">
        <v>45970</v>
      </c>
      <c r="B2026" s="60" t="s">
        <v>892</v>
      </c>
      <c r="C2026" s="24" t="s">
        <v>2512</v>
      </c>
      <c r="D2026" s="24" t="s">
        <v>577</v>
      </c>
      <c r="F2026" s="74" t="s">
        <v>51</v>
      </c>
      <c r="G2026" s="24" t="s">
        <v>14</v>
      </c>
      <c r="H2026" s="24" t="s">
        <v>2624</v>
      </c>
      <c r="K2026" s="24" t="s">
        <v>2625</v>
      </c>
      <c r="L2026" s="25">
        <v>5</v>
      </c>
      <c r="M2026" s="24" t="s">
        <v>105</v>
      </c>
      <c r="N2026" s="24" t="s">
        <v>6</v>
      </c>
      <c r="R2026" s="25">
        <v>1.91</v>
      </c>
      <c r="S2026" s="83" t="s">
        <v>363</v>
      </c>
      <c r="T2026" s="66" t="str">
        <f t="shared" si="703"/>
        <v>0.00</v>
      </c>
      <c r="U2026" s="66">
        <f t="shared" si="704"/>
        <v>-5</v>
      </c>
      <c r="V2026" s="66">
        <f t="shared" si="705"/>
        <v>331.67999999999989</v>
      </c>
      <c r="W2026" s="66">
        <f t="shared" si="706"/>
        <v>3756.5</v>
      </c>
      <c r="X2026" s="20">
        <f t="shared" si="707"/>
        <v>8.8294955410621559E-2</v>
      </c>
      <c r="Y2026" s="67">
        <f t="shared" si="708"/>
        <v>3.3167999999999989</v>
      </c>
      <c r="Z2026" s="68">
        <f t="shared" si="709"/>
        <v>33167.999999999993</v>
      </c>
      <c r="AA2026" s="65" t="s">
        <v>52</v>
      </c>
      <c r="AU2026" s="23" t="str">
        <f t="shared" ref="AU2026:AY2035" si="723">IF($G2026=AU$2,$U2026,"")</f>
        <v/>
      </c>
      <c r="AV2026" s="23" t="str">
        <f t="shared" si="723"/>
        <v/>
      </c>
      <c r="AW2026" s="23" t="str">
        <f t="shared" si="723"/>
        <v/>
      </c>
      <c r="AX2026" s="23">
        <f t="shared" si="723"/>
        <v>-5</v>
      </c>
      <c r="AY2026" s="23" t="str">
        <f t="shared" si="723"/>
        <v/>
      </c>
      <c r="AZ2026" s="23"/>
      <c r="BA2026" s="25">
        <v>0</v>
      </c>
      <c r="BB2026" s="25">
        <v>0</v>
      </c>
      <c r="BC2026" s="25" t="s">
        <v>720</v>
      </c>
      <c r="BD2026" s="25" t="s">
        <v>720</v>
      </c>
      <c r="BE2026" s="111" t="s">
        <v>969</v>
      </c>
      <c r="BF2026" s="55">
        <f t="shared" si="702"/>
        <v>0</v>
      </c>
      <c r="BG2026" s="66" t="str">
        <f t="shared" si="720"/>
        <v>0.00</v>
      </c>
      <c r="BH2026" s="66">
        <f t="shared" si="710"/>
        <v>-5</v>
      </c>
      <c r="BI2026" s="25">
        <f t="shared" si="721"/>
        <v>-255.24999999999991</v>
      </c>
      <c r="BJ2026" s="25">
        <f t="shared" si="711"/>
        <v>891.5</v>
      </c>
      <c r="BK2026" s="20">
        <f t="shared" si="722"/>
        <v>-0.28631519910263592</v>
      </c>
      <c r="BL2026" s="24" t="str">
        <f t="shared" si="712"/>
        <v>0.00</v>
      </c>
      <c r="BM2026" s="25">
        <f t="shared" si="713"/>
        <v>-5</v>
      </c>
      <c r="BN2026" s="25">
        <f t="shared" si="714"/>
        <v>95.930000000000021</v>
      </c>
      <c r="BO2026" s="25">
        <f t="shared" si="715"/>
        <v>891.5</v>
      </c>
      <c r="BP2026" s="126">
        <f t="shared" si="716"/>
        <v>0.10760515984296133</v>
      </c>
    </row>
    <row r="2027" spans="1:68" ht="17" x14ac:dyDescent="0.2">
      <c r="A2027" s="98">
        <v>45972</v>
      </c>
      <c r="B2027" s="60" t="s">
        <v>892</v>
      </c>
      <c r="C2027" s="24" t="s">
        <v>1782</v>
      </c>
      <c r="D2027" s="24" t="s">
        <v>584</v>
      </c>
      <c r="F2027" s="74" t="s">
        <v>51</v>
      </c>
      <c r="G2027" s="24" t="s">
        <v>121</v>
      </c>
      <c r="H2027" s="24" t="s">
        <v>66</v>
      </c>
      <c r="I2027" s="24">
        <v>2</v>
      </c>
      <c r="J2027" s="24">
        <v>6</v>
      </c>
      <c r="K2027" s="120" t="s">
        <v>2626</v>
      </c>
      <c r="L2027" s="25">
        <v>3</v>
      </c>
      <c r="M2027" s="24" t="s">
        <v>105</v>
      </c>
      <c r="N2027" s="24" t="s">
        <v>6</v>
      </c>
      <c r="R2027" s="25">
        <v>3.1</v>
      </c>
      <c r="S2027" s="83" t="s">
        <v>372</v>
      </c>
      <c r="T2027" s="66">
        <f t="shared" si="703"/>
        <v>9.3000000000000007</v>
      </c>
      <c r="U2027" s="66">
        <f t="shared" si="704"/>
        <v>6.3000000000000007</v>
      </c>
      <c r="V2027" s="66">
        <f t="shared" si="705"/>
        <v>337.9799999999999</v>
      </c>
      <c r="W2027" s="66">
        <f t="shared" si="706"/>
        <v>3759.5</v>
      </c>
      <c r="X2027" s="20">
        <f t="shared" si="707"/>
        <v>8.9900252693177266E-2</v>
      </c>
      <c r="Y2027" s="67">
        <f t="shared" si="708"/>
        <v>3.379799999999999</v>
      </c>
      <c r="Z2027" s="68">
        <f t="shared" si="709"/>
        <v>33797.999999999993</v>
      </c>
      <c r="AA2027" s="65" t="s">
        <v>53</v>
      </c>
      <c r="AU2027" s="23" t="str">
        <f t="shared" si="723"/>
        <v/>
      </c>
      <c r="AV2027" s="23">
        <f t="shared" si="723"/>
        <v>6.3000000000000007</v>
      </c>
      <c r="AW2027" s="23" t="str">
        <f t="shared" si="723"/>
        <v/>
      </c>
      <c r="AX2027" s="23" t="str">
        <f t="shared" si="723"/>
        <v/>
      </c>
      <c r="AY2027" s="23" t="str">
        <f t="shared" si="723"/>
        <v/>
      </c>
      <c r="AZ2027" s="23" t="s">
        <v>720</v>
      </c>
      <c r="BA2027" s="25">
        <v>0</v>
      </c>
      <c r="BB2027" s="25">
        <v>3.13</v>
      </c>
      <c r="BC2027" s="25">
        <f t="shared" ref="BC2027:BC2199" si="724">((BB2027*(L2027))-(L2027))</f>
        <v>6.3900000000000006</v>
      </c>
      <c r="BD2027" s="25">
        <f t="shared" ref="BD2027:BD2199" si="725">0.92*(BB2027-1)+1</f>
        <v>2.9596</v>
      </c>
      <c r="BE2027" s="111" t="s">
        <v>969</v>
      </c>
      <c r="BF2027" s="55">
        <f t="shared" si="702"/>
        <v>0</v>
      </c>
      <c r="BG2027" s="66">
        <f t="shared" si="720"/>
        <v>0</v>
      </c>
      <c r="BH2027" s="66">
        <f t="shared" si="710"/>
        <v>-3</v>
      </c>
      <c r="BI2027" s="25">
        <f t="shared" si="721"/>
        <v>-258.24999999999989</v>
      </c>
      <c r="BJ2027" s="25">
        <f t="shared" si="711"/>
        <v>894.5</v>
      </c>
      <c r="BK2027" s="20">
        <f t="shared" si="722"/>
        <v>-0.28870877585243138</v>
      </c>
      <c r="BL2027" s="24">
        <f t="shared" si="712"/>
        <v>9.39</v>
      </c>
      <c r="BM2027" s="25">
        <f t="shared" si="713"/>
        <v>6.3900000000000006</v>
      </c>
      <c r="BN2027" s="25">
        <f t="shared" si="714"/>
        <v>102.32000000000002</v>
      </c>
      <c r="BO2027" s="25">
        <f t="shared" si="715"/>
        <v>894.5</v>
      </c>
      <c r="BP2027" s="126">
        <f t="shared" si="716"/>
        <v>0.11438792621576302</v>
      </c>
    </row>
    <row r="2028" spans="1:68" ht="17" x14ac:dyDescent="0.2">
      <c r="A2028" s="98">
        <v>45972</v>
      </c>
      <c r="B2028" s="60" t="s">
        <v>892</v>
      </c>
      <c r="C2028" s="24" t="s">
        <v>1782</v>
      </c>
      <c r="D2028" s="24" t="s">
        <v>584</v>
      </c>
      <c r="F2028" s="74" t="s">
        <v>51</v>
      </c>
      <c r="G2028" s="24" t="s">
        <v>152</v>
      </c>
      <c r="H2028" s="24" t="s">
        <v>518</v>
      </c>
      <c r="I2028" s="24">
        <v>3</v>
      </c>
      <c r="J2028" s="24">
        <v>3</v>
      </c>
      <c r="K2028" s="97" t="s">
        <v>2627</v>
      </c>
      <c r="L2028" s="25">
        <v>1</v>
      </c>
      <c r="M2028" s="24" t="s">
        <v>105</v>
      </c>
      <c r="N2028" s="24" t="s">
        <v>6</v>
      </c>
      <c r="R2028" s="25">
        <v>17</v>
      </c>
      <c r="S2028" s="83" t="s">
        <v>363</v>
      </c>
      <c r="T2028" s="66" t="str">
        <f t="shared" si="703"/>
        <v>0.00</v>
      </c>
      <c r="U2028" s="66">
        <f t="shared" si="704"/>
        <v>-1</v>
      </c>
      <c r="V2028" s="66">
        <f t="shared" si="705"/>
        <v>336.9799999999999</v>
      </c>
      <c r="W2028" s="66">
        <f t="shared" si="706"/>
        <v>3760.5</v>
      </c>
      <c r="X2028" s="20">
        <f t="shared" si="707"/>
        <v>8.9610424145725273E-2</v>
      </c>
      <c r="Y2028" s="67">
        <f t="shared" si="708"/>
        <v>3.3697999999999992</v>
      </c>
      <c r="Z2028" s="68">
        <f t="shared" si="709"/>
        <v>33697.999999999993</v>
      </c>
      <c r="AA2028" s="65" t="s">
        <v>52</v>
      </c>
      <c r="AU2028" s="23" t="str">
        <f t="shared" si="723"/>
        <v/>
      </c>
      <c r="AV2028" s="23" t="str">
        <f t="shared" si="723"/>
        <v/>
      </c>
      <c r="AW2028" s="23">
        <f t="shared" si="723"/>
        <v>-1</v>
      </c>
      <c r="AX2028" s="23" t="str">
        <f t="shared" si="723"/>
        <v/>
      </c>
      <c r="AY2028" s="23" t="str">
        <f t="shared" si="723"/>
        <v/>
      </c>
      <c r="AZ2028" s="23"/>
      <c r="BA2028" s="25">
        <v>0</v>
      </c>
      <c r="BB2028" s="25">
        <v>13</v>
      </c>
      <c r="BC2028" s="25">
        <f t="shared" si="724"/>
        <v>12</v>
      </c>
      <c r="BD2028" s="25">
        <f t="shared" si="725"/>
        <v>12.040000000000001</v>
      </c>
      <c r="BE2028" s="111" t="s">
        <v>969</v>
      </c>
      <c r="BF2028" s="55">
        <f t="shared" si="702"/>
        <v>0</v>
      </c>
      <c r="BG2028" s="66" t="str">
        <f t="shared" si="720"/>
        <v>0.00</v>
      </c>
      <c r="BH2028" s="66">
        <f t="shared" si="710"/>
        <v>-1</v>
      </c>
      <c r="BI2028" s="25">
        <f t="shared" si="721"/>
        <v>-259.24999999999989</v>
      </c>
      <c r="BJ2028" s="25">
        <f t="shared" si="711"/>
        <v>895.5</v>
      </c>
      <c r="BK2028" s="20">
        <f t="shared" si="722"/>
        <v>-0.28950307091010596</v>
      </c>
      <c r="BL2028" s="24" t="str">
        <f t="shared" si="712"/>
        <v>0.00</v>
      </c>
      <c r="BM2028" s="25">
        <f t="shared" si="713"/>
        <v>-1</v>
      </c>
      <c r="BN2028" s="25">
        <f t="shared" si="714"/>
        <v>101.32000000000002</v>
      </c>
      <c r="BO2028" s="25">
        <f t="shared" si="715"/>
        <v>895.5</v>
      </c>
      <c r="BP2028" s="126">
        <f t="shared" si="716"/>
        <v>0.11314349525404804</v>
      </c>
    </row>
    <row r="2029" spans="1:68" ht="17" x14ac:dyDescent="0.2">
      <c r="A2029" s="98">
        <v>45972</v>
      </c>
      <c r="B2029" s="60" t="s">
        <v>892</v>
      </c>
      <c r="C2029" s="24" t="s">
        <v>1782</v>
      </c>
      <c r="D2029" s="24" t="s">
        <v>584</v>
      </c>
      <c r="F2029" s="74" t="s">
        <v>51</v>
      </c>
      <c r="G2029" s="24" t="s">
        <v>152</v>
      </c>
      <c r="H2029" s="24" t="s">
        <v>518</v>
      </c>
      <c r="I2029" s="24">
        <v>3</v>
      </c>
      <c r="J2029" s="24">
        <v>3</v>
      </c>
      <c r="K2029" s="97" t="s">
        <v>2627</v>
      </c>
      <c r="L2029" s="25">
        <v>1</v>
      </c>
      <c r="M2029" s="24" t="s">
        <v>105</v>
      </c>
      <c r="N2029" s="24" t="s">
        <v>7</v>
      </c>
      <c r="R2029" s="25">
        <v>3.6</v>
      </c>
      <c r="S2029" s="83" t="s">
        <v>363</v>
      </c>
      <c r="T2029" s="66" t="str">
        <f t="shared" si="703"/>
        <v>0.00</v>
      </c>
      <c r="U2029" s="66">
        <f t="shared" si="704"/>
        <v>-1</v>
      </c>
      <c r="V2029" s="66">
        <f t="shared" si="705"/>
        <v>335.9799999999999</v>
      </c>
      <c r="W2029" s="66">
        <f t="shared" si="706"/>
        <v>3761.5</v>
      </c>
      <c r="X2029" s="20">
        <f t="shared" si="707"/>
        <v>8.9320749700917162E-2</v>
      </c>
      <c r="Y2029" s="67">
        <f t="shared" si="708"/>
        <v>3.359799999999999</v>
      </c>
      <c r="Z2029" s="68">
        <f t="shared" si="709"/>
        <v>33597.999999999993</v>
      </c>
      <c r="AA2029" s="65" t="s">
        <v>52</v>
      </c>
      <c r="AU2029" s="23" t="str">
        <f t="shared" si="723"/>
        <v/>
      </c>
      <c r="AV2029" s="23" t="str">
        <f t="shared" si="723"/>
        <v/>
      </c>
      <c r="AW2029" s="23">
        <f t="shared" si="723"/>
        <v>-1</v>
      </c>
      <c r="AX2029" s="23" t="str">
        <f t="shared" si="723"/>
        <v/>
      </c>
      <c r="AY2029" s="23" t="str">
        <f t="shared" si="723"/>
        <v/>
      </c>
      <c r="AZ2029" s="23"/>
      <c r="BA2029" s="25">
        <v>0</v>
      </c>
      <c r="BB2029" s="25">
        <v>3.75</v>
      </c>
      <c r="BC2029" s="25">
        <f t="shared" si="724"/>
        <v>2.75</v>
      </c>
      <c r="BD2029" s="25">
        <f t="shared" si="725"/>
        <v>3.5300000000000002</v>
      </c>
      <c r="BE2029" s="111" t="s">
        <v>969</v>
      </c>
      <c r="BF2029" s="55">
        <f t="shared" si="702"/>
        <v>0</v>
      </c>
      <c r="BG2029" s="66" t="str">
        <f t="shared" si="720"/>
        <v>0.00</v>
      </c>
      <c r="BH2029" s="66">
        <f t="shared" si="710"/>
        <v>-1</v>
      </c>
      <c r="BI2029" s="25">
        <f t="shared" si="721"/>
        <v>-260.24999999999989</v>
      </c>
      <c r="BJ2029" s="25">
        <f t="shared" si="711"/>
        <v>896.5</v>
      </c>
      <c r="BK2029" s="20">
        <f t="shared" si="722"/>
        <v>-0.29029559397657545</v>
      </c>
      <c r="BL2029" s="24" t="str">
        <f t="shared" si="712"/>
        <v>0.00</v>
      </c>
      <c r="BM2029" s="25">
        <f t="shared" si="713"/>
        <v>-1</v>
      </c>
      <c r="BN2029" s="25">
        <f t="shared" si="714"/>
        <v>100.32000000000002</v>
      </c>
      <c r="BO2029" s="25">
        <f t="shared" si="715"/>
        <v>896.5</v>
      </c>
      <c r="BP2029" s="126">
        <f t="shared" si="716"/>
        <v>0.11190184049079757</v>
      </c>
    </row>
    <row r="2030" spans="1:68" x14ac:dyDescent="0.2">
      <c r="A2030" s="98">
        <v>45973</v>
      </c>
      <c r="B2030" s="60" t="s">
        <v>892</v>
      </c>
      <c r="C2030" s="24" t="s">
        <v>2628</v>
      </c>
      <c r="D2030" s="24" t="s">
        <v>397</v>
      </c>
      <c r="F2030" s="74" t="s">
        <v>51</v>
      </c>
      <c r="G2030" s="24" t="s">
        <v>103</v>
      </c>
      <c r="H2030" s="24" t="s">
        <v>167</v>
      </c>
      <c r="I2030" s="24">
        <v>8</v>
      </c>
      <c r="J2030" s="24">
        <v>8</v>
      </c>
      <c r="K2030" s="24" t="s">
        <v>2629</v>
      </c>
      <c r="L2030" s="25">
        <v>1</v>
      </c>
      <c r="M2030" s="24" t="s">
        <v>105</v>
      </c>
      <c r="N2030" s="24" t="s">
        <v>6</v>
      </c>
      <c r="R2030" s="25">
        <v>9.5</v>
      </c>
      <c r="S2030" s="83" t="s">
        <v>363</v>
      </c>
      <c r="T2030" s="66" t="str">
        <f t="shared" si="703"/>
        <v>0.00</v>
      </c>
      <c r="U2030" s="66">
        <f t="shared" si="704"/>
        <v>-1</v>
      </c>
      <c r="V2030" s="66">
        <f t="shared" si="705"/>
        <v>334.9799999999999</v>
      </c>
      <c r="W2030" s="66">
        <f t="shared" si="706"/>
        <v>3762.5</v>
      </c>
      <c r="X2030" s="20">
        <f t="shared" si="707"/>
        <v>8.9031229235880374E-2</v>
      </c>
      <c r="Y2030" s="67">
        <f t="shared" si="708"/>
        <v>3.3497999999999992</v>
      </c>
      <c r="Z2030" s="68">
        <f t="shared" si="709"/>
        <v>33497.999999999993</v>
      </c>
      <c r="AA2030" s="65" t="s">
        <v>52</v>
      </c>
      <c r="AU2030" s="23">
        <f t="shared" si="723"/>
        <v>-1</v>
      </c>
      <c r="AV2030" s="23" t="str">
        <f t="shared" si="723"/>
        <v/>
      </c>
      <c r="AW2030" s="23" t="str">
        <f t="shared" si="723"/>
        <v/>
      </c>
      <c r="AX2030" s="23" t="str">
        <f t="shared" si="723"/>
        <v/>
      </c>
      <c r="AY2030" s="23" t="str">
        <f t="shared" si="723"/>
        <v/>
      </c>
      <c r="AZ2030" s="23">
        <v>9</v>
      </c>
      <c r="BA2030" s="25">
        <v>9</v>
      </c>
      <c r="BB2030" s="25">
        <v>10.28</v>
      </c>
      <c r="BC2030" s="25">
        <f t="shared" si="724"/>
        <v>9.2799999999999994</v>
      </c>
      <c r="BD2030" s="25">
        <f t="shared" si="725"/>
        <v>9.5375999999999994</v>
      </c>
      <c r="BE2030" s="111" t="s">
        <v>969</v>
      </c>
      <c r="BF2030" s="55">
        <f t="shared" si="702"/>
        <v>0</v>
      </c>
      <c r="BG2030" s="66" t="str">
        <f t="shared" si="720"/>
        <v>0.00</v>
      </c>
      <c r="BH2030" s="66">
        <f t="shared" si="710"/>
        <v>-1</v>
      </c>
      <c r="BI2030" s="25">
        <f t="shared" si="721"/>
        <v>-261.24999999999989</v>
      </c>
      <c r="BJ2030" s="25">
        <f t="shared" si="711"/>
        <v>897.5</v>
      </c>
      <c r="BK2030" s="20">
        <f t="shared" si="722"/>
        <v>-0.29108635097493024</v>
      </c>
      <c r="BL2030" s="24" t="str">
        <f t="shared" si="712"/>
        <v>0.00</v>
      </c>
      <c r="BM2030" s="25">
        <f t="shared" si="713"/>
        <v>-1</v>
      </c>
      <c r="BN2030" s="25">
        <f t="shared" si="714"/>
        <v>99.320000000000022</v>
      </c>
      <c r="BO2030" s="25">
        <f t="shared" si="715"/>
        <v>897.5</v>
      </c>
      <c r="BP2030" s="126">
        <f t="shared" si="716"/>
        <v>0.11066295264623958</v>
      </c>
    </row>
    <row r="2031" spans="1:68" x14ac:dyDescent="0.2">
      <c r="A2031" s="98">
        <v>45973</v>
      </c>
      <c r="B2031" s="60" t="s">
        <v>892</v>
      </c>
      <c r="C2031" s="24" t="s">
        <v>2628</v>
      </c>
      <c r="D2031" s="24" t="s">
        <v>397</v>
      </c>
      <c r="F2031" s="74" t="s">
        <v>51</v>
      </c>
      <c r="G2031" s="24" t="s">
        <v>103</v>
      </c>
      <c r="H2031" s="24" t="s">
        <v>167</v>
      </c>
      <c r="I2031" s="24">
        <v>8</v>
      </c>
      <c r="J2031" s="24">
        <v>8</v>
      </c>
      <c r="K2031" s="24" t="s">
        <v>2629</v>
      </c>
      <c r="L2031" s="25">
        <v>1</v>
      </c>
      <c r="M2031" s="24" t="s">
        <v>105</v>
      </c>
      <c r="N2031" s="24" t="s">
        <v>7</v>
      </c>
      <c r="R2031" s="25">
        <v>2.9</v>
      </c>
      <c r="S2031" s="83" t="s">
        <v>363</v>
      </c>
      <c r="T2031" s="66" t="str">
        <f t="shared" si="703"/>
        <v>0.00</v>
      </c>
      <c r="U2031" s="66">
        <f t="shared" si="704"/>
        <v>-1</v>
      </c>
      <c r="V2031" s="66">
        <f t="shared" si="705"/>
        <v>333.9799999999999</v>
      </c>
      <c r="W2031" s="66">
        <f t="shared" si="706"/>
        <v>3763.5</v>
      </c>
      <c r="X2031" s="20">
        <f t="shared" si="707"/>
        <v>8.8741862627872967E-2</v>
      </c>
      <c r="Y2031" s="67">
        <f t="shared" si="708"/>
        <v>3.339799999999999</v>
      </c>
      <c r="Z2031" s="68">
        <f t="shared" si="709"/>
        <v>33397.999999999993</v>
      </c>
      <c r="AA2031" s="65" t="s">
        <v>52</v>
      </c>
      <c r="AU2031" s="23">
        <f t="shared" si="723"/>
        <v>-1</v>
      </c>
      <c r="AV2031" s="23" t="str">
        <f t="shared" si="723"/>
        <v/>
      </c>
      <c r="AW2031" s="23" t="str">
        <f t="shared" si="723"/>
        <v/>
      </c>
      <c r="AX2031" s="23" t="str">
        <f t="shared" si="723"/>
        <v/>
      </c>
      <c r="AY2031" s="23" t="str">
        <f t="shared" si="723"/>
        <v/>
      </c>
      <c r="AZ2031" s="23"/>
      <c r="BA2031" s="25">
        <v>2.6</v>
      </c>
      <c r="BB2031" s="25">
        <v>3.19</v>
      </c>
      <c r="BC2031" s="25">
        <f t="shared" si="724"/>
        <v>2.19</v>
      </c>
      <c r="BD2031" s="25">
        <f t="shared" si="725"/>
        <v>3.0148000000000001</v>
      </c>
      <c r="BE2031" s="111" t="s">
        <v>969</v>
      </c>
      <c r="BF2031" s="55">
        <f t="shared" si="702"/>
        <v>0</v>
      </c>
      <c r="BG2031" s="66" t="str">
        <f t="shared" si="720"/>
        <v>0.00</v>
      </c>
      <c r="BH2031" s="66">
        <f t="shared" si="710"/>
        <v>-1</v>
      </c>
      <c r="BI2031" s="25">
        <f t="shared" si="721"/>
        <v>-262.24999999999989</v>
      </c>
      <c r="BJ2031" s="25">
        <f t="shared" si="711"/>
        <v>898.5</v>
      </c>
      <c r="BK2031" s="20">
        <f t="shared" si="722"/>
        <v>-0.29187534780189189</v>
      </c>
      <c r="BL2031" s="24" t="str">
        <f t="shared" si="712"/>
        <v>0.00</v>
      </c>
      <c r="BM2031" s="25">
        <f t="shared" si="713"/>
        <v>-1</v>
      </c>
      <c r="BN2031" s="25">
        <f t="shared" si="714"/>
        <v>98.320000000000022</v>
      </c>
      <c r="BO2031" s="25">
        <f t="shared" si="715"/>
        <v>898.5</v>
      </c>
      <c r="BP2031" s="126">
        <f t="shared" si="716"/>
        <v>0.10942682248191432</v>
      </c>
    </row>
    <row r="2032" spans="1:68" x14ac:dyDescent="0.2">
      <c r="A2032" s="98">
        <v>45973</v>
      </c>
      <c r="B2032" s="60" t="s">
        <v>892</v>
      </c>
      <c r="C2032" s="24" t="s">
        <v>919</v>
      </c>
      <c r="D2032" s="24" t="s">
        <v>397</v>
      </c>
      <c r="F2032" s="74" t="s">
        <v>51</v>
      </c>
      <c r="G2032" s="24" t="s">
        <v>152</v>
      </c>
      <c r="H2032" s="24" t="s">
        <v>57</v>
      </c>
      <c r="I2032" s="24">
        <v>6</v>
      </c>
      <c r="J2032" s="24">
        <v>4</v>
      </c>
      <c r="K2032" s="24" t="s">
        <v>2630</v>
      </c>
      <c r="L2032" s="25">
        <v>2</v>
      </c>
      <c r="M2032" s="24" t="s">
        <v>105</v>
      </c>
      <c r="N2032" s="24" t="s">
        <v>6</v>
      </c>
      <c r="R2032" s="25">
        <v>6</v>
      </c>
      <c r="S2032" s="83" t="s">
        <v>363</v>
      </c>
      <c r="T2032" s="66" t="str">
        <f t="shared" si="703"/>
        <v>0.00</v>
      </c>
      <c r="U2032" s="66">
        <f t="shared" si="704"/>
        <v>-2</v>
      </c>
      <c r="V2032" s="66">
        <f t="shared" si="705"/>
        <v>331.9799999999999</v>
      </c>
      <c r="W2032" s="66">
        <f t="shared" si="706"/>
        <v>3765.5</v>
      </c>
      <c r="X2032" s="20">
        <f t="shared" si="707"/>
        <v>8.8163590492630436E-2</v>
      </c>
      <c r="Y2032" s="67">
        <f t="shared" si="708"/>
        <v>3.319799999999999</v>
      </c>
      <c r="Z2032" s="68">
        <f t="shared" si="709"/>
        <v>33197.999999999993</v>
      </c>
      <c r="AA2032" s="65" t="s">
        <v>52</v>
      </c>
      <c r="AU2032" s="23" t="str">
        <f t="shared" si="723"/>
        <v/>
      </c>
      <c r="AV2032" s="23" t="str">
        <f t="shared" si="723"/>
        <v/>
      </c>
      <c r="AW2032" s="23">
        <f t="shared" si="723"/>
        <v>-2</v>
      </c>
      <c r="AX2032" s="23" t="str">
        <f t="shared" si="723"/>
        <v/>
      </c>
      <c r="AY2032" s="23" t="str">
        <f t="shared" si="723"/>
        <v/>
      </c>
      <c r="AZ2032" s="23"/>
      <c r="BA2032" s="25">
        <v>0</v>
      </c>
      <c r="BB2032" s="25">
        <v>4.99</v>
      </c>
      <c r="BC2032" s="25">
        <f t="shared" si="724"/>
        <v>7.98</v>
      </c>
      <c r="BD2032" s="25">
        <f t="shared" si="725"/>
        <v>4.6707999999999998</v>
      </c>
      <c r="BE2032" s="111" t="s">
        <v>969</v>
      </c>
      <c r="BF2032" s="55">
        <f t="shared" si="702"/>
        <v>0</v>
      </c>
      <c r="BG2032" s="66" t="str">
        <f t="shared" si="720"/>
        <v>0.00</v>
      </c>
      <c r="BH2032" s="66">
        <f t="shared" si="710"/>
        <v>-2</v>
      </c>
      <c r="BI2032" s="25">
        <f t="shared" si="721"/>
        <v>-264.24999999999989</v>
      </c>
      <c r="BJ2032" s="25">
        <f t="shared" si="711"/>
        <v>900.5</v>
      </c>
      <c r="BK2032" s="20">
        <f t="shared" si="722"/>
        <v>-0.29344808439755676</v>
      </c>
      <c r="BL2032" s="24" t="str">
        <f t="shared" si="712"/>
        <v>0.00</v>
      </c>
      <c r="BM2032" s="25">
        <f t="shared" si="713"/>
        <v>-2</v>
      </c>
      <c r="BN2032" s="25">
        <f t="shared" si="714"/>
        <v>96.320000000000022</v>
      </c>
      <c r="BO2032" s="25">
        <f t="shared" si="715"/>
        <v>900.5</v>
      </c>
      <c r="BP2032" s="126">
        <f t="shared" si="716"/>
        <v>0.10696279844530819</v>
      </c>
    </row>
    <row r="2033" spans="1:68" x14ac:dyDescent="0.2">
      <c r="A2033" s="98">
        <v>45974</v>
      </c>
      <c r="B2033" s="60" t="s">
        <v>892</v>
      </c>
      <c r="C2033" s="24" t="s">
        <v>823</v>
      </c>
      <c r="D2033" s="24" t="s">
        <v>398</v>
      </c>
      <c r="F2033" s="74" t="s">
        <v>51</v>
      </c>
      <c r="G2033" s="24" t="s">
        <v>121</v>
      </c>
      <c r="H2033" s="24" t="s">
        <v>2397</v>
      </c>
      <c r="I2033" s="24">
        <v>2</v>
      </c>
      <c r="J2033" s="24">
        <v>7</v>
      </c>
      <c r="K2033" s="24" t="s">
        <v>2631</v>
      </c>
      <c r="L2033" s="25">
        <v>5</v>
      </c>
      <c r="M2033" s="24" t="s">
        <v>105</v>
      </c>
      <c r="N2033" s="24" t="s">
        <v>6</v>
      </c>
      <c r="R2033" s="25">
        <v>2.7</v>
      </c>
      <c r="S2033" s="83" t="s">
        <v>363</v>
      </c>
      <c r="T2033" s="66" t="str">
        <f t="shared" si="703"/>
        <v>0.00</v>
      </c>
      <c r="U2033" s="66">
        <f t="shared" si="704"/>
        <v>-5</v>
      </c>
      <c r="V2033" s="66">
        <f t="shared" si="705"/>
        <v>326.9799999999999</v>
      </c>
      <c r="W2033" s="66">
        <f t="shared" si="706"/>
        <v>3770.5</v>
      </c>
      <c r="X2033" s="20">
        <f t="shared" si="707"/>
        <v>8.6720594085665001E-2</v>
      </c>
      <c r="Y2033" s="67">
        <f t="shared" si="708"/>
        <v>3.2697999999999992</v>
      </c>
      <c r="Z2033" s="68">
        <f t="shared" si="709"/>
        <v>32697.999999999989</v>
      </c>
      <c r="AA2033" s="65" t="s">
        <v>52</v>
      </c>
      <c r="AU2033" s="23" t="str">
        <f t="shared" si="723"/>
        <v/>
      </c>
      <c r="AV2033" s="23">
        <f t="shared" si="723"/>
        <v>-5</v>
      </c>
      <c r="AW2033" s="23" t="str">
        <f t="shared" si="723"/>
        <v/>
      </c>
      <c r="AX2033" s="23" t="str">
        <f t="shared" si="723"/>
        <v/>
      </c>
      <c r="AY2033" s="23" t="str">
        <f t="shared" si="723"/>
        <v/>
      </c>
      <c r="AZ2033" s="23" t="s">
        <v>720</v>
      </c>
      <c r="BA2033" s="25">
        <v>0</v>
      </c>
      <c r="BB2033" s="25">
        <v>1.95</v>
      </c>
      <c r="BC2033" s="25">
        <f t="shared" si="724"/>
        <v>4.75</v>
      </c>
      <c r="BD2033" s="25">
        <f t="shared" si="725"/>
        <v>1.8740000000000001</v>
      </c>
      <c r="BE2033" s="111" t="s">
        <v>969</v>
      </c>
      <c r="BF2033" s="55">
        <f t="shared" si="702"/>
        <v>0</v>
      </c>
      <c r="BG2033" s="66" t="str">
        <f t="shared" si="720"/>
        <v>0.00</v>
      </c>
      <c r="BH2033" s="66">
        <f t="shared" si="710"/>
        <v>-5</v>
      </c>
      <c r="BI2033" s="25">
        <f t="shared" si="721"/>
        <v>-269.24999999999989</v>
      </c>
      <c r="BJ2033" s="25">
        <f t="shared" si="711"/>
        <v>905.5</v>
      </c>
      <c r="BK2033" s="20">
        <f t="shared" si="722"/>
        <v>-0.2973495306460518</v>
      </c>
      <c r="BL2033" s="24" t="str">
        <f t="shared" si="712"/>
        <v>0.00</v>
      </c>
      <c r="BM2033" s="25">
        <f t="shared" si="713"/>
        <v>-5</v>
      </c>
      <c r="BN2033" s="25">
        <f t="shared" si="714"/>
        <v>91.320000000000022</v>
      </c>
      <c r="BO2033" s="25">
        <f t="shared" si="715"/>
        <v>905.5</v>
      </c>
      <c r="BP2033" s="126">
        <f t="shared" si="716"/>
        <v>0.10085035891772504</v>
      </c>
    </row>
    <row r="2034" spans="1:68" x14ac:dyDescent="0.2">
      <c r="A2034" s="98">
        <v>45975</v>
      </c>
      <c r="B2034" s="60" t="s">
        <v>892</v>
      </c>
      <c r="C2034" s="24" t="s">
        <v>2632</v>
      </c>
      <c r="D2034" s="24" t="s">
        <v>562</v>
      </c>
      <c r="F2034" s="74" t="s">
        <v>51</v>
      </c>
      <c r="G2034" s="24" t="s">
        <v>103</v>
      </c>
      <c r="H2034" s="24" t="s">
        <v>66</v>
      </c>
      <c r="I2034" s="24">
        <v>5</v>
      </c>
      <c r="J2034" s="24">
        <v>1</v>
      </c>
      <c r="K2034" s="24" t="s">
        <v>2633</v>
      </c>
      <c r="L2034" s="25">
        <v>1</v>
      </c>
      <c r="M2034" s="24" t="s">
        <v>105</v>
      </c>
      <c r="N2034" s="24" t="s">
        <v>6</v>
      </c>
      <c r="R2034" s="25">
        <v>14.06</v>
      </c>
      <c r="S2034" s="83" t="s">
        <v>363</v>
      </c>
      <c r="T2034" s="66" t="str">
        <f t="shared" si="703"/>
        <v>0.00</v>
      </c>
      <c r="U2034" s="66">
        <f t="shared" si="704"/>
        <v>-1</v>
      </c>
      <c r="V2034" s="66">
        <f t="shared" si="705"/>
        <v>325.9799999999999</v>
      </c>
      <c r="W2034" s="66">
        <f t="shared" si="706"/>
        <v>3771.5</v>
      </c>
      <c r="X2034" s="20">
        <f t="shared" si="707"/>
        <v>8.6432453930796738E-2</v>
      </c>
      <c r="Y2034" s="67">
        <f t="shared" si="708"/>
        <v>3.2597999999999989</v>
      </c>
      <c r="Z2034" s="68">
        <f t="shared" si="709"/>
        <v>32597.999999999989</v>
      </c>
      <c r="AA2034" s="65" t="s">
        <v>52</v>
      </c>
      <c r="AU2034" s="23">
        <f t="shared" si="723"/>
        <v>-1</v>
      </c>
      <c r="AV2034" s="23" t="str">
        <f t="shared" si="723"/>
        <v/>
      </c>
      <c r="AW2034" s="23" t="str">
        <f t="shared" si="723"/>
        <v/>
      </c>
      <c r="AX2034" s="23" t="str">
        <f t="shared" si="723"/>
        <v/>
      </c>
      <c r="AY2034" s="23" t="str">
        <f t="shared" si="723"/>
        <v/>
      </c>
      <c r="AZ2034" s="23">
        <v>11</v>
      </c>
      <c r="BA2034" s="25">
        <v>11</v>
      </c>
      <c r="BB2034" s="25">
        <v>14.96</v>
      </c>
      <c r="BC2034" s="25">
        <f t="shared" si="724"/>
        <v>13.96</v>
      </c>
      <c r="BD2034" s="25">
        <f t="shared" si="725"/>
        <v>13.843200000000001</v>
      </c>
      <c r="BE2034" s="111" t="s">
        <v>970</v>
      </c>
      <c r="BF2034" s="55">
        <f t="shared" si="702"/>
        <v>0</v>
      </c>
      <c r="BG2034" s="66" t="str">
        <f t="shared" si="720"/>
        <v>0.00</v>
      </c>
      <c r="BH2034" s="66">
        <f t="shared" si="710"/>
        <v>-1</v>
      </c>
      <c r="BI2034" s="25">
        <f t="shared" si="721"/>
        <v>-270.24999999999989</v>
      </c>
      <c r="BJ2034" s="25">
        <f t="shared" si="711"/>
        <v>906.5</v>
      </c>
      <c r="BK2034" s="20">
        <f t="shared" si="722"/>
        <v>-0.29812465526751231</v>
      </c>
      <c r="BL2034" s="24" t="str">
        <f t="shared" si="712"/>
        <v>0.00</v>
      </c>
      <c r="BM2034" s="25">
        <f t="shared" si="713"/>
        <v>-1</v>
      </c>
      <c r="BN2034" s="25">
        <f t="shared" si="714"/>
        <v>90.320000000000022</v>
      </c>
      <c r="BO2034" s="25">
        <f t="shared" si="715"/>
        <v>906.5</v>
      </c>
      <c r="BP2034" s="126">
        <f t="shared" si="716"/>
        <v>9.9635962493105371E-2</v>
      </c>
    </row>
    <row r="2035" spans="1:68" x14ac:dyDescent="0.2">
      <c r="A2035" s="98">
        <v>45975</v>
      </c>
      <c r="B2035" s="60" t="s">
        <v>892</v>
      </c>
      <c r="C2035" s="24" t="s">
        <v>2632</v>
      </c>
      <c r="D2035" s="24" t="s">
        <v>562</v>
      </c>
      <c r="F2035" s="74" t="s">
        <v>51</v>
      </c>
      <c r="G2035" s="24" t="s">
        <v>103</v>
      </c>
      <c r="H2035" s="24" t="s">
        <v>66</v>
      </c>
      <c r="I2035" s="24">
        <v>5</v>
      </c>
      <c r="J2035" s="24">
        <v>1</v>
      </c>
      <c r="K2035" s="24" t="s">
        <v>2633</v>
      </c>
      <c r="L2035" s="25">
        <v>1</v>
      </c>
      <c r="M2035" s="24" t="s">
        <v>105</v>
      </c>
      <c r="N2035" s="24" t="s">
        <v>7</v>
      </c>
      <c r="R2035" s="25">
        <v>3.82</v>
      </c>
      <c r="S2035" s="83" t="s">
        <v>363</v>
      </c>
      <c r="T2035" s="66" t="str">
        <f t="shared" si="703"/>
        <v>0.00</v>
      </c>
      <c r="U2035" s="66">
        <f t="shared" si="704"/>
        <v>-1</v>
      </c>
      <c r="V2035" s="66">
        <f t="shared" si="705"/>
        <v>324.9799999999999</v>
      </c>
      <c r="W2035" s="66">
        <f t="shared" si="706"/>
        <v>3772.5</v>
      </c>
      <c r="X2035" s="20">
        <f t="shared" si="707"/>
        <v>8.6144466534128536E-2</v>
      </c>
      <c r="Y2035" s="67">
        <f t="shared" si="708"/>
        <v>3.2497999999999991</v>
      </c>
      <c r="Z2035" s="68">
        <f t="shared" si="709"/>
        <v>32497.999999999989</v>
      </c>
      <c r="AA2035" s="65" t="s">
        <v>52</v>
      </c>
      <c r="AU2035" s="23">
        <f t="shared" si="723"/>
        <v>-1</v>
      </c>
      <c r="AV2035" s="23" t="str">
        <f t="shared" si="723"/>
        <v/>
      </c>
      <c r="AW2035" s="23" t="str">
        <f t="shared" si="723"/>
        <v/>
      </c>
      <c r="AX2035" s="23" t="str">
        <f t="shared" si="723"/>
        <v/>
      </c>
      <c r="AY2035" s="23" t="str">
        <f t="shared" si="723"/>
        <v/>
      </c>
      <c r="AZ2035" s="23"/>
      <c r="BA2035" s="25">
        <v>2.2999999999999998</v>
      </c>
      <c r="BB2035" s="25">
        <v>3.45</v>
      </c>
      <c r="BC2035" s="25">
        <f t="shared" si="724"/>
        <v>2.4500000000000002</v>
      </c>
      <c r="BD2035" s="25">
        <f t="shared" si="725"/>
        <v>3.2540000000000004</v>
      </c>
      <c r="BE2035" s="111" t="s">
        <v>970</v>
      </c>
      <c r="BF2035" s="55">
        <f t="shared" si="702"/>
        <v>0</v>
      </c>
      <c r="BG2035" s="66" t="str">
        <f t="shared" si="720"/>
        <v>0.00</v>
      </c>
      <c r="BH2035" s="66">
        <f t="shared" si="710"/>
        <v>-1</v>
      </c>
      <c r="BI2035" s="25">
        <f t="shared" si="721"/>
        <v>-271.24999999999989</v>
      </c>
      <c r="BJ2035" s="25">
        <f t="shared" si="711"/>
        <v>907.5</v>
      </c>
      <c r="BK2035" s="20">
        <f t="shared" si="722"/>
        <v>-0.29889807162534421</v>
      </c>
      <c r="BL2035" s="24" t="str">
        <f t="shared" si="712"/>
        <v>0.00</v>
      </c>
      <c r="BM2035" s="25">
        <f t="shared" si="713"/>
        <v>-1</v>
      </c>
      <c r="BN2035" s="25">
        <f t="shared" si="714"/>
        <v>89.320000000000022</v>
      </c>
      <c r="BO2035" s="25">
        <f t="shared" si="715"/>
        <v>907.5</v>
      </c>
      <c r="BP2035" s="126">
        <f t="shared" si="716"/>
        <v>9.8424242424242442E-2</v>
      </c>
    </row>
    <row r="2036" spans="1:68" x14ac:dyDescent="0.2">
      <c r="A2036" s="98">
        <v>45976</v>
      </c>
      <c r="B2036" s="60" t="s">
        <v>892</v>
      </c>
      <c r="C2036" s="24" t="s">
        <v>1796</v>
      </c>
      <c r="D2036" s="24" t="s">
        <v>573</v>
      </c>
      <c r="F2036" s="74" t="s">
        <v>51</v>
      </c>
      <c r="G2036" s="24" t="s">
        <v>103</v>
      </c>
      <c r="H2036" s="24" t="s">
        <v>483</v>
      </c>
      <c r="I2036" s="24">
        <v>1</v>
      </c>
      <c r="J2036" s="24">
        <v>7</v>
      </c>
      <c r="K2036" s="87" t="s">
        <v>2634</v>
      </c>
      <c r="L2036" s="25">
        <v>1</v>
      </c>
      <c r="M2036" s="24" t="s">
        <v>404</v>
      </c>
      <c r="N2036" s="24" t="s">
        <v>6</v>
      </c>
      <c r="R2036" s="25">
        <v>7.59</v>
      </c>
      <c r="S2036" s="83" t="s">
        <v>373</v>
      </c>
      <c r="T2036" s="66" t="str">
        <f t="shared" si="703"/>
        <v>0.00</v>
      </c>
      <c r="U2036" s="66">
        <f t="shared" si="704"/>
        <v>-1</v>
      </c>
      <c r="V2036" s="66">
        <f t="shared" si="705"/>
        <v>323.9799999999999</v>
      </c>
      <c r="W2036" s="66">
        <f t="shared" si="706"/>
        <v>3773.5</v>
      </c>
      <c r="X2036" s="20">
        <f t="shared" si="707"/>
        <v>8.5856631774214889E-2</v>
      </c>
      <c r="Y2036" s="67">
        <f t="shared" si="708"/>
        <v>3.2397999999999989</v>
      </c>
      <c r="Z2036" s="68">
        <f t="shared" si="709"/>
        <v>32397.999999999989</v>
      </c>
      <c r="AA2036" s="65" t="s">
        <v>52</v>
      </c>
      <c r="AU2036" s="23">
        <f t="shared" ref="AU2036:AY2045" si="726">IF($G2036=AU$2,$U2036,"")</f>
        <v>-1</v>
      </c>
      <c r="AV2036" s="23" t="str">
        <f t="shared" si="726"/>
        <v/>
      </c>
      <c r="AW2036" s="23" t="str">
        <f t="shared" si="726"/>
        <v/>
      </c>
      <c r="AX2036" s="23" t="str">
        <f t="shared" si="726"/>
        <v/>
      </c>
      <c r="AY2036" s="23" t="str">
        <f t="shared" si="726"/>
        <v/>
      </c>
      <c r="AZ2036" s="23">
        <v>7</v>
      </c>
      <c r="BA2036" s="25">
        <v>7.1</v>
      </c>
      <c r="BB2036" s="25">
        <v>8.16</v>
      </c>
      <c r="BC2036" s="25">
        <f t="shared" si="724"/>
        <v>7.16</v>
      </c>
      <c r="BD2036" s="25">
        <f t="shared" si="725"/>
        <v>7.5872000000000002</v>
      </c>
      <c r="BE2036" s="111" t="s">
        <v>970</v>
      </c>
      <c r="BF2036" s="55">
        <f t="shared" si="702"/>
        <v>0</v>
      </c>
      <c r="BG2036" s="66" t="str">
        <f t="shared" si="720"/>
        <v>0.00</v>
      </c>
      <c r="BH2036" s="66">
        <f t="shared" si="710"/>
        <v>-1</v>
      </c>
      <c r="BI2036" s="25">
        <f t="shared" si="721"/>
        <v>-272.24999999999989</v>
      </c>
      <c r="BJ2036" s="25">
        <f t="shared" si="711"/>
        <v>908.5</v>
      </c>
      <c r="BK2036" s="20">
        <f t="shared" si="722"/>
        <v>-0.29966978536048416</v>
      </c>
      <c r="BL2036" s="24" t="str">
        <f t="shared" si="712"/>
        <v>0.00</v>
      </c>
      <c r="BM2036" s="25">
        <f t="shared" si="713"/>
        <v>-1</v>
      </c>
      <c r="BN2036" s="25">
        <f t="shared" si="714"/>
        <v>88.320000000000022</v>
      </c>
      <c r="BO2036" s="25">
        <f t="shared" si="715"/>
        <v>908.5</v>
      </c>
      <c r="BP2036" s="126">
        <f t="shared" si="716"/>
        <v>9.7215189873417748E-2</v>
      </c>
    </row>
    <row r="2037" spans="1:68" x14ac:dyDescent="0.2">
      <c r="A2037" s="98">
        <v>45976</v>
      </c>
      <c r="B2037" s="60" t="s">
        <v>892</v>
      </c>
      <c r="C2037" s="24" t="s">
        <v>853</v>
      </c>
      <c r="D2037" s="24" t="s">
        <v>573</v>
      </c>
      <c r="F2037" s="74" t="s">
        <v>51</v>
      </c>
      <c r="G2037" s="24" t="s">
        <v>103</v>
      </c>
      <c r="H2037" s="24" t="s">
        <v>141</v>
      </c>
      <c r="I2037" s="24">
        <v>1</v>
      </c>
      <c r="J2037" s="24">
        <v>7</v>
      </c>
      <c r="K2037" s="24" t="s">
        <v>2637</v>
      </c>
      <c r="L2037" s="25">
        <v>1</v>
      </c>
      <c r="M2037" s="24" t="s">
        <v>404</v>
      </c>
      <c r="N2037" s="24" t="s">
        <v>6</v>
      </c>
      <c r="R2037" s="25">
        <v>7.07</v>
      </c>
      <c r="S2037" s="83" t="s">
        <v>363</v>
      </c>
      <c r="T2037" s="66" t="str">
        <f t="shared" si="703"/>
        <v>0.00</v>
      </c>
      <c r="U2037" s="66">
        <f t="shared" si="704"/>
        <v>-1</v>
      </c>
      <c r="V2037" s="66">
        <f t="shared" si="705"/>
        <v>322.9799999999999</v>
      </c>
      <c r="W2037" s="66">
        <f t="shared" si="706"/>
        <v>3774.5</v>
      </c>
      <c r="X2037" s="20">
        <f t="shared" si="707"/>
        <v>8.5568949529739008E-2</v>
      </c>
      <c r="Y2037" s="67">
        <f t="shared" si="708"/>
        <v>3.2297999999999991</v>
      </c>
      <c r="Z2037" s="68">
        <f t="shared" si="709"/>
        <v>32297.999999999989</v>
      </c>
      <c r="AA2037" s="65" t="s">
        <v>52</v>
      </c>
      <c r="AU2037" s="23">
        <f t="shared" si="726"/>
        <v>-1</v>
      </c>
      <c r="AV2037" s="23" t="str">
        <f t="shared" si="726"/>
        <v/>
      </c>
      <c r="AW2037" s="23" t="str">
        <f t="shared" si="726"/>
        <v/>
      </c>
      <c r="AX2037" s="23" t="str">
        <f t="shared" si="726"/>
        <v/>
      </c>
      <c r="AY2037" s="23" t="str">
        <f t="shared" si="726"/>
        <v/>
      </c>
      <c r="AZ2037" s="23">
        <v>12</v>
      </c>
      <c r="BA2037" s="25">
        <v>12</v>
      </c>
      <c r="BB2037" s="25">
        <v>7.6</v>
      </c>
      <c r="BC2037" s="25">
        <f t="shared" si="724"/>
        <v>6.6</v>
      </c>
      <c r="BD2037" s="25">
        <f t="shared" si="725"/>
        <v>7.0720000000000001</v>
      </c>
      <c r="BE2037" s="111" t="s">
        <v>969</v>
      </c>
      <c r="BF2037" s="55">
        <f t="shared" si="702"/>
        <v>0</v>
      </c>
      <c r="BG2037" s="66" t="str">
        <f t="shared" si="720"/>
        <v>0.00</v>
      </c>
      <c r="BH2037" s="66">
        <f t="shared" si="710"/>
        <v>-1</v>
      </c>
      <c r="BI2037" s="25">
        <f t="shared" si="721"/>
        <v>-273.24999999999989</v>
      </c>
      <c r="BJ2037" s="25">
        <f t="shared" si="711"/>
        <v>909.5</v>
      </c>
      <c r="BK2037" s="20">
        <f t="shared" si="722"/>
        <v>-0.30043980208905979</v>
      </c>
      <c r="BL2037" s="24" t="str">
        <f t="shared" si="712"/>
        <v>0.00</v>
      </c>
      <c r="BM2037" s="25">
        <f t="shared" si="713"/>
        <v>-1</v>
      </c>
      <c r="BN2037" s="25">
        <f t="shared" si="714"/>
        <v>87.320000000000022</v>
      </c>
      <c r="BO2037" s="25">
        <f t="shared" si="715"/>
        <v>909.5</v>
      </c>
      <c r="BP2037" s="126">
        <f t="shared" si="716"/>
        <v>9.6008796041781225E-2</v>
      </c>
    </row>
    <row r="2038" spans="1:68" x14ac:dyDescent="0.2">
      <c r="A2038" s="98">
        <v>45976</v>
      </c>
      <c r="B2038" s="60" t="s">
        <v>892</v>
      </c>
      <c r="C2038" s="24" t="s">
        <v>2635</v>
      </c>
      <c r="D2038" s="24" t="s">
        <v>573</v>
      </c>
      <c r="F2038" s="74" t="s">
        <v>51</v>
      </c>
      <c r="G2038" s="24" t="s">
        <v>103</v>
      </c>
      <c r="H2038" s="24" t="s">
        <v>124</v>
      </c>
      <c r="I2038" s="24">
        <v>7</v>
      </c>
      <c r="J2038" s="24">
        <v>19</v>
      </c>
      <c r="K2038" s="24" t="s">
        <v>2636</v>
      </c>
      <c r="L2038" s="25">
        <v>1.5</v>
      </c>
      <c r="M2038" s="24" t="s">
        <v>105</v>
      </c>
      <c r="N2038" s="24" t="s">
        <v>6</v>
      </c>
      <c r="R2038" s="25">
        <v>14.76</v>
      </c>
      <c r="S2038" s="83" t="s">
        <v>363</v>
      </c>
      <c r="T2038" s="66" t="str">
        <f t="shared" si="703"/>
        <v>0.00</v>
      </c>
      <c r="U2038" s="66">
        <f t="shared" si="704"/>
        <v>-1.5</v>
      </c>
      <c r="V2038" s="66">
        <f t="shared" si="705"/>
        <v>321.4799999999999</v>
      </c>
      <c r="W2038" s="66">
        <f t="shared" si="706"/>
        <v>3776</v>
      </c>
      <c r="X2038" s="20">
        <f t="shared" si="707"/>
        <v>8.5137711864406759E-2</v>
      </c>
      <c r="Y2038" s="67">
        <f t="shared" si="708"/>
        <v>3.214799999999999</v>
      </c>
      <c r="Z2038" s="68">
        <f t="shared" si="709"/>
        <v>32147.999999999989</v>
      </c>
      <c r="AA2038" s="65" t="s">
        <v>52</v>
      </c>
      <c r="AU2038" s="23">
        <f t="shared" si="726"/>
        <v>-1.5</v>
      </c>
      <c r="AV2038" s="23" t="str">
        <f t="shared" si="726"/>
        <v/>
      </c>
      <c r="AW2038" s="23" t="str">
        <f t="shared" si="726"/>
        <v/>
      </c>
      <c r="AX2038" s="23" t="str">
        <f t="shared" si="726"/>
        <v/>
      </c>
      <c r="AY2038" s="23" t="str">
        <f t="shared" si="726"/>
        <v/>
      </c>
      <c r="AZ2038" s="23">
        <v>11</v>
      </c>
      <c r="BA2038" s="25">
        <v>11</v>
      </c>
      <c r="BB2038" s="25">
        <v>9.1999999999999993</v>
      </c>
      <c r="BC2038" s="25">
        <f t="shared" si="724"/>
        <v>12.299999999999999</v>
      </c>
      <c r="BD2038" s="25">
        <f t="shared" si="725"/>
        <v>8.5440000000000005</v>
      </c>
      <c r="BE2038" s="111" t="s">
        <v>969</v>
      </c>
      <c r="BF2038" s="55">
        <f t="shared" si="702"/>
        <v>0</v>
      </c>
      <c r="BG2038" s="66" t="str">
        <f t="shared" si="720"/>
        <v>0.00</v>
      </c>
      <c r="BH2038" s="66">
        <f t="shared" si="710"/>
        <v>-1.5</v>
      </c>
      <c r="BI2038" s="25">
        <f t="shared" si="721"/>
        <v>-274.74999999999989</v>
      </c>
      <c r="BJ2038" s="25">
        <f t="shared" si="711"/>
        <v>911</v>
      </c>
      <c r="BK2038" s="20">
        <f t="shared" si="722"/>
        <v>-0.30159165751920952</v>
      </c>
      <c r="BL2038" s="24" t="str">
        <f t="shared" si="712"/>
        <v>0.00</v>
      </c>
      <c r="BM2038" s="25">
        <f t="shared" si="713"/>
        <v>-1.5</v>
      </c>
      <c r="BN2038" s="25">
        <f t="shared" si="714"/>
        <v>85.820000000000022</v>
      </c>
      <c r="BO2038" s="25">
        <f t="shared" si="715"/>
        <v>911</v>
      </c>
      <c r="BP2038" s="126">
        <f t="shared" si="716"/>
        <v>9.4204171240395193E-2</v>
      </c>
    </row>
    <row r="2039" spans="1:68" x14ac:dyDescent="0.2">
      <c r="A2039" s="98">
        <v>45976</v>
      </c>
      <c r="B2039" s="60" t="s">
        <v>892</v>
      </c>
      <c r="C2039" s="24" t="s">
        <v>2635</v>
      </c>
      <c r="D2039" s="24" t="s">
        <v>573</v>
      </c>
      <c r="F2039" s="74" t="s">
        <v>51</v>
      </c>
      <c r="G2039" s="24" t="s">
        <v>103</v>
      </c>
      <c r="H2039" s="24" t="s">
        <v>124</v>
      </c>
      <c r="I2039" s="24">
        <v>7</v>
      </c>
      <c r="J2039" s="24">
        <v>19</v>
      </c>
      <c r="K2039" s="24" t="s">
        <v>2636</v>
      </c>
      <c r="L2039" s="25">
        <v>1.5</v>
      </c>
      <c r="M2039" s="24" t="s">
        <v>105</v>
      </c>
      <c r="N2039" s="24" t="s">
        <v>7</v>
      </c>
      <c r="R2039" s="25">
        <v>4.2</v>
      </c>
      <c r="S2039" s="83" t="s">
        <v>363</v>
      </c>
      <c r="T2039" s="66" t="str">
        <f t="shared" si="703"/>
        <v>0.00</v>
      </c>
      <c r="U2039" s="66">
        <f t="shared" si="704"/>
        <v>-1.5</v>
      </c>
      <c r="V2039" s="66">
        <f t="shared" si="705"/>
        <v>319.9799999999999</v>
      </c>
      <c r="W2039" s="66">
        <f t="shared" si="706"/>
        <v>3777.5</v>
      </c>
      <c r="X2039" s="20">
        <f t="shared" si="707"/>
        <v>8.4706816677696861E-2</v>
      </c>
      <c r="Y2039" s="67">
        <f t="shared" si="708"/>
        <v>3.1997999999999989</v>
      </c>
      <c r="Z2039" s="68">
        <f t="shared" si="709"/>
        <v>31997.999999999989</v>
      </c>
      <c r="AA2039" s="65" t="s">
        <v>52</v>
      </c>
      <c r="AU2039" s="23">
        <f t="shared" si="726"/>
        <v>-1.5</v>
      </c>
      <c r="AV2039" s="23" t="str">
        <f t="shared" si="726"/>
        <v/>
      </c>
      <c r="AW2039" s="23" t="str">
        <f t="shared" si="726"/>
        <v/>
      </c>
      <c r="AX2039" s="23" t="str">
        <f t="shared" si="726"/>
        <v/>
      </c>
      <c r="AY2039" s="23" t="str">
        <f t="shared" si="726"/>
        <v/>
      </c>
      <c r="AZ2039" s="23"/>
      <c r="BA2039" s="25">
        <v>2.9</v>
      </c>
      <c r="BB2039" s="25">
        <v>2.96</v>
      </c>
      <c r="BC2039" s="25">
        <f t="shared" si="724"/>
        <v>2.9399999999999995</v>
      </c>
      <c r="BD2039" s="25">
        <f t="shared" si="725"/>
        <v>2.8032000000000004</v>
      </c>
      <c r="BE2039" s="111" t="s">
        <v>969</v>
      </c>
      <c r="BF2039" s="55">
        <f t="shared" si="702"/>
        <v>0</v>
      </c>
      <c r="BG2039" s="66" t="str">
        <f t="shared" si="720"/>
        <v>0.00</v>
      </c>
      <c r="BH2039" s="66">
        <f t="shared" si="710"/>
        <v>-1.5</v>
      </c>
      <c r="BI2039" s="25">
        <f t="shared" si="721"/>
        <v>-276.24999999999989</v>
      </c>
      <c r="BJ2039" s="25">
        <f t="shared" si="711"/>
        <v>912.5</v>
      </c>
      <c r="BK2039" s="20">
        <f t="shared" si="722"/>
        <v>-0.30273972602739713</v>
      </c>
      <c r="BL2039" s="24" t="str">
        <f t="shared" si="712"/>
        <v>0.00</v>
      </c>
      <c r="BM2039" s="25">
        <f t="shared" si="713"/>
        <v>-1.5</v>
      </c>
      <c r="BN2039" s="25">
        <f t="shared" si="714"/>
        <v>84.320000000000022</v>
      </c>
      <c r="BO2039" s="25">
        <f t="shared" si="715"/>
        <v>912.5</v>
      </c>
      <c r="BP2039" s="126">
        <f t="shared" si="716"/>
        <v>9.2405479452054823E-2</v>
      </c>
    </row>
    <row r="2040" spans="1:68" x14ac:dyDescent="0.2">
      <c r="A2040" s="98">
        <v>45976</v>
      </c>
      <c r="B2040" s="60" t="s">
        <v>892</v>
      </c>
      <c r="C2040" s="24" t="s">
        <v>1716</v>
      </c>
      <c r="D2040" s="24" t="s">
        <v>573</v>
      </c>
      <c r="F2040" s="74" t="s">
        <v>51</v>
      </c>
      <c r="G2040" s="24" t="s">
        <v>103</v>
      </c>
      <c r="H2040" s="24" t="s">
        <v>2638</v>
      </c>
      <c r="I2040" s="24">
        <v>8</v>
      </c>
      <c r="J2040" s="24">
        <v>11</v>
      </c>
      <c r="K2040" s="24" t="s">
        <v>2639</v>
      </c>
      <c r="L2040" s="25">
        <v>2</v>
      </c>
      <c r="M2040" s="24" t="s">
        <v>105</v>
      </c>
      <c r="N2040" s="24" t="s">
        <v>6</v>
      </c>
      <c r="R2040" s="25">
        <v>6</v>
      </c>
      <c r="S2040" s="83" t="s">
        <v>363</v>
      </c>
      <c r="T2040" s="66" t="str">
        <f t="shared" si="703"/>
        <v>0.00</v>
      </c>
      <c r="U2040" s="66">
        <f t="shared" si="704"/>
        <v>-2</v>
      </c>
      <c r="V2040" s="66">
        <f t="shared" si="705"/>
        <v>317.9799999999999</v>
      </c>
      <c r="W2040" s="66">
        <f t="shared" si="706"/>
        <v>3779.5</v>
      </c>
      <c r="X2040" s="20">
        <f t="shared" si="707"/>
        <v>8.4132821801825616E-2</v>
      </c>
      <c r="Y2040" s="67">
        <f t="shared" si="708"/>
        <v>3.1797999999999988</v>
      </c>
      <c r="Z2040" s="68">
        <f t="shared" si="709"/>
        <v>31797.999999999989</v>
      </c>
      <c r="AA2040" s="65" t="s">
        <v>52</v>
      </c>
      <c r="AU2040" s="23">
        <f t="shared" si="726"/>
        <v>-2</v>
      </c>
      <c r="AV2040" s="23" t="str">
        <f t="shared" si="726"/>
        <v/>
      </c>
      <c r="AW2040" s="23" t="str">
        <f t="shared" si="726"/>
        <v/>
      </c>
      <c r="AX2040" s="23" t="str">
        <f t="shared" si="726"/>
        <v/>
      </c>
      <c r="AY2040" s="23" t="str">
        <f t="shared" si="726"/>
        <v/>
      </c>
      <c r="AZ2040" s="23">
        <v>7</v>
      </c>
      <c r="BA2040" s="25">
        <v>7</v>
      </c>
      <c r="BB2040" s="25">
        <v>5.8</v>
      </c>
      <c r="BC2040" s="25">
        <f t="shared" si="724"/>
        <v>9.6</v>
      </c>
      <c r="BD2040" s="25">
        <f t="shared" si="725"/>
        <v>5.4160000000000004</v>
      </c>
      <c r="BE2040" s="111" t="s">
        <v>969</v>
      </c>
      <c r="BF2040" s="55">
        <f t="shared" si="702"/>
        <v>0</v>
      </c>
      <c r="BG2040" s="66" t="str">
        <f t="shared" si="720"/>
        <v>0.00</v>
      </c>
      <c r="BH2040" s="66">
        <f t="shared" si="710"/>
        <v>-2</v>
      </c>
      <c r="BI2040" s="25">
        <f t="shared" si="721"/>
        <v>-278.24999999999989</v>
      </c>
      <c r="BJ2040" s="25">
        <f t="shared" si="711"/>
        <v>914.5</v>
      </c>
      <c r="BK2040" s="20">
        <f t="shared" si="722"/>
        <v>-0.30426462547840338</v>
      </c>
      <c r="BL2040" s="24" t="str">
        <f t="shared" si="712"/>
        <v>0.00</v>
      </c>
      <c r="BM2040" s="25">
        <f t="shared" si="713"/>
        <v>-2</v>
      </c>
      <c r="BN2040" s="25">
        <f t="shared" si="714"/>
        <v>82.320000000000022</v>
      </c>
      <c r="BO2040" s="25">
        <f t="shared" si="715"/>
        <v>914.5</v>
      </c>
      <c r="BP2040" s="126">
        <f t="shared" si="716"/>
        <v>9.0016402405686188E-2</v>
      </c>
    </row>
    <row r="2041" spans="1:68" ht="17" x14ac:dyDescent="0.2">
      <c r="A2041" s="98">
        <v>45979</v>
      </c>
      <c r="B2041" s="60" t="s">
        <v>892</v>
      </c>
      <c r="C2041" s="24" t="s">
        <v>2640</v>
      </c>
      <c r="D2041" s="24" t="s">
        <v>584</v>
      </c>
      <c r="F2041" s="74" t="s">
        <v>51</v>
      </c>
      <c r="G2041" s="24" t="s">
        <v>103</v>
      </c>
      <c r="H2041" s="24" t="s">
        <v>287</v>
      </c>
      <c r="I2041" s="24">
        <v>4</v>
      </c>
      <c r="J2041" s="24">
        <v>14</v>
      </c>
      <c r="K2041" s="121" t="s">
        <v>2641</v>
      </c>
      <c r="L2041" s="25">
        <v>1</v>
      </c>
      <c r="M2041" s="24" t="s">
        <v>105</v>
      </c>
      <c r="N2041" s="24" t="s">
        <v>6</v>
      </c>
      <c r="R2041" s="25">
        <v>7</v>
      </c>
      <c r="S2041" s="83" t="s">
        <v>371</v>
      </c>
      <c r="T2041" s="66" t="str">
        <f t="shared" si="703"/>
        <v>0.00</v>
      </c>
      <c r="U2041" s="66">
        <f t="shared" si="704"/>
        <v>-1</v>
      </c>
      <c r="V2041" s="66">
        <f t="shared" si="705"/>
        <v>316.9799999999999</v>
      </c>
      <c r="W2041" s="66">
        <f t="shared" si="706"/>
        <v>3780.5</v>
      </c>
      <c r="X2041" s="20">
        <f t="shared" si="707"/>
        <v>8.3846052109509295E-2</v>
      </c>
      <c r="Y2041" s="67">
        <f t="shared" si="708"/>
        <v>3.1697999999999991</v>
      </c>
      <c r="Z2041" s="68">
        <f t="shared" si="709"/>
        <v>31697.999999999989</v>
      </c>
      <c r="AA2041" s="65" t="s">
        <v>52</v>
      </c>
      <c r="AU2041" s="23">
        <f t="shared" si="726"/>
        <v>-1</v>
      </c>
      <c r="AV2041" s="23" t="str">
        <f t="shared" si="726"/>
        <v/>
      </c>
      <c r="AW2041" s="23" t="str">
        <f t="shared" si="726"/>
        <v/>
      </c>
      <c r="AX2041" s="23" t="str">
        <f t="shared" si="726"/>
        <v/>
      </c>
      <c r="AY2041" s="23" t="str">
        <f t="shared" si="726"/>
        <v/>
      </c>
      <c r="AZ2041" s="23">
        <v>5</v>
      </c>
      <c r="BA2041" s="25">
        <v>8</v>
      </c>
      <c r="BB2041" s="25">
        <v>7.28</v>
      </c>
      <c r="BC2041" s="25">
        <f t="shared" si="724"/>
        <v>6.28</v>
      </c>
      <c r="BD2041" s="25">
        <f t="shared" si="725"/>
        <v>6.7776000000000005</v>
      </c>
      <c r="BE2041" s="111" t="s">
        <v>970</v>
      </c>
      <c r="BF2041" s="55">
        <f t="shared" si="702"/>
        <v>0</v>
      </c>
      <c r="BG2041" s="66" t="str">
        <f t="shared" si="720"/>
        <v>0.00</v>
      </c>
      <c r="BH2041" s="66">
        <f t="shared" si="710"/>
        <v>-1</v>
      </c>
      <c r="BI2041" s="25">
        <f t="shared" si="721"/>
        <v>-279.24999999999989</v>
      </c>
      <c r="BJ2041" s="25">
        <f t="shared" si="711"/>
        <v>915.5</v>
      </c>
      <c r="BK2041" s="20">
        <f t="shared" si="722"/>
        <v>-0.305024576734025</v>
      </c>
      <c r="BL2041" s="24" t="str">
        <f t="shared" si="712"/>
        <v>0.00</v>
      </c>
      <c r="BM2041" s="25">
        <f t="shared" si="713"/>
        <v>-1</v>
      </c>
      <c r="BN2041" s="25">
        <f t="shared" si="714"/>
        <v>81.320000000000022</v>
      </c>
      <c r="BO2041" s="25">
        <f t="shared" si="715"/>
        <v>915.5</v>
      </c>
      <c r="BP2041" s="126">
        <f t="shared" si="716"/>
        <v>8.8825778263244157E-2</v>
      </c>
    </row>
    <row r="2042" spans="1:68" ht="17" x14ac:dyDescent="0.2">
      <c r="A2042" s="98">
        <v>45979</v>
      </c>
      <c r="B2042" s="60" t="s">
        <v>892</v>
      </c>
      <c r="C2042" s="24" t="s">
        <v>2640</v>
      </c>
      <c r="D2042" s="24" t="s">
        <v>584</v>
      </c>
      <c r="F2042" s="74" t="s">
        <v>51</v>
      </c>
      <c r="G2042" s="24" t="s">
        <v>103</v>
      </c>
      <c r="H2042" s="24" t="s">
        <v>287</v>
      </c>
      <c r="I2042" s="24">
        <v>4</v>
      </c>
      <c r="J2042" s="24">
        <v>14</v>
      </c>
      <c r="K2042" s="120" t="s">
        <v>2641</v>
      </c>
      <c r="L2042" s="25">
        <v>1</v>
      </c>
      <c r="M2042" s="24" t="s">
        <v>105</v>
      </c>
      <c r="N2042" s="24" t="s">
        <v>7</v>
      </c>
      <c r="R2042" s="25">
        <v>2.4</v>
      </c>
      <c r="S2042" s="83" t="s">
        <v>371</v>
      </c>
      <c r="T2042" s="66">
        <f t="shared" si="703"/>
        <v>2.4</v>
      </c>
      <c r="U2042" s="66">
        <f t="shared" si="704"/>
        <v>1.4</v>
      </c>
      <c r="V2042" s="66">
        <f t="shared" si="705"/>
        <v>318.37999999999988</v>
      </c>
      <c r="W2042" s="66">
        <f t="shared" si="706"/>
        <v>3781.5</v>
      </c>
      <c r="X2042" s="20">
        <f t="shared" si="707"/>
        <v>8.4194102869231749E-2</v>
      </c>
      <c r="Y2042" s="67">
        <f t="shared" si="708"/>
        <v>3.1837999999999989</v>
      </c>
      <c r="Z2042" s="68">
        <f t="shared" si="709"/>
        <v>31837.999999999989</v>
      </c>
      <c r="AA2042" s="65" t="s">
        <v>53</v>
      </c>
      <c r="AU2042" s="23">
        <f t="shared" si="726"/>
        <v>1.4</v>
      </c>
      <c r="AV2042" s="23" t="str">
        <f t="shared" si="726"/>
        <v/>
      </c>
      <c r="AW2042" s="23" t="str">
        <f t="shared" si="726"/>
        <v/>
      </c>
      <c r="AX2042" s="23" t="str">
        <f t="shared" si="726"/>
        <v/>
      </c>
      <c r="AY2042" s="23" t="str">
        <f t="shared" si="726"/>
        <v/>
      </c>
      <c r="AZ2042" s="23"/>
      <c r="BA2042" s="25">
        <v>2.2999999999999998</v>
      </c>
      <c r="BB2042" s="25">
        <v>2.2000000000000002</v>
      </c>
      <c r="BC2042" s="25">
        <f t="shared" si="724"/>
        <v>1.2000000000000002</v>
      </c>
      <c r="BD2042" s="25">
        <f t="shared" si="725"/>
        <v>2.1040000000000001</v>
      </c>
      <c r="BE2042" s="111" t="s">
        <v>970</v>
      </c>
      <c r="BF2042" s="55">
        <f t="shared" si="702"/>
        <v>0</v>
      </c>
      <c r="BG2042" s="66">
        <f t="shared" si="720"/>
        <v>2.2999999999999998</v>
      </c>
      <c r="BH2042" s="66">
        <f t="shared" si="710"/>
        <v>1.2999999999999998</v>
      </c>
      <c r="BI2042" s="25">
        <f t="shared" si="721"/>
        <v>-277.94999999999987</v>
      </c>
      <c r="BJ2042" s="25">
        <f t="shared" si="711"/>
        <v>916.5</v>
      </c>
      <c r="BK2042" s="20">
        <f t="shared" si="722"/>
        <v>-0.30327332242225846</v>
      </c>
      <c r="BL2042" s="24">
        <f t="shared" si="712"/>
        <v>2.2000000000000002</v>
      </c>
      <c r="BM2042" s="25">
        <f t="shared" si="713"/>
        <v>1.2000000000000002</v>
      </c>
      <c r="BN2042" s="25">
        <f t="shared" si="714"/>
        <v>82.520000000000024</v>
      </c>
      <c r="BO2042" s="25">
        <f t="shared" si="715"/>
        <v>916.5</v>
      </c>
      <c r="BP2042" s="126">
        <f t="shared" si="716"/>
        <v>9.0038188761593044E-2</v>
      </c>
    </row>
    <row r="2043" spans="1:68" x14ac:dyDescent="0.2">
      <c r="A2043" s="98">
        <v>45979</v>
      </c>
      <c r="B2043" s="60" t="s">
        <v>892</v>
      </c>
      <c r="C2043" s="24" t="s">
        <v>1716</v>
      </c>
      <c r="D2043" s="24" t="s">
        <v>584</v>
      </c>
      <c r="F2043" s="74" t="s">
        <v>51</v>
      </c>
      <c r="G2043" s="24" t="s">
        <v>103</v>
      </c>
      <c r="H2043" s="24" t="s">
        <v>287</v>
      </c>
      <c r="I2043" s="24">
        <v>8</v>
      </c>
      <c r="J2043" s="24">
        <v>6</v>
      </c>
      <c r="K2043" s="24" t="s">
        <v>2642</v>
      </c>
      <c r="L2043" s="25">
        <v>1</v>
      </c>
      <c r="M2043" s="24" t="s">
        <v>105</v>
      </c>
      <c r="N2043" s="24" t="s">
        <v>6</v>
      </c>
      <c r="R2043" s="25">
        <v>10</v>
      </c>
      <c r="S2043" s="83" t="s">
        <v>363</v>
      </c>
      <c r="T2043" s="66" t="str">
        <f t="shared" si="703"/>
        <v>0.00</v>
      </c>
      <c r="U2043" s="66">
        <f t="shared" si="704"/>
        <v>-1</v>
      </c>
      <c r="V2043" s="66">
        <f t="shared" si="705"/>
        <v>317.37999999999988</v>
      </c>
      <c r="W2043" s="66">
        <f t="shared" si="706"/>
        <v>3782.5</v>
      </c>
      <c r="X2043" s="20">
        <f t="shared" si="707"/>
        <v>8.3907468605419658E-2</v>
      </c>
      <c r="Y2043" s="67">
        <f t="shared" si="708"/>
        <v>3.1737999999999986</v>
      </c>
      <c r="Z2043" s="68">
        <f t="shared" si="709"/>
        <v>31737.999999999989</v>
      </c>
      <c r="AA2043" s="65" t="s">
        <v>52</v>
      </c>
      <c r="AU2043" s="23">
        <f t="shared" si="726"/>
        <v>-1</v>
      </c>
      <c r="AV2043" s="23" t="str">
        <f t="shared" si="726"/>
        <v/>
      </c>
      <c r="AW2043" s="23" t="str">
        <f t="shared" si="726"/>
        <v/>
      </c>
      <c r="AX2043" s="23" t="str">
        <f t="shared" si="726"/>
        <v/>
      </c>
      <c r="AY2043" s="23" t="str">
        <f t="shared" si="726"/>
        <v/>
      </c>
      <c r="AZ2043" s="23">
        <v>15</v>
      </c>
      <c r="BA2043" s="25">
        <v>15</v>
      </c>
      <c r="BB2043" s="25">
        <v>20.05</v>
      </c>
      <c r="BC2043" s="25">
        <f t="shared" si="724"/>
        <v>19.05</v>
      </c>
      <c r="BD2043" s="25">
        <f t="shared" si="725"/>
        <v>18.526</v>
      </c>
      <c r="BE2043" s="111" t="s">
        <v>970</v>
      </c>
      <c r="BF2043" s="55">
        <f t="shared" si="702"/>
        <v>0</v>
      </c>
      <c r="BG2043" s="66" t="str">
        <f t="shared" si="720"/>
        <v>0.00</v>
      </c>
      <c r="BH2043" s="66">
        <f t="shared" si="710"/>
        <v>-1</v>
      </c>
      <c r="BI2043" s="25">
        <f t="shared" si="721"/>
        <v>-278.94999999999987</v>
      </c>
      <c r="BJ2043" s="25">
        <f t="shared" si="711"/>
        <v>917.5</v>
      </c>
      <c r="BK2043" s="20">
        <f t="shared" si="722"/>
        <v>-0.30403269754768381</v>
      </c>
      <c r="BL2043" s="24" t="str">
        <f t="shared" si="712"/>
        <v>0.00</v>
      </c>
      <c r="BM2043" s="25">
        <f t="shared" si="713"/>
        <v>-1</v>
      </c>
      <c r="BN2043" s="25">
        <f t="shared" si="714"/>
        <v>81.520000000000024</v>
      </c>
      <c r="BO2043" s="25">
        <f t="shared" si="715"/>
        <v>917.5</v>
      </c>
      <c r="BP2043" s="126">
        <f t="shared" si="716"/>
        <v>8.8850136239782038E-2</v>
      </c>
    </row>
    <row r="2044" spans="1:68" x14ac:dyDescent="0.2">
      <c r="A2044" s="98">
        <v>45979</v>
      </c>
      <c r="B2044" s="60" t="s">
        <v>892</v>
      </c>
      <c r="C2044" s="24" t="s">
        <v>1716</v>
      </c>
      <c r="D2044" s="24" t="s">
        <v>584</v>
      </c>
      <c r="F2044" s="74" t="s">
        <v>51</v>
      </c>
      <c r="G2044" s="24" t="s">
        <v>103</v>
      </c>
      <c r="H2044" s="24" t="s">
        <v>287</v>
      </c>
      <c r="I2044" s="24">
        <v>8</v>
      </c>
      <c r="J2044" s="24">
        <v>6</v>
      </c>
      <c r="K2044" s="24" t="s">
        <v>2642</v>
      </c>
      <c r="L2044" s="25">
        <v>1</v>
      </c>
      <c r="M2044" s="24" t="s">
        <v>105</v>
      </c>
      <c r="N2044" s="24" t="s">
        <v>7</v>
      </c>
      <c r="R2044" s="25">
        <v>2.8</v>
      </c>
      <c r="S2044" s="83" t="s">
        <v>363</v>
      </c>
      <c r="T2044" s="66" t="str">
        <f t="shared" si="703"/>
        <v>0.00</v>
      </c>
      <c r="U2044" s="66">
        <f t="shared" si="704"/>
        <v>-1</v>
      </c>
      <c r="V2044" s="66">
        <f t="shared" si="705"/>
        <v>316.37999999999988</v>
      </c>
      <c r="W2044" s="66">
        <f t="shared" si="706"/>
        <v>3783.5</v>
      </c>
      <c r="X2044" s="20">
        <f t="shared" si="707"/>
        <v>8.3620985859653732E-2</v>
      </c>
      <c r="Y2044" s="67">
        <f t="shared" si="708"/>
        <v>3.1637999999999988</v>
      </c>
      <c r="Z2044" s="68">
        <f t="shared" si="709"/>
        <v>31637.999999999989</v>
      </c>
      <c r="AA2044" s="65" t="s">
        <v>52</v>
      </c>
      <c r="AU2044" s="23">
        <f t="shared" si="726"/>
        <v>-1</v>
      </c>
      <c r="AV2044" s="23" t="str">
        <f t="shared" si="726"/>
        <v/>
      </c>
      <c r="AW2044" s="23" t="str">
        <f t="shared" si="726"/>
        <v/>
      </c>
      <c r="AX2044" s="23" t="str">
        <f t="shared" si="726"/>
        <v/>
      </c>
      <c r="AY2044" s="23" t="str">
        <f t="shared" si="726"/>
        <v/>
      </c>
      <c r="AZ2044" s="23"/>
      <c r="BA2044" s="25">
        <v>3.5</v>
      </c>
      <c r="BB2044" s="25">
        <v>4.17</v>
      </c>
      <c r="BC2044" s="25">
        <f t="shared" si="724"/>
        <v>3.17</v>
      </c>
      <c r="BD2044" s="25">
        <f t="shared" si="725"/>
        <v>3.9163999999999999</v>
      </c>
      <c r="BE2044" s="111" t="s">
        <v>970</v>
      </c>
      <c r="BF2044" s="55">
        <f t="shared" si="702"/>
        <v>0</v>
      </c>
      <c r="BG2044" s="66" t="str">
        <f t="shared" si="720"/>
        <v>0.00</v>
      </c>
      <c r="BH2044" s="66">
        <f t="shared" si="710"/>
        <v>-1</v>
      </c>
      <c r="BI2044" s="25">
        <f t="shared" si="721"/>
        <v>-279.94999999999987</v>
      </c>
      <c r="BJ2044" s="25">
        <f t="shared" si="711"/>
        <v>918.5</v>
      </c>
      <c r="BK2044" s="20">
        <f t="shared" si="722"/>
        <v>-0.30479041916167648</v>
      </c>
      <c r="BL2044" s="24" t="str">
        <f t="shared" si="712"/>
        <v>0.00</v>
      </c>
      <c r="BM2044" s="25">
        <f t="shared" si="713"/>
        <v>-1</v>
      </c>
      <c r="BN2044" s="25">
        <f t="shared" si="714"/>
        <v>80.520000000000024</v>
      </c>
      <c r="BO2044" s="25">
        <f t="shared" si="715"/>
        <v>918.5</v>
      </c>
      <c r="BP2044" s="126">
        <f t="shared" si="716"/>
        <v>8.7664670658682664E-2</v>
      </c>
    </row>
    <row r="2045" spans="1:68" ht="17" x14ac:dyDescent="0.2">
      <c r="A2045" s="98">
        <v>45980</v>
      </c>
      <c r="B2045" s="60" t="s">
        <v>892</v>
      </c>
      <c r="C2045" s="24" t="s">
        <v>1131</v>
      </c>
      <c r="D2045" s="24" t="s">
        <v>397</v>
      </c>
      <c r="F2045" s="74" t="s">
        <v>51</v>
      </c>
      <c r="G2045" s="24" t="s">
        <v>103</v>
      </c>
      <c r="H2045" s="24" t="s">
        <v>194</v>
      </c>
      <c r="I2045" s="24">
        <v>3</v>
      </c>
      <c r="J2045" s="24">
        <v>9</v>
      </c>
      <c r="K2045" s="97" t="s">
        <v>2643</v>
      </c>
      <c r="L2045" s="25">
        <v>1</v>
      </c>
      <c r="M2045" s="24" t="s">
        <v>105</v>
      </c>
      <c r="N2045" s="24" t="s">
        <v>6</v>
      </c>
      <c r="R2045" s="25">
        <v>21</v>
      </c>
      <c r="S2045" s="83" t="s">
        <v>363</v>
      </c>
      <c r="T2045" s="66" t="str">
        <f t="shared" si="703"/>
        <v>0.00</v>
      </c>
      <c r="U2045" s="66">
        <f t="shared" si="704"/>
        <v>-1</v>
      </c>
      <c r="V2045" s="66">
        <f t="shared" si="705"/>
        <v>315.37999999999988</v>
      </c>
      <c r="W2045" s="66">
        <f t="shared" si="706"/>
        <v>3784.5</v>
      </c>
      <c r="X2045" s="20">
        <f t="shared" si="707"/>
        <v>8.3334654511824521E-2</v>
      </c>
      <c r="Y2045" s="67">
        <f t="shared" si="708"/>
        <v>3.1537999999999986</v>
      </c>
      <c r="Z2045" s="68">
        <f t="shared" si="709"/>
        <v>31537.999999999989</v>
      </c>
      <c r="AA2045" s="65" t="s">
        <v>52</v>
      </c>
      <c r="AU2045" s="23">
        <f t="shared" si="726"/>
        <v>-1</v>
      </c>
      <c r="AV2045" s="23" t="str">
        <f t="shared" si="726"/>
        <v/>
      </c>
      <c r="AW2045" s="23" t="str">
        <f t="shared" si="726"/>
        <v/>
      </c>
      <c r="AX2045" s="23" t="str">
        <f t="shared" si="726"/>
        <v/>
      </c>
      <c r="AY2045" s="23" t="str">
        <f t="shared" si="726"/>
        <v/>
      </c>
      <c r="AZ2045" s="23">
        <v>21</v>
      </c>
      <c r="BA2045" s="25">
        <v>26.1</v>
      </c>
      <c r="BB2045" s="25">
        <v>26.28</v>
      </c>
      <c r="BC2045" s="25">
        <f t="shared" si="724"/>
        <v>25.28</v>
      </c>
      <c r="BD2045" s="25">
        <f t="shared" si="725"/>
        <v>24.257600000000004</v>
      </c>
      <c r="BE2045" s="111" t="s">
        <v>969</v>
      </c>
      <c r="BF2045" s="55">
        <f t="shared" si="702"/>
        <v>0</v>
      </c>
      <c r="BG2045" s="66" t="str">
        <f t="shared" si="720"/>
        <v>0.00</v>
      </c>
      <c r="BH2045" s="66">
        <f t="shared" si="710"/>
        <v>-1</v>
      </c>
      <c r="BI2045" s="25">
        <f t="shared" si="721"/>
        <v>-280.94999999999987</v>
      </c>
      <c r="BJ2045" s="25">
        <f t="shared" si="711"/>
        <v>919.5</v>
      </c>
      <c r="BK2045" s="20">
        <f t="shared" si="722"/>
        <v>-0.3055464926590537</v>
      </c>
      <c r="BL2045" s="24" t="str">
        <f t="shared" si="712"/>
        <v>0.00</v>
      </c>
      <c r="BM2045" s="25">
        <f t="shared" si="713"/>
        <v>-1</v>
      </c>
      <c r="BN2045" s="25">
        <f t="shared" si="714"/>
        <v>79.520000000000024</v>
      </c>
      <c r="BO2045" s="25">
        <f t="shared" si="715"/>
        <v>919.5</v>
      </c>
      <c r="BP2045" s="126">
        <f t="shared" si="716"/>
        <v>8.648178357803156E-2</v>
      </c>
    </row>
    <row r="2046" spans="1:68" ht="17" x14ac:dyDescent="0.2">
      <c r="A2046" s="98">
        <v>45980</v>
      </c>
      <c r="B2046" s="60" t="s">
        <v>892</v>
      </c>
      <c r="C2046" s="24" t="s">
        <v>1131</v>
      </c>
      <c r="D2046" s="24" t="s">
        <v>397</v>
      </c>
      <c r="F2046" s="74" t="s">
        <v>51</v>
      </c>
      <c r="G2046" s="24" t="s">
        <v>103</v>
      </c>
      <c r="H2046" s="24" t="s">
        <v>194</v>
      </c>
      <c r="I2046" s="24">
        <v>3</v>
      </c>
      <c r="J2046" s="24">
        <v>9</v>
      </c>
      <c r="K2046" s="97" t="s">
        <v>2643</v>
      </c>
      <c r="L2046" s="25">
        <v>2</v>
      </c>
      <c r="M2046" s="24" t="s">
        <v>105</v>
      </c>
      <c r="N2046" s="24" t="s">
        <v>7</v>
      </c>
      <c r="R2046" s="25">
        <v>4.25</v>
      </c>
      <c r="S2046" s="83" t="s">
        <v>363</v>
      </c>
      <c r="T2046" s="66" t="str">
        <f t="shared" si="703"/>
        <v>0.00</v>
      </c>
      <c r="U2046" s="66">
        <f t="shared" si="704"/>
        <v>-2</v>
      </c>
      <c r="V2046" s="66">
        <f t="shared" si="705"/>
        <v>313.37999999999988</v>
      </c>
      <c r="W2046" s="66">
        <f t="shared" si="706"/>
        <v>3786.5</v>
      </c>
      <c r="X2046" s="20">
        <f t="shared" si="707"/>
        <v>8.2762445530172951E-2</v>
      </c>
      <c r="Y2046" s="67">
        <f t="shared" si="708"/>
        <v>3.133799999999999</v>
      </c>
      <c r="Z2046" s="68">
        <f t="shared" si="709"/>
        <v>31337.999999999989</v>
      </c>
      <c r="AA2046" s="65" t="s">
        <v>52</v>
      </c>
      <c r="AU2046" s="23">
        <f t="shared" ref="AU2046:AY2055" si="727">IF($G2046=AU$2,$U2046,"")</f>
        <v>-2</v>
      </c>
      <c r="AV2046" s="23" t="str">
        <f t="shared" si="727"/>
        <v/>
      </c>
      <c r="AW2046" s="23" t="str">
        <f t="shared" si="727"/>
        <v/>
      </c>
      <c r="AX2046" s="23" t="str">
        <f t="shared" si="727"/>
        <v/>
      </c>
      <c r="AY2046" s="23" t="str">
        <f t="shared" si="727"/>
        <v/>
      </c>
      <c r="AZ2046" s="23"/>
      <c r="BA2046" s="25">
        <v>5</v>
      </c>
      <c r="BB2046" s="25">
        <v>5.42</v>
      </c>
      <c r="BC2046" s="25">
        <f t="shared" si="724"/>
        <v>8.84</v>
      </c>
      <c r="BD2046" s="25">
        <f t="shared" si="725"/>
        <v>5.0663999999999998</v>
      </c>
      <c r="BE2046" s="111" t="s">
        <v>969</v>
      </c>
      <c r="BF2046" s="55">
        <f t="shared" si="702"/>
        <v>0</v>
      </c>
      <c r="BG2046" s="66" t="str">
        <f t="shared" si="720"/>
        <v>0.00</v>
      </c>
      <c r="BH2046" s="66">
        <f t="shared" si="710"/>
        <v>-2</v>
      </c>
      <c r="BI2046" s="25">
        <f t="shared" si="721"/>
        <v>-282.94999999999987</v>
      </c>
      <c r="BJ2046" s="25">
        <f t="shared" si="711"/>
        <v>921.5</v>
      </c>
      <c r="BK2046" s="20">
        <f t="shared" si="722"/>
        <v>-0.30705371676614202</v>
      </c>
      <c r="BL2046" s="24" t="str">
        <f t="shared" si="712"/>
        <v>0.00</v>
      </c>
      <c r="BM2046" s="25">
        <f t="shared" si="713"/>
        <v>-2</v>
      </c>
      <c r="BN2046" s="25">
        <f t="shared" si="714"/>
        <v>77.520000000000024</v>
      </c>
      <c r="BO2046" s="25">
        <f t="shared" si="715"/>
        <v>921.5</v>
      </c>
      <c r="BP2046" s="126">
        <f t="shared" si="716"/>
        <v>8.4123711340206214E-2</v>
      </c>
    </row>
    <row r="2047" spans="1:68" x14ac:dyDescent="0.2">
      <c r="A2047" s="98">
        <v>45981</v>
      </c>
      <c r="B2047" s="60" t="s">
        <v>892</v>
      </c>
      <c r="C2047" s="24" t="s">
        <v>1624</v>
      </c>
      <c r="D2047" s="24" t="s">
        <v>398</v>
      </c>
      <c r="F2047" s="74" t="s">
        <v>51</v>
      </c>
      <c r="G2047" s="24" t="s">
        <v>121</v>
      </c>
      <c r="H2047" s="24" t="s">
        <v>66</v>
      </c>
      <c r="I2047" s="24">
        <v>7</v>
      </c>
      <c r="J2047" s="24">
        <v>1</v>
      </c>
      <c r="K2047" s="24" t="s">
        <v>2644</v>
      </c>
      <c r="L2047" s="25">
        <v>3</v>
      </c>
      <c r="M2047" s="24" t="s">
        <v>105</v>
      </c>
      <c r="N2047" s="24" t="s">
        <v>6</v>
      </c>
      <c r="R2047" s="25">
        <v>2.7</v>
      </c>
      <c r="S2047" s="83" t="s">
        <v>363</v>
      </c>
      <c r="T2047" s="66" t="str">
        <f t="shared" si="703"/>
        <v>0.00</v>
      </c>
      <c r="U2047" s="66">
        <f t="shared" si="704"/>
        <v>-3</v>
      </c>
      <c r="V2047" s="66">
        <f t="shared" si="705"/>
        <v>310.37999999999988</v>
      </c>
      <c r="W2047" s="66">
        <f t="shared" si="706"/>
        <v>3789.5</v>
      </c>
      <c r="X2047" s="20">
        <f t="shared" si="707"/>
        <v>8.1905264546773951E-2</v>
      </c>
      <c r="Y2047" s="67">
        <f t="shared" si="708"/>
        <v>3.1037999999999988</v>
      </c>
      <c r="Z2047" s="68">
        <f t="shared" si="709"/>
        <v>31037.999999999989</v>
      </c>
      <c r="AA2047" s="65" t="s">
        <v>52</v>
      </c>
      <c r="AU2047" s="23" t="str">
        <f t="shared" si="727"/>
        <v/>
      </c>
      <c r="AV2047" s="23">
        <f t="shared" si="727"/>
        <v>-3</v>
      </c>
      <c r="AW2047" s="23" t="str">
        <f t="shared" si="727"/>
        <v/>
      </c>
      <c r="AX2047" s="23" t="str">
        <f t="shared" si="727"/>
        <v/>
      </c>
      <c r="AY2047" s="23" t="str">
        <f t="shared" si="727"/>
        <v/>
      </c>
      <c r="AZ2047" s="23" t="s">
        <v>720</v>
      </c>
      <c r="BA2047" s="25">
        <v>0</v>
      </c>
      <c r="BB2047" s="25">
        <v>3.23</v>
      </c>
      <c r="BC2047" s="25">
        <f t="shared" si="724"/>
        <v>6.6899999999999995</v>
      </c>
      <c r="BD2047" s="25">
        <f t="shared" si="725"/>
        <v>3.0516000000000001</v>
      </c>
      <c r="BE2047" s="111" t="s">
        <v>969</v>
      </c>
      <c r="BF2047" s="55">
        <f t="shared" si="702"/>
        <v>0</v>
      </c>
      <c r="BG2047" s="66" t="str">
        <f t="shared" si="720"/>
        <v>0.00</v>
      </c>
      <c r="BH2047" s="66">
        <f t="shared" si="710"/>
        <v>-3</v>
      </c>
      <c r="BI2047" s="25">
        <f t="shared" si="721"/>
        <v>-285.94999999999987</v>
      </c>
      <c r="BJ2047" s="25">
        <f t="shared" si="711"/>
        <v>924.5</v>
      </c>
      <c r="BK2047" s="20">
        <f t="shared" si="722"/>
        <v>-0.3093023255813952</v>
      </c>
      <c r="BL2047" s="24" t="str">
        <f t="shared" si="712"/>
        <v>0.00</v>
      </c>
      <c r="BM2047" s="25">
        <f t="shared" si="713"/>
        <v>-3</v>
      </c>
      <c r="BN2047" s="25">
        <f t="shared" si="714"/>
        <v>74.520000000000024</v>
      </c>
      <c r="BO2047" s="25">
        <f t="shared" si="715"/>
        <v>924.5</v>
      </c>
      <c r="BP2047" s="126">
        <f t="shared" si="716"/>
        <v>8.0605732828556001E-2</v>
      </c>
    </row>
    <row r="2048" spans="1:68" x14ac:dyDescent="0.2">
      <c r="A2048" s="98">
        <v>45982</v>
      </c>
      <c r="B2048" s="60" t="s">
        <v>892</v>
      </c>
      <c r="C2048" s="24" t="s">
        <v>1000</v>
      </c>
      <c r="D2048" s="24" t="s">
        <v>562</v>
      </c>
      <c r="F2048" s="74" t="s">
        <v>51</v>
      </c>
      <c r="G2048" s="24" t="s">
        <v>121</v>
      </c>
      <c r="H2048" s="24" t="s">
        <v>1216</v>
      </c>
      <c r="I2048" s="24">
        <v>2</v>
      </c>
      <c r="J2048" s="24">
        <v>4</v>
      </c>
      <c r="K2048" s="26" t="s">
        <v>2645</v>
      </c>
      <c r="L2048" s="25">
        <v>4</v>
      </c>
      <c r="M2048" s="24" t="s">
        <v>105</v>
      </c>
      <c r="N2048" s="24" t="s">
        <v>6</v>
      </c>
      <c r="R2048" s="25">
        <v>4.2</v>
      </c>
      <c r="S2048" s="83" t="s">
        <v>372</v>
      </c>
      <c r="T2048" s="66">
        <f t="shared" si="703"/>
        <v>16.8</v>
      </c>
      <c r="U2048" s="66">
        <f t="shared" si="704"/>
        <v>12.8</v>
      </c>
      <c r="V2048" s="66">
        <f t="shared" si="705"/>
        <v>323.17999999999989</v>
      </c>
      <c r="W2048" s="66">
        <f t="shared" si="706"/>
        <v>3793.5</v>
      </c>
      <c r="X2048" s="20">
        <f t="shared" si="707"/>
        <v>8.5193093449321175E-2</v>
      </c>
      <c r="Y2048" s="67">
        <f t="shared" si="708"/>
        <v>3.2317999999999989</v>
      </c>
      <c r="Z2048" s="68">
        <f t="shared" si="709"/>
        <v>32317.999999999989</v>
      </c>
      <c r="AA2048" s="65" t="s">
        <v>53</v>
      </c>
      <c r="AU2048" s="23" t="str">
        <f t="shared" si="727"/>
        <v/>
      </c>
      <c r="AV2048" s="23">
        <f t="shared" si="727"/>
        <v>12.8</v>
      </c>
      <c r="AW2048" s="23" t="str">
        <f t="shared" si="727"/>
        <v/>
      </c>
      <c r="AX2048" s="23" t="str">
        <f t="shared" si="727"/>
        <v/>
      </c>
      <c r="AY2048" s="23" t="str">
        <f t="shared" si="727"/>
        <v/>
      </c>
      <c r="AZ2048" s="23" t="s">
        <v>720</v>
      </c>
      <c r="BA2048" s="25">
        <v>0</v>
      </c>
      <c r="BB2048" s="25">
        <v>3.32</v>
      </c>
      <c r="BC2048" s="25">
        <f t="shared" si="724"/>
        <v>9.2799999999999994</v>
      </c>
      <c r="BD2048" s="25">
        <f t="shared" si="725"/>
        <v>3.1343999999999999</v>
      </c>
      <c r="BE2048" s="111" t="s">
        <v>969</v>
      </c>
      <c r="BF2048" s="55">
        <f t="shared" si="702"/>
        <v>0</v>
      </c>
      <c r="BG2048" s="66">
        <f t="shared" si="720"/>
        <v>0</v>
      </c>
      <c r="BH2048" s="66">
        <f t="shared" si="710"/>
        <v>-4</v>
      </c>
      <c r="BI2048" s="25">
        <f t="shared" si="721"/>
        <v>-289.94999999999987</v>
      </c>
      <c r="BJ2048" s="25">
        <f t="shared" si="711"/>
        <v>928.5</v>
      </c>
      <c r="BK2048" s="20">
        <f t="shared" si="722"/>
        <v>-0.31227786752827125</v>
      </c>
      <c r="BL2048" s="24">
        <f t="shared" si="712"/>
        <v>13.28</v>
      </c>
      <c r="BM2048" s="25">
        <f t="shared" si="713"/>
        <v>9.2799999999999994</v>
      </c>
      <c r="BN2048" s="25">
        <f t="shared" si="714"/>
        <v>83.800000000000026</v>
      </c>
      <c r="BO2048" s="25">
        <f t="shared" si="715"/>
        <v>928.5</v>
      </c>
      <c r="BP2048" s="126">
        <f t="shared" si="716"/>
        <v>9.0253096392030177E-2</v>
      </c>
    </row>
    <row r="2049" spans="1:68" x14ac:dyDescent="0.2">
      <c r="A2049" s="98">
        <v>45982</v>
      </c>
      <c r="B2049" s="60" t="s">
        <v>892</v>
      </c>
      <c r="C2049" s="24" t="s">
        <v>2646</v>
      </c>
      <c r="D2049" s="24" t="s">
        <v>562</v>
      </c>
      <c r="F2049" s="74" t="s">
        <v>51</v>
      </c>
      <c r="G2049" s="24" t="s">
        <v>103</v>
      </c>
      <c r="H2049" s="24" t="s">
        <v>711</v>
      </c>
      <c r="I2049" s="24">
        <v>4</v>
      </c>
      <c r="J2049" s="24">
        <v>8</v>
      </c>
      <c r="K2049" s="87" t="s">
        <v>2647</v>
      </c>
      <c r="L2049" s="25">
        <v>1.5</v>
      </c>
      <c r="M2049" s="24" t="s">
        <v>105</v>
      </c>
      <c r="N2049" s="24" t="s">
        <v>6</v>
      </c>
      <c r="R2049" s="25">
        <v>8.5</v>
      </c>
      <c r="S2049" s="83" t="s">
        <v>373</v>
      </c>
      <c r="T2049" s="66" t="str">
        <f t="shared" si="703"/>
        <v>0.00</v>
      </c>
      <c r="U2049" s="66">
        <f t="shared" si="704"/>
        <v>-1.5</v>
      </c>
      <c r="V2049" s="66">
        <f t="shared" si="705"/>
        <v>321.67999999999989</v>
      </c>
      <c r="W2049" s="66">
        <f t="shared" si="706"/>
        <v>3795</v>
      </c>
      <c r="X2049" s="20">
        <f t="shared" si="707"/>
        <v>8.4764163372858997E-2</v>
      </c>
      <c r="Y2049" s="67">
        <f t="shared" si="708"/>
        <v>3.2167999999999988</v>
      </c>
      <c r="Z2049" s="68">
        <f t="shared" si="709"/>
        <v>32167.999999999989</v>
      </c>
      <c r="AA2049" s="65" t="s">
        <v>52</v>
      </c>
      <c r="AU2049" s="23">
        <f t="shared" si="727"/>
        <v>-1.5</v>
      </c>
      <c r="AV2049" s="23" t="str">
        <f t="shared" si="727"/>
        <v/>
      </c>
      <c r="AW2049" s="23" t="str">
        <f t="shared" si="727"/>
        <v/>
      </c>
      <c r="AX2049" s="23" t="str">
        <f t="shared" si="727"/>
        <v/>
      </c>
      <c r="AY2049" s="23" t="str">
        <f t="shared" si="727"/>
        <v/>
      </c>
      <c r="AZ2049" s="23">
        <v>7.5</v>
      </c>
      <c r="BA2049" s="25">
        <v>6</v>
      </c>
      <c r="BB2049" s="25">
        <v>7.16</v>
      </c>
      <c r="BC2049" s="25">
        <f t="shared" si="724"/>
        <v>9.24</v>
      </c>
      <c r="BD2049" s="25">
        <f t="shared" si="725"/>
        <v>6.6672000000000002</v>
      </c>
      <c r="BE2049" s="111" t="s">
        <v>969</v>
      </c>
      <c r="BF2049" s="55">
        <f t="shared" si="702"/>
        <v>0</v>
      </c>
      <c r="BG2049" s="66" t="str">
        <f t="shared" si="720"/>
        <v>0.00</v>
      </c>
      <c r="BH2049" s="66">
        <f t="shared" si="710"/>
        <v>-1.5</v>
      </c>
      <c r="BI2049" s="25">
        <f t="shared" si="721"/>
        <v>-291.44999999999987</v>
      </c>
      <c r="BJ2049" s="25">
        <f t="shared" si="711"/>
        <v>930</v>
      </c>
      <c r="BK2049" s="20">
        <f t="shared" si="722"/>
        <v>-0.31338709677419341</v>
      </c>
      <c r="BL2049" s="24" t="str">
        <f t="shared" si="712"/>
        <v>0.00</v>
      </c>
      <c r="BM2049" s="25">
        <f t="shared" si="713"/>
        <v>-1.5</v>
      </c>
      <c r="BN2049" s="25">
        <f t="shared" si="714"/>
        <v>82.300000000000026</v>
      </c>
      <c r="BO2049" s="25">
        <f t="shared" si="715"/>
        <v>930</v>
      </c>
      <c r="BP2049" s="126">
        <f t="shared" si="716"/>
        <v>8.8494623655914012E-2</v>
      </c>
    </row>
    <row r="2050" spans="1:68" x14ac:dyDescent="0.2">
      <c r="A2050" s="98">
        <v>45983</v>
      </c>
      <c r="B2050" s="60" t="s">
        <v>892</v>
      </c>
      <c r="C2050" s="24" t="s">
        <v>2648</v>
      </c>
      <c r="D2050" s="24" t="s">
        <v>573</v>
      </c>
      <c r="F2050" s="74" t="s">
        <v>51</v>
      </c>
      <c r="G2050" s="24" t="s">
        <v>103</v>
      </c>
      <c r="H2050" s="24" t="s">
        <v>681</v>
      </c>
      <c r="I2050" s="24">
        <v>5</v>
      </c>
      <c r="J2050" s="24">
        <v>9</v>
      </c>
      <c r="K2050" s="24" t="s">
        <v>2650</v>
      </c>
      <c r="L2050" s="25">
        <v>1</v>
      </c>
      <c r="M2050" s="24" t="s">
        <v>105</v>
      </c>
      <c r="N2050" s="24" t="s">
        <v>6</v>
      </c>
      <c r="R2050" s="25">
        <v>11</v>
      </c>
      <c r="S2050" s="83" t="s">
        <v>363</v>
      </c>
      <c r="T2050" s="66" t="str">
        <f t="shared" si="703"/>
        <v>0.00</v>
      </c>
      <c r="U2050" s="66">
        <f t="shared" si="704"/>
        <v>-1</v>
      </c>
      <c r="V2050" s="66">
        <f t="shared" si="705"/>
        <v>320.67999999999989</v>
      </c>
      <c r="W2050" s="66">
        <f t="shared" si="706"/>
        <v>3796</v>
      </c>
      <c r="X2050" s="20">
        <f t="shared" si="707"/>
        <v>8.4478398314014727E-2</v>
      </c>
      <c r="Y2050" s="67">
        <f t="shared" si="708"/>
        <v>3.206799999999999</v>
      </c>
      <c r="Z2050" s="68">
        <f t="shared" si="709"/>
        <v>32067.999999999989</v>
      </c>
      <c r="AA2050" s="65" t="s">
        <v>52</v>
      </c>
      <c r="AU2050" s="23">
        <f t="shared" si="727"/>
        <v>-1</v>
      </c>
      <c r="AV2050" s="23" t="str">
        <f t="shared" si="727"/>
        <v/>
      </c>
      <c r="AW2050" s="23" t="str">
        <f t="shared" si="727"/>
        <v/>
      </c>
      <c r="AX2050" s="23" t="str">
        <f t="shared" si="727"/>
        <v/>
      </c>
      <c r="AY2050" s="23" t="str">
        <f t="shared" si="727"/>
        <v/>
      </c>
      <c r="AZ2050" s="23">
        <v>14</v>
      </c>
      <c r="BA2050" s="25">
        <v>15.8</v>
      </c>
      <c r="BB2050" s="25">
        <v>17.86</v>
      </c>
      <c r="BC2050" s="25">
        <f t="shared" si="724"/>
        <v>16.86</v>
      </c>
      <c r="BD2050" s="25">
        <f t="shared" si="725"/>
        <v>16.511200000000002</v>
      </c>
      <c r="BE2050" s="111" t="s">
        <v>969</v>
      </c>
      <c r="BF2050" s="55">
        <f t="shared" si="702"/>
        <v>0</v>
      </c>
      <c r="BG2050" s="66" t="str">
        <f t="shared" si="720"/>
        <v>0.00</v>
      </c>
      <c r="BH2050" s="66">
        <f t="shared" si="710"/>
        <v>-1</v>
      </c>
      <c r="BI2050" s="25">
        <f t="shared" si="721"/>
        <v>-292.44999999999987</v>
      </c>
      <c r="BJ2050" s="25">
        <f t="shared" si="711"/>
        <v>931</v>
      </c>
      <c r="BK2050" s="20">
        <f t="shared" si="722"/>
        <v>-0.31412459720730385</v>
      </c>
      <c r="BL2050" s="24" t="str">
        <f t="shared" si="712"/>
        <v>0.00</v>
      </c>
      <c r="BM2050" s="25">
        <f t="shared" si="713"/>
        <v>-1</v>
      </c>
      <c r="BN2050" s="25">
        <f t="shared" si="714"/>
        <v>81.300000000000026</v>
      </c>
      <c r="BO2050" s="25">
        <f t="shared" si="715"/>
        <v>931</v>
      </c>
      <c r="BP2050" s="126">
        <f t="shared" si="716"/>
        <v>8.7325456498388854E-2</v>
      </c>
    </row>
    <row r="2051" spans="1:68" x14ac:dyDescent="0.2">
      <c r="A2051" s="98">
        <v>45983</v>
      </c>
      <c r="B2051" s="60" t="s">
        <v>892</v>
      </c>
      <c r="C2051" s="24" t="s">
        <v>2648</v>
      </c>
      <c r="D2051" s="24" t="s">
        <v>573</v>
      </c>
      <c r="F2051" s="74" t="s">
        <v>51</v>
      </c>
      <c r="G2051" s="24" t="s">
        <v>103</v>
      </c>
      <c r="H2051" s="24" t="s">
        <v>1384</v>
      </c>
      <c r="I2051" s="24">
        <v>6</v>
      </c>
      <c r="J2051" s="24">
        <v>8</v>
      </c>
      <c r="K2051" s="24" t="s">
        <v>2649</v>
      </c>
      <c r="L2051" s="25">
        <v>1.5</v>
      </c>
      <c r="M2051" s="24" t="s">
        <v>105</v>
      </c>
      <c r="N2051" s="24" t="s">
        <v>6</v>
      </c>
      <c r="R2051" s="25">
        <v>7.5</v>
      </c>
      <c r="S2051" s="83" t="s">
        <v>363</v>
      </c>
      <c r="T2051" s="66" t="str">
        <f t="shared" si="703"/>
        <v>0.00</v>
      </c>
      <c r="U2051" s="66">
        <f t="shared" si="704"/>
        <v>-1.5</v>
      </c>
      <c r="V2051" s="66">
        <f t="shared" si="705"/>
        <v>319.17999999999989</v>
      </c>
      <c r="W2051" s="66">
        <f t="shared" si="706"/>
        <v>3797.5</v>
      </c>
      <c r="X2051" s="20">
        <f t="shared" si="707"/>
        <v>8.4050032916392334E-2</v>
      </c>
      <c r="Y2051" s="67">
        <f t="shared" si="708"/>
        <v>3.1917999999999989</v>
      </c>
      <c r="Z2051" s="68">
        <f t="shared" si="709"/>
        <v>31917.999999999989</v>
      </c>
      <c r="AA2051" s="65" t="s">
        <v>52</v>
      </c>
      <c r="AU2051" s="23">
        <f t="shared" si="727"/>
        <v>-1.5</v>
      </c>
      <c r="AV2051" s="23" t="str">
        <f t="shared" si="727"/>
        <v/>
      </c>
      <c r="AW2051" s="23" t="str">
        <f t="shared" si="727"/>
        <v/>
      </c>
      <c r="AX2051" s="23" t="str">
        <f t="shared" si="727"/>
        <v/>
      </c>
      <c r="AY2051" s="23" t="str">
        <f t="shared" si="727"/>
        <v/>
      </c>
      <c r="AZ2051" s="23">
        <v>10</v>
      </c>
      <c r="BA2051" s="25">
        <v>10</v>
      </c>
      <c r="BB2051" s="25">
        <v>12.5</v>
      </c>
      <c r="BC2051" s="25">
        <f t="shared" si="724"/>
        <v>17.25</v>
      </c>
      <c r="BD2051" s="25">
        <f t="shared" si="725"/>
        <v>11.58</v>
      </c>
      <c r="BE2051" s="111" t="s">
        <v>969</v>
      </c>
      <c r="BF2051" s="55">
        <f t="shared" ref="BF2051:BF2114" si="728">U2051-SUM(AU2051:AY2051)</f>
        <v>0</v>
      </c>
      <c r="BG2051" s="66" t="str">
        <f t="shared" si="720"/>
        <v>0.00</v>
      </c>
      <c r="BH2051" s="66">
        <f t="shared" si="710"/>
        <v>-1.5</v>
      </c>
      <c r="BI2051" s="25">
        <f t="shared" si="721"/>
        <v>-293.94999999999987</v>
      </c>
      <c r="BJ2051" s="25">
        <f t="shared" si="711"/>
        <v>932.5</v>
      </c>
      <c r="BK2051" s="20">
        <f t="shared" si="722"/>
        <v>-0.31522788203753338</v>
      </c>
      <c r="BL2051" s="24" t="str">
        <f t="shared" si="712"/>
        <v>0.00</v>
      </c>
      <c r="BM2051" s="25">
        <f t="shared" si="713"/>
        <v>-1.5</v>
      </c>
      <c r="BN2051" s="25">
        <f t="shared" si="714"/>
        <v>79.800000000000026</v>
      </c>
      <c r="BO2051" s="25">
        <f t="shared" si="715"/>
        <v>932.5</v>
      </c>
      <c r="BP2051" s="126">
        <f t="shared" si="716"/>
        <v>8.5576407506702437E-2</v>
      </c>
    </row>
    <row r="2052" spans="1:68" x14ac:dyDescent="0.2">
      <c r="A2052" s="98">
        <v>45983</v>
      </c>
      <c r="B2052" s="60" t="s">
        <v>892</v>
      </c>
      <c r="C2052" s="24" t="s">
        <v>2648</v>
      </c>
      <c r="D2052" s="24" t="s">
        <v>573</v>
      </c>
      <c r="F2052" s="74" t="s">
        <v>51</v>
      </c>
      <c r="G2052" s="24" t="s">
        <v>103</v>
      </c>
      <c r="H2052" s="24" t="s">
        <v>681</v>
      </c>
      <c r="I2052" s="24">
        <v>9</v>
      </c>
      <c r="J2052" s="24">
        <v>10</v>
      </c>
      <c r="K2052" s="24" t="s">
        <v>2651</v>
      </c>
      <c r="L2052" s="25">
        <v>1</v>
      </c>
      <c r="M2052" s="24" t="s">
        <v>105</v>
      </c>
      <c r="N2052" s="24" t="s">
        <v>6</v>
      </c>
      <c r="R2052" s="25">
        <v>61</v>
      </c>
      <c r="S2052" s="83" t="s">
        <v>363</v>
      </c>
      <c r="T2052" s="66" t="str">
        <f t="shared" si="703"/>
        <v>0.00</v>
      </c>
      <c r="U2052" s="66">
        <f t="shared" si="704"/>
        <v>-1</v>
      </c>
      <c r="V2052" s="66">
        <f t="shared" si="705"/>
        <v>318.17999999999989</v>
      </c>
      <c r="W2052" s="66">
        <f t="shared" si="706"/>
        <v>3798.5</v>
      </c>
      <c r="X2052" s="20">
        <f t="shared" si="707"/>
        <v>8.3764643938396707E-2</v>
      </c>
      <c r="Y2052" s="67">
        <f t="shared" si="708"/>
        <v>3.1817999999999991</v>
      </c>
      <c r="Z2052" s="68">
        <f t="shared" si="709"/>
        <v>31817.999999999989</v>
      </c>
      <c r="AA2052" s="65" t="s">
        <v>52</v>
      </c>
      <c r="AU2052" s="23">
        <f t="shared" si="727"/>
        <v>-1</v>
      </c>
      <c r="AV2052" s="23" t="str">
        <f t="shared" si="727"/>
        <v/>
      </c>
      <c r="AW2052" s="23" t="str">
        <f t="shared" si="727"/>
        <v/>
      </c>
      <c r="AX2052" s="23" t="str">
        <f t="shared" si="727"/>
        <v/>
      </c>
      <c r="AY2052" s="23" t="str">
        <f t="shared" si="727"/>
        <v/>
      </c>
      <c r="AZ2052" s="23">
        <v>61</v>
      </c>
      <c r="BA2052" s="25">
        <v>61</v>
      </c>
      <c r="BB2052" s="25">
        <v>100</v>
      </c>
      <c r="BC2052" s="25">
        <f t="shared" si="724"/>
        <v>99</v>
      </c>
      <c r="BD2052" s="25">
        <f t="shared" si="725"/>
        <v>92.08</v>
      </c>
      <c r="BE2052" s="111" t="s">
        <v>969</v>
      </c>
      <c r="BF2052" s="55">
        <f t="shared" si="728"/>
        <v>0</v>
      </c>
      <c r="BG2052" s="66" t="str">
        <f t="shared" si="720"/>
        <v>0.00</v>
      </c>
      <c r="BH2052" s="66">
        <f t="shared" si="710"/>
        <v>-1</v>
      </c>
      <c r="BI2052" s="25">
        <f t="shared" si="721"/>
        <v>-294.94999999999987</v>
      </c>
      <c r="BJ2052" s="25">
        <f t="shared" si="711"/>
        <v>933.5</v>
      </c>
      <c r="BK2052" s="20">
        <f t="shared" si="722"/>
        <v>-0.3159614354579538</v>
      </c>
      <c r="BL2052" s="24" t="str">
        <f t="shared" si="712"/>
        <v>0.00</v>
      </c>
      <c r="BM2052" s="25">
        <f t="shared" si="713"/>
        <v>-1</v>
      </c>
      <c r="BN2052" s="25">
        <f t="shared" si="714"/>
        <v>78.800000000000026</v>
      </c>
      <c r="BO2052" s="25">
        <f t="shared" si="715"/>
        <v>933.5</v>
      </c>
      <c r="BP2052" s="126">
        <f t="shared" si="716"/>
        <v>8.4413497589716155E-2</v>
      </c>
    </row>
    <row r="2053" spans="1:68" x14ac:dyDescent="0.2">
      <c r="A2053" s="98">
        <v>45983</v>
      </c>
      <c r="B2053" s="60" t="s">
        <v>892</v>
      </c>
      <c r="C2053" s="24" t="s">
        <v>2648</v>
      </c>
      <c r="D2053" s="24" t="s">
        <v>573</v>
      </c>
      <c r="F2053" s="74" t="s">
        <v>51</v>
      </c>
      <c r="G2053" s="24" t="s">
        <v>103</v>
      </c>
      <c r="H2053" s="24" t="s">
        <v>681</v>
      </c>
      <c r="I2053" s="24">
        <v>9</v>
      </c>
      <c r="J2053" s="24">
        <v>10</v>
      </c>
      <c r="K2053" s="24" t="s">
        <v>2651</v>
      </c>
      <c r="L2053" s="25">
        <v>1</v>
      </c>
      <c r="M2053" s="24" t="s">
        <v>105</v>
      </c>
      <c r="N2053" s="24" t="s">
        <v>7</v>
      </c>
      <c r="R2053" s="25">
        <v>11</v>
      </c>
      <c r="S2053" s="83" t="s">
        <v>363</v>
      </c>
      <c r="T2053" s="66" t="str">
        <f t="shared" ref="T2053:T2116" si="729">IF((AA2053="W"),ROUND((R2053*L2053),2),"0.00")</f>
        <v>0.00</v>
      </c>
      <c r="U2053" s="66">
        <f t="shared" ref="U2053:U2116" si="730">-$L2053+T2053</f>
        <v>-1</v>
      </c>
      <c r="V2053" s="66">
        <f t="shared" ref="V2053:V2116" si="731">U2053+V2052</f>
        <v>317.17999999999989</v>
      </c>
      <c r="W2053" s="66">
        <f t="shared" ref="W2053:W2116" si="732">L2053+W2052</f>
        <v>3799.5</v>
      </c>
      <c r="X2053" s="20">
        <f t="shared" ref="X2053:X2116" si="733">SUM(V2053/W2053)</f>
        <v>8.3479405184892719E-2</v>
      </c>
      <c r="Y2053" s="67">
        <f t="shared" ref="Y2053:Y2116" si="734">V2053/100</f>
        <v>3.1717999999999988</v>
      </c>
      <c r="Z2053" s="68">
        <f t="shared" ref="Z2053:Z2116" si="735">V2053*100</f>
        <v>31717.999999999989</v>
      </c>
      <c r="AA2053" s="65" t="s">
        <v>52</v>
      </c>
      <c r="AU2053" s="23">
        <f t="shared" si="727"/>
        <v>-1</v>
      </c>
      <c r="AV2053" s="23" t="str">
        <f t="shared" si="727"/>
        <v/>
      </c>
      <c r="AW2053" s="23" t="str">
        <f t="shared" si="727"/>
        <v/>
      </c>
      <c r="AX2053" s="23" t="str">
        <f t="shared" si="727"/>
        <v/>
      </c>
      <c r="AY2053" s="23" t="str">
        <f t="shared" si="727"/>
        <v/>
      </c>
      <c r="AZ2053" s="23"/>
      <c r="BA2053" s="25">
        <v>9.6999999999999993</v>
      </c>
      <c r="BB2053" s="25">
        <v>14.24</v>
      </c>
      <c r="BC2053" s="25">
        <f t="shared" si="724"/>
        <v>13.24</v>
      </c>
      <c r="BD2053" s="25">
        <f t="shared" si="725"/>
        <v>13.180800000000001</v>
      </c>
      <c r="BE2053" s="111" t="s">
        <v>969</v>
      </c>
      <c r="BF2053" s="55">
        <f t="shared" si="728"/>
        <v>0</v>
      </c>
      <c r="BG2053" s="66" t="str">
        <f t="shared" si="720"/>
        <v>0.00</v>
      </c>
      <c r="BH2053" s="66">
        <f t="shared" ref="BH2053:BH2116" si="736">-$L2053+BG2053</f>
        <v>-1</v>
      </c>
      <c r="BI2053" s="25">
        <f t="shared" si="721"/>
        <v>-295.94999999999987</v>
      </c>
      <c r="BJ2053" s="25">
        <f t="shared" ref="BJ2053:BJ2116" si="737">L2053+BJ2052</f>
        <v>934.5</v>
      </c>
      <c r="BK2053" s="20">
        <f t="shared" si="722"/>
        <v>-0.31669341894060982</v>
      </c>
      <c r="BL2053" s="24" t="str">
        <f t="shared" ref="BL2053:BL2116" si="738">IF((AA2053="W"),ROUND((BB2053*L2053),2),"0.00")</f>
        <v>0.00</v>
      </c>
      <c r="BM2053" s="25">
        <f t="shared" ref="BM2053:BM2116" si="739">-$L2053+BL2053</f>
        <v>-1</v>
      </c>
      <c r="BN2053" s="25">
        <f t="shared" ref="BN2053:BN2116" si="740">BM2053+BN2052</f>
        <v>77.800000000000026</v>
      </c>
      <c r="BO2053" s="25">
        <f t="shared" ref="BO2053:BO2116" si="741">L2053+BO2052</f>
        <v>934.5</v>
      </c>
      <c r="BP2053" s="126">
        <f t="shared" ref="BP2053:BP2116" si="742">SUM(BN2053/BO2053)</f>
        <v>8.3253076511503502E-2</v>
      </c>
    </row>
    <row r="2054" spans="1:68" x14ac:dyDescent="0.2">
      <c r="A2054" s="98">
        <v>45984</v>
      </c>
      <c r="B2054" s="60" t="s">
        <v>892</v>
      </c>
      <c r="C2054" s="24" t="s">
        <v>1909</v>
      </c>
      <c r="D2054" s="24" t="s">
        <v>577</v>
      </c>
      <c r="F2054" s="74" t="s">
        <v>51</v>
      </c>
      <c r="G2054" s="24" t="s">
        <v>103</v>
      </c>
      <c r="H2054" s="24" t="s">
        <v>401</v>
      </c>
      <c r="I2054" s="24">
        <v>1</v>
      </c>
      <c r="J2054" s="24">
        <v>6</v>
      </c>
      <c r="K2054" s="24" t="s">
        <v>2652</v>
      </c>
      <c r="L2054" s="25">
        <v>4</v>
      </c>
      <c r="M2054" s="24" t="s">
        <v>404</v>
      </c>
      <c r="N2054" s="24" t="s">
        <v>6</v>
      </c>
      <c r="R2054" s="25">
        <v>2.4</v>
      </c>
      <c r="S2054" s="83" t="s">
        <v>363</v>
      </c>
      <c r="T2054" s="66" t="str">
        <f t="shared" si="729"/>
        <v>0.00</v>
      </c>
      <c r="U2054" s="66">
        <f t="shared" si="730"/>
        <v>-4</v>
      </c>
      <c r="V2054" s="66">
        <f t="shared" si="731"/>
        <v>313.17999999999989</v>
      </c>
      <c r="W2054" s="66">
        <f t="shared" si="732"/>
        <v>3803.5</v>
      </c>
      <c r="X2054" s="20">
        <f t="shared" si="733"/>
        <v>8.2339950046010232E-2</v>
      </c>
      <c r="Y2054" s="67">
        <f t="shared" si="734"/>
        <v>3.1317999999999988</v>
      </c>
      <c r="Z2054" s="68">
        <f t="shared" si="735"/>
        <v>31317.999999999989</v>
      </c>
      <c r="AA2054" s="65" t="s">
        <v>52</v>
      </c>
      <c r="AU2054" s="23">
        <f t="shared" si="727"/>
        <v>-4</v>
      </c>
      <c r="AV2054" s="23" t="str">
        <f t="shared" si="727"/>
        <v/>
      </c>
      <c r="AW2054" s="23" t="str">
        <f t="shared" si="727"/>
        <v/>
      </c>
      <c r="AX2054" s="23" t="str">
        <f t="shared" si="727"/>
        <v/>
      </c>
      <c r="AY2054" s="23" t="str">
        <f t="shared" si="727"/>
        <v/>
      </c>
      <c r="AZ2054" s="23">
        <v>2.5</v>
      </c>
      <c r="BA2054" s="25">
        <v>2.5</v>
      </c>
      <c r="BB2054" s="25">
        <v>2.52</v>
      </c>
      <c r="BC2054" s="25">
        <f t="shared" si="724"/>
        <v>6.08</v>
      </c>
      <c r="BD2054" s="25">
        <f t="shared" si="725"/>
        <v>2.3984000000000001</v>
      </c>
      <c r="BE2054" s="111" t="s">
        <v>969</v>
      </c>
      <c r="BF2054" s="55">
        <f t="shared" si="728"/>
        <v>0</v>
      </c>
      <c r="BG2054" s="66" t="str">
        <f t="shared" si="720"/>
        <v>0.00</v>
      </c>
      <c r="BH2054" s="66">
        <f t="shared" si="736"/>
        <v>-4</v>
      </c>
      <c r="BI2054" s="25">
        <f t="shared" si="721"/>
        <v>-299.94999999999987</v>
      </c>
      <c r="BJ2054" s="25">
        <f t="shared" si="737"/>
        <v>938.5</v>
      </c>
      <c r="BK2054" s="20">
        <f t="shared" si="722"/>
        <v>-0.31960575386254647</v>
      </c>
      <c r="BL2054" s="24" t="str">
        <f t="shared" si="738"/>
        <v>0.00</v>
      </c>
      <c r="BM2054" s="25">
        <f t="shared" si="739"/>
        <v>-4</v>
      </c>
      <c r="BN2054" s="25">
        <f t="shared" si="740"/>
        <v>73.800000000000026</v>
      </c>
      <c r="BO2054" s="25">
        <f t="shared" si="741"/>
        <v>938.5</v>
      </c>
      <c r="BP2054" s="126">
        <f t="shared" si="742"/>
        <v>7.8636121470431572E-2</v>
      </c>
    </row>
    <row r="2055" spans="1:68" ht="17" x14ac:dyDescent="0.2">
      <c r="A2055" s="98">
        <v>45984</v>
      </c>
      <c r="B2055" s="60" t="s">
        <v>892</v>
      </c>
      <c r="C2055" s="24" t="s">
        <v>2090</v>
      </c>
      <c r="D2055" s="24" t="s">
        <v>577</v>
      </c>
      <c r="F2055" s="74" t="s">
        <v>51</v>
      </c>
      <c r="G2055" s="24" t="s">
        <v>121</v>
      </c>
      <c r="H2055" s="24" t="s">
        <v>360</v>
      </c>
      <c r="I2055" s="24">
        <v>12</v>
      </c>
      <c r="J2055" s="24">
        <v>8</v>
      </c>
      <c r="K2055" s="97" t="s">
        <v>2653</v>
      </c>
      <c r="L2055" s="25">
        <v>0.5</v>
      </c>
      <c r="M2055" s="24" t="s">
        <v>105</v>
      </c>
      <c r="N2055" s="24" t="s">
        <v>6</v>
      </c>
      <c r="R2055" s="25">
        <v>15</v>
      </c>
      <c r="S2055" s="83" t="s">
        <v>363</v>
      </c>
      <c r="T2055" s="66" t="str">
        <f t="shared" si="729"/>
        <v>0.00</v>
      </c>
      <c r="U2055" s="66">
        <f t="shared" si="730"/>
        <v>-0.5</v>
      </c>
      <c r="V2055" s="66">
        <f t="shared" si="731"/>
        <v>312.67999999999989</v>
      </c>
      <c r="W2055" s="66">
        <f t="shared" si="732"/>
        <v>3804</v>
      </c>
      <c r="X2055" s="20">
        <f t="shared" si="733"/>
        <v>8.2197686645636148E-2</v>
      </c>
      <c r="Y2055" s="67">
        <f t="shared" si="734"/>
        <v>3.1267999999999989</v>
      </c>
      <c r="Z2055" s="68">
        <f t="shared" si="735"/>
        <v>31267.999999999989</v>
      </c>
      <c r="AA2055" s="65" t="s">
        <v>52</v>
      </c>
      <c r="AU2055" s="23" t="str">
        <f t="shared" si="727"/>
        <v/>
      </c>
      <c r="AV2055" s="23">
        <f t="shared" si="727"/>
        <v>-0.5</v>
      </c>
      <c r="AW2055" s="23" t="str">
        <f t="shared" si="727"/>
        <v/>
      </c>
      <c r="AX2055" s="23" t="str">
        <f t="shared" si="727"/>
        <v/>
      </c>
      <c r="AY2055" s="23" t="str">
        <f t="shared" si="727"/>
        <v/>
      </c>
      <c r="AZ2055" s="23" t="s">
        <v>720</v>
      </c>
      <c r="BA2055" s="25">
        <v>0</v>
      </c>
      <c r="BB2055" s="25">
        <v>17.84</v>
      </c>
      <c r="BC2055" s="25">
        <f t="shared" si="724"/>
        <v>8.42</v>
      </c>
      <c r="BD2055" s="25">
        <f t="shared" si="725"/>
        <v>16.492800000000003</v>
      </c>
      <c r="BE2055" s="111" t="s">
        <v>969</v>
      </c>
      <c r="BF2055" s="55">
        <f t="shared" si="728"/>
        <v>0</v>
      </c>
      <c r="BG2055" s="66" t="str">
        <f t="shared" si="720"/>
        <v>0.00</v>
      </c>
      <c r="BH2055" s="66">
        <f t="shared" si="736"/>
        <v>-0.5</v>
      </c>
      <c r="BI2055" s="25">
        <f t="shared" si="721"/>
        <v>-300.44999999999987</v>
      </c>
      <c r="BJ2055" s="25">
        <f t="shared" si="737"/>
        <v>939</v>
      </c>
      <c r="BK2055" s="20">
        <f t="shared" si="722"/>
        <v>-0.31996805111821075</v>
      </c>
      <c r="BL2055" s="24" t="str">
        <f t="shared" si="738"/>
        <v>0.00</v>
      </c>
      <c r="BM2055" s="25">
        <f t="shared" si="739"/>
        <v>-0.5</v>
      </c>
      <c r="BN2055" s="25">
        <f t="shared" si="740"/>
        <v>73.300000000000026</v>
      </c>
      <c r="BO2055" s="25">
        <f t="shared" si="741"/>
        <v>939</v>
      </c>
      <c r="BP2055" s="126">
        <f t="shared" si="742"/>
        <v>7.8061767838125698E-2</v>
      </c>
    </row>
    <row r="2056" spans="1:68" ht="17" x14ac:dyDescent="0.2">
      <c r="A2056" s="98">
        <v>45984</v>
      </c>
      <c r="B2056" s="60" t="s">
        <v>892</v>
      </c>
      <c r="C2056" s="24" t="s">
        <v>2090</v>
      </c>
      <c r="D2056" s="24" t="s">
        <v>577</v>
      </c>
      <c r="F2056" s="74" t="s">
        <v>51</v>
      </c>
      <c r="G2056" s="24" t="s">
        <v>121</v>
      </c>
      <c r="H2056" s="24" t="s">
        <v>360</v>
      </c>
      <c r="I2056" s="24">
        <v>12</v>
      </c>
      <c r="J2056" s="24">
        <v>8</v>
      </c>
      <c r="K2056" s="97" t="s">
        <v>2653</v>
      </c>
      <c r="L2056" s="25">
        <v>2.5</v>
      </c>
      <c r="M2056" s="24" t="s">
        <v>105</v>
      </c>
      <c r="N2056" s="24" t="s">
        <v>7</v>
      </c>
      <c r="R2056" s="25">
        <v>3.4</v>
      </c>
      <c r="S2056" s="83" t="s">
        <v>363</v>
      </c>
      <c r="T2056" s="66" t="str">
        <f t="shared" si="729"/>
        <v>0.00</v>
      </c>
      <c r="U2056" s="66">
        <f t="shared" si="730"/>
        <v>-2.5</v>
      </c>
      <c r="V2056" s="66">
        <f t="shared" si="731"/>
        <v>310.17999999999989</v>
      </c>
      <c r="W2056" s="66">
        <f t="shared" si="732"/>
        <v>3806.5</v>
      </c>
      <c r="X2056" s="20">
        <f t="shared" si="733"/>
        <v>8.1486930250886616E-2</v>
      </c>
      <c r="Y2056" s="67">
        <f t="shared" si="734"/>
        <v>3.101799999999999</v>
      </c>
      <c r="Z2056" s="68">
        <f t="shared" si="735"/>
        <v>31017.999999999989</v>
      </c>
      <c r="AA2056" s="65" t="s">
        <v>52</v>
      </c>
      <c r="AU2056" s="23" t="str">
        <f t="shared" ref="AU2056:AY2065" si="743">IF($G2056=AU$2,$U2056,"")</f>
        <v/>
      </c>
      <c r="AV2056" s="23">
        <f t="shared" si="743"/>
        <v>-2.5</v>
      </c>
      <c r="AW2056" s="23" t="str">
        <f t="shared" si="743"/>
        <v/>
      </c>
      <c r="AX2056" s="23" t="str">
        <f t="shared" si="743"/>
        <v/>
      </c>
      <c r="AY2056" s="23" t="str">
        <f t="shared" si="743"/>
        <v/>
      </c>
      <c r="AZ2056" s="23" t="s">
        <v>720</v>
      </c>
      <c r="BA2056" s="25">
        <v>0</v>
      </c>
      <c r="BB2056" s="25">
        <v>2.98</v>
      </c>
      <c r="BC2056" s="25">
        <f t="shared" si="724"/>
        <v>4.95</v>
      </c>
      <c r="BD2056" s="25">
        <f t="shared" si="725"/>
        <v>2.8216000000000001</v>
      </c>
      <c r="BE2056" s="111" t="s">
        <v>969</v>
      </c>
      <c r="BF2056" s="55">
        <f t="shared" si="728"/>
        <v>0</v>
      </c>
      <c r="BG2056" s="66" t="str">
        <f t="shared" si="720"/>
        <v>0.00</v>
      </c>
      <c r="BH2056" s="66">
        <f t="shared" si="736"/>
        <v>-2.5</v>
      </c>
      <c r="BI2056" s="25">
        <f t="shared" si="721"/>
        <v>-302.94999999999987</v>
      </c>
      <c r="BJ2056" s="25">
        <f t="shared" si="737"/>
        <v>941.5</v>
      </c>
      <c r="BK2056" s="20">
        <f t="shared" si="722"/>
        <v>-0.3217737652681889</v>
      </c>
      <c r="BL2056" s="24" t="str">
        <f t="shared" si="738"/>
        <v>0.00</v>
      </c>
      <c r="BM2056" s="25">
        <f t="shared" si="739"/>
        <v>-2.5</v>
      </c>
      <c r="BN2056" s="25">
        <f t="shared" si="740"/>
        <v>70.800000000000026</v>
      </c>
      <c r="BO2056" s="25">
        <f t="shared" si="741"/>
        <v>941.5</v>
      </c>
      <c r="BP2056" s="126">
        <f t="shared" si="742"/>
        <v>7.5199150292087125E-2</v>
      </c>
    </row>
    <row r="2057" spans="1:68" x14ac:dyDescent="0.2">
      <c r="A2057" s="98">
        <v>45985</v>
      </c>
      <c r="B2057" s="60" t="s">
        <v>892</v>
      </c>
      <c r="C2057" s="24" t="s">
        <v>1452</v>
      </c>
      <c r="D2057" s="24" t="s">
        <v>621</v>
      </c>
      <c r="F2057" s="74" t="s">
        <v>51</v>
      </c>
      <c r="G2057" s="24" t="s">
        <v>121</v>
      </c>
      <c r="H2057" s="24" t="s">
        <v>2397</v>
      </c>
      <c r="I2057" s="24">
        <v>6</v>
      </c>
      <c r="J2057" s="24">
        <v>1</v>
      </c>
      <c r="K2057" s="26" t="s">
        <v>2654</v>
      </c>
      <c r="L2057" s="25">
        <v>3</v>
      </c>
      <c r="M2057" s="24" t="s">
        <v>105</v>
      </c>
      <c r="N2057" s="24" t="s">
        <v>6</v>
      </c>
      <c r="R2057" s="25">
        <v>2.6</v>
      </c>
      <c r="S2057" s="83" t="s">
        <v>372</v>
      </c>
      <c r="T2057" s="66">
        <f t="shared" si="729"/>
        <v>7.8</v>
      </c>
      <c r="U2057" s="66">
        <f t="shared" si="730"/>
        <v>4.8</v>
      </c>
      <c r="V2057" s="66">
        <f t="shared" si="731"/>
        <v>314.9799999999999</v>
      </c>
      <c r="W2057" s="66">
        <f t="shared" si="732"/>
        <v>3809.5</v>
      </c>
      <c r="X2057" s="20">
        <f t="shared" si="733"/>
        <v>8.2682766767292276E-2</v>
      </c>
      <c r="Y2057" s="67">
        <f t="shared" si="734"/>
        <v>3.149799999999999</v>
      </c>
      <c r="Z2057" s="68">
        <f t="shared" si="735"/>
        <v>31497.999999999989</v>
      </c>
      <c r="AA2057" s="65" t="s">
        <v>53</v>
      </c>
      <c r="AU2057" s="23" t="str">
        <f t="shared" si="743"/>
        <v/>
      </c>
      <c r="AV2057" s="23">
        <f t="shared" si="743"/>
        <v>4.8</v>
      </c>
      <c r="AW2057" s="23" t="str">
        <f t="shared" si="743"/>
        <v/>
      </c>
      <c r="AX2057" s="23" t="str">
        <f t="shared" si="743"/>
        <v/>
      </c>
      <c r="AY2057" s="23" t="str">
        <f t="shared" si="743"/>
        <v/>
      </c>
      <c r="AZ2057" s="23" t="s">
        <v>720</v>
      </c>
      <c r="BA2057" s="25">
        <v>0</v>
      </c>
      <c r="BB2057" s="25">
        <v>1.78</v>
      </c>
      <c r="BC2057" s="25">
        <f t="shared" si="724"/>
        <v>2.34</v>
      </c>
      <c r="BD2057" s="25">
        <f t="shared" si="725"/>
        <v>1.7176</v>
      </c>
      <c r="BE2057" s="111" t="s">
        <v>969</v>
      </c>
      <c r="BF2057" s="55">
        <f t="shared" si="728"/>
        <v>0</v>
      </c>
      <c r="BG2057" s="66">
        <f t="shared" si="720"/>
        <v>0</v>
      </c>
      <c r="BH2057" s="66">
        <f t="shared" si="736"/>
        <v>-3</v>
      </c>
      <c r="BI2057" s="25">
        <f t="shared" si="721"/>
        <v>-305.94999999999987</v>
      </c>
      <c r="BJ2057" s="25">
        <f t="shared" si="737"/>
        <v>944.5</v>
      </c>
      <c r="BK2057" s="20">
        <f t="shared" si="722"/>
        <v>-0.32392800423504486</v>
      </c>
      <c r="BL2057" s="24">
        <f t="shared" si="738"/>
        <v>5.34</v>
      </c>
      <c r="BM2057" s="25">
        <f t="shared" si="739"/>
        <v>2.34</v>
      </c>
      <c r="BN2057" s="25">
        <f t="shared" si="740"/>
        <v>73.140000000000029</v>
      </c>
      <c r="BO2057" s="25">
        <f t="shared" si="741"/>
        <v>944.5</v>
      </c>
      <c r="BP2057" s="126">
        <f t="shared" si="742"/>
        <v>7.7437797776601411E-2</v>
      </c>
    </row>
    <row r="2058" spans="1:68" x14ac:dyDescent="0.2">
      <c r="A2058" s="98">
        <v>45986</v>
      </c>
      <c r="B2058" s="60" t="s">
        <v>892</v>
      </c>
      <c r="C2058" s="24" t="s">
        <v>2655</v>
      </c>
      <c r="D2058" s="24" t="s">
        <v>584</v>
      </c>
      <c r="F2058" s="74" t="s">
        <v>51</v>
      </c>
      <c r="G2058" s="24" t="s">
        <v>121</v>
      </c>
      <c r="H2058" s="24" t="s">
        <v>390</v>
      </c>
      <c r="I2058" s="24">
        <v>5</v>
      </c>
      <c r="J2058" s="24">
        <v>7</v>
      </c>
      <c r="K2058" s="26" t="s">
        <v>2656</v>
      </c>
      <c r="L2058" s="25">
        <v>4</v>
      </c>
      <c r="M2058" s="24" t="s">
        <v>105</v>
      </c>
      <c r="N2058" s="24" t="s">
        <v>6</v>
      </c>
      <c r="R2058" s="25">
        <v>3.8</v>
      </c>
      <c r="S2058" s="83" t="s">
        <v>372</v>
      </c>
      <c r="T2058" s="66">
        <f t="shared" si="729"/>
        <v>15.2</v>
      </c>
      <c r="U2058" s="66">
        <f t="shared" si="730"/>
        <v>11.2</v>
      </c>
      <c r="V2058" s="66">
        <f t="shared" si="731"/>
        <v>326.17999999999989</v>
      </c>
      <c r="W2058" s="66">
        <f t="shared" si="732"/>
        <v>3813.5</v>
      </c>
      <c r="X2058" s="20">
        <f t="shared" si="733"/>
        <v>8.5532974957388194E-2</v>
      </c>
      <c r="Y2058" s="67">
        <f t="shared" si="734"/>
        <v>3.2617999999999991</v>
      </c>
      <c r="Z2058" s="68">
        <f t="shared" si="735"/>
        <v>32617.999999999989</v>
      </c>
      <c r="AA2058" s="65" t="s">
        <v>53</v>
      </c>
      <c r="AU2058" s="23" t="str">
        <f t="shared" si="743"/>
        <v/>
      </c>
      <c r="AV2058" s="23">
        <f t="shared" si="743"/>
        <v>11.2</v>
      </c>
      <c r="AW2058" s="23" t="str">
        <f t="shared" si="743"/>
        <v/>
      </c>
      <c r="AX2058" s="23" t="str">
        <f t="shared" si="743"/>
        <v/>
      </c>
      <c r="AY2058" s="23" t="str">
        <f t="shared" si="743"/>
        <v/>
      </c>
      <c r="AZ2058" s="23" t="s">
        <v>720</v>
      </c>
      <c r="BA2058" s="25">
        <v>0</v>
      </c>
      <c r="BB2058" s="25">
        <v>2.89</v>
      </c>
      <c r="BC2058" s="25">
        <f t="shared" si="724"/>
        <v>7.5600000000000005</v>
      </c>
      <c r="BD2058" s="25">
        <f t="shared" si="725"/>
        <v>2.7388000000000003</v>
      </c>
      <c r="BE2058" s="111" t="s">
        <v>969</v>
      </c>
      <c r="BF2058" s="55">
        <f t="shared" si="728"/>
        <v>0</v>
      </c>
      <c r="BG2058" s="66">
        <f t="shared" si="720"/>
        <v>0</v>
      </c>
      <c r="BH2058" s="66">
        <f t="shared" si="736"/>
        <v>-4</v>
      </c>
      <c r="BI2058" s="25">
        <f t="shared" si="721"/>
        <v>-309.94999999999987</v>
      </c>
      <c r="BJ2058" s="25">
        <f t="shared" si="737"/>
        <v>948.5</v>
      </c>
      <c r="BK2058" s="20">
        <f t="shared" si="722"/>
        <v>-0.32677912493410638</v>
      </c>
      <c r="BL2058" s="24">
        <f t="shared" si="738"/>
        <v>11.56</v>
      </c>
      <c r="BM2058" s="25">
        <f t="shared" si="739"/>
        <v>7.5600000000000005</v>
      </c>
      <c r="BN2058" s="25">
        <f t="shared" si="740"/>
        <v>80.700000000000031</v>
      </c>
      <c r="BO2058" s="25">
        <f t="shared" si="741"/>
        <v>948.5</v>
      </c>
      <c r="BP2058" s="126">
        <f t="shared" si="742"/>
        <v>8.5081707959936775E-2</v>
      </c>
    </row>
    <row r="2059" spans="1:68" x14ac:dyDescent="0.2">
      <c r="A2059" s="98">
        <v>45988</v>
      </c>
      <c r="B2059" s="60" t="s">
        <v>892</v>
      </c>
      <c r="C2059" s="24" t="s">
        <v>2659</v>
      </c>
      <c r="D2059" s="24" t="s">
        <v>398</v>
      </c>
      <c r="F2059" s="74" t="s">
        <v>51</v>
      </c>
      <c r="G2059" s="24" t="s">
        <v>121</v>
      </c>
      <c r="H2059" s="24" t="s">
        <v>2397</v>
      </c>
      <c r="I2059" s="24">
        <v>2</v>
      </c>
      <c r="J2059" s="24">
        <v>4</v>
      </c>
      <c r="K2059" s="24" t="s">
        <v>2660</v>
      </c>
      <c r="L2059" s="25">
        <v>1</v>
      </c>
      <c r="M2059" s="24" t="s">
        <v>105</v>
      </c>
      <c r="N2059" s="24" t="s">
        <v>6</v>
      </c>
      <c r="R2059" s="25">
        <v>4</v>
      </c>
      <c r="S2059" s="83" t="s">
        <v>363</v>
      </c>
      <c r="T2059" s="66" t="str">
        <f t="shared" si="729"/>
        <v>0.00</v>
      </c>
      <c r="U2059" s="66">
        <f t="shared" si="730"/>
        <v>-1</v>
      </c>
      <c r="V2059" s="66">
        <f t="shared" si="731"/>
        <v>325.17999999999989</v>
      </c>
      <c r="W2059" s="66">
        <f t="shared" si="732"/>
        <v>3814.5</v>
      </c>
      <c r="X2059" s="20">
        <f t="shared" si="733"/>
        <v>8.5248394284965237E-2</v>
      </c>
      <c r="Y2059" s="67">
        <f t="shared" si="734"/>
        <v>3.2517999999999989</v>
      </c>
      <c r="Z2059" s="68">
        <f t="shared" si="735"/>
        <v>32517.999999999989</v>
      </c>
      <c r="AA2059" s="65" t="s">
        <v>52</v>
      </c>
      <c r="AU2059" s="23" t="str">
        <f t="shared" si="743"/>
        <v/>
      </c>
      <c r="AV2059" s="23">
        <f t="shared" si="743"/>
        <v>-1</v>
      </c>
      <c r="AW2059" s="23" t="str">
        <f t="shared" si="743"/>
        <v/>
      </c>
      <c r="AX2059" s="23" t="str">
        <f t="shared" si="743"/>
        <v/>
      </c>
      <c r="AY2059" s="23" t="str">
        <f t="shared" si="743"/>
        <v/>
      </c>
      <c r="AZ2059" s="23" t="s">
        <v>720</v>
      </c>
      <c r="BA2059" s="25">
        <v>0</v>
      </c>
      <c r="BB2059" s="25">
        <v>48</v>
      </c>
      <c r="BC2059" s="25">
        <f t="shared" si="724"/>
        <v>47</v>
      </c>
      <c r="BD2059" s="25">
        <f t="shared" si="725"/>
        <v>44.24</v>
      </c>
      <c r="BE2059" s="111" t="s">
        <v>969</v>
      </c>
      <c r="BF2059" s="55">
        <f t="shared" si="728"/>
        <v>0</v>
      </c>
      <c r="BG2059" s="66" t="str">
        <f t="shared" si="720"/>
        <v>0.00</v>
      </c>
      <c r="BH2059" s="66">
        <f t="shared" si="736"/>
        <v>-1</v>
      </c>
      <c r="BI2059" s="25">
        <f t="shared" si="721"/>
        <v>-310.94999999999987</v>
      </c>
      <c r="BJ2059" s="25">
        <f t="shared" si="737"/>
        <v>949.5</v>
      </c>
      <c r="BK2059" s="20">
        <f t="shared" si="722"/>
        <v>-0.32748815165876766</v>
      </c>
      <c r="BL2059" s="24" t="str">
        <f t="shared" si="738"/>
        <v>0.00</v>
      </c>
      <c r="BM2059" s="25">
        <f t="shared" si="739"/>
        <v>-1</v>
      </c>
      <c r="BN2059" s="25">
        <f t="shared" si="740"/>
        <v>79.700000000000031</v>
      </c>
      <c r="BO2059" s="25">
        <f t="shared" si="741"/>
        <v>949.5</v>
      </c>
      <c r="BP2059" s="126">
        <f t="shared" si="742"/>
        <v>8.3938915218536109E-2</v>
      </c>
    </row>
    <row r="2060" spans="1:68" x14ac:dyDescent="0.2">
      <c r="A2060" s="98">
        <v>45988</v>
      </c>
      <c r="B2060" s="60" t="s">
        <v>892</v>
      </c>
      <c r="C2060" s="24" t="s">
        <v>1754</v>
      </c>
      <c r="D2060" s="24" t="s">
        <v>398</v>
      </c>
      <c r="F2060" s="74" t="s">
        <v>51</v>
      </c>
      <c r="G2060" s="24" t="s">
        <v>121</v>
      </c>
      <c r="H2060" s="24" t="s">
        <v>2396</v>
      </c>
      <c r="I2060" s="24">
        <v>4</v>
      </c>
      <c r="J2060" s="24">
        <v>6</v>
      </c>
      <c r="K2060" s="26" t="s">
        <v>2657</v>
      </c>
      <c r="L2060" s="25">
        <v>1</v>
      </c>
      <c r="M2060" s="24" t="s">
        <v>105</v>
      </c>
      <c r="N2060" s="24" t="s">
        <v>6</v>
      </c>
      <c r="R2060" s="25">
        <v>21</v>
      </c>
      <c r="S2060" s="83" t="s">
        <v>372</v>
      </c>
      <c r="T2060" s="66">
        <f t="shared" si="729"/>
        <v>21</v>
      </c>
      <c r="U2060" s="66">
        <f t="shared" si="730"/>
        <v>20</v>
      </c>
      <c r="V2060" s="66">
        <f t="shared" si="731"/>
        <v>345.17999999999989</v>
      </c>
      <c r="W2060" s="66">
        <f t="shared" si="732"/>
        <v>3815.5</v>
      </c>
      <c r="X2060" s="20">
        <f t="shared" si="733"/>
        <v>9.0467828593893296E-2</v>
      </c>
      <c r="Y2060" s="67">
        <f t="shared" si="734"/>
        <v>3.4517999999999991</v>
      </c>
      <c r="Z2060" s="68">
        <f t="shared" si="735"/>
        <v>34517.999999999993</v>
      </c>
      <c r="AA2060" s="65" t="s">
        <v>53</v>
      </c>
      <c r="AU2060" s="23" t="str">
        <f t="shared" si="743"/>
        <v/>
      </c>
      <c r="AV2060" s="23">
        <f t="shared" si="743"/>
        <v>20</v>
      </c>
      <c r="AW2060" s="23" t="str">
        <f t="shared" si="743"/>
        <v/>
      </c>
      <c r="AX2060" s="23" t="str">
        <f t="shared" si="743"/>
        <v/>
      </c>
      <c r="AY2060" s="23" t="str">
        <f t="shared" si="743"/>
        <v/>
      </c>
      <c r="AZ2060" s="23" t="s">
        <v>720</v>
      </c>
      <c r="BA2060" s="25">
        <v>0</v>
      </c>
      <c r="BB2060" s="25">
        <v>16.07</v>
      </c>
      <c r="BC2060" s="25">
        <f t="shared" si="724"/>
        <v>15.07</v>
      </c>
      <c r="BD2060" s="25">
        <f t="shared" si="725"/>
        <v>14.864400000000002</v>
      </c>
      <c r="BE2060" s="111" t="s">
        <v>969</v>
      </c>
      <c r="BF2060" s="55">
        <f t="shared" si="728"/>
        <v>0</v>
      </c>
      <c r="BG2060" s="66">
        <f t="shared" si="720"/>
        <v>0</v>
      </c>
      <c r="BH2060" s="66">
        <f t="shared" si="736"/>
        <v>-1</v>
      </c>
      <c r="BI2060" s="25">
        <f t="shared" si="721"/>
        <v>-311.94999999999987</v>
      </c>
      <c r="BJ2060" s="25">
        <f t="shared" si="737"/>
        <v>950.5</v>
      </c>
      <c r="BK2060" s="20">
        <f t="shared" si="722"/>
        <v>-0.32819568648079944</v>
      </c>
      <c r="BL2060" s="24">
        <f t="shared" si="738"/>
        <v>16.07</v>
      </c>
      <c r="BM2060" s="25">
        <f t="shared" si="739"/>
        <v>15.07</v>
      </c>
      <c r="BN2060" s="25">
        <f t="shared" si="740"/>
        <v>94.770000000000039</v>
      </c>
      <c r="BO2060" s="25">
        <f t="shared" si="741"/>
        <v>950.5</v>
      </c>
      <c r="BP2060" s="126">
        <f t="shared" si="742"/>
        <v>9.9705418200946916E-2</v>
      </c>
    </row>
    <row r="2061" spans="1:68" x14ac:dyDescent="0.2">
      <c r="A2061" s="98">
        <v>45988</v>
      </c>
      <c r="B2061" s="60" t="s">
        <v>892</v>
      </c>
      <c r="C2061" s="24" t="s">
        <v>1754</v>
      </c>
      <c r="D2061" s="24" t="s">
        <v>398</v>
      </c>
      <c r="F2061" s="74" t="s">
        <v>51</v>
      </c>
      <c r="G2061" s="24" t="s">
        <v>121</v>
      </c>
      <c r="H2061" s="24" t="s">
        <v>2396</v>
      </c>
      <c r="I2061" s="24">
        <v>4</v>
      </c>
      <c r="J2061" s="24">
        <v>6</v>
      </c>
      <c r="K2061" s="26" t="s">
        <v>2657</v>
      </c>
      <c r="L2061" s="25">
        <v>2.5</v>
      </c>
      <c r="M2061" s="24" t="s">
        <v>105</v>
      </c>
      <c r="N2061" s="24" t="s">
        <v>7</v>
      </c>
      <c r="R2061" s="25">
        <v>3.3</v>
      </c>
      <c r="S2061" s="83" t="s">
        <v>372</v>
      </c>
      <c r="T2061" s="66">
        <f t="shared" si="729"/>
        <v>8.25</v>
      </c>
      <c r="U2061" s="66">
        <f t="shared" si="730"/>
        <v>5.75</v>
      </c>
      <c r="V2061" s="66">
        <f t="shared" si="731"/>
        <v>350.92999999999989</v>
      </c>
      <c r="W2061" s="66">
        <f t="shared" si="732"/>
        <v>3818</v>
      </c>
      <c r="X2061" s="20">
        <f t="shared" si="733"/>
        <v>9.1914614981665768E-2</v>
      </c>
      <c r="Y2061" s="67">
        <f t="shared" si="734"/>
        <v>3.5092999999999988</v>
      </c>
      <c r="Z2061" s="68">
        <f t="shared" si="735"/>
        <v>35092.999999999993</v>
      </c>
      <c r="AA2061" s="65" t="s">
        <v>53</v>
      </c>
      <c r="AU2061" s="23" t="str">
        <f t="shared" si="743"/>
        <v/>
      </c>
      <c r="AV2061" s="23">
        <f t="shared" si="743"/>
        <v>5.75</v>
      </c>
      <c r="AW2061" s="23" t="str">
        <f t="shared" si="743"/>
        <v/>
      </c>
      <c r="AX2061" s="23" t="str">
        <f t="shared" si="743"/>
        <v/>
      </c>
      <c r="AY2061" s="23" t="str">
        <f t="shared" si="743"/>
        <v/>
      </c>
      <c r="AZ2061" s="23" t="s">
        <v>720</v>
      </c>
      <c r="BA2061" s="25">
        <v>0</v>
      </c>
      <c r="BB2061" s="25">
        <v>1.98</v>
      </c>
      <c r="BC2061" s="25">
        <f t="shared" si="724"/>
        <v>2.4500000000000002</v>
      </c>
      <c r="BD2061" s="25">
        <f t="shared" si="725"/>
        <v>1.9016000000000002</v>
      </c>
      <c r="BE2061" s="111" t="s">
        <v>969</v>
      </c>
      <c r="BF2061" s="55">
        <f t="shared" si="728"/>
        <v>0</v>
      </c>
      <c r="BG2061" s="66">
        <f t="shared" si="720"/>
        <v>0</v>
      </c>
      <c r="BH2061" s="66">
        <f t="shared" si="736"/>
        <v>-2.5</v>
      </c>
      <c r="BI2061" s="25">
        <f t="shared" si="721"/>
        <v>-314.44999999999987</v>
      </c>
      <c r="BJ2061" s="25">
        <f t="shared" si="737"/>
        <v>953</v>
      </c>
      <c r="BK2061" s="20">
        <f t="shared" si="722"/>
        <v>-0.32995802728226642</v>
      </c>
      <c r="BL2061" s="24">
        <f t="shared" si="738"/>
        <v>4.95</v>
      </c>
      <c r="BM2061" s="25">
        <f t="shared" si="739"/>
        <v>2.4500000000000002</v>
      </c>
      <c r="BN2061" s="25">
        <f t="shared" si="740"/>
        <v>97.220000000000041</v>
      </c>
      <c r="BO2061" s="25">
        <f t="shared" si="741"/>
        <v>953</v>
      </c>
      <c r="BP2061" s="126">
        <f t="shared" si="742"/>
        <v>0.10201469045120676</v>
      </c>
    </row>
    <row r="2062" spans="1:68" x14ac:dyDescent="0.2">
      <c r="A2062" s="98">
        <v>45988</v>
      </c>
      <c r="B2062" s="60" t="s">
        <v>892</v>
      </c>
      <c r="C2062" s="24" t="s">
        <v>919</v>
      </c>
      <c r="D2062" s="24" t="s">
        <v>398</v>
      </c>
      <c r="F2062" s="74" t="s">
        <v>51</v>
      </c>
      <c r="G2062" s="24" t="s">
        <v>121</v>
      </c>
      <c r="H2062" s="24" t="s">
        <v>528</v>
      </c>
      <c r="I2062" s="24">
        <v>1</v>
      </c>
      <c r="J2062" s="24">
        <v>6</v>
      </c>
      <c r="K2062" s="87" t="s">
        <v>2658</v>
      </c>
      <c r="L2062" s="25">
        <v>3</v>
      </c>
      <c r="M2062" s="24" t="s">
        <v>105</v>
      </c>
      <c r="N2062" s="24" t="s">
        <v>6</v>
      </c>
      <c r="R2062" s="25">
        <v>2.8</v>
      </c>
      <c r="S2062" s="83" t="s">
        <v>373</v>
      </c>
      <c r="T2062" s="66" t="str">
        <f t="shared" si="729"/>
        <v>0.00</v>
      </c>
      <c r="U2062" s="66">
        <f t="shared" si="730"/>
        <v>-3</v>
      </c>
      <c r="V2062" s="66">
        <f t="shared" si="731"/>
        <v>347.92999999999989</v>
      </c>
      <c r="W2062" s="66">
        <f t="shared" si="732"/>
        <v>3821</v>
      </c>
      <c r="X2062" s="20">
        <f t="shared" si="733"/>
        <v>9.1057314839047346E-2</v>
      </c>
      <c r="Y2062" s="67">
        <f t="shared" si="734"/>
        <v>3.4792999999999989</v>
      </c>
      <c r="Z2062" s="68">
        <f t="shared" si="735"/>
        <v>34792.999999999993</v>
      </c>
      <c r="AA2062" s="65" t="s">
        <v>52</v>
      </c>
      <c r="AU2062" s="23" t="str">
        <f t="shared" si="743"/>
        <v/>
      </c>
      <c r="AV2062" s="23">
        <f t="shared" si="743"/>
        <v>-3</v>
      </c>
      <c r="AW2062" s="23" t="str">
        <f t="shared" si="743"/>
        <v/>
      </c>
      <c r="AX2062" s="23" t="str">
        <f t="shared" si="743"/>
        <v/>
      </c>
      <c r="AY2062" s="23" t="str">
        <f t="shared" si="743"/>
        <v/>
      </c>
      <c r="AZ2062" s="23" t="s">
        <v>720</v>
      </c>
      <c r="BA2062" s="25">
        <v>0</v>
      </c>
      <c r="BB2062" s="25">
        <v>2.78</v>
      </c>
      <c r="BC2062" s="25">
        <f t="shared" si="724"/>
        <v>5.34</v>
      </c>
      <c r="BD2062" s="25">
        <f t="shared" si="725"/>
        <v>2.6375999999999999</v>
      </c>
      <c r="BE2062" t="s">
        <v>970</v>
      </c>
      <c r="BF2062" s="55">
        <f t="shared" si="728"/>
        <v>0</v>
      </c>
      <c r="BG2062" s="66" t="str">
        <f t="shared" si="720"/>
        <v>0.00</v>
      </c>
      <c r="BH2062" s="66">
        <f t="shared" si="736"/>
        <v>-3</v>
      </c>
      <c r="BI2062" s="25">
        <f t="shared" si="721"/>
        <v>-317.44999999999987</v>
      </c>
      <c r="BJ2062" s="25">
        <f t="shared" si="737"/>
        <v>956</v>
      </c>
      <c r="BK2062" s="20">
        <f t="shared" si="722"/>
        <v>-0.33206066945606683</v>
      </c>
      <c r="BL2062" s="24" t="str">
        <f t="shared" si="738"/>
        <v>0.00</v>
      </c>
      <c r="BM2062" s="25">
        <f t="shared" si="739"/>
        <v>-3</v>
      </c>
      <c r="BN2062" s="25">
        <f t="shared" si="740"/>
        <v>94.220000000000041</v>
      </c>
      <c r="BO2062" s="25">
        <f t="shared" si="741"/>
        <v>956</v>
      </c>
      <c r="BP2062" s="126">
        <f t="shared" si="742"/>
        <v>9.8556485355648579E-2</v>
      </c>
    </row>
    <row r="2063" spans="1:68" x14ac:dyDescent="0.2">
      <c r="A2063" s="98">
        <v>45989</v>
      </c>
      <c r="B2063" s="60" t="s">
        <v>892</v>
      </c>
      <c r="C2063" s="24" t="s">
        <v>2661</v>
      </c>
      <c r="D2063" s="24" t="s">
        <v>562</v>
      </c>
      <c r="F2063" s="74" t="s">
        <v>51</v>
      </c>
      <c r="G2063" s="24" t="s">
        <v>103</v>
      </c>
      <c r="H2063" s="24" t="s">
        <v>194</v>
      </c>
      <c r="I2063" s="24">
        <v>1</v>
      </c>
      <c r="J2063" s="24">
        <v>8</v>
      </c>
      <c r="K2063" s="24" t="s">
        <v>2662</v>
      </c>
      <c r="L2063" s="25">
        <v>1.5</v>
      </c>
      <c r="M2063" s="24" t="s">
        <v>105</v>
      </c>
      <c r="N2063" s="24" t="s">
        <v>6</v>
      </c>
      <c r="R2063" s="25">
        <v>15.81</v>
      </c>
      <c r="S2063" s="83" t="s">
        <v>363</v>
      </c>
      <c r="T2063" s="66" t="str">
        <f t="shared" si="729"/>
        <v>0.00</v>
      </c>
      <c r="U2063" s="66">
        <f t="shared" si="730"/>
        <v>-1.5</v>
      </c>
      <c r="V2063" s="66">
        <f t="shared" si="731"/>
        <v>346.42999999999989</v>
      </c>
      <c r="W2063" s="66">
        <f t="shared" si="732"/>
        <v>3822.5</v>
      </c>
      <c r="X2063" s="20">
        <f t="shared" si="733"/>
        <v>9.0629169391759287E-2</v>
      </c>
      <c r="Y2063" s="67">
        <f t="shared" si="734"/>
        <v>3.4642999999999988</v>
      </c>
      <c r="Z2063" s="68">
        <f t="shared" si="735"/>
        <v>34642.999999999993</v>
      </c>
      <c r="AA2063" s="65" t="s">
        <v>52</v>
      </c>
      <c r="AU2063" s="23">
        <f t="shared" si="743"/>
        <v>-1.5</v>
      </c>
      <c r="AV2063" s="23" t="str">
        <f t="shared" si="743"/>
        <v/>
      </c>
      <c r="AW2063" s="23" t="str">
        <f t="shared" si="743"/>
        <v/>
      </c>
      <c r="AX2063" s="23" t="str">
        <f t="shared" si="743"/>
        <v/>
      </c>
      <c r="AY2063" s="23" t="str">
        <f t="shared" si="743"/>
        <v/>
      </c>
      <c r="AZ2063" s="23">
        <v>13</v>
      </c>
      <c r="BA2063" s="25">
        <v>17.100000000000001</v>
      </c>
      <c r="BB2063" s="25">
        <v>18.059999999999999</v>
      </c>
      <c r="BC2063" s="25">
        <f t="shared" si="724"/>
        <v>25.589999999999996</v>
      </c>
      <c r="BD2063" s="25">
        <f t="shared" si="725"/>
        <v>16.6952</v>
      </c>
      <c r="BE2063" s="111" t="s">
        <v>969</v>
      </c>
      <c r="BF2063" s="55">
        <f t="shared" si="728"/>
        <v>0</v>
      </c>
      <c r="BG2063" s="66" t="str">
        <f t="shared" si="720"/>
        <v>0.00</v>
      </c>
      <c r="BH2063" s="66">
        <f t="shared" si="736"/>
        <v>-1.5</v>
      </c>
      <c r="BI2063" s="25">
        <f t="shared" si="721"/>
        <v>-318.94999999999987</v>
      </c>
      <c r="BJ2063" s="25">
        <f t="shared" si="737"/>
        <v>957.5</v>
      </c>
      <c r="BK2063" s="20">
        <f t="shared" si="722"/>
        <v>-0.33310704960835497</v>
      </c>
      <c r="BL2063" s="24" t="str">
        <f t="shared" si="738"/>
        <v>0.00</v>
      </c>
      <c r="BM2063" s="25">
        <f t="shared" si="739"/>
        <v>-1.5</v>
      </c>
      <c r="BN2063" s="25">
        <f t="shared" si="740"/>
        <v>92.720000000000041</v>
      </c>
      <c r="BO2063" s="25">
        <f t="shared" si="741"/>
        <v>957.5</v>
      </c>
      <c r="BP2063" s="126">
        <f t="shared" si="742"/>
        <v>9.6835509138381251E-2</v>
      </c>
    </row>
    <row r="2064" spans="1:68" x14ac:dyDescent="0.2">
      <c r="A2064" s="98">
        <v>45989</v>
      </c>
      <c r="B2064" s="60" t="s">
        <v>892</v>
      </c>
      <c r="C2064" s="24" t="s">
        <v>2661</v>
      </c>
      <c r="D2064" s="24" t="s">
        <v>562</v>
      </c>
      <c r="F2064" s="74" t="s">
        <v>51</v>
      </c>
      <c r="G2064" s="24" t="s">
        <v>103</v>
      </c>
      <c r="H2064" s="24" t="s">
        <v>194</v>
      </c>
      <c r="I2064" s="24">
        <v>1</v>
      </c>
      <c r="J2064" s="24">
        <v>8</v>
      </c>
      <c r="K2064" s="24" t="s">
        <v>2662</v>
      </c>
      <c r="L2064" s="25">
        <v>1.5</v>
      </c>
      <c r="M2064" s="24" t="s">
        <v>105</v>
      </c>
      <c r="N2064" s="24" t="s">
        <v>7</v>
      </c>
      <c r="R2064" s="25">
        <v>3.72</v>
      </c>
      <c r="S2064" s="83" t="s">
        <v>363</v>
      </c>
      <c r="T2064" s="66" t="str">
        <f t="shared" si="729"/>
        <v>0.00</v>
      </c>
      <c r="U2064" s="66">
        <f t="shared" si="730"/>
        <v>-1.5</v>
      </c>
      <c r="V2064" s="66">
        <f t="shared" si="731"/>
        <v>344.92999999999989</v>
      </c>
      <c r="W2064" s="66">
        <f t="shared" si="732"/>
        <v>3824</v>
      </c>
      <c r="X2064" s="20">
        <f t="shared" si="733"/>
        <v>9.0201359832635955E-2</v>
      </c>
      <c r="Y2064" s="67">
        <f t="shared" si="734"/>
        <v>3.4492999999999991</v>
      </c>
      <c r="Z2064" s="68">
        <f t="shared" si="735"/>
        <v>34492.999999999993</v>
      </c>
      <c r="AA2064" s="65" t="s">
        <v>52</v>
      </c>
      <c r="AU2064" s="23">
        <f t="shared" si="743"/>
        <v>-1.5</v>
      </c>
      <c r="AV2064" s="23" t="str">
        <f t="shared" si="743"/>
        <v/>
      </c>
      <c r="AW2064" s="23" t="str">
        <f t="shared" si="743"/>
        <v/>
      </c>
      <c r="AX2064" s="23" t="str">
        <f t="shared" si="743"/>
        <v/>
      </c>
      <c r="AY2064" s="23" t="str">
        <f t="shared" si="743"/>
        <v/>
      </c>
      <c r="AZ2064" s="23"/>
      <c r="BA2064" s="25">
        <v>7</v>
      </c>
      <c r="BB2064" s="25">
        <v>4.12</v>
      </c>
      <c r="BC2064" s="25">
        <f t="shared" si="724"/>
        <v>4.68</v>
      </c>
      <c r="BD2064" s="25">
        <f t="shared" si="725"/>
        <v>3.8704000000000001</v>
      </c>
      <c r="BE2064" s="111" t="s">
        <v>969</v>
      </c>
      <c r="BF2064" s="55">
        <f t="shared" si="728"/>
        <v>0</v>
      </c>
      <c r="BG2064" s="66" t="str">
        <f t="shared" si="720"/>
        <v>0.00</v>
      </c>
      <c r="BH2064" s="66">
        <f t="shared" si="736"/>
        <v>-1.5</v>
      </c>
      <c r="BI2064" s="25">
        <f t="shared" si="721"/>
        <v>-320.44999999999987</v>
      </c>
      <c r="BJ2064" s="25">
        <f t="shared" si="737"/>
        <v>959</v>
      </c>
      <c r="BK2064" s="20">
        <f t="shared" si="722"/>
        <v>-0.33415015641293</v>
      </c>
      <c r="BL2064" s="24" t="str">
        <f t="shared" si="738"/>
        <v>0.00</v>
      </c>
      <c r="BM2064" s="25">
        <f t="shared" si="739"/>
        <v>-1.5</v>
      </c>
      <c r="BN2064" s="25">
        <f t="shared" si="740"/>
        <v>91.220000000000041</v>
      </c>
      <c r="BO2064" s="25">
        <f t="shared" si="741"/>
        <v>959</v>
      </c>
      <c r="BP2064" s="126">
        <f t="shared" si="742"/>
        <v>9.5119916579770633E-2</v>
      </c>
    </row>
    <row r="2065" spans="1:68" x14ac:dyDescent="0.2">
      <c r="A2065" s="98">
        <v>45989</v>
      </c>
      <c r="B2065" s="60" t="s">
        <v>892</v>
      </c>
      <c r="C2065" s="24" t="s">
        <v>2663</v>
      </c>
      <c r="D2065" s="24" t="s">
        <v>562</v>
      </c>
      <c r="F2065" s="74" t="s">
        <v>51</v>
      </c>
      <c r="G2065" s="24" t="s">
        <v>103</v>
      </c>
      <c r="H2065" s="24" t="s">
        <v>176</v>
      </c>
      <c r="I2065" s="24">
        <v>2</v>
      </c>
      <c r="J2065" s="24">
        <v>5</v>
      </c>
      <c r="K2065" s="87" t="s">
        <v>2664</v>
      </c>
      <c r="L2065" s="25">
        <v>2</v>
      </c>
      <c r="M2065" s="24" t="s">
        <v>105</v>
      </c>
      <c r="N2065" s="24" t="s">
        <v>6</v>
      </c>
      <c r="R2065" s="25">
        <v>10</v>
      </c>
      <c r="S2065" s="83" t="s">
        <v>373</v>
      </c>
      <c r="T2065" s="66" t="str">
        <f t="shared" si="729"/>
        <v>0.00</v>
      </c>
      <c r="U2065" s="66">
        <f t="shared" si="730"/>
        <v>-2</v>
      </c>
      <c r="V2065" s="66">
        <f t="shared" si="731"/>
        <v>342.92999999999989</v>
      </c>
      <c r="W2065" s="66">
        <f t="shared" si="732"/>
        <v>3826</v>
      </c>
      <c r="X2065" s="20">
        <f t="shared" si="733"/>
        <v>8.9631468897020353E-2</v>
      </c>
      <c r="Y2065" s="67">
        <f t="shared" si="734"/>
        <v>3.4292999999999991</v>
      </c>
      <c r="Z2065" s="68">
        <f t="shared" si="735"/>
        <v>34292.999999999993</v>
      </c>
      <c r="AA2065" s="65" t="s">
        <v>52</v>
      </c>
      <c r="AU2065" s="23">
        <f t="shared" si="743"/>
        <v>-2</v>
      </c>
      <c r="AV2065" s="23" t="str">
        <f t="shared" si="743"/>
        <v/>
      </c>
      <c r="AW2065" s="23" t="str">
        <f t="shared" si="743"/>
        <v/>
      </c>
      <c r="AX2065" s="23" t="str">
        <f t="shared" si="743"/>
        <v/>
      </c>
      <c r="AY2065" s="23" t="str">
        <f t="shared" si="743"/>
        <v/>
      </c>
      <c r="AZ2065" s="23">
        <v>6</v>
      </c>
      <c r="BA2065" s="25">
        <v>6.6</v>
      </c>
      <c r="BB2065" s="25">
        <v>7.24</v>
      </c>
      <c r="BC2065" s="25">
        <f t="shared" si="724"/>
        <v>12.48</v>
      </c>
      <c r="BD2065" s="25">
        <f t="shared" si="725"/>
        <v>6.7408000000000001</v>
      </c>
      <c r="BE2065" s="111" t="s">
        <v>969</v>
      </c>
      <c r="BF2065" s="55">
        <f t="shared" si="728"/>
        <v>0</v>
      </c>
      <c r="BG2065" s="66" t="str">
        <f t="shared" si="720"/>
        <v>0.00</v>
      </c>
      <c r="BH2065" s="66">
        <f t="shared" si="736"/>
        <v>-2</v>
      </c>
      <c r="BI2065" s="25">
        <f t="shared" si="721"/>
        <v>-322.44999999999987</v>
      </c>
      <c r="BJ2065" s="25">
        <f t="shared" si="737"/>
        <v>961</v>
      </c>
      <c r="BK2065" s="20">
        <f t="shared" si="722"/>
        <v>-0.33553590010405815</v>
      </c>
      <c r="BL2065" s="24" t="str">
        <f t="shared" si="738"/>
        <v>0.00</v>
      </c>
      <c r="BM2065" s="25">
        <f t="shared" si="739"/>
        <v>-2</v>
      </c>
      <c r="BN2065" s="25">
        <f t="shared" si="740"/>
        <v>89.220000000000041</v>
      </c>
      <c r="BO2065" s="25">
        <f t="shared" si="741"/>
        <v>961</v>
      </c>
      <c r="BP2065" s="126">
        <f t="shared" si="742"/>
        <v>9.2840790842872056E-2</v>
      </c>
    </row>
    <row r="2066" spans="1:68" x14ac:dyDescent="0.2">
      <c r="A2066" s="98">
        <v>45990</v>
      </c>
      <c r="B2066" s="60" t="s">
        <v>892</v>
      </c>
      <c r="C2066" s="24" t="s">
        <v>2335</v>
      </c>
      <c r="D2066" s="24" t="s">
        <v>573</v>
      </c>
      <c r="F2066" s="74" t="s">
        <v>51</v>
      </c>
      <c r="G2066" s="24" t="s">
        <v>103</v>
      </c>
      <c r="H2066" s="24" t="s">
        <v>108</v>
      </c>
      <c r="I2066" s="24">
        <v>4</v>
      </c>
      <c r="J2066" s="24">
        <v>5</v>
      </c>
      <c r="K2066" s="27" t="s">
        <v>2665</v>
      </c>
      <c r="L2066" s="25">
        <v>2</v>
      </c>
      <c r="M2066" s="24" t="s">
        <v>105</v>
      </c>
      <c r="N2066" s="24" t="s">
        <v>6</v>
      </c>
      <c r="R2066" s="25">
        <v>5.5</v>
      </c>
      <c r="S2066" s="83" t="s">
        <v>371</v>
      </c>
      <c r="T2066" s="66" t="str">
        <f t="shared" si="729"/>
        <v>0.00</v>
      </c>
      <c r="U2066" s="66">
        <f t="shared" si="730"/>
        <v>-2</v>
      </c>
      <c r="V2066" s="66">
        <f t="shared" si="731"/>
        <v>340.92999999999989</v>
      </c>
      <c r="W2066" s="66">
        <f t="shared" si="732"/>
        <v>3828</v>
      </c>
      <c r="X2066" s="20">
        <f t="shared" si="733"/>
        <v>8.906217345872515E-2</v>
      </c>
      <c r="Y2066" s="67">
        <f t="shared" si="734"/>
        <v>3.4092999999999991</v>
      </c>
      <c r="Z2066" s="68">
        <f t="shared" si="735"/>
        <v>34092.999999999993</v>
      </c>
      <c r="AA2066" s="65" t="s">
        <v>52</v>
      </c>
      <c r="AU2066" s="23">
        <f t="shared" ref="AU2066:AY2075" si="744">IF($G2066=AU$2,$U2066,"")</f>
        <v>-2</v>
      </c>
      <c r="AV2066" s="23" t="str">
        <f t="shared" si="744"/>
        <v/>
      </c>
      <c r="AW2066" s="23" t="str">
        <f t="shared" si="744"/>
        <v/>
      </c>
      <c r="AX2066" s="23" t="str">
        <f t="shared" si="744"/>
        <v/>
      </c>
      <c r="AY2066" s="23" t="str">
        <f t="shared" si="744"/>
        <v/>
      </c>
      <c r="AZ2066" s="23">
        <v>6</v>
      </c>
      <c r="BA2066" s="25">
        <v>6</v>
      </c>
      <c r="BB2066" s="25">
        <v>4.8600000000000003</v>
      </c>
      <c r="BC2066" s="25">
        <f t="shared" si="724"/>
        <v>7.7200000000000006</v>
      </c>
      <c r="BD2066" s="25">
        <f t="shared" si="725"/>
        <v>4.5512000000000006</v>
      </c>
      <c r="BE2066" s="111" t="s">
        <v>970</v>
      </c>
      <c r="BF2066" s="55">
        <f t="shared" si="728"/>
        <v>0</v>
      </c>
      <c r="BG2066" s="66" t="str">
        <f t="shared" si="720"/>
        <v>0.00</v>
      </c>
      <c r="BH2066" s="66">
        <f t="shared" si="736"/>
        <v>-2</v>
      </c>
      <c r="BI2066" s="25">
        <f t="shared" si="721"/>
        <v>-324.44999999999987</v>
      </c>
      <c r="BJ2066" s="25">
        <f t="shared" si="737"/>
        <v>963</v>
      </c>
      <c r="BK2066" s="20">
        <f t="shared" si="722"/>
        <v>-0.33691588785046717</v>
      </c>
      <c r="BL2066" s="24" t="str">
        <f t="shared" si="738"/>
        <v>0.00</v>
      </c>
      <c r="BM2066" s="25">
        <f t="shared" si="739"/>
        <v>-2</v>
      </c>
      <c r="BN2066" s="25">
        <f t="shared" si="740"/>
        <v>87.220000000000041</v>
      </c>
      <c r="BO2066" s="25">
        <f t="shared" si="741"/>
        <v>963</v>
      </c>
      <c r="BP2066" s="126">
        <f t="shared" si="742"/>
        <v>9.0571131879543132E-2</v>
      </c>
    </row>
    <row r="2067" spans="1:68" x14ac:dyDescent="0.2">
      <c r="A2067" s="98">
        <v>45990</v>
      </c>
      <c r="B2067" s="60" t="s">
        <v>892</v>
      </c>
      <c r="C2067" s="24" t="s">
        <v>1937</v>
      </c>
      <c r="D2067" s="24" t="s">
        <v>573</v>
      </c>
      <c r="F2067" s="74" t="s">
        <v>51</v>
      </c>
      <c r="G2067" s="24" t="s">
        <v>103</v>
      </c>
      <c r="H2067" s="24" t="s">
        <v>1080</v>
      </c>
      <c r="I2067" s="24">
        <v>7</v>
      </c>
      <c r="J2067" s="24">
        <v>13</v>
      </c>
      <c r="K2067" s="24" t="s">
        <v>2666</v>
      </c>
      <c r="L2067" s="25">
        <v>1</v>
      </c>
      <c r="M2067" s="24" t="s">
        <v>105</v>
      </c>
      <c r="N2067" s="24" t="s">
        <v>6</v>
      </c>
      <c r="R2067" s="25">
        <v>10</v>
      </c>
      <c r="S2067" s="83" t="s">
        <v>363</v>
      </c>
      <c r="T2067" s="66" t="str">
        <f t="shared" si="729"/>
        <v>0.00</v>
      </c>
      <c r="U2067" s="66">
        <f t="shared" si="730"/>
        <v>-1</v>
      </c>
      <c r="V2067" s="66">
        <f t="shared" si="731"/>
        <v>339.92999999999989</v>
      </c>
      <c r="W2067" s="66">
        <f t="shared" si="732"/>
        <v>3829</v>
      </c>
      <c r="X2067" s="20">
        <f t="shared" si="733"/>
        <v>8.8777748759467201E-2</v>
      </c>
      <c r="Y2067" s="67">
        <f t="shared" si="734"/>
        <v>3.3992999999999989</v>
      </c>
      <c r="Z2067" s="68">
        <f t="shared" si="735"/>
        <v>33992.999999999993</v>
      </c>
      <c r="AA2067" s="65" t="s">
        <v>52</v>
      </c>
      <c r="AU2067" s="23">
        <f t="shared" si="744"/>
        <v>-1</v>
      </c>
      <c r="AV2067" s="23" t="str">
        <f t="shared" si="744"/>
        <v/>
      </c>
      <c r="AW2067" s="23" t="str">
        <f t="shared" si="744"/>
        <v/>
      </c>
      <c r="AX2067" s="23" t="str">
        <f t="shared" si="744"/>
        <v/>
      </c>
      <c r="AY2067" s="23" t="str">
        <f t="shared" si="744"/>
        <v/>
      </c>
      <c r="AZ2067" s="23">
        <v>11</v>
      </c>
      <c r="BA2067" s="25">
        <v>11</v>
      </c>
      <c r="BB2067" s="25">
        <v>11.5</v>
      </c>
      <c r="BC2067" s="25">
        <f t="shared" si="724"/>
        <v>10.5</v>
      </c>
      <c r="BD2067" s="25">
        <f t="shared" si="725"/>
        <v>10.66</v>
      </c>
      <c r="BE2067" s="111" t="s">
        <v>970</v>
      </c>
      <c r="BF2067" s="55">
        <f t="shared" si="728"/>
        <v>0</v>
      </c>
      <c r="BG2067" s="66" t="str">
        <f t="shared" si="720"/>
        <v>0.00</v>
      </c>
      <c r="BH2067" s="66">
        <f t="shared" si="736"/>
        <v>-1</v>
      </c>
      <c r="BI2067" s="25">
        <f t="shared" si="721"/>
        <v>-325.44999999999987</v>
      </c>
      <c r="BJ2067" s="25">
        <f t="shared" si="737"/>
        <v>964</v>
      </c>
      <c r="BK2067" s="20">
        <f t="shared" si="722"/>
        <v>-0.33760373443983388</v>
      </c>
      <c r="BL2067" s="24" t="str">
        <f t="shared" si="738"/>
        <v>0.00</v>
      </c>
      <c r="BM2067" s="25">
        <f t="shared" si="739"/>
        <v>-1</v>
      </c>
      <c r="BN2067" s="25">
        <f t="shared" si="740"/>
        <v>86.220000000000041</v>
      </c>
      <c r="BO2067" s="25">
        <f t="shared" si="741"/>
        <v>964</v>
      </c>
      <c r="BP2067" s="126">
        <f t="shared" si="742"/>
        <v>8.9439834024896303E-2</v>
      </c>
    </row>
    <row r="2068" spans="1:68" x14ac:dyDescent="0.2">
      <c r="A2068" s="98">
        <v>45990</v>
      </c>
      <c r="B2068" s="60" t="s">
        <v>892</v>
      </c>
      <c r="C2068" s="24" t="s">
        <v>1937</v>
      </c>
      <c r="D2068" s="24" t="s">
        <v>573</v>
      </c>
      <c r="F2068" s="74" t="s">
        <v>51</v>
      </c>
      <c r="G2068" s="24" t="s">
        <v>103</v>
      </c>
      <c r="H2068" s="24" t="s">
        <v>1080</v>
      </c>
      <c r="I2068" s="24">
        <v>7</v>
      </c>
      <c r="J2068" s="24">
        <v>13</v>
      </c>
      <c r="K2068" s="24" t="s">
        <v>2666</v>
      </c>
      <c r="L2068" s="25">
        <v>1</v>
      </c>
      <c r="M2068" s="24" t="s">
        <v>105</v>
      </c>
      <c r="N2068" s="24" t="s">
        <v>7</v>
      </c>
      <c r="R2068" s="25">
        <v>3.8</v>
      </c>
      <c r="S2068" s="83" t="s">
        <v>363</v>
      </c>
      <c r="T2068" s="66" t="str">
        <f t="shared" si="729"/>
        <v>0.00</v>
      </c>
      <c r="U2068" s="66">
        <f t="shared" si="730"/>
        <v>-1</v>
      </c>
      <c r="V2068" s="66">
        <f t="shared" si="731"/>
        <v>338.92999999999989</v>
      </c>
      <c r="W2068" s="66">
        <f t="shared" si="732"/>
        <v>3830</v>
      </c>
      <c r="X2068" s="20">
        <f t="shared" si="733"/>
        <v>8.8493472584856375E-2</v>
      </c>
      <c r="Y2068" s="67">
        <f t="shared" si="734"/>
        <v>3.3892999999999991</v>
      </c>
      <c r="Z2068" s="68">
        <f t="shared" si="735"/>
        <v>33892.999999999993</v>
      </c>
      <c r="AA2068" s="65" t="s">
        <v>52</v>
      </c>
      <c r="AU2068" s="23">
        <f t="shared" si="744"/>
        <v>-1</v>
      </c>
      <c r="AV2068" s="23" t="str">
        <f t="shared" si="744"/>
        <v/>
      </c>
      <c r="AW2068" s="23" t="str">
        <f t="shared" si="744"/>
        <v/>
      </c>
      <c r="AX2068" s="23" t="str">
        <f t="shared" si="744"/>
        <v/>
      </c>
      <c r="AY2068" s="23" t="str">
        <f t="shared" si="744"/>
        <v/>
      </c>
      <c r="AZ2068" s="23"/>
      <c r="BA2068" s="25">
        <v>3.1</v>
      </c>
      <c r="BB2068" s="25">
        <v>3.79</v>
      </c>
      <c r="BC2068" s="25">
        <f t="shared" si="724"/>
        <v>2.79</v>
      </c>
      <c r="BD2068" s="25">
        <f t="shared" si="725"/>
        <v>3.5668000000000002</v>
      </c>
      <c r="BE2068" s="111" t="s">
        <v>970</v>
      </c>
      <c r="BF2068" s="55">
        <f t="shared" si="728"/>
        <v>0</v>
      </c>
      <c r="BG2068" s="66" t="str">
        <f t="shared" si="720"/>
        <v>0.00</v>
      </c>
      <c r="BH2068" s="66">
        <f t="shared" si="736"/>
        <v>-1</v>
      </c>
      <c r="BI2068" s="25">
        <f t="shared" si="721"/>
        <v>-326.44999999999987</v>
      </c>
      <c r="BJ2068" s="25">
        <f t="shared" si="737"/>
        <v>965</v>
      </c>
      <c r="BK2068" s="20">
        <f t="shared" si="722"/>
        <v>-0.33829015544041435</v>
      </c>
      <c r="BL2068" s="24" t="str">
        <f t="shared" si="738"/>
        <v>0.00</v>
      </c>
      <c r="BM2068" s="25">
        <f t="shared" si="739"/>
        <v>-1</v>
      </c>
      <c r="BN2068" s="25">
        <f t="shared" si="740"/>
        <v>85.220000000000041</v>
      </c>
      <c r="BO2068" s="25">
        <f t="shared" si="741"/>
        <v>965</v>
      </c>
      <c r="BP2068" s="126">
        <f t="shared" si="742"/>
        <v>8.8310880829015587E-2</v>
      </c>
    </row>
    <row r="2069" spans="1:68" x14ac:dyDescent="0.2">
      <c r="A2069" s="98">
        <v>45990</v>
      </c>
      <c r="B2069" s="60" t="s">
        <v>892</v>
      </c>
      <c r="C2069" s="24" t="s">
        <v>1937</v>
      </c>
      <c r="D2069" s="24" t="s">
        <v>573</v>
      </c>
      <c r="F2069" s="74" t="s">
        <v>51</v>
      </c>
      <c r="G2069" s="24" t="s">
        <v>103</v>
      </c>
      <c r="H2069" s="24" t="s">
        <v>1080</v>
      </c>
      <c r="I2069" s="24">
        <v>10</v>
      </c>
      <c r="J2069" s="24">
        <v>17</v>
      </c>
      <c r="K2069" s="24" t="s">
        <v>2667</v>
      </c>
      <c r="L2069" s="25">
        <v>2</v>
      </c>
      <c r="M2069" s="24" t="s">
        <v>105</v>
      </c>
      <c r="N2069" s="24" t="s">
        <v>6</v>
      </c>
      <c r="R2069" s="25">
        <v>7</v>
      </c>
      <c r="S2069" s="83" t="s">
        <v>363</v>
      </c>
      <c r="T2069" s="66" t="str">
        <f t="shared" si="729"/>
        <v>0.00</v>
      </c>
      <c r="U2069" s="66">
        <f t="shared" si="730"/>
        <v>-2</v>
      </c>
      <c r="V2069" s="66">
        <f t="shared" si="731"/>
        <v>336.92999999999989</v>
      </c>
      <c r="W2069" s="66">
        <f t="shared" si="732"/>
        <v>3832</v>
      </c>
      <c r="X2069" s="20">
        <f t="shared" si="733"/>
        <v>8.7925365344467613E-2</v>
      </c>
      <c r="Y2069" s="67">
        <f t="shared" si="734"/>
        <v>3.3692999999999991</v>
      </c>
      <c r="Z2069" s="68">
        <f t="shared" si="735"/>
        <v>33692.999999999993</v>
      </c>
      <c r="AA2069" s="65" t="s">
        <v>52</v>
      </c>
      <c r="AU2069" s="23">
        <f t="shared" si="744"/>
        <v>-2</v>
      </c>
      <c r="AV2069" s="23" t="str">
        <f t="shared" si="744"/>
        <v/>
      </c>
      <c r="AW2069" s="23" t="str">
        <f t="shared" si="744"/>
        <v/>
      </c>
      <c r="AX2069" s="23" t="str">
        <f t="shared" si="744"/>
        <v/>
      </c>
      <c r="AY2069" s="23" t="str">
        <f t="shared" si="744"/>
        <v/>
      </c>
      <c r="AZ2069" s="23">
        <v>8</v>
      </c>
      <c r="BA2069" s="25">
        <v>8</v>
      </c>
      <c r="BB2069" s="25">
        <v>8.0299999999999994</v>
      </c>
      <c r="BC2069" s="25">
        <f t="shared" si="724"/>
        <v>14.059999999999999</v>
      </c>
      <c r="BD2069" s="25">
        <f t="shared" si="725"/>
        <v>7.4676</v>
      </c>
      <c r="BE2069" s="111" t="s">
        <v>970</v>
      </c>
      <c r="BF2069" s="55">
        <f t="shared" si="728"/>
        <v>0</v>
      </c>
      <c r="BG2069" s="66" t="str">
        <f t="shared" si="720"/>
        <v>0.00</v>
      </c>
      <c r="BH2069" s="66">
        <f t="shared" si="736"/>
        <v>-2</v>
      </c>
      <c r="BI2069" s="25">
        <f t="shared" si="721"/>
        <v>-328.44999999999987</v>
      </c>
      <c r="BJ2069" s="25">
        <f t="shared" si="737"/>
        <v>967</v>
      </c>
      <c r="BK2069" s="20">
        <f t="shared" si="722"/>
        <v>-0.33965873836608051</v>
      </c>
      <c r="BL2069" s="24" t="str">
        <f t="shared" si="738"/>
        <v>0.00</v>
      </c>
      <c r="BM2069" s="25">
        <f t="shared" si="739"/>
        <v>-2</v>
      </c>
      <c r="BN2069" s="25">
        <f t="shared" si="740"/>
        <v>83.220000000000041</v>
      </c>
      <c r="BO2069" s="25">
        <f t="shared" si="741"/>
        <v>967</v>
      </c>
      <c r="BP2069" s="126">
        <f t="shared" si="742"/>
        <v>8.6059979317476776E-2</v>
      </c>
    </row>
    <row r="2070" spans="1:68" x14ac:dyDescent="0.2">
      <c r="A2070" s="98">
        <v>45991</v>
      </c>
      <c r="B2070" s="60" t="s">
        <v>892</v>
      </c>
      <c r="C2070" s="24" t="s">
        <v>689</v>
      </c>
      <c r="D2070" s="24" t="s">
        <v>577</v>
      </c>
      <c r="F2070" s="74" t="s">
        <v>51</v>
      </c>
      <c r="G2070" s="24" t="s">
        <v>121</v>
      </c>
      <c r="H2070" s="24" t="s">
        <v>1540</v>
      </c>
      <c r="I2070" s="24">
        <v>7</v>
      </c>
      <c r="J2070" s="24">
        <v>8</v>
      </c>
      <c r="K2070" s="27" t="s">
        <v>2668</v>
      </c>
      <c r="L2070" s="25">
        <v>3</v>
      </c>
      <c r="M2070" s="24" t="s">
        <v>105</v>
      </c>
      <c r="N2070" s="24" t="s">
        <v>6</v>
      </c>
      <c r="R2070" s="25">
        <v>2.8</v>
      </c>
      <c r="S2070" s="83" t="s">
        <v>371</v>
      </c>
      <c r="T2070" s="66" t="str">
        <f t="shared" si="729"/>
        <v>0.00</v>
      </c>
      <c r="U2070" s="66">
        <f t="shared" si="730"/>
        <v>-3</v>
      </c>
      <c r="V2070" s="66">
        <f t="shared" si="731"/>
        <v>333.92999999999989</v>
      </c>
      <c r="W2070" s="66">
        <f t="shared" si="732"/>
        <v>3835</v>
      </c>
      <c r="X2070" s="20">
        <f t="shared" si="733"/>
        <v>8.707431551499345E-2</v>
      </c>
      <c r="Y2070" s="67">
        <f t="shared" si="734"/>
        <v>3.3392999999999988</v>
      </c>
      <c r="Z2070" s="68">
        <f t="shared" si="735"/>
        <v>33392.999999999993</v>
      </c>
      <c r="AA2070" s="65" t="s">
        <v>52</v>
      </c>
      <c r="AU2070" s="23" t="str">
        <f t="shared" si="744"/>
        <v/>
      </c>
      <c r="AV2070" s="23">
        <f t="shared" si="744"/>
        <v>-3</v>
      </c>
      <c r="AW2070" s="23" t="str">
        <f t="shared" si="744"/>
        <v/>
      </c>
      <c r="AX2070" s="23" t="str">
        <f t="shared" si="744"/>
        <v/>
      </c>
      <c r="AY2070" s="23" t="str">
        <f t="shared" si="744"/>
        <v/>
      </c>
      <c r="AZ2070" s="23" t="s">
        <v>720</v>
      </c>
      <c r="BA2070" s="25">
        <v>0</v>
      </c>
      <c r="BB2070" s="25">
        <v>4.03</v>
      </c>
      <c r="BC2070" s="25">
        <f t="shared" si="724"/>
        <v>9.09</v>
      </c>
      <c r="BD2070" s="25">
        <f t="shared" si="725"/>
        <v>3.7876000000000003</v>
      </c>
      <c r="BE2070" s="111" t="s">
        <v>969</v>
      </c>
      <c r="BF2070" s="55">
        <f t="shared" si="728"/>
        <v>0</v>
      </c>
      <c r="BG2070" s="66" t="str">
        <f t="shared" si="720"/>
        <v>0.00</v>
      </c>
      <c r="BH2070" s="66">
        <f t="shared" si="736"/>
        <v>-3</v>
      </c>
      <c r="BI2070" s="25">
        <f t="shared" si="721"/>
        <v>-331.44999999999987</v>
      </c>
      <c r="BJ2070" s="25">
        <f t="shared" si="737"/>
        <v>970</v>
      </c>
      <c r="BK2070" s="20">
        <f t="shared" si="722"/>
        <v>-0.34170103092783494</v>
      </c>
      <c r="BL2070" s="24" t="str">
        <f t="shared" si="738"/>
        <v>0.00</v>
      </c>
      <c r="BM2070" s="25">
        <f t="shared" si="739"/>
        <v>-3</v>
      </c>
      <c r="BN2070" s="25">
        <f t="shared" si="740"/>
        <v>80.220000000000041</v>
      </c>
      <c r="BO2070" s="25">
        <f t="shared" si="741"/>
        <v>970</v>
      </c>
      <c r="BP2070" s="126">
        <f t="shared" si="742"/>
        <v>8.2701030927835095E-2</v>
      </c>
    </row>
    <row r="2071" spans="1:68" x14ac:dyDescent="0.2">
      <c r="A2071" s="98">
        <v>45995</v>
      </c>
      <c r="B2071" s="60" t="s">
        <v>892</v>
      </c>
      <c r="C2071" s="24" t="s">
        <v>1468</v>
      </c>
      <c r="D2071" s="24" t="s">
        <v>398</v>
      </c>
      <c r="F2071" s="74" t="s">
        <v>51</v>
      </c>
      <c r="G2071" s="24" t="s">
        <v>121</v>
      </c>
      <c r="H2071" s="24" t="s">
        <v>56</v>
      </c>
      <c r="I2071" s="24">
        <v>2</v>
      </c>
      <c r="J2071" s="24">
        <v>6</v>
      </c>
      <c r="K2071" s="24" t="s">
        <v>2670</v>
      </c>
      <c r="L2071" s="25">
        <v>2</v>
      </c>
      <c r="M2071" s="24" t="s">
        <v>105</v>
      </c>
      <c r="N2071" s="24" t="s">
        <v>6</v>
      </c>
      <c r="R2071" s="25">
        <v>5</v>
      </c>
      <c r="S2071" s="83" t="s">
        <v>363</v>
      </c>
      <c r="T2071" s="66" t="str">
        <f t="shared" si="729"/>
        <v>0.00</v>
      </c>
      <c r="U2071" s="66">
        <f t="shared" si="730"/>
        <v>-2</v>
      </c>
      <c r="V2071" s="66">
        <f t="shared" si="731"/>
        <v>331.92999999999989</v>
      </c>
      <c r="W2071" s="66">
        <f t="shared" si="732"/>
        <v>3837</v>
      </c>
      <c r="X2071" s="20">
        <f t="shared" si="733"/>
        <v>8.6507688298149574E-2</v>
      </c>
      <c r="Y2071" s="67">
        <f t="shared" si="734"/>
        <v>3.3192999999999988</v>
      </c>
      <c r="Z2071" s="68">
        <f t="shared" si="735"/>
        <v>33192.999999999993</v>
      </c>
      <c r="AA2071" s="65" t="s">
        <v>52</v>
      </c>
      <c r="AU2071" s="23" t="str">
        <f t="shared" si="744"/>
        <v/>
      </c>
      <c r="AV2071" s="23">
        <f t="shared" si="744"/>
        <v>-2</v>
      </c>
      <c r="AW2071" s="23" t="str">
        <f t="shared" si="744"/>
        <v/>
      </c>
      <c r="AX2071" s="23" t="str">
        <f t="shared" si="744"/>
        <v/>
      </c>
      <c r="AY2071" s="23" t="str">
        <f t="shared" si="744"/>
        <v/>
      </c>
      <c r="AZ2071" s="23" t="s">
        <v>720</v>
      </c>
      <c r="BA2071" s="25">
        <v>0</v>
      </c>
      <c r="BB2071" s="25">
        <v>4.5999999999999996</v>
      </c>
      <c r="BC2071" s="25">
        <f t="shared" si="724"/>
        <v>7.1999999999999993</v>
      </c>
      <c r="BD2071" s="25">
        <f t="shared" si="725"/>
        <v>4.3119999999999994</v>
      </c>
      <c r="BE2071" s="111" t="s">
        <v>969</v>
      </c>
      <c r="BF2071" s="55">
        <f t="shared" si="728"/>
        <v>0</v>
      </c>
      <c r="BG2071" s="66" t="str">
        <f t="shared" si="720"/>
        <v>0.00</v>
      </c>
      <c r="BH2071" s="66">
        <f t="shared" si="736"/>
        <v>-2</v>
      </c>
      <c r="BI2071" s="25">
        <f t="shared" si="721"/>
        <v>-333.44999999999987</v>
      </c>
      <c r="BJ2071" s="25">
        <f t="shared" si="737"/>
        <v>972</v>
      </c>
      <c r="BK2071" s="20">
        <f t="shared" si="722"/>
        <v>-0.34305555555555545</v>
      </c>
      <c r="BL2071" s="24" t="str">
        <f t="shared" si="738"/>
        <v>0.00</v>
      </c>
      <c r="BM2071" s="25">
        <f t="shared" si="739"/>
        <v>-2</v>
      </c>
      <c r="BN2071" s="25">
        <f t="shared" si="740"/>
        <v>78.220000000000041</v>
      </c>
      <c r="BO2071" s="25">
        <f t="shared" si="741"/>
        <v>972</v>
      </c>
      <c r="BP2071" s="126">
        <f t="shared" si="742"/>
        <v>8.0473251028806633E-2</v>
      </c>
    </row>
    <row r="2072" spans="1:68" x14ac:dyDescent="0.2">
      <c r="A2072" s="98">
        <v>45996</v>
      </c>
      <c r="B2072" s="60" t="s">
        <v>892</v>
      </c>
      <c r="C2072" s="24" t="s">
        <v>2117</v>
      </c>
      <c r="D2072" s="24" t="s">
        <v>562</v>
      </c>
      <c r="F2072" s="74" t="s">
        <v>51</v>
      </c>
      <c r="G2072" s="24" t="s">
        <v>103</v>
      </c>
      <c r="H2072" s="24" t="s">
        <v>377</v>
      </c>
      <c r="I2072" s="24">
        <v>1</v>
      </c>
      <c r="J2072" s="24">
        <v>2</v>
      </c>
      <c r="K2072" s="26" t="s">
        <v>2671</v>
      </c>
      <c r="L2072" s="25">
        <v>2</v>
      </c>
      <c r="M2072" s="24" t="s">
        <v>105</v>
      </c>
      <c r="N2072" s="24" t="s">
        <v>6</v>
      </c>
      <c r="R2072" s="25">
        <v>5.5</v>
      </c>
      <c r="S2072" s="83" t="s">
        <v>372</v>
      </c>
      <c r="T2072" s="66">
        <f t="shared" si="729"/>
        <v>11</v>
      </c>
      <c r="U2072" s="66">
        <f t="shared" si="730"/>
        <v>9</v>
      </c>
      <c r="V2072" s="66">
        <f t="shared" si="731"/>
        <v>340.92999999999989</v>
      </c>
      <c r="W2072" s="66">
        <f t="shared" si="732"/>
        <v>3839</v>
      </c>
      <c r="X2072" s="20">
        <f t="shared" si="733"/>
        <v>8.8806980984631384E-2</v>
      </c>
      <c r="Y2072" s="67">
        <f t="shared" si="734"/>
        <v>3.4092999999999991</v>
      </c>
      <c r="Z2072" s="68">
        <f t="shared" si="735"/>
        <v>34092.999999999993</v>
      </c>
      <c r="AA2072" s="65" t="s">
        <v>53</v>
      </c>
      <c r="AU2072" s="23">
        <f t="shared" si="744"/>
        <v>9</v>
      </c>
      <c r="AV2072" s="23" t="str">
        <f t="shared" si="744"/>
        <v/>
      </c>
      <c r="AW2072" s="23" t="str">
        <f t="shared" si="744"/>
        <v/>
      </c>
      <c r="AX2072" s="23" t="str">
        <f t="shared" si="744"/>
        <v/>
      </c>
      <c r="AY2072" s="23" t="str">
        <f t="shared" si="744"/>
        <v/>
      </c>
      <c r="AZ2072" s="23">
        <v>5</v>
      </c>
      <c r="BA2072" s="25">
        <v>5</v>
      </c>
      <c r="BB2072" s="25">
        <v>3.72</v>
      </c>
      <c r="BC2072" s="25">
        <f t="shared" si="724"/>
        <v>5.44</v>
      </c>
      <c r="BD2072" s="25">
        <f t="shared" si="725"/>
        <v>3.5024000000000002</v>
      </c>
      <c r="BE2072" s="111" t="s">
        <v>969</v>
      </c>
      <c r="BF2072" s="55">
        <f t="shared" si="728"/>
        <v>0</v>
      </c>
      <c r="BG2072" s="66">
        <f t="shared" si="720"/>
        <v>10</v>
      </c>
      <c r="BH2072" s="66">
        <f t="shared" si="736"/>
        <v>8</v>
      </c>
      <c r="BI2072" s="25">
        <f t="shared" si="721"/>
        <v>-325.44999999999987</v>
      </c>
      <c r="BJ2072" s="25">
        <f t="shared" si="737"/>
        <v>974</v>
      </c>
      <c r="BK2072" s="20">
        <f t="shared" si="722"/>
        <v>-0.33413757700205327</v>
      </c>
      <c r="BL2072" s="24">
        <f t="shared" si="738"/>
        <v>7.44</v>
      </c>
      <c r="BM2072" s="25">
        <f t="shared" si="739"/>
        <v>5.44</v>
      </c>
      <c r="BN2072" s="25">
        <f t="shared" si="740"/>
        <v>83.660000000000039</v>
      </c>
      <c r="BO2072" s="25">
        <f t="shared" si="741"/>
        <v>974</v>
      </c>
      <c r="BP2072" s="126">
        <f t="shared" si="742"/>
        <v>8.5893223819301895E-2</v>
      </c>
    </row>
    <row r="2073" spans="1:68" x14ac:dyDescent="0.2">
      <c r="A2073" s="98">
        <v>45996</v>
      </c>
      <c r="B2073" s="60" t="s">
        <v>892</v>
      </c>
      <c r="C2073" s="24" t="s">
        <v>2672</v>
      </c>
      <c r="D2073" s="24" t="s">
        <v>562</v>
      </c>
      <c r="F2073" s="74" t="s">
        <v>51</v>
      </c>
      <c r="G2073" s="24" t="s">
        <v>121</v>
      </c>
      <c r="H2073" s="24" t="s">
        <v>2223</v>
      </c>
      <c r="I2073" s="24">
        <v>1</v>
      </c>
      <c r="J2073" s="24">
        <v>1</v>
      </c>
      <c r="K2073" s="26" t="s">
        <v>2673</v>
      </c>
      <c r="L2073" s="25">
        <v>3</v>
      </c>
      <c r="M2073" s="24" t="s">
        <v>105</v>
      </c>
      <c r="N2073" s="24" t="s">
        <v>6</v>
      </c>
      <c r="R2073" s="25">
        <v>5.5</v>
      </c>
      <c r="S2073" s="83" t="s">
        <v>372</v>
      </c>
      <c r="T2073" s="66">
        <f t="shared" si="729"/>
        <v>16.5</v>
      </c>
      <c r="U2073" s="66">
        <f t="shared" si="730"/>
        <v>13.5</v>
      </c>
      <c r="V2073" s="66">
        <f t="shared" si="731"/>
        <v>354.42999999999989</v>
      </c>
      <c r="W2073" s="66">
        <f t="shared" si="732"/>
        <v>3842</v>
      </c>
      <c r="X2073" s="20">
        <f t="shared" si="733"/>
        <v>9.2251431546069726E-2</v>
      </c>
      <c r="Y2073" s="67">
        <f t="shared" si="734"/>
        <v>3.5442999999999989</v>
      </c>
      <c r="Z2073" s="68">
        <f t="shared" si="735"/>
        <v>35442.999999999993</v>
      </c>
      <c r="AA2073" s="65" t="s">
        <v>53</v>
      </c>
      <c r="AU2073" s="23" t="str">
        <f t="shared" si="744"/>
        <v/>
      </c>
      <c r="AV2073" s="23">
        <f t="shared" si="744"/>
        <v>13.5</v>
      </c>
      <c r="AW2073" s="23" t="str">
        <f t="shared" si="744"/>
        <v/>
      </c>
      <c r="AX2073" s="23" t="str">
        <f t="shared" si="744"/>
        <v/>
      </c>
      <c r="AY2073" s="23" t="str">
        <f t="shared" si="744"/>
        <v/>
      </c>
      <c r="AZ2073" s="23" t="s">
        <v>720</v>
      </c>
      <c r="BA2073" s="25">
        <v>0</v>
      </c>
      <c r="BB2073" s="25">
        <v>2.2999999999999998</v>
      </c>
      <c r="BC2073" s="25">
        <f t="shared" si="724"/>
        <v>3.8999999999999995</v>
      </c>
      <c r="BD2073" s="25">
        <f t="shared" si="725"/>
        <v>2.1959999999999997</v>
      </c>
      <c r="BE2073" s="111" t="s">
        <v>969</v>
      </c>
      <c r="BF2073" s="55">
        <f t="shared" si="728"/>
        <v>0</v>
      </c>
      <c r="BG2073" s="66">
        <f t="shared" si="720"/>
        <v>0</v>
      </c>
      <c r="BH2073" s="66">
        <f t="shared" si="736"/>
        <v>-3</v>
      </c>
      <c r="BI2073" s="25">
        <f t="shared" si="721"/>
        <v>-328.44999999999987</v>
      </c>
      <c r="BJ2073" s="25">
        <f t="shared" si="737"/>
        <v>977</v>
      </c>
      <c r="BK2073" s="20">
        <f t="shared" si="722"/>
        <v>-0.33618219037871022</v>
      </c>
      <c r="BL2073" s="24">
        <f t="shared" si="738"/>
        <v>6.9</v>
      </c>
      <c r="BM2073" s="25">
        <f t="shared" si="739"/>
        <v>3.9000000000000004</v>
      </c>
      <c r="BN2073" s="25">
        <f t="shared" si="740"/>
        <v>87.560000000000045</v>
      </c>
      <c r="BO2073" s="25">
        <f t="shared" si="741"/>
        <v>977</v>
      </c>
      <c r="BP2073" s="126">
        <f t="shared" si="742"/>
        <v>8.962128966223136E-2</v>
      </c>
    </row>
    <row r="2074" spans="1:68" x14ac:dyDescent="0.2">
      <c r="A2074" s="98">
        <v>45996</v>
      </c>
      <c r="B2074" s="60" t="s">
        <v>892</v>
      </c>
      <c r="C2074" s="24" t="s">
        <v>2675</v>
      </c>
      <c r="D2074" s="24" t="s">
        <v>562</v>
      </c>
      <c r="F2074" s="74" t="s">
        <v>51</v>
      </c>
      <c r="G2074" s="24" t="s">
        <v>103</v>
      </c>
      <c r="H2074" s="24" t="s">
        <v>377</v>
      </c>
      <c r="I2074" s="24">
        <v>8</v>
      </c>
      <c r="J2074" s="24">
        <v>8</v>
      </c>
      <c r="K2074" s="24" t="s">
        <v>2676</v>
      </c>
      <c r="L2074" s="25">
        <v>1</v>
      </c>
      <c r="M2074" s="24" t="s">
        <v>105</v>
      </c>
      <c r="N2074" s="24" t="s">
        <v>6</v>
      </c>
      <c r="R2074" s="25">
        <v>15</v>
      </c>
      <c r="S2074" s="83" t="s">
        <v>363</v>
      </c>
      <c r="T2074" s="66" t="str">
        <f t="shared" si="729"/>
        <v>0.00</v>
      </c>
      <c r="U2074" s="66">
        <f t="shared" si="730"/>
        <v>-1</v>
      </c>
      <c r="V2074" s="66">
        <f t="shared" si="731"/>
        <v>353.42999999999989</v>
      </c>
      <c r="W2074" s="66">
        <f t="shared" si="732"/>
        <v>3843</v>
      </c>
      <c r="X2074" s="20">
        <f t="shared" si="733"/>
        <v>9.1967213114754073E-2</v>
      </c>
      <c r="Y2074" s="67">
        <f t="shared" si="734"/>
        <v>3.5342999999999991</v>
      </c>
      <c r="Z2074" s="68">
        <f t="shared" si="735"/>
        <v>35342.999999999993</v>
      </c>
      <c r="AA2074" s="65" t="s">
        <v>52</v>
      </c>
      <c r="AU2074" s="23">
        <f t="shared" si="744"/>
        <v>-1</v>
      </c>
      <c r="AV2074" s="23" t="str">
        <f t="shared" si="744"/>
        <v/>
      </c>
      <c r="AW2074" s="23" t="str">
        <f t="shared" si="744"/>
        <v/>
      </c>
      <c r="AX2074" s="23" t="str">
        <f t="shared" si="744"/>
        <v/>
      </c>
      <c r="AY2074" s="23" t="str">
        <f t="shared" si="744"/>
        <v/>
      </c>
      <c r="AZ2074" s="23">
        <v>16</v>
      </c>
      <c r="BA2074" s="25">
        <v>18.5</v>
      </c>
      <c r="BB2074" s="25">
        <v>18.61</v>
      </c>
      <c r="BC2074" s="25">
        <f t="shared" si="724"/>
        <v>17.61</v>
      </c>
      <c r="BD2074" s="25">
        <f t="shared" si="725"/>
        <v>17.2012</v>
      </c>
      <c r="BE2074" s="111" t="s">
        <v>969</v>
      </c>
      <c r="BF2074" s="55">
        <f t="shared" si="728"/>
        <v>0</v>
      </c>
      <c r="BG2074" s="66" t="str">
        <f t="shared" si="720"/>
        <v>0.00</v>
      </c>
      <c r="BH2074" s="66">
        <f t="shared" si="736"/>
        <v>-1</v>
      </c>
      <c r="BI2074" s="25">
        <f t="shared" si="721"/>
        <v>-329.44999999999987</v>
      </c>
      <c r="BJ2074" s="25">
        <f t="shared" si="737"/>
        <v>978</v>
      </c>
      <c r="BK2074" s="20">
        <f t="shared" si="722"/>
        <v>-0.33686094069529637</v>
      </c>
      <c r="BL2074" s="24" t="str">
        <f t="shared" si="738"/>
        <v>0.00</v>
      </c>
      <c r="BM2074" s="25">
        <f t="shared" si="739"/>
        <v>-1</v>
      </c>
      <c r="BN2074" s="25">
        <f t="shared" si="740"/>
        <v>86.560000000000045</v>
      </c>
      <c r="BO2074" s="25">
        <f t="shared" si="741"/>
        <v>978</v>
      </c>
      <c r="BP2074" s="126">
        <f t="shared" si="742"/>
        <v>8.8507157464212727E-2</v>
      </c>
    </row>
    <row r="2075" spans="1:68" x14ac:dyDescent="0.2">
      <c r="A2075" s="98">
        <v>45996</v>
      </c>
      <c r="B2075" s="60" t="s">
        <v>892</v>
      </c>
      <c r="C2075" s="24" t="s">
        <v>2675</v>
      </c>
      <c r="D2075" s="24" t="s">
        <v>562</v>
      </c>
      <c r="F2075" s="74" t="s">
        <v>51</v>
      </c>
      <c r="G2075" s="24" t="s">
        <v>103</v>
      </c>
      <c r="H2075" s="24" t="s">
        <v>377</v>
      </c>
      <c r="I2075" s="24">
        <v>8</v>
      </c>
      <c r="J2075" s="24">
        <v>8</v>
      </c>
      <c r="K2075" s="24" t="s">
        <v>2676</v>
      </c>
      <c r="L2075" s="25">
        <v>1.5</v>
      </c>
      <c r="M2075" s="24" t="s">
        <v>105</v>
      </c>
      <c r="N2075" s="24" t="s">
        <v>7</v>
      </c>
      <c r="R2075" s="25">
        <v>3.6</v>
      </c>
      <c r="S2075" s="83" t="s">
        <v>363</v>
      </c>
      <c r="T2075" s="66" t="str">
        <f t="shared" si="729"/>
        <v>0.00</v>
      </c>
      <c r="U2075" s="66">
        <f t="shared" si="730"/>
        <v>-1.5</v>
      </c>
      <c r="V2075" s="66">
        <f t="shared" si="731"/>
        <v>351.92999999999989</v>
      </c>
      <c r="W2075" s="66">
        <f t="shared" si="732"/>
        <v>3844.5</v>
      </c>
      <c r="X2075" s="20">
        <f t="shared" si="733"/>
        <v>9.154116269996096E-2</v>
      </c>
      <c r="Y2075" s="67">
        <f t="shared" si="734"/>
        <v>3.519299999999999</v>
      </c>
      <c r="Z2075" s="68">
        <f t="shared" si="735"/>
        <v>35192.999999999993</v>
      </c>
      <c r="AA2075" s="65" t="s">
        <v>52</v>
      </c>
      <c r="AU2075" s="23">
        <f t="shared" si="744"/>
        <v>-1.5</v>
      </c>
      <c r="AV2075" s="23" t="str">
        <f t="shared" si="744"/>
        <v/>
      </c>
      <c r="AW2075" s="23" t="str">
        <f t="shared" si="744"/>
        <v/>
      </c>
      <c r="AX2075" s="23" t="str">
        <f t="shared" si="744"/>
        <v/>
      </c>
      <c r="AY2075" s="23" t="str">
        <f t="shared" si="744"/>
        <v/>
      </c>
      <c r="AZ2075" s="23"/>
      <c r="BA2075" s="25">
        <v>3.6</v>
      </c>
      <c r="BB2075" s="25">
        <v>3.6</v>
      </c>
      <c r="BC2075" s="25">
        <f t="shared" si="724"/>
        <v>3.9000000000000004</v>
      </c>
      <c r="BD2075" s="25">
        <f t="shared" si="725"/>
        <v>3.3920000000000003</v>
      </c>
      <c r="BE2075" s="111" t="s">
        <v>969</v>
      </c>
      <c r="BF2075" s="55">
        <f t="shared" si="728"/>
        <v>0</v>
      </c>
      <c r="BG2075" s="66" t="str">
        <f t="shared" si="720"/>
        <v>0.00</v>
      </c>
      <c r="BH2075" s="66">
        <f t="shared" si="736"/>
        <v>-1.5</v>
      </c>
      <c r="BI2075" s="25">
        <f t="shared" si="721"/>
        <v>-330.94999999999987</v>
      </c>
      <c r="BJ2075" s="25">
        <f t="shared" si="737"/>
        <v>979.5</v>
      </c>
      <c r="BK2075" s="20">
        <f t="shared" si="722"/>
        <v>-0.33787646758550266</v>
      </c>
      <c r="BL2075" s="24" t="str">
        <f t="shared" si="738"/>
        <v>0.00</v>
      </c>
      <c r="BM2075" s="25">
        <f t="shared" si="739"/>
        <v>-1.5</v>
      </c>
      <c r="BN2075" s="25">
        <f t="shared" si="740"/>
        <v>85.060000000000045</v>
      </c>
      <c r="BO2075" s="25">
        <f t="shared" si="741"/>
        <v>979.5</v>
      </c>
      <c r="BP2075" s="126">
        <f t="shared" si="742"/>
        <v>8.6840224604390046E-2</v>
      </c>
    </row>
    <row r="2076" spans="1:68" x14ac:dyDescent="0.2">
      <c r="A2076" s="98">
        <v>45996</v>
      </c>
      <c r="B2076" s="60" t="s">
        <v>892</v>
      </c>
      <c r="C2076" s="24" t="s">
        <v>2672</v>
      </c>
      <c r="D2076" s="24" t="s">
        <v>562</v>
      </c>
      <c r="F2076" s="74" t="s">
        <v>51</v>
      </c>
      <c r="G2076" s="24" t="s">
        <v>121</v>
      </c>
      <c r="H2076" s="24" t="s">
        <v>1540</v>
      </c>
      <c r="I2076" s="24">
        <v>6</v>
      </c>
      <c r="J2076" s="24">
        <v>3</v>
      </c>
      <c r="K2076" s="24" t="s">
        <v>2674</v>
      </c>
      <c r="L2076" s="25">
        <v>1</v>
      </c>
      <c r="M2076" s="24" t="s">
        <v>105</v>
      </c>
      <c r="N2076" s="24" t="s">
        <v>6</v>
      </c>
      <c r="R2076" s="25">
        <v>7.5</v>
      </c>
      <c r="S2076" s="83" t="s">
        <v>363</v>
      </c>
      <c r="T2076" s="66" t="str">
        <f t="shared" si="729"/>
        <v>0.00</v>
      </c>
      <c r="U2076" s="66">
        <f t="shared" si="730"/>
        <v>-1</v>
      </c>
      <c r="V2076" s="66">
        <f t="shared" si="731"/>
        <v>350.92999999999989</v>
      </c>
      <c r="W2076" s="66">
        <f t="shared" si="732"/>
        <v>3845.5</v>
      </c>
      <c r="X2076" s="20">
        <f t="shared" si="733"/>
        <v>9.1257313743336343E-2</v>
      </c>
      <c r="Y2076" s="67">
        <f t="shared" si="734"/>
        <v>3.5092999999999988</v>
      </c>
      <c r="Z2076" s="68">
        <f t="shared" si="735"/>
        <v>35092.999999999993</v>
      </c>
      <c r="AA2076" s="65" t="s">
        <v>52</v>
      </c>
      <c r="AU2076" s="23" t="str">
        <f t="shared" ref="AU2076:AY2085" si="745">IF($G2076=AU$2,$U2076,"")</f>
        <v/>
      </c>
      <c r="AV2076" s="23">
        <f t="shared" si="745"/>
        <v>-1</v>
      </c>
      <c r="AW2076" s="23" t="str">
        <f t="shared" si="745"/>
        <v/>
      </c>
      <c r="AX2076" s="23" t="str">
        <f t="shared" si="745"/>
        <v/>
      </c>
      <c r="AY2076" s="23" t="str">
        <f t="shared" si="745"/>
        <v/>
      </c>
      <c r="AZ2076" s="23" t="s">
        <v>720</v>
      </c>
      <c r="BA2076" s="25">
        <v>0</v>
      </c>
      <c r="BB2076" s="25">
        <v>8.32</v>
      </c>
      <c r="BC2076" s="25">
        <f t="shared" si="724"/>
        <v>7.32</v>
      </c>
      <c r="BD2076" s="25">
        <f t="shared" si="725"/>
        <v>7.7344000000000008</v>
      </c>
      <c r="BE2076" s="111" t="s">
        <v>969</v>
      </c>
      <c r="BF2076" s="55">
        <f t="shared" si="728"/>
        <v>0</v>
      </c>
      <c r="BG2076" s="66" t="str">
        <f t="shared" si="720"/>
        <v>0.00</v>
      </c>
      <c r="BH2076" s="66">
        <f t="shared" si="736"/>
        <v>-1</v>
      </c>
      <c r="BI2076" s="25">
        <f t="shared" si="721"/>
        <v>-331.94999999999987</v>
      </c>
      <c r="BJ2076" s="25">
        <f t="shared" si="737"/>
        <v>980.5</v>
      </c>
      <c r="BK2076" s="20">
        <f t="shared" si="722"/>
        <v>-0.33855175930647619</v>
      </c>
      <c r="BL2076" s="24" t="str">
        <f t="shared" si="738"/>
        <v>0.00</v>
      </c>
      <c r="BM2076" s="25">
        <f t="shared" si="739"/>
        <v>-1</v>
      </c>
      <c r="BN2076" s="25">
        <f t="shared" si="740"/>
        <v>84.060000000000045</v>
      </c>
      <c r="BO2076" s="25">
        <f t="shared" si="741"/>
        <v>980.5</v>
      </c>
      <c r="BP2076" s="126">
        <f t="shared" si="742"/>
        <v>8.5731769505354452E-2</v>
      </c>
    </row>
    <row r="2077" spans="1:68" x14ac:dyDescent="0.2">
      <c r="A2077" s="98">
        <v>45996</v>
      </c>
      <c r="B2077" s="60" t="s">
        <v>892</v>
      </c>
      <c r="C2077" s="24" t="s">
        <v>2672</v>
      </c>
      <c r="D2077" s="24" t="s">
        <v>562</v>
      </c>
      <c r="F2077" s="74" t="s">
        <v>51</v>
      </c>
      <c r="G2077" s="24" t="s">
        <v>121</v>
      </c>
      <c r="H2077" s="24" t="s">
        <v>1540</v>
      </c>
      <c r="I2077" s="24">
        <v>6</v>
      </c>
      <c r="J2077" s="24">
        <v>3</v>
      </c>
      <c r="K2077" s="24" t="s">
        <v>2674</v>
      </c>
      <c r="L2077" s="25">
        <v>1</v>
      </c>
      <c r="M2077" s="24" t="s">
        <v>105</v>
      </c>
      <c r="N2077" s="24" t="s">
        <v>7</v>
      </c>
      <c r="R2077" s="25">
        <v>2.25</v>
      </c>
      <c r="S2077" s="83" t="s">
        <v>363</v>
      </c>
      <c r="T2077" s="66" t="str">
        <f t="shared" si="729"/>
        <v>0.00</v>
      </c>
      <c r="U2077" s="66">
        <f t="shared" si="730"/>
        <v>-1</v>
      </c>
      <c r="V2077" s="66">
        <f t="shared" si="731"/>
        <v>349.92999999999989</v>
      </c>
      <c r="W2077" s="66">
        <f t="shared" si="732"/>
        <v>3846.5</v>
      </c>
      <c r="X2077" s="20">
        <f t="shared" si="733"/>
        <v>9.0973612374886229E-2</v>
      </c>
      <c r="Y2077" s="67">
        <f t="shared" si="734"/>
        <v>3.499299999999999</v>
      </c>
      <c r="Z2077" s="68">
        <f t="shared" si="735"/>
        <v>34992.999999999993</v>
      </c>
      <c r="AA2077" s="65" t="s">
        <v>52</v>
      </c>
      <c r="AU2077" s="23" t="str">
        <f t="shared" si="745"/>
        <v/>
      </c>
      <c r="AV2077" s="23">
        <f t="shared" si="745"/>
        <v>-1</v>
      </c>
      <c r="AW2077" s="23" t="str">
        <f t="shared" si="745"/>
        <v/>
      </c>
      <c r="AX2077" s="23" t="str">
        <f t="shared" si="745"/>
        <v/>
      </c>
      <c r="AY2077" s="23" t="str">
        <f t="shared" si="745"/>
        <v/>
      </c>
      <c r="AZ2077" s="23" t="s">
        <v>720</v>
      </c>
      <c r="BA2077" s="25">
        <v>0</v>
      </c>
      <c r="BB2077" s="25">
        <v>2.83</v>
      </c>
      <c r="BC2077" s="25">
        <f t="shared" si="724"/>
        <v>1.83</v>
      </c>
      <c r="BD2077" s="25">
        <f t="shared" si="725"/>
        <v>2.6836000000000002</v>
      </c>
      <c r="BE2077" s="111" t="s">
        <v>969</v>
      </c>
      <c r="BF2077" s="55">
        <f t="shared" si="728"/>
        <v>0</v>
      </c>
      <c r="BG2077" s="66" t="str">
        <f t="shared" si="720"/>
        <v>0.00</v>
      </c>
      <c r="BH2077" s="66">
        <f t="shared" si="736"/>
        <v>-1</v>
      </c>
      <c r="BI2077" s="25">
        <f t="shared" si="721"/>
        <v>-332.94999999999987</v>
      </c>
      <c r="BJ2077" s="25">
        <f t="shared" si="737"/>
        <v>981.5</v>
      </c>
      <c r="BK2077" s="20">
        <f t="shared" si="722"/>
        <v>-0.33922567498726425</v>
      </c>
      <c r="BL2077" s="24" t="str">
        <f t="shared" si="738"/>
        <v>0.00</v>
      </c>
      <c r="BM2077" s="25">
        <f t="shared" si="739"/>
        <v>-1</v>
      </c>
      <c r="BN2077" s="25">
        <f t="shared" si="740"/>
        <v>83.060000000000045</v>
      </c>
      <c r="BO2077" s="25">
        <f t="shared" si="741"/>
        <v>981.5</v>
      </c>
      <c r="BP2077" s="126">
        <f t="shared" si="742"/>
        <v>8.4625573102394339E-2</v>
      </c>
    </row>
    <row r="2078" spans="1:68" x14ac:dyDescent="0.2">
      <c r="A2078" s="98">
        <v>45996</v>
      </c>
      <c r="B2078" s="60" t="s">
        <v>892</v>
      </c>
      <c r="C2078" s="24" t="s">
        <v>2672</v>
      </c>
      <c r="D2078" s="24" t="s">
        <v>562</v>
      </c>
      <c r="F2078" s="74" t="s">
        <v>51</v>
      </c>
      <c r="G2078" s="24" t="s">
        <v>121</v>
      </c>
      <c r="H2078" s="24" t="s">
        <v>1540</v>
      </c>
      <c r="I2078" s="24">
        <v>9</v>
      </c>
      <c r="J2078" s="24">
        <v>2</v>
      </c>
      <c r="K2078" s="26" t="s">
        <v>1897</v>
      </c>
      <c r="L2078" s="25">
        <v>1</v>
      </c>
      <c r="M2078" s="24" t="s">
        <v>105</v>
      </c>
      <c r="N2078" s="24" t="s">
        <v>6</v>
      </c>
      <c r="R2078" s="25">
        <v>4.8</v>
      </c>
      <c r="S2078" s="83" t="s">
        <v>372</v>
      </c>
      <c r="T2078" s="66">
        <f t="shared" si="729"/>
        <v>4.8</v>
      </c>
      <c r="U2078" s="66">
        <f t="shared" si="730"/>
        <v>3.8</v>
      </c>
      <c r="V2078" s="66">
        <f t="shared" si="731"/>
        <v>353.7299999999999</v>
      </c>
      <c r="W2078" s="66">
        <f t="shared" si="732"/>
        <v>3847.5</v>
      </c>
      <c r="X2078" s="20">
        <f t="shared" si="733"/>
        <v>9.1937621832358651E-2</v>
      </c>
      <c r="Y2078" s="67">
        <f t="shared" si="734"/>
        <v>3.5372999999999992</v>
      </c>
      <c r="Z2078" s="68">
        <f t="shared" si="735"/>
        <v>35372.999999999993</v>
      </c>
      <c r="AA2078" s="65" t="s">
        <v>53</v>
      </c>
      <c r="AU2078" s="23" t="str">
        <f t="shared" si="745"/>
        <v/>
      </c>
      <c r="AV2078" s="23">
        <f t="shared" si="745"/>
        <v>3.8</v>
      </c>
      <c r="AW2078" s="23" t="str">
        <f t="shared" si="745"/>
        <v/>
      </c>
      <c r="AX2078" s="23" t="str">
        <f t="shared" si="745"/>
        <v/>
      </c>
      <c r="AY2078" s="23" t="str">
        <f t="shared" si="745"/>
        <v/>
      </c>
      <c r="AZ2078" s="23" t="s">
        <v>720</v>
      </c>
      <c r="BA2078" s="25">
        <v>0</v>
      </c>
      <c r="BB2078" s="25">
        <v>5.1100000000000003</v>
      </c>
      <c r="BC2078" s="25">
        <f t="shared" si="724"/>
        <v>4.1100000000000003</v>
      </c>
      <c r="BD2078" s="25">
        <f t="shared" si="725"/>
        <v>4.7812000000000001</v>
      </c>
      <c r="BE2078" s="111" t="s">
        <v>969</v>
      </c>
      <c r="BF2078" s="55">
        <f t="shared" si="728"/>
        <v>0</v>
      </c>
      <c r="BG2078" s="66">
        <f t="shared" si="720"/>
        <v>0</v>
      </c>
      <c r="BH2078" s="66">
        <f t="shared" si="736"/>
        <v>-1</v>
      </c>
      <c r="BI2078" s="25">
        <f t="shared" si="721"/>
        <v>-333.94999999999987</v>
      </c>
      <c r="BJ2078" s="25">
        <f t="shared" si="737"/>
        <v>982.5</v>
      </c>
      <c r="BK2078" s="20">
        <f t="shared" si="722"/>
        <v>-0.33989821882951643</v>
      </c>
      <c r="BL2078" s="24">
        <f t="shared" si="738"/>
        <v>5.1100000000000003</v>
      </c>
      <c r="BM2078" s="25">
        <f t="shared" si="739"/>
        <v>4.1100000000000003</v>
      </c>
      <c r="BN2078" s="25">
        <f t="shared" si="740"/>
        <v>87.170000000000044</v>
      </c>
      <c r="BO2078" s="25">
        <f t="shared" si="741"/>
        <v>982.5</v>
      </c>
      <c r="BP2078" s="126">
        <f t="shared" si="742"/>
        <v>8.8722646310432612E-2</v>
      </c>
    </row>
    <row r="2079" spans="1:68" ht="17" x14ac:dyDescent="0.2">
      <c r="A2079" s="98">
        <v>45997</v>
      </c>
      <c r="B2079" s="60" t="s">
        <v>892</v>
      </c>
      <c r="C2079" s="24" t="s">
        <v>1002</v>
      </c>
      <c r="D2079" s="24" t="s">
        <v>573</v>
      </c>
      <c r="F2079" s="74" t="s">
        <v>51</v>
      </c>
      <c r="G2079" s="24" t="s">
        <v>103</v>
      </c>
      <c r="H2079" s="24" t="s">
        <v>1017</v>
      </c>
      <c r="I2079" s="24">
        <v>5</v>
      </c>
      <c r="J2079" s="24">
        <v>5</v>
      </c>
      <c r="K2079" s="97" t="s">
        <v>2677</v>
      </c>
      <c r="L2079" s="25">
        <v>3</v>
      </c>
      <c r="M2079" s="24" t="s">
        <v>105</v>
      </c>
      <c r="N2079" s="24" t="s">
        <v>6</v>
      </c>
      <c r="R2079" s="25">
        <v>3</v>
      </c>
      <c r="S2079" s="83" t="s">
        <v>363</v>
      </c>
      <c r="T2079" s="66" t="str">
        <f t="shared" si="729"/>
        <v>0.00</v>
      </c>
      <c r="U2079" s="66">
        <f t="shared" si="730"/>
        <v>-3</v>
      </c>
      <c r="V2079" s="66">
        <f t="shared" si="731"/>
        <v>350.7299999999999</v>
      </c>
      <c r="W2079" s="66">
        <f t="shared" si="732"/>
        <v>3850.5</v>
      </c>
      <c r="X2079" s="20">
        <f t="shared" si="733"/>
        <v>9.1086871834826624E-2</v>
      </c>
      <c r="Y2079" s="67">
        <f t="shared" si="734"/>
        <v>3.507299999999999</v>
      </c>
      <c r="Z2079" s="68">
        <f t="shared" si="735"/>
        <v>35072.999999999993</v>
      </c>
      <c r="AA2079" s="65" t="s">
        <v>52</v>
      </c>
      <c r="AU2079" s="23">
        <f t="shared" si="745"/>
        <v>-3</v>
      </c>
      <c r="AV2079" s="23" t="str">
        <f t="shared" si="745"/>
        <v/>
      </c>
      <c r="AW2079" s="23" t="str">
        <f t="shared" si="745"/>
        <v/>
      </c>
      <c r="AX2079" s="23" t="str">
        <f t="shared" si="745"/>
        <v/>
      </c>
      <c r="AY2079" s="23" t="str">
        <f t="shared" si="745"/>
        <v/>
      </c>
      <c r="AZ2079" s="23">
        <v>2.9</v>
      </c>
      <c r="BA2079" s="25">
        <v>2.9</v>
      </c>
      <c r="BB2079" s="25">
        <v>3.01</v>
      </c>
      <c r="BC2079" s="25">
        <f t="shared" si="724"/>
        <v>6.0299999999999994</v>
      </c>
      <c r="BD2079" s="25">
        <f t="shared" si="725"/>
        <v>2.8491999999999997</v>
      </c>
      <c r="BE2079" s="111" t="s">
        <v>969</v>
      </c>
      <c r="BF2079" s="55">
        <f t="shared" si="728"/>
        <v>0</v>
      </c>
      <c r="BG2079" s="66" t="str">
        <f t="shared" si="720"/>
        <v>0.00</v>
      </c>
      <c r="BH2079" s="66">
        <f t="shared" si="736"/>
        <v>-3</v>
      </c>
      <c r="BI2079" s="25">
        <f t="shared" si="721"/>
        <v>-336.94999999999987</v>
      </c>
      <c r="BJ2079" s="25">
        <f t="shared" si="737"/>
        <v>985.5</v>
      </c>
      <c r="BK2079" s="20">
        <f t="shared" si="722"/>
        <v>-0.34190766108574316</v>
      </c>
      <c r="BL2079" s="24" t="str">
        <f t="shared" si="738"/>
        <v>0.00</v>
      </c>
      <c r="BM2079" s="25">
        <f t="shared" si="739"/>
        <v>-3</v>
      </c>
      <c r="BN2079" s="25">
        <f t="shared" si="740"/>
        <v>84.170000000000044</v>
      </c>
      <c r="BO2079" s="25">
        <f t="shared" si="741"/>
        <v>985.5</v>
      </c>
      <c r="BP2079" s="126">
        <f t="shared" si="742"/>
        <v>8.5408422120750935E-2</v>
      </c>
    </row>
    <row r="2080" spans="1:68" x14ac:dyDescent="0.2">
      <c r="A2080" s="98">
        <v>45997</v>
      </c>
      <c r="B2080" s="60" t="s">
        <v>892</v>
      </c>
      <c r="C2080" s="24" t="s">
        <v>1002</v>
      </c>
      <c r="D2080" s="24" t="s">
        <v>573</v>
      </c>
      <c r="F2080" s="74" t="s">
        <v>51</v>
      </c>
      <c r="G2080" s="24" t="s">
        <v>103</v>
      </c>
      <c r="H2080" s="24" t="s">
        <v>124</v>
      </c>
      <c r="I2080" s="24">
        <v>4</v>
      </c>
      <c r="J2080" s="24">
        <v>10</v>
      </c>
      <c r="K2080" s="27" t="s">
        <v>2678</v>
      </c>
      <c r="L2080" s="25">
        <v>1</v>
      </c>
      <c r="M2080" s="24" t="s">
        <v>404</v>
      </c>
      <c r="N2080" s="24" t="s">
        <v>6</v>
      </c>
      <c r="R2080" s="25">
        <v>11.94</v>
      </c>
      <c r="S2080" s="83" t="s">
        <v>371</v>
      </c>
      <c r="T2080" s="66" t="str">
        <f t="shared" si="729"/>
        <v>0.00</v>
      </c>
      <c r="U2080" s="66">
        <f t="shared" si="730"/>
        <v>-1</v>
      </c>
      <c r="V2080" s="66">
        <f t="shared" si="731"/>
        <v>349.7299999999999</v>
      </c>
      <c r="W2080" s="66">
        <f t="shared" si="732"/>
        <v>3851.5</v>
      </c>
      <c r="X2080" s="20">
        <f t="shared" si="733"/>
        <v>9.0803583019602729E-2</v>
      </c>
      <c r="Y2080" s="67">
        <f t="shared" si="734"/>
        <v>3.4972999999999992</v>
      </c>
      <c r="Z2080" s="68">
        <f t="shared" si="735"/>
        <v>34972.999999999993</v>
      </c>
      <c r="AA2080" s="65" t="s">
        <v>52</v>
      </c>
      <c r="AU2080" s="23">
        <f t="shared" si="745"/>
        <v>-1</v>
      </c>
      <c r="AV2080" s="23" t="str">
        <f t="shared" si="745"/>
        <v/>
      </c>
      <c r="AW2080" s="23" t="str">
        <f t="shared" si="745"/>
        <v/>
      </c>
      <c r="AX2080" s="23" t="str">
        <f t="shared" si="745"/>
        <v/>
      </c>
      <c r="AY2080" s="23" t="str">
        <f t="shared" si="745"/>
        <v/>
      </c>
      <c r="AZ2080" s="23">
        <v>11</v>
      </c>
      <c r="BA2080" s="25">
        <v>11</v>
      </c>
      <c r="BB2080" s="25">
        <v>12.89</v>
      </c>
      <c r="BC2080" s="25">
        <f t="shared" si="724"/>
        <v>11.89</v>
      </c>
      <c r="BD2080" s="25">
        <f t="shared" si="725"/>
        <v>11.938800000000001</v>
      </c>
      <c r="BE2080" s="111" t="s">
        <v>969</v>
      </c>
      <c r="BF2080" s="55">
        <f t="shared" si="728"/>
        <v>0</v>
      </c>
      <c r="BG2080" s="66" t="str">
        <f t="shared" si="720"/>
        <v>0.00</v>
      </c>
      <c r="BH2080" s="66">
        <f t="shared" si="736"/>
        <v>-1</v>
      </c>
      <c r="BI2080" s="25">
        <f t="shared" si="721"/>
        <v>-337.94999999999987</v>
      </c>
      <c r="BJ2080" s="25">
        <f t="shared" si="737"/>
        <v>986.5</v>
      </c>
      <c r="BK2080" s="20">
        <f t="shared" si="722"/>
        <v>-0.34257475924987318</v>
      </c>
      <c r="BL2080" s="24" t="str">
        <f t="shared" si="738"/>
        <v>0.00</v>
      </c>
      <c r="BM2080" s="25">
        <f t="shared" si="739"/>
        <v>-1</v>
      </c>
      <c r="BN2080" s="25">
        <f t="shared" si="740"/>
        <v>83.170000000000044</v>
      </c>
      <c r="BO2080" s="25">
        <f t="shared" si="741"/>
        <v>986.5</v>
      </c>
      <c r="BP2080" s="126">
        <f t="shared" si="742"/>
        <v>8.4308160162189602E-2</v>
      </c>
    </row>
    <row r="2081" spans="1:68" x14ac:dyDescent="0.2">
      <c r="A2081" s="98">
        <v>45998</v>
      </c>
      <c r="B2081" s="60" t="s">
        <v>892</v>
      </c>
      <c r="C2081" s="24" t="s">
        <v>1014</v>
      </c>
      <c r="D2081" s="24" t="s">
        <v>577</v>
      </c>
      <c r="F2081" s="74" t="s">
        <v>51</v>
      </c>
      <c r="G2081" s="24" t="s">
        <v>103</v>
      </c>
      <c r="H2081" s="24" t="s">
        <v>1331</v>
      </c>
      <c r="I2081" s="24">
        <v>3</v>
      </c>
      <c r="J2081" s="24">
        <v>18</v>
      </c>
      <c r="K2081" s="24" t="s">
        <v>2679</v>
      </c>
      <c r="L2081" s="25">
        <v>1</v>
      </c>
      <c r="M2081" s="24" t="s">
        <v>105</v>
      </c>
      <c r="N2081" s="24" t="s">
        <v>6</v>
      </c>
      <c r="R2081" s="25">
        <v>10</v>
      </c>
      <c r="S2081" s="83" t="s">
        <v>363</v>
      </c>
      <c r="T2081" s="66" t="str">
        <f t="shared" si="729"/>
        <v>0.00</v>
      </c>
      <c r="U2081" s="66">
        <f t="shared" si="730"/>
        <v>-1</v>
      </c>
      <c r="V2081" s="66">
        <f t="shared" si="731"/>
        <v>348.7299999999999</v>
      </c>
      <c r="W2081" s="66">
        <f t="shared" si="732"/>
        <v>3852.5</v>
      </c>
      <c r="X2081" s="20">
        <f t="shared" si="733"/>
        <v>9.0520441271901342E-2</v>
      </c>
      <c r="Y2081" s="67">
        <f t="shared" si="734"/>
        <v>3.487299999999999</v>
      </c>
      <c r="Z2081" s="68">
        <f t="shared" si="735"/>
        <v>34872.999999999993</v>
      </c>
      <c r="AA2081" s="65" t="s">
        <v>52</v>
      </c>
      <c r="AU2081" s="23">
        <f t="shared" si="745"/>
        <v>-1</v>
      </c>
      <c r="AV2081" s="23" t="str">
        <f t="shared" si="745"/>
        <v/>
      </c>
      <c r="AW2081" s="23" t="str">
        <f t="shared" si="745"/>
        <v/>
      </c>
      <c r="AX2081" s="23" t="str">
        <f t="shared" si="745"/>
        <v/>
      </c>
      <c r="AY2081" s="23" t="str">
        <f t="shared" si="745"/>
        <v/>
      </c>
      <c r="AZ2081" s="23">
        <v>8</v>
      </c>
      <c r="BA2081" s="25">
        <v>8.6</v>
      </c>
      <c r="BB2081" s="25">
        <v>9.6</v>
      </c>
      <c r="BC2081" s="25">
        <f t="shared" si="724"/>
        <v>8.6</v>
      </c>
      <c r="BD2081" s="25">
        <f t="shared" si="725"/>
        <v>8.911999999999999</v>
      </c>
      <c r="BE2081" s="111" t="s">
        <v>969</v>
      </c>
      <c r="BF2081" s="55">
        <f t="shared" si="728"/>
        <v>0</v>
      </c>
      <c r="BG2081" s="66" t="str">
        <f t="shared" si="720"/>
        <v>0.00</v>
      </c>
      <c r="BH2081" s="66">
        <f t="shared" si="736"/>
        <v>-1</v>
      </c>
      <c r="BI2081" s="25">
        <f t="shared" si="721"/>
        <v>-338.94999999999987</v>
      </c>
      <c r="BJ2081" s="25">
        <f t="shared" si="737"/>
        <v>987.5</v>
      </c>
      <c r="BK2081" s="20">
        <f t="shared" si="722"/>
        <v>-0.34324050632911379</v>
      </c>
      <c r="BL2081" s="24" t="str">
        <f t="shared" si="738"/>
        <v>0.00</v>
      </c>
      <c r="BM2081" s="25">
        <f t="shared" si="739"/>
        <v>-1</v>
      </c>
      <c r="BN2081" s="25">
        <f t="shared" si="740"/>
        <v>82.170000000000044</v>
      </c>
      <c r="BO2081" s="25">
        <f t="shared" si="741"/>
        <v>987.5</v>
      </c>
      <c r="BP2081" s="126">
        <f t="shared" si="742"/>
        <v>8.3210126582278526E-2</v>
      </c>
    </row>
    <row r="2082" spans="1:68" x14ac:dyDescent="0.2">
      <c r="A2082" s="98">
        <v>45999</v>
      </c>
      <c r="B2082" s="60" t="s">
        <v>892</v>
      </c>
      <c r="C2082" s="24" t="s">
        <v>2681</v>
      </c>
      <c r="D2082" s="24" t="s">
        <v>621</v>
      </c>
      <c r="F2082" s="74" t="s">
        <v>51</v>
      </c>
      <c r="G2082" s="24" t="s">
        <v>121</v>
      </c>
      <c r="H2082" s="24" t="s">
        <v>2397</v>
      </c>
      <c r="I2082" s="24">
        <v>5</v>
      </c>
      <c r="J2082" s="24">
        <v>1</v>
      </c>
      <c r="K2082" s="24" t="s">
        <v>2682</v>
      </c>
      <c r="L2082" s="25">
        <v>3</v>
      </c>
      <c r="M2082" s="24" t="s">
        <v>105</v>
      </c>
      <c r="N2082" s="24" t="s">
        <v>6</v>
      </c>
      <c r="R2082" s="25">
        <v>2.7</v>
      </c>
      <c r="S2082" s="83" t="s">
        <v>363</v>
      </c>
      <c r="T2082" s="66" t="str">
        <f t="shared" si="729"/>
        <v>0.00</v>
      </c>
      <c r="U2082" s="66">
        <f t="shared" si="730"/>
        <v>-3</v>
      </c>
      <c r="V2082" s="66">
        <f t="shared" si="731"/>
        <v>345.7299999999999</v>
      </c>
      <c r="W2082" s="66">
        <f t="shared" si="732"/>
        <v>3855.5</v>
      </c>
      <c r="X2082" s="20">
        <f t="shared" si="733"/>
        <v>8.9671897289586286E-2</v>
      </c>
      <c r="Y2082" s="67">
        <f t="shared" si="734"/>
        <v>3.4572999999999992</v>
      </c>
      <c r="Z2082" s="68">
        <f t="shared" si="735"/>
        <v>34572.999999999993</v>
      </c>
      <c r="AA2082" s="65" t="s">
        <v>52</v>
      </c>
      <c r="AU2082" s="23" t="str">
        <f t="shared" si="745"/>
        <v/>
      </c>
      <c r="AV2082" s="23">
        <f t="shared" si="745"/>
        <v>-3</v>
      </c>
      <c r="AW2082" s="23" t="str">
        <f t="shared" si="745"/>
        <v/>
      </c>
      <c r="AX2082" s="23" t="str">
        <f t="shared" si="745"/>
        <v/>
      </c>
      <c r="AY2082" s="23" t="str">
        <f t="shared" si="745"/>
        <v/>
      </c>
      <c r="AZ2082" s="23" t="s">
        <v>720</v>
      </c>
      <c r="BA2082" s="25">
        <v>0</v>
      </c>
      <c r="BB2082" s="25">
        <v>2.2999999999999998</v>
      </c>
      <c r="BC2082" s="25">
        <f t="shared" si="724"/>
        <v>3.8999999999999995</v>
      </c>
      <c r="BD2082" s="25">
        <f t="shared" si="725"/>
        <v>2.1959999999999997</v>
      </c>
      <c r="BE2082" s="111" t="s">
        <v>969</v>
      </c>
      <c r="BF2082" s="55">
        <f t="shared" si="728"/>
        <v>0</v>
      </c>
      <c r="BG2082" s="66" t="str">
        <f t="shared" si="720"/>
        <v>0.00</v>
      </c>
      <c r="BH2082" s="66">
        <f t="shared" si="736"/>
        <v>-3</v>
      </c>
      <c r="BI2082" s="25">
        <f t="shared" si="721"/>
        <v>-341.94999999999987</v>
      </c>
      <c r="BJ2082" s="25">
        <f t="shared" si="737"/>
        <v>990.5</v>
      </c>
      <c r="BK2082" s="20">
        <f t="shared" si="722"/>
        <v>-0.34522968197879844</v>
      </c>
      <c r="BL2082" s="24" t="str">
        <f t="shared" si="738"/>
        <v>0.00</v>
      </c>
      <c r="BM2082" s="25">
        <f t="shared" si="739"/>
        <v>-3</v>
      </c>
      <c r="BN2082" s="25">
        <f t="shared" si="740"/>
        <v>79.170000000000044</v>
      </c>
      <c r="BO2082" s="25">
        <f t="shared" si="741"/>
        <v>990.5</v>
      </c>
      <c r="BP2082" s="126">
        <f t="shared" si="742"/>
        <v>7.9929328621908172E-2</v>
      </c>
    </row>
    <row r="2083" spans="1:68" x14ac:dyDescent="0.2">
      <c r="A2083" s="98">
        <v>46000</v>
      </c>
      <c r="B2083" s="60" t="s">
        <v>892</v>
      </c>
      <c r="C2083" s="24" t="s">
        <v>2683</v>
      </c>
      <c r="D2083" s="24" t="s">
        <v>584</v>
      </c>
      <c r="F2083" s="74" t="s">
        <v>51</v>
      </c>
      <c r="G2083" s="24" t="s">
        <v>103</v>
      </c>
      <c r="H2083" s="24" t="s">
        <v>59</v>
      </c>
      <c r="I2083" s="24">
        <v>1</v>
      </c>
      <c r="J2083" s="24">
        <v>1</v>
      </c>
      <c r="K2083" s="26" t="s">
        <v>2684</v>
      </c>
      <c r="L2083" s="25">
        <v>1</v>
      </c>
      <c r="M2083" s="24" t="s">
        <v>105</v>
      </c>
      <c r="N2083" s="24" t="s">
        <v>6</v>
      </c>
      <c r="R2083" s="25">
        <v>7.5</v>
      </c>
      <c r="S2083" s="83" t="s">
        <v>372</v>
      </c>
      <c r="T2083" s="66">
        <f t="shared" si="729"/>
        <v>7.5</v>
      </c>
      <c r="U2083" s="66">
        <f t="shared" si="730"/>
        <v>6.5</v>
      </c>
      <c r="V2083" s="66">
        <f t="shared" si="731"/>
        <v>352.2299999999999</v>
      </c>
      <c r="W2083" s="66">
        <f t="shared" si="732"/>
        <v>3856.5</v>
      </c>
      <c r="X2083" s="20">
        <f t="shared" si="733"/>
        <v>9.1334111240762322E-2</v>
      </c>
      <c r="Y2083" s="67">
        <f t="shared" si="734"/>
        <v>3.5222999999999991</v>
      </c>
      <c r="Z2083" s="68">
        <f t="shared" si="735"/>
        <v>35222.999999999993</v>
      </c>
      <c r="AA2083" s="65" t="s">
        <v>53</v>
      </c>
      <c r="AU2083" s="23">
        <f t="shared" si="745"/>
        <v>6.5</v>
      </c>
      <c r="AV2083" s="23" t="str">
        <f t="shared" si="745"/>
        <v/>
      </c>
      <c r="AW2083" s="23" t="str">
        <f t="shared" si="745"/>
        <v/>
      </c>
      <c r="AX2083" s="23" t="str">
        <f t="shared" si="745"/>
        <v/>
      </c>
      <c r="AY2083" s="23" t="str">
        <f t="shared" si="745"/>
        <v/>
      </c>
      <c r="AZ2083" s="23">
        <v>6.5</v>
      </c>
      <c r="BA2083" s="25">
        <v>7.4</v>
      </c>
      <c r="BB2083" s="25">
        <v>7.6</v>
      </c>
      <c r="BC2083" s="25">
        <f t="shared" si="724"/>
        <v>6.6</v>
      </c>
      <c r="BD2083" s="25">
        <f t="shared" si="725"/>
        <v>7.0720000000000001</v>
      </c>
      <c r="BE2083" s="111" t="s">
        <v>970</v>
      </c>
      <c r="BF2083" s="55">
        <f t="shared" si="728"/>
        <v>0</v>
      </c>
      <c r="BG2083" s="66">
        <f t="shared" si="720"/>
        <v>7.4</v>
      </c>
      <c r="BH2083" s="66">
        <f t="shared" si="736"/>
        <v>6.4</v>
      </c>
      <c r="BI2083" s="25">
        <f t="shared" si="721"/>
        <v>-335.5499999999999</v>
      </c>
      <c r="BJ2083" s="25">
        <f t="shared" si="737"/>
        <v>991.5</v>
      </c>
      <c r="BK2083" s="20">
        <f t="shared" si="722"/>
        <v>-0.33842662632375181</v>
      </c>
      <c r="BL2083" s="24">
        <f t="shared" si="738"/>
        <v>7.6</v>
      </c>
      <c r="BM2083" s="25">
        <f t="shared" si="739"/>
        <v>6.6</v>
      </c>
      <c r="BN2083" s="25">
        <f t="shared" si="740"/>
        <v>85.770000000000039</v>
      </c>
      <c r="BO2083" s="25">
        <f t="shared" si="741"/>
        <v>991.5</v>
      </c>
      <c r="BP2083" s="126">
        <f t="shared" si="742"/>
        <v>8.6505295007564334E-2</v>
      </c>
    </row>
    <row r="2084" spans="1:68" x14ac:dyDescent="0.2">
      <c r="A2084" s="98">
        <v>46000</v>
      </c>
      <c r="B2084" s="60" t="s">
        <v>892</v>
      </c>
      <c r="C2084" s="24" t="s">
        <v>2683</v>
      </c>
      <c r="D2084" s="24" t="s">
        <v>584</v>
      </c>
      <c r="F2084" s="74" t="s">
        <v>51</v>
      </c>
      <c r="G2084" s="24" t="s">
        <v>103</v>
      </c>
      <c r="H2084" s="24" t="s">
        <v>59</v>
      </c>
      <c r="I2084" s="24">
        <v>1</v>
      </c>
      <c r="J2084" s="24">
        <v>1</v>
      </c>
      <c r="K2084" s="26" t="s">
        <v>2684</v>
      </c>
      <c r="L2084" s="25">
        <v>1</v>
      </c>
      <c r="M2084" s="24" t="s">
        <v>105</v>
      </c>
      <c r="N2084" s="24" t="s">
        <v>7</v>
      </c>
      <c r="R2084" s="25">
        <v>2.2999999999999998</v>
      </c>
      <c r="S2084" s="83" t="s">
        <v>372</v>
      </c>
      <c r="T2084" s="66">
        <f t="shared" si="729"/>
        <v>2.2999999999999998</v>
      </c>
      <c r="U2084" s="66">
        <f t="shared" si="730"/>
        <v>1.2999999999999998</v>
      </c>
      <c r="V2084" s="66">
        <f t="shared" si="731"/>
        <v>353.52999999999992</v>
      </c>
      <c r="W2084" s="66">
        <f t="shared" si="732"/>
        <v>3857.5</v>
      </c>
      <c r="X2084" s="20">
        <f t="shared" si="733"/>
        <v>9.1647440051847023E-2</v>
      </c>
      <c r="Y2084" s="67">
        <f t="shared" si="734"/>
        <v>3.535299999999999</v>
      </c>
      <c r="Z2084" s="68">
        <f t="shared" si="735"/>
        <v>35352.999999999993</v>
      </c>
      <c r="AA2084" s="65" t="s">
        <v>53</v>
      </c>
      <c r="AU2084" s="23">
        <f t="shared" si="745"/>
        <v>1.2999999999999998</v>
      </c>
      <c r="AV2084" s="23" t="str">
        <f t="shared" si="745"/>
        <v/>
      </c>
      <c r="AW2084" s="23" t="str">
        <f t="shared" si="745"/>
        <v/>
      </c>
      <c r="AX2084" s="23" t="str">
        <f t="shared" si="745"/>
        <v/>
      </c>
      <c r="AY2084" s="23" t="str">
        <f t="shared" si="745"/>
        <v/>
      </c>
      <c r="AZ2084" s="23"/>
      <c r="BA2084" s="25">
        <v>2</v>
      </c>
      <c r="BB2084" s="25">
        <v>2.83</v>
      </c>
      <c r="BC2084" s="25">
        <f t="shared" si="724"/>
        <v>1.83</v>
      </c>
      <c r="BD2084" s="25">
        <f t="shared" si="725"/>
        <v>2.6836000000000002</v>
      </c>
      <c r="BE2084" s="111" t="s">
        <v>970</v>
      </c>
      <c r="BF2084" s="55">
        <f t="shared" si="728"/>
        <v>0</v>
      </c>
      <c r="BG2084" s="66">
        <f t="shared" si="720"/>
        <v>2</v>
      </c>
      <c r="BH2084" s="66">
        <f t="shared" si="736"/>
        <v>1</v>
      </c>
      <c r="BI2084" s="25">
        <f t="shared" si="721"/>
        <v>-334.5499999999999</v>
      </c>
      <c r="BJ2084" s="25">
        <f t="shared" si="737"/>
        <v>992.5</v>
      </c>
      <c r="BK2084" s="20">
        <f t="shared" si="722"/>
        <v>-0.33707808564231728</v>
      </c>
      <c r="BL2084" s="24">
        <f t="shared" si="738"/>
        <v>2.83</v>
      </c>
      <c r="BM2084" s="25">
        <f t="shared" si="739"/>
        <v>1.83</v>
      </c>
      <c r="BN2084" s="25">
        <f t="shared" si="740"/>
        <v>87.600000000000037</v>
      </c>
      <c r="BO2084" s="25">
        <f t="shared" si="741"/>
        <v>992.5</v>
      </c>
      <c r="BP2084" s="126">
        <f t="shared" si="742"/>
        <v>8.826196473551641E-2</v>
      </c>
    </row>
    <row r="2085" spans="1:68" x14ac:dyDescent="0.2">
      <c r="A2085" s="98">
        <v>46001</v>
      </c>
      <c r="B2085" s="60" t="s">
        <v>892</v>
      </c>
      <c r="C2085" s="24" t="s">
        <v>924</v>
      </c>
      <c r="D2085" s="24" t="s">
        <v>397</v>
      </c>
      <c r="F2085" s="74" t="s">
        <v>51</v>
      </c>
      <c r="G2085" s="24" t="s">
        <v>103</v>
      </c>
      <c r="H2085" s="24" t="s">
        <v>55</v>
      </c>
      <c r="I2085" s="24">
        <v>2</v>
      </c>
      <c r="J2085" s="24">
        <v>4</v>
      </c>
      <c r="K2085" s="24" t="s">
        <v>2685</v>
      </c>
      <c r="L2085" s="25">
        <v>1</v>
      </c>
      <c r="M2085" s="24" t="s">
        <v>404</v>
      </c>
      <c r="N2085" s="24" t="s">
        <v>6</v>
      </c>
      <c r="R2085" s="25">
        <v>16.18</v>
      </c>
      <c r="S2085" s="83" t="s">
        <v>363</v>
      </c>
      <c r="T2085" s="66" t="str">
        <f t="shared" si="729"/>
        <v>0.00</v>
      </c>
      <c r="U2085" s="66">
        <f t="shared" si="730"/>
        <v>-1</v>
      </c>
      <c r="V2085" s="66">
        <f t="shared" si="731"/>
        <v>352.52999999999992</v>
      </c>
      <c r="W2085" s="66">
        <f t="shared" si="732"/>
        <v>3858.5</v>
      </c>
      <c r="X2085" s="20">
        <f t="shared" si="733"/>
        <v>9.1364519891149382E-2</v>
      </c>
      <c r="Y2085" s="67">
        <f t="shared" si="734"/>
        <v>3.5252999999999992</v>
      </c>
      <c r="Z2085" s="68">
        <f t="shared" si="735"/>
        <v>35252.999999999993</v>
      </c>
      <c r="AA2085" s="65" t="s">
        <v>52</v>
      </c>
      <c r="AU2085" s="23">
        <f t="shared" si="745"/>
        <v>-1</v>
      </c>
      <c r="AV2085" s="23" t="str">
        <f t="shared" si="745"/>
        <v/>
      </c>
      <c r="AW2085" s="23" t="str">
        <f t="shared" si="745"/>
        <v/>
      </c>
      <c r="AX2085" s="23" t="str">
        <f t="shared" si="745"/>
        <v/>
      </c>
      <c r="AY2085" s="23" t="str">
        <f t="shared" si="745"/>
        <v/>
      </c>
      <c r="AZ2085" s="23">
        <v>21</v>
      </c>
      <c r="BA2085" s="25">
        <v>21</v>
      </c>
      <c r="BB2085" s="25">
        <v>17.5</v>
      </c>
      <c r="BC2085" s="25">
        <f t="shared" si="724"/>
        <v>16.5</v>
      </c>
      <c r="BD2085" s="25">
        <f t="shared" si="725"/>
        <v>16.18</v>
      </c>
      <c r="BE2085" s="111" t="s">
        <v>970</v>
      </c>
      <c r="BF2085" s="55">
        <f t="shared" si="728"/>
        <v>0</v>
      </c>
      <c r="BG2085" s="66" t="str">
        <f t="shared" si="720"/>
        <v>0.00</v>
      </c>
      <c r="BH2085" s="66">
        <f t="shared" si="736"/>
        <v>-1</v>
      </c>
      <c r="BI2085" s="25">
        <f t="shared" si="721"/>
        <v>-335.5499999999999</v>
      </c>
      <c r="BJ2085" s="25">
        <f t="shared" si="737"/>
        <v>993.5</v>
      </c>
      <c r="BK2085" s="20">
        <f t="shared" si="722"/>
        <v>-0.33774534474081519</v>
      </c>
      <c r="BL2085" s="24" t="str">
        <f t="shared" si="738"/>
        <v>0.00</v>
      </c>
      <c r="BM2085" s="25">
        <f t="shared" si="739"/>
        <v>-1</v>
      </c>
      <c r="BN2085" s="25">
        <f t="shared" si="740"/>
        <v>86.600000000000037</v>
      </c>
      <c r="BO2085" s="25">
        <f t="shared" si="741"/>
        <v>993.5</v>
      </c>
      <c r="BP2085" s="126">
        <f t="shared" si="742"/>
        <v>8.7166582788122837E-2</v>
      </c>
    </row>
    <row r="2086" spans="1:68" x14ac:dyDescent="0.2">
      <c r="A2086" s="98">
        <v>46001</v>
      </c>
      <c r="B2086" s="60" t="s">
        <v>892</v>
      </c>
      <c r="C2086" s="24" t="s">
        <v>924</v>
      </c>
      <c r="D2086" s="24" t="s">
        <v>397</v>
      </c>
      <c r="F2086" s="74" t="s">
        <v>51</v>
      </c>
      <c r="G2086" s="24" t="s">
        <v>103</v>
      </c>
      <c r="H2086" s="24" t="s">
        <v>55</v>
      </c>
      <c r="I2086" s="24">
        <v>2</v>
      </c>
      <c r="J2086" s="24">
        <v>4</v>
      </c>
      <c r="K2086" s="24" t="s">
        <v>2685</v>
      </c>
      <c r="L2086" s="25">
        <v>1</v>
      </c>
      <c r="M2086" s="24" t="s">
        <v>404</v>
      </c>
      <c r="N2086" s="24" t="s">
        <v>7</v>
      </c>
      <c r="R2086" s="25">
        <v>3.9532000000000003</v>
      </c>
      <c r="S2086" s="83" t="s">
        <v>363</v>
      </c>
      <c r="T2086" s="66" t="str">
        <f t="shared" si="729"/>
        <v>0.00</v>
      </c>
      <c r="U2086" s="66">
        <f t="shared" si="730"/>
        <v>-1</v>
      </c>
      <c r="V2086" s="66">
        <f t="shared" si="731"/>
        <v>351.52999999999992</v>
      </c>
      <c r="W2086" s="66">
        <f t="shared" si="732"/>
        <v>3859.5</v>
      </c>
      <c r="X2086" s="20">
        <f t="shared" si="733"/>
        <v>9.1081746340199485E-2</v>
      </c>
      <c r="Y2086" s="67">
        <f t="shared" si="734"/>
        <v>3.515299999999999</v>
      </c>
      <c r="Z2086" s="68">
        <f t="shared" si="735"/>
        <v>35152.999999999993</v>
      </c>
      <c r="AA2086" s="65" t="s">
        <v>52</v>
      </c>
      <c r="AU2086" s="23">
        <f t="shared" ref="AU2086:AY2095" si="746">IF($G2086=AU$2,$U2086,"")</f>
        <v>-1</v>
      </c>
      <c r="AV2086" s="23" t="str">
        <f t="shared" si="746"/>
        <v/>
      </c>
      <c r="AW2086" s="23" t="str">
        <f t="shared" si="746"/>
        <v/>
      </c>
      <c r="AX2086" s="23" t="str">
        <f t="shared" si="746"/>
        <v/>
      </c>
      <c r="AY2086" s="23" t="str">
        <f t="shared" si="746"/>
        <v/>
      </c>
      <c r="AZ2086" s="23"/>
      <c r="BA2086" s="25">
        <v>4.4000000000000004</v>
      </c>
      <c r="BB2086" s="25">
        <v>4.21</v>
      </c>
      <c r="BC2086" s="25">
        <f t="shared" si="724"/>
        <v>3.21</v>
      </c>
      <c r="BD2086" s="25">
        <f t="shared" si="725"/>
        <v>3.9532000000000003</v>
      </c>
      <c r="BE2086" s="111" t="s">
        <v>970</v>
      </c>
      <c r="BF2086" s="55">
        <f t="shared" si="728"/>
        <v>0</v>
      </c>
      <c r="BG2086" s="66" t="str">
        <f t="shared" si="720"/>
        <v>0.00</v>
      </c>
      <c r="BH2086" s="66">
        <f t="shared" si="736"/>
        <v>-1</v>
      </c>
      <c r="BI2086" s="25">
        <f t="shared" si="721"/>
        <v>-336.5499999999999</v>
      </c>
      <c r="BJ2086" s="25">
        <f t="shared" si="737"/>
        <v>994.5</v>
      </c>
      <c r="BK2086" s="20">
        <f t="shared" si="722"/>
        <v>-0.33841126194067361</v>
      </c>
      <c r="BL2086" s="24" t="str">
        <f t="shared" si="738"/>
        <v>0.00</v>
      </c>
      <c r="BM2086" s="25">
        <f t="shared" si="739"/>
        <v>-1</v>
      </c>
      <c r="BN2086" s="25">
        <f t="shared" si="740"/>
        <v>85.600000000000037</v>
      </c>
      <c r="BO2086" s="25">
        <f t="shared" si="741"/>
        <v>994.5</v>
      </c>
      <c r="BP2086" s="126">
        <f t="shared" si="742"/>
        <v>8.6073403720462585E-2</v>
      </c>
    </row>
    <row r="2087" spans="1:68" x14ac:dyDescent="0.2">
      <c r="A2087" s="98">
        <v>46001</v>
      </c>
      <c r="B2087" s="60" t="s">
        <v>892</v>
      </c>
      <c r="C2087" s="24" t="s">
        <v>2262</v>
      </c>
      <c r="D2087" s="24" t="s">
        <v>397</v>
      </c>
      <c r="F2087" s="74" t="s">
        <v>51</v>
      </c>
      <c r="G2087" s="24" t="s">
        <v>103</v>
      </c>
      <c r="H2087" s="24" t="s">
        <v>58</v>
      </c>
      <c r="I2087" s="24">
        <v>5</v>
      </c>
      <c r="J2087" s="24">
        <v>4</v>
      </c>
      <c r="K2087" s="27" t="s">
        <v>2686</v>
      </c>
      <c r="L2087" s="25">
        <v>2</v>
      </c>
      <c r="M2087" s="24" t="s">
        <v>105</v>
      </c>
      <c r="N2087" s="24" t="s">
        <v>6</v>
      </c>
      <c r="R2087" s="25">
        <v>7</v>
      </c>
      <c r="S2087" s="83" t="s">
        <v>371</v>
      </c>
      <c r="T2087" s="66" t="str">
        <f t="shared" si="729"/>
        <v>0.00</v>
      </c>
      <c r="U2087" s="66">
        <f t="shared" si="730"/>
        <v>-2</v>
      </c>
      <c r="V2087" s="66">
        <f t="shared" si="731"/>
        <v>349.52999999999992</v>
      </c>
      <c r="W2087" s="66">
        <f t="shared" si="732"/>
        <v>3861.5</v>
      </c>
      <c r="X2087" s="20">
        <f t="shared" si="733"/>
        <v>9.0516638611938344E-2</v>
      </c>
      <c r="Y2087" s="67">
        <f t="shared" si="734"/>
        <v>3.495299999999999</v>
      </c>
      <c r="Z2087" s="68">
        <f t="shared" si="735"/>
        <v>34952.999999999993</v>
      </c>
      <c r="AA2087" s="65" t="s">
        <v>52</v>
      </c>
      <c r="AU2087" s="23">
        <f t="shared" si="746"/>
        <v>-2</v>
      </c>
      <c r="AV2087" s="23" t="str">
        <f t="shared" si="746"/>
        <v/>
      </c>
      <c r="AW2087" s="23" t="str">
        <f t="shared" si="746"/>
        <v/>
      </c>
      <c r="AX2087" s="23" t="str">
        <f t="shared" si="746"/>
        <v/>
      </c>
      <c r="AY2087" s="23" t="str">
        <f t="shared" si="746"/>
        <v/>
      </c>
      <c r="AZ2087" s="23">
        <v>6</v>
      </c>
      <c r="BA2087" s="25">
        <v>6</v>
      </c>
      <c r="BB2087" s="25">
        <v>5.43</v>
      </c>
      <c r="BC2087" s="25">
        <f t="shared" si="724"/>
        <v>8.86</v>
      </c>
      <c r="BD2087" s="25">
        <f t="shared" si="725"/>
        <v>5.0755999999999997</v>
      </c>
      <c r="BE2087" s="111" t="s">
        <v>970</v>
      </c>
      <c r="BF2087" s="55">
        <f t="shared" si="728"/>
        <v>0</v>
      </c>
      <c r="BG2087" s="66" t="str">
        <f t="shared" si="720"/>
        <v>0.00</v>
      </c>
      <c r="BH2087" s="66">
        <f t="shared" si="736"/>
        <v>-2</v>
      </c>
      <c r="BI2087" s="25">
        <f t="shared" si="721"/>
        <v>-338.5499999999999</v>
      </c>
      <c r="BJ2087" s="25">
        <f t="shared" si="737"/>
        <v>996.5</v>
      </c>
      <c r="BK2087" s="20">
        <f t="shared" si="722"/>
        <v>-0.33973908680381326</v>
      </c>
      <c r="BL2087" s="24" t="str">
        <f t="shared" si="738"/>
        <v>0.00</v>
      </c>
      <c r="BM2087" s="25">
        <f t="shared" si="739"/>
        <v>-2</v>
      </c>
      <c r="BN2087" s="25">
        <f t="shared" si="740"/>
        <v>83.600000000000037</v>
      </c>
      <c r="BO2087" s="25">
        <f t="shared" si="741"/>
        <v>996.5</v>
      </c>
      <c r="BP2087" s="126">
        <f t="shared" si="742"/>
        <v>8.3893627696939324E-2</v>
      </c>
    </row>
    <row r="2088" spans="1:68" x14ac:dyDescent="0.2">
      <c r="A2088" s="98">
        <v>46001</v>
      </c>
      <c r="B2088" s="60" t="s">
        <v>892</v>
      </c>
      <c r="C2088" s="24" t="s">
        <v>957</v>
      </c>
      <c r="D2088" s="24" t="s">
        <v>397</v>
      </c>
      <c r="F2088" s="74" t="s">
        <v>51</v>
      </c>
      <c r="G2088" s="24" t="s">
        <v>103</v>
      </c>
      <c r="H2088" s="24" t="s">
        <v>55</v>
      </c>
      <c r="I2088" s="24">
        <v>8</v>
      </c>
      <c r="J2088" s="24">
        <v>4</v>
      </c>
      <c r="K2088" s="24" t="s">
        <v>2687</v>
      </c>
      <c r="L2088" s="25">
        <v>1</v>
      </c>
      <c r="M2088" s="24" t="s">
        <v>404</v>
      </c>
      <c r="N2088" s="24" t="s">
        <v>6</v>
      </c>
      <c r="R2088" s="25">
        <v>44.8932</v>
      </c>
      <c r="S2088" s="83" t="s">
        <v>363</v>
      </c>
      <c r="T2088" s="66" t="str">
        <f t="shared" si="729"/>
        <v>0.00</v>
      </c>
      <c r="U2088" s="66">
        <f t="shared" si="730"/>
        <v>-1</v>
      </c>
      <c r="V2088" s="66">
        <f t="shared" si="731"/>
        <v>348.52999999999992</v>
      </c>
      <c r="W2088" s="66">
        <f t="shared" si="732"/>
        <v>3862.5</v>
      </c>
      <c r="X2088" s="20">
        <f t="shared" si="733"/>
        <v>9.0234304207119725E-2</v>
      </c>
      <c r="Y2088" s="67">
        <f t="shared" si="734"/>
        <v>3.4852999999999992</v>
      </c>
      <c r="Z2088" s="68">
        <f t="shared" si="735"/>
        <v>34852.999999999993</v>
      </c>
      <c r="AA2088" s="65" t="s">
        <v>52</v>
      </c>
      <c r="AU2088" s="23">
        <f t="shared" si="746"/>
        <v>-1</v>
      </c>
      <c r="AV2088" s="23" t="str">
        <f t="shared" si="746"/>
        <v/>
      </c>
      <c r="AW2088" s="23" t="str">
        <f t="shared" si="746"/>
        <v/>
      </c>
      <c r="AX2088" s="23" t="str">
        <f t="shared" si="746"/>
        <v/>
      </c>
      <c r="AY2088" s="23" t="str">
        <f t="shared" si="746"/>
        <v/>
      </c>
      <c r="AZ2088" s="23">
        <v>31</v>
      </c>
      <c r="BA2088" s="25">
        <v>47.3</v>
      </c>
      <c r="BB2088" s="25">
        <v>48.71</v>
      </c>
      <c r="BC2088" s="25">
        <f t="shared" si="724"/>
        <v>47.71</v>
      </c>
      <c r="BD2088" s="25">
        <f t="shared" si="725"/>
        <v>44.8932</v>
      </c>
      <c r="BE2088" s="111" t="s">
        <v>970</v>
      </c>
      <c r="BF2088" s="55">
        <f t="shared" si="728"/>
        <v>0</v>
      </c>
      <c r="BG2088" s="66" t="str">
        <f t="shared" ref="BG2088:BG2151" si="747">IF((AA2088="W"),ROUND((BA2088*L2088),2),"0.00")</f>
        <v>0.00</v>
      </c>
      <c r="BH2088" s="66">
        <f t="shared" si="736"/>
        <v>-1</v>
      </c>
      <c r="BI2088" s="25">
        <f t="shared" ref="BI2088:BI2151" si="748">BH2088+BI2087</f>
        <v>-339.5499999999999</v>
      </c>
      <c r="BJ2088" s="25">
        <f t="shared" si="737"/>
        <v>997.5</v>
      </c>
      <c r="BK2088" s="20">
        <f t="shared" ref="BK2088:BK2151" si="749">SUM(BI2088/BJ2088)</f>
        <v>-0.34040100250626554</v>
      </c>
      <c r="BL2088" s="24" t="str">
        <f t="shared" si="738"/>
        <v>0.00</v>
      </c>
      <c r="BM2088" s="25">
        <f t="shared" si="739"/>
        <v>-1</v>
      </c>
      <c r="BN2088" s="25">
        <f t="shared" si="740"/>
        <v>82.600000000000037</v>
      </c>
      <c r="BO2088" s="25">
        <f t="shared" si="741"/>
        <v>997.5</v>
      </c>
      <c r="BP2088" s="126">
        <f t="shared" si="742"/>
        <v>8.280701754385969E-2</v>
      </c>
    </row>
    <row r="2089" spans="1:68" x14ac:dyDescent="0.2">
      <c r="A2089" s="98">
        <v>46001</v>
      </c>
      <c r="B2089" s="60" t="s">
        <v>892</v>
      </c>
      <c r="C2089" s="24" t="s">
        <v>957</v>
      </c>
      <c r="D2089" s="24" t="s">
        <v>397</v>
      </c>
      <c r="F2089" s="74" t="s">
        <v>51</v>
      </c>
      <c r="G2089" s="24" t="s">
        <v>103</v>
      </c>
      <c r="H2089" s="24" t="s">
        <v>55</v>
      </c>
      <c r="I2089" s="24">
        <v>8</v>
      </c>
      <c r="J2089" s="24">
        <v>4</v>
      </c>
      <c r="K2089" s="24" t="s">
        <v>2687</v>
      </c>
      <c r="L2089" s="25">
        <v>1</v>
      </c>
      <c r="M2089" s="24" t="s">
        <v>404</v>
      </c>
      <c r="N2089" s="24" t="s">
        <v>7</v>
      </c>
      <c r="R2089" s="25">
        <v>6.7316000000000003</v>
      </c>
      <c r="S2089" s="83" t="s">
        <v>363</v>
      </c>
      <c r="T2089" s="66" t="str">
        <f t="shared" si="729"/>
        <v>0.00</v>
      </c>
      <c r="U2089" s="66">
        <f t="shared" si="730"/>
        <v>-1</v>
      </c>
      <c r="V2089" s="66">
        <f t="shared" si="731"/>
        <v>347.52999999999992</v>
      </c>
      <c r="W2089" s="66">
        <f t="shared" si="732"/>
        <v>3863.5</v>
      </c>
      <c r="X2089" s="20">
        <f t="shared" si="733"/>
        <v>8.9952115957033757E-2</v>
      </c>
      <c r="Y2089" s="67">
        <f t="shared" si="734"/>
        <v>3.4752999999999989</v>
      </c>
      <c r="Z2089" s="68">
        <f t="shared" si="735"/>
        <v>34752.999999999993</v>
      </c>
      <c r="AA2089" s="65" t="s">
        <v>52</v>
      </c>
      <c r="AU2089" s="23">
        <f t="shared" si="746"/>
        <v>-1</v>
      </c>
      <c r="AV2089" s="23" t="str">
        <f t="shared" si="746"/>
        <v/>
      </c>
      <c r="AW2089" s="23" t="str">
        <f t="shared" si="746"/>
        <v/>
      </c>
      <c r="AX2089" s="23" t="str">
        <f t="shared" si="746"/>
        <v/>
      </c>
      <c r="AY2089" s="23" t="str">
        <f t="shared" si="746"/>
        <v/>
      </c>
      <c r="AZ2089" s="23"/>
      <c r="BA2089" s="25">
        <v>7.8</v>
      </c>
      <c r="BB2089" s="25">
        <v>7.23</v>
      </c>
      <c r="BC2089" s="25">
        <f t="shared" si="724"/>
        <v>6.23</v>
      </c>
      <c r="BD2089" s="25">
        <f t="shared" si="725"/>
        <v>6.7316000000000003</v>
      </c>
      <c r="BE2089" s="111" t="s">
        <v>970</v>
      </c>
      <c r="BF2089" s="55">
        <f t="shared" si="728"/>
        <v>0</v>
      </c>
      <c r="BG2089" s="66" t="str">
        <f t="shared" si="747"/>
        <v>0.00</v>
      </c>
      <c r="BH2089" s="66">
        <f t="shared" si="736"/>
        <v>-1</v>
      </c>
      <c r="BI2089" s="25">
        <f t="shared" si="748"/>
        <v>-340.5499999999999</v>
      </c>
      <c r="BJ2089" s="25">
        <f t="shared" si="737"/>
        <v>998.5</v>
      </c>
      <c r="BK2089" s="20">
        <f t="shared" si="749"/>
        <v>-0.34106159238858275</v>
      </c>
      <c r="BL2089" s="24" t="str">
        <f t="shared" si="738"/>
        <v>0.00</v>
      </c>
      <c r="BM2089" s="25">
        <f t="shared" si="739"/>
        <v>-1</v>
      </c>
      <c r="BN2089" s="25">
        <f t="shared" si="740"/>
        <v>81.600000000000037</v>
      </c>
      <c r="BO2089" s="25">
        <f t="shared" si="741"/>
        <v>998.5</v>
      </c>
      <c r="BP2089" s="126">
        <f t="shared" si="742"/>
        <v>8.1722583875813756E-2</v>
      </c>
    </row>
    <row r="2090" spans="1:68" x14ac:dyDescent="0.2">
      <c r="A2090" s="98">
        <v>46002</v>
      </c>
      <c r="B2090" s="60" t="s">
        <v>892</v>
      </c>
      <c r="C2090" s="24" t="s">
        <v>2142</v>
      </c>
      <c r="D2090" s="24" t="s">
        <v>398</v>
      </c>
      <c r="F2090" s="74" t="s">
        <v>51</v>
      </c>
      <c r="G2090" s="24" t="s">
        <v>121</v>
      </c>
      <c r="H2090" s="24" t="s">
        <v>56</v>
      </c>
      <c r="I2090" s="24">
        <v>8</v>
      </c>
      <c r="J2090" s="24">
        <v>6</v>
      </c>
      <c r="K2090" s="24" t="s">
        <v>1751</v>
      </c>
      <c r="L2090" s="25">
        <v>0.5</v>
      </c>
      <c r="M2090" s="24" t="s">
        <v>105</v>
      </c>
      <c r="N2090" s="24" t="s">
        <v>6</v>
      </c>
      <c r="R2090" s="25">
        <v>61</v>
      </c>
      <c r="S2090" s="83" t="s">
        <v>363</v>
      </c>
      <c r="T2090" s="66" t="str">
        <f t="shared" si="729"/>
        <v>0.00</v>
      </c>
      <c r="U2090" s="66">
        <f t="shared" si="730"/>
        <v>-0.5</v>
      </c>
      <c r="V2090" s="66">
        <f t="shared" si="731"/>
        <v>347.02999999999992</v>
      </c>
      <c r="W2090" s="66">
        <f t="shared" si="732"/>
        <v>3864</v>
      </c>
      <c r="X2090" s="20">
        <f t="shared" si="733"/>
        <v>8.981107660455484E-2</v>
      </c>
      <c r="Y2090" s="67">
        <f t="shared" si="734"/>
        <v>3.4702999999999991</v>
      </c>
      <c r="Z2090" s="68">
        <f t="shared" si="735"/>
        <v>34702.999999999993</v>
      </c>
      <c r="AA2090" s="65" t="s">
        <v>52</v>
      </c>
      <c r="AU2090" s="23" t="str">
        <f t="shared" si="746"/>
        <v/>
      </c>
      <c r="AV2090" s="23">
        <f t="shared" si="746"/>
        <v>-0.5</v>
      </c>
      <c r="AW2090" s="23" t="str">
        <f t="shared" si="746"/>
        <v/>
      </c>
      <c r="AX2090" s="23" t="str">
        <f t="shared" si="746"/>
        <v/>
      </c>
      <c r="AY2090" s="23" t="str">
        <f t="shared" si="746"/>
        <v/>
      </c>
      <c r="AZ2090" s="23" t="s">
        <v>720</v>
      </c>
      <c r="BA2090" s="25">
        <v>0</v>
      </c>
      <c r="BB2090" s="25">
        <v>48.63</v>
      </c>
      <c r="BC2090" s="25">
        <f t="shared" si="724"/>
        <v>23.815000000000001</v>
      </c>
      <c r="BD2090" s="25">
        <f t="shared" si="725"/>
        <v>44.819600000000001</v>
      </c>
      <c r="BE2090" s="111" t="s">
        <v>969</v>
      </c>
      <c r="BF2090" s="55">
        <f t="shared" si="728"/>
        <v>0</v>
      </c>
      <c r="BG2090" s="66" t="str">
        <f t="shared" si="747"/>
        <v>0.00</v>
      </c>
      <c r="BH2090" s="66">
        <f t="shared" si="736"/>
        <v>-0.5</v>
      </c>
      <c r="BI2090" s="25">
        <f t="shared" si="748"/>
        <v>-341.0499999999999</v>
      </c>
      <c r="BJ2090" s="25">
        <f t="shared" si="737"/>
        <v>999</v>
      </c>
      <c r="BK2090" s="20">
        <f t="shared" si="749"/>
        <v>-0.3413913913913913</v>
      </c>
      <c r="BL2090" s="24" t="str">
        <f t="shared" si="738"/>
        <v>0.00</v>
      </c>
      <c r="BM2090" s="25">
        <f t="shared" si="739"/>
        <v>-0.5</v>
      </c>
      <c r="BN2090" s="25">
        <f t="shared" si="740"/>
        <v>81.100000000000037</v>
      </c>
      <c r="BO2090" s="25">
        <f t="shared" si="741"/>
        <v>999</v>
      </c>
      <c r="BP2090" s="126">
        <f t="shared" si="742"/>
        <v>8.1181181181181214E-2</v>
      </c>
    </row>
    <row r="2091" spans="1:68" x14ac:dyDescent="0.2">
      <c r="A2091" s="98">
        <v>46002</v>
      </c>
      <c r="B2091" s="60" t="s">
        <v>892</v>
      </c>
      <c r="C2091" s="24" t="s">
        <v>2142</v>
      </c>
      <c r="D2091" s="24" t="s">
        <v>398</v>
      </c>
      <c r="F2091" s="74" t="s">
        <v>51</v>
      </c>
      <c r="G2091" s="24" t="s">
        <v>121</v>
      </c>
      <c r="H2091" s="24" t="s">
        <v>56</v>
      </c>
      <c r="I2091" s="24">
        <v>8</v>
      </c>
      <c r="J2091" s="24">
        <v>6</v>
      </c>
      <c r="K2091" s="24" t="s">
        <v>1751</v>
      </c>
      <c r="L2091" s="25">
        <v>1.5</v>
      </c>
      <c r="M2091" s="24" t="s">
        <v>105</v>
      </c>
      <c r="N2091" s="24" t="s">
        <v>7</v>
      </c>
      <c r="R2091" s="25">
        <v>6</v>
      </c>
      <c r="S2091" s="83" t="s">
        <v>363</v>
      </c>
      <c r="T2091" s="66" t="str">
        <f t="shared" si="729"/>
        <v>0.00</v>
      </c>
      <c r="U2091" s="66">
        <f t="shared" si="730"/>
        <v>-1.5</v>
      </c>
      <c r="V2091" s="66">
        <f t="shared" si="731"/>
        <v>345.52999999999992</v>
      </c>
      <c r="W2091" s="66">
        <f t="shared" si="732"/>
        <v>3865.5</v>
      </c>
      <c r="X2091" s="20">
        <f t="shared" si="733"/>
        <v>8.9388177467339264E-2</v>
      </c>
      <c r="Y2091" s="67">
        <f t="shared" si="734"/>
        <v>3.4552999999999994</v>
      </c>
      <c r="Z2091" s="68">
        <f t="shared" si="735"/>
        <v>34552.999999999993</v>
      </c>
      <c r="AA2091" s="65" t="s">
        <v>52</v>
      </c>
      <c r="AU2091" s="23" t="str">
        <f t="shared" si="746"/>
        <v/>
      </c>
      <c r="AV2091" s="23">
        <f t="shared" si="746"/>
        <v>-1.5</v>
      </c>
      <c r="AW2091" s="23" t="str">
        <f t="shared" si="746"/>
        <v/>
      </c>
      <c r="AX2091" s="23" t="str">
        <f t="shared" si="746"/>
        <v/>
      </c>
      <c r="AY2091" s="23" t="str">
        <f t="shared" si="746"/>
        <v/>
      </c>
      <c r="AZ2091" s="23" t="s">
        <v>720</v>
      </c>
      <c r="BA2091" s="25">
        <v>0</v>
      </c>
      <c r="BB2091" s="25">
        <v>5.0999999999999996</v>
      </c>
      <c r="BC2091" s="25">
        <f t="shared" si="724"/>
        <v>6.1499999999999995</v>
      </c>
      <c r="BD2091" s="25">
        <f t="shared" si="725"/>
        <v>4.7720000000000002</v>
      </c>
      <c r="BE2091" s="111" t="s">
        <v>969</v>
      </c>
      <c r="BF2091" s="55">
        <f t="shared" si="728"/>
        <v>0</v>
      </c>
      <c r="BG2091" s="66" t="str">
        <f t="shared" si="747"/>
        <v>0.00</v>
      </c>
      <c r="BH2091" s="66">
        <f t="shared" si="736"/>
        <v>-1.5</v>
      </c>
      <c r="BI2091" s="25">
        <f t="shared" si="748"/>
        <v>-342.5499999999999</v>
      </c>
      <c r="BJ2091" s="25">
        <f t="shared" si="737"/>
        <v>1000.5</v>
      </c>
      <c r="BK2091" s="20">
        <f t="shared" si="749"/>
        <v>-0.34237881059470254</v>
      </c>
      <c r="BL2091" s="24" t="str">
        <f t="shared" si="738"/>
        <v>0.00</v>
      </c>
      <c r="BM2091" s="25">
        <f t="shared" si="739"/>
        <v>-1.5</v>
      </c>
      <c r="BN2091" s="25">
        <f t="shared" si="740"/>
        <v>79.600000000000037</v>
      </c>
      <c r="BO2091" s="25">
        <f t="shared" si="741"/>
        <v>1000.5</v>
      </c>
      <c r="BP2091" s="126">
        <f t="shared" si="742"/>
        <v>7.9560219890055003E-2</v>
      </c>
    </row>
    <row r="2092" spans="1:68" x14ac:dyDescent="0.2">
      <c r="A2092" s="98">
        <v>46004</v>
      </c>
      <c r="B2092" s="60" t="s">
        <v>892</v>
      </c>
      <c r="C2092" s="24" t="s">
        <v>2688</v>
      </c>
      <c r="D2092" s="24" t="s">
        <v>573</v>
      </c>
      <c r="F2092" s="74" t="s">
        <v>51</v>
      </c>
      <c r="G2092" s="24" t="s">
        <v>103</v>
      </c>
      <c r="H2092" s="24" t="s">
        <v>246</v>
      </c>
      <c r="I2092" s="24">
        <v>1</v>
      </c>
      <c r="J2092" s="24">
        <v>8</v>
      </c>
      <c r="K2092" s="24" t="s">
        <v>2689</v>
      </c>
      <c r="L2092" s="25">
        <v>1</v>
      </c>
      <c r="M2092" s="24" t="s">
        <v>404</v>
      </c>
      <c r="N2092" s="24" t="s">
        <v>6</v>
      </c>
      <c r="R2092" s="25">
        <v>10.34</v>
      </c>
      <c r="S2092" s="83" t="s">
        <v>363</v>
      </c>
      <c r="T2092" s="66" t="str">
        <f t="shared" si="729"/>
        <v>0.00</v>
      </c>
      <c r="U2092" s="66">
        <f t="shared" si="730"/>
        <v>-1</v>
      </c>
      <c r="V2092" s="66">
        <f t="shared" si="731"/>
        <v>344.52999999999992</v>
      </c>
      <c r="W2092" s="66">
        <f t="shared" si="732"/>
        <v>3866.5</v>
      </c>
      <c r="X2092" s="20">
        <f t="shared" si="733"/>
        <v>8.9106427001163821E-2</v>
      </c>
      <c r="Y2092" s="67">
        <f t="shared" si="734"/>
        <v>3.4452999999999991</v>
      </c>
      <c r="Z2092" s="68">
        <f t="shared" si="735"/>
        <v>34452.999999999993</v>
      </c>
      <c r="AA2092" s="65" t="s">
        <v>52</v>
      </c>
      <c r="AU2092" s="23">
        <f t="shared" si="746"/>
        <v>-1</v>
      </c>
      <c r="AV2092" s="23" t="str">
        <f t="shared" si="746"/>
        <v/>
      </c>
      <c r="AW2092" s="23" t="str">
        <f t="shared" si="746"/>
        <v/>
      </c>
      <c r="AX2092" s="23" t="str">
        <f t="shared" si="746"/>
        <v/>
      </c>
      <c r="AY2092" s="23" t="str">
        <f t="shared" si="746"/>
        <v/>
      </c>
      <c r="AZ2092" s="23">
        <v>9</v>
      </c>
      <c r="BA2092" s="25">
        <v>9.3000000000000007</v>
      </c>
      <c r="BB2092" s="25">
        <v>11.15</v>
      </c>
      <c r="BC2092" s="25">
        <f t="shared" si="724"/>
        <v>10.15</v>
      </c>
      <c r="BD2092" s="25">
        <f t="shared" si="725"/>
        <v>10.338000000000001</v>
      </c>
      <c r="BE2092" s="111" t="s">
        <v>970</v>
      </c>
      <c r="BF2092" s="55">
        <f t="shared" si="728"/>
        <v>0</v>
      </c>
      <c r="BG2092" s="66" t="str">
        <f t="shared" si="747"/>
        <v>0.00</v>
      </c>
      <c r="BH2092" s="66">
        <f t="shared" si="736"/>
        <v>-1</v>
      </c>
      <c r="BI2092" s="25">
        <f t="shared" si="748"/>
        <v>-343.5499999999999</v>
      </c>
      <c r="BJ2092" s="25">
        <f t="shared" si="737"/>
        <v>1001.5</v>
      </c>
      <c r="BK2092" s="20">
        <f t="shared" si="749"/>
        <v>-0.34303544682975529</v>
      </c>
      <c r="BL2092" s="24" t="str">
        <f t="shared" si="738"/>
        <v>0.00</v>
      </c>
      <c r="BM2092" s="25">
        <f t="shared" si="739"/>
        <v>-1</v>
      </c>
      <c r="BN2092" s="25">
        <f t="shared" si="740"/>
        <v>78.600000000000037</v>
      </c>
      <c r="BO2092" s="25">
        <f t="shared" si="741"/>
        <v>1001.5</v>
      </c>
      <c r="BP2092" s="126">
        <f t="shared" si="742"/>
        <v>7.8482276585122357E-2</v>
      </c>
    </row>
    <row r="2093" spans="1:68" x14ac:dyDescent="0.2">
      <c r="A2093" s="98">
        <v>46004</v>
      </c>
      <c r="B2093" s="60" t="s">
        <v>892</v>
      </c>
      <c r="C2093" s="24" t="s">
        <v>2688</v>
      </c>
      <c r="D2093" s="24" t="s">
        <v>573</v>
      </c>
      <c r="F2093" s="74" t="s">
        <v>51</v>
      </c>
      <c r="G2093" s="24" t="s">
        <v>103</v>
      </c>
      <c r="H2093" s="24" t="s">
        <v>377</v>
      </c>
      <c r="I2093" s="24">
        <v>2</v>
      </c>
      <c r="J2093" s="24">
        <v>20</v>
      </c>
      <c r="K2093" s="24" t="s">
        <v>2690</v>
      </c>
      <c r="L2093" s="25">
        <v>1</v>
      </c>
      <c r="M2093" s="24" t="s">
        <v>404</v>
      </c>
      <c r="N2093" s="24" t="s">
        <v>6</v>
      </c>
      <c r="R2093" s="25">
        <v>14.827600000000002</v>
      </c>
      <c r="S2093" s="83" t="s">
        <v>363</v>
      </c>
      <c r="T2093" s="66" t="str">
        <f t="shared" si="729"/>
        <v>0.00</v>
      </c>
      <c r="U2093" s="66">
        <f t="shared" si="730"/>
        <v>-1</v>
      </c>
      <c r="V2093" s="66">
        <f t="shared" si="731"/>
        <v>343.52999999999992</v>
      </c>
      <c r="W2093" s="66">
        <f t="shared" si="732"/>
        <v>3867.5</v>
      </c>
      <c r="X2093" s="20">
        <f t="shared" si="733"/>
        <v>8.8824822236586914E-2</v>
      </c>
      <c r="Y2093" s="67">
        <f t="shared" si="734"/>
        <v>3.4352999999999994</v>
      </c>
      <c r="Z2093" s="68">
        <f t="shared" si="735"/>
        <v>34352.999999999993</v>
      </c>
      <c r="AA2093" s="65" t="s">
        <v>52</v>
      </c>
      <c r="AU2093" s="23">
        <f t="shared" si="746"/>
        <v>-1</v>
      </c>
      <c r="AV2093" s="23" t="str">
        <f t="shared" si="746"/>
        <v/>
      </c>
      <c r="AW2093" s="23" t="str">
        <f t="shared" si="746"/>
        <v/>
      </c>
      <c r="AX2093" s="23" t="str">
        <f t="shared" si="746"/>
        <v/>
      </c>
      <c r="AY2093" s="23" t="str">
        <f t="shared" si="746"/>
        <v/>
      </c>
      <c r="AZ2093" s="23">
        <v>13</v>
      </c>
      <c r="BA2093" s="25">
        <v>13.1</v>
      </c>
      <c r="BB2093" s="25">
        <v>16.03</v>
      </c>
      <c r="BC2093" s="25">
        <f t="shared" si="724"/>
        <v>15.030000000000001</v>
      </c>
      <c r="BD2093" s="25">
        <f t="shared" si="725"/>
        <v>14.827600000000002</v>
      </c>
      <c r="BE2093" s="111" t="s">
        <v>970</v>
      </c>
      <c r="BF2093" s="55">
        <f t="shared" si="728"/>
        <v>0</v>
      </c>
      <c r="BG2093" s="66" t="str">
        <f t="shared" si="747"/>
        <v>0.00</v>
      </c>
      <c r="BH2093" s="66">
        <f t="shared" si="736"/>
        <v>-1</v>
      </c>
      <c r="BI2093" s="25">
        <f t="shared" si="748"/>
        <v>-344.5499999999999</v>
      </c>
      <c r="BJ2093" s="25">
        <f t="shared" si="737"/>
        <v>1002.5</v>
      </c>
      <c r="BK2093" s="20">
        <f t="shared" si="749"/>
        <v>-0.34369077306733159</v>
      </c>
      <c r="BL2093" s="24" t="str">
        <f t="shared" si="738"/>
        <v>0.00</v>
      </c>
      <c r="BM2093" s="25">
        <f t="shared" si="739"/>
        <v>-1</v>
      </c>
      <c r="BN2093" s="25">
        <f t="shared" si="740"/>
        <v>77.600000000000037</v>
      </c>
      <c r="BO2093" s="25">
        <f t="shared" si="741"/>
        <v>1002.5</v>
      </c>
      <c r="BP2093" s="126">
        <f t="shared" si="742"/>
        <v>7.7406483790523728E-2</v>
      </c>
    </row>
    <row r="2094" spans="1:68" x14ac:dyDescent="0.2">
      <c r="A2094" s="98">
        <v>46004</v>
      </c>
      <c r="B2094" s="60" t="s">
        <v>892</v>
      </c>
      <c r="C2094" s="24" t="s">
        <v>2688</v>
      </c>
      <c r="D2094" s="24" t="s">
        <v>573</v>
      </c>
      <c r="F2094" s="74" t="s">
        <v>51</v>
      </c>
      <c r="G2094" s="24" t="s">
        <v>103</v>
      </c>
      <c r="H2094" s="24" t="s">
        <v>377</v>
      </c>
      <c r="I2094" s="24">
        <v>2</v>
      </c>
      <c r="J2094" s="24">
        <v>20</v>
      </c>
      <c r="K2094" s="24" t="s">
        <v>2690</v>
      </c>
      <c r="L2094" s="25">
        <v>1</v>
      </c>
      <c r="M2094" s="24" t="s">
        <v>404</v>
      </c>
      <c r="N2094" s="24" t="s">
        <v>7</v>
      </c>
      <c r="R2094" s="25">
        <v>3.4380000000000002</v>
      </c>
      <c r="S2094" s="83" t="s">
        <v>363</v>
      </c>
      <c r="T2094" s="66" t="str">
        <f t="shared" si="729"/>
        <v>0.00</v>
      </c>
      <c r="U2094" s="66">
        <f t="shared" si="730"/>
        <v>-1</v>
      </c>
      <c r="V2094" s="66">
        <f t="shared" si="731"/>
        <v>342.52999999999992</v>
      </c>
      <c r="W2094" s="66">
        <f t="shared" si="732"/>
        <v>3868.5</v>
      </c>
      <c r="X2094" s="20">
        <f t="shared" si="733"/>
        <v>8.8543363060617788E-2</v>
      </c>
      <c r="Y2094" s="67">
        <f t="shared" si="734"/>
        <v>3.4252999999999991</v>
      </c>
      <c r="Z2094" s="68">
        <f t="shared" si="735"/>
        <v>34252.999999999993</v>
      </c>
      <c r="AA2094" s="65" t="s">
        <v>52</v>
      </c>
      <c r="AU2094" s="23">
        <f t="shared" si="746"/>
        <v>-1</v>
      </c>
      <c r="AV2094" s="23" t="str">
        <f t="shared" si="746"/>
        <v/>
      </c>
      <c r="AW2094" s="23" t="str">
        <f t="shared" si="746"/>
        <v/>
      </c>
      <c r="AX2094" s="23" t="str">
        <f t="shared" si="746"/>
        <v/>
      </c>
      <c r="AY2094" s="23" t="str">
        <f t="shared" si="746"/>
        <v/>
      </c>
      <c r="AZ2094" s="23"/>
      <c r="BA2094" s="25">
        <v>3.9</v>
      </c>
      <c r="BB2094" s="25">
        <v>3.65</v>
      </c>
      <c r="BC2094" s="25">
        <f t="shared" si="724"/>
        <v>2.65</v>
      </c>
      <c r="BD2094" s="25">
        <f t="shared" si="725"/>
        <v>3.4380000000000002</v>
      </c>
      <c r="BE2094" s="111" t="s">
        <v>970</v>
      </c>
      <c r="BF2094" s="55">
        <f t="shared" si="728"/>
        <v>0</v>
      </c>
      <c r="BG2094" s="66" t="str">
        <f t="shared" si="747"/>
        <v>0.00</v>
      </c>
      <c r="BH2094" s="66">
        <f t="shared" si="736"/>
        <v>-1</v>
      </c>
      <c r="BI2094" s="25">
        <f t="shared" si="748"/>
        <v>-345.5499999999999</v>
      </c>
      <c r="BJ2094" s="25">
        <f t="shared" si="737"/>
        <v>1003.5</v>
      </c>
      <c r="BK2094" s="20">
        <f t="shared" si="749"/>
        <v>-0.34434479322371692</v>
      </c>
      <c r="BL2094" s="24" t="str">
        <f t="shared" si="738"/>
        <v>0.00</v>
      </c>
      <c r="BM2094" s="25">
        <f t="shared" si="739"/>
        <v>-1</v>
      </c>
      <c r="BN2094" s="25">
        <f t="shared" si="740"/>
        <v>76.600000000000037</v>
      </c>
      <c r="BO2094" s="25">
        <f t="shared" si="741"/>
        <v>1003.5</v>
      </c>
      <c r="BP2094" s="126">
        <f t="shared" si="742"/>
        <v>7.6332835077229738E-2</v>
      </c>
    </row>
    <row r="2095" spans="1:68" x14ac:dyDescent="0.2">
      <c r="A2095" s="98">
        <v>46004</v>
      </c>
      <c r="B2095" s="60" t="s">
        <v>892</v>
      </c>
      <c r="C2095" s="24" t="s">
        <v>2688</v>
      </c>
      <c r="D2095" s="24" t="s">
        <v>573</v>
      </c>
      <c r="F2095" s="74" t="s">
        <v>51</v>
      </c>
      <c r="G2095" s="24" t="s">
        <v>103</v>
      </c>
      <c r="H2095" s="24" t="s">
        <v>246</v>
      </c>
      <c r="I2095" s="24">
        <v>4</v>
      </c>
      <c r="J2095" s="24">
        <v>16</v>
      </c>
      <c r="K2095" s="24" t="s">
        <v>2691</v>
      </c>
      <c r="L2095" s="25">
        <v>2</v>
      </c>
      <c r="M2095" s="24" t="s">
        <v>105</v>
      </c>
      <c r="N2095" s="24" t="s">
        <v>6</v>
      </c>
      <c r="R2095" s="25">
        <v>5.5</v>
      </c>
      <c r="S2095" s="83" t="s">
        <v>363</v>
      </c>
      <c r="T2095" s="66" t="str">
        <f t="shared" si="729"/>
        <v>0.00</v>
      </c>
      <c r="U2095" s="66">
        <f t="shared" si="730"/>
        <v>-2</v>
      </c>
      <c r="V2095" s="66">
        <f t="shared" si="731"/>
        <v>340.52999999999992</v>
      </c>
      <c r="W2095" s="66">
        <f t="shared" si="732"/>
        <v>3870.5</v>
      </c>
      <c r="X2095" s="20">
        <f t="shared" si="733"/>
        <v>8.7980881023123611E-2</v>
      </c>
      <c r="Y2095" s="67">
        <f t="shared" si="734"/>
        <v>3.4052999999999991</v>
      </c>
      <c r="Z2095" s="68">
        <f t="shared" si="735"/>
        <v>34052.999999999993</v>
      </c>
      <c r="AA2095" s="65" t="s">
        <v>52</v>
      </c>
      <c r="AU2095" s="23">
        <f t="shared" si="746"/>
        <v>-2</v>
      </c>
      <c r="AV2095" s="23" t="str">
        <f t="shared" si="746"/>
        <v/>
      </c>
      <c r="AW2095" s="23" t="str">
        <f t="shared" si="746"/>
        <v/>
      </c>
      <c r="AX2095" s="23" t="str">
        <f t="shared" si="746"/>
        <v/>
      </c>
      <c r="AY2095" s="23" t="str">
        <f t="shared" si="746"/>
        <v/>
      </c>
      <c r="AZ2095" s="23">
        <v>5.5</v>
      </c>
      <c r="BA2095" s="25">
        <v>5.5</v>
      </c>
      <c r="BB2095" s="25">
        <v>4.8099999999999996</v>
      </c>
      <c r="BC2095" s="25">
        <f t="shared" si="724"/>
        <v>7.6199999999999992</v>
      </c>
      <c r="BD2095" s="25">
        <f t="shared" si="725"/>
        <v>4.5052000000000003</v>
      </c>
      <c r="BE2095" s="111" t="s">
        <v>970</v>
      </c>
      <c r="BF2095" s="55">
        <f t="shared" si="728"/>
        <v>0</v>
      </c>
      <c r="BG2095" s="66" t="str">
        <f t="shared" si="747"/>
        <v>0.00</v>
      </c>
      <c r="BH2095" s="66">
        <f t="shared" si="736"/>
        <v>-2</v>
      </c>
      <c r="BI2095" s="25">
        <f t="shared" si="748"/>
        <v>-347.5499999999999</v>
      </c>
      <c r="BJ2095" s="25">
        <f t="shared" si="737"/>
        <v>1005.5</v>
      </c>
      <c r="BK2095" s="20">
        <f t="shared" si="749"/>
        <v>-0.34564893088015902</v>
      </c>
      <c r="BL2095" s="24" t="str">
        <f t="shared" si="738"/>
        <v>0.00</v>
      </c>
      <c r="BM2095" s="25">
        <f t="shared" si="739"/>
        <v>-2</v>
      </c>
      <c r="BN2095" s="25">
        <f t="shared" si="740"/>
        <v>74.600000000000037</v>
      </c>
      <c r="BO2095" s="25">
        <f t="shared" si="741"/>
        <v>1005.5</v>
      </c>
      <c r="BP2095" s="126">
        <f t="shared" si="742"/>
        <v>7.4191944306315302E-2</v>
      </c>
    </row>
    <row r="2096" spans="1:68" x14ac:dyDescent="0.2">
      <c r="A2096" s="98">
        <v>46005</v>
      </c>
      <c r="B2096" s="60" t="s">
        <v>892</v>
      </c>
      <c r="C2096" s="24" t="s">
        <v>2692</v>
      </c>
      <c r="D2096" s="24" t="s">
        <v>577</v>
      </c>
      <c r="F2096" s="74" t="s">
        <v>51</v>
      </c>
      <c r="G2096" s="24" t="s">
        <v>103</v>
      </c>
      <c r="H2096" s="24" t="s">
        <v>523</v>
      </c>
      <c r="I2096" s="24">
        <v>2</v>
      </c>
      <c r="J2096" s="24">
        <v>9</v>
      </c>
      <c r="K2096" s="24" t="s">
        <v>2693</v>
      </c>
      <c r="L2096" s="25">
        <v>1.5</v>
      </c>
      <c r="M2096" s="24" t="s">
        <v>105</v>
      </c>
      <c r="N2096" s="24" t="s">
        <v>6</v>
      </c>
      <c r="R2096" s="25">
        <v>30.38</v>
      </c>
      <c r="S2096" s="83" t="s">
        <v>363</v>
      </c>
      <c r="T2096" s="66" t="str">
        <f t="shared" si="729"/>
        <v>0.00</v>
      </c>
      <c r="U2096" s="66">
        <f t="shared" si="730"/>
        <v>-1.5</v>
      </c>
      <c r="V2096" s="66">
        <f t="shared" si="731"/>
        <v>339.02999999999992</v>
      </c>
      <c r="W2096" s="66">
        <f t="shared" si="732"/>
        <v>3872</v>
      </c>
      <c r="X2096" s="20">
        <f t="shared" si="733"/>
        <v>8.7559400826446254E-2</v>
      </c>
      <c r="Y2096" s="67">
        <f t="shared" si="734"/>
        <v>3.390299999999999</v>
      </c>
      <c r="Z2096" s="68">
        <f t="shared" si="735"/>
        <v>33902.999999999993</v>
      </c>
      <c r="AA2096" s="65" t="s">
        <v>52</v>
      </c>
      <c r="AU2096" s="23">
        <f t="shared" ref="AU2096:AY2105" si="750">IF($G2096=AU$2,$U2096,"")</f>
        <v>-1.5</v>
      </c>
      <c r="AV2096" s="23" t="str">
        <f t="shared" si="750"/>
        <v/>
      </c>
      <c r="AW2096" s="23" t="str">
        <f t="shared" si="750"/>
        <v/>
      </c>
      <c r="AX2096" s="23" t="str">
        <f t="shared" si="750"/>
        <v/>
      </c>
      <c r="AY2096" s="23" t="str">
        <f t="shared" si="750"/>
        <v/>
      </c>
      <c r="AZ2096" s="23">
        <v>14</v>
      </c>
      <c r="BA2096" s="25">
        <v>17.399999999999999</v>
      </c>
      <c r="BB2096" s="25">
        <v>16.96</v>
      </c>
      <c r="BC2096" s="25">
        <f t="shared" si="724"/>
        <v>23.94</v>
      </c>
      <c r="BD2096" s="25">
        <f t="shared" si="725"/>
        <v>15.683200000000001</v>
      </c>
      <c r="BE2096" s="111" t="s">
        <v>969</v>
      </c>
      <c r="BF2096" s="55">
        <f t="shared" si="728"/>
        <v>0</v>
      </c>
      <c r="BG2096" s="66" t="str">
        <f t="shared" si="747"/>
        <v>0.00</v>
      </c>
      <c r="BH2096" s="66">
        <f t="shared" si="736"/>
        <v>-1.5</v>
      </c>
      <c r="BI2096" s="25">
        <f t="shared" si="748"/>
        <v>-349.0499999999999</v>
      </c>
      <c r="BJ2096" s="25">
        <f t="shared" si="737"/>
        <v>1007</v>
      </c>
      <c r="BK2096" s="20">
        <f t="shared" si="749"/>
        <v>-0.34662363455809325</v>
      </c>
      <c r="BL2096" s="24" t="str">
        <f t="shared" si="738"/>
        <v>0.00</v>
      </c>
      <c r="BM2096" s="25">
        <f t="shared" si="739"/>
        <v>-1.5</v>
      </c>
      <c r="BN2096" s="25">
        <f t="shared" si="740"/>
        <v>73.100000000000037</v>
      </c>
      <c r="BO2096" s="25">
        <f t="shared" si="741"/>
        <v>1007</v>
      </c>
      <c r="BP2096" s="126">
        <f t="shared" si="742"/>
        <v>7.259185700099309E-2</v>
      </c>
    </row>
    <row r="2097" spans="1:68" x14ac:dyDescent="0.2">
      <c r="A2097" s="98">
        <v>46005</v>
      </c>
      <c r="B2097" s="60" t="s">
        <v>892</v>
      </c>
      <c r="C2097" s="24" t="s">
        <v>2692</v>
      </c>
      <c r="D2097" s="24" t="s">
        <v>577</v>
      </c>
      <c r="F2097" s="74" t="s">
        <v>51</v>
      </c>
      <c r="G2097" s="24" t="s">
        <v>103</v>
      </c>
      <c r="H2097" s="24" t="s">
        <v>523</v>
      </c>
      <c r="I2097" s="24">
        <v>2</v>
      </c>
      <c r="J2097" s="24">
        <v>9</v>
      </c>
      <c r="K2097" s="24" t="s">
        <v>2693</v>
      </c>
      <c r="L2097" s="25">
        <v>1.5</v>
      </c>
      <c r="M2097" s="24" t="s">
        <v>105</v>
      </c>
      <c r="N2097" s="24" t="s">
        <v>7</v>
      </c>
      <c r="R2097" s="25">
        <v>6.86</v>
      </c>
      <c r="S2097" s="83" t="s">
        <v>363</v>
      </c>
      <c r="T2097" s="66" t="str">
        <f t="shared" si="729"/>
        <v>0.00</v>
      </c>
      <c r="U2097" s="66">
        <f t="shared" si="730"/>
        <v>-1.5</v>
      </c>
      <c r="V2097" s="66">
        <f t="shared" si="731"/>
        <v>337.52999999999992</v>
      </c>
      <c r="W2097" s="66">
        <f t="shared" si="732"/>
        <v>3873.5</v>
      </c>
      <c r="X2097" s="20">
        <f t="shared" si="733"/>
        <v>8.7138247063379345E-2</v>
      </c>
      <c r="Y2097" s="67">
        <f t="shared" si="734"/>
        <v>3.3752999999999993</v>
      </c>
      <c r="Z2097" s="68">
        <f t="shared" si="735"/>
        <v>33752.999999999993</v>
      </c>
      <c r="AA2097" s="65" t="s">
        <v>52</v>
      </c>
      <c r="AU2097" s="23">
        <f t="shared" si="750"/>
        <v>-1.5</v>
      </c>
      <c r="AV2097" s="23" t="str">
        <f t="shared" si="750"/>
        <v/>
      </c>
      <c r="AW2097" s="23" t="str">
        <f t="shared" si="750"/>
        <v/>
      </c>
      <c r="AX2097" s="23" t="str">
        <f t="shared" si="750"/>
        <v/>
      </c>
      <c r="AY2097" s="23" t="str">
        <f t="shared" si="750"/>
        <v/>
      </c>
      <c r="AZ2097" s="23"/>
      <c r="BA2097" s="25">
        <v>4.0999999999999996</v>
      </c>
      <c r="BB2097" s="25">
        <v>3.99</v>
      </c>
      <c r="BC2097" s="25">
        <f t="shared" si="724"/>
        <v>4.4850000000000003</v>
      </c>
      <c r="BD2097" s="25">
        <f t="shared" si="725"/>
        <v>3.7508000000000004</v>
      </c>
      <c r="BE2097" s="111" t="s">
        <v>969</v>
      </c>
      <c r="BF2097" s="55">
        <f t="shared" si="728"/>
        <v>0</v>
      </c>
      <c r="BG2097" s="66" t="str">
        <f t="shared" si="747"/>
        <v>0.00</v>
      </c>
      <c r="BH2097" s="66">
        <f t="shared" si="736"/>
        <v>-1.5</v>
      </c>
      <c r="BI2097" s="25">
        <f t="shared" si="748"/>
        <v>-350.5499999999999</v>
      </c>
      <c r="BJ2097" s="25">
        <f t="shared" si="737"/>
        <v>1008.5</v>
      </c>
      <c r="BK2097" s="20">
        <f t="shared" si="749"/>
        <v>-0.34759543877045107</v>
      </c>
      <c r="BL2097" s="24" t="str">
        <f t="shared" si="738"/>
        <v>0.00</v>
      </c>
      <c r="BM2097" s="25">
        <f t="shared" si="739"/>
        <v>-1.5</v>
      </c>
      <c r="BN2097" s="25">
        <f t="shared" si="740"/>
        <v>71.600000000000037</v>
      </c>
      <c r="BO2097" s="25">
        <f t="shared" si="741"/>
        <v>1008.5</v>
      </c>
      <c r="BP2097" s="126">
        <f t="shared" si="742"/>
        <v>7.0996529499256361E-2</v>
      </c>
    </row>
    <row r="2098" spans="1:68" x14ac:dyDescent="0.2">
      <c r="A2098" s="98">
        <v>46006</v>
      </c>
      <c r="B2098" s="60" t="s">
        <v>892</v>
      </c>
      <c r="C2098" s="24" t="s">
        <v>1011</v>
      </c>
      <c r="D2098" s="24" t="s">
        <v>621</v>
      </c>
      <c r="F2098" s="74" t="s">
        <v>51</v>
      </c>
      <c r="G2098" s="24" t="s">
        <v>121</v>
      </c>
      <c r="H2098" s="24" t="s">
        <v>2694</v>
      </c>
      <c r="I2098" s="24">
        <v>1</v>
      </c>
      <c r="J2098" s="24">
        <v>8</v>
      </c>
      <c r="K2098" s="87" t="s">
        <v>2695</v>
      </c>
      <c r="L2098" s="25">
        <v>1.5</v>
      </c>
      <c r="M2098" s="24" t="s">
        <v>105</v>
      </c>
      <c r="N2098" s="24" t="s">
        <v>6</v>
      </c>
      <c r="R2098" s="25">
        <v>7</v>
      </c>
      <c r="S2098" s="83" t="s">
        <v>373</v>
      </c>
      <c r="T2098" s="66" t="str">
        <f t="shared" si="729"/>
        <v>0.00</v>
      </c>
      <c r="U2098" s="66">
        <f t="shared" si="730"/>
        <v>-1.5</v>
      </c>
      <c r="V2098" s="66">
        <f t="shared" si="731"/>
        <v>336.02999999999992</v>
      </c>
      <c r="W2098" s="66">
        <f t="shared" si="732"/>
        <v>3875</v>
      </c>
      <c r="X2098" s="20">
        <f t="shared" si="733"/>
        <v>8.671741935483869E-2</v>
      </c>
      <c r="Y2098" s="67">
        <f t="shared" si="734"/>
        <v>3.3602999999999992</v>
      </c>
      <c r="Z2098" s="68">
        <f t="shared" si="735"/>
        <v>33602.999999999993</v>
      </c>
      <c r="AA2098" s="65" t="s">
        <v>52</v>
      </c>
      <c r="AU2098" s="23" t="str">
        <f t="shared" si="750"/>
        <v/>
      </c>
      <c r="AV2098" s="23">
        <f t="shared" si="750"/>
        <v>-1.5</v>
      </c>
      <c r="AW2098" s="23" t="str">
        <f t="shared" si="750"/>
        <v/>
      </c>
      <c r="AX2098" s="23" t="str">
        <f t="shared" si="750"/>
        <v/>
      </c>
      <c r="AY2098" s="23" t="str">
        <f t="shared" si="750"/>
        <v/>
      </c>
      <c r="AZ2098" s="23" t="s">
        <v>720</v>
      </c>
      <c r="BA2098" s="25">
        <v>0</v>
      </c>
      <c r="BB2098" s="25">
        <v>8.5299999999999994</v>
      </c>
      <c r="BC2098" s="25">
        <f t="shared" si="724"/>
        <v>11.294999999999998</v>
      </c>
      <c r="BD2098" s="25">
        <f t="shared" si="725"/>
        <v>7.9276</v>
      </c>
      <c r="BE2098" s="111" t="s">
        <v>969</v>
      </c>
      <c r="BF2098" s="55">
        <f t="shared" si="728"/>
        <v>0</v>
      </c>
      <c r="BG2098" s="66" t="str">
        <f t="shared" si="747"/>
        <v>0.00</v>
      </c>
      <c r="BH2098" s="66">
        <f t="shared" si="736"/>
        <v>-1.5</v>
      </c>
      <c r="BI2098" s="25">
        <f t="shared" si="748"/>
        <v>-352.0499999999999</v>
      </c>
      <c r="BJ2098" s="25">
        <f t="shared" si="737"/>
        <v>1010</v>
      </c>
      <c r="BK2098" s="20">
        <f t="shared" si="749"/>
        <v>-0.34856435643564349</v>
      </c>
      <c r="BL2098" s="24" t="str">
        <f t="shared" si="738"/>
        <v>0.00</v>
      </c>
      <c r="BM2098" s="25">
        <f t="shared" si="739"/>
        <v>-1.5</v>
      </c>
      <c r="BN2098" s="25">
        <f t="shared" si="740"/>
        <v>70.100000000000037</v>
      </c>
      <c r="BO2098" s="25">
        <f t="shared" si="741"/>
        <v>1010</v>
      </c>
      <c r="BP2098" s="126">
        <f t="shared" si="742"/>
        <v>6.940594059405944E-2</v>
      </c>
    </row>
    <row r="2099" spans="1:68" x14ac:dyDescent="0.2">
      <c r="A2099" s="98">
        <v>46006</v>
      </c>
      <c r="B2099" s="60" t="s">
        <v>892</v>
      </c>
      <c r="C2099" s="24" t="s">
        <v>862</v>
      </c>
      <c r="D2099" s="24" t="s">
        <v>621</v>
      </c>
      <c r="F2099" s="74" t="s">
        <v>51</v>
      </c>
      <c r="G2099" s="24" t="s">
        <v>103</v>
      </c>
      <c r="H2099" s="24" t="s">
        <v>993</v>
      </c>
      <c r="I2099" s="24">
        <v>6</v>
      </c>
      <c r="J2099" s="24">
        <v>1</v>
      </c>
      <c r="K2099" s="24" t="s">
        <v>2696</v>
      </c>
      <c r="L2099" s="25">
        <v>1</v>
      </c>
      <c r="M2099" s="24" t="s">
        <v>105</v>
      </c>
      <c r="N2099" s="24" t="s">
        <v>6</v>
      </c>
      <c r="R2099" s="25">
        <v>8</v>
      </c>
      <c r="S2099" s="83" t="s">
        <v>363</v>
      </c>
      <c r="T2099" s="66" t="str">
        <f t="shared" si="729"/>
        <v>0.00</v>
      </c>
      <c r="U2099" s="66">
        <f t="shared" si="730"/>
        <v>-1</v>
      </c>
      <c r="V2099" s="66">
        <f t="shared" si="731"/>
        <v>335.02999999999992</v>
      </c>
      <c r="W2099" s="66">
        <f t="shared" si="732"/>
        <v>3876</v>
      </c>
      <c r="X2099" s="20">
        <f t="shared" si="733"/>
        <v>8.6437048503611946E-2</v>
      </c>
      <c r="Y2099" s="67">
        <f t="shared" si="734"/>
        <v>3.3502999999999989</v>
      </c>
      <c r="Z2099" s="68">
        <f t="shared" si="735"/>
        <v>33502.999999999993</v>
      </c>
      <c r="AA2099" s="65" t="s">
        <v>52</v>
      </c>
      <c r="AU2099" s="23">
        <f t="shared" si="750"/>
        <v>-1</v>
      </c>
      <c r="AV2099" s="23" t="str">
        <f t="shared" si="750"/>
        <v/>
      </c>
      <c r="AW2099" s="23" t="str">
        <f t="shared" si="750"/>
        <v/>
      </c>
      <c r="AX2099" s="23" t="str">
        <f t="shared" si="750"/>
        <v/>
      </c>
      <c r="AY2099" s="23" t="str">
        <f t="shared" si="750"/>
        <v/>
      </c>
      <c r="AZ2099" s="23">
        <v>11</v>
      </c>
      <c r="BA2099" s="25">
        <v>12.4</v>
      </c>
      <c r="BB2099" s="25">
        <v>15.25</v>
      </c>
      <c r="BC2099" s="25">
        <f t="shared" si="724"/>
        <v>14.25</v>
      </c>
      <c r="BD2099" s="25">
        <f t="shared" si="725"/>
        <v>14.110000000000001</v>
      </c>
      <c r="BE2099" s="111" t="s">
        <v>969</v>
      </c>
      <c r="BF2099" s="55">
        <f t="shared" si="728"/>
        <v>0</v>
      </c>
      <c r="BG2099" s="66" t="str">
        <f t="shared" si="747"/>
        <v>0.00</v>
      </c>
      <c r="BH2099" s="66">
        <f t="shared" si="736"/>
        <v>-1</v>
      </c>
      <c r="BI2099" s="25">
        <f t="shared" si="748"/>
        <v>-353.0499999999999</v>
      </c>
      <c r="BJ2099" s="25">
        <f t="shared" si="737"/>
        <v>1011</v>
      </c>
      <c r="BK2099" s="20">
        <f t="shared" si="749"/>
        <v>-0.34920870425321454</v>
      </c>
      <c r="BL2099" s="24" t="str">
        <f t="shared" si="738"/>
        <v>0.00</v>
      </c>
      <c r="BM2099" s="25">
        <f t="shared" si="739"/>
        <v>-1</v>
      </c>
      <c r="BN2099" s="25">
        <f t="shared" si="740"/>
        <v>69.100000000000037</v>
      </c>
      <c r="BO2099" s="25">
        <f t="shared" si="741"/>
        <v>1011</v>
      </c>
      <c r="BP2099" s="126">
        <f t="shared" si="742"/>
        <v>6.83481701285856E-2</v>
      </c>
    </row>
    <row r="2100" spans="1:68" x14ac:dyDescent="0.2">
      <c r="A2100" s="98">
        <v>46007</v>
      </c>
      <c r="B2100" s="60" t="s">
        <v>892</v>
      </c>
      <c r="C2100" s="24" t="s">
        <v>2419</v>
      </c>
      <c r="D2100" s="24" t="s">
        <v>584</v>
      </c>
      <c r="F2100" s="74" t="s">
        <v>51</v>
      </c>
      <c r="G2100" s="24" t="s">
        <v>103</v>
      </c>
      <c r="H2100" s="24" t="s">
        <v>1025</v>
      </c>
      <c r="I2100" s="24">
        <v>5</v>
      </c>
      <c r="J2100" s="24">
        <v>12</v>
      </c>
      <c r="K2100" s="27" t="s">
        <v>2699</v>
      </c>
      <c r="L2100" s="25">
        <v>1</v>
      </c>
      <c r="M2100" s="24" t="s">
        <v>105</v>
      </c>
      <c r="N2100" s="24" t="s">
        <v>6</v>
      </c>
      <c r="R2100" s="25">
        <v>21</v>
      </c>
      <c r="S2100" s="83" t="s">
        <v>371</v>
      </c>
      <c r="T2100" s="66" t="str">
        <f t="shared" si="729"/>
        <v>0.00</v>
      </c>
      <c r="U2100" s="66">
        <f t="shared" si="730"/>
        <v>-1</v>
      </c>
      <c r="V2100" s="66">
        <f t="shared" si="731"/>
        <v>334.02999999999992</v>
      </c>
      <c r="W2100" s="66">
        <f t="shared" si="732"/>
        <v>3877</v>
      </c>
      <c r="X2100" s="20">
        <f t="shared" si="733"/>
        <v>8.6156822285272092E-2</v>
      </c>
      <c r="Y2100" s="67">
        <f t="shared" si="734"/>
        <v>3.3402999999999992</v>
      </c>
      <c r="Z2100" s="68">
        <f t="shared" si="735"/>
        <v>33402.999999999993</v>
      </c>
      <c r="AA2100" s="65" t="s">
        <v>52</v>
      </c>
      <c r="AU2100" s="23">
        <f t="shared" si="750"/>
        <v>-1</v>
      </c>
      <c r="AV2100" s="23" t="str">
        <f t="shared" si="750"/>
        <v/>
      </c>
      <c r="AW2100" s="23" t="str">
        <f t="shared" si="750"/>
        <v/>
      </c>
      <c r="AX2100" s="23" t="str">
        <f t="shared" si="750"/>
        <v/>
      </c>
      <c r="AY2100" s="23" t="str">
        <f t="shared" si="750"/>
        <v/>
      </c>
      <c r="AZ2100" s="23">
        <v>18</v>
      </c>
      <c r="BA2100" s="25">
        <v>19.100000000000001</v>
      </c>
      <c r="BB2100" s="25">
        <v>18</v>
      </c>
      <c r="BC2100" s="25">
        <f t="shared" si="724"/>
        <v>17</v>
      </c>
      <c r="BD2100" s="25">
        <f t="shared" si="725"/>
        <v>16.64</v>
      </c>
      <c r="BE2100" s="111" t="s">
        <v>969</v>
      </c>
      <c r="BF2100" s="55">
        <f t="shared" si="728"/>
        <v>0</v>
      </c>
      <c r="BG2100" s="66" t="str">
        <f t="shared" si="747"/>
        <v>0.00</v>
      </c>
      <c r="BH2100" s="66">
        <f t="shared" si="736"/>
        <v>-1</v>
      </c>
      <c r="BI2100" s="25">
        <f t="shared" si="748"/>
        <v>-354.0499999999999</v>
      </c>
      <c r="BJ2100" s="25">
        <f t="shared" si="737"/>
        <v>1012</v>
      </c>
      <c r="BK2100" s="20">
        <f t="shared" si="749"/>
        <v>-0.34985177865612638</v>
      </c>
      <c r="BL2100" s="24" t="str">
        <f t="shared" si="738"/>
        <v>0.00</v>
      </c>
      <c r="BM2100" s="25">
        <f t="shared" si="739"/>
        <v>-1</v>
      </c>
      <c r="BN2100" s="25">
        <f t="shared" si="740"/>
        <v>68.100000000000037</v>
      </c>
      <c r="BO2100" s="25">
        <f t="shared" si="741"/>
        <v>1012</v>
      </c>
      <c r="BP2100" s="126">
        <f t="shared" si="742"/>
        <v>6.7292490118577117E-2</v>
      </c>
    </row>
    <row r="2101" spans="1:68" x14ac:dyDescent="0.2">
      <c r="A2101" s="98">
        <v>46007</v>
      </c>
      <c r="B2101" s="60" t="s">
        <v>892</v>
      </c>
      <c r="C2101" s="24" t="s">
        <v>2419</v>
      </c>
      <c r="D2101" s="24" t="s">
        <v>584</v>
      </c>
      <c r="F2101" s="74" t="s">
        <v>51</v>
      </c>
      <c r="G2101" s="24" t="s">
        <v>103</v>
      </c>
      <c r="H2101" s="24" t="s">
        <v>1025</v>
      </c>
      <c r="I2101" s="24">
        <v>5</v>
      </c>
      <c r="J2101" s="24">
        <v>12</v>
      </c>
      <c r="K2101" s="26" t="s">
        <v>2699</v>
      </c>
      <c r="L2101" s="25">
        <v>1</v>
      </c>
      <c r="M2101" s="24" t="s">
        <v>105</v>
      </c>
      <c r="N2101" s="24" t="s">
        <v>7</v>
      </c>
      <c r="R2101" s="25">
        <v>5</v>
      </c>
      <c r="S2101" s="83" t="s">
        <v>371</v>
      </c>
      <c r="T2101" s="66">
        <f t="shared" si="729"/>
        <v>5</v>
      </c>
      <c r="U2101" s="66">
        <f t="shared" si="730"/>
        <v>4</v>
      </c>
      <c r="V2101" s="66">
        <f t="shared" si="731"/>
        <v>338.02999999999992</v>
      </c>
      <c r="W2101" s="66">
        <f t="shared" si="732"/>
        <v>3878</v>
      </c>
      <c r="X2101" s="20">
        <f t="shared" si="733"/>
        <v>8.716606498194944E-2</v>
      </c>
      <c r="Y2101" s="67">
        <f t="shared" si="734"/>
        <v>3.3802999999999992</v>
      </c>
      <c r="Z2101" s="68">
        <f t="shared" si="735"/>
        <v>33802.999999999993</v>
      </c>
      <c r="AA2101" s="65" t="s">
        <v>53</v>
      </c>
      <c r="AU2101" s="23">
        <f t="shared" si="750"/>
        <v>4</v>
      </c>
      <c r="AV2101" s="23" t="str">
        <f t="shared" si="750"/>
        <v/>
      </c>
      <c r="AW2101" s="23" t="str">
        <f t="shared" si="750"/>
        <v/>
      </c>
      <c r="AX2101" s="23" t="str">
        <f t="shared" si="750"/>
        <v/>
      </c>
      <c r="AY2101" s="23" t="str">
        <f t="shared" si="750"/>
        <v/>
      </c>
      <c r="AZ2101" s="23"/>
      <c r="BA2101" s="25">
        <v>4.2</v>
      </c>
      <c r="BB2101" s="25">
        <v>4.5599999999999996</v>
      </c>
      <c r="BC2101" s="25">
        <f t="shared" si="724"/>
        <v>3.5599999999999996</v>
      </c>
      <c r="BD2101" s="25">
        <f t="shared" si="725"/>
        <v>4.2751999999999999</v>
      </c>
      <c r="BE2101" s="111" t="s">
        <v>969</v>
      </c>
      <c r="BF2101" s="55">
        <f t="shared" si="728"/>
        <v>0</v>
      </c>
      <c r="BG2101" s="66">
        <f t="shared" si="747"/>
        <v>4.2</v>
      </c>
      <c r="BH2101" s="66">
        <f t="shared" si="736"/>
        <v>3.2</v>
      </c>
      <c r="BI2101" s="25">
        <f t="shared" si="748"/>
        <v>-350.84999999999991</v>
      </c>
      <c r="BJ2101" s="25">
        <f t="shared" si="737"/>
        <v>1013</v>
      </c>
      <c r="BK2101" s="20">
        <f t="shared" si="749"/>
        <v>-0.34634748272458038</v>
      </c>
      <c r="BL2101" s="24">
        <f t="shared" si="738"/>
        <v>4.5599999999999996</v>
      </c>
      <c r="BM2101" s="25">
        <f t="shared" si="739"/>
        <v>3.5599999999999996</v>
      </c>
      <c r="BN2101" s="25">
        <f t="shared" si="740"/>
        <v>71.660000000000039</v>
      </c>
      <c r="BO2101" s="25">
        <f t="shared" si="741"/>
        <v>1013</v>
      </c>
      <c r="BP2101" s="126">
        <f t="shared" si="742"/>
        <v>7.0740375123395899E-2</v>
      </c>
    </row>
    <row r="2102" spans="1:68" x14ac:dyDescent="0.2">
      <c r="A2102" s="98">
        <v>46007</v>
      </c>
      <c r="B2102" s="60" t="s">
        <v>892</v>
      </c>
      <c r="C2102" s="24" t="s">
        <v>2697</v>
      </c>
      <c r="D2102" s="24" t="s">
        <v>584</v>
      </c>
      <c r="F2102" s="74" t="s">
        <v>51</v>
      </c>
      <c r="G2102" s="24" t="s">
        <v>121</v>
      </c>
      <c r="H2102" s="24" t="s">
        <v>2223</v>
      </c>
      <c r="I2102" s="24">
        <v>10</v>
      </c>
      <c r="J2102" s="24">
        <v>4</v>
      </c>
      <c r="K2102" s="26" t="s">
        <v>2698</v>
      </c>
      <c r="L2102" s="25">
        <v>1</v>
      </c>
      <c r="M2102" s="24" t="s">
        <v>105</v>
      </c>
      <c r="N2102" s="24" t="s">
        <v>6</v>
      </c>
      <c r="R2102" s="25">
        <v>9</v>
      </c>
      <c r="S2102" s="83" t="s">
        <v>372</v>
      </c>
      <c r="T2102" s="66">
        <f t="shared" si="729"/>
        <v>9</v>
      </c>
      <c r="U2102" s="66">
        <f t="shared" si="730"/>
        <v>8</v>
      </c>
      <c r="V2102" s="66">
        <f t="shared" si="731"/>
        <v>346.02999999999992</v>
      </c>
      <c r="W2102" s="66">
        <f t="shared" si="732"/>
        <v>3879</v>
      </c>
      <c r="X2102" s="20">
        <f t="shared" si="733"/>
        <v>8.920598092291826E-2</v>
      </c>
      <c r="Y2102" s="67">
        <f t="shared" si="734"/>
        <v>3.4602999999999993</v>
      </c>
      <c r="Z2102" s="68">
        <f t="shared" si="735"/>
        <v>34602.999999999993</v>
      </c>
      <c r="AA2102" s="65" t="s">
        <v>53</v>
      </c>
      <c r="AU2102" s="23" t="str">
        <f t="shared" si="750"/>
        <v/>
      </c>
      <c r="AV2102" s="23">
        <f t="shared" si="750"/>
        <v>8</v>
      </c>
      <c r="AW2102" s="23" t="str">
        <f t="shared" si="750"/>
        <v/>
      </c>
      <c r="AX2102" s="23" t="str">
        <f t="shared" si="750"/>
        <v/>
      </c>
      <c r="AY2102" s="23" t="str">
        <f t="shared" si="750"/>
        <v/>
      </c>
      <c r="AZ2102" s="23" t="s">
        <v>720</v>
      </c>
      <c r="BA2102" s="25">
        <v>0</v>
      </c>
      <c r="BB2102" s="25">
        <v>12.5</v>
      </c>
      <c r="BC2102" s="25">
        <f t="shared" si="724"/>
        <v>11.5</v>
      </c>
      <c r="BD2102" s="25">
        <f t="shared" si="725"/>
        <v>11.58</v>
      </c>
      <c r="BE2102" s="111" t="s">
        <v>969</v>
      </c>
      <c r="BF2102" s="55">
        <f t="shared" si="728"/>
        <v>0</v>
      </c>
      <c r="BG2102" s="66">
        <f t="shared" si="747"/>
        <v>0</v>
      </c>
      <c r="BH2102" s="66">
        <f t="shared" si="736"/>
        <v>-1</v>
      </c>
      <c r="BI2102" s="25">
        <f t="shared" si="748"/>
        <v>-351.84999999999991</v>
      </c>
      <c r="BJ2102" s="25">
        <f t="shared" si="737"/>
        <v>1014</v>
      </c>
      <c r="BK2102" s="20">
        <f t="shared" si="749"/>
        <v>-0.34699211045364881</v>
      </c>
      <c r="BL2102" s="24">
        <f t="shared" si="738"/>
        <v>12.5</v>
      </c>
      <c r="BM2102" s="25">
        <f t="shared" si="739"/>
        <v>11.5</v>
      </c>
      <c r="BN2102" s="25">
        <f t="shared" si="740"/>
        <v>83.160000000000039</v>
      </c>
      <c r="BO2102" s="25">
        <f t="shared" si="741"/>
        <v>1014</v>
      </c>
      <c r="BP2102" s="126">
        <f t="shared" si="742"/>
        <v>8.2011834319526661E-2</v>
      </c>
    </row>
    <row r="2103" spans="1:68" x14ac:dyDescent="0.2">
      <c r="A2103" s="98">
        <v>46008</v>
      </c>
      <c r="B2103" s="60" t="s">
        <v>892</v>
      </c>
      <c r="C2103" s="24" t="s">
        <v>2700</v>
      </c>
      <c r="D2103" s="24" t="s">
        <v>397</v>
      </c>
      <c r="F2103" s="74" t="s">
        <v>51</v>
      </c>
      <c r="G2103" s="24" t="s">
        <v>103</v>
      </c>
      <c r="H2103" s="24" t="s">
        <v>1220</v>
      </c>
      <c r="I2103" s="24">
        <v>3</v>
      </c>
      <c r="J2103" s="24">
        <v>4</v>
      </c>
      <c r="K2103" s="27" t="s">
        <v>2701</v>
      </c>
      <c r="L2103" s="25">
        <v>1</v>
      </c>
      <c r="M2103" s="24" t="s">
        <v>105</v>
      </c>
      <c r="N2103" s="24" t="s">
        <v>6</v>
      </c>
      <c r="R2103" s="25">
        <v>13.09</v>
      </c>
      <c r="S2103" s="83" t="s">
        <v>371</v>
      </c>
      <c r="T2103" s="66" t="str">
        <f t="shared" si="729"/>
        <v>0.00</v>
      </c>
      <c r="U2103" s="66">
        <f t="shared" si="730"/>
        <v>-1</v>
      </c>
      <c r="V2103" s="66">
        <f t="shared" si="731"/>
        <v>345.02999999999992</v>
      </c>
      <c r="W2103" s="66">
        <f t="shared" si="732"/>
        <v>3880</v>
      </c>
      <c r="X2103" s="20">
        <f t="shared" si="733"/>
        <v>8.8925257731958737E-2</v>
      </c>
      <c r="Y2103" s="67">
        <f t="shared" si="734"/>
        <v>3.450299999999999</v>
      </c>
      <c r="Z2103" s="68">
        <f t="shared" si="735"/>
        <v>34502.999999999993</v>
      </c>
      <c r="AA2103" s="65" t="s">
        <v>52</v>
      </c>
      <c r="AU2103" s="23">
        <f t="shared" si="750"/>
        <v>-1</v>
      </c>
      <c r="AV2103" s="23" t="str">
        <f t="shared" si="750"/>
        <v/>
      </c>
      <c r="AW2103" s="23" t="str">
        <f t="shared" si="750"/>
        <v/>
      </c>
      <c r="AX2103" s="23" t="str">
        <f t="shared" si="750"/>
        <v/>
      </c>
      <c r="AY2103" s="23" t="str">
        <f t="shared" si="750"/>
        <v/>
      </c>
      <c r="AZ2103" s="23">
        <v>11</v>
      </c>
      <c r="BA2103" s="25">
        <v>11</v>
      </c>
      <c r="BB2103" s="25">
        <v>12.92</v>
      </c>
      <c r="BC2103" s="25">
        <f t="shared" si="724"/>
        <v>11.92</v>
      </c>
      <c r="BD2103" s="25">
        <f t="shared" si="725"/>
        <v>11.9664</v>
      </c>
      <c r="BE2103" s="111" t="s">
        <v>969</v>
      </c>
      <c r="BF2103" s="55">
        <f t="shared" si="728"/>
        <v>0</v>
      </c>
      <c r="BG2103" s="66" t="str">
        <f t="shared" si="747"/>
        <v>0.00</v>
      </c>
      <c r="BH2103" s="66">
        <f t="shared" si="736"/>
        <v>-1</v>
      </c>
      <c r="BI2103" s="25">
        <f t="shared" si="748"/>
        <v>-352.84999999999991</v>
      </c>
      <c r="BJ2103" s="25">
        <f t="shared" si="737"/>
        <v>1015</v>
      </c>
      <c r="BK2103" s="20">
        <f t="shared" si="749"/>
        <v>-0.34763546798029549</v>
      </c>
      <c r="BL2103" s="24" t="str">
        <f t="shared" si="738"/>
        <v>0.00</v>
      </c>
      <c r="BM2103" s="25">
        <f t="shared" si="739"/>
        <v>-1</v>
      </c>
      <c r="BN2103" s="25">
        <f t="shared" si="740"/>
        <v>82.160000000000039</v>
      </c>
      <c r="BO2103" s="25">
        <f t="shared" si="741"/>
        <v>1015</v>
      </c>
      <c r="BP2103" s="126">
        <f t="shared" si="742"/>
        <v>8.0945812807881809E-2</v>
      </c>
    </row>
    <row r="2104" spans="1:68" ht="17" x14ac:dyDescent="0.2">
      <c r="A2104" s="98">
        <v>46008</v>
      </c>
      <c r="B2104" s="60" t="s">
        <v>892</v>
      </c>
      <c r="C2104" s="24" t="s">
        <v>2702</v>
      </c>
      <c r="D2104" s="24" t="s">
        <v>397</v>
      </c>
      <c r="F2104" s="74" t="s">
        <v>51</v>
      </c>
      <c r="G2104" s="24" t="s">
        <v>103</v>
      </c>
      <c r="H2104" s="24" t="s">
        <v>1220</v>
      </c>
      <c r="I2104" s="24">
        <v>4</v>
      </c>
      <c r="J2104" s="24">
        <v>12</v>
      </c>
      <c r="K2104" s="120" t="s">
        <v>2703</v>
      </c>
      <c r="L2104" s="25">
        <v>1</v>
      </c>
      <c r="M2104" s="24" t="s">
        <v>105</v>
      </c>
      <c r="N2104" s="24" t="s">
        <v>6</v>
      </c>
      <c r="R2104" s="25">
        <v>10</v>
      </c>
      <c r="S2104" s="83" t="s">
        <v>372</v>
      </c>
      <c r="T2104" s="66">
        <f t="shared" si="729"/>
        <v>10</v>
      </c>
      <c r="U2104" s="66">
        <f t="shared" si="730"/>
        <v>9</v>
      </c>
      <c r="V2104" s="66">
        <f t="shared" si="731"/>
        <v>354.02999999999992</v>
      </c>
      <c r="W2104" s="66">
        <f t="shared" si="732"/>
        <v>3881</v>
      </c>
      <c r="X2104" s="20">
        <f t="shared" si="733"/>
        <v>9.1221334707549576E-2</v>
      </c>
      <c r="Y2104" s="67">
        <f t="shared" si="734"/>
        <v>3.5402999999999993</v>
      </c>
      <c r="Z2104" s="68">
        <f t="shared" si="735"/>
        <v>35402.999999999993</v>
      </c>
      <c r="AA2104" s="65" t="s">
        <v>53</v>
      </c>
      <c r="AU2104" s="23">
        <f t="shared" si="750"/>
        <v>9</v>
      </c>
      <c r="AV2104" s="23" t="str">
        <f t="shared" si="750"/>
        <v/>
      </c>
      <c r="AW2104" s="23" t="str">
        <f t="shared" si="750"/>
        <v/>
      </c>
      <c r="AX2104" s="23" t="str">
        <f t="shared" si="750"/>
        <v/>
      </c>
      <c r="AY2104" s="23" t="str">
        <f t="shared" si="750"/>
        <v/>
      </c>
      <c r="AZ2104" s="23">
        <v>8.5</v>
      </c>
      <c r="BA2104" s="25">
        <v>7.5</v>
      </c>
      <c r="BB2104" s="25">
        <v>8</v>
      </c>
      <c r="BC2104" s="25">
        <f t="shared" si="724"/>
        <v>7</v>
      </c>
      <c r="BD2104" s="25">
        <f t="shared" si="725"/>
        <v>7.44</v>
      </c>
      <c r="BE2104" s="111" t="s">
        <v>969</v>
      </c>
      <c r="BF2104" s="55">
        <f t="shared" si="728"/>
        <v>0</v>
      </c>
      <c r="BG2104" s="66">
        <f t="shared" si="747"/>
        <v>7.5</v>
      </c>
      <c r="BH2104" s="66">
        <f t="shared" si="736"/>
        <v>6.5</v>
      </c>
      <c r="BI2104" s="25">
        <f t="shared" si="748"/>
        <v>-346.34999999999991</v>
      </c>
      <c r="BJ2104" s="25">
        <f t="shared" si="737"/>
        <v>1016</v>
      </c>
      <c r="BK2104" s="20">
        <f t="shared" si="749"/>
        <v>-0.34089566929133847</v>
      </c>
      <c r="BL2104" s="24">
        <f t="shared" si="738"/>
        <v>8</v>
      </c>
      <c r="BM2104" s="25">
        <f t="shared" si="739"/>
        <v>7</v>
      </c>
      <c r="BN2104" s="25">
        <f t="shared" si="740"/>
        <v>89.160000000000039</v>
      </c>
      <c r="BO2104" s="25">
        <f t="shared" si="741"/>
        <v>1016</v>
      </c>
      <c r="BP2104" s="126">
        <f t="shared" si="742"/>
        <v>8.7755905511811061E-2</v>
      </c>
    </row>
    <row r="2105" spans="1:68" ht="17" x14ac:dyDescent="0.2">
      <c r="A2105" s="98">
        <v>46008</v>
      </c>
      <c r="B2105" s="60" t="s">
        <v>892</v>
      </c>
      <c r="C2105" s="24" t="s">
        <v>2702</v>
      </c>
      <c r="D2105" s="24" t="s">
        <v>397</v>
      </c>
      <c r="F2105" s="74" t="s">
        <v>51</v>
      </c>
      <c r="G2105" s="24" t="s">
        <v>103</v>
      </c>
      <c r="H2105" s="24" t="s">
        <v>1220</v>
      </c>
      <c r="I2105" s="24">
        <v>4</v>
      </c>
      <c r="J2105" s="24">
        <v>12</v>
      </c>
      <c r="K2105" s="120" t="s">
        <v>2703</v>
      </c>
      <c r="L2105" s="25">
        <v>1</v>
      </c>
      <c r="M2105" s="24" t="s">
        <v>105</v>
      </c>
      <c r="N2105" s="24" t="s">
        <v>7</v>
      </c>
      <c r="R2105" s="25">
        <v>2.9</v>
      </c>
      <c r="S2105" s="83" t="s">
        <v>372</v>
      </c>
      <c r="T2105" s="66">
        <f t="shared" si="729"/>
        <v>2.9</v>
      </c>
      <c r="U2105" s="66">
        <f t="shared" si="730"/>
        <v>1.9</v>
      </c>
      <c r="V2105" s="66">
        <f t="shared" si="731"/>
        <v>355.92999999999989</v>
      </c>
      <c r="W2105" s="66">
        <f t="shared" si="732"/>
        <v>3882</v>
      </c>
      <c r="X2105" s="20">
        <f t="shared" si="733"/>
        <v>9.168727460072125E-2</v>
      </c>
      <c r="Y2105" s="67">
        <f t="shared" si="734"/>
        <v>3.559299999999999</v>
      </c>
      <c r="Z2105" s="68">
        <f t="shared" si="735"/>
        <v>35592.999999999993</v>
      </c>
      <c r="AA2105" s="65" t="s">
        <v>53</v>
      </c>
      <c r="AU2105" s="23">
        <f t="shared" si="750"/>
        <v>1.9</v>
      </c>
      <c r="AV2105" s="23" t="str">
        <f t="shared" si="750"/>
        <v/>
      </c>
      <c r="AW2105" s="23" t="str">
        <f t="shared" si="750"/>
        <v/>
      </c>
      <c r="AX2105" s="23" t="str">
        <f t="shared" si="750"/>
        <v/>
      </c>
      <c r="AY2105" s="23" t="str">
        <f t="shared" si="750"/>
        <v/>
      </c>
      <c r="AZ2105" s="23"/>
      <c r="BA2105" s="25">
        <v>2.2999999999999998</v>
      </c>
      <c r="BB2105" s="25">
        <v>2.61</v>
      </c>
      <c r="BC2105" s="25">
        <f t="shared" si="724"/>
        <v>1.6099999999999999</v>
      </c>
      <c r="BD2105" s="25">
        <f t="shared" si="725"/>
        <v>2.4811999999999999</v>
      </c>
      <c r="BE2105" s="111" t="s">
        <v>969</v>
      </c>
      <c r="BF2105" s="55">
        <f t="shared" si="728"/>
        <v>0</v>
      </c>
      <c r="BG2105" s="66">
        <f t="shared" si="747"/>
        <v>2.2999999999999998</v>
      </c>
      <c r="BH2105" s="66">
        <f t="shared" si="736"/>
        <v>1.2999999999999998</v>
      </c>
      <c r="BI2105" s="25">
        <f t="shared" si="748"/>
        <v>-345.0499999999999</v>
      </c>
      <c r="BJ2105" s="25">
        <f t="shared" si="737"/>
        <v>1017</v>
      </c>
      <c r="BK2105" s="20">
        <f t="shared" si="749"/>
        <v>-0.33928220255653874</v>
      </c>
      <c r="BL2105" s="24">
        <f t="shared" si="738"/>
        <v>2.61</v>
      </c>
      <c r="BM2105" s="25">
        <f t="shared" si="739"/>
        <v>1.6099999999999999</v>
      </c>
      <c r="BN2105" s="25">
        <f t="shared" si="740"/>
        <v>90.770000000000039</v>
      </c>
      <c r="BO2105" s="25">
        <f t="shared" si="741"/>
        <v>1017</v>
      </c>
      <c r="BP2105" s="126">
        <f t="shared" si="742"/>
        <v>8.9252704031465138E-2</v>
      </c>
    </row>
    <row r="2106" spans="1:68" x14ac:dyDescent="0.2">
      <c r="A2106" s="98">
        <v>46009</v>
      </c>
      <c r="B2106" s="60" t="s">
        <v>892</v>
      </c>
      <c r="C2106" s="24" t="s">
        <v>1068</v>
      </c>
      <c r="D2106" s="24" t="s">
        <v>398</v>
      </c>
      <c r="F2106" s="74" t="s">
        <v>51</v>
      </c>
      <c r="G2106" s="24" t="s">
        <v>103</v>
      </c>
      <c r="H2106" s="24" t="s">
        <v>478</v>
      </c>
      <c r="I2106" s="24">
        <v>3</v>
      </c>
      <c r="J2106" s="24">
        <v>14</v>
      </c>
      <c r="K2106" s="24" t="s">
        <v>2704</v>
      </c>
      <c r="L2106" s="25">
        <v>0.5</v>
      </c>
      <c r="M2106" s="24" t="s">
        <v>105</v>
      </c>
      <c r="N2106" s="24" t="s">
        <v>6</v>
      </c>
      <c r="R2106" s="25">
        <v>151</v>
      </c>
      <c r="S2106" s="83" t="s">
        <v>363</v>
      </c>
      <c r="T2106" s="66" t="str">
        <f t="shared" si="729"/>
        <v>0.00</v>
      </c>
      <c r="U2106" s="66">
        <f t="shared" si="730"/>
        <v>-0.5</v>
      </c>
      <c r="V2106" s="66">
        <f t="shared" si="731"/>
        <v>355.42999999999989</v>
      </c>
      <c r="W2106" s="66">
        <f t="shared" si="732"/>
        <v>3882.5</v>
      </c>
      <c r="X2106" s="20">
        <f t="shared" si="733"/>
        <v>9.1546683837733386E-2</v>
      </c>
      <c r="Y2106" s="67">
        <f t="shared" si="734"/>
        <v>3.5542999999999991</v>
      </c>
      <c r="Z2106" s="68">
        <f t="shared" si="735"/>
        <v>35542.999999999993</v>
      </c>
      <c r="AA2106" s="65" t="s">
        <v>52</v>
      </c>
      <c r="AU2106" s="23">
        <f t="shared" ref="AU2106:AY2115" si="751">IF($G2106=AU$2,$U2106,"")</f>
        <v>-0.5</v>
      </c>
      <c r="AV2106" s="23" t="str">
        <f t="shared" si="751"/>
        <v/>
      </c>
      <c r="AW2106" s="23" t="str">
        <f t="shared" si="751"/>
        <v/>
      </c>
      <c r="AX2106" s="23" t="str">
        <f t="shared" si="751"/>
        <v/>
      </c>
      <c r="AY2106" s="23" t="str">
        <f t="shared" si="751"/>
        <v/>
      </c>
      <c r="AZ2106" s="23">
        <v>31</v>
      </c>
      <c r="BA2106" s="25">
        <v>54.2</v>
      </c>
      <c r="BB2106" s="25">
        <v>44.5</v>
      </c>
      <c r="BC2106" s="25">
        <f t="shared" si="724"/>
        <v>21.75</v>
      </c>
      <c r="BD2106" s="25">
        <f t="shared" si="725"/>
        <v>41.02</v>
      </c>
      <c r="BE2106" t="s">
        <v>969</v>
      </c>
      <c r="BF2106" s="55">
        <f t="shared" si="728"/>
        <v>0</v>
      </c>
      <c r="BG2106" s="66" t="str">
        <f t="shared" si="747"/>
        <v>0.00</v>
      </c>
      <c r="BH2106" s="66">
        <f t="shared" si="736"/>
        <v>-0.5</v>
      </c>
      <c r="BI2106" s="25">
        <f t="shared" si="748"/>
        <v>-345.5499999999999</v>
      </c>
      <c r="BJ2106" s="25">
        <f t="shared" si="737"/>
        <v>1017.5</v>
      </c>
      <c r="BK2106" s="20">
        <f t="shared" si="749"/>
        <v>-0.33960687960687952</v>
      </c>
      <c r="BL2106" s="24" t="str">
        <f t="shared" si="738"/>
        <v>0.00</v>
      </c>
      <c r="BM2106" s="25">
        <f t="shared" si="739"/>
        <v>-0.5</v>
      </c>
      <c r="BN2106" s="25">
        <f t="shared" si="740"/>
        <v>90.270000000000039</v>
      </c>
      <c r="BO2106" s="25">
        <f t="shared" si="741"/>
        <v>1017.5</v>
      </c>
      <c r="BP2106" s="126">
        <f t="shared" si="742"/>
        <v>8.8717444717444749E-2</v>
      </c>
    </row>
    <row r="2107" spans="1:68" x14ac:dyDescent="0.2">
      <c r="A2107" s="98">
        <v>46009</v>
      </c>
      <c r="B2107" s="60" t="s">
        <v>892</v>
      </c>
      <c r="C2107" s="24" t="s">
        <v>1068</v>
      </c>
      <c r="D2107" s="24" t="s">
        <v>398</v>
      </c>
      <c r="F2107" s="74" t="s">
        <v>51</v>
      </c>
      <c r="G2107" s="24" t="s">
        <v>103</v>
      </c>
      <c r="H2107" s="24" t="s">
        <v>478</v>
      </c>
      <c r="I2107" s="24">
        <v>3</v>
      </c>
      <c r="J2107" s="24">
        <v>14</v>
      </c>
      <c r="K2107" s="24" t="s">
        <v>2704</v>
      </c>
      <c r="L2107" s="25">
        <v>1.5</v>
      </c>
      <c r="M2107" s="24" t="s">
        <v>105</v>
      </c>
      <c r="N2107" s="24" t="s">
        <v>7</v>
      </c>
      <c r="R2107" s="25">
        <v>26</v>
      </c>
      <c r="S2107" s="83" t="s">
        <v>363</v>
      </c>
      <c r="T2107" s="66" t="str">
        <f t="shared" si="729"/>
        <v>0.00</v>
      </c>
      <c r="U2107" s="66">
        <f t="shared" si="730"/>
        <v>-1.5</v>
      </c>
      <c r="V2107" s="66">
        <f t="shared" si="731"/>
        <v>353.92999999999989</v>
      </c>
      <c r="W2107" s="66">
        <f t="shared" si="732"/>
        <v>3884</v>
      </c>
      <c r="X2107" s="20">
        <f t="shared" si="733"/>
        <v>9.1125128733264643E-2</v>
      </c>
      <c r="Y2107" s="67">
        <f t="shared" si="734"/>
        <v>3.539299999999999</v>
      </c>
      <c r="Z2107" s="68">
        <f t="shared" si="735"/>
        <v>35392.999999999993</v>
      </c>
      <c r="AA2107" s="65" t="s">
        <v>52</v>
      </c>
      <c r="AU2107" s="23">
        <f t="shared" si="751"/>
        <v>-1.5</v>
      </c>
      <c r="AV2107" s="23" t="str">
        <f t="shared" si="751"/>
        <v/>
      </c>
      <c r="AW2107" s="23" t="str">
        <f t="shared" si="751"/>
        <v/>
      </c>
      <c r="AX2107" s="23" t="str">
        <f t="shared" si="751"/>
        <v/>
      </c>
      <c r="AY2107" s="23" t="str">
        <f t="shared" si="751"/>
        <v/>
      </c>
      <c r="AZ2107" s="23"/>
      <c r="BA2107" s="25">
        <v>7.2</v>
      </c>
      <c r="BB2107" s="25">
        <v>8.4700000000000006</v>
      </c>
      <c r="BC2107" s="25">
        <f t="shared" si="724"/>
        <v>11.205000000000002</v>
      </c>
      <c r="BD2107" s="25">
        <f t="shared" si="725"/>
        <v>7.8724000000000007</v>
      </c>
      <c r="BE2107" t="s">
        <v>969</v>
      </c>
      <c r="BF2107" s="55">
        <f t="shared" si="728"/>
        <v>0</v>
      </c>
      <c r="BG2107" s="66" t="str">
        <f t="shared" si="747"/>
        <v>0.00</v>
      </c>
      <c r="BH2107" s="66">
        <f t="shared" si="736"/>
        <v>-1.5</v>
      </c>
      <c r="BI2107" s="25">
        <f t="shared" si="748"/>
        <v>-347.0499999999999</v>
      </c>
      <c r="BJ2107" s="25">
        <f t="shared" si="737"/>
        <v>1019</v>
      </c>
      <c r="BK2107" s="20">
        <f t="shared" si="749"/>
        <v>-0.34057899901864563</v>
      </c>
      <c r="BL2107" s="24" t="str">
        <f t="shared" si="738"/>
        <v>0.00</v>
      </c>
      <c r="BM2107" s="25">
        <f t="shared" si="739"/>
        <v>-1.5</v>
      </c>
      <c r="BN2107" s="25">
        <f t="shared" si="740"/>
        <v>88.770000000000039</v>
      </c>
      <c r="BO2107" s="25">
        <f t="shared" si="741"/>
        <v>1019</v>
      </c>
      <c r="BP2107" s="126">
        <f t="shared" si="742"/>
        <v>8.7114818449460299E-2</v>
      </c>
    </row>
    <row r="2108" spans="1:68" ht="17" x14ac:dyDescent="0.2">
      <c r="A2108" s="98">
        <v>46010</v>
      </c>
      <c r="B2108" s="60" t="s">
        <v>892</v>
      </c>
      <c r="C2108" s="24" t="s">
        <v>2705</v>
      </c>
      <c r="D2108" s="24" t="s">
        <v>562</v>
      </c>
      <c r="F2108" s="74" t="s">
        <v>51</v>
      </c>
      <c r="G2108" s="24" t="s">
        <v>121</v>
      </c>
      <c r="H2108" s="24" t="s">
        <v>2223</v>
      </c>
      <c r="I2108" s="24">
        <v>1</v>
      </c>
      <c r="J2108" s="24">
        <v>6</v>
      </c>
      <c r="K2108" s="121" t="s">
        <v>2706</v>
      </c>
      <c r="L2108" s="25">
        <v>2</v>
      </c>
      <c r="M2108" s="24" t="s">
        <v>105</v>
      </c>
      <c r="N2108" s="24" t="s">
        <v>6</v>
      </c>
      <c r="R2108" s="25">
        <v>7</v>
      </c>
      <c r="S2108" s="83" t="s">
        <v>371</v>
      </c>
      <c r="T2108" s="66" t="str">
        <f t="shared" si="729"/>
        <v>0.00</v>
      </c>
      <c r="U2108" s="66">
        <f t="shared" si="730"/>
        <v>-2</v>
      </c>
      <c r="V2108" s="66">
        <f t="shared" si="731"/>
        <v>351.92999999999989</v>
      </c>
      <c r="W2108" s="66">
        <f t="shared" si="732"/>
        <v>3886</v>
      </c>
      <c r="X2108" s="20">
        <f t="shared" si="733"/>
        <v>9.0563561502830653E-2</v>
      </c>
      <c r="Y2108" s="67">
        <f t="shared" si="734"/>
        <v>3.519299999999999</v>
      </c>
      <c r="Z2108" s="68">
        <f t="shared" si="735"/>
        <v>35192.999999999993</v>
      </c>
      <c r="AA2108" s="65" t="s">
        <v>52</v>
      </c>
      <c r="AU2108" s="23" t="str">
        <f t="shared" si="751"/>
        <v/>
      </c>
      <c r="AV2108" s="23">
        <f t="shared" si="751"/>
        <v>-2</v>
      </c>
      <c r="AW2108" s="23" t="str">
        <f t="shared" si="751"/>
        <v/>
      </c>
      <c r="AX2108" s="23" t="str">
        <f t="shared" si="751"/>
        <v/>
      </c>
      <c r="AY2108" s="23" t="str">
        <f t="shared" si="751"/>
        <v/>
      </c>
      <c r="AZ2108" s="23" t="s">
        <v>720</v>
      </c>
      <c r="BA2108" s="25">
        <v>0</v>
      </c>
      <c r="BB2108" s="25">
        <v>2.7</v>
      </c>
      <c r="BC2108" s="25">
        <f t="shared" si="724"/>
        <v>3.4000000000000004</v>
      </c>
      <c r="BD2108" s="25">
        <f t="shared" si="725"/>
        <v>2.5640000000000001</v>
      </c>
      <c r="BE2108" s="111" t="s">
        <v>969</v>
      </c>
      <c r="BF2108" s="55">
        <f t="shared" si="728"/>
        <v>0</v>
      </c>
      <c r="BG2108" s="66" t="str">
        <f t="shared" si="747"/>
        <v>0.00</v>
      </c>
      <c r="BH2108" s="66">
        <f t="shared" si="736"/>
        <v>-2</v>
      </c>
      <c r="BI2108" s="25">
        <f t="shared" si="748"/>
        <v>-349.0499999999999</v>
      </c>
      <c r="BJ2108" s="25">
        <f t="shared" si="737"/>
        <v>1021</v>
      </c>
      <c r="BK2108" s="20">
        <f t="shared" si="749"/>
        <v>-0.34187071498530841</v>
      </c>
      <c r="BL2108" s="24" t="str">
        <f t="shared" si="738"/>
        <v>0.00</v>
      </c>
      <c r="BM2108" s="25">
        <f t="shared" si="739"/>
        <v>-2</v>
      </c>
      <c r="BN2108" s="25">
        <f t="shared" si="740"/>
        <v>86.770000000000039</v>
      </c>
      <c r="BO2108" s="25">
        <f t="shared" si="741"/>
        <v>1021</v>
      </c>
      <c r="BP2108" s="126">
        <f t="shared" si="742"/>
        <v>8.4985308521057817E-2</v>
      </c>
    </row>
    <row r="2109" spans="1:68" ht="17" x14ac:dyDescent="0.2">
      <c r="A2109" s="98">
        <v>46010</v>
      </c>
      <c r="B2109" s="60" t="s">
        <v>892</v>
      </c>
      <c r="C2109" s="24" t="s">
        <v>1519</v>
      </c>
      <c r="D2109" s="24" t="s">
        <v>562</v>
      </c>
      <c r="F2109" s="74" t="s">
        <v>51</v>
      </c>
      <c r="G2109" s="24" t="s">
        <v>103</v>
      </c>
      <c r="H2109" s="24" t="s">
        <v>194</v>
      </c>
      <c r="I2109" s="24">
        <v>1</v>
      </c>
      <c r="J2109" s="24">
        <v>6</v>
      </c>
      <c r="K2109" s="97" t="s">
        <v>2709</v>
      </c>
      <c r="L2109" s="25">
        <v>2</v>
      </c>
      <c r="M2109" s="24" t="s">
        <v>105</v>
      </c>
      <c r="N2109" s="24" t="s">
        <v>6</v>
      </c>
      <c r="R2109" s="25">
        <v>6</v>
      </c>
      <c r="S2109" s="83" t="s">
        <v>363</v>
      </c>
      <c r="T2109" s="66" t="str">
        <f t="shared" si="729"/>
        <v>0.00</v>
      </c>
      <c r="U2109" s="66">
        <f t="shared" si="730"/>
        <v>-2</v>
      </c>
      <c r="V2109" s="66">
        <f t="shared" si="731"/>
        <v>349.92999999999989</v>
      </c>
      <c r="W2109" s="66">
        <f t="shared" si="732"/>
        <v>3888</v>
      </c>
      <c r="X2109" s="20">
        <f t="shared" si="733"/>
        <v>9.0002572016460877E-2</v>
      </c>
      <c r="Y2109" s="67">
        <f t="shared" si="734"/>
        <v>3.499299999999999</v>
      </c>
      <c r="Z2109" s="68">
        <f t="shared" si="735"/>
        <v>34992.999999999993</v>
      </c>
      <c r="AA2109" s="65" t="s">
        <v>52</v>
      </c>
      <c r="AU2109" s="23">
        <f t="shared" si="751"/>
        <v>-2</v>
      </c>
      <c r="AV2109" s="23" t="str">
        <f t="shared" si="751"/>
        <v/>
      </c>
      <c r="AW2109" s="23" t="str">
        <f t="shared" si="751"/>
        <v/>
      </c>
      <c r="AX2109" s="23" t="str">
        <f t="shared" si="751"/>
        <v/>
      </c>
      <c r="AY2109" s="23" t="str">
        <f t="shared" si="751"/>
        <v/>
      </c>
      <c r="AZ2109" s="23">
        <v>12</v>
      </c>
      <c r="BA2109" s="25">
        <v>14.4</v>
      </c>
      <c r="BB2109" s="25">
        <v>17.22</v>
      </c>
      <c r="BC2109" s="25">
        <f t="shared" si="724"/>
        <v>32.44</v>
      </c>
      <c r="BD2109" s="25">
        <f t="shared" si="725"/>
        <v>15.9224</v>
      </c>
      <c r="BE2109" t="s">
        <v>970</v>
      </c>
      <c r="BF2109" s="55">
        <f t="shared" si="728"/>
        <v>0</v>
      </c>
      <c r="BG2109" s="66" t="str">
        <f t="shared" si="747"/>
        <v>0.00</v>
      </c>
      <c r="BH2109" s="66">
        <f t="shared" si="736"/>
        <v>-2</v>
      </c>
      <c r="BI2109" s="25">
        <f t="shared" si="748"/>
        <v>-351.0499999999999</v>
      </c>
      <c r="BJ2109" s="25">
        <f t="shared" si="737"/>
        <v>1023</v>
      </c>
      <c r="BK2109" s="20">
        <f t="shared" si="749"/>
        <v>-0.34315738025415432</v>
      </c>
      <c r="BL2109" s="24" t="str">
        <f t="shared" si="738"/>
        <v>0.00</v>
      </c>
      <c r="BM2109" s="25">
        <f t="shared" si="739"/>
        <v>-2</v>
      </c>
      <c r="BN2109" s="25">
        <f t="shared" si="740"/>
        <v>84.770000000000039</v>
      </c>
      <c r="BO2109" s="25">
        <f t="shared" si="741"/>
        <v>1023</v>
      </c>
      <c r="BP2109" s="126">
        <f t="shared" si="742"/>
        <v>8.2864125122189672E-2</v>
      </c>
    </row>
    <row r="2110" spans="1:68" ht="17" x14ac:dyDescent="0.2">
      <c r="A2110" s="98">
        <v>46010</v>
      </c>
      <c r="B2110" s="60" t="s">
        <v>892</v>
      </c>
      <c r="C2110" s="24" t="s">
        <v>1519</v>
      </c>
      <c r="D2110" s="24" t="s">
        <v>562</v>
      </c>
      <c r="F2110" s="74" t="s">
        <v>51</v>
      </c>
      <c r="G2110" s="24" t="s">
        <v>103</v>
      </c>
      <c r="H2110" s="24" t="s">
        <v>650</v>
      </c>
      <c r="I2110" s="24">
        <v>1</v>
      </c>
      <c r="J2110" s="24">
        <v>1</v>
      </c>
      <c r="K2110" s="120" t="s">
        <v>2710</v>
      </c>
      <c r="L2110" s="25">
        <v>1</v>
      </c>
      <c r="M2110" s="24" t="s">
        <v>105</v>
      </c>
      <c r="N2110" s="24" t="s">
        <v>6</v>
      </c>
      <c r="R2110" s="25">
        <v>15</v>
      </c>
      <c r="S2110" s="83" t="s">
        <v>372</v>
      </c>
      <c r="T2110" s="66">
        <f t="shared" si="729"/>
        <v>15</v>
      </c>
      <c r="U2110" s="66">
        <f t="shared" si="730"/>
        <v>14</v>
      </c>
      <c r="V2110" s="66">
        <f t="shared" si="731"/>
        <v>363.92999999999989</v>
      </c>
      <c r="W2110" s="66">
        <f t="shared" si="732"/>
        <v>3889</v>
      </c>
      <c r="X2110" s="20">
        <f t="shared" si="733"/>
        <v>9.3579326304962684E-2</v>
      </c>
      <c r="Y2110" s="67">
        <f t="shared" si="734"/>
        <v>3.6392999999999991</v>
      </c>
      <c r="Z2110" s="68">
        <f t="shared" si="735"/>
        <v>36392.999999999993</v>
      </c>
      <c r="AA2110" s="65" t="s">
        <v>53</v>
      </c>
      <c r="AU2110" s="23">
        <f t="shared" si="751"/>
        <v>14</v>
      </c>
      <c r="AV2110" s="23" t="str">
        <f t="shared" si="751"/>
        <v/>
      </c>
      <c r="AW2110" s="23" t="str">
        <f t="shared" si="751"/>
        <v/>
      </c>
      <c r="AX2110" s="23" t="str">
        <f t="shared" si="751"/>
        <v/>
      </c>
      <c r="AY2110" s="23" t="str">
        <f t="shared" si="751"/>
        <v/>
      </c>
      <c r="AZ2110" s="23">
        <v>14</v>
      </c>
      <c r="BA2110" s="25">
        <v>13.8</v>
      </c>
      <c r="BB2110" s="25">
        <v>13.43</v>
      </c>
      <c r="BC2110" s="25">
        <f t="shared" si="724"/>
        <v>12.43</v>
      </c>
      <c r="BD2110" s="25">
        <f t="shared" si="725"/>
        <v>12.435600000000001</v>
      </c>
      <c r="BE2110" t="s">
        <v>970</v>
      </c>
      <c r="BF2110" s="55">
        <f t="shared" si="728"/>
        <v>0</v>
      </c>
      <c r="BG2110" s="66">
        <f t="shared" si="747"/>
        <v>13.8</v>
      </c>
      <c r="BH2110" s="66">
        <f t="shared" si="736"/>
        <v>12.8</v>
      </c>
      <c r="BI2110" s="25">
        <f t="shared" si="748"/>
        <v>-338.24999999999989</v>
      </c>
      <c r="BJ2110" s="25">
        <f t="shared" si="737"/>
        <v>1024</v>
      </c>
      <c r="BK2110" s="20">
        <f t="shared" si="749"/>
        <v>-0.33032226562499989</v>
      </c>
      <c r="BL2110" s="24">
        <f t="shared" si="738"/>
        <v>13.43</v>
      </c>
      <c r="BM2110" s="25">
        <f t="shared" si="739"/>
        <v>12.43</v>
      </c>
      <c r="BN2110" s="25">
        <f t="shared" si="740"/>
        <v>97.200000000000045</v>
      </c>
      <c r="BO2110" s="25">
        <f t="shared" si="741"/>
        <v>1024</v>
      </c>
      <c r="BP2110" s="126">
        <f t="shared" si="742"/>
        <v>9.4921875000000044E-2</v>
      </c>
    </row>
    <row r="2111" spans="1:68" ht="17" x14ac:dyDescent="0.2">
      <c r="A2111" s="98">
        <v>46010</v>
      </c>
      <c r="B2111" s="60" t="s">
        <v>892</v>
      </c>
      <c r="C2111" s="24" t="s">
        <v>1519</v>
      </c>
      <c r="D2111" s="24" t="s">
        <v>562</v>
      </c>
      <c r="F2111" s="74" t="s">
        <v>51</v>
      </c>
      <c r="G2111" s="24" t="s">
        <v>103</v>
      </c>
      <c r="H2111" s="24" t="s">
        <v>650</v>
      </c>
      <c r="I2111" s="24">
        <v>1</v>
      </c>
      <c r="J2111" s="24">
        <v>1</v>
      </c>
      <c r="K2111" s="120" t="s">
        <v>2710</v>
      </c>
      <c r="L2111" s="25">
        <v>1</v>
      </c>
      <c r="M2111" s="24" t="s">
        <v>105</v>
      </c>
      <c r="N2111" s="24" t="s">
        <v>7</v>
      </c>
      <c r="R2111" s="25">
        <v>3</v>
      </c>
      <c r="S2111" s="83" t="s">
        <v>372</v>
      </c>
      <c r="T2111" s="66">
        <f t="shared" si="729"/>
        <v>3</v>
      </c>
      <c r="U2111" s="66">
        <f t="shared" si="730"/>
        <v>2</v>
      </c>
      <c r="V2111" s="66">
        <f t="shared" si="731"/>
        <v>365.92999999999989</v>
      </c>
      <c r="W2111" s="66">
        <f t="shared" si="732"/>
        <v>3890</v>
      </c>
      <c r="X2111" s="20">
        <f t="shared" si="733"/>
        <v>9.4069408740359864E-2</v>
      </c>
      <c r="Y2111" s="67">
        <f t="shared" si="734"/>
        <v>3.6592999999999991</v>
      </c>
      <c r="Z2111" s="68">
        <f t="shared" si="735"/>
        <v>36592.999999999993</v>
      </c>
      <c r="AA2111" s="65" t="s">
        <v>53</v>
      </c>
      <c r="AU2111" s="23">
        <f t="shared" si="751"/>
        <v>2</v>
      </c>
      <c r="AV2111" s="23" t="str">
        <f t="shared" si="751"/>
        <v/>
      </c>
      <c r="AW2111" s="23" t="str">
        <f t="shared" si="751"/>
        <v/>
      </c>
      <c r="AX2111" s="23" t="str">
        <f t="shared" si="751"/>
        <v/>
      </c>
      <c r="AY2111" s="23" t="str">
        <f t="shared" si="751"/>
        <v/>
      </c>
      <c r="AZ2111" s="23"/>
      <c r="BA2111" s="25">
        <v>2.7</v>
      </c>
      <c r="BB2111" s="25">
        <v>3.21</v>
      </c>
      <c r="BC2111" s="25">
        <f t="shared" si="724"/>
        <v>2.21</v>
      </c>
      <c r="BD2111" s="25">
        <f t="shared" si="725"/>
        <v>3.0331999999999999</v>
      </c>
      <c r="BE2111" t="s">
        <v>970</v>
      </c>
      <c r="BF2111" s="55">
        <f t="shared" si="728"/>
        <v>0</v>
      </c>
      <c r="BG2111" s="66">
        <f t="shared" si="747"/>
        <v>2.7</v>
      </c>
      <c r="BH2111" s="66">
        <f t="shared" si="736"/>
        <v>1.7000000000000002</v>
      </c>
      <c r="BI2111" s="25">
        <f t="shared" si="748"/>
        <v>-336.5499999999999</v>
      </c>
      <c r="BJ2111" s="25">
        <f t="shared" si="737"/>
        <v>1025</v>
      </c>
      <c r="BK2111" s="20">
        <f t="shared" si="749"/>
        <v>-0.32834146341463405</v>
      </c>
      <c r="BL2111" s="24">
        <f t="shared" si="738"/>
        <v>3.21</v>
      </c>
      <c r="BM2111" s="25">
        <f t="shared" si="739"/>
        <v>2.21</v>
      </c>
      <c r="BN2111" s="25">
        <f t="shared" si="740"/>
        <v>99.410000000000039</v>
      </c>
      <c r="BO2111" s="25">
        <f t="shared" si="741"/>
        <v>1025</v>
      </c>
      <c r="BP2111" s="126">
        <f t="shared" si="742"/>
        <v>9.6985365853658578E-2</v>
      </c>
    </row>
    <row r="2112" spans="1:68" x14ac:dyDescent="0.2">
      <c r="A2112" s="98">
        <v>46010</v>
      </c>
      <c r="B2112" s="60" t="s">
        <v>892</v>
      </c>
      <c r="C2112" s="24" t="s">
        <v>2707</v>
      </c>
      <c r="D2112" s="24" t="s">
        <v>562</v>
      </c>
      <c r="F2112" s="74" t="s">
        <v>51</v>
      </c>
      <c r="G2112" s="24" t="s">
        <v>103</v>
      </c>
      <c r="H2112" s="24" t="s">
        <v>194</v>
      </c>
      <c r="I2112" s="24">
        <v>2</v>
      </c>
      <c r="J2112" s="24">
        <v>11</v>
      </c>
      <c r="K2112" s="87" t="s">
        <v>2708</v>
      </c>
      <c r="L2112" s="25">
        <v>1.5</v>
      </c>
      <c r="M2112" s="24" t="s">
        <v>105</v>
      </c>
      <c r="N2112" s="24" t="s">
        <v>6</v>
      </c>
      <c r="R2112" s="25">
        <v>18</v>
      </c>
      <c r="S2112" s="83" t="s">
        <v>373</v>
      </c>
      <c r="T2112" s="66" t="str">
        <f t="shared" si="729"/>
        <v>0.00</v>
      </c>
      <c r="U2112" s="66">
        <f t="shared" si="730"/>
        <v>-1.5</v>
      </c>
      <c r="V2112" s="66">
        <f t="shared" si="731"/>
        <v>364.42999999999989</v>
      </c>
      <c r="W2112" s="66">
        <f t="shared" si="732"/>
        <v>3891.5</v>
      </c>
      <c r="X2112" s="20">
        <f t="shared" si="733"/>
        <v>9.3647693691378625E-2</v>
      </c>
      <c r="Y2112" s="67">
        <f t="shared" si="734"/>
        <v>3.644299999999999</v>
      </c>
      <c r="Z2112" s="68">
        <f t="shared" si="735"/>
        <v>36442.999999999993</v>
      </c>
      <c r="AA2112" s="65" t="s">
        <v>52</v>
      </c>
      <c r="AU2112" s="23">
        <f t="shared" si="751"/>
        <v>-1.5</v>
      </c>
      <c r="AV2112" s="23" t="str">
        <f t="shared" si="751"/>
        <v/>
      </c>
      <c r="AW2112" s="23" t="str">
        <f t="shared" si="751"/>
        <v/>
      </c>
      <c r="AX2112" s="23" t="str">
        <f t="shared" si="751"/>
        <v/>
      </c>
      <c r="AY2112" s="23" t="str">
        <f t="shared" si="751"/>
        <v/>
      </c>
      <c r="AZ2112" s="23">
        <v>13</v>
      </c>
      <c r="BA2112" s="25">
        <v>13</v>
      </c>
      <c r="BB2112" s="25">
        <v>15.26</v>
      </c>
      <c r="BC2112" s="25">
        <f t="shared" si="724"/>
        <v>21.39</v>
      </c>
      <c r="BD2112" s="25">
        <f t="shared" si="725"/>
        <v>14.119200000000001</v>
      </c>
      <c r="BE2112" t="s">
        <v>970</v>
      </c>
      <c r="BF2112" s="55">
        <f t="shared" si="728"/>
        <v>0</v>
      </c>
      <c r="BG2112" s="66" t="str">
        <f t="shared" si="747"/>
        <v>0.00</v>
      </c>
      <c r="BH2112" s="66">
        <f t="shared" si="736"/>
        <v>-1.5</v>
      </c>
      <c r="BI2112" s="25">
        <f t="shared" si="748"/>
        <v>-338.0499999999999</v>
      </c>
      <c r="BJ2112" s="25">
        <f t="shared" si="737"/>
        <v>1026.5</v>
      </c>
      <c r="BK2112" s="20">
        <f t="shared" si="749"/>
        <v>-0.32932294203604473</v>
      </c>
      <c r="BL2112" s="24" t="str">
        <f t="shared" si="738"/>
        <v>0.00</v>
      </c>
      <c r="BM2112" s="25">
        <f t="shared" si="739"/>
        <v>-1.5</v>
      </c>
      <c r="BN2112" s="25">
        <f t="shared" si="740"/>
        <v>97.910000000000039</v>
      </c>
      <c r="BO2112" s="25">
        <f t="shared" si="741"/>
        <v>1026.5</v>
      </c>
      <c r="BP2112" s="126">
        <f t="shared" si="742"/>
        <v>9.5382367267413573E-2</v>
      </c>
    </row>
    <row r="2113" spans="1:68" x14ac:dyDescent="0.2">
      <c r="A2113" s="98">
        <v>46010</v>
      </c>
      <c r="B2113" s="60" t="s">
        <v>892</v>
      </c>
      <c r="C2113" s="24" t="s">
        <v>2707</v>
      </c>
      <c r="D2113" s="24" t="s">
        <v>562</v>
      </c>
      <c r="F2113" s="74" t="s">
        <v>51</v>
      </c>
      <c r="G2113" s="24" t="s">
        <v>103</v>
      </c>
      <c r="H2113" s="24" t="s">
        <v>194</v>
      </c>
      <c r="I2113" s="24">
        <v>2</v>
      </c>
      <c r="J2113" s="24">
        <v>11</v>
      </c>
      <c r="K2113" s="26" t="s">
        <v>2708</v>
      </c>
      <c r="L2113" s="25">
        <v>1.5</v>
      </c>
      <c r="M2113" s="24" t="s">
        <v>105</v>
      </c>
      <c r="N2113" s="24" t="s">
        <v>7</v>
      </c>
      <c r="R2113" s="25">
        <v>3.9</v>
      </c>
      <c r="S2113" s="83" t="s">
        <v>373</v>
      </c>
      <c r="T2113" s="66">
        <f t="shared" si="729"/>
        <v>5.85</v>
      </c>
      <c r="U2113" s="66">
        <f t="shared" si="730"/>
        <v>4.3499999999999996</v>
      </c>
      <c r="V2113" s="66">
        <f t="shared" si="731"/>
        <v>368.77999999999992</v>
      </c>
      <c r="W2113" s="66">
        <f t="shared" si="732"/>
        <v>3893</v>
      </c>
      <c r="X2113" s="20">
        <f t="shared" si="733"/>
        <v>9.47290007706139E-2</v>
      </c>
      <c r="Y2113" s="67">
        <f t="shared" si="734"/>
        <v>3.6877999999999993</v>
      </c>
      <c r="Z2113" s="68">
        <f t="shared" si="735"/>
        <v>36877.999999999993</v>
      </c>
      <c r="AA2113" s="65" t="s">
        <v>53</v>
      </c>
      <c r="AU2113" s="23">
        <f t="shared" si="751"/>
        <v>4.3499999999999996</v>
      </c>
      <c r="AV2113" s="23" t="str">
        <f t="shared" si="751"/>
        <v/>
      </c>
      <c r="AW2113" s="23" t="str">
        <f t="shared" si="751"/>
        <v/>
      </c>
      <c r="AX2113" s="23" t="str">
        <f t="shared" si="751"/>
        <v/>
      </c>
      <c r="AY2113" s="23" t="str">
        <f t="shared" si="751"/>
        <v/>
      </c>
      <c r="AZ2113" s="23"/>
      <c r="BA2113" s="25">
        <v>3</v>
      </c>
      <c r="BB2113" s="25">
        <v>3.35</v>
      </c>
      <c r="BC2113" s="25">
        <f t="shared" si="724"/>
        <v>3.5250000000000004</v>
      </c>
      <c r="BD2113" s="25">
        <f t="shared" si="725"/>
        <v>3.1620000000000004</v>
      </c>
      <c r="BE2113" t="s">
        <v>970</v>
      </c>
      <c r="BF2113" s="55">
        <f t="shared" si="728"/>
        <v>0</v>
      </c>
      <c r="BG2113" s="66">
        <f t="shared" si="747"/>
        <v>4.5</v>
      </c>
      <c r="BH2113" s="66">
        <f t="shared" si="736"/>
        <v>3</v>
      </c>
      <c r="BI2113" s="25">
        <f t="shared" si="748"/>
        <v>-335.0499999999999</v>
      </c>
      <c r="BJ2113" s="25">
        <f t="shared" si="737"/>
        <v>1028</v>
      </c>
      <c r="BK2113" s="20">
        <f t="shared" si="749"/>
        <v>-0.32592412451361857</v>
      </c>
      <c r="BL2113" s="24">
        <f t="shared" si="738"/>
        <v>5.03</v>
      </c>
      <c r="BM2113" s="25">
        <f t="shared" si="739"/>
        <v>3.5300000000000002</v>
      </c>
      <c r="BN2113" s="25">
        <f t="shared" si="740"/>
        <v>101.44000000000004</v>
      </c>
      <c r="BO2113" s="25">
        <f t="shared" si="741"/>
        <v>1028</v>
      </c>
      <c r="BP2113" s="126">
        <f t="shared" si="742"/>
        <v>9.8677042801556453E-2</v>
      </c>
    </row>
    <row r="2114" spans="1:68" x14ac:dyDescent="0.2">
      <c r="A2114" s="98">
        <v>46010</v>
      </c>
      <c r="B2114" s="60" t="s">
        <v>892</v>
      </c>
      <c r="C2114" s="24" t="s">
        <v>1519</v>
      </c>
      <c r="D2114" s="24" t="s">
        <v>562</v>
      </c>
      <c r="F2114" s="74" t="s">
        <v>51</v>
      </c>
      <c r="G2114" s="24" t="s">
        <v>103</v>
      </c>
      <c r="H2114" s="24" t="s">
        <v>650</v>
      </c>
      <c r="I2114" s="24">
        <v>7</v>
      </c>
      <c r="J2114" s="24">
        <v>15</v>
      </c>
      <c r="K2114" s="27" t="s">
        <v>2711</v>
      </c>
      <c r="L2114" s="25">
        <v>1</v>
      </c>
      <c r="M2114" s="24" t="s">
        <v>105</v>
      </c>
      <c r="N2114" s="24" t="s">
        <v>6</v>
      </c>
      <c r="R2114" s="25">
        <v>10</v>
      </c>
      <c r="S2114" s="83" t="s">
        <v>371</v>
      </c>
      <c r="T2114" s="66" t="str">
        <f t="shared" si="729"/>
        <v>0.00</v>
      </c>
      <c r="U2114" s="66">
        <f t="shared" si="730"/>
        <v>-1</v>
      </c>
      <c r="V2114" s="66">
        <f t="shared" si="731"/>
        <v>367.77999999999992</v>
      </c>
      <c r="W2114" s="66">
        <f t="shared" si="732"/>
        <v>3894</v>
      </c>
      <c r="X2114" s="20">
        <f t="shared" si="733"/>
        <v>9.4447868515665098E-2</v>
      </c>
      <c r="Y2114" s="67">
        <f t="shared" si="734"/>
        <v>3.6777999999999991</v>
      </c>
      <c r="Z2114" s="68">
        <f t="shared" si="735"/>
        <v>36777.999999999993</v>
      </c>
      <c r="AA2114" s="65" t="s">
        <v>52</v>
      </c>
      <c r="AU2114" s="23">
        <f t="shared" si="751"/>
        <v>-1</v>
      </c>
      <c r="AV2114" s="23" t="str">
        <f t="shared" si="751"/>
        <v/>
      </c>
      <c r="AW2114" s="23" t="str">
        <f t="shared" si="751"/>
        <v/>
      </c>
      <c r="AX2114" s="23" t="str">
        <f t="shared" si="751"/>
        <v/>
      </c>
      <c r="AY2114" s="23" t="str">
        <f t="shared" si="751"/>
        <v/>
      </c>
      <c r="AZ2114" s="23">
        <v>10</v>
      </c>
      <c r="BA2114" s="25">
        <v>11.1</v>
      </c>
      <c r="BB2114" s="25">
        <v>9.94</v>
      </c>
      <c r="BC2114" s="25">
        <f t="shared" si="724"/>
        <v>8.94</v>
      </c>
      <c r="BD2114" s="25">
        <f t="shared" si="725"/>
        <v>9.2248000000000001</v>
      </c>
      <c r="BE2114" t="s">
        <v>970</v>
      </c>
      <c r="BF2114" s="55">
        <f t="shared" si="728"/>
        <v>0</v>
      </c>
      <c r="BG2114" s="66" t="str">
        <f t="shared" si="747"/>
        <v>0.00</v>
      </c>
      <c r="BH2114" s="66">
        <f t="shared" si="736"/>
        <v>-1</v>
      </c>
      <c r="BI2114" s="25">
        <f t="shared" si="748"/>
        <v>-336.0499999999999</v>
      </c>
      <c r="BJ2114" s="25">
        <f t="shared" si="737"/>
        <v>1029</v>
      </c>
      <c r="BK2114" s="20">
        <f t="shared" si="749"/>
        <v>-0.32657920310981525</v>
      </c>
      <c r="BL2114" s="24" t="str">
        <f t="shared" si="738"/>
        <v>0.00</v>
      </c>
      <c r="BM2114" s="25">
        <f t="shared" si="739"/>
        <v>-1</v>
      </c>
      <c r="BN2114" s="25">
        <f t="shared" si="740"/>
        <v>100.44000000000004</v>
      </c>
      <c r="BO2114" s="25">
        <f t="shared" si="741"/>
        <v>1029</v>
      </c>
      <c r="BP2114" s="126">
        <f t="shared" si="742"/>
        <v>9.760932944606418E-2</v>
      </c>
    </row>
    <row r="2115" spans="1:68" x14ac:dyDescent="0.2">
      <c r="A2115" s="98">
        <v>46010</v>
      </c>
      <c r="B2115" s="60" t="s">
        <v>892</v>
      </c>
      <c r="C2115" s="24" t="s">
        <v>1519</v>
      </c>
      <c r="D2115" s="24" t="s">
        <v>562</v>
      </c>
      <c r="F2115" s="74" t="s">
        <v>51</v>
      </c>
      <c r="G2115" s="24" t="s">
        <v>103</v>
      </c>
      <c r="H2115" s="24" t="s">
        <v>650</v>
      </c>
      <c r="I2115" s="24">
        <v>7</v>
      </c>
      <c r="J2115" s="24">
        <v>15</v>
      </c>
      <c r="K2115" s="26" t="s">
        <v>2711</v>
      </c>
      <c r="L2115" s="25">
        <v>1</v>
      </c>
      <c r="M2115" s="24" t="s">
        <v>105</v>
      </c>
      <c r="N2115" s="24" t="s">
        <v>7</v>
      </c>
      <c r="R2115" s="25">
        <v>2.5</v>
      </c>
      <c r="S2115" s="83" t="s">
        <v>371</v>
      </c>
      <c r="T2115" s="66">
        <f t="shared" si="729"/>
        <v>2.5</v>
      </c>
      <c r="U2115" s="66">
        <f t="shared" si="730"/>
        <v>1.5</v>
      </c>
      <c r="V2115" s="66">
        <f t="shared" si="731"/>
        <v>369.27999999999992</v>
      </c>
      <c r="W2115" s="66">
        <f t="shared" si="732"/>
        <v>3895</v>
      </c>
      <c r="X2115" s="20">
        <f t="shared" si="733"/>
        <v>9.4808729139922956E-2</v>
      </c>
      <c r="Y2115" s="67">
        <f t="shared" si="734"/>
        <v>3.6927999999999992</v>
      </c>
      <c r="Z2115" s="68">
        <f t="shared" si="735"/>
        <v>36927.999999999993</v>
      </c>
      <c r="AA2115" s="65" t="s">
        <v>53</v>
      </c>
      <c r="AU2115" s="23">
        <f t="shared" si="751"/>
        <v>1.5</v>
      </c>
      <c r="AV2115" s="23" t="str">
        <f t="shared" si="751"/>
        <v/>
      </c>
      <c r="AW2115" s="23" t="str">
        <f t="shared" si="751"/>
        <v/>
      </c>
      <c r="AX2115" s="23" t="str">
        <f t="shared" si="751"/>
        <v/>
      </c>
      <c r="AY2115" s="23" t="str">
        <f t="shared" si="751"/>
        <v/>
      </c>
      <c r="AZ2115" s="23"/>
      <c r="BA2115" s="25">
        <v>2.4</v>
      </c>
      <c r="BB2115" s="25">
        <v>2.72</v>
      </c>
      <c r="BC2115" s="25">
        <f t="shared" si="724"/>
        <v>1.7200000000000002</v>
      </c>
      <c r="BD2115" s="25">
        <f t="shared" si="725"/>
        <v>2.5824000000000003</v>
      </c>
      <c r="BE2115" t="s">
        <v>970</v>
      </c>
      <c r="BF2115" s="55">
        <f t="shared" ref="BF2115:BF2178" si="752">U2115-SUM(AU2115:AY2115)</f>
        <v>0</v>
      </c>
      <c r="BG2115" s="66">
        <f t="shared" si="747"/>
        <v>2.4</v>
      </c>
      <c r="BH2115" s="66">
        <f t="shared" si="736"/>
        <v>1.4</v>
      </c>
      <c r="BI2115" s="25">
        <f t="shared" si="748"/>
        <v>-334.64999999999992</v>
      </c>
      <c r="BJ2115" s="25">
        <f t="shared" si="737"/>
        <v>1030</v>
      </c>
      <c r="BK2115" s="20">
        <f t="shared" si="749"/>
        <v>-0.32490291262135912</v>
      </c>
      <c r="BL2115" s="24">
        <f t="shared" si="738"/>
        <v>2.72</v>
      </c>
      <c r="BM2115" s="25">
        <f t="shared" si="739"/>
        <v>1.7200000000000002</v>
      </c>
      <c r="BN2115" s="25">
        <f t="shared" si="740"/>
        <v>102.16000000000004</v>
      </c>
      <c r="BO2115" s="25">
        <f t="shared" si="741"/>
        <v>1030</v>
      </c>
      <c r="BP2115" s="126">
        <f t="shared" si="742"/>
        <v>9.9184466019417508E-2</v>
      </c>
    </row>
    <row r="2116" spans="1:68" x14ac:dyDescent="0.2">
      <c r="A2116" s="98">
        <v>46011</v>
      </c>
      <c r="B2116" s="60" t="s">
        <v>892</v>
      </c>
      <c r="C2116" s="24" t="s">
        <v>2712</v>
      </c>
      <c r="D2116" s="24" t="s">
        <v>573</v>
      </c>
      <c r="F2116" s="74" t="s">
        <v>51</v>
      </c>
      <c r="G2116" s="24" t="s">
        <v>103</v>
      </c>
      <c r="H2116" s="24" t="s">
        <v>2313</v>
      </c>
      <c r="I2116" s="24">
        <v>2</v>
      </c>
      <c r="J2116" s="24">
        <v>8</v>
      </c>
      <c r="K2116" s="24" t="s">
        <v>2713</v>
      </c>
      <c r="L2116" s="25">
        <v>1</v>
      </c>
      <c r="M2116" s="24" t="s">
        <v>404</v>
      </c>
      <c r="N2116" s="24" t="s">
        <v>6</v>
      </c>
      <c r="R2116" s="25">
        <v>18.7744</v>
      </c>
      <c r="S2116" s="83" t="s">
        <v>363</v>
      </c>
      <c r="T2116" s="66" t="str">
        <f t="shared" si="729"/>
        <v>0.00</v>
      </c>
      <c r="U2116" s="66">
        <f t="shared" si="730"/>
        <v>-1</v>
      </c>
      <c r="V2116" s="66">
        <f t="shared" si="731"/>
        <v>368.27999999999992</v>
      </c>
      <c r="W2116" s="66">
        <f t="shared" si="732"/>
        <v>3896</v>
      </c>
      <c r="X2116" s="20">
        <f t="shared" si="733"/>
        <v>9.4527720739219695E-2</v>
      </c>
      <c r="Y2116" s="67">
        <f t="shared" si="734"/>
        <v>3.682799999999999</v>
      </c>
      <c r="Z2116" s="68">
        <f t="shared" si="735"/>
        <v>36827.999999999993</v>
      </c>
      <c r="AA2116" s="65" t="s">
        <v>52</v>
      </c>
      <c r="AU2116" s="23">
        <f t="shared" ref="AU2116:AY2125" si="753">IF($G2116=AU$2,$U2116,"")</f>
        <v>-1</v>
      </c>
      <c r="AV2116" s="23" t="str">
        <f t="shared" si="753"/>
        <v/>
      </c>
      <c r="AW2116" s="23" t="str">
        <f t="shared" si="753"/>
        <v/>
      </c>
      <c r="AX2116" s="23" t="str">
        <f t="shared" si="753"/>
        <v/>
      </c>
      <c r="AY2116" s="23" t="str">
        <f t="shared" si="753"/>
        <v/>
      </c>
      <c r="AZ2116" s="23">
        <v>18</v>
      </c>
      <c r="BA2116" s="25">
        <v>19.3</v>
      </c>
      <c r="BB2116" s="25">
        <v>20.32</v>
      </c>
      <c r="BC2116" s="25">
        <f t="shared" si="724"/>
        <v>19.32</v>
      </c>
      <c r="BD2116" s="25">
        <f t="shared" si="725"/>
        <v>18.7744</v>
      </c>
      <c r="BE2116" t="s">
        <v>970</v>
      </c>
      <c r="BF2116" s="55">
        <f t="shared" si="752"/>
        <v>0</v>
      </c>
      <c r="BG2116" s="66" t="str">
        <f t="shared" si="747"/>
        <v>0.00</v>
      </c>
      <c r="BH2116" s="66">
        <f t="shared" si="736"/>
        <v>-1</v>
      </c>
      <c r="BI2116" s="25">
        <f t="shared" si="748"/>
        <v>-335.64999999999992</v>
      </c>
      <c r="BJ2116" s="25">
        <f t="shared" si="737"/>
        <v>1031</v>
      </c>
      <c r="BK2116" s="20">
        <f t="shared" si="749"/>
        <v>-0.32555771096023273</v>
      </c>
      <c r="BL2116" s="24" t="str">
        <f t="shared" si="738"/>
        <v>0.00</v>
      </c>
      <c r="BM2116" s="25">
        <f t="shared" si="739"/>
        <v>-1</v>
      </c>
      <c r="BN2116" s="25">
        <f t="shared" si="740"/>
        <v>101.16000000000004</v>
      </c>
      <c r="BO2116" s="25">
        <f t="shared" si="741"/>
        <v>1031</v>
      </c>
      <c r="BP2116" s="126">
        <f t="shared" si="742"/>
        <v>9.8118331716779861E-2</v>
      </c>
    </row>
    <row r="2117" spans="1:68" x14ac:dyDescent="0.2">
      <c r="A2117" s="98">
        <v>46011</v>
      </c>
      <c r="B2117" s="60" t="s">
        <v>892</v>
      </c>
      <c r="C2117" s="24" t="s">
        <v>2712</v>
      </c>
      <c r="D2117" s="24" t="s">
        <v>573</v>
      </c>
      <c r="F2117" s="74" t="s">
        <v>51</v>
      </c>
      <c r="G2117" s="24" t="s">
        <v>103</v>
      </c>
      <c r="H2117" s="24" t="s">
        <v>2313</v>
      </c>
      <c r="I2117" s="24">
        <v>2</v>
      </c>
      <c r="J2117" s="24">
        <v>8</v>
      </c>
      <c r="K2117" s="24" t="s">
        <v>2713</v>
      </c>
      <c r="L2117" s="25">
        <v>1</v>
      </c>
      <c r="M2117" s="24" t="s">
        <v>404</v>
      </c>
      <c r="N2117" s="24" t="s">
        <v>7</v>
      </c>
      <c r="R2117" s="25">
        <v>3.4104000000000001</v>
      </c>
      <c r="S2117" s="83" t="s">
        <v>363</v>
      </c>
      <c r="T2117" s="66" t="str">
        <f t="shared" ref="T2117:T2180" si="754">IF((AA2117="W"),ROUND((R2117*L2117),2),"0.00")</f>
        <v>0.00</v>
      </c>
      <c r="U2117" s="66">
        <f t="shared" ref="U2117:U2180" si="755">-$L2117+T2117</f>
        <v>-1</v>
      </c>
      <c r="V2117" s="66">
        <f t="shared" ref="V2117:V2180" si="756">U2117+V2116</f>
        <v>367.27999999999992</v>
      </c>
      <c r="W2117" s="66">
        <f t="shared" ref="W2117:W2180" si="757">L2117+W2116</f>
        <v>3897</v>
      </c>
      <c r="X2117" s="20">
        <f t="shared" ref="X2117:X2180" si="758">SUM(V2117/W2117)</f>
        <v>9.4246856556325351E-2</v>
      </c>
      <c r="Y2117" s="67">
        <f t="shared" ref="Y2117:Y2180" si="759">V2117/100</f>
        <v>3.6727999999999992</v>
      </c>
      <c r="Z2117" s="68">
        <f t="shared" ref="Z2117:Z2180" si="760">V2117*100</f>
        <v>36727.999999999993</v>
      </c>
      <c r="AA2117" s="65" t="s">
        <v>52</v>
      </c>
      <c r="AU2117" s="23">
        <f t="shared" si="753"/>
        <v>-1</v>
      </c>
      <c r="AV2117" s="23" t="str">
        <f t="shared" si="753"/>
        <v/>
      </c>
      <c r="AW2117" s="23" t="str">
        <f t="shared" si="753"/>
        <v/>
      </c>
      <c r="AX2117" s="23" t="str">
        <f t="shared" si="753"/>
        <v/>
      </c>
      <c r="AY2117" s="23" t="str">
        <f t="shared" si="753"/>
        <v/>
      </c>
      <c r="AZ2117" s="23"/>
      <c r="BA2117" s="25">
        <v>3.2</v>
      </c>
      <c r="BB2117" s="25">
        <v>3.62</v>
      </c>
      <c r="BC2117" s="25">
        <f t="shared" si="724"/>
        <v>2.62</v>
      </c>
      <c r="BD2117" s="25">
        <f t="shared" si="725"/>
        <v>3.4104000000000001</v>
      </c>
      <c r="BE2117" t="s">
        <v>970</v>
      </c>
      <c r="BF2117" s="55">
        <f t="shared" si="752"/>
        <v>0</v>
      </c>
      <c r="BG2117" s="66" t="str">
        <f t="shared" si="747"/>
        <v>0.00</v>
      </c>
      <c r="BH2117" s="66">
        <f t="shared" ref="BH2117:BH2180" si="761">-$L2117+BG2117</f>
        <v>-1</v>
      </c>
      <c r="BI2117" s="25">
        <f t="shared" si="748"/>
        <v>-336.64999999999992</v>
      </c>
      <c r="BJ2117" s="25">
        <f t="shared" ref="BJ2117:BJ2180" si="762">L2117+BJ2116</f>
        <v>1032</v>
      </c>
      <c r="BK2117" s="20">
        <f t="shared" si="749"/>
        <v>-0.32621124031007742</v>
      </c>
      <c r="BL2117" s="24" t="str">
        <f t="shared" ref="BL2117:BL2180" si="763">IF((AA2117="W"),ROUND((BB2117*L2117),2),"0.00")</f>
        <v>0.00</v>
      </c>
      <c r="BM2117" s="25">
        <f t="shared" ref="BM2117:BM2180" si="764">-$L2117+BL2117</f>
        <v>-1</v>
      </c>
      <c r="BN2117" s="25">
        <f t="shared" ref="BN2117:BN2180" si="765">BM2117+BN2116</f>
        <v>100.16000000000004</v>
      </c>
      <c r="BO2117" s="25">
        <f t="shared" ref="BO2117:BO2180" si="766">L2117+BO2116</f>
        <v>1032</v>
      </c>
      <c r="BP2117" s="126">
        <f t="shared" ref="BP2117:BP2180" si="767">SUM(BN2117/BO2117)</f>
        <v>9.7054263565891516E-2</v>
      </c>
    </row>
    <row r="2118" spans="1:68" x14ac:dyDescent="0.2">
      <c r="A2118" s="98">
        <v>46011</v>
      </c>
      <c r="B2118" s="60" t="s">
        <v>892</v>
      </c>
      <c r="C2118" s="24" t="s">
        <v>2712</v>
      </c>
      <c r="D2118" s="24" t="s">
        <v>573</v>
      </c>
      <c r="F2118" s="74" t="s">
        <v>51</v>
      </c>
      <c r="G2118" s="24" t="s">
        <v>103</v>
      </c>
      <c r="H2118" s="24" t="s">
        <v>2313</v>
      </c>
      <c r="I2118" s="24">
        <v>6</v>
      </c>
      <c r="J2118" s="24">
        <v>7</v>
      </c>
      <c r="K2118" s="24" t="s">
        <v>2714</v>
      </c>
      <c r="L2118" s="25">
        <v>1</v>
      </c>
      <c r="M2118" s="24" t="s">
        <v>404</v>
      </c>
      <c r="N2118" s="24" t="s">
        <v>6</v>
      </c>
      <c r="R2118" s="25">
        <v>14.984</v>
      </c>
      <c r="S2118" s="83" t="s">
        <v>363</v>
      </c>
      <c r="T2118" s="66" t="str">
        <f t="shared" si="754"/>
        <v>0.00</v>
      </c>
      <c r="U2118" s="66">
        <f t="shared" si="755"/>
        <v>-1</v>
      </c>
      <c r="V2118" s="66">
        <f t="shared" si="756"/>
        <v>366.27999999999992</v>
      </c>
      <c r="W2118" s="66">
        <f t="shared" si="757"/>
        <v>3898</v>
      </c>
      <c r="X2118" s="20">
        <f t="shared" si="758"/>
        <v>9.3966136480246265E-2</v>
      </c>
      <c r="Y2118" s="67">
        <f t="shared" si="759"/>
        <v>3.6627999999999989</v>
      </c>
      <c r="Z2118" s="68">
        <f t="shared" si="760"/>
        <v>36627.999999999993</v>
      </c>
      <c r="AA2118" s="65" t="s">
        <v>52</v>
      </c>
      <c r="AU2118" s="23">
        <f t="shared" si="753"/>
        <v>-1</v>
      </c>
      <c r="AV2118" s="23" t="str">
        <f t="shared" si="753"/>
        <v/>
      </c>
      <c r="AW2118" s="23" t="str">
        <f t="shared" si="753"/>
        <v/>
      </c>
      <c r="AX2118" s="23" t="str">
        <f t="shared" si="753"/>
        <v/>
      </c>
      <c r="AY2118" s="23" t="str">
        <f t="shared" si="753"/>
        <v/>
      </c>
      <c r="AZ2118" s="23">
        <v>13</v>
      </c>
      <c r="BA2118" s="25">
        <v>14</v>
      </c>
      <c r="BB2118" s="25">
        <v>16.2</v>
      </c>
      <c r="BC2118" s="25">
        <f t="shared" si="724"/>
        <v>15.2</v>
      </c>
      <c r="BD2118" s="25">
        <f t="shared" si="725"/>
        <v>14.984</v>
      </c>
      <c r="BE2118" t="s">
        <v>970</v>
      </c>
      <c r="BF2118" s="55">
        <f t="shared" si="752"/>
        <v>0</v>
      </c>
      <c r="BG2118" s="66" t="str">
        <f t="shared" si="747"/>
        <v>0.00</v>
      </c>
      <c r="BH2118" s="66">
        <f t="shared" si="761"/>
        <v>-1</v>
      </c>
      <c r="BI2118" s="25">
        <f t="shared" si="748"/>
        <v>-337.64999999999992</v>
      </c>
      <c r="BJ2118" s="25">
        <f t="shared" si="762"/>
        <v>1033</v>
      </c>
      <c r="BK2118" s="20">
        <f t="shared" si="749"/>
        <v>-0.32686350435624389</v>
      </c>
      <c r="BL2118" s="24" t="str">
        <f t="shared" si="763"/>
        <v>0.00</v>
      </c>
      <c r="BM2118" s="25">
        <f t="shared" si="764"/>
        <v>-1</v>
      </c>
      <c r="BN2118" s="25">
        <f t="shared" si="765"/>
        <v>99.160000000000039</v>
      </c>
      <c r="BO2118" s="25">
        <f t="shared" si="766"/>
        <v>1033</v>
      </c>
      <c r="BP2118" s="126">
        <f t="shared" si="767"/>
        <v>9.5992255566311746E-2</v>
      </c>
    </row>
    <row r="2119" spans="1:68" x14ac:dyDescent="0.2">
      <c r="A2119" s="98">
        <v>46011</v>
      </c>
      <c r="B2119" s="60" t="s">
        <v>892</v>
      </c>
      <c r="C2119" s="24" t="s">
        <v>2712</v>
      </c>
      <c r="D2119" s="24" t="s">
        <v>573</v>
      </c>
      <c r="F2119" s="74" t="s">
        <v>51</v>
      </c>
      <c r="G2119" s="24" t="s">
        <v>103</v>
      </c>
      <c r="H2119" s="24" t="s">
        <v>2313</v>
      </c>
      <c r="I2119" s="24">
        <v>6</v>
      </c>
      <c r="J2119" s="24">
        <v>7</v>
      </c>
      <c r="K2119" s="24" t="s">
        <v>2714</v>
      </c>
      <c r="L2119" s="25">
        <v>1</v>
      </c>
      <c r="M2119" s="24" t="s">
        <v>404</v>
      </c>
      <c r="N2119" s="24" t="s">
        <v>7</v>
      </c>
      <c r="R2119" s="25">
        <v>3.7232000000000003</v>
      </c>
      <c r="S2119" s="83" t="s">
        <v>363</v>
      </c>
      <c r="T2119" s="66" t="str">
        <f t="shared" si="754"/>
        <v>0.00</v>
      </c>
      <c r="U2119" s="66">
        <f t="shared" si="755"/>
        <v>-1</v>
      </c>
      <c r="V2119" s="66">
        <f t="shared" si="756"/>
        <v>365.27999999999992</v>
      </c>
      <c r="W2119" s="66">
        <f t="shared" si="757"/>
        <v>3899</v>
      </c>
      <c r="X2119" s="20">
        <f t="shared" si="758"/>
        <v>9.3685560400102563E-2</v>
      </c>
      <c r="Y2119" s="67">
        <f t="shared" si="759"/>
        <v>3.6527999999999992</v>
      </c>
      <c r="Z2119" s="68">
        <f t="shared" si="760"/>
        <v>36527.999999999993</v>
      </c>
      <c r="AA2119" s="65" t="s">
        <v>52</v>
      </c>
      <c r="AU2119" s="23">
        <f t="shared" si="753"/>
        <v>-1</v>
      </c>
      <c r="AV2119" s="23" t="str">
        <f t="shared" si="753"/>
        <v/>
      </c>
      <c r="AW2119" s="23" t="str">
        <f t="shared" si="753"/>
        <v/>
      </c>
      <c r="AX2119" s="23" t="str">
        <f t="shared" si="753"/>
        <v/>
      </c>
      <c r="AY2119" s="23" t="str">
        <f t="shared" si="753"/>
        <v/>
      </c>
      <c r="AZ2119" s="23"/>
      <c r="BA2119" s="25">
        <v>3.6</v>
      </c>
      <c r="BB2119" s="25">
        <v>3.96</v>
      </c>
      <c r="BC2119" s="25">
        <f t="shared" si="724"/>
        <v>2.96</v>
      </c>
      <c r="BD2119" s="25">
        <f t="shared" si="725"/>
        <v>3.7232000000000003</v>
      </c>
      <c r="BE2119" t="s">
        <v>970</v>
      </c>
      <c r="BF2119" s="55">
        <f t="shared" si="752"/>
        <v>0</v>
      </c>
      <c r="BG2119" s="66" t="str">
        <f t="shared" si="747"/>
        <v>0.00</v>
      </c>
      <c r="BH2119" s="66">
        <f t="shared" si="761"/>
        <v>-1</v>
      </c>
      <c r="BI2119" s="25">
        <f t="shared" si="748"/>
        <v>-338.64999999999992</v>
      </c>
      <c r="BJ2119" s="25">
        <f t="shared" si="762"/>
        <v>1034</v>
      </c>
      <c r="BK2119" s="20">
        <f t="shared" si="749"/>
        <v>-0.32751450676982585</v>
      </c>
      <c r="BL2119" s="24" t="str">
        <f t="shared" si="763"/>
        <v>0.00</v>
      </c>
      <c r="BM2119" s="25">
        <f t="shared" si="764"/>
        <v>-1</v>
      </c>
      <c r="BN2119" s="25">
        <f t="shared" si="765"/>
        <v>98.160000000000039</v>
      </c>
      <c r="BO2119" s="25">
        <f t="shared" si="766"/>
        <v>1034</v>
      </c>
      <c r="BP2119" s="126">
        <f t="shared" si="767"/>
        <v>9.4932301740812422E-2</v>
      </c>
    </row>
    <row r="2120" spans="1:68" x14ac:dyDescent="0.2">
      <c r="A2120" s="98">
        <v>46011</v>
      </c>
      <c r="B2120" s="60" t="s">
        <v>892</v>
      </c>
      <c r="C2120" s="24" t="s">
        <v>2655</v>
      </c>
      <c r="D2120" s="24" t="s">
        <v>573</v>
      </c>
      <c r="F2120" s="74" t="s">
        <v>51</v>
      </c>
      <c r="G2120" s="24" t="s">
        <v>103</v>
      </c>
      <c r="H2120" s="24" t="s">
        <v>483</v>
      </c>
      <c r="I2120" s="24">
        <v>8</v>
      </c>
      <c r="J2120" s="24">
        <v>11</v>
      </c>
      <c r="K2120" s="24" t="s">
        <v>2715</v>
      </c>
      <c r="L2120" s="25">
        <v>2</v>
      </c>
      <c r="M2120" s="24" t="s">
        <v>105</v>
      </c>
      <c r="N2120" s="24" t="s">
        <v>6</v>
      </c>
      <c r="R2120" s="25">
        <v>8.5</v>
      </c>
      <c r="S2120" s="83" t="s">
        <v>363</v>
      </c>
      <c r="T2120" s="66" t="str">
        <f t="shared" si="754"/>
        <v>0.00</v>
      </c>
      <c r="U2120" s="66">
        <f t="shared" si="755"/>
        <v>-2</v>
      </c>
      <c r="V2120" s="66">
        <f t="shared" si="756"/>
        <v>363.27999999999992</v>
      </c>
      <c r="W2120" s="66">
        <f t="shared" si="757"/>
        <v>3901</v>
      </c>
      <c r="X2120" s="20">
        <f t="shared" si="758"/>
        <v>9.3124839784670579E-2</v>
      </c>
      <c r="Y2120" s="67">
        <f t="shared" si="759"/>
        <v>3.6327999999999991</v>
      </c>
      <c r="Z2120" s="68">
        <f t="shared" si="760"/>
        <v>36327.999999999993</v>
      </c>
      <c r="AA2120" s="65" t="s">
        <v>52</v>
      </c>
      <c r="AU2120" s="23">
        <f t="shared" si="753"/>
        <v>-2</v>
      </c>
      <c r="AV2120" s="23" t="str">
        <f t="shared" si="753"/>
        <v/>
      </c>
      <c r="AW2120" s="23" t="str">
        <f t="shared" si="753"/>
        <v/>
      </c>
      <c r="AX2120" s="23" t="str">
        <f t="shared" si="753"/>
        <v/>
      </c>
      <c r="AY2120" s="23" t="str">
        <f t="shared" si="753"/>
        <v/>
      </c>
      <c r="AZ2120" s="23">
        <v>10</v>
      </c>
      <c r="BA2120" s="25">
        <v>10</v>
      </c>
      <c r="BB2120" s="25">
        <v>15.68</v>
      </c>
      <c r="BC2120" s="25">
        <f t="shared" si="724"/>
        <v>29.36</v>
      </c>
      <c r="BD2120" s="25">
        <f t="shared" si="725"/>
        <v>14.505600000000001</v>
      </c>
      <c r="BE2120" t="s">
        <v>970</v>
      </c>
      <c r="BF2120" s="55">
        <f t="shared" si="752"/>
        <v>0</v>
      </c>
      <c r="BG2120" s="66" t="str">
        <f t="shared" si="747"/>
        <v>0.00</v>
      </c>
      <c r="BH2120" s="66">
        <f t="shared" si="761"/>
        <v>-2</v>
      </c>
      <c r="BI2120" s="25">
        <f t="shared" si="748"/>
        <v>-340.64999999999992</v>
      </c>
      <c r="BJ2120" s="25">
        <f t="shared" si="762"/>
        <v>1036</v>
      </c>
      <c r="BK2120" s="20">
        <f t="shared" si="749"/>
        <v>-0.32881274131274124</v>
      </c>
      <c r="BL2120" s="24" t="str">
        <f t="shared" si="763"/>
        <v>0.00</v>
      </c>
      <c r="BM2120" s="25">
        <f t="shared" si="764"/>
        <v>-2</v>
      </c>
      <c r="BN2120" s="25">
        <f t="shared" si="765"/>
        <v>96.160000000000039</v>
      </c>
      <c r="BO2120" s="25">
        <f t="shared" si="766"/>
        <v>1036</v>
      </c>
      <c r="BP2120" s="126">
        <f t="shared" si="767"/>
        <v>9.2818532818532862E-2</v>
      </c>
    </row>
    <row r="2121" spans="1:68" x14ac:dyDescent="0.2">
      <c r="A2121" s="98">
        <v>46011</v>
      </c>
      <c r="B2121" s="60" t="s">
        <v>892</v>
      </c>
      <c r="C2121" s="24" t="s">
        <v>2712</v>
      </c>
      <c r="D2121" s="24" t="s">
        <v>573</v>
      </c>
      <c r="F2121" s="74" t="s">
        <v>51</v>
      </c>
      <c r="G2121" s="24" t="s">
        <v>103</v>
      </c>
      <c r="H2121" s="24" t="s">
        <v>2313</v>
      </c>
      <c r="I2121" s="24">
        <v>8</v>
      </c>
      <c r="J2121" s="24">
        <v>3</v>
      </c>
      <c r="K2121" s="24" t="s">
        <v>2716</v>
      </c>
      <c r="L2121" s="25">
        <v>1</v>
      </c>
      <c r="M2121" s="24" t="s">
        <v>404</v>
      </c>
      <c r="N2121" s="24" t="s">
        <v>6</v>
      </c>
      <c r="R2121" s="25">
        <v>14.8</v>
      </c>
      <c r="S2121" s="83" t="s">
        <v>363</v>
      </c>
      <c r="T2121" s="66" t="str">
        <f t="shared" si="754"/>
        <v>0.00</v>
      </c>
      <c r="U2121" s="66">
        <f t="shared" si="755"/>
        <v>-1</v>
      </c>
      <c r="V2121" s="66">
        <f t="shared" si="756"/>
        <v>362.27999999999992</v>
      </c>
      <c r="W2121" s="66">
        <f t="shared" si="757"/>
        <v>3902</v>
      </c>
      <c r="X2121" s="20">
        <f t="shared" si="758"/>
        <v>9.2844695028190649E-2</v>
      </c>
      <c r="Y2121" s="67">
        <f t="shared" si="759"/>
        <v>3.6227999999999994</v>
      </c>
      <c r="Z2121" s="68">
        <f t="shared" si="760"/>
        <v>36227.999999999993</v>
      </c>
      <c r="AA2121" s="65" t="s">
        <v>52</v>
      </c>
      <c r="AU2121" s="23">
        <f t="shared" si="753"/>
        <v>-1</v>
      </c>
      <c r="AV2121" s="23" t="str">
        <f t="shared" si="753"/>
        <v/>
      </c>
      <c r="AW2121" s="23" t="str">
        <f t="shared" si="753"/>
        <v/>
      </c>
      <c r="AX2121" s="23" t="str">
        <f t="shared" si="753"/>
        <v/>
      </c>
      <c r="AY2121" s="23" t="str">
        <f t="shared" si="753"/>
        <v/>
      </c>
      <c r="AZ2121" s="23">
        <v>13</v>
      </c>
      <c r="BA2121" s="25">
        <v>13.9</v>
      </c>
      <c r="BB2121" s="25">
        <v>16</v>
      </c>
      <c r="BC2121" s="25">
        <f t="shared" si="724"/>
        <v>15</v>
      </c>
      <c r="BD2121" s="25">
        <f t="shared" si="725"/>
        <v>14.8</v>
      </c>
      <c r="BE2121" t="s">
        <v>970</v>
      </c>
      <c r="BF2121" s="55">
        <f t="shared" si="752"/>
        <v>0</v>
      </c>
      <c r="BG2121" s="66" t="str">
        <f t="shared" si="747"/>
        <v>0.00</v>
      </c>
      <c r="BH2121" s="66">
        <f t="shared" si="761"/>
        <v>-1</v>
      </c>
      <c r="BI2121" s="25">
        <f t="shared" si="748"/>
        <v>-341.64999999999992</v>
      </c>
      <c r="BJ2121" s="25">
        <f t="shared" si="762"/>
        <v>1037</v>
      </c>
      <c r="BK2121" s="20">
        <f t="shared" si="749"/>
        <v>-0.32945998071359683</v>
      </c>
      <c r="BL2121" s="24" t="str">
        <f t="shared" si="763"/>
        <v>0.00</v>
      </c>
      <c r="BM2121" s="25">
        <f t="shared" si="764"/>
        <v>-1</v>
      </c>
      <c r="BN2121" s="25">
        <f t="shared" si="765"/>
        <v>95.160000000000039</v>
      </c>
      <c r="BO2121" s="25">
        <f t="shared" si="766"/>
        <v>1037</v>
      </c>
      <c r="BP2121" s="126">
        <f t="shared" si="767"/>
        <v>9.1764705882352984E-2</v>
      </c>
    </row>
    <row r="2122" spans="1:68" x14ac:dyDescent="0.2">
      <c r="A2122" s="98">
        <v>46011</v>
      </c>
      <c r="B2122" s="60" t="s">
        <v>892</v>
      </c>
      <c r="C2122" s="24" t="s">
        <v>2712</v>
      </c>
      <c r="D2122" s="24" t="s">
        <v>573</v>
      </c>
      <c r="F2122" s="74" t="s">
        <v>51</v>
      </c>
      <c r="G2122" s="24" t="s">
        <v>103</v>
      </c>
      <c r="H2122" s="24" t="s">
        <v>2313</v>
      </c>
      <c r="I2122" s="24">
        <v>8</v>
      </c>
      <c r="J2122" s="24">
        <v>3</v>
      </c>
      <c r="K2122" s="24" t="s">
        <v>2716</v>
      </c>
      <c r="L2122" s="25">
        <v>1</v>
      </c>
      <c r="M2122" s="24" t="s">
        <v>404</v>
      </c>
      <c r="N2122" s="24" t="s">
        <v>7</v>
      </c>
      <c r="R2122" s="25">
        <v>3.0700000000000003</v>
      </c>
      <c r="S2122" s="83" t="s">
        <v>363</v>
      </c>
      <c r="T2122" s="66" t="str">
        <f t="shared" si="754"/>
        <v>0.00</v>
      </c>
      <c r="U2122" s="66">
        <f t="shared" si="755"/>
        <v>-1</v>
      </c>
      <c r="V2122" s="66">
        <f t="shared" si="756"/>
        <v>361.27999999999992</v>
      </c>
      <c r="W2122" s="66">
        <f t="shared" si="757"/>
        <v>3903</v>
      </c>
      <c r="X2122" s="20">
        <f t="shared" si="758"/>
        <v>9.2564693825262598E-2</v>
      </c>
      <c r="Y2122" s="67">
        <f t="shared" si="759"/>
        <v>3.6127999999999991</v>
      </c>
      <c r="Z2122" s="68">
        <f t="shared" si="760"/>
        <v>36127.999999999993</v>
      </c>
      <c r="AA2122" s="65" t="s">
        <v>52</v>
      </c>
      <c r="AU2122" s="23">
        <f t="shared" si="753"/>
        <v>-1</v>
      </c>
      <c r="AV2122" s="23" t="str">
        <f t="shared" si="753"/>
        <v/>
      </c>
      <c r="AW2122" s="23" t="str">
        <f t="shared" si="753"/>
        <v/>
      </c>
      <c r="AX2122" s="23" t="str">
        <f t="shared" si="753"/>
        <v/>
      </c>
      <c r="AY2122" s="23" t="str">
        <f t="shared" si="753"/>
        <v/>
      </c>
      <c r="AZ2122" s="23"/>
      <c r="BA2122" s="25">
        <v>2.6</v>
      </c>
      <c r="BB2122" s="25">
        <v>3.25</v>
      </c>
      <c r="BC2122" s="25">
        <f t="shared" si="724"/>
        <v>2.25</v>
      </c>
      <c r="BD2122" s="25">
        <f t="shared" si="725"/>
        <v>3.0700000000000003</v>
      </c>
      <c r="BE2122" t="s">
        <v>970</v>
      </c>
      <c r="BF2122" s="55">
        <f t="shared" si="752"/>
        <v>0</v>
      </c>
      <c r="BG2122" s="66" t="str">
        <f t="shared" si="747"/>
        <v>0.00</v>
      </c>
      <c r="BH2122" s="66">
        <f t="shared" si="761"/>
        <v>-1</v>
      </c>
      <c r="BI2122" s="25">
        <f t="shared" si="748"/>
        <v>-342.64999999999992</v>
      </c>
      <c r="BJ2122" s="25">
        <f t="shared" si="762"/>
        <v>1038</v>
      </c>
      <c r="BK2122" s="20">
        <f t="shared" si="749"/>
        <v>-0.33010597302504807</v>
      </c>
      <c r="BL2122" s="24" t="str">
        <f t="shared" si="763"/>
        <v>0.00</v>
      </c>
      <c r="BM2122" s="25">
        <f t="shared" si="764"/>
        <v>-1</v>
      </c>
      <c r="BN2122" s="25">
        <f t="shared" si="765"/>
        <v>94.160000000000039</v>
      </c>
      <c r="BO2122" s="25">
        <f t="shared" si="766"/>
        <v>1038</v>
      </c>
      <c r="BP2122" s="126">
        <f t="shared" si="767"/>
        <v>9.0712909441233183E-2</v>
      </c>
    </row>
    <row r="2123" spans="1:68" x14ac:dyDescent="0.2">
      <c r="A2123" s="98">
        <v>46011</v>
      </c>
      <c r="B2123" s="60" t="s">
        <v>892</v>
      </c>
      <c r="C2123" s="24" t="s">
        <v>2655</v>
      </c>
      <c r="D2123" s="24" t="s">
        <v>573</v>
      </c>
      <c r="F2123" s="74" t="s">
        <v>51</v>
      </c>
      <c r="G2123" s="24" t="s">
        <v>103</v>
      </c>
      <c r="H2123" s="24" t="s">
        <v>483</v>
      </c>
      <c r="I2123" s="24">
        <v>10</v>
      </c>
      <c r="J2123" s="24">
        <v>6</v>
      </c>
      <c r="K2123" s="24" t="s">
        <v>2717</v>
      </c>
      <c r="L2123" s="25">
        <v>1</v>
      </c>
      <c r="M2123" s="24" t="s">
        <v>404</v>
      </c>
      <c r="N2123" s="24" t="s">
        <v>6</v>
      </c>
      <c r="R2123" s="25">
        <v>8.57</v>
      </c>
      <c r="S2123" s="83" t="s">
        <v>363</v>
      </c>
      <c r="T2123" s="66" t="str">
        <f t="shared" si="754"/>
        <v>0.00</v>
      </c>
      <c r="U2123" s="66">
        <f t="shared" si="755"/>
        <v>-1</v>
      </c>
      <c r="V2123" s="66">
        <f t="shared" si="756"/>
        <v>360.27999999999992</v>
      </c>
      <c r="W2123" s="66">
        <f t="shared" si="757"/>
        <v>3904</v>
      </c>
      <c r="X2123" s="20">
        <f t="shared" si="758"/>
        <v>9.228483606557375E-2</v>
      </c>
      <c r="Y2123" s="67">
        <f t="shared" si="759"/>
        <v>3.6027999999999993</v>
      </c>
      <c r="Z2123" s="68">
        <f t="shared" si="760"/>
        <v>36027.999999999993</v>
      </c>
      <c r="AA2123" s="65" t="s">
        <v>52</v>
      </c>
      <c r="AU2123" s="23">
        <f t="shared" si="753"/>
        <v>-1</v>
      </c>
      <c r="AV2123" s="23" t="str">
        <f t="shared" si="753"/>
        <v/>
      </c>
      <c r="AW2123" s="23" t="str">
        <f t="shared" si="753"/>
        <v/>
      </c>
      <c r="AX2123" s="23" t="str">
        <f t="shared" si="753"/>
        <v/>
      </c>
      <c r="AY2123" s="23" t="str">
        <f t="shared" si="753"/>
        <v/>
      </c>
      <c r="AZ2123" s="23">
        <v>7</v>
      </c>
      <c r="BA2123" s="25">
        <v>7.2</v>
      </c>
      <c r="BB2123" s="25">
        <v>9.23</v>
      </c>
      <c r="BC2123" s="25">
        <f t="shared" si="724"/>
        <v>8.23</v>
      </c>
      <c r="BD2123" s="25">
        <f t="shared" si="725"/>
        <v>8.5716000000000001</v>
      </c>
      <c r="BE2123" t="s">
        <v>970</v>
      </c>
      <c r="BF2123" s="55">
        <f t="shared" si="752"/>
        <v>0</v>
      </c>
      <c r="BG2123" s="66" t="str">
        <f t="shared" si="747"/>
        <v>0.00</v>
      </c>
      <c r="BH2123" s="66">
        <f t="shared" si="761"/>
        <v>-1</v>
      </c>
      <c r="BI2123" s="25">
        <f t="shared" si="748"/>
        <v>-343.64999999999992</v>
      </c>
      <c r="BJ2123" s="25">
        <f t="shared" si="762"/>
        <v>1039</v>
      </c>
      <c r="BK2123" s="20">
        <f t="shared" si="749"/>
        <v>-0.33075072184793064</v>
      </c>
      <c r="BL2123" s="24" t="str">
        <f t="shared" si="763"/>
        <v>0.00</v>
      </c>
      <c r="BM2123" s="25">
        <f t="shared" si="764"/>
        <v>-1</v>
      </c>
      <c r="BN2123" s="25">
        <f t="shared" si="765"/>
        <v>93.160000000000039</v>
      </c>
      <c r="BO2123" s="25">
        <f t="shared" si="766"/>
        <v>1039</v>
      </c>
      <c r="BP2123" s="126">
        <f t="shared" si="767"/>
        <v>8.9663137632338824E-2</v>
      </c>
    </row>
    <row r="2124" spans="1:68" x14ac:dyDescent="0.2">
      <c r="A2124" s="98">
        <v>46011</v>
      </c>
      <c r="B2124" s="60" t="s">
        <v>892</v>
      </c>
      <c r="C2124" s="24" t="s">
        <v>2655</v>
      </c>
      <c r="D2124" s="24" t="s">
        <v>573</v>
      </c>
      <c r="F2124" s="74" t="s">
        <v>51</v>
      </c>
      <c r="G2124" s="24" t="s">
        <v>103</v>
      </c>
      <c r="H2124" s="24" t="s">
        <v>483</v>
      </c>
      <c r="I2124" s="24">
        <v>10</v>
      </c>
      <c r="J2124" s="24">
        <v>6</v>
      </c>
      <c r="K2124" s="24" t="s">
        <v>2717</v>
      </c>
      <c r="L2124" s="25">
        <v>2</v>
      </c>
      <c r="M2124" s="24" t="s">
        <v>105</v>
      </c>
      <c r="N2124" s="24" t="s">
        <v>7</v>
      </c>
      <c r="R2124" s="25">
        <v>2.6</v>
      </c>
      <c r="S2124" s="83" t="s">
        <v>363</v>
      </c>
      <c r="T2124" s="66" t="str">
        <f t="shared" si="754"/>
        <v>0.00</v>
      </c>
      <c r="U2124" s="66">
        <f t="shared" si="755"/>
        <v>-2</v>
      </c>
      <c r="V2124" s="66">
        <f t="shared" si="756"/>
        <v>358.27999999999992</v>
      </c>
      <c r="W2124" s="66">
        <f t="shared" si="757"/>
        <v>3906</v>
      </c>
      <c r="X2124" s="20">
        <f t="shared" si="758"/>
        <v>9.1725550435227829E-2</v>
      </c>
      <c r="Y2124" s="67">
        <f t="shared" si="759"/>
        <v>3.5827999999999993</v>
      </c>
      <c r="Z2124" s="68">
        <f t="shared" si="760"/>
        <v>35827.999999999993</v>
      </c>
      <c r="AA2124" s="65" t="s">
        <v>52</v>
      </c>
      <c r="AU2124" s="23">
        <f t="shared" si="753"/>
        <v>-2</v>
      </c>
      <c r="AV2124" s="23" t="str">
        <f t="shared" si="753"/>
        <v/>
      </c>
      <c r="AW2124" s="23" t="str">
        <f t="shared" si="753"/>
        <v/>
      </c>
      <c r="AX2124" s="23" t="str">
        <f t="shared" si="753"/>
        <v/>
      </c>
      <c r="AY2124" s="23" t="str">
        <f t="shared" si="753"/>
        <v/>
      </c>
      <c r="AZ2124" s="23"/>
      <c r="BA2124" s="25">
        <v>2.2999999999999998</v>
      </c>
      <c r="BB2124" s="25">
        <v>2.76</v>
      </c>
      <c r="BC2124" s="25">
        <f t="shared" si="724"/>
        <v>3.5199999999999996</v>
      </c>
      <c r="BD2124" s="25">
        <f t="shared" si="725"/>
        <v>2.6192000000000002</v>
      </c>
      <c r="BE2124" t="s">
        <v>970</v>
      </c>
      <c r="BF2124" s="55">
        <f t="shared" si="752"/>
        <v>0</v>
      </c>
      <c r="BG2124" s="66" t="str">
        <f t="shared" si="747"/>
        <v>0.00</v>
      </c>
      <c r="BH2124" s="66">
        <f t="shared" si="761"/>
        <v>-2</v>
      </c>
      <c r="BI2124" s="25">
        <f t="shared" si="748"/>
        <v>-345.64999999999992</v>
      </c>
      <c r="BJ2124" s="25">
        <f t="shared" si="762"/>
        <v>1041</v>
      </c>
      <c r="BK2124" s="20">
        <f t="shared" si="749"/>
        <v>-0.33203650336215168</v>
      </c>
      <c r="BL2124" s="24" t="str">
        <f t="shared" si="763"/>
        <v>0.00</v>
      </c>
      <c r="BM2124" s="25">
        <f t="shared" si="764"/>
        <v>-2</v>
      </c>
      <c r="BN2124" s="25">
        <f t="shared" si="765"/>
        <v>91.160000000000039</v>
      </c>
      <c r="BO2124" s="25">
        <f t="shared" si="766"/>
        <v>1041</v>
      </c>
      <c r="BP2124" s="126">
        <f t="shared" si="767"/>
        <v>8.7569644572526459E-2</v>
      </c>
    </row>
    <row r="2125" spans="1:68" x14ac:dyDescent="0.2">
      <c r="A2125" s="98">
        <v>46011</v>
      </c>
      <c r="B2125" s="60" t="s">
        <v>892</v>
      </c>
      <c r="C2125" s="24" t="s">
        <v>1692</v>
      </c>
      <c r="D2125" s="24" t="s">
        <v>573</v>
      </c>
      <c r="F2125" s="74" t="s">
        <v>51</v>
      </c>
      <c r="G2125" s="24" t="s">
        <v>103</v>
      </c>
      <c r="H2125" s="24" t="s">
        <v>2718</v>
      </c>
      <c r="I2125" s="24">
        <v>9</v>
      </c>
      <c r="J2125" s="24">
        <v>3</v>
      </c>
      <c r="K2125" s="24" t="s">
        <v>2719</v>
      </c>
      <c r="L2125" s="25">
        <v>1.5</v>
      </c>
      <c r="M2125" s="24" t="s">
        <v>105</v>
      </c>
      <c r="N2125" s="24" t="s">
        <v>6</v>
      </c>
      <c r="R2125" s="25">
        <v>9</v>
      </c>
      <c r="S2125" s="83" t="s">
        <v>363</v>
      </c>
      <c r="T2125" s="66" t="str">
        <f t="shared" si="754"/>
        <v>0.00</v>
      </c>
      <c r="U2125" s="66">
        <f t="shared" si="755"/>
        <v>-1.5</v>
      </c>
      <c r="V2125" s="66">
        <f t="shared" si="756"/>
        <v>356.77999999999992</v>
      </c>
      <c r="W2125" s="66">
        <f t="shared" si="757"/>
        <v>3907.5</v>
      </c>
      <c r="X2125" s="20">
        <f t="shared" si="758"/>
        <v>9.1306461932181684E-2</v>
      </c>
      <c r="Y2125" s="67">
        <f t="shared" si="759"/>
        <v>3.5677999999999992</v>
      </c>
      <c r="Z2125" s="68">
        <f t="shared" si="760"/>
        <v>35677.999999999993</v>
      </c>
      <c r="AA2125" s="65" t="s">
        <v>52</v>
      </c>
      <c r="AU2125" s="23">
        <f t="shared" si="753"/>
        <v>-1.5</v>
      </c>
      <c r="AV2125" s="23" t="str">
        <f t="shared" si="753"/>
        <v/>
      </c>
      <c r="AW2125" s="23" t="str">
        <f t="shared" si="753"/>
        <v/>
      </c>
      <c r="AX2125" s="23" t="str">
        <f t="shared" si="753"/>
        <v/>
      </c>
      <c r="AY2125" s="23" t="str">
        <f t="shared" si="753"/>
        <v/>
      </c>
      <c r="AZ2125" s="23">
        <v>10</v>
      </c>
      <c r="BA2125" s="25">
        <v>10</v>
      </c>
      <c r="BB2125" s="25">
        <v>7.67</v>
      </c>
      <c r="BC2125" s="25">
        <f t="shared" si="724"/>
        <v>10.004999999999999</v>
      </c>
      <c r="BD2125" s="25">
        <f t="shared" si="725"/>
        <v>7.1364000000000001</v>
      </c>
      <c r="BE2125" t="s">
        <v>970</v>
      </c>
      <c r="BF2125" s="55">
        <f t="shared" si="752"/>
        <v>0</v>
      </c>
      <c r="BG2125" s="66" t="str">
        <f t="shared" si="747"/>
        <v>0.00</v>
      </c>
      <c r="BH2125" s="66">
        <f t="shared" si="761"/>
        <v>-1.5</v>
      </c>
      <c r="BI2125" s="25">
        <f t="shared" si="748"/>
        <v>-347.14999999999992</v>
      </c>
      <c r="BJ2125" s="25">
        <f t="shared" si="762"/>
        <v>1042.5</v>
      </c>
      <c r="BK2125" s="20">
        <f t="shared" si="749"/>
        <v>-0.33299760191846517</v>
      </c>
      <c r="BL2125" s="24" t="str">
        <f t="shared" si="763"/>
        <v>0.00</v>
      </c>
      <c r="BM2125" s="25">
        <f t="shared" si="764"/>
        <v>-1.5</v>
      </c>
      <c r="BN2125" s="25">
        <f t="shared" si="765"/>
        <v>89.660000000000039</v>
      </c>
      <c r="BO2125" s="25">
        <f t="shared" si="766"/>
        <v>1042.5</v>
      </c>
      <c r="BP2125" s="126">
        <f t="shared" si="767"/>
        <v>8.600479616306958E-2</v>
      </c>
    </row>
    <row r="2126" spans="1:68" x14ac:dyDescent="0.2">
      <c r="A2126" s="98">
        <v>46011</v>
      </c>
      <c r="B2126" s="60" t="s">
        <v>892</v>
      </c>
      <c r="C2126" s="24" t="s">
        <v>1692</v>
      </c>
      <c r="D2126" s="24" t="s">
        <v>573</v>
      </c>
      <c r="F2126" s="74" t="s">
        <v>51</v>
      </c>
      <c r="G2126" s="24" t="s">
        <v>103</v>
      </c>
      <c r="H2126" s="24" t="s">
        <v>2718</v>
      </c>
      <c r="I2126" s="24">
        <v>9</v>
      </c>
      <c r="J2126" s="24">
        <v>3</v>
      </c>
      <c r="K2126" s="24" t="s">
        <v>2719</v>
      </c>
      <c r="L2126" s="25">
        <v>1.5</v>
      </c>
      <c r="M2126" s="24" t="s">
        <v>105</v>
      </c>
      <c r="N2126" s="24" t="s">
        <v>7</v>
      </c>
      <c r="R2126" s="25">
        <v>3.1</v>
      </c>
      <c r="S2126" s="83" t="s">
        <v>363</v>
      </c>
      <c r="T2126" s="66" t="str">
        <f t="shared" si="754"/>
        <v>0.00</v>
      </c>
      <c r="U2126" s="66">
        <f t="shared" si="755"/>
        <v>-1.5</v>
      </c>
      <c r="V2126" s="66">
        <f t="shared" si="756"/>
        <v>355.27999999999992</v>
      </c>
      <c r="W2126" s="66">
        <f t="shared" si="757"/>
        <v>3909</v>
      </c>
      <c r="X2126" s="20">
        <f t="shared" si="758"/>
        <v>9.0887695062675855E-2</v>
      </c>
      <c r="Y2126" s="67">
        <f t="shared" si="759"/>
        <v>3.5527999999999991</v>
      </c>
      <c r="Z2126" s="68">
        <f t="shared" si="760"/>
        <v>35527.999999999993</v>
      </c>
      <c r="AA2126" s="65" t="s">
        <v>52</v>
      </c>
      <c r="AU2126" s="23">
        <f t="shared" ref="AU2126:AY2135" si="768">IF($G2126=AU$2,$U2126,"")</f>
        <v>-1.5</v>
      </c>
      <c r="AV2126" s="23" t="str">
        <f t="shared" si="768"/>
        <v/>
      </c>
      <c r="AW2126" s="23" t="str">
        <f t="shared" si="768"/>
        <v/>
      </c>
      <c r="AX2126" s="23" t="str">
        <f t="shared" si="768"/>
        <v/>
      </c>
      <c r="AY2126" s="23" t="str">
        <f t="shared" si="768"/>
        <v/>
      </c>
      <c r="AZ2126" s="23"/>
      <c r="BA2126" s="25">
        <v>2.9</v>
      </c>
      <c r="BB2126" s="25">
        <v>3</v>
      </c>
      <c r="BC2126" s="25">
        <f t="shared" si="724"/>
        <v>3</v>
      </c>
      <c r="BD2126" s="25">
        <f t="shared" si="725"/>
        <v>2.84</v>
      </c>
      <c r="BE2126" t="s">
        <v>970</v>
      </c>
      <c r="BF2126" s="55">
        <f t="shared" si="752"/>
        <v>0</v>
      </c>
      <c r="BG2126" s="66" t="str">
        <f t="shared" si="747"/>
        <v>0.00</v>
      </c>
      <c r="BH2126" s="66">
        <f t="shared" si="761"/>
        <v>-1.5</v>
      </c>
      <c r="BI2126" s="25">
        <f t="shared" si="748"/>
        <v>-348.64999999999992</v>
      </c>
      <c r="BJ2126" s="25">
        <f t="shared" si="762"/>
        <v>1044</v>
      </c>
      <c r="BK2126" s="20">
        <f t="shared" si="749"/>
        <v>-0.33395593869731793</v>
      </c>
      <c r="BL2126" s="24" t="str">
        <f t="shared" si="763"/>
        <v>0.00</v>
      </c>
      <c r="BM2126" s="25">
        <f t="shared" si="764"/>
        <v>-1.5</v>
      </c>
      <c r="BN2126" s="25">
        <f t="shared" si="765"/>
        <v>88.160000000000039</v>
      </c>
      <c r="BO2126" s="25">
        <f t="shared" si="766"/>
        <v>1044</v>
      </c>
      <c r="BP2126" s="126">
        <f t="shared" si="767"/>
        <v>8.4444444444444489E-2</v>
      </c>
    </row>
    <row r="2127" spans="1:68" x14ac:dyDescent="0.2">
      <c r="A2127" s="98">
        <v>46011</v>
      </c>
      <c r="B2127" s="60" t="s">
        <v>892</v>
      </c>
      <c r="C2127" s="24" t="s">
        <v>1801</v>
      </c>
      <c r="D2127" s="24" t="s">
        <v>573</v>
      </c>
      <c r="F2127" s="74" t="s">
        <v>51</v>
      </c>
      <c r="G2127" s="24" t="s">
        <v>103</v>
      </c>
      <c r="H2127" s="24" t="s">
        <v>155</v>
      </c>
      <c r="I2127" s="24">
        <v>7</v>
      </c>
      <c r="J2127" s="24">
        <v>9</v>
      </c>
      <c r="K2127" s="24" t="s">
        <v>2720</v>
      </c>
      <c r="L2127" s="25">
        <v>2</v>
      </c>
      <c r="M2127" s="24" t="s">
        <v>105</v>
      </c>
      <c r="N2127" s="24" t="s">
        <v>6</v>
      </c>
      <c r="R2127" s="25">
        <v>12</v>
      </c>
      <c r="S2127" s="83" t="s">
        <v>363</v>
      </c>
      <c r="T2127" s="66" t="str">
        <f t="shared" si="754"/>
        <v>0.00</v>
      </c>
      <c r="U2127" s="66">
        <f t="shared" si="755"/>
        <v>-2</v>
      </c>
      <c r="V2127" s="66">
        <f t="shared" si="756"/>
        <v>353.27999999999992</v>
      </c>
      <c r="W2127" s="66">
        <f t="shared" si="757"/>
        <v>3911</v>
      </c>
      <c r="X2127" s="20">
        <f t="shared" si="758"/>
        <v>9.0329838915878272E-2</v>
      </c>
      <c r="Y2127" s="67">
        <f t="shared" si="759"/>
        <v>3.5327999999999991</v>
      </c>
      <c r="Z2127" s="68">
        <f t="shared" si="760"/>
        <v>35327.999999999993</v>
      </c>
      <c r="AA2127" s="65" t="s">
        <v>52</v>
      </c>
      <c r="AU2127" s="23">
        <f t="shared" si="768"/>
        <v>-2</v>
      </c>
      <c r="AV2127" s="23" t="str">
        <f t="shared" si="768"/>
        <v/>
      </c>
      <c r="AW2127" s="23" t="str">
        <f t="shared" si="768"/>
        <v/>
      </c>
      <c r="AX2127" s="23" t="str">
        <f t="shared" si="768"/>
        <v/>
      </c>
      <c r="AY2127" s="23" t="str">
        <f t="shared" si="768"/>
        <v/>
      </c>
      <c r="AZ2127" s="23">
        <v>11</v>
      </c>
      <c r="BA2127" s="25">
        <v>14.3</v>
      </c>
      <c r="BB2127" s="25">
        <v>13.16</v>
      </c>
      <c r="BC2127" s="25">
        <f t="shared" si="724"/>
        <v>24.32</v>
      </c>
      <c r="BD2127" s="25">
        <f t="shared" si="725"/>
        <v>12.187200000000001</v>
      </c>
      <c r="BE2127" t="s">
        <v>969</v>
      </c>
      <c r="BF2127" s="55">
        <f t="shared" si="752"/>
        <v>0</v>
      </c>
      <c r="BG2127" s="66" t="str">
        <f t="shared" si="747"/>
        <v>0.00</v>
      </c>
      <c r="BH2127" s="66">
        <f t="shared" si="761"/>
        <v>-2</v>
      </c>
      <c r="BI2127" s="25">
        <f t="shared" si="748"/>
        <v>-350.64999999999992</v>
      </c>
      <c r="BJ2127" s="25">
        <f t="shared" si="762"/>
        <v>1046</v>
      </c>
      <c r="BK2127" s="20">
        <f t="shared" si="749"/>
        <v>-0.33522944550669209</v>
      </c>
      <c r="BL2127" s="24" t="str">
        <f t="shared" si="763"/>
        <v>0.00</v>
      </c>
      <c r="BM2127" s="25">
        <f t="shared" si="764"/>
        <v>-2</v>
      </c>
      <c r="BN2127" s="25">
        <f t="shared" si="765"/>
        <v>86.160000000000039</v>
      </c>
      <c r="BO2127" s="25">
        <f t="shared" si="766"/>
        <v>1046</v>
      </c>
      <c r="BP2127" s="126">
        <f t="shared" si="767"/>
        <v>8.2370936902485703E-2</v>
      </c>
    </row>
    <row r="2128" spans="1:68" x14ac:dyDescent="0.2">
      <c r="A2128" s="98">
        <v>46017</v>
      </c>
      <c r="B2128" s="60" t="s">
        <v>892</v>
      </c>
      <c r="C2128" s="24" t="s">
        <v>2721</v>
      </c>
      <c r="D2128" s="24" t="s">
        <v>562</v>
      </c>
      <c r="F2128" s="74" t="s">
        <v>51</v>
      </c>
      <c r="G2128" s="24" t="s">
        <v>103</v>
      </c>
      <c r="H2128" s="24" t="s">
        <v>377</v>
      </c>
      <c r="I2128" s="24">
        <v>2</v>
      </c>
      <c r="J2128" s="24">
        <v>5</v>
      </c>
      <c r="K2128" s="24" t="s">
        <v>2722</v>
      </c>
      <c r="L2128" s="25">
        <v>2</v>
      </c>
      <c r="M2128" s="24" t="s">
        <v>105</v>
      </c>
      <c r="N2128" s="24" t="s">
        <v>6</v>
      </c>
      <c r="R2128" s="25">
        <v>9</v>
      </c>
      <c r="S2128" s="83" t="s">
        <v>363</v>
      </c>
      <c r="T2128" s="66" t="str">
        <f t="shared" si="754"/>
        <v>0.00</v>
      </c>
      <c r="U2128" s="66">
        <f t="shared" si="755"/>
        <v>-2</v>
      </c>
      <c r="V2128" s="66">
        <f t="shared" si="756"/>
        <v>351.27999999999992</v>
      </c>
      <c r="W2128" s="66">
        <f t="shared" si="757"/>
        <v>3913</v>
      </c>
      <c r="X2128" s="20">
        <f t="shared" si="758"/>
        <v>8.9772553028366966E-2</v>
      </c>
      <c r="Y2128" s="67">
        <f t="shared" si="759"/>
        <v>3.512799999999999</v>
      </c>
      <c r="Z2128" s="68">
        <f t="shared" si="760"/>
        <v>35127.999999999993</v>
      </c>
      <c r="AA2128" s="65" t="s">
        <v>52</v>
      </c>
      <c r="AU2128" s="23">
        <f t="shared" si="768"/>
        <v>-2</v>
      </c>
      <c r="AV2128" s="23" t="str">
        <f t="shared" si="768"/>
        <v/>
      </c>
      <c r="AW2128" s="23" t="str">
        <f t="shared" si="768"/>
        <v/>
      </c>
      <c r="AX2128" s="23" t="str">
        <f t="shared" si="768"/>
        <v/>
      </c>
      <c r="AY2128" s="23" t="str">
        <f t="shared" si="768"/>
        <v/>
      </c>
      <c r="AZ2128" s="23">
        <v>7.5</v>
      </c>
      <c r="BA2128" s="25">
        <v>7.5</v>
      </c>
      <c r="BB2128" s="25">
        <v>9.06</v>
      </c>
      <c r="BC2128" s="25">
        <f t="shared" si="724"/>
        <v>16.12</v>
      </c>
      <c r="BD2128" s="25">
        <f t="shared" si="725"/>
        <v>8.4152000000000005</v>
      </c>
      <c r="BE2128" t="s">
        <v>969</v>
      </c>
      <c r="BF2128" s="55">
        <f t="shared" si="752"/>
        <v>0</v>
      </c>
      <c r="BG2128" s="66" t="str">
        <f t="shared" si="747"/>
        <v>0.00</v>
      </c>
      <c r="BH2128" s="66">
        <f t="shared" si="761"/>
        <v>-2</v>
      </c>
      <c r="BI2128" s="25">
        <f t="shared" si="748"/>
        <v>-352.64999999999992</v>
      </c>
      <c r="BJ2128" s="25">
        <f t="shared" si="762"/>
        <v>1048</v>
      </c>
      <c r="BK2128" s="20">
        <f t="shared" si="749"/>
        <v>-0.33649809160305338</v>
      </c>
      <c r="BL2128" s="24" t="str">
        <f t="shared" si="763"/>
        <v>0.00</v>
      </c>
      <c r="BM2128" s="25">
        <f t="shared" si="764"/>
        <v>-2</v>
      </c>
      <c r="BN2128" s="25">
        <f t="shared" si="765"/>
        <v>84.160000000000039</v>
      </c>
      <c r="BO2128" s="25">
        <f t="shared" si="766"/>
        <v>1048</v>
      </c>
      <c r="BP2128" s="126">
        <f t="shared" si="767"/>
        <v>8.0305343511450425E-2</v>
      </c>
    </row>
    <row r="2129" spans="1:68" x14ac:dyDescent="0.2">
      <c r="A2129" s="98">
        <v>46017</v>
      </c>
      <c r="B2129" s="60" t="s">
        <v>892</v>
      </c>
      <c r="C2129" s="24" t="s">
        <v>2721</v>
      </c>
      <c r="D2129" s="24" t="s">
        <v>562</v>
      </c>
      <c r="F2129" s="74" t="s">
        <v>51</v>
      </c>
      <c r="G2129" s="24" t="s">
        <v>103</v>
      </c>
      <c r="H2129" s="24" t="s">
        <v>377</v>
      </c>
      <c r="I2129" s="24">
        <v>2</v>
      </c>
      <c r="J2129" s="24">
        <v>5</v>
      </c>
      <c r="K2129" s="24" t="s">
        <v>2722</v>
      </c>
      <c r="L2129" s="25">
        <v>2</v>
      </c>
      <c r="M2129" s="24" t="s">
        <v>105</v>
      </c>
      <c r="N2129" s="24" t="s">
        <v>7</v>
      </c>
      <c r="R2129" s="25">
        <v>3</v>
      </c>
      <c r="S2129" s="83" t="s">
        <v>363</v>
      </c>
      <c r="T2129" s="66" t="str">
        <f t="shared" si="754"/>
        <v>0.00</v>
      </c>
      <c r="U2129" s="66">
        <f t="shared" si="755"/>
        <v>-2</v>
      </c>
      <c r="V2129" s="66">
        <f t="shared" si="756"/>
        <v>349.27999999999992</v>
      </c>
      <c r="W2129" s="66">
        <f t="shared" si="757"/>
        <v>3915</v>
      </c>
      <c r="X2129" s="20">
        <f t="shared" si="758"/>
        <v>8.9215836526181327E-2</v>
      </c>
      <c r="Y2129" s="67">
        <f t="shared" si="759"/>
        <v>3.492799999999999</v>
      </c>
      <c r="Z2129" s="68">
        <f t="shared" si="760"/>
        <v>34927.999999999993</v>
      </c>
      <c r="AA2129" s="65" t="s">
        <v>52</v>
      </c>
      <c r="AU2129" s="23">
        <f t="shared" si="768"/>
        <v>-2</v>
      </c>
      <c r="AV2129" s="23" t="str">
        <f t="shared" si="768"/>
        <v/>
      </c>
      <c r="AW2129" s="23" t="str">
        <f t="shared" si="768"/>
        <v/>
      </c>
      <c r="AX2129" s="23" t="str">
        <f t="shared" si="768"/>
        <v/>
      </c>
      <c r="AY2129" s="23" t="str">
        <f t="shared" si="768"/>
        <v/>
      </c>
      <c r="AZ2129" s="23"/>
      <c r="BA2129" s="25">
        <v>2.2999999999999998</v>
      </c>
      <c r="BB2129" s="25">
        <v>2.35</v>
      </c>
      <c r="BC2129" s="25">
        <f t="shared" si="724"/>
        <v>2.7</v>
      </c>
      <c r="BD2129" s="25">
        <f t="shared" si="725"/>
        <v>2.242</v>
      </c>
      <c r="BE2129" t="s">
        <v>969</v>
      </c>
      <c r="BF2129" s="55">
        <f t="shared" si="752"/>
        <v>0</v>
      </c>
      <c r="BG2129" s="66" t="str">
        <f t="shared" si="747"/>
        <v>0.00</v>
      </c>
      <c r="BH2129" s="66">
        <f t="shared" si="761"/>
        <v>-2</v>
      </c>
      <c r="BI2129" s="25">
        <f t="shared" si="748"/>
        <v>-354.64999999999992</v>
      </c>
      <c r="BJ2129" s="25">
        <f t="shared" si="762"/>
        <v>1050</v>
      </c>
      <c r="BK2129" s="20">
        <f t="shared" si="749"/>
        <v>-0.33776190476190471</v>
      </c>
      <c r="BL2129" s="24" t="str">
        <f t="shared" si="763"/>
        <v>0.00</v>
      </c>
      <c r="BM2129" s="25">
        <f t="shared" si="764"/>
        <v>-2</v>
      </c>
      <c r="BN2129" s="25">
        <f t="shared" si="765"/>
        <v>82.160000000000039</v>
      </c>
      <c r="BO2129" s="25">
        <f t="shared" si="766"/>
        <v>1050</v>
      </c>
      <c r="BP2129" s="126">
        <f t="shared" si="767"/>
        <v>7.824761904761908E-2</v>
      </c>
    </row>
    <row r="2130" spans="1:68" x14ac:dyDescent="0.2">
      <c r="A2130" s="98">
        <v>46018</v>
      </c>
      <c r="B2130" s="60" t="s">
        <v>892</v>
      </c>
      <c r="C2130" s="24" t="s">
        <v>987</v>
      </c>
      <c r="D2130" s="24" t="s">
        <v>573</v>
      </c>
      <c r="F2130" s="74" t="s">
        <v>51</v>
      </c>
      <c r="G2130" s="24" t="s">
        <v>103</v>
      </c>
      <c r="H2130" s="24" t="s">
        <v>377</v>
      </c>
      <c r="I2130" s="24">
        <v>1</v>
      </c>
      <c r="J2130" s="24">
        <v>8</v>
      </c>
      <c r="K2130" s="24" t="s">
        <v>2724</v>
      </c>
      <c r="L2130" s="25">
        <v>1.5</v>
      </c>
      <c r="M2130" s="24" t="s">
        <v>404</v>
      </c>
      <c r="N2130" s="24" t="s">
        <v>6</v>
      </c>
      <c r="R2130" s="25">
        <v>13.0336</v>
      </c>
      <c r="S2130" s="83" t="s">
        <v>363</v>
      </c>
      <c r="T2130" s="66" t="str">
        <f t="shared" si="754"/>
        <v>0.00</v>
      </c>
      <c r="U2130" s="66">
        <f t="shared" si="755"/>
        <v>-1.5</v>
      </c>
      <c r="V2130" s="66">
        <f t="shared" si="756"/>
        <v>347.77999999999992</v>
      </c>
      <c r="W2130" s="66">
        <f t="shared" si="757"/>
        <v>3916.5</v>
      </c>
      <c r="X2130" s="20">
        <f t="shared" si="758"/>
        <v>8.879867228392696E-2</v>
      </c>
      <c r="Y2130" s="67">
        <f t="shared" si="759"/>
        <v>3.4777999999999993</v>
      </c>
      <c r="Z2130" s="68">
        <f t="shared" si="760"/>
        <v>34777.999999999993</v>
      </c>
      <c r="AA2130" s="65" t="s">
        <v>52</v>
      </c>
      <c r="AU2130" s="23">
        <f t="shared" si="768"/>
        <v>-1.5</v>
      </c>
      <c r="AV2130" s="23" t="str">
        <f t="shared" si="768"/>
        <v/>
      </c>
      <c r="AW2130" s="23" t="str">
        <f t="shared" si="768"/>
        <v/>
      </c>
      <c r="AX2130" s="23" t="str">
        <f t="shared" si="768"/>
        <v/>
      </c>
      <c r="AY2130" s="23" t="str">
        <f t="shared" si="768"/>
        <v/>
      </c>
      <c r="AZ2130" s="23">
        <v>12</v>
      </c>
      <c r="BA2130" s="25">
        <v>12.9</v>
      </c>
      <c r="BB2130" s="25">
        <v>14.08</v>
      </c>
      <c r="BC2130" s="25">
        <f t="shared" si="724"/>
        <v>19.62</v>
      </c>
      <c r="BD2130" s="25">
        <f t="shared" si="725"/>
        <v>13.0336</v>
      </c>
      <c r="BE2130" t="s">
        <v>970</v>
      </c>
      <c r="BF2130" s="55">
        <f t="shared" si="752"/>
        <v>0</v>
      </c>
      <c r="BG2130" s="66" t="str">
        <f t="shared" si="747"/>
        <v>0.00</v>
      </c>
      <c r="BH2130" s="66">
        <f t="shared" si="761"/>
        <v>-1.5</v>
      </c>
      <c r="BI2130" s="25">
        <f t="shared" si="748"/>
        <v>-356.14999999999992</v>
      </c>
      <c r="BJ2130" s="25">
        <f t="shared" si="762"/>
        <v>1051.5</v>
      </c>
      <c r="BK2130" s="20">
        <f t="shared" si="749"/>
        <v>-0.33870660960532567</v>
      </c>
      <c r="BL2130" s="24" t="str">
        <f t="shared" si="763"/>
        <v>0.00</v>
      </c>
      <c r="BM2130" s="25">
        <f t="shared" si="764"/>
        <v>-1.5</v>
      </c>
      <c r="BN2130" s="25">
        <f t="shared" si="765"/>
        <v>80.660000000000039</v>
      </c>
      <c r="BO2130" s="25">
        <f t="shared" si="766"/>
        <v>1051.5</v>
      </c>
      <c r="BP2130" s="126">
        <f t="shared" si="767"/>
        <v>7.6709462672372844E-2</v>
      </c>
    </row>
    <row r="2131" spans="1:68" x14ac:dyDescent="0.2">
      <c r="A2131" s="98">
        <v>46018</v>
      </c>
      <c r="B2131" s="60" t="s">
        <v>892</v>
      </c>
      <c r="C2131" s="24" t="s">
        <v>987</v>
      </c>
      <c r="D2131" s="24" t="s">
        <v>573</v>
      </c>
      <c r="F2131" s="74" t="s">
        <v>51</v>
      </c>
      <c r="G2131" s="24" t="s">
        <v>103</v>
      </c>
      <c r="H2131" s="24" t="s">
        <v>377</v>
      </c>
      <c r="I2131" s="24">
        <v>1</v>
      </c>
      <c r="J2131" s="24">
        <v>8</v>
      </c>
      <c r="K2131" s="24" t="s">
        <v>2724</v>
      </c>
      <c r="L2131" s="25">
        <v>1.5</v>
      </c>
      <c r="M2131" s="24" t="s">
        <v>404</v>
      </c>
      <c r="N2131" s="24" t="s">
        <v>7</v>
      </c>
      <c r="R2131" s="25">
        <v>2.84</v>
      </c>
      <c r="S2131" s="83" t="s">
        <v>363</v>
      </c>
      <c r="T2131" s="66" t="str">
        <f t="shared" si="754"/>
        <v>0.00</v>
      </c>
      <c r="U2131" s="66">
        <f t="shared" si="755"/>
        <v>-1.5</v>
      </c>
      <c r="V2131" s="66">
        <f t="shared" si="756"/>
        <v>346.27999999999992</v>
      </c>
      <c r="W2131" s="66">
        <f t="shared" si="757"/>
        <v>3918</v>
      </c>
      <c r="X2131" s="20">
        <f t="shared" si="758"/>
        <v>8.8381827462991294E-2</v>
      </c>
      <c r="Y2131" s="67">
        <f t="shared" si="759"/>
        <v>3.4627999999999992</v>
      </c>
      <c r="Z2131" s="68">
        <f t="shared" si="760"/>
        <v>34627.999999999993</v>
      </c>
      <c r="AA2131" s="65" t="s">
        <v>52</v>
      </c>
      <c r="AU2131" s="23">
        <f t="shared" si="768"/>
        <v>-1.5</v>
      </c>
      <c r="AV2131" s="23" t="str">
        <f t="shared" si="768"/>
        <v/>
      </c>
      <c r="AW2131" s="23" t="str">
        <f t="shared" si="768"/>
        <v/>
      </c>
      <c r="AX2131" s="23" t="str">
        <f t="shared" si="768"/>
        <v/>
      </c>
      <c r="AY2131" s="23" t="str">
        <f t="shared" si="768"/>
        <v/>
      </c>
      <c r="AZ2131" s="23"/>
      <c r="BA2131" s="25">
        <v>2.9</v>
      </c>
      <c r="BB2131" s="25">
        <v>3</v>
      </c>
      <c r="BC2131" s="25">
        <f t="shared" si="724"/>
        <v>3</v>
      </c>
      <c r="BD2131" s="25">
        <f t="shared" si="725"/>
        <v>2.84</v>
      </c>
      <c r="BE2131" t="s">
        <v>970</v>
      </c>
      <c r="BF2131" s="55">
        <f t="shared" si="752"/>
        <v>0</v>
      </c>
      <c r="BG2131" s="66" t="str">
        <f t="shared" si="747"/>
        <v>0.00</v>
      </c>
      <c r="BH2131" s="66">
        <f t="shared" si="761"/>
        <v>-1.5</v>
      </c>
      <c r="BI2131" s="25">
        <f t="shared" si="748"/>
        <v>-357.64999999999992</v>
      </c>
      <c r="BJ2131" s="25">
        <f t="shared" si="762"/>
        <v>1053</v>
      </c>
      <c r="BK2131" s="20">
        <f t="shared" si="749"/>
        <v>-0.33964862298195625</v>
      </c>
      <c r="BL2131" s="24" t="str">
        <f t="shared" si="763"/>
        <v>0.00</v>
      </c>
      <c r="BM2131" s="25">
        <f t="shared" si="764"/>
        <v>-1.5</v>
      </c>
      <c r="BN2131" s="25">
        <f t="shared" si="765"/>
        <v>79.160000000000039</v>
      </c>
      <c r="BO2131" s="25">
        <f t="shared" si="766"/>
        <v>1053</v>
      </c>
      <c r="BP2131" s="126">
        <f t="shared" si="767"/>
        <v>7.5175688509021885E-2</v>
      </c>
    </row>
    <row r="2132" spans="1:68" x14ac:dyDescent="0.2">
      <c r="A2132" s="98">
        <v>46018</v>
      </c>
      <c r="B2132" s="60" t="s">
        <v>892</v>
      </c>
      <c r="C2132" s="24" t="s">
        <v>1452</v>
      </c>
      <c r="D2132" s="24" t="s">
        <v>573</v>
      </c>
      <c r="F2132" s="74" t="s">
        <v>51</v>
      </c>
      <c r="G2132" s="24" t="s">
        <v>103</v>
      </c>
      <c r="H2132" s="24" t="s">
        <v>2313</v>
      </c>
      <c r="I2132" s="24">
        <v>8</v>
      </c>
      <c r="J2132" s="24">
        <v>3</v>
      </c>
      <c r="K2132" s="24" t="s">
        <v>2725</v>
      </c>
      <c r="L2132" s="25">
        <v>1.5</v>
      </c>
      <c r="M2132" s="24" t="s">
        <v>105</v>
      </c>
      <c r="N2132" s="24" t="s">
        <v>6</v>
      </c>
      <c r="R2132" s="25">
        <v>9</v>
      </c>
      <c r="S2132" s="83" t="s">
        <v>363</v>
      </c>
      <c r="T2132" s="66" t="str">
        <f t="shared" si="754"/>
        <v>0.00</v>
      </c>
      <c r="U2132" s="66">
        <f t="shared" si="755"/>
        <v>-1.5</v>
      </c>
      <c r="V2132" s="66">
        <f t="shared" si="756"/>
        <v>344.77999999999992</v>
      </c>
      <c r="W2132" s="66">
        <f t="shared" si="757"/>
        <v>3919.5</v>
      </c>
      <c r="X2132" s="20">
        <f t="shared" si="758"/>
        <v>8.796530169664496E-2</v>
      </c>
      <c r="Y2132" s="67">
        <f t="shared" si="759"/>
        <v>3.4477999999999991</v>
      </c>
      <c r="Z2132" s="68">
        <f t="shared" si="760"/>
        <v>34477.999999999993</v>
      </c>
      <c r="AA2132" s="65" t="s">
        <v>52</v>
      </c>
      <c r="AU2132" s="23">
        <f t="shared" si="768"/>
        <v>-1.5</v>
      </c>
      <c r="AV2132" s="23" t="str">
        <f t="shared" si="768"/>
        <v/>
      </c>
      <c r="AW2132" s="23" t="str">
        <f t="shared" si="768"/>
        <v/>
      </c>
      <c r="AX2132" s="23" t="str">
        <f t="shared" si="768"/>
        <v/>
      </c>
      <c r="AY2132" s="23" t="str">
        <f t="shared" si="768"/>
        <v/>
      </c>
      <c r="AZ2132" s="23">
        <v>5.5</v>
      </c>
      <c r="BA2132" s="25">
        <v>5.5</v>
      </c>
      <c r="BB2132" s="25">
        <v>5.45</v>
      </c>
      <c r="BC2132" s="25">
        <f t="shared" si="724"/>
        <v>6.6750000000000007</v>
      </c>
      <c r="BD2132" s="25">
        <f t="shared" si="725"/>
        <v>5.0940000000000003</v>
      </c>
      <c r="BE2132" t="s">
        <v>970</v>
      </c>
      <c r="BF2132" s="55">
        <f t="shared" si="752"/>
        <v>0</v>
      </c>
      <c r="BG2132" s="66" t="str">
        <f t="shared" si="747"/>
        <v>0.00</v>
      </c>
      <c r="BH2132" s="66">
        <f t="shared" si="761"/>
        <v>-1.5</v>
      </c>
      <c r="BI2132" s="25">
        <f t="shared" si="748"/>
        <v>-359.14999999999992</v>
      </c>
      <c r="BJ2132" s="25">
        <f t="shared" si="762"/>
        <v>1054.5</v>
      </c>
      <c r="BK2132" s="20">
        <f t="shared" si="749"/>
        <v>-0.34058795637743</v>
      </c>
      <c r="BL2132" s="24" t="str">
        <f t="shared" si="763"/>
        <v>0.00</v>
      </c>
      <c r="BM2132" s="25">
        <f t="shared" si="764"/>
        <v>-1.5</v>
      </c>
      <c r="BN2132" s="25">
        <f t="shared" si="765"/>
        <v>77.660000000000039</v>
      </c>
      <c r="BO2132" s="25">
        <f t="shared" si="766"/>
        <v>1054.5</v>
      </c>
      <c r="BP2132" s="126">
        <f t="shared" si="767"/>
        <v>7.3646277856804207E-2</v>
      </c>
    </row>
    <row r="2133" spans="1:68" x14ac:dyDescent="0.2">
      <c r="A2133" s="98">
        <v>46018</v>
      </c>
      <c r="B2133" s="60" t="s">
        <v>892</v>
      </c>
      <c r="C2133" s="24" t="s">
        <v>1452</v>
      </c>
      <c r="D2133" s="24" t="s">
        <v>573</v>
      </c>
      <c r="F2133" s="74" t="s">
        <v>51</v>
      </c>
      <c r="G2133" s="24" t="s">
        <v>103</v>
      </c>
      <c r="H2133" s="24" t="s">
        <v>2313</v>
      </c>
      <c r="I2133" s="24">
        <v>8</v>
      </c>
      <c r="J2133" s="24">
        <v>3</v>
      </c>
      <c r="K2133" s="24" t="s">
        <v>2725</v>
      </c>
      <c r="L2133" s="25">
        <v>1.5</v>
      </c>
      <c r="M2133" s="24" t="s">
        <v>105</v>
      </c>
      <c r="N2133" s="24" t="s">
        <v>7</v>
      </c>
      <c r="R2133" s="25">
        <v>3.2</v>
      </c>
      <c r="S2133" s="83" t="s">
        <v>363</v>
      </c>
      <c r="T2133" s="66" t="str">
        <f t="shared" si="754"/>
        <v>0.00</v>
      </c>
      <c r="U2133" s="66">
        <f t="shared" si="755"/>
        <v>-1.5</v>
      </c>
      <c r="V2133" s="66">
        <f t="shared" si="756"/>
        <v>343.27999999999992</v>
      </c>
      <c r="W2133" s="66">
        <f t="shared" si="757"/>
        <v>3921</v>
      </c>
      <c r="X2133" s="20">
        <f t="shared" si="758"/>
        <v>8.7549094618719694E-2</v>
      </c>
      <c r="Y2133" s="67">
        <f t="shared" si="759"/>
        <v>3.432799999999999</v>
      </c>
      <c r="Z2133" s="68">
        <f t="shared" si="760"/>
        <v>34327.999999999993</v>
      </c>
      <c r="AA2133" s="65" t="s">
        <v>52</v>
      </c>
      <c r="AU2133" s="23">
        <f t="shared" si="768"/>
        <v>-1.5</v>
      </c>
      <c r="AV2133" s="23" t="str">
        <f t="shared" si="768"/>
        <v/>
      </c>
      <c r="AW2133" s="23" t="str">
        <f t="shared" si="768"/>
        <v/>
      </c>
      <c r="AX2133" s="23" t="str">
        <f t="shared" si="768"/>
        <v/>
      </c>
      <c r="AY2133" s="23" t="str">
        <f t="shared" si="768"/>
        <v/>
      </c>
      <c r="AZ2133" s="23"/>
      <c r="BA2133" s="25">
        <v>2.2000000000000002</v>
      </c>
      <c r="BB2133" s="25">
        <v>2.37</v>
      </c>
      <c r="BC2133" s="25">
        <f t="shared" si="724"/>
        <v>2.0550000000000002</v>
      </c>
      <c r="BD2133" s="25">
        <f t="shared" si="725"/>
        <v>2.2604000000000002</v>
      </c>
      <c r="BE2133" t="s">
        <v>970</v>
      </c>
      <c r="BF2133" s="55">
        <f t="shared" si="752"/>
        <v>0</v>
      </c>
      <c r="BG2133" s="66" t="str">
        <f t="shared" si="747"/>
        <v>0.00</v>
      </c>
      <c r="BH2133" s="66">
        <f t="shared" si="761"/>
        <v>-1.5</v>
      </c>
      <c r="BI2133" s="25">
        <f t="shared" si="748"/>
        <v>-360.64999999999992</v>
      </c>
      <c r="BJ2133" s="25">
        <f t="shared" si="762"/>
        <v>1056</v>
      </c>
      <c r="BK2133" s="20">
        <f t="shared" si="749"/>
        <v>-0.34152462121212113</v>
      </c>
      <c r="BL2133" s="24" t="str">
        <f t="shared" si="763"/>
        <v>0.00</v>
      </c>
      <c r="BM2133" s="25">
        <f t="shared" si="764"/>
        <v>-1.5</v>
      </c>
      <c r="BN2133" s="25">
        <f t="shared" si="765"/>
        <v>76.160000000000039</v>
      </c>
      <c r="BO2133" s="25">
        <f t="shared" si="766"/>
        <v>1056</v>
      </c>
      <c r="BP2133" s="126">
        <f t="shared" si="767"/>
        <v>7.2121212121212155E-2</v>
      </c>
    </row>
    <row r="2134" spans="1:68" x14ac:dyDescent="0.2">
      <c r="A2134" s="98">
        <v>46018</v>
      </c>
      <c r="B2134" s="60" t="s">
        <v>892</v>
      </c>
      <c r="C2134" s="24" t="s">
        <v>2726</v>
      </c>
      <c r="D2134" s="24" t="s">
        <v>573</v>
      </c>
      <c r="F2134" s="74" t="s">
        <v>51</v>
      </c>
      <c r="G2134" s="24" t="s">
        <v>121</v>
      </c>
      <c r="H2134" s="24" t="s">
        <v>2223</v>
      </c>
      <c r="I2134" s="24">
        <v>1</v>
      </c>
      <c r="J2134" s="24">
        <v>4</v>
      </c>
      <c r="K2134" s="27" t="s">
        <v>2727</v>
      </c>
      <c r="L2134" s="25">
        <v>1</v>
      </c>
      <c r="M2134" s="24" t="s">
        <v>105</v>
      </c>
      <c r="N2134" s="24" t="s">
        <v>6</v>
      </c>
      <c r="R2134" s="25">
        <v>11</v>
      </c>
      <c r="S2134" s="83" t="s">
        <v>371</v>
      </c>
      <c r="T2134" s="66" t="str">
        <f t="shared" si="754"/>
        <v>0.00</v>
      </c>
      <c r="U2134" s="66">
        <f t="shared" si="755"/>
        <v>-1</v>
      </c>
      <c r="V2134" s="66">
        <f t="shared" si="756"/>
        <v>342.27999999999992</v>
      </c>
      <c r="W2134" s="66">
        <f t="shared" si="757"/>
        <v>3922</v>
      </c>
      <c r="X2134" s="20">
        <f t="shared" si="758"/>
        <v>8.7271800101988761E-2</v>
      </c>
      <c r="Y2134" s="67">
        <f t="shared" si="759"/>
        <v>3.4227999999999992</v>
      </c>
      <c r="Z2134" s="68">
        <f t="shared" si="760"/>
        <v>34227.999999999993</v>
      </c>
      <c r="AA2134" s="65" t="s">
        <v>52</v>
      </c>
      <c r="AU2134" s="23" t="str">
        <f t="shared" si="768"/>
        <v/>
      </c>
      <c r="AV2134" s="23">
        <f t="shared" si="768"/>
        <v>-1</v>
      </c>
      <c r="AW2134" s="23" t="str">
        <f t="shared" si="768"/>
        <v/>
      </c>
      <c r="AX2134" s="23" t="str">
        <f t="shared" si="768"/>
        <v/>
      </c>
      <c r="AY2134" s="23" t="str">
        <f t="shared" si="768"/>
        <v/>
      </c>
      <c r="AZ2134" s="23" t="s">
        <v>720</v>
      </c>
      <c r="BA2134" s="25">
        <v>0</v>
      </c>
      <c r="BB2134" s="25">
        <v>7.6</v>
      </c>
      <c r="BC2134" s="25">
        <f t="shared" si="724"/>
        <v>6.6</v>
      </c>
      <c r="BD2134" s="25">
        <f t="shared" si="725"/>
        <v>7.0720000000000001</v>
      </c>
      <c r="BE2134" t="s">
        <v>969</v>
      </c>
      <c r="BF2134" s="55">
        <f t="shared" si="752"/>
        <v>0</v>
      </c>
      <c r="BG2134" s="66" t="str">
        <f t="shared" si="747"/>
        <v>0.00</v>
      </c>
      <c r="BH2134" s="66">
        <f t="shared" si="761"/>
        <v>-1</v>
      </c>
      <c r="BI2134" s="25">
        <f t="shared" si="748"/>
        <v>-361.64999999999992</v>
      </c>
      <c r="BJ2134" s="25">
        <f t="shared" si="762"/>
        <v>1057</v>
      </c>
      <c r="BK2134" s="20">
        <f t="shared" si="749"/>
        <v>-0.34214758751182583</v>
      </c>
      <c r="BL2134" s="24" t="str">
        <f t="shared" si="763"/>
        <v>0.00</v>
      </c>
      <c r="BM2134" s="25">
        <f t="shared" si="764"/>
        <v>-1</v>
      </c>
      <c r="BN2134" s="25">
        <f t="shared" si="765"/>
        <v>75.160000000000039</v>
      </c>
      <c r="BO2134" s="25">
        <f t="shared" si="766"/>
        <v>1057</v>
      </c>
      <c r="BP2134" s="126">
        <f t="shared" si="767"/>
        <v>7.1106906338694459E-2</v>
      </c>
    </row>
    <row r="2135" spans="1:68" x14ac:dyDescent="0.2">
      <c r="A2135" s="98">
        <v>46018</v>
      </c>
      <c r="B2135" s="60" t="s">
        <v>892</v>
      </c>
      <c r="C2135" s="24" t="s">
        <v>2726</v>
      </c>
      <c r="D2135" s="24" t="s">
        <v>573</v>
      </c>
      <c r="F2135" s="74" t="s">
        <v>51</v>
      </c>
      <c r="G2135" s="24" t="s">
        <v>121</v>
      </c>
      <c r="H2135" s="24" t="s">
        <v>1228</v>
      </c>
      <c r="I2135" s="24">
        <v>7</v>
      </c>
      <c r="J2135" s="24">
        <v>7</v>
      </c>
      <c r="K2135" s="24" t="s">
        <v>2728</v>
      </c>
      <c r="L2135" s="25">
        <v>2</v>
      </c>
      <c r="M2135" s="24" t="s">
        <v>105</v>
      </c>
      <c r="N2135" s="24" t="s">
        <v>6</v>
      </c>
      <c r="R2135" s="25">
        <v>10</v>
      </c>
      <c r="S2135" s="83" t="s">
        <v>363</v>
      </c>
      <c r="T2135" s="66" t="str">
        <f t="shared" si="754"/>
        <v>0.00</v>
      </c>
      <c r="U2135" s="66">
        <f t="shared" si="755"/>
        <v>-2</v>
      </c>
      <c r="V2135" s="66">
        <f t="shared" si="756"/>
        <v>340.27999999999992</v>
      </c>
      <c r="W2135" s="66">
        <f t="shared" si="757"/>
        <v>3924</v>
      </c>
      <c r="X2135" s="20">
        <f t="shared" si="758"/>
        <v>8.6717635066258902E-2</v>
      </c>
      <c r="Y2135" s="67">
        <f t="shared" si="759"/>
        <v>3.4027999999999992</v>
      </c>
      <c r="Z2135" s="68">
        <f t="shared" si="760"/>
        <v>34027.999999999993</v>
      </c>
      <c r="AA2135" s="65" t="s">
        <v>52</v>
      </c>
      <c r="AU2135" s="23" t="str">
        <f t="shared" si="768"/>
        <v/>
      </c>
      <c r="AV2135" s="23">
        <f t="shared" si="768"/>
        <v>-2</v>
      </c>
      <c r="AW2135" s="23" t="str">
        <f t="shared" si="768"/>
        <v/>
      </c>
      <c r="AX2135" s="23" t="str">
        <f t="shared" si="768"/>
        <v/>
      </c>
      <c r="AY2135" s="23" t="str">
        <f t="shared" si="768"/>
        <v/>
      </c>
      <c r="AZ2135" s="23" t="s">
        <v>720</v>
      </c>
      <c r="BA2135" s="25">
        <v>0</v>
      </c>
      <c r="BB2135" s="25">
        <v>11</v>
      </c>
      <c r="BC2135" s="25">
        <f t="shared" si="724"/>
        <v>20</v>
      </c>
      <c r="BD2135" s="25">
        <f t="shared" si="725"/>
        <v>10.200000000000001</v>
      </c>
      <c r="BE2135" t="s">
        <v>969</v>
      </c>
      <c r="BF2135" s="55">
        <f t="shared" si="752"/>
        <v>0</v>
      </c>
      <c r="BG2135" s="66" t="str">
        <f t="shared" si="747"/>
        <v>0.00</v>
      </c>
      <c r="BH2135" s="66">
        <f t="shared" si="761"/>
        <v>-2</v>
      </c>
      <c r="BI2135" s="25">
        <f t="shared" si="748"/>
        <v>-363.64999999999992</v>
      </c>
      <c r="BJ2135" s="25">
        <f t="shared" si="762"/>
        <v>1059</v>
      </c>
      <c r="BK2135" s="20">
        <f t="shared" si="749"/>
        <v>-0.34338999055712927</v>
      </c>
      <c r="BL2135" s="24" t="str">
        <f t="shared" si="763"/>
        <v>0.00</v>
      </c>
      <c r="BM2135" s="25">
        <f t="shared" si="764"/>
        <v>-2</v>
      </c>
      <c r="BN2135" s="25">
        <f t="shared" si="765"/>
        <v>73.160000000000039</v>
      </c>
      <c r="BO2135" s="25">
        <f t="shared" si="766"/>
        <v>1059</v>
      </c>
      <c r="BP2135" s="126">
        <f t="shared" si="767"/>
        <v>6.908404154863082E-2</v>
      </c>
    </row>
    <row r="2136" spans="1:68" x14ac:dyDescent="0.2">
      <c r="A2136" s="98">
        <v>46019</v>
      </c>
      <c r="B2136" s="60" t="s">
        <v>892</v>
      </c>
      <c r="C2136" s="24" t="s">
        <v>1810</v>
      </c>
      <c r="D2136" s="24" t="s">
        <v>577</v>
      </c>
      <c r="F2136" s="74" t="s">
        <v>51</v>
      </c>
      <c r="G2136" s="24" t="s">
        <v>121</v>
      </c>
      <c r="H2136" s="24" t="s">
        <v>820</v>
      </c>
      <c r="I2136" s="24">
        <v>2</v>
      </c>
      <c r="J2136" s="24">
        <v>8</v>
      </c>
      <c r="K2136" s="24" t="s">
        <v>2729</v>
      </c>
      <c r="L2136" s="25">
        <v>4</v>
      </c>
      <c r="M2136" s="24" t="s">
        <v>105</v>
      </c>
      <c r="N2136" s="24" t="s">
        <v>6</v>
      </c>
      <c r="R2136" s="25">
        <v>3.4</v>
      </c>
      <c r="S2136" s="83" t="s">
        <v>363</v>
      </c>
      <c r="T2136" s="66" t="str">
        <f t="shared" si="754"/>
        <v>0.00</v>
      </c>
      <c r="U2136" s="66">
        <f t="shared" si="755"/>
        <v>-4</v>
      </c>
      <c r="V2136" s="66">
        <f t="shared" si="756"/>
        <v>336.27999999999992</v>
      </c>
      <c r="W2136" s="66">
        <f t="shared" si="757"/>
        <v>3928</v>
      </c>
      <c r="X2136" s="20">
        <f t="shared" si="758"/>
        <v>8.5610997963340096E-2</v>
      </c>
      <c r="Y2136" s="67">
        <f t="shared" si="759"/>
        <v>3.3627999999999991</v>
      </c>
      <c r="Z2136" s="68">
        <f t="shared" si="760"/>
        <v>33627.999999999993</v>
      </c>
      <c r="AA2136" s="65" t="s">
        <v>52</v>
      </c>
      <c r="AU2136" s="23" t="str">
        <f t="shared" ref="AU2136:AY2145" si="769">IF($G2136=AU$2,$U2136,"")</f>
        <v/>
      </c>
      <c r="AV2136" s="23">
        <f t="shared" si="769"/>
        <v>-4</v>
      </c>
      <c r="AW2136" s="23" t="str">
        <f t="shared" si="769"/>
        <v/>
      </c>
      <c r="AX2136" s="23" t="str">
        <f t="shared" si="769"/>
        <v/>
      </c>
      <c r="AY2136" s="23" t="str">
        <f t="shared" si="769"/>
        <v/>
      </c>
      <c r="AZ2136" s="23" t="s">
        <v>720</v>
      </c>
      <c r="BA2136" s="25">
        <v>0</v>
      </c>
      <c r="BB2136" s="25">
        <v>2.94</v>
      </c>
      <c r="BC2136" s="25">
        <f t="shared" si="724"/>
        <v>7.76</v>
      </c>
      <c r="BD2136" s="25">
        <f t="shared" si="725"/>
        <v>2.7847999999999997</v>
      </c>
      <c r="BE2136" t="s">
        <v>969</v>
      </c>
      <c r="BF2136" s="55">
        <f t="shared" si="752"/>
        <v>0</v>
      </c>
      <c r="BG2136" s="66" t="str">
        <f t="shared" si="747"/>
        <v>0.00</v>
      </c>
      <c r="BH2136" s="66">
        <f t="shared" si="761"/>
        <v>-4</v>
      </c>
      <c r="BI2136" s="25">
        <f t="shared" si="748"/>
        <v>-367.64999999999992</v>
      </c>
      <c r="BJ2136" s="25">
        <f t="shared" si="762"/>
        <v>1063</v>
      </c>
      <c r="BK2136" s="20">
        <f t="shared" si="749"/>
        <v>-0.34586077140169325</v>
      </c>
      <c r="BL2136" s="24" t="str">
        <f t="shared" si="763"/>
        <v>0.00</v>
      </c>
      <c r="BM2136" s="25">
        <f t="shared" si="764"/>
        <v>-4</v>
      </c>
      <c r="BN2136" s="25">
        <f t="shared" si="765"/>
        <v>69.160000000000039</v>
      </c>
      <c r="BO2136" s="25">
        <f t="shared" si="766"/>
        <v>1063</v>
      </c>
      <c r="BP2136" s="126">
        <f t="shared" si="767"/>
        <v>6.5061147695202298E-2</v>
      </c>
    </row>
    <row r="2137" spans="1:68" x14ac:dyDescent="0.2">
      <c r="A2137" s="98">
        <v>46020</v>
      </c>
      <c r="B2137" s="60" t="s">
        <v>892</v>
      </c>
      <c r="C2137" s="24" t="s">
        <v>1522</v>
      </c>
      <c r="D2137" s="24" t="s">
        <v>621</v>
      </c>
      <c r="F2137" s="74" t="s">
        <v>51</v>
      </c>
      <c r="G2137" s="24" t="s">
        <v>121</v>
      </c>
      <c r="H2137" s="24" t="s">
        <v>2730</v>
      </c>
      <c r="I2137" s="24">
        <v>2</v>
      </c>
      <c r="J2137" s="24">
        <v>8</v>
      </c>
      <c r="K2137" s="24" t="s">
        <v>2731</v>
      </c>
      <c r="L2137" s="25">
        <v>3</v>
      </c>
      <c r="M2137" s="24" t="s">
        <v>105</v>
      </c>
      <c r="N2137" s="24" t="s">
        <v>6</v>
      </c>
      <c r="R2137" s="25">
        <v>2.5</v>
      </c>
      <c r="S2137" s="83" t="s">
        <v>363</v>
      </c>
      <c r="T2137" s="66" t="str">
        <f t="shared" si="754"/>
        <v>0.00</v>
      </c>
      <c r="U2137" s="66">
        <f t="shared" si="755"/>
        <v>-3</v>
      </c>
      <c r="V2137" s="66">
        <f t="shared" si="756"/>
        <v>333.27999999999992</v>
      </c>
      <c r="W2137" s="66">
        <f t="shared" si="757"/>
        <v>3931</v>
      </c>
      <c r="X2137" s="20">
        <f t="shared" si="758"/>
        <v>8.4782498092088501E-2</v>
      </c>
      <c r="Y2137" s="67">
        <f t="shared" si="759"/>
        <v>3.3327999999999993</v>
      </c>
      <c r="Z2137" s="68">
        <f t="shared" si="760"/>
        <v>33327.999999999993</v>
      </c>
      <c r="AA2137" s="65" t="s">
        <v>52</v>
      </c>
      <c r="AU2137" s="23" t="str">
        <f t="shared" si="769"/>
        <v/>
      </c>
      <c r="AV2137" s="23">
        <f t="shared" si="769"/>
        <v>-3</v>
      </c>
      <c r="AW2137" s="23" t="str">
        <f t="shared" si="769"/>
        <v/>
      </c>
      <c r="AX2137" s="23" t="str">
        <f t="shared" si="769"/>
        <v/>
      </c>
      <c r="AY2137" s="23" t="str">
        <f t="shared" si="769"/>
        <v/>
      </c>
      <c r="AZ2137" s="23" t="s">
        <v>720</v>
      </c>
      <c r="BA2137" s="25">
        <v>0</v>
      </c>
      <c r="BB2137" s="25">
        <v>3</v>
      </c>
      <c r="BC2137" s="25">
        <f t="shared" si="724"/>
        <v>6</v>
      </c>
      <c r="BD2137" s="25">
        <f t="shared" si="725"/>
        <v>2.84</v>
      </c>
      <c r="BE2137" t="s">
        <v>969</v>
      </c>
      <c r="BF2137" s="55">
        <f t="shared" si="752"/>
        <v>0</v>
      </c>
      <c r="BG2137" s="66" t="str">
        <f t="shared" si="747"/>
        <v>0.00</v>
      </c>
      <c r="BH2137" s="66">
        <f t="shared" si="761"/>
        <v>-3</v>
      </c>
      <c r="BI2137" s="25">
        <f t="shared" si="748"/>
        <v>-370.64999999999992</v>
      </c>
      <c r="BJ2137" s="25">
        <f t="shared" si="762"/>
        <v>1066</v>
      </c>
      <c r="BK2137" s="20">
        <f t="shared" si="749"/>
        <v>-0.347701688555347</v>
      </c>
      <c r="BL2137" s="24" t="str">
        <f t="shared" si="763"/>
        <v>0.00</v>
      </c>
      <c r="BM2137" s="25">
        <f t="shared" si="764"/>
        <v>-3</v>
      </c>
      <c r="BN2137" s="25">
        <f t="shared" si="765"/>
        <v>66.160000000000039</v>
      </c>
      <c r="BO2137" s="25">
        <f t="shared" si="766"/>
        <v>1066</v>
      </c>
      <c r="BP2137" s="126">
        <f t="shared" si="767"/>
        <v>6.2063789868667951E-2</v>
      </c>
    </row>
    <row r="2138" spans="1:68" x14ac:dyDescent="0.2">
      <c r="A2138" s="98">
        <v>46020</v>
      </c>
      <c r="B2138" s="60" t="s">
        <v>892</v>
      </c>
      <c r="C2138" s="24" t="s">
        <v>1724</v>
      </c>
      <c r="D2138" s="24" t="s">
        <v>621</v>
      </c>
      <c r="F2138" s="74" t="s">
        <v>51</v>
      </c>
      <c r="G2138" s="24" t="s">
        <v>121</v>
      </c>
      <c r="H2138" s="24" t="s">
        <v>2732</v>
      </c>
      <c r="I2138" s="24">
        <v>2</v>
      </c>
      <c r="J2138" s="24">
        <v>1</v>
      </c>
      <c r="K2138" s="24" t="s">
        <v>2733</v>
      </c>
      <c r="L2138" s="25">
        <v>3</v>
      </c>
      <c r="M2138" s="24" t="s">
        <v>105</v>
      </c>
      <c r="N2138" s="24" t="s">
        <v>6</v>
      </c>
      <c r="R2138" s="25">
        <v>3.2</v>
      </c>
      <c r="S2138" s="83" t="s">
        <v>363</v>
      </c>
      <c r="T2138" s="66" t="str">
        <f t="shared" si="754"/>
        <v>0.00</v>
      </c>
      <c r="U2138" s="66">
        <f t="shared" si="755"/>
        <v>-3</v>
      </c>
      <c r="V2138" s="66">
        <f t="shared" si="756"/>
        <v>330.27999999999992</v>
      </c>
      <c r="W2138" s="66">
        <f t="shared" si="757"/>
        <v>3934</v>
      </c>
      <c r="X2138" s="20">
        <f t="shared" si="758"/>
        <v>8.3955261820030477E-2</v>
      </c>
      <c r="Y2138" s="67">
        <f t="shared" si="759"/>
        <v>3.3027999999999991</v>
      </c>
      <c r="Z2138" s="68">
        <f t="shared" si="760"/>
        <v>33027.999999999993</v>
      </c>
      <c r="AA2138" s="65" t="s">
        <v>52</v>
      </c>
      <c r="AU2138" s="23" t="str">
        <f t="shared" si="769"/>
        <v/>
      </c>
      <c r="AV2138" s="23">
        <f t="shared" si="769"/>
        <v>-3</v>
      </c>
      <c r="AW2138" s="23" t="str">
        <f t="shared" si="769"/>
        <v/>
      </c>
      <c r="AX2138" s="23" t="str">
        <f t="shared" si="769"/>
        <v/>
      </c>
      <c r="AY2138" s="23" t="str">
        <f t="shared" si="769"/>
        <v/>
      </c>
      <c r="AZ2138" s="23" t="s">
        <v>720</v>
      </c>
      <c r="BA2138" s="25">
        <v>0</v>
      </c>
      <c r="BB2138" s="25">
        <v>2.58</v>
      </c>
      <c r="BC2138" s="25">
        <f t="shared" si="724"/>
        <v>4.74</v>
      </c>
      <c r="BD2138" s="25">
        <f t="shared" si="725"/>
        <v>2.4536000000000002</v>
      </c>
      <c r="BE2138" t="s">
        <v>970</v>
      </c>
      <c r="BF2138" s="55">
        <f t="shared" si="752"/>
        <v>0</v>
      </c>
      <c r="BG2138" s="66" t="str">
        <f t="shared" si="747"/>
        <v>0.00</v>
      </c>
      <c r="BH2138" s="66">
        <f t="shared" si="761"/>
        <v>-3</v>
      </c>
      <c r="BI2138" s="25">
        <f t="shared" si="748"/>
        <v>-373.64999999999992</v>
      </c>
      <c r="BJ2138" s="25">
        <f t="shared" si="762"/>
        <v>1069</v>
      </c>
      <c r="BK2138" s="20">
        <f t="shared" si="749"/>
        <v>-0.34953227315247887</v>
      </c>
      <c r="BL2138" s="24" t="str">
        <f t="shared" si="763"/>
        <v>0.00</v>
      </c>
      <c r="BM2138" s="25">
        <f t="shared" si="764"/>
        <v>-3</v>
      </c>
      <c r="BN2138" s="25">
        <f t="shared" si="765"/>
        <v>63.160000000000039</v>
      </c>
      <c r="BO2138" s="25">
        <f t="shared" si="766"/>
        <v>1069</v>
      </c>
      <c r="BP2138" s="126">
        <f t="shared" si="767"/>
        <v>5.9083255378858786E-2</v>
      </c>
    </row>
    <row r="2139" spans="1:68" x14ac:dyDescent="0.2">
      <c r="A2139" s="98">
        <v>46021</v>
      </c>
      <c r="B2139" s="60" t="s">
        <v>892</v>
      </c>
      <c r="C2139" s="24" t="s">
        <v>2734</v>
      </c>
      <c r="D2139" s="24" t="s">
        <v>584</v>
      </c>
      <c r="F2139" s="74" t="s">
        <v>51</v>
      </c>
      <c r="G2139" s="24" t="s">
        <v>103</v>
      </c>
      <c r="H2139" s="24" t="s">
        <v>2735</v>
      </c>
      <c r="I2139" s="24">
        <v>8</v>
      </c>
      <c r="J2139" s="24">
        <v>1</v>
      </c>
      <c r="K2139" s="27" t="s">
        <v>2736</v>
      </c>
      <c r="L2139" s="25">
        <v>1.5</v>
      </c>
      <c r="M2139" s="24" t="s">
        <v>404</v>
      </c>
      <c r="N2139" s="24" t="s">
        <v>6</v>
      </c>
      <c r="R2139" s="25">
        <v>8.36</v>
      </c>
      <c r="S2139" s="83" t="s">
        <v>371</v>
      </c>
      <c r="T2139" s="66" t="str">
        <f t="shared" si="754"/>
        <v>0.00</v>
      </c>
      <c r="U2139" s="66">
        <f t="shared" si="755"/>
        <v>-1.5</v>
      </c>
      <c r="V2139" s="66">
        <f t="shared" si="756"/>
        <v>328.77999999999992</v>
      </c>
      <c r="W2139" s="66">
        <f t="shared" si="757"/>
        <v>3935.5</v>
      </c>
      <c r="X2139" s="20">
        <f t="shared" si="758"/>
        <v>8.354211663066953E-2</v>
      </c>
      <c r="Y2139" s="67">
        <f t="shared" si="759"/>
        <v>3.2877999999999989</v>
      </c>
      <c r="Z2139" s="68">
        <f t="shared" si="760"/>
        <v>32877.999999999993</v>
      </c>
      <c r="AA2139" s="65" t="s">
        <v>52</v>
      </c>
      <c r="AU2139" s="23">
        <f t="shared" si="769"/>
        <v>-1.5</v>
      </c>
      <c r="AV2139" s="23" t="str">
        <f t="shared" si="769"/>
        <v/>
      </c>
      <c r="AW2139" s="23" t="str">
        <f t="shared" si="769"/>
        <v/>
      </c>
      <c r="AX2139" s="23" t="str">
        <f t="shared" si="769"/>
        <v/>
      </c>
      <c r="AY2139" s="23" t="str">
        <f t="shared" si="769"/>
        <v/>
      </c>
      <c r="AZ2139" s="23">
        <v>9</v>
      </c>
      <c r="BA2139" s="25">
        <v>9.3000000000000007</v>
      </c>
      <c r="BB2139" s="25">
        <v>9</v>
      </c>
      <c r="BC2139" s="25">
        <f t="shared" si="724"/>
        <v>12</v>
      </c>
      <c r="BD2139" s="25">
        <f t="shared" si="725"/>
        <v>8.36</v>
      </c>
      <c r="BE2139" t="s">
        <v>970</v>
      </c>
      <c r="BF2139" s="55">
        <f t="shared" si="752"/>
        <v>0</v>
      </c>
      <c r="BG2139" s="66" t="str">
        <f t="shared" si="747"/>
        <v>0.00</v>
      </c>
      <c r="BH2139" s="66">
        <f t="shared" si="761"/>
        <v>-1.5</v>
      </c>
      <c r="BI2139" s="25">
        <f t="shared" si="748"/>
        <v>-375.14999999999992</v>
      </c>
      <c r="BJ2139" s="25">
        <f t="shared" si="762"/>
        <v>1070.5</v>
      </c>
      <c r="BK2139" s="20">
        <f t="shared" si="749"/>
        <v>-0.35044371788883694</v>
      </c>
      <c r="BL2139" s="24" t="str">
        <f t="shared" si="763"/>
        <v>0.00</v>
      </c>
      <c r="BM2139" s="25">
        <f t="shared" si="764"/>
        <v>-1.5</v>
      </c>
      <c r="BN2139" s="25">
        <f t="shared" si="765"/>
        <v>61.660000000000039</v>
      </c>
      <c r="BO2139" s="25">
        <f t="shared" si="766"/>
        <v>1070.5</v>
      </c>
      <c r="BP2139" s="126">
        <f t="shared" si="767"/>
        <v>5.7599252685660941E-2</v>
      </c>
    </row>
    <row r="2140" spans="1:68" x14ac:dyDescent="0.2">
      <c r="A2140" s="98">
        <v>46023</v>
      </c>
      <c r="B2140" s="60" t="s">
        <v>892</v>
      </c>
      <c r="C2140" s="24" t="s">
        <v>1073</v>
      </c>
      <c r="D2140" s="24" t="s">
        <v>398</v>
      </c>
      <c r="E2140" s="24"/>
      <c r="F2140" s="74" t="s">
        <v>51</v>
      </c>
      <c r="G2140" s="24" t="s">
        <v>103</v>
      </c>
      <c r="H2140" s="24" t="s">
        <v>194</v>
      </c>
      <c r="I2140" s="24">
        <v>3</v>
      </c>
      <c r="J2140" s="24">
        <v>3</v>
      </c>
      <c r="K2140" s="24" t="s">
        <v>2737</v>
      </c>
      <c r="L2140" s="25">
        <v>1</v>
      </c>
      <c r="M2140" s="24" t="s">
        <v>105</v>
      </c>
      <c r="N2140" s="24" t="s">
        <v>6</v>
      </c>
      <c r="R2140" s="25">
        <v>12</v>
      </c>
      <c r="S2140" s="83" t="s">
        <v>363</v>
      </c>
      <c r="T2140" s="66" t="str">
        <f t="shared" si="754"/>
        <v>0.00</v>
      </c>
      <c r="U2140" s="66">
        <f t="shared" si="755"/>
        <v>-1</v>
      </c>
      <c r="V2140" s="66">
        <f t="shared" si="756"/>
        <v>327.77999999999992</v>
      </c>
      <c r="W2140" s="66">
        <f t="shared" si="757"/>
        <v>3936.5</v>
      </c>
      <c r="X2140" s="20">
        <f t="shared" si="758"/>
        <v>8.3266861425123823E-2</v>
      </c>
      <c r="Y2140" s="67">
        <f t="shared" si="759"/>
        <v>3.2777999999999992</v>
      </c>
      <c r="Z2140" s="68">
        <f t="shared" si="760"/>
        <v>32777.999999999993</v>
      </c>
      <c r="AA2140" s="65" t="s">
        <v>52</v>
      </c>
      <c r="AU2140" s="23">
        <f t="shared" si="769"/>
        <v>-1</v>
      </c>
      <c r="AV2140" s="23" t="str">
        <f t="shared" si="769"/>
        <v/>
      </c>
      <c r="AW2140" s="23" t="str">
        <f t="shared" si="769"/>
        <v/>
      </c>
      <c r="AX2140" s="23" t="str">
        <f t="shared" si="769"/>
        <v/>
      </c>
      <c r="AY2140" s="23" t="str">
        <f t="shared" si="769"/>
        <v/>
      </c>
      <c r="AZ2140" s="23">
        <v>11</v>
      </c>
      <c r="BA2140" s="25">
        <v>12.2</v>
      </c>
      <c r="BB2140" s="25">
        <v>13.73</v>
      </c>
      <c r="BC2140" s="25">
        <f t="shared" si="724"/>
        <v>12.73</v>
      </c>
      <c r="BD2140" s="25">
        <f t="shared" si="725"/>
        <v>12.711600000000001</v>
      </c>
      <c r="BE2140" t="s">
        <v>970</v>
      </c>
      <c r="BF2140" s="55">
        <f t="shared" si="752"/>
        <v>0</v>
      </c>
      <c r="BG2140" s="66" t="str">
        <f t="shared" si="747"/>
        <v>0.00</v>
      </c>
      <c r="BH2140" s="66">
        <f t="shared" si="761"/>
        <v>-1</v>
      </c>
      <c r="BI2140" s="25">
        <f t="shared" si="748"/>
        <v>-376.14999999999992</v>
      </c>
      <c r="BJ2140" s="25">
        <f t="shared" si="762"/>
        <v>1071.5</v>
      </c>
      <c r="BK2140" s="20">
        <f t="shared" si="749"/>
        <v>-0.35104993000466628</v>
      </c>
      <c r="BL2140" s="24" t="str">
        <f t="shared" si="763"/>
        <v>0.00</v>
      </c>
      <c r="BM2140" s="25">
        <f t="shared" si="764"/>
        <v>-1</v>
      </c>
      <c r="BN2140" s="25">
        <f t="shared" si="765"/>
        <v>60.660000000000039</v>
      </c>
      <c r="BO2140" s="25">
        <f t="shared" si="766"/>
        <v>1071.5</v>
      </c>
      <c r="BP2140" s="126">
        <f t="shared" si="767"/>
        <v>5.6612225851609931E-2</v>
      </c>
    </row>
    <row r="2141" spans="1:68" x14ac:dyDescent="0.2">
      <c r="A2141" s="98">
        <v>46023</v>
      </c>
      <c r="B2141" s="60" t="s">
        <v>892</v>
      </c>
      <c r="C2141" s="24" t="s">
        <v>1073</v>
      </c>
      <c r="D2141" s="24" t="s">
        <v>398</v>
      </c>
      <c r="E2141" s="24"/>
      <c r="F2141" s="74" t="s">
        <v>51</v>
      </c>
      <c r="G2141" s="24" t="s">
        <v>103</v>
      </c>
      <c r="H2141" s="24" t="s">
        <v>194</v>
      </c>
      <c r="I2141" s="24">
        <v>3</v>
      </c>
      <c r="J2141" s="24">
        <v>3</v>
      </c>
      <c r="K2141" s="24" t="s">
        <v>2737</v>
      </c>
      <c r="L2141" s="25">
        <v>1</v>
      </c>
      <c r="M2141" s="24" t="s">
        <v>105</v>
      </c>
      <c r="N2141" s="24" t="s">
        <v>7</v>
      </c>
      <c r="R2141" s="25">
        <v>3.2</v>
      </c>
      <c r="S2141" s="83" t="s">
        <v>363</v>
      </c>
      <c r="T2141" s="66" t="str">
        <f t="shared" si="754"/>
        <v>0.00</v>
      </c>
      <c r="U2141" s="66">
        <f t="shared" si="755"/>
        <v>-1</v>
      </c>
      <c r="V2141" s="66">
        <f t="shared" si="756"/>
        <v>326.77999999999992</v>
      </c>
      <c r="W2141" s="66">
        <f t="shared" si="757"/>
        <v>3937.5</v>
      </c>
      <c r="X2141" s="20">
        <f t="shared" si="758"/>
        <v>8.2991746031746014E-2</v>
      </c>
      <c r="Y2141" s="67">
        <f t="shared" si="759"/>
        <v>3.2677999999999994</v>
      </c>
      <c r="Z2141" s="68">
        <f t="shared" si="760"/>
        <v>32677.999999999993</v>
      </c>
      <c r="AA2141" s="65" t="s">
        <v>52</v>
      </c>
      <c r="AU2141" s="23">
        <f t="shared" si="769"/>
        <v>-1</v>
      </c>
      <c r="AV2141" s="23" t="str">
        <f t="shared" si="769"/>
        <v/>
      </c>
      <c r="AW2141" s="23" t="str">
        <f t="shared" si="769"/>
        <v/>
      </c>
      <c r="AX2141" s="23" t="str">
        <f t="shared" si="769"/>
        <v/>
      </c>
      <c r="AY2141" s="23" t="str">
        <f t="shared" si="769"/>
        <v/>
      </c>
      <c r="AZ2141" s="23"/>
      <c r="BA2141" s="25">
        <v>2.8</v>
      </c>
      <c r="BB2141" s="25">
        <v>3.25</v>
      </c>
      <c r="BC2141" s="25">
        <f t="shared" si="724"/>
        <v>2.25</v>
      </c>
      <c r="BD2141" s="25">
        <f t="shared" si="725"/>
        <v>3.0700000000000003</v>
      </c>
      <c r="BE2141" t="s">
        <v>970</v>
      </c>
      <c r="BF2141" s="55">
        <f t="shared" si="752"/>
        <v>0</v>
      </c>
      <c r="BG2141" s="66" t="str">
        <f t="shared" si="747"/>
        <v>0.00</v>
      </c>
      <c r="BH2141" s="66">
        <f t="shared" si="761"/>
        <v>-1</v>
      </c>
      <c r="BI2141" s="25">
        <f t="shared" si="748"/>
        <v>-377.14999999999992</v>
      </c>
      <c r="BJ2141" s="25">
        <f t="shared" si="762"/>
        <v>1072.5</v>
      </c>
      <c r="BK2141" s="20">
        <f t="shared" si="749"/>
        <v>-0.35165501165501156</v>
      </c>
      <c r="BL2141" s="24" t="str">
        <f t="shared" si="763"/>
        <v>0.00</v>
      </c>
      <c r="BM2141" s="25">
        <f t="shared" si="764"/>
        <v>-1</v>
      </c>
      <c r="BN2141" s="25">
        <f t="shared" si="765"/>
        <v>59.660000000000039</v>
      </c>
      <c r="BO2141" s="25">
        <f t="shared" si="766"/>
        <v>1072.5</v>
      </c>
      <c r="BP2141" s="126">
        <f t="shared" si="767"/>
        <v>5.5627039627039666E-2</v>
      </c>
    </row>
    <row r="2142" spans="1:68" x14ac:dyDescent="0.2">
      <c r="A2142" s="98">
        <v>46024</v>
      </c>
      <c r="B2142" s="60" t="s">
        <v>892</v>
      </c>
      <c r="C2142" s="24" t="s">
        <v>807</v>
      </c>
      <c r="D2142" s="24" t="s">
        <v>562</v>
      </c>
      <c r="E2142" s="24"/>
      <c r="F2142" s="74" t="s">
        <v>51</v>
      </c>
      <c r="G2142" s="24" t="s">
        <v>121</v>
      </c>
      <c r="H2142" s="24" t="s">
        <v>820</v>
      </c>
      <c r="I2142" s="24">
        <v>8</v>
      </c>
      <c r="J2142" s="24">
        <v>2</v>
      </c>
      <c r="K2142" s="26" t="s">
        <v>2739</v>
      </c>
      <c r="L2142" s="25">
        <v>2</v>
      </c>
      <c r="M2142" s="24" t="s">
        <v>105</v>
      </c>
      <c r="N2142" s="24" t="s">
        <v>6</v>
      </c>
      <c r="R2142" s="25">
        <v>4.8</v>
      </c>
      <c r="S2142" s="83" t="s">
        <v>372</v>
      </c>
      <c r="T2142" s="66">
        <f t="shared" si="754"/>
        <v>9.6</v>
      </c>
      <c r="U2142" s="66">
        <f t="shared" si="755"/>
        <v>7.6</v>
      </c>
      <c r="V2142" s="66">
        <f t="shared" si="756"/>
        <v>334.37999999999994</v>
      </c>
      <c r="W2142" s="66">
        <f t="shared" si="757"/>
        <v>3939.5</v>
      </c>
      <c r="X2142" s="20">
        <f t="shared" si="758"/>
        <v>8.4878791724838157E-2</v>
      </c>
      <c r="Y2142" s="67">
        <f t="shared" si="759"/>
        <v>3.3437999999999994</v>
      </c>
      <c r="Z2142" s="68">
        <f t="shared" si="760"/>
        <v>33437.999999999993</v>
      </c>
      <c r="AA2142" s="65" t="s">
        <v>53</v>
      </c>
      <c r="AU2142" s="23" t="str">
        <f t="shared" si="769"/>
        <v/>
      </c>
      <c r="AV2142" s="23">
        <f t="shared" si="769"/>
        <v>7.6</v>
      </c>
      <c r="AW2142" s="23" t="str">
        <f t="shared" si="769"/>
        <v/>
      </c>
      <c r="AX2142" s="23" t="str">
        <f t="shared" si="769"/>
        <v/>
      </c>
      <c r="AY2142" s="23" t="str">
        <f t="shared" si="769"/>
        <v/>
      </c>
      <c r="AZ2142" s="23" t="s">
        <v>720</v>
      </c>
      <c r="BA2142" s="25">
        <v>0</v>
      </c>
      <c r="BB2142" s="25">
        <v>3.2</v>
      </c>
      <c r="BC2142" s="25">
        <f t="shared" si="724"/>
        <v>4.4000000000000004</v>
      </c>
      <c r="BD2142" s="25">
        <f t="shared" si="725"/>
        <v>3.0240000000000005</v>
      </c>
      <c r="BE2142" t="s">
        <v>969</v>
      </c>
      <c r="BF2142" s="55">
        <f t="shared" si="752"/>
        <v>0</v>
      </c>
      <c r="BG2142" s="66">
        <f t="shared" si="747"/>
        <v>0</v>
      </c>
      <c r="BH2142" s="66">
        <f t="shared" si="761"/>
        <v>-2</v>
      </c>
      <c r="BI2142" s="25">
        <f t="shared" si="748"/>
        <v>-379.14999999999992</v>
      </c>
      <c r="BJ2142" s="25">
        <f t="shared" si="762"/>
        <v>1074.5</v>
      </c>
      <c r="BK2142" s="20">
        <f t="shared" si="749"/>
        <v>-0.35286179618427166</v>
      </c>
      <c r="BL2142" s="24">
        <f t="shared" si="763"/>
        <v>6.4</v>
      </c>
      <c r="BM2142" s="25">
        <f t="shared" si="764"/>
        <v>4.4000000000000004</v>
      </c>
      <c r="BN2142" s="25">
        <f t="shared" si="765"/>
        <v>64.060000000000045</v>
      </c>
      <c r="BO2142" s="25">
        <f t="shared" si="766"/>
        <v>1074.5</v>
      </c>
      <c r="BP2142" s="126">
        <f t="shared" si="767"/>
        <v>5.9618427175430477E-2</v>
      </c>
    </row>
    <row r="2143" spans="1:68" x14ac:dyDescent="0.2">
      <c r="A2143" s="98">
        <v>46025</v>
      </c>
      <c r="B2143" s="60" t="s">
        <v>892</v>
      </c>
      <c r="C2143" s="24" t="s">
        <v>2740</v>
      </c>
      <c r="D2143" s="24" t="s">
        <v>573</v>
      </c>
      <c r="E2143" s="24"/>
      <c r="F2143" s="74" t="s">
        <v>51</v>
      </c>
      <c r="G2143" s="24" t="s">
        <v>103</v>
      </c>
      <c r="H2143" s="24" t="s">
        <v>66</v>
      </c>
      <c r="I2143" s="24">
        <v>2</v>
      </c>
      <c r="J2143" s="24">
        <v>7</v>
      </c>
      <c r="K2143" s="24" t="s">
        <v>2741</v>
      </c>
      <c r="L2143" s="25">
        <v>1</v>
      </c>
      <c r="M2143" s="24" t="s">
        <v>105</v>
      </c>
      <c r="N2143" s="24" t="s">
        <v>6</v>
      </c>
      <c r="R2143" s="25">
        <v>9.8000000000000007</v>
      </c>
      <c r="S2143" s="83" t="s">
        <v>363</v>
      </c>
      <c r="T2143" s="66" t="str">
        <f t="shared" si="754"/>
        <v>0.00</v>
      </c>
      <c r="U2143" s="66">
        <f t="shared" si="755"/>
        <v>-1</v>
      </c>
      <c r="V2143" s="66">
        <f t="shared" si="756"/>
        <v>333.37999999999994</v>
      </c>
      <c r="W2143" s="66">
        <f t="shared" si="757"/>
        <v>3940.5</v>
      </c>
      <c r="X2143" s="20">
        <f t="shared" si="758"/>
        <v>8.4603476716152759E-2</v>
      </c>
      <c r="Y2143" s="67">
        <f t="shared" si="759"/>
        <v>3.3337999999999992</v>
      </c>
      <c r="Z2143" s="68">
        <f t="shared" si="760"/>
        <v>33337.999999999993</v>
      </c>
      <c r="AA2143" s="65" t="s">
        <v>52</v>
      </c>
      <c r="AU2143" s="23">
        <f t="shared" si="769"/>
        <v>-1</v>
      </c>
      <c r="AV2143" s="23" t="str">
        <f t="shared" si="769"/>
        <v/>
      </c>
      <c r="AW2143" s="23" t="str">
        <f t="shared" si="769"/>
        <v/>
      </c>
      <c r="AX2143" s="23" t="str">
        <f t="shared" si="769"/>
        <v/>
      </c>
      <c r="AY2143" s="23" t="str">
        <f t="shared" si="769"/>
        <v/>
      </c>
      <c r="AZ2143" s="23">
        <v>7</v>
      </c>
      <c r="BA2143" s="25">
        <v>8.1999999999999993</v>
      </c>
      <c r="BB2143" s="25">
        <v>7.54</v>
      </c>
      <c r="BC2143" s="25">
        <f t="shared" si="724"/>
        <v>6.54</v>
      </c>
      <c r="BD2143" s="25">
        <f t="shared" si="725"/>
        <v>7.0167999999999999</v>
      </c>
      <c r="BE2143" t="s">
        <v>970</v>
      </c>
      <c r="BF2143" s="55">
        <f t="shared" si="752"/>
        <v>0</v>
      </c>
      <c r="BG2143" s="66" t="str">
        <f t="shared" si="747"/>
        <v>0.00</v>
      </c>
      <c r="BH2143" s="66">
        <f t="shared" si="761"/>
        <v>-1</v>
      </c>
      <c r="BI2143" s="25">
        <f t="shared" si="748"/>
        <v>-380.14999999999992</v>
      </c>
      <c r="BJ2143" s="25">
        <f t="shared" si="762"/>
        <v>1075.5</v>
      </c>
      <c r="BK2143" s="20">
        <f t="shared" si="749"/>
        <v>-0.35346350534635046</v>
      </c>
      <c r="BL2143" s="24" t="str">
        <f t="shared" si="763"/>
        <v>0.00</v>
      </c>
      <c r="BM2143" s="25">
        <f t="shared" si="764"/>
        <v>-1</v>
      </c>
      <c r="BN2143" s="25">
        <f t="shared" si="765"/>
        <v>63.060000000000045</v>
      </c>
      <c r="BO2143" s="25">
        <f t="shared" si="766"/>
        <v>1075.5</v>
      </c>
      <c r="BP2143" s="126">
        <f t="shared" si="767"/>
        <v>5.863319386331943E-2</v>
      </c>
    </row>
    <row r="2144" spans="1:68" x14ac:dyDescent="0.2">
      <c r="A2144" s="98">
        <v>46025</v>
      </c>
      <c r="B2144" s="60" t="s">
        <v>892</v>
      </c>
      <c r="C2144" s="24" t="s">
        <v>2740</v>
      </c>
      <c r="D2144" s="24" t="s">
        <v>573</v>
      </c>
      <c r="E2144" s="24"/>
      <c r="F2144" s="74" t="s">
        <v>51</v>
      </c>
      <c r="G2144" s="24" t="s">
        <v>103</v>
      </c>
      <c r="H2144" s="24" t="s">
        <v>66</v>
      </c>
      <c r="I2144" s="24">
        <v>2</v>
      </c>
      <c r="J2144" s="24">
        <v>7</v>
      </c>
      <c r="K2144" s="24" t="s">
        <v>2741</v>
      </c>
      <c r="L2144" s="25">
        <v>1</v>
      </c>
      <c r="M2144" s="24" t="s">
        <v>105</v>
      </c>
      <c r="N2144" s="24" t="s">
        <v>7</v>
      </c>
      <c r="R2144" s="25">
        <v>3.23</v>
      </c>
      <c r="S2144" s="83" t="s">
        <v>363</v>
      </c>
      <c r="T2144" s="66" t="str">
        <f t="shared" si="754"/>
        <v>0.00</v>
      </c>
      <c r="U2144" s="66">
        <f t="shared" si="755"/>
        <v>-1</v>
      </c>
      <c r="V2144" s="66">
        <f t="shared" si="756"/>
        <v>332.37999999999994</v>
      </c>
      <c r="W2144" s="66">
        <f t="shared" si="757"/>
        <v>3941.5</v>
      </c>
      <c r="X2144" s="20">
        <f t="shared" si="758"/>
        <v>8.4328301408093345E-2</v>
      </c>
      <c r="Y2144" s="67">
        <f t="shared" si="759"/>
        <v>3.3237999999999994</v>
      </c>
      <c r="Z2144" s="68">
        <f t="shared" si="760"/>
        <v>33237.999999999993</v>
      </c>
      <c r="AA2144" s="65" t="s">
        <v>52</v>
      </c>
      <c r="AU2144" s="23">
        <f t="shared" si="769"/>
        <v>-1</v>
      </c>
      <c r="AV2144" s="23" t="str">
        <f t="shared" si="769"/>
        <v/>
      </c>
      <c r="AW2144" s="23" t="str">
        <f t="shared" si="769"/>
        <v/>
      </c>
      <c r="AX2144" s="23" t="str">
        <f t="shared" si="769"/>
        <v/>
      </c>
      <c r="AY2144" s="23" t="str">
        <f t="shared" si="769"/>
        <v/>
      </c>
      <c r="AZ2144" s="23"/>
      <c r="BA2144" s="25">
        <v>2.7</v>
      </c>
      <c r="BB2144" s="25">
        <v>2.75</v>
      </c>
      <c r="BC2144" s="25">
        <f t="shared" si="724"/>
        <v>1.75</v>
      </c>
      <c r="BD2144" s="25">
        <f t="shared" si="725"/>
        <v>2.6100000000000003</v>
      </c>
      <c r="BE2144" t="s">
        <v>970</v>
      </c>
      <c r="BF2144" s="55">
        <f t="shared" si="752"/>
        <v>0</v>
      </c>
      <c r="BG2144" s="66" t="str">
        <f t="shared" si="747"/>
        <v>0.00</v>
      </c>
      <c r="BH2144" s="66">
        <f t="shared" si="761"/>
        <v>-1</v>
      </c>
      <c r="BI2144" s="25">
        <f t="shared" si="748"/>
        <v>-381.14999999999992</v>
      </c>
      <c r="BJ2144" s="25">
        <f t="shared" si="762"/>
        <v>1076.5</v>
      </c>
      <c r="BK2144" s="20">
        <f t="shared" si="749"/>
        <v>-0.35406409660938221</v>
      </c>
      <c r="BL2144" s="24" t="str">
        <f t="shared" si="763"/>
        <v>0.00</v>
      </c>
      <c r="BM2144" s="25">
        <f t="shared" si="764"/>
        <v>-1</v>
      </c>
      <c r="BN2144" s="25">
        <f t="shared" si="765"/>
        <v>62.060000000000045</v>
      </c>
      <c r="BO2144" s="25">
        <f t="shared" si="766"/>
        <v>1076.5</v>
      </c>
      <c r="BP2144" s="126">
        <f t="shared" si="767"/>
        <v>5.7649790989317273E-2</v>
      </c>
    </row>
    <row r="2145" spans="1:68" x14ac:dyDescent="0.2">
      <c r="A2145" s="98">
        <v>46025</v>
      </c>
      <c r="B2145" s="60" t="s">
        <v>892</v>
      </c>
      <c r="C2145" s="24" t="s">
        <v>1683</v>
      </c>
      <c r="D2145" s="24" t="s">
        <v>573</v>
      </c>
      <c r="E2145" s="24"/>
      <c r="F2145" s="74" t="s">
        <v>51</v>
      </c>
      <c r="G2145" s="24" t="s">
        <v>121</v>
      </c>
      <c r="H2145" s="24" t="s">
        <v>581</v>
      </c>
      <c r="I2145" s="24">
        <v>5</v>
      </c>
      <c r="J2145" s="24">
        <v>8</v>
      </c>
      <c r="K2145" s="24" t="s">
        <v>2742</v>
      </c>
      <c r="L2145" s="25">
        <v>1</v>
      </c>
      <c r="M2145" s="24" t="s">
        <v>105</v>
      </c>
      <c r="N2145" s="24" t="s">
        <v>6</v>
      </c>
      <c r="R2145" s="25">
        <v>6</v>
      </c>
      <c r="S2145" s="83" t="s">
        <v>363</v>
      </c>
      <c r="T2145" s="66" t="str">
        <f t="shared" si="754"/>
        <v>0.00</v>
      </c>
      <c r="U2145" s="66">
        <f t="shared" si="755"/>
        <v>-1</v>
      </c>
      <c r="V2145" s="66">
        <f t="shared" si="756"/>
        <v>331.37999999999994</v>
      </c>
      <c r="W2145" s="66">
        <f t="shared" si="757"/>
        <v>3942.5</v>
      </c>
      <c r="X2145" s="20">
        <f t="shared" si="758"/>
        <v>8.4053265694356352E-2</v>
      </c>
      <c r="Y2145" s="67">
        <f t="shared" si="759"/>
        <v>3.3137999999999992</v>
      </c>
      <c r="Z2145" s="68">
        <f t="shared" si="760"/>
        <v>33137.999999999993</v>
      </c>
      <c r="AA2145" s="65" t="s">
        <v>52</v>
      </c>
      <c r="AU2145" s="23" t="str">
        <f t="shared" si="769"/>
        <v/>
      </c>
      <c r="AV2145" s="23">
        <f t="shared" si="769"/>
        <v>-1</v>
      </c>
      <c r="AW2145" s="23" t="str">
        <f t="shared" si="769"/>
        <v/>
      </c>
      <c r="AX2145" s="23" t="str">
        <f t="shared" si="769"/>
        <v/>
      </c>
      <c r="AY2145" s="23" t="str">
        <f t="shared" si="769"/>
        <v/>
      </c>
      <c r="AZ2145" s="23" t="s">
        <v>720</v>
      </c>
      <c r="BA2145" s="25">
        <v>0</v>
      </c>
      <c r="BB2145" s="25">
        <v>7.91</v>
      </c>
      <c r="BC2145" s="25">
        <f t="shared" si="724"/>
        <v>6.91</v>
      </c>
      <c r="BD2145" s="25">
        <f t="shared" si="725"/>
        <v>7.3572000000000006</v>
      </c>
      <c r="BE2145" t="s">
        <v>969</v>
      </c>
      <c r="BF2145" s="55">
        <f t="shared" si="752"/>
        <v>0</v>
      </c>
      <c r="BG2145" s="66" t="str">
        <f t="shared" si="747"/>
        <v>0.00</v>
      </c>
      <c r="BH2145" s="66">
        <f t="shared" si="761"/>
        <v>-1</v>
      </c>
      <c r="BI2145" s="25">
        <f t="shared" si="748"/>
        <v>-382.14999999999992</v>
      </c>
      <c r="BJ2145" s="25">
        <f t="shared" si="762"/>
        <v>1077.5</v>
      </c>
      <c r="BK2145" s="20">
        <f t="shared" si="749"/>
        <v>-0.35466357308584678</v>
      </c>
      <c r="BL2145" s="24" t="str">
        <f t="shared" si="763"/>
        <v>0.00</v>
      </c>
      <c r="BM2145" s="25">
        <f t="shared" si="764"/>
        <v>-1</v>
      </c>
      <c r="BN2145" s="25">
        <f t="shared" si="765"/>
        <v>61.060000000000045</v>
      </c>
      <c r="BO2145" s="25">
        <f t="shared" si="766"/>
        <v>1077.5</v>
      </c>
      <c r="BP2145" s="126">
        <f t="shared" si="767"/>
        <v>5.6668213457076608E-2</v>
      </c>
    </row>
    <row r="2146" spans="1:68" x14ac:dyDescent="0.2">
      <c r="A2146" s="98">
        <v>46029</v>
      </c>
      <c r="B2146" s="60" t="s">
        <v>892</v>
      </c>
      <c r="C2146" s="24" t="s">
        <v>2743</v>
      </c>
      <c r="D2146" s="24" t="s">
        <v>397</v>
      </c>
      <c r="E2146" s="24"/>
      <c r="F2146" s="74" t="s">
        <v>51</v>
      </c>
      <c r="G2146" s="24" t="s">
        <v>103</v>
      </c>
      <c r="H2146" s="24" t="s">
        <v>209</v>
      </c>
      <c r="I2146" s="24">
        <v>3</v>
      </c>
      <c r="J2146" s="24">
        <v>9</v>
      </c>
      <c r="K2146" s="24" t="s">
        <v>2744</v>
      </c>
      <c r="L2146" s="25">
        <v>1</v>
      </c>
      <c r="M2146" s="24" t="s">
        <v>105</v>
      </c>
      <c r="N2146" s="24" t="s">
        <v>6</v>
      </c>
      <c r="R2146" s="25">
        <v>16.149999999999999</v>
      </c>
      <c r="S2146" s="83" t="s">
        <v>363</v>
      </c>
      <c r="T2146" s="66" t="str">
        <f t="shared" si="754"/>
        <v>0.00</v>
      </c>
      <c r="U2146" s="66">
        <f t="shared" si="755"/>
        <v>-1</v>
      </c>
      <c r="V2146" s="66">
        <f t="shared" si="756"/>
        <v>330.37999999999994</v>
      </c>
      <c r="W2146" s="66">
        <f t="shared" si="757"/>
        <v>3943.5</v>
      </c>
      <c r="X2146" s="20">
        <f t="shared" si="758"/>
        <v>8.377836946874602E-2</v>
      </c>
      <c r="Y2146" s="67">
        <f t="shared" si="759"/>
        <v>3.3037999999999994</v>
      </c>
      <c r="Z2146" s="68">
        <f t="shared" si="760"/>
        <v>33037.999999999993</v>
      </c>
      <c r="AA2146" s="65" t="s">
        <v>52</v>
      </c>
      <c r="AU2146" s="23">
        <f t="shared" ref="AU2146:AY2155" si="770">IF($G2146=AU$2,$U2146,"")</f>
        <v>-1</v>
      </c>
      <c r="AV2146" s="23" t="str">
        <f t="shared" si="770"/>
        <v/>
      </c>
      <c r="AW2146" s="23" t="str">
        <f t="shared" si="770"/>
        <v/>
      </c>
      <c r="AX2146" s="23" t="str">
        <f t="shared" si="770"/>
        <v/>
      </c>
      <c r="AY2146" s="23" t="str">
        <f t="shared" si="770"/>
        <v/>
      </c>
      <c r="AZ2146" s="23">
        <v>13</v>
      </c>
      <c r="BA2146" s="25">
        <v>15.5</v>
      </c>
      <c r="BB2146" s="25">
        <v>11.58</v>
      </c>
      <c r="BC2146" s="25">
        <f t="shared" si="724"/>
        <v>10.58</v>
      </c>
      <c r="BD2146" s="25">
        <f t="shared" si="725"/>
        <v>10.733600000000001</v>
      </c>
      <c r="BE2146" t="s">
        <v>970</v>
      </c>
      <c r="BF2146" s="55">
        <f t="shared" si="752"/>
        <v>0</v>
      </c>
      <c r="BG2146" s="66" t="str">
        <f t="shared" si="747"/>
        <v>0.00</v>
      </c>
      <c r="BH2146" s="66">
        <f t="shared" si="761"/>
        <v>-1</v>
      </c>
      <c r="BI2146" s="25">
        <f t="shared" si="748"/>
        <v>-383.14999999999992</v>
      </c>
      <c r="BJ2146" s="25">
        <f t="shared" si="762"/>
        <v>1078.5</v>
      </c>
      <c r="BK2146" s="20">
        <f t="shared" si="749"/>
        <v>-0.35526193787668048</v>
      </c>
      <c r="BL2146" s="24" t="str">
        <f t="shared" si="763"/>
        <v>0.00</v>
      </c>
      <c r="BM2146" s="25">
        <f t="shared" si="764"/>
        <v>-1</v>
      </c>
      <c r="BN2146" s="25">
        <f t="shared" si="765"/>
        <v>60.060000000000045</v>
      </c>
      <c r="BO2146" s="25">
        <f t="shared" si="766"/>
        <v>1078.5</v>
      </c>
      <c r="BP2146" s="126">
        <f t="shared" si="767"/>
        <v>5.5688456189151643E-2</v>
      </c>
    </row>
    <row r="2147" spans="1:68" x14ac:dyDescent="0.2">
      <c r="A2147" s="98">
        <v>46029</v>
      </c>
      <c r="B2147" s="60" t="s">
        <v>892</v>
      </c>
      <c r="C2147" s="24" t="s">
        <v>2743</v>
      </c>
      <c r="D2147" s="24" t="s">
        <v>397</v>
      </c>
      <c r="E2147" s="24"/>
      <c r="F2147" s="74" t="s">
        <v>51</v>
      </c>
      <c r="G2147" s="24" t="s">
        <v>103</v>
      </c>
      <c r="H2147" s="24" t="s">
        <v>209</v>
      </c>
      <c r="I2147" s="24">
        <v>3</v>
      </c>
      <c r="J2147" s="24">
        <v>9</v>
      </c>
      <c r="K2147" s="24" t="s">
        <v>2744</v>
      </c>
      <c r="L2147" s="25">
        <v>1</v>
      </c>
      <c r="M2147" s="24" t="s">
        <v>105</v>
      </c>
      <c r="N2147" s="24" t="s">
        <v>7</v>
      </c>
      <c r="R2147" s="25">
        <v>4.18</v>
      </c>
      <c r="S2147" s="83" t="s">
        <v>363</v>
      </c>
      <c r="T2147" s="66" t="str">
        <f t="shared" si="754"/>
        <v>0.00</v>
      </c>
      <c r="U2147" s="66">
        <f t="shared" si="755"/>
        <v>-1</v>
      </c>
      <c r="V2147" s="66">
        <f t="shared" si="756"/>
        <v>329.37999999999994</v>
      </c>
      <c r="W2147" s="66">
        <f t="shared" si="757"/>
        <v>3944.5</v>
      </c>
      <c r="X2147" s="20">
        <f t="shared" si="758"/>
        <v>8.3503612625174278E-2</v>
      </c>
      <c r="Y2147" s="67">
        <f t="shared" si="759"/>
        <v>3.2937999999999992</v>
      </c>
      <c r="Z2147" s="68">
        <f t="shared" si="760"/>
        <v>32937.999999999993</v>
      </c>
      <c r="AA2147" s="65" t="s">
        <v>52</v>
      </c>
      <c r="AU2147" s="23">
        <f t="shared" si="770"/>
        <v>-1</v>
      </c>
      <c r="AV2147" s="23" t="str">
        <f t="shared" si="770"/>
        <v/>
      </c>
      <c r="AW2147" s="23" t="str">
        <f t="shared" si="770"/>
        <v/>
      </c>
      <c r="AX2147" s="23" t="str">
        <f t="shared" si="770"/>
        <v/>
      </c>
      <c r="AY2147" s="23" t="str">
        <f t="shared" si="770"/>
        <v/>
      </c>
      <c r="AZ2147" s="23"/>
      <c r="BA2147" s="25">
        <v>3.2</v>
      </c>
      <c r="BB2147" s="25">
        <v>3.95</v>
      </c>
      <c r="BC2147" s="25">
        <f t="shared" si="724"/>
        <v>2.95</v>
      </c>
      <c r="BD2147" s="25">
        <f t="shared" si="725"/>
        <v>3.7140000000000004</v>
      </c>
      <c r="BE2147" t="s">
        <v>970</v>
      </c>
      <c r="BF2147" s="55">
        <f t="shared" si="752"/>
        <v>0</v>
      </c>
      <c r="BG2147" s="66" t="str">
        <f t="shared" si="747"/>
        <v>0.00</v>
      </c>
      <c r="BH2147" s="66">
        <f t="shared" si="761"/>
        <v>-1</v>
      </c>
      <c r="BI2147" s="25">
        <f t="shared" si="748"/>
        <v>-384.14999999999992</v>
      </c>
      <c r="BJ2147" s="25">
        <f t="shared" si="762"/>
        <v>1079.5</v>
      </c>
      <c r="BK2147" s="20">
        <f t="shared" si="749"/>
        <v>-0.35585919407132927</v>
      </c>
      <c r="BL2147" s="24" t="str">
        <f t="shared" si="763"/>
        <v>0.00</v>
      </c>
      <c r="BM2147" s="25">
        <f t="shared" si="764"/>
        <v>-1</v>
      </c>
      <c r="BN2147" s="25">
        <f t="shared" si="765"/>
        <v>59.060000000000045</v>
      </c>
      <c r="BO2147" s="25">
        <f t="shared" si="766"/>
        <v>1079.5</v>
      </c>
      <c r="BP2147" s="126">
        <f t="shared" si="767"/>
        <v>5.471051412691065E-2</v>
      </c>
    </row>
    <row r="2148" spans="1:68" x14ac:dyDescent="0.2">
      <c r="A2148" s="98">
        <v>46029</v>
      </c>
      <c r="B2148" s="60" t="s">
        <v>892</v>
      </c>
      <c r="C2148" s="24" t="s">
        <v>759</v>
      </c>
      <c r="D2148" s="24" t="s">
        <v>397</v>
      </c>
      <c r="E2148" s="24"/>
      <c r="F2148" s="74" t="s">
        <v>51</v>
      </c>
      <c r="G2148" s="24" t="s">
        <v>121</v>
      </c>
      <c r="H2148" s="24" t="s">
        <v>2223</v>
      </c>
      <c r="I2148" s="24">
        <v>8</v>
      </c>
      <c r="J2148" s="24">
        <v>7</v>
      </c>
      <c r="K2148" s="27" t="s">
        <v>2745</v>
      </c>
      <c r="L2148" s="25">
        <v>1</v>
      </c>
      <c r="M2148" s="24" t="s">
        <v>105</v>
      </c>
      <c r="N2148" s="24" t="s">
        <v>6</v>
      </c>
      <c r="R2148" s="25">
        <v>26</v>
      </c>
      <c r="S2148" s="83" t="s">
        <v>371</v>
      </c>
      <c r="T2148" s="66" t="str">
        <f t="shared" si="754"/>
        <v>0.00</v>
      </c>
      <c r="U2148" s="66">
        <f t="shared" si="755"/>
        <v>-1</v>
      </c>
      <c r="V2148" s="66">
        <f t="shared" si="756"/>
        <v>328.37999999999994</v>
      </c>
      <c r="W2148" s="66">
        <f t="shared" si="757"/>
        <v>3945.5</v>
      </c>
      <c r="X2148" s="20">
        <f t="shared" si="758"/>
        <v>8.3228995057660612E-2</v>
      </c>
      <c r="Y2148" s="67">
        <f t="shared" si="759"/>
        <v>3.2837999999999994</v>
      </c>
      <c r="Z2148" s="68">
        <f t="shared" si="760"/>
        <v>32837.999999999993</v>
      </c>
      <c r="AA2148" s="65" t="s">
        <v>52</v>
      </c>
      <c r="AU2148" s="23" t="str">
        <f t="shared" si="770"/>
        <v/>
      </c>
      <c r="AV2148" s="23">
        <f t="shared" si="770"/>
        <v>-1</v>
      </c>
      <c r="AW2148" s="23" t="str">
        <f t="shared" si="770"/>
        <v/>
      </c>
      <c r="AX2148" s="23" t="str">
        <f t="shared" si="770"/>
        <v/>
      </c>
      <c r="AY2148" s="23" t="str">
        <f t="shared" si="770"/>
        <v/>
      </c>
      <c r="AZ2148" s="23" t="s">
        <v>720</v>
      </c>
      <c r="BA2148" s="25">
        <v>0</v>
      </c>
      <c r="BB2148" s="25">
        <v>27</v>
      </c>
      <c r="BC2148" s="25">
        <f t="shared" si="724"/>
        <v>26</v>
      </c>
      <c r="BD2148" s="25">
        <f t="shared" si="725"/>
        <v>24.92</v>
      </c>
      <c r="BE2148" t="s">
        <v>969</v>
      </c>
      <c r="BF2148" s="55">
        <f t="shared" si="752"/>
        <v>0</v>
      </c>
      <c r="BG2148" s="66" t="str">
        <f t="shared" si="747"/>
        <v>0.00</v>
      </c>
      <c r="BH2148" s="66">
        <f t="shared" si="761"/>
        <v>-1</v>
      </c>
      <c r="BI2148" s="25">
        <f t="shared" si="748"/>
        <v>-385.14999999999992</v>
      </c>
      <c r="BJ2148" s="25">
        <f t="shared" si="762"/>
        <v>1080.5</v>
      </c>
      <c r="BK2148" s="20">
        <f t="shared" si="749"/>
        <v>-0.35645534474780188</v>
      </c>
      <c r="BL2148" s="24" t="str">
        <f t="shared" si="763"/>
        <v>0.00</v>
      </c>
      <c r="BM2148" s="25">
        <f t="shared" si="764"/>
        <v>-1</v>
      </c>
      <c r="BN2148" s="25">
        <f t="shared" si="765"/>
        <v>58.060000000000045</v>
      </c>
      <c r="BO2148" s="25">
        <f t="shared" si="766"/>
        <v>1080.5</v>
      </c>
      <c r="BP2148" s="126">
        <f t="shared" si="767"/>
        <v>5.3734382230448907E-2</v>
      </c>
    </row>
    <row r="2149" spans="1:68" x14ac:dyDescent="0.2">
      <c r="A2149" s="98">
        <v>46029</v>
      </c>
      <c r="B2149" s="60" t="s">
        <v>892</v>
      </c>
      <c r="C2149" s="24" t="s">
        <v>759</v>
      </c>
      <c r="D2149" s="24" t="s">
        <v>397</v>
      </c>
      <c r="E2149" s="24"/>
      <c r="F2149" s="74" t="s">
        <v>51</v>
      </c>
      <c r="G2149" s="24" t="s">
        <v>121</v>
      </c>
      <c r="H2149" s="24" t="s">
        <v>2223</v>
      </c>
      <c r="I2149" s="24">
        <v>8</v>
      </c>
      <c r="J2149" s="24">
        <v>7</v>
      </c>
      <c r="K2149" s="26" t="s">
        <v>2745</v>
      </c>
      <c r="L2149" s="25">
        <v>2</v>
      </c>
      <c r="M2149" s="24" t="s">
        <v>105</v>
      </c>
      <c r="N2149" s="24" t="s">
        <v>7</v>
      </c>
      <c r="R2149" s="25">
        <v>3.1</v>
      </c>
      <c r="S2149" s="83" t="s">
        <v>371</v>
      </c>
      <c r="T2149" s="66">
        <f t="shared" si="754"/>
        <v>6.2</v>
      </c>
      <c r="U2149" s="66">
        <f t="shared" si="755"/>
        <v>4.2</v>
      </c>
      <c r="V2149" s="66">
        <f t="shared" si="756"/>
        <v>332.57999999999993</v>
      </c>
      <c r="W2149" s="66">
        <f t="shared" si="757"/>
        <v>3947.5</v>
      </c>
      <c r="X2149" s="20">
        <f t="shared" si="758"/>
        <v>8.4250791640278641E-2</v>
      </c>
      <c r="Y2149" s="67">
        <f t="shared" si="759"/>
        <v>3.3257999999999992</v>
      </c>
      <c r="Z2149" s="68">
        <f t="shared" si="760"/>
        <v>33257.999999999993</v>
      </c>
      <c r="AA2149" s="65" t="s">
        <v>53</v>
      </c>
      <c r="AU2149" s="23" t="str">
        <f t="shared" si="770"/>
        <v/>
      </c>
      <c r="AV2149" s="23">
        <f t="shared" si="770"/>
        <v>4.2</v>
      </c>
      <c r="AW2149" s="23" t="str">
        <f t="shared" si="770"/>
        <v/>
      </c>
      <c r="AX2149" s="23" t="str">
        <f t="shared" si="770"/>
        <v/>
      </c>
      <c r="AY2149" s="23" t="str">
        <f t="shared" si="770"/>
        <v/>
      </c>
      <c r="AZ2149" s="23" t="s">
        <v>720</v>
      </c>
      <c r="BA2149" s="25">
        <v>0</v>
      </c>
      <c r="BB2149" s="25">
        <v>3.2</v>
      </c>
      <c r="BC2149" s="25">
        <f t="shared" si="724"/>
        <v>4.4000000000000004</v>
      </c>
      <c r="BD2149" s="25">
        <f t="shared" si="725"/>
        <v>3.0240000000000005</v>
      </c>
      <c r="BE2149" t="s">
        <v>969</v>
      </c>
      <c r="BF2149" s="55">
        <f t="shared" si="752"/>
        <v>0</v>
      </c>
      <c r="BG2149" s="66">
        <f>IF((AA2149="W"),ROUND((BA2149*L2149),2),"0.00")</f>
        <v>0</v>
      </c>
      <c r="BH2149" s="66">
        <f t="shared" si="761"/>
        <v>-2</v>
      </c>
      <c r="BI2149" s="25">
        <f t="shared" si="748"/>
        <v>-387.14999999999992</v>
      </c>
      <c r="BJ2149" s="25">
        <f t="shared" si="762"/>
        <v>1082.5</v>
      </c>
      <c r="BK2149" s="20">
        <f t="shared" si="749"/>
        <v>-0.3576443418013856</v>
      </c>
      <c r="BL2149" s="24">
        <f t="shared" si="763"/>
        <v>6.4</v>
      </c>
      <c r="BM2149" s="25">
        <f t="shared" si="764"/>
        <v>4.4000000000000004</v>
      </c>
      <c r="BN2149" s="25">
        <f t="shared" si="765"/>
        <v>62.460000000000043</v>
      </c>
      <c r="BO2149" s="25">
        <f t="shared" si="766"/>
        <v>1082.5</v>
      </c>
      <c r="BP2149" s="126">
        <f t="shared" si="767"/>
        <v>5.7699769053117821E-2</v>
      </c>
    </row>
    <row r="2150" spans="1:68" x14ac:dyDescent="0.2">
      <c r="A2150" s="98">
        <v>46030</v>
      </c>
      <c r="B2150" s="60" t="s">
        <v>892</v>
      </c>
      <c r="C2150" s="24" t="s">
        <v>1005</v>
      </c>
      <c r="D2150" s="24" t="s">
        <v>398</v>
      </c>
      <c r="E2150" s="24"/>
      <c r="F2150" s="74" t="s">
        <v>51</v>
      </c>
      <c r="G2150" s="24" t="s">
        <v>121</v>
      </c>
      <c r="H2150" s="24" t="s">
        <v>2397</v>
      </c>
      <c r="I2150" s="24">
        <v>1</v>
      </c>
      <c r="J2150" s="24">
        <v>8</v>
      </c>
      <c r="K2150" s="24" t="s">
        <v>2746</v>
      </c>
      <c r="L2150" s="25">
        <v>2</v>
      </c>
      <c r="M2150" s="24" t="s">
        <v>105</v>
      </c>
      <c r="N2150" s="24" t="s">
        <v>6</v>
      </c>
      <c r="R2150" s="25">
        <v>5.5</v>
      </c>
      <c r="S2150" s="83" t="s">
        <v>363</v>
      </c>
      <c r="T2150" s="66" t="str">
        <f t="shared" si="754"/>
        <v>0.00</v>
      </c>
      <c r="U2150" s="66">
        <f t="shared" si="755"/>
        <v>-2</v>
      </c>
      <c r="V2150" s="66">
        <f t="shared" si="756"/>
        <v>330.57999999999993</v>
      </c>
      <c r="W2150" s="66">
        <f t="shared" si="757"/>
        <v>3949.5</v>
      </c>
      <c r="X2150" s="20">
        <f t="shared" si="758"/>
        <v>8.370173439675907E-2</v>
      </c>
      <c r="Y2150" s="67">
        <f t="shared" si="759"/>
        <v>3.3057999999999992</v>
      </c>
      <c r="Z2150" s="68">
        <f t="shared" si="760"/>
        <v>33057.999999999993</v>
      </c>
      <c r="AA2150" s="65" t="s">
        <v>52</v>
      </c>
      <c r="AU2150" s="23" t="str">
        <f t="shared" si="770"/>
        <v/>
      </c>
      <c r="AV2150" s="23">
        <f t="shared" si="770"/>
        <v>-2</v>
      </c>
      <c r="AW2150" s="23" t="str">
        <f t="shared" si="770"/>
        <v/>
      </c>
      <c r="AX2150" s="23" t="str">
        <f t="shared" si="770"/>
        <v/>
      </c>
      <c r="AY2150" s="23" t="str">
        <f t="shared" si="770"/>
        <v/>
      </c>
      <c r="AZ2150" s="23" t="s">
        <v>720</v>
      </c>
      <c r="BA2150" s="25">
        <v>0</v>
      </c>
      <c r="BB2150" s="25">
        <v>5.3</v>
      </c>
      <c r="BC2150" s="25">
        <f t="shared" si="724"/>
        <v>8.6</v>
      </c>
      <c r="BD2150" s="25">
        <f t="shared" si="725"/>
        <v>4.9559999999999995</v>
      </c>
      <c r="BE2150" t="s">
        <v>970</v>
      </c>
      <c r="BF2150" s="55">
        <f t="shared" si="752"/>
        <v>0</v>
      </c>
      <c r="BG2150" s="66" t="str">
        <f t="shared" si="747"/>
        <v>0.00</v>
      </c>
      <c r="BH2150" s="66">
        <f t="shared" si="761"/>
        <v>-2</v>
      </c>
      <c r="BI2150" s="25">
        <f t="shared" si="748"/>
        <v>-389.14999999999992</v>
      </c>
      <c r="BJ2150" s="25">
        <f t="shared" si="762"/>
        <v>1084.5</v>
      </c>
      <c r="BK2150" s="20">
        <f t="shared" si="749"/>
        <v>-0.35882895343476251</v>
      </c>
      <c r="BL2150" s="24" t="str">
        <f t="shared" si="763"/>
        <v>0.00</v>
      </c>
      <c r="BM2150" s="25">
        <f t="shared" si="764"/>
        <v>-2</v>
      </c>
      <c r="BN2150" s="25">
        <f t="shared" si="765"/>
        <v>60.460000000000043</v>
      </c>
      <c r="BO2150" s="25">
        <f t="shared" si="766"/>
        <v>1084.5</v>
      </c>
      <c r="BP2150" s="126">
        <f t="shared" si="767"/>
        <v>5.5749193176579108E-2</v>
      </c>
    </row>
    <row r="2151" spans="1:68" x14ac:dyDescent="0.2">
      <c r="A2151" s="98">
        <v>46030</v>
      </c>
      <c r="B2151" s="60" t="s">
        <v>892</v>
      </c>
      <c r="C2151" s="24" t="s">
        <v>2022</v>
      </c>
      <c r="D2151" s="24" t="s">
        <v>398</v>
      </c>
      <c r="F2151" s="74" t="s">
        <v>51</v>
      </c>
      <c r="G2151" s="24" t="s">
        <v>121</v>
      </c>
      <c r="H2151" s="24" t="s">
        <v>2747</v>
      </c>
      <c r="I2151" s="24">
        <v>2</v>
      </c>
      <c r="J2151" s="24">
        <v>6</v>
      </c>
      <c r="K2151" s="26" t="s">
        <v>2748</v>
      </c>
      <c r="L2151" s="25">
        <v>2</v>
      </c>
      <c r="M2151" s="24" t="s">
        <v>105</v>
      </c>
      <c r="N2151" s="24" t="s">
        <v>6</v>
      </c>
      <c r="R2151" s="25">
        <v>3</v>
      </c>
      <c r="S2151" s="83" t="s">
        <v>372</v>
      </c>
      <c r="T2151" s="66">
        <f t="shared" si="754"/>
        <v>6</v>
      </c>
      <c r="U2151" s="66">
        <f t="shared" si="755"/>
        <v>4</v>
      </c>
      <c r="V2151" s="66">
        <f t="shared" si="756"/>
        <v>334.57999999999993</v>
      </c>
      <c r="W2151" s="66">
        <f t="shared" si="757"/>
        <v>3951.5</v>
      </c>
      <c r="X2151" s="20">
        <f t="shared" si="758"/>
        <v>8.4671643679615313E-2</v>
      </c>
      <c r="Y2151" s="67">
        <f t="shared" si="759"/>
        <v>3.3457999999999992</v>
      </c>
      <c r="Z2151" s="68">
        <f t="shared" si="760"/>
        <v>33457.999999999993</v>
      </c>
      <c r="AA2151" s="65" t="s">
        <v>53</v>
      </c>
      <c r="AU2151" s="23" t="str">
        <f t="shared" si="770"/>
        <v/>
      </c>
      <c r="AV2151" s="23">
        <f t="shared" si="770"/>
        <v>4</v>
      </c>
      <c r="AW2151" s="23" t="str">
        <f t="shared" si="770"/>
        <v/>
      </c>
      <c r="AX2151" s="23" t="str">
        <f t="shared" si="770"/>
        <v/>
      </c>
      <c r="AY2151" s="23" t="str">
        <f t="shared" si="770"/>
        <v/>
      </c>
      <c r="AZ2151" s="23" t="s">
        <v>720</v>
      </c>
      <c r="BA2151" s="25">
        <v>0</v>
      </c>
      <c r="BB2151" s="25">
        <v>3</v>
      </c>
      <c r="BC2151" s="25">
        <f t="shared" si="724"/>
        <v>4</v>
      </c>
      <c r="BD2151" s="25">
        <f t="shared" si="725"/>
        <v>2.84</v>
      </c>
      <c r="BE2151" t="s">
        <v>970</v>
      </c>
      <c r="BF2151" s="55">
        <f t="shared" si="752"/>
        <v>0</v>
      </c>
      <c r="BG2151" s="66">
        <f t="shared" si="747"/>
        <v>0</v>
      </c>
      <c r="BH2151" s="66">
        <f t="shared" si="761"/>
        <v>-2</v>
      </c>
      <c r="BI2151" s="25">
        <f t="shared" si="748"/>
        <v>-391.14999999999992</v>
      </c>
      <c r="BJ2151" s="25">
        <f t="shared" si="762"/>
        <v>1086.5</v>
      </c>
      <c r="BK2151" s="20">
        <f t="shared" si="749"/>
        <v>-0.36000920386562346</v>
      </c>
      <c r="BL2151" s="24">
        <f t="shared" si="763"/>
        <v>6</v>
      </c>
      <c r="BM2151" s="25">
        <f t="shared" si="764"/>
        <v>4</v>
      </c>
      <c r="BN2151" s="25">
        <f t="shared" si="765"/>
        <v>64.460000000000036</v>
      </c>
      <c r="BO2151" s="25">
        <f t="shared" si="766"/>
        <v>1086.5</v>
      </c>
      <c r="BP2151" s="126">
        <f t="shared" si="767"/>
        <v>5.9328117809480017E-2</v>
      </c>
    </row>
    <row r="2152" spans="1:68" x14ac:dyDescent="0.2">
      <c r="A2152" s="98">
        <v>46031</v>
      </c>
      <c r="B2152" s="60" t="s">
        <v>892</v>
      </c>
      <c r="C2152" s="24" t="s">
        <v>1708</v>
      </c>
      <c r="D2152" s="24" t="s">
        <v>562</v>
      </c>
      <c r="F2152" s="74" t="s">
        <v>51</v>
      </c>
      <c r="G2152" s="24" t="s">
        <v>121</v>
      </c>
      <c r="H2152" s="24" t="s">
        <v>79</v>
      </c>
      <c r="I2152" s="24">
        <v>11</v>
      </c>
      <c r="J2152" s="24">
        <v>1</v>
      </c>
      <c r="K2152" s="27" t="s">
        <v>2749</v>
      </c>
      <c r="L2152" s="25">
        <v>2</v>
      </c>
      <c r="M2152" s="24" t="s">
        <v>105</v>
      </c>
      <c r="N2152" s="24" t="s">
        <v>6</v>
      </c>
      <c r="R2152" s="25">
        <v>6.5</v>
      </c>
      <c r="S2152" s="83" t="s">
        <v>371</v>
      </c>
      <c r="T2152" s="66" t="str">
        <f t="shared" si="754"/>
        <v>0.00</v>
      </c>
      <c r="U2152" s="66">
        <f t="shared" si="755"/>
        <v>-2</v>
      </c>
      <c r="V2152" s="66">
        <f t="shared" si="756"/>
        <v>332.57999999999993</v>
      </c>
      <c r="W2152" s="66">
        <f t="shared" si="757"/>
        <v>3953.5</v>
      </c>
      <c r="X2152" s="20">
        <f t="shared" si="758"/>
        <v>8.4122929050208656E-2</v>
      </c>
      <c r="Y2152" s="67">
        <f t="shared" si="759"/>
        <v>3.3257999999999992</v>
      </c>
      <c r="Z2152" s="68">
        <f t="shared" si="760"/>
        <v>33257.999999999993</v>
      </c>
      <c r="AA2152" s="65" t="s">
        <v>52</v>
      </c>
      <c r="AU2152" s="23" t="str">
        <f t="shared" si="770"/>
        <v/>
      </c>
      <c r="AV2152" s="23">
        <f t="shared" si="770"/>
        <v>-2</v>
      </c>
      <c r="AW2152" s="23" t="str">
        <f t="shared" si="770"/>
        <v/>
      </c>
      <c r="AX2152" s="23" t="str">
        <f t="shared" si="770"/>
        <v/>
      </c>
      <c r="AY2152" s="23" t="str">
        <f t="shared" si="770"/>
        <v/>
      </c>
      <c r="AZ2152" s="23" t="s">
        <v>720</v>
      </c>
      <c r="BA2152" s="25">
        <v>0</v>
      </c>
      <c r="BB2152" s="25">
        <v>4.3</v>
      </c>
      <c r="BC2152" s="25">
        <f t="shared" si="724"/>
        <v>6.6</v>
      </c>
      <c r="BD2152" s="25">
        <f t="shared" si="725"/>
        <v>4.0359999999999996</v>
      </c>
      <c r="BE2152" t="s">
        <v>969</v>
      </c>
      <c r="BF2152" s="55">
        <f t="shared" si="752"/>
        <v>0</v>
      </c>
      <c r="BG2152" s="66" t="str">
        <f t="shared" ref="BG2152:BG2192" si="771">IF((AA2152="W"),ROUND((BA2152*L2152),2),"0.00")</f>
        <v>0.00</v>
      </c>
      <c r="BH2152" s="66">
        <f t="shared" si="761"/>
        <v>-2</v>
      </c>
      <c r="BI2152" s="25">
        <f t="shared" ref="BI2152:BI2192" si="772">BH2152+BI2151</f>
        <v>-393.14999999999992</v>
      </c>
      <c r="BJ2152" s="25">
        <f t="shared" si="762"/>
        <v>1088.5</v>
      </c>
      <c r="BK2152" s="20">
        <f t="shared" ref="BK2152:BK2192" si="773">SUM(BI2152/BJ2152)</f>
        <v>-0.36118511713367013</v>
      </c>
      <c r="BL2152" s="24" t="str">
        <f t="shared" si="763"/>
        <v>0.00</v>
      </c>
      <c r="BM2152" s="25">
        <f t="shared" si="764"/>
        <v>-2</v>
      </c>
      <c r="BN2152" s="25">
        <f t="shared" si="765"/>
        <v>62.460000000000036</v>
      </c>
      <c r="BO2152" s="25">
        <f t="shared" si="766"/>
        <v>1088.5</v>
      </c>
      <c r="BP2152" s="126">
        <f t="shared" si="767"/>
        <v>5.7381717960496126E-2</v>
      </c>
    </row>
    <row r="2153" spans="1:68" x14ac:dyDescent="0.2">
      <c r="A2153" s="98">
        <v>46032</v>
      </c>
      <c r="B2153" s="60" t="s">
        <v>892</v>
      </c>
      <c r="C2153" s="24" t="s">
        <v>2663</v>
      </c>
      <c r="D2153" s="24" t="s">
        <v>573</v>
      </c>
      <c r="F2153" s="74" t="s">
        <v>51</v>
      </c>
      <c r="G2153" s="24" t="s">
        <v>103</v>
      </c>
      <c r="H2153" s="24" t="s">
        <v>173</v>
      </c>
      <c r="I2153" s="24">
        <v>6</v>
      </c>
      <c r="J2153" s="24">
        <v>2</v>
      </c>
      <c r="K2153" s="24" t="s">
        <v>2750</v>
      </c>
      <c r="L2153" s="25">
        <v>1</v>
      </c>
      <c r="M2153" s="24" t="s">
        <v>404</v>
      </c>
      <c r="N2153" s="24" t="s">
        <v>6</v>
      </c>
      <c r="R2153" s="25">
        <v>13.502800000000001</v>
      </c>
      <c r="S2153" s="83" t="s">
        <v>363</v>
      </c>
      <c r="T2153" s="66" t="str">
        <f t="shared" si="754"/>
        <v>0.00</v>
      </c>
      <c r="U2153" s="66">
        <f t="shared" si="755"/>
        <v>-1</v>
      </c>
      <c r="V2153" s="66">
        <f t="shared" si="756"/>
        <v>331.57999999999993</v>
      </c>
      <c r="W2153" s="66">
        <f t="shared" si="757"/>
        <v>3954.5</v>
      </c>
      <c r="X2153" s="20">
        <f t="shared" si="758"/>
        <v>8.384877987103298E-2</v>
      </c>
      <c r="Y2153" s="67">
        <f t="shared" si="759"/>
        <v>3.3157999999999994</v>
      </c>
      <c r="Z2153" s="68">
        <f t="shared" si="760"/>
        <v>33157.999999999993</v>
      </c>
      <c r="AA2153" s="65" t="s">
        <v>52</v>
      </c>
      <c r="AU2153" s="23">
        <f t="shared" si="770"/>
        <v>-1</v>
      </c>
      <c r="AV2153" s="23" t="str">
        <f t="shared" si="770"/>
        <v/>
      </c>
      <c r="AW2153" s="23" t="str">
        <f t="shared" si="770"/>
        <v/>
      </c>
      <c r="AX2153" s="23" t="str">
        <f t="shared" si="770"/>
        <v/>
      </c>
      <c r="AY2153" s="23" t="str">
        <f t="shared" si="770"/>
        <v/>
      </c>
      <c r="AZ2153" s="23">
        <v>12</v>
      </c>
      <c r="BA2153" s="25">
        <v>14.6</v>
      </c>
      <c r="BB2153" s="25">
        <v>14.59</v>
      </c>
      <c r="BC2153" s="25">
        <f t="shared" si="724"/>
        <v>13.59</v>
      </c>
      <c r="BD2153" s="25">
        <f t="shared" si="725"/>
        <v>13.502800000000001</v>
      </c>
      <c r="BE2153" t="s">
        <v>970</v>
      </c>
      <c r="BF2153" s="55">
        <f t="shared" si="752"/>
        <v>0</v>
      </c>
      <c r="BG2153" s="66" t="str">
        <f t="shared" si="771"/>
        <v>0.00</v>
      </c>
      <c r="BH2153" s="66">
        <f t="shared" si="761"/>
        <v>-1</v>
      </c>
      <c r="BI2153" s="25">
        <f t="shared" si="772"/>
        <v>-394.14999999999992</v>
      </c>
      <c r="BJ2153" s="25">
        <f t="shared" si="762"/>
        <v>1089.5</v>
      </c>
      <c r="BK2153" s="20">
        <f t="shared" si="773"/>
        <v>-0.36177145479577782</v>
      </c>
      <c r="BL2153" s="24" t="str">
        <f t="shared" si="763"/>
        <v>0.00</v>
      </c>
      <c r="BM2153" s="25">
        <f t="shared" si="764"/>
        <v>-1</v>
      </c>
      <c r="BN2153" s="25">
        <f t="shared" si="765"/>
        <v>61.460000000000036</v>
      </c>
      <c r="BO2153" s="25">
        <f t="shared" si="766"/>
        <v>1089.5</v>
      </c>
      <c r="BP2153" s="126">
        <f t="shared" si="767"/>
        <v>5.6411197797154693E-2</v>
      </c>
    </row>
    <row r="2154" spans="1:68" x14ac:dyDescent="0.2">
      <c r="A2154" s="98">
        <v>46032</v>
      </c>
      <c r="B2154" s="60" t="s">
        <v>892</v>
      </c>
      <c r="C2154" s="24" t="s">
        <v>2663</v>
      </c>
      <c r="D2154" s="24" t="s">
        <v>573</v>
      </c>
      <c r="F2154" s="74" t="s">
        <v>51</v>
      </c>
      <c r="G2154" s="24" t="s">
        <v>103</v>
      </c>
      <c r="H2154" s="24" t="s">
        <v>173</v>
      </c>
      <c r="I2154" s="24">
        <v>6</v>
      </c>
      <c r="J2154" s="24">
        <v>2</v>
      </c>
      <c r="K2154" s="24" t="s">
        <v>2750</v>
      </c>
      <c r="L2154" s="25">
        <v>1</v>
      </c>
      <c r="M2154" s="24" t="s">
        <v>404</v>
      </c>
      <c r="N2154" s="24" t="s">
        <v>7</v>
      </c>
      <c r="R2154" s="25">
        <v>3.1528</v>
      </c>
      <c r="S2154" s="83" t="s">
        <v>363</v>
      </c>
      <c r="T2154" s="66" t="str">
        <f t="shared" si="754"/>
        <v>0.00</v>
      </c>
      <c r="U2154" s="66">
        <f t="shared" si="755"/>
        <v>-1</v>
      </c>
      <c r="V2154" s="66">
        <f t="shared" si="756"/>
        <v>330.57999999999993</v>
      </c>
      <c r="W2154" s="66">
        <f t="shared" si="757"/>
        <v>3955.5</v>
      </c>
      <c r="X2154" s="20">
        <f t="shared" si="758"/>
        <v>8.3574769308557686E-2</v>
      </c>
      <c r="Y2154" s="67">
        <f t="shared" si="759"/>
        <v>3.3057999999999992</v>
      </c>
      <c r="Z2154" s="68">
        <f t="shared" si="760"/>
        <v>33057.999999999993</v>
      </c>
      <c r="AA2154" s="65" t="s">
        <v>52</v>
      </c>
      <c r="AU2154" s="23">
        <f t="shared" si="770"/>
        <v>-1</v>
      </c>
      <c r="AV2154" s="23" t="str">
        <f t="shared" si="770"/>
        <v/>
      </c>
      <c r="AW2154" s="23" t="str">
        <f t="shared" si="770"/>
        <v/>
      </c>
      <c r="AX2154" s="23" t="str">
        <f t="shared" si="770"/>
        <v/>
      </c>
      <c r="AY2154" s="23" t="str">
        <f t="shared" si="770"/>
        <v/>
      </c>
      <c r="AZ2154" s="23"/>
      <c r="BA2154" s="25">
        <v>3.2</v>
      </c>
      <c r="BB2154" s="25">
        <v>3.34</v>
      </c>
      <c r="BC2154" s="25">
        <f t="shared" si="724"/>
        <v>2.34</v>
      </c>
      <c r="BD2154" s="25">
        <f t="shared" si="725"/>
        <v>3.1528</v>
      </c>
      <c r="BE2154" t="s">
        <v>970</v>
      </c>
      <c r="BF2154" s="55">
        <f t="shared" si="752"/>
        <v>0</v>
      </c>
      <c r="BG2154" s="66" t="str">
        <f t="shared" si="771"/>
        <v>0.00</v>
      </c>
      <c r="BH2154" s="66">
        <f t="shared" si="761"/>
        <v>-1</v>
      </c>
      <c r="BI2154" s="25">
        <f t="shared" si="772"/>
        <v>-395.14999999999992</v>
      </c>
      <c r="BJ2154" s="25">
        <f t="shared" si="762"/>
        <v>1090.5</v>
      </c>
      <c r="BK2154" s="20">
        <f t="shared" si="773"/>
        <v>-0.36235671710224659</v>
      </c>
      <c r="BL2154" s="24" t="str">
        <f t="shared" si="763"/>
        <v>0.00</v>
      </c>
      <c r="BM2154" s="25">
        <f t="shared" si="764"/>
        <v>-1</v>
      </c>
      <c r="BN2154" s="25">
        <f t="shared" si="765"/>
        <v>60.460000000000036</v>
      </c>
      <c r="BO2154" s="25">
        <f t="shared" si="766"/>
        <v>1090.5</v>
      </c>
      <c r="BP2154" s="126">
        <f t="shared" si="767"/>
        <v>5.5442457588262301E-2</v>
      </c>
    </row>
    <row r="2155" spans="1:68" x14ac:dyDescent="0.2">
      <c r="A2155" s="98">
        <v>46033</v>
      </c>
      <c r="B2155" s="60" t="s">
        <v>892</v>
      </c>
      <c r="C2155" s="24" t="s">
        <v>1126</v>
      </c>
      <c r="D2155" s="24" t="s">
        <v>577</v>
      </c>
      <c r="F2155" s="74" t="s">
        <v>51</v>
      </c>
      <c r="G2155" s="24" t="s">
        <v>121</v>
      </c>
      <c r="H2155" s="24" t="s">
        <v>351</v>
      </c>
      <c r="I2155" s="24">
        <v>1</v>
      </c>
      <c r="J2155" s="24">
        <v>2</v>
      </c>
      <c r="K2155" s="26" t="s">
        <v>2752</v>
      </c>
      <c r="L2155" s="25">
        <v>2</v>
      </c>
      <c r="M2155" s="24" t="s">
        <v>105</v>
      </c>
      <c r="N2155" s="24" t="s">
        <v>6</v>
      </c>
      <c r="R2155" s="25">
        <v>3</v>
      </c>
      <c r="S2155" s="83" t="s">
        <v>372</v>
      </c>
      <c r="T2155" s="66">
        <f t="shared" si="754"/>
        <v>6</v>
      </c>
      <c r="U2155" s="66">
        <f t="shared" si="755"/>
        <v>4</v>
      </c>
      <c r="V2155" s="66">
        <f t="shared" si="756"/>
        <v>334.57999999999993</v>
      </c>
      <c r="W2155" s="66">
        <f t="shared" si="757"/>
        <v>3957.5</v>
      </c>
      <c r="X2155" s="20">
        <f t="shared" si="758"/>
        <v>8.4543272267845845E-2</v>
      </c>
      <c r="Y2155" s="67">
        <f t="shared" si="759"/>
        <v>3.3457999999999992</v>
      </c>
      <c r="Z2155" s="68">
        <f t="shared" si="760"/>
        <v>33457.999999999993</v>
      </c>
      <c r="AA2155" s="65" t="s">
        <v>53</v>
      </c>
      <c r="AU2155" s="23" t="str">
        <f t="shared" si="770"/>
        <v/>
      </c>
      <c r="AV2155" s="23">
        <f t="shared" si="770"/>
        <v>4</v>
      </c>
      <c r="AW2155" s="23" t="str">
        <f t="shared" si="770"/>
        <v/>
      </c>
      <c r="AX2155" s="23" t="str">
        <f t="shared" si="770"/>
        <v/>
      </c>
      <c r="AY2155" s="23" t="str">
        <f t="shared" si="770"/>
        <v/>
      </c>
      <c r="AZ2155" s="23" t="s">
        <v>720</v>
      </c>
      <c r="BA2155" s="25">
        <v>0</v>
      </c>
      <c r="BB2155" s="25">
        <v>2.52</v>
      </c>
      <c r="BC2155" s="25">
        <f t="shared" si="724"/>
        <v>3.04</v>
      </c>
      <c r="BD2155" s="25">
        <f t="shared" si="725"/>
        <v>2.3984000000000001</v>
      </c>
      <c r="BE2155" t="s">
        <v>969</v>
      </c>
      <c r="BF2155" s="55">
        <f t="shared" si="752"/>
        <v>0</v>
      </c>
      <c r="BG2155" s="66">
        <f t="shared" si="771"/>
        <v>0</v>
      </c>
      <c r="BH2155" s="66">
        <f t="shared" si="761"/>
        <v>-2</v>
      </c>
      <c r="BI2155" s="25">
        <f t="shared" si="772"/>
        <v>-397.14999999999992</v>
      </c>
      <c r="BJ2155" s="25">
        <f t="shared" si="762"/>
        <v>1092.5</v>
      </c>
      <c r="BK2155" s="20">
        <f t="shared" si="773"/>
        <v>-0.36352402745995416</v>
      </c>
      <c r="BL2155" s="24">
        <f t="shared" si="763"/>
        <v>5.04</v>
      </c>
      <c r="BM2155" s="25">
        <f t="shared" si="764"/>
        <v>3.04</v>
      </c>
      <c r="BN2155" s="25">
        <f t="shared" si="765"/>
        <v>63.500000000000036</v>
      </c>
      <c r="BO2155" s="25">
        <f t="shared" si="766"/>
        <v>1092.5</v>
      </c>
      <c r="BP2155" s="126">
        <f t="shared" si="767"/>
        <v>5.8123569794050374E-2</v>
      </c>
    </row>
    <row r="2156" spans="1:68" x14ac:dyDescent="0.2">
      <c r="A2156" s="98">
        <v>46033</v>
      </c>
      <c r="B2156" s="60" t="s">
        <v>892</v>
      </c>
      <c r="C2156" s="24" t="s">
        <v>1126</v>
      </c>
      <c r="D2156" s="24" t="s">
        <v>577</v>
      </c>
      <c r="F2156" s="74" t="s">
        <v>51</v>
      </c>
      <c r="G2156" s="24" t="s">
        <v>121</v>
      </c>
      <c r="H2156" s="24" t="s">
        <v>85</v>
      </c>
      <c r="I2156" s="24">
        <v>4</v>
      </c>
      <c r="J2156" s="24">
        <v>6</v>
      </c>
      <c r="K2156" s="24" t="s">
        <v>2753</v>
      </c>
      <c r="L2156" s="25">
        <v>0.5</v>
      </c>
      <c r="M2156" s="24" t="s">
        <v>105</v>
      </c>
      <c r="N2156" s="24" t="s">
        <v>6</v>
      </c>
      <c r="R2156" s="25">
        <v>26</v>
      </c>
      <c r="S2156" s="83" t="s">
        <v>363</v>
      </c>
      <c r="T2156" s="66" t="str">
        <f t="shared" si="754"/>
        <v>0.00</v>
      </c>
      <c r="U2156" s="66">
        <f t="shared" si="755"/>
        <v>-0.5</v>
      </c>
      <c r="V2156" s="66">
        <f t="shared" si="756"/>
        <v>334.07999999999993</v>
      </c>
      <c r="W2156" s="66">
        <f t="shared" si="757"/>
        <v>3958</v>
      </c>
      <c r="X2156" s="20">
        <f t="shared" si="758"/>
        <v>8.4406265790803417E-2</v>
      </c>
      <c r="Y2156" s="67">
        <f t="shared" si="759"/>
        <v>3.3407999999999993</v>
      </c>
      <c r="Z2156" s="68">
        <f t="shared" si="760"/>
        <v>33407.999999999993</v>
      </c>
      <c r="AA2156" s="65" t="s">
        <v>52</v>
      </c>
      <c r="AU2156" s="23" t="str">
        <f t="shared" ref="AU2156:AY2169" si="774">IF($G2156=AU$2,$U2156,"")</f>
        <v/>
      </c>
      <c r="AV2156" s="23">
        <f t="shared" si="774"/>
        <v>-0.5</v>
      </c>
      <c r="AW2156" s="23" t="str">
        <f t="shared" si="774"/>
        <v/>
      </c>
      <c r="AX2156" s="23" t="str">
        <f t="shared" si="774"/>
        <v/>
      </c>
      <c r="AY2156" s="23" t="str">
        <f t="shared" si="774"/>
        <v/>
      </c>
      <c r="AZ2156" s="23" t="s">
        <v>720</v>
      </c>
      <c r="BA2156" s="25">
        <v>0</v>
      </c>
      <c r="BB2156" s="25">
        <v>30</v>
      </c>
      <c r="BC2156" s="25">
        <f t="shared" si="724"/>
        <v>14.5</v>
      </c>
      <c r="BD2156" s="25">
        <f t="shared" si="725"/>
        <v>27.68</v>
      </c>
      <c r="BE2156" t="s">
        <v>969</v>
      </c>
      <c r="BF2156" s="55">
        <f t="shared" si="752"/>
        <v>0</v>
      </c>
      <c r="BG2156" s="66" t="str">
        <f t="shared" si="771"/>
        <v>0.00</v>
      </c>
      <c r="BH2156" s="66">
        <f t="shared" si="761"/>
        <v>-0.5</v>
      </c>
      <c r="BI2156" s="25">
        <f t="shared" si="772"/>
        <v>-397.64999999999992</v>
      </c>
      <c r="BJ2156" s="25">
        <f t="shared" si="762"/>
        <v>1093</v>
      </c>
      <c r="BK2156" s="20">
        <f t="shared" si="773"/>
        <v>-0.36381518755718201</v>
      </c>
      <c r="BL2156" s="24" t="str">
        <f t="shared" si="763"/>
        <v>0.00</v>
      </c>
      <c r="BM2156" s="25">
        <f t="shared" si="764"/>
        <v>-0.5</v>
      </c>
      <c r="BN2156" s="25">
        <f t="shared" si="765"/>
        <v>63.000000000000036</v>
      </c>
      <c r="BO2156" s="25">
        <f t="shared" si="766"/>
        <v>1093</v>
      </c>
      <c r="BP2156" s="126">
        <f t="shared" si="767"/>
        <v>5.7639524245196735E-2</v>
      </c>
    </row>
    <row r="2157" spans="1:68" x14ac:dyDescent="0.2">
      <c r="A2157" s="98">
        <v>46033</v>
      </c>
      <c r="B2157" s="60" t="s">
        <v>892</v>
      </c>
      <c r="C2157" s="24" t="s">
        <v>1126</v>
      </c>
      <c r="D2157" s="24" t="s">
        <v>577</v>
      </c>
      <c r="F2157" s="74" t="s">
        <v>51</v>
      </c>
      <c r="G2157" s="24" t="s">
        <v>121</v>
      </c>
      <c r="H2157" s="24" t="s">
        <v>85</v>
      </c>
      <c r="I2157" s="24">
        <v>4</v>
      </c>
      <c r="J2157" s="24">
        <v>6</v>
      </c>
      <c r="K2157" s="24" t="s">
        <v>2753</v>
      </c>
      <c r="L2157" s="25">
        <v>1.5</v>
      </c>
      <c r="M2157" s="24" t="s">
        <v>105</v>
      </c>
      <c r="N2157" s="24" t="s">
        <v>7</v>
      </c>
      <c r="R2157" s="25">
        <v>3.4</v>
      </c>
      <c r="S2157" s="83" t="s">
        <v>363</v>
      </c>
      <c r="T2157" s="66" t="str">
        <f t="shared" si="754"/>
        <v>0.00</v>
      </c>
      <c r="U2157" s="66">
        <f t="shared" si="755"/>
        <v>-1.5</v>
      </c>
      <c r="V2157" s="66">
        <f t="shared" si="756"/>
        <v>332.57999999999993</v>
      </c>
      <c r="W2157" s="66">
        <f t="shared" si="757"/>
        <v>3959.5</v>
      </c>
      <c r="X2157" s="20">
        <f t="shared" si="758"/>
        <v>8.399545397146102E-2</v>
      </c>
      <c r="Y2157" s="67">
        <f t="shared" si="759"/>
        <v>3.3257999999999992</v>
      </c>
      <c r="Z2157" s="68">
        <f t="shared" si="760"/>
        <v>33257.999999999993</v>
      </c>
      <c r="AA2157" s="65" t="s">
        <v>52</v>
      </c>
      <c r="AU2157" s="23" t="str">
        <f t="shared" si="774"/>
        <v/>
      </c>
      <c r="AV2157" s="23">
        <f t="shared" si="774"/>
        <v>-1.5</v>
      </c>
      <c r="AW2157" s="23" t="str">
        <f t="shared" si="774"/>
        <v/>
      </c>
      <c r="AX2157" s="23" t="str">
        <f t="shared" si="774"/>
        <v/>
      </c>
      <c r="AY2157" s="23" t="str">
        <f t="shared" si="774"/>
        <v/>
      </c>
      <c r="AZ2157" s="23" t="s">
        <v>720</v>
      </c>
      <c r="BA2157" s="25">
        <v>0</v>
      </c>
      <c r="BB2157" s="25">
        <v>2.48</v>
      </c>
      <c r="BC2157" s="25">
        <f t="shared" si="724"/>
        <v>2.2199999999999998</v>
      </c>
      <c r="BD2157" s="25">
        <f t="shared" si="725"/>
        <v>2.3616000000000001</v>
      </c>
      <c r="BE2157" t="s">
        <v>969</v>
      </c>
      <c r="BF2157" s="55">
        <f t="shared" si="752"/>
        <v>0</v>
      </c>
      <c r="BG2157" s="66" t="str">
        <f t="shared" si="771"/>
        <v>0.00</v>
      </c>
      <c r="BH2157" s="66">
        <f t="shared" si="761"/>
        <v>-1.5</v>
      </c>
      <c r="BI2157" s="25">
        <f t="shared" si="772"/>
        <v>-399.14999999999992</v>
      </c>
      <c r="BJ2157" s="25">
        <f t="shared" si="762"/>
        <v>1094.5</v>
      </c>
      <c r="BK2157" s="20">
        <f t="shared" si="773"/>
        <v>-0.36468707172224751</v>
      </c>
      <c r="BL2157" s="24" t="str">
        <f t="shared" si="763"/>
        <v>0.00</v>
      </c>
      <c r="BM2157" s="25">
        <f t="shared" si="764"/>
        <v>-1.5</v>
      </c>
      <c r="BN2157" s="25">
        <f t="shared" si="765"/>
        <v>61.500000000000036</v>
      </c>
      <c r="BO2157" s="25">
        <f t="shared" si="766"/>
        <v>1094.5</v>
      </c>
      <c r="BP2157" s="126">
        <f t="shared" si="767"/>
        <v>5.619004111466426E-2</v>
      </c>
    </row>
    <row r="2158" spans="1:68" ht="17" x14ac:dyDescent="0.2">
      <c r="A2158" s="98">
        <v>46035</v>
      </c>
      <c r="B2158" s="60" t="s">
        <v>892</v>
      </c>
      <c r="C2158" s="24" t="s">
        <v>1379</v>
      </c>
      <c r="D2158" s="24" t="s">
        <v>584</v>
      </c>
      <c r="F2158" s="74" t="s">
        <v>51</v>
      </c>
      <c r="G2158" s="24" t="s">
        <v>103</v>
      </c>
      <c r="H2158" s="24" t="s">
        <v>1033</v>
      </c>
      <c r="I2158" s="24">
        <v>3</v>
      </c>
      <c r="J2158" s="24">
        <v>1</v>
      </c>
      <c r="K2158" s="97" t="s">
        <v>2754</v>
      </c>
      <c r="L2158" s="25">
        <v>1</v>
      </c>
      <c r="M2158" s="24" t="s">
        <v>105</v>
      </c>
      <c r="N2158" s="24" t="s">
        <v>6</v>
      </c>
      <c r="R2158" s="25">
        <v>12</v>
      </c>
      <c r="S2158" s="83" t="s">
        <v>363</v>
      </c>
      <c r="T2158" s="66" t="str">
        <f t="shared" si="754"/>
        <v>0.00</v>
      </c>
      <c r="U2158" s="66">
        <f t="shared" si="755"/>
        <v>-1</v>
      </c>
      <c r="V2158" s="66">
        <f t="shared" si="756"/>
        <v>331.57999999999993</v>
      </c>
      <c r="W2158" s="66">
        <f t="shared" si="757"/>
        <v>3960.5</v>
      </c>
      <c r="X2158" s="20">
        <f t="shared" si="758"/>
        <v>8.3721752304002001E-2</v>
      </c>
      <c r="Y2158" s="67">
        <f t="shared" si="759"/>
        <v>3.3157999999999994</v>
      </c>
      <c r="Z2158" s="68">
        <f t="shared" si="760"/>
        <v>33157.999999999993</v>
      </c>
      <c r="AA2158" s="65" t="s">
        <v>52</v>
      </c>
      <c r="AU2158" s="23">
        <f t="shared" si="774"/>
        <v>-1</v>
      </c>
      <c r="AV2158" s="23" t="str">
        <f t="shared" si="774"/>
        <v/>
      </c>
      <c r="AW2158" s="23" t="str">
        <f t="shared" si="774"/>
        <v/>
      </c>
      <c r="AX2158" s="23" t="str">
        <f t="shared" si="774"/>
        <v/>
      </c>
      <c r="AY2158" s="23" t="str">
        <f t="shared" si="774"/>
        <v/>
      </c>
      <c r="AZ2158" s="23">
        <v>41</v>
      </c>
      <c r="BA2158" s="25">
        <v>41</v>
      </c>
      <c r="BB2158" s="25">
        <v>77.06</v>
      </c>
      <c r="BC2158" s="25">
        <f t="shared" si="724"/>
        <v>76.06</v>
      </c>
      <c r="BD2158" s="25">
        <f t="shared" si="725"/>
        <v>70.975200000000001</v>
      </c>
      <c r="BE2158" t="s">
        <v>970</v>
      </c>
      <c r="BF2158" s="55">
        <f t="shared" si="752"/>
        <v>0</v>
      </c>
      <c r="BG2158" s="66" t="str">
        <f t="shared" si="771"/>
        <v>0.00</v>
      </c>
      <c r="BH2158" s="66">
        <f t="shared" si="761"/>
        <v>-1</v>
      </c>
      <c r="BI2158" s="25">
        <f t="shared" si="772"/>
        <v>-400.14999999999992</v>
      </c>
      <c r="BJ2158" s="25">
        <f t="shared" si="762"/>
        <v>1095.5</v>
      </c>
      <c r="BK2158" s="20">
        <f t="shared" si="773"/>
        <v>-0.36526700136923773</v>
      </c>
      <c r="BL2158" s="24" t="str">
        <f t="shared" si="763"/>
        <v>0.00</v>
      </c>
      <c r="BM2158" s="25">
        <f t="shared" si="764"/>
        <v>-1</v>
      </c>
      <c r="BN2158" s="25">
        <f t="shared" si="765"/>
        <v>60.500000000000036</v>
      </c>
      <c r="BO2158" s="25">
        <f t="shared" si="766"/>
        <v>1095.5</v>
      </c>
      <c r="BP2158" s="126">
        <f t="shared" si="767"/>
        <v>5.5225924235508934E-2</v>
      </c>
    </row>
    <row r="2159" spans="1:68" ht="17" x14ac:dyDescent="0.2">
      <c r="A2159" s="98">
        <v>46035</v>
      </c>
      <c r="B2159" s="60" t="s">
        <v>892</v>
      </c>
      <c r="C2159" s="24" t="s">
        <v>1379</v>
      </c>
      <c r="D2159" s="24" t="s">
        <v>584</v>
      </c>
      <c r="F2159" s="74" t="s">
        <v>51</v>
      </c>
      <c r="G2159" s="24" t="s">
        <v>103</v>
      </c>
      <c r="H2159" s="24" t="s">
        <v>1033</v>
      </c>
      <c r="I2159" s="24">
        <v>3</v>
      </c>
      <c r="J2159" s="24">
        <v>1</v>
      </c>
      <c r="K2159" s="97" t="s">
        <v>2754</v>
      </c>
      <c r="L2159" s="25">
        <v>1</v>
      </c>
      <c r="M2159" s="24" t="s">
        <v>105</v>
      </c>
      <c r="N2159" s="24" t="s">
        <v>7</v>
      </c>
      <c r="R2159" s="25">
        <v>3.4</v>
      </c>
      <c r="S2159" s="83" t="s">
        <v>363</v>
      </c>
      <c r="T2159" s="66" t="str">
        <f t="shared" si="754"/>
        <v>0.00</v>
      </c>
      <c r="U2159" s="66">
        <f t="shared" si="755"/>
        <v>-1</v>
      </c>
      <c r="V2159" s="66">
        <f t="shared" si="756"/>
        <v>330.57999999999993</v>
      </c>
      <c r="W2159" s="66">
        <f t="shared" si="757"/>
        <v>3961.5</v>
      </c>
      <c r="X2159" s="20">
        <f t="shared" si="758"/>
        <v>8.3448188817367139E-2</v>
      </c>
      <c r="Y2159" s="67">
        <f t="shared" si="759"/>
        <v>3.3057999999999992</v>
      </c>
      <c r="Z2159" s="68">
        <f t="shared" si="760"/>
        <v>33057.999999999993</v>
      </c>
      <c r="AA2159" s="65" t="s">
        <v>52</v>
      </c>
      <c r="AU2159" s="23">
        <f t="shared" si="774"/>
        <v>-1</v>
      </c>
      <c r="AV2159" s="23" t="str">
        <f t="shared" si="774"/>
        <v/>
      </c>
      <c r="AW2159" s="23" t="str">
        <f t="shared" si="774"/>
        <v/>
      </c>
      <c r="AX2159" s="23" t="str">
        <f t="shared" si="774"/>
        <v/>
      </c>
      <c r="AY2159" s="23" t="str">
        <f t="shared" si="774"/>
        <v/>
      </c>
      <c r="AZ2159" s="23"/>
      <c r="BA2159" s="25">
        <v>6</v>
      </c>
      <c r="BB2159" s="25">
        <v>9.32</v>
      </c>
      <c r="BC2159" s="25">
        <f t="shared" si="724"/>
        <v>8.32</v>
      </c>
      <c r="BD2159" s="25">
        <f t="shared" si="725"/>
        <v>8.6544000000000008</v>
      </c>
      <c r="BE2159" t="s">
        <v>970</v>
      </c>
      <c r="BF2159" s="55">
        <f t="shared" si="752"/>
        <v>0</v>
      </c>
      <c r="BG2159" s="66" t="str">
        <f t="shared" si="771"/>
        <v>0.00</v>
      </c>
      <c r="BH2159" s="66">
        <f t="shared" si="761"/>
        <v>-1</v>
      </c>
      <c r="BI2159" s="25">
        <f t="shared" si="772"/>
        <v>-401.14999999999992</v>
      </c>
      <c r="BJ2159" s="25">
        <f t="shared" si="762"/>
        <v>1096.5</v>
      </c>
      <c r="BK2159" s="20">
        <f t="shared" si="773"/>
        <v>-0.36584587323301404</v>
      </c>
      <c r="BL2159" s="24" t="str">
        <f t="shared" si="763"/>
        <v>0.00</v>
      </c>
      <c r="BM2159" s="25">
        <f t="shared" si="764"/>
        <v>-1</v>
      </c>
      <c r="BN2159" s="25">
        <f t="shared" si="765"/>
        <v>59.500000000000036</v>
      </c>
      <c r="BO2159" s="25">
        <f t="shared" si="766"/>
        <v>1096.5</v>
      </c>
      <c r="BP2159" s="126">
        <f t="shared" si="767"/>
        <v>5.4263565891472902E-2</v>
      </c>
    </row>
    <row r="2160" spans="1:68" x14ac:dyDescent="0.2">
      <c r="A2160" s="98">
        <v>46035</v>
      </c>
      <c r="B2160" s="60" t="s">
        <v>892</v>
      </c>
      <c r="C2160" s="24" t="s">
        <v>1379</v>
      </c>
      <c r="D2160" s="24" t="s">
        <v>584</v>
      </c>
      <c r="F2160" s="74" t="s">
        <v>51</v>
      </c>
      <c r="G2160" s="24" t="s">
        <v>103</v>
      </c>
      <c r="H2160" s="24" t="s">
        <v>1033</v>
      </c>
      <c r="I2160" s="24">
        <v>5</v>
      </c>
      <c r="J2160" s="24">
        <v>10</v>
      </c>
      <c r="K2160" s="26" t="s">
        <v>2755</v>
      </c>
      <c r="L2160" s="25">
        <v>1</v>
      </c>
      <c r="M2160" s="24" t="s">
        <v>404</v>
      </c>
      <c r="N2160" s="24" t="s">
        <v>6</v>
      </c>
      <c r="R2160" s="25">
        <v>8.36</v>
      </c>
      <c r="S2160" s="83" t="s">
        <v>372</v>
      </c>
      <c r="T2160" s="66">
        <f t="shared" si="754"/>
        <v>8.36</v>
      </c>
      <c r="U2160" s="66">
        <f t="shared" si="755"/>
        <v>7.3599999999999994</v>
      </c>
      <c r="V2160" s="66">
        <f t="shared" si="756"/>
        <v>337.93999999999994</v>
      </c>
      <c r="W2160" s="66">
        <f t="shared" si="757"/>
        <v>3962.5</v>
      </c>
      <c r="X2160" s="20">
        <f t="shared" si="758"/>
        <v>8.5284542586750778E-2</v>
      </c>
      <c r="Y2160" s="67">
        <f t="shared" si="759"/>
        <v>3.3793999999999995</v>
      </c>
      <c r="Z2160" s="68">
        <f t="shared" si="760"/>
        <v>33793.999999999993</v>
      </c>
      <c r="AA2160" s="65" t="s">
        <v>53</v>
      </c>
      <c r="AU2160" s="23">
        <f t="shared" si="774"/>
        <v>7.3599999999999994</v>
      </c>
      <c r="AV2160" s="23" t="str">
        <f t="shared" si="774"/>
        <v/>
      </c>
      <c r="AW2160" s="23" t="str">
        <f t="shared" si="774"/>
        <v/>
      </c>
      <c r="AX2160" s="23" t="str">
        <f t="shared" si="774"/>
        <v/>
      </c>
      <c r="AY2160" s="23" t="str">
        <f t="shared" si="774"/>
        <v/>
      </c>
      <c r="AZ2160" s="23">
        <v>9.5</v>
      </c>
      <c r="BA2160" s="25">
        <v>7.6</v>
      </c>
      <c r="BB2160" s="25">
        <v>9</v>
      </c>
      <c r="BC2160" s="25">
        <f t="shared" si="724"/>
        <v>8</v>
      </c>
      <c r="BD2160" s="25">
        <f t="shared" si="725"/>
        <v>8.36</v>
      </c>
      <c r="BE2160" t="s">
        <v>970</v>
      </c>
      <c r="BF2160" s="55">
        <f t="shared" si="752"/>
        <v>0</v>
      </c>
      <c r="BG2160" s="66">
        <f t="shared" si="771"/>
        <v>7.6</v>
      </c>
      <c r="BH2160" s="66">
        <f t="shared" si="761"/>
        <v>6.6</v>
      </c>
      <c r="BI2160" s="25">
        <f t="shared" si="772"/>
        <v>-394.5499999999999</v>
      </c>
      <c r="BJ2160" s="25">
        <f t="shared" si="762"/>
        <v>1097.5</v>
      </c>
      <c r="BK2160" s="20">
        <f t="shared" si="773"/>
        <v>-0.3594988610478359</v>
      </c>
      <c r="BL2160" s="24">
        <f t="shared" si="763"/>
        <v>9</v>
      </c>
      <c r="BM2160" s="25">
        <f t="shared" si="764"/>
        <v>8</v>
      </c>
      <c r="BN2160" s="25">
        <f t="shared" si="765"/>
        <v>67.500000000000028</v>
      </c>
      <c r="BO2160" s="25">
        <f t="shared" si="766"/>
        <v>1097.5</v>
      </c>
      <c r="BP2160" s="126">
        <f t="shared" si="767"/>
        <v>6.1503416856492056E-2</v>
      </c>
    </row>
    <row r="2161" spans="1:68" x14ac:dyDescent="0.2">
      <c r="A2161" s="98">
        <v>46036</v>
      </c>
      <c r="B2161" s="60" t="s">
        <v>892</v>
      </c>
      <c r="C2161" s="24" t="s">
        <v>2492</v>
      </c>
      <c r="D2161" s="24" t="s">
        <v>397</v>
      </c>
      <c r="F2161" s="74" t="s">
        <v>51</v>
      </c>
      <c r="G2161" s="24" t="s">
        <v>121</v>
      </c>
      <c r="H2161" s="24" t="s">
        <v>62</v>
      </c>
      <c r="I2161" s="24">
        <v>9</v>
      </c>
      <c r="J2161" s="24">
        <v>4</v>
      </c>
      <c r="K2161" s="24" t="s">
        <v>2756</v>
      </c>
      <c r="L2161" s="25">
        <v>1</v>
      </c>
      <c r="M2161" s="24" t="s">
        <v>105</v>
      </c>
      <c r="N2161" s="24" t="s">
        <v>6</v>
      </c>
      <c r="R2161" s="25">
        <v>10</v>
      </c>
      <c r="S2161" s="83" t="s">
        <v>363</v>
      </c>
      <c r="T2161" s="66" t="str">
        <f t="shared" si="754"/>
        <v>0.00</v>
      </c>
      <c r="U2161" s="66">
        <f t="shared" si="755"/>
        <v>-1</v>
      </c>
      <c r="V2161" s="66">
        <f t="shared" si="756"/>
        <v>336.93999999999994</v>
      </c>
      <c r="W2161" s="66">
        <f t="shared" si="757"/>
        <v>3963.5</v>
      </c>
      <c r="X2161" s="20">
        <f t="shared" si="758"/>
        <v>8.5010722845969458E-2</v>
      </c>
      <c r="Y2161" s="67">
        <f t="shared" si="759"/>
        <v>3.3693999999999993</v>
      </c>
      <c r="Z2161" s="68">
        <f t="shared" si="760"/>
        <v>33693.999999999993</v>
      </c>
      <c r="AA2161" s="65" t="s">
        <v>52</v>
      </c>
      <c r="AU2161" s="23" t="str">
        <f t="shared" si="774"/>
        <v/>
      </c>
      <c r="AV2161" s="23">
        <f t="shared" si="774"/>
        <v>-1</v>
      </c>
      <c r="AW2161" s="23" t="str">
        <f t="shared" si="774"/>
        <v/>
      </c>
      <c r="AX2161" s="23" t="str">
        <f t="shared" si="774"/>
        <v/>
      </c>
      <c r="AY2161" s="23" t="str">
        <f t="shared" si="774"/>
        <v/>
      </c>
      <c r="AZ2161" s="23" t="s">
        <v>720</v>
      </c>
      <c r="BA2161" s="25">
        <v>0</v>
      </c>
      <c r="BB2161" s="25">
        <v>9.7799999999999994</v>
      </c>
      <c r="BC2161" s="25">
        <f t="shared" si="724"/>
        <v>8.7799999999999994</v>
      </c>
      <c r="BD2161" s="25">
        <f t="shared" si="725"/>
        <v>9.0776000000000003</v>
      </c>
      <c r="BE2161" t="s">
        <v>970</v>
      </c>
      <c r="BF2161" s="55">
        <f t="shared" si="752"/>
        <v>0</v>
      </c>
      <c r="BG2161" s="66" t="str">
        <f t="shared" si="771"/>
        <v>0.00</v>
      </c>
      <c r="BH2161" s="66">
        <f t="shared" si="761"/>
        <v>-1</v>
      </c>
      <c r="BI2161" s="25">
        <f t="shared" si="772"/>
        <v>-395.5499999999999</v>
      </c>
      <c r="BJ2161" s="25">
        <f t="shared" si="762"/>
        <v>1098.5</v>
      </c>
      <c r="BK2161" s="20">
        <f t="shared" si="773"/>
        <v>-0.36008192990441501</v>
      </c>
      <c r="BL2161" s="24" t="str">
        <f t="shared" si="763"/>
        <v>0.00</v>
      </c>
      <c r="BM2161" s="25">
        <f t="shared" si="764"/>
        <v>-1</v>
      </c>
      <c r="BN2161" s="25">
        <f t="shared" si="765"/>
        <v>66.500000000000028</v>
      </c>
      <c r="BO2161" s="25">
        <f t="shared" si="766"/>
        <v>1098.5</v>
      </c>
      <c r="BP2161" s="126">
        <f t="shared" si="767"/>
        <v>6.0537096040054646E-2</v>
      </c>
    </row>
    <row r="2162" spans="1:68" x14ac:dyDescent="0.2">
      <c r="A2162" s="98">
        <v>46037</v>
      </c>
      <c r="B2162" s="60" t="s">
        <v>892</v>
      </c>
      <c r="C2162" s="24" t="s">
        <v>2757</v>
      </c>
      <c r="D2162" s="24" t="s">
        <v>398</v>
      </c>
      <c r="F2162" s="74" t="s">
        <v>51</v>
      </c>
      <c r="G2162" s="24" t="s">
        <v>121</v>
      </c>
      <c r="H2162" s="24" t="s">
        <v>2759</v>
      </c>
      <c r="I2162" s="24">
        <v>1</v>
      </c>
      <c r="J2162" s="24">
        <v>6</v>
      </c>
      <c r="K2162" s="26" t="s">
        <v>2758</v>
      </c>
      <c r="L2162" s="25">
        <v>2</v>
      </c>
      <c r="M2162" s="24" t="s">
        <v>105</v>
      </c>
      <c r="N2162" s="24" t="s">
        <v>6</v>
      </c>
      <c r="R2162" s="25">
        <v>5</v>
      </c>
      <c r="S2162" s="83" t="s">
        <v>372</v>
      </c>
      <c r="T2162" s="66">
        <f t="shared" si="754"/>
        <v>10</v>
      </c>
      <c r="U2162" s="66">
        <f t="shared" si="755"/>
        <v>8</v>
      </c>
      <c r="V2162" s="66">
        <f t="shared" si="756"/>
        <v>344.93999999999994</v>
      </c>
      <c r="W2162" s="66">
        <f t="shared" si="757"/>
        <v>3965.5</v>
      </c>
      <c r="X2162" s="20">
        <f t="shared" si="758"/>
        <v>8.6985247761946771E-2</v>
      </c>
      <c r="Y2162" s="67">
        <f t="shared" si="759"/>
        <v>3.4493999999999994</v>
      </c>
      <c r="Z2162" s="68">
        <f t="shared" si="760"/>
        <v>34493.999999999993</v>
      </c>
      <c r="AA2162" s="65" t="s">
        <v>53</v>
      </c>
      <c r="AU2162" s="23" t="str">
        <f t="shared" si="774"/>
        <v/>
      </c>
      <c r="AV2162" s="23">
        <f t="shared" si="774"/>
        <v>8</v>
      </c>
      <c r="AW2162" s="23" t="str">
        <f t="shared" si="774"/>
        <v/>
      </c>
      <c r="AX2162" s="23" t="str">
        <f t="shared" si="774"/>
        <v/>
      </c>
      <c r="AY2162" s="23" t="str">
        <f t="shared" si="774"/>
        <v/>
      </c>
      <c r="AZ2162" s="23" t="s">
        <v>720</v>
      </c>
      <c r="BA2162" s="25">
        <v>0</v>
      </c>
      <c r="BB2162" s="25">
        <v>3.9</v>
      </c>
      <c r="BC2162" s="25">
        <f t="shared" si="724"/>
        <v>5.8</v>
      </c>
      <c r="BD2162" s="25">
        <f t="shared" si="725"/>
        <v>3.6680000000000001</v>
      </c>
      <c r="BE2162" t="s">
        <v>970</v>
      </c>
      <c r="BF2162" s="55">
        <f t="shared" si="752"/>
        <v>0</v>
      </c>
      <c r="BG2162" s="66">
        <f t="shared" si="771"/>
        <v>0</v>
      </c>
      <c r="BH2162" s="66">
        <f t="shared" si="761"/>
        <v>-2</v>
      </c>
      <c r="BI2162" s="25">
        <f t="shared" si="772"/>
        <v>-397.5499999999999</v>
      </c>
      <c r="BJ2162" s="25">
        <f t="shared" si="762"/>
        <v>1100.5</v>
      </c>
      <c r="BK2162" s="20">
        <f t="shared" si="773"/>
        <v>-0.36124488868696036</v>
      </c>
      <c r="BL2162" s="24">
        <f t="shared" si="763"/>
        <v>7.8</v>
      </c>
      <c r="BM2162" s="25">
        <f t="shared" si="764"/>
        <v>5.8</v>
      </c>
      <c r="BN2162" s="25">
        <f t="shared" si="765"/>
        <v>72.300000000000026</v>
      </c>
      <c r="BO2162" s="25">
        <f t="shared" si="766"/>
        <v>1100.5</v>
      </c>
      <c r="BP2162" s="126">
        <f t="shared" si="767"/>
        <v>6.5697410268060003E-2</v>
      </c>
    </row>
    <row r="2163" spans="1:68" x14ac:dyDescent="0.2">
      <c r="A2163" s="98">
        <v>46038</v>
      </c>
      <c r="B2163" s="60" t="s">
        <v>892</v>
      </c>
      <c r="C2163" s="24" t="s">
        <v>2760</v>
      </c>
      <c r="D2163" s="24" t="s">
        <v>562</v>
      </c>
      <c r="F2163" s="74" t="s">
        <v>51</v>
      </c>
      <c r="G2163" s="24" t="s">
        <v>121</v>
      </c>
      <c r="H2163" s="24" t="s">
        <v>2223</v>
      </c>
      <c r="I2163" s="24">
        <v>1</v>
      </c>
      <c r="J2163" s="24">
        <v>4</v>
      </c>
      <c r="K2163" s="87" t="s">
        <v>2761</v>
      </c>
      <c r="L2163" s="25">
        <v>1</v>
      </c>
      <c r="M2163" s="24" t="s">
        <v>105</v>
      </c>
      <c r="N2163" s="24" t="s">
        <v>6</v>
      </c>
      <c r="R2163" s="25">
        <v>5</v>
      </c>
      <c r="S2163" s="83" t="s">
        <v>373</v>
      </c>
      <c r="T2163" s="66" t="str">
        <f t="shared" si="754"/>
        <v>0.00</v>
      </c>
      <c r="U2163" s="66">
        <f t="shared" si="755"/>
        <v>-1</v>
      </c>
      <c r="V2163" s="66">
        <f t="shared" si="756"/>
        <v>343.93999999999994</v>
      </c>
      <c r="W2163" s="66">
        <f t="shared" si="757"/>
        <v>3966.5</v>
      </c>
      <c r="X2163" s="20">
        <f t="shared" si="758"/>
        <v>8.6711206353208101E-2</v>
      </c>
      <c r="Y2163" s="67">
        <f t="shared" si="759"/>
        <v>3.4393999999999996</v>
      </c>
      <c r="Z2163" s="68">
        <f t="shared" si="760"/>
        <v>34393.999999999993</v>
      </c>
      <c r="AA2163" s="65" t="s">
        <v>52</v>
      </c>
      <c r="AU2163" s="23" t="str">
        <f t="shared" si="774"/>
        <v/>
      </c>
      <c r="AV2163" s="23">
        <f t="shared" si="774"/>
        <v>-1</v>
      </c>
      <c r="AW2163" s="23" t="str">
        <f t="shared" si="774"/>
        <v/>
      </c>
      <c r="AX2163" s="23" t="str">
        <f t="shared" si="774"/>
        <v/>
      </c>
      <c r="AY2163" s="23" t="str">
        <f t="shared" si="774"/>
        <v/>
      </c>
      <c r="AZ2163" s="23" t="s">
        <v>720</v>
      </c>
      <c r="BA2163" s="25">
        <v>0</v>
      </c>
      <c r="BB2163" s="25">
        <v>5.05</v>
      </c>
      <c r="BC2163" s="25">
        <f t="shared" si="724"/>
        <v>4.05</v>
      </c>
      <c r="BD2163" s="25">
        <f t="shared" si="725"/>
        <v>4.726</v>
      </c>
      <c r="BE2163" t="s">
        <v>969</v>
      </c>
      <c r="BF2163" s="55">
        <f t="shared" si="752"/>
        <v>0</v>
      </c>
      <c r="BG2163" s="66" t="str">
        <f t="shared" si="771"/>
        <v>0.00</v>
      </c>
      <c r="BH2163" s="66">
        <f t="shared" si="761"/>
        <v>-1</v>
      </c>
      <c r="BI2163" s="25">
        <f t="shared" si="772"/>
        <v>-398.5499999999999</v>
      </c>
      <c r="BJ2163" s="25">
        <f t="shared" si="762"/>
        <v>1101.5</v>
      </c>
      <c r="BK2163" s="20">
        <f t="shared" si="773"/>
        <v>-0.36182478438492954</v>
      </c>
      <c r="BL2163" s="24" t="str">
        <f t="shared" si="763"/>
        <v>0.00</v>
      </c>
      <c r="BM2163" s="25">
        <f t="shared" si="764"/>
        <v>-1</v>
      </c>
      <c r="BN2163" s="25">
        <f t="shared" si="765"/>
        <v>71.300000000000026</v>
      </c>
      <c r="BO2163" s="25">
        <f t="shared" si="766"/>
        <v>1101.5</v>
      </c>
      <c r="BP2163" s="126">
        <f t="shared" si="767"/>
        <v>6.4729913753971885E-2</v>
      </c>
    </row>
    <row r="2164" spans="1:68" x14ac:dyDescent="0.2">
      <c r="A2164" s="98">
        <v>46038</v>
      </c>
      <c r="B2164" s="60" t="s">
        <v>892</v>
      </c>
      <c r="C2164" s="24" t="s">
        <v>2762</v>
      </c>
      <c r="D2164" s="24" t="s">
        <v>562</v>
      </c>
      <c r="F2164" s="74" t="s">
        <v>51</v>
      </c>
      <c r="G2164" s="24" t="s">
        <v>103</v>
      </c>
      <c r="H2164" s="24" t="s">
        <v>246</v>
      </c>
      <c r="I2164" s="24">
        <v>7</v>
      </c>
      <c r="J2164" s="24">
        <v>7</v>
      </c>
      <c r="K2164" s="24" t="s">
        <v>1772</v>
      </c>
      <c r="L2164" s="25">
        <v>1</v>
      </c>
      <c r="M2164" s="24" t="s">
        <v>105</v>
      </c>
      <c r="N2164" s="24" t="s">
        <v>6</v>
      </c>
      <c r="R2164" s="25">
        <v>10</v>
      </c>
      <c r="S2164" s="83" t="s">
        <v>363</v>
      </c>
      <c r="T2164" s="66" t="str">
        <f t="shared" si="754"/>
        <v>0.00</v>
      </c>
      <c r="U2164" s="66">
        <f t="shared" si="755"/>
        <v>-1</v>
      </c>
      <c r="V2164" s="66">
        <f t="shared" si="756"/>
        <v>342.93999999999994</v>
      </c>
      <c r="W2164" s="66">
        <f t="shared" si="757"/>
        <v>3967.5</v>
      </c>
      <c r="X2164" s="20">
        <f t="shared" si="758"/>
        <v>8.6437303087586626E-2</v>
      </c>
      <c r="Y2164" s="67">
        <f t="shared" si="759"/>
        <v>3.4293999999999993</v>
      </c>
      <c r="Z2164" s="68">
        <f t="shared" si="760"/>
        <v>34293.999999999993</v>
      </c>
      <c r="AA2164" s="65" t="s">
        <v>52</v>
      </c>
      <c r="AU2164" s="23">
        <f t="shared" si="774"/>
        <v>-1</v>
      </c>
      <c r="AV2164" s="23" t="str">
        <f t="shared" si="774"/>
        <v/>
      </c>
      <c r="AW2164" s="23" t="str">
        <f t="shared" si="774"/>
        <v/>
      </c>
      <c r="AX2164" s="23" t="str">
        <f t="shared" si="774"/>
        <v/>
      </c>
      <c r="AY2164" s="23" t="str">
        <f t="shared" si="774"/>
        <v/>
      </c>
      <c r="AZ2164" s="23">
        <v>8</v>
      </c>
      <c r="BA2164" s="25">
        <v>9.5</v>
      </c>
      <c r="BB2164" s="25">
        <v>8.7799999999999994</v>
      </c>
      <c r="BC2164" s="25">
        <f t="shared" si="724"/>
        <v>7.7799999999999994</v>
      </c>
      <c r="BD2164" s="25">
        <f t="shared" si="725"/>
        <v>8.1575999999999986</v>
      </c>
      <c r="BE2164" t="s">
        <v>970</v>
      </c>
      <c r="BF2164" s="55">
        <f t="shared" si="752"/>
        <v>0</v>
      </c>
      <c r="BG2164" s="66" t="str">
        <f t="shared" si="771"/>
        <v>0.00</v>
      </c>
      <c r="BH2164" s="66">
        <f t="shared" si="761"/>
        <v>-1</v>
      </c>
      <c r="BI2164" s="25">
        <f t="shared" si="772"/>
        <v>-399.5499999999999</v>
      </c>
      <c r="BJ2164" s="25">
        <f t="shared" si="762"/>
        <v>1102.5</v>
      </c>
      <c r="BK2164" s="20">
        <f t="shared" si="773"/>
        <v>-0.36240362811791371</v>
      </c>
      <c r="BL2164" s="24" t="str">
        <f t="shared" si="763"/>
        <v>0.00</v>
      </c>
      <c r="BM2164" s="25">
        <f t="shared" si="764"/>
        <v>-1</v>
      </c>
      <c r="BN2164" s="25">
        <f t="shared" si="765"/>
        <v>70.300000000000026</v>
      </c>
      <c r="BO2164" s="25">
        <f t="shared" si="766"/>
        <v>1102.5</v>
      </c>
      <c r="BP2164" s="126">
        <f t="shared" si="767"/>
        <v>6.376417233560093E-2</v>
      </c>
    </row>
    <row r="2165" spans="1:68" x14ac:dyDescent="0.2">
      <c r="A2165" s="98">
        <v>46038</v>
      </c>
      <c r="B2165" s="60" t="s">
        <v>892</v>
      </c>
      <c r="C2165" s="24" t="s">
        <v>2762</v>
      </c>
      <c r="D2165" s="24" t="s">
        <v>562</v>
      </c>
      <c r="F2165" s="74" t="s">
        <v>51</v>
      </c>
      <c r="G2165" s="24" t="s">
        <v>103</v>
      </c>
      <c r="H2165" s="24" t="s">
        <v>246</v>
      </c>
      <c r="I2165" s="24">
        <v>7</v>
      </c>
      <c r="J2165" s="24">
        <v>7</v>
      </c>
      <c r="K2165" s="24" t="s">
        <v>1772</v>
      </c>
      <c r="L2165" s="25">
        <v>1</v>
      </c>
      <c r="M2165" s="24" t="s">
        <v>105</v>
      </c>
      <c r="N2165" s="24" t="s">
        <v>7</v>
      </c>
      <c r="R2165" s="25">
        <v>3.1</v>
      </c>
      <c r="S2165" s="83" t="s">
        <v>363</v>
      </c>
      <c r="T2165" s="66" t="str">
        <f t="shared" si="754"/>
        <v>0.00</v>
      </c>
      <c r="U2165" s="66">
        <f t="shared" si="755"/>
        <v>-1</v>
      </c>
      <c r="V2165" s="66">
        <f t="shared" si="756"/>
        <v>341.93999999999994</v>
      </c>
      <c r="W2165" s="66">
        <f t="shared" si="757"/>
        <v>3968.5</v>
      </c>
      <c r="X2165" s="20">
        <f t="shared" si="758"/>
        <v>8.6163537860652631E-2</v>
      </c>
      <c r="Y2165" s="67">
        <f t="shared" si="759"/>
        <v>3.4193999999999996</v>
      </c>
      <c r="Z2165" s="68">
        <f t="shared" si="760"/>
        <v>34193.999999999993</v>
      </c>
      <c r="AA2165" s="65" t="s">
        <v>52</v>
      </c>
      <c r="AU2165" s="23">
        <f t="shared" si="774"/>
        <v>-1</v>
      </c>
      <c r="AV2165" s="23" t="str">
        <f t="shared" si="774"/>
        <v/>
      </c>
      <c r="AW2165" s="23" t="str">
        <f t="shared" si="774"/>
        <v/>
      </c>
      <c r="AX2165" s="23" t="str">
        <f t="shared" si="774"/>
        <v/>
      </c>
      <c r="AY2165" s="23" t="str">
        <f t="shared" si="774"/>
        <v/>
      </c>
      <c r="AZ2165" s="23"/>
      <c r="BA2165" s="25">
        <v>2.6</v>
      </c>
      <c r="BB2165" s="25">
        <v>2.73</v>
      </c>
      <c r="BC2165" s="25">
        <f t="shared" si="724"/>
        <v>1.73</v>
      </c>
      <c r="BD2165" s="25">
        <f t="shared" si="725"/>
        <v>2.5916000000000001</v>
      </c>
      <c r="BE2165" t="s">
        <v>970</v>
      </c>
      <c r="BF2165" s="55">
        <f t="shared" si="752"/>
        <v>0</v>
      </c>
      <c r="BG2165" s="66" t="str">
        <f t="shared" si="771"/>
        <v>0.00</v>
      </c>
      <c r="BH2165" s="66">
        <f t="shared" si="761"/>
        <v>-1</v>
      </c>
      <c r="BI2165" s="25">
        <f t="shared" si="772"/>
        <v>-400.5499999999999</v>
      </c>
      <c r="BJ2165" s="25">
        <f t="shared" si="762"/>
        <v>1103.5</v>
      </c>
      <c r="BK2165" s="20">
        <f t="shared" si="773"/>
        <v>-0.36298142274580869</v>
      </c>
      <c r="BL2165" s="24" t="str">
        <f t="shared" si="763"/>
        <v>0.00</v>
      </c>
      <c r="BM2165" s="25">
        <f t="shared" si="764"/>
        <v>-1</v>
      </c>
      <c r="BN2165" s="25">
        <f t="shared" si="765"/>
        <v>69.300000000000026</v>
      </c>
      <c r="BO2165" s="25">
        <f t="shared" si="766"/>
        <v>1103.5</v>
      </c>
      <c r="BP2165" s="126">
        <f t="shared" si="767"/>
        <v>6.2800181241504327E-2</v>
      </c>
    </row>
    <row r="2166" spans="1:68" x14ac:dyDescent="0.2">
      <c r="A2166" s="98">
        <v>46039</v>
      </c>
      <c r="B2166" s="60" t="s">
        <v>892</v>
      </c>
      <c r="C2166" s="24" t="s">
        <v>2763</v>
      </c>
      <c r="D2166" s="24" t="s">
        <v>573</v>
      </c>
      <c r="F2166" s="74" t="s">
        <v>51</v>
      </c>
      <c r="G2166" s="24" t="s">
        <v>103</v>
      </c>
      <c r="H2166" s="24" t="s">
        <v>650</v>
      </c>
      <c r="I2166" s="24">
        <v>3</v>
      </c>
      <c r="J2166" s="24">
        <v>5</v>
      </c>
      <c r="K2166" s="27" t="s">
        <v>2764</v>
      </c>
      <c r="L2166" s="25">
        <v>1</v>
      </c>
      <c r="M2166" s="24" t="s">
        <v>105</v>
      </c>
      <c r="N2166" s="24" t="s">
        <v>6</v>
      </c>
      <c r="R2166" s="25">
        <v>8.5</v>
      </c>
      <c r="S2166" s="83" t="s">
        <v>371</v>
      </c>
      <c r="T2166" s="66" t="str">
        <f t="shared" si="754"/>
        <v>0.00</v>
      </c>
      <c r="U2166" s="66">
        <f t="shared" si="755"/>
        <v>-1</v>
      </c>
      <c r="V2166" s="66">
        <f t="shared" si="756"/>
        <v>340.93999999999994</v>
      </c>
      <c r="W2166" s="66">
        <f t="shared" si="757"/>
        <v>3969.5</v>
      </c>
      <c r="X2166" s="20">
        <f t="shared" si="758"/>
        <v>8.5889910568081609E-2</v>
      </c>
      <c r="Y2166" s="67">
        <f t="shared" si="759"/>
        <v>3.4093999999999993</v>
      </c>
      <c r="Z2166" s="68">
        <f t="shared" si="760"/>
        <v>34093.999999999993</v>
      </c>
      <c r="AA2166" s="65" t="s">
        <v>52</v>
      </c>
      <c r="AU2166" s="23">
        <f t="shared" si="774"/>
        <v>-1</v>
      </c>
      <c r="AV2166" s="23" t="str">
        <f t="shared" si="774"/>
        <v/>
      </c>
      <c r="AW2166" s="23" t="str">
        <f t="shared" si="774"/>
        <v/>
      </c>
      <c r="AX2166" s="23" t="str">
        <f t="shared" si="774"/>
        <v/>
      </c>
      <c r="AY2166" s="23" t="str">
        <f t="shared" si="774"/>
        <v/>
      </c>
      <c r="AZ2166" s="23">
        <v>9</v>
      </c>
      <c r="BA2166" s="25">
        <v>9</v>
      </c>
      <c r="BB2166" s="25">
        <v>9.26</v>
      </c>
      <c r="BC2166" s="25">
        <f t="shared" si="724"/>
        <v>8.26</v>
      </c>
      <c r="BD2166" s="25">
        <f t="shared" si="725"/>
        <v>8.5991999999999997</v>
      </c>
      <c r="BE2166" t="s">
        <v>970</v>
      </c>
      <c r="BF2166" s="55">
        <f t="shared" si="752"/>
        <v>0</v>
      </c>
      <c r="BG2166" s="66" t="str">
        <f t="shared" si="771"/>
        <v>0.00</v>
      </c>
      <c r="BH2166" s="66">
        <f t="shared" si="761"/>
        <v>-1</v>
      </c>
      <c r="BI2166" s="25">
        <f t="shared" si="772"/>
        <v>-401.5499999999999</v>
      </c>
      <c r="BJ2166" s="25">
        <f t="shared" si="762"/>
        <v>1104.5</v>
      </c>
      <c r="BK2166" s="20">
        <f t="shared" si="773"/>
        <v>-0.36355817111815292</v>
      </c>
      <c r="BL2166" s="24" t="str">
        <f t="shared" si="763"/>
        <v>0.00</v>
      </c>
      <c r="BM2166" s="25">
        <f t="shared" si="764"/>
        <v>-1</v>
      </c>
      <c r="BN2166" s="25">
        <f t="shared" si="765"/>
        <v>68.300000000000026</v>
      </c>
      <c r="BO2166" s="25">
        <f t="shared" si="766"/>
        <v>1104.5</v>
      </c>
      <c r="BP2166" s="126">
        <f t="shared" si="767"/>
        <v>6.1837935717519263E-2</v>
      </c>
    </row>
    <row r="2167" spans="1:68" x14ac:dyDescent="0.2">
      <c r="A2167" s="98">
        <v>46039</v>
      </c>
      <c r="B2167" s="60" t="s">
        <v>892</v>
      </c>
      <c r="C2167" s="24" t="s">
        <v>2763</v>
      </c>
      <c r="D2167" s="24" t="s">
        <v>573</v>
      </c>
      <c r="F2167" s="74" t="s">
        <v>51</v>
      </c>
      <c r="G2167" s="24" t="s">
        <v>103</v>
      </c>
      <c r="H2167" s="24" t="s">
        <v>293</v>
      </c>
      <c r="I2167" s="24">
        <v>10</v>
      </c>
      <c r="J2167" s="24">
        <v>6</v>
      </c>
      <c r="K2167" s="24" t="s">
        <v>2765</v>
      </c>
      <c r="L2167" s="25">
        <v>1</v>
      </c>
      <c r="M2167" s="24" t="s">
        <v>404</v>
      </c>
      <c r="N2167" s="24" t="s">
        <v>6</v>
      </c>
      <c r="R2167" s="25">
        <v>20.816800000000001</v>
      </c>
      <c r="S2167" s="83" t="s">
        <v>363</v>
      </c>
      <c r="T2167" s="66" t="str">
        <f t="shared" si="754"/>
        <v>0.00</v>
      </c>
      <c r="U2167" s="66">
        <f t="shared" si="755"/>
        <v>-1</v>
      </c>
      <c r="V2167" s="66">
        <f t="shared" si="756"/>
        <v>339.93999999999994</v>
      </c>
      <c r="W2167" s="66">
        <f t="shared" si="757"/>
        <v>3970.5</v>
      </c>
      <c r="X2167" s="20">
        <f t="shared" si="758"/>
        <v>8.5616421105654178E-2</v>
      </c>
      <c r="Y2167" s="67">
        <f t="shared" si="759"/>
        <v>3.3993999999999995</v>
      </c>
      <c r="Z2167" s="68">
        <f t="shared" si="760"/>
        <v>33993.999999999993</v>
      </c>
      <c r="AA2167" s="65" t="s">
        <v>52</v>
      </c>
      <c r="AU2167" s="23">
        <f t="shared" si="774"/>
        <v>-1</v>
      </c>
      <c r="AV2167" s="23" t="str">
        <f t="shared" si="774"/>
        <v/>
      </c>
      <c r="AW2167" s="23" t="str">
        <f t="shared" si="774"/>
        <v/>
      </c>
      <c r="AX2167" s="23" t="str">
        <f t="shared" si="774"/>
        <v/>
      </c>
      <c r="AY2167" s="23" t="str">
        <f t="shared" si="774"/>
        <v/>
      </c>
      <c r="AZ2167" s="23">
        <v>16</v>
      </c>
      <c r="BA2167" s="25">
        <v>16.399999999999999</v>
      </c>
      <c r="BB2167" s="25">
        <v>22.54</v>
      </c>
      <c r="BC2167" s="25">
        <f t="shared" si="724"/>
        <v>21.54</v>
      </c>
      <c r="BD2167" s="25">
        <f t="shared" si="725"/>
        <v>20.816800000000001</v>
      </c>
      <c r="BE2167" t="s">
        <v>970</v>
      </c>
      <c r="BF2167" s="55">
        <f t="shared" si="752"/>
        <v>0</v>
      </c>
      <c r="BG2167" s="66" t="str">
        <f t="shared" si="771"/>
        <v>0.00</v>
      </c>
      <c r="BH2167" s="66">
        <f t="shared" si="761"/>
        <v>-1</v>
      </c>
      <c r="BI2167" s="25">
        <f t="shared" si="772"/>
        <v>-402.5499999999999</v>
      </c>
      <c r="BJ2167" s="25">
        <f t="shared" si="762"/>
        <v>1105.5</v>
      </c>
      <c r="BK2167" s="20">
        <f t="shared" si="773"/>
        <v>-0.36413387607417447</v>
      </c>
      <c r="BL2167" s="24" t="str">
        <f t="shared" si="763"/>
        <v>0.00</v>
      </c>
      <c r="BM2167" s="25">
        <f t="shared" si="764"/>
        <v>-1</v>
      </c>
      <c r="BN2167" s="25">
        <f t="shared" si="765"/>
        <v>67.300000000000026</v>
      </c>
      <c r="BO2167" s="25">
        <f t="shared" si="766"/>
        <v>1105.5</v>
      </c>
      <c r="BP2167" s="126">
        <f t="shared" si="767"/>
        <v>6.0877431026684782E-2</v>
      </c>
    </row>
    <row r="2168" spans="1:68" x14ac:dyDescent="0.2">
      <c r="A2168" s="98">
        <v>46039</v>
      </c>
      <c r="B2168" s="60" t="s">
        <v>892</v>
      </c>
      <c r="C2168" s="24" t="s">
        <v>2763</v>
      </c>
      <c r="D2168" s="24" t="s">
        <v>573</v>
      </c>
      <c r="F2168" s="74" t="s">
        <v>51</v>
      </c>
      <c r="G2168" s="24" t="s">
        <v>103</v>
      </c>
      <c r="H2168" s="24" t="s">
        <v>293</v>
      </c>
      <c r="I2168" s="24">
        <v>10</v>
      </c>
      <c r="J2168" s="24">
        <v>6</v>
      </c>
      <c r="K2168" s="24" t="s">
        <v>2765</v>
      </c>
      <c r="L2168" s="25">
        <v>1</v>
      </c>
      <c r="M2168" s="24" t="s">
        <v>404</v>
      </c>
      <c r="N2168" s="24" t="s">
        <v>7</v>
      </c>
      <c r="R2168" s="25">
        <v>3.6220000000000003</v>
      </c>
      <c r="S2168" s="83" t="s">
        <v>363</v>
      </c>
      <c r="T2168" s="66" t="str">
        <f t="shared" si="754"/>
        <v>0.00</v>
      </c>
      <c r="U2168" s="66">
        <f t="shared" si="755"/>
        <v>-1</v>
      </c>
      <c r="V2168" s="66">
        <f t="shared" si="756"/>
        <v>338.93999999999994</v>
      </c>
      <c r="W2168" s="66">
        <f t="shared" si="757"/>
        <v>3971.5</v>
      </c>
      <c r="X2168" s="20">
        <f t="shared" si="758"/>
        <v>8.5343069369255939E-2</v>
      </c>
      <c r="Y2168" s="67">
        <f t="shared" si="759"/>
        <v>3.3893999999999993</v>
      </c>
      <c r="Z2168" s="68">
        <f t="shared" si="760"/>
        <v>33893.999999999993</v>
      </c>
      <c r="AA2168" s="65" t="s">
        <v>52</v>
      </c>
      <c r="AU2168" s="23">
        <f t="shared" si="774"/>
        <v>-1</v>
      </c>
      <c r="AV2168" s="23" t="str">
        <f t="shared" si="774"/>
        <v/>
      </c>
      <c r="AW2168" s="23" t="str">
        <f t="shared" si="774"/>
        <v/>
      </c>
      <c r="AX2168" s="23" t="str">
        <f t="shared" si="774"/>
        <v/>
      </c>
      <c r="AY2168" s="23" t="str">
        <f t="shared" si="774"/>
        <v/>
      </c>
      <c r="AZ2168" s="23"/>
      <c r="BA2168" s="25">
        <v>3.6</v>
      </c>
      <c r="BB2168" s="25">
        <v>3.85</v>
      </c>
      <c r="BC2168" s="25">
        <f t="shared" si="724"/>
        <v>2.85</v>
      </c>
      <c r="BD2168" s="25">
        <f t="shared" si="725"/>
        <v>3.6220000000000003</v>
      </c>
      <c r="BE2168" t="s">
        <v>970</v>
      </c>
      <c r="BF2168" s="55">
        <f t="shared" si="752"/>
        <v>0</v>
      </c>
      <c r="BG2168" s="66" t="str">
        <f t="shared" si="771"/>
        <v>0.00</v>
      </c>
      <c r="BH2168" s="66">
        <f t="shared" si="761"/>
        <v>-1</v>
      </c>
      <c r="BI2168" s="25">
        <f t="shared" si="772"/>
        <v>-403.5499999999999</v>
      </c>
      <c r="BJ2168" s="25">
        <f t="shared" si="762"/>
        <v>1106.5</v>
      </c>
      <c r="BK2168" s="20">
        <f t="shared" si="773"/>
        <v>-0.36470854044283768</v>
      </c>
      <c r="BL2168" s="24" t="str">
        <f t="shared" si="763"/>
        <v>0.00</v>
      </c>
      <c r="BM2168" s="25">
        <f t="shared" si="764"/>
        <v>-1</v>
      </c>
      <c r="BN2168" s="25">
        <f t="shared" si="765"/>
        <v>66.300000000000026</v>
      </c>
      <c r="BO2168" s="25">
        <f t="shared" si="766"/>
        <v>1106.5</v>
      </c>
      <c r="BP2168" s="126">
        <f t="shared" si="767"/>
        <v>5.9918662449164051E-2</v>
      </c>
    </row>
    <row r="2169" spans="1:68" x14ac:dyDescent="0.2">
      <c r="A2169" s="98">
        <v>46039</v>
      </c>
      <c r="B2169" s="60" t="s">
        <v>892</v>
      </c>
      <c r="C2169" s="24" t="s">
        <v>1290</v>
      </c>
      <c r="D2169" s="24" t="s">
        <v>573</v>
      </c>
      <c r="F2169" s="74" t="s">
        <v>51</v>
      </c>
      <c r="G2169" s="24" t="s">
        <v>121</v>
      </c>
      <c r="H2169" s="24" t="s">
        <v>2223</v>
      </c>
      <c r="I2169" s="24">
        <v>7</v>
      </c>
      <c r="J2169" s="24">
        <v>6</v>
      </c>
      <c r="K2169" s="24" t="s">
        <v>2766</v>
      </c>
      <c r="L2169" s="25">
        <v>1</v>
      </c>
      <c r="M2169" s="24" t="s">
        <v>105</v>
      </c>
      <c r="N2169" s="24" t="s">
        <v>6</v>
      </c>
      <c r="R2169" s="25">
        <v>8</v>
      </c>
      <c r="S2169" s="83" t="s">
        <v>363</v>
      </c>
      <c r="T2169" s="66" t="str">
        <f t="shared" si="754"/>
        <v>0.00</v>
      </c>
      <c r="U2169" s="66">
        <f t="shared" si="755"/>
        <v>-1</v>
      </c>
      <c r="V2169" s="66">
        <f t="shared" si="756"/>
        <v>337.93999999999994</v>
      </c>
      <c r="W2169" s="66">
        <f t="shared" si="757"/>
        <v>3972.5</v>
      </c>
      <c r="X2169" s="20">
        <f t="shared" si="758"/>
        <v>8.5069855254877272E-2</v>
      </c>
      <c r="Y2169" s="67">
        <f t="shared" si="759"/>
        <v>3.3793999999999995</v>
      </c>
      <c r="Z2169" s="68">
        <f t="shared" si="760"/>
        <v>33793.999999999993</v>
      </c>
      <c r="AA2169" s="65" t="s">
        <v>52</v>
      </c>
      <c r="AU2169" s="23" t="str">
        <f t="shared" si="774"/>
        <v/>
      </c>
      <c r="AV2169" s="23">
        <f t="shared" si="774"/>
        <v>-1</v>
      </c>
      <c r="AW2169" s="23" t="str">
        <f t="shared" si="774"/>
        <v/>
      </c>
      <c r="AX2169" s="23" t="str">
        <f t="shared" si="774"/>
        <v/>
      </c>
      <c r="AY2169" s="23" t="str">
        <f t="shared" si="774"/>
        <v/>
      </c>
      <c r="AZ2169" s="23" t="s">
        <v>720</v>
      </c>
      <c r="BA2169" s="25">
        <v>0</v>
      </c>
      <c r="BB2169" s="25">
        <v>7.63</v>
      </c>
      <c r="BC2169" s="25">
        <f t="shared" si="724"/>
        <v>6.63</v>
      </c>
      <c r="BD2169" s="25">
        <f t="shared" si="725"/>
        <v>7.0996000000000006</v>
      </c>
      <c r="BE2169" t="s">
        <v>969</v>
      </c>
      <c r="BF2169" s="55">
        <f t="shared" si="752"/>
        <v>0</v>
      </c>
      <c r="BG2169" s="66" t="str">
        <f t="shared" si="771"/>
        <v>0.00</v>
      </c>
      <c r="BH2169" s="66">
        <f t="shared" si="761"/>
        <v>-1</v>
      </c>
      <c r="BI2169" s="25">
        <f t="shared" si="772"/>
        <v>-404.5499999999999</v>
      </c>
      <c r="BJ2169" s="25">
        <f t="shared" si="762"/>
        <v>1107.5</v>
      </c>
      <c r="BK2169" s="20">
        <f t="shared" si="773"/>
        <v>-0.36528216704288929</v>
      </c>
      <c r="BL2169" s="24" t="str">
        <f t="shared" si="763"/>
        <v>0.00</v>
      </c>
      <c r="BM2169" s="25">
        <f t="shared" si="764"/>
        <v>-1</v>
      </c>
      <c r="BN2169" s="25">
        <f t="shared" si="765"/>
        <v>65.300000000000026</v>
      </c>
      <c r="BO2169" s="25">
        <f t="shared" si="766"/>
        <v>1107.5</v>
      </c>
      <c r="BP2169" s="126">
        <f t="shared" si="767"/>
        <v>5.8961625282167064E-2</v>
      </c>
    </row>
    <row r="2170" spans="1:68" ht="17" x14ac:dyDescent="0.2">
      <c r="A2170" s="98">
        <v>46040</v>
      </c>
      <c r="B2170" s="60" t="s">
        <v>892</v>
      </c>
      <c r="C2170" s="24" t="s">
        <v>2767</v>
      </c>
      <c r="D2170" s="24" t="s">
        <v>577</v>
      </c>
      <c r="F2170" s="74" t="s">
        <v>51</v>
      </c>
      <c r="G2170" s="24" t="s">
        <v>103</v>
      </c>
      <c r="H2170" s="24" t="s">
        <v>384</v>
      </c>
      <c r="I2170" s="24">
        <v>5</v>
      </c>
      <c r="J2170" s="24">
        <v>4</v>
      </c>
      <c r="K2170" s="97" t="s">
        <v>2768</v>
      </c>
      <c r="L2170" s="25">
        <v>1</v>
      </c>
      <c r="M2170" s="24" t="s">
        <v>404</v>
      </c>
      <c r="N2170" s="24" t="s">
        <v>6</v>
      </c>
      <c r="R2170" s="25">
        <v>21.41</v>
      </c>
      <c r="S2170" s="83" t="s">
        <v>363</v>
      </c>
      <c r="T2170" s="66" t="str">
        <f t="shared" si="754"/>
        <v>0.00</v>
      </c>
      <c r="U2170" s="66">
        <f t="shared" si="755"/>
        <v>-1</v>
      </c>
      <c r="V2170" s="66">
        <f t="shared" si="756"/>
        <v>336.93999999999994</v>
      </c>
      <c r="W2170" s="66">
        <f t="shared" si="757"/>
        <v>3973.5</v>
      </c>
      <c r="X2170" s="20">
        <f t="shared" si="758"/>
        <v>8.4796778658613292E-2</v>
      </c>
      <c r="Y2170" s="67">
        <f t="shared" si="759"/>
        <v>3.3693999999999993</v>
      </c>
      <c r="Z2170" s="68">
        <f t="shared" si="760"/>
        <v>33693.999999999993</v>
      </c>
      <c r="AA2170" s="65" t="s">
        <v>52</v>
      </c>
      <c r="AU2170" s="23">
        <f t="shared" ref="AU2170:AX2189" si="775">IF($G2170=AU$2,$U2170,"")</f>
        <v>-1</v>
      </c>
      <c r="AV2170" s="23" t="str">
        <f t="shared" si="775"/>
        <v/>
      </c>
      <c r="AW2170" s="23" t="str">
        <f t="shared" si="775"/>
        <v/>
      </c>
      <c r="AX2170" s="23" t="str">
        <f t="shared" si="775"/>
        <v/>
      </c>
      <c r="AZ2170" s="25">
        <v>21</v>
      </c>
      <c r="BA2170" s="25">
        <v>29.7</v>
      </c>
      <c r="BB2170" s="25">
        <v>23.18</v>
      </c>
      <c r="BC2170" s="25">
        <f t="shared" si="724"/>
        <v>22.18</v>
      </c>
      <c r="BD2170" s="25">
        <f t="shared" si="725"/>
        <v>21.4056</v>
      </c>
      <c r="BE2170" t="s">
        <v>969</v>
      </c>
      <c r="BF2170" s="55">
        <f t="shared" si="752"/>
        <v>0</v>
      </c>
      <c r="BG2170" s="66" t="str">
        <f t="shared" si="771"/>
        <v>0.00</v>
      </c>
      <c r="BH2170" s="66">
        <f t="shared" si="761"/>
        <v>-1</v>
      </c>
      <c r="BI2170" s="25">
        <f t="shared" si="772"/>
        <v>-405.5499999999999</v>
      </c>
      <c r="BJ2170" s="25">
        <f t="shared" si="762"/>
        <v>1108.5</v>
      </c>
      <c r="BK2170" s="20">
        <f t="shared" si="773"/>
        <v>-0.36585475868290473</v>
      </c>
      <c r="BL2170" s="24" t="str">
        <f t="shared" si="763"/>
        <v>0.00</v>
      </c>
      <c r="BM2170" s="25">
        <f t="shared" si="764"/>
        <v>-1</v>
      </c>
      <c r="BN2170" s="25">
        <f t="shared" si="765"/>
        <v>64.300000000000026</v>
      </c>
      <c r="BO2170" s="25">
        <f t="shared" si="766"/>
        <v>1108.5</v>
      </c>
      <c r="BP2170" s="126">
        <f t="shared" si="767"/>
        <v>5.8006314839873729E-2</v>
      </c>
    </row>
    <row r="2171" spans="1:68" x14ac:dyDescent="0.2">
      <c r="A2171" s="98">
        <v>46042</v>
      </c>
      <c r="B2171" s="60" t="s">
        <v>892</v>
      </c>
      <c r="C2171" s="24" t="s">
        <v>2769</v>
      </c>
      <c r="D2171" s="24" t="s">
        <v>584</v>
      </c>
      <c r="F2171" s="74" t="s">
        <v>51</v>
      </c>
      <c r="G2171" s="24" t="s">
        <v>121</v>
      </c>
      <c r="H2171" s="24" t="s">
        <v>85</v>
      </c>
      <c r="I2171" s="24">
        <v>9</v>
      </c>
      <c r="J2171" s="24">
        <v>5</v>
      </c>
      <c r="K2171" s="26" t="s">
        <v>2770</v>
      </c>
      <c r="L2171" s="25">
        <v>4</v>
      </c>
      <c r="M2171" s="24" t="s">
        <v>105</v>
      </c>
      <c r="N2171" s="24" t="s">
        <v>6</v>
      </c>
      <c r="R2171" s="25">
        <v>3.4</v>
      </c>
      <c r="S2171" s="83" t="s">
        <v>372</v>
      </c>
      <c r="T2171" s="66">
        <f t="shared" si="754"/>
        <v>13.6</v>
      </c>
      <c r="U2171" s="66">
        <f t="shared" si="755"/>
        <v>9.6</v>
      </c>
      <c r="V2171" s="66">
        <f t="shared" si="756"/>
        <v>346.53999999999996</v>
      </c>
      <c r="W2171" s="66">
        <f t="shared" si="757"/>
        <v>3977.5</v>
      </c>
      <c r="X2171" s="20">
        <f t="shared" si="758"/>
        <v>8.7125078566939018E-2</v>
      </c>
      <c r="Y2171" s="67">
        <f t="shared" si="759"/>
        <v>3.4653999999999998</v>
      </c>
      <c r="Z2171" s="68">
        <f t="shared" si="760"/>
        <v>34654</v>
      </c>
      <c r="AA2171" s="65" t="s">
        <v>53</v>
      </c>
      <c r="AU2171" s="23" t="str">
        <f t="shared" si="775"/>
        <v/>
      </c>
      <c r="AV2171" s="23">
        <f t="shared" si="775"/>
        <v>9.6</v>
      </c>
      <c r="AW2171" s="23" t="str">
        <f t="shared" si="775"/>
        <v/>
      </c>
      <c r="AX2171" s="23" t="str">
        <f t="shared" si="775"/>
        <v/>
      </c>
      <c r="AZ2171" s="23" t="s">
        <v>720</v>
      </c>
      <c r="BA2171" s="25">
        <v>0</v>
      </c>
      <c r="BB2171" s="25">
        <v>2.81</v>
      </c>
      <c r="BC2171" s="25">
        <f t="shared" si="724"/>
        <v>7.24</v>
      </c>
      <c r="BD2171" s="25">
        <f t="shared" si="725"/>
        <v>2.6652</v>
      </c>
      <c r="BE2171" t="s">
        <v>969</v>
      </c>
      <c r="BF2171" s="55">
        <f t="shared" si="752"/>
        <v>0</v>
      </c>
      <c r="BG2171" s="66">
        <f t="shared" si="771"/>
        <v>0</v>
      </c>
      <c r="BH2171" s="66">
        <f t="shared" si="761"/>
        <v>-4</v>
      </c>
      <c r="BI2171" s="25">
        <f t="shared" si="772"/>
        <v>-409.5499999999999</v>
      </c>
      <c r="BJ2171" s="25">
        <f t="shared" si="762"/>
        <v>1112.5</v>
      </c>
      <c r="BK2171" s="20">
        <f t="shared" si="773"/>
        <v>-0.36813483146067405</v>
      </c>
      <c r="BL2171" s="24">
        <f t="shared" si="763"/>
        <v>11.24</v>
      </c>
      <c r="BM2171" s="25">
        <f t="shared" si="764"/>
        <v>7.24</v>
      </c>
      <c r="BN2171" s="25">
        <f t="shared" si="765"/>
        <v>71.54000000000002</v>
      </c>
      <c r="BO2171" s="25">
        <f t="shared" si="766"/>
        <v>1112.5</v>
      </c>
      <c r="BP2171" s="126">
        <f t="shared" si="767"/>
        <v>6.4305617977528109E-2</v>
      </c>
    </row>
    <row r="2172" spans="1:68" x14ac:dyDescent="0.2">
      <c r="A2172" s="98">
        <v>46043</v>
      </c>
      <c r="B2172" s="60" t="s">
        <v>892</v>
      </c>
      <c r="C2172" s="24" t="s">
        <v>2771</v>
      </c>
      <c r="D2172" s="24" t="s">
        <v>397</v>
      </c>
      <c r="F2172" s="74" t="s">
        <v>51</v>
      </c>
      <c r="G2172" s="24" t="s">
        <v>103</v>
      </c>
      <c r="H2172" s="24" t="s">
        <v>58</v>
      </c>
      <c r="I2172" s="24">
        <v>7</v>
      </c>
      <c r="J2172" s="24">
        <v>8</v>
      </c>
      <c r="K2172" s="24" t="s">
        <v>2772</v>
      </c>
      <c r="L2172" s="25">
        <v>1</v>
      </c>
      <c r="M2172" s="24" t="s">
        <v>404</v>
      </c>
      <c r="N2172" s="24" t="s">
        <v>7</v>
      </c>
      <c r="R2172" s="25">
        <v>2.84</v>
      </c>
      <c r="S2172" s="83" t="s">
        <v>363</v>
      </c>
      <c r="T2172" s="66" t="str">
        <f t="shared" si="754"/>
        <v>0.00</v>
      </c>
      <c r="U2172" s="66">
        <f t="shared" si="755"/>
        <v>-1</v>
      </c>
      <c r="V2172" s="66">
        <f t="shared" si="756"/>
        <v>345.53999999999996</v>
      </c>
      <c r="W2172" s="66">
        <f t="shared" si="757"/>
        <v>3978.5</v>
      </c>
      <c r="X2172" s="20">
        <f t="shared" si="758"/>
        <v>8.6851828578610013E-2</v>
      </c>
      <c r="Y2172" s="67">
        <f t="shared" si="759"/>
        <v>3.4553999999999996</v>
      </c>
      <c r="Z2172" s="68">
        <f t="shared" si="760"/>
        <v>34554</v>
      </c>
      <c r="AA2172" s="65" t="s">
        <v>52</v>
      </c>
      <c r="AU2172" s="23">
        <f t="shared" si="775"/>
        <v>-1</v>
      </c>
      <c r="AV2172" s="23" t="str">
        <f t="shared" si="775"/>
        <v/>
      </c>
      <c r="AW2172" s="23" t="str">
        <f t="shared" si="775"/>
        <v/>
      </c>
      <c r="AX2172" s="23" t="str">
        <f t="shared" si="775"/>
        <v/>
      </c>
      <c r="BA2172" s="25">
        <v>9</v>
      </c>
      <c r="BB2172" s="25">
        <v>3</v>
      </c>
      <c r="BC2172" s="25">
        <f t="shared" si="724"/>
        <v>2</v>
      </c>
      <c r="BD2172" s="25">
        <f t="shared" si="725"/>
        <v>2.84</v>
      </c>
      <c r="BE2172" t="s">
        <v>970</v>
      </c>
      <c r="BF2172" s="55">
        <f t="shared" si="752"/>
        <v>0</v>
      </c>
      <c r="BG2172" s="66" t="str">
        <f t="shared" si="771"/>
        <v>0.00</v>
      </c>
      <c r="BH2172" s="66">
        <f t="shared" si="761"/>
        <v>-1</v>
      </c>
      <c r="BI2172" s="25">
        <f t="shared" si="772"/>
        <v>-410.5499999999999</v>
      </c>
      <c r="BJ2172" s="25">
        <f t="shared" si="762"/>
        <v>1113.5</v>
      </c>
      <c r="BK2172" s="20">
        <f t="shared" si="773"/>
        <v>-0.36870229007633576</v>
      </c>
      <c r="BL2172" s="24" t="str">
        <f t="shared" si="763"/>
        <v>0.00</v>
      </c>
      <c r="BM2172" s="25">
        <f t="shared" si="764"/>
        <v>-1</v>
      </c>
      <c r="BN2172" s="25">
        <f t="shared" si="765"/>
        <v>70.54000000000002</v>
      </c>
      <c r="BO2172" s="25">
        <f t="shared" si="766"/>
        <v>1113.5</v>
      </c>
      <c r="BP2172" s="126">
        <f t="shared" si="767"/>
        <v>6.3349797934440968E-2</v>
      </c>
    </row>
    <row r="2173" spans="1:68" ht="17" x14ac:dyDescent="0.2">
      <c r="A2173" s="98">
        <v>46044</v>
      </c>
      <c r="B2173" s="60" t="s">
        <v>892</v>
      </c>
      <c r="C2173" s="24" t="s">
        <v>2773</v>
      </c>
      <c r="D2173" s="24" t="s">
        <v>398</v>
      </c>
      <c r="F2173" s="74" t="s">
        <v>51</v>
      </c>
      <c r="G2173" s="24" t="s">
        <v>121</v>
      </c>
      <c r="H2173" s="24" t="s">
        <v>2774</v>
      </c>
      <c r="I2173" s="24">
        <v>1</v>
      </c>
      <c r="J2173" s="24">
        <v>8</v>
      </c>
      <c r="K2173" s="121" t="s">
        <v>2775</v>
      </c>
      <c r="L2173" s="25">
        <v>2</v>
      </c>
      <c r="M2173" s="24" t="s">
        <v>105</v>
      </c>
      <c r="N2173" s="24" t="s">
        <v>6</v>
      </c>
      <c r="R2173" s="25">
        <v>7</v>
      </c>
      <c r="S2173" s="83" t="s">
        <v>371</v>
      </c>
      <c r="T2173" s="66" t="str">
        <f t="shared" si="754"/>
        <v>0.00</v>
      </c>
      <c r="U2173" s="66">
        <f t="shared" si="755"/>
        <v>-2</v>
      </c>
      <c r="V2173" s="66">
        <f t="shared" si="756"/>
        <v>343.53999999999996</v>
      </c>
      <c r="W2173" s="66">
        <f t="shared" si="757"/>
        <v>3980.5</v>
      </c>
      <c r="X2173" s="20">
        <f t="shared" si="758"/>
        <v>8.6305740484863697E-2</v>
      </c>
      <c r="Y2173" s="67">
        <f t="shared" si="759"/>
        <v>3.4353999999999996</v>
      </c>
      <c r="Z2173" s="68">
        <f t="shared" si="760"/>
        <v>34354</v>
      </c>
      <c r="AA2173" s="65" t="s">
        <v>52</v>
      </c>
      <c r="AU2173" s="23" t="str">
        <f t="shared" si="775"/>
        <v/>
      </c>
      <c r="AV2173" s="23">
        <f t="shared" si="775"/>
        <v>-2</v>
      </c>
      <c r="AW2173" s="23" t="str">
        <f t="shared" si="775"/>
        <v/>
      </c>
      <c r="AX2173" s="23" t="str">
        <f t="shared" si="775"/>
        <v/>
      </c>
      <c r="AZ2173" s="23" t="s">
        <v>720</v>
      </c>
      <c r="BA2173" s="25">
        <v>0</v>
      </c>
      <c r="BB2173" s="25">
        <v>5.93</v>
      </c>
      <c r="BC2173" s="25">
        <f t="shared" si="724"/>
        <v>9.86</v>
      </c>
      <c r="BD2173" s="25">
        <f t="shared" si="725"/>
        <v>5.5355999999999996</v>
      </c>
      <c r="BE2173" t="s">
        <v>969</v>
      </c>
      <c r="BF2173" s="55">
        <f t="shared" si="752"/>
        <v>0</v>
      </c>
      <c r="BG2173" s="66" t="str">
        <f t="shared" si="771"/>
        <v>0.00</v>
      </c>
      <c r="BH2173" s="66">
        <f t="shared" si="761"/>
        <v>-2</v>
      </c>
      <c r="BI2173" s="25">
        <f t="shared" si="772"/>
        <v>-412.5499999999999</v>
      </c>
      <c r="BJ2173" s="25">
        <f t="shared" si="762"/>
        <v>1115.5</v>
      </c>
      <c r="BK2173" s="20">
        <f t="shared" si="773"/>
        <v>-0.36983415508740464</v>
      </c>
      <c r="BL2173" s="24" t="str">
        <f t="shared" si="763"/>
        <v>0.00</v>
      </c>
      <c r="BM2173" s="25">
        <f t="shared" si="764"/>
        <v>-2</v>
      </c>
      <c r="BN2173" s="25">
        <f t="shared" si="765"/>
        <v>68.54000000000002</v>
      </c>
      <c r="BO2173" s="25">
        <f t="shared" si="766"/>
        <v>1115.5</v>
      </c>
      <c r="BP2173" s="126">
        <f t="shared" si="767"/>
        <v>6.1443298969072184E-2</v>
      </c>
    </row>
    <row r="2174" spans="1:68" ht="17" x14ac:dyDescent="0.2">
      <c r="A2174" s="98">
        <v>46044</v>
      </c>
      <c r="B2174" s="60" t="s">
        <v>892</v>
      </c>
      <c r="C2174" s="24" t="s">
        <v>1028</v>
      </c>
      <c r="D2174" s="24" t="s">
        <v>398</v>
      </c>
      <c r="F2174" s="74" t="s">
        <v>51</v>
      </c>
      <c r="G2174" s="24" t="s">
        <v>121</v>
      </c>
      <c r="H2174" s="24" t="s">
        <v>2774</v>
      </c>
      <c r="I2174" s="24">
        <v>4</v>
      </c>
      <c r="J2174" s="24">
        <v>7</v>
      </c>
      <c r="K2174" s="121" t="s">
        <v>2776</v>
      </c>
      <c r="L2174" s="25">
        <v>2</v>
      </c>
      <c r="M2174" s="24" t="s">
        <v>105</v>
      </c>
      <c r="N2174" s="24" t="s">
        <v>6</v>
      </c>
      <c r="R2174" s="25">
        <v>4.5</v>
      </c>
      <c r="S2174" s="83" t="s">
        <v>371</v>
      </c>
      <c r="T2174" s="66" t="str">
        <f t="shared" si="754"/>
        <v>0.00</v>
      </c>
      <c r="U2174" s="66">
        <f t="shared" si="755"/>
        <v>-2</v>
      </c>
      <c r="V2174" s="66">
        <f t="shared" si="756"/>
        <v>341.53999999999996</v>
      </c>
      <c r="W2174" s="66">
        <f t="shared" si="757"/>
        <v>3982.5</v>
      </c>
      <c r="X2174" s="20">
        <f t="shared" si="758"/>
        <v>8.5760200878844936E-2</v>
      </c>
      <c r="Y2174" s="67">
        <f t="shared" si="759"/>
        <v>3.4153999999999995</v>
      </c>
      <c r="Z2174" s="68">
        <f t="shared" si="760"/>
        <v>34154</v>
      </c>
      <c r="AA2174" s="65" t="s">
        <v>52</v>
      </c>
      <c r="AU2174" s="23" t="str">
        <f t="shared" si="775"/>
        <v/>
      </c>
      <c r="AV2174" s="23">
        <f t="shared" si="775"/>
        <v>-2</v>
      </c>
      <c r="AW2174" s="23" t="str">
        <f t="shared" si="775"/>
        <v/>
      </c>
      <c r="AX2174" s="23" t="str">
        <f t="shared" si="775"/>
        <v/>
      </c>
      <c r="AZ2174" s="23" t="s">
        <v>720</v>
      </c>
      <c r="BA2174" s="25">
        <v>0</v>
      </c>
      <c r="BB2174" s="25">
        <v>6.6</v>
      </c>
      <c r="BC2174" s="25">
        <f t="shared" si="724"/>
        <v>11.2</v>
      </c>
      <c r="BD2174" s="25">
        <f t="shared" si="725"/>
        <v>6.1520000000000001</v>
      </c>
      <c r="BE2174" t="s">
        <v>969</v>
      </c>
      <c r="BF2174" s="55">
        <f t="shared" si="752"/>
        <v>0</v>
      </c>
      <c r="BG2174" s="66" t="str">
        <f t="shared" si="771"/>
        <v>0.00</v>
      </c>
      <c r="BH2174" s="66">
        <f t="shared" si="761"/>
        <v>-2</v>
      </c>
      <c r="BI2174" s="25">
        <f t="shared" si="772"/>
        <v>-414.5499999999999</v>
      </c>
      <c r="BJ2174" s="25">
        <f t="shared" si="762"/>
        <v>1117.5</v>
      </c>
      <c r="BK2174" s="20">
        <f t="shared" si="773"/>
        <v>-0.3709619686800894</v>
      </c>
      <c r="BL2174" s="24" t="str">
        <f t="shared" si="763"/>
        <v>0.00</v>
      </c>
      <c r="BM2174" s="25">
        <f t="shared" si="764"/>
        <v>-2</v>
      </c>
      <c r="BN2174" s="25">
        <f t="shared" si="765"/>
        <v>66.54000000000002</v>
      </c>
      <c r="BO2174" s="25">
        <f t="shared" si="766"/>
        <v>1117.5</v>
      </c>
      <c r="BP2174" s="126">
        <f t="shared" si="767"/>
        <v>5.9543624161073845E-2</v>
      </c>
    </row>
    <row r="2175" spans="1:68" x14ac:dyDescent="0.2">
      <c r="A2175" s="98">
        <v>46046</v>
      </c>
      <c r="B2175" s="60" t="s">
        <v>892</v>
      </c>
      <c r="C2175" s="24" t="s">
        <v>2777</v>
      </c>
      <c r="D2175" s="24" t="s">
        <v>573</v>
      </c>
      <c r="F2175" s="74" t="s">
        <v>51</v>
      </c>
      <c r="G2175" s="24" t="s">
        <v>103</v>
      </c>
      <c r="H2175" s="24" t="s">
        <v>377</v>
      </c>
      <c r="I2175" s="24">
        <v>3</v>
      </c>
      <c r="J2175" s="24">
        <v>11</v>
      </c>
      <c r="K2175" s="24" t="s">
        <v>2778</v>
      </c>
      <c r="L2175" s="25">
        <v>1</v>
      </c>
      <c r="M2175" s="24" t="s">
        <v>105</v>
      </c>
      <c r="N2175" s="24" t="s">
        <v>6</v>
      </c>
      <c r="R2175" s="25">
        <v>15</v>
      </c>
      <c r="S2175" s="83" t="s">
        <v>363</v>
      </c>
      <c r="T2175" s="66" t="str">
        <f t="shared" si="754"/>
        <v>0.00</v>
      </c>
      <c r="U2175" s="66">
        <f t="shared" si="755"/>
        <v>-1</v>
      </c>
      <c r="V2175" s="66">
        <f t="shared" si="756"/>
        <v>340.53999999999996</v>
      </c>
      <c r="W2175" s="66">
        <f t="shared" si="757"/>
        <v>3983.5</v>
      </c>
      <c r="X2175" s="20">
        <f t="shared" si="758"/>
        <v>8.5487636500564818E-2</v>
      </c>
      <c r="Y2175" s="67">
        <f t="shared" si="759"/>
        <v>3.4053999999999998</v>
      </c>
      <c r="Z2175" s="68">
        <f t="shared" si="760"/>
        <v>34054</v>
      </c>
      <c r="AA2175" s="65" t="s">
        <v>52</v>
      </c>
      <c r="AU2175" s="23">
        <f t="shared" si="775"/>
        <v>-1</v>
      </c>
      <c r="AV2175" s="23" t="str">
        <f t="shared" si="775"/>
        <v/>
      </c>
      <c r="AW2175" s="23" t="str">
        <f t="shared" si="775"/>
        <v/>
      </c>
      <c r="AX2175" s="23" t="str">
        <f t="shared" si="775"/>
        <v/>
      </c>
      <c r="AZ2175" s="25">
        <v>14</v>
      </c>
      <c r="BA2175" s="25">
        <v>14</v>
      </c>
      <c r="BB2175" s="25">
        <v>13.3</v>
      </c>
      <c r="BC2175" s="25">
        <f t="shared" si="724"/>
        <v>12.3</v>
      </c>
      <c r="BD2175" s="25">
        <f t="shared" si="725"/>
        <v>12.316000000000001</v>
      </c>
      <c r="BE2175" t="s">
        <v>970</v>
      </c>
      <c r="BF2175" s="55">
        <f t="shared" si="752"/>
        <v>0</v>
      </c>
      <c r="BG2175" s="66" t="str">
        <f t="shared" si="771"/>
        <v>0.00</v>
      </c>
      <c r="BH2175" s="66">
        <f t="shared" si="761"/>
        <v>-1</v>
      </c>
      <c r="BI2175" s="25">
        <f t="shared" si="772"/>
        <v>-415.5499999999999</v>
      </c>
      <c r="BJ2175" s="25">
        <f t="shared" si="762"/>
        <v>1118.5</v>
      </c>
      <c r="BK2175" s="20">
        <f t="shared" si="773"/>
        <v>-0.37152436298614205</v>
      </c>
      <c r="BL2175" s="24" t="str">
        <f t="shared" si="763"/>
        <v>0.00</v>
      </c>
      <c r="BM2175" s="25">
        <f t="shared" si="764"/>
        <v>-1</v>
      </c>
      <c r="BN2175" s="25">
        <f t="shared" si="765"/>
        <v>65.54000000000002</v>
      </c>
      <c r="BO2175" s="25">
        <f t="shared" si="766"/>
        <v>1118.5</v>
      </c>
      <c r="BP2175" s="126">
        <f t="shared" si="767"/>
        <v>5.8596334376396976E-2</v>
      </c>
    </row>
    <row r="2176" spans="1:68" x14ac:dyDescent="0.2">
      <c r="A2176" s="98">
        <v>46046</v>
      </c>
      <c r="B2176" s="60" t="s">
        <v>892</v>
      </c>
      <c r="C2176" s="24" t="s">
        <v>2777</v>
      </c>
      <c r="D2176" s="24" t="s">
        <v>573</v>
      </c>
      <c r="F2176" s="74" t="s">
        <v>51</v>
      </c>
      <c r="G2176" s="24" t="s">
        <v>103</v>
      </c>
      <c r="H2176" s="24" t="s">
        <v>377</v>
      </c>
      <c r="I2176" s="24">
        <v>3</v>
      </c>
      <c r="J2176" s="24">
        <v>11</v>
      </c>
      <c r="K2176" s="24" t="s">
        <v>2778</v>
      </c>
      <c r="L2176" s="25">
        <v>1</v>
      </c>
      <c r="M2176" s="24" t="s">
        <v>105</v>
      </c>
      <c r="N2176" s="24" t="s">
        <v>7</v>
      </c>
      <c r="R2176" s="25">
        <v>4.4000000000000004</v>
      </c>
      <c r="S2176" s="83" t="s">
        <v>363</v>
      </c>
      <c r="T2176" s="66" t="str">
        <f t="shared" si="754"/>
        <v>0.00</v>
      </c>
      <c r="U2176" s="66">
        <f t="shared" si="755"/>
        <v>-1</v>
      </c>
      <c r="V2176" s="66">
        <f t="shared" si="756"/>
        <v>339.53999999999996</v>
      </c>
      <c r="W2176" s="66">
        <f t="shared" si="757"/>
        <v>3984.5</v>
      </c>
      <c r="X2176" s="20">
        <f t="shared" si="758"/>
        <v>8.5215208934621645E-2</v>
      </c>
      <c r="Y2176" s="67">
        <f t="shared" si="759"/>
        <v>3.3953999999999995</v>
      </c>
      <c r="Z2176" s="68">
        <f t="shared" si="760"/>
        <v>33954</v>
      </c>
      <c r="AA2176" s="65" t="s">
        <v>52</v>
      </c>
      <c r="AU2176" s="23">
        <f t="shared" si="775"/>
        <v>-1</v>
      </c>
      <c r="AV2176" s="23" t="str">
        <f t="shared" si="775"/>
        <v/>
      </c>
      <c r="AW2176" s="23" t="str">
        <f t="shared" si="775"/>
        <v/>
      </c>
      <c r="AX2176" s="23" t="str">
        <f t="shared" si="775"/>
        <v/>
      </c>
      <c r="BA2176" s="25">
        <v>3.4</v>
      </c>
      <c r="BB2176" s="25">
        <v>3.99</v>
      </c>
      <c r="BC2176" s="25">
        <f t="shared" si="724"/>
        <v>2.99</v>
      </c>
      <c r="BD2176" s="25">
        <f t="shared" si="725"/>
        <v>3.7508000000000004</v>
      </c>
      <c r="BE2176" t="s">
        <v>970</v>
      </c>
      <c r="BF2176" s="55">
        <f t="shared" si="752"/>
        <v>0</v>
      </c>
      <c r="BG2176" s="66" t="str">
        <f t="shared" si="771"/>
        <v>0.00</v>
      </c>
      <c r="BH2176" s="66">
        <f t="shared" si="761"/>
        <v>-1</v>
      </c>
      <c r="BI2176" s="25">
        <f t="shared" si="772"/>
        <v>-416.5499999999999</v>
      </c>
      <c r="BJ2176" s="25">
        <f t="shared" si="762"/>
        <v>1119.5</v>
      </c>
      <c r="BK2176" s="20">
        <f t="shared" si="773"/>
        <v>-0.37208575256811066</v>
      </c>
      <c r="BL2176" s="24" t="str">
        <f t="shared" si="763"/>
        <v>0.00</v>
      </c>
      <c r="BM2176" s="25">
        <f t="shared" si="764"/>
        <v>-1</v>
      </c>
      <c r="BN2176" s="25">
        <f t="shared" si="765"/>
        <v>64.54000000000002</v>
      </c>
      <c r="BO2176" s="25">
        <f t="shared" si="766"/>
        <v>1119.5</v>
      </c>
      <c r="BP2176" s="126">
        <f t="shared" si="767"/>
        <v>5.7650736936132221E-2</v>
      </c>
    </row>
    <row r="2177" spans="1:68" x14ac:dyDescent="0.2">
      <c r="A2177" s="98">
        <v>46046</v>
      </c>
      <c r="B2177" s="60" t="s">
        <v>892</v>
      </c>
      <c r="C2177" s="24" t="s">
        <v>2780</v>
      </c>
      <c r="D2177" s="24" t="s">
        <v>573</v>
      </c>
      <c r="F2177" s="74" t="s">
        <v>51</v>
      </c>
      <c r="G2177" s="24" t="s">
        <v>103</v>
      </c>
      <c r="H2177" s="24" t="s">
        <v>483</v>
      </c>
      <c r="I2177" s="24">
        <v>8</v>
      </c>
      <c r="J2177" s="24">
        <v>4</v>
      </c>
      <c r="K2177" s="24" t="s">
        <v>2781</v>
      </c>
      <c r="L2177" s="25">
        <v>2</v>
      </c>
      <c r="M2177" s="24" t="s">
        <v>404</v>
      </c>
      <c r="N2177" s="24" t="s">
        <v>6</v>
      </c>
      <c r="R2177" s="25">
        <v>14.468800000000002</v>
      </c>
      <c r="S2177" s="83" t="s">
        <v>363</v>
      </c>
      <c r="T2177" s="66" t="str">
        <f t="shared" si="754"/>
        <v>0.00</v>
      </c>
      <c r="U2177" s="66">
        <f t="shared" si="755"/>
        <v>-2</v>
      </c>
      <c r="V2177" s="66">
        <f t="shared" si="756"/>
        <v>337.53999999999996</v>
      </c>
      <c r="W2177" s="66">
        <f t="shared" si="757"/>
        <v>3986.5</v>
      </c>
      <c r="X2177" s="20">
        <f t="shared" si="758"/>
        <v>8.4670763827919215E-2</v>
      </c>
      <c r="Y2177" s="67">
        <f t="shared" si="759"/>
        <v>3.3753999999999995</v>
      </c>
      <c r="Z2177" s="68">
        <f t="shared" si="760"/>
        <v>33754</v>
      </c>
      <c r="AA2177" s="65" t="s">
        <v>52</v>
      </c>
      <c r="AU2177" s="23">
        <f t="shared" si="775"/>
        <v>-2</v>
      </c>
      <c r="AV2177" s="23" t="str">
        <f t="shared" si="775"/>
        <v/>
      </c>
      <c r="AW2177" s="23" t="str">
        <f t="shared" si="775"/>
        <v/>
      </c>
      <c r="AX2177" s="23" t="str">
        <f t="shared" si="775"/>
        <v/>
      </c>
      <c r="AZ2177" s="25">
        <v>17</v>
      </c>
      <c r="BA2177" s="25">
        <v>17</v>
      </c>
      <c r="BB2177" s="25">
        <v>15.64</v>
      </c>
      <c r="BC2177" s="25">
        <f t="shared" si="724"/>
        <v>29.28</v>
      </c>
      <c r="BD2177" s="25">
        <f t="shared" si="725"/>
        <v>14.468800000000002</v>
      </c>
      <c r="BE2177" t="s">
        <v>970</v>
      </c>
      <c r="BF2177" s="55">
        <f t="shared" si="752"/>
        <v>0</v>
      </c>
      <c r="BG2177" s="66" t="str">
        <f t="shared" si="771"/>
        <v>0.00</v>
      </c>
      <c r="BH2177" s="66">
        <f t="shared" si="761"/>
        <v>-2</v>
      </c>
      <c r="BI2177" s="25">
        <f t="shared" si="772"/>
        <v>-418.5499999999999</v>
      </c>
      <c r="BJ2177" s="25">
        <f t="shared" si="762"/>
        <v>1121.5</v>
      </c>
      <c r="BK2177" s="20">
        <f t="shared" si="773"/>
        <v>-0.37320552831029863</v>
      </c>
      <c r="BL2177" s="24" t="str">
        <f t="shared" si="763"/>
        <v>0.00</v>
      </c>
      <c r="BM2177" s="25">
        <f t="shared" si="764"/>
        <v>-2</v>
      </c>
      <c r="BN2177" s="25">
        <f t="shared" si="765"/>
        <v>62.54000000000002</v>
      </c>
      <c r="BO2177" s="25">
        <f t="shared" si="766"/>
        <v>1121.5</v>
      </c>
      <c r="BP2177" s="126">
        <f t="shared" si="767"/>
        <v>5.5764600980829263E-2</v>
      </c>
    </row>
    <row r="2178" spans="1:68" x14ac:dyDescent="0.2">
      <c r="A2178" s="98">
        <v>46046</v>
      </c>
      <c r="B2178" s="60" t="s">
        <v>892</v>
      </c>
      <c r="C2178" s="24" t="s">
        <v>2780</v>
      </c>
      <c r="D2178" s="24" t="s">
        <v>573</v>
      </c>
      <c r="F2178" s="74" t="s">
        <v>51</v>
      </c>
      <c r="G2178" s="24" t="s">
        <v>103</v>
      </c>
      <c r="H2178" s="24" t="s">
        <v>483</v>
      </c>
      <c r="I2178" s="24">
        <v>8</v>
      </c>
      <c r="J2178" s="24">
        <v>4</v>
      </c>
      <c r="K2178" s="24" t="s">
        <v>2781</v>
      </c>
      <c r="L2178" s="25">
        <v>2</v>
      </c>
      <c r="M2178" s="24" t="s">
        <v>404</v>
      </c>
      <c r="N2178" s="24" t="s">
        <v>7</v>
      </c>
      <c r="R2178" s="25">
        <v>3.4840000000000004</v>
      </c>
      <c r="S2178" s="83" t="s">
        <v>363</v>
      </c>
      <c r="T2178" s="66" t="str">
        <f t="shared" si="754"/>
        <v>0.00</v>
      </c>
      <c r="U2178" s="66">
        <f t="shared" si="755"/>
        <v>-2</v>
      </c>
      <c r="V2178" s="66">
        <f t="shared" si="756"/>
        <v>335.53999999999996</v>
      </c>
      <c r="W2178" s="66">
        <f t="shared" si="757"/>
        <v>3988.5</v>
      </c>
      <c r="X2178" s="20">
        <f t="shared" si="758"/>
        <v>8.412686473611633E-2</v>
      </c>
      <c r="Y2178" s="67">
        <f t="shared" si="759"/>
        <v>3.3553999999999995</v>
      </c>
      <c r="Z2178" s="68">
        <f t="shared" si="760"/>
        <v>33554</v>
      </c>
      <c r="AA2178" s="65" t="s">
        <v>52</v>
      </c>
      <c r="AU2178" s="23">
        <f t="shared" si="775"/>
        <v>-2</v>
      </c>
      <c r="AV2178" s="23" t="str">
        <f t="shared" si="775"/>
        <v/>
      </c>
      <c r="AW2178" s="23" t="str">
        <f t="shared" si="775"/>
        <v/>
      </c>
      <c r="AX2178" s="23" t="str">
        <f t="shared" si="775"/>
        <v/>
      </c>
      <c r="BA2178" s="25">
        <v>3.7</v>
      </c>
      <c r="BB2178" s="25">
        <v>3.7</v>
      </c>
      <c r="BC2178" s="25">
        <f t="shared" si="724"/>
        <v>5.4</v>
      </c>
      <c r="BD2178" s="25">
        <f t="shared" si="725"/>
        <v>3.4840000000000004</v>
      </c>
      <c r="BE2178" t="s">
        <v>970</v>
      </c>
      <c r="BF2178" s="55">
        <f t="shared" si="752"/>
        <v>0</v>
      </c>
      <c r="BG2178" s="66" t="str">
        <f t="shared" si="771"/>
        <v>0.00</v>
      </c>
      <c r="BH2178" s="66">
        <f t="shared" si="761"/>
        <v>-2</v>
      </c>
      <c r="BI2178" s="25">
        <f t="shared" si="772"/>
        <v>-420.5499999999999</v>
      </c>
      <c r="BJ2178" s="25">
        <f t="shared" si="762"/>
        <v>1123.5</v>
      </c>
      <c r="BK2178" s="20">
        <f t="shared" si="773"/>
        <v>-0.37432131731197144</v>
      </c>
      <c r="BL2178" s="24" t="str">
        <f t="shared" si="763"/>
        <v>0.00</v>
      </c>
      <c r="BM2178" s="25">
        <f t="shared" si="764"/>
        <v>-2</v>
      </c>
      <c r="BN2178" s="25">
        <f t="shared" si="765"/>
        <v>60.54000000000002</v>
      </c>
      <c r="BO2178" s="25">
        <f t="shared" si="766"/>
        <v>1123.5</v>
      </c>
      <c r="BP2178" s="126">
        <f t="shared" si="767"/>
        <v>5.3885180240320449E-2</v>
      </c>
    </row>
    <row r="2179" spans="1:68" x14ac:dyDescent="0.2">
      <c r="A2179" s="98">
        <v>46046</v>
      </c>
      <c r="B2179" s="60" t="s">
        <v>892</v>
      </c>
      <c r="C2179" s="24" t="s">
        <v>2777</v>
      </c>
      <c r="D2179" s="24" t="s">
        <v>573</v>
      </c>
      <c r="F2179" s="74" t="s">
        <v>51</v>
      </c>
      <c r="G2179" s="24" t="s">
        <v>103</v>
      </c>
      <c r="H2179" s="24" t="s">
        <v>176</v>
      </c>
      <c r="I2179" s="24">
        <v>10</v>
      </c>
      <c r="J2179" s="24">
        <v>13</v>
      </c>
      <c r="K2179" s="24" t="s">
        <v>2779</v>
      </c>
      <c r="L2179" s="25">
        <v>2</v>
      </c>
      <c r="M2179" s="24" t="s">
        <v>105</v>
      </c>
      <c r="N2179" s="24" t="s">
        <v>6</v>
      </c>
      <c r="R2179" s="25">
        <v>9</v>
      </c>
      <c r="S2179" s="83" t="s">
        <v>363</v>
      </c>
      <c r="T2179" s="66" t="str">
        <f t="shared" si="754"/>
        <v>0.00</v>
      </c>
      <c r="U2179" s="66">
        <f t="shared" si="755"/>
        <v>-2</v>
      </c>
      <c r="V2179" s="66">
        <f t="shared" si="756"/>
        <v>333.53999999999996</v>
      </c>
      <c r="W2179" s="66">
        <f t="shared" si="757"/>
        <v>3990.5</v>
      </c>
      <c r="X2179" s="20">
        <f t="shared" si="758"/>
        <v>8.358351083824081E-2</v>
      </c>
      <c r="Y2179" s="67">
        <f t="shared" si="759"/>
        <v>3.3353999999999995</v>
      </c>
      <c r="Z2179" s="68">
        <f t="shared" si="760"/>
        <v>33354</v>
      </c>
      <c r="AA2179" s="65" t="s">
        <v>52</v>
      </c>
      <c r="AU2179" s="23">
        <f t="shared" si="775"/>
        <v>-2</v>
      </c>
      <c r="AV2179" s="23" t="str">
        <f t="shared" si="775"/>
        <v/>
      </c>
      <c r="AW2179" s="23" t="str">
        <f t="shared" si="775"/>
        <v/>
      </c>
      <c r="AX2179" s="23" t="str">
        <f t="shared" si="775"/>
        <v/>
      </c>
      <c r="AZ2179" s="25">
        <v>5</v>
      </c>
      <c r="BA2179" s="25">
        <v>6.3</v>
      </c>
      <c r="BB2179" s="25">
        <v>6.8</v>
      </c>
      <c r="BC2179" s="25">
        <f t="shared" si="724"/>
        <v>11.6</v>
      </c>
      <c r="BD2179" s="25">
        <f t="shared" si="725"/>
        <v>6.3360000000000003</v>
      </c>
      <c r="BE2179" t="s">
        <v>970</v>
      </c>
      <c r="BF2179" s="55">
        <f t="shared" ref="BF2179:BF2192" si="776">U2179-SUM(AU2179:AY2179)</f>
        <v>0</v>
      </c>
      <c r="BG2179" s="66" t="str">
        <f t="shared" si="771"/>
        <v>0.00</v>
      </c>
      <c r="BH2179" s="66">
        <f t="shared" si="761"/>
        <v>-2</v>
      </c>
      <c r="BI2179" s="25">
        <f t="shared" si="772"/>
        <v>-422.5499999999999</v>
      </c>
      <c r="BJ2179" s="25">
        <f t="shared" si="762"/>
        <v>1125.5</v>
      </c>
      <c r="BK2179" s="20">
        <f t="shared" si="773"/>
        <v>-0.37543314082629931</v>
      </c>
      <c r="BL2179" s="24" t="str">
        <f t="shared" si="763"/>
        <v>0.00</v>
      </c>
      <c r="BM2179" s="25">
        <f t="shared" si="764"/>
        <v>-2</v>
      </c>
      <c r="BN2179" s="25">
        <f t="shared" si="765"/>
        <v>58.54000000000002</v>
      </c>
      <c r="BO2179" s="25">
        <f t="shared" si="766"/>
        <v>1125.5</v>
      </c>
      <c r="BP2179" s="126">
        <f t="shared" si="767"/>
        <v>5.2012438916037337E-2</v>
      </c>
    </row>
    <row r="2180" spans="1:68" ht="17" x14ac:dyDescent="0.2">
      <c r="A2180" s="98">
        <v>46047</v>
      </c>
      <c r="B2180" s="60" t="s">
        <v>892</v>
      </c>
      <c r="C2180" s="24" t="s">
        <v>2782</v>
      </c>
      <c r="D2180" s="24" t="s">
        <v>577</v>
      </c>
      <c r="F2180" s="74" t="s">
        <v>51</v>
      </c>
      <c r="G2180" s="24" t="s">
        <v>103</v>
      </c>
      <c r="H2180" s="24" t="s">
        <v>523</v>
      </c>
      <c r="I2180" s="24">
        <v>2</v>
      </c>
      <c r="J2180" s="24">
        <v>3</v>
      </c>
      <c r="K2180" s="97" t="s">
        <v>2783</v>
      </c>
      <c r="L2180" s="25">
        <v>1</v>
      </c>
      <c r="M2180" s="24" t="s">
        <v>105</v>
      </c>
      <c r="N2180" s="24" t="s">
        <v>6</v>
      </c>
      <c r="R2180" s="25">
        <v>21</v>
      </c>
      <c r="S2180" s="83" t="s">
        <v>363</v>
      </c>
      <c r="T2180" s="66" t="str">
        <f t="shared" si="754"/>
        <v>0.00</v>
      </c>
      <c r="U2180" s="66">
        <f t="shared" si="755"/>
        <v>-1</v>
      </c>
      <c r="V2180" s="66">
        <f t="shared" si="756"/>
        <v>332.53999999999996</v>
      </c>
      <c r="W2180" s="66">
        <f t="shared" si="757"/>
        <v>3991.5</v>
      </c>
      <c r="X2180" s="20">
        <f t="shared" si="758"/>
        <v>8.3312038080921955E-2</v>
      </c>
      <c r="Y2180" s="67">
        <f t="shared" si="759"/>
        <v>3.3253999999999997</v>
      </c>
      <c r="Z2180" s="68">
        <f t="shared" si="760"/>
        <v>33254</v>
      </c>
      <c r="AA2180" s="65" t="s">
        <v>52</v>
      </c>
      <c r="AU2180" s="23">
        <f t="shared" si="775"/>
        <v>-1</v>
      </c>
      <c r="AV2180" s="23" t="str">
        <f t="shared" si="775"/>
        <v/>
      </c>
      <c r="AW2180" s="23" t="str">
        <f t="shared" si="775"/>
        <v/>
      </c>
      <c r="AX2180" s="23" t="str">
        <f t="shared" si="775"/>
        <v/>
      </c>
      <c r="AZ2180" s="25">
        <v>16</v>
      </c>
      <c r="BA2180" s="25">
        <v>16</v>
      </c>
      <c r="BB2180" s="25">
        <v>14.5</v>
      </c>
      <c r="BC2180" s="25">
        <f t="shared" si="724"/>
        <v>13.5</v>
      </c>
      <c r="BD2180" s="25">
        <f t="shared" si="725"/>
        <v>13.42</v>
      </c>
      <c r="BE2180" t="s">
        <v>970</v>
      </c>
      <c r="BF2180" s="55">
        <f t="shared" si="776"/>
        <v>0</v>
      </c>
      <c r="BG2180" s="66" t="str">
        <f t="shared" si="771"/>
        <v>0.00</v>
      </c>
      <c r="BH2180" s="66">
        <f t="shared" si="761"/>
        <v>-1</v>
      </c>
      <c r="BI2180" s="25">
        <f t="shared" si="772"/>
        <v>-423.5499999999999</v>
      </c>
      <c r="BJ2180" s="25">
        <f t="shared" si="762"/>
        <v>1126.5</v>
      </c>
      <c r="BK2180" s="20">
        <f t="shared" si="773"/>
        <v>-0.37598757212605405</v>
      </c>
      <c r="BL2180" s="24" t="str">
        <f t="shared" si="763"/>
        <v>0.00</v>
      </c>
      <c r="BM2180" s="25">
        <f t="shared" si="764"/>
        <v>-1</v>
      </c>
      <c r="BN2180" s="25">
        <f t="shared" si="765"/>
        <v>57.54000000000002</v>
      </c>
      <c r="BO2180" s="25">
        <f t="shared" si="766"/>
        <v>1126.5</v>
      </c>
      <c r="BP2180" s="126">
        <f t="shared" si="767"/>
        <v>5.1078561917443428E-2</v>
      </c>
    </row>
    <row r="2181" spans="1:68" ht="17" x14ac:dyDescent="0.2">
      <c r="A2181" s="98">
        <v>46047</v>
      </c>
      <c r="B2181" s="60" t="s">
        <v>892</v>
      </c>
      <c r="C2181" s="24" t="s">
        <v>2782</v>
      </c>
      <c r="D2181" s="24" t="s">
        <v>577</v>
      </c>
      <c r="F2181" s="74" t="s">
        <v>51</v>
      </c>
      <c r="G2181" s="24" t="s">
        <v>103</v>
      </c>
      <c r="H2181" s="24" t="s">
        <v>523</v>
      </c>
      <c r="I2181" s="24">
        <v>2</v>
      </c>
      <c r="J2181" s="24">
        <v>3</v>
      </c>
      <c r="K2181" s="97" t="s">
        <v>2783</v>
      </c>
      <c r="L2181" s="25">
        <v>1</v>
      </c>
      <c r="M2181" s="24" t="s">
        <v>105</v>
      </c>
      <c r="N2181" s="24" t="s">
        <v>7</v>
      </c>
      <c r="R2181" s="25">
        <v>4.5999999999999996</v>
      </c>
      <c r="S2181" s="83" t="s">
        <v>363</v>
      </c>
      <c r="T2181" s="66" t="str">
        <f t="shared" ref="T2181:T2244" si="777">IF((AA2181="W"),ROUND((R2181*L2181),2),"0.00")</f>
        <v>0.00</v>
      </c>
      <c r="U2181" s="66">
        <f t="shared" ref="U2181:U2244" si="778">-$L2181+T2181</f>
        <v>-1</v>
      </c>
      <c r="V2181" s="66">
        <f t="shared" ref="V2181:V2244" si="779">U2181+V2180</f>
        <v>331.53999999999996</v>
      </c>
      <c r="W2181" s="66">
        <f t="shared" ref="W2181:W2244" si="780">L2181+W2180</f>
        <v>3992.5</v>
      </c>
      <c r="X2181" s="20">
        <f t="shared" ref="X2181:X2244" si="781">SUM(V2181/W2181)</f>
        <v>8.3040701314965548E-2</v>
      </c>
      <c r="Y2181" s="67">
        <f t="shared" ref="Y2181:Y2244" si="782">V2181/100</f>
        <v>3.3153999999999995</v>
      </c>
      <c r="Z2181" s="68">
        <f t="shared" ref="Z2181:Z2244" si="783">V2181*100</f>
        <v>33154</v>
      </c>
      <c r="AA2181" s="65" t="s">
        <v>52</v>
      </c>
      <c r="AU2181" s="23">
        <f t="shared" si="775"/>
        <v>-1</v>
      </c>
      <c r="AV2181" s="23" t="str">
        <f t="shared" si="775"/>
        <v/>
      </c>
      <c r="AW2181" s="23" t="str">
        <f t="shared" si="775"/>
        <v/>
      </c>
      <c r="AX2181" s="23" t="str">
        <f t="shared" si="775"/>
        <v/>
      </c>
      <c r="BA2181" s="25">
        <v>3.1</v>
      </c>
      <c r="BB2181" s="25">
        <v>3.32</v>
      </c>
      <c r="BC2181" s="25">
        <f t="shared" si="724"/>
        <v>2.3199999999999998</v>
      </c>
      <c r="BD2181" s="25">
        <f t="shared" si="725"/>
        <v>3.1343999999999999</v>
      </c>
      <c r="BE2181" t="s">
        <v>970</v>
      </c>
      <c r="BF2181" s="55">
        <f t="shared" si="776"/>
        <v>0</v>
      </c>
      <c r="BG2181" s="66" t="str">
        <f t="shared" si="771"/>
        <v>0.00</v>
      </c>
      <c r="BH2181" s="66">
        <f t="shared" ref="BH2181:BH2192" si="784">-$L2181+BG2181</f>
        <v>-1</v>
      </c>
      <c r="BI2181" s="25">
        <f t="shared" si="772"/>
        <v>-424.5499999999999</v>
      </c>
      <c r="BJ2181" s="25">
        <f t="shared" ref="BJ2181:BJ2192" si="785">L2181+BJ2180</f>
        <v>1127.5</v>
      </c>
      <c r="BK2181" s="20">
        <f t="shared" si="773"/>
        <v>-0.37654101995565403</v>
      </c>
      <c r="BL2181" s="24" t="str">
        <f t="shared" ref="BL2181:BL2196" si="786">IF((AA2181="W"),ROUND((BB2181*L2181),2),"0.00")</f>
        <v>0.00</v>
      </c>
      <c r="BM2181" s="25">
        <f t="shared" ref="BM2181:BM2196" si="787">-$L2181+BL2181</f>
        <v>-1</v>
      </c>
      <c r="BN2181" s="25">
        <f t="shared" ref="BN2181:BN2192" si="788">BM2181+BN2180</f>
        <v>56.54000000000002</v>
      </c>
      <c r="BO2181" s="25">
        <f t="shared" ref="BO2181:BO2192" si="789">L2181+BO2180</f>
        <v>1127.5</v>
      </c>
      <c r="BP2181" s="126">
        <f t="shared" ref="BP2181:BP2192" si="790">SUM(BN2181/BO2181)</f>
        <v>5.0146341463414651E-2</v>
      </c>
    </row>
    <row r="2182" spans="1:68" x14ac:dyDescent="0.2">
      <c r="A2182" s="98">
        <v>46049</v>
      </c>
      <c r="B2182" s="60" t="s">
        <v>892</v>
      </c>
      <c r="C2182" s="24" t="s">
        <v>2784</v>
      </c>
      <c r="D2182" s="24" t="s">
        <v>584</v>
      </c>
      <c r="F2182" s="74" t="s">
        <v>51</v>
      </c>
      <c r="G2182" s="24" t="s">
        <v>121</v>
      </c>
      <c r="H2182" s="24" t="s">
        <v>390</v>
      </c>
      <c r="I2182" s="24">
        <v>6</v>
      </c>
      <c r="J2182" s="24">
        <v>6</v>
      </c>
      <c r="K2182" s="24" t="s">
        <v>2785</v>
      </c>
      <c r="L2182" s="25">
        <v>0.5</v>
      </c>
      <c r="M2182" s="24" t="s">
        <v>105</v>
      </c>
      <c r="N2182" s="24" t="s">
        <v>6</v>
      </c>
      <c r="R2182" s="25">
        <v>71</v>
      </c>
      <c r="S2182" s="83" t="s">
        <v>363</v>
      </c>
      <c r="T2182" s="66" t="str">
        <f t="shared" si="777"/>
        <v>0.00</v>
      </c>
      <c r="U2182" s="66">
        <f t="shared" si="778"/>
        <v>-0.5</v>
      </c>
      <c r="V2182" s="66">
        <f t="shared" si="779"/>
        <v>331.03999999999996</v>
      </c>
      <c r="W2182" s="66">
        <f t="shared" si="780"/>
        <v>3993</v>
      </c>
      <c r="X2182" s="20">
        <f t="shared" si="781"/>
        <v>8.2905083896819429E-2</v>
      </c>
      <c r="Y2182" s="67">
        <f t="shared" si="782"/>
        <v>3.3103999999999996</v>
      </c>
      <c r="Z2182" s="68">
        <f t="shared" si="783"/>
        <v>33104</v>
      </c>
      <c r="AA2182" s="65" t="s">
        <v>52</v>
      </c>
      <c r="AU2182" s="23" t="str">
        <f t="shared" si="775"/>
        <v/>
      </c>
      <c r="AV2182" s="23">
        <f t="shared" si="775"/>
        <v>-0.5</v>
      </c>
      <c r="AW2182" s="23" t="str">
        <f t="shared" si="775"/>
        <v/>
      </c>
      <c r="AX2182" s="23" t="str">
        <f t="shared" si="775"/>
        <v/>
      </c>
      <c r="AZ2182" s="23" t="s">
        <v>720</v>
      </c>
      <c r="BA2182" s="25">
        <v>0</v>
      </c>
      <c r="BB2182" s="25">
        <v>62.44</v>
      </c>
      <c r="BC2182" s="25">
        <f t="shared" si="724"/>
        <v>30.72</v>
      </c>
      <c r="BD2182" s="25">
        <f t="shared" si="725"/>
        <v>57.524799999999999</v>
      </c>
      <c r="BE2182" t="s">
        <v>969</v>
      </c>
      <c r="BF2182" s="55">
        <f t="shared" si="776"/>
        <v>0</v>
      </c>
      <c r="BG2182" s="66" t="str">
        <f t="shared" si="771"/>
        <v>0.00</v>
      </c>
      <c r="BH2182" s="66">
        <f t="shared" si="784"/>
        <v>-0.5</v>
      </c>
      <c r="BI2182" s="25">
        <f t="shared" si="772"/>
        <v>-425.0499999999999</v>
      </c>
      <c r="BJ2182" s="25">
        <f t="shared" si="785"/>
        <v>1128</v>
      </c>
      <c r="BK2182" s="20">
        <f t="shared" si="773"/>
        <v>-0.37681737588652475</v>
      </c>
      <c r="BL2182" s="24" t="str">
        <f t="shared" si="786"/>
        <v>0.00</v>
      </c>
      <c r="BM2182" s="25">
        <f t="shared" si="787"/>
        <v>-0.5</v>
      </c>
      <c r="BN2182" s="25">
        <f t="shared" si="788"/>
        <v>56.04000000000002</v>
      </c>
      <c r="BO2182" s="25">
        <f t="shared" si="789"/>
        <v>1128</v>
      </c>
      <c r="BP2182" s="126">
        <f t="shared" si="790"/>
        <v>4.9680851063829808E-2</v>
      </c>
    </row>
    <row r="2183" spans="1:68" x14ac:dyDescent="0.2">
      <c r="A2183" s="98">
        <v>46049</v>
      </c>
      <c r="B2183" s="60" t="s">
        <v>892</v>
      </c>
      <c r="C2183" s="24" t="s">
        <v>2784</v>
      </c>
      <c r="D2183" s="24" t="s">
        <v>584</v>
      </c>
      <c r="F2183" s="74" t="s">
        <v>51</v>
      </c>
      <c r="G2183" s="24" t="s">
        <v>121</v>
      </c>
      <c r="H2183" s="24" t="s">
        <v>390</v>
      </c>
      <c r="I2183" s="24">
        <v>6</v>
      </c>
      <c r="J2183" s="24">
        <v>6</v>
      </c>
      <c r="K2183" s="24" t="s">
        <v>2785</v>
      </c>
      <c r="L2183" s="25">
        <v>1.5</v>
      </c>
      <c r="M2183" s="24" t="s">
        <v>105</v>
      </c>
      <c r="N2183" s="24" t="s">
        <v>7</v>
      </c>
      <c r="R2183" s="25">
        <v>6</v>
      </c>
      <c r="S2183" s="83" t="s">
        <v>363</v>
      </c>
      <c r="T2183" s="66" t="str">
        <f t="shared" si="777"/>
        <v>0.00</v>
      </c>
      <c r="U2183" s="66">
        <f t="shared" si="778"/>
        <v>-1.5</v>
      </c>
      <c r="V2183" s="66">
        <f t="shared" si="779"/>
        <v>329.53999999999996</v>
      </c>
      <c r="W2183" s="66">
        <f t="shared" si="780"/>
        <v>3994.5</v>
      </c>
      <c r="X2183" s="20">
        <f t="shared" si="781"/>
        <v>8.2498435348604321E-2</v>
      </c>
      <c r="Y2183" s="67">
        <f t="shared" si="782"/>
        <v>3.2953999999999994</v>
      </c>
      <c r="Z2183" s="68">
        <f t="shared" si="783"/>
        <v>32954</v>
      </c>
      <c r="AA2183" s="65" t="s">
        <v>52</v>
      </c>
      <c r="AU2183" s="23" t="str">
        <f t="shared" si="775"/>
        <v/>
      </c>
      <c r="AV2183" s="23">
        <f t="shared" si="775"/>
        <v>-1.5</v>
      </c>
      <c r="AW2183" s="23" t="str">
        <f t="shared" si="775"/>
        <v/>
      </c>
      <c r="AX2183" s="23" t="str">
        <f t="shared" si="775"/>
        <v/>
      </c>
      <c r="AZ2183" s="23" t="s">
        <v>720</v>
      </c>
      <c r="BA2183" s="25">
        <v>0</v>
      </c>
      <c r="BB2183" s="25">
        <v>3.97</v>
      </c>
      <c r="BC2183" s="25">
        <f t="shared" si="724"/>
        <v>4.4550000000000001</v>
      </c>
      <c r="BD2183" s="25">
        <f t="shared" si="725"/>
        <v>3.7324000000000002</v>
      </c>
      <c r="BE2183" t="s">
        <v>969</v>
      </c>
      <c r="BF2183" s="55">
        <f t="shared" si="776"/>
        <v>0</v>
      </c>
      <c r="BG2183" s="66" t="str">
        <f t="shared" si="771"/>
        <v>0.00</v>
      </c>
      <c r="BH2183" s="66">
        <f t="shared" si="784"/>
        <v>-1.5</v>
      </c>
      <c r="BI2183" s="25">
        <f t="shared" si="772"/>
        <v>-426.5499999999999</v>
      </c>
      <c r="BJ2183" s="25">
        <f t="shared" si="785"/>
        <v>1129.5</v>
      </c>
      <c r="BK2183" s="20">
        <f t="shared" si="773"/>
        <v>-0.37764497565294369</v>
      </c>
      <c r="BL2183" s="24" t="str">
        <f t="shared" si="786"/>
        <v>0.00</v>
      </c>
      <c r="BM2183" s="25">
        <f t="shared" si="787"/>
        <v>-1.5</v>
      </c>
      <c r="BN2183" s="25">
        <f t="shared" si="788"/>
        <v>54.54000000000002</v>
      </c>
      <c r="BO2183" s="25">
        <f t="shared" si="789"/>
        <v>1129.5</v>
      </c>
      <c r="BP2183" s="126">
        <f t="shared" si="790"/>
        <v>4.8286852589641452E-2</v>
      </c>
    </row>
    <row r="2184" spans="1:68" x14ac:dyDescent="0.2">
      <c r="A2184" s="98">
        <v>46049</v>
      </c>
      <c r="B2184" s="60" t="s">
        <v>892</v>
      </c>
      <c r="C2184" s="24" t="s">
        <v>2784</v>
      </c>
      <c r="D2184" s="24" t="s">
        <v>584</v>
      </c>
      <c r="F2184" s="74" t="s">
        <v>51</v>
      </c>
      <c r="G2184" s="24" t="s">
        <v>121</v>
      </c>
      <c r="H2184" s="24" t="s">
        <v>390</v>
      </c>
      <c r="I2184" s="24">
        <v>9</v>
      </c>
      <c r="J2184" s="24">
        <v>1</v>
      </c>
      <c r="K2184" s="24" t="s">
        <v>2786</v>
      </c>
      <c r="L2184" s="25">
        <v>0.5</v>
      </c>
      <c r="M2184" s="24" t="s">
        <v>105</v>
      </c>
      <c r="N2184" s="24" t="s">
        <v>6</v>
      </c>
      <c r="R2184" s="25">
        <v>81</v>
      </c>
      <c r="S2184" s="83" t="s">
        <v>363</v>
      </c>
      <c r="T2184" s="66" t="str">
        <f t="shared" si="777"/>
        <v>0.00</v>
      </c>
      <c r="U2184" s="66">
        <f t="shared" si="778"/>
        <v>-0.5</v>
      </c>
      <c r="V2184" s="66">
        <f t="shared" si="779"/>
        <v>329.03999999999996</v>
      </c>
      <c r="W2184" s="66">
        <f t="shared" si="780"/>
        <v>3995</v>
      </c>
      <c r="X2184" s="20">
        <f t="shared" si="781"/>
        <v>8.2362953692115132E-2</v>
      </c>
      <c r="Y2184" s="67">
        <f t="shared" si="782"/>
        <v>3.2903999999999995</v>
      </c>
      <c r="Z2184" s="68">
        <f t="shared" si="783"/>
        <v>32904</v>
      </c>
      <c r="AA2184" s="65" t="s">
        <v>52</v>
      </c>
      <c r="AU2184" s="23" t="str">
        <f t="shared" si="775"/>
        <v/>
      </c>
      <c r="AV2184" s="23">
        <f t="shared" si="775"/>
        <v>-0.5</v>
      </c>
      <c r="AW2184" s="23" t="str">
        <f t="shared" si="775"/>
        <v/>
      </c>
      <c r="AX2184" s="23" t="str">
        <f t="shared" si="775"/>
        <v/>
      </c>
      <c r="AZ2184" s="23" t="s">
        <v>720</v>
      </c>
      <c r="BA2184" s="25">
        <v>0</v>
      </c>
      <c r="BB2184" s="25">
        <v>50</v>
      </c>
      <c r="BC2184" s="25">
        <f t="shared" si="724"/>
        <v>24.5</v>
      </c>
      <c r="BD2184" s="25">
        <f t="shared" si="725"/>
        <v>46.080000000000005</v>
      </c>
      <c r="BE2184" t="s">
        <v>969</v>
      </c>
      <c r="BF2184" s="55">
        <f t="shared" si="776"/>
        <v>0</v>
      </c>
      <c r="BG2184" s="66" t="str">
        <f t="shared" si="771"/>
        <v>0.00</v>
      </c>
      <c r="BH2184" s="66">
        <f t="shared" si="784"/>
        <v>-0.5</v>
      </c>
      <c r="BI2184" s="25">
        <f t="shared" si="772"/>
        <v>-427.0499999999999</v>
      </c>
      <c r="BJ2184" s="25">
        <f t="shared" si="785"/>
        <v>1130</v>
      </c>
      <c r="BK2184" s="20">
        <f t="shared" si="773"/>
        <v>-0.37792035398230078</v>
      </c>
      <c r="BL2184" s="24" t="str">
        <f t="shared" si="786"/>
        <v>0.00</v>
      </c>
      <c r="BM2184" s="25">
        <f t="shared" si="787"/>
        <v>-0.5</v>
      </c>
      <c r="BN2184" s="25">
        <f t="shared" si="788"/>
        <v>54.04000000000002</v>
      </c>
      <c r="BO2184" s="25">
        <f t="shared" si="789"/>
        <v>1130</v>
      </c>
      <c r="BP2184" s="126">
        <f t="shared" si="790"/>
        <v>4.7823008849557543E-2</v>
      </c>
    </row>
    <row r="2185" spans="1:68" x14ac:dyDescent="0.2">
      <c r="A2185" s="98">
        <v>46049</v>
      </c>
      <c r="B2185" s="60" t="s">
        <v>892</v>
      </c>
      <c r="C2185" s="24" t="s">
        <v>2784</v>
      </c>
      <c r="D2185" s="24" t="s">
        <v>584</v>
      </c>
      <c r="F2185" s="74" t="s">
        <v>51</v>
      </c>
      <c r="G2185" s="24" t="s">
        <v>121</v>
      </c>
      <c r="H2185" s="24" t="s">
        <v>390</v>
      </c>
      <c r="I2185" s="24">
        <v>9</v>
      </c>
      <c r="J2185" s="24">
        <v>1</v>
      </c>
      <c r="K2185" s="24" t="s">
        <v>2786</v>
      </c>
      <c r="L2185" s="25">
        <v>1.5</v>
      </c>
      <c r="M2185" s="24" t="s">
        <v>105</v>
      </c>
      <c r="N2185" s="24" t="s">
        <v>7</v>
      </c>
      <c r="R2185" s="25">
        <v>5</v>
      </c>
      <c r="S2185" s="83" t="s">
        <v>363</v>
      </c>
      <c r="T2185" s="66" t="str">
        <f t="shared" si="777"/>
        <v>0.00</v>
      </c>
      <c r="U2185" s="66">
        <f t="shared" si="778"/>
        <v>-1.5</v>
      </c>
      <c r="V2185" s="66">
        <f t="shared" si="779"/>
        <v>327.53999999999996</v>
      </c>
      <c r="W2185" s="66">
        <f t="shared" si="780"/>
        <v>3996.5</v>
      </c>
      <c r="X2185" s="20">
        <f t="shared" si="781"/>
        <v>8.1956712123107706E-2</v>
      </c>
      <c r="Y2185" s="67">
        <f t="shared" si="782"/>
        <v>3.2753999999999994</v>
      </c>
      <c r="Z2185" s="68">
        <f t="shared" si="783"/>
        <v>32753.999999999996</v>
      </c>
      <c r="AA2185" s="65" t="s">
        <v>52</v>
      </c>
      <c r="AU2185" s="23" t="str">
        <f t="shared" si="775"/>
        <v/>
      </c>
      <c r="AV2185" s="23">
        <f t="shared" si="775"/>
        <v>-1.5</v>
      </c>
      <c r="AW2185" s="23" t="str">
        <f t="shared" si="775"/>
        <v/>
      </c>
      <c r="AX2185" s="23" t="str">
        <f t="shared" si="775"/>
        <v/>
      </c>
      <c r="AZ2185" s="23" t="s">
        <v>720</v>
      </c>
      <c r="BA2185" s="25">
        <v>0</v>
      </c>
      <c r="BB2185" s="25">
        <v>2.94</v>
      </c>
      <c r="BC2185" s="25">
        <f t="shared" si="724"/>
        <v>2.91</v>
      </c>
      <c r="BD2185" s="25">
        <f t="shared" si="725"/>
        <v>2.7847999999999997</v>
      </c>
      <c r="BE2185" t="s">
        <v>969</v>
      </c>
      <c r="BF2185" s="55">
        <f t="shared" si="776"/>
        <v>0</v>
      </c>
      <c r="BG2185" s="66" t="str">
        <f t="shared" si="771"/>
        <v>0.00</v>
      </c>
      <c r="BH2185" s="66">
        <f t="shared" si="784"/>
        <v>-1.5</v>
      </c>
      <c r="BI2185" s="25">
        <f t="shared" si="772"/>
        <v>-428.5499999999999</v>
      </c>
      <c r="BJ2185" s="25">
        <f t="shared" si="785"/>
        <v>1131.5</v>
      </c>
      <c r="BK2185" s="20">
        <f t="shared" si="773"/>
        <v>-0.37874502872293409</v>
      </c>
      <c r="BL2185" s="24" t="str">
        <f t="shared" si="786"/>
        <v>0.00</v>
      </c>
      <c r="BM2185" s="25">
        <f t="shared" si="787"/>
        <v>-1.5</v>
      </c>
      <c r="BN2185" s="25">
        <f t="shared" si="788"/>
        <v>52.54000000000002</v>
      </c>
      <c r="BO2185" s="25">
        <f t="shared" si="789"/>
        <v>1131.5</v>
      </c>
      <c r="BP2185" s="126">
        <f t="shared" si="790"/>
        <v>4.6433937251436165E-2</v>
      </c>
    </row>
    <row r="2186" spans="1:68" ht="17" x14ac:dyDescent="0.2">
      <c r="A2186" s="98">
        <v>46050</v>
      </c>
      <c r="B2186" s="60" t="s">
        <v>892</v>
      </c>
      <c r="C2186" s="24" t="s">
        <v>2578</v>
      </c>
      <c r="D2186" s="24" t="s">
        <v>397</v>
      </c>
      <c r="F2186" s="74" t="s">
        <v>51</v>
      </c>
      <c r="G2186" s="24" t="s">
        <v>121</v>
      </c>
      <c r="H2186" s="24" t="s">
        <v>2223</v>
      </c>
      <c r="I2186" s="24">
        <v>4</v>
      </c>
      <c r="J2186" s="24">
        <v>1</v>
      </c>
      <c r="K2186" s="120" t="s">
        <v>2787</v>
      </c>
      <c r="L2186" s="25">
        <v>5</v>
      </c>
      <c r="M2186" s="24" t="s">
        <v>105</v>
      </c>
      <c r="N2186" s="24" t="s">
        <v>6</v>
      </c>
      <c r="R2186" s="25">
        <v>2.2000000000000002</v>
      </c>
      <c r="S2186" s="83" t="s">
        <v>372</v>
      </c>
      <c r="T2186" s="66">
        <f t="shared" si="777"/>
        <v>11</v>
      </c>
      <c r="U2186" s="66">
        <f t="shared" si="778"/>
        <v>6</v>
      </c>
      <c r="V2186" s="66">
        <f t="shared" si="779"/>
        <v>333.53999999999996</v>
      </c>
      <c r="W2186" s="66">
        <f t="shared" si="780"/>
        <v>4001.5</v>
      </c>
      <c r="X2186" s="20">
        <f t="shared" si="781"/>
        <v>8.3353742346620005E-2</v>
      </c>
      <c r="Y2186" s="67">
        <f t="shared" si="782"/>
        <v>3.3353999999999995</v>
      </c>
      <c r="Z2186" s="68">
        <f t="shared" si="783"/>
        <v>33354</v>
      </c>
      <c r="AA2186" s="65" t="s">
        <v>53</v>
      </c>
      <c r="AU2186" s="23" t="str">
        <f t="shared" si="775"/>
        <v/>
      </c>
      <c r="AV2186" s="23">
        <f t="shared" si="775"/>
        <v>6</v>
      </c>
      <c r="AW2186" s="23" t="str">
        <f t="shared" si="775"/>
        <v/>
      </c>
      <c r="AX2186" s="23" t="str">
        <f t="shared" si="775"/>
        <v/>
      </c>
      <c r="AZ2186" s="23" t="s">
        <v>720</v>
      </c>
      <c r="BA2186" s="25">
        <v>0</v>
      </c>
      <c r="BB2186" s="25">
        <v>1.75</v>
      </c>
      <c r="BC2186" s="25">
        <f t="shared" si="724"/>
        <v>3.75</v>
      </c>
      <c r="BD2186" s="25">
        <f t="shared" si="725"/>
        <v>1.69</v>
      </c>
      <c r="BE2186" t="s">
        <v>969</v>
      </c>
      <c r="BF2186" s="55">
        <f t="shared" si="776"/>
        <v>0</v>
      </c>
      <c r="BG2186" s="66">
        <f t="shared" si="771"/>
        <v>0</v>
      </c>
      <c r="BH2186" s="66">
        <f t="shared" si="784"/>
        <v>-5</v>
      </c>
      <c r="BI2186" s="25">
        <f t="shared" si="772"/>
        <v>-433.5499999999999</v>
      </c>
      <c r="BJ2186" s="25">
        <f t="shared" si="785"/>
        <v>1136.5</v>
      </c>
      <c r="BK2186" s="20">
        <f t="shared" si="773"/>
        <v>-0.38147822261328629</v>
      </c>
      <c r="BL2186" s="24">
        <f t="shared" si="786"/>
        <v>8.75</v>
      </c>
      <c r="BM2186" s="25">
        <f t="shared" si="787"/>
        <v>3.75</v>
      </c>
      <c r="BN2186" s="25">
        <f t="shared" si="788"/>
        <v>56.29000000000002</v>
      </c>
      <c r="BO2186" s="25">
        <f t="shared" si="789"/>
        <v>1136.5</v>
      </c>
      <c r="BP2186" s="126">
        <f t="shared" si="790"/>
        <v>4.952925648922131E-2</v>
      </c>
    </row>
    <row r="2187" spans="1:68" x14ac:dyDescent="0.2">
      <c r="A2187" s="98">
        <v>46050</v>
      </c>
      <c r="B2187" s="60" t="s">
        <v>892</v>
      </c>
      <c r="C2187" s="24" t="s">
        <v>1981</v>
      </c>
      <c r="D2187" s="24" t="s">
        <v>397</v>
      </c>
      <c r="F2187" s="74" t="s">
        <v>51</v>
      </c>
      <c r="G2187" s="24" t="s">
        <v>121</v>
      </c>
      <c r="H2187" s="24" t="s">
        <v>2223</v>
      </c>
      <c r="I2187" s="24">
        <v>13</v>
      </c>
      <c r="J2187" s="24">
        <v>2</v>
      </c>
      <c r="K2187" s="26" t="s">
        <v>2788</v>
      </c>
      <c r="L2187" s="25">
        <v>3</v>
      </c>
      <c r="M2187" s="24" t="s">
        <v>105</v>
      </c>
      <c r="N2187" s="24" t="s">
        <v>6</v>
      </c>
      <c r="R2187" s="25">
        <v>3.1</v>
      </c>
      <c r="S2187" s="83" t="s">
        <v>372</v>
      </c>
      <c r="T2187" s="66">
        <f t="shared" si="777"/>
        <v>9.3000000000000007</v>
      </c>
      <c r="U2187" s="66">
        <f t="shared" si="778"/>
        <v>6.3000000000000007</v>
      </c>
      <c r="V2187" s="66">
        <f t="shared" si="779"/>
        <v>339.84</v>
      </c>
      <c r="W2187" s="66">
        <f t="shared" si="780"/>
        <v>4004.5</v>
      </c>
      <c r="X2187" s="20">
        <f t="shared" si="781"/>
        <v>8.4864527406667487E-2</v>
      </c>
      <c r="Y2187" s="67">
        <f t="shared" si="782"/>
        <v>3.3983999999999996</v>
      </c>
      <c r="Z2187" s="68">
        <f t="shared" si="783"/>
        <v>33984</v>
      </c>
      <c r="AA2187" s="65" t="s">
        <v>53</v>
      </c>
      <c r="AU2187" s="23" t="str">
        <f t="shared" si="775"/>
        <v/>
      </c>
      <c r="AV2187" s="23">
        <f t="shared" si="775"/>
        <v>6.3000000000000007</v>
      </c>
      <c r="AW2187" s="23" t="str">
        <f t="shared" si="775"/>
        <v/>
      </c>
      <c r="AX2187" s="23" t="str">
        <f t="shared" si="775"/>
        <v/>
      </c>
      <c r="AZ2187" s="23" t="s">
        <v>720</v>
      </c>
      <c r="BA2187" s="25">
        <v>0</v>
      </c>
      <c r="BB2187" s="25">
        <v>2.62</v>
      </c>
      <c r="BC2187" s="25">
        <f t="shared" si="724"/>
        <v>4.8600000000000003</v>
      </c>
      <c r="BD2187" s="25">
        <f t="shared" si="725"/>
        <v>2.4904000000000002</v>
      </c>
      <c r="BE2187" t="s">
        <v>969</v>
      </c>
      <c r="BF2187" s="55">
        <f t="shared" si="776"/>
        <v>0</v>
      </c>
      <c r="BG2187" s="66">
        <f t="shared" si="771"/>
        <v>0</v>
      </c>
      <c r="BH2187" s="66">
        <f t="shared" si="784"/>
        <v>-3</v>
      </c>
      <c r="BI2187" s="25">
        <f t="shared" si="772"/>
        <v>-436.5499999999999</v>
      </c>
      <c r="BJ2187" s="25">
        <f t="shared" si="785"/>
        <v>1139.5</v>
      </c>
      <c r="BK2187" s="20">
        <f t="shared" si="773"/>
        <v>-0.38310662571303195</v>
      </c>
      <c r="BL2187" s="24">
        <f t="shared" si="786"/>
        <v>7.86</v>
      </c>
      <c r="BM2187" s="25">
        <f t="shared" si="787"/>
        <v>4.8600000000000003</v>
      </c>
      <c r="BN2187" s="25">
        <f t="shared" si="788"/>
        <v>61.15000000000002</v>
      </c>
      <c r="BO2187" s="25">
        <f t="shared" si="789"/>
        <v>1139.5</v>
      </c>
      <c r="BP2187" s="126">
        <f t="shared" si="790"/>
        <v>5.3663887670030733E-2</v>
      </c>
    </row>
    <row r="2188" spans="1:68" x14ac:dyDescent="0.2">
      <c r="A2188" s="98">
        <v>46051</v>
      </c>
      <c r="B2188" s="60" t="s">
        <v>892</v>
      </c>
      <c r="C2188" s="24" t="s">
        <v>930</v>
      </c>
      <c r="D2188" s="24" t="s">
        <v>398</v>
      </c>
      <c r="F2188" s="74" t="s">
        <v>51</v>
      </c>
      <c r="G2188" s="24" t="s">
        <v>121</v>
      </c>
      <c r="H2188" s="24" t="s">
        <v>2774</v>
      </c>
      <c r="I2188" s="24">
        <v>1</v>
      </c>
      <c r="J2188" s="24">
        <v>2</v>
      </c>
      <c r="K2188" s="27" t="s">
        <v>2789</v>
      </c>
      <c r="L2188" s="25">
        <v>3</v>
      </c>
      <c r="M2188" s="24" t="s">
        <v>105</v>
      </c>
      <c r="N2188" s="24" t="s">
        <v>6</v>
      </c>
      <c r="R2188" s="25">
        <v>4</v>
      </c>
      <c r="S2188" s="83" t="s">
        <v>371</v>
      </c>
      <c r="T2188" s="66" t="str">
        <f t="shared" si="777"/>
        <v>0.00</v>
      </c>
      <c r="U2188" s="66">
        <f t="shared" si="778"/>
        <v>-3</v>
      </c>
      <c r="V2188" s="66">
        <f t="shared" si="779"/>
        <v>336.84</v>
      </c>
      <c r="W2188" s="66">
        <f t="shared" si="780"/>
        <v>4007.5</v>
      </c>
      <c r="X2188" s="20">
        <f t="shared" si="781"/>
        <v>8.4052401746724889E-2</v>
      </c>
      <c r="Y2188" s="67">
        <f t="shared" si="782"/>
        <v>3.3683999999999998</v>
      </c>
      <c r="Z2188" s="68">
        <f t="shared" si="783"/>
        <v>33684</v>
      </c>
      <c r="AA2188" s="65" t="s">
        <v>52</v>
      </c>
      <c r="AU2188" s="23" t="str">
        <f t="shared" si="775"/>
        <v/>
      </c>
      <c r="AV2188" s="23">
        <f t="shared" si="775"/>
        <v>-3</v>
      </c>
      <c r="AW2188" s="23" t="str">
        <f t="shared" si="775"/>
        <v/>
      </c>
      <c r="AX2188" s="23" t="str">
        <f t="shared" si="775"/>
        <v/>
      </c>
      <c r="AZ2188" s="23" t="s">
        <v>720</v>
      </c>
      <c r="BA2188" s="25">
        <v>0</v>
      </c>
      <c r="BB2188" s="25">
        <v>3.1</v>
      </c>
      <c r="BC2188" s="25">
        <f t="shared" si="724"/>
        <v>6.3000000000000007</v>
      </c>
      <c r="BD2188" s="25">
        <f t="shared" si="725"/>
        <v>2.9320000000000004</v>
      </c>
      <c r="BE2188" t="s">
        <v>969</v>
      </c>
      <c r="BF2188" s="55">
        <f t="shared" si="776"/>
        <v>0</v>
      </c>
      <c r="BG2188" s="66" t="str">
        <f t="shared" si="771"/>
        <v>0.00</v>
      </c>
      <c r="BH2188" s="66">
        <f t="shared" si="784"/>
        <v>-3</v>
      </c>
      <c r="BI2188" s="25">
        <f t="shared" si="772"/>
        <v>-439.5499999999999</v>
      </c>
      <c r="BJ2188" s="25">
        <f t="shared" si="785"/>
        <v>1142.5</v>
      </c>
      <c r="BK2188" s="20">
        <f t="shared" si="773"/>
        <v>-0.38472647702406992</v>
      </c>
      <c r="BL2188" s="24" t="str">
        <f t="shared" si="786"/>
        <v>0.00</v>
      </c>
      <c r="BM2188" s="25">
        <f t="shared" si="787"/>
        <v>-3</v>
      </c>
      <c r="BN2188" s="25">
        <f t="shared" si="788"/>
        <v>58.15000000000002</v>
      </c>
      <c r="BO2188" s="25">
        <f t="shared" si="789"/>
        <v>1142.5</v>
      </c>
      <c r="BP2188" s="126">
        <f t="shared" si="790"/>
        <v>5.0897155361050349E-2</v>
      </c>
    </row>
    <row r="2189" spans="1:68" x14ac:dyDescent="0.2">
      <c r="A2189" s="98">
        <v>46051</v>
      </c>
      <c r="B2189" s="60" t="s">
        <v>892</v>
      </c>
      <c r="C2189" s="24" t="s">
        <v>930</v>
      </c>
      <c r="D2189" s="24" t="s">
        <v>398</v>
      </c>
      <c r="F2189" s="74" t="s">
        <v>51</v>
      </c>
      <c r="G2189" s="24" t="s">
        <v>121</v>
      </c>
      <c r="H2189" s="24" t="s">
        <v>2774</v>
      </c>
      <c r="I2189" s="24">
        <v>5</v>
      </c>
      <c r="J2189" s="24">
        <v>3</v>
      </c>
      <c r="K2189" s="24" t="s">
        <v>2790</v>
      </c>
      <c r="L2189" s="25">
        <v>2</v>
      </c>
      <c r="M2189" s="24" t="s">
        <v>105</v>
      </c>
      <c r="N2189" s="24" t="s">
        <v>6</v>
      </c>
      <c r="R2189" s="25">
        <v>11</v>
      </c>
      <c r="S2189" s="83" t="s">
        <v>363</v>
      </c>
      <c r="T2189" s="66" t="str">
        <f t="shared" si="777"/>
        <v>0.00</v>
      </c>
      <c r="U2189" s="66">
        <f t="shared" si="778"/>
        <v>-2</v>
      </c>
      <c r="V2189" s="66">
        <f t="shared" si="779"/>
        <v>334.84</v>
      </c>
      <c r="W2189" s="66">
        <f t="shared" si="780"/>
        <v>4009.5</v>
      </c>
      <c r="X2189" s="20">
        <f t="shared" si="781"/>
        <v>8.3511659807956093E-2</v>
      </c>
      <c r="Y2189" s="67">
        <f t="shared" si="782"/>
        <v>3.3483999999999998</v>
      </c>
      <c r="Z2189" s="68">
        <f t="shared" si="783"/>
        <v>33484</v>
      </c>
      <c r="AA2189" s="65" t="s">
        <v>52</v>
      </c>
      <c r="AU2189" s="23" t="str">
        <f t="shared" si="775"/>
        <v/>
      </c>
      <c r="AV2189" s="23">
        <f t="shared" si="775"/>
        <v>-2</v>
      </c>
      <c r="AW2189" s="23" t="str">
        <f t="shared" si="775"/>
        <v/>
      </c>
      <c r="AX2189" s="23" t="str">
        <f t="shared" si="775"/>
        <v/>
      </c>
      <c r="AZ2189" s="23" t="s">
        <v>720</v>
      </c>
      <c r="BA2189" s="25">
        <v>0</v>
      </c>
      <c r="BB2189" s="25">
        <v>16.760000000000002</v>
      </c>
      <c r="BC2189" s="25">
        <f t="shared" si="724"/>
        <v>31.520000000000003</v>
      </c>
      <c r="BD2189" s="25">
        <f t="shared" si="725"/>
        <v>15.499200000000002</v>
      </c>
      <c r="BE2189" t="s">
        <v>969</v>
      </c>
      <c r="BF2189" s="55">
        <f t="shared" si="776"/>
        <v>0</v>
      </c>
      <c r="BG2189" s="66" t="str">
        <f t="shared" si="771"/>
        <v>0.00</v>
      </c>
      <c r="BH2189" s="66">
        <f t="shared" si="784"/>
        <v>-2</v>
      </c>
      <c r="BI2189" s="25">
        <f t="shared" si="772"/>
        <v>-441.5499999999999</v>
      </c>
      <c r="BJ2189" s="25">
        <f t="shared" si="785"/>
        <v>1144.5</v>
      </c>
      <c r="BK2189" s="20">
        <f t="shared" si="773"/>
        <v>-0.38580166011358663</v>
      </c>
      <c r="BL2189" s="24" t="str">
        <f t="shared" si="786"/>
        <v>0.00</v>
      </c>
      <c r="BM2189" s="25">
        <f t="shared" si="787"/>
        <v>-2</v>
      </c>
      <c r="BN2189" s="25">
        <f t="shared" si="788"/>
        <v>56.15000000000002</v>
      </c>
      <c r="BO2189" s="25">
        <f t="shared" si="789"/>
        <v>1144.5</v>
      </c>
      <c r="BP2189" s="126">
        <f t="shared" si="790"/>
        <v>4.9060725207514214E-2</v>
      </c>
    </row>
    <row r="2190" spans="1:68" x14ac:dyDescent="0.2">
      <c r="A2190" s="98">
        <v>46053</v>
      </c>
      <c r="B2190" s="60" t="s">
        <v>892</v>
      </c>
      <c r="C2190" s="24" t="s">
        <v>1627</v>
      </c>
      <c r="D2190" s="24" t="s">
        <v>573</v>
      </c>
      <c r="F2190" s="74" t="s">
        <v>51</v>
      </c>
      <c r="G2190" s="24" t="s">
        <v>103</v>
      </c>
      <c r="H2190" s="24" t="s">
        <v>483</v>
      </c>
      <c r="I2190" s="24">
        <v>1</v>
      </c>
      <c r="J2190" s="24">
        <v>2</v>
      </c>
      <c r="K2190" s="24" t="s">
        <v>2584</v>
      </c>
      <c r="L2190" s="25">
        <v>1.5</v>
      </c>
      <c r="M2190" s="24" t="s">
        <v>404</v>
      </c>
      <c r="N2190" s="24" t="s">
        <v>6</v>
      </c>
      <c r="R2190" s="25">
        <v>11.54</v>
      </c>
      <c r="S2190" s="83" t="s">
        <v>363</v>
      </c>
      <c r="T2190" s="66" t="str">
        <f t="shared" si="777"/>
        <v>0.00</v>
      </c>
      <c r="U2190" s="66">
        <f t="shared" si="778"/>
        <v>-1.5</v>
      </c>
      <c r="V2190" s="66">
        <f t="shared" si="779"/>
        <v>333.34</v>
      </c>
      <c r="W2190" s="66">
        <f t="shared" si="780"/>
        <v>4011</v>
      </c>
      <c r="X2190" s="20">
        <f t="shared" si="781"/>
        <v>8.3106457242582893E-2</v>
      </c>
      <c r="Y2190" s="67">
        <f t="shared" si="782"/>
        <v>3.3333999999999997</v>
      </c>
      <c r="Z2190" s="68">
        <f t="shared" si="783"/>
        <v>33334</v>
      </c>
      <c r="AA2190" s="65" t="s">
        <v>52</v>
      </c>
      <c r="AU2190" s="23">
        <f t="shared" ref="AU2190:AX2209" si="791">IF($G2190=AU$2,$U2190,"")</f>
        <v>-1.5</v>
      </c>
      <c r="AV2190" s="23" t="str">
        <f t="shared" si="791"/>
        <v/>
      </c>
      <c r="AW2190" s="23" t="str">
        <f t="shared" si="791"/>
        <v/>
      </c>
      <c r="AX2190" s="23" t="str">
        <f t="shared" si="791"/>
        <v/>
      </c>
      <c r="AZ2190" s="25">
        <v>10</v>
      </c>
      <c r="BA2190" s="25">
        <v>10.5</v>
      </c>
      <c r="BB2190" s="25">
        <v>12.46</v>
      </c>
      <c r="BC2190" s="25">
        <f t="shared" si="724"/>
        <v>17.190000000000001</v>
      </c>
      <c r="BD2190" s="25">
        <f t="shared" si="725"/>
        <v>11.543200000000001</v>
      </c>
      <c r="BE2190" t="s">
        <v>969</v>
      </c>
      <c r="BF2190" s="55">
        <f t="shared" si="776"/>
        <v>0</v>
      </c>
      <c r="BG2190" s="66" t="str">
        <f t="shared" si="771"/>
        <v>0.00</v>
      </c>
      <c r="BH2190" s="66">
        <f t="shared" si="784"/>
        <v>-1.5</v>
      </c>
      <c r="BI2190" s="25">
        <f t="shared" si="772"/>
        <v>-443.0499999999999</v>
      </c>
      <c r="BJ2190" s="25">
        <f t="shared" si="785"/>
        <v>1146</v>
      </c>
      <c r="BK2190" s="20">
        <f t="shared" si="773"/>
        <v>-0.38660558464223377</v>
      </c>
      <c r="BL2190" s="24" t="str">
        <f t="shared" si="786"/>
        <v>0.00</v>
      </c>
      <c r="BM2190" s="25">
        <f t="shared" si="787"/>
        <v>-1.5</v>
      </c>
      <c r="BN2190" s="25">
        <f t="shared" si="788"/>
        <v>54.65000000000002</v>
      </c>
      <c r="BO2190" s="25">
        <f t="shared" si="789"/>
        <v>1146</v>
      </c>
      <c r="BP2190" s="126">
        <f t="shared" si="790"/>
        <v>4.7687609075043651E-2</v>
      </c>
    </row>
    <row r="2191" spans="1:68" x14ac:dyDescent="0.2">
      <c r="A2191" s="98">
        <v>46053</v>
      </c>
      <c r="B2191" s="60" t="s">
        <v>892</v>
      </c>
      <c r="C2191" s="24" t="s">
        <v>1627</v>
      </c>
      <c r="D2191" s="24" t="s">
        <v>573</v>
      </c>
      <c r="F2191" s="74" t="s">
        <v>51</v>
      </c>
      <c r="G2191" s="24" t="s">
        <v>103</v>
      </c>
      <c r="H2191" s="24" t="s">
        <v>112</v>
      </c>
      <c r="I2191" s="24">
        <v>4</v>
      </c>
      <c r="J2191" s="24">
        <v>10</v>
      </c>
      <c r="K2191" s="24" t="s">
        <v>2792</v>
      </c>
      <c r="L2191" s="25">
        <v>1</v>
      </c>
      <c r="M2191" s="24" t="s">
        <v>404</v>
      </c>
      <c r="N2191" s="24" t="s">
        <v>6</v>
      </c>
      <c r="R2191" s="25">
        <v>11.77</v>
      </c>
      <c r="S2191" s="83" t="s">
        <v>363</v>
      </c>
      <c r="T2191" s="66" t="str">
        <f t="shared" si="777"/>
        <v>0.00</v>
      </c>
      <c r="U2191" s="66">
        <f t="shared" si="778"/>
        <v>-1</v>
      </c>
      <c r="V2191" s="66">
        <f t="shared" si="779"/>
        <v>332.34</v>
      </c>
      <c r="W2191" s="66">
        <f t="shared" si="780"/>
        <v>4012</v>
      </c>
      <c r="X2191" s="20">
        <f t="shared" si="781"/>
        <v>8.2836490528414755E-2</v>
      </c>
      <c r="Y2191" s="67">
        <f t="shared" si="782"/>
        <v>3.3233999999999999</v>
      </c>
      <c r="Z2191" s="68">
        <f t="shared" si="783"/>
        <v>33234</v>
      </c>
      <c r="AA2191" s="65" t="s">
        <v>52</v>
      </c>
      <c r="AU2191" s="23">
        <f t="shared" si="791"/>
        <v>-1</v>
      </c>
      <c r="AV2191" s="23" t="str">
        <f t="shared" si="791"/>
        <v/>
      </c>
      <c r="AW2191" s="23" t="str">
        <f t="shared" si="791"/>
        <v/>
      </c>
      <c r="AX2191" s="23" t="str">
        <f t="shared" si="791"/>
        <v/>
      </c>
      <c r="AZ2191" s="25">
        <v>10</v>
      </c>
      <c r="BA2191" s="25">
        <v>11.6</v>
      </c>
      <c r="BB2191" s="25">
        <v>12.71</v>
      </c>
      <c r="BC2191" s="25">
        <f t="shared" si="724"/>
        <v>11.71</v>
      </c>
      <c r="BD2191" s="25">
        <f t="shared" si="725"/>
        <v>11.773200000000001</v>
      </c>
      <c r="BE2191" t="s">
        <v>969</v>
      </c>
      <c r="BF2191" s="55">
        <f t="shared" si="776"/>
        <v>0</v>
      </c>
      <c r="BG2191" s="66" t="str">
        <f t="shared" si="771"/>
        <v>0.00</v>
      </c>
      <c r="BH2191" s="66">
        <f t="shared" si="784"/>
        <v>-1</v>
      </c>
      <c r="BI2191" s="25">
        <f t="shared" si="772"/>
        <v>-444.0499999999999</v>
      </c>
      <c r="BJ2191" s="25">
        <f t="shared" si="785"/>
        <v>1147</v>
      </c>
      <c r="BK2191" s="20">
        <f t="shared" si="773"/>
        <v>-0.38714036617262415</v>
      </c>
      <c r="BL2191" s="24" t="str">
        <f t="shared" si="786"/>
        <v>0.00</v>
      </c>
      <c r="BM2191" s="25">
        <f t="shared" si="787"/>
        <v>-1</v>
      </c>
      <c r="BN2191" s="25">
        <f t="shared" si="788"/>
        <v>53.65000000000002</v>
      </c>
      <c r="BO2191" s="25">
        <f t="shared" si="789"/>
        <v>1147</v>
      </c>
      <c r="BP2191" s="126">
        <f t="shared" si="790"/>
        <v>4.6774193548387112E-2</v>
      </c>
    </row>
    <row r="2192" spans="1:68" x14ac:dyDescent="0.2">
      <c r="A2192" s="98">
        <v>46053</v>
      </c>
      <c r="B2192" s="60" t="s">
        <v>892</v>
      </c>
      <c r="C2192" s="24" t="s">
        <v>1627</v>
      </c>
      <c r="D2192" s="24" t="s">
        <v>573</v>
      </c>
      <c r="F2192" s="74" t="s">
        <v>51</v>
      </c>
      <c r="G2192" s="24" t="s">
        <v>103</v>
      </c>
      <c r="H2192" s="24" t="s">
        <v>483</v>
      </c>
      <c r="I2192" s="24">
        <v>9</v>
      </c>
      <c r="J2192" s="24">
        <v>2</v>
      </c>
      <c r="K2192" s="24" t="s">
        <v>2793</v>
      </c>
      <c r="L2192" s="25">
        <v>1</v>
      </c>
      <c r="M2192" s="24" t="s">
        <v>404</v>
      </c>
      <c r="N2192" s="24" t="s">
        <v>6</v>
      </c>
      <c r="R2192" s="25">
        <v>14.28</v>
      </c>
      <c r="S2192" s="83" t="s">
        <v>363</v>
      </c>
      <c r="T2192" s="66" t="str">
        <f t="shared" si="777"/>
        <v>0.00</v>
      </c>
      <c r="U2192" s="66">
        <f t="shared" si="778"/>
        <v>-1</v>
      </c>
      <c r="V2192" s="66">
        <f t="shared" si="779"/>
        <v>331.34</v>
      </c>
      <c r="W2192" s="66">
        <f t="shared" si="780"/>
        <v>4013</v>
      </c>
      <c r="X2192" s="20">
        <f t="shared" si="781"/>
        <v>8.2566658360328921E-2</v>
      </c>
      <c r="Y2192" s="67">
        <f t="shared" si="782"/>
        <v>3.3133999999999997</v>
      </c>
      <c r="Z2192" s="68">
        <f t="shared" si="783"/>
        <v>33134</v>
      </c>
      <c r="AA2192" s="65" t="s">
        <v>52</v>
      </c>
      <c r="AU2192" s="23">
        <f t="shared" si="791"/>
        <v>-1</v>
      </c>
      <c r="AV2192" s="23" t="str">
        <f t="shared" si="791"/>
        <v/>
      </c>
      <c r="AW2192" s="23" t="str">
        <f t="shared" si="791"/>
        <v/>
      </c>
      <c r="AX2192" s="23" t="str">
        <f t="shared" si="791"/>
        <v/>
      </c>
      <c r="AZ2192" s="25">
        <v>14</v>
      </c>
      <c r="BA2192" s="25">
        <v>14.5</v>
      </c>
      <c r="BB2192" s="25">
        <v>15.44</v>
      </c>
      <c r="BC2192" s="25">
        <f t="shared" si="724"/>
        <v>14.44</v>
      </c>
      <c r="BD2192" s="25">
        <f t="shared" si="725"/>
        <v>14.284800000000001</v>
      </c>
      <c r="BE2192" t="s">
        <v>969</v>
      </c>
      <c r="BF2192" s="55">
        <f t="shared" si="776"/>
        <v>0</v>
      </c>
      <c r="BG2192" s="66" t="str">
        <f t="shared" si="771"/>
        <v>0.00</v>
      </c>
      <c r="BH2192" s="66">
        <f t="shared" si="784"/>
        <v>-1</v>
      </c>
      <c r="BI2192" s="25">
        <f t="shared" si="772"/>
        <v>-445.0499999999999</v>
      </c>
      <c r="BJ2192" s="25">
        <f t="shared" si="785"/>
        <v>1148</v>
      </c>
      <c r="BK2192" s="20">
        <f t="shared" si="773"/>
        <v>-0.3876742160278745</v>
      </c>
      <c r="BL2192" s="24" t="str">
        <f t="shared" si="786"/>
        <v>0.00</v>
      </c>
      <c r="BM2192" s="25">
        <f t="shared" si="787"/>
        <v>-1</v>
      </c>
      <c r="BN2192" s="25">
        <f t="shared" si="788"/>
        <v>52.65000000000002</v>
      </c>
      <c r="BO2192" s="25">
        <f t="shared" si="789"/>
        <v>1148</v>
      </c>
      <c r="BP2192" s="126">
        <f t="shared" si="790"/>
        <v>4.586236933797911E-2</v>
      </c>
    </row>
    <row r="2193" spans="1:65" x14ac:dyDescent="0.2">
      <c r="A2193" s="98">
        <v>46055</v>
      </c>
      <c r="B2193" s="60" t="s">
        <v>892</v>
      </c>
      <c r="C2193" s="24" t="s">
        <v>1615</v>
      </c>
      <c r="D2193" s="24" t="s">
        <v>621</v>
      </c>
      <c r="F2193" s="74" t="s">
        <v>51</v>
      </c>
      <c r="G2193" s="24" t="s">
        <v>121</v>
      </c>
      <c r="H2193" s="24" t="s">
        <v>89</v>
      </c>
      <c r="I2193" s="24">
        <v>5</v>
      </c>
      <c r="J2193" s="24">
        <v>1</v>
      </c>
      <c r="K2193" s="26" t="s">
        <v>2797</v>
      </c>
      <c r="L2193" s="25">
        <v>3</v>
      </c>
      <c r="M2193" s="24" t="s">
        <v>105</v>
      </c>
      <c r="N2193" s="24" t="s">
        <v>6</v>
      </c>
      <c r="R2193" s="25">
        <v>4.8</v>
      </c>
      <c r="S2193" s="83" t="s">
        <v>372</v>
      </c>
      <c r="T2193" s="66">
        <f t="shared" si="777"/>
        <v>14.4</v>
      </c>
      <c r="U2193" s="66">
        <f t="shared" si="778"/>
        <v>11.4</v>
      </c>
      <c r="V2193" s="66">
        <f t="shared" si="779"/>
        <v>342.73999999999995</v>
      </c>
      <c r="W2193" s="66">
        <f t="shared" si="780"/>
        <v>4016</v>
      </c>
      <c r="X2193" s="20">
        <f t="shared" si="781"/>
        <v>8.5343625498007961E-2</v>
      </c>
      <c r="Y2193" s="67">
        <f t="shared" si="782"/>
        <v>3.4273999999999996</v>
      </c>
      <c r="Z2193" s="68">
        <f t="shared" si="783"/>
        <v>34273.999999999993</v>
      </c>
      <c r="AA2193" s="65" t="s">
        <v>53</v>
      </c>
      <c r="AU2193" s="23" t="str">
        <f t="shared" si="791"/>
        <v/>
      </c>
      <c r="AV2193" s="23">
        <f t="shared" si="791"/>
        <v>11.4</v>
      </c>
      <c r="AW2193" s="23" t="str">
        <f t="shared" si="791"/>
        <v/>
      </c>
      <c r="AX2193" s="23" t="str">
        <f t="shared" si="791"/>
        <v/>
      </c>
      <c r="AZ2193" s="23" t="s">
        <v>720</v>
      </c>
      <c r="BA2193" s="25">
        <v>0</v>
      </c>
      <c r="BB2193" s="25">
        <v>4.97</v>
      </c>
      <c r="BC2193" s="25">
        <f t="shared" si="724"/>
        <v>11.91</v>
      </c>
      <c r="BD2193" s="25">
        <f t="shared" si="725"/>
        <v>4.6524000000000001</v>
      </c>
      <c r="BE2193" t="s">
        <v>969</v>
      </c>
      <c r="BL2193" s="24">
        <f t="shared" si="786"/>
        <v>14.91</v>
      </c>
      <c r="BM2193" s="25">
        <f t="shared" si="787"/>
        <v>11.91</v>
      </c>
    </row>
    <row r="2194" spans="1:65" x14ac:dyDescent="0.2">
      <c r="A2194" s="98">
        <v>46057</v>
      </c>
      <c r="B2194" s="60" t="s">
        <v>892</v>
      </c>
      <c r="C2194" s="24" t="s">
        <v>1894</v>
      </c>
      <c r="D2194" s="24" t="s">
        <v>397</v>
      </c>
      <c r="F2194" s="74" t="s">
        <v>51</v>
      </c>
      <c r="G2194" s="24" t="s">
        <v>121</v>
      </c>
      <c r="H2194" s="24" t="s">
        <v>2223</v>
      </c>
      <c r="I2194" s="24">
        <v>5</v>
      </c>
      <c r="J2194" s="24">
        <v>6</v>
      </c>
      <c r="K2194" s="24" t="s">
        <v>2798</v>
      </c>
      <c r="L2194" s="25">
        <v>2</v>
      </c>
      <c r="M2194" s="24" t="s">
        <v>105</v>
      </c>
      <c r="N2194" s="24" t="s">
        <v>6</v>
      </c>
      <c r="R2194" s="25">
        <v>3.3</v>
      </c>
      <c r="S2194" s="83" t="s">
        <v>363</v>
      </c>
      <c r="T2194" s="66" t="str">
        <f t="shared" si="777"/>
        <v>0.00</v>
      </c>
      <c r="U2194" s="66">
        <f t="shared" si="778"/>
        <v>-2</v>
      </c>
      <c r="V2194" s="66">
        <f t="shared" si="779"/>
        <v>340.73999999999995</v>
      </c>
      <c r="W2194" s="66">
        <f t="shared" si="780"/>
        <v>4018</v>
      </c>
      <c r="X2194" s="20">
        <f t="shared" si="781"/>
        <v>8.4803384768541545E-2</v>
      </c>
      <c r="Y2194" s="67">
        <f t="shared" si="782"/>
        <v>3.4073999999999995</v>
      </c>
      <c r="Z2194" s="68">
        <f t="shared" si="783"/>
        <v>34073.999999999993</v>
      </c>
      <c r="AA2194" s="65" t="s">
        <v>52</v>
      </c>
      <c r="AU2194" s="23" t="str">
        <f t="shared" si="791"/>
        <v/>
      </c>
      <c r="AV2194" s="23">
        <f t="shared" si="791"/>
        <v>-2</v>
      </c>
      <c r="AW2194" s="23" t="str">
        <f t="shared" si="791"/>
        <v/>
      </c>
      <c r="AX2194" s="23" t="str">
        <f t="shared" si="791"/>
        <v/>
      </c>
      <c r="AZ2194" s="23" t="s">
        <v>720</v>
      </c>
      <c r="BA2194" s="25">
        <v>0</v>
      </c>
      <c r="BB2194" s="25">
        <v>4</v>
      </c>
      <c r="BC2194" s="25">
        <f t="shared" si="724"/>
        <v>6</v>
      </c>
      <c r="BD2194" s="25">
        <f t="shared" si="725"/>
        <v>3.7600000000000002</v>
      </c>
      <c r="BE2194" t="s">
        <v>969</v>
      </c>
      <c r="BL2194" s="24" t="str">
        <f t="shared" si="786"/>
        <v>0.00</v>
      </c>
      <c r="BM2194" s="25">
        <f t="shared" si="787"/>
        <v>-2</v>
      </c>
    </row>
    <row r="2195" spans="1:65" x14ac:dyDescent="0.2">
      <c r="A2195" s="98">
        <v>46057</v>
      </c>
      <c r="B2195" s="60" t="s">
        <v>892</v>
      </c>
      <c r="C2195" s="24" t="s">
        <v>1894</v>
      </c>
      <c r="D2195" s="24" t="s">
        <v>397</v>
      </c>
      <c r="F2195" s="74" t="s">
        <v>51</v>
      </c>
      <c r="G2195" s="24" t="s">
        <v>121</v>
      </c>
      <c r="H2195" s="24" t="s">
        <v>2223</v>
      </c>
      <c r="I2195" s="24">
        <v>8</v>
      </c>
      <c r="J2195" s="24">
        <v>6</v>
      </c>
      <c r="K2195" s="26" t="s">
        <v>2799</v>
      </c>
      <c r="L2195" s="25">
        <v>2</v>
      </c>
      <c r="M2195" s="24" t="s">
        <v>105</v>
      </c>
      <c r="N2195" s="24" t="s">
        <v>6</v>
      </c>
      <c r="R2195" s="25">
        <v>6.5</v>
      </c>
      <c r="S2195" s="83" t="s">
        <v>372</v>
      </c>
      <c r="T2195" s="66">
        <f t="shared" si="777"/>
        <v>13</v>
      </c>
      <c r="U2195" s="66">
        <f t="shared" si="778"/>
        <v>11</v>
      </c>
      <c r="V2195" s="66">
        <f t="shared" si="779"/>
        <v>351.73999999999995</v>
      </c>
      <c r="W2195" s="66">
        <f t="shared" si="780"/>
        <v>4020</v>
      </c>
      <c r="X2195" s="20">
        <f t="shared" si="781"/>
        <v>8.749751243781094E-2</v>
      </c>
      <c r="Y2195" s="67">
        <f t="shared" si="782"/>
        <v>3.5173999999999994</v>
      </c>
      <c r="Z2195" s="68">
        <f t="shared" si="783"/>
        <v>35173.999999999993</v>
      </c>
      <c r="AA2195" s="65" t="s">
        <v>53</v>
      </c>
      <c r="AU2195" s="23" t="str">
        <f t="shared" si="791"/>
        <v/>
      </c>
      <c r="AV2195" s="23">
        <f t="shared" si="791"/>
        <v>11</v>
      </c>
      <c r="AW2195" s="23" t="str">
        <f t="shared" si="791"/>
        <v/>
      </c>
      <c r="AX2195" s="23" t="str">
        <f t="shared" si="791"/>
        <v/>
      </c>
      <c r="AZ2195" s="23" t="s">
        <v>720</v>
      </c>
      <c r="BA2195" s="25">
        <v>0</v>
      </c>
      <c r="BB2195" s="25">
        <v>4.79</v>
      </c>
      <c r="BC2195" s="25">
        <f t="shared" si="724"/>
        <v>7.58</v>
      </c>
      <c r="BD2195" s="25">
        <f t="shared" si="725"/>
        <v>4.4868000000000006</v>
      </c>
      <c r="BE2195" t="s">
        <v>969</v>
      </c>
      <c r="BL2195" s="24">
        <f t="shared" si="786"/>
        <v>9.58</v>
      </c>
      <c r="BM2195" s="25">
        <f t="shared" si="787"/>
        <v>7.58</v>
      </c>
    </row>
    <row r="2196" spans="1:65" x14ac:dyDescent="0.2">
      <c r="A2196" s="98">
        <v>46057</v>
      </c>
      <c r="B2196" s="60" t="s">
        <v>892</v>
      </c>
      <c r="C2196" s="24" t="s">
        <v>1894</v>
      </c>
      <c r="D2196" s="24" t="s">
        <v>397</v>
      </c>
      <c r="F2196" s="74" t="s">
        <v>51</v>
      </c>
      <c r="G2196" s="24" t="s">
        <v>121</v>
      </c>
      <c r="H2196" s="24" t="s">
        <v>2223</v>
      </c>
      <c r="I2196" s="24">
        <v>11</v>
      </c>
      <c r="J2196" s="24">
        <v>1</v>
      </c>
      <c r="K2196" s="87" t="s">
        <v>2800</v>
      </c>
      <c r="L2196" s="25">
        <v>2</v>
      </c>
      <c r="M2196" s="24" t="s">
        <v>105</v>
      </c>
      <c r="N2196" s="24" t="s">
        <v>6</v>
      </c>
      <c r="R2196" s="25">
        <v>3.3</v>
      </c>
      <c r="S2196" s="83" t="s">
        <v>373</v>
      </c>
      <c r="T2196" s="66" t="str">
        <f t="shared" si="777"/>
        <v>0.00</v>
      </c>
      <c r="U2196" s="66">
        <f t="shared" si="778"/>
        <v>-2</v>
      </c>
      <c r="V2196" s="66">
        <f t="shared" si="779"/>
        <v>349.73999999999995</v>
      </c>
      <c r="W2196" s="66">
        <f t="shared" si="780"/>
        <v>4022</v>
      </c>
      <c r="X2196" s="20">
        <f t="shared" si="781"/>
        <v>8.6956737941322707E-2</v>
      </c>
      <c r="Y2196" s="67">
        <f t="shared" si="782"/>
        <v>3.4973999999999994</v>
      </c>
      <c r="Z2196" s="68">
        <f t="shared" si="783"/>
        <v>34973.999999999993</v>
      </c>
      <c r="AA2196" s="65" t="s">
        <v>52</v>
      </c>
      <c r="AU2196" s="23" t="str">
        <f t="shared" si="791"/>
        <v/>
      </c>
      <c r="AV2196" s="23">
        <f t="shared" si="791"/>
        <v>-2</v>
      </c>
      <c r="AW2196" s="23" t="str">
        <f t="shared" si="791"/>
        <v/>
      </c>
      <c r="AX2196" s="23" t="str">
        <f t="shared" si="791"/>
        <v/>
      </c>
      <c r="AZ2196" s="23" t="s">
        <v>720</v>
      </c>
      <c r="BA2196" s="25">
        <v>0</v>
      </c>
      <c r="BB2196" s="25">
        <v>5.52</v>
      </c>
      <c r="BC2196" s="25">
        <f t="shared" si="724"/>
        <v>9.0399999999999991</v>
      </c>
      <c r="BD2196" s="25">
        <f t="shared" si="725"/>
        <v>5.1583999999999994</v>
      </c>
      <c r="BE2196" t="s">
        <v>969</v>
      </c>
      <c r="BL2196" s="24" t="str">
        <f t="shared" si="786"/>
        <v>0.00</v>
      </c>
      <c r="BM2196" s="25">
        <f t="shared" si="787"/>
        <v>-2</v>
      </c>
    </row>
    <row r="2197" spans="1:65" x14ac:dyDescent="0.2">
      <c r="A2197" s="98">
        <v>46057</v>
      </c>
      <c r="B2197" s="60" t="s">
        <v>892</v>
      </c>
      <c r="C2197" s="24" t="s">
        <v>1554</v>
      </c>
      <c r="D2197" s="24" t="s">
        <v>397</v>
      </c>
      <c r="E2197" s="74" t="s">
        <v>51</v>
      </c>
      <c r="F2197" s="74" t="s">
        <v>51</v>
      </c>
      <c r="G2197" s="24" t="s">
        <v>103</v>
      </c>
      <c r="H2197" s="24" t="s">
        <v>55</v>
      </c>
      <c r="I2197" s="24">
        <v>7</v>
      </c>
      <c r="J2197" s="24">
        <v>5</v>
      </c>
      <c r="K2197" s="26" t="s">
        <v>255</v>
      </c>
      <c r="L2197" s="25">
        <v>1</v>
      </c>
      <c r="M2197" s="24" t="s">
        <v>404</v>
      </c>
      <c r="N2197" s="24" t="s">
        <v>6</v>
      </c>
      <c r="R2197" s="25">
        <v>18.079999999999998</v>
      </c>
      <c r="S2197" s="83" t="s">
        <v>372</v>
      </c>
      <c r="T2197" s="66">
        <f t="shared" si="777"/>
        <v>18.079999999999998</v>
      </c>
      <c r="U2197" s="66">
        <f t="shared" si="778"/>
        <v>17.079999999999998</v>
      </c>
      <c r="V2197" s="66">
        <f t="shared" si="779"/>
        <v>366.81999999999994</v>
      </c>
      <c r="W2197" s="66">
        <f t="shared" si="780"/>
        <v>4023</v>
      </c>
      <c r="X2197" s="20">
        <f t="shared" si="781"/>
        <v>9.118071091225452E-2</v>
      </c>
      <c r="Y2197" s="67">
        <f t="shared" si="782"/>
        <v>3.6681999999999992</v>
      </c>
      <c r="Z2197" s="68">
        <f t="shared" si="783"/>
        <v>36681.999999999993</v>
      </c>
      <c r="AA2197" s="65" t="s">
        <v>53</v>
      </c>
      <c r="AU2197" s="23">
        <f t="shared" si="791"/>
        <v>17.079999999999998</v>
      </c>
      <c r="AV2197" s="23" t="str">
        <f t="shared" si="791"/>
        <v/>
      </c>
      <c r="AW2197" s="23" t="str">
        <f t="shared" si="791"/>
        <v/>
      </c>
      <c r="AX2197" s="23" t="str">
        <f t="shared" si="791"/>
        <v/>
      </c>
      <c r="AZ2197" s="63">
        <v>16</v>
      </c>
      <c r="BA2197" s="25">
        <v>16.7</v>
      </c>
      <c r="BB2197" s="25">
        <v>19.559999999999999</v>
      </c>
      <c r="BC2197" s="25">
        <f t="shared" si="724"/>
        <v>18.559999999999999</v>
      </c>
      <c r="BD2197" s="25">
        <f t="shared" si="725"/>
        <v>18.075199999999999</v>
      </c>
      <c r="BE2197" t="s">
        <v>970</v>
      </c>
    </row>
    <row r="2198" spans="1:65" x14ac:dyDescent="0.2">
      <c r="A2198" s="98">
        <v>46057</v>
      </c>
      <c r="B2198" s="60" t="s">
        <v>892</v>
      </c>
      <c r="C2198" s="24" t="s">
        <v>1554</v>
      </c>
      <c r="D2198" s="24" t="s">
        <v>397</v>
      </c>
      <c r="F2198" s="74" t="s">
        <v>51</v>
      </c>
      <c r="G2198" s="24" t="s">
        <v>103</v>
      </c>
      <c r="H2198" s="24" t="s">
        <v>55</v>
      </c>
      <c r="I2198" s="24">
        <v>7</v>
      </c>
      <c r="J2198" s="24">
        <v>5</v>
      </c>
      <c r="K2198" s="26" t="s">
        <v>255</v>
      </c>
      <c r="L2198" s="25">
        <v>1</v>
      </c>
      <c r="M2198" s="24" t="s">
        <v>404</v>
      </c>
      <c r="N2198" s="24" t="s">
        <v>7</v>
      </c>
      <c r="R2198" s="25">
        <v>2.9</v>
      </c>
      <c r="S2198" s="83" t="s">
        <v>372</v>
      </c>
      <c r="T2198" s="66">
        <f t="shared" si="777"/>
        <v>2.9</v>
      </c>
      <c r="U2198" s="66">
        <f t="shared" si="778"/>
        <v>1.9</v>
      </c>
      <c r="V2198" s="66">
        <f t="shared" si="779"/>
        <v>368.71999999999991</v>
      </c>
      <c r="W2198" s="66">
        <f t="shared" si="780"/>
        <v>4024</v>
      </c>
      <c r="X2198" s="20">
        <f t="shared" si="781"/>
        <v>9.1630218687872744E-2</v>
      </c>
      <c r="Y2198" s="67">
        <f t="shared" si="782"/>
        <v>3.6871999999999989</v>
      </c>
      <c r="Z2198" s="68">
        <f t="shared" si="783"/>
        <v>36871.999999999993</v>
      </c>
      <c r="AA2198" s="65" t="s">
        <v>53</v>
      </c>
      <c r="AU2198" s="23">
        <f t="shared" si="791"/>
        <v>1.9</v>
      </c>
      <c r="AV2198" s="23" t="str">
        <f t="shared" si="791"/>
        <v/>
      </c>
      <c r="AW2198" s="23" t="str">
        <f t="shared" si="791"/>
        <v/>
      </c>
      <c r="AX2198" s="23" t="str">
        <f t="shared" si="791"/>
        <v/>
      </c>
      <c r="BA2198" s="25">
        <v>2.8</v>
      </c>
      <c r="BB2198" s="25">
        <v>3.07</v>
      </c>
      <c r="BC2198" s="25">
        <f t="shared" si="724"/>
        <v>2.0699999999999998</v>
      </c>
      <c r="BD2198" s="25">
        <f t="shared" si="725"/>
        <v>2.9043999999999999</v>
      </c>
      <c r="BE2198" t="s">
        <v>970</v>
      </c>
    </row>
    <row r="2199" spans="1:65" x14ac:dyDescent="0.2">
      <c r="A2199" s="98">
        <v>46058</v>
      </c>
      <c r="B2199" s="60" t="s">
        <v>892</v>
      </c>
      <c r="C2199" s="24" t="s">
        <v>2801</v>
      </c>
      <c r="D2199" s="24" t="s">
        <v>398</v>
      </c>
      <c r="F2199" s="74" t="s">
        <v>51</v>
      </c>
      <c r="G2199" s="24" t="s">
        <v>103</v>
      </c>
      <c r="H2199" s="24" t="s">
        <v>54</v>
      </c>
      <c r="I2199" s="24">
        <v>7</v>
      </c>
      <c r="J2199" s="24">
        <v>9</v>
      </c>
      <c r="K2199" s="24" t="s">
        <v>2802</v>
      </c>
      <c r="L2199" s="25">
        <v>1</v>
      </c>
      <c r="M2199" s="24" t="s">
        <v>105</v>
      </c>
      <c r="N2199" s="24" t="s">
        <v>6</v>
      </c>
      <c r="R2199" s="25">
        <v>8.5</v>
      </c>
      <c r="S2199" s="83" t="s">
        <v>363</v>
      </c>
      <c r="T2199" s="66" t="str">
        <f t="shared" si="777"/>
        <v>0.00</v>
      </c>
      <c r="U2199" s="66">
        <f t="shared" si="778"/>
        <v>-1</v>
      </c>
      <c r="V2199" s="66">
        <f t="shared" si="779"/>
        <v>367.71999999999991</v>
      </c>
      <c r="W2199" s="66">
        <f t="shared" si="780"/>
        <v>4025</v>
      </c>
      <c r="X2199" s="20">
        <f t="shared" si="781"/>
        <v>9.1359006211180108E-2</v>
      </c>
      <c r="Y2199" s="67">
        <f t="shared" si="782"/>
        <v>3.6771999999999991</v>
      </c>
      <c r="Z2199" s="68">
        <f t="shared" si="783"/>
        <v>36771.999999999993</v>
      </c>
      <c r="AA2199" s="65" t="s">
        <v>52</v>
      </c>
      <c r="AU2199" s="23">
        <f t="shared" si="791"/>
        <v>-1</v>
      </c>
      <c r="AV2199" s="23" t="str">
        <f t="shared" si="791"/>
        <v/>
      </c>
      <c r="AW2199" s="23" t="str">
        <f t="shared" si="791"/>
        <v/>
      </c>
      <c r="AX2199" s="23" t="str">
        <f t="shared" si="791"/>
        <v/>
      </c>
      <c r="AZ2199" s="63">
        <v>14</v>
      </c>
      <c r="BA2199" s="25">
        <v>14</v>
      </c>
      <c r="BB2199" s="25">
        <v>21.2</v>
      </c>
      <c r="BC2199" s="25">
        <f t="shared" si="724"/>
        <v>20.2</v>
      </c>
      <c r="BD2199" s="25">
        <f t="shared" si="725"/>
        <v>19.584</v>
      </c>
      <c r="BE2199" t="s">
        <v>970</v>
      </c>
    </row>
    <row r="2200" spans="1:65" x14ac:dyDescent="0.2">
      <c r="A2200" s="98">
        <v>46058</v>
      </c>
      <c r="B2200" s="60" t="s">
        <v>892</v>
      </c>
      <c r="C2200" s="24" t="s">
        <v>2335</v>
      </c>
      <c r="D2200" s="24" t="s">
        <v>398</v>
      </c>
      <c r="F2200" s="74" t="s">
        <v>51</v>
      </c>
      <c r="G2200" s="24" t="s">
        <v>103</v>
      </c>
      <c r="H2200" s="24" t="s">
        <v>246</v>
      </c>
      <c r="I2200" s="24">
        <v>8</v>
      </c>
      <c r="J2200" s="24">
        <v>9</v>
      </c>
      <c r="K2200" s="24" t="s">
        <v>2804</v>
      </c>
      <c r="L2200" s="25">
        <v>1</v>
      </c>
      <c r="M2200" s="24" t="s">
        <v>105</v>
      </c>
      <c r="N2200" s="24" t="s">
        <v>6</v>
      </c>
      <c r="R2200" s="25">
        <v>15</v>
      </c>
      <c r="S2200" s="83" t="s">
        <v>363</v>
      </c>
      <c r="T2200" s="66" t="str">
        <f t="shared" si="777"/>
        <v>0.00</v>
      </c>
      <c r="U2200" s="66">
        <f t="shared" si="778"/>
        <v>-1</v>
      </c>
      <c r="V2200" s="66">
        <f t="shared" si="779"/>
        <v>366.71999999999991</v>
      </c>
      <c r="W2200" s="66">
        <f t="shared" si="780"/>
        <v>4026</v>
      </c>
      <c r="X2200" s="20">
        <f t="shared" si="781"/>
        <v>9.1087928464977624E-2</v>
      </c>
      <c r="Y2200" s="67">
        <f t="shared" si="782"/>
        <v>3.6671999999999993</v>
      </c>
      <c r="Z2200" s="68">
        <f t="shared" si="783"/>
        <v>36671.999999999993</v>
      </c>
      <c r="AA2200" s="65" t="s">
        <v>52</v>
      </c>
      <c r="AU2200" s="23">
        <f t="shared" si="791"/>
        <v>-1</v>
      </c>
      <c r="AV2200" s="23" t="str">
        <f t="shared" si="791"/>
        <v/>
      </c>
      <c r="AW2200" s="23" t="str">
        <f t="shared" si="791"/>
        <v/>
      </c>
      <c r="AX2200" s="23" t="str">
        <f t="shared" si="791"/>
        <v/>
      </c>
      <c r="AZ2200" s="63">
        <v>31</v>
      </c>
      <c r="BA2200" s="25">
        <v>31</v>
      </c>
      <c r="BB2200" s="25">
        <v>43.19</v>
      </c>
      <c r="BC2200" s="25">
        <f t="shared" ref="BC2200:BC2231" si="792">((BB2200*(L2200))-(L2200))</f>
        <v>42.19</v>
      </c>
      <c r="BD2200" s="25">
        <f t="shared" ref="BD2200:BD2231" si="793">0.92*(BB2200-1)+1</f>
        <v>39.814799999999998</v>
      </c>
      <c r="BE2200" t="s">
        <v>970</v>
      </c>
    </row>
    <row r="2201" spans="1:65" x14ac:dyDescent="0.2">
      <c r="A2201" s="98">
        <v>46058</v>
      </c>
      <c r="B2201" s="60" t="s">
        <v>892</v>
      </c>
      <c r="C2201" s="24" t="s">
        <v>2335</v>
      </c>
      <c r="D2201" s="24" t="s">
        <v>398</v>
      </c>
      <c r="F2201" s="74" t="s">
        <v>51</v>
      </c>
      <c r="G2201" s="24" t="s">
        <v>103</v>
      </c>
      <c r="H2201" s="24" t="s">
        <v>246</v>
      </c>
      <c r="I2201" s="24">
        <v>8</v>
      </c>
      <c r="J2201" s="24">
        <v>9</v>
      </c>
      <c r="K2201" s="24" t="s">
        <v>2804</v>
      </c>
      <c r="L2201" s="25">
        <v>1</v>
      </c>
      <c r="M2201" s="24" t="s">
        <v>105</v>
      </c>
      <c r="N2201" s="24" t="s">
        <v>7</v>
      </c>
      <c r="R2201" s="25">
        <v>3.8</v>
      </c>
      <c r="S2201" s="83" t="s">
        <v>363</v>
      </c>
      <c r="T2201" s="66" t="str">
        <f t="shared" si="777"/>
        <v>0.00</v>
      </c>
      <c r="U2201" s="66">
        <f t="shared" si="778"/>
        <v>-1</v>
      </c>
      <c r="V2201" s="66">
        <f t="shared" si="779"/>
        <v>365.71999999999991</v>
      </c>
      <c r="W2201" s="66">
        <f t="shared" si="780"/>
        <v>4027</v>
      </c>
      <c r="X2201" s="20">
        <f t="shared" si="781"/>
        <v>9.0816985348894944E-2</v>
      </c>
      <c r="Y2201" s="67">
        <f t="shared" si="782"/>
        <v>3.6571999999999991</v>
      </c>
      <c r="Z2201" s="68">
        <f t="shared" si="783"/>
        <v>36571.999999999993</v>
      </c>
      <c r="AA2201" s="65" t="s">
        <v>52</v>
      </c>
      <c r="AU2201" s="23">
        <f t="shared" si="791"/>
        <v>-1</v>
      </c>
      <c r="AV2201" s="23" t="str">
        <f t="shared" si="791"/>
        <v/>
      </c>
      <c r="AW2201" s="23" t="str">
        <f t="shared" si="791"/>
        <v/>
      </c>
      <c r="AX2201" s="23" t="str">
        <f t="shared" si="791"/>
        <v/>
      </c>
      <c r="BA2201" s="25">
        <v>4.5</v>
      </c>
      <c r="BB2201" s="25">
        <v>7.93</v>
      </c>
      <c r="BC2201" s="25">
        <f t="shared" si="792"/>
        <v>6.93</v>
      </c>
      <c r="BD2201" s="25">
        <f t="shared" si="793"/>
        <v>7.3756000000000004</v>
      </c>
      <c r="BE2201" t="s">
        <v>970</v>
      </c>
    </row>
    <row r="2202" spans="1:65" x14ac:dyDescent="0.2">
      <c r="A2202" s="98">
        <v>46058</v>
      </c>
      <c r="B2202" s="60" t="s">
        <v>892</v>
      </c>
      <c r="C2202" s="24" t="s">
        <v>1681</v>
      </c>
      <c r="D2202" s="24" t="s">
        <v>398</v>
      </c>
      <c r="F2202" s="74" t="s">
        <v>51</v>
      </c>
      <c r="G2202" s="24" t="s">
        <v>103</v>
      </c>
      <c r="H2202" s="24" t="s">
        <v>2805</v>
      </c>
      <c r="I2202" s="24">
        <v>8</v>
      </c>
      <c r="J2202" s="24">
        <v>16</v>
      </c>
      <c r="K2202" s="24" t="s">
        <v>2806</v>
      </c>
      <c r="L2202" s="25">
        <v>1</v>
      </c>
      <c r="M2202" s="24" t="s">
        <v>404</v>
      </c>
      <c r="N2202" s="24" t="s">
        <v>6</v>
      </c>
      <c r="R2202" s="25">
        <v>17.118400000000001</v>
      </c>
      <c r="S2202" s="83" t="s">
        <v>363</v>
      </c>
      <c r="T2202" s="66" t="str">
        <f t="shared" si="777"/>
        <v>0.00</v>
      </c>
      <c r="U2202" s="66">
        <f t="shared" si="778"/>
        <v>-1</v>
      </c>
      <c r="V2202" s="66">
        <f t="shared" si="779"/>
        <v>364.71999999999991</v>
      </c>
      <c r="W2202" s="66">
        <f t="shared" si="780"/>
        <v>4028</v>
      </c>
      <c r="X2202" s="20">
        <f t="shared" si="781"/>
        <v>9.0546176762661343E-2</v>
      </c>
      <c r="Y2202" s="67">
        <f t="shared" si="782"/>
        <v>3.6471999999999993</v>
      </c>
      <c r="Z2202" s="68">
        <f t="shared" si="783"/>
        <v>36471.999999999993</v>
      </c>
      <c r="AA2202" s="65" t="s">
        <v>52</v>
      </c>
      <c r="AU2202" s="23">
        <f t="shared" si="791"/>
        <v>-1</v>
      </c>
      <c r="AV2202" s="23" t="str">
        <f t="shared" si="791"/>
        <v/>
      </c>
      <c r="AW2202" s="23" t="str">
        <f t="shared" si="791"/>
        <v/>
      </c>
      <c r="AX2202" s="23" t="str">
        <f t="shared" si="791"/>
        <v/>
      </c>
      <c r="AZ2202" s="63">
        <v>19</v>
      </c>
      <c r="BA2202" s="25">
        <v>18.3</v>
      </c>
      <c r="BB2202" s="25">
        <v>18.52</v>
      </c>
      <c r="BC2202" s="25">
        <f t="shared" si="792"/>
        <v>17.52</v>
      </c>
      <c r="BD2202" s="25">
        <f t="shared" si="793"/>
        <v>17.118400000000001</v>
      </c>
      <c r="BE2202" t="s">
        <v>969</v>
      </c>
    </row>
    <row r="2203" spans="1:65" x14ac:dyDescent="0.2">
      <c r="A2203" s="98">
        <v>46058</v>
      </c>
      <c r="B2203" s="60" t="s">
        <v>892</v>
      </c>
      <c r="C2203" s="24" t="s">
        <v>1681</v>
      </c>
      <c r="D2203" s="24" t="s">
        <v>398</v>
      </c>
      <c r="F2203" s="74" t="s">
        <v>51</v>
      </c>
      <c r="G2203" s="24" t="s">
        <v>103</v>
      </c>
      <c r="H2203" s="24" t="s">
        <v>2805</v>
      </c>
      <c r="I2203" s="24">
        <v>8</v>
      </c>
      <c r="J2203" s="24">
        <v>16</v>
      </c>
      <c r="K2203" s="24" t="s">
        <v>2806</v>
      </c>
      <c r="L2203" s="25">
        <v>1</v>
      </c>
      <c r="M2203" s="24" t="s">
        <v>404</v>
      </c>
      <c r="N2203" s="24" t="s">
        <v>7</v>
      </c>
      <c r="R2203" s="25">
        <v>4.1832000000000003</v>
      </c>
      <c r="S2203" s="83" t="s">
        <v>363</v>
      </c>
      <c r="T2203" s="66" t="str">
        <f t="shared" si="777"/>
        <v>0.00</v>
      </c>
      <c r="U2203" s="66">
        <f t="shared" si="778"/>
        <v>-1</v>
      </c>
      <c r="V2203" s="66">
        <f t="shared" si="779"/>
        <v>363.71999999999991</v>
      </c>
      <c r="W2203" s="66">
        <f t="shared" si="780"/>
        <v>4029</v>
      </c>
      <c r="X2203" s="20">
        <f t="shared" si="781"/>
        <v>9.0275502606105715E-2</v>
      </c>
      <c r="Y2203" s="67">
        <f t="shared" si="782"/>
        <v>3.6371999999999991</v>
      </c>
      <c r="Z2203" s="68">
        <f t="shared" si="783"/>
        <v>36371.999999999993</v>
      </c>
      <c r="AA2203" s="65" t="s">
        <v>52</v>
      </c>
      <c r="AU2203" s="23">
        <f t="shared" si="791"/>
        <v>-1</v>
      </c>
      <c r="AV2203" s="23" t="str">
        <f t="shared" si="791"/>
        <v/>
      </c>
      <c r="AW2203" s="23" t="str">
        <f t="shared" si="791"/>
        <v/>
      </c>
      <c r="AX2203" s="23" t="str">
        <f t="shared" si="791"/>
        <v/>
      </c>
      <c r="BA2203" s="25">
        <v>5.3</v>
      </c>
      <c r="BB2203" s="25">
        <v>4.46</v>
      </c>
      <c r="BC2203" s="25">
        <f t="shared" si="792"/>
        <v>3.46</v>
      </c>
      <c r="BD2203" s="25">
        <f t="shared" si="793"/>
        <v>4.1832000000000003</v>
      </c>
      <c r="BE2203" t="s">
        <v>969</v>
      </c>
    </row>
    <row r="2204" spans="1:65" x14ac:dyDescent="0.2">
      <c r="A2204" s="98">
        <v>46060</v>
      </c>
      <c r="B2204" s="60" t="s">
        <v>892</v>
      </c>
      <c r="C2204" s="24" t="s">
        <v>2807</v>
      </c>
      <c r="D2204" s="24" t="s">
        <v>573</v>
      </c>
      <c r="F2204" s="74" t="s">
        <v>51</v>
      </c>
      <c r="G2204" s="24" t="s">
        <v>103</v>
      </c>
      <c r="H2204" s="24" t="s">
        <v>483</v>
      </c>
      <c r="I2204" s="24">
        <v>2</v>
      </c>
      <c r="J2204" s="24">
        <v>7</v>
      </c>
      <c r="K2204" s="24" t="s">
        <v>1132</v>
      </c>
      <c r="L2204" s="25">
        <v>1</v>
      </c>
      <c r="M2204" s="24" t="s">
        <v>105</v>
      </c>
      <c r="N2204" s="24" t="s">
        <v>6</v>
      </c>
      <c r="R2204" s="25">
        <v>18.62</v>
      </c>
      <c r="S2204" s="83" t="s">
        <v>363</v>
      </c>
      <c r="T2204" s="66" t="str">
        <f t="shared" si="777"/>
        <v>0.00</v>
      </c>
      <c r="U2204" s="66">
        <f t="shared" si="778"/>
        <v>-1</v>
      </c>
      <c r="V2204" s="66">
        <f t="shared" si="779"/>
        <v>362.71999999999991</v>
      </c>
      <c r="W2204" s="66">
        <f t="shared" si="780"/>
        <v>4030</v>
      </c>
      <c r="X2204" s="20">
        <f t="shared" si="781"/>
        <v>9.0004962779156303E-2</v>
      </c>
      <c r="Y2204" s="67">
        <f t="shared" si="782"/>
        <v>3.6271999999999993</v>
      </c>
      <c r="Z2204" s="68">
        <f t="shared" si="783"/>
        <v>36271.999999999993</v>
      </c>
      <c r="AA2204" s="65" t="s">
        <v>52</v>
      </c>
      <c r="AU2204" s="23">
        <f t="shared" si="791"/>
        <v>-1</v>
      </c>
      <c r="AV2204" s="23" t="str">
        <f t="shared" si="791"/>
        <v/>
      </c>
      <c r="AW2204" s="23" t="str">
        <f t="shared" si="791"/>
        <v/>
      </c>
      <c r="AX2204" s="23" t="str">
        <f t="shared" si="791"/>
        <v/>
      </c>
      <c r="AZ2204" s="63">
        <v>26</v>
      </c>
      <c r="BA2204" s="25">
        <v>23.5</v>
      </c>
      <c r="BB2204" s="25">
        <v>34.06</v>
      </c>
      <c r="BC2204" s="25">
        <f t="shared" si="792"/>
        <v>33.06</v>
      </c>
      <c r="BD2204" s="25">
        <f t="shared" si="793"/>
        <v>31.415200000000002</v>
      </c>
      <c r="BE2204" t="s">
        <v>970</v>
      </c>
    </row>
    <row r="2205" spans="1:65" x14ac:dyDescent="0.2">
      <c r="A2205" s="98">
        <v>46060</v>
      </c>
      <c r="B2205" s="60" t="s">
        <v>892</v>
      </c>
      <c r="C2205" s="24" t="s">
        <v>2807</v>
      </c>
      <c r="D2205" s="24" t="s">
        <v>573</v>
      </c>
      <c r="F2205" s="74" t="s">
        <v>51</v>
      </c>
      <c r="G2205" s="24" t="s">
        <v>103</v>
      </c>
      <c r="H2205" s="24" t="s">
        <v>483</v>
      </c>
      <c r="I2205" s="24">
        <v>2</v>
      </c>
      <c r="J2205" s="24">
        <v>7</v>
      </c>
      <c r="K2205" s="24" t="s">
        <v>1132</v>
      </c>
      <c r="L2205" s="25">
        <v>1</v>
      </c>
      <c r="M2205" s="24" t="s">
        <v>105</v>
      </c>
      <c r="N2205" s="24" t="s">
        <v>7</v>
      </c>
      <c r="R2205" s="25">
        <v>3.63</v>
      </c>
      <c r="S2205" s="83" t="s">
        <v>363</v>
      </c>
      <c r="T2205" s="66" t="str">
        <f t="shared" si="777"/>
        <v>0.00</v>
      </c>
      <c r="U2205" s="66">
        <f t="shared" si="778"/>
        <v>-1</v>
      </c>
      <c r="V2205" s="66">
        <f t="shared" si="779"/>
        <v>361.71999999999991</v>
      </c>
      <c r="W2205" s="66">
        <f t="shared" si="780"/>
        <v>4031</v>
      </c>
      <c r="X2205" s="20">
        <f t="shared" si="781"/>
        <v>8.9734557181840716E-2</v>
      </c>
      <c r="Y2205" s="67">
        <f t="shared" si="782"/>
        <v>3.6171999999999991</v>
      </c>
      <c r="Z2205" s="68">
        <f t="shared" si="783"/>
        <v>36171.999999999993</v>
      </c>
      <c r="AA2205" s="65" t="s">
        <v>52</v>
      </c>
      <c r="AU2205" s="23">
        <f t="shared" si="791"/>
        <v>-1</v>
      </c>
      <c r="AV2205" s="23" t="str">
        <f t="shared" si="791"/>
        <v/>
      </c>
      <c r="AW2205" s="23" t="str">
        <f t="shared" si="791"/>
        <v/>
      </c>
      <c r="AX2205" s="23" t="str">
        <f t="shared" si="791"/>
        <v/>
      </c>
      <c r="BA2205" s="25">
        <v>6.5</v>
      </c>
      <c r="BB2205" s="25">
        <v>4.7699999999999996</v>
      </c>
      <c r="BC2205" s="25">
        <f t="shared" si="792"/>
        <v>3.7699999999999996</v>
      </c>
      <c r="BD2205" s="25">
        <f t="shared" si="793"/>
        <v>4.4683999999999999</v>
      </c>
      <c r="BE2205" t="s">
        <v>970</v>
      </c>
    </row>
    <row r="2206" spans="1:65" ht="17" x14ac:dyDescent="0.2">
      <c r="A2206" s="98">
        <v>46060</v>
      </c>
      <c r="B2206" s="60" t="s">
        <v>892</v>
      </c>
      <c r="C2206" s="24" t="s">
        <v>2807</v>
      </c>
      <c r="D2206" s="24" t="s">
        <v>573</v>
      </c>
      <c r="F2206" s="74" t="s">
        <v>51</v>
      </c>
      <c r="G2206" s="24" t="s">
        <v>103</v>
      </c>
      <c r="H2206" s="24" t="s">
        <v>483</v>
      </c>
      <c r="I2206" s="24">
        <v>5</v>
      </c>
      <c r="J2206" s="24">
        <v>6</v>
      </c>
      <c r="K2206" s="97" t="s">
        <v>2808</v>
      </c>
      <c r="L2206" s="25">
        <v>1</v>
      </c>
      <c r="M2206" s="24" t="s">
        <v>105</v>
      </c>
      <c r="N2206" s="24" t="s">
        <v>6</v>
      </c>
      <c r="R2206" s="25">
        <v>17</v>
      </c>
      <c r="S2206" s="83" t="s">
        <v>363</v>
      </c>
      <c r="T2206" s="66" t="str">
        <f t="shared" si="777"/>
        <v>0.00</v>
      </c>
      <c r="U2206" s="66">
        <f t="shared" si="778"/>
        <v>-1</v>
      </c>
      <c r="V2206" s="66">
        <f t="shared" si="779"/>
        <v>360.71999999999991</v>
      </c>
      <c r="W2206" s="66">
        <f t="shared" si="780"/>
        <v>4032</v>
      </c>
      <c r="X2206" s="20">
        <f t="shared" si="781"/>
        <v>8.9464285714285691E-2</v>
      </c>
      <c r="Y2206" s="67">
        <f t="shared" si="782"/>
        <v>3.6071999999999993</v>
      </c>
      <c r="Z2206" s="68">
        <f t="shared" si="783"/>
        <v>36071.999999999993</v>
      </c>
      <c r="AA2206" s="65" t="s">
        <v>52</v>
      </c>
      <c r="AU2206" s="23">
        <f t="shared" si="791"/>
        <v>-1</v>
      </c>
      <c r="AV2206" s="23" t="str">
        <f t="shared" si="791"/>
        <v/>
      </c>
      <c r="AW2206" s="23" t="str">
        <f t="shared" si="791"/>
        <v/>
      </c>
      <c r="AX2206" s="23" t="str">
        <f t="shared" si="791"/>
        <v/>
      </c>
      <c r="AZ2206" s="63">
        <v>26</v>
      </c>
      <c r="BA2206" s="25">
        <v>28.3</v>
      </c>
      <c r="BB2206" s="25">
        <v>40.049999999999997</v>
      </c>
      <c r="BC2206" s="25">
        <f t="shared" si="792"/>
        <v>39.049999999999997</v>
      </c>
      <c r="BD2206" s="25">
        <f t="shared" si="793"/>
        <v>36.926000000000002</v>
      </c>
      <c r="BE2206" t="s">
        <v>970</v>
      </c>
    </row>
    <row r="2207" spans="1:65" ht="17" x14ac:dyDescent="0.2">
      <c r="A2207" s="98">
        <v>46060</v>
      </c>
      <c r="B2207" s="60" t="s">
        <v>892</v>
      </c>
      <c r="C2207" s="24" t="s">
        <v>2807</v>
      </c>
      <c r="D2207" s="24" t="s">
        <v>573</v>
      </c>
      <c r="F2207" s="74" t="s">
        <v>51</v>
      </c>
      <c r="G2207" s="24" t="s">
        <v>103</v>
      </c>
      <c r="H2207" s="24" t="s">
        <v>483</v>
      </c>
      <c r="I2207" s="24">
        <v>5</v>
      </c>
      <c r="J2207" s="24">
        <v>6</v>
      </c>
      <c r="K2207" s="97" t="s">
        <v>2808</v>
      </c>
      <c r="L2207" s="25">
        <v>1</v>
      </c>
      <c r="M2207" s="24" t="s">
        <v>105</v>
      </c>
      <c r="N2207" s="24" t="s">
        <v>7</v>
      </c>
      <c r="R2207" s="25">
        <v>4.4000000000000004</v>
      </c>
      <c r="S2207" s="83" t="s">
        <v>363</v>
      </c>
      <c r="T2207" s="66" t="str">
        <f t="shared" si="777"/>
        <v>0.00</v>
      </c>
      <c r="U2207" s="66">
        <f t="shared" si="778"/>
        <v>-1</v>
      </c>
      <c r="V2207" s="66">
        <f t="shared" si="779"/>
        <v>359.71999999999991</v>
      </c>
      <c r="W2207" s="66">
        <f t="shared" si="780"/>
        <v>4033</v>
      </c>
      <c r="X2207" s="20">
        <f t="shared" si="781"/>
        <v>8.9194148276717067E-2</v>
      </c>
      <c r="Y2207" s="67">
        <f t="shared" si="782"/>
        <v>3.5971999999999991</v>
      </c>
      <c r="Z2207" s="68">
        <f t="shared" si="783"/>
        <v>35971.999999999993</v>
      </c>
      <c r="AA2207" s="65" t="s">
        <v>52</v>
      </c>
      <c r="AU2207" s="23">
        <f t="shared" si="791"/>
        <v>-1</v>
      </c>
      <c r="AV2207" s="23" t="str">
        <f t="shared" si="791"/>
        <v/>
      </c>
      <c r="AW2207" s="23" t="str">
        <f t="shared" si="791"/>
        <v/>
      </c>
      <c r="AX2207" s="23" t="str">
        <f t="shared" si="791"/>
        <v/>
      </c>
      <c r="BA2207" s="25">
        <v>6.3</v>
      </c>
      <c r="BB2207" s="25">
        <v>8.2100000000000009</v>
      </c>
      <c r="BC2207" s="25">
        <f t="shared" si="792"/>
        <v>7.2100000000000009</v>
      </c>
      <c r="BD2207" s="25">
        <f t="shared" si="793"/>
        <v>7.6332000000000013</v>
      </c>
      <c r="BE2207" t="s">
        <v>970</v>
      </c>
    </row>
    <row r="2208" spans="1:65" x14ac:dyDescent="0.2">
      <c r="A2208" s="98">
        <v>46063</v>
      </c>
      <c r="B2208" s="60" t="s">
        <v>892</v>
      </c>
      <c r="C2208" s="24" t="s">
        <v>1878</v>
      </c>
      <c r="D2208" s="24" t="s">
        <v>584</v>
      </c>
      <c r="F2208" s="74" t="s">
        <v>51</v>
      </c>
      <c r="G2208" s="24" t="s">
        <v>121</v>
      </c>
      <c r="H2208" s="24" t="s">
        <v>56</v>
      </c>
      <c r="I2208" s="24">
        <v>3</v>
      </c>
      <c r="J2208" s="24">
        <v>8</v>
      </c>
      <c r="K2208" s="24" t="s">
        <v>2809</v>
      </c>
      <c r="L2208" s="25">
        <v>1</v>
      </c>
      <c r="M2208" s="24" t="s">
        <v>105</v>
      </c>
      <c r="N2208" s="24" t="s">
        <v>6</v>
      </c>
      <c r="R2208" s="25">
        <v>12</v>
      </c>
      <c r="S2208" s="83" t="s">
        <v>363</v>
      </c>
      <c r="T2208" s="66" t="str">
        <f t="shared" si="777"/>
        <v>0.00</v>
      </c>
      <c r="U2208" s="66">
        <f t="shared" si="778"/>
        <v>-1</v>
      </c>
      <c r="V2208" s="66">
        <f t="shared" si="779"/>
        <v>358.71999999999991</v>
      </c>
      <c r="W2208" s="66">
        <f t="shared" si="780"/>
        <v>4034</v>
      </c>
      <c r="X2208" s="20">
        <f t="shared" si="781"/>
        <v>8.8924144769459576E-2</v>
      </c>
      <c r="Y2208" s="67">
        <f t="shared" si="782"/>
        <v>3.5871999999999993</v>
      </c>
      <c r="Z2208" s="68">
        <f t="shared" si="783"/>
        <v>35871.999999999993</v>
      </c>
      <c r="AA2208" s="65" t="s">
        <v>52</v>
      </c>
      <c r="AU2208" s="23" t="str">
        <f t="shared" si="791"/>
        <v/>
      </c>
      <c r="AV2208" s="23">
        <f t="shared" si="791"/>
        <v>-1</v>
      </c>
      <c r="AW2208" s="23" t="str">
        <f t="shared" si="791"/>
        <v/>
      </c>
      <c r="AX2208" s="23" t="str">
        <f t="shared" si="791"/>
        <v/>
      </c>
      <c r="AZ2208" s="23" t="s">
        <v>720</v>
      </c>
      <c r="BA2208" s="25">
        <v>0</v>
      </c>
      <c r="BB2208" s="25">
        <v>5.6</v>
      </c>
      <c r="BC2208" s="25">
        <f t="shared" si="792"/>
        <v>4.5999999999999996</v>
      </c>
      <c r="BD2208" s="25">
        <f t="shared" si="793"/>
        <v>5.2320000000000002</v>
      </c>
      <c r="BE2208" t="s">
        <v>970</v>
      </c>
    </row>
    <row r="2209" spans="1:57" x14ac:dyDescent="0.2">
      <c r="A2209" s="98">
        <v>46063</v>
      </c>
      <c r="B2209" s="60" t="s">
        <v>892</v>
      </c>
      <c r="C2209" s="24" t="s">
        <v>1878</v>
      </c>
      <c r="D2209" s="24" t="s">
        <v>584</v>
      </c>
      <c r="F2209" s="74" t="s">
        <v>51</v>
      </c>
      <c r="G2209" s="24" t="s">
        <v>121</v>
      </c>
      <c r="H2209" s="24" t="s">
        <v>56</v>
      </c>
      <c r="I2209" s="24">
        <v>3</v>
      </c>
      <c r="J2209" s="24">
        <v>8</v>
      </c>
      <c r="K2209" s="24" t="s">
        <v>2809</v>
      </c>
      <c r="L2209" s="25">
        <v>1</v>
      </c>
      <c r="M2209" s="24" t="s">
        <v>105</v>
      </c>
      <c r="N2209" s="24" t="s">
        <v>7</v>
      </c>
      <c r="R2209" s="25">
        <v>2.5</v>
      </c>
      <c r="S2209" s="83" t="s">
        <v>363</v>
      </c>
      <c r="T2209" s="66" t="str">
        <f t="shared" si="777"/>
        <v>0.00</v>
      </c>
      <c r="U2209" s="66">
        <f t="shared" si="778"/>
        <v>-1</v>
      </c>
      <c r="V2209" s="66">
        <f t="shared" si="779"/>
        <v>357.71999999999991</v>
      </c>
      <c r="W2209" s="66">
        <f t="shared" si="780"/>
        <v>4035</v>
      </c>
      <c r="X2209" s="20">
        <f t="shared" si="781"/>
        <v>8.8654275092936788E-2</v>
      </c>
      <c r="Y2209" s="67">
        <f t="shared" si="782"/>
        <v>3.577199999999999</v>
      </c>
      <c r="Z2209" s="68">
        <f t="shared" si="783"/>
        <v>35771.999999999993</v>
      </c>
      <c r="AA2209" s="65" t="s">
        <v>52</v>
      </c>
      <c r="AU2209" s="23" t="str">
        <f t="shared" si="791"/>
        <v/>
      </c>
      <c r="AV2209" s="23">
        <f t="shared" si="791"/>
        <v>-1</v>
      </c>
      <c r="AW2209" s="23" t="str">
        <f t="shared" si="791"/>
        <v/>
      </c>
      <c r="AX2209" s="23" t="str">
        <f t="shared" si="791"/>
        <v/>
      </c>
      <c r="AZ2209" s="23" t="s">
        <v>720</v>
      </c>
      <c r="BA2209" s="25">
        <v>0</v>
      </c>
      <c r="BB2209" s="25">
        <v>1.49</v>
      </c>
      <c r="BC2209" s="25">
        <f t="shared" si="792"/>
        <v>0.49</v>
      </c>
      <c r="BD2209" s="25">
        <f t="shared" si="793"/>
        <v>1.4508000000000001</v>
      </c>
      <c r="BE2209" t="s">
        <v>970</v>
      </c>
    </row>
    <row r="2210" spans="1:57" x14ac:dyDescent="0.2">
      <c r="A2210" s="98">
        <v>46067</v>
      </c>
      <c r="B2210" s="60" t="s">
        <v>892</v>
      </c>
      <c r="C2210" s="24" t="s">
        <v>903</v>
      </c>
      <c r="D2210" s="24" t="s">
        <v>573</v>
      </c>
      <c r="F2210" s="74" t="s">
        <v>51</v>
      </c>
      <c r="G2210" s="24" t="s">
        <v>103</v>
      </c>
      <c r="H2210" s="24" t="s">
        <v>377</v>
      </c>
      <c r="I2210" s="24">
        <v>1</v>
      </c>
      <c r="J2210" s="24">
        <v>18</v>
      </c>
      <c r="K2210" s="24" t="s">
        <v>2810</v>
      </c>
      <c r="L2210" s="25">
        <v>1</v>
      </c>
      <c r="M2210" s="24" t="s">
        <v>404</v>
      </c>
      <c r="N2210" s="24" t="s">
        <v>6</v>
      </c>
      <c r="R2210" s="25">
        <v>13.8</v>
      </c>
      <c r="S2210" s="83" t="s">
        <v>363</v>
      </c>
      <c r="T2210" s="66" t="str">
        <f t="shared" si="777"/>
        <v>0.00</v>
      </c>
      <c r="U2210" s="66">
        <f t="shared" si="778"/>
        <v>-1</v>
      </c>
      <c r="V2210" s="66">
        <f t="shared" si="779"/>
        <v>356.71999999999991</v>
      </c>
      <c r="W2210" s="66">
        <f t="shared" si="780"/>
        <v>4036</v>
      </c>
      <c r="X2210" s="20">
        <f t="shared" si="781"/>
        <v>8.8384539147670943E-2</v>
      </c>
      <c r="Y2210" s="67">
        <f t="shared" si="782"/>
        <v>3.5671999999999993</v>
      </c>
      <c r="Z2210" s="68">
        <f t="shared" si="783"/>
        <v>35671.999999999993</v>
      </c>
      <c r="AA2210" s="65" t="s">
        <v>52</v>
      </c>
      <c r="AU2210" s="23">
        <f t="shared" ref="AU2210:AX2229" si="794">IF($G2210=AU$2,$U2210,"")</f>
        <v>-1</v>
      </c>
      <c r="AV2210" s="23" t="str">
        <f t="shared" si="794"/>
        <v/>
      </c>
      <c r="AW2210" s="23" t="str">
        <f t="shared" si="794"/>
        <v/>
      </c>
      <c r="AX2210" s="23" t="str">
        <f t="shared" si="794"/>
        <v/>
      </c>
      <c r="AZ2210" s="63">
        <v>11</v>
      </c>
      <c r="BA2210" s="25">
        <v>14.9</v>
      </c>
      <c r="BB2210" s="25">
        <v>14.91</v>
      </c>
      <c r="BC2210" s="25">
        <f t="shared" si="792"/>
        <v>13.91</v>
      </c>
      <c r="BD2210" s="25">
        <f t="shared" si="793"/>
        <v>13.7972</v>
      </c>
      <c r="BE2210" t="s">
        <v>970</v>
      </c>
    </row>
    <row r="2211" spans="1:57" x14ac:dyDescent="0.2">
      <c r="A2211" s="98">
        <v>46067</v>
      </c>
      <c r="B2211" s="60" t="s">
        <v>892</v>
      </c>
      <c r="C2211" s="24" t="s">
        <v>903</v>
      </c>
      <c r="D2211" s="24" t="s">
        <v>573</v>
      </c>
      <c r="F2211" s="74" t="s">
        <v>51</v>
      </c>
      <c r="G2211" s="24" t="s">
        <v>103</v>
      </c>
      <c r="H2211" s="24" t="s">
        <v>377</v>
      </c>
      <c r="I2211" s="24">
        <v>1</v>
      </c>
      <c r="J2211" s="24">
        <v>18</v>
      </c>
      <c r="K2211" s="24" t="s">
        <v>2810</v>
      </c>
      <c r="L2211" s="25">
        <v>1</v>
      </c>
      <c r="M2211" s="24" t="s">
        <v>404</v>
      </c>
      <c r="N2211" s="24" t="s">
        <v>7</v>
      </c>
      <c r="R2211" s="25">
        <v>3.32</v>
      </c>
      <c r="S2211" s="83" t="s">
        <v>363</v>
      </c>
      <c r="T2211" s="66" t="str">
        <f t="shared" si="777"/>
        <v>0.00</v>
      </c>
      <c r="U2211" s="66">
        <f t="shared" si="778"/>
        <v>-1</v>
      </c>
      <c r="V2211" s="66">
        <f t="shared" si="779"/>
        <v>355.71999999999991</v>
      </c>
      <c r="W2211" s="66">
        <f t="shared" si="780"/>
        <v>4037</v>
      </c>
      <c r="X2211" s="20">
        <f t="shared" si="781"/>
        <v>8.8114936834282856E-2</v>
      </c>
      <c r="Y2211" s="67">
        <f t="shared" si="782"/>
        <v>3.557199999999999</v>
      </c>
      <c r="Z2211" s="68">
        <f t="shared" si="783"/>
        <v>35571.999999999993</v>
      </c>
      <c r="AA2211" s="65" t="s">
        <v>52</v>
      </c>
      <c r="AU2211" s="23">
        <f t="shared" si="794"/>
        <v>-1</v>
      </c>
      <c r="AV2211" s="23" t="str">
        <f t="shared" si="794"/>
        <v/>
      </c>
      <c r="AW2211" s="23" t="str">
        <f t="shared" si="794"/>
        <v/>
      </c>
      <c r="AX2211" s="23" t="str">
        <f t="shared" si="794"/>
        <v/>
      </c>
      <c r="BA2211" s="25">
        <v>3.6</v>
      </c>
      <c r="BB2211" s="25">
        <v>3.52</v>
      </c>
      <c r="BC2211" s="25">
        <f t="shared" si="792"/>
        <v>2.52</v>
      </c>
      <c r="BD2211" s="25">
        <f t="shared" si="793"/>
        <v>3.3184</v>
      </c>
      <c r="BE2211" t="s">
        <v>970</v>
      </c>
    </row>
    <row r="2212" spans="1:57" x14ac:dyDescent="0.2">
      <c r="A2212" s="98">
        <v>46067</v>
      </c>
      <c r="B2212" s="60" t="s">
        <v>892</v>
      </c>
      <c r="C2212" s="24" t="s">
        <v>903</v>
      </c>
      <c r="D2212" s="24" t="s">
        <v>573</v>
      </c>
      <c r="F2212" s="74" t="s">
        <v>51</v>
      </c>
      <c r="G2212" s="24" t="s">
        <v>103</v>
      </c>
      <c r="H2212" s="24" t="s">
        <v>141</v>
      </c>
      <c r="I2212" s="24">
        <v>4</v>
      </c>
      <c r="J2212" s="24">
        <v>4</v>
      </c>
      <c r="K2212" s="27" t="s">
        <v>2811</v>
      </c>
      <c r="L2212" s="25">
        <v>1</v>
      </c>
      <c r="M2212" s="24" t="s">
        <v>404</v>
      </c>
      <c r="N2212" s="24" t="s">
        <v>6</v>
      </c>
      <c r="R2212" s="25">
        <v>9.2799999999999994</v>
      </c>
      <c r="S2212" s="83" t="s">
        <v>371</v>
      </c>
      <c r="T2212" s="66" t="str">
        <f t="shared" si="777"/>
        <v>0.00</v>
      </c>
      <c r="U2212" s="66">
        <f t="shared" si="778"/>
        <v>-1</v>
      </c>
      <c r="V2212" s="66">
        <f t="shared" si="779"/>
        <v>354.71999999999991</v>
      </c>
      <c r="W2212" s="66">
        <f t="shared" si="780"/>
        <v>4038</v>
      </c>
      <c r="X2212" s="20">
        <f t="shared" si="781"/>
        <v>8.7845468053491804E-2</v>
      </c>
      <c r="Y2212" s="67">
        <f t="shared" si="782"/>
        <v>3.5471999999999992</v>
      </c>
      <c r="Z2212" s="68">
        <f t="shared" si="783"/>
        <v>35471.999999999993</v>
      </c>
      <c r="AA2212" s="65" t="s">
        <v>52</v>
      </c>
      <c r="AU2212" s="23">
        <f t="shared" si="794"/>
        <v>-1</v>
      </c>
      <c r="AV2212" s="23" t="str">
        <f t="shared" si="794"/>
        <v/>
      </c>
      <c r="AW2212" s="23" t="str">
        <f t="shared" si="794"/>
        <v/>
      </c>
      <c r="AX2212" s="23" t="str">
        <f t="shared" si="794"/>
        <v/>
      </c>
      <c r="AZ2212" s="63">
        <v>9</v>
      </c>
      <c r="BA2212" s="25">
        <v>9</v>
      </c>
      <c r="BB2212" s="25">
        <v>10</v>
      </c>
      <c r="BC2212" s="25">
        <f t="shared" si="792"/>
        <v>9</v>
      </c>
      <c r="BD2212" s="25">
        <f t="shared" si="793"/>
        <v>9.2800000000000011</v>
      </c>
      <c r="BE2212" t="s">
        <v>970</v>
      </c>
    </row>
    <row r="2213" spans="1:57" x14ac:dyDescent="0.2">
      <c r="A2213" s="98">
        <v>46067</v>
      </c>
      <c r="B2213" s="60" t="s">
        <v>892</v>
      </c>
      <c r="C2213" s="24" t="s">
        <v>2812</v>
      </c>
      <c r="D2213" s="24" t="s">
        <v>573</v>
      </c>
      <c r="F2213" s="74" t="s">
        <v>51</v>
      </c>
      <c r="G2213" s="24" t="s">
        <v>103</v>
      </c>
      <c r="H2213" s="24" t="s">
        <v>377</v>
      </c>
      <c r="I2213" s="24">
        <v>9</v>
      </c>
      <c r="J2213" s="24">
        <v>6</v>
      </c>
      <c r="K2213" s="24" t="s">
        <v>2813</v>
      </c>
      <c r="L2213" s="25">
        <v>1</v>
      </c>
      <c r="M2213" s="24" t="s">
        <v>404</v>
      </c>
      <c r="N2213" s="24" t="s">
        <v>6</v>
      </c>
      <c r="R2213" s="25">
        <v>8.36</v>
      </c>
      <c r="S2213" s="83" t="s">
        <v>363</v>
      </c>
      <c r="T2213" s="66" t="str">
        <f t="shared" si="777"/>
        <v>0.00</v>
      </c>
      <c r="U2213" s="66">
        <f t="shared" si="778"/>
        <v>-1</v>
      </c>
      <c r="V2213" s="66">
        <f t="shared" si="779"/>
        <v>353.71999999999991</v>
      </c>
      <c r="W2213" s="66">
        <f t="shared" si="780"/>
        <v>4039</v>
      </c>
      <c r="X2213" s="20">
        <f t="shared" si="781"/>
        <v>8.7576132706115348E-2</v>
      </c>
      <c r="Y2213" s="67">
        <f t="shared" si="782"/>
        <v>3.537199999999999</v>
      </c>
      <c r="Z2213" s="68">
        <f t="shared" si="783"/>
        <v>35371.999999999993</v>
      </c>
      <c r="AA2213" s="65" t="s">
        <v>52</v>
      </c>
      <c r="AU2213" s="23">
        <f t="shared" si="794"/>
        <v>-1</v>
      </c>
      <c r="AV2213" s="23" t="str">
        <f t="shared" si="794"/>
        <v/>
      </c>
      <c r="AW2213" s="23" t="str">
        <f t="shared" si="794"/>
        <v/>
      </c>
      <c r="AX2213" s="23" t="str">
        <f t="shared" si="794"/>
        <v/>
      </c>
      <c r="AZ2213" s="63">
        <v>12</v>
      </c>
      <c r="BA2213" s="25">
        <v>9.5</v>
      </c>
      <c r="BB2213" s="25">
        <v>9</v>
      </c>
      <c r="BC2213" s="25">
        <f t="shared" si="792"/>
        <v>8</v>
      </c>
      <c r="BD2213" s="25">
        <f t="shared" si="793"/>
        <v>8.36</v>
      </c>
      <c r="BE2213" t="s">
        <v>970</v>
      </c>
    </row>
    <row r="2214" spans="1:57" x14ac:dyDescent="0.2">
      <c r="A2214" s="98">
        <v>46067</v>
      </c>
      <c r="B2214" s="60" t="s">
        <v>892</v>
      </c>
      <c r="C2214" s="24" t="s">
        <v>2812</v>
      </c>
      <c r="D2214" s="24" t="s">
        <v>573</v>
      </c>
      <c r="F2214" s="74" t="s">
        <v>51</v>
      </c>
      <c r="G2214" s="24" t="s">
        <v>103</v>
      </c>
      <c r="H2214" s="24" t="s">
        <v>377</v>
      </c>
      <c r="I2214" s="24">
        <v>9</v>
      </c>
      <c r="J2214" s="24">
        <v>6</v>
      </c>
      <c r="K2214" s="24" t="s">
        <v>2813</v>
      </c>
      <c r="L2214" s="25">
        <v>1</v>
      </c>
      <c r="M2214" s="24" t="s">
        <v>404</v>
      </c>
      <c r="N2214" s="24" t="s">
        <v>7</v>
      </c>
      <c r="R2214" s="25">
        <v>2.84</v>
      </c>
      <c r="S2214" s="83" t="s">
        <v>363</v>
      </c>
      <c r="T2214" s="66" t="str">
        <f t="shared" si="777"/>
        <v>0.00</v>
      </c>
      <c r="U2214" s="66">
        <f t="shared" si="778"/>
        <v>-1</v>
      </c>
      <c r="V2214" s="66">
        <f t="shared" si="779"/>
        <v>352.71999999999991</v>
      </c>
      <c r="W2214" s="66">
        <f t="shared" si="780"/>
        <v>4040</v>
      </c>
      <c r="X2214" s="20">
        <f t="shared" si="781"/>
        <v>8.7306930693069287E-2</v>
      </c>
      <c r="Y2214" s="67">
        <f t="shared" si="782"/>
        <v>3.5271999999999992</v>
      </c>
      <c r="Z2214" s="68">
        <f t="shared" si="783"/>
        <v>35271.999999999993</v>
      </c>
      <c r="AA2214" s="65" t="s">
        <v>52</v>
      </c>
      <c r="AU2214" s="23">
        <f t="shared" si="794"/>
        <v>-1</v>
      </c>
      <c r="AV2214" s="23" t="str">
        <f t="shared" si="794"/>
        <v/>
      </c>
      <c r="AW2214" s="23" t="str">
        <f t="shared" si="794"/>
        <v/>
      </c>
      <c r="AX2214" s="23" t="str">
        <f t="shared" si="794"/>
        <v/>
      </c>
      <c r="BA2214" s="25">
        <v>2.5</v>
      </c>
      <c r="BB2214" s="25">
        <v>3</v>
      </c>
      <c r="BC2214" s="25">
        <f t="shared" si="792"/>
        <v>2</v>
      </c>
      <c r="BD2214" s="25">
        <f t="shared" si="793"/>
        <v>2.84</v>
      </c>
      <c r="BE2214" t="s">
        <v>970</v>
      </c>
    </row>
    <row r="2215" spans="1:57" x14ac:dyDescent="0.2">
      <c r="A2215" s="98">
        <v>46068</v>
      </c>
      <c r="B2215" s="60" t="s">
        <v>892</v>
      </c>
      <c r="C2215" s="24" t="s">
        <v>2814</v>
      </c>
      <c r="D2215" s="24" t="s">
        <v>577</v>
      </c>
      <c r="F2215" s="74" t="s">
        <v>51</v>
      </c>
      <c r="G2215" s="24" t="s">
        <v>103</v>
      </c>
      <c r="H2215" s="24" t="s">
        <v>2735</v>
      </c>
      <c r="I2215" s="24">
        <v>2</v>
      </c>
      <c r="J2215" s="24">
        <v>3</v>
      </c>
      <c r="K2215" s="24" t="s">
        <v>2815</v>
      </c>
      <c r="L2215" s="25">
        <v>1</v>
      </c>
      <c r="M2215" s="24" t="s">
        <v>105</v>
      </c>
      <c r="N2215" s="24" t="s">
        <v>6</v>
      </c>
      <c r="R2215" s="25">
        <v>61</v>
      </c>
      <c r="S2215" s="83" t="s">
        <v>363</v>
      </c>
      <c r="T2215" s="66" t="str">
        <f t="shared" si="777"/>
        <v>0.00</v>
      </c>
      <c r="U2215" s="66">
        <f t="shared" si="778"/>
        <v>-1</v>
      </c>
      <c r="V2215" s="66">
        <f t="shared" si="779"/>
        <v>351.71999999999991</v>
      </c>
      <c r="W2215" s="66">
        <f t="shared" si="780"/>
        <v>4041</v>
      </c>
      <c r="X2215" s="20">
        <f t="shared" si="781"/>
        <v>8.7037861915367457E-2</v>
      </c>
      <c r="Y2215" s="67">
        <f t="shared" si="782"/>
        <v>3.517199999999999</v>
      </c>
      <c r="Z2215" s="68">
        <f t="shared" si="783"/>
        <v>35171.999999999993</v>
      </c>
      <c r="AA2215" s="65" t="s">
        <v>52</v>
      </c>
      <c r="AU2215" s="23">
        <f t="shared" si="794"/>
        <v>-1</v>
      </c>
      <c r="AV2215" s="23" t="str">
        <f t="shared" si="794"/>
        <v/>
      </c>
      <c r="AW2215" s="23" t="str">
        <f t="shared" si="794"/>
        <v/>
      </c>
      <c r="AX2215" s="23" t="str">
        <f t="shared" si="794"/>
        <v/>
      </c>
      <c r="AZ2215" s="63">
        <v>31</v>
      </c>
      <c r="BA2215" s="25">
        <v>42.4</v>
      </c>
      <c r="BB2215" s="25">
        <v>36.799999999999997</v>
      </c>
      <c r="BC2215" s="25">
        <f t="shared" si="792"/>
        <v>35.799999999999997</v>
      </c>
      <c r="BD2215" s="25">
        <f t="shared" si="793"/>
        <v>33.936</v>
      </c>
      <c r="BE2215" t="s">
        <v>969</v>
      </c>
    </row>
    <row r="2216" spans="1:57" x14ac:dyDescent="0.2">
      <c r="A2216" s="98">
        <v>46068</v>
      </c>
      <c r="B2216" s="60" t="s">
        <v>892</v>
      </c>
      <c r="C2216" s="24" t="s">
        <v>2814</v>
      </c>
      <c r="D2216" s="24" t="s">
        <v>577</v>
      </c>
      <c r="F2216" s="74" t="s">
        <v>51</v>
      </c>
      <c r="G2216" s="24" t="s">
        <v>103</v>
      </c>
      <c r="H2216" s="24" t="s">
        <v>2735</v>
      </c>
      <c r="I2216" s="24">
        <v>2</v>
      </c>
      <c r="J2216" s="24">
        <v>3</v>
      </c>
      <c r="K2216" s="24" t="s">
        <v>2815</v>
      </c>
      <c r="L2216" s="25">
        <v>1.5</v>
      </c>
      <c r="M2216" s="24" t="s">
        <v>105</v>
      </c>
      <c r="N2216" s="24" t="s">
        <v>7</v>
      </c>
      <c r="R2216" s="25">
        <v>12</v>
      </c>
      <c r="S2216" s="83" t="s">
        <v>363</v>
      </c>
      <c r="T2216" s="66" t="str">
        <f t="shared" si="777"/>
        <v>0.00</v>
      </c>
      <c r="U2216" s="66">
        <f t="shared" si="778"/>
        <v>-1.5</v>
      </c>
      <c r="V2216" s="66">
        <f t="shared" si="779"/>
        <v>350.21999999999991</v>
      </c>
      <c r="W2216" s="66">
        <f t="shared" si="780"/>
        <v>4042.5</v>
      </c>
      <c r="X2216" s="20">
        <f t="shared" si="781"/>
        <v>8.6634508348794048E-2</v>
      </c>
      <c r="Y2216" s="67">
        <f t="shared" si="782"/>
        <v>3.5021999999999993</v>
      </c>
      <c r="Z2216" s="68">
        <f t="shared" si="783"/>
        <v>35021.999999999993</v>
      </c>
      <c r="AA2216" s="65" t="s">
        <v>52</v>
      </c>
      <c r="AU2216" s="23">
        <f t="shared" si="794"/>
        <v>-1.5</v>
      </c>
      <c r="AV2216" s="23" t="str">
        <f t="shared" si="794"/>
        <v/>
      </c>
      <c r="AW2216" s="23" t="str">
        <f t="shared" si="794"/>
        <v/>
      </c>
      <c r="AX2216" s="23" t="str">
        <f t="shared" si="794"/>
        <v/>
      </c>
      <c r="BA2216" s="25">
        <v>8.6</v>
      </c>
      <c r="BB2216" s="25">
        <v>7.76</v>
      </c>
      <c r="BC2216" s="25">
        <f t="shared" si="792"/>
        <v>10.14</v>
      </c>
      <c r="BD2216" s="25">
        <f t="shared" si="793"/>
        <v>7.2191999999999998</v>
      </c>
      <c r="BE2216" t="s">
        <v>969</v>
      </c>
    </row>
    <row r="2217" spans="1:57" ht="17" x14ac:dyDescent="0.2">
      <c r="A2217" s="98">
        <v>46068</v>
      </c>
      <c r="B2217" s="60" t="s">
        <v>892</v>
      </c>
      <c r="C2217" s="24" t="s">
        <v>1288</v>
      </c>
      <c r="D2217" s="24" t="s">
        <v>577</v>
      </c>
      <c r="F2217" s="74" t="s">
        <v>51</v>
      </c>
      <c r="G2217" s="24" t="s">
        <v>121</v>
      </c>
      <c r="H2217" s="24" t="s">
        <v>85</v>
      </c>
      <c r="I2217" s="24">
        <v>2</v>
      </c>
      <c r="J2217" s="24">
        <v>3</v>
      </c>
      <c r="K2217" s="121" t="s">
        <v>2816</v>
      </c>
      <c r="L2217" s="25">
        <v>3</v>
      </c>
      <c r="M2217" s="24" t="s">
        <v>105</v>
      </c>
      <c r="N2217" s="24" t="s">
        <v>6</v>
      </c>
      <c r="R2217" s="25">
        <v>3.6</v>
      </c>
      <c r="S2217" s="83" t="s">
        <v>371</v>
      </c>
      <c r="T2217" s="66" t="str">
        <f t="shared" si="777"/>
        <v>0.00</v>
      </c>
      <c r="U2217" s="66">
        <f t="shared" si="778"/>
        <v>-3</v>
      </c>
      <c r="V2217" s="66">
        <f t="shared" si="779"/>
        <v>347.21999999999991</v>
      </c>
      <c r="W2217" s="66">
        <f t="shared" si="780"/>
        <v>4045.5</v>
      </c>
      <c r="X2217" s="20">
        <f t="shared" si="781"/>
        <v>8.5828698553948812E-2</v>
      </c>
      <c r="Y2217" s="67">
        <f t="shared" si="782"/>
        <v>3.4721999999999991</v>
      </c>
      <c r="Z2217" s="68">
        <f t="shared" si="783"/>
        <v>34721.999999999993</v>
      </c>
      <c r="AA2217" s="65" t="s">
        <v>52</v>
      </c>
      <c r="AU2217" s="23" t="str">
        <f t="shared" si="794"/>
        <v/>
      </c>
      <c r="AV2217" s="23">
        <f t="shared" si="794"/>
        <v>-3</v>
      </c>
      <c r="AW2217" s="23" t="str">
        <f t="shared" si="794"/>
        <v/>
      </c>
      <c r="AX2217" s="23" t="str">
        <f t="shared" si="794"/>
        <v/>
      </c>
      <c r="AZ2217" s="23" t="s">
        <v>720</v>
      </c>
      <c r="BA2217" s="25">
        <v>0</v>
      </c>
      <c r="BB2217" s="25">
        <v>3.76</v>
      </c>
      <c r="BC2217" s="25">
        <f t="shared" si="792"/>
        <v>8.2799999999999994</v>
      </c>
      <c r="BD2217" s="25">
        <f t="shared" si="793"/>
        <v>3.5392000000000001</v>
      </c>
      <c r="BE2217" t="s">
        <v>969</v>
      </c>
    </row>
    <row r="2218" spans="1:57" x14ac:dyDescent="0.2">
      <c r="A2218" s="98">
        <v>46068</v>
      </c>
      <c r="B2218" s="60" t="s">
        <v>892</v>
      </c>
      <c r="C2218" s="24" t="s">
        <v>2817</v>
      </c>
      <c r="D2218" s="24" t="s">
        <v>577</v>
      </c>
      <c r="F2218" s="74" t="s">
        <v>51</v>
      </c>
      <c r="G2218" s="24" t="s">
        <v>121</v>
      </c>
      <c r="H2218" s="24" t="s">
        <v>360</v>
      </c>
      <c r="I2218" s="24">
        <v>9</v>
      </c>
      <c r="J2218" s="24">
        <v>2</v>
      </c>
      <c r="K2218" s="24" t="s">
        <v>2818</v>
      </c>
      <c r="L2218" s="25">
        <v>1</v>
      </c>
      <c r="M2218" s="24" t="s">
        <v>105</v>
      </c>
      <c r="N2218" s="24" t="s">
        <v>6</v>
      </c>
      <c r="R2218" s="25">
        <v>21</v>
      </c>
      <c r="S2218" s="83" t="s">
        <v>363</v>
      </c>
      <c r="T2218" s="66" t="str">
        <f t="shared" si="777"/>
        <v>0.00</v>
      </c>
      <c r="U2218" s="66">
        <f t="shared" si="778"/>
        <v>-1</v>
      </c>
      <c r="V2218" s="66">
        <f t="shared" si="779"/>
        <v>346.21999999999991</v>
      </c>
      <c r="W2218" s="66">
        <f t="shared" si="780"/>
        <v>4046.5</v>
      </c>
      <c r="X2218" s="20">
        <f t="shared" si="781"/>
        <v>8.5560360805634478E-2</v>
      </c>
      <c r="Y2218" s="67">
        <f t="shared" si="782"/>
        <v>3.4621999999999993</v>
      </c>
      <c r="Z2218" s="68">
        <f t="shared" si="783"/>
        <v>34621.999999999993</v>
      </c>
      <c r="AA2218" s="65" t="s">
        <v>52</v>
      </c>
      <c r="AU2218" s="23" t="str">
        <f t="shared" si="794"/>
        <v/>
      </c>
      <c r="AV2218" s="23">
        <f t="shared" si="794"/>
        <v>-1</v>
      </c>
      <c r="AW2218" s="23" t="str">
        <f t="shared" si="794"/>
        <v/>
      </c>
      <c r="AX2218" s="23" t="str">
        <f t="shared" si="794"/>
        <v/>
      </c>
      <c r="AZ2218" s="23" t="s">
        <v>720</v>
      </c>
      <c r="BA2218" s="25">
        <v>0</v>
      </c>
      <c r="BB2218" s="25">
        <v>18.39</v>
      </c>
      <c r="BC2218" s="25">
        <f t="shared" si="792"/>
        <v>17.39</v>
      </c>
      <c r="BD2218" s="25">
        <f t="shared" si="793"/>
        <v>16.998800000000003</v>
      </c>
      <c r="BE2218" t="s">
        <v>969</v>
      </c>
    </row>
    <row r="2219" spans="1:57" x14ac:dyDescent="0.2">
      <c r="A2219" s="98">
        <v>46068</v>
      </c>
      <c r="B2219" s="60" t="s">
        <v>892</v>
      </c>
      <c r="C2219" s="24" t="s">
        <v>2817</v>
      </c>
      <c r="D2219" s="24" t="s">
        <v>577</v>
      </c>
      <c r="F2219" s="74" t="s">
        <v>51</v>
      </c>
      <c r="G2219" s="24" t="s">
        <v>121</v>
      </c>
      <c r="H2219" s="24" t="s">
        <v>360</v>
      </c>
      <c r="I2219" s="24">
        <v>9</v>
      </c>
      <c r="J2219" s="24">
        <v>2</v>
      </c>
      <c r="K2219" s="24" t="s">
        <v>2818</v>
      </c>
      <c r="L2219" s="25">
        <v>2</v>
      </c>
      <c r="M2219" s="24" t="s">
        <v>105</v>
      </c>
      <c r="N2219" s="24" t="s">
        <v>7</v>
      </c>
      <c r="R2219" s="25">
        <v>3.75</v>
      </c>
      <c r="S2219" s="83" t="s">
        <v>363</v>
      </c>
      <c r="T2219" s="66" t="str">
        <f t="shared" si="777"/>
        <v>0.00</v>
      </c>
      <c r="U2219" s="66">
        <f t="shared" si="778"/>
        <v>-2</v>
      </c>
      <c r="V2219" s="66">
        <f t="shared" si="779"/>
        <v>344.21999999999991</v>
      </c>
      <c r="W2219" s="66">
        <f t="shared" si="780"/>
        <v>4048.5</v>
      </c>
      <c r="X2219" s="20">
        <f t="shared" si="781"/>
        <v>8.5024082993701344E-2</v>
      </c>
      <c r="Y2219" s="67">
        <f t="shared" si="782"/>
        <v>3.4421999999999993</v>
      </c>
      <c r="Z2219" s="68">
        <f t="shared" si="783"/>
        <v>34421.999999999993</v>
      </c>
      <c r="AA2219" s="65" t="s">
        <v>52</v>
      </c>
      <c r="AU2219" s="23" t="str">
        <f t="shared" si="794"/>
        <v/>
      </c>
      <c r="AV2219" s="23">
        <f t="shared" si="794"/>
        <v>-2</v>
      </c>
      <c r="AW2219" s="23" t="str">
        <f t="shared" si="794"/>
        <v/>
      </c>
      <c r="AX2219" s="23" t="str">
        <f t="shared" si="794"/>
        <v/>
      </c>
      <c r="AZ2219" s="23" t="s">
        <v>720</v>
      </c>
      <c r="BA2219" s="25">
        <v>0</v>
      </c>
      <c r="BB2219" s="25">
        <v>3.56</v>
      </c>
      <c r="BC2219" s="25">
        <f t="shared" si="792"/>
        <v>5.12</v>
      </c>
      <c r="BD2219" s="25">
        <f t="shared" si="793"/>
        <v>3.3552</v>
      </c>
      <c r="BE2219" t="s">
        <v>969</v>
      </c>
    </row>
    <row r="2220" spans="1:57" x14ac:dyDescent="0.2">
      <c r="A2220" s="98">
        <v>46070</v>
      </c>
      <c r="B2220" s="60" t="s">
        <v>892</v>
      </c>
      <c r="C2220" s="24" t="s">
        <v>1089</v>
      </c>
      <c r="D2220" s="24" t="s">
        <v>584</v>
      </c>
      <c r="F2220" s="74" t="s">
        <v>51</v>
      </c>
      <c r="G2220" s="24" t="s">
        <v>103</v>
      </c>
      <c r="H2220" s="24" t="s">
        <v>185</v>
      </c>
      <c r="I2220" s="24">
        <v>7</v>
      </c>
      <c r="J2220" s="24">
        <v>6</v>
      </c>
      <c r="K2220" s="24" t="s">
        <v>2819</v>
      </c>
      <c r="L2220" s="25">
        <v>1</v>
      </c>
      <c r="M2220" s="24" t="s">
        <v>404</v>
      </c>
      <c r="N2220" s="24" t="s">
        <v>6</v>
      </c>
      <c r="R2220" s="25">
        <v>19.731200000000001</v>
      </c>
      <c r="S2220" s="83" t="s">
        <v>363</v>
      </c>
      <c r="T2220" s="66" t="str">
        <f t="shared" si="777"/>
        <v>0.00</v>
      </c>
      <c r="U2220" s="66">
        <f t="shared" si="778"/>
        <v>-1</v>
      </c>
      <c r="V2220" s="66">
        <f t="shared" si="779"/>
        <v>343.21999999999991</v>
      </c>
      <c r="W2220" s="66">
        <f t="shared" si="780"/>
        <v>4049.5</v>
      </c>
      <c r="X2220" s="20">
        <f t="shared" si="781"/>
        <v>8.4756142733670797E-2</v>
      </c>
      <c r="Y2220" s="67">
        <f t="shared" si="782"/>
        <v>3.432199999999999</v>
      </c>
      <c r="Z2220" s="68">
        <f t="shared" si="783"/>
        <v>34321.999999999993</v>
      </c>
      <c r="AA2220" s="65" t="s">
        <v>52</v>
      </c>
      <c r="AU2220" s="23">
        <f t="shared" si="794"/>
        <v>-1</v>
      </c>
      <c r="AV2220" s="23" t="str">
        <f t="shared" si="794"/>
        <v/>
      </c>
      <c r="AW2220" s="23" t="str">
        <f t="shared" si="794"/>
        <v/>
      </c>
      <c r="AX2220" s="23" t="str">
        <f t="shared" si="794"/>
        <v/>
      </c>
      <c r="AZ2220" s="63">
        <v>20</v>
      </c>
      <c r="BA2220" s="25">
        <v>20.100000000000001</v>
      </c>
      <c r="BB2220" s="25">
        <v>21.36</v>
      </c>
      <c r="BC2220" s="25">
        <f t="shared" si="792"/>
        <v>20.36</v>
      </c>
      <c r="BD2220" s="25">
        <f t="shared" si="793"/>
        <v>19.731200000000001</v>
      </c>
      <c r="BE2220" t="s">
        <v>970</v>
      </c>
    </row>
    <row r="2221" spans="1:57" x14ac:dyDescent="0.2">
      <c r="A2221" s="98">
        <v>46070</v>
      </c>
      <c r="B2221" s="60" t="s">
        <v>892</v>
      </c>
      <c r="C2221" s="24" t="s">
        <v>1089</v>
      </c>
      <c r="D2221" s="24" t="s">
        <v>584</v>
      </c>
      <c r="F2221" s="74" t="s">
        <v>51</v>
      </c>
      <c r="G2221" s="24" t="s">
        <v>103</v>
      </c>
      <c r="H2221" s="24" t="s">
        <v>185</v>
      </c>
      <c r="I2221" s="24">
        <v>7</v>
      </c>
      <c r="J2221" s="24">
        <v>6</v>
      </c>
      <c r="K2221" s="24" t="s">
        <v>2819</v>
      </c>
      <c r="L2221" s="25">
        <v>1</v>
      </c>
      <c r="M2221" s="24" t="s">
        <v>404</v>
      </c>
      <c r="N2221" s="24" t="s">
        <v>7</v>
      </c>
      <c r="R2221" s="25">
        <v>3.1160000000000001</v>
      </c>
      <c r="S2221" s="83" t="s">
        <v>363</v>
      </c>
      <c r="T2221" s="66" t="str">
        <f t="shared" si="777"/>
        <v>0.00</v>
      </c>
      <c r="U2221" s="66">
        <f t="shared" si="778"/>
        <v>-1</v>
      </c>
      <c r="V2221" s="66">
        <f t="shared" si="779"/>
        <v>342.21999999999991</v>
      </c>
      <c r="W2221" s="66">
        <f t="shared" si="780"/>
        <v>4050.5</v>
      </c>
      <c r="X2221" s="20">
        <f t="shared" si="781"/>
        <v>8.4488334773484733E-2</v>
      </c>
      <c r="Y2221" s="67">
        <f t="shared" si="782"/>
        <v>3.4221999999999992</v>
      </c>
      <c r="Z2221" s="68">
        <f t="shared" si="783"/>
        <v>34221.999999999993</v>
      </c>
      <c r="AA2221" s="65" t="s">
        <v>52</v>
      </c>
      <c r="AU2221" s="23">
        <f t="shared" si="794"/>
        <v>-1</v>
      </c>
      <c r="AV2221" s="23" t="str">
        <f t="shared" si="794"/>
        <v/>
      </c>
      <c r="AW2221" s="23" t="str">
        <f t="shared" si="794"/>
        <v/>
      </c>
      <c r="AX2221" s="23" t="str">
        <f t="shared" si="794"/>
        <v/>
      </c>
      <c r="BA2221" s="25">
        <v>2.9</v>
      </c>
      <c r="BB2221" s="25">
        <v>3.3</v>
      </c>
      <c r="BC2221" s="25">
        <f t="shared" si="792"/>
        <v>2.2999999999999998</v>
      </c>
      <c r="BD2221" s="25">
        <f t="shared" si="793"/>
        <v>3.1160000000000001</v>
      </c>
      <c r="BE2221" t="s">
        <v>970</v>
      </c>
    </row>
    <row r="2222" spans="1:57" x14ac:dyDescent="0.2">
      <c r="A2222" s="98">
        <v>46070</v>
      </c>
      <c r="B2222" s="60" t="s">
        <v>892</v>
      </c>
      <c r="C2222" s="24" t="s">
        <v>2335</v>
      </c>
      <c r="D2222" s="24" t="s">
        <v>584</v>
      </c>
      <c r="F2222" s="74" t="s">
        <v>51</v>
      </c>
      <c r="G2222" s="24" t="s">
        <v>121</v>
      </c>
      <c r="H2222" s="24" t="s">
        <v>79</v>
      </c>
      <c r="I2222" s="24">
        <v>7</v>
      </c>
      <c r="J2222" s="24">
        <v>6</v>
      </c>
      <c r="K2222" s="26" t="s">
        <v>2820</v>
      </c>
      <c r="L2222" s="25">
        <v>0.5</v>
      </c>
      <c r="M2222" s="24" t="s">
        <v>105</v>
      </c>
      <c r="N2222" s="24" t="s">
        <v>6</v>
      </c>
      <c r="R2222" s="25">
        <v>26</v>
      </c>
      <c r="S2222" s="83" t="s">
        <v>372</v>
      </c>
      <c r="T2222" s="66">
        <f t="shared" si="777"/>
        <v>13</v>
      </c>
      <c r="U2222" s="66">
        <f t="shared" si="778"/>
        <v>12.5</v>
      </c>
      <c r="V2222" s="66">
        <f t="shared" si="779"/>
        <v>354.71999999999991</v>
      </c>
      <c r="W2222" s="66">
        <f t="shared" si="780"/>
        <v>4051</v>
      </c>
      <c r="X2222" s="20">
        <f t="shared" si="781"/>
        <v>8.7563564551962458E-2</v>
      </c>
      <c r="Y2222" s="67">
        <f t="shared" si="782"/>
        <v>3.5471999999999992</v>
      </c>
      <c r="Z2222" s="68">
        <f t="shared" si="783"/>
        <v>35471.999999999993</v>
      </c>
      <c r="AA2222" s="65" t="s">
        <v>53</v>
      </c>
      <c r="AU2222" s="23" t="str">
        <f t="shared" si="794"/>
        <v/>
      </c>
      <c r="AV2222" s="23">
        <f t="shared" si="794"/>
        <v>12.5</v>
      </c>
      <c r="AW2222" s="23" t="str">
        <f t="shared" si="794"/>
        <v/>
      </c>
      <c r="AX2222" s="23" t="str">
        <f t="shared" si="794"/>
        <v/>
      </c>
      <c r="AZ2222" s="23" t="s">
        <v>720</v>
      </c>
      <c r="BA2222" s="25">
        <v>0</v>
      </c>
      <c r="BB2222" s="25">
        <v>26</v>
      </c>
      <c r="BC2222" s="25">
        <f t="shared" si="792"/>
        <v>12.5</v>
      </c>
      <c r="BD2222" s="25">
        <f t="shared" si="793"/>
        <v>24</v>
      </c>
      <c r="BE2222" t="s">
        <v>969</v>
      </c>
    </row>
    <row r="2223" spans="1:57" x14ac:dyDescent="0.2">
      <c r="A2223" s="98">
        <v>46070</v>
      </c>
      <c r="B2223" s="60" t="s">
        <v>892</v>
      </c>
      <c r="C2223" s="24" t="s">
        <v>2335</v>
      </c>
      <c r="D2223" s="24" t="s">
        <v>584</v>
      </c>
      <c r="F2223" s="74" t="s">
        <v>51</v>
      </c>
      <c r="G2223" s="24" t="s">
        <v>121</v>
      </c>
      <c r="H2223" s="24" t="s">
        <v>79</v>
      </c>
      <c r="I2223" s="24">
        <v>7</v>
      </c>
      <c r="J2223" s="24">
        <v>6</v>
      </c>
      <c r="K2223" s="26" t="s">
        <v>2820</v>
      </c>
      <c r="L2223" s="25">
        <v>1.5</v>
      </c>
      <c r="M2223" s="24" t="s">
        <v>105</v>
      </c>
      <c r="N2223" s="24" t="s">
        <v>7</v>
      </c>
      <c r="R2223" s="25">
        <v>3.9</v>
      </c>
      <c r="S2223" s="83" t="s">
        <v>373</v>
      </c>
      <c r="T2223" s="66">
        <f t="shared" si="777"/>
        <v>5.85</v>
      </c>
      <c r="U2223" s="66">
        <f t="shared" si="778"/>
        <v>4.3499999999999996</v>
      </c>
      <c r="V2223" s="66">
        <f t="shared" si="779"/>
        <v>359.06999999999994</v>
      </c>
      <c r="W2223" s="66">
        <f t="shared" si="780"/>
        <v>4052.5</v>
      </c>
      <c r="X2223" s="20">
        <f t="shared" si="781"/>
        <v>8.8604565083281905E-2</v>
      </c>
      <c r="Y2223" s="67">
        <f t="shared" si="782"/>
        <v>3.5906999999999996</v>
      </c>
      <c r="Z2223" s="68">
        <f t="shared" si="783"/>
        <v>35906.999999999993</v>
      </c>
      <c r="AA2223" s="65" t="s">
        <v>53</v>
      </c>
      <c r="AU2223" s="23" t="str">
        <f t="shared" si="794"/>
        <v/>
      </c>
      <c r="AV2223" s="23">
        <f t="shared" si="794"/>
        <v>4.3499999999999996</v>
      </c>
      <c r="AW2223" s="23" t="str">
        <f t="shared" si="794"/>
        <v/>
      </c>
      <c r="AX2223" s="23" t="str">
        <f t="shared" si="794"/>
        <v/>
      </c>
      <c r="AZ2223" s="23" t="s">
        <v>720</v>
      </c>
      <c r="BA2223" s="25">
        <v>0</v>
      </c>
      <c r="BB2223" s="25">
        <v>3.6</v>
      </c>
      <c r="BC2223" s="25">
        <f t="shared" si="792"/>
        <v>3.9000000000000004</v>
      </c>
      <c r="BD2223" s="25">
        <f t="shared" si="793"/>
        <v>3.3920000000000003</v>
      </c>
      <c r="BE2223" t="s">
        <v>969</v>
      </c>
    </row>
    <row r="2224" spans="1:57" x14ac:dyDescent="0.2">
      <c r="A2224" s="98">
        <v>46072</v>
      </c>
      <c r="B2224" s="60" t="s">
        <v>892</v>
      </c>
      <c r="C2224" s="24" t="s">
        <v>1894</v>
      </c>
      <c r="D2224" s="24" t="s">
        <v>398</v>
      </c>
      <c r="F2224" s="74" t="s">
        <v>51</v>
      </c>
      <c r="G2224" s="24" t="s">
        <v>121</v>
      </c>
      <c r="H2224" s="24" t="s">
        <v>2397</v>
      </c>
      <c r="I2224" s="24">
        <v>4</v>
      </c>
      <c r="J2224" s="24">
        <v>2</v>
      </c>
      <c r="K2224" s="24" t="s">
        <v>2821</v>
      </c>
      <c r="L2224" s="25">
        <v>2</v>
      </c>
      <c r="M2224" s="24" t="s">
        <v>105</v>
      </c>
      <c r="N2224" s="24" t="s">
        <v>6</v>
      </c>
      <c r="R2224" s="25">
        <v>5.5</v>
      </c>
      <c r="S2224" s="83" t="s">
        <v>363</v>
      </c>
      <c r="T2224" s="66" t="str">
        <f t="shared" si="777"/>
        <v>0.00</v>
      </c>
      <c r="U2224" s="66">
        <f t="shared" si="778"/>
        <v>-2</v>
      </c>
      <c r="V2224" s="66">
        <f t="shared" si="779"/>
        <v>357.06999999999994</v>
      </c>
      <c r="W2224" s="66">
        <f t="shared" si="780"/>
        <v>4054.5</v>
      </c>
      <c r="X2224" s="20">
        <f t="shared" si="781"/>
        <v>8.8067579232951027E-2</v>
      </c>
      <c r="Y2224" s="67">
        <f t="shared" si="782"/>
        <v>3.5706999999999995</v>
      </c>
      <c r="Z2224" s="68">
        <f t="shared" si="783"/>
        <v>35706.999999999993</v>
      </c>
      <c r="AA2224" s="65" t="s">
        <v>52</v>
      </c>
      <c r="AU2224" s="23" t="str">
        <f t="shared" si="794"/>
        <v/>
      </c>
      <c r="AV2224" s="23">
        <f t="shared" si="794"/>
        <v>-2</v>
      </c>
      <c r="AW2224" s="23" t="str">
        <f t="shared" si="794"/>
        <v/>
      </c>
      <c r="AX2224" s="23" t="str">
        <f t="shared" si="794"/>
        <v/>
      </c>
      <c r="AZ2224" s="23" t="s">
        <v>720</v>
      </c>
      <c r="BA2224" s="25">
        <v>0</v>
      </c>
      <c r="BB2224" s="25">
        <v>4.5</v>
      </c>
      <c r="BC2224" s="25">
        <f t="shared" si="792"/>
        <v>7</v>
      </c>
      <c r="BD2224" s="25">
        <f t="shared" si="793"/>
        <v>4.2200000000000006</v>
      </c>
      <c r="BE2224" t="s">
        <v>969</v>
      </c>
    </row>
    <row r="2225" spans="1:57" x14ac:dyDescent="0.2">
      <c r="A2225" s="98">
        <v>46072</v>
      </c>
      <c r="B2225" s="60" t="s">
        <v>892</v>
      </c>
      <c r="C2225" s="24" t="s">
        <v>2041</v>
      </c>
      <c r="D2225" s="24" t="s">
        <v>398</v>
      </c>
      <c r="F2225" s="74" t="s">
        <v>51</v>
      </c>
      <c r="G2225" s="24" t="s">
        <v>121</v>
      </c>
      <c r="H2225" s="24" t="s">
        <v>75</v>
      </c>
      <c r="I2225" s="24">
        <v>9</v>
      </c>
      <c r="J2225" s="24">
        <v>6</v>
      </c>
      <c r="K2225" s="24" t="s">
        <v>2822</v>
      </c>
      <c r="L2225" s="25">
        <v>3</v>
      </c>
      <c r="M2225" s="24" t="s">
        <v>105</v>
      </c>
      <c r="N2225" s="24" t="s">
        <v>6</v>
      </c>
      <c r="R2225" s="25">
        <v>3.7</v>
      </c>
      <c r="S2225" s="83" t="s">
        <v>363</v>
      </c>
      <c r="T2225" s="66" t="str">
        <f t="shared" si="777"/>
        <v>0.00</v>
      </c>
      <c r="U2225" s="66">
        <f t="shared" si="778"/>
        <v>-3</v>
      </c>
      <c r="V2225" s="66">
        <f t="shared" si="779"/>
        <v>354.06999999999994</v>
      </c>
      <c r="W2225" s="66">
        <f t="shared" si="780"/>
        <v>4057.5</v>
      </c>
      <c r="X2225" s="20">
        <f t="shared" si="781"/>
        <v>8.7263093037584699E-2</v>
      </c>
      <c r="Y2225" s="67">
        <f t="shared" si="782"/>
        <v>3.5406999999999993</v>
      </c>
      <c r="Z2225" s="68">
        <f t="shared" si="783"/>
        <v>35406.999999999993</v>
      </c>
      <c r="AA2225" s="65" t="s">
        <v>52</v>
      </c>
      <c r="AU2225" s="23" t="str">
        <f t="shared" si="794"/>
        <v/>
      </c>
      <c r="AV2225" s="23">
        <f t="shared" si="794"/>
        <v>-3</v>
      </c>
      <c r="AW2225" s="23" t="str">
        <f t="shared" si="794"/>
        <v/>
      </c>
      <c r="AX2225" s="23" t="str">
        <f t="shared" si="794"/>
        <v/>
      </c>
      <c r="AZ2225" s="23" t="s">
        <v>720</v>
      </c>
      <c r="BA2225" s="25">
        <v>0</v>
      </c>
      <c r="BB2225" s="25">
        <v>3.85</v>
      </c>
      <c r="BC2225" s="25">
        <f t="shared" si="792"/>
        <v>8.5500000000000007</v>
      </c>
      <c r="BD2225" s="25">
        <f t="shared" si="793"/>
        <v>3.6220000000000003</v>
      </c>
      <c r="BE2225" t="s">
        <v>969</v>
      </c>
    </row>
    <row r="2226" spans="1:57" ht="17" x14ac:dyDescent="0.2">
      <c r="A2226" s="98">
        <v>46073</v>
      </c>
      <c r="B2226" s="60" t="s">
        <v>892</v>
      </c>
      <c r="C2226" s="24" t="s">
        <v>1924</v>
      </c>
      <c r="D2226" s="24" t="s">
        <v>562</v>
      </c>
      <c r="F2226" s="74" t="s">
        <v>51</v>
      </c>
      <c r="G2226" s="24" t="s">
        <v>103</v>
      </c>
      <c r="H2226" s="24" t="s">
        <v>58</v>
      </c>
      <c r="I2226" s="24">
        <v>7</v>
      </c>
      <c r="J2226" s="24">
        <v>5</v>
      </c>
      <c r="K2226" s="97" t="s">
        <v>2823</v>
      </c>
      <c r="L2226" s="25">
        <v>1</v>
      </c>
      <c r="M2226" s="24" t="s">
        <v>105</v>
      </c>
      <c r="N2226" s="24" t="s">
        <v>6</v>
      </c>
      <c r="R2226" s="25">
        <v>10</v>
      </c>
      <c r="S2226" s="83" t="s">
        <v>363</v>
      </c>
      <c r="T2226" s="66" t="str">
        <f t="shared" si="777"/>
        <v>0.00</v>
      </c>
      <c r="U2226" s="66">
        <f t="shared" si="778"/>
        <v>-1</v>
      </c>
      <c r="V2226" s="66">
        <f t="shared" si="779"/>
        <v>353.06999999999994</v>
      </c>
      <c r="W2226" s="66">
        <f t="shared" si="780"/>
        <v>4058.5</v>
      </c>
      <c r="X2226" s="20">
        <f t="shared" si="781"/>
        <v>8.6995195269188114E-2</v>
      </c>
      <c r="Y2226" s="67">
        <f t="shared" si="782"/>
        <v>3.5306999999999995</v>
      </c>
      <c r="Z2226" s="68">
        <f t="shared" si="783"/>
        <v>35306.999999999993</v>
      </c>
      <c r="AA2226" s="65" t="s">
        <v>52</v>
      </c>
      <c r="AU2226" s="23">
        <f t="shared" si="794"/>
        <v>-1</v>
      </c>
      <c r="AV2226" s="23" t="str">
        <f t="shared" si="794"/>
        <v/>
      </c>
      <c r="AW2226" s="23" t="str">
        <f t="shared" si="794"/>
        <v/>
      </c>
      <c r="AX2226" s="23" t="str">
        <f t="shared" si="794"/>
        <v/>
      </c>
      <c r="AZ2226" s="63">
        <v>18</v>
      </c>
      <c r="BA2226" s="25">
        <v>24</v>
      </c>
      <c r="BB2226" s="25">
        <v>23.04</v>
      </c>
      <c r="BC2226" s="25">
        <f t="shared" si="792"/>
        <v>22.04</v>
      </c>
      <c r="BD2226" s="25">
        <f t="shared" si="793"/>
        <v>21.276800000000001</v>
      </c>
    </row>
    <row r="2227" spans="1:57" ht="17" x14ac:dyDescent="0.2">
      <c r="A2227" s="98">
        <v>46073</v>
      </c>
      <c r="B2227" s="60" t="s">
        <v>892</v>
      </c>
      <c r="C2227" s="24" t="s">
        <v>1924</v>
      </c>
      <c r="D2227" s="24" t="s">
        <v>562</v>
      </c>
      <c r="F2227" s="74" t="s">
        <v>51</v>
      </c>
      <c r="G2227" s="24" t="s">
        <v>103</v>
      </c>
      <c r="H2227" s="24" t="s">
        <v>58</v>
      </c>
      <c r="I2227" s="24">
        <v>7</v>
      </c>
      <c r="J2227" s="24">
        <v>5</v>
      </c>
      <c r="K2227" s="97" t="s">
        <v>2823</v>
      </c>
      <c r="L2227" s="25">
        <v>1</v>
      </c>
      <c r="M2227" s="24" t="s">
        <v>105</v>
      </c>
      <c r="N2227" s="24" t="s">
        <v>7</v>
      </c>
      <c r="R2227" s="25">
        <v>3</v>
      </c>
      <c r="S2227" s="83" t="s">
        <v>363</v>
      </c>
      <c r="T2227" s="66" t="str">
        <f t="shared" si="777"/>
        <v>0.00</v>
      </c>
      <c r="U2227" s="66">
        <f t="shared" si="778"/>
        <v>-1</v>
      </c>
      <c r="V2227" s="66">
        <f t="shared" si="779"/>
        <v>352.06999999999994</v>
      </c>
      <c r="W2227" s="66">
        <f t="shared" si="780"/>
        <v>4059.5</v>
      </c>
      <c r="X2227" s="20">
        <f t="shared" si="781"/>
        <v>8.6727429486389937E-2</v>
      </c>
      <c r="Y2227" s="67">
        <f t="shared" si="782"/>
        <v>3.5206999999999993</v>
      </c>
      <c r="Z2227" s="68">
        <f t="shared" si="783"/>
        <v>35206.999999999993</v>
      </c>
      <c r="AA2227" s="65" t="s">
        <v>52</v>
      </c>
      <c r="AU2227" s="23">
        <f t="shared" si="794"/>
        <v>-1</v>
      </c>
      <c r="AV2227" s="23" t="str">
        <f t="shared" si="794"/>
        <v/>
      </c>
      <c r="AW2227" s="23" t="str">
        <f t="shared" si="794"/>
        <v/>
      </c>
      <c r="AX2227" s="23" t="str">
        <f t="shared" si="794"/>
        <v/>
      </c>
      <c r="BA2227" s="25">
        <v>5.0999999999999996</v>
      </c>
      <c r="BB2227" s="25">
        <v>5.48</v>
      </c>
      <c r="BC2227" s="25">
        <f t="shared" si="792"/>
        <v>4.4800000000000004</v>
      </c>
      <c r="BD2227" s="25">
        <f t="shared" si="793"/>
        <v>5.1216000000000008</v>
      </c>
    </row>
    <row r="2228" spans="1:57" x14ac:dyDescent="0.2">
      <c r="A2228" s="98">
        <v>46074</v>
      </c>
      <c r="B2228" s="60" t="s">
        <v>892</v>
      </c>
      <c r="C2228" s="24" t="s">
        <v>1754</v>
      </c>
      <c r="D2228" s="24" t="s">
        <v>573</v>
      </c>
      <c r="F2228" s="74" t="s">
        <v>51</v>
      </c>
      <c r="G2228" s="24" t="s">
        <v>103</v>
      </c>
      <c r="H2228" s="24" t="s">
        <v>112</v>
      </c>
      <c r="I2228" s="24">
        <v>2</v>
      </c>
      <c r="J2228" s="24">
        <v>4</v>
      </c>
      <c r="K2228" s="24" t="s">
        <v>2824</v>
      </c>
      <c r="L2228" s="25">
        <v>1</v>
      </c>
      <c r="M2228" s="24" t="s">
        <v>105</v>
      </c>
      <c r="N2228" s="24" t="s">
        <v>6</v>
      </c>
      <c r="R2228" s="25">
        <v>8</v>
      </c>
      <c r="S2228" s="83" t="s">
        <v>363</v>
      </c>
      <c r="T2228" s="66" t="str">
        <f t="shared" si="777"/>
        <v>0.00</v>
      </c>
      <c r="U2228" s="66">
        <f t="shared" si="778"/>
        <v>-1</v>
      </c>
      <c r="V2228" s="66">
        <f t="shared" si="779"/>
        <v>351.06999999999994</v>
      </c>
      <c r="W2228" s="66">
        <f t="shared" si="780"/>
        <v>4060.5</v>
      </c>
      <c r="X2228" s="20">
        <f t="shared" si="781"/>
        <v>8.6459795591675881E-2</v>
      </c>
      <c r="Y2228" s="67">
        <f t="shared" si="782"/>
        <v>3.5106999999999995</v>
      </c>
      <c r="Z2228" s="68">
        <f t="shared" si="783"/>
        <v>35106.999999999993</v>
      </c>
      <c r="AA2228" s="65" t="s">
        <v>52</v>
      </c>
      <c r="AU2228" s="23">
        <f t="shared" si="794"/>
        <v>-1</v>
      </c>
      <c r="AV2228" s="23" t="str">
        <f t="shared" si="794"/>
        <v/>
      </c>
      <c r="AW2228" s="23" t="str">
        <f t="shared" si="794"/>
        <v/>
      </c>
      <c r="AX2228" s="23" t="str">
        <f t="shared" si="794"/>
        <v/>
      </c>
      <c r="AZ2228" s="63">
        <v>8.5</v>
      </c>
      <c r="BA2228" s="25">
        <v>8.6999999999999993</v>
      </c>
      <c r="BB2228" s="25">
        <v>9.8000000000000007</v>
      </c>
      <c r="BC2228" s="25">
        <f t="shared" si="792"/>
        <v>8.8000000000000007</v>
      </c>
      <c r="BD2228" s="25">
        <f t="shared" si="793"/>
        <v>9.0960000000000019</v>
      </c>
    </row>
    <row r="2229" spans="1:57" x14ac:dyDescent="0.2">
      <c r="A2229" s="98">
        <v>46074</v>
      </c>
      <c r="B2229" s="60" t="s">
        <v>892</v>
      </c>
      <c r="C2229" s="24" t="s">
        <v>1754</v>
      </c>
      <c r="D2229" s="24" t="s">
        <v>573</v>
      </c>
      <c r="F2229" s="74" t="s">
        <v>51</v>
      </c>
      <c r="G2229" s="24" t="s">
        <v>103</v>
      </c>
      <c r="H2229" s="24" t="s">
        <v>112</v>
      </c>
      <c r="I2229" s="24">
        <v>2</v>
      </c>
      <c r="J2229" s="24">
        <v>4</v>
      </c>
      <c r="K2229" s="24" t="s">
        <v>2824</v>
      </c>
      <c r="L2229" s="25">
        <v>1</v>
      </c>
      <c r="M2229" s="24" t="s">
        <v>105</v>
      </c>
      <c r="N2229" s="24" t="s">
        <v>7</v>
      </c>
      <c r="R2229" s="25">
        <v>2.8</v>
      </c>
      <c r="S2229" s="83" t="s">
        <v>363</v>
      </c>
      <c r="T2229" s="66" t="str">
        <f t="shared" si="777"/>
        <v>0.00</v>
      </c>
      <c r="U2229" s="66">
        <f t="shared" si="778"/>
        <v>-1</v>
      </c>
      <c r="V2229" s="66">
        <f t="shared" si="779"/>
        <v>350.06999999999994</v>
      </c>
      <c r="W2229" s="66">
        <f t="shared" si="780"/>
        <v>4061.5</v>
      </c>
      <c r="X2229" s="20">
        <f t="shared" si="781"/>
        <v>8.6192293487627705E-2</v>
      </c>
      <c r="Y2229" s="67">
        <f t="shared" si="782"/>
        <v>3.5006999999999993</v>
      </c>
      <c r="Z2229" s="68">
        <f t="shared" si="783"/>
        <v>35006.999999999993</v>
      </c>
      <c r="AA2229" s="65" t="s">
        <v>52</v>
      </c>
      <c r="AU2229" s="23">
        <f t="shared" si="794"/>
        <v>-1</v>
      </c>
      <c r="AV2229" s="23" t="str">
        <f t="shared" si="794"/>
        <v/>
      </c>
      <c r="AW2229" s="23" t="str">
        <f t="shared" si="794"/>
        <v/>
      </c>
      <c r="AX2229" s="23" t="str">
        <f t="shared" si="794"/>
        <v/>
      </c>
      <c r="BA2229" s="25">
        <v>2.4</v>
      </c>
      <c r="BB2229" s="25">
        <v>2.78</v>
      </c>
      <c r="BC2229" s="25">
        <f t="shared" si="792"/>
        <v>1.7799999999999998</v>
      </c>
      <c r="BD2229" s="25">
        <f t="shared" si="793"/>
        <v>2.6375999999999999</v>
      </c>
    </row>
    <row r="2230" spans="1:57" x14ac:dyDescent="0.2">
      <c r="A2230" s="98">
        <v>46074</v>
      </c>
      <c r="B2230" s="60" t="s">
        <v>892</v>
      </c>
      <c r="C2230" s="24" t="s">
        <v>2825</v>
      </c>
      <c r="D2230" s="24" t="s">
        <v>573</v>
      </c>
      <c r="F2230" s="74" t="s">
        <v>51</v>
      </c>
      <c r="G2230" s="24" t="s">
        <v>103</v>
      </c>
      <c r="H2230" s="24" t="s">
        <v>483</v>
      </c>
      <c r="I2230" s="24">
        <v>9</v>
      </c>
      <c r="J2230" s="24">
        <v>13</v>
      </c>
      <c r="K2230" s="27" t="s">
        <v>2826</v>
      </c>
      <c r="L2230" s="25">
        <v>1</v>
      </c>
      <c r="M2230" s="24" t="s">
        <v>404</v>
      </c>
      <c r="N2230" s="24" t="s">
        <v>6</v>
      </c>
      <c r="R2230" s="25">
        <v>7.9460000000000006</v>
      </c>
      <c r="S2230" s="83" t="s">
        <v>371</v>
      </c>
      <c r="T2230" s="66" t="str">
        <f t="shared" si="777"/>
        <v>0.00</v>
      </c>
      <c r="U2230" s="66">
        <f t="shared" si="778"/>
        <v>-1</v>
      </c>
      <c r="V2230" s="66">
        <f t="shared" si="779"/>
        <v>349.06999999999994</v>
      </c>
      <c r="W2230" s="66">
        <f t="shared" si="780"/>
        <v>4062.5</v>
      </c>
      <c r="X2230" s="20">
        <f t="shared" si="781"/>
        <v>8.5924923076923065E-2</v>
      </c>
      <c r="Y2230" s="67">
        <f t="shared" si="782"/>
        <v>3.4906999999999995</v>
      </c>
      <c r="Z2230" s="68">
        <f t="shared" si="783"/>
        <v>34906.999999999993</v>
      </c>
      <c r="AA2230" s="65" t="s">
        <v>52</v>
      </c>
      <c r="AU2230" s="23">
        <f t="shared" ref="AU2230:AX2249" si="795">IF($G2230=AU$2,$U2230,"")</f>
        <v>-1</v>
      </c>
      <c r="AV2230" s="23" t="str">
        <f t="shared" si="795"/>
        <v/>
      </c>
      <c r="AW2230" s="23" t="str">
        <f t="shared" si="795"/>
        <v/>
      </c>
      <c r="AX2230" s="23" t="str">
        <f t="shared" si="795"/>
        <v/>
      </c>
      <c r="AZ2230" s="63">
        <v>9.5</v>
      </c>
      <c r="BA2230" s="25">
        <v>8.5</v>
      </c>
      <c r="BB2230" s="25">
        <v>8.5500000000000007</v>
      </c>
      <c r="BC2230" s="25">
        <f t="shared" si="792"/>
        <v>7.5500000000000007</v>
      </c>
      <c r="BD2230" s="25">
        <f t="shared" si="793"/>
        <v>7.9460000000000006</v>
      </c>
    </row>
    <row r="2231" spans="1:57" x14ac:dyDescent="0.2">
      <c r="A2231" s="98">
        <v>46074</v>
      </c>
      <c r="B2231" s="60" t="s">
        <v>892</v>
      </c>
      <c r="C2231" s="24" t="s">
        <v>2825</v>
      </c>
      <c r="D2231" s="24" t="s">
        <v>573</v>
      </c>
      <c r="F2231" s="74" t="s">
        <v>51</v>
      </c>
      <c r="G2231" s="24" t="s">
        <v>103</v>
      </c>
      <c r="H2231" s="24" t="s">
        <v>483</v>
      </c>
      <c r="I2231" s="24">
        <v>9</v>
      </c>
      <c r="J2231" s="24">
        <v>13</v>
      </c>
      <c r="K2231" s="26" t="s">
        <v>2826</v>
      </c>
      <c r="L2231" s="25">
        <v>1</v>
      </c>
      <c r="M2231" s="24" t="s">
        <v>404</v>
      </c>
      <c r="N2231" s="24" t="s">
        <v>7</v>
      </c>
      <c r="R2231" s="25">
        <v>3.0331999999999999</v>
      </c>
      <c r="S2231" s="83" t="s">
        <v>371</v>
      </c>
      <c r="T2231" s="66">
        <f t="shared" si="777"/>
        <v>3.03</v>
      </c>
      <c r="U2231" s="66">
        <f t="shared" si="778"/>
        <v>2.0299999999999998</v>
      </c>
      <c r="V2231" s="66">
        <f t="shared" si="779"/>
        <v>351.09999999999991</v>
      </c>
      <c r="W2231" s="66">
        <f t="shared" si="780"/>
        <v>4063.5</v>
      </c>
      <c r="X2231" s="20">
        <f t="shared" si="781"/>
        <v>8.6403346868463127E-2</v>
      </c>
      <c r="Y2231" s="67">
        <f t="shared" si="782"/>
        <v>3.5109999999999992</v>
      </c>
      <c r="Z2231" s="68">
        <f t="shared" si="783"/>
        <v>35109.999999999993</v>
      </c>
      <c r="AA2231" s="65" t="s">
        <v>53</v>
      </c>
      <c r="AU2231" s="23">
        <f t="shared" si="795"/>
        <v>2.0299999999999998</v>
      </c>
      <c r="AV2231" s="23" t="str">
        <f t="shared" si="795"/>
        <v/>
      </c>
      <c r="AW2231" s="23" t="str">
        <f t="shared" si="795"/>
        <v/>
      </c>
      <c r="AX2231" s="23" t="str">
        <f t="shared" si="795"/>
        <v/>
      </c>
      <c r="BA2231" s="25">
        <v>2.4</v>
      </c>
      <c r="BB2231" s="25">
        <v>3.21</v>
      </c>
      <c r="BC2231" s="25">
        <f t="shared" si="792"/>
        <v>2.21</v>
      </c>
      <c r="BD2231" s="25">
        <f t="shared" si="793"/>
        <v>3.0331999999999999</v>
      </c>
    </row>
    <row r="2232" spans="1:57" x14ac:dyDescent="0.2">
      <c r="A2232" s="98">
        <v>46074</v>
      </c>
      <c r="B2232" s="60" t="s">
        <v>892</v>
      </c>
      <c r="C2232" s="24" t="s">
        <v>1754</v>
      </c>
      <c r="D2232" s="24" t="s">
        <v>573</v>
      </c>
      <c r="F2232" s="74" t="s">
        <v>51</v>
      </c>
      <c r="G2232" s="24" t="s">
        <v>103</v>
      </c>
      <c r="H2232" s="24" t="s">
        <v>112</v>
      </c>
      <c r="I2232" s="24">
        <v>10</v>
      </c>
      <c r="J2232" s="24">
        <v>12</v>
      </c>
      <c r="K2232" s="24" t="s">
        <v>2828</v>
      </c>
      <c r="L2232" s="25">
        <v>1</v>
      </c>
      <c r="M2232" s="24" t="s">
        <v>105</v>
      </c>
      <c r="N2232" s="24" t="s">
        <v>6</v>
      </c>
      <c r="R2232" s="25">
        <v>13</v>
      </c>
      <c r="S2232" s="83" t="s">
        <v>363</v>
      </c>
      <c r="T2232" s="66" t="str">
        <f t="shared" si="777"/>
        <v>0.00</v>
      </c>
      <c r="U2232" s="66">
        <f t="shared" si="778"/>
        <v>-1</v>
      </c>
      <c r="V2232" s="66">
        <f t="shared" si="779"/>
        <v>350.09999999999991</v>
      </c>
      <c r="W2232" s="66">
        <f t="shared" si="780"/>
        <v>4064.5</v>
      </c>
      <c r="X2232" s="20">
        <f t="shared" si="781"/>
        <v>8.613605609546067E-2</v>
      </c>
      <c r="Y2232" s="67">
        <f t="shared" si="782"/>
        <v>3.500999999999999</v>
      </c>
      <c r="Z2232" s="68">
        <f t="shared" si="783"/>
        <v>35009.999999999993</v>
      </c>
      <c r="AA2232" s="65" t="s">
        <v>52</v>
      </c>
      <c r="AU2232" s="23">
        <f t="shared" si="795"/>
        <v>-1</v>
      </c>
      <c r="AV2232" s="23" t="str">
        <f t="shared" si="795"/>
        <v/>
      </c>
      <c r="AW2232" s="23" t="str">
        <f t="shared" si="795"/>
        <v/>
      </c>
      <c r="AX2232" s="23" t="str">
        <f t="shared" si="795"/>
        <v/>
      </c>
      <c r="AZ2232" s="63">
        <v>15</v>
      </c>
      <c r="BA2232" s="25">
        <v>15</v>
      </c>
      <c r="BB2232" s="25">
        <v>19</v>
      </c>
      <c r="BC2232" s="25">
        <f t="shared" ref="BC2232:BC2263" si="796">((BB2232*(L2232))-(L2232))</f>
        <v>18</v>
      </c>
      <c r="BD2232" s="25">
        <f t="shared" ref="BD2232:BD2263" si="797">0.92*(BB2232-1)+1</f>
        <v>17.560000000000002</v>
      </c>
    </row>
    <row r="2233" spans="1:57" x14ac:dyDescent="0.2">
      <c r="A2233" s="98">
        <v>46074</v>
      </c>
      <c r="B2233" s="60" t="s">
        <v>892</v>
      </c>
      <c r="C2233" s="24" t="s">
        <v>1754</v>
      </c>
      <c r="D2233" s="24" t="s">
        <v>573</v>
      </c>
      <c r="F2233" s="74" t="s">
        <v>51</v>
      </c>
      <c r="G2233" s="24" t="s">
        <v>103</v>
      </c>
      <c r="H2233" s="24" t="s">
        <v>112</v>
      </c>
      <c r="I2233" s="24">
        <v>10</v>
      </c>
      <c r="J2233" s="24">
        <v>12</v>
      </c>
      <c r="K2233" s="24" t="s">
        <v>2828</v>
      </c>
      <c r="L2233" s="25">
        <v>1</v>
      </c>
      <c r="M2233" s="24" t="s">
        <v>105</v>
      </c>
      <c r="N2233" s="24" t="s">
        <v>7</v>
      </c>
      <c r="R2233" s="25">
        <v>3</v>
      </c>
      <c r="S2233" s="83" t="s">
        <v>363</v>
      </c>
      <c r="T2233" s="66" t="str">
        <f t="shared" si="777"/>
        <v>0.00</v>
      </c>
      <c r="U2233" s="66">
        <f t="shared" si="778"/>
        <v>-1</v>
      </c>
      <c r="V2233" s="66">
        <f t="shared" si="779"/>
        <v>349.09999999999991</v>
      </c>
      <c r="W2233" s="66">
        <f t="shared" si="780"/>
        <v>4065.5</v>
      </c>
      <c r="X2233" s="20">
        <f t="shared" si="781"/>
        <v>8.5868896814659923E-2</v>
      </c>
      <c r="Y2233" s="67">
        <f t="shared" si="782"/>
        <v>3.4909999999999992</v>
      </c>
      <c r="Z2233" s="68">
        <f t="shared" si="783"/>
        <v>34909.999999999993</v>
      </c>
      <c r="AA2233" s="65" t="s">
        <v>52</v>
      </c>
      <c r="AU2233" s="23">
        <f t="shared" si="795"/>
        <v>-1</v>
      </c>
      <c r="AV2233" s="23" t="str">
        <f t="shared" si="795"/>
        <v/>
      </c>
      <c r="AW2233" s="23" t="str">
        <f t="shared" si="795"/>
        <v/>
      </c>
      <c r="AX2233" s="23" t="str">
        <f t="shared" si="795"/>
        <v/>
      </c>
      <c r="BA2233" s="25">
        <v>2.5</v>
      </c>
      <c r="BB2233" s="25">
        <v>3.04</v>
      </c>
      <c r="BC2233" s="25">
        <f t="shared" si="796"/>
        <v>2.04</v>
      </c>
      <c r="BD2233" s="25">
        <f t="shared" si="797"/>
        <v>2.8768000000000002</v>
      </c>
    </row>
    <row r="2234" spans="1:57" x14ac:dyDescent="0.2">
      <c r="A2234" s="98">
        <v>46075</v>
      </c>
      <c r="B2234" s="60" t="s">
        <v>892</v>
      </c>
      <c r="C2234" s="24" t="s">
        <v>2829</v>
      </c>
      <c r="D2234" s="24" t="s">
        <v>577</v>
      </c>
      <c r="F2234" s="74" t="s">
        <v>51</v>
      </c>
      <c r="G2234" s="24" t="s">
        <v>103</v>
      </c>
      <c r="H2234" s="24" t="s">
        <v>265</v>
      </c>
      <c r="I2234" s="24">
        <v>8</v>
      </c>
      <c r="J2234" s="24">
        <v>2</v>
      </c>
      <c r="K2234" s="24" t="s">
        <v>2830</v>
      </c>
      <c r="L2234" s="25">
        <v>1</v>
      </c>
      <c r="M2234" s="24" t="s">
        <v>404</v>
      </c>
      <c r="N2234" s="24" t="s">
        <v>6</v>
      </c>
      <c r="R2234" s="25">
        <v>14.33</v>
      </c>
      <c r="S2234" s="83" t="s">
        <v>363</v>
      </c>
      <c r="T2234" s="66" t="str">
        <f t="shared" si="777"/>
        <v>0.00</v>
      </c>
      <c r="U2234" s="66">
        <f t="shared" si="778"/>
        <v>-1</v>
      </c>
      <c r="V2234" s="66">
        <f t="shared" si="779"/>
        <v>348.09999999999991</v>
      </c>
      <c r="W2234" s="66">
        <f t="shared" si="780"/>
        <v>4066.5</v>
      </c>
      <c r="X2234" s="20">
        <f t="shared" si="781"/>
        <v>8.5601868929054442E-2</v>
      </c>
      <c r="Y2234" s="67">
        <f t="shared" si="782"/>
        <v>3.480999999999999</v>
      </c>
      <c r="Z2234" s="68">
        <f t="shared" si="783"/>
        <v>34809.999999999993</v>
      </c>
      <c r="AA2234" s="65" t="s">
        <v>52</v>
      </c>
      <c r="AU2234" s="23">
        <f t="shared" si="795"/>
        <v>-1</v>
      </c>
      <c r="AV2234" s="23" t="str">
        <f t="shared" si="795"/>
        <v/>
      </c>
      <c r="AW2234" s="23" t="str">
        <f t="shared" si="795"/>
        <v/>
      </c>
      <c r="AX2234" s="23" t="str">
        <f t="shared" si="795"/>
        <v/>
      </c>
      <c r="AZ2234" s="63">
        <v>18</v>
      </c>
      <c r="BA2234" s="25">
        <v>17.5</v>
      </c>
      <c r="BB2234" s="25">
        <v>15.49</v>
      </c>
      <c r="BC2234" s="25">
        <f t="shared" si="796"/>
        <v>14.49</v>
      </c>
      <c r="BD2234" s="25">
        <f t="shared" si="797"/>
        <v>14.3308</v>
      </c>
    </row>
    <row r="2235" spans="1:57" x14ac:dyDescent="0.2">
      <c r="A2235" s="98">
        <v>46076</v>
      </c>
      <c r="B2235" s="60" t="s">
        <v>892</v>
      </c>
      <c r="C2235" s="24" t="s">
        <v>868</v>
      </c>
      <c r="D2235" s="24" t="s">
        <v>621</v>
      </c>
      <c r="F2235" s="74" t="s">
        <v>51</v>
      </c>
      <c r="G2235" s="24" t="s">
        <v>121</v>
      </c>
      <c r="H2235" s="24" t="s">
        <v>60</v>
      </c>
      <c r="I2235" s="24">
        <v>1</v>
      </c>
      <c r="J2235" s="24">
        <v>8</v>
      </c>
      <c r="K2235" s="87" t="s">
        <v>2831</v>
      </c>
      <c r="L2235" s="25">
        <v>3</v>
      </c>
      <c r="M2235" s="24" t="s">
        <v>105</v>
      </c>
      <c r="N2235" s="24" t="s">
        <v>6</v>
      </c>
      <c r="R2235" s="25">
        <v>4</v>
      </c>
      <c r="S2235" s="83" t="s">
        <v>373</v>
      </c>
      <c r="T2235" s="66" t="str">
        <f t="shared" si="777"/>
        <v>0.00</v>
      </c>
      <c r="U2235" s="66">
        <f t="shared" si="778"/>
        <v>-3</v>
      </c>
      <c r="V2235" s="66">
        <f t="shared" si="779"/>
        <v>345.09999999999991</v>
      </c>
      <c r="W2235" s="66">
        <f t="shared" si="780"/>
        <v>4069.5</v>
      </c>
      <c r="X2235" s="20">
        <f t="shared" si="781"/>
        <v>8.4801572674775755E-2</v>
      </c>
      <c r="Y2235" s="67">
        <f t="shared" si="782"/>
        <v>3.4509999999999992</v>
      </c>
      <c r="Z2235" s="68">
        <f t="shared" si="783"/>
        <v>34509.999999999993</v>
      </c>
      <c r="AA2235" s="65" t="s">
        <v>52</v>
      </c>
      <c r="AU2235" s="23" t="str">
        <f t="shared" si="795"/>
        <v/>
      </c>
      <c r="AV2235" s="23">
        <f t="shared" si="795"/>
        <v>-3</v>
      </c>
      <c r="AW2235" s="23" t="str">
        <f t="shared" si="795"/>
        <v/>
      </c>
      <c r="AX2235" s="23" t="str">
        <f t="shared" si="795"/>
        <v/>
      </c>
      <c r="AZ2235" s="23" t="s">
        <v>720</v>
      </c>
      <c r="BA2235" s="25">
        <v>0</v>
      </c>
      <c r="BB2235" s="25">
        <v>3.55</v>
      </c>
      <c r="BC2235" s="25">
        <f t="shared" si="796"/>
        <v>7.6499999999999986</v>
      </c>
      <c r="BD2235" s="25">
        <f t="shared" si="797"/>
        <v>3.3460000000000001</v>
      </c>
    </row>
    <row r="2236" spans="1:57" x14ac:dyDescent="0.2">
      <c r="A2236" s="98">
        <v>46076</v>
      </c>
      <c r="B2236" s="60" t="s">
        <v>892</v>
      </c>
      <c r="C2236" s="24" t="s">
        <v>2832</v>
      </c>
      <c r="D2236" s="24" t="s">
        <v>621</v>
      </c>
      <c r="F2236" s="74" t="s">
        <v>51</v>
      </c>
      <c r="G2236" s="24" t="s">
        <v>121</v>
      </c>
      <c r="H2236" s="24" t="s">
        <v>846</v>
      </c>
      <c r="I2236" s="24">
        <v>5</v>
      </c>
      <c r="J2236" s="24">
        <v>2</v>
      </c>
      <c r="K2236" s="24" t="s">
        <v>2833</v>
      </c>
      <c r="L2236" s="25">
        <v>2</v>
      </c>
      <c r="M2236" s="24" t="s">
        <v>105</v>
      </c>
      <c r="N2236" s="24" t="s">
        <v>6</v>
      </c>
      <c r="R2236" s="25">
        <v>13</v>
      </c>
      <c r="S2236" s="83" t="s">
        <v>363</v>
      </c>
      <c r="T2236" s="66" t="str">
        <f t="shared" si="777"/>
        <v>0.00</v>
      </c>
      <c r="U2236" s="66">
        <f t="shared" si="778"/>
        <v>-2</v>
      </c>
      <c r="V2236" s="66">
        <f t="shared" si="779"/>
        <v>343.09999999999991</v>
      </c>
      <c r="W2236" s="66">
        <f t="shared" si="780"/>
        <v>4071.5</v>
      </c>
      <c r="X2236" s="20">
        <f t="shared" si="781"/>
        <v>8.4268697040402782E-2</v>
      </c>
      <c r="Y2236" s="67">
        <f t="shared" si="782"/>
        <v>3.4309999999999992</v>
      </c>
      <c r="Z2236" s="68">
        <f t="shared" si="783"/>
        <v>34309.999999999993</v>
      </c>
      <c r="AA2236" s="65" t="s">
        <v>52</v>
      </c>
      <c r="AU2236" s="23" t="str">
        <f t="shared" si="795"/>
        <v/>
      </c>
      <c r="AV2236" s="23">
        <f t="shared" si="795"/>
        <v>-2</v>
      </c>
      <c r="AW2236" s="23" t="str">
        <f t="shared" si="795"/>
        <v/>
      </c>
      <c r="AX2236" s="23" t="str">
        <f t="shared" si="795"/>
        <v/>
      </c>
      <c r="AZ2236" s="23" t="s">
        <v>720</v>
      </c>
      <c r="BA2236" s="25">
        <v>0</v>
      </c>
      <c r="BB2236" s="25">
        <v>8.1999999999999993</v>
      </c>
      <c r="BC2236" s="25">
        <f t="shared" si="796"/>
        <v>14.399999999999999</v>
      </c>
      <c r="BD2236" s="25">
        <f t="shared" si="797"/>
        <v>7.6239999999999997</v>
      </c>
    </row>
    <row r="2237" spans="1:57" x14ac:dyDescent="0.2">
      <c r="A2237" s="98">
        <v>46078</v>
      </c>
      <c r="B2237" s="60" t="s">
        <v>892</v>
      </c>
      <c r="C2237" s="24" t="s">
        <v>912</v>
      </c>
      <c r="D2237" s="24" t="s">
        <v>397</v>
      </c>
      <c r="F2237" s="74" t="s">
        <v>51</v>
      </c>
      <c r="G2237" s="24" t="s">
        <v>103</v>
      </c>
      <c r="H2237" s="24" t="s">
        <v>711</v>
      </c>
      <c r="I2237" s="24">
        <v>8</v>
      </c>
      <c r="J2237" s="24">
        <v>13</v>
      </c>
      <c r="K2237" s="24" t="s">
        <v>2834</v>
      </c>
      <c r="L2237" s="25">
        <v>1</v>
      </c>
      <c r="M2237" s="24" t="s">
        <v>404</v>
      </c>
      <c r="N2237" s="24" t="s">
        <v>6</v>
      </c>
      <c r="R2237" s="25">
        <v>18.84</v>
      </c>
      <c r="S2237" s="83" t="s">
        <v>363</v>
      </c>
      <c r="T2237" s="66" t="str">
        <f t="shared" si="777"/>
        <v>0.00</v>
      </c>
      <c r="U2237" s="66">
        <f t="shared" si="778"/>
        <v>-1</v>
      </c>
      <c r="V2237" s="66">
        <f t="shared" si="779"/>
        <v>342.09999999999991</v>
      </c>
      <c r="W2237" s="66">
        <f t="shared" si="780"/>
        <v>4072.5</v>
      </c>
      <c r="X2237" s="20">
        <f t="shared" si="781"/>
        <v>8.4002455494168182E-2</v>
      </c>
      <c r="Y2237" s="67">
        <f t="shared" si="782"/>
        <v>3.4209999999999989</v>
      </c>
      <c r="Z2237" s="68">
        <f t="shared" si="783"/>
        <v>34209.999999999993</v>
      </c>
      <c r="AA2237" s="65" t="s">
        <v>52</v>
      </c>
      <c r="AU2237" s="23">
        <f t="shared" si="795"/>
        <v>-1</v>
      </c>
      <c r="AV2237" s="23" t="str">
        <f t="shared" si="795"/>
        <v/>
      </c>
      <c r="AW2237" s="23" t="str">
        <f t="shared" si="795"/>
        <v/>
      </c>
      <c r="AX2237" s="23" t="str">
        <f t="shared" si="795"/>
        <v/>
      </c>
      <c r="AZ2237" s="63" t="s">
        <v>720</v>
      </c>
      <c r="BA2237" s="25">
        <v>22.4</v>
      </c>
      <c r="BB2237" s="25">
        <v>20.39</v>
      </c>
      <c r="BC2237" s="25">
        <f t="shared" si="796"/>
        <v>19.39</v>
      </c>
      <c r="BD2237" s="25">
        <f t="shared" si="797"/>
        <v>18.838800000000003</v>
      </c>
    </row>
    <row r="2238" spans="1:57" x14ac:dyDescent="0.2">
      <c r="A2238" s="98">
        <v>46078</v>
      </c>
      <c r="B2238" s="60" t="s">
        <v>892</v>
      </c>
      <c r="C2238" s="24" t="s">
        <v>912</v>
      </c>
      <c r="D2238" s="24" t="s">
        <v>397</v>
      </c>
      <c r="F2238" s="74" t="s">
        <v>51</v>
      </c>
      <c r="G2238" s="24" t="s">
        <v>103</v>
      </c>
      <c r="H2238" s="24" t="s">
        <v>711</v>
      </c>
      <c r="I2238" s="24">
        <v>8</v>
      </c>
      <c r="J2238" s="24">
        <v>13</v>
      </c>
      <c r="K2238" s="24" t="s">
        <v>2834</v>
      </c>
      <c r="L2238" s="25">
        <v>1</v>
      </c>
      <c r="M2238" s="24" t="s">
        <v>404</v>
      </c>
      <c r="N2238" s="24" t="s">
        <v>7</v>
      </c>
      <c r="R2238" s="25">
        <v>2.95</v>
      </c>
      <c r="S2238" s="83" t="s">
        <v>363</v>
      </c>
      <c r="T2238" s="66" t="str">
        <f t="shared" si="777"/>
        <v>0.00</v>
      </c>
      <c r="U2238" s="66">
        <f t="shared" si="778"/>
        <v>-1</v>
      </c>
      <c r="V2238" s="66">
        <f t="shared" si="779"/>
        <v>341.09999999999991</v>
      </c>
      <c r="W2238" s="66">
        <f t="shared" si="780"/>
        <v>4073.5</v>
      </c>
      <c r="X2238" s="20">
        <f t="shared" si="781"/>
        <v>8.373634466674848E-2</v>
      </c>
      <c r="Y2238" s="67">
        <f t="shared" si="782"/>
        <v>3.4109999999999991</v>
      </c>
      <c r="Z2238" s="68">
        <f t="shared" si="783"/>
        <v>34109.999999999993</v>
      </c>
      <c r="AA2238" s="65" t="s">
        <v>52</v>
      </c>
      <c r="AU2238" s="23">
        <f t="shared" si="795"/>
        <v>-1</v>
      </c>
      <c r="AV2238" s="23" t="str">
        <f t="shared" si="795"/>
        <v/>
      </c>
      <c r="AW2238" s="23" t="str">
        <f t="shared" si="795"/>
        <v/>
      </c>
      <c r="AX2238" s="23" t="str">
        <f t="shared" si="795"/>
        <v/>
      </c>
      <c r="BA2238" s="25">
        <v>3.1</v>
      </c>
      <c r="BB2238" s="25">
        <v>3.12</v>
      </c>
      <c r="BC2238" s="25">
        <f t="shared" si="796"/>
        <v>2.12</v>
      </c>
      <c r="BD2238" s="25">
        <f t="shared" si="797"/>
        <v>2.9504000000000001</v>
      </c>
    </row>
    <row r="2239" spans="1:57" x14ac:dyDescent="0.2">
      <c r="A2239" s="98">
        <v>46078</v>
      </c>
      <c r="B2239" s="60" t="s">
        <v>892</v>
      </c>
      <c r="C2239" s="24" t="s">
        <v>912</v>
      </c>
      <c r="D2239" s="24" t="s">
        <v>397</v>
      </c>
      <c r="F2239" s="74" t="s">
        <v>51</v>
      </c>
      <c r="G2239" s="24" t="s">
        <v>103</v>
      </c>
      <c r="H2239" s="24" t="s">
        <v>711</v>
      </c>
      <c r="I2239" s="24">
        <v>9</v>
      </c>
      <c r="J2239" s="24">
        <v>4</v>
      </c>
      <c r="K2239" s="24" t="s">
        <v>2835</v>
      </c>
      <c r="L2239" s="25">
        <v>1</v>
      </c>
      <c r="M2239" s="24" t="s">
        <v>404</v>
      </c>
      <c r="N2239" s="24" t="s">
        <v>6</v>
      </c>
      <c r="R2239" s="25">
        <v>8.36</v>
      </c>
      <c r="S2239" s="83" t="s">
        <v>363</v>
      </c>
      <c r="T2239" s="66" t="str">
        <f t="shared" si="777"/>
        <v>0.00</v>
      </c>
      <c r="U2239" s="66">
        <f t="shared" si="778"/>
        <v>-1</v>
      </c>
      <c r="V2239" s="66">
        <f t="shared" si="779"/>
        <v>340.09999999999991</v>
      </c>
      <c r="W2239" s="66">
        <f t="shared" si="780"/>
        <v>4074.5</v>
      </c>
      <c r="X2239" s="20">
        <f t="shared" si="781"/>
        <v>8.3470364461897137E-2</v>
      </c>
      <c r="Y2239" s="67">
        <f t="shared" si="782"/>
        <v>3.4009999999999989</v>
      </c>
      <c r="Z2239" s="68">
        <f t="shared" si="783"/>
        <v>34009.999999999993</v>
      </c>
      <c r="AA2239" s="65" t="s">
        <v>52</v>
      </c>
      <c r="AU2239" s="23">
        <f t="shared" si="795"/>
        <v>-1</v>
      </c>
      <c r="AV2239" s="23" t="str">
        <f t="shared" si="795"/>
        <v/>
      </c>
      <c r="AW2239" s="23" t="str">
        <f t="shared" si="795"/>
        <v/>
      </c>
      <c r="AX2239" s="23" t="str">
        <f t="shared" si="795"/>
        <v/>
      </c>
      <c r="AZ2239" s="63" t="s">
        <v>720</v>
      </c>
      <c r="BA2239" s="25">
        <v>9</v>
      </c>
      <c r="BB2239" s="25">
        <v>9</v>
      </c>
      <c r="BC2239" s="25">
        <f t="shared" si="796"/>
        <v>8</v>
      </c>
      <c r="BD2239" s="25">
        <f t="shared" si="797"/>
        <v>8.36</v>
      </c>
    </row>
    <row r="2240" spans="1:57" ht="17" x14ac:dyDescent="0.2">
      <c r="A2240" s="98">
        <v>46078</v>
      </c>
      <c r="B2240" s="60" t="s">
        <v>892</v>
      </c>
      <c r="C2240" s="24" t="s">
        <v>912</v>
      </c>
      <c r="D2240" s="24" t="s">
        <v>397</v>
      </c>
      <c r="F2240" s="74" t="s">
        <v>51</v>
      </c>
      <c r="G2240" s="24" t="s">
        <v>103</v>
      </c>
      <c r="H2240" s="24" t="s">
        <v>55</v>
      </c>
      <c r="I2240" s="24">
        <v>8</v>
      </c>
      <c r="J2240" s="24">
        <v>10</v>
      </c>
      <c r="K2240" s="97" t="s">
        <v>2836</v>
      </c>
      <c r="L2240" s="25">
        <v>1</v>
      </c>
      <c r="M2240" s="24" t="s">
        <v>404</v>
      </c>
      <c r="N2240" s="24" t="s">
        <v>6</v>
      </c>
      <c r="R2240" s="25">
        <v>15.39</v>
      </c>
      <c r="S2240" s="83" t="s">
        <v>363</v>
      </c>
      <c r="T2240" s="66" t="str">
        <f t="shared" si="777"/>
        <v>0.00</v>
      </c>
      <c r="U2240" s="66">
        <f t="shared" si="778"/>
        <v>-1</v>
      </c>
      <c r="V2240" s="66">
        <f t="shared" si="779"/>
        <v>339.09999999999991</v>
      </c>
      <c r="W2240" s="66">
        <f t="shared" si="780"/>
        <v>4075.5</v>
      </c>
      <c r="X2240" s="20">
        <f t="shared" si="781"/>
        <v>8.3204514783462136E-2</v>
      </c>
      <c r="Y2240" s="67">
        <f t="shared" si="782"/>
        <v>3.3909999999999991</v>
      </c>
      <c r="Z2240" s="68">
        <f t="shared" si="783"/>
        <v>33909.999999999993</v>
      </c>
      <c r="AA2240" s="65" t="s">
        <v>52</v>
      </c>
      <c r="AU2240" s="23">
        <f t="shared" si="795"/>
        <v>-1</v>
      </c>
      <c r="AV2240" s="23" t="str">
        <f t="shared" si="795"/>
        <v/>
      </c>
      <c r="AW2240" s="23" t="str">
        <f t="shared" si="795"/>
        <v/>
      </c>
      <c r="AX2240" s="23" t="str">
        <f t="shared" si="795"/>
        <v/>
      </c>
      <c r="AZ2240" s="63">
        <v>17</v>
      </c>
      <c r="BA2240" s="25">
        <v>15.6</v>
      </c>
      <c r="BB2240" s="25">
        <v>16.64</v>
      </c>
      <c r="BC2240" s="25">
        <f t="shared" si="796"/>
        <v>15.64</v>
      </c>
      <c r="BD2240" s="25">
        <f t="shared" si="797"/>
        <v>15.388800000000002</v>
      </c>
    </row>
    <row r="2241" spans="1:56" ht="17" x14ac:dyDescent="0.2">
      <c r="A2241" s="98">
        <v>46078</v>
      </c>
      <c r="B2241" s="60" t="s">
        <v>892</v>
      </c>
      <c r="C2241" s="24" t="s">
        <v>912</v>
      </c>
      <c r="D2241" s="24" t="s">
        <v>397</v>
      </c>
      <c r="F2241" s="74" t="s">
        <v>51</v>
      </c>
      <c r="G2241" s="24" t="s">
        <v>103</v>
      </c>
      <c r="H2241" s="24" t="s">
        <v>55</v>
      </c>
      <c r="I2241" s="24">
        <v>8</v>
      </c>
      <c r="J2241" s="24">
        <v>10</v>
      </c>
      <c r="K2241" s="97" t="s">
        <v>2836</v>
      </c>
      <c r="L2241" s="25">
        <v>1</v>
      </c>
      <c r="M2241" s="24" t="s">
        <v>404</v>
      </c>
      <c r="N2241" s="24" t="s">
        <v>7</v>
      </c>
      <c r="R2241" s="25">
        <v>4.54</v>
      </c>
      <c r="S2241" s="83" t="s">
        <v>363</v>
      </c>
      <c r="T2241" s="66" t="str">
        <f t="shared" si="777"/>
        <v>0.00</v>
      </c>
      <c r="U2241" s="66">
        <f t="shared" si="778"/>
        <v>-1</v>
      </c>
      <c r="V2241" s="66">
        <f t="shared" si="779"/>
        <v>338.09999999999991</v>
      </c>
      <c r="W2241" s="66">
        <f t="shared" si="780"/>
        <v>4076.5</v>
      </c>
      <c r="X2241" s="20">
        <f t="shared" si="781"/>
        <v>8.2938795535385731E-2</v>
      </c>
      <c r="Y2241" s="67">
        <f t="shared" si="782"/>
        <v>3.3809999999999989</v>
      </c>
      <c r="Z2241" s="68">
        <f t="shared" si="783"/>
        <v>33809.999999999993</v>
      </c>
      <c r="AA2241" s="65" t="s">
        <v>52</v>
      </c>
      <c r="AU2241" s="23">
        <f t="shared" si="795"/>
        <v>-1</v>
      </c>
      <c r="AV2241" s="23" t="str">
        <f t="shared" si="795"/>
        <v/>
      </c>
      <c r="AW2241" s="23" t="str">
        <f t="shared" si="795"/>
        <v/>
      </c>
      <c r="AX2241" s="23" t="str">
        <f t="shared" si="795"/>
        <v/>
      </c>
      <c r="BA2241" s="25">
        <v>4</v>
      </c>
      <c r="BB2241" s="25">
        <v>4.8499999999999996</v>
      </c>
      <c r="BC2241" s="25">
        <f t="shared" si="796"/>
        <v>3.8499999999999996</v>
      </c>
      <c r="BD2241" s="25">
        <f t="shared" si="797"/>
        <v>4.5419999999999998</v>
      </c>
    </row>
    <row r="2242" spans="1:56" x14ac:dyDescent="0.2">
      <c r="A2242" s="98">
        <v>46079</v>
      </c>
      <c r="B2242" s="60" t="s">
        <v>892</v>
      </c>
      <c r="C2242" s="24" t="s">
        <v>1188</v>
      </c>
      <c r="D2242" s="24" t="s">
        <v>398</v>
      </c>
      <c r="F2242" s="74" t="s">
        <v>51</v>
      </c>
      <c r="G2242" s="24" t="s">
        <v>121</v>
      </c>
      <c r="H2242" s="24" t="s">
        <v>2397</v>
      </c>
      <c r="I2242" s="24">
        <v>4</v>
      </c>
      <c r="J2242" s="24">
        <v>4</v>
      </c>
      <c r="K2242" s="87" t="s">
        <v>2837</v>
      </c>
      <c r="L2242" s="25">
        <v>1</v>
      </c>
      <c r="M2242" s="24" t="s">
        <v>105</v>
      </c>
      <c r="N2242" s="24" t="s">
        <v>6</v>
      </c>
      <c r="R2242" s="25">
        <v>6.5</v>
      </c>
      <c r="S2242" s="83" t="s">
        <v>373</v>
      </c>
      <c r="T2242" s="66" t="str">
        <f t="shared" si="777"/>
        <v>0.00</v>
      </c>
      <c r="U2242" s="66">
        <f t="shared" si="778"/>
        <v>-1</v>
      </c>
      <c r="V2242" s="66">
        <f t="shared" si="779"/>
        <v>337.09999999999991</v>
      </c>
      <c r="W2242" s="66">
        <f t="shared" si="780"/>
        <v>4077.5</v>
      </c>
      <c r="X2242" s="20">
        <f t="shared" si="781"/>
        <v>8.2673206621704451E-2</v>
      </c>
      <c r="Y2242" s="67">
        <f t="shared" si="782"/>
        <v>3.3709999999999991</v>
      </c>
      <c r="Z2242" s="68">
        <f t="shared" si="783"/>
        <v>33709.999999999993</v>
      </c>
      <c r="AA2242" s="65" t="s">
        <v>52</v>
      </c>
      <c r="AU2242" s="23" t="str">
        <f t="shared" si="795"/>
        <v/>
      </c>
      <c r="AV2242" s="23">
        <f t="shared" si="795"/>
        <v>-1</v>
      </c>
      <c r="AW2242" s="23" t="str">
        <f t="shared" si="795"/>
        <v/>
      </c>
      <c r="AX2242" s="23" t="str">
        <f t="shared" si="795"/>
        <v/>
      </c>
      <c r="AZ2242" s="23" t="s">
        <v>720</v>
      </c>
      <c r="BA2242" s="25">
        <v>0</v>
      </c>
      <c r="BB2242" s="25">
        <v>4.66</v>
      </c>
      <c r="BC2242" s="25">
        <f t="shared" si="796"/>
        <v>3.66</v>
      </c>
      <c r="BD2242" s="25">
        <f t="shared" si="797"/>
        <v>4.3672000000000004</v>
      </c>
    </row>
    <row r="2243" spans="1:56" x14ac:dyDescent="0.2">
      <c r="A2243" s="98">
        <v>46079</v>
      </c>
      <c r="B2243" s="60" t="s">
        <v>892</v>
      </c>
      <c r="C2243" s="24" t="s">
        <v>2628</v>
      </c>
      <c r="D2243" s="24" t="s">
        <v>398</v>
      </c>
      <c r="F2243" s="74" t="s">
        <v>51</v>
      </c>
      <c r="G2243" s="24" t="s">
        <v>121</v>
      </c>
      <c r="H2243" s="24" t="s">
        <v>2251</v>
      </c>
      <c r="I2243" s="24">
        <v>7</v>
      </c>
      <c r="J2243" s="24">
        <v>7</v>
      </c>
      <c r="K2243" s="24" t="s">
        <v>2838</v>
      </c>
      <c r="L2243" s="25">
        <v>1</v>
      </c>
      <c r="M2243" s="24" t="s">
        <v>105</v>
      </c>
      <c r="N2243" s="24" t="s">
        <v>6</v>
      </c>
      <c r="R2243" s="25">
        <v>13</v>
      </c>
      <c r="S2243" s="83" t="s">
        <v>363</v>
      </c>
      <c r="T2243" s="66" t="str">
        <f t="shared" si="777"/>
        <v>0.00</v>
      </c>
      <c r="U2243" s="66">
        <f t="shared" si="778"/>
        <v>-1</v>
      </c>
      <c r="V2243" s="66">
        <f t="shared" si="779"/>
        <v>336.09999999999991</v>
      </c>
      <c r="W2243" s="66">
        <f t="shared" si="780"/>
        <v>4078.5</v>
      </c>
      <c r="X2243" s="20">
        <f t="shared" si="781"/>
        <v>8.2407747946548954E-2</v>
      </c>
      <c r="Y2243" s="67">
        <f t="shared" si="782"/>
        <v>3.3609999999999989</v>
      </c>
      <c r="Z2243" s="68">
        <f t="shared" si="783"/>
        <v>33609.999999999993</v>
      </c>
      <c r="AA2243" s="65" t="s">
        <v>52</v>
      </c>
      <c r="AU2243" s="23" t="str">
        <f t="shared" si="795"/>
        <v/>
      </c>
      <c r="AV2243" s="23">
        <f t="shared" si="795"/>
        <v>-1</v>
      </c>
      <c r="AW2243" s="23" t="str">
        <f t="shared" si="795"/>
        <v/>
      </c>
      <c r="AX2243" s="23" t="str">
        <f t="shared" si="795"/>
        <v/>
      </c>
      <c r="AZ2243" s="23" t="s">
        <v>720</v>
      </c>
      <c r="BA2243" s="25">
        <v>0</v>
      </c>
      <c r="BB2243" s="25">
        <v>16</v>
      </c>
      <c r="BC2243" s="25">
        <f t="shared" si="796"/>
        <v>15</v>
      </c>
      <c r="BD2243" s="25">
        <f t="shared" si="797"/>
        <v>14.8</v>
      </c>
    </row>
    <row r="2244" spans="1:56" x14ac:dyDescent="0.2">
      <c r="A2244" s="98">
        <v>46079</v>
      </c>
      <c r="B2244" s="60" t="s">
        <v>892</v>
      </c>
      <c r="C2244" s="24" t="s">
        <v>2628</v>
      </c>
      <c r="D2244" s="24" t="s">
        <v>398</v>
      </c>
      <c r="F2244" s="74" t="s">
        <v>51</v>
      </c>
      <c r="G2244" s="24" t="s">
        <v>121</v>
      </c>
      <c r="H2244" s="24" t="s">
        <v>2251</v>
      </c>
      <c r="I2244" s="24">
        <v>7</v>
      </c>
      <c r="J2244" s="24">
        <v>7</v>
      </c>
      <c r="K2244" s="24" t="s">
        <v>2838</v>
      </c>
      <c r="L2244" s="25">
        <v>1</v>
      </c>
      <c r="M2244" s="24" t="s">
        <v>105</v>
      </c>
      <c r="N2244" s="24" t="s">
        <v>7</v>
      </c>
      <c r="R2244" s="25">
        <v>2.35</v>
      </c>
      <c r="S2244" s="83" t="s">
        <v>363</v>
      </c>
      <c r="T2244" s="66" t="str">
        <f t="shared" si="777"/>
        <v>0.00</v>
      </c>
      <c r="U2244" s="66">
        <f t="shared" si="778"/>
        <v>-1</v>
      </c>
      <c r="V2244" s="66">
        <f t="shared" si="779"/>
        <v>335.09999999999991</v>
      </c>
      <c r="W2244" s="66">
        <f t="shared" si="780"/>
        <v>4079.5</v>
      </c>
      <c r="X2244" s="20">
        <f t="shared" si="781"/>
        <v>8.2142419414143866E-2</v>
      </c>
      <c r="Y2244" s="67">
        <f t="shared" si="782"/>
        <v>3.3509999999999991</v>
      </c>
      <c r="Z2244" s="68">
        <f t="shared" si="783"/>
        <v>33509.999999999993</v>
      </c>
      <c r="AA2244" s="65" t="s">
        <v>52</v>
      </c>
      <c r="AU2244" s="23" t="str">
        <f t="shared" si="795"/>
        <v/>
      </c>
      <c r="AV2244" s="23">
        <f t="shared" si="795"/>
        <v>-1</v>
      </c>
      <c r="AW2244" s="23" t="str">
        <f t="shared" si="795"/>
        <v/>
      </c>
      <c r="AX2244" s="23" t="str">
        <f t="shared" si="795"/>
        <v/>
      </c>
      <c r="AZ2244" s="23" t="s">
        <v>720</v>
      </c>
      <c r="BA2244" s="25">
        <v>0</v>
      </c>
      <c r="BB2244" s="25">
        <v>2.13</v>
      </c>
      <c r="BC2244" s="25">
        <f t="shared" si="796"/>
        <v>1.1299999999999999</v>
      </c>
      <c r="BD2244" s="25">
        <f t="shared" si="797"/>
        <v>2.0396000000000001</v>
      </c>
    </row>
    <row r="2245" spans="1:56" x14ac:dyDescent="0.2">
      <c r="A2245" s="98">
        <v>46080</v>
      </c>
      <c r="B2245" s="60" t="s">
        <v>892</v>
      </c>
      <c r="C2245" s="24" t="s">
        <v>863</v>
      </c>
      <c r="D2245" s="24" t="s">
        <v>562</v>
      </c>
      <c r="F2245" s="74" t="s">
        <v>51</v>
      </c>
      <c r="G2245" s="24" t="s">
        <v>121</v>
      </c>
      <c r="H2245" s="24" t="s">
        <v>997</v>
      </c>
      <c r="I2245" s="24">
        <v>9</v>
      </c>
      <c r="J2245" s="24">
        <v>8</v>
      </c>
      <c r="K2245" s="26" t="s">
        <v>2839</v>
      </c>
      <c r="L2245" s="25">
        <v>1</v>
      </c>
      <c r="M2245" s="24" t="s">
        <v>105</v>
      </c>
      <c r="N2245" s="24" t="s">
        <v>6</v>
      </c>
      <c r="R2245" s="25">
        <v>10</v>
      </c>
      <c r="S2245" s="83" t="s">
        <v>372</v>
      </c>
      <c r="T2245" s="66">
        <f t="shared" ref="T2245:T2308" si="798">IF((AA2245="W"),ROUND((R2245*L2245),2),"0.00")</f>
        <v>10</v>
      </c>
      <c r="U2245" s="66">
        <f t="shared" ref="U2245:U2308" si="799">-$L2245+T2245</f>
        <v>9</v>
      </c>
      <c r="V2245" s="66">
        <f t="shared" ref="V2245:V2308" si="800">U2245+V2244</f>
        <v>344.09999999999991</v>
      </c>
      <c r="W2245" s="66">
        <f t="shared" ref="W2245:W2308" si="801">L2245+W2244</f>
        <v>4080.5</v>
      </c>
      <c r="X2245" s="20">
        <f t="shared" ref="X2245:X2308" si="802">SUM(V2245/W2245)</f>
        <v>8.4327900992525406E-2</v>
      </c>
      <c r="Y2245" s="67">
        <f t="shared" ref="Y2245:Y2308" si="803">V2245/100</f>
        <v>3.4409999999999989</v>
      </c>
      <c r="Z2245" s="68">
        <f t="shared" ref="Z2245:Z2308" si="804">V2245*100</f>
        <v>34409.999999999993</v>
      </c>
      <c r="AA2245" s="65" t="s">
        <v>53</v>
      </c>
      <c r="AU2245" s="23" t="str">
        <f t="shared" si="795"/>
        <v/>
      </c>
      <c r="AV2245" s="23">
        <f t="shared" si="795"/>
        <v>9</v>
      </c>
      <c r="AW2245" s="23" t="str">
        <f t="shared" si="795"/>
        <v/>
      </c>
      <c r="AX2245" s="23" t="str">
        <f t="shared" si="795"/>
        <v/>
      </c>
      <c r="AZ2245" s="23" t="s">
        <v>720</v>
      </c>
      <c r="BA2245" s="25">
        <v>0</v>
      </c>
      <c r="BB2245" s="25">
        <v>4.4000000000000004</v>
      </c>
      <c r="BC2245" s="25">
        <f t="shared" si="796"/>
        <v>3.4000000000000004</v>
      </c>
      <c r="BD2245" s="25">
        <f t="shared" si="797"/>
        <v>4.1280000000000001</v>
      </c>
    </row>
    <row r="2246" spans="1:56" x14ac:dyDescent="0.2">
      <c r="A2246" s="98">
        <v>46080</v>
      </c>
      <c r="B2246" s="60" t="s">
        <v>892</v>
      </c>
      <c r="C2246" s="24" t="s">
        <v>863</v>
      </c>
      <c r="D2246" s="24" t="s">
        <v>562</v>
      </c>
      <c r="F2246" s="74" t="s">
        <v>51</v>
      </c>
      <c r="G2246" s="24" t="s">
        <v>121</v>
      </c>
      <c r="H2246" s="24" t="s">
        <v>997</v>
      </c>
      <c r="I2246" s="24">
        <v>9</v>
      </c>
      <c r="J2246" s="24">
        <v>8</v>
      </c>
      <c r="K2246" s="26" t="s">
        <v>2839</v>
      </c>
      <c r="L2246" s="25">
        <v>3</v>
      </c>
      <c r="M2246" s="24" t="s">
        <v>105</v>
      </c>
      <c r="N2246" s="24" t="s">
        <v>7</v>
      </c>
      <c r="R2246" s="25">
        <v>2.25</v>
      </c>
      <c r="S2246" s="83" t="s">
        <v>372</v>
      </c>
      <c r="T2246" s="66">
        <f t="shared" si="798"/>
        <v>6.75</v>
      </c>
      <c r="U2246" s="66">
        <f t="shared" si="799"/>
        <v>3.75</v>
      </c>
      <c r="V2246" s="66">
        <f t="shared" si="800"/>
        <v>347.84999999999991</v>
      </c>
      <c r="W2246" s="66">
        <f t="shared" si="801"/>
        <v>4083.5</v>
      </c>
      <c r="X2246" s="20">
        <f t="shared" si="802"/>
        <v>8.5184278192726809E-2</v>
      </c>
      <c r="Y2246" s="67">
        <f t="shared" si="803"/>
        <v>3.478499999999999</v>
      </c>
      <c r="Z2246" s="68">
        <f t="shared" si="804"/>
        <v>34784.999999999993</v>
      </c>
      <c r="AA2246" s="65" t="s">
        <v>53</v>
      </c>
      <c r="AU2246" s="23" t="str">
        <f t="shared" si="795"/>
        <v/>
      </c>
      <c r="AV2246" s="23">
        <f t="shared" si="795"/>
        <v>3.75</v>
      </c>
      <c r="AW2246" s="23" t="str">
        <f t="shared" si="795"/>
        <v/>
      </c>
      <c r="AX2246" s="23" t="str">
        <f t="shared" si="795"/>
        <v/>
      </c>
      <c r="AZ2246" s="23" t="s">
        <v>720</v>
      </c>
      <c r="BA2246" s="25">
        <v>0</v>
      </c>
      <c r="BB2246" s="25">
        <v>1.45</v>
      </c>
      <c r="BC2246" s="25">
        <f t="shared" si="796"/>
        <v>1.3499999999999996</v>
      </c>
      <c r="BD2246" s="25">
        <f t="shared" si="797"/>
        <v>1.4139999999999999</v>
      </c>
    </row>
    <row r="2247" spans="1:56" ht="17" x14ac:dyDescent="0.2">
      <c r="A2247" s="98">
        <v>46080</v>
      </c>
      <c r="B2247" s="60" t="s">
        <v>892</v>
      </c>
      <c r="C2247" s="24" t="s">
        <v>1141</v>
      </c>
      <c r="D2247" s="24" t="s">
        <v>562</v>
      </c>
      <c r="F2247" s="74" t="s">
        <v>51</v>
      </c>
      <c r="G2247" s="24" t="s">
        <v>121</v>
      </c>
      <c r="H2247" s="24" t="s">
        <v>2840</v>
      </c>
      <c r="I2247" s="24">
        <v>5</v>
      </c>
      <c r="J2247" s="24">
        <v>6</v>
      </c>
      <c r="K2247" s="97" t="s">
        <v>2841</v>
      </c>
      <c r="L2247" s="25">
        <v>1</v>
      </c>
      <c r="M2247" s="24" t="s">
        <v>105</v>
      </c>
      <c r="N2247" s="24" t="s">
        <v>6</v>
      </c>
      <c r="R2247" s="25">
        <v>10</v>
      </c>
      <c r="S2247" s="83" t="s">
        <v>363</v>
      </c>
      <c r="T2247" s="66" t="str">
        <f t="shared" si="798"/>
        <v>0.00</v>
      </c>
      <c r="U2247" s="66">
        <f t="shared" si="799"/>
        <v>-1</v>
      </c>
      <c r="V2247" s="66">
        <f t="shared" si="800"/>
        <v>346.84999999999991</v>
      </c>
      <c r="W2247" s="66">
        <f t="shared" si="801"/>
        <v>4084.5</v>
      </c>
      <c r="X2247" s="20">
        <f t="shared" si="802"/>
        <v>8.4918594687232202E-2</v>
      </c>
      <c r="Y2247" s="67">
        <f t="shared" si="803"/>
        <v>3.4684999999999993</v>
      </c>
      <c r="Z2247" s="68">
        <f t="shared" si="804"/>
        <v>34684.999999999993</v>
      </c>
      <c r="AA2247" s="65" t="s">
        <v>52</v>
      </c>
      <c r="AU2247" s="23" t="str">
        <f t="shared" si="795"/>
        <v/>
      </c>
      <c r="AV2247" s="23">
        <f t="shared" si="795"/>
        <v>-1</v>
      </c>
      <c r="AW2247" s="23" t="str">
        <f t="shared" si="795"/>
        <v/>
      </c>
      <c r="AX2247" s="23" t="str">
        <f t="shared" si="795"/>
        <v/>
      </c>
      <c r="AZ2247" s="23" t="s">
        <v>720</v>
      </c>
      <c r="BA2247" s="25">
        <v>0</v>
      </c>
      <c r="BB2247" s="25">
        <v>11.73</v>
      </c>
      <c r="BC2247" s="25">
        <f t="shared" si="796"/>
        <v>10.73</v>
      </c>
      <c r="BD2247" s="25">
        <f t="shared" si="797"/>
        <v>10.871600000000001</v>
      </c>
    </row>
    <row r="2248" spans="1:56" ht="17" x14ac:dyDescent="0.2">
      <c r="A2248" s="98">
        <v>46080</v>
      </c>
      <c r="B2248" s="60" t="s">
        <v>892</v>
      </c>
      <c r="C2248" s="24" t="s">
        <v>1141</v>
      </c>
      <c r="D2248" s="24" t="s">
        <v>562</v>
      </c>
      <c r="F2248" s="74" t="s">
        <v>51</v>
      </c>
      <c r="G2248" s="24" t="s">
        <v>121</v>
      </c>
      <c r="H2248" s="24" t="s">
        <v>2840</v>
      </c>
      <c r="I2248" s="24">
        <v>5</v>
      </c>
      <c r="J2248" s="24">
        <v>6</v>
      </c>
      <c r="K2248" s="97" t="s">
        <v>2841</v>
      </c>
      <c r="L2248" s="25">
        <v>1</v>
      </c>
      <c r="M2248" s="24" t="s">
        <v>105</v>
      </c>
      <c r="N2248" s="24" t="s">
        <v>7</v>
      </c>
      <c r="R2248" s="25">
        <v>2.2999999999999998</v>
      </c>
      <c r="S2248" s="83" t="s">
        <v>363</v>
      </c>
      <c r="T2248" s="66" t="str">
        <f t="shared" si="798"/>
        <v>0.00</v>
      </c>
      <c r="U2248" s="66">
        <f t="shared" si="799"/>
        <v>-1</v>
      </c>
      <c r="V2248" s="66">
        <f t="shared" si="800"/>
        <v>345.84999999999991</v>
      </c>
      <c r="W2248" s="66">
        <f t="shared" si="801"/>
        <v>4085.5</v>
      </c>
      <c r="X2248" s="20">
        <f t="shared" si="802"/>
        <v>8.4653041243421837E-2</v>
      </c>
      <c r="Y2248" s="67">
        <f t="shared" si="803"/>
        <v>3.458499999999999</v>
      </c>
      <c r="Z2248" s="68">
        <f t="shared" si="804"/>
        <v>34584.999999999993</v>
      </c>
      <c r="AA2248" s="65" t="s">
        <v>52</v>
      </c>
      <c r="AU2248" s="23" t="str">
        <f t="shared" si="795"/>
        <v/>
      </c>
      <c r="AV2248" s="23">
        <f t="shared" si="795"/>
        <v>-1</v>
      </c>
      <c r="AW2248" s="23" t="str">
        <f t="shared" si="795"/>
        <v/>
      </c>
      <c r="AX2248" s="23" t="str">
        <f t="shared" si="795"/>
        <v/>
      </c>
      <c r="AZ2248" s="23" t="s">
        <v>720</v>
      </c>
      <c r="BA2248" s="25">
        <v>0</v>
      </c>
      <c r="BB2248" s="25">
        <v>2.4700000000000002</v>
      </c>
      <c r="BC2248" s="25">
        <f t="shared" si="796"/>
        <v>1.4700000000000002</v>
      </c>
      <c r="BD2248" s="25">
        <f t="shared" si="797"/>
        <v>2.3524000000000003</v>
      </c>
    </row>
    <row r="2249" spans="1:56" x14ac:dyDescent="0.2">
      <c r="A2249" s="98">
        <v>46081</v>
      </c>
      <c r="B2249" s="60" t="s">
        <v>892</v>
      </c>
      <c r="C2249" s="24" t="s">
        <v>2512</v>
      </c>
      <c r="D2249" s="24" t="s">
        <v>573</v>
      </c>
      <c r="F2249" s="74" t="s">
        <v>51</v>
      </c>
      <c r="G2249" s="24" t="s">
        <v>103</v>
      </c>
      <c r="H2249" s="24" t="s">
        <v>293</v>
      </c>
      <c r="I2249" s="24">
        <v>9</v>
      </c>
      <c r="J2249" s="24">
        <v>13</v>
      </c>
      <c r="K2249" s="27" t="s">
        <v>2844</v>
      </c>
      <c r="L2249" s="25">
        <v>1</v>
      </c>
      <c r="M2249" s="24" t="s">
        <v>404</v>
      </c>
      <c r="N2249" s="24" t="s">
        <v>6</v>
      </c>
      <c r="R2249" s="25">
        <v>13.65</v>
      </c>
      <c r="S2249" s="83" t="s">
        <v>371</v>
      </c>
      <c r="T2249" s="66" t="str">
        <f t="shared" si="798"/>
        <v>0.00</v>
      </c>
      <c r="U2249" s="66">
        <f t="shared" si="799"/>
        <v>-1</v>
      </c>
      <c r="V2249" s="66">
        <f t="shared" si="800"/>
        <v>344.84999999999991</v>
      </c>
      <c r="W2249" s="66">
        <f t="shared" si="801"/>
        <v>4086.5</v>
      </c>
      <c r="X2249" s="20">
        <f t="shared" si="802"/>
        <v>8.4387617765814243E-2</v>
      </c>
      <c r="Y2249" s="67">
        <f t="shared" si="803"/>
        <v>3.4484999999999992</v>
      </c>
      <c r="Z2249" s="68">
        <f t="shared" si="804"/>
        <v>34484.999999999993</v>
      </c>
      <c r="AA2249" s="65" t="s">
        <v>52</v>
      </c>
      <c r="AU2249" s="23">
        <f t="shared" si="795"/>
        <v>-1</v>
      </c>
      <c r="AV2249" s="23" t="str">
        <f t="shared" si="795"/>
        <v/>
      </c>
      <c r="AW2249" s="23" t="str">
        <f t="shared" si="795"/>
        <v/>
      </c>
      <c r="AX2249" s="23" t="str">
        <f t="shared" si="795"/>
        <v/>
      </c>
      <c r="AZ2249" s="63">
        <v>16</v>
      </c>
      <c r="BA2249" s="25">
        <v>14.1</v>
      </c>
      <c r="BB2249" s="25">
        <v>14.75</v>
      </c>
      <c r="BC2249" s="25">
        <f t="shared" si="796"/>
        <v>13.75</v>
      </c>
      <c r="BD2249" s="25">
        <f t="shared" si="797"/>
        <v>13.65</v>
      </c>
    </row>
    <row r="2250" spans="1:56" x14ac:dyDescent="0.2">
      <c r="A2250" s="98">
        <v>46081</v>
      </c>
      <c r="B2250" s="60" t="s">
        <v>892</v>
      </c>
      <c r="C2250" s="24" t="s">
        <v>2512</v>
      </c>
      <c r="D2250" s="24" t="s">
        <v>573</v>
      </c>
      <c r="F2250" s="74" t="s">
        <v>51</v>
      </c>
      <c r="G2250" s="24" t="s">
        <v>103</v>
      </c>
      <c r="H2250" s="24" t="s">
        <v>293</v>
      </c>
      <c r="I2250" s="24">
        <v>9</v>
      </c>
      <c r="J2250" s="24">
        <v>13</v>
      </c>
      <c r="K2250" s="26" t="s">
        <v>2844</v>
      </c>
      <c r="L2250" s="25">
        <v>1</v>
      </c>
      <c r="M2250" s="24" t="s">
        <v>404</v>
      </c>
      <c r="N2250" s="24" t="s">
        <v>7</v>
      </c>
      <c r="R2250" s="25">
        <v>3.37</v>
      </c>
      <c r="S2250" s="83" t="s">
        <v>371</v>
      </c>
      <c r="T2250" s="66">
        <f t="shared" si="798"/>
        <v>3.37</v>
      </c>
      <c r="U2250" s="66">
        <f t="shared" si="799"/>
        <v>2.37</v>
      </c>
      <c r="V2250" s="66">
        <f t="shared" si="800"/>
        <v>347.21999999999991</v>
      </c>
      <c r="W2250" s="66">
        <f t="shared" si="801"/>
        <v>4087.5</v>
      </c>
      <c r="X2250" s="20">
        <f t="shared" si="802"/>
        <v>8.4946788990825667E-2</v>
      </c>
      <c r="Y2250" s="67">
        <f t="shared" si="803"/>
        <v>3.4721999999999991</v>
      </c>
      <c r="Z2250" s="68">
        <f t="shared" si="804"/>
        <v>34721.999999999993</v>
      </c>
      <c r="AA2250" s="65" t="s">
        <v>53</v>
      </c>
      <c r="AU2250" s="23">
        <f t="shared" ref="AU2250:AX2269" si="805">IF($G2250=AU$2,$U2250,"")</f>
        <v>2.37</v>
      </c>
      <c r="AV2250" s="23" t="str">
        <f t="shared" si="805"/>
        <v/>
      </c>
      <c r="AW2250" s="23" t="str">
        <f t="shared" si="805"/>
        <v/>
      </c>
      <c r="AX2250" s="23" t="str">
        <f t="shared" si="805"/>
        <v/>
      </c>
      <c r="BA2250" s="25">
        <v>3.6</v>
      </c>
      <c r="BB2250" s="25">
        <v>3.58</v>
      </c>
      <c r="BC2250" s="25">
        <f t="shared" si="796"/>
        <v>2.58</v>
      </c>
      <c r="BD2250" s="25">
        <f t="shared" si="797"/>
        <v>3.3736000000000002</v>
      </c>
    </row>
    <row r="2251" spans="1:56" x14ac:dyDescent="0.2">
      <c r="A2251" s="98">
        <v>46081</v>
      </c>
      <c r="B2251" s="60" t="s">
        <v>892</v>
      </c>
      <c r="C2251" s="24" t="s">
        <v>2845</v>
      </c>
      <c r="D2251" s="24" t="s">
        <v>573</v>
      </c>
      <c r="F2251" s="74" t="s">
        <v>51</v>
      </c>
      <c r="G2251" s="24" t="s">
        <v>103</v>
      </c>
      <c r="H2251" s="24" t="s">
        <v>650</v>
      </c>
      <c r="I2251" s="24">
        <v>6</v>
      </c>
      <c r="J2251" s="24">
        <v>8</v>
      </c>
      <c r="K2251" s="24" t="s">
        <v>2846</v>
      </c>
      <c r="L2251" s="25">
        <v>1</v>
      </c>
      <c r="M2251" s="24" t="s">
        <v>105</v>
      </c>
      <c r="N2251" s="24" t="s">
        <v>6</v>
      </c>
      <c r="R2251" s="25">
        <v>17.940000000000001</v>
      </c>
      <c r="S2251" s="83" t="s">
        <v>363</v>
      </c>
      <c r="T2251" s="66" t="str">
        <f t="shared" si="798"/>
        <v>0.00</v>
      </c>
      <c r="U2251" s="66">
        <f t="shared" si="799"/>
        <v>-1</v>
      </c>
      <c r="V2251" s="66">
        <f t="shared" si="800"/>
        <v>346.21999999999991</v>
      </c>
      <c r="W2251" s="66">
        <f t="shared" si="801"/>
        <v>4088.5</v>
      </c>
      <c r="X2251" s="20">
        <f t="shared" si="802"/>
        <v>8.4681423504952891E-2</v>
      </c>
      <c r="Y2251" s="67">
        <f t="shared" si="803"/>
        <v>3.4621999999999993</v>
      </c>
      <c r="Z2251" s="68">
        <f t="shared" si="804"/>
        <v>34621.999999999993</v>
      </c>
      <c r="AA2251" s="65" t="s">
        <v>52</v>
      </c>
      <c r="AU2251" s="23">
        <f t="shared" si="805"/>
        <v>-1</v>
      </c>
      <c r="AV2251" s="23" t="str">
        <f t="shared" si="805"/>
        <v/>
      </c>
      <c r="AW2251" s="23" t="str">
        <f t="shared" si="805"/>
        <v/>
      </c>
      <c r="AX2251" s="23" t="str">
        <f t="shared" si="805"/>
        <v/>
      </c>
      <c r="AZ2251" s="63">
        <v>17</v>
      </c>
      <c r="BA2251" s="25">
        <v>14.4</v>
      </c>
      <c r="BB2251" s="25">
        <v>11.29</v>
      </c>
      <c r="BC2251" s="25">
        <f t="shared" si="796"/>
        <v>10.29</v>
      </c>
      <c r="BD2251" s="25">
        <f t="shared" si="797"/>
        <v>10.466799999999999</v>
      </c>
    </row>
    <row r="2252" spans="1:56" x14ac:dyDescent="0.2">
      <c r="A2252" s="98">
        <v>46081</v>
      </c>
      <c r="B2252" s="60" t="s">
        <v>892</v>
      </c>
      <c r="C2252" s="24" t="s">
        <v>2845</v>
      </c>
      <c r="D2252" s="24" t="s">
        <v>573</v>
      </c>
      <c r="F2252" s="74" t="s">
        <v>51</v>
      </c>
      <c r="G2252" s="24" t="s">
        <v>103</v>
      </c>
      <c r="H2252" s="24" t="s">
        <v>650</v>
      </c>
      <c r="I2252" s="24">
        <v>6</v>
      </c>
      <c r="J2252" s="24">
        <v>8</v>
      </c>
      <c r="K2252" s="24" t="s">
        <v>2846</v>
      </c>
      <c r="L2252" s="25">
        <v>1</v>
      </c>
      <c r="M2252" s="24" t="s">
        <v>105</v>
      </c>
      <c r="N2252" s="24" t="s">
        <v>7</v>
      </c>
      <c r="R2252" s="25">
        <v>3.63</v>
      </c>
      <c r="S2252" s="83" t="s">
        <v>363</v>
      </c>
      <c r="T2252" s="66" t="str">
        <f t="shared" si="798"/>
        <v>0.00</v>
      </c>
      <c r="U2252" s="66">
        <f t="shared" si="799"/>
        <v>-1</v>
      </c>
      <c r="V2252" s="66">
        <f t="shared" si="800"/>
        <v>345.21999999999991</v>
      </c>
      <c r="W2252" s="66">
        <f t="shared" si="801"/>
        <v>4089.5</v>
      </c>
      <c r="X2252" s="20">
        <f t="shared" si="802"/>
        <v>8.4416187798019293E-2</v>
      </c>
      <c r="Y2252" s="67">
        <f t="shared" si="803"/>
        <v>3.452199999999999</v>
      </c>
      <c r="Z2252" s="68">
        <f t="shared" si="804"/>
        <v>34521.999999999993</v>
      </c>
      <c r="AA2252" s="65" t="s">
        <v>52</v>
      </c>
      <c r="AU2252" s="23">
        <f t="shared" si="805"/>
        <v>-1</v>
      </c>
      <c r="AV2252" s="23" t="str">
        <f t="shared" si="805"/>
        <v/>
      </c>
      <c r="AW2252" s="23" t="str">
        <f t="shared" si="805"/>
        <v/>
      </c>
      <c r="AX2252" s="23" t="str">
        <f t="shared" si="805"/>
        <v/>
      </c>
      <c r="BA2252" s="25">
        <v>3</v>
      </c>
      <c r="BB2252" s="25">
        <v>2.68</v>
      </c>
      <c r="BC2252" s="25">
        <f t="shared" si="796"/>
        <v>1.6800000000000002</v>
      </c>
      <c r="BD2252" s="25">
        <f t="shared" si="797"/>
        <v>2.5456000000000003</v>
      </c>
    </row>
    <row r="2253" spans="1:56" x14ac:dyDescent="0.2">
      <c r="A2253" s="98">
        <v>46082</v>
      </c>
      <c r="B2253" s="60" t="s">
        <v>892</v>
      </c>
      <c r="C2253" s="24" t="s">
        <v>1589</v>
      </c>
      <c r="D2253" s="24" t="s">
        <v>577</v>
      </c>
      <c r="F2253" s="74" t="s">
        <v>51</v>
      </c>
      <c r="G2253" s="24" t="s">
        <v>121</v>
      </c>
      <c r="H2253" s="24" t="s">
        <v>2251</v>
      </c>
      <c r="I2253" s="24">
        <v>10</v>
      </c>
      <c r="J2253" s="24">
        <v>6</v>
      </c>
      <c r="K2253" s="24" t="s">
        <v>2465</v>
      </c>
      <c r="L2253" s="25">
        <v>0.5</v>
      </c>
      <c r="M2253" s="24" t="s">
        <v>105</v>
      </c>
      <c r="N2253" s="24" t="s">
        <v>6</v>
      </c>
      <c r="R2253" s="25">
        <v>34</v>
      </c>
      <c r="S2253" s="83" t="s">
        <v>363</v>
      </c>
      <c r="T2253" s="66" t="str">
        <f t="shared" si="798"/>
        <v>0.00</v>
      </c>
      <c r="U2253" s="66">
        <f t="shared" si="799"/>
        <v>-0.5</v>
      </c>
      <c r="V2253" s="66">
        <f t="shared" si="800"/>
        <v>344.71999999999991</v>
      </c>
      <c r="W2253" s="66">
        <f t="shared" si="801"/>
        <v>4090</v>
      </c>
      <c r="X2253" s="20">
        <f t="shared" si="802"/>
        <v>8.4283618581907069E-2</v>
      </c>
      <c r="Y2253" s="67">
        <f t="shared" si="803"/>
        <v>3.4471999999999992</v>
      </c>
      <c r="Z2253" s="68">
        <f t="shared" si="804"/>
        <v>34471.999999999993</v>
      </c>
      <c r="AA2253" s="65" t="s">
        <v>52</v>
      </c>
      <c r="AU2253" s="23" t="str">
        <f t="shared" si="805"/>
        <v/>
      </c>
      <c r="AV2253" s="23">
        <f t="shared" si="805"/>
        <v>-0.5</v>
      </c>
      <c r="AW2253" s="23" t="str">
        <f t="shared" si="805"/>
        <v/>
      </c>
      <c r="AX2253" s="23" t="str">
        <f t="shared" si="805"/>
        <v/>
      </c>
      <c r="AZ2253" s="23" t="s">
        <v>720</v>
      </c>
      <c r="BA2253" s="25">
        <v>0</v>
      </c>
      <c r="BB2253" s="25">
        <v>32</v>
      </c>
      <c r="BC2253" s="25">
        <f t="shared" si="796"/>
        <v>15.5</v>
      </c>
      <c r="BD2253" s="25">
        <f t="shared" si="797"/>
        <v>29.52</v>
      </c>
    </row>
    <row r="2254" spans="1:56" x14ac:dyDescent="0.2">
      <c r="A2254" s="98">
        <v>46082</v>
      </c>
      <c r="B2254" s="60" t="s">
        <v>892</v>
      </c>
      <c r="C2254" s="24" t="s">
        <v>1589</v>
      </c>
      <c r="D2254" s="24" t="s">
        <v>577</v>
      </c>
      <c r="F2254" s="74" t="s">
        <v>51</v>
      </c>
      <c r="G2254" s="24" t="s">
        <v>121</v>
      </c>
      <c r="H2254" s="24" t="s">
        <v>2251</v>
      </c>
      <c r="I2254" s="24">
        <v>10</v>
      </c>
      <c r="J2254" s="24">
        <v>6</v>
      </c>
      <c r="K2254" s="24" t="s">
        <v>2465</v>
      </c>
      <c r="L2254" s="25">
        <v>1.5</v>
      </c>
      <c r="M2254" s="24" t="s">
        <v>105</v>
      </c>
      <c r="N2254" s="24" t="s">
        <v>7</v>
      </c>
      <c r="R2254" s="25">
        <v>3.9</v>
      </c>
      <c r="S2254" s="83" t="s">
        <v>363</v>
      </c>
      <c r="T2254" s="66" t="str">
        <f t="shared" si="798"/>
        <v>0.00</v>
      </c>
      <c r="U2254" s="66">
        <f t="shared" si="799"/>
        <v>-1.5</v>
      </c>
      <c r="V2254" s="66">
        <f t="shared" si="800"/>
        <v>343.21999999999991</v>
      </c>
      <c r="W2254" s="66">
        <f t="shared" si="801"/>
        <v>4091.5</v>
      </c>
      <c r="X2254" s="20">
        <f t="shared" si="802"/>
        <v>8.3886105340339703E-2</v>
      </c>
      <c r="Y2254" s="67">
        <f t="shared" si="803"/>
        <v>3.432199999999999</v>
      </c>
      <c r="Z2254" s="68">
        <f t="shared" si="804"/>
        <v>34321.999999999993</v>
      </c>
      <c r="AA2254" s="65" t="s">
        <v>52</v>
      </c>
      <c r="AU2254" s="23" t="str">
        <f t="shared" si="805"/>
        <v/>
      </c>
      <c r="AV2254" s="23">
        <f t="shared" si="805"/>
        <v>-1.5</v>
      </c>
      <c r="AW2254" s="23" t="str">
        <f t="shared" si="805"/>
        <v/>
      </c>
      <c r="AX2254" s="23" t="str">
        <f t="shared" si="805"/>
        <v/>
      </c>
      <c r="AZ2254" s="23" t="s">
        <v>720</v>
      </c>
      <c r="BA2254" s="25">
        <v>0</v>
      </c>
      <c r="BB2254" s="25">
        <v>3.11</v>
      </c>
      <c r="BC2254" s="25">
        <f t="shared" si="796"/>
        <v>3.165</v>
      </c>
      <c r="BD2254" s="25">
        <f t="shared" si="797"/>
        <v>2.9412000000000003</v>
      </c>
    </row>
    <row r="2255" spans="1:56" x14ac:dyDescent="0.2">
      <c r="A2255" s="98">
        <v>46083</v>
      </c>
      <c r="B2255" s="60" t="s">
        <v>892</v>
      </c>
      <c r="C2255" s="24" t="s">
        <v>2780</v>
      </c>
      <c r="D2255" s="24" t="s">
        <v>621</v>
      </c>
      <c r="F2255" s="74" t="s">
        <v>51</v>
      </c>
      <c r="G2255" s="24" t="s">
        <v>121</v>
      </c>
      <c r="H2255" s="24" t="s">
        <v>528</v>
      </c>
      <c r="I2255" s="24">
        <v>5</v>
      </c>
      <c r="J2255" s="24">
        <v>7</v>
      </c>
      <c r="K2255" s="24" t="s">
        <v>2848</v>
      </c>
      <c r="L2255" s="25">
        <v>1</v>
      </c>
      <c r="M2255" s="24" t="s">
        <v>105</v>
      </c>
      <c r="N2255" s="24" t="s">
        <v>6</v>
      </c>
      <c r="R2255" s="25">
        <v>16</v>
      </c>
      <c r="S2255" s="83" t="s">
        <v>363</v>
      </c>
      <c r="T2255" s="66" t="str">
        <f t="shared" si="798"/>
        <v>0.00</v>
      </c>
      <c r="U2255" s="66">
        <f t="shared" si="799"/>
        <v>-1</v>
      </c>
      <c r="V2255" s="66">
        <f t="shared" si="800"/>
        <v>342.21999999999991</v>
      </c>
      <c r="W2255" s="66">
        <f t="shared" si="801"/>
        <v>4092.5</v>
      </c>
      <c r="X2255" s="20">
        <f t="shared" si="802"/>
        <v>8.3621258399511275E-2</v>
      </c>
      <c r="Y2255" s="67">
        <f t="shared" si="803"/>
        <v>3.4221999999999992</v>
      </c>
      <c r="Z2255" s="68">
        <f t="shared" si="804"/>
        <v>34221.999999999993</v>
      </c>
      <c r="AA2255" s="65" t="s">
        <v>52</v>
      </c>
      <c r="AU2255" s="23" t="str">
        <f t="shared" si="805"/>
        <v/>
      </c>
      <c r="AV2255" s="23">
        <f t="shared" si="805"/>
        <v>-1</v>
      </c>
      <c r="AW2255" s="23" t="str">
        <f t="shared" si="805"/>
        <v/>
      </c>
      <c r="AX2255" s="23" t="str">
        <f t="shared" si="805"/>
        <v/>
      </c>
      <c r="AZ2255" s="23" t="s">
        <v>720</v>
      </c>
      <c r="BA2255" s="25">
        <v>0</v>
      </c>
      <c r="BB2255" s="25">
        <v>14.71</v>
      </c>
      <c r="BC2255" s="25">
        <f t="shared" si="796"/>
        <v>13.71</v>
      </c>
      <c r="BD2255" s="25">
        <f t="shared" si="797"/>
        <v>13.613200000000001</v>
      </c>
    </row>
    <row r="2256" spans="1:56" x14ac:dyDescent="0.2">
      <c r="A2256" s="98">
        <v>46083</v>
      </c>
      <c r="B2256" s="60" t="s">
        <v>892</v>
      </c>
      <c r="C2256" s="24" t="s">
        <v>2780</v>
      </c>
      <c r="D2256" s="24" t="s">
        <v>621</v>
      </c>
      <c r="F2256" s="74" t="s">
        <v>51</v>
      </c>
      <c r="G2256" s="24" t="s">
        <v>121</v>
      </c>
      <c r="H2256" s="24" t="s">
        <v>528</v>
      </c>
      <c r="I2256" s="24">
        <v>5</v>
      </c>
      <c r="J2256" s="24">
        <v>7</v>
      </c>
      <c r="K2256" s="24" t="s">
        <v>2848</v>
      </c>
      <c r="L2256" s="25">
        <v>2</v>
      </c>
      <c r="M2256" s="24" t="s">
        <v>105</v>
      </c>
      <c r="N2256" s="24" t="s">
        <v>7</v>
      </c>
      <c r="R2256" s="25">
        <v>3</v>
      </c>
      <c r="S2256" s="83" t="s">
        <v>363</v>
      </c>
      <c r="T2256" s="66" t="str">
        <f t="shared" si="798"/>
        <v>0.00</v>
      </c>
      <c r="U2256" s="66">
        <f t="shared" si="799"/>
        <v>-2</v>
      </c>
      <c r="V2256" s="66">
        <f t="shared" si="800"/>
        <v>340.21999999999991</v>
      </c>
      <c r="W2256" s="66">
        <f t="shared" si="801"/>
        <v>4094.5</v>
      </c>
      <c r="X2256" s="20">
        <f t="shared" si="802"/>
        <v>8.3091952619367429E-2</v>
      </c>
      <c r="Y2256" s="67">
        <f t="shared" si="803"/>
        <v>3.4021999999999992</v>
      </c>
      <c r="Z2256" s="68">
        <f t="shared" si="804"/>
        <v>34021.999999999993</v>
      </c>
      <c r="AA2256" s="65" t="s">
        <v>52</v>
      </c>
      <c r="AU2256" s="23" t="str">
        <f t="shared" si="805"/>
        <v/>
      </c>
      <c r="AV2256" s="23">
        <f t="shared" si="805"/>
        <v>-2</v>
      </c>
      <c r="AW2256" s="23" t="str">
        <f t="shared" si="805"/>
        <v/>
      </c>
      <c r="AX2256" s="23" t="str">
        <f t="shared" si="805"/>
        <v/>
      </c>
      <c r="AZ2256" s="23" t="s">
        <v>720</v>
      </c>
      <c r="BA2256" s="25">
        <v>0</v>
      </c>
      <c r="BB2256" s="25">
        <v>2.2400000000000002</v>
      </c>
      <c r="BC2256" s="25">
        <f t="shared" si="796"/>
        <v>2.4800000000000004</v>
      </c>
      <c r="BD2256" s="25">
        <f t="shared" si="797"/>
        <v>2.1408000000000005</v>
      </c>
    </row>
    <row r="2257" spans="1:56" x14ac:dyDescent="0.2">
      <c r="A2257" s="98">
        <v>46084</v>
      </c>
      <c r="B2257" s="60" t="s">
        <v>892</v>
      </c>
      <c r="C2257" s="24" t="s">
        <v>2849</v>
      </c>
      <c r="D2257" s="24" t="s">
        <v>584</v>
      </c>
      <c r="F2257" s="74" t="s">
        <v>51</v>
      </c>
      <c r="G2257" s="24" t="s">
        <v>103</v>
      </c>
      <c r="H2257" s="24" t="s">
        <v>2100</v>
      </c>
      <c r="I2257" s="24">
        <v>1</v>
      </c>
      <c r="J2257" s="24">
        <v>3</v>
      </c>
      <c r="K2257" s="26" t="s">
        <v>2850</v>
      </c>
      <c r="L2257" s="25">
        <v>1</v>
      </c>
      <c r="M2257" s="24" t="s">
        <v>105</v>
      </c>
      <c r="N2257" s="24" t="s">
        <v>6</v>
      </c>
      <c r="R2257" s="25">
        <v>8.8000000000000007</v>
      </c>
      <c r="S2257" s="83" t="s">
        <v>372</v>
      </c>
      <c r="T2257" s="66">
        <f t="shared" si="798"/>
        <v>8.8000000000000007</v>
      </c>
      <c r="U2257" s="66">
        <f t="shared" si="799"/>
        <v>7.8000000000000007</v>
      </c>
      <c r="V2257" s="66">
        <f t="shared" si="800"/>
        <v>348.01999999999992</v>
      </c>
      <c r="W2257" s="66">
        <f t="shared" si="801"/>
        <v>4095.5</v>
      </c>
      <c r="X2257" s="20">
        <f t="shared" si="802"/>
        <v>8.4976193382981305E-2</v>
      </c>
      <c r="Y2257" s="67">
        <f t="shared" si="803"/>
        <v>3.4801999999999991</v>
      </c>
      <c r="Z2257" s="68">
        <f t="shared" si="804"/>
        <v>34801.999999999993</v>
      </c>
      <c r="AA2257" s="65" t="s">
        <v>53</v>
      </c>
      <c r="AU2257" s="23">
        <f t="shared" si="805"/>
        <v>7.8000000000000007</v>
      </c>
      <c r="AV2257" s="23" t="str">
        <f t="shared" si="805"/>
        <v/>
      </c>
      <c r="AW2257" s="23" t="str">
        <f t="shared" si="805"/>
        <v/>
      </c>
      <c r="AX2257" s="23" t="str">
        <f t="shared" si="805"/>
        <v/>
      </c>
      <c r="AZ2257" s="25">
        <v>7.5</v>
      </c>
      <c r="BA2257" s="25">
        <v>7.5</v>
      </c>
      <c r="BB2257" s="25">
        <v>7.8</v>
      </c>
      <c r="BC2257" s="25">
        <f t="shared" si="796"/>
        <v>6.8</v>
      </c>
      <c r="BD2257" s="25">
        <f t="shared" si="797"/>
        <v>7.2560000000000002</v>
      </c>
    </row>
    <row r="2258" spans="1:56" x14ac:dyDescent="0.2">
      <c r="A2258" s="98">
        <v>46084</v>
      </c>
      <c r="B2258" s="60" t="s">
        <v>892</v>
      </c>
      <c r="C2258" s="24" t="s">
        <v>1045</v>
      </c>
      <c r="D2258" s="24" t="s">
        <v>584</v>
      </c>
      <c r="F2258" s="74" t="s">
        <v>51</v>
      </c>
      <c r="G2258" s="24" t="s">
        <v>121</v>
      </c>
      <c r="H2258" s="24" t="s">
        <v>2223</v>
      </c>
      <c r="I2258" s="24">
        <v>1</v>
      </c>
      <c r="J2258" s="24">
        <v>6</v>
      </c>
      <c r="K2258" s="27" t="s">
        <v>2851</v>
      </c>
      <c r="L2258" s="25">
        <v>2</v>
      </c>
      <c r="M2258" s="24" t="s">
        <v>105</v>
      </c>
      <c r="N2258" s="24" t="s">
        <v>6</v>
      </c>
      <c r="R2258" s="25">
        <v>7.5</v>
      </c>
      <c r="S2258" s="83" t="s">
        <v>371</v>
      </c>
      <c r="T2258" s="66" t="str">
        <f t="shared" si="798"/>
        <v>0.00</v>
      </c>
      <c r="U2258" s="66">
        <f t="shared" si="799"/>
        <v>-2</v>
      </c>
      <c r="V2258" s="66">
        <f t="shared" si="800"/>
        <v>346.01999999999992</v>
      </c>
      <c r="W2258" s="66">
        <f t="shared" si="801"/>
        <v>4097.5</v>
      </c>
      <c r="X2258" s="20">
        <f t="shared" si="802"/>
        <v>8.4446613788895647E-2</v>
      </c>
      <c r="Y2258" s="67">
        <f t="shared" si="803"/>
        <v>3.4601999999999991</v>
      </c>
      <c r="Z2258" s="68">
        <f t="shared" si="804"/>
        <v>34601.999999999993</v>
      </c>
      <c r="AA2258" s="65" t="s">
        <v>52</v>
      </c>
      <c r="AU2258" s="23" t="str">
        <f t="shared" si="805"/>
        <v/>
      </c>
      <c r="AV2258" s="23">
        <f t="shared" si="805"/>
        <v>-2</v>
      </c>
      <c r="AW2258" s="23" t="str">
        <f t="shared" si="805"/>
        <v/>
      </c>
      <c r="AX2258" s="23" t="str">
        <f t="shared" si="805"/>
        <v/>
      </c>
      <c r="AZ2258" s="23" t="s">
        <v>720</v>
      </c>
      <c r="BA2258" s="25">
        <v>0</v>
      </c>
      <c r="BB2258" s="25">
        <v>4.4000000000000004</v>
      </c>
      <c r="BC2258" s="25">
        <f t="shared" si="796"/>
        <v>6.8000000000000007</v>
      </c>
      <c r="BD2258" s="25">
        <f t="shared" si="797"/>
        <v>4.1280000000000001</v>
      </c>
    </row>
    <row r="2259" spans="1:56" x14ac:dyDescent="0.2">
      <c r="A2259" s="98">
        <v>46085</v>
      </c>
      <c r="B2259" s="60" t="s">
        <v>892</v>
      </c>
      <c r="C2259" s="24" t="s">
        <v>1857</v>
      </c>
      <c r="D2259" s="24" t="s">
        <v>397</v>
      </c>
      <c r="F2259" s="74" t="s">
        <v>51</v>
      </c>
      <c r="G2259" s="24" t="s">
        <v>121</v>
      </c>
      <c r="H2259" s="24" t="s">
        <v>62</v>
      </c>
      <c r="I2259" s="24">
        <v>1</v>
      </c>
      <c r="J2259" s="24">
        <v>4</v>
      </c>
      <c r="K2259" s="24" t="s">
        <v>2852</v>
      </c>
      <c r="L2259" s="25">
        <v>5</v>
      </c>
      <c r="M2259" s="24" t="s">
        <v>105</v>
      </c>
      <c r="N2259" s="24" t="s">
        <v>6</v>
      </c>
      <c r="R2259" s="25">
        <v>2.2000000000000002</v>
      </c>
      <c r="S2259" s="83" t="s">
        <v>363</v>
      </c>
      <c r="T2259" s="66" t="str">
        <f t="shared" si="798"/>
        <v>0.00</v>
      </c>
      <c r="U2259" s="66">
        <f t="shared" si="799"/>
        <v>-5</v>
      </c>
      <c r="V2259" s="66">
        <f t="shared" si="800"/>
        <v>341.01999999999992</v>
      </c>
      <c r="W2259" s="66">
        <f t="shared" si="801"/>
        <v>4102.5</v>
      </c>
      <c r="X2259" s="20">
        <f t="shared" si="802"/>
        <v>8.3124923826934774E-2</v>
      </c>
      <c r="Y2259" s="67">
        <f t="shared" si="803"/>
        <v>3.4101999999999992</v>
      </c>
      <c r="Z2259" s="68">
        <f t="shared" si="804"/>
        <v>34101.999999999993</v>
      </c>
      <c r="AA2259" s="65" t="s">
        <v>52</v>
      </c>
      <c r="AU2259" s="23" t="str">
        <f t="shared" si="805"/>
        <v/>
      </c>
      <c r="AV2259" s="23">
        <f t="shared" si="805"/>
        <v>-5</v>
      </c>
      <c r="AW2259" s="23" t="str">
        <f t="shared" si="805"/>
        <v/>
      </c>
      <c r="AX2259" s="23" t="str">
        <f t="shared" si="805"/>
        <v/>
      </c>
      <c r="AZ2259" s="23" t="s">
        <v>720</v>
      </c>
      <c r="BA2259" s="25">
        <v>0</v>
      </c>
      <c r="BB2259" s="25">
        <v>2.2200000000000002</v>
      </c>
      <c r="BC2259" s="25">
        <f t="shared" si="796"/>
        <v>6.1000000000000014</v>
      </c>
      <c r="BD2259" s="25">
        <f t="shared" si="797"/>
        <v>2.1224000000000003</v>
      </c>
    </row>
    <row r="2260" spans="1:56" x14ac:dyDescent="0.2">
      <c r="A2260" s="98">
        <v>46085</v>
      </c>
      <c r="B2260" s="60" t="s">
        <v>892</v>
      </c>
      <c r="C2260" s="24" t="s">
        <v>1037</v>
      </c>
      <c r="D2260" s="24" t="s">
        <v>397</v>
      </c>
      <c r="F2260" s="74" t="s">
        <v>51</v>
      </c>
      <c r="G2260" s="24" t="s">
        <v>121</v>
      </c>
      <c r="H2260" s="24" t="s">
        <v>2223</v>
      </c>
      <c r="I2260" s="24">
        <v>4</v>
      </c>
      <c r="J2260" s="24">
        <v>3</v>
      </c>
      <c r="K2260" s="24" t="s">
        <v>2853</v>
      </c>
      <c r="L2260" s="25">
        <v>0.5</v>
      </c>
      <c r="M2260" s="24" t="s">
        <v>105</v>
      </c>
      <c r="N2260" s="24" t="s">
        <v>6</v>
      </c>
      <c r="R2260" s="25">
        <v>19</v>
      </c>
      <c r="S2260" s="83" t="s">
        <v>363</v>
      </c>
      <c r="T2260" s="66" t="str">
        <f t="shared" si="798"/>
        <v>0.00</v>
      </c>
      <c r="U2260" s="66">
        <f t="shared" si="799"/>
        <v>-0.5</v>
      </c>
      <c r="V2260" s="66">
        <f t="shared" si="800"/>
        <v>340.51999999999992</v>
      </c>
      <c r="W2260" s="66">
        <f t="shared" si="801"/>
        <v>4103</v>
      </c>
      <c r="X2260" s="20">
        <f t="shared" si="802"/>
        <v>8.2992932000974878E-2</v>
      </c>
      <c r="Y2260" s="67">
        <f t="shared" si="803"/>
        <v>3.4051999999999993</v>
      </c>
      <c r="Z2260" s="68">
        <f t="shared" si="804"/>
        <v>34051.999999999993</v>
      </c>
      <c r="AA2260" s="65" t="s">
        <v>52</v>
      </c>
      <c r="AU2260" s="23" t="str">
        <f t="shared" si="805"/>
        <v/>
      </c>
      <c r="AV2260" s="23">
        <f t="shared" si="805"/>
        <v>-0.5</v>
      </c>
      <c r="AW2260" s="23" t="str">
        <f t="shared" si="805"/>
        <v/>
      </c>
      <c r="AX2260" s="23" t="str">
        <f t="shared" si="805"/>
        <v/>
      </c>
      <c r="AZ2260" s="23" t="s">
        <v>720</v>
      </c>
      <c r="BA2260" s="25">
        <v>0</v>
      </c>
      <c r="BB2260" s="25">
        <v>16.3</v>
      </c>
      <c r="BC2260" s="25">
        <f t="shared" si="796"/>
        <v>7.65</v>
      </c>
      <c r="BD2260" s="25">
        <f t="shared" si="797"/>
        <v>15.076000000000001</v>
      </c>
    </row>
    <row r="2261" spans="1:56" x14ac:dyDescent="0.2">
      <c r="A2261" s="98">
        <v>46085</v>
      </c>
      <c r="B2261" s="60" t="s">
        <v>892</v>
      </c>
      <c r="C2261" s="24" t="s">
        <v>1037</v>
      </c>
      <c r="D2261" s="24" t="s">
        <v>397</v>
      </c>
      <c r="F2261" s="74" t="s">
        <v>51</v>
      </c>
      <c r="G2261" s="24" t="s">
        <v>121</v>
      </c>
      <c r="H2261" s="24" t="s">
        <v>2223</v>
      </c>
      <c r="I2261" s="24">
        <v>4</v>
      </c>
      <c r="J2261" s="24">
        <v>3</v>
      </c>
      <c r="K2261" s="24" t="s">
        <v>2853</v>
      </c>
      <c r="L2261" s="25">
        <v>1.5</v>
      </c>
      <c r="M2261" s="24" t="s">
        <v>105</v>
      </c>
      <c r="N2261" s="24" t="s">
        <v>7</v>
      </c>
      <c r="R2261" s="25">
        <v>3.1</v>
      </c>
      <c r="S2261" s="83" t="s">
        <v>363</v>
      </c>
      <c r="T2261" s="66" t="str">
        <f t="shared" si="798"/>
        <v>0.00</v>
      </c>
      <c r="U2261" s="66">
        <f t="shared" si="799"/>
        <v>-1.5</v>
      </c>
      <c r="V2261" s="66">
        <f t="shared" si="800"/>
        <v>339.01999999999992</v>
      </c>
      <c r="W2261" s="66">
        <f t="shared" si="801"/>
        <v>4104.5</v>
      </c>
      <c r="X2261" s="20">
        <f t="shared" si="802"/>
        <v>8.2597149470093778E-2</v>
      </c>
      <c r="Y2261" s="67">
        <f t="shared" si="803"/>
        <v>3.3901999999999992</v>
      </c>
      <c r="Z2261" s="68">
        <f t="shared" si="804"/>
        <v>33901.999999999993</v>
      </c>
      <c r="AA2261" s="65" t="s">
        <v>52</v>
      </c>
      <c r="AU2261" s="23" t="str">
        <f t="shared" si="805"/>
        <v/>
      </c>
      <c r="AV2261" s="23">
        <f t="shared" si="805"/>
        <v>-1.5</v>
      </c>
      <c r="AW2261" s="23" t="str">
        <f t="shared" si="805"/>
        <v/>
      </c>
      <c r="AX2261" s="23" t="str">
        <f t="shared" si="805"/>
        <v/>
      </c>
      <c r="AZ2261" s="23" t="s">
        <v>720</v>
      </c>
      <c r="BA2261" s="25">
        <v>0</v>
      </c>
      <c r="BB2261" s="25">
        <v>3.05</v>
      </c>
      <c r="BC2261" s="25">
        <f t="shared" si="796"/>
        <v>3.0749999999999993</v>
      </c>
      <c r="BD2261" s="25">
        <f t="shared" si="797"/>
        <v>2.8860000000000001</v>
      </c>
    </row>
    <row r="2262" spans="1:56" x14ac:dyDescent="0.2">
      <c r="A2262" s="98">
        <v>46087</v>
      </c>
      <c r="B2262" s="60" t="s">
        <v>892</v>
      </c>
      <c r="C2262" s="24" t="s">
        <v>2854</v>
      </c>
      <c r="D2262" s="24" t="s">
        <v>562</v>
      </c>
      <c r="F2262" s="74" t="s">
        <v>51</v>
      </c>
      <c r="G2262" s="24" t="s">
        <v>103</v>
      </c>
      <c r="H2262" s="24" t="s">
        <v>141</v>
      </c>
      <c r="I2262" s="24">
        <v>2</v>
      </c>
      <c r="J2262" s="24">
        <v>7</v>
      </c>
      <c r="K2262" s="24" t="s">
        <v>2855</v>
      </c>
      <c r="L2262" s="25">
        <v>0.5</v>
      </c>
      <c r="M2262" s="24" t="s">
        <v>105</v>
      </c>
      <c r="N2262" s="24" t="s">
        <v>6</v>
      </c>
      <c r="R2262" s="25">
        <v>101</v>
      </c>
      <c r="S2262" s="83" t="s">
        <v>363</v>
      </c>
      <c r="T2262" s="66" t="str">
        <f t="shared" si="798"/>
        <v>0.00</v>
      </c>
      <c r="U2262" s="66">
        <f t="shared" si="799"/>
        <v>-0.5</v>
      </c>
      <c r="V2262" s="66">
        <f t="shared" si="800"/>
        <v>338.51999999999992</v>
      </c>
      <c r="W2262" s="66">
        <f t="shared" si="801"/>
        <v>4105</v>
      </c>
      <c r="X2262" s="20">
        <f t="shared" si="802"/>
        <v>8.2465286236297175E-2</v>
      </c>
      <c r="Y2262" s="67">
        <f t="shared" si="803"/>
        <v>3.3851999999999993</v>
      </c>
      <c r="Z2262" s="68">
        <f t="shared" si="804"/>
        <v>33851.999999999993</v>
      </c>
      <c r="AA2262" s="65" t="s">
        <v>52</v>
      </c>
      <c r="AU2262" s="23">
        <f t="shared" si="805"/>
        <v>-0.5</v>
      </c>
      <c r="AV2262" s="23" t="str">
        <f t="shared" si="805"/>
        <v/>
      </c>
      <c r="AW2262" s="23" t="str">
        <f t="shared" si="805"/>
        <v/>
      </c>
      <c r="AX2262" s="23" t="str">
        <f t="shared" si="805"/>
        <v/>
      </c>
      <c r="AZ2262" s="25">
        <v>61</v>
      </c>
      <c r="BA2262" s="25">
        <v>62.2</v>
      </c>
      <c r="BB2262" s="25">
        <v>59.85</v>
      </c>
      <c r="BC2262" s="25">
        <f t="shared" si="796"/>
        <v>29.425000000000001</v>
      </c>
      <c r="BD2262" s="25">
        <f t="shared" si="797"/>
        <v>55.142000000000003</v>
      </c>
    </row>
    <row r="2263" spans="1:56" x14ac:dyDescent="0.2">
      <c r="A2263" s="98">
        <v>46087</v>
      </c>
      <c r="B2263" s="60" t="s">
        <v>892</v>
      </c>
      <c r="C2263" s="24" t="s">
        <v>2854</v>
      </c>
      <c r="D2263" s="24" t="s">
        <v>562</v>
      </c>
      <c r="F2263" s="74" t="s">
        <v>51</v>
      </c>
      <c r="G2263" s="24" t="s">
        <v>103</v>
      </c>
      <c r="H2263" s="24" t="s">
        <v>141</v>
      </c>
      <c r="I2263" s="24">
        <v>2</v>
      </c>
      <c r="J2263" s="24">
        <v>7</v>
      </c>
      <c r="K2263" s="24" t="s">
        <v>2855</v>
      </c>
      <c r="L2263" s="25">
        <v>1</v>
      </c>
      <c r="M2263" s="24" t="s">
        <v>105</v>
      </c>
      <c r="N2263" s="24" t="s">
        <v>7</v>
      </c>
      <c r="R2263" s="25">
        <v>18.25</v>
      </c>
      <c r="S2263" s="83" t="s">
        <v>363</v>
      </c>
      <c r="T2263" s="66" t="str">
        <f t="shared" si="798"/>
        <v>0.00</v>
      </c>
      <c r="U2263" s="66">
        <f t="shared" si="799"/>
        <v>-1</v>
      </c>
      <c r="V2263" s="66">
        <f t="shared" si="800"/>
        <v>337.51999999999992</v>
      </c>
      <c r="W2263" s="66">
        <f t="shared" si="801"/>
        <v>4106</v>
      </c>
      <c r="X2263" s="20">
        <f t="shared" si="802"/>
        <v>8.2201656113005339E-2</v>
      </c>
      <c r="Y2263" s="67">
        <f t="shared" si="803"/>
        <v>3.3751999999999991</v>
      </c>
      <c r="Z2263" s="68">
        <f t="shared" si="804"/>
        <v>33751.999999999993</v>
      </c>
      <c r="AA2263" s="65" t="s">
        <v>52</v>
      </c>
      <c r="AU2263" s="23">
        <f t="shared" si="805"/>
        <v>-1</v>
      </c>
      <c r="AV2263" s="23" t="str">
        <f t="shared" si="805"/>
        <v/>
      </c>
      <c r="AW2263" s="23" t="str">
        <f t="shared" si="805"/>
        <v/>
      </c>
      <c r="AX2263" s="23" t="str">
        <f t="shared" si="805"/>
        <v/>
      </c>
      <c r="BA2263" s="25">
        <v>11.7</v>
      </c>
      <c r="BB2263" s="25">
        <v>8.39</v>
      </c>
      <c r="BC2263" s="25">
        <f t="shared" si="796"/>
        <v>7.3900000000000006</v>
      </c>
      <c r="BD2263" s="25">
        <f t="shared" si="797"/>
        <v>7.7988000000000008</v>
      </c>
    </row>
    <row r="2264" spans="1:56" x14ac:dyDescent="0.2">
      <c r="A2264" s="98">
        <v>46087</v>
      </c>
      <c r="B2264" s="60" t="s">
        <v>892</v>
      </c>
      <c r="C2264" s="24" t="s">
        <v>1526</v>
      </c>
      <c r="D2264" s="24" t="s">
        <v>562</v>
      </c>
      <c r="F2264" s="74" t="s">
        <v>51</v>
      </c>
      <c r="G2264" s="24" t="s">
        <v>121</v>
      </c>
      <c r="H2264" s="24" t="s">
        <v>360</v>
      </c>
      <c r="I2264" s="24">
        <v>1</v>
      </c>
      <c r="J2264" s="24">
        <v>8</v>
      </c>
      <c r="K2264" s="26" t="s">
        <v>2856</v>
      </c>
      <c r="L2264" s="25">
        <v>3</v>
      </c>
      <c r="M2264" s="24" t="s">
        <v>105</v>
      </c>
      <c r="N2264" s="24" t="s">
        <v>6</v>
      </c>
      <c r="R2264" s="25">
        <v>3</v>
      </c>
      <c r="S2264" s="83" t="s">
        <v>372</v>
      </c>
      <c r="T2264" s="66">
        <f t="shared" si="798"/>
        <v>9</v>
      </c>
      <c r="U2264" s="66">
        <f t="shared" si="799"/>
        <v>6</v>
      </c>
      <c r="V2264" s="66">
        <f t="shared" si="800"/>
        <v>343.51999999999992</v>
      </c>
      <c r="W2264" s="66">
        <f t="shared" si="801"/>
        <v>4109</v>
      </c>
      <c r="X2264" s="20">
        <f t="shared" si="802"/>
        <v>8.3601849598442426E-2</v>
      </c>
      <c r="Y2264" s="67">
        <f t="shared" si="803"/>
        <v>3.4351999999999991</v>
      </c>
      <c r="Z2264" s="68">
        <f t="shared" si="804"/>
        <v>34351.999999999993</v>
      </c>
      <c r="AA2264" s="65" t="s">
        <v>53</v>
      </c>
      <c r="AU2264" s="23" t="str">
        <f t="shared" si="805"/>
        <v/>
      </c>
      <c r="AV2264" s="23">
        <f t="shared" si="805"/>
        <v>6</v>
      </c>
      <c r="AW2264" s="23" t="str">
        <f t="shared" si="805"/>
        <v/>
      </c>
      <c r="AX2264" s="23" t="str">
        <f t="shared" si="805"/>
        <v/>
      </c>
      <c r="AZ2264" s="23" t="s">
        <v>720</v>
      </c>
      <c r="BA2264" s="25">
        <v>0</v>
      </c>
      <c r="BB2264" s="25">
        <v>1.89</v>
      </c>
      <c r="BC2264" s="25">
        <f t="shared" ref="BC2264:BC2371" si="806">((BB2264*(L2264))-(L2264))</f>
        <v>2.67</v>
      </c>
      <c r="BD2264" s="25">
        <f t="shared" ref="BD2264:BD2371" si="807">0.92*(BB2264-1)+1</f>
        <v>1.8188</v>
      </c>
    </row>
    <row r="2265" spans="1:56" x14ac:dyDescent="0.2">
      <c r="A2265" s="98">
        <v>46087</v>
      </c>
      <c r="B2265" s="60" t="s">
        <v>892</v>
      </c>
      <c r="C2265" s="24" t="s">
        <v>1814</v>
      </c>
      <c r="D2265" s="24" t="s">
        <v>562</v>
      </c>
      <c r="F2265" s="74" t="s">
        <v>51</v>
      </c>
      <c r="G2265" s="24" t="s">
        <v>121</v>
      </c>
      <c r="H2265" s="24" t="s">
        <v>941</v>
      </c>
      <c r="I2265" s="24">
        <v>11</v>
      </c>
      <c r="J2265" s="24">
        <v>8</v>
      </c>
      <c r="K2265" s="24" t="s">
        <v>2857</v>
      </c>
      <c r="L2265" s="25">
        <v>1</v>
      </c>
      <c r="M2265" s="24" t="s">
        <v>105</v>
      </c>
      <c r="N2265" s="24" t="s">
        <v>6</v>
      </c>
      <c r="R2265" s="25">
        <v>21</v>
      </c>
      <c r="S2265" s="83" t="s">
        <v>363</v>
      </c>
      <c r="T2265" s="66" t="str">
        <f t="shared" si="798"/>
        <v>0.00</v>
      </c>
      <c r="U2265" s="66">
        <f t="shared" si="799"/>
        <v>-1</v>
      </c>
      <c r="V2265" s="66">
        <f t="shared" si="800"/>
        <v>342.51999999999992</v>
      </c>
      <c r="W2265" s="66">
        <f t="shared" si="801"/>
        <v>4110</v>
      </c>
      <c r="X2265" s="20">
        <f t="shared" si="802"/>
        <v>8.3338199513381978E-2</v>
      </c>
      <c r="Y2265" s="67">
        <f t="shared" si="803"/>
        <v>3.4251999999999994</v>
      </c>
      <c r="Z2265" s="68">
        <f t="shared" si="804"/>
        <v>34251.999999999993</v>
      </c>
      <c r="AA2265" s="65" t="s">
        <v>52</v>
      </c>
      <c r="AU2265" s="23" t="str">
        <f t="shared" si="805"/>
        <v/>
      </c>
      <c r="AV2265" s="23">
        <f t="shared" si="805"/>
        <v>-1</v>
      </c>
      <c r="AW2265" s="23" t="str">
        <f t="shared" si="805"/>
        <v/>
      </c>
      <c r="AX2265" s="23" t="str">
        <f t="shared" si="805"/>
        <v/>
      </c>
      <c r="AZ2265" s="23" t="s">
        <v>720</v>
      </c>
      <c r="BA2265" s="25">
        <v>0</v>
      </c>
      <c r="BB2265" s="25">
        <v>16.22</v>
      </c>
      <c r="BC2265" s="25">
        <f t="shared" si="806"/>
        <v>15.219999999999999</v>
      </c>
      <c r="BD2265" s="25">
        <f t="shared" si="807"/>
        <v>15.0024</v>
      </c>
    </row>
    <row r="2266" spans="1:56" x14ac:dyDescent="0.2">
      <c r="A2266" s="98">
        <v>46087</v>
      </c>
      <c r="B2266" s="60" t="s">
        <v>892</v>
      </c>
      <c r="C2266" s="24" t="s">
        <v>1814</v>
      </c>
      <c r="D2266" s="24" t="s">
        <v>562</v>
      </c>
      <c r="F2266" s="74" t="s">
        <v>51</v>
      </c>
      <c r="G2266" s="24" t="s">
        <v>121</v>
      </c>
      <c r="H2266" s="24" t="s">
        <v>941</v>
      </c>
      <c r="I2266" s="24">
        <v>11</v>
      </c>
      <c r="J2266" s="24">
        <v>8</v>
      </c>
      <c r="K2266" s="24" t="s">
        <v>2857</v>
      </c>
      <c r="L2266" s="25">
        <v>2</v>
      </c>
      <c r="M2266" s="24" t="s">
        <v>105</v>
      </c>
      <c r="N2266" s="24" t="s">
        <v>7</v>
      </c>
      <c r="R2266" s="25">
        <v>3.5</v>
      </c>
      <c r="S2266" s="83" t="s">
        <v>363</v>
      </c>
      <c r="T2266" s="66" t="str">
        <f t="shared" si="798"/>
        <v>0.00</v>
      </c>
      <c r="U2266" s="66">
        <f t="shared" si="799"/>
        <v>-2</v>
      </c>
      <c r="V2266" s="66">
        <f t="shared" si="800"/>
        <v>340.51999999999992</v>
      </c>
      <c r="W2266" s="66">
        <f t="shared" si="801"/>
        <v>4112</v>
      </c>
      <c r="X2266" s="20">
        <f t="shared" si="802"/>
        <v>8.2811284046692593E-2</v>
      </c>
      <c r="Y2266" s="67">
        <f t="shared" si="803"/>
        <v>3.4051999999999993</v>
      </c>
      <c r="Z2266" s="68">
        <f t="shared" si="804"/>
        <v>34051.999999999993</v>
      </c>
      <c r="AA2266" s="65" t="s">
        <v>52</v>
      </c>
      <c r="AU2266" s="23" t="str">
        <f t="shared" si="805"/>
        <v/>
      </c>
      <c r="AV2266" s="23">
        <f t="shared" si="805"/>
        <v>-2</v>
      </c>
      <c r="AW2266" s="23" t="str">
        <f t="shared" si="805"/>
        <v/>
      </c>
      <c r="AX2266" s="23" t="str">
        <f t="shared" si="805"/>
        <v/>
      </c>
      <c r="AZ2266" s="23" t="s">
        <v>720</v>
      </c>
      <c r="BA2266" s="25">
        <v>0</v>
      </c>
      <c r="BB2266" s="25">
        <v>2.2799999999999998</v>
      </c>
      <c r="BC2266" s="25">
        <f t="shared" si="806"/>
        <v>2.5599999999999996</v>
      </c>
      <c r="BD2266" s="25">
        <f t="shared" si="807"/>
        <v>2.1776</v>
      </c>
    </row>
    <row r="2267" spans="1:56" x14ac:dyDescent="0.2">
      <c r="A2267" s="98">
        <v>46088</v>
      </c>
      <c r="B2267" s="60" t="s">
        <v>892</v>
      </c>
      <c r="C2267" s="24" t="s">
        <v>980</v>
      </c>
      <c r="D2267" s="24" t="s">
        <v>573</v>
      </c>
      <c r="F2267" s="74" t="s">
        <v>51</v>
      </c>
      <c r="G2267" s="24" t="s">
        <v>103</v>
      </c>
      <c r="H2267" s="24" t="s">
        <v>377</v>
      </c>
      <c r="I2267" s="24">
        <v>6</v>
      </c>
      <c r="J2267" s="24">
        <v>6</v>
      </c>
      <c r="K2267" s="24" t="s">
        <v>2858</v>
      </c>
      <c r="L2267" s="25">
        <v>1</v>
      </c>
      <c r="M2267" s="24" t="s">
        <v>404</v>
      </c>
      <c r="N2267" s="24" t="s">
        <v>6</v>
      </c>
      <c r="R2267" s="25">
        <v>13.76</v>
      </c>
      <c r="S2267" s="83" t="s">
        <v>363</v>
      </c>
      <c r="T2267" s="66" t="str">
        <f t="shared" si="798"/>
        <v>0.00</v>
      </c>
      <c r="U2267" s="66">
        <f t="shared" si="799"/>
        <v>-1</v>
      </c>
      <c r="V2267" s="66">
        <f t="shared" si="800"/>
        <v>339.51999999999992</v>
      </c>
      <c r="W2267" s="66">
        <f t="shared" si="801"/>
        <v>4113</v>
      </c>
      <c r="X2267" s="20">
        <f t="shared" si="802"/>
        <v>8.2548018477996574E-2</v>
      </c>
      <c r="Y2267" s="67">
        <f t="shared" si="803"/>
        <v>3.3951999999999991</v>
      </c>
      <c r="Z2267" s="68">
        <f t="shared" si="804"/>
        <v>33951.999999999993</v>
      </c>
      <c r="AA2267" s="65" t="s">
        <v>52</v>
      </c>
      <c r="AU2267" s="23">
        <f t="shared" si="805"/>
        <v>-1</v>
      </c>
      <c r="AV2267" s="23" t="str">
        <f t="shared" si="805"/>
        <v/>
      </c>
      <c r="AW2267" s="23" t="str">
        <f t="shared" si="805"/>
        <v/>
      </c>
      <c r="AX2267" s="23" t="str">
        <f t="shared" si="805"/>
        <v/>
      </c>
      <c r="AZ2267" s="25">
        <v>13</v>
      </c>
      <c r="BA2267" s="25">
        <v>13.7</v>
      </c>
      <c r="BB2267" s="25">
        <v>14.87</v>
      </c>
      <c r="BC2267" s="25">
        <f t="shared" si="806"/>
        <v>13.87</v>
      </c>
      <c r="BD2267" s="25">
        <f t="shared" si="807"/>
        <v>13.760400000000001</v>
      </c>
    </row>
    <row r="2268" spans="1:56" x14ac:dyDescent="0.2">
      <c r="A2268" s="98">
        <v>46088</v>
      </c>
      <c r="B2268" s="60" t="s">
        <v>892</v>
      </c>
      <c r="C2268" s="24" t="s">
        <v>980</v>
      </c>
      <c r="D2268" s="24" t="s">
        <v>573</v>
      </c>
      <c r="F2268" s="74" t="s">
        <v>51</v>
      </c>
      <c r="G2268" s="24" t="s">
        <v>103</v>
      </c>
      <c r="H2268" s="24" t="s">
        <v>293</v>
      </c>
      <c r="I2268" s="24">
        <v>8</v>
      </c>
      <c r="J2268" s="24">
        <v>3</v>
      </c>
      <c r="K2268" s="24" t="s">
        <v>2859</v>
      </c>
      <c r="L2268" s="25">
        <v>1</v>
      </c>
      <c r="M2268" s="24" t="s">
        <v>404</v>
      </c>
      <c r="N2268" s="24" t="s">
        <v>6</v>
      </c>
      <c r="R2268" s="25">
        <v>16.010000000000002</v>
      </c>
      <c r="S2268" s="83" t="s">
        <v>363</v>
      </c>
      <c r="T2268" s="66" t="str">
        <f t="shared" si="798"/>
        <v>0.00</v>
      </c>
      <c r="U2268" s="66">
        <f t="shared" si="799"/>
        <v>-1</v>
      </c>
      <c r="V2268" s="66">
        <f t="shared" si="800"/>
        <v>338.51999999999992</v>
      </c>
      <c r="W2268" s="66">
        <f t="shared" si="801"/>
        <v>4114</v>
      </c>
      <c r="X2268" s="20">
        <f t="shared" si="802"/>
        <v>8.2284880894506543E-2</v>
      </c>
      <c r="Y2268" s="67">
        <f t="shared" si="803"/>
        <v>3.3851999999999993</v>
      </c>
      <c r="Z2268" s="68">
        <f t="shared" si="804"/>
        <v>33851.999999999993</v>
      </c>
      <c r="AA2268" s="65" t="s">
        <v>52</v>
      </c>
      <c r="AU2268" s="23">
        <f t="shared" si="805"/>
        <v>-1</v>
      </c>
      <c r="AV2268" s="23" t="str">
        <f t="shared" si="805"/>
        <v/>
      </c>
      <c r="AW2268" s="23" t="str">
        <f t="shared" si="805"/>
        <v/>
      </c>
      <c r="AX2268" s="23" t="str">
        <f t="shared" si="805"/>
        <v/>
      </c>
      <c r="AZ2268" s="25">
        <v>17</v>
      </c>
      <c r="BA2268" s="25">
        <v>17.3</v>
      </c>
      <c r="BB2268" s="25">
        <v>17.309999999999999</v>
      </c>
      <c r="BC2268" s="25">
        <f t="shared" si="806"/>
        <v>16.309999999999999</v>
      </c>
      <c r="BD2268" s="25">
        <f t="shared" si="807"/>
        <v>16.005200000000002</v>
      </c>
    </row>
    <row r="2269" spans="1:56" x14ac:dyDescent="0.2">
      <c r="A2269" s="98">
        <v>46088</v>
      </c>
      <c r="B2269" s="60" t="s">
        <v>892</v>
      </c>
      <c r="C2269" s="24" t="s">
        <v>980</v>
      </c>
      <c r="D2269" s="24" t="s">
        <v>573</v>
      </c>
      <c r="F2269" s="74" t="s">
        <v>51</v>
      </c>
      <c r="G2269" s="24" t="s">
        <v>103</v>
      </c>
      <c r="H2269" s="24" t="s">
        <v>293</v>
      </c>
      <c r="I2269" s="24">
        <v>8</v>
      </c>
      <c r="J2269" s="24">
        <v>3</v>
      </c>
      <c r="K2269" s="24" t="s">
        <v>2859</v>
      </c>
      <c r="L2269" s="25">
        <v>1</v>
      </c>
      <c r="M2269" s="24" t="s">
        <v>404</v>
      </c>
      <c r="N2269" s="24" t="s">
        <v>7</v>
      </c>
      <c r="R2269" s="25">
        <v>3.67</v>
      </c>
      <c r="S2269" s="83" t="s">
        <v>363</v>
      </c>
      <c r="T2269" s="66" t="str">
        <f t="shared" si="798"/>
        <v>0.00</v>
      </c>
      <c r="U2269" s="66">
        <f t="shared" si="799"/>
        <v>-1</v>
      </c>
      <c r="V2269" s="66">
        <f t="shared" si="800"/>
        <v>337.51999999999992</v>
      </c>
      <c r="W2269" s="66">
        <f t="shared" si="801"/>
        <v>4115</v>
      </c>
      <c r="X2269" s="20">
        <f t="shared" si="802"/>
        <v>8.2021871202916138E-2</v>
      </c>
      <c r="Y2269" s="67">
        <f t="shared" si="803"/>
        <v>3.3751999999999991</v>
      </c>
      <c r="Z2269" s="68">
        <f t="shared" si="804"/>
        <v>33751.999999999993</v>
      </c>
      <c r="AA2269" s="65" t="s">
        <v>52</v>
      </c>
      <c r="AU2269" s="23">
        <f t="shared" si="805"/>
        <v>-1</v>
      </c>
      <c r="AV2269" s="23" t="str">
        <f t="shared" si="805"/>
        <v/>
      </c>
      <c r="AW2269" s="23" t="str">
        <f t="shared" si="805"/>
        <v/>
      </c>
      <c r="AX2269" s="23" t="str">
        <f t="shared" si="805"/>
        <v/>
      </c>
      <c r="BA2269" s="25">
        <v>5.3</v>
      </c>
      <c r="BB2269" s="25">
        <v>3.9</v>
      </c>
      <c r="BC2269" s="25">
        <f t="shared" si="806"/>
        <v>2.9</v>
      </c>
      <c r="BD2269" s="25">
        <f t="shared" si="807"/>
        <v>3.6680000000000001</v>
      </c>
    </row>
    <row r="2270" spans="1:56" x14ac:dyDescent="0.2">
      <c r="A2270" s="98">
        <v>46088</v>
      </c>
      <c r="B2270" s="60" t="s">
        <v>892</v>
      </c>
      <c r="C2270" s="24" t="s">
        <v>980</v>
      </c>
      <c r="D2270" s="24" t="s">
        <v>573</v>
      </c>
      <c r="F2270" s="74" t="s">
        <v>51</v>
      </c>
      <c r="G2270" s="24" t="s">
        <v>103</v>
      </c>
      <c r="H2270" s="24" t="s">
        <v>209</v>
      </c>
      <c r="I2270" s="24">
        <v>7</v>
      </c>
      <c r="J2270" s="24">
        <v>12</v>
      </c>
      <c r="K2270" s="87" t="s">
        <v>2860</v>
      </c>
      <c r="L2270" s="25">
        <v>1</v>
      </c>
      <c r="M2270" s="24" t="s">
        <v>404</v>
      </c>
      <c r="N2270" s="24" t="s">
        <v>6</v>
      </c>
      <c r="R2270" s="25">
        <v>8.91</v>
      </c>
      <c r="S2270" s="83" t="s">
        <v>373</v>
      </c>
      <c r="T2270" s="66" t="str">
        <f t="shared" si="798"/>
        <v>0.00</v>
      </c>
      <c r="U2270" s="66">
        <f t="shared" si="799"/>
        <v>-1</v>
      </c>
      <c r="V2270" s="66">
        <f t="shared" si="800"/>
        <v>336.51999999999992</v>
      </c>
      <c r="W2270" s="66">
        <f t="shared" si="801"/>
        <v>4116</v>
      </c>
      <c r="X2270" s="20">
        <f t="shared" si="802"/>
        <v>8.1758989310009703E-2</v>
      </c>
      <c r="Y2270" s="67">
        <f t="shared" si="803"/>
        <v>3.3651999999999993</v>
      </c>
      <c r="Z2270" s="68">
        <f t="shared" si="804"/>
        <v>33651.999999999993</v>
      </c>
      <c r="AA2270" s="65" t="s">
        <v>52</v>
      </c>
      <c r="AU2270" s="23">
        <f t="shared" ref="AU2270:AX2289" si="808">IF($G2270=AU$2,$U2270,"")</f>
        <v>-1</v>
      </c>
      <c r="AV2270" s="23" t="str">
        <f t="shared" si="808"/>
        <v/>
      </c>
      <c r="AW2270" s="23" t="str">
        <f t="shared" si="808"/>
        <v/>
      </c>
      <c r="AX2270" s="23" t="str">
        <f t="shared" si="808"/>
        <v/>
      </c>
      <c r="AZ2270" s="25">
        <v>10</v>
      </c>
      <c r="BA2270" s="25">
        <v>8.3000000000000007</v>
      </c>
      <c r="BB2270" s="25">
        <v>9.6</v>
      </c>
      <c r="BC2270" s="25">
        <f t="shared" si="806"/>
        <v>8.6</v>
      </c>
      <c r="BD2270" s="25">
        <f t="shared" si="807"/>
        <v>8.911999999999999</v>
      </c>
    </row>
    <row r="2271" spans="1:56" x14ac:dyDescent="0.2">
      <c r="A2271" s="98">
        <v>46088</v>
      </c>
      <c r="B2271" s="60" t="s">
        <v>892</v>
      </c>
      <c r="C2271" s="24" t="s">
        <v>1758</v>
      </c>
      <c r="D2271" s="24" t="s">
        <v>573</v>
      </c>
      <c r="F2271" s="74" t="s">
        <v>51</v>
      </c>
      <c r="G2271" s="24" t="s">
        <v>121</v>
      </c>
      <c r="H2271" s="24" t="s">
        <v>1309</v>
      </c>
      <c r="I2271" s="24">
        <v>3</v>
      </c>
      <c r="J2271" s="24">
        <v>3</v>
      </c>
      <c r="K2271" s="26" t="s">
        <v>2861</v>
      </c>
      <c r="L2271" s="25">
        <v>2</v>
      </c>
      <c r="M2271" s="24" t="s">
        <v>105</v>
      </c>
      <c r="N2271" s="24" t="s">
        <v>6</v>
      </c>
      <c r="R2271" s="25">
        <v>4.5</v>
      </c>
      <c r="S2271" s="83" t="s">
        <v>372</v>
      </c>
      <c r="T2271" s="66">
        <f t="shared" si="798"/>
        <v>9</v>
      </c>
      <c r="U2271" s="66">
        <f t="shared" si="799"/>
        <v>7</v>
      </c>
      <c r="V2271" s="66">
        <f t="shared" si="800"/>
        <v>343.51999999999992</v>
      </c>
      <c r="W2271" s="66">
        <f t="shared" si="801"/>
        <v>4118</v>
      </c>
      <c r="X2271" s="20">
        <f t="shared" si="802"/>
        <v>8.3419135502671188E-2</v>
      </c>
      <c r="Y2271" s="67">
        <f t="shared" si="803"/>
        <v>3.4351999999999991</v>
      </c>
      <c r="Z2271" s="68">
        <f t="shared" si="804"/>
        <v>34351.999999999993</v>
      </c>
      <c r="AA2271" s="65" t="s">
        <v>53</v>
      </c>
      <c r="AU2271" s="23" t="str">
        <f t="shared" si="808"/>
        <v/>
      </c>
      <c r="AV2271" s="23">
        <f t="shared" si="808"/>
        <v>7</v>
      </c>
      <c r="AW2271" s="23" t="str">
        <f t="shared" si="808"/>
        <v/>
      </c>
      <c r="AX2271" s="23" t="str">
        <f t="shared" si="808"/>
        <v/>
      </c>
      <c r="AZ2271" s="23" t="s">
        <v>720</v>
      </c>
      <c r="BA2271" s="25">
        <v>0</v>
      </c>
      <c r="BB2271" s="25">
        <v>3.8</v>
      </c>
      <c r="BC2271" s="25">
        <f t="shared" si="806"/>
        <v>5.6</v>
      </c>
      <c r="BD2271" s="25">
        <f t="shared" si="807"/>
        <v>3.5760000000000001</v>
      </c>
    </row>
    <row r="2272" spans="1:56" x14ac:dyDescent="0.2">
      <c r="A2272" s="98">
        <v>46089</v>
      </c>
      <c r="B2272" s="60" t="s">
        <v>892</v>
      </c>
      <c r="C2272" s="24" t="s">
        <v>2832</v>
      </c>
      <c r="D2272" s="24" t="s">
        <v>577</v>
      </c>
      <c r="F2272" s="74" t="s">
        <v>51</v>
      </c>
      <c r="G2272" s="24" t="s">
        <v>121</v>
      </c>
      <c r="H2272" s="24" t="s">
        <v>85</v>
      </c>
      <c r="I2272" s="24">
        <v>7</v>
      </c>
      <c r="J2272" s="24">
        <v>7</v>
      </c>
      <c r="K2272" s="27" t="s">
        <v>2862</v>
      </c>
      <c r="L2272" s="25">
        <v>1</v>
      </c>
      <c r="M2272" s="24" t="s">
        <v>105</v>
      </c>
      <c r="N2272" s="24" t="s">
        <v>6</v>
      </c>
      <c r="R2272" s="25">
        <v>14</v>
      </c>
      <c r="S2272" s="83" t="s">
        <v>371</v>
      </c>
      <c r="T2272" s="66" t="str">
        <f t="shared" si="798"/>
        <v>0.00</v>
      </c>
      <c r="U2272" s="66">
        <f t="shared" si="799"/>
        <v>-1</v>
      </c>
      <c r="V2272" s="66">
        <f t="shared" si="800"/>
        <v>342.51999999999992</v>
      </c>
      <c r="W2272" s="66">
        <f t="shared" si="801"/>
        <v>4119</v>
      </c>
      <c r="X2272" s="20">
        <f t="shared" si="802"/>
        <v>8.3156105850934678E-2</v>
      </c>
      <c r="Y2272" s="67">
        <f t="shared" si="803"/>
        <v>3.4251999999999994</v>
      </c>
      <c r="Z2272" s="68">
        <f t="shared" si="804"/>
        <v>34251.999999999993</v>
      </c>
      <c r="AA2272" s="65" t="s">
        <v>52</v>
      </c>
      <c r="AU2272" s="23" t="str">
        <f t="shared" si="808"/>
        <v/>
      </c>
      <c r="AV2272" s="23">
        <f t="shared" si="808"/>
        <v>-1</v>
      </c>
      <c r="AW2272" s="23" t="str">
        <f t="shared" si="808"/>
        <v/>
      </c>
      <c r="AX2272" s="23" t="str">
        <f t="shared" si="808"/>
        <v/>
      </c>
      <c r="AZ2272" s="23" t="s">
        <v>720</v>
      </c>
      <c r="BA2272" s="25">
        <v>0</v>
      </c>
      <c r="BB2272" s="25">
        <v>7.69</v>
      </c>
      <c r="BC2272" s="25">
        <f t="shared" si="806"/>
        <v>6.69</v>
      </c>
      <c r="BD2272" s="25">
        <f t="shared" si="807"/>
        <v>7.1548000000000007</v>
      </c>
    </row>
    <row r="2273" spans="1:56" x14ac:dyDescent="0.2">
      <c r="A2273" s="98">
        <v>46089</v>
      </c>
      <c r="B2273" s="60" t="s">
        <v>892</v>
      </c>
      <c r="C2273" s="24" t="s">
        <v>2832</v>
      </c>
      <c r="D2273" s="24" t="s">
        <v>577</v>
      </c>
      <c r="F2273" s="74" t="s">
        <v>51</v>
      </c>
      <c r="G2273" s="24" t="s">
        <v>121</v>
      </c>
      <c r="H2273" s="24" t="s">
        <v>85</v>
      </c>
      <c r="I2273" s="24">
        <v>7</v>
      </c>
      <c r="J2273" s="24">
        <v>7</v>
      </c>
      <c r="K2273" s="26" t="s">
        <v>2862</v>
      </c>
      <c r="L2273" s="25">
        <v>2</v>
      </c>
      <c r="M2273" s="24" t="s">
        <v>105</v>
      </c>
      <c r="N2273" s="24" t="s">
        <v>7</v>
      </c>
      <c r="R2273" s="25">
        <v>2.8</v>
      </c>
      <c r="S2273" s="83" t="s">
        <v>371</v>
      </c>
      <c r="T2273" s="66">
        <f t="shared" si="798"/>
        <v>5.6</v>
      </c>
      <c r="U2273" s="66">
        <f t="shared" si="799"/>
        <v>3.5999999999999996</v>
      </c>
      <c r="V2273" s="66">
        <f t="shared" si="800"/>
        <v>346.11999999999995</v>
      </c>
      <c r="W2273" s="66">
        <f t="shared" si="801"/>
        <v>4121</v>
      </c>
      <c r="X2273" s="20">
        <f t="shared" si="802"/>
        <v>8.3989322979859241E-2</v>
      </c>
      <c r="Y2273" s="67">
        <f t="shared" si="803"/>
        <v>3.4611999999999994</v>
      </c>
      <c r="Z2273" s="68">
        <f t="shared" si="804"/>
        <v>34611.999999999993</v>
      </c>
      <c r="AA2273" s="65" t="s">
        <v>53</v>
      </c>
      <c r="AU2273" s="23" t="str">
        <f t="shared" si="808"/>
        <v/>
      </c>
      <c r="AV2273" s="23">
        <f t="shared" si="808"/>
        <v>3.5999999999999996</v>
      </c>
      <c r="AW2273" s="23" t="str">
        <f t="shared" si="808"/>
        <v/>
      </c>
      <c r="AX2273" s="23" t="str">
        <f t="shared" si="808"/>
        <v/>
      </c>
      <c r="AZ2273" s="23" t="s">
        <v>720</v>
      </c>
      <c r="BA2273" s="25">
        <v>0</v>
      </c>
      <c r="BB2273" s="25">
        <v>3.1</v>
      </c>
      <c r="BC2273" s="25">
        <f t="shared" si="806"/>
        <v>4.2</v>
      </c>
      <c r="BD2273" s="25">
        <f t="shared" si="807"/>
        <v>2.9320000000000004</v>
      </c>
    </row>
    <row r="2274" spans="1:56" x14ac:dyDescent="0.2">
      <c r="A2274" s="98">
        <v>46091</v>
      </c>
      <c r="B2274" s="60" t="s">
        <v>892</v>
      </c>
      <c r="C2274" s="24" t="s">
        <v>853</v>
      </c>
      <c r="D2274" s="24" t="s">
        <v>584</v>
      </c>
      <c r="F2274" s="74" t="s">
        <v>51</v>
      </c>
      <c r="G2274" s="24" t="s">
        <v>121</v>
      </c>
      <c r="H2274" s="24" t="s">
        <v>746</v>
      </c>
      <c r="I2274" s="24">
        <v>5</v>
      </c>
      <c r="J2274" s="24">
        <v>4</v>
      </c>
      <c r="K2274" s="24" t="s">
        <v>2863</v>
      </c>
      <c r="L2274" s="25">
        <v>1</v>
      </c>
      <c r="M2274" s="24" t="s">
        <v>105</v>
      </c>
      <c r="N2274" s="24" t="s">
        <v>6</v>
      </c>
      <c r="R2274" s="25">
        <v>10</v>
      </c>
      <c r="S2274" s="83" t="s">
        <v>363</v>
      </c>
      <c r="T2274" s="66" t="str">
        <f t="shared" si="798"/>
        <v>0.00</v>
      </c>
      <c r="U2274" s="66">
        <f t="shared" si="799"/>
        <v>-1</v>
      </c>
      <c r="V2274" s="66">
        <f t="shared" si="800"/>
        <v>345.11999999999995</v>
      </c>
      <c r="W2274" s="66">
        <f t="shared" si="801"/>
        <v>4122</v>
      </c>
      <c r="X2274" s="20">
        <f t="shared" si="802"/>
        <v>8.3726346433769999E-2</v>
      </c>
      <c r="Y2274" s="67">
        <f t="shared" si="803"/>
        <v>3.4511999999999996</v>
      </c>
      <c r="Z2274" s="68">
        <f t="shared" si="804"/>
        <v>34511.999999999993</v>
      </c>
      <c r="AA2274" s="65" t="s">
        <v>52</v>
      </c>
      <c r="AU2274" s="23" t="str">
        <f t="shared" si="808"/>
        <v/>
      </c>
      <c r="AV2274" s="23">
        <f t="shared" si="808"/>
        <v>-1</v>
      </c>
      <c r="AW2274" s="23" t="str">
        <f t="shared" si="808"/>
        <v/>
      </c>
      <c r="AX2274" s="23" t="str">
        <f t="shared" si="808"/>
        <v/>
      </c>
      <c r="AZ2274" s="23" t="s">
        <v>720</v>
      </c>
      <c r="BA2274" s="25">
        <v>0</v>
      </c>
      <c r="BB2274" s="25">
        <v>14.12</v>
      </c>
      <c r="BC2274" s="25">
        <f t="shared" si="806"/>
        <v>13.12</v>
      </c>
      <c r="BD2274" s="25">
        <f t="shared" si="807"/>
        <v>13.070399999999999</v>
      </c>
    </row>
    <row r="2275" spans="1:56" x14ac:dyDescent="0.2">
      <c r="A2275" s="98">
        <v>46091</v>
      </c>
      <c r="B2275" s="60" t="s">
        <v>892</v>
      </c>
      <c r="C2275" s="24" t="s">
        <v>864</v>
      </c>
      <c r="D2275" s="24" t="s">
        <v>584</v>
      </c>
      <c r="F2275" s="74" t="s">
        <v>51</v>
      </c>
      <c r="G2275" s="24" t="s">
        <v>121</v>
      </c>
      <c r="H2275" s="24" t="s">
        <v>2223</v>
      </c>
      <c r="I2275" s="24">
        <v>1</v>
      </c>
      <c r="J2275" s="24">
        <v>7</v>
      </c>
      <c r="K2275" s="27" t="s">
        <v>2864</v>
      </c>
      <c r="L2275" s="25">
        <v>1</v>
      </c>
      <c r="M2275" s="24" t="s">
        <v>105</v>
      </c>
      <c r="N2275" s="24" t="s">
        <v>6</v>
      </c>
      <c r="R2275" s="25">
        <v>23</v>
      </c>
      <c r="S2275" s="83" t="s">
        <v>371</v>
      </c>
      <c r="T2275" s="66" t="str">
        <f t="shared" si="798"/>
        <v>0.00</v>
      </c>
      <c r="U2275" s="66">
        <f t="shared" si="799"/>
        <v>-1</v>
      </c>
      <c r="V2275" s="66">
        <f t="shared" si="800"/>
        <v>344.11999999999995</v>
      </c>
      <c r="W2275" s="66">
        <f t="shared" si="801"/>
        <v>4123</v>
      </c>
      <c r="X2275" s="20">
        <f t="shared" si="802"/>
        <v>8.3463497453310678E-2</v>
      </c>
      <c r="Y2275" s="67">
        <f t="shared" si="803"/>
        <v>3.4411999999999994</v>
      </c>
      <c r="Z2275" s="68">
        <f t="shared" si="804"/>
        <v>34411.999999999993</v>
      </c>
      <c r="AA2275" s="65" t="s">
        <v>52</v>
      </c>
      <c r="AU2275" s="23" t="str">
        <f t="shared" si="808"/>
        <v/>
      </c>
      <c r="AV2275" s="23">
        <f t="shared" si="808"/>
        <v>-1</v>
      </c>
      <c r="AW2275" s="23" t="str">
        <f t="shared" si="808"/>
        <v/>
      </c>
      <c r="AX2275" s="23" t="str">
        <f t="shared" si="808"/>
        <v/>
      </c>
      <c r="AZ2275" s="23" t="s">
        <v>720</v>
      </c>
      <c r="BA2275" s="25">
        <v>0</v>
      </c>
      <c r="BB2275" s="25">
        <v>16.75</v>
      </c>
      <c r="BC2275" s="25">
        <f t="shared" si="806"/>
        <v>15.75</v>
      </c>
      <c r="BD2275" s="25">
        <f t="shared" si="807"/>
        <v>15.49</v>
      </c>
    </row>
    <row r="2276" spans="1:56" x14ac:dyDescent="0.2">
      <c r="A2276" s="98">
        <v>46091</v>
      </c>
      <c r="B2276" s="60" t="s">
        <v>892</v>
      </c>
      <c r="C2276" s="24" t="s">
        <v>864</v>
      </c>
      <c r="D2276" s="24" t="s">
        <v>584</v>
      </c>
      <c r="F2276" s="74" t="s">
        <v>51</v>
      </c>
      <c r="G2276" s="24" t="s">
        <v>121</v>
      </c>
      <c r="H2276" s="24" t="s">
        <v>2223</v>
      </c>
      <c r="I2276" s="24">
        <v>1</v>
      </c>
      <c r="J2276" s="24">
        <v>7</v>
      </c>
      <c r="K2276" s="26" t="s">
        <v>2864</v>
      </c>
      <c r="L2276" s="25">
        <v>2</v>
      </c>
      <c r="M2276" s="24" t="s">
        <v>105</v>
      </c>
      <c r="N2276" s="24" t="s">
        <v>7</v>
      </c>
      <c r="R2276" s="25">
        <v>3.7</v>
      </c>
      <c r="S2276" s="83" t="s">
        <v>371</v>
      </c>
      <c r="T2276" s="66">
        <f t="shared" si="798"/>
        <v>7.4</v>
      </c>
      <c r="U2276" s="66">
        <f t="shared" si="799"/>
        <v>5.4</v>
      </c>
      <c r="V2276" s="66">
        <f t="shared" si="800"/>
        <v>349.51999999999992</v>
      </c>
      <c r="W2276" s="66">
        <f t="shared" si="801"/>
        <v>4125</v>
      </c>
      <c r="X2276" s="20">
        <f t="shared" si="802"/>
        <v>8.4732121212121189E-2</v>
      </c>
      <c r="Y2276" s="67">
        <f t="shared" si="803"/>
        <v>3.4951999999999992</v>
      </c>
      <c r="Z2276" s="68">
        <f t="shared" si="804"/>
        <v>34951.999999999993</v>
      </c>
      <c r="AA2276" s="65" t="s">
        <v>53</v>
      </c>
      <c r="AU2276" s="23" t="str">
        <f t="shared" si="808"/>
        <v/>
      </c>
      <c r="AV2276" s="23">
        <f t="shared" si="808"/>
        <v>5.4</v>
      </c>
      <c r="AW2276" s="23" t="str">
        <f t="shared" si="808"/>
        <v/>
      </c>
      <c r="AX2276" s="23" t="str">
        <f t="shared" si="808"/>
        <v/>
      </c>
      <c r="AZ2276" s="23" t="s">
        <v>720</v>
      </c>
      <c r="BA2276" s="25">
        <v>0</v>
      </c>
      <c r="BB2276" s="25">
        <v>2.59</v>
      </c>
      <c r="BC2276" s="25">
        <f t="shared" si="806"/>
        <v>3.1799999999999997</v>
      </c>
      <c r="BD2276" s="25">
        <f t="shared" si="807"/>
        <v>2.4627999999999997</v>
      </c>
    </row>
    <row r="2277" spans="1:56" x14ac:dyDescent="0.2">
      <c r="A2277" s="98">
        <v>46091</v>
      </c>
      <c r="B2277" s="60" t="s">
        <v>892</v>
      </c>
      <c r="C2277" s="24" t="s">
        <v>1846</v>
      </c>
      <c r="D2277" s="24" t="s">
        <v>584</v>
      </c>
      <c r="F2277" s="74" t="s">
        <v>51</v>
      </c>
      <c r="G2277" s="24" t="s">
        <v>121</v>
      </c>
      <c r="H2277" s="24" t="s">
        <v>390</v>
      </c>
      <c r="I2277" s="24">
        <v>7</v>
      </c>
      <c r="J2277" s="24">
        <v>6</v>
      </c>
      <c r="K2277" s="24" t="s">
        <v>2865</v>
      </c>
      <c r="L2277" s="25">
        <v>1.5</v>
      </c>
      <c r="M2277" s="24" t="s">
        <v>105</v>
      </c>
      <c r="N2277" s="24" t="s">
        <v>6</v>
      </c>
      <c r="R2277" s="25">
        <v>15</v>
      </c>
      <c r="S2277" s="83" t="s">
        <v>363</v>
      </c>
      <c r="T2277" s="66" t="str">
        <f t="shared" si="798"/>
        <v>0.00</v>
      </c>
      <c r="U2277" s="66">
        <f t="shared" si="799"/>
        <v>-1.5</v>
      </c>
      <c r="V2277" s="66">
        <f t="shared" si="800"/>
        <v>348.01999999999992</v>
      </c>
      <c r="W2277" s="66">
        <f t="shared" si="801"/>
        <v>4126.5</v>
      </c>
      <c r="X2277" s="20">
        <f t="shared" si="802"/>
        <v>8.4337816551556991E-2</v>
      </c>
      <c r="Y2277" s="67">
        <f t="shared" si="803"/>
        <v>3.4801999999999991</v>
      </c>
      <c r="Z2277" s="68">
        <f t="shared" si="804"/>
        <v>34801.999999999993</v>
      </c>
      <c r="AA2277" s="65" t="s">
        <v>52</v>
      </c>
      <c r="AU2277" s="23" t="str">
        <f t="shared" si="808"/>
        <v/>
      </c>
      <c r="AV2277" s="23">
        <f t="shared" si="808"/>
        <v>-1.5</v>
      </c>
      <c r="AW2277" s="23" t="str">
        <f t="shared" si="808"/>
        <v/>
      </c>
      <c r="AX2277" s="23" t="str">
        <f t="shared" si="808"/>
        <v/>
      </c>
      <c r="AZ2277" s="23" t="s">
        <v>720</v>
      </c>
      <c r="BA2277" s="25">
        <v>0</v>
      </c>
      <c r="BB2277" s="25">
        <v>14.25</v>
      </c>
      <c r="BC2277" s="25">
        <f t="shared" si="806"/>
        <v>19.875</v>
      </c>
      <c r="BD2277" s="25">
        <f t="shared" si="807"/>
        <v>13.190000000000001</v>
      </c>
    </row>
    <row r="2278" spans="1:56" x14ac:dyDescent="0.2">
      <c r="A2278" s="98">
        <v>46092</v>
      </c>
      <c r="B2278" s="60" t="s">
        <v>892</v>
      </c>
      <c r="C2278" s="24" t="s">
        <v>1868</v>
      </c>
      <c r="D2278" s="24" t="s">
        <v>397</v>
      </c>
      <c r="F2278" s="74" t="s">
        <v>51</v>
      </c>
      <c r="G2278" s="24" t="s">
        <v>103</v>
      </c>
      <c r="H2278" s="24" t="s">
        <v>1293</v>
      </c>
      <c r="I2278" s="24">
        <v>1</v>
      </c>
      <c r="J2278" s="24">
        <v>6</v>
      </c>
      <c r="K2278" s="26" t="s">
        <v>2866</v>
      </c>
      <c r="L2278" s="25">
        <v>1</v>
      </c>
      <c r="M2278" s="24" t="s">
        <v>105</v>
      </c>
      <c r="N2278" s="24" t="s">
        <v>6</v>
      </c>
      <c r="R2278" s="25">
        <v>8.5</v>
      </c>
      <c r="S2278" s="83" t="s">
        <v>372</v>
      </c>
      <c r="T2278" s="66">
        <f t="shared" si="798"/>
        <v>8.5</v>
      </c>
      <c r="U2278" s="66">
        <f t="shared" si="799"/>
        <v>7.5</v>
      </c>
      <c r="V2278" s="66">
        <f t="shared" si="800"/>
        <v>355.51999999999992</v>
      </c>
      <c r="W2278" s="66">
        <f t="shared" si="801"/>
        <v>4127.5</v>
      </c>
      <c r="X2278" s="20">
        <f t="shared" si="802"/>
        <v>8.6134463961235599E-2</v>
      </c>
      <c r="Y2278" s="67">
        <f t="shared" si="803"/>
        <v>3.5551999999999992</v>
      </c>
      <c r="Z2278" s="68">
        <f t="shared" si="804"/>
        <v>35551.999999999993</v>
      </c>
      <c r="AA2278" s="65" t="s">
        <v>53</v>
      </c>
      <c r="AU2278" s="23">
        <f t="shared" si="808"/>
        <v>7.5</v>
      </c>
      <c r="AV2278" s="23" t="str">
        <f t="shared" si="808"/>
        <v/>
      </c>
      <c r="AW2278" s="23" t="str">
        <f t="shared" si="808"/>
        <v/>
      </c>
      <c r="AX2278" s="23" t="str">
        <f t="shared" si="808"/>
        <v/>
      </c>
      <c r="AZ2278" s="25">
        <v>5.5</v>
      </c>
      <c r="BA2278" s="25">
        <v>5.7</v>
      </c>
      <c r="BB2278" s="25">
        <v>5.4</v>
      </c>
      <c r="BC2278" s="25">
        <f t="shared" si="806"/>
        <v>4.4000000000000004</v>
      </c>
      <c r="BD2278" s="25">
        <f t="shared" si="807"/>
        <v>5.0480000000000009</v>
      </c>
    </row>
    <row r="2279" spans="1:56" x14ac:dyDescent="0.2">
      <c r="A2279" s="98">
        <v>46092</v>
      </c>
      <c r="B2279" s="60" t="s">
        <v>892</v>
      </c>
      <c r="C2279" s="24" t="s">
        <v>1708</v>
      </c>
      <c r="D2279" s="24" t="s">
        <v>397</v>
      </c>
      <c r="F2279" s="74" t="s">
        <v>51</v>
      </c>
      <c r="G2279" s="24" t="s">
        <v>121</v>
      </c>
      <c r="H2279" s="24" t="s">
        <v>2223</v>
      </c>
      <c r="I2279" s="24">
        <v>2</v>
      </c>
      <c r="J2279" s="24">
        <v>7</v>
      </c>
      <c r="K2279" s="24" t="s">
        <v>2867</v>
      </c>
      <c r="L2279" s="25">
        <v>2</v>
      </c>
      <c r="M2279" s="24" t="s">
        <v>105</v>
      </c>
      <c r="N2279" s="24" t="s">
        <v>6</v>
      </c>
      <c r="R2279" s="25">
        <v>6.5</v>
      </c>
      <c r="S2279" s="83" t="s">
        <v>363</v>
      </c>
      <c r="T2279" s="66" t="str">
        <f t="shared" si="798"/>
        <v>0.00</v>
      </c>
      <c r="U2279" s="66">
        <f t="shared" si="799"/>
        <v>-2</v>
      </c>
      <c r="V2279" s="66">
        <f t="shared" si="800"/>
        <v>353.51999999999992</v>
      </c>
      <c r="W2279" s="66">
        <f t="shared" si="801"/>
        <v>4129.5</v>
      </c>
      <c r="X2279" s="20">
        <f t="shared" si="802"/>
        <v>8.5608427170359588E-2</v>
      </c>
      <c r="Y2279" s="67">
        <f t="shared" si="803"/>
        <v>3.5351999999999992</v>
      </c>
      <c r="Z2279" s="68">
        <f t="shared" si="804"/>
        <v>35351.999999999993</v>
      </c>
      <c r="AA2279" s="65" t="s">
        <v>52</v>
      </c>
      <c r="AU2279" s="23" t="str">
        <f t="shared" si="808"/>
        <v/>
      </c>
      <c r="AV2279" s="23">
        <f t="shared" si="808"/>
        <v>-2</v>
      </c>
      <c r="AW2279" s="23" t="str">
        <f t="shared" si="808"/>
        <v/>
      </c>
      <c r="AX2279" s="23" t="str">
        <f t="shared" si="808"/>
        <v/>
      </c>
      <c r="AZ2279" s="23" t="s">
        <v>720</v>
      </c>
      <c r="BA2279" s="25">
        <v>0</v>
      </c>
      <c r="BB2279" s="25">
        <v>6.4</v>
      </c>
      <c r="BC2279" s="25">
        <f t="shared" si="806"/>
        <v>10.8</v>
      </c>
      <c r="BD2279" s="25">
        <f t="shared" si="807"/>
        <v>5.9680000000000009</v>
      </c>
    </row>
    <row r="2280" spans="1:56" x14ac:dyDescent="0.2">
      <c r="A2280" s="98">
        <v>46093</v>
      </c>
      <c r="B2280" s="60" t="s">
        <v>892</v>
      </c>
      <c r="C2280" s="24" t="s">
        <v>2868</v>
      </c>
      <c r="D2280" s="24" t="s">
        <v>398</v>
      </c>
      <c r="F2280" s="74" t="s">
        <v>51</v>
      </c>
      <c r="G2280" s="24" t="s">
        <v>121</v>
      </c>
      <c r="H2280" s="24" t="s">
        <v>581</v>
      </c>
      <c r="I2280" s="24">
        <v>6</v>
      </c>
      <c r="J2280" s="24">
        <v>7</v>
      </c>
      <c r="K2280" s="26" t="s">
        <v>2869</v>
      </c>
      <c r="L2280" s="25">
        <v>1</v>
      </c>
      <c r="M2280" s="24" t="s">
        <v>105</v>
      </c>
      <c r="N2280" s="24" t="s">
        <v>6</v>
      </c>
      <c r="R2280" s="25">
        <v>11</v>
      </c>
      <c r="S2280" s="131" t="s">
        <v>372</v>
      </c>
      <c r="T2280" s="66">
        <f t="shared" si="798"/>
        <v>11</v>
      </c>
      <c r="U2280" s="66">
        <f t="shared" si="799"/>
        <v>10</v>
      </c>
      <c r="V2280" s="66">
        <f t="shared" si="800"/>
        <v>363.51999999999992</v>
      </c>
      <c r="W2280" s="66">
        <f t="shared" si="801"/>
        <v>4130.5</v>
      </c>
      <c r="X2280" s="20">
        <f t="shared" si="802"/>
        <v>8.800871565185811E-2</v>
      </c>
      <c r="Y2280" s="67">
        <f t="shared" si="803"/>
        <v>3.6351999999999993</v>
      </c>
      <c r="Z2280" s="68">
        <f t="shared" si="804"/>
        <v>36351.999999999993</v>
      </c>
      <c r="AA2280" s="65" t="s">
        <v>53</v>
      </c>
      <c r="AU2280" s="23" t="str">
        <f t="shared" si="808"/>
        <v/>
      </c>
      <c r="AV2280" s="23">
        <f t="shared" si="808"/>
        <v>10</v>
      </c>
      <c r="AW2280" s="23" t="str">
        <f t="shared" si="808"/>
        <v/>
      </c>
      <c r="AX2280" s="23" t="str">
        <f t="shared" si="808"/>
        <v/>
      </c>
      <c r="AZ2280" s="23" t="s">
        <v>720</v>
      </c>
      <c r="BA2280" s="25">
        <v>0</v>
      </c>
      <c r="BB2280" s="25">
        <v>15.07</v>
      </c>
      <c r="BC2280" s="25">
        <f t="shared" si="806"/>
        <v>14.07</v>
      </c>
      <c r="BD2280" s="25">
        <f t="shared" si="807"/>
        <v>13.944400000000002</v>
      </c>
    </row>
    <row r="2281" spans="1:56" x14ac:dyDescent="0.2">
      <c r="A2281" s="98">
        <v>46094</v>
      </c>
      <c r="B2281" s="60" t="s">
        <v>892</v>
      </c>
      <c r="C2281" s="24" t="s">
        <v>868</v>
      </c>
      <c r="D2281" s="24" t="s">
        <v>562</v>
      </c>
      <c r="F2281" s="74" t="s">
        <v>51</v>
      </c>
      <c r="G2281" s="24" t="s">
        <v>121</v>
      </c>
      <c r="H2281" s="24" t="s">
        <v>2223</v>
      </c>
      <c r="I2281" s="24">
        <v>3</v>
      </c>
      <c r="J2281" s="24">
        <v>1</v>
      </c>
      <c r="K2281" s="24" t="s">
        <v>2870</v>
      </c>
      <c r="L2281" s="25">
        <v>1</v>
      </c>
      <c r="M2281" s="24" t="s">
        <v>105</v>
      </c>
      <c r="N2281" s="24" t="s">
        <v>6</v>
      </c>
      <c r="R2281" s="25">
        <v>21</v>
      </c>
      <c r="S2281" s="83" t="s">
        <v>363</v>
      </c>
      <c r="T2281" s="66" t="str">
        <f t="shared" si="798"/>
        <v>0.00</v>
      </c>
      <c r="U2281" s="66">
        <f t="shared" si="799"/>
        <v>-1</v>
      </c>
      <c r="V2281" s="66">
        <f t="shared" si="800"/>
        <v>362.51999999999992</v>
      </c>
      <c r="W2281" s="66">
        <f t="shared" si="801"/>
        <v>4131.5</v>
      </c>
      <c r="X2281" s="20">
        <f t="shared" si="802"/>
        <v>8.7745370930654709E-2</v>
      </c>
      <c r="Y2281" s="67">
        <f t="shared" si="803"/>
        <v>3.6251999999999991</v>
      </c>
      <c r="Z2281" s="68">
        <f t="shared" si="804"/>
        <v>36251.999999999993</v>
      </c>
      <c r="AA2281" s="65" t="s">
        <v>52</v>
      </c>
      <c r="AU2281" s="23" t="str">
        <f t="shared" si="808"/>
        <v/>
      </c>
      <c r="AV2281" s="23">
        <f t="shared" si="808"/>
        <v>-1</v>
      </c>
      <c r="AW2281" s="23" t="str">
        <f t="shared" si="808"/>
        <v/>
      </c>
      <c r="AX2281" s="23" t="str">
        <f t="shared" si="808"/>
        <v/>
      </c>
      <c r="AZ2281" s="23" t="s">
        <v>720</v>
      </c>
      <c r="BA2281" s="25">
        <v>0</v>
      </c>
      <c r="BB2281" s="25">
        <v>19.5</v>
      </c>
      <c r="BC2281" s="25">
        <f t="shared" si="806"/>
        <v>18.5</v>
      </c>
      <c r="BD2281" s="25">
        <f t="shared" si="807"/>
        <v>18.02</v>
      </c>
    </row>
    <row r="2282" spans="1:56" x14ac:dyDescent="0.2">
      <c r="A2282" s="98">
        <v>46094</v>
      </c>
      <c r="B2282" s="60" t="s">
        <v>892</v>
      </c>
      <c r="C2282" s="24" t="s">
        <v>868</v>
      </c>
      <c r="D2282" s="24" t="s">
        <v>562</v>
      </c>
      <c r="F2282" s="74" t="s">
        <v>51</v>
      </c>
      <c r="G2282" s="24" t="s">
        <v>121</v>
      </c>
      <c r="H2282" s="24" t="s">
        <v>2223</v>
      </c>
      <c r="I2282" s="24">
        <v>3</v>
      </c>
      <c r="J2282" s="24">
        <v>1</v>
      </c>
      <c r="K2282" s="24" t="s">
        <v>2870</v>
      </c>
      <c r="L2282" s="25">
        <v>1</v>
      </c>
      <c r="M2282" s="24" t="s">
        <v>105</v>
      </c>
      <c r="N2282" s="24" t="s">
        <v>7</v>
      </c>
      <c r="R2282" s="25">
        <v>3.5</v>
      </c>
      <c r="S2282" s="83" t="s">
        <v>363</v>
      </c>
      <c r="T2282" s="66" t="str">
        <f t="shared" si="798"/>
        <v>0.00</v>
      </c>
      <c r="U2282" s="66">
        <f t="shared" si="799"/>
        <v>-1</v>
      </c>
      <c r="V2282" s="66">
        <f t="shared" si="800"/>
        <v>361.51999999999992</v>
      </c>
      <c r="W2282" s="66">
        <f t="shared" si="801"/>
        <v>4132.5</v>
      </c>
      <c r="X2282" s="20">
        <f t="shared" si="802"/>
        <v>8.748215366001208E-2</v>
      </c>
      <c r="Y2282" s="67">
        <f t="shared" si="803"/>
        <v>3.6151999999999993</v>
      </c>
      <c r="Z2282" s="68">
        <f t="shared" si="804"/>
        <v>36151.999999999993</v>
      </c>
      <c r="AA2282" s="65" t="s">
        <v>52</v>
      </c>
      <c r="AU2282" s="23" t="str">
        <f t="shared" si="808"/>
        <v/>
      </c>
      <c r="AV2282" s="23">
        <f t="shared" si="808"/>
        <v>-1</v>
      </c>
      <c r="AW2282" s="23" t="str">
        <f t="shared" si="808"/>
        <v/>
      </c>
      <c r="AX2282" s="23" t="str">
        <f t="shared" si="808"/>
        <v/>
      </c>
      <c r="AZ2282" s="23" t="s">
        <v>720</v>
      </c>
      <c r="BA2282" s="25">
        <v>0</v>
      </c>
      <c r="BB2282" s="25">
        <v>2.91</v>
      </c>
      <c r="BC2282" s="25">
        <f t="shared" si="806"/>
        <v>1.9100000000000001</v>
      </c>
      <c r="BD2282" s="25">
        <f t="shared" si="807"/>
        <v>2.7572000000000001</v>
      </c>
    </row>
    <row r="2283" spans="1:56" x14ac:dyDescent="0.2">
      <c r="A2283" s="98">
        <v>46095</v>
      </c>
      <c r="B2283" s="60" t="s">
        <v>892</v>
      </c>
      <c r="C2283" s="24" t="s">
        <v>1113</v>
      </c>
      <c r="D2283" s="24" t="s">
        <v>573</v>
      </c>
      <c r="F2283" s="74" t="s">
        <v>51</v>
      </c>
      <c r="G2283" s="24" t="s">
        <v>103</v>
      </c>
      <c r="H2283" s="24" t="s">
        <v>66</v>
      </c>
      <c r="I2283" s="24">
        <v>3</v>
      </c>
      <c r="J2283" s="24">
        <v>6</v>
      </c>
      <c r="K2283" s="24" t="s">
        <v>2871</v>
      </c>
      <c r="L2283" s="25">
        <v>1</v>
      </c>
      <c r="M2283" s="24" t="s">
        <v>105</v>
      </c>
      <c r="N2283" s="24" t="s">
        <v>6</v>
      </c>
      <c r="R2283" s="25">
        <v>8</v>
      </c>
      <c r="S2283" s="83" t="s">
        <v>363</v>
      </c>
      <c r="T2283" s="66" t="str">
        <f t="shared" si="798"/>
        <v>0.00</v>
      </c>
      <c r="U2283" s="66">
        <f t="shared" si="799"/>
        <v>-1</v>
      </c>
      <c r="V2283" s="66">
        <f t="shared" si="800"/>
        <v>360.51999999999992</v>
      </c>
      <c r="W2283" s="66">
        <f t="shared" si="801"/>
        <v>4133.5</v>
      </c>
      <c r="X2283" s="20">
        <f t="shared" si="802"/>
        <v>8.7219063747429521E-2</v>
      </c>
      <c r="Y2283" s="67">
        <f t="shared" si="803"/>
        <v>3.6051999999999991</v>
      </c>
      <c r="Z2283" s="68">
        <f t="shared" si="804"/>
        <v>36051.999999999993</v>
      </c>
      <c r="AA2283" s="65" t="s">
        <v>52</v>
      </c>
      <c r="AU2283" s="23">
        <f t="shared" si="808"/>
        <v>-1</v>
      </c>
      <c r="AV2283" s="23" t="str">
        <f t="shared" si="808"/>
        <v/>
      </c>
      <c r="AW2283" s="23" t="str">
        <f t="shared" si="808"/>
        <v/>
      </c>
      <c r="AX2283" s="23" t="str">
        <f t="shared" si="808"/>
        <v/>
      </c>
      <c r="AZ2283" s="25">
        <v>10</v>
      </c>
      <c r="BA2283" s="25">
        <v>12</v>
      </c>
      <c r="BB2283" s="25">
        <v>15.74</v>
      </c>
      <c r="BC2283" s="25">
        <f t="shared" si="806"/>
        <v>14.74</v>
      </c>
      <c r="BD2283" s="25">
        <f t="shared" si="807"/>
        <v>14.5608</v>
      </c>
    </row>
    <row r="2284" spans="1:56" x14ac:dyDescent="0.2">
      <c r="A2284" s="98">
        <v>46095</v>
      </c>
      <c r="B2284" s="60" t="s">
        <v>892</v>
      </c>
      <c r="C2284" s="24" t="s">
        <v>1462</v>
      </c>
      <c r="D2284" s="24" t="s">
        <v>573</v>
      </c>
      <c r="F2284" s="74" t="s">
        <v>51</v>
      </c>
      <c r="G2284" s="24" t="s">
        <v>103</v>
      </c>
      <c r="H2284" s="24" t="s">
        <v>112</v>
      </c>
      <c r="I2284" s="24">
        <v>8</v>
      </c>
      <c r="J2284" s="24">
        <v>3</v>
      </c>
      <c r="K2284" s="27" t="s">
        <v>2873</v>
      </c>
      <c r="L2284" s="25">
        <v>1</v>
      </c>
      <c r="M2284" s="24" t="s">
        <v>404</v>
      </c>
      <c r="N2284" s="24" t="s">
        <v>6</v>
      </c>
      <c r="R2284" s="25">
        <v>23.37</v>
      </c>
      <c r="S2284" s="83" t="s">
        <v>371</v>
      </c>
      <c r="T2284" s="66" t="str">
        <f t="shared" si="798"/>
        <v>0.00</v>
      </c>
      <c r="U2284" s="66">
        <f t="shared" si="799"/>
        <v>-1</v>
      </c>
      <c r="V2284" s="66">
        <f t="shared" si="800"/>
        <v>359.51999999999992</v>
      </c>
      <c r="W2284" s="66">
        <f t="shared" si="801"/>
        <v>4134.5</v>
      </c>
      <c r="X2284" s="20">
        <f t="shared" si="802"/>
        <v>8.6956101100495814E-2</v>
      </c>
      <c r="Y2284" s="67">
        <f t="shared" si="803"/>
        <v>3.5951999999999993</v>
      </c>
      <c r="Z2284" s="68">
        <f t="shared" si="804"/>
        <v>35951.999999999993</v>
      </c>
      <c r="AA2284" s="65" t="s">
        <v>52</v>
      </c>
      <c r="AU2284" s="23">
        <f t="shared" si="808"/>
        <v>-1</v>
      </c>
      <c r="AV2284" s="23" t="str">
        <f t="shared" si="808"/>
        <v/>
      </c>
      <c r="AW2284" s="23" t="str">
        <f t="shared" si="808"/>
        <v/>
      </c>
      <c r="AX2284" s="23" t="str">
        <f t="shared" si="808"/>
        <v/>
      </c>
      <c r="AZ2284" s="25">
        <v>31</v>
      </c>
      <c r="BA2284" s="25">
        <v>29.8</v>
      </c>
      <c r="BB2284" s="25">
        <v>25.31</v>
      </c>
      <c r="BC2284" s="25">
        <f t="shared" si="806"/>
        <v>24.31</v>
      </c>
      <c r="BD2284" s="25">
        <f t="shared" si="807"/>
        <v>23.365200000000002</v>
      </c>
    </row>
    <row r="2285" spans="1:56" x14ac:dyDescent="0.2">
      <c r="A2285" s="98">
        <v>46095</v>
      </c>
      <c r="B2285" s="60" t="s">
        <v>892</v>
      </c>
      <c r="C2285" s="24" t="s">
        <v>1462</v>
      </c>
      <c r="D2285" s="24" t="s">
        <v>573</v>
      </c>
      <c r="F2285" s="74" t="s">
        <v>51</v>
      </c>
      <c r="G2285" s="24" t="s">
        <v>103</v>
      </c>
      <c r="H2285" s="24" t="s">
        <v>112</v>
      </c>
      <c r="I2285" s="24">
        <v>8</v>
      </c>
      <c r="J2285" s="24">
        <v>3</v>
      </c>
      <c r="K2285" s="26" t="s">
        <v>2873</v>
      </c>
      <c r="L2285" s="25">
        <v>1</v>
      </c>
      <c r="M2285" s="24" t="s">
        <v>404</v>
      </c>
      <c r="N2285" s="24" t="s">
        <v>7</v>
      </c>
      <c r="R2285" s="25">
        <v>5.68</v>
      </c>
      <c r="S2285" s="83" t="s">
        <v>371</v>
      </c>
      <c r="T2285" s="66">
        <f t="shared" si="798"/>
        <v>5.68</v>
      </c>
      <c r="U2285" s="66">
        <f t="shared" si="799"/>
        <v>4.68</v>
      </c>
      <c r="V2285" s="66">
        <f t="shared" si="800"/>
        <v>364.19999999999993</v>
      </c>
      <c r="W2285" s="66">
        <f t="shared" si="801"/>
        <v>4135.5</v>
      </c>
      <c r="X2285" s="20">
        <f t="shared" si="802"/>
        <v>8.8066739209285441E-2</v>
      </c>
      <c r="Y2285" s="67">
        <f t="shared" si="803"/>
        <v>3.6419999999999995</v>
      </c>
      <c r="Z2285" s="68">
        <f t="shared" si="804"/>
        <v>36419.999999999993</v>
      </c>
      <c r="AA2285" s="65" t="s">
        <v>53</v>
      </c>
      <c r="AU2285" s="23">
        <f t="shared" si="808"/>
        <v>4.68</v>
      </c>
      <c r="AV2285" s="23" t="str">
        <f t="shared" si="808"/>
        <v/>
      </c>
      <c r="AW2285" s="23" t="str">
        <f t="shared" si="808"/>
        <v/>
      </c>
      <c r="AX2285" s="23" t="str">
        <f t="shared" si="808"/>
        <v/>
      </c>
      <c r="BA2285" s="25">
        <v>6.6</v>
      </c>
      <c r="BB2285" s="25">
        <v>6.09</v>
      </c>
      <c r="BC2285" s="25">
        <f t="shared" si="806"/>
        <v>5.09</v>
      </c>
      <c r="BD2285" s="25">
        <f t="shared" si="807"/>
        <v>5.6828000000000003</v>
      </c>
    </row>
    <row r="2286" spans="1:56" x14ac:dyDescent="0.2">
      <c r="A2286" s="98">
        <v>46095</v>
      </c>
      <c r="B2286" s="60" t="s">
        <v>892</v>
      </c>
      <c r="C2286" s="24" t="s">
        <v>1462</v>
      </c>
      <c r="D2286" s="24" t="s">
        <v>573</v>
      </c>
      <c r="F2286" s="74" t="s">
        <v>51</v>
      </c>
      <c r="G2286" s="24" t="s">
        <v>103</v>
      </c>
      <c r="H2286" s="24" t="s">
        <v>112</v>
      </c>
      <c r="I2286" s="24">
        <v>10</v>
      </c>
      <c r="J2286" s="24">
        <v>6</v>
      </c>
      <c r="K2286" s="24" t="s">
        <v>2874</v>
      </c>
      <c r="L2286" s="25">
        <v>1</v>
      </c>
      <c r="M2286" s="24" t="s">
        <v>404</v>
      </c>
      <c r="N2286" s="24" t="s">
        <v>6</v>
      </c>
      <c r="R2286" s="25">
        <v>13.42</v>
      </c>
      <c r="S2286" s="83" t="s">
        <v>363</v>
      </c>
      <c r="T2286" s="66" t="str">
        <f t="shared" si="798"/>
        <v>0.00</v>
      </c>
      <c r="U2286" s="66">
        <f t="shared" si="799"/>
        <v>-1</v>
      </c>
      <c r="V2286" s="66">
        <f t="shared" si="800"/>
        <v>363.19999999999993</v>
      </c>
      <c r="W2286" s="66">
        <f t="shared" si="801"/>
        <v>4136.5</v>
      </c>
      <c r="X2286" s="20">
        <f t="shared" si="802"/>
        <v>8.780369877916111E-2</v>
      </c>
      <c r="Y2286" s="67">
        <f t="shared" si="803"/>
        <v>3.6319999999999992</v>
      </c>
      <c r="Z2286" s="68">
        <f t="shared" si="804"/>
        <v>36319.999999999993</v>
      </c>
      <c r="AA2286" s="65" t="s">
        <v>52</v>
      </c>
      <c r="AU2286" s="23">
        <f t="shared" si="808"/>
        <v>-1</v>
      </c>
      <c r="AV2286" s="23" t="str">
        <f t="shared" si="808"/>
        <v/>
      </c>
      <c r="AW2286" s="23" t="str">
        <f t="shared" si="808"/>
        <v/>
      </c>
      <c r="AX2286" s="23" t="str">
        <f t="shared" si="808"/>
        <v/>
      </c>
      <c r="AZ2286" s="25">
        <v>13</v>
      </c>
      <c r="BA2286" s="25">
        <v>13.7</v>
      </c>
      <c r="BB2286" s="25">
        <v>14.5</v>
      </c>
      <c r="BC2286" s="25">
        <f t="shared" si="806"/>
        <v>13.5</v>
      </c>
      <c r="BD2286" s="25">
        <f t="shared" si="807"/>
        <v>13.42</v>
      </c>
    </row>
    <row r="2287" spans="1:56" x14ac:dyDescent="0.2">
      <c r="A2287" s="98">
        <v>46095</v>
      </c>
      <c r="B2287" s="60" t="s">
        <v>892</v>
      </c>
      <c r="C2287" s="24" t="s">
        <v>1462</v>
      </c>
      <c r="D2287" s="24" t="s">
        <v>573</v>
      </c>
      <c r="F2287" s="74" t="s">
        <v>51</v>
      </c>
      <c r="G2287" s="24" t="s">
        <v>103</v>
      </c>
      <c r="H2287" s="24" t="s">
        <v>112</v>
      </c>
      <c r="I2287" s="24">
        <v>10</v>
      </c>
      <c r="J2287" s="24">
        <v>6</v>
      </c>
      <c r="K2287" s="24" t="s">
        <v>2874</v>
      </c>
      <c r="L2287" s="25">
        <v>1</v>
      </c>
      <c r="M2287" s="24" t="s">
        <v>404</v>
      </c>
      <c r="N2287" s="24" t="s">
        <v>7</v>
      </c>
      <c r="R2287" s="25">
        <v>2.87</v>
      </c>
      <c r="S2287" s="83" t="s">
        <v>363</v>
      </c>
      <c r="T2287" s="66" t="str">
        <f t="shared" si="798"/>
        <v>0.00</v>
      </c>
      <c r="U2287" s="66">
        <f t="shared" si="799"/>
        <v>-1</v>
      </c>
      <c r="V2287" s="66">
        <f t="shared" si="800"/>
        <v>362.19999999999993</v>
      </c>
      <c r="W2287" s="66">
        <f t="shared" si="801"/>
        <v>4137.5</v>
      </c>
      <c r="X2287" s="20">
        <f t="shared" si="802"/>
        <v>8.7540785498489412E-2</v>
      </c>
      <c r="Y2287" s="67">
        <f t="shared" si="803"/>
        <v>3.6219999999999994</v>
      </c>
      <c r="Z2287" s="68">
        <f t="shared" si="804"/>
        <v>36219.999999999993</v>
      </c>
      <c r="AA2287" s="65" t="s">
        <v>52</v>
      </c>
      <c r="AU2287" s="23">
        <f t="shared" si="808"/>
        <v>-1</v>
      </c>
      <c r="AV2287" s="23" t="str">
        <f t="shared" si="808"/>
        <v/>
      </c>
      <c r="AW2287" s="23" t="str">
        <f t="shared" si="808"/>
        <v/>
      </c>
      <c r="AX2287" s="23" t="str">
        <f t="shared" si="808"/>
        <v/>
      </c>
      <c r="BA2287" s="25">
        <v>2.8</v>
      </c>
      <c r="BB2287" s="25">
        <v>3.03</v>
      </c>
      <c r="BC2287" s="25">
        <f t="shared" si="806"/>
        <v>2.0299999999999998</v>
      </c>
      <c r="BD2287" s="25">
        <f t="shared" si="807"/>
        <v>2.8675999999999999</v>
      </c>
    </row>
    <row r="2288" spans="1:56" x14ac:dyDescent="0.2">
      <c r="A2288" s="98">
        <v>46095</v>
      </c>
      <c r="B2288" s="60" t="s">
        <v>892</v>
      </c>
      <c r="C2288" s="24" t="s">
        <v>1814</v>
      </c>
      <c r="D2288" s="24" t="s">
        <v>573</v>
      </c>
      <c r="F2288" s="74" t="s">
        <v>51</v>
      </c>
      <c r="G2288" s="24" t="s">
        <v>121</v>
      </c>
      <c r="H2288" s="24" t="s">
        <v>57</v>
      </c>
      <c r="I2288" s="24">
        <v>1</v>
      </c>
      <c r="J2288" s="24">
        <v>4</v>
      </c>
      <c r="K2288" s="27" t="s">
        <v>2875</v>
      </c>
      <c r="L2288" s="25">
        <v>2</v>
      </c>
      <c r="M2288" s="24" t="s">
        <v>105</v>
      </c>
      <c r="N2288" s="24" t="s">
        <v>6</v>
      </c>
      <c r="R2288" s="25">
        <v>2.8</v>
      </c>
      <c r="S2288" s="83" t="s">
        <v>371</v>
      </c>
      <c r="T2288" s="66" t="str">
        <f t="shared" si="798"/>
        <v>0.00</v>
      </c>
      <c r="U2288" s="66">
        <f t="shared" si="799"/>
        <v>-2</v>
      </c>
      <c r="V2288" s="66">
        <f t="shared" si="800"/>
        <v>360.19999999999993</v>
      </c>
      <c r="W2288" s="66">
        <f t="shared" si="801"/>
        <v>4139.5</v>
      </c>
      <c r="X2288" s="20">
        <f t="shared" si="802"/>
        <v>8.7015340016910234E-2</v>
      </c>
      <c r="Y2288" s="67">
        <f t="shared" si="803"/>
        <v>3.6019999999999994</v>
      </c>
      <c r="Z2288" s="68">
        <f t="shared" si="804"/>
        <v>36019.999999999993</v>
      </c>
      <c r="AA2288" s="65" t="s">
        <v>52</v>
      </c>
      <c r="AU2288" s="23" t="str">
        <f t="shared" si="808"/>
        <v/>
      </c>
      <c r="AV2288" s="23">
        <f t="shared" si="808"/>
        <v>-2</v>
      </c>
      <c r="AW2288" s="23" t="str">
        <f t="shared" si="808"/>
        <v/>
      </c>
      <c r="AX2288" s="23" t="str">
        <f t="shared" si="808"/>
        <v/>
      </c>
      <c r="AZ2288" s="23" t="s">
        <v>720</v>
      </c>
      <c r="BA2288" s="25">
        <v>0</v>
      </c>
      <c r="BB2288" s="25">
        <v>2.52</v>
      </c>
      <c r="BC2288" s="25">
        <f t="shared" si="806"/>
        <v>3.04</v>
      </c>
      <c r="BD2288" s="25">
        <f t="shared" si="807"/>
        <v>2.3984000000000001</v>
      </c>
    </row>
    <row r="2289" spans="1:56" x14ac:dyDescent="0.2">
      <c r="A2289" s="98">
        <v>46095</v>
      </c>
      <c r="B2289" s="60" t="s">
        <v>892</v>
      </c>
      <c r="C2289" s="24" t="s">
        <v>1462</v>
      </c>
      <c r="D2289" s="24" t="s">
        <v>573</v>
      </c>
      <c r="F2289" s="74" t="s">
        <v>51</v>
      </c>
      <c r="G2289" s="24" t="s">
        <v>103</v>
      </c>
      <c r="H2289" s="24" t="s">
        <v>650</v>
      </c>
      <c r="I2289" s="24">
        <v>10</v>
      </c>
      <c r="J2289" s="24">
        <v>4</v>
      </c>
      <c r="K2289" s="26" t="s">
        <v>2876</v>
      </c>
      <c r="L2289" s="25">
        <v>1</v>
      </c>
      <c r="M2289" s="24" t="s">
        <v>404</v>
      </c>
      <c r="N2289" s="24" t="s">
        <v>6</v>
      </c>
      <c r="R2289" s="25">
        <v>8.36</v>
      </c>
      <c r="S2289" s="83" t="s">
        <v>372</v>
      </c>
      <c r="T2289" s="66">
        <f t="shared" si="798"/>
        <v>8.36</v>
      </c>
      <c r="U2289" s="66">
        <f t="shared" si="799"/>
        <v>7.3599999999999994</v>
      </c>
      <c r="V2289" s="66">
        <f t="shared" si="800"/>
        <v>367.55999999999995</v>
      </c>
      <c r="W2289" s="66">
        <f t="shared" si="801"/>
        <v>4140.5</v>
      </c>
      <c r="X2289" s="20">
        <f t="shared" si="802"/>
        <v>8.8771887453206119E-2</v>
      </c>
      <c r="Y2289" s="67">
        <f t="shared" si="803"/>
        <v>3.6755999999999993</v>
      </c>
      <c r="Z2289" s="68">
        <f t="shared" si="804"/>
        <v>36755.999999999993</v>
      </c>
      <c r="AA2289" s="65" t="s">
        <v>53</v>
      </c>
      <c r="AU2289" s="23">
        <f t="shared" si="808"/>
        <v>7.3599999999999994</v>
      </c>
      <c r="AV2289" s="23" t="str">
        <f t="shared" si="808"/>
        <v/>
      </c>
      <c r="AW2289" s="23" t="str">
        <f t="shared" si="808"/>
        <v/>
      </c>
      <c r="AX2289" s="23" t="str">
        <f t="shared" si="808"/>
        <v/>
      </c>
      <c r="AZ2289" s="25">
        <v>7.5</v>
      </c>
      <c r="BA2289" s="25">
        <v>10.199999999999999</v>
      </c>
      <c r="BB2289" s="25">
        <v>9</v>
      </c>
      <c r="BC2289" s="25">
        <f t="shared" si="806"/>
        <v>8</v>
      </c>
      <c r="BD2289" s="25">
        <f t="shared" si="807"/>
        <v>8.36</v>
      </c>
    </row>
    <row r="2290" spans="1:56" x14ac:dyDescent="0.2">
      <c r="A2290" s="98">
        <v>46097</v>
      </c>
      <c r="B2290" s="60" t="s">
        <v>892</v>
      </c>
      <c r="C2290" s="24" t="s">
        <v>2877</v>
      </c>
      <c r="D2290" s="24" t="s">
        <v>621</v>
      </c>
      <c r="F2290" s="74" t="s">
        <v>51</v>
      </c>
      <c r="G2290" s="24" t="s">
        <v>121</v>
      </c>
      <c r="H2290" s="24" t="s">
        <v>66</v>
      </c>
      <c r="I2290" s="24">
        <v>6</v>
      </c>
      <c r="J2290" s="24">
        <v>5</v>
      </c>
      <c r="K2290" s="27" t="s">
        <v>2878</v>
      </c>
      <c r="L2290" s="25">
        <v>2</v>
      </c>
      <c r="M2290" s="24" t="s">
        <v>105</v>
      </c>
      <c r="N2290" s="24" t="s">
        <v>6</v>
      </c>
      <c r="R2290" s="25">
        <v>4.2</v>
      </c>
      <c r="S2290" s="83" t="s">
        <v>371</v>
      </c>
      <c r="T2290" s="66" t="str">
        <f t="shared" si="798"/>
        <v>0.00</v>
      </c>
      <c r="U2290" s="66">
        <f t="shared" si="799"/>
        <v>-2</v>
      </c>
      <c r="V2290" s="66">
        <f t="shared" si="800"/>
        <v>365.55999999999995</v>
      </c>
      <c r="W2290" s="66">
        <f t="shared" si="801"/>
        <v>4142.5</v>
      </c>
      <c r="X2290" s="20">
        <f t="shared" si="802"/>
        <v>8.8246228123114043E-2</v>
      </c>
      <c r="Y2290" s="67">
        <f t="shared" si="803"/>
        <v>3.6555999999999993</v>
      </c>
      <c r="Z2290" s="68">
        <f t="shared" si="804"/>
        <v>36555.999999999993</v>
      </c>
      <c r="AA2290" s="65" t="s">
        <v>52</v>
      </c>
      <c r="AU2290" s="23" t="str">
        <f t="shared" ref="AU2290:AX2309" si="809">IF($G2290=AU$2,$U2290,"")</f>
        <v/>
      </c>
      <c r="AV2290" s="23">
        <f t="shared" si="809"/>
        <v>-2</v>
      </c>
      <c r="AW2290" s="23" t="str">
        <f t="shared" si="809"/>
        <v/>
      </c>
      <c r="AX2290" s="23" t="str">
        <f t="shared" si="809"/>
        <v/>
      </c>
      <c r="AZ2290" s="23" t="s">
        <v>720</v>
      </c>
      <c r="BA2290" s="25">
        <v>0</v>
      </c>
      <c r="BB2290" s="25">
        <v>3.32</v>
      </c>
      <c r="BC2290" s="25">
        <f t="shared" si="806"/>
        <v>4.6399999999999997</v>
      </c>
      <c r="BD2290" s="25">
        <f t="shared" si="807"/>
        <v>3.1343999999999999</v>
      </c>
    </row>
    <row r="2291" spans="1:56" x14ac:dyDescent="0.2">
      <c r="A2291" s="98">
        <v>46098</v>
      </c>
      <c r="B2291" s="60" t="s">
        <v>892</v>
      </c>
      <c r="C2291" s="24" t="s">
        <v>2221</v>
      </c>
      <c r="D2291" s="24" t="s">
        <v>584</v>
      </c>
      <c r="F2291" s="74" t="s">
        <v>51</v>
      </c>
      <c r="G2291" s="24" t="s">
        <v>121</v>
      </c>
      <c r="H2291" s="24" t="s">
        <v>2223</v>
      </c>
      <c r="I2291" s="24">
        <v>1</v>
      </c>
      <c r="J2291" s="24">
        <v>1</v>
      </c>
      <c r="K2291" s="26" t="s">
        <v>2879</v>
      </c>
      <c r="L2291" s="25">
        <v>4</v>
      </c>
      <c r="M2291" s="24" t="s">
        <v>105</v>
      </c>
      <c r="N2291" s="24" t="s">
        <v>6</v>
      </c>
      <c r="R2291" s="25">
        <v>2.8</v>
      </c>
      <c r="S2291" s="83" t="s">
        <v>372</v>
      </c>
      <c r="T2291" s="66">
        <f t="shared" si="798"/>
        <v>11.2</v>
      </c>
      <c r="U2291" s="66">
        <f t="shared" si="799"/>
        <v>7.1999999999999993</v>
      </c>
      <c r="V2291" s="66">
        <f t="shared" si="800"/>
        <v>372.75999999999993</v>
      </c>
      <c r="W2291" s="66">
        <f t="shared" si="801"/>
        <v>4146.5</v>
      </c>
      <c r="X2291" s="20">
        <f t="shared" si="802"/>
        <v>8.9897503918967794E-2</v>
      </c>
      <c r="Y2291" s="67">
        <f t="shared" si="803"/>
        <v>3.7275999999999994</v>
      </c>
      <c r="Z2291" s="68">
        <f t="shared" si="804"/>
        <v>37275.999999999993</v>
      </c>
      <c r="AA2291" s="65" t="s">
        <v>53</v>
      </c>
      <c r="AU2291" s="23" t="str">
        <f t="shared" si="809"/>
        <v/>
      </c>
      <c r="AV2291" s="23">
        <f t="shared" si="809"/>
        <v>7.1999999999999993</v>
      </c>
      <c r="AW2291" s="23" t="str">
        <f t="shared" si="809"/>
        <v/>
      </c>
      <c r="AX2291" s="23" t="str">
        <f t="shared" si="809"/>
        <v/>
      </c>
      <c r="AZ2291" s="23" t="s">
        <v>720</v>
      </c>
      <c r="BA2291" s="25">
        <v>0</v>
      </c>
      <c r="BB2291" s="25">
        <v>3</v>
      </c>
      <c r="BC2291" s="25">
        <f t="shared" si="806"/>
        <v>8</v>
      </c>
      <c r="BD2291" s="25">
        <f t="shared" si="807"/>
        <v>2.84</v>
      </c>
    </row>
    <row r="2292" spans="1:56" x14ac:dyDescent="0.2">
      <c r="A2292" s="98">
        <v>46099</v>
      </c>
      <c r="B2292" s="60" t="s">
        <v>892</v>
      </c>
      <c r="C2292" s="24" t="s">
        <v>2880</v>
      </c>
      <c r="D2292" s="24" t="s">
        <v>397</v>
      </c>
      <c r="F2292" s="74" t="s">
        <v>51</v>
      </c>
      <c r="G2292" s="24" t="s">
        <v>103</v>
      </c>
      <c r="H2292" s="24" t="s">
        <v>483</v>
      </c>
      <c r="I2292" s="24">
        <v>2</v>
      </c>
      <c r="J2292" s="24">
        <v>1</v>
      </c>
      <c r="K2292" s="24" t="s">
        <v>2881</v>
      </c>
      <c r="L2292" s="25">
        <v>1</v>
      </c>
      <c r="M2292" s="24" t="s">
        <v>404</v>
      </c>
      <c r="N2292" s="24" t="s">
        <v>6</v>
      </c>
      <c r="R2292" s="25">
        <v>9.2799999999999994</v>
      </c>
      <c r="S2292" s="83" t="s">
        <v>363</v>
      </c>
      <c r="T2292" s="66" t="str">
        <f t="shared" si="798"/>
        <v>0.00</v>
      </c>
      <c r="U2292" s="66">
        <f t="shared" si="799"/>
        <v>-1</v>
      </c>
      <c r="V2292" s="66">
        <f t="shared" si="800"/>
        <v>371.75999999999993</v>
      </c>
      <c r="W2292" s="66">
        <f t="shared" si="801"/>
        <v>4147.5</v>
      </c>
      <c r="X2292" s="20">
        <f t="shared" si="802"/>
        <v>8.9634719710669067E-2</v>
      </c>
      <c r="Y2292" s="67">
        <f t="shared" si="803"/>
        <v>3.7175999999999991</v>
      </c>
      <c r="Z2292" s="68">
        <f t="shared" si="804"/>
        <v>37175.999999999993</v>
      </c>
      <c r="AA2292" s="65" t="s">
        <v>52</v>
      </c>
      <c r="AU2292" s="23">
        <f t="shared" si="809"/>
        <v>-1</v>
      </c>
      <c r="AV2292" s="23" t="str">
        <f t="shared" si="809"/>
        <v/>
      </c>
      <c r="AW2292" s="23" t="str">
        <f t="shared" si="809"/>
        <v/>
      </c>
      <c r="AX2292" s="23" t="str">
        <f t="shared" si="809"/>
        <v/>
      </c>
      <c r="AZ2292" s="25">
        <v>9</v>
      </c>
      <c r="BA2292" s="25">
        <v>8.6999999999999993</v>
      </c>
      <c r="BB2292" s="25">
        <v>10</v>
      </c>
      <c r="BC2292" s="25">
        <f t="shared" si="806"/>
        <v>9</v>
      </c>
      <c r="BD2292" s="25">
        <f t="shared" si="807"/>
        <v>9.2800000000000011</v>
      </c>
    </row>
    <row r="2293" spans="1:56" x14ac:dyDescent="0.2">
      <c r="A2293" s="98">
        <v>46099</v>
      </c>
      <c r="B2293" s="60" t="s">
        <v>892</v>
      </c>
      <c r="C2293" s="24" t="s">
        <v>2880</v>
      </c>
      <c r="D2293" s="24" t="s">
        <v>397</v>
      </c>
      <c r="F2293" s="74" t="s">
        <v>51</v>
      </c>
      <c r="G2293" s="24" t="s">
        <v>103</v>
      </c>
      <c r="H2293" s="24" t="s">
        <v>483</v>
      </c>
      <c r="I2293" s="24">
        <v>4</v>
      </c>
      <c r="J2293" s="24">
        <v>6</v>
      </c>
      <c r="K2293" s="24" t="s">
        <v>2882</v>
      </c>
      <c r="L2293" s="25">
        <v>1</v>
      </c>
      <c r="M2293" s="24" t="s">
        <v>404</v>
      </c>
      <c r="N2293" s="24" t="s">
        <v>6</v>
      </c>
      <c r="R2293" s="25">
        <v>13.42</v>
      </c>
      <c r="S2293" s="83" t="s">
        <v>363</v>
      </c>
      <c r="T2293" s="66" t="str">
        <f t="shared" si="798"/>
        <v>0.00</v>
      </c>
      <c r="U2293" s="66">
        <f t="shared" si="799"/>
        <v>-1</v>
      </c>
      <c r="V2293" s="66">
        <f t="shared" si="800"/>
        <v>370.75999999999993</v>
      </c>
      <c r="W2293" s="66">
        <f t="shared" si="801"/>
        <v>4148.5</v>
      </c>
      <c r="X2293" s="20">
        <f t="shared" si="802"/>
        <v>8.9372062191153415E-2</v>
      </c>
      <c r="Y2293" s="67">
        <f t="shared" si="803"/>
        <v>3.7075999999999993</v>
      </c>
      <c r="Z2293" s="68">
        <f t="shared" si="804"/>
        <v>37075.999999999993</v>
      </c>
      <c r="AA2293" s="65" t="s">
        <v>52</v>
      </c>
      <c r="AU2293" s="23">
        <f t="shared" si="809"/>
        <v>-1</v>
      </c>
      <c r="AV2293" s="23" t="str">
        <f t="shared" si="809"/>
        <v/>
      </c>
      <c r="AW2293" s="23" t="str">
        <f t="shared" si="809"/>
        <v/>
      </c>
      <c r="AX2293" s="23" t="str">
        <f t="shared" si="809"/>
        <v/>
      </c>
      <c r="AZ2293" s="25">
        <v>12</v>
      </c>
      <c r="BA2293" s="25">
        <v>15.4</v>
      </c>
      <c r="BB2293" s="25">
        <v>14.5</v>
      </c>
      <c r="BC2293" s="25">
        <f t="shared" si="806"/>
        <v>13.5</v>
      </c>
      <c r="BD2293" s="25">
        <f t="shared" si="807"/>
        <v>13.42</v>
      </c>
    </row>
    <row r="2294" spans="1:56" x14ac:dyDescent="0.2">
      <c r="A2294" s="98">
        <v>46099</v>
      </c>
      <c r="B2294" s="60" t="s">
        <v>892</v>
      </c>
      <c r="C2294" s="24" t="s">
        <v>2880</v>
      </c>
      <c r="D2294" s="24" t="s">
        <v>397</v>
      </c>
      <c r="F2294" s="74" t="s">
        <v>51</v>
      </c>
      <c r="G2294" s="24" t="s">
        <v>103</v>
      </c>
      <c r="H2294" s="24" t="s">
        <v>124</v>
      </c>
      <c r="I2294" s="24">
        <v>5</v>
      </c>
      <c r="J2294" s="24">
        <v>3</v>
      </c>
      <c r="K2294" s="24" t="s">
        <v>2885</v>
      </c>
      <c r="L2294" s="25">
        <v>1</v>
      </c>
      <c r="M2294" s="24" t="s">
        <v>404</v>
      </c>
      <c r="N2294" s="24" t="s">
        <v>7</v>
      </c>
      <c r="R2294" s="25">
        <v>3.04</v>
      </c>
      <c r="S2294" s="83" t="s">
        <v>363</v>
      </c>
      <c r="T2294" s="66" t="str">
        <f t="shared" si="798"/>
        <v>0.00</v>
      </c>
      <c r="U2294" s="66">
        <f t="shared" si="799"/>
        <v>-1</v>
      </c>
      <c r="V2294" s="66">
        <f t="shared" si="800"/>
        <v>369.75999999999993</v>
      </c>
      <c r="W2294" s="66">
        <f t="shared" si="801"/>
        <v>4149.5</v>
      </c>
      <c r="X2294" s="20">
        <f t="shared" si="802"/>
        <v>8.9109531268827549E-2</v>
      </c>
      <c r="Y2294" s="67">
        <f t="shared" si="803"/>
        <v>3.6975999999999996</v>
      </c>
      <c r="Z2294" s="68">
        <f t="shared" si="804"/>
        <v>36975.999999999993</v>
      </c>
      <c r="AA2294" s="65" t="s">
        <v>52</v>
      </c>
      <c r="AU2294" s="23">
        <f t="shared" si="809"/>
        <v>-1</v>
      </c>
      <c r="AV2294" s="23" t="str">
        <f t="shared" si="809"/>
        <v/>
      </c>
      <c r="AW2294" s="23" t="str">
        <f t="shared" si="809"/>
        <v/>
      </c>
      <c r="AX2294" s="23" t="str">
        <f t="shared" si="809"/>
        <v/>
      </c>
      <c r="BA2294" s="25">
        <v>2.8</v>
      </c>
      <c r="BB2294" s="25">
        <v>3.22</v>
      </c>
      <c r="BC2294" s="25">
        <f t="shared" si="806"/>
        <v>2.2200000000000002</v>
      </c>
      <c r="BD2294" s="25">
        <f t="shared" si="807"/>
        <v>3.0424000000000002</v>
      </c>
    </row>
    <row r="2295" spans="1:56" x14ac:dyDescent="0.2">
      <c r="A2295" s="98">
        <v>46099</v>
      </c>
      <c r="B2295" s="60" t="s">
        <v>892</v>
      </c>
      <c r="C2295" s="24" t="s">
        <v>2880</v>
      </c>
      <c r="D2295" s="24" t="s">
        <v>397</v>
      </c>
      <c r="F2295" s="74" t="s">
        <v>51</v>
      </c>
      <c r="G2295" s="24" t="s">
        <v>103</v>
      </c>
      <c r="H2295" s="24" t="s">
        <v>173</v>
      </c>
      <c r="I2295" s="24">
        <v>7</v>
      </c>
      <c r="J2295" s="24">
        <v>11</v>
      </c>
      <c r="K2295" s="24" t="s">
        <v>2884</v>
      </c>
      <c r="L2295" s="25">
        <v>1</v>
      </c>
      <c r="M2295" s="24" t="s">
        <v>404</v>
      </c>
      <c r="N2295" s="24" t="s">
        <v>6</v>
      </c>
      <c r="R2295" s="25">
        <v>9.2799999999999994</v>
      </c>
      <c r="S2295" s="83" t="s">
        <v>363</v>
      </c>
      <c r="T2295" s="66" t="str">
        <f t="shared" si="798"/>
        <v>0.00</v>
      </c>
      <c r="U2295" s="66">
        <f t="shared" si="799"/>
        <v>-1</v>
      </c>
      <c r="V2295" s="66">
        <f t="shared" si="800"/>
        <v>368.75999999999993</v>
      </c>
      <c r="W2295" s="66">
        <f t="shared" si="801"/>
        <v>4150.5</v>
      </c>
      <c r="X2295" s="20">
        <f t="shared" si="802"/>
        <v>8.8847126852186473E-2</v>
      </c>
      <c r="Y2295" s="67">
        <f t="shared" si="803"/>
        <v>3.6875999999999993</v>
      </c>
      <c r="Z2295" s="68">
        <f t="shared" si="804"/>
        <v>36875.999999999993</v>
      </c>
      <c r="AA2295" s="65" t="s">
        <v>52</v>
      </c>
      <c r="AU2295" s="23">
        <f t="shared" si="809"/>
        <v>-1</v>
      </c>
      <c r="AV2295" s="23" t="str">
        <f t="shared" si="809"/>
        <v/>
      </c>
      <c r="AW2295" s="23" t="str">
        <f t="shared" si="809"/>
        <v/>
      </c>
      <c r="AX2295" s="23" t="str">
        <f t="shared" si="809"/>
        <v/>
      </c>
      <c r="AZ2295" s="25">
        <v>9.5</v>
      </c>
      <c r="BA2295" s="25">
        <v>11.4</v>
      </c>
      <c r="BB2295" s="25">
        <v>10</v>
      </c>
      <c r="BC2295" s="25">
        <f t="shared" si="806"/>
        <v>9</v>
      </c>
      <c r="BD2295" s="25">
        <f t="shared" si="807"/>
        <v>9.2800000000000011</v>
      </c>
    </row>
    <row r="2296" spans="1:56" x14ac:dyDescent="0.2">
      <c r="A2296" s="98">
        <v>46099</v>
      </c>
      <c r="B2296" s="60" t="s">
        <v>892</v>
      </c>
      <c r="C2296" s="24" t="s">
        <v>2258</v>
      </c>
      <c r="D2296" s="24" t="s">
        <v>397</v>
      </c>
      <c r="F2296" s="74" t="s">
        <v>51</v>
      </c>
      <c r="G2296" s="24" t="s">
        <v>121</v>
      </c>
      <c r="H2296" s="24" t="s">
        <v>820</v>
      </c>
      <c r="I2296" s="24">
        <v>3</v>
      </c>
      <c r="J2296" s="24">
        <v>7</v>
      </c>
      <c r="K2296" s="27" t="s">
        <v>2886</v>
      </c>
      <c r="L2296" s="25">
        <v>3</v>
      </c>
      <c r="M2296" s="24" t="s">
        <v>105</v>
      </c>
      <c r="N2296" s="24" t="s">
        <v>6</v>
      </c>
      <c r="R2296" s="25">
        <v>2.9</v>
      </c>
      <c r="S2296" s="83" t="s">
        <v>371</v>
      </c>
      <c r="T2296" s="66" t="str">
        <f t="shared" si="798"/>
        <v>0.00</v>
      </c>
      <c r="U2296" s="66">
        <f t="shared" si="799"/>
        <v>-3</v>
      </c>
      <c r="V2296" s="66">
        <f t="shared" si="800"/>
        <v>365.75999999999993</v>
      </c>
      <c r="W2296" s="66">
        <f t="shared" si="801"/>
        <v>4153.5</v>
      </c>
      <c r="X2296" s="20">
        <f t="shared" si="802"/>
        <v>8.8060671722643535E-2</v>
      </c>
      <c r="Y2296" s="67">
        <f t="shared" si="803"/>
        <v>3.6575999999999995</v>
      </c>
      <c r="Z2296" s="68">
        <f t="shared" si="804"/>
        <v>36575.999999999993</v>
      </c>
      <c r="AA2296" s="65" t="s">
        <v>52</v>
      </c>
      <c r="AU2296" s="23" t="str">
        <f t="shared" si="809"/>
        <v/>
      </c>
      <c r="AV2296" s="23">
        <f t="shared" si="809"/>
        <v>-3</v>
      </c>
      <c r="AW2296" s="23" t="str">
        <f t="shared" si="809"/>
        <v/>
      </c>
      <c r="AX2296" s="23" t="str">
        <f t="shared" si="809"/>
        <v/>
      </c>
      <c r="AZ2296" s="23" t="s">
        <v>720</v>
      </c>
      <c r="BA2296" s="25">
        <v>0</v>
      </c>
      <c r="BB2296" s="25">
        <v>2.48</v>
      </c>
      <c r="BC2296" s="25">
        <f t="shared" si="806"/>
        <v>4.4399999999999995</v>
      </c>
      <c r="BD2296" s="25">
        <f t="shared" si="807"/>
        <v>2.3616000000000001</v>
      </c>
    </row>
    <row r="2297" spans="1:56" x14ac:dyDescent="0.2">
      <c r="A2297" s="98">
        <v>46100</v>
      </c>
      <c r="B2297" s="60" t="s">
        <v>892</v>
      </c>
      <c r="C2297" s="24" t="s">
        <v>2059</v>
      </c>
      <c r="D2297" s="24" t="s">
        <v>398</v>
      </c>
      <c r="F2297" s="74" t="s">
        <v>51</v>
      </c>
      <c r="G2297" s="24" t="s">
        <v>121</v>
      </c>
      <c r="H2297" s="24" t="s">
        <v>2774</v>
      </c>
      <c r="I2297" s="24">
        <v>1</v>
      </c>
      <c r="J2297" s="24">
        <v>1</v>
      </c>
      <c r="K2297" s="26" t="s">
        <v>2887</v>
      </c>
      <c r="L2297" s="25">
        <v>0.5</v>
      </c>
      <c r="M2297" s="24" t="s">
        <v>105</v>
      </c>
      <c r="N2297" s="24" t="s">
        <v>6</v>
      </c>
      <c r="R2297" s="25">
        <v>9.5</v>
      </c>
      <c r="S2297" s="83" t="s">
        <v>372</v>
      </c>
      <c r="T2297" s="66">
        <f t="shared" si="798"/>
        <v>4.75</v>
      </c>
      <c r="U2297" s="66">
        <f t="shared" si="799"/>
        <v>4.25</v>
      </c>
      <c r="V2297" s="66">
        <f t="shared" si="800"/>
        <v>370.00999999999993</v>
      </c>
      <c r="W2297" s="66">
        <f t="shared" si="801"/>
        <v>4154</v>
      </c>
      <c r="X2297" s="20">
        <f t="shared" si="802"/>
        <v>8.9073182474723137E-2</v>
      </c>
      <c r="Y2297" s="67">
        <f t="shared" si="803"/>
        <v>3.7000999999999995</v>
      </c>
      <c r="Z2297" s="68">
        <f t="shared" si="804"/>
        <v>37000.999999999993</v>
      </c>
      <c r="AA2297" s="65" t="s">
        <v>53</v>
      </c>
      <c r="AU2297" s="23" t="str">
        <f t="shared" si="809"/>
        <v/>
      </c>
      <c r="AV2297" s="23">
        <f t="shared" si="809"/>
        <v>4.25</v>
      </c>
      <c r="AW2297" s="23" t="str">
        <f t="shared" si="809"/>
        <v/>
      </c>
      <c r="AX2297" s="23" t="str">
        <f t="shared" si="809"/>
        <v/>
      </c>
      <c r="AZ2297" s="23" t="s">
        <v>720</v>
      </c>
      <c r="BA2297" s="25">
        <v>0</v>
      </c>
      <c r="BB2297" s="25">
        <v>8.8000000000000007</v>
      </c>
      <c r="BC2297" s="25">
        <f t="shared" si="806"/>
        <v>3.9000000000000004</v>
      </c>
      <c r="BD2297" s="25">
        <f t="shared" si="807"/>
        <v>8.1760000000000019</v>
      </c>
    </row>
    <row r="2298" spans="1:56" x14ac:dyDescent="0.2">
      <c r="A2298" s="98">
        <v>46100</v>
      </c>
      <c r="B2298" s="60" t="s">
        <v>892</v>
      </c>
      <c r="C2298" s="24" t="s">
        <v>2059</v>
      </c>
      <c r="D2298" s="24" t="s">
        <v>398</v>
      </c>
      <c r="F2298" s="74" t="s">
        <v>51</v>
      </c>
      <c r="G2298" s="24" t="s">
        <v>121</v>
      </c>
      <c r="H2298" s="24" t="s">
        <v>2774</v>
      </c>
      <c r="I2298" s="24">
        <v>1</v>
      </c>
      <c r="J2298" s="24">
        <v>1</v>
      </c>
      <c r="K2298" s="26" t="s">
        <v>2887</v>
      </c>
      <c r="L2298" s="25">
        <v>3.5</v>
      </c>
      <c r="M2298" s="24" t="s">
        <v>105</v>
      </c>
      <c r="N2298" s="24" t="s">
        <v>7</v>
      </c>
      <c r="R2298" s="25">
        <v>1.85</v>
      </c>
      <c r="S2298" s="83" t="s">
        <v>372</v>
      </c>
      <c r="T2298" s="66">
        <f t="shared" si="798"/>
        <v>6.48</v>
      </c>
      <c r="U2298" s="66">
        <f t="shared" si="799"/>
        <v>2.9800000000000004</v>
      </c>
      <c r="V2298" s="66">
        <f t="shared" si="800"/>
        <v>372.98999999999995</v>
      </c>
      <c r="W2298" s="66">
        <f t="shared" si="801"/>
        <v>4157.5</v>
      </c>
      <c r="X2298" s="20">
        <f t="shared" si="802"/>
        <v>8.9714972940469026E-2</v>
      </c>
      <c r="Y2298" s="67">
        <f t="shared" si="803"/>
        <v>3.7298999999999993</v>
      </c>
      <c r="Z2298" s="68">
        <f t="shared" si="804"/>
        <v>37298.999999999993</v>
      </c>
      <c r="AA2298" s="65" t="s">
        <v>53</v>
      </c>
      <c r="AU2298" s="23" t="str">
        <f t="shared" si="809"/>
        <v/>
      </c>
      <c r="AV2298" s="23">
        <f t="shared" si="809"/>
        <v>2.9800000000000004</v>
      </c>
      <c r="AW2298" s="23" t="str">
        <f t="shared" si="809"/>
        <v/>
      </c>
      <c r="AX2298" s="23" t="str">
        <f t="shared" si="809"/>
        <v/>
      </c>
      <c r="AZ2298" s="23" t="s">
        <v>720</v>
      </c>
      <c r="BA2298" s="25">
        <v>0</v>
      </c>
      <c r="BB2298" s="25">
        <v>1.45</v>
      </c>
      <c r="BC2298" s="25">
        <f t="shared" si="806"/>
        <v>1.5750000000000002</v>
      </c>
      <c r="BD2298" s="25">
        <f t="shared" si="807"/>
        <v>1.4139999999999999</v>
      </c>
    </row>
    <row r="2299" spans="1:56" ht="17" customHeight="1" x14ac:dyDescent="0.2">
      <c r="A2299" s="98">
        <v>46100</v>
      </c>
      <c r="B2299" s="60" t="s">
        <v>892</v>
      </c>
      <c r="C2299" s="24" t="s">
        <v>2185</v>
      </c>
      <c r="D2299" s="24" t="s">
        <v>398</v>
      </c>
      <c r="F2299" s="74" t="s">
        <v>51</v>
      </c>
      <c r="G2299" s="24" t="s">
        <v>103</v>
      </c>
      <c r="H2299" s="24" t="s">
        <v>2888</v>
      </c>
      <c r="I2299" s="24">
        <v>3</v>
      </c>
      <c r="J2299" s="24">
        <v>6</v>
      </c>
      <c r="K2299" s="24" t="s">
        <v>2889</v>
      </c>
      <c r="L2299" s="25">
        <v>2</v>
      </c>
      <c r="M2299" s="24" t="s">
        <v>105</v>
      </c>
      <c r="N2299" s="24" t="s">
        <v>6</v>
      </c>
      <c r="R2299" s="25">
        <v>10</v>
      </c>
      <c r="S2299" s="83" t="s">
        <v>363</v>
      </c>
      <c r="T2299" s="66" t="str">
        <f t="shared" si="798"/>
        <v>0.00</v>
      </c>
      <c r="U2299" s="66">
        <f t="shared" si="799"/>
        <v>-2</v>
      </c>
      <c r="V2299" s="66">
        <f t="shared" si="800"/>
        <v>370.98999999999995</v>
      </c>
      <c r="W2299" s="66">
        <f t="shared" si="801"/>
        <v>4159.5</v>
      </c>
      <c r="X2299" s="20">
        <f t="shared" si="802"/>
        <v>8.9191008534679636E-2</v>
      </c>
      <c r="Y2299" s="67">
        <f t="shared" si="803"/>
        <v>3.7098999999999993</v>
      </c>
      <c r="Z2299" s="68">
        <f t="shared" si="804"/>
        <v>37098.999999999993</v>
      </c>
      <c r="AA2299" s="65" t="s">
        <v>52</v>
      </c>
      <c r="AU2299" s="23">
        <f t="shared" si="809"/>
        <v>-2</v>
      </c>
      <c r="AV2299" s="23" t="str">
        <f t="shared" si="809"/>
        <v/>
      </c>
      <c r="AW2299" s="23" t="str">
        <f t="shared" si="809"/>
        <v/>
      </c>
      <c r="AX2299" s="23" t="str">
        <f t="shared" si="809"/>
        <v/>
      </c>
      <c r="AZ2299" s="25">
        <v>9.5</v>
      </c>
      <c r="BA2299" s="25">
        <v>12.5</v>
      </c>
      <c r="BB2299" s="25">
        <v>10.36</v>
      </c>
      <c r="BC2299" s="25">
        <f t="shared" si="806"/>
        <v>18.72</v>
      </c>
      <c r="BD2299" s="25">
        <f t="shared" si="807"/>
        <v>9.6112000000000002</v>
      </c>
    </row>
    <row r="2300" spans="1:56" x14ac:dyDescent="0.2">
      <c r="A2300" s="98">
        <v>46101</v>
      </c>
      <c r="B2300" s="60" t="s">
        <v>892</v>
      </c>
      <c r="C2300" s="24" t="s">
        <v>1984</v>
      </c>
      <c r="D2300" s="24" t="s">
        <v>562</v>
      </c>
      <c r="F2300" s="74" t="s">
        <v>51</v>
      </c>
      <c r="G2300" s="24" t="s">
        <v>121</v>
      </c>
      <c r="H2300" s="24" t="s">
        <v>603</v>
      </c>
      <c r="I2300" s="24">
        <v>9</v>
      </c>
      <c r="J2300" s="24">
        <v>8</v>
      </c>
      <c r="K2300" s="26" t="s">
        <v>2890</v>
      </c>
      <c r="L2300" s="25">
        <v>3</v>
      </c>
      <c r="M2300" s="24" t="s">
        <v>105</v>
      </c>
      <c r="N2300" s="24" t="s">
        <v>6</v>
      </c>
      <c r="R2300" s="25">
        <v>3</v>
      </c>
      <c r="S2300" s="83" t="s">
        <v>372</v>
      </c>
      <c r="T2300" s="66">
        <f t="shared" si="798"/>
        <v>9</v>
      </c>
      <c r="U2300" s="66">
        <f t="shared" si="799"/>
        <v>6</v>
      </c>
      <c r="V2300" s="66">
        <f t="shared" si="800"/>
        <v>376.98999999999995</v>
      </c>
      <c r="W2300" s="66">
        <f t="shared" si="801"/>
        <v>4162.5</v>
      </c>
      <c r="X2300" s="20">
        <f t="shared" si="802"/>
        <v>9.0568168168168151E-2</v>
      </c>
      <c r="Y2300" s="67">
        <f t="shared" si="803"/>
        <v>3.7698999999999994</v>
      </c>
      <c r="Z2300" s="68">
        <f t="shared" si="804"/>
        <v>37698.999999999993</v>
      </c>
      <c r="AA2300" s="65" t="s">
        <v>53</v>
      </c>
      <c r="AU2300" s="23" t="str">
        <f t="shared" si="809"/>
        <v/>
      </c>
      <c r="AV2300" s="23">
        <f t="shared" si="809"/>
        <v>6</v>
      </c>
      <c r="AW2300" s="23" t="str">
        <f t="shared" si="809"/>
        <v/>
      </c>
      <c r="AX2300" s="23" t="str">
        <f t="shared" si="809"/>
        <v/>
      </c>
      <c r="AZ2300" s="23" t="s">
        <v>720</v>
      </c>
      <c r="BA2300" s="25">
        <v>0</v>
      </c>
      <c r="BB2300" s="25">
        <v>3.29</v>
      </c>
      <c r="BC2300" s="25">
        <f t="shared" si="806"/>
        <v>6.870000000000001</v>
      </c>
      <c r="BD2300" s="25">
        <f t="shared" si="807"/>
        <v>3.1068000000000002</v>
      </c>
    </row>
    <row r="2301" spans="1:56" x14ac:dyDescent="0.2">
      <c r="A2301" s="98">
        <v>46102</v>
      </c>
      <c r="B2301" s="60" t="s">
        <v>892</v>
      </c>
      <c r="C2301" s="24" t="s">
        <v>2891</v>
      </c>
      <c r="D2301" s="24" t="s">
        <v>573</v>
      </c>
      <c r="F2301" s="74" t="s">
        <v>51</v>
      </c>
      <c r="G2301" s="24" t="s">
        <v>103</v>
      </c>
      <c r="H2301" s="24" t="s">
        <v>112</v>
      </c>
      <c r="I2301" s="24">
        <v>8</v>
      </c>
      <c r="J2301" s="24">
        <v>7</v>
      </c>
      <c r="K2301" s="24" t="s">
        <v>2892</v>
      </c>
      <c r="L2301" s="25">
        <v>1.5</v>
      </c>
      <c r="M2301" s="24" t="s">
        <v>105</v>
      </c>
      <c r="N2301" s="24" t="s">
        <v>6</v>
      </c>
      <c r="R2301" s="25">
        <v>19</v>
      </c>
      <c r="S2301" s="83" t="s">
        <v>363</v>
      </c>
      <c r="T2301" s="66" t="str">
        <f t="shared" si="798"/>
        <v>0.00</v>
      </c>
      <c r="U2301" s="66">
        <f t="shared" si="799"/>
        <v>-1.5</v>
      </c>
      <c r="V2301" s="66">
        <f t="shared" si="800"/>
        <v>375.48999999999995</v>
      </c>
      <c r="W2301" s="66">
        <f t="shared" si="801"/>
        <v>4164</v>
      </c>
      <c r="X2301" s="20">
        <f t="shared" si="802"/>
        <v>9.0175312199807872E-2</v>
      </c>
      <c r="Y2301" s="67">
        <f t="shared" si="803"/>
        <v>3.7548999999999997</v>
      </c>
      <c r="Z2301" s="68">
        <f t="shared" si="804"/>
        <v>37548.999999999993</v>
      </c>
      <c r="AA2301" s="65" t="s">
        <v>52</v>
      </c>
      <c r="AU2301" s="23">
        <f t="shared" si="809"/>
        <v>-1.5</v>
      </c>
      <c r="AV2301" s="23" t="str">
        <f t="shared" si="809"/>
        <v/>
      </c>
      <c r="AW2301" s="23" t="str">
        <f t="shared" si="809"/>
        <v/>
      </c>
      <c r="AX2301" s="23" t="str">
        <f t="shared" si="809"/>
        <v/>
      </c>
      <c r="AZ2301" s="25">
        <v>16</v>
      </c>
      <c r="BA2301" s="25">
        <v>17</v>
      </c>
      <c r="BB2301" s="25">
        <v>14.53</v>
      </c>
      <c r="BC2301" s="25">
        <f t="shared" si="806"/>
        <v>20.294999999999998</v>
      </c>
      <c r="BD2301" s="25">
        <f t="shared" si="807"/>
        <v>13.4476</v>
      </c>
    </row>
    <row r="2302" spans="1:56" x14ac:dyDescent="0.2">
      <c r="A2302" s="98">
        <v>46102</v>
      </c>
      <c r="B2302" s="60" t="s">
        <v>892</v>
      </c>
      <c r="C2302" s="24" t="s">
        <v>2891</v>
      </c>
      <c r="D2302" s="24" t="s">
        <v>573</v>
      </c>
      <c r="F2302" s="74" t="s">
        <v>51</v>
      </c>
      <c r="G2302" s="24" t="s">
        <v>103</v>
      </c>
      <c r="H2302" s="24" t="s">
        <v>112</v>
      </c>
      <c r="I2302" s="24">
        <v>8</v>
      </c>
      <c r="J2302" s="24">
        <v>7</v>
      </c>
      <c r="K2302" s="24" t="s">
        <v>2892</v>
      </c>
      <c r="L2302" s="25">
        <v>1.5</v>
      </c>
      <c r="M2302" s="24" t="s">
        <v>105</v>
      </c>
      <c r="N2302" s="24" t="s">
        <v>7</v>
      </c>
      <c r="R2302" s="25">
        <v>5</v>
      </c>
      <c r="S2302" s="83" t="s">
        <v>363</v>
      </c>
      <c r="T2302" s="66" t="str">
        <f t="shared" si="798"/>
        <v>0.00</v>
      </c>
      <c r="U2302" s="66">
        <f t="shared" si="799"/>
        <v>-1.5</v>
      </c>
      <c r="V2302" s="66">
        <f t="shared" si="800"/>
        <v>373.98999999999995</v>
      </c>
      <c r="W2302" s="66">
        <f t="shared" si="801"/>
        <v>4165.5</v>
      </c>
      <c r="X2302" s="20">
        <f t="shared" si="802"/>
        <v>8.9782739166966732E-2</v>
      </c>
      <c r="Y2302" s="67">
        <f t="shared" si="803"/>
        <v>3.7398999999999996</v>
      </c>
      <c r="Z2302" s="68">
        <f t="shared" si="804"/>
        <v>37398.999999999993</v>
      </c>
      <c r="AA2302" s="65" t="s">
        <v>52</v>
      </c>
      <c r="AU2302" s="23">
        <f t="shared" si="809"/>
        <v>-1.5</v>
      </c>
      <c r="AV2302" s="23" t="str">
        <f t="shared" si="809"/>
        <v/>
      </c>
      <c r="AW2302" s="23" t="str">
        <f t="shared" si="809"/>
        <v/>
      </c>
      <c r="AX2302" s="23" t="str">
        <f t="shared" si="809"/>
        <v/>
      </c>
      <c r="BA2302" s="25">
        <v>4.25</v>
      </c>
      <c r="BB2302" s="25">
        <v>4.26</v>
      </c>
      <c r="BC2302" s="25">
        <f t="shared" si="806"/>
        <v>4.8899999999999997</v>
      </c>
      <c r="BD2302" s="25">
        <f t="shared" si="807"/>
        <v>3.9992000000000001</v>
      </c>
    </row>
    <row r="2303" spans="1:56" x14ac:dyDescent="0.2">
      <c r="A2303" s="98">
        <v>46102</v>
      </c>
      <c r="B2303" s="60" t="s">
        <v>892</v>
      </c>
      <c r="C2303" s="24" t="s">
        <v>1045</v>
      </c>
      <c r="D2303" s="24" t="s">
        <v>573</v>
      </c>
      <c r="F2303" s="74" t="s">
        <v>51</v>
      </c>
      <c r="G2303" s="24" t="s">
        <v>103</v>
      </c>
      <c r="H2303" s="24" t="s">
        <v>483</v>
      </c>
      <c r="I2303" s="24">
        <v>8</v>
      </c>
      <c r="J2303" s="24">
        <v>4</v>
      </c>
      <c r="K2303" s="87" t="s">
        <v>2893</v>
      </c>
      <c r="L2303" s="25">
        <v>1</v>
      </c>
      <c r="M2303" s="24" t="s">
        <v>404</v>
      </c>
      <c r="N2303" s="24" t="s">
        <v>6</v>
      </c>
      <c r="R2303" s="25">
        <v>8.73</v>
      </c>
      <c r="S2303" s="83" t="s">
        <v>373</v>
      </c>
      <c r="T2303" s="66" t="str">
        <f t="shared" si="798"/>
        <v>0.00</v>
      </c>
      <c r="U2303" s="66">
        <f t="shared" si="799"/>
        <v>-1</v>
      </c>
      <c r="V2303" s="66">
        <f t="shared" si="800"/>
        <v>372.98999999999995</v>
      </c>
      <c r="W2303" s="66">
        <f t="shared" si="801"/>
        <v>4166.5</v>
      </c>
      <c r="X2303" s="20">
        <f t="shared" si="802"/>
        <v>8.9521180847233872E-2</v>
      </c>
      <c r="Y2303" s="67">
        <f t="shared" si="803"/>
        <v>3.7298999999999993</v>
      </c>
      <c r="Z2303" s="68">
        <f t="shared" si="804"/>
        <v>37298.999999999993</v>
      </c>
      <c r="AA2303" s="65" t="s">
        <v>52</v>
      </c>
      <c r="AU2303" s="23">
        <f t="shared" si="809"/>
        <v>-1</v>
      </c>
      <c r="AV2303" s="23" t="str">
        <f t="shared" si="809"/>
        <v/>
      </c>
      <c r="AW2303" s="23" t="str">
        <f t="shared" si="809"/>
        <v/>
      </c>
      <c r="AX2303" s="23" t="str">
        <f t="shared" si="809"/>
        <v/>
      </c>
      <c r="AZ2303" s="25">
        <v>11</v>
      </c>
      <c r="BA2303" s="25">
        <v>9.1</v>
      </c>
      <c r="BB2303" s="25">
        <v>9.4</v>
      </c>
      <c r="BC2303" s="25">
        <f t="shared" si="806"/>
        <v>8.4</v>
      </c>
      <c r="BD2303" s="25">
        <f t="shared" si="807"/>
        <v>8.7280000000000015</v>
      </c>
    </row>
    <row r="2304" spans="1:56" x14ac:dyDescent="0.2">
      <c r="A2304" s="98">
        <v>46102</v>
      </c>
      <c r="B2304" s="60" t="s">
        <v>892</v>
      </c>
      <c r="C2304" s="24" t="s">
        <v>1045</v>
      </c>
      <c r="D2304" s="24" t="s">
        <v>573</v>
      </c>
      <c r="F2304" s="74" t="s">
        <v>51</v>
      </c>
      <c r="G2304" s="24" t="s">
        <v>103</v>
      </c>
      <c r="H2304" s="24" t="s">
        <v>483</v>
      </c>
      <c r="I2304" s="24">
        <v>10</v>
      </c>
      <c r="J2304" s="24">
        <v>14</v>
      </c>
      <c r="K2304" s="24" t="s">
        <v>2894</v>
      </c>
      <c r="L2304" s="25">
        <v>1</v>
      </c>
      <c r="M2304" s="24" t="s">
        <v>404</v>
      </c>
      <c r="N2304" s="24" t="s">
        <v>6</v>
      </c>
      <c r="R2304" s="25">
        <v>12.27</v>
      </c>
      <c r="S2304" s="83" t="s">
        <v>363</v>
      </c>
      <c r="T2304" s="66" t="str">
        <f t="shared" si="798"/>
        <v>0.00</v>
      </c>
      <c r="U2304" s="66">
        <f t="shared" si="799"/>
        <v>-1</v>
      </c>
      <c r="V2304" s="66">
        <f t="shared" si="800"/>
        <v>371.98999999999995</v>
      </c>
      <c r="W2304" s="66">
        <f t="shared" si="801"/>
        <v>4167.5</v>
      </c>
      <c r="X2304" s="20">
        <f t="shared" si="802"/>
        <v>8.9259748050389914E-2</v>
      </c>
      <c r="Y2304" s="67">
        <f t="shared" si="803"/>
        <v>3.7198999999999995</v>
      </c>
      <c r="Z2304" s="68">
        <f t="shared" si="804"/>
        <v>37198.999999999993</v>
      </c>
      <c r="AA2304" s="65" t="s">
        <v>52</v>
      </c>
      <c r="AU2304" s="23">
        <f t="shared" si="809"/>
        <v>-1</v>
      </c>
      <c r="AV2304" s="23" t="str">
        <f t="shared" si="809"/>
        <v/>
      </c>
      <c r="AW2304" s="23" t="str">
        <f t="shared" si="809"/>
        <v/>
      </c>
      <c r="AX2304" s="23" t="str">
        <f t="shared" si="809"/>
        <v/>
      </c>
      <c r="AZ2304" s="25">
        <v>14</v>
      </c>
      <c r="BA2304" s="25">
        <v>12</v>
      </c>
      <c r="BB2304" s="25">
        <v>13.25</v>
      </c>
      <c r="BC2304" s="25">
        <f t="shared" si="806"/>
        <v>12.25</v>
      </c>
      <c r="BD2304" s="25">
        <f t="shared" si="807"/>
        <v>12.270000000000001</v>
      </c>
    </row>
    <row r="2305" spans="1:56" x14ac:dyDescent="0.2">
      <c r="A2305" s="98">
        <v>46105</v>
      </c>
      <c r="B2305" s="60" t="s">
        <v>892</v>
      </c>
      <c r="C2305" s="24" t="s">
        <v>2039</v>
      </c>
      <c r="D2305" s="24" t="s">
        <v>584</v>
      </c>
      <c r="F2305" s="74" t="s">
        <v>51</v>
      </c>
      <c r="G2305" s="24" t="s">
        <v>121</v>
      </c>
      <c r="H2305" s="24" t="s">
        <v>2223</v>
      </c>
      <c r="I2305" s="24">
        <v>2</v>
      </c>
      <c r="J2305" s="24">
        <v>7</v>
      </c>
      <c r="K2305" s="26" t="s">
        <v>2895</v>
      </c>
      <c r="L2305" s="25">
        <v>2.5</v>
      </c>
      <c r="M2305" s="24" t="s">
        <v>105</v>
      </c>
      <c r="N2305" s="24" t="s">
        <v>6</v>
      </c>
      <c r="R2305" s="25">
        <v>6.5</v>
      </c>
      <c r="S2305" s="83" t="s">
        <v>372</v>
      </c>
      <c r="T2305" s="66">
        <f t="shared" si="798"/>
        <v>16.25</v>
      </c>
      <c r="U2305" s="66">
        <f t="shared" si="799"/>
        <v>13.75</v>
      </c>
      <c r="V2305" s="66">
        <f t="shared" si="800"/>
        <v>385.73999999999995</v>
      </c>
      <c r="W2305" s="66">
        <f t="shared" si="801"/>
        <v>4170</v>
      </c>
      <c r="X2305" s="20">
        <f t="shared" si="802"/>
        <v>9.2503597122302147E-2</v>
      </c>
      <c r="Y2305" s="67">
        <f t="shared" si="803"/>
        <v>3.8573999999999997</v>
      </c>
      <c r="Z2305" s="68">
        <f t="shared" si="804"/>
        <v>38573.999999999993</v>
      </c>
      <c r="AA2305" s="65" t="s">
        <v>53</v>
      </c>
      <c r="AU2305" s="23" t="str">
        <f t="shared" si="809"/>
        <v/>
      </c>
      <c r="AV2305" s="23">
        <f t="shared" si="809"/>
        <v>13.75</v>
      </c>
      <c r="AW2305" s="23" t="str">
        <f t="shared" si="809"/>
        <v/>
      </c>
      <c r="AX2305" s="23" t="str">
        <f t="shared" si="809"/>
        <v/>
      </c>
      <c r="AZ2305" s="23" t="s">
        <v>720</v>
      </c>
      <c r="BA2305" s="25">
        <v>0</v>
      </c>
      <c r="BB2305" s="25">
        <v>6</v>
      </c>
      <c r="BC2305" s="25">
        <f t="shared" si="806"/>
        <v>12.5</v>
      </c>
      <c r="BD2305" s="25">
        <f t="shared" si="807"/>
        <v>5.6000000000000005</v>
      </c>
    </row>
    <row r="2306" spans="1:56" x14ac:dyDescent="0.2">
      <c r="A2306" s="98">
        <v>46105</v>
      </c>
      <c r="B2306" s="60" t="s">
        <v>892</v>
      </c>
      <c r="C2306" s="24" t="s">
        <v>2646</v>
      </c>
      <c r="D2306" s="24" t="s">
        <v>584</v>
      </c>
      <c r="F2306" s="74" t="s">
        <v>51</v>
      </c>
      <c r="G2306" s="24" t="s">
        <v>121</v>
      </c>
      <c r="H2306" s="24" t="s">
        <v>846</v>
      </c>
      <c r="I2306" s="24">
        <v>4</v>
      </c>
      <c r="J2306" s="24">
        <v>4</v>
      </c>
      <c r="K2306" s="24" t="s">
        <v>2896</v>
      </c>
      <c r="L2306" s="25">
        <v>3</v>
      </c>
      <c r="M2306" s="24" t="s">
        <v>105</v>
      </c>
      <c r="N2306" s="24" t="s">
        <v>6</v>
      </c>
      <c r="R2306" s="25">
        <v>4</v>
      </c>
      <c r="S2306" s="83" t="s">
        <v>363</v>
      </c>
      <c r="T2306" s="66" t="str">
        <f t="shared" si="798"/>
        <v>0.00</v>
      </c>
      <c r="U2306" s="66">
        <f t="shared" si="799"/>
        <v>-3</v>
      </c>
      <c r="V2306" s="66">
        <f t="shared" si="800"/>
        <v>382.73999999999995</v>
      </c>
      <c r="W2306" s="66">
        <f t="shared" si="801"/>
        <v>4173</v>
      </c>
      <c r="X2306" s="20">
        <f t="shared" si="802"/>
        <v>9.1718188353702365E-2</v>
      </c>
      <c r="Y2306" s="67">
        <f t="shared" si="803"/>
        <v>3.8273999999999995</v>
      </c>
      <c r="Z2306" s="68">
        <f t="shared" si="804"/>
        <v>38273.999999999993</v>
      </c>
      <c r="AA2306" s="65" t="s">
        <v>52</v>
      </c>
      <c r="AU2306" s="23" t="str">
        <f t="shared" si="809"/>
        <v/>
      </c>
      <c r="AV2306" s="23">
        <f t="shared" si="809"/>
        <v>-3</v>
      </c>
      <c r="AW2306" s="23" t="str">
        <f t="shared" si="809"/>
        <v/>
      </c>
      <c r="AX2306" s="23" t="str">
        <f t="shared" si="809"/>
        <v/>
      </c>
      <c r="AZ2306" s="23" t="s">
        <v>720</v>
      </c>
      <c r="BA2306" s="25">
        <v>0</v>
      </c>
      <c r="BB2306" s="25">
        <v>3.78</v>
      </c>
      <c r="BC2306" s="25">
        <f t="shared" si="806"/>
        <v>8.34</v>
      </c>
      <c r="BD2306" s="25">
        <f t="shared" si="807"/>
        <v>3.5575999999999999</v>
      </c>
    </row>
    <row r="2307" spans="1:56" x14ac:dyDescent="0.2">
      <c r="A2307" s="98">
        <v>46108</v>
      </c>
      <c r="B2307" s="60" t="s">
        <v>892</v>
      </c>
      <c r="C2307" s="24" t="s">
        <v>2323</v>
      </c>
      <c r="D2307" s="24" t="s">
        <v>562</v>
      </c>
      <c r="F2307" s="74" t="s">
        <v>51</v>
      </c>
      <c r="G2307" s="24" t="s">
        <v>121</v>
      </c>
      <c r="H2307" s="24" t="s">
        <v>2223</v>
      </c>
      <c r="I2307" s="24">
        <v>2</v>
      </c>
      <c r="J2307" s="24">
        <v>3</v>
      </c>
      <c r="K2307" s="26" t="s">
        <v>2898</v>
      </c>
      <c r="L2307" s="25">
        <v>5</v>
      </c>
      <c r="M2307" s="24" t="s">
        <v>105</v>
      </c>
      <c r="N2307" s="24" t="s">
        <v>6</v>
      </c>
      <c r="R2307" s="25">
        <v>2.6</v>
      </c>
      <c r="S2307" s="83" t="s">
        <v>372</v>
      </c>
      <c r="T2307" s="66">
        <f t="shared" si="798"/>
        <v>13</v>
      </c>
      <c r="U2307" s="66">
        <f t="shared" si="799"/>
        <v>8</v>
      </c>
      <c r="V2307" s="66">
        <f t="shared" si="800"/>
        <v>390.73999999999995</v>
      </c>
      <c r="W2307" s="66">
        <f t="shared" si="801"/>
        <v>4178</v>
      </c>
      <c r="X2307" s="20">
        <f t="shared" si="802"/>
        <v>9.3523216850167526E-2</v>
      </c>
      <c r="Y2307" s="67">
        <f t="shared" si="803"/>
        <v>3.9073999999999995</v>
      </c>
      <c r="Z2307" s="68">
        <f t="shared" si="804"/>
        <v>39073.999999999993</v>
      </c>
      <c r="AA2307" s="65" t="s">
        <v>53</v>
      </c>
      <c r="AU2307" s="23" t="str">
        <f t="shared" si="809"/>
        <v/>
      </c>
      <c r="AV2307" s="23">
        <f t="shared" si="809"/>
        <v>8</v>
      </c>
      <c r="AW2307" s="23" t="str">
        <f t="shared" si="809"/>
        <v/>
      </c>
      <c r="AX2307" s="23" t="str">
        <f t="shared" si="809"/>
        <v/>
      </c>
      <c r="AZ2307" s="23" t="s">
        <v>720</v>
      </c>
      <c r="BA2307" s="25">
        <v>0</v>
      </c>
      <c r="BB2307" s="25">
        <v>1.72</v>
      </c>
      <c r="BC2307" s="25">
        <f t="shared" si="806"/>
        <v>3.5999999999999996</v>
      </c>
      <c r="BD2307" s="25">
        <f t="shared" si="807"/>
        <v>1.6623999999999999</v>
      </c>
    </row>
    <row r="2308" spans="1:56" x14ac:dyDescent="0.2">
      <c r="A2308" s="98">
        <v>46109</v>
      </c>
      <c r="B2308" s="60" t="s">
        <v>892</v>
      </c>
      <c r="C2308" s="24" t="s">
        <v>2899</v>
      </c>
      <c r="D2308" s="24" t="s">
        <v>573</v>
      </c>
      <c r="F2308" s="74" t="s">
        <v>51</v>
      </c>
      <c r="G2308" s="24" t="s">
        <v>103</v>
      </c>
      <c r="H2308" s="24" t="s">
        <v>173</v>
      </c>
      <c r="I2308" s="24">
        <v>3</v>
      </c>
      <c r="J2308" s="24">
        <v>6</v>
      </c>
      <c r="K2308" s="87" t="s">
        <v>2900</v>
      </c>
      <c r="L2308" s="25">
        <v>1</v>
      </c>
      <c r="M2308" s="24" t="s">
        <v>105</v>
      </c>
      <c r="N2308" s="24" t="s">
        <v>6</v>
      </c>
      <c r="R2308" s="25">
        <v>8</v>
      </c>
      <c r="S2308" s="83" t="s">
        <v>373</v>
      </c>
      <c r="T2308" s="66" t="str">
        <f t="shared" si="798"/>
        <v>0.00</v>
      </c>
      <c r="U2308" s="66">
        <f t="shared" si="799"/>
        <v>-1</v>
      </c>
      <c r="V2308" s="66">
        <f t="shared" si="800"/>
        <v>389.73999999999995</v>
      </c>
      <c r="W2308" s="66">
        <f t="shared" si="801"/>
        <v>4179</v>
      </c>
      <c r="X2308" s="20">
        <f t="shared" si="802"/>
        <v>9.3261545824359887E-2</v>
      </c>
      <c r="Y2308" s="67">
        <f t="shared" si="803"/>
        <v>3.8973999999999993</v>
      </c>
      <c r="Z2308" s="68">
        <f t="shared" si="804"/>
        <v>38973.999999999993</v>
      </c>
      <c r="AA2308" s="65" t="s">
        <v>52</v>
      </c>
      <c r="AU2308" s="23">
        <f t="shared" si="809"/>
        <v>-1</v>
      </c>
      <c r="AV2308" s="23" t="str">
        <f t="shared" si="809"/>
        <v/>
      </c>
      <c r="AW2308" s="23" t="str">
        <f t="shared" si="809"/>
        <v/>
      </c>
      <c r="AX2308" s="23" t="str">
        <f t="shared" si="809"/>
        <v/>
      </c>
      <c r="AZ2308" s="25">
        <v>9.5</v>
      </c>
      <c r="BA2308" s="25">
        <v>9.1</v>
      </c>
      <c r="BB2308" s="25">
        <v>8.5</v>
      </c>
      <c r="BC2308" s="25">
        <f t="shared" si="806"/>
        <v>7.5</v>
      </c>
      <c r="BD2308" s="25">
        <f t="shared" si="807"/>
        <v>7.9</v>
      </c>
    </row>
    <row r="2309" spans="1:56" x14ac:dyDescent="0.2">
      <c r="A2309" s="98">
        <v>46109</v>
      </c>
      <c r="B2309" s="60" t="s">
        <v>892</v>
      </c>
      <c r="C2309" s="24" t="s">
        <v>2899</v>
      </c>
      <c r="D2309" s="24" t="s">
        <v>573</v>
      </c>
      <c r="F2309" s="74" t="s">
        <v>51</v>
      </c>
      <c r="G2309" s="24" t="s">
        <v>103</v>
      </c>
      <c r="H2309" s="24" t="s">
        <v>124</v>
      </c>
      <c r="I2309" s="24">
        <v>7</v>
      </c>
      <c r="J2309" s="24">
        <v>4</v>
      </c>
      <c r="K2309" s="24" t="s">
        <v>2901</v>
      </c>
      <c r="L2309" s="25">
        <v>1</v>
      </c>
      <c r="M2309" s="24" t="s">
        <v>105</v>
      </c>
      <c r="N2309" s="24" t="s">
        <v>6</v>
      </c>
      <c r="R2309" s="25">
        <v>10</v>
      </c>
      <c r="S2309" s="83" t="s">
        <v>363</v>
      </c>
      <c r="T2309" s="66" t="str">
        <f t="shared" ref="T2309:T2351" si="810">IF((AA2309="W"),ROUND((R2309*L2309),2),"0.00")</f>
        <v>0.00</v>
      </c>
      <c r="U2309" s="66">
        <f t="shared" ref="U2309:U2351" si="811">-$L2309+T2309</f>
        <v>-1</v>
      </c>
      <c r="V2309" s="66">
        <f t="shared" ref="V2309:V2351" si="812">U2309+V2308</f>
        <v>388.73999999999995</v>
      </c>
      <c r="W2309" s="66">
        <f t="shared" ref="W2309:W2351" si="813">L2309+W2308</f>
        <v>4180</v>
      </c>
      <c r="X2309" s="20">
        <f t="shared" ref="X2309:X2351" si="814">SUM(V2309/W2309)</f>
        <v>9.2999999999999985E-2</v>
      </c>
      <c r="Y2309" s="67">
        <f t="shared" ref="Y2309:Y2351" si="815">V2309/100</f>
        <v>3.8873999999999995</v>
      </c>
      <c r="Z2309" s="68">
        <f t="shared" ref="Z2309:Z2351" si="816">V2309*100</f>
        <v>38873.999999999993</v>
      </c>
      <c r="AA2309" s="65" t="s">
        <v>52</v>
      </c>
      <c r="AU2309" s="23">
        <f t="shared" si="809"/>
        <v>-1</v>
      </c>
      <c r="AV2309" s="23" t="str">
        <f t="shared" si="809"/>
        <v/>
      </c>
      <c r="AW2309" s="23" t="str">
        <f t="shared" si="809"/>
        <v/>
      </c>
      <c r="AX2309" s="23" t="str">
        <f t="shared" si="809"/>
        <v/>
      </c>
      <c r="AZ2309" s="25">
        <v>9</v>
      </c>
      <c r="BA2309" s="25">
        <v>9.3000000000000007</v>
      </c>
      <c r="BB2309" s="25">
        <v>12</v>
      </c>
      <c r="BC2309" s="25">
        <f t="shared" si="806"/>
        <v>11</v>
      </c>
      <c r="BD2309" s="25">
        <f t="shared" si="807"/>
        <v>11.120000000000001</v>
      </c>
    </row>
    <row r="2310" spans="1:56" x14ac:dyDescent="0.2">
      <c r="A2310" s="98">
        <v>46109</v>
      </c>
      <c r="B2310" s="60" t="s">
        <v>892</v>
      </c>
      <c r="C2310" s="24" t="s">
        <v>2899</v>
      </c>
      <c r="D2310" s="24" t="s">
        <v>573</v>
      </c>
      <c r="F2310" s="74" t="s">
        <v>51</v>
      </c>
      <c r="G2310" s="24" t="s">
        <v>103</v>
      </c>
      <c r="H2310" s="24" t="s">
        <v>124</v>
      </c>
      <c r="I2310" s="24">
        <v>7</v>
      </c>
      <c r="J2310" s="24">
        <v>4</v>
      </c>
      <c r="K2310" s="24" t="s">
        <v>2901</v>
      </c>
      <c r="L2310" s="25">
        <v>1</v>
      </c>
      <c r="M2310" s="24" t="s">
        <v>105</v>
      </c>
      <c r="N2310" s="24" t="s">
        <v>7</v>
      </c>
      <c r="R2310" s="25">
        <v>3.2</v>
      </c>
      <c r="S2310" s="83" t="s">
        <v>363</v>
      </c>
      <c r="T2310" s="66" t="str">
        <f t="shared" si="810"/>
        <v>0.00</v>
      </c>
      <c r="U2310" s="66">
        <f t="shared" si="811"/>
        <v>-1</v>
      </c>
      <c r="V2310" s="66">
        <f t="shared" si="812"/>
        <v>387.73999999999995</v>
      </c>
      <c r="W2310" s="66">
        <f t="shared" si="813"/>
        <v>4181</v>
      </c>
      <c r="X2310" s="20">
        <f t="shared" si="814"/>
        <v>9.2738579287251849E-2</v>
      </c>
      <c r="Y2310" s="67">
        <f t="shared" si="815"/>
        <v>3.8773999999999997</v>
      </c>
      <c r="Z2310" s="68">
        <f t="shared" si="816"/>
        <v>38773.999999999993</v>
      </c>
      <c r="AA2310" s="65" t="s">
        <v>52</v>
      </c>
      <c r="AU2310" s="23">
        <f t="shared" ref="AU2310:AX2325" si="817">IF($G2310=AU$2,$U2310,"")</f>
        <v>-1</v>
      </c>
      <c r="AV2310" s="23" t="str">
        <f t="shared" si="817"/>
        <v/>
      </c>
      <c r="AW2310" s="23" t="str">
        <f t="shared" si="817"/>
        <v/>
      </c>
      <c r="AX2310" s="23" t="str">
        <f t="shared" si="817"/>
        <v/>
      </c>
      <c r="BA2310" s="25">
        <v>2.9</v>
      </c>
      <c r="BB2310" s="25">
        <v>3.43</v>
      </c>
      <c r="BC2310" s="25">
        <f t="shared" si="806"/>
        <v>2.4300000000000002</v>
      </c>
      <c r="BD2310" s="25">
        <f t="shared" si="807"/>
        <v>3.2356000000000003</v>
      </c>
    </row>
    <row r="2311" spans="1:56" ht="17" x14ac:dyDescent="0.2">
      <c r="A2311" s="98">
        <v>46109</v>
      </c>
      <c r="B2311" s="60" t="s">
        <v>892</v>
      </c>
      <c r="C2311" s="24" t="s">
        <v>1728</v>
      </c>
      <c r="D2311" s="24" t="s">
        <v>573</v>
      </c>
      <c r="F2311" s="74" t="s">
        <v>51</v>
      </c>
      <c r="G2311" s="24" t="s">
        <v>121</v>
      </c>
      <c r="H2311" s="24" t="s">
        <v>941</v>
      </c>
      <c r="I2311" s="24">
        <v>3</v>
      </c>
      <c r="J2311" s="24">
        <v>3</v>
      </c>
      <c r="K2311" s="97" t="s">
        <v>2902</v>
      </c>
      <c r="L2311" s="25">
        <v>1</v>
      </c>
      <c r="M2311" s="24" t="s">
        <v>105</v>
      </c>
      <c r="N2311" s="24" t="s">
        <v>6</v>
      </c>
      <c r="R2311" s="25">
        <v>34</v>
      </c>
      <c r="S2311" s="83" t="s">
        <v>363</v>
      </c>
      <c r="T2311" s="66" t="str">
        <f t="shared" si="810"/>
        <v>0.00</v>
      </c>
      <c r="U2311" s="66">
        <f t="shared" si="811"/>
        <v>-1</v>
      </c>
      <c r="V2311" s="66">
        <f t="shared" si="812"/>
        <v>386.73999999999995</v>
      </c>
      <c r="W2311" s="66">
        <f t="shared" si="813"/>
        <v>4182</v>
      </c>
      <c r="X2311" s="20">
        <f t="shared" si="814"/>
        <v>9.2477283596365367E-2</v>
      </c>
      <c r="Y2311" s="67">
        <f t="shared" si="815"/>
        <v>3.8673999999999995</v>
      </c>
      <c r="Z2311" s="68">
        <f t="shared" si="816"/>
        <v>38673.999999999993</v>
      </c>
      <c r="AA2311" s="65" t="s">
        <v>52</v>
      </c>
      <c r="AU2311" s="23" t="str">
        <f t="shared" si="817"/>
        <v/>
      </c>
      <c r="AV2311" s="23">
        <f t="shared" si="817"/>
        <v>-1</v>
      </c>
      <c r="AW2311" s="23" t="str">
        <f t="shared" si="817"/>
        <v/>
      </c>
      <c r="AX2311" s="23" t="str">
        <f t="shared" si="817"/>
        <v/>
      </c>
      <c r="AZ2311" s="23" t="s">
        <v>720</v>
      </c>
      <c r="BA2311" s="25">
        <v>0</v>
      </c>
      <c r="BB2311" s="25">
        <v>28.67</v>
      </c>
      <c r="BC2311" s="25">
        <f t="shared" si="806"/>
        <v>27.67</v>
      </c>
      <c r="BD2311" s="25">
        <f t="shared" si="807"/>
        <v>26.456400000000002</v>
      </c>
    </row>
    <row r="2312" spans="1:56" ht="17" x14ac:dyDescent="0.2">
      <c r="A2312" s="98">
        <v>46109</v>
      </c>
      <c r="B2312" s="60" t="s">
        <v>892</v>
      </c>
      <c r="C2312" s="24" t="s">
        <v>1728</v>
      </c>
      <c r="D2312" s="24" t="s">
        <v>573</v>
      </c>
      <c r="F2312" s="74" t="s">
        <v>51</v>
      </c>
      <c r="G2312" s="24" t="s">
        <v>121</v>
      </c>
      <c r="H2312" s="24" t="s">
        <v>941</v>
      </c>
      <c r="I2312" s="24">
        <v>3</v>
      </c>
      <c r="J2312" s="24">
        <v>3</v>
      </c>
      <c r="K2312" s="97" t="s">
        <v>2902</v>
      </c>
      <c r="L2312" s="25">
        <v>1</v>
      </c>
      <c r="M2312" s="24" t="s">
        <v>105</v>
      </c>
      <c r="N2312" s="24" t="s">
        <v>7</v>
      </c>
      <c r="R2312" s="25">
        <v>11</v>
      </c>
      <c r="S2312" s="83" t="s">
        <v>363</v>
      </c>
      <c r="T2312" s="66" t="str">
        <f t="shared" si="810"/>
        <v>0.00</v>
      </c>
      <c r="U2312" s="66">
        <f t="shared" si="811"/>
        <v>-1</v>
      </c>
      <c r="V2312" s="66">
        <f t="shared" si="812"/>
        <v>385.73999999999995</v>
      </c>
      <c r="W2312" s="66">
        <f t="shared" si="813"/>
        <v>4183</v>
      </c>
      <c r="X2312" s="20">
        <f t="shared" si="814"/>
        <v>9.2216112837676292E-2</v>
      </c>
      <c r="Y2312" s="67">
        <f t="shared" si="815"/>
        <v>3.8573999999999997</v>
      </c>
      <c r="Z2312" s="68">
        <f t="shared" si="816"/>
        <v>38573.999999999993</v>
      </c>
      <c r="AA2312" s="65" t="s">
        <v>52</v>
      </c>
      <c r="AU2312" s="23" t="str">
        <f t="shared" si="817"/>
        <v/>
      </c>
      <c r="AV2312" s="23">
        <f t="shared" si="817"/>
        <v>-1</v>
      </c>
      <c r="AW2312" s="23" t="str">
        <f t="shared" si="817"/>
        <v/>
      </c>
      <c r="AX2312" s="23" t="str">
        <f t="shared" si="817"/>
        <v/>
      </c>
      <c r="AZ2312" s="23" t="s">
        <v>720</v>
      </c>
      <c r="BA2312" s="25">
        <v>0</v>
      </c>
      <c r="BB2312" s="25">
        <v>12</v>
      </c>
      <c r="BC2312" s="25">
        <f t="shared" si="806"/>
        <v>11</v>
      </c>
      <c r="BD2312" s="25">
        <f t="shared" si="807"/>
        <v>11.120000000000001</v>
      </c>
    </row>
    <row r="2313" spans="1:56" x14ac:dyDescent="0.2">
      <c r="A2313" s="98">
        <v>46110</v>
      </c>
      <c r="B2313" s="60" t="s">
        <v>892</v>
      </c>
      <c r="C2313" s="24" t="s">
        <v>1688</v>
      </c>
      <c r="D2313" s="24" t="s">
        <v>577</v>
      </c>
      <c r="F2313" s="74" t="s">
        <v>51</v>
      </c>
      <c r="G2313" s="24" t="s">
        <v>121</v>
      </c>
      <c r="H2313" s="24" t="s">
        <v>820</v>
      </c>
      <c r="I2313" s="24">
        <v>5</v>
      </c>
      <c r="J2313" s="24">
        <v>6</v>
      </c>
      <c r="K2313" s="26" t="s">
        <v>2903</v>
      </c>
      <c r="L2313" s="25">
        <v>4</v>
      </c>
      <c r="M2313" s="24" t="s">
        <v>105</v>
      </c>
      <c r="N2313" s="24" t="s">
        <v>6</v>
      </c>
      <c r="R2313" s="25">
        <v>3.2</v>
      </c>
      <c r="S2313" s="83" t="s">
        <v>372</v>
      </c>
      <c r="T2313" s="66">
        <f t="shared" si="810"/>
        <v>12.8</v>
      </c>
      <c r="U2313" s="66">
        <f t="shared" si="811"/>
        <v>8.8000000000000007</v>
      </c>
      <c r="V2313" s="66">
        <f t="shared" si="812"/>
        <v>394.53999999999996</v>
      </c>
      <c r="W2313" s="66">
        <f t="shared" si="813"/>
        <v>4187</v>
      </c>
      <c r="X2313" s="20">
        <f t="shared" si="814"/>
        <v>9.4229758777167411E-2</v>
      </c>
      <c r="Y2313" s="67">
        <f t="shared" si="815"/>
        <v>3.9453999999999998</v>
      </c>
      <c r="Z2313" s="68">
        <f t="shared" si="816"/>
        <v>39454</v>
      </c>
      <c r="AA2313" s="65" t="s">
        <v>53</v>
      </c>
      <c r="AU2313" s="23" t="str">
        <f t="shared" si="817"/>
        <v/>
      </c>
      <c r="AV2313" s="23">
        <f t="shared" si="817"/>
        <v>8.8000000000000007</v>
      </c>
      <c r="AW2313" s="23" t="str">
        <f t="shared" si="817"/>
        <v/>
      </c>
      <c r="AX2313" s="23" t="str">
        <f t="shared" si="817"/>
        <v/>
      </c>
      <c r="AZ2313" s="23" t="s">
        <v>720</v>
      </c>
      <c r="BA2313" s="25">
        <v>0</v>
      </c>
      <c r="BB2313" s="25">
        <v>2.12</v>
      </c>
      <c r="BC2313" s="25">
        <f t="shared" si="806"/>
        <v>4.4800000000000004</v>
      </c>
      <c r="BD2313" s="25">
        <f t="shared" si="807"/>
        <v>2.0304000000000002</v>
      </c>
    </row>
    <row r="2314" spans="1:56" x14ac:dyDescent="0.2">
      <c r="A2314" s="98">
        <v>46111</v>
      </c>
      <c r="B2314" s="60" t="s">
        <v>892</v>
      </c>
      <c r="C2314" s="24" t="s">
        <v>1589</v>
      </c>
      <c r="D2314" s="24" t="s">
        <v>621</v>
      </c>
      <c r="F2314" s="74" t="s">
        <v>51</v>
      </c>
      <c r="G2314" s="24" t="s">
        <v>121</v>
      </c>
      <c r="H2314" s="24" t="s">
        <v>89</v>
      </c>
      <c r="I2314" s="24">
        <v>6</v>
      </c>
      <c r="J2314" s="24">
        <v>8</v>
      </c>
      <c r="K2314" s="87" t="s">
        <v>2904</v>
      </c>
      <c r="L2314" s="25">
        <v>2</v>
      </c>
      <c r="M2314" s="24" t="s">
        <v>105</v>
      </c>
      <c r="N2314" s="24" t="s">
        <v>6</v>
      </c>
      <c r="R2314" s="25">
        <v>5</v>
      </c>
      <c r="S2314" s="83" t="s">
        <v>373</v>
      </c>
      <c r="T2314" s="66" t="str">
        <f t="shared" si="810"/>
        <v>0.00</v>
      </c>
      <c r="U2314" s="66">
        <f t="shared" si="811"/>
        <v>-2</v>
      </c>
      <c r="V2314" s="66">
        <f t="shared" si="812"/>
        <v>392.53999999999996</v>
      </c>
      <c r="W2314" s="66">
        <f t="shared" si="813"/>
        <v>4189</v>
      </c>
      <c r="X2314" s="20">
        <f t="shared" si="814"/>
        <v>9.3707328718071137E-2</v>
      </c>
      <c r="Y2314" s="67">
        <f t="shared" si="815"/>
        <v>3.9253999999999998</v>
      </c>
      <c r="Z2314" s="68">
        <f t="shared" si="816"/>
        <v>39254</v>
      </c>
      <c r="AA2314" s="65" t="s">
        <v>52</v>
      </c>
      <c r="AU2314" s="23" t="str">
        <f t="shared" si="817"/>
        <v/>
      </c>
      <c r="AV2314" s="23">
        <f t="shared" si="817"/>
        <v>-2</v>
      </c>
      <c r="AW2314" s="23" t="str">
        <f t="shared" si="817"/>
        <v/>
      </c>
      <c r="AX2314" s="23" t="str">
        <f t="shared" si="817"/>
        <v/>
      </c>
      <c r="AZ2314" s="23" t="s">
        <v>720</v>
      </c>
      <c r="BA2314" s="25">
        <v>0</v>
      </c>
      <c r="BB2314" s="25">
        <v>4.1500000000000004</v>
      </c>
      <c r="BC2314" s="25">
        <f t="shared" si="806"/>
        <v>6.3000000000000007</v>
      </c>
      <c r="BD2314" s="25">
        <f t="shared" si="807"/>
        <v>3.8980000000000006</v>
      </c>
    </row>
    <row r="2315" spans="1:56" x14ac:dyDescent="0.2">
      <c r="A2315" s="98">
        <v>46111</v>
      </c>
      <c r="B2315" s="60" t="s">
        <v>892</v>
      </c>
      <c r="C2315" s="24" t="s">
        <v>2048</v>
      </c>
      <c r="D2315" s="24" t="s">
        <v>621</v>
      </c>
      <c r="F2315" s="74" t="s">
        <v>51</v>
      </c>
      <c r="G2315" s="24" t="s">
        <v>121</v>
      </c>
      <c r="H2315" s="24" t="s">
        <v>2397</v>
      </c>
      <c r="I2315" s="24">
        <v>12</v>
      </c>
      <c r="J2315" s="24">
        <v>4</v>
      </c>
      <c r="K2315" s="26" t="s">
        <v>2905</v>
      </c>
      <c r="L2315" s="25">
        <v>2.5</v>
      </c>
      <c r="M2315" s="24" t="s">
        <v>105</v>
      </c>
      <c r="N2315" s="24" t="s">
        <v>6</v>
      </c>
      <c r="R2315" s="25">
        <v>6.5</v>
      </c>
      <c r="S2315" s="83" t="s">
        <v>372</v>
      </c>
      <c r="T2315" s="66">
        <f t="shared" si="810"/>
        <v>16.25</v>
      </c>
      <c r="U2315" s="66">
        <f t="shared" si="811"/>
        <v>13.75</v>
      </c>
      <c r="V2315" s="66">
        <f t="shared" si="812"/>
        <v>406.28999999999996</v>
      </c>
      <c r="W2315" s="66">
        <f t="shared" si="813"/>
        <v>4191.5</v>
      </c>
      <c r="X2315" s="20">
        <f t="shared" si="814"/>
        <v>9.6931885959680303E-2</v>
      </c>
      <c r="Y2315" s="67">
        <f t="shared" si="815"/>
        <v>4.0629</v>
      </c>
      <c r="Z2315" s="68">
        <f t="shared" si="816"/>
        <v>40629</v>
      </c>
      <c r="AA2315" s="65" t="s">
        <v>53</v>
      </c>
      <c r="AU2315" s="23" t="str">
        <f t="shared" si="817"/>
        <v/>
      </c>
      <c r="AV2315" s="23">
        <f t="shared" si="817"/>
        <v>13.75</v>
      </c>
      <c r="AW2315" s="23" t="str">
        <f t="shared" si="817"/>
        <v/>
      </c>
      <c r="AX2315" s="23" t="str">
        <f t="shared" si="817"/>
        <v/>
      </c>
      <c r="AZ2315" s="23" t="s">
        <v>720</v>
      </c>
      <c r="BA2315" s="25">
        <v>0</v>
      </c>
      <c r="BB2315" s="25">
        <v>5.8</v>
      </c>
      <c r="BC2315" s="25">
        <f t="shared" si="806"/>
        <v>12</v>
      </c>
      <c r="BD2315" s="25">
        <f t="shared" si="807"/>
        <v>5.4160000000000004</v>
      </c>
    </row>
    <row r="2316" spans="1:56" x14ac:dyDescent="0.2">
      <c r="A2316" s="98">
        <v>46113</v>
      </c>
      <c r="B2316" s="60" t="s">
        <v>892</v>
      </c>
      <c r="C2316" s="24" t="s">
        <v>2906</v>
      </c>
      <c r="D2316" s="24" t="s">
        <v>397</v>
      </c>
      <c r="F2316" s="74" t="s">
        <v>51</v>
      </c>
      <c r="G2316" s="24" t="s">
        <v>121</v>
      </c>
      <c r="H2316" s="24" t="s">
        <v>2397</v>
      </c>
      <c r="I2316" s="24">
        <v>1</v>
      </c>
      <c r="J2316" s="24">
        <v>8</v>
      </c>
      <c r="K2316" s="87" t="s">
        <v>2907</v>
      </c>
      <c r="L2316" s="25">
        <v>2.5</v>
      </c>
      <c r="M2316" s="24" t="s">
        <v>105</v>
      </c>
      <c r="N2316" s="24" t="s">
        <v>6</v>
      </c>
      <c r="R2316" s="25">
        <v>3.7</v>
      </c>
      <c r="S2316" s="83" t="s">
        <v>373</v>
      </c>
      <c r="T2316" s="66" t="str">
        <f t="shared" si="810"/>
        <v>0.00</v>
      </c>
      <c r="U2316" s="66">
        <f t="shared" si="811"/>
        <v>-2.5</v>
      </c>
      <c r="V2316" s="66">
        <f t="shared" si="812"/>
        <v>403.78999999999996</v>
      </c>
      <c r="W2316" s="66">
        <f t="shared" si="813"/>
        <v>4194</v>
      </c>
      <c r="X2316" s="20">
        <f t="shared" si="814"/>
        <v>9.6278016213638518E-2</v>
      </c>
      <c r="Y2316" s="67">
        <f t="shared" si="815"/>
        <v>4.0378999999999996</v>
      </c>
      <c r="Z2316" s="68">
        <f t="shared" si="816"/>
        <v>40379</v>
      </c>
      <c r="AA2316" s="65" t="s">
        <v>52</v>
      </c>
      <c r="AU2316" s="23" t="str">
        <f t="shared" si="817"/>
        <v/>
      </c>
      <c r="AV2316" s="23">
        <f t="shared" si="817"/>
        <v>-2.5</v>
      </c>
      <c r="AW2316" s="23" t="str">
        <f t="shared" si="817"/>
        <v/>
      </c>
      <c r="AX2316" s="23" t="str">
        <f t="shared" si="817"/>
        <v/>
      </c>
      <c r="AZ2316" s="23" t="s">
        <v>720</v>
      </c>
      <c r="BA2316" s="25">
        <v>0</v>
      </c>
      <c r="BB2316" s="25">
        <v>4.5999999999999996</v>
      </c>
      <c r="BC2316" s="25">
        <f t="shared" si="806"/>
        <v>9</v>
      </c>
      <c r="BD2316" s="25">
        <f t="shared" si="807"/>
        <v>4.3119999999999994</v>
      </c>
    </row>
    <row r="2317" spans="1:56" x14ac:dyDescent="0.2">
      <c r="A2317" s="98">
        <v>46115</v>
      </c>
      <c r="B2317" s="60" t="s">
        <v>892</v>
      </c>
      <c r="C2317" s="24" t="s">
        <v>891</v>
      </c>
      <c r="D2317" s="24" t="s">
        <v>562</v>
      </c>
      <c r="F2317" s="74" t="s">
        <v>51</v>
      </c>
      <c r="G2317" s="24" t="s">
        <v>103</v>
      </c>
      <c r="H2317" s="24" t="s">
        <v>56</v>
      </c>
      <c r="I2317" s="24">
        <v>1</v>
      </c>
      <c r="J2317" s="24">
        <v>14</v>
      </c>
      <c r="K2317" s="24" t="s">
        <v>2908</v>
      </c>
      <c r="L2317" s="25">
        <v>1</v>
      </c>
      <c r="M2317" s="24" t="s">
        <v>404</v>
      </c>
      <c r="N2317" s="24" t="s">
        <v>6</v>
      </c>
      <c r="R2317" s="25">
        <v>25.94</v>
      </c>
      <c r="S2317" s="83" t="s">
        <v>363</v>
      </c>
      <c r="T2317" s="66" t="str">
        <f t="shared" si="810"/>
        <v>0.00</v>
      </c>
      <c r="U2317" s="66">
        <f t="shared" si="811"/>
        <v>-1</v>
      </c>
      <c r="V2317" s="66">
        <f t="shared" si="812"/>
        <v>402.78999999999996</v>
      </c>
      <c r="W2317" s="66">
        <f t="shared" si="813"/>
        <v>4195</v>
      </c>
      <c r="X2317" s="20">
        <f t="shared" si="814"/>
        <v>9.601668653158521E-2</v>
      </c>
      <c r="Y2317" s="67">
        <f t="shared" si="815"/>
        <v>4.0278999999999998</v>
      </c>
      <c r="Z2317" s="68">
        <f t="shared" si="816"/>
        <v>40279</v>
      </c>
      <c r="AA2317" s="65" t="s">
        <v>52</v>
      </c>
      <c r="AU2317" s="23">
        <f t="shared" si="817"/>
        <v>-1</v>
      </c>
      <c r="AV2317" s="23" t="str">
        <f t="shared" si="817"/>
        <v/>
      </c>
      <c r="AW2317" s="23" t="str">
        <f t="shared" si="817"/>
        <v/>
      </c>
      <c r="AX2317" s="23" t="str">
        <f t="shared" si="817"/>
        <v/>
      </c>
      <c r="AZ2317" s="25">
        <v>21</v>
      </c>
      <c r="BA2317" s="25">
        <v>25.2</v>
      </c>
      <c r="BB2317" s="25">
        <v>28.11</v>
      </c>
      <c r="BC2317" s="25">
        <f t="shared" si="806"/>
        <v>27.11</v>
      </c>
      <c r="BD2317" s="25">
        <f t="shared" si="807"/>
        <v>25.941200000000002</v>
      </c>
    </row>
    <row r="2318" spans="1:56" x14ac:dyDescent="0.2">
      <c r="A2318" s="98">
        <v>46115</v>
      </c>
      <c r="B2318" s="60" t="s">
        <v>892</v>
      </c>
      <c r="C2318" s="24" t="s">
        <v>891</v>
      </c>
      <c r="D2318" s="24" t="s">
        <v>562</v>
      </c>
      <c r="F2318" s="74" t="s">
        <v>51</v>
      </c>
      <c r="G2318" s="24" t="s">
        <v>103</v>
      </c>
      <c r="H2318" s="24" t="s">
        <v>56</v>
      </c>
      <c r="I2318" s="24">
        <v>1</v>
      </c>
      <c r="J2318" s="24">
        <v>14</v>
      </c>
      <c r="K2318" s="24" t="s">
        <v>2908</v>
      </c>
      <c r="L2318" s="25">
        <v>1</v>
      </c>
      <c r="M2318" s="24" t="s">
        <v>404</v>
      </c>
      <c r="N2318" s="24" t="s">
        <v>7</v>
      </c>
      <c r="R2318" s="25">
        <v>5.51</v>
      </c>
      <c r="S2318" s="83" t="s">
        <v>363</v>
      </c>
      <c r="T2318" s="66" t="str">
        <f t="shared" si="810"/>
        <v>0.00</v>
      </c>
      <c r="U2318" s="66">
        <f t="shared" si="811"/>
        <v>-1</v>
      </c>
      <c r="V2318" s="66">
        <f t="shared" si="812"/>
        <v>401.78999999999996</v>
      </c>
      <c r="W2318" s="66">
        <f t="shared" si="813"/>
        <v>4196</v>
      </c>
      <c r="X2318" s="20">
        <f t="shared" si="814"/>
        <v>9.5755481410867482E-2</v>
      </c>
      <c r="Y2318" s="67">
        <f t="shared" si="815"/>
        <v>4.0179</v>
      </c>
      <c r="Z2318" s="68">
        <f t="shared" si="816"/>
        <v>40179</v>
      </c>
      <c r="AA2318" s="65" t="s">
        <v>52</v>
      </c>
      <c r="AU2318" s="23">
        <f t="shared" si="817"/>
        <v>-1</v>
      </c>
      <c r="AV2318" s="23" t="str">
        <f t="shared" si="817"/>
        <v/>
      </c>
      <c r="AW2318" s="23" t="str">
        <f t="shared" si="817"/>
        <v/>
      </c>
      <c r="AX2318" s="23" t="str">
        <f t="shared" si="817"/>
        <v/>
      </c>
      <c r="BA2318" s="25">
        <v>4.8</v>
      </c>
      <c r="BB2318" s="25">
        <v>5.9</v>
      </c>
      <c r="BC2318" s="25">
        <f t="shared" si="806"/>
        <v>4.9000000000000004</v>
      </c>
      <c r="BD2318" s="25">
        <f t="shared" si="807"/>
        <v>5.5080000000000009</v>
      </c>
    </row>
    <row r="2319" spans="1:56" ht="17" x14ac:dyDescent="0.2">
      <c r="A2319" s="98">
        <v>46115</v>
      </c>
      <c r="B2319" s="60" t="s">
        <v>892</v>
      </c>
      <c r="C2319" s="24" t="s">
        <v>891</v>
      </c>
      <c r="D2319" s="24" t="s">
        <v>562</v>
      </c>
      <c r="F2319" s="74" t="s">
        <v>51</v>
      </c>
      <c r="G2319" s="24" t="s">
        <v>103</v>
      </c>
      <c r="H2319" s="24" t="s">
        <v>56</v>
      </c>
      <c r="I2319" s="24">
        <v>7</v>
      </c>
      <c r="J2319" s="24">
        <v>6</v>
      </c>
      <c r="K2319" s="97" t="s">
        <v>2909</v>
      </c>
      <c r="L2319" s="25">
        <v>1</v>
      </c>
      <c r="M2319" s="24" t="s">
        <v>105</v>
      </c>
      <c r="N2319" s="24" t="s">
        <v>6</v>
      </c>
      <c r="R2319" s="25">
        <v>11</v>
      </c>
      <c r="S2319" s="83" t="s">
        <v>363</v>
      </c>
      <c r="T2319" s="66" t="str">
        <f t="shared" si="810"/>
        <v>0.00</v>
      </c>
      <c r="U2319" s="66">
        <f t="shared" si="811"/>
        <v>-1</v>
      </c>
      <c r="V2319" s="66">
        <f t="shared" si="812"/>
        <v>400.78999999999996</v>
      </c>
      <c r="W2319" s="66">
        <f t="shared" si="813"/>
        <v>4197</v>
      </c>
      <c r="X2319" s="20">
        <f t="shared" si="814"/>
        <v>9.5494400762449361E-2</v>
      </c>
      <c r="Y2319" s="67">
        <f t="shared" si="815"/>
        <v>4.0078999999999994</v>
      </c>
      <c r="Z2319" s="68">
        <f t="shared" si="816"/>
        <v>40079</v>
      </c>
      <c r="AA2319" s="65" t="s">
        <v>52</v>
      </c>
      <c r="AU2319" s="23">
        <f t="shared" si="817"/>
        <v>-1</v>
      </c>
      <c r="AV2319" s="23" t="str">
        <f t="shared" si="817"/>
        <v/>
      </c>
      <c r="AW2319" s="23" t="str">
        <f t="shared" si="817"/>
        <v/>
      </c>
      <c r="AX2319" s="23" t="str">
        <f t="shared" si="817"/>
        <v/>
      </c>
      <c r="AZ2319" s="25">
        <v>8.5</v>
      </c>
      <c r="BA2319" s="25">
        <v>9.3000000000000007</v>
      </c>
      <c r="BB2319" s="25">
        <v>8.36</v>
      </c>
      <c r="BC2319" s="25">
        <f t="shared" si="806"/>
        <v>7.3599999999999994</v>
      </c>
      <c r="BD2319" s="25">
        <f t="shared" si="807"/>
        <v>7.7711999999999994</v>
      </c>
    </row>
    <row r="2320" spans="1:56" ht="17" x14ac:dyDescent="0.2">
      <c r="A2320" s="98">
        <v>46115</v>
      </c>
      <c r="B2320" s="60" t="s">
        <v>892</v>
      </c>
      <c r="C2320" s="24" t="s">
        <v>891</v>
      </c>
      <c r="D2320" s="24" t="s">
        <v>562</v>
      </c>
      <c r="F2320" s="74" t="s">
        <v>51</v>
      </c>
      <c r="G2320" s="24" t="s">
        <v>103</v>
      </c>
      <c r="H2320" s="24" t="s">
        <v>56</v>
      </c>
      <c r="I2320" s="24">
        <v>7</v>
      </c>
      <c r="J2320" s="24">
        <v>6</v>
      </c>
      <c r="K2320" s="97" t="s">
        <v>2909</v>
      </c>
      <c r="L2320" s="25">
        <v>1</v>
      </c>
      <c r="M2320" s="24" t="s">
        <v>105</v>
      </c>
      <c r="N2320" s="24" t="s">
        <v>7</v>
      </c>
      <c r="R2320" s="25">
        <v>3.2</v>
      </c>
      <c r="S2320" s="83" t="s">
        <v>363</v>
      </c>
      <c r="T2320" s="66" t="str">
        <f t="shared" si="810"/>
        <v>0.00</v>
      </c>
      <c r="U2320" s="66">
        <f t="shared" si="811"/>
        <v>-1</v>
      </c>
      <c r="V2320" s="66">
        <f t="shared" si="812"/>
        <v>399.78999999999996</v>
      </c>
      <c r="W2320" s="66">
        <f t="shared" si="813"/>
        <v>4198</v>
      </c>
      <c r="X2320" s="20">
        <f t="shared" si="814"/>
        <v>9.5233444497379693E-2</v>
      </c>
      <c r="Y2320" s="67">
        <f t="shared" si="815"/>
        <v>3.9978999999999996</v>
      </c>
      <c r="Z2320" s="68">
        <f t="shared" si="816"/>
        <v>39979</v>
      </c>
      <c r="AA2320" s="65" t="s">
        <v>52</v>
      </c>
      <c r="AU2320" s="23">
        <f t="shared" si="817"/>
        <v>-1</v>
      </c>
      <c r="AV2320" s="23" t="str">
        <f t="shared" si="817"/>
        <v/>
      </c>
      <c r="AW2320" s="23" t="str">
        <f t="shared" si="817"/>
        <v/>
      </c>
      <c r="AX2320" s="23" t="str">
        <f t="shared" si="817"/>
        <v/>
      </c>
      <c r="BA2320" s="25">
        <v>3.1</v>
      </c>
      <c r="BB2320" s="25">
        <v>3.07</v>
      </c>
      <c r="BC2320" s="25">
        <f t="shared" si="806"/>
        <v>2.0699999999999998</v>
      </c>
      <c r="BD2320" s="25">
        <f t="shared" si="807"/>
        <v>2.9043999999999999</v>
      </c>
    </row>
    <row r="2321" spans="1:56" ht="17" x14ac:dyDescent="0.2">
      <c r="A2321" s="98">
        <v>46115</v>
      </c>
      <c r="B2321" s="60" t="s">
        <v>892</v>
      </c>
      <c r="C2321" s="24" t="s">
        <v>2910</v>
      </c>
      <c r="D2321" s="24" t="s">
        <v>562</v>
      </c>
      <c r="F2321" s="74" t="s">
        <v>51</v>
      </c>
      <c r="G2321" s="24" t="s">
        <v>121</v>
      </c>
      <c r="H2321" s="24" t="s">
        <v>66</v>
      </c>
      <c r="I2321" s="24">
        <v>1</v>
      </c>
      <c r="J2321" s="24">
        <v>2</v>
      </c>
      <c r="K2321" s="97" t="s">
        <v>2911</v>
      </c>
      <c r="L2321" s="25">
        <v>2</v>
      </c>
      <c r="M2321" s="24" t="s">
        <v>105</v>
      </c>
      <c r="N2321" s="24" t="s">
        <v>6</v>
      </c>
      <c r="R2321" s="25">
        <v>8.5</v>
      </c>
      <c r="S2321" s="83" t="s">
        <v>363</v>
      </c>
      <c r="T2321" s="66" t="str">
        <f t="shared" si="810"/>
        <v>0.00</v>
      </c>
      <c r="U2321" s="66">
        <f t="shared" si="811"/>
        <v>-2</v>
      </c>
      <c r="V2321" s="66">
        <f t="shared" si="812"/>
        <v>397.78999999999996</v>
      </c>
      <c r="W2321" s="66">
        <f t="shared" si="813"/>
        <v>4200</v>
      </c>
      <c r="X2321" s="20">
        <f t="shared" si="814"/>
        <v>9.4711904761904747E-2</v>
      </c>
      <c r="Y2321" s="67">
        <f t="shared" si="815"/>
        <v>3.9778999999999995</v>
      </c>
      <c r="Z2321" s="68">
        <f t="shared" si="816"/>
        <v>39779</v>
      </c>
      <c r="AA2321" s="65" t="s">
        <v>52</v>
      </c>
      <c r="AU2321" s="23" t="str">
        <f t="shared" si="817"/>
        <v/>
      </c>
      <c r="AV2321" s="23">
        <f t="shared" si="817"/>
        <v>-2</v>
      </c>
      <c r="AW2321" s="23" t="str">
        <f t="shared" si="817"/>
        <v/>
      </c>
      <c r="AX2321" s="23" t="str">
        <f t="shared" si="817"/>
        <v/>
      </c>
      <c r="AZ2321" s="23" t="s">
        <v>720</v>
      </c>
      <c r="BA2321" s="25">
        <v>0</v>
      </c>
      <c r="BB2321" s="25">
        <v>10.34</v>
      </c>
      <c r="BC2321" s="25">
        <f t="shared" si="806"/>
        <v>18.68</v>
      </c>
      <c r="BD2321" s="25">
        <f t="shared" si="807"/>
        <v>9.5928000000000004</v>
      </c>
    </row>
    <row r="2322" spans="1:56" ht="17" x14ac:dyDescent="0.2">
      <c r="A2322" s="98">
        <v>46116</v>
      </c>
      <c r="B2322" s="60" t="s">
        <v>892</v>
      </c>
      <c r="C2322" s="24" t="s">
        <v>2913</v>
      </c>
      <c r="D2322" s="24" t="s">
        <v>573</v>
      </c>
      <c r="F2322" s="74" t="s">
        <v>51</v>
      </c>
      <c r="G2322" s="24" t="s">
        <v>103</v>
      </c>
      <c r="H2322" s="24" t="s">
        <v>377</v>
      </c>
      <c r="I2322" s="24">
        <v>1</v>
      </c>
      <c r="J2322" s="24">
        <v>2</v>
      </c>
      <c r="K2322" s="121" t="s">
        <v>2912</v>
      </c>
      <c r="L2322" s="25">
        <v>2</v>
      </c>
      <c r="M2322" s="24" t="s">
        <v>105</v>
      </c>
      <c r="N2322" s="24" t="s">
        <v>6</v>
      </c>
      <c r="R2322" s="25">
        <v>7</v>
      </c>
      <c r="S2322" s="83" t="s">
        <v>371</v>
      </c>
      <c r="T2322" s="66" t="str">
        <f t="shared" si="810"/>
        <v>0.00</v>
      </c>
      <c r="U2322" s="66">
        <f t="shared" si="811"/>
        <v>-2</v>
      </c>
      <c r="V2322" s="66">
        <f t="shared" si="812"/>
        <v>395.78999999999996</v>
      </c>
      <c r="W2322" s="66">
        <f t="shared" si="813"/>
        <v>4202</v>
      </c>
      <c r="X2322" s="20">
        <f t="shared" si="814"/>
        <v>9.4190861494526407E-2</v>
      </c>
      <c r="Y2322" s="67">
        <f t="shared" si="815"/>
        <v>3.9578999999999995</v>
      </c>
      <c r="Z2322" s="68">
        <f t="shared" si="816"/>
        <v>39579</v>
      </c>
      <c r="AA2322" s="65" t="s">
        <v>52</v>
      </c>
      <c r="AU2322" s="23">
        <f t="shared" si="817"/>
        <v>-2</v>
      </c>
      <c r="AV2322" s="23" t="str">
        <f t="shared" si="817"/>
        <v/>
      </c>
      <c r="AW2322" s="23" t="str">
        <f t="shared" si="817"/>
        <v/>
      </c>
      <c r="AX2322" s="23" t="str">
        <f t="shared" si="817"/>
        <v/>
      </c>
      <c r="AZ2322" s="25">
        <v>7</v>
      </c>
      <c r="BA2322" s="25">
        <v>5.5</v>
      </c>
      <c r="BB2322" s="25">
        <v>5.8</v>
      </c>
      <c r="BC2322" s="25">
        <f t="shared" si="806"/>
        <v>9.6</v>
      </c>
      <c r="BD2322" s="25">
        <f t="shared" si="807"/>
        <v>5.4160000000000004</v>
      </c>
    </row>
    <row r="2323" spans="1:56" x14ac:dyDescent="0.2">
      <c r="A2323" s="98">
        <v>46116</v>
      </c>
      <c r="B2323" s="60" t="s">
        <v>892</v>
      </c>
      <c r="C2323" s="24" t="s">
        <v>1604</v>
      </c>
      <c r="D2323" s="24" t="s">
        <v>573</v>
      </c>
      <c r="F2323" s="74" t="s">
        <v>51</v>
      </c>
      <c r="G2323" s="24" t="s">
        <v>103</v>
      </c>
      <c r="H2323" s="24" t="s">
        <v>2313</v>
      </c>
      <c r="I2323" s="24">
        <v>2</v>
      </c>
      <c r="J2323" s="24">
        <v>11</v>
      </c>
      <c r="K2323" s="27" t="s">
        <v>2916</v>
      </c>
      <c r="L2323" s="25">
        <v>2</v>
      </c>
      <c r="M2323" s="24" t="s">
        <v>105</v>
      </c>
      <c r="N2323" s="24" t="s">
        <v>6</v>
      </c>
      <c r="R2323" s="25">
        <v>8.5</v>
      </c>
      <c r="S2323" s="83" t="s">
        <v>371</v>
      </c>
      <c r="T2323" s="66" t="str">
        <f t="shared" si="810"/>
        <v>0.00</v>
      </c>
      <c r="U2323" s="66">
        <f t="shared" si="811"/>
        <v>-2</v>
      </c>
      <c r="V2323" s="66">
        <f t="shared" si="812"/>
        <v>393.78999999999996</v>
      </c>
      <c r="W2323" s="66">
        <f t="shared" si="813"/>
        <v>4204</v>
      </c>
      <c r="X2323" s="20">
        <f t="shared" si="814"/>
        <v>9.3670313986679341E-2</v>
      </c>
      <c r="Y2323" s="67">
        <f t="shared" si="815"/>
        <v>3.9378999999999995</v>
      </c>
      <c r="Z2323" s="68">
        <f t="shared" si="816"/>
        <v>39379</v>
      </c>
      <c r="AA2323" s="65" t="s">
        <v>52</v>
      </c>
      <c r="AU2323" s="23">
        <f t="shared" si="817"/>
        <v>-2</v>
      </c>
      <c r="AV2323" s="23" t="str">
        <f t="shared" si="817"/>
        <v/>
      </c>
      <c r="AW2323" s="23" t="str">
        <f t="shared" si="817"/>
        <v/>
      </c>
      <c r="AX2323" s="23" t="str">
        <f t="shared" si="817"/>
        <v/>
      </c>
      <c r="AZ2323" s="25">
        <v>10</v>
      </c>
      <c r="BA2323" s="25">
        <v>10.8</v>
      </c>
      <c r="BB2323" s="25">
        <v>10.45</v>
      </c>
      <c r="BC2323" s="25">
        <f t="shared" si="806"/>
        <v>18.899999999999999</v>
      </c>
      <c r="BD2323" s="25">
        <f t="shared" si="807"/>
        <v>9.6939999999999991</v>
      </c>
    </row>
    <row r="2324" spans="1:56" x14ac:dyDescent="0.2">
      <c r="A2324" s="98">
        <v>46116</v>
      </c>
      <c r="B2324" s="60" t="s">
        <v>892</v>
      </c>
      <c r="C2324" s="24" t="s">
        <v>1055</v>
      </c>
      <c r="D2324" s="24" t="s">
        <v>573</v>
      </c>
      <c r="F2324" s="74" t="s">
        <v>51</v>
      </c>
      <c r="G2324" s="24" t="s">
        <v>103</v>
      </c>
      <c r="H2324" s="24" t="s">
        <v>1637</v>
      </c>
      <c r="I2324" s="24">
        <v>5</v>
      </c>
      <c r="J2324" s="24">
        <v>3</v>
      </c>
      <c r="K2324" s="27" t="s">
        <v>1545</v>
      </c>
      <c r="L2324" s="25">
        <v>1</v>
      </c>
      <c r="M2324" s="24" t="s">
        <v>404</v>
      </c>
      <c r="N2324" s="24" t="s">
        <v>6</v>
      </c>
      <c r="R2324" s="25">
        <v>12.8</v>
      </c>
      <c r="S2324" s="83" t="s">
        <v>371</v>
      </c>
      <c r="T2324" s="66" t="str">
        <f t="shared" si="810"/>
        <v>0.00</v>
      </c>
      <c r="U2324" s="66">
        <f t="shared" si="811"/>
        <v>-1</v>
      </c>
      <c r="V2324" s="66">
        <f t="shared" si="812"/>
        <v>392.78999999999996</v>
      </c>
      <c r="W2324" s="66">
        <f t="shared" si="813"/>
        <v>4205</v>
      </c>
      <c r="X2324" s="20">
        <f t="shared" si="814"/>
        <v>9.3410225921521983E-2</v>
      </c>
      <c r="Y2324" s="67">
        <f t="shared" si="815"/>
        <v>3.9278999999999997</v>
      </c>
      <c r="Z2324" s="68">
        <f t="shared" si="816"/>
        <v>39279</v>
      </c>
      <c r="AA2324" s="65" t="s">
        <v>52</v>
      </c>
      <c r="AU2324" s="23">
        <f t="shared" si="817"/>
        <v>-1</v>
      </c>
      <c r="AV2324" s="23" t="str">
        <f t="shared" si="817"/>
        <v/>
      </c>
      <c r="AW2324" s="23" t="str">
        <f t="shared" si="817"/>
        <v/>
      </c>
      <c r="AX2324" s="23" t="str">
        <f t="shared" si="817"/>
        <v/>
      </c>
      <c r="AZ2324" s="25">
        <v>11</v>
      </c>
      <c r="BA2324" s="25">
        <v>15</v>
      </c>
      <c r="BB2324" s="25">
        <v>13.83</v>
      </c>
      <c r="BC2324" s="25">
        <f t="shared" si="806"/>
        <v>12.83</v>
      </c>
      <c r="BD2324" s="25">
        <f t="shared" si="807"/>
        <v>12.803600000000001</v>
      </c>
    </row>
    <row r="2325" spans="1:56" x14ac:dyDescent="0.2">
      <c r="A2325" s="98">
        <v>46116</v>
      </c>
      <c r="B2325" s="60" t="s">
        <v>892</v>
      </c>
      <c r="C2325" s="24" t="s">
        <v>1055</v>
      </c>
      <c r="D2325" s="24" t="s">
        <v>573</v>
      </c>
      <c r="F2325" s="74" t="s">
        <v>51</v>
      </c>
      <c r="G2325" s="24" t="s">
        <v>103</v>
      </c>
      <c r="H2325" s="24" t="s">
        <v>1637</v>
      </c>
      <c r="I2325" s="24">
        <v>5</v>
      </c>
      <c r="J2325" s="24">
        <v>3</v>
      </c>
      <c r="K2325" s="26" t="s">
        <v>1545</v>
      </c>
      <c r="L2325" s="25">
        <v>1</v>
      </c>
      <c r="M2325" s="24" t="s">
        <v>404</v>
      </c>
      <c r="N2325" s="24" t="s">
        <v>7</v>
      </c>
      <c r="R2325" s="25">
        <v>2.84</v>
      </c>
      <c r="S2325" s="83" t="s">
        <v>371</v>
      </c>
      <c r="T2325" s="66">
        <f t="shared" si="810"/>
        <v>2.84</v>
      </c>
      <c r="U2325" s="66">
        <f t="shared" si="811"/>
        <v>1.8399999999999999</v>
      </c>
      <c r="V2325" s="66">
        <f t="shared" si="812"/>
        <v>394.62999999999994</v>
      </c>
      <c r="W2325" s="66">
        <f t="shared" si="813"/>
        <v>4206</v>
      </c>
      <c r="X2325" s="20">
        <f t="shared" si="814"/>
        <v>9.3825487398953855E-2</v>
      </c>
      <c r="Y2325" s="67">
        <f t="shared" si="815"/>
        <v>3.9462999999999995</v>
      </c>
      <c r="Z2325" s="68">
        <f t="shared" si="816"/>
        <v>39462.999999999993</v>
      </c>
      <c r="AA2325" s="65" t="s">
        <v>53</v>
      </c>
      <c r="AU2325" s="23">
        <f t="shared" si="817"/>
        <v>1.8399999999999999</v>
      </c>
      <c r="AV2325" s="23" t="str">
        <f t="shared" si="817"/>
        <v/>
      </c>
      <c r="AW2325" s="23" t="str">
        <f t="shared" si="817"/>
        <v/>
      </c>
      <c r="AX2325" s="23" t="str">
        <f t="shared" si="817"/>
        <v/>
      </c>
      <c r="BA2325" s="25">
        <v>3.9</v>
      </c>
      <c r="BB2325" s="25">
        <v>3</v>
      </c>
      <c r="BC2325" s="25">
        <f t="shared" si="806"/>
        <v>2</v>
      </c>
      <c r="BD2325" s="25">
        <f t="shared" si="807"/>
        <v>2.84</v>
      </c>
    </row>
    <row r="2326" spans="1:56" x14ac:dyDescent="0.2">
      <c r="A2326" s="98">
        <v>46116</v>
      </c>
      <c r="B2326" s="60" t="s">
        <v>892</v>
      </c>
      <c r="C2326" s="24" t="s">
        <v>1810</v>
      </c>
      <c r="D2326" s="24" t="s">
        <v>573</v>
      </c>
      <c r="F2326" s="74" t="s">
        <v>51</v>
      </c>
      <c r="G2326" s="24" t="s">
        <v>103</v>
      </c>
      <c r="H2326" s="24" t="s">
        <v>377</v>
      </c>
      <c r="I2326" s="24">
        <v>8</v>
      </c>
      <c r="J2326" s="24">
        <v>3</v>
      </c>
      <c r="K2326" s="24" t="s">
        <v>2914</v>
      </c>
      <c r="L2326" s="25">
        <v>1</v>
      </c>
      <c r="M2326" s="24" t="s">
        <v>404</v>
      </c>
      <c r="N2326" s="24" t="s">
        <v>6</v>
      </c>
      <c r="R2326" s="25">
        <v>14.34</v>
      </c>
      <c r="S2326" s="83" t="s">
        <v>363</v>
      </c>
      <c r="T2326" s="66" t="str">
        <f t="shared" si="810"/>
        <v>0.00</v>
      </c>
      <c r="U2326" s="66">
        <f t="shared" si="811"/>
        <v>-1</v>
      </c>
      <c r="V2326" s="66">
        <f t="shared" si="812"/>
        <v>393.62999999999994</v>
      </c>
      <c r="W2326" s="66">
        <f t="shared" si="813"/>
        <v>4207</v>
      </c>
      <c r="X2326" s="20">
        <f t="shared" si="814"/>
        <v>9.3565486094604217E-2</v>
      </c>
      <c r="Y2326" s="67">
        <f t="shared" si="815"/>
        <v>3.9362999999999992</v>
      </c>
      <c r="Z2326" s="68">
        <f t="shared" si="816"/>
        <v>39362.999999999993</v>
      </c>
      <c r="AA2326" s="65" t="s">
        <v>52</v>
      </c>
      <c r="AU2326" s="23">
        <f t="shared" ref="AU2326:AX2389" si="818">IF($G2326=AU$2,$U2326,"")</f>
        <v>-1</v>
      </c>
      <c r="AV2326" s="23" t="str">
        <f t="shared" si="818"/>
        <v/>
      </c>
      <c r="AW2326" s="23" t="str">
        <f t="shared" si="818"/>
        <v/>
      </c>
      <c r="AX2326" s="23" t="str">
        <f t="shared" si="818"/>
        <v/>
      </c>
      <c r="AZ2326" s="25">
        <v>18</v>
      </c>
      <c r="BA2326" s="25">
        <v>19.350000000000001</v>
      </c>
      <c r="BB2326" s="25">
        <v>15.5</v>
      </c>
      <c r="BC2326" s="25">
        <f t="shared" si="806"/>
        <v>14.5</v>
      </c>
      <c r="BD2326" s="25">
        <f t="shared" si="807"/>
        <v>14.34</v>
      </c>
    </row>
    <row r="2327" spans="1:56" x14ac:dyDescent="0.2">
      <c r="A2327" s="98">
        <v>46116</v>
      </c>
      <c r="B2327" s="60" t="s">
        <v>892</v>
      </c>
      <c r="C2327" s="24" t="s">
        <v>1810</v>
      </c>
      <c r="D2327" s="24" t="s">
        <v>573</v>
      </c>
      <c r="F2327" s="74" t="s">
        <v>51</v>
      </c>
      <c r="G2327" s="24" t="s">
        <v>103</v>
      </c>
      <c r="H2327" s="24" t="s">
        <v>377</v>
      </c>
      <c r="I2327" s="24">
        <v>8</v>
      </c>
      <c r="J2327" s="24">
        <v>3</v>
      </c>
      <c r="K2327" s="24" t="s">
        <v>2914</v>
      </c>
      <c r="L2327" s="25">
        <v>1</v>
      </c>
      <c r="M2327" s="24" t="s">
        <v>404</v>
      </c>
      <c r="N2327" s="24" t="s">
        <v>7</v>
      </c>
      <c r="R2327" s="25">
        <v>3.6</v>
      </c>
      <c r="S2327" s="83" t="s">
        <v>363</v>
      </c>
      <c r="T2327" s="66" t="str">
        <f t="shared" si="810"/>
        <v>0.00</v>
      </c>
      <c r="U2327" s="66">
        <f t="shared" si="811"/>
        <v>-1</v>
      </c>
      <c r="V2327" s="66">
        <f t="shared" si="812"/>
        <v>392.62999999999994</v>
      </c>
      <c r="W2327" s="66">
        <f t="shared" si="813"/>
        <v>4208</v>
      </c>
      <c r="X2327" s="20">
        <f t="shared" si="814"/>
        <v>9.3305608365018999E-2</v>
      </c>
      <c r="Y2327" s="67">
        <f t="shared" si="815"/>
        <v>3.9262999999999995</v>
      </c>
      <c r="Z2327" s="68">
        <f t="shared" si="816"/>
        <v>39262.999999999993</v>
      </c>
      <c r="AA2327" s="65" t="s">
        <v>52</v>
      </c>
      <c r="AU2327" s="23">
        <f t="shared" si="818"/>
        <v>-1</v>
      </c>
      <c r="AV2327" s="23" t="str">
        <f t="shared" si="818"/>
        <v/>
      </c>
      <c r="AW2327" s="23" t="str">
        <f t="shared" si="818"/>
        <v/>
      </c>
      <c r="AX2327" s="23" t="str">
        <f t="shared" si="818"/>
        <v/>
      </c>
      <c r="BA2327" s="25">
        <v>3.35</v>
      </c>
      <c r="BB2327" s="25">
        <v>3.83</v>
      </c>
      <c r="BC2327" s="25">
        <f t="shared" si="806"/>
        <v>2.83</v>
      </c>
      <c r="BD2327" s="25">
        <f t="shared" si="807"/>
        <v>3.6036000000000001</v>
      </c>
    </row>
    <row r="2328" spans="1:56" x14ac:dyDescent="0.2">
      <c r="A2328" s="98">
        <v>46116</v>
      </c>
      <c r="B2328" s="60" t="s">
        <v>892</v>
      </c>
      <c r="C2328" s="24" t="s">
        <v>1810</v>
      </c>
      <c r="D2328" s="24" t="s">
        <v>573</v>
      </c>
      <c r="F2328" s="74" t="s">
        <v>51</v>
      </c>
      <c r="G2328" s="24" t="s">
        <v>103</v>
      </c>
      <c r="H2328" s="24" t="s">
        <v>377</v>
      </c>
      <c r="I2328" s="24">
        <v>9</v>
      </c>
      <c r="J2328" s="24">
        <v>10</v>
      </c>
      <c r="K2328" s="24" t="s">
        <v>2922</v>
      </c>
      <c r="L2328" s="25">
        <v>1</v>
      </c>
      <c r="M2328" s="24" t="s">
        <v>404</v>
      </c>
      <c r="N2328" s="24" t="s">
        <v>6</v>
      </c>
      <c r="R2328" s="25">
        <v>31.360000000000003</v>
      </c>
      <c r="S2328" s="83" t="s">
        <v>363</v>
      </c>
      <c r="T2328" s="66" t="str">
        <f t="shared" si="810"/>
        <v>0.00</v>
      </c>
      <c r="U2328" s="66">
        <f t="shared" si="811"/>
        <v>-1</v>
      </c>
      <c r="V2328" s="66">
        <f t="shared" si="812"/>
        <v>391.62999999999994</v>
      </c>
      <c r="W2328" s="66">
        <f t="shared" si="813"/>
        <v>4209</v>
      </c>
      <c r="X2328" s="20">
        <f t="shared" si="814"/>
        <v>9.3045854122119256E-2</v>
      </c>
      <c r="Y2328" s="67">
        <f t="shared" si="815"/>
        <v>3.9162999999999992</v>
      </c>
      <c r="Z2328" s="68">
        <f t="shared" si="816"/>
        <v>39162.999999999993</v>
      </c>
      <c r="AA2328" s="65" t="s">
        <v>52</v>
      </c>
      <c r="AU2328" s="23">
        <f t="shared" si="818"/>
        <v>-1</v>
      </c>
      <c r="AV2328" s="23" t="str">
        <f t="shared" si="818"/>
        <v/>
      </c>
      <c r="AW2328" s="23" t="str">
        <f t="shared" si="818"/>
        <v/>
      </c>
      <c r="AX2328" s="23" t="str">
        <f t="shared" si="818"/>
        <v/>
      </c>
      <c r="AZ2328" s="25">
        <v>26</v>
      </c>
      <c r="BA2328" s="25">
        <v>32.9</v>
      </c>
      <c r="BB2328" s="25">
        <v>34</v>
      </c>
      <c r="BC2328" s="25">
        <f t="shared" si="806"/>
        <v>33</v>
      </c>
      <c r="BD2328" s="25">
        <f t="shared" si="807"/>
        <v>31.360000000000003</v>
      </c>
    </row>
    <row r="2329" spans="1:56" x14ac:dyDescent="0.2">
      <c r="A2329" s="98">
        <v>46116</v>
      </c>
      <c r="B2329" s="60" t="s">
        <v>892</v>
      </c>
      <c r="C2329" s="24" t="s">
        <v>1810</v>
      </c>
      <c r="D2329" s="24" t="s">
        <v>573</v>
      </c>
      <c r="F2329" s="74" t="s">
        <v>51</v>
      </c>
      <c r="G2329" s="24" t="s">
        <v>103</v>
      </c>
      <c r="H2329" s="24" t="s">
        <v>377</v>
      </c>
      <c r="I2329" s="24">
        <v>9</v>
      </c>
      <c r="J2329" s="24">
        <v>10</v>
      </c>
      <c r="K2329" s="24" t="s">
        <v>2922</v>
      </c>
      <c r="L2329" s="25">
        <v>1</v>
      </c>
      <c r="M2329" s="24" t="s">
        <v>404</v>
      </c>
      <c r="N2329" s="24" t="s">
        <v>7</v>
      </c>
      <c r="R2329" s="25">
        <v>5.3240000000000007</v>
      </c>
      <c r="S2329" s="83" t="s">
        <v>363</v>
      </c>
      <c r="T2329" s="66" t="str">
        <f t="shared" si="810"/>
        <v>0.00</v>
      </c>
      <c r="U2329" s="66">
        <f t="shared" si="811"/>
        <v>-1</v>
      </c>
      <c r="V2329" s="66">
        <f t="shared" si="812"/>
        <v>390.62999999999994</v>
      </c>
      <c r="W2329" s="66">
        <f t="shared" si="813"/>
        <v>4210</v>
      </c>
      <c r="X2329" s="20">
        <f t="shared" si="814"/>
        <v>9.2786223277909724E-2</v>
      </c>
      <c r="Y2329" s="67">
        <f t="shared" si="815"/>
        <v>3.9062999999999994</v>
      </c>
      <c r="Z2329" s="68">
        <f t="shared" si="816"/>
        <v>39062.999999999993</v>
      </c>
      <c r="AA2329" s="65" t="s">
        <v>52</v>
      </c>
      <c r="AU2329" s="23">
        <f t="shared" si="818"/>
        <v>-1</v>
      </c>
      <c r="AV2329" s="23" t="str">
        <f t="shared" si="818"/>
        <v/>
      </c>
      <c r="AW2329" s="23" t="str">
        <f t="shared" si="818"/>
        <v/>
      </c>
      <c r="AX2329" s="23" t="str">
        <f t="shared" si="818"/>
        <v/>
      </c>
      <c r="BA2329" s="25">
        <v>7.25</v>
      </c>
      <c r="BB2329" s="25">
        <v>5.7</v>
      </c>
      <c r="BC2329" s="25">
        <f t="shared" si="806"/>
        <v>4.7</v>
      </c>
      <c r="BD2329" s="25">
        <f t="shared" si="807"/>
        <v>5.3240000000000007</v>
      </c>
    </row>
    <row r="2330" spans="1:56" x14ac:dyDescent="0.2">
      <c r="A2330" s="98">
        <v>46117</v>
      </c>
      <c r="B2330" s="60" t="s">
        <v>892</v>
      </c>
      <c r="C2330" s="24" t="s">
        <v>2330</v>
      </c>
      <c r="D2330" s="24" t="s">
        <v>577</v>
      </c>
      <c r="F2330" s="74" t="s">
        <v>51</v>
      </c>
      <c r="G2330" s="24" t="s">
        <v>103</v>
      </c>
      <c r="H2330" s="24" t="s">
        <v>990</v>
      </c>
      <c r="I2330" s="24">
        <v>7</v>
      </c>
      <c r="J2330" s="24">
        <v>11</v>
      </c>
      <c r="K2330" s="27" t="s">
        <v>2915</v>
      </c>
      <c r="L2330" s="25">
        <v>1</v>
      </c>
      <c r="M2330" s="24" t="s">
        <v>404</v>
      </c>
      <c r="N2330" s="24" t="s">
        <v>6</v>
      </c>
      <c r="R2330" s="25">
        <v>11.12</v>
      </c>
      <c r="S2330" s="83" t="s">
        <v>371</v>
      </c>
      <c r="T2330" s="66" t="str">
        <f t="shared" si="810"/>
        <v>0.00</v>
      </c>
      <c r="U2330" s="66">
        <f t="shared" si="811"/>
        <v>-1</v>
      </c>
      <c r="V2330" s="66">
        <f t="shared" si="812"/>
        <v>389.62999999999994</v>
      </c>
      <c r="W2330" s="66">
        <f t="shared" si="813"/>
        <v>4211</v>
      </c>
      <c r="X2330" s="20">
        <f t="shared" si="814"/>
        <v>9.2526715744478738E-2</v>
      </c>
      <c r="Y2330" s="67">
        <f t="shared" si="815"/>
        <v>3.8962999999999992</v>
      </c>
      <c r="Z2330" s="68">
        <f t="shared" si="816"/>
        <v>38962.999999999993</v>
      </c>
      <c r="AA2330" s="65" t="s">
        <v>52</v>
      </c>
      <c r="AU2330" s="23">
        <f t="shared" si="818"/>
        <v>-1</v>
      </c>
      <c r="AV2330" s="23" t="str">
        <f t="shared" si="818"/>
        <v/>
      </c>
      <c r="AW2330" s="23" t="str">
        <f t="shared" si="818"/>
        <v/>
      </c>
      <c r="AX2330" s="23" t="str">
        <f t="shared" si="818"/>
        <v/>
      </c>
      <c r="AZ2330" s="25">
        <v>12</v>
      </c>
      <c r="BA2330" s="25">
        <v>12</v>
      </c>
      <c r="BB2330" s="25">
        <v>12</v>
      </c>
      <c r="BC2330" s="25">
        <f t="shared" si="806"/>
        <v>11</v>
      </c>
      <c r="BD2330" s="25">
        <f t="shared" si="807"/>
        <v>11.120000000000001</v>
      </c>
    </row>
    <row r="2331" spans="1:56" x14ac:dyDescent="0.2">
      <c r="A2331" s="98">
        <v>46117</v>
      </c>
      <c r="B2331" s="60" t="s">
        <v>892</v>
      </c>
      <c r="C2331" s="24" t="s">
        <v>2330</v>
      </c>
      <c r="D2331" s="24" t="s">
        <v>577</v>
      </c>
      <c r="F2331" s="74" t="s">
        <v>51</v>
      </c>
      <c r="G2331" s="24" t="s">
        <v>103</v>
      </c>
      <c r="H2331" s="24" t="s">
        <v>990</v>
      </c>
      <c r="I2331" s="24">
        <v>7</v>
      </c>
      <c r="J2331" s="24">
        <v>11</v>
      </c>
      <c r="K2331" s="26" t="s">
        <v>2915</v>
      </c>
      <c r="L2331" s="25">
        <v>1</v>
      </c>
      <c r="M2331" s="24" t="s">
        <v>404</v>
      </c>
      <c r="N2331" s="24" t="s">
        <v>7</v>
      </c>
      <c r="R2331" s="25">
        <v>3.43</v>
      </c>
      <c r="S2331" s="83" t="s">
        <v>371</v>
      </c>
      <c r="T2331" s="66">
        <f t="shared" si="810"/>
        <v>3.43</v>
      </c>
      <c r="U2331" s="66">
        <f t="shared" si="811"/>
        <v>2.4300000000000002</v>
      </c>
      <c r="V2331" s="66">
        <f t="shared" si="812"/>
        <v>392.05999999999995</v>
      </c>
      <c r="W2331" s="66">
        <f t="shared" si="813"/>
        <v>4212</v>
      </c>
      <c r="X2331" s="20">
        <f t="shared" si="814"/>
        <v>9.308167141500473E-2</v>
      </c>
      <c r="Y2331" s="67">
        <f t="shared" si="815"/>
        <v>3.9205999999999994</v>
      </c>
      <c r="Z2331" s="68">
        <f t="shared" si="816"/>
        <v>39205.999999999993</v>
      </c>
      <c r="AA2331" s="65" t="s">
        <v>53</v>
      </c>
      <c r="AU2331" s="23">
        <f t="shared" si="818"/>
        <v>2.4300000000000002</v>
      </c>
      <c r="AV2331" s="23" t="str">
        <f t="shared" si="818"/>
        <v/>
      </c>
      <c r="AW2331" s="23" t="str">
        <f t="shared" si="818"/>
        <v/>
      </c>
      <c r="AX2331" s="23" t="str">
        <f t="shared" si="818"/>
        <v/>
      </c>
      <c r="BA2331" s="25">
        <v>3.5</v>
      </c>
      <c r="BB2331" s="25">
        <v>3.64</v>
      </c>
      <c r="BC2331" s="25">
        <f t="shared" si="806"/>
        <v>2.64</v>
      </c>
      <c r="BD2331" s="25">
        <f t="shared" si="807"/>
        <v>3.4288000000000003</v>
      </c>
    </row>
    <row r="2332" spans="1:56" ht="17" x14ac:dyDescent="0.2">
      <c r="A2332" s="98">
        <v>46118</v>
      </c>
      <c r="B2332" s="60" t="s">
        <v>892</v>
      </c>
      <c r="C2332" s="24" t="s">
        <v>1511</v>
      </c>
      <c r="D2332" s="24" t="s">
        <v>621</v>
      </c>
      <c r="F2332" s="74" t="s">
        <v>51</v>
      </c>
      <c r="G2332" s="24" t="s">
        <v>103</v>
      </c>
      <c r="H2332" s="24" t="s">
        <v>1033</v>
      </c>
      <c r="I2332" s="24">
        <v>2</v>
      </c>
      <c r="J2332" s="24">
        <v>4</v>
      </c>
      <c r="K2332" s="97" t="s">
        <v>2917</v>
      </c>
      <c r="L2332" s="25">
        <v>2.5</v>
      </c>
      <c r="M2332" s="24" t="s">
        <v>105</v>
      </c>
      <c r="N2332" s="24" t="s">
        <v>6</v>
      </c>
      <c r="R2332" s="25">
        <v>8</v>
      </c>
      <c r="S2332" s="83" t="s">
        <v>363</v>
      </c>
      <c r="T2332" s="66" t="str">
        <f t="shared" si="810"/>
        <v>0.00</v>
      </c>
      <c r="U2332" s="66">
        <f t="shared" si="811"/>
        <v>-2.5</v>
      </c>
      <c r="V2332" s="66">
        <f t="shared" si="812"/>
        <v>389.55999999999995</v>
      </c>
      <c r="W2332" s="66">
        <f t="shared" si="813"/>
        <v>4214.5</v>
      </c>
      <c r="X2332" s="20">
        <f t="shared" si="814"/>
        <v>9.2433266105113293E-2</v>
      </c>
      <c r="Y2332" s="67">
        <f t="shared" si="815"/>
        <v>3.8955999999999995</v>
      </c>
      <c r="Z2332" s="68">
        <f t="shared" si="816"/>
        <v>38955.999999999993</v>
      </c>
      <c r="AA2332" s="65" t="s">
        <v>52</v>
      </c>
      <c r="AU2332" s="23">
        <f t="shared" si="818"/>
        <v>-2.5</v>
      </c>
      <c r="AV2332" s="23" t="str">
        <f t="shared" si="818"/>
        <v/>
      </c>
      <c r="AW2332" s="23" t="str">
        <f t="shared" si="818"/>
        <v/>
      </c>
      <c r="AX2332" s="23" t="str">
        <f t="shared" si="818"/>
        <v/>
      </c>
      <c r="AZ2332" s="25">
        <v>13</v>
      </c>
      <c r="BA2332" s="25">
        <v>14.9</v>
      </c>
      <c r="BB2332" s="25">
        <v>26.48</v>
      </c>
      <c r="BC2332" s="25">
        <f t="shared" si="806"/>
        <v>63.7</v>
      </c>
      <c r="BD2332" s="25">
        <f t="shared" si="807"/>
        <v>24.441600000000001</v>
      </c>
    </row>
    <row r="2333" spans="1:56" ht="17" x14ac:dyDescent="0.2">
      <c r="A2333" s="98">
        <v>46118</v>
      </c>
      <c r="B2333" s="60" t="s">
        <v>892</v>
      </c>
      <c r="C2333" s="24" t="s">
        <v>1572</v>
      </c>
      <c r="D2333" s="24" t="s">
        <v>621</v>
      </c>
      <c r="F2333" s="74" t="s">
        <v>51</v>
      </c>
      <c r="G2333" s="24" t="s">
        <v>121</v>
      </c>
      <c r="H2333" s="24" t="s">
        <v>81</v>
      </c>
      <c r="I2333" s="24">
        <v>1</v>
      </c>
      <c r="J2333" s="24">
        <v>7</v>
      </c>
      <c r="K2333" s="120" t="s">
        <v>2921</v>
      </c>
      <c r="L2333" s="25">
        <v>1.5</v>
      </c>
      <c r="M2333" s="24" t="s">
        <v>105</v>
      </c>
      <c r="N2333" s="24" t="s">
        <v>6</v>
      </c>
      <c r="R2333" s="25">
        <v>7</v>
      </c>
      <c r="S2333" s="83" t="s">
        <v>372</v>
      </c>
      <c r="T2333" s="66">
        <f t="shared" si="810"/>
        <v>10.5</v>
      </c>
      <c r="U2333" s="66">
        <f t="shared" si="811"/>
        <v>9</v>
      </c>
      <c r="V2333" s="66">
        <f t="shared" si="812"/>
        <v>398.55999999999995</v>
      </c>
      <c r="W2333" s="66">
        <f t="shared" si="813"/>
        <v>4216</v>
      </c>
      <c r="X2333" s="20">
        <f t="shared" si="814"/>
        <v>9.4535104364326369E-2</v>
      </c>
      <c r="Y2333" s="67">
        <f t="shared" si="815"/>
        <v>3.9855999999999994</v>
      </c>
      <c r="Z2333" s="68">
        <f t="shared" si="816"/>
        <v>39855.999999999993</v>
      </c>
      <c r="AA2333" s="65" t="s">
        <v>53</v>
      </c>
      <c r="AU2333" s="23" t="str">
        <f t="shared" si="818"/>
        <v/>
      </c>
      <c r="AV2333" s="23">
        <f t="shared" si="818"/>
        <v>9</v>
      </c>
      <c r="AW2333" s="23" t="str">
        <f t="shared" si="818"/>
        <v/>
      </c>
      <c r="AX2333" s="23" t="str">
        <f t="shared" si="818"/>
        <v/>
      </c>
      <c r="AZ2333" s="23" t="s">
        <v>720</v>
      </c>
      <c r="BA2333" s="25">
        <v>0</v>
      </c>
      <c r="BB2333" s="25">
        <v>4.4800000000000004</v>
      </c>
      <c r="BC2333" s="25">
        <f t="shared" si="806"/>
        <v>5.2200000000000006</v>
      </c>
      <c r="BD2333" s="25">
        <f t="shared" si="807"/>
        <v>4.2016000000000009</v>
      </c>
    </row>
    <row r="2334" spans="1:56" x14ac:dyDescent="0.2">
      <c r="A2334" s="98">
        <v>46118</v>
      </c>
      <c r="B2334" s="60" t="s">
        <v>892</v>
      </c>
      <c r="C2334" s="24" t="s">
        <v>2918</v>
      </c>
      <c r="D2334" s="24" t="s">
        <v>621</v>
      </c>
      <c r="F2334" s="74" t="s">
        <v>51</v>
      </c>
      <c r="G2334" s="24" t="s">
        <v>103</v>
      </c>
      <c r="H2334" s="24" t="s">
        <v>2919</v>
      </c>
      <c r="I2334" s="24">
        <v>7</v>
      </c>
      <c r="J2334" s="24">
        <v>5</v>
      </c>
      <c r="K2334" s="26" t="s">
        <v>2920</v>
      </c>
      <c r="L2334" s="25">
        <v>1</v>
      </c>
      <c r="M2334" s="24" t="s">
        <v>105</v>
      </c>
      <c r="N2334" s="24" t="s">
        <v>6</v>
      </c>
      <c r="R2334" s="25">
        <v>9.57</v>
      </c>
      <c r="S2334" s="83" t="s">
        <v>372</v>
      </c>
      <c r="T2334" s="66">
        <f t="shared" si="810"/>
        <v>9.57</v>
      </c>
      <c r="U2334" s="66">
        <f t="shared" si="811"/>
        <v>8.57</v>
      </c>
      <c r="V2334" s="66">
        <f t="shared" si="812"/>
        <v>407.12999999999994</v>
      </c>
      <c r="W2334" s="66">
        <f t="shared" si="813"/>
        <v>4217</v>
      </c>
      <c r="X2334" s="20">
        <f t="shared" si="814"/>
        <v>9.6544937159117841E-2</v>
      </c>
      <c r="Y2334" s="67">
        <f t="shared" si="815"/>
        <v>4.071299999999999</v>
      </c>
      <c r="Z2334" s="68">
        <f t="shared" si="816"/>
        <v>40712.999999999993</v>
      </c>
      <c r="AA2334" s="65" t="s">
        <v>53</v>
      </c>
      <c r="AU2334" s="23">
        <f t="shared" si="818"/>
        <v>8.57</v>
      </c>
      <c r="AV2334" s="23" t="str">
        <f t="shared" si="818"/>
        <v/>
      </c>
      <c r="AW2334" s="23" t="str">
        <f t="shared" si="818"/>
        <v/>
      </c>
      <c r="AX2334" s="23" t="str">
        <f t="shared" si="818"/>
        <v/>
      </c>
      <c r="AZ2334" s="25">
        <v>12</v>
      </c>
      <c r="BA2334" s="25">
        <v>12</v>
      </c>
      <c r="BB2334" s="25">
        <v>14</v>
      </c>
      <c r="BC2334" s="25">
        <f t="shared" si="806"/>
        <v>13</v>
      </c>
      <c r="BD2334" s="25">
        <f t="shared" si="807"/>
        <v>12.96</v>
      </c>
    </row>
    <row r="2335" spans="1:56" x14ac:dyDescent="0.2">
      <c r="A2335" s="98">
        <v>46118</v>
      </c>
      <c r="B2335" s="60" t="s">
        <v>892</v>
      </c>
      <c r="C2335" s="24" t="s">
        <v>2918</v>
      </c>
      <c r="D2335" s="24" t="s">
        <v>621</v>
      </c>
      <c r="F2335" s="74" t="s">
        <v>51</v>
      </c>
      <c r="G2335" s="24" t="s">
        <v>103</v>
      </c>
      <c r="H2335" s="24" t="s">
        <v>2919</v>
      </c>
      <c r="I2335" s="24">
        <v>7</v>
      </c>
      <c r="J2335" s="24">
        <v>5</v>
      </c>
      <c r="K2335" s="26" t="s">
        <v>2920</v>
      </c>
      <c r="L2335" s="25">
        <v>1</v>
      </c>
      <c r="M2335" s="24" t="s">
        <v>105</v>
      </c>
      <c r="N2335" s="24" t="s">
        <v>7</v>
      </c>
      <c r="R2335" s="25">
        <v>2.82</v>
      </c>
      <c r="S2335" s="83" t="s">
        <v>372</v>
      </c>
      <c r="T2335" s="66">
        <f t="shared" si="810"/>
        <v>2.82</v>
      </c>
      <c r="U2335" s="66">
        <f t="shared" si="811"/>
        <v>1.8199999999999998</v>
      </c>
      <c r="V2335" s="66">
        <f t="shared" si="812"/>
        <v>408.94999999999993</v>
      </c>
      <c r="W2335" s="66">
        <f t="shared" si="813"/>
        <v>4218</v>
      </c>
      <c r="X2335" s="20">
        <f t="shared" si="814"/>
        <v>9.6953532479848253E-2</v>
      </c>
      <c r="Y2335" s="67">
        <f t="shared" si="815"/>
        <v>4.0894999999999992</v>
      </c>
      <c r="Z2335" s="68">
        <f t="shared" si="816"/>
        <v>40894.999999999993</v>
      </c>
      <c r="AA2335" s="65" t="s">
        <v>53</v>
      </c>
      <c r="AU2335" s="23">
        <f t="shared" si="818"/>
        <v>1.8199999999999998</v>
      </c>
      <c r="AV2335" s="23" t="str">
        <f t="shared" si="818"/>
        <v/>
      </c>
      <c r="AW2335" s="23" t="str">
        <f t="shared" si="818"/>
        <v/>
      </c>
      <c r="AX2335" s="23" t="str">
        <f t="shared" si="818"/>
        <v/>
      </c>
      <c r="BA2335" s="25">
        <v>3.1</v>
      </c>
      <c r="BB2335" s="25">
        <v>4.04</v>
      </c>
      <c r="BC2335" s="25">
        <f t="shared" si="806"/>
        <v>3.04</v>
      </c>
      <c r="BD2335" s="25">
        <f t="shared" si="807"/>
        <v>3.7968000000000002</v>
      </c>
    </row>
    <row r="2336" spans="1:56" x14ac:dyDescent="0.2">
      <c r="A2336" s="98">
        <v>46119</v>
      </c>
      <c r="B2336" s="60" t="s">
        <v>892</v>
      </c>
      <c r="C2336" s="24" t="s">
        <v>754</v>
      </c>
      <c r="D2336" s="24" t="s">
        <v>584</v>
      </c>
      <c r="F2336" s="74" t="s">
        <v>51</v>
      </c>
      <c r="G2336" s="24" t="s">
        <v>121</v>
      </c>
      <c r="H2336" s="24" t="s">
        <v>75</v>
      </c>
      <c r="I2336" s="24">
        <v>2</v>
      </c>
      <c r="J2336" s="24">
        <v>10</v>
      </c>
      <c r="K2336" s="24" t="s">
        <v>2923</v>
      </c>
      <c r="L2336" s="25">
        <v>2</v>
      </c>
      <c r="M2336" s="24" t="s">
        <v>105</v>
      </c>
      <c r="N2336" s="24" t="s">
        <v>6</v>
      </c>
      <c r="R2336" s="25">
        <v>10</v>
      </c>
      <c r="S2336" s="83" t="s">
        <v>363</v>
      </c>
      <c r="T2336" s="66" t="str">
        <f t="shared" si="810"/>
        <v>0.00</v>
      </c>
      <c r="U2336" s="66">
        <f t="shared" si="811"/>
        <v>-2</v>
      </c>
      <c r="V2336" s="66">
        <f t="shared" si="812"/>
        <v>406.94999999999993</v>
      </c>
      <c r="W2336" s="66">
        <f t="shared" si="813"/>
        <v>4220</v>
      </c>
      <c r="X2336" s="20">
        <f t="shared" si="814"/>
        <v>9.6433649289099505E-2</v>
      </c>
      <c r="Y2336" s="67">
        <f t="shared" si="815"/>
        <v>4.0694999999999997</v>
      </c>
      <c r="Z2336" s="68">
        <f t="shared" si="816"/>
        <v>40694.999999999993</v>
      </c>
      <c r="AA2336" s="65" t="s">
        <v>52</v>
      </c>
      <c r="AU2336" s="23" t="str">
        <f t="shared" si="818"/>
        <v/>
      </c>
      <c r="AV2336" s="23">
        <f t="shared" si="818"/>
        <v>-2</v>
      </c>
      <c r="AW2336" s="23" t="str">
        <f t="shared" si="818"/>
        <v/>
      </c>
      <c r="AX2336" s="23" t="str">
        <f t="shared" si="818"/>
        <v/>
      </c>
      <c r="AZ2336" s="23" t="s">
        <v>720</v>
      </c>
      <c r="BA2336" s="25">
        <v>0</v>
      </c>
      <c r="BB2336" s="25">
        <v>6.68</v>
      </c>
      <c r="BC2336" s="25">
        <f t="shared" si="806"/>
        <v>11.36</v>
      </c>
      <c r="BD2336" s="25">
        <f t="shared" si="807"/>
        <v>6.2256</v>
      </c>
    </row>
    <row r="2337" spans="1:56" x14ac:dyDescent="0.2">
      <c r="A2337" s="98">
        <v>46120</v>
      </c>
      <c r="B2337" s="60" t="s">
        <v>892</v>
      </c>
      <c r="C2337" s="24" t="s">
        <v>1317</v>
      </c>
      <c r="D2337" s="24" t="s">
        <v>397</v>
      </c>
      <c r="F2337" s="74" t="s">
        <v>51</v>
      </c>
      <c r="G2337" s="24" t="s">
        <v>103</v>
      </c>
      <c r="H2337" s="24" t="s">
        <v>149</v>
      </c>
      <c r="I2337" s="24">
        <v>5</v>
      </c>
      <c r="J2337" s="24">
        <v>1</v>
      </c>
      <c r="K2337" s="24" t="s">
        <v>2924</v>
      </c>
      <c r="L2337" s="25">
        <v>1.5</v>
      </c>
      <c r="M2337" s="24" t="s">
        <v>105</v>
      </c>
      <c r="N2337" s="24" t="s">
        <v>6</v>
      </c>
      <c r="R2337" s="25">
        <v>9.5</v>
      </c>
      <c r="S2337" s="83" t="s">
        <v>363</v>
      </c>
      <c r="T2337" s="66" t="str">
        <f t="shared" si="810"/>
        <v>0.00</v>
      </c>
      <c r="U2337" s="66">
        <f t="shared" si="811"/>
        <v>-1.5</v>
      </c>
      <c r="V2337" s="66">
        <f t="shared" si="812"/>
        <v>405.44999999999993</v>
      </c>
      <c r="W2337" s="66">
        <f t="shared" si="813"/>
        <v>4221.5</v>
      </c>
      <c r="X2337" s="20">
        <f t="shared" si="814"/>
        <v>9.6044060168186646E-2</v>
      </c>
      <c r="Y2337" s="67">
        <f t="shared" si="815"/>
        <v>4.0544999999999991</v>
      </c>
      <c r="Z2337" s="68">
        <f t="shared" si="816"/>
        <v>40544.999999999993</v>
      </c>
      <c r="AA2337" s="65" t="s">
        <v>52</v>
      </c>
      <c r="AU2337" s="23">
        <f t="shared" si="818"/>
        <v>-1.5</v>
      </c>
      <c r="AV2337" s="23" t="str">
        <f t="shared" si="818"/>
        <v/>
      </c>
      <c r="AW2337" s="23" t="str">
        <f t="shared" si="818"/>
        <v/>
      </c>
      <c r="AX2337" s="23" t="str">
        <f t="shared" si="818"/>
        <v/>
      </c>
      <c r="AZ2337" s="25">
        <v>11</v>
      </c>
      <c r="BA2337" s="25">
        <v>12.8</v>
      </c>
      <c r="BB2337" s="25">
        <v>15.19</v>
      </c>
      <c r="BC2337" s="25">
        <f t="shared" si="806"/>
        <v>21.285</v>
      </c>
      <c r="BD2337" s="25">
        <f t="shared" si="807"/>
        <v>14.0548</v>
      </c>
    </row>
    <row r="2338" spans="1:56" x14ac:dyDescent="0.2">
      <c r="A2338" s="98">
        <v>46120</v>
      </c>
      <c r="B2338" s="60" t="s">
        <v>892</v>
      </c>
      <c r="C2338" s="24" t="s">
        <v>1317</v>
      </c>
      <c r="D2338" s="24" t="s">
        <v>397</v>
      </c>
      <c r="F2338" s="74" t="s">
        <v>51</v>
      </c>
      <c r="G2338" s="24" t="s">
        <v>103</v>
      </c>
      <c r="H2338" s="24" t="s">
        <v>149</v>
      </c>
      <c r="I2338" s="24">
        <v>5</v>
      </c>
      <c r="J2338" s="24">
        <v>1</v>
      </c>
      <c r="K2338" s="24" t="s">
        <v>2924</v>
      </c>
      <c r="L2338" s="25">
        <v>1.5</v>
      </c>
      <c r="M2338" s="24" t="s">
        <v>105</v>
      </c>
      <c r="N2338" s="24" t="s">
        <v>7</v>
      </c>
      <c r="R2338" s="25">
        <v>2.7</v>
      </c>
      <c r="S2338" s="83" t="s">
        <v>363</v>
      </c>
      <c r="T2338" s="66" t="str">
        <f t="shared" si="810"/>
        <v>0.00</v>
      </c>
      <c r="U2338" s="66">
        <f t="shared" si="811"/>
        <v>-1.5</v>
      </c>
      <c r="V2338" s="66">
        <f t="shared" si="812"/>
        <v>403.94999999999993</v>
      </c>
      <c r="W2338" s="66">
        <f t="shared" si="813"/>
        <v>4223</v>
      </c>
      <c r="X2338" s="20">
        <f t="shared" si="814"/>
        <v>9.5654747809613999E-2</v>
      </c>
      <c r="Y2338" s="67">
        <f t="shared" si="815"/>
        <v>4.0394999999999994</v>
      </c>
      <c r="Z2338" s="68">
        <f t="shared" si="816"/>
        <v>40394.999999999993</v>
      </c>
      <c r="AA2338" s="65" t="s">
        <v>52</v>
      </c>
      <c r="AU2338" s="23">
        <f t="shared" si="818"/>
        <v>-1.5</v>
      </c>
      <c r="AV2338" s="23" t="str">
        <f t="shared" si="818"/>
        <v/>
      </c>
      <c r="AW2338" s="23" t="str">
        <f t="shared" si="818"/>
        <v/>
      </c>
      <c r="AX2338" s="23" t="str">
        <f t="shared" si="818"/>
        <v/>
      </c>
      <c r="BA2338" s="25">
        <v>3.4</v>
      </c>
      <c r="BB2338" s="25">
        <v>3.37</v>
      </c>
      <c r="BC2338" s="25">
        <f t="shared" si="806"/>
        <v>3.5549999999999997</v>
      </c>
      <c r="BD2338" s="25">
        <f t="shared" si="807"/>
        <v>3.1804000000000001</v>
      </c>
    </row>
    <row r="2339" spans="1:56" x14ac:dyDescent="0.2">
      <c r="A2339" s="98">
        <v>46123</v>
      </c>
      <c r="B2339" s="60" t="s">
        <v>892</v>
      </c>
      <c r="C2339" s="24" t="s">
        <v>1595</v>
      </c>
      <c r="D2339" s="24" t="s">
        <v>573</v>
      </c>
      <c r="F2339" s="74" t="s">
        <v>51</v>
      </c>
      <c r="G2339" s="24" t="s">
        <v>103</v>
      </c>
      <c r="H2339" s="24" t="s">
        <v>124</v>
      </c>
      <c r="I2339" s="24">
        <v>1</v>
      </c>
      <c r="J2339" s="24">
        <v>3</v>
      </c>
      <c r="K2339" s="24" t="s">
        <v>2925</v>
      </c>
      <c r="L2339" s="25">
        <v>1.5</v>
      </c>
      <c r="M2339" s="24" t="s">
        <v>404</v>
      </c>
      <c r="N2339" s="24" t="s">
        <v>6</v>
      </c>
      <c r="R2339" s="25">
        <v>2.54</v>
      </c>
      <c r="S2339" s="83" t="s">
        <v>363</v>
      </c>
      <c r="T2339" s="66" t="str">
        <f t="shared" si="810"/>
        <v>0.00</v>
      </c>
      <c r="U2339" s="66">
        <f t="shared" si="811"/>
        <v>-1.5</v>
      </c>
      <c r="V2339" s="66">
        <f t="shared" si="812"/>
        <v>402.44999999999993</v>
      </c>
      <c r="W2339" s="66">
        <f t="shared" si="813"/>
        <v>4224.5</v>
      </c>
      <c r="X2339" s="20">
        <f t="shared" si="814"/>
        <v>9.5265711918570223E-2</v>
      </c>
      <c r="Y2339" s="67">
        <f t="shared" si="815"/>
        <v>4.0244999999999997</v>
      </c>
      <c r="Z2339" s="68">
        <f t="shared" si="816"/>
        <v>40244.999999999993</v>
      </c>
      <c r="AA2339" s="65" t="s">
        <v>52</v>
      </c>
      <c r="AU2339" s="23">
        <f t="shared" si="818"/>
        <v>-1.5</v>
      </c>
      <c r="AV2339" s="23" t="str">
        <f t="shared" si="818"/>
        <v/>
      </c>
      <c r="AW2339" s="23" t="str">
        <f t="shared" si="818"/>
        <v/>
      </c>
      <c r="AX2339" s="23" t="str">
        <f t="shared" si="818"/>
        <v/>
      </c>
      <c r="AZ2339" s="25">
        <v>3.7</v>
      </c>
      <c r="BA2339" s="25">
        <v>2.6</v>
      </c>
      <c r="BB2339" s="25">
        <v>2.67</v>
      </c>
      <c r="BC2339" s="25">
        <f t="shared" ref="BC2339" si="819">((BB2339*(L2339))-(L2339))</f>
        <v>2.5049999999999999</v>
      </c>
      <c r="BD2339" s="25">
        <f t="shared" ref="BD2339" si="820">0.92*(BB2339-1)+1</f>
        <v>2.5364</v>
      </c>
    </row>
    <row r="2340" spans="1:56" x14ac:dyDescent="0.2">
      <c r="A2340" s="98">
        <v>46124</v>
      </c>
      <c r="B2340" s="60" t="s">
        <v>892</v>
      </c>
      <c r="C2340" s="24" t="s">
        <v>1596</v>
      </c>
      <c r="D2340" s="24" t="s">
        <v>577</v>
      </c>
      <c r="F2340" s="74" t="s">
        <v>51</v>
      </c>
      <c r="G2340" s="24" t="s">
        <v>121</v>
      </c>
      <c r="H2340" s="24" t="s">
        <v>351</v>
      </c>
      <c r="I2340" s="24">
        <v>1</v>
      </c>
      <c r="J2340" s="24">
        <v>6</v>
      </c>
      <c r="K2340" s="87" t="s">
        <v>2928</v>
      </c>
      <c r="L2340" s="25">
        <v>3</v>
      </c>
      <c r="M2340" s="24" t="s">
        <v>105</v>
      </c>
      <c r="N2340" s="24" t="s">
        <v>6</v>
      </c>
      <c r="R2340" s="25">
        <v>4.8</v>
      </c>
      <c r="S2340" s="83" t="s">
        <v>373</v>
      </c>
      <c r="T2340" s="66" t="str">
        <f t="shared" si="810"/>
        <v>0.00</v>
      </c>
      <c r="U2340" s="66">
        <f t="shared" si="811"/>
        <v>-3</v>
      </c>
      <c r="V2340" s="66">
        <f t="shared" si="812"/>
        <v>399.44999999999993</v>
      </c>
      <c r="W2340" s="66">
        <f t="shared" si="813"/>
        <v>4227.5</v>
      </c>
      <c r="X2340" s="20">
        <f t="shared" si="814"/>
        <v>9.4488468361916003E-2</v>
      </c>
      <c r="Y2340" s="67">
        <f t="shared" si="815"/>
        <v>3.9944999999999995</v>
      </c>
      <c r="Z2340" s="68">
        <f t="shared" si="816"/>
        <v>39944.999999999993</v>
      </c>
      <c r="AA2340" s="65" t="s">
        <v>52</v>
      </c>
      <c r="AU2340" s="23" t="str">
        <f t="shared" si="818"/>
        <v/>
      </c>
      <c r="AV2340" s="23">
        <f t="shared" si="818"/>
        <v>-3</v>
      </c>
      <c r="AW2340" s="23" t="str">
        <f t="shared" si="818"/>
        <v/>
      </c>
      <c r="AX2340" s="23" t="str">
        <f t="shared" si="818"/>
        <v/>
      </c>
      <c r="AZ2340" s="23" t="s">
        <v>720</v>
      </c>
      <c r="BA2340" s="25">
        <v>0</v>
      </c>
      <c r="BB2340" s="25">
        <v>4.0999999999999996</v>
      </c>
      <c r="BC2340" s="25">
        <f t="shared" si="806"/>
        <v>9.2999999999999989</v>
      </c>
      <c r="BD2340" s="25">
        <f t="shared" si="807"/>
        <v>3.8519999999999999</v>
      </c>
    </row>
    <row r="2341" spans="1:56" x14ac:dyDescent="0.2">
      <c r="A2341" s="98">
        <v>46124</v>
      </c>
      <c r="B2341" s="60" t="s">
        <v>892</v>
      </c>
      <c r="C2341" s="24" t="s">
        <v>2512</v>
      </c>
      <c r="D2341" s="24" t="s">
        <v>577</v>
      </c>
      <c r="E2341" s="74" t="s">
        <v>51</v>
      </c>
      <c r="F2341" s="74" t="s">
        <v>51</v>
      </c>
      <c r="G2341" s="24" t="s">
        <v>121</v>
      </c>
      <c r="H2341" s="24" t="s">
        <v>820</v>
      </c>
      <c r="I2341" s="24">
        <v>6</v>
      </c>
      <c r="J2341" s="24">
        <v>6</v>
      </c>
      <c r="K2341" s="26" t="s">
        <v>2929</v>
      </c>
      <c r="L2341" s="25">
        <v>2</v>
      </c>
      <c r="M2341" s="24" t="s">
        <v>105</v>
      </c>
      <c r="N2341" s="24" t="s">
        <v>6</v>
      </c>
      <c r="R2341" s="25">
        <v>4.2</v>
      </c>
      <c r="S2341" s="83" t="s">
        <v>372</v>
      </c>
      <c r="T2341" s="66">
        <f t="shared" si="810"/>
        <v>8.4</v>
      </c>
      <c r="U2341" s="66">
        <f t="shared" si="811"/>
        <v>6.4</v>
      </c>
      <c r="V2341" s="66">
        <f t="shared" si="812"/>
        <v>405.84999999999991</v>
      </c>
      <c r="W2341" s="66">
        <f t="shared" si="813"/>
        <v>4229.5</v>
      </c>
      <c r="X2341" s="20">
        <f t="shared" si="814"/>
        <v>9.5956968908854454E-2</v>
      </c>
      <c r="Y2341" s="67">
        <f t="shared" si="815"/>
        <v>4.0584999999999987</v>
      </c>
      <c r="Z2341" s="68">
        <f t="shared" si="816"/>
        <v>40584.999999999993</v>
      </c>
      <c r="AA2341" s="65" t="s">
        <v>53</v>
      </c>
      <c r="AU2341" s="23" t="str">
        <f t="shared" si="818"/>
        <v/>
      </c>
      <c r="AV2341" s="23">
        <f t="shared" si="818"/>
        <v>6.4</v>
      </c>
      <c r="AW2341" s="23" t="str">
        <f t="shared" si="818"/>
        <v/>
      </c>
      <c r="AX2341" s="23" t="str">
        <f t="shared" si="818"/>
        <v/>
      </c>
      <c r="AZ2341" s="23" t="s">
        <v>720</v>
      </c>
      <c r="BA2341" s="25">
        <v>0</v>
      </c>
      <c r="BB2341" s="25">
        <v>3.75</v>
      </c>
      <c r="BC2341" s="25">
        <f t="shared" si="806"/>
        <v>5.5</v>
      </c>
      <c r="BD2341" s="25">
        <f t="shared" si="807"/>
        <v>3.5300000000000002</v>
      </c>
    </row>
    <row r="2342" spans="1:56" ht="17" x14ac:dyDescent="0.2">
      <c r="A2342" s="98">
        <v>46126</v>
      </c>
      <c r="B2342" s="60" t="s">
        <v>892</v>
      </c>
      <c r="C2342" s="24" t="s">
        <v>2371</v>
      </c>
      <c r="D2342" s="24" t="s">
        <v>584</v>
      </c>
      <c r="E2342" s="74" t="s">
        <v>51</v>
      </c>
      <c r="F2342" s="74" t="s">
        <v>51</v>
      </c>
      <c r="G2342" s="24" t="s">
        <v>121</v>
      </c>
      <c r="H2342" s="24" t="s">
        <v>846</v>
      </c>
      <c r="I2342" s="24">
        <v>12</v>
      </c>
      <c r="J2342" s="24">
        <v>8</v>
      </c>
      <c r="K2342" s="97" t="s">
        <v>2930</v>
      </c>
      <c r="L2342" s="25">
        <v>1</v>
      </c>
      <c r="M2342" s="24" t="s">
        <v>105</v>
      </c>
      <c r="N2342" s="24" t="s">
        <v>6</v>
      </c>
      <c r="R2342" s="25">
        <v>15</v>
      </c>
      <c r="S2342" s="83" t="s">
        <v>363</v>
      </c>
      <c r="T2342" s="66" t="str">
        <f t="shared" si="810"/>
        <v>0.00</v>
      </c>
      <c r="U2342" s="66">
        <f t="shared" si="811"/>
        <v>-1</v>
      </c>
      <c r="V2342" s="66">
        <f t="shared" si="812"/>
        <v>404.84999999999991</v>
      </c>
      <c r="W2342" s="66">
        <f t="shared" si="813"/>
        <v>4230.5</v>
      </c>
      <c r="X2342" s="20">
        <f t="shared" si="814"/>
        <v>9.5697908048693991E-2</v>
      </c>
      <c r="Y2342" s="67">
        <f t="shared" si="815"/>
        <v>4.0484999999999989</v>
      </c>
      <c r="Z2342" s="68">
        <f t="shared" si="816"/>
        <v>40484.999999999993</v>
      </c>
      <c r="AA2342" s="65" t="s">
        <v>52</v>
      </c>
      <c r="AU2342" s="23" t="str">
        <f t="shared" si="818"/>
        <v/>
      </c>
      <c r="AV2342" s="23">
        <f t="shared" si="818"/>
        <v>-1</v>
      </c>
      <c r="AW2342" s="23" t="str">
        <f t="shared" si="818"/>
        <v/>
      </c>
      <c r="AX2342" s="23" t="str">
        <f t="shared" si="818"/>
        <v/>
      </c>
      <c r="AZ2342" s="23" t="s">
        <v>720</v>
      </c>
      <c r="BA2342" s="25">
        <v>0</v>
      </c>
      <c r="BB2342" s="25">
        <v>9.1999999999999993</v>
      </c>
      <c r="BC2342" s="25">
        <f t="shared" si="806"/>
        <v>8.1999999999999993</v>
      </c>
      <c r="BD2342" s="25">
        <f t="shared" si="807"/>
        <v>8.5440000000000005</v>
      </c>
    </row>
    <row r="2343" spans="1:56" ht="17" x14ac:dyDescent="0.2">
      <c r="A2343" s="98">
        <v>46126</v>
      </c>
      <c r="B2343" s="60" t="s">
        <v>892</v>
      </c>
      <c r="C2343" s="24" t="s">
        <v>2371</v>
      </c>
      <c r="D2343" s="24" t="s">
        <v>584</v>
      </c>
      <c r="E2343" s="74" t="s">
        <v>51</v>
      </c>
      <c r="F2343" s="74" t="s">
        <v>51</v>
      </c>
      <c r="G2343" s="24" t="s">
        <v>121</v>
      </c>
      <c r="H2343" s="24" t="s">
        <v>846</v>
      </c>
      <c r="I2343" s="24">
        <v>12</v>
      </c>
      <c r="J2343" s="24">
        <v>8</v>
      </c>
      <c r="K2343" s="97" t="s">
        <v>2930</v>
      </c>
      <c r="L2343" s="25">
        <v>2</v>
      </c>
      <c r="M2343" s="24" t="s">
        <v>105</v>
      </c>
      <c r="N2343" s="24" t="s">
        <v>7</v>
      </c>
      <c r="R2343" s="25">
        <v>2.4500000000000002</v>
      </c>
      <c r="S2343" s="83" t="s">
        <v>363</v>
      </c>
      <c r="T2343" s="66" t="str">
        <f t="shared" si="810"/>
        <v>0.00</v>
      </c>
      <c r="U2343" s="66">
        <f t="shared" si="811"/>
        <v>-2</v>
      </c>
      <c r="V2343" s="66">
        <f t="shared" si="812"/>
        <v>402.84999999999991</v>
      </c>
      <c r="W2343" s="66">
        <f t="shared" si="813"/>
        <v>4232.5</v>
      </c>
      <c r="X2343" s="20">
        <f t="shared" si="814"/>
        <v>9.5180153573538082E-2</v>
      </c>
      <c r="Y2343" s="67">
        <f t="shared" si="815"/>
        <v>4.0284999999999993</v>
      </c>
      <c r="Z2343" s="68">
        <f t="shared" si="816"/>
        <v>40284.999999999993</v>
      </c>
      <c r="AA2343" s="65" t="s">
        <v>52</v>
      </c>
      <c r="AU2343" s="23" t="str">
        <f t="shared" si="818"/>
        <v/>
      </c>
      <c r="AV2343" s="23">
        <f t="shared" si="818"/>
        <v>-2</v>
      </c>
      <c r="AW2343" s="23" t="str">
        <f t="shared" si="818"/>
        <v/>
      </c>
      <c r="AX2343" s="23" t="str">
        <f t="shared" si="818"/>
        <v/>
      </c>
      <c r="AZ2343" s="23" t="s">
        <v>720</v>
      </c>
      <c r="BA2343" s="25">
        <v>0</v>
      </c>
      <c r="BB2343" s="25">
        <v>1.98</v>
      </c>
      <c r="BC2343" s="25">
        <f t="shared" si="806"/>
        <v>1.96</v>
      </c>
      <c r="BD2343" s="25">
        <f t="shared" si="807"/>
        <v>1.9016000000000002</v>
      </c>
    </row>
    <row r="2344" spans="1:56" ht="17" x14ac:dyDescent="0.2">
      <c r="A2344" s="98">
        <v>46127</v>
      </c>
      <c r="B2344" s="60" t="s">
        <v>892</v>
      </c>
      <c r="C2344" s="24" t="s">
        <v>992</v>
      </c>
      <c r="D2344" s="24" t="s">
        <v>397</v>
      </c>
      <c r="E2344" s="74" t="s">
        <v>51</v>
      </c>
      <c r="F2344" s="74" t="s">
        <v>51</v>
      </c>
      <c r="G2344" s="24" t="s">
        <v>121</v>
      </c>
      <c r="H2344" s="24" t="s">
        <v>62</v>
      </c>
      <c r="I2344" s="24">
        <v>1</v>
      </c>
      <c r="J2344" s="24">
        <v>4</v>
      </c>
      <c r="K2344" s="120" t="s">
        <v>2931</v>
      </c>
      <c r="L2344" s="25">
        <v>4</v>
      </c>
      <c r="M2344" s="24" t="s">
        <v>105</v>
      </c>
      <c r="N2344" s="24" t="s">
        <v>6</v>
      </c>
      <c r="R2344" s="25">
        <v>2.8</v>
      </c>
      <c r="S2344" s="83" t="s">
        <v>372</v>
      </c>
      <c r="T2344" s="66">
        <f t="shared" si="810"/>
        <v>11.2</v>
      </c>
      <c r="U2344" s="66">
        <f t="shared" si="811"/>
        <v>7.1999999999999993</v>
      </c>
      <c r="V2344" s="66">
        <f t="shared" si="812"/>
        <v>410.0499999999999</v>
      </c>
      <c r="W2344" s="66">
        <f t="shared" si="813"/>
        <v>4236.5</v>
      </c>
      <c r="X2344" s="20">
        <f t="shared" si="814"/>
        <v>9.6789802903339994E-2</v>
      </c>
      <c r="Y2344" s="67">
        <f t="shared" si="815"/>
        <v>4.1004999999999994</v>
      </c>
      <c r="Z2344" s="68">
        <f t="shared" si="816"/>
        <v>41004.999999999993</v>
      </c>
      <c r="AA2344" s="65" t="s">
        <v>53</v>
      </c>
      <c r="AU2344" s="23" t="str">
        <f t="shared" si="818"/>
        <v/>
      </c>
      <c r="AV2344" s="23">
        <f t="shared" si="818"/>
        <v>7.1999999999999993</v>
      </c>
      <c r="AW2344" s="23" t="str">
        <f t="shared" si="818"/>
        <v/>
      </c>
      <c r="AX2344" s="23" t="str">
        <f t="shared" si="818"/>
        <v/>
      </c>
      <c r="AZ2344" s="23" t="s">
        <v>720</v>
      </c>
      <c r="BA2344" s="25">
        <v>0</v>
      </c>
      <c r="BB2344" s="25">
        <v>1.91</v>
      </c>
      <c r="BC2344" s="25">
        <f t="shared" si="806"/>
        <v>3.6399999999999997</v>
      </c>
      <c r="BD2344" s="25">
        <f t="shared" si="807"/>
        <v>1.8371999999999999</v>
      </c>
    </row>
    <row r="2345" spans="1:56" x14ac:dyDescent="0.2">
      <c r="A2345" s="98">
        <v>46127</v>
      </c>
      <c r="B2345" s="60" t="s">
        <v>892</v>
      </c>
      <c r="C2345" s="24" t="s">
        <v>1261</v>
      </c>
      <c r="D2345" s="24" t="s">
        <v>397</v>
      </c>
      <c r="E2345" s="74" t="s">
        <v>51</v>
      </c>
      <c r="F2345" s="74" t="s">
        <v>51</v>
      </c>
      <c r="G2345" s="24" t="s">
        <v>103</v>
      </c>
      <c r="H2345" s="24" t="s">
        <v>1293</v>
      </c>
      <c r="I2345" s="24">
        <v>2</v>
      </c>
      <c r="J2345" s="24">
        <v>5</v>
      </c>
      <c r="K2345" s="24" t="s">
        <v>2932</v>
      </c>
      <c r="L2345" s="25">
        <v>1</v>
      </c>
      <c r="M2345" s="24" t="s">
        <v>404</v>
      </c>
      <c r="N2345" s="24" t="s">
        <v>6</v>
      </c>
      <c r="R2345" s="25">
        <v>35.1</v>
      </c>
      <c r="S2345" s="83" t="s">
        <v>363</v>
      </c>
      <c r="T2345" s="66" t="str">
        <f t="shared" si="810"/>
        <v>0.00</v>
      </c>
      <c r="U2345" s="66">
        <f t="shared" si="811"/>
        <v>-1</v>
      </c>
      <c r="V2345" s="66">
        <f t="shared" si="812"/>
        <v>409.0499999999999</v>
      </c>
      <c r="W2345" s="66">
        <f t="shared" si="813"/>
        <v>4237.5</v>
      </c>
      <c r="X2345" s="20">
        <f t="shared" si="814"/>
        <v>9.6530973451327412E-2</v>
      </c>
      <c r="Y2345" s="67">
        <f t="shared" si="815"/>
        <v>4.0904999999999987</v>
      </c>
      <c r="Z2345" s="68">
        <f t="shared" si="816"/>
        <v>40904.999999999993</v>
      </c>
      <c r="AA2345" s="65" t="s">
        <v>52</v>
      </c>
      <c r="AU2345" s="23">
        <f t="shared" si="818"/>
        <v>-1</v>
      </c>
      <c r="AV2345" s="23" t="str">
        <f t="shared" si="818"/>
        <v/>
      </c>
      <c r="AW2345" s="23" t="str">
        <f t="shared" si="818"/>
        <v/>
      </c>
      <c r="AX2345" s="23" t="str">
        <f t="shared" si="818"/>
        <v/>
      </c>
      <c r="AZ2345" s="25">
        <v>51</v>
      </c>
      <c r="BA2345" s="25">
        <v>62.4</v>
      </c>
      <c r="BB2345" s="25">
        <v>38.06</v>
      </c>
      <c r="BC2345" s="25">
        <f t="shared" si="806"/>
        <v>37.06</v>
      </c>
      <c r="BD2345" s="25">
        <f t="shared" si="807"/>
        <v>35.095200000000006</v>
      </c>
    </row>
    <row r="2346" spans="1:56" x14ac:dyDescent="0.2">
      <c r="A2346" s="98">
        <v>46127</v>
      </c>
      <c r="B2346" s="60" t="s">
        <v>892</v>
      </c>
      <c r="C2346" s="24" t="s">
        <v>2933</v>
      </c>
      <c r="D2346" s="24" t="s">
        <v>397</v>
      </c>
      <c r="E2346" s="74" t="s">
        <v>51</v>
      </c>
      <c r="F2346" s="74" t="s">
        <v>51</v>
      </c>
      <c r="G2346" s="24" t="s">
        <v>103</v>
      </c>
      <c r="H2346" s="24" t="s">
        <v>55</v>
      </c>
      <c r="I2346" s="24">
        <v>7</v>
      </c>
      <c r="J2346" s="24">
        <v>5</v>
      </c>
      <c r="K2346" s="24" t="s">
        <v>2934</v>
      </c>
      <c r="L2346" s="25">
        <v>2</v>
      </c>
      <c r="M2346" s="24" t="s">
        <v>105</v>
      </c>
      <c r="N2346" s="24" t="s">
        <v>6</v>
      </c>
      <c r="R2346" s="25">
        <v>2.73</v>
      </c>
      <c r="S2346" s="83" t="s">
        <v>363</v>
      </c>
      <c r="T2346" s="66" t="str">
        <f t="shared" si="810"/>
        <v>0.00</v>
      </c>
      <c r="U2346" s="66">
        <f t="shared" si="811"/>
        <v>-2</v>
      </c>
      <c r="V2346" s="66">
        <f t="shared" si="812"/>
        <v>407.0499999999999</v>
      </c>
      <c r="W2346" s="66">
        <f t="shared" si="813"/>
        <v>4239.5</v>
      </c>
      <c r="X2346" s="20">
        <f t="shared" si="814"/>
        <v>9.6013680858591785E-2</v>
      </c>
      <c r="Y2346" s="67">
        <f t="shared" si="815"/>
        <v>4.0704999999999991</v>
      </c>
      <c r="Z2346" s="68">
        <f t="shared" si="816"/>
        <v>40704.999999999993</v>
      </c>
      <c r="AA2346" s="65" t="s">
        <v>52</v>
      </c>
      <c r="AU2346" s="23">
        <f t="shared" si="818"/>
        <v>-2</v>
      </c>
      <c r="AV2346" s="23" t="str">
        <f t="shared" si="818"/>
        <v/>
      </c>
      <c r="AW2346" s="23" t="str">
        <f t="shared" si="818"/>
        <v/>
      </c>
      <c r="AX2346" s="23" t="str">
        <f t="shared" si="818"/>
        <v/>
      </c>
      <c r="AZ2346" s="25">
        <v>2.6</v>
      </c>
      <c r="BA2346" s="25">
        <v>2.2999999999999998</v>
      </c>
      <c r="BB2346" s="25">
        <v>2.57</v>
      </c>
      <c r="BC2346" s="25">
        <f t="shared" si="806"/>
        <v>3.1399999999999997</v>
      </c>
      <c r="BD2346" s="25">
        <f t="shared" si="807"/>
        <v>2.4443999999999999</v>
      </c>
    </row>
    <row r="2347" spans="1:56" x14ac:dyDescent="0.2">
      <c r="A2347" s="98">
        <v>46129</v>
      </c>
      <c r="B2347" s="60" t="s">
        <v>892</v>
      </c>
      <c r="C2347" s="24" t="s">
        <v>1135</v>
      </c>
      <c r="D2347" s="24" t="s">
        <v>562</v>
      </c>
      <c r="F2347" s="74" t="s">
        <v>51</v>
      </c>
      <c r="G2347" s="24" t="s">
        <v>121</v>
      </c>
      <c r="H2347" s="24" t="s">
        <v>2223</v>
      </c>
      <c r="I2347" s="24">
        <v>1</v>
      </c>
      <c r="J2347" s="24">
        <v>3</v>
      </c>
      <c r="K2347" s="24" t="s">
        <v>2935</v>
      </c>
      <c r="L2347" s="25">
        <v>3</v>
      </c>
      <c r="M2347" s="24" t="s">
        <v>105</v>
      </c>
      <c r="N2347" s="24" t="s">
        <v>6</v>
      </c>
      <c r="R2347" s="25">
        <v>5</v>
      </c>
      <c r="S2347" s="83" t="s">
        <v>363</v>
      </c>
      <c r="T2347" s="66" t="str">
        <f t="shared" si="810"/>
        <v>0.00</v>
      </c>
      <c r="U2347" s="66">
        <f t="shared" si="811"/>
        <v>-3</v>
      </c>
      <c r="V2347" s="66">
        <f t="shared" si="812"/>
        <v>404.0499999999999</v>
      </c>
      <c r="W2347" s="66">
        <f t="shared" si="813"/>
        <v>4242.5</v>
      </c>
      <c r="X2347" s="20">
        <f t="shared" si="814"/>
        <v>9.5238656452563325E-2</v>
      </c>
      <c r="Y2347" s="67">
        <f t="shared" si="815"/>
        <v>4.0404999999999989</v>
      </c>
      <c r="Z2347" s="68">
        <f t="shared" si="816"/>
        <v>40404.999999999993</v>
      </c>
      <c r="AA2347" s="65" t="s">
        <v>52</v>
      </c>
      <c r="AU2347" s="23" t="str">
        <f t="shared" si="818"/>
        <v/>
      </c>
      <c r="AV2347" s="23">
        <f t="shared" si="818"/>
        <v>-3</v>
      </c>
      <c r="AW2347" s="23" t="str">
        <f t="shared" si="818"/>
        <v/>
      </c>
      <c r="AX2347" s="23" t="str">
        <f t="shared" si="818"/>
        <v/>
      </c>
      <c r="AZ2347" s="23" t="s">
        <v>720</v>
      </c>
      <c r="BA2347" s="25">
        <v>0</v>
      </c>
      <c r="BB2347" s="25">
        <v>1.79</v>
      </c>
      <c r="BC2347" s="25">
        <f t="shared" si="806"/>
        <v>2.37</v>
      </c>
      <c r="BD2347" s="25">
        <f t="shared" si="807"/>
        <v>1.7268000000000001</v>
      </c>
    </row>
    <row r="2348" spans="1:56" x14ac:dyDescent="0.2">
      <c r="A2348" s="98">
        <v>46133</v>
      </c>
      <c r="B2348" s="60" t="s">
        <v>892</v>
      </c>
      <c r="C2348" s="24" t="s">
        <v>1675</v>
      </c>
      <c r="D2348" s="24" t="s">
        <v>584</v>
      </c>
      <c r="F2348" s="74" t="s">
        <v>51</v>
      </c>
      <c r="G2348" s="24" t="s">
        <v>121</v>
      </c>
      <c r="H2348" s="24" t="s">
        <v>529</v>
      </c>
      <c r="I2348" s="24">
        <v>1</v>
      </c>
      <c r="J2348" s="24">
        <v>1</v>
      </c>
      <c r="K2348" s="24" t="s">
        <v>2936</v>
      </c>
      <c r="L2348" s="25">
        <v>1</v>
      </c>
      <c r="M2348" s="24" t="s">
        <v>105</v>
      </c>
      <c r="N2348" s="24" t="s">
        <v>6</v>
      </c>
      <c r="R2348" s="25">
        <v>13</v>
      </c>
      <c r="S2348" s="83" t="s">
        <v>363</v>
      </c>
      <c r="T2348" s="66" t="str">
        <f t="shared" si="810"/>
        <v>0.00</v>
      </c>
      <c r="U2348" s="66">
        <f t="shared" si="811"/>
        <v>-1</v>
      </c>
      <c r="V2348" s="66">
        <f t="shared" si="812"/>
        <v>403.0499999999999</v>
      </c>
      <c r="W2348" s="66">
        <f t="shared" si="813"/>
        <v>4243.5</v>
      </c>
      <c r="X2348" s="20">
        <f t="shared" si="814"/>
        <v>9.4980558501237156E-2</v>
      </c>
      <c r="Y2348" s="67">
        <f t="shared" si="815"/>
        <v>4.0304999999999991</v>
      </c>
      <c r="Z2348" s="68">
        <f t="shared" si="816"/>
        <v>40304.999999999993</v>
      </c>
      <c r="AA2348" s="65" t="s">
        <v>52</v>
      </c>
      <c r="AU2348" s="23" t="str">
        <f t="shared" si="818"/>
        <v/>
      </c>
      <c r="AV2348" s="23">
        <f t="shared" si="818"/>
        <v>-1</v>
      </c>
      <c r="AW2348" s="23" t="str">
        <f t="shared" si="818"/>
        <v/>
      </c>
      <c r="AX2348" s="23" t="str">
        <f t="shared" si="818"/>
        <v/>
      </c>
      <c r="AZ2348" s="23" t="s">
        <v>720</v>
      </c>
      <c r="BA2348" s="25">
        <v>0</v>
      </c>
      <c r="BB2348" s="25">
        <v>12.5</v>
      </c>
      <c r="BC2348" s="25">
        <f t="shared" si="806"/>
        <v>11.5</v>
      </c>
      <c r="BD2348" s="25">
        <f t="shared" si="807"/>
        <v>11.58</v>
      </c>
    </row>
    <row r="2349" spans="1:56" x14ac:dyDescent="0.2">
      <c r="A2349" s="98">
        <v>46133</v>
      </c>
      <c r="B2349" s="60" t="s">
        <v>892</v>
      </c>
      <c r="C2349" s="24" t="s">
        <v>1675</v>
      </c>
      <c r="D2349" s="24" t="s">
        <v>584</v>
      </c>
      <c r="F2349" s="74" t="s">
        <v>51</v>
      </c>
      <c r="G2349" s="24" t="s">
        <v>121</v>
      </c>
      <c r="H2349" s="24" t="s">
        <v>529</v>
      </c>
      <c r="I2349" s="24">
        <v>1</v>
      </c>
      <c r="J2349" s="24">
        <v>1</v>
      </c>
      <c r="K2349" s="24" t="s">
        <v>2936</v>
      </c>
      <c r="L2349" s="25">
        <v>1</v>
      </c>
      <c r="M2349" s="24" t="s">
        <v>105</v>
      </c>
      <c r="N2349" s="24" t="s">
        <v>7</v>
      </c>
      <c r="R2349" s="25">
        <v>2</v>
      </c>
      <c r="S2349" s="83" t="s">
        <v>363</v>
      </c>
      <c r="T2349" s="66" t="str">
        <f t="shared" si="810"/>
        <v>0.00</v>
      </c>
      <c r="U2349" s="66">
        <f t="shared" si="811"/>
        <v>-1</v>
      </c>
      <c r="V2349" s="66">
        <f t="shared" si="812"/>
        <v>402.0499999999999</v>
      </c>
      <c r="W2349" s="66">
        <f t="shared" si="813"/>
        <v>4244.5</v>
      </c>
      <c r="X2349" s="20">
        <f t="shared" si="814"/>
        <v>9.4722582165154875E-2</v>
      </c>
      <c r="Y2349" s="67">
        <f t="shared" si="815"/>
        <v>4.0204999999999993</v>
      </c>
      <c r="Z2349" s="68">
        <f t="shared" si="816"/>
        <v>40204.999999999993</v>
      </c>
      <c r="AA2349" s="65" t="s">
        <v>52</v>
      </c>
      <c r="AU2349" s="23" t="str">
        <f t="shared" si="818"/>
        <v/>
      </c>
      <c r="AV2349" s="23">
        <f t="shared" si="818"/>
        <v>-1</v>
      </c>
      <c r="AW2349" s="23" t="str">
        <f t="shared" si="818"/>
        <v/>
      </c>
      <c r="AX2349" s="23" t="str">
        <f t="shared" si="818"/>
        <v/>
      </c>
      <c r="AZ2349" s="23" t="s">
        <v>720</v>
      </c>
      <c r="BA2349" s="25">
        <v>0</v>
      </c>
      <c r="BB2349" s="25">
        <v>2.04</v>
      </c>
      <c r="BC2349" s="25">
        <f t="shared" si="806"/>
        <v>1.04</v>
      </c>
      <c r="BD2349" s="25">
        <f t="shared" si="807"/>
        <v>1.9568000000000001</v>
      </c>
    </row>
    <row r="2350" spans="1:56" x14ac:dyDescent="0.2">
      <c r="A2350" s="98">
        <v>46133</v>
      </c>
      <c r="B2350" s="60" t="s">
        <v>892</v>
      </c>
      <c r="C2350" s="24" t="s">
        <v>2937</v>
      </c>
      <c r="D2350" s="24" t="s">
        <v>584</v>
      </c>
      <c r="F2350" s="74" t="s">
        <v>51</v>
      </c>
      <c r="G2350" s="24" t="s">
        <v>121</v>
      </c>
      <c r="H2350" s="24" t="s">
        <v>2223</v>
      </c>
      <c r="I2350" s="24">
        <v>1</v>
      </c>
      <c r="J2350" s="24">
        <v>4</v>
      </c>
      <c r="K2350" s="24" t="s">
        <v>2938</v>
      </c>
      <c r="L2350" s="25">
        <v>1</v>
      </c>
      <c r="M2350" s="24" t="s">
        <v>105</v>
      </c>
      <c r="N2350" s="24" t="s">
        <v>6</v>
      </c>
      <c r="R2350" s="25">
        <v>26</v>
      </c>
      <c r="S2350" s="83" t="s">
        <v>363</v>
      </c>
      <c r="T2350" s="66" t="str">
        <f t="shared" si="810"/>
        <v>0.00</v>
      </c>
      <c r="U2350" s="66">
        <f t="shared" si="811"/>
        <v>-1</v>
      </c>
      <c r="V2350" s="66">
        <f t="shared" si="812"/>
        <v>401.0499999999999</v>
      </c>
      <c r="W2350" s="66">
        <f t="shared" si="813"/>
        <v>4245.5</v>
      </c>
      <c r="X2350" s="20">
        <f t="shared" si="814"/>
        <v>9.4464727358379436E-2</v>
      </c>
      <c r="Y2350" s="67">
        <f t="shared" si="815"/>
        <v>4.0104999999999986</v>
      </c>
      <c r="Z2350" s="68">
        <f t="shared" si="816"/>
        <v>40104.999999999993</v>
      </c>
      <c r="AA2350" s="65" t="s">
        <v>52</v>
      </c>
      <c r="AU2350" s="23" t="str">
        <f t="shared" si="818"/>
        <v/>
      </c>
      <c r="AV2350" s="23">
        <f t="shared" si="818"/>
        <v>-1</v>
      </c>
      <c r="AW2350" s="23" t="str">
        <f t="shared" si="818"/>
        <v/>
      </c>
      <c r="AX2350" s="23" t="str">
        <f t="shared" si="818"/>
        <v/>
      </c>
      <c r="AZ2350" s="23" t="s">
        <v>720</v>
      </c>
      <c r="BA2350" s="25">
        <v>0</v>
      </c>
      <c r="BB2350" s="25">
        <v>42</v>
      </c>
      <c r="BC2350" s="25">
        <f t="shared" si="806"/>
        <v>41</v>
      </c>
      <c r="BD2350" s="25">
        <f t="shared" si="807"/>
        <v>38.72</v>
      </c>
    </row>
    <row r="2351" spans="1:56" x14ac:dyDescent="0.2">
      <c r="A2351" s="98">
        <v>46133</v>
      </c>
      <c r="B2351" s="60" t="s">
        <v>892</v>
      </c>
      <c r="C2351" s="24" t="s">
        <v>2937</v>
      </c>
      <c r="D2351" s="24" t="s">
        <v>584</v>
      </c>
      <c r="F2351" s="74" t="s">
        <v>51</v>
      </c>
      <c r="G2351" s="24" t="s">
        <v>121</v>
      </c>
      <c r="H2351" s="24" t="s">
        <v>2223</v>
      </c>
      <c r="I2351" s="24">
        <v>1</v>
      </c>
      <c r="J2351" s="24">
        <v>4</v>
      </c>
      <c r="K2351" s="24" t="s">
        <v>2938</v>
      </c>
      <c r="L2351" s="25">
        <v>2</v>
      </c>
      <c r="M2351" s="24" t="s">
        <v>105</v>
      </c>
      <c r="N2351" s="24" t="s">
        <v>7</v>
      </c>
      <c r="R2351" s="25">
        <v>4.2</v>
      </c>
      <c r="S2351" s="83" t="s">
        <v>363</v>
      </c>
      <c r="T2351" s="66" t="str">
        <f t="shared" si="810"/>
        <v>0.00</v>
      </c>
      <c r="U2351" s="66">
        <f t="shared" si="811"/>
        <v>-2</v>
      </c>
      <c r="V2351" s="66">
        <f t="shared" si="812"/>
        <v>399.0499999999999</v>
      </c>
      <c r="W2351" s="66">
        <f t="shared" si="813"/>
        <v>4247.5</v>
      </c>
      <c r="X2351" s="20">
        <f t="shared" si="814"/>
        <v>9.3949381989405514E-2</v>
      </c>
      <c r="Y2351" s="67">
        <f t="shared" si="815"/>
        <v>3.990499999999999</v>
      </c>
      <c r="Z2351" s="68">
        <f t="shared" si="816"/>
        <v>39904.999999999993</v>
      </c>
      <c r="AA2351" s="65" t="s">
        <v>52</v>
      </c>
      <c r="AU2351" s="23" t="str">
        <f t="shared" si="818"/>
        <v/>
      </c>
      <c r="AV2351" s="23">
        <f t="shared" si="818"/>
        <v>-2</v>
      </c>
      <c r="AW2351" s="23" t="str">
        <f t="shared" si="818"/>
        <v/>
      </c>
      <c r="AX2351" s="23" t="str">
        <f t="shared" si="818"/>
        <v/>
      </c>
      <c r="AZ2351" s="23" t="s">
        <v>720</v>
      </c>
      <c r="BA2351" s="25">
        <v>0</v>
      </c>
      <c r="BB2351" s="25">
        <v>3.4</v>
      </c>
      <c r="BC2351" s="25">
        <f t="shared" si="806"/>
        <v>4.8</v>
      </c>
      <c r="BD2351" s="25">
        <f t="shared" si="807"/>
        <v>3.2080000000000002</v>
      </c>
    </row>
    <row r="2352" spans="1:56" x14ac:dyDescent="0.2">
      <c r="A2352" s="98">
        <v>46135</v>
      </c>
      <c r="B2352" s="60" t="s">
        <v>892</v>
      </c>
      <c r="C2352" s="24" t="s">
        <v>2216</v>
      </c>
      <c r="D2352" s="24" t="s">
        <v>398</v>
      </c>
      <c r="F2352" s="74" t="s">
        <v>51</v>
      </c>
      <c r="G2352" s="24" t="s">
        <v>121</v>
      </c>
      <c r="H2352" s="24" t="s">
        <v>2397</v>
      </c>
      <c r="I2352" s="24">
        <v>1</v>
      </c>
      <c r="J2352" s="24">
        <v>5</v>
      </c>
      <c r="K2352" s="26" t="s">
        <v>2940</v>
      </c>
      <c r="L2352" s="25">
        <v>4</v>
      </c>
      <c r="M2352" s="24" t="s">
        <v>105</v>
      </c>
      <c r="N2352" s="24" t="s">
        <v>6</v>
      </c>
      <c r="R2352" s="25">
        <v>3.5</v>
      </c>
      <c r="S2352" s="83" t="s">
        <v>372</v>
      </c>
      <c r="T2352" s="66">
        <f t="shared" ref="T2352" si="821">IF((AA2352="W"),ROUND((R2352*L2352),2),"0.00")</f>
        <v>14</v>
      </c>
      <c r="U2352" s="66">
        <f t="shared" ref="U2352" si="822">-$L2352+T2352</f>
        <v>10</v>
      </c>
      <c r="V2352" s="66">
        <f t="shared" ref="V2352" si="823">U2352+V2351</f>
        <v>409.0499999999999</v>
      </c>
      <c r="W2352" s="66">
        <f t="shared" ref="W2352" si="824">L2352+W2351</f>
        <v>4251.5</v>
      </c>
      <c r="X2352" s="20">
        <f t="shared" ref="X2352" si="825">SUM(V2352/W2352)</f>
        <v>9.6213101258379369E-2</v>
      </c>
      <c r="Y2352" s="67">
        <f t="shared" ref="Y2352" si="826">V2352/100</f>
        <v>4.0904999999999987</v>
      </c>
      <c r="Z2352" s="68">
        <f t="shared" ref="Z2352" si="827">V2352*100</f>
        <v>40904.999999999993</v>
      </c>
      <c r="AA2352" s="65" t="s">
        <v>53</v>
      </c>
      <c r="AU2352" s="23" t="str">
        <f t="shared" si="818"/>
        <v/>
      </c>
      <c r="AV2352" s="23">
        <f t="shared" si="818"/>
        <v>10</v>
      </c>
      <c r="AW2352" s="23" t="str">
        <f t="shared" si="818"/>
        <v/>
      </c>
      <c r="AX2352" s="23" t="str">
        <f t="shared" si="818"/>
        <v/>
      </c>
      <c r="AZ2352" s="23" t="s">
        <v>720</v>
      </c>
      <c r="BA2352" s="25">
        <v>0</v>
      </c>
      <c r="BB2352" s="25">
        <v>2.97</v>
      </c>
      <c r="BC2352" s="25">
        <f t="shared" si="806"/>
        <v>7.8800000000000008</v>
      </c>
      <c r="BD2352" s="25">
        <f t="shared" si="807"/>
        <v>2.8124000000000002</v>
      </c>
    </row>
    <row r="2353" spans="1:59" x14ac:dyDescent="0.2">
      <c r="A2353" s="98">
        <v>46135</v>
      </c>
      <c r="B2353" s="60" t="s">
        <v>892</v>
      </c>
      <c r="C2353" s="24" t="s">
        <v>1491</v>
      </c>
      <c r="D2353" s="24" t="s">
        <v>398</v>
      </c>
      <c r="F2353" s="74" t="s">
        <v>51</v>
      </c>
      <c r="G2353" s="24" t="s">
        <v>121</v>
      </c>
      <c r="H2353" s="24" t="s">
        <v>2397</v>
      </c>
      <c r="I2353" s="24">
        <v>2</v>
      </c>
      <c r="J2353" s="24">
        <v>4</v>
      </c>
      <c r="K2353" s="26" t="s">
        <v>2939</v>
      </c>
      <c r="L2353" s="25">
        <v>1</v>
      </c>
      <c r="M2353" s="24" t="s">
        <v>105</v>
      </c>
      <c r="N2353" s="24" t="s">
        <v>6</v>
      </c>
      <c r="R2353" s="25">
        <v>8</v>
      </c>
      <c r="S2353" s="83" t="s">
        <v>372</v>
      </c>
      <c r="T2353" s="66">
        <f t="shared" ref="T2353" si="828">IF((AA2353="W"),ROUND((R2353*L2353),2),"0.00")</f>
        <v>8</v>
      </c>
      <c r="U2353" s="66">
        <f t="shared" ref="U2353" si="829">-$L2353+T2353</f>
        <v>7</v>
      </c>
      <c r="V2353" s="66">
        <f t="shared" ref="V2353" si="830">U2353+V2352</f>
        <v>416.0499999999999</v>
      </c>
      <c r="W2353" s="66">
        <f t="shared" ref="W2353" si="831">L2353+W2352</f>
        <v>4252.5</v>
      </c>
      <c r="X2353" s="20">
        <f t="shared" ref="X2353" si="832">SUM(V2353/W2353)</f>
        <v>9.7836566725455584E-2</v>
      </c>
      <c r="Y2353" s="67">
        <f t="shared" ref="Y2353" si="833">V2353/100</f>
        <v>4.160499999999999</v>
      </c>
      <c r="Z2353" s="68">
        <f t="shared" ref="Z2353" si="834">V2353*100</f>
        <v>41604.999999999993</v>
      </c>
      <c r="AA2353" s="65" t="s">
        <v>53</v>
      </c>
      <c r="AU2353" s="23" t="str">
        <f t="shared" si="818"/>
        <v/>
      </c>
      <c r="AV2353" s="23">
        <f t="shared" si="818"/>
        <v>7</v>
      </c>
      <c r="AW2353" s="23" t="str">
        <f t="shared" si="818"/>
        <v/>
      </c>
      <c r="AX2353" s="23" t="str">
        <f t="shared" si="818"/>
        <v/>
      </c>
      <c r="AZ2353" s="23" t="s">
        <v>720</v>
      </c>
      <c r="BA2353" s="25">
        <v>0</v>
      </c>
      <c r="BB2353" s="25">
        <v>7.58</v>
      </c>
      <c r="BC2353" s="25">
        <f t="shared" si="806"/>
        <v>6.58</v>
      </c>
      <c r="BD2353" s="25">
        <f t="shared" si="807"/>
        <v>7.0536000000000003</v>
      </c>
    </row>
    <row r="2354" spans="1:59" x14ac:dyDescent="0.2">
      <c r="A2354" s="98">
        <v>46136</v>
      </c>
      <c r="B2354" s="60" t="s">
        <v>892</v>
      </c>
      <c r="C2354" s="24" t="s">
        <v>1068</v>
      </c>
      <c r="D2354" s="24" t="s">
        <v>562</v>
      </c>
      <c r="F2354" s="74" t="s">
        <v>51</v>
      </c>
      <c r="G2354" s="24" t="s">
        <v>121</v>
      </c>
      <c r="H2354" s="24" t="s">
        <v>2223</v>
      </c>
      <c r="I2354" s="24">
        <v>7</v>
      </c>
      <c r="J2354" s="24">
        <v>3</v>
      </c>
      <c r="K2354" s="24" t="s">
        <v>2941</v>
      </c>
      <c r="L2354" s="25">
        <v>2</v>
      </c>
      <c r="M2354" s="24" t="s">
        <v>105</v>
      </c>
      <c r="N2354" s="24" t="s">
        <v>6</v>
      </c>
      <c r="R2354" s="25">
        <v>5</v>
      </c>
      <c r="S2354" s="83" t="s">
        <v>363</v>
      </c>
      <c r="T2354" s="66" t="str">
        <f t="shared" ref="T2354" si="835">IF((AA2354="W"),ROUND((R2354*L2354),2),"0.00")</f>
        <v>0.00</v>
      </c>
      <c r="U2354" s="66">
        <f t="shared" ref="U2354" si="836">-$L2354+T2354</f>
        <v>-2</v>
      </c>
      <c r="V2354" s="66">
        <f t="shared" ref="V2354" si="837">U2354+V2353</f>
        <v>414.0499999999999</v>
      </c>
      <c r="W2354" s="66">
        <f t="shared" ref="W2354" si="838">L2354+W2353</f>
        <v>4254.5</v>
      </c>
      <c r="X2354" s="20">
        <f t="shared" ref="X2354" si="839">SUM(V2354/W2354)</f>
        <v>9.7320484193207171E-2</v>
      </c>
      <c r="Y2354" s="67">
        <f t="shared" ref="Y2354" si="840">V2354/100</f>
        <v>4.1404999999999994</v>
      </c>
      <c r="Z2354" s="68">
        <f t="shared" ref="Z2354" si="841">V2354*100</f>
        <v>41404.999999999993</v>
      </c>
      <c r="AA2354" s="65" t="s">
        <v>52</v>
      </c>
      <c r="AU2354" s="23" t="str">
        <f t="shared" si="818"/>
        <v/>
      </c>
      <c r="AV2354" s="23">
        <f t="shared" si="818"/>
        <v>-2</v>
      </c>
      <c r="AW2354" s="23" t="str">
        <f t="shared" si="818"/>
        <v/>
      </c>
      <c r="AX2354" s="23" t="str">
        <f t="shared" si="818"/>
        <v/>
      </c>
      <c r="AZ2354" s="23" t="s">
        <v>720</v>
      </c>
      <c r="BA2354" s="25">
        <v>0</v>
      </c>
      <c r="BB2354" s="25">
        <v>5.16</v>
      </c>
      <c r="BC2354" s="24">
        <f t="shared" si="806"/>
        <v>8.32</v>
      </c>
      <c r="BD2354" s="25">
        <f t="shared" si="807"/>
        <v>4.8272000000000004</v>
      </c>
      <c r="BE2354" s="24"/>
      <c r="BF2354" s="24"/>
      <c r="BG2354" s="24"/>
    </row>
    <row r="2355" spans="1:59" x14ac:dyDescent="0.2">
      <c r="A2355" s="98">
        <v>46137</v>
      </c>
      <c r="B2355" s="60" t="s">
        <v>892</v>
      </c>
      <c r="C2355" s="24" t="s">
        <v>2059</v>
      </c>
      <c r="D2355" s="24" t="s">
        <v>573</v>
      </c>
      <c r="F2355" s="74" t="s">
        <v>51</v>
      </c>
      <c r="G2355" s="24" t="s">
        <v>103</v>
      </c>
      <c r="H2355" s="24" t="s">
        <v>293</v>
      </c>
      <c r="I2355" s="24">
        <v>4</v>
      </c>
      <c r="J2355" s="24">
        <v>5</v>
      </c>
      <c r="K2355" s="24" t="s">
        <v>2942</v>
      </c>
      <c r="L2355" s="25">
        <v>1</v>
      </c>
      <c r="M2355" s="24" t="s">
        <v>404</v>
      </c>
      <c r="N2355" s="24" t="s">
        <v>6</v>
      </c>
      <c r="R2355" s="25">
        <v>22.16</v>
      </c>
      <c r="S2355" s="83" t="s">
        <v>363</v>
      </c>
      <c r="T2355" s="66" t="str">
        <f t="shared" ref="T2355:T2356" si="842">IF((AA2355="W"),ROUND((R2355*L2355),2),"0.00")</f>
        <v>0.00</v>
      </c>
      <c r="U2355" s="66">
        <f t="shared" ref="U2355:U2356" si="843">-$L2355+T2355</f>
        <v>-1</v>
      </c>
      <c r="V2355" s="66">
        <f t="shared" ref="V2355:V2356" si="844">U2355+V2354</f>
        <v>413.0499999999999</v>
      </c>
      <c r="W2355" s="66">
        <f t="shared" ref="W2355:W2356" si="845">L2355+W2354</f>
        <v>4255.5</v>
      </c>
      <c r="X2355" s="20">
        <f t="shared" ref="X2355:X2356" si="846">SUM(V2355/W2355)</f>
        <v>9.7062624838444342E-2</v>
      </c>
      <c r="Y2355" s="67">
        <f t="shared" ref="Y2355:Y2356" si="847">V2355/100</f>
        <v>4.1304999999999987</v>
      </c>
      <c r="Z2355" s="68">
        <f t="shared" ref="Z2355:Z2356" si="848">V2355*100</f>
        <v>41304.999999999993</v>
      </c>
      <c r="AA2355" s="65" t="s">
        <v>52</v>
      </c>
      <c r="AU2355" s="23">
        <f t="shared" si="818"/>
        <v>-1</v>
      </c>
      <c r="AV2355" s="23" t="str">
        <f t="shared" si="818"/>
        <v/>
      </c>
      <c r="AW2355" s="23" t="str">
        <f t="shared" si="818"/>
        <v/>
      </c>
      <c r="AX2355" s="23" t="str">
        <f t="shared" si="818"/>
        <v/>
      </c>
      <c r="AZ2355" s="24">
        <v>26</v>
      </c>
      <c r="BA2355" s="25">
        <v>22.3</v>
      </c>
      <c r="BB2355" s="25">
        <v>24</v>
      </c>
      <c r="BC2355" s="25">
        <f t="shared" si="806"/>
        <v>23</v>
      </c>
      <c r="BD2355" s="25">
        <f t="shared" si="807"/>
        <v>22.16</v>
      </c>
    </row>
    <row r="2356" spans="1:59" x14ac:dyDescent="0.2">
      <c r="A2356" s="98">
        <v>46137</v>
      </c>
      <c r="B2356" s="60" t="s">
        <v>892</v>
      </c>
      <c r="C2356" s="24" t="s">
        <v>2059</v>
      </c>
      <c r="D2356" s="24" t="s">
        <v>573</v>
      </c>
      <c r="F2356" s="74" t="s">
        <v>51</v>
      </c>
      <c r="G2356" s="24" t="s">
        <v>103</v>
      </c>
      <c r="H2356" s="24" t="s">
        <v>293</v>
      </c>
      <c r="I2356" s="24">
        <v>4</v>
      </c>
      <c r="J2356" s="24">
        <v>5</v>
      </c>
      <c r="K2356" s="24" t="s">
        <v>2942</v>
      </c>
      <c r="L2356" s="25">
        <v>1</v>
      </c>
      <c r="M2356" s="24" t="s">
        <v>404</v>
      </c>
      <c r="N2356" s="24" t="s">
        <v>7</v>
      </c>
      <c r="R2356" s="25">
        <v>5.1676000000000002</v>
      </c>
      <c r="S2356" s="83" t="s">
        <v>363</v>
      </c>
      <c r="T2356" s="66" t="str">
        <f t="shared" si="842"/>
        <v>0.00</v>
      </c>
      <c r="U2356" s="66">
        <f t="shared" si="843"/>
        <v>-1</v>
      </c>
      <c r="V2356" s="66">
        <f t="shared" si="844"/>
        <v>412.0499999999999</v>
      </c>
      <c r="W2356" s="66">
        <f t="shared" si="845"/>
        <v>4256.5</v>
      </c>
      <c r="X2356" s="20">
        <f t="shared" si="846"/>
        <v>9.6804886643956284E-2</v>
      </c>
      <c r="Y2356" s="67">
        <f t="shared" si="847"/>
        <v>4.1204999999999989</v>
      </c>
      <c r="Z2356" s="68">
        <f t="shared" si="848"/>
        <v>41204.999999999993</v>
      </c>
      <c r="AA2356" s="65" t="s">
        <v>52</v>
      </c>
      <c r="AU2356" s="23">
        <f t="shared" si="818"/>
        <v>-1</v>
      </c>
      <c r="AV2356" s="23" t="str">
        <f t="shared" si="818"/>
        <v/>
      </c>
      <c r="AW2356" s="23" t="str">
        <f t="shared" si="818"/>
        <v/>
      </c>
      <c r="AX2356" s="23" t="str">
        <f t="shared" si="818"/>
        <v/>
      </c>
      <c r="BA2356" s="25">
        <v>5</v>
      </c>
      <c r="BB2356" s="25">
        <v>5.53</v>
      </c>
      <c r="BC2356" s="25">
        <f t="shared" si="806"/>
        <v>4.53</v>
      </c>
      <c r="BD2356" s="25">
        <f t="shared" si="807"/>
        <v>5.1676000000000002</v>
      </c>
    </row>
    <row r="2357" spans="1:59" x14ac:dyDescent="0.2">
      <c r="A2357" s="98">
        <v>46138</v>
      </c>
      <c r="B2357" s="60" t="s">
        <v>892</v>
      </c>
      <c r="C2357" s="24" t="s">
        <v>2943</v>
      </c>
      <c r="D2357" s="24" t="s">
        <v>577</v>
      </c>
      <c r="F2357" s="74" t="s">
        <v>51</v>
      </c>
      <c r="G2357" s="24" t="s">
        <v>121</v>
      </c>
      <c r="H2357" s="24" t="s">
        <v>62</v>
      </c>
      <c r="I2357" s="24">
        <v>1</v>
      </c>
      <c r="J2357" s="24">
        <v>2</v>
      </c>
      <c r="K2357" s="24" t="s">
        <v>2944</v>
      </c>
      <c r="L2357" s="25">
        <v>3</v>
      </c>
      <c r="M2357" s="24" t="s">
        <v>105</v>
      </c>
      <c r="N2357" s="24" t="s">
        <v>6</v>
      </c>
      <c r="R2357" s="25">
        <v>3.6</v>
      </c>
      <c r="S2357" s="83" t="s">
        <v>363</v>
      </c>
      <c r="T2357" s="66" t="str">
        <f t="shared" ref="T2357" si="849">IF((AA2357="W"),ROUND((R2357*L2357),2),"0.00")</f>
        <v>0.00</v>
      </c>
      <c r="U2357" s="66">
        <f t="shared" ref="U2357" si="850">-$L2357+T2357</f>
        <v>-3</v>
      </c>
      <c r="V2357" s="66">
        <f t="shared" ref="V2357" si="851">U2357+V2356</f>
        <v>409.0499999999999</v>
      </c>
      <c r="W2357" s="66">
        <f t="shared" ref="W2357" si="852">L2357+W2356</f>
        <v>4259.5</v>
      </c>
      <c r="X2357" s="20">
        <f t="shared" ref="X2357" si="853">SUM(V2357/W2357)</f>
        <v>9.6032398168799132E-2</v>
      </c>
      <c r="Y2357" s="67">
        <f t="shared" ref="Y2357" si="854">V2357/100</f>
        <v>4.0904999999999987</v>
      </c>
      <c r="Z2357" s="68">
        <f t="shared" ref="Z2357" si="855">V2357*100</f>
        <v>40904.999999999993</v>
      </c>
      <c r="AA2357" s="65" t="s">
        <v>52</v>
      </c>
      <c r="AU2357" s="23" t="str">
        <f t="shared" si="818"/>
        <v/>
      </c>
      <c r="AV2357" s="23">
        <f t="shared" si="818"/>
        <v>-3</v>
      </c>
      <c r="AW2357" s="23" t="str">
        <f t="shared" si="818"/>
        <v/>
      </c>
      <c r="AX2357" s="23" t="str">
        <f t="shared" si="818"/>
        <v/>
      </c>
      <c r="AZ2357" s="23" t="s">
        <v>720</v>
      </c>
      <c r="BA2357" s="25">
        <v>0</v>
      </c>
      <c r="BB2357" s="25">
        <v>2.67</v>
      </c>
      <c r="BC2357" s="25">
        <f t="shared" si="806"/>
        <v>5.01</v>
      </c>
      <c r="BD2357" s="25">
        <f t="shared" si="807"/>
        <v>2.5364</v>
      </c>
    </row>
    <row r="2358" spans="1:59" x14ac:dyDescent="0.2">
      <c r="A2358" s="98">
        <v>46140</v>
      </c>
      <c r="B2358" s="60" t="s">
        <v>892</v>
      </c>
      <c r="C2358" s="24" t="s">
        <v>1254</v>
      </c>
      <c r="D2358" s="24" t="s">
        <v>584</v>
      </c>
      <c r="F2358" s="74" t="s">
        <v>51</v>
      </c>
      <c r="G2358" s="24" t="s">
        <v>121</v>
      </c>
      <c r="H2358" s="24" t="s">
        <v>75</v>
      </c>
      <c r="I2358" s="24">
        <v>1</v>
      </c>
      <c r="J2358" s="24">
        <v>2</v>
      </c>
      <c r="K2358" s="26" t="s">
        <v>2945</v>
      </c>
      <c r="L2358" s="25">
        <v>3</v>
      </c>
      <c r="M2358" s="24" t="s">
        <v>105</v>
      </c>
      <c r="N2358" s="24" t="s">
        <v>6</v>
      </c>
      <c r="R2358" s="25">
        <v>4.2</v>
      </c>
      <c r="S2358" s="83" t="s">
        <v>372</v>
      </c>
      <c r="T2358" s="66">
        <f t="shared" ref="T2358" si="856">IF((AA2358="W"),ROUND((R2358*L2358),2),"0.00")</f>
        <v>12.6</v>
      </c>
      <c r="U2358" s="66">
        <f t="shared" ref="U2358" si="857">-$L2358+T2358</f>
        <v>9.6</v>
      </c>
      <c r="V2358" s="66">
        <f t="shared" ref="V2358" si="858">U2358+V2357</f>
        <v>418.64999999999992</v>
      </c>
      <c r="W2358" s="66">
        <f t="shared" ref="W2358" si="859">L2358+W2357</f>
        <v>4262.5</v>
      </c>
      <c r="X2358" s="20">
        <f t="shared" ref="X2358" si="860">SUM(V2358/W2358)</f>
        <v>9.8217008797653937E-2</v>
      </c>
      <c r="Y2358" s="67">
        <f t="shared" ref="Y2358" si="861">V2358/100</f>
        <v>4.1864999999999988</v>
      </c>
      <c r="Z2358" s="68">
        <f t="shared" ref="Z2358" si="862">V2358*100</f>
        <v>41864.999999999993</v>
      </c>
      <c r="AA2358" s="65" t="s">
        <v>53</v>
      </c>
      <c r="AU2358" s="23" t="str">
        <f t="shared" si="818"/>
        <v/>
      </c>
      <c r="AV2358" s="23">
        <f t="shared" si="818"/>
        <v>9.6</v>
      </c>
      <c r="AW2358" s="23" t="str">
        <f t="shared" si="818"/>
        <v/>
      </c>
      <c r="AX2358" s="23" t="str">
        <f t="shared" si="818"/>
        <v/>
      </c>
      <c r="AZ2358" s="23" t="s">
        <v>720</v>
      </c>
      <c r="BA2358" s="25">
        <v>0</v>
      </c>
      <c r="BB2358" s="25">
        <v>2.58</v>
      </c>
      <c r="BC2358" s="25">
        <f t="shared" si="806"/>
        <v>4.74</v>
      </c>
      <c r="BD2358" s="25">
        <f t="shared" si="807"/>
        <v>2.4536000000000002</v>
      </c>
    </row>
    <row r="2359" spans="1:59" x14ac:dyDescent="0.2">
      <c r="A2359" s="98">
        <v>46141</v>
      </c>
      <c r="B2359" s="60" t="s">
        <v>892</v>
      </c>
      <c r="C2359" s="24" t="s">
        <v>1192</v>
      </c>
      <c r="D2359" s="24" t="s">
        <v>397</v>
      </c>
      <c r="F2359" s="74" t="s">
        <v>51</v>
      </c>
      <c r="G2359" s="24" t="s">
        <v>121</v>
      </c>
      <c r="H2359" s="24" t="s">
        <v>2946</v>
      </c>
      <c r="I2359" s="24">
        <v>7</v>
      </c>
      <c r="J2359" s="24">
        <v>1</v>
      </c>
      <c r="K2359" s="24" t="s">
        <v>2947</v>
      </c>
      <c r="L2359" s="25">
        <v>5</v>
      </c>
      <c r="M2359" s="24" t="s">
        <v>105</v>
      </c>
      <c r="N2359" s="24" t="s">
        <v>6</v>
      </c>
      <c r="R2359" s="25">
        <v>2</v>
      </c>
      <c r="S2359" s="83" t="s">
        <v>363</v>
      </c>
      <c r="T2359" s="66" t="str">
        <f t="shared" ref="T2359" si="863">IF((AA2359="W"),ROUND((R2359*L2359),2),"0.00")</f>
        <v>0.00</v>
      </c>
      <c r="U2359" s="66">
        <f t="shared" ref="U2359" si="864">-$L2359+T2359</f>
        <v>-5</v>
      </c>
      <c r="V2359" s="66">
        <f t="shared" ref="V2359" si="865">U2359+V2358</f>
        <v>413.64999999999992</v>
      </c>
      <c r="W2359" s="66">
        <f t="shared" ref="W2359" si="866">L2359+W2358</f>
        <v>4267.5</v>
      </c>
      <c r="X2359" s="20">
        <f t="shared" ref="X2359" si="867">SUM(V2359/W2359)</f>
        <v>9.6930287053309888E-2</v>
      </c>
      <c r="Y2359" s="67">
        <f t="shared" ref="Y2359" si="868">V2359/100</f>
        <v>4.136499999999999</v>
      </c>
      <c r="Z2359" s="68">
        <f t="shared" ref="Z2359" si="869">V2359*100</f>
        <v>41364.999999999993</v>
      </c>
      <c r="AA2359" s="65" t="s">
        <v>52</v>
      </c>
      <c r="AU2359" s="23" t="str">
        <f t="shared" si="818"/>
        <v/>
      </c>
      <c r="AV2359" s="23">
        <f t="shared" si="818"/>
        <v>-5</v>
      </c>
      <c r="AW2359" s="23" t="str">
        <f t="shared" si="818"/>
        <v/>
      </c>
      <c r="AX2359" s="23" t="str">
        <f t="shared" si="818"/>
        <v/>
      </c>
      <c r="AZ2359" s="23" t="s">
        <v>720</v>
      </c>
      <c r="BA2359" s="25">
        <v>0</v>
      </c>
      <c r="BB2359" s="25">
        <v>1.98</v>
      </c>
      <c r="BC2359" s="25">
        <f t="shared" si="806"/>
        <v>4.9000000000000004</v>
      </c>
      <c r="BD2359" s="25">
        <f t="shared" si="807"/>
        <v>1.9016000000000002</v>
      </c>
    </row>
    <row r="2360" spans="1:59" x14ac:dyDescent="0.2">
      <c r="A2360" s="98">
        <v>46141</v>
      </c>
      <c r="B2360" s="60" t="s">
        <v>892</v>
      </c>
      <c r="C2360" s="24" t="s">
        <v>643</v>
      </c>
      <c r="D2360" s="24" t="s">
        <v>397</v>
      </c>
      <c r="E2360" s="74" t="s">
        <v>51</v>
      </c>
      <c r="F2360" s="74" t="s">
        <v>51</v>
      </c>
      <c r="G2360" s="24" t="s">
        <v>103</v>
      </c>
      <c r="H2360" s="24" t="s">
        <v>58</v>
      </c>
      <c r="I2360" s="24">
        <v>3</v>
      </c>
      <c r="J2360" s="24">
        <v>8</v>
      </c>
      <c r="K2360" s="24" t="s">
        <v>2948</v>
      </c>
      <c r="L2360" s="25">
        <v>1</v>
      </c>
      <c r="M2360" s="24" t="s">
        <v>404</v>
      </c>
      <c r="N2360" s="24" t="s">
        <v>6</v>
      </c>
      <c r="R2360" s="25">
        <v>8.91</v>
      </c>
      <c r="S2360" s="83" t="s">
        <v>363</v>
      </c>
      <c r="T2360" s="66" t="str">
        <f t="shared" ref="T2360" si="870">IF((AA2360="W"),ROUND((R2360*L2360),2),"0.00")</f>
        <v>0.00</v>
      </c>
      <c r="U2360" s="66">
        <f t="shared" ref="U2360" si="871">-$L2360+T2360</f>
        <v>-1</v>
      </c>
      <c r="V2360" s="66">
        <f t="shared" ref="V2360" si="872">U2360+V2359</f>
        <v>412.64999999999992</v>
      </c>
      <c r="W2360" s="66">
        <f t="shared" ref="W2360" si="873">L2360+W2359</f>
        <v>4268.5</v>
      </c>
      <c r="X2360" s="20">
        <f t="shared" ref="X2360" si="874">SUM(V2360/W2360)</f>
        <v>9.6673304439498634E-2</v>
      </c>
      <c r="Y2360" s="67">
        <f t="shared" ref="Y2360" si="875">V2360/100</f>
        <v>4.1264999999999992</v>
      </c>
      <c r="Z2360" s="68">
        <f t="shared" ref="Z2360" si="876">V2360*100</f>
        <v>41264.999999999993</v>
      </c>
      <c r="AA2360" s="65" t="s">
        <v>52</v>
      </c>
      <c r="AU2360" s="23">
        <f t="shared" si="818"/>
        <v>-1</v>
      </c>
      <c r="AV2360" s="23" t="str">
        <f t="shared" si="818"/>
        <v/>
      </c>
      <c r="AW2360" s="23" t="str">
        <f t="shared" si="818"/>
        <v/>
      </c>
      <c r="AX2360" s="23" t="str">
        <f t="shared" si="818"/>
        <v/>
      </c>
      <c r="AZ2360" s="24">
        <v>8.5</v>
      </c>
      <c r="BA2360" s="25">
        <v>12.7</v>
      </c>
      <c r="BB2360" s="25">
        <v>9.6</v>
      </c>
      <c r="BC2360" s="25">
        <f t="shared" si="806"/>
        <v>8.6</v>
      </c>
      <c r="BD2360" s="25">
        <f t="shared" si="807"/>
        <v>8.911999999999999</v>
      </c>
    </row>
    <row r="2361" spans="1:59" x14ac:dyDescent="0.2">
      <c r="A2361" s="98">
        <v>46141</v>
      </c>
      <c r="B2361" s="60" t="s">
        <v>892</v>
      </c>
      <c r="C2361" s="24" t="s">
        <v>643</v>
      </c>
      <c r="D2361" s="24" t="s">
        <v>397</v>
      </c>
      <c r="F2361" s="74" t="s">
        <v>51</v>
      </c>
      <c r="G2361" s="24" t="s">
        <v>103</v>
      </c>
      <c r="H2361" s="24" t="s">
        <v>483</v>
      </c>
      <c r="I2361" s="24">
        <v>4</v>
      </c>
      <c r="J2361" s="24">
        <v>5</v>
      </c>
      <c r="K2361" s="24" t="s">
        <v>2949</v>
      </c>
      <c r="L2361" s="25">
        <v>1</v>
      </c>
      <c r="M2361" s="24" t="s">
        <v>404</v>
      </c>
      <c r="N2361" s="24" t="s">
        <v>6</v>
      </c>
      <c r="P2361" s="25">
        <v>6</v>
      </c>
      <c r="R2361" s="25">
        <v>10.36</v>
      </c>
      <c r="S2361" s="83" t="s">
        <v>363</v>
      </c>
      <c r="T2361" s="66" t="str">
        <f t="shared" ref="T2361" si="877">IF((AA2361="W"),ROUND((R2361*L2361),2),"0.00")</f>
        <v>0.00</v>
      </c>
      <c r="U2361" s="66">
        <f t="shared" ref="U2361" si="878">-$L2361+T2361</f>
        <v>-1</v>
      </c>
      <c r="V2361" s="66">
        <f t="shared" ref="V2361" si="879">U2361+V2360</f>
        <v>411.64999999999992</v>
      </c>
      <c r="W2361" s="66">
        <f t="shared" ref="W2361" si="880">L2361+W2360</f>
        <v>4269.5</v>
      </c>
      <c r="X2361" s="20">
        <f t="shared" ref="X2361" si="881">SUM(V2361/W2361)</f>
        <v>9.6416442206347333E-2</v>
      </c>
      <c r="Y2361" s="67">
        <f t="shared" ref="Y2361" si="882">V2361/100</f>
        <v>4.1164999999999994</v>
      </c>
      <c r="Z2361" s="68">
        <f t="shared" ref="Z2361" si="883">V2361*100</f>
        <v>41164.999999999993</v>
      </c>
      <c r="AA2361" s="65" t="s">
        <v>52</v>
      </c>
      <c r="AU2361" s="23">
        <f t="shared" si="818"/>
        <v>-1</v>
      </c>
      <c r="AV2361" s="23" t="str">
        <f t="shared" si="818"/>
        <v/>
      </c>
      <c r="AW2361" s="23" t="str">
        <f t="shared" si="818"/>
        <v/>
      </c>
      <c r="AX2361" s="23" t="str">
        <f t="shared" si="818"/>
        <v/>
      </c>
      <c r="AZ2361" s="24">
        <v>8.5</v>
      </c>
      <c r="BA2361" s="25">
        <v>11.1</v>
      </c>
      <c r="BB2361" s="25">
        <v>11.17</v>
      </c>
      <c r="BC2361" s="25">
        <f t="shared" si="806"/>
        <v>10.17</v>
      </c>
      <c r="BD2361" s="25">
        <f t="shared" si="807"/>
        <v>10.356400000000001</v>
      </c>
    </row>
    <row r="2362" spans="1:59" x14ac:dyDescent="0.2">
      <c r="A2362" s="98">
        <v>46142</v>
      </c>
      <c r="B2362" s="60" t="s">
        <v>892</v>
      </c>
      <c r="C2362" s="24" t="s">
        <v>2182</v>
      </c>
      <c r="D2362" s="24" t="s">
        <v>398</v>
      </c>
      <c r="F2362" s="74" t="s">
        <v>51</v>
      </c>
      <c r="G2362" s="24" t="s">
        <v>121</v>
      </c>
      <c r="H2362" s="24" t="s">
        <v>2397</v>
      </c>
      <c r="I2362" s="24">
        <v>3</v>
      </c>
      <c r="J2362" s="24">
        <v>2</v>
      </c>
      <c r="K2362" s="24" t="s">
        <v>2939</v>
      </c>
      <c r="L2362" s="25">
        <v>1</v>
      </c>
      <c r="M2362" s="24" t="s">
        <v>105</v>
      </c>
      <c r="N2362" s="24" t="s">
        <v>6</v>
      </c>
      <c r="R2362" s="25">
        <v>7</v>
      </c>
      <c r="S2362" s="83" t="s">
        <v>363</v>
      </c>
      <c r="T2362" s="66" t="str">
        <f t="shared" ref="T2362" si="884">IF((AA2362="W"),ROUND((R2362*L2362),2),"0.00")</f>
        <v>0.00</v>
      </c>
      <c r="U2362" s="66">
        <f t="shared" ref="U2362" si="885">-$L2362+T2362</f>
        <v>-1</v>
      </c>
      <c r="V2362" s="66">
        <f t="shared" ref="V2362" si="886">U2362+V2361</f>
        <v>410.64999999999992</v>
      </c>
      <c r="W2362" s="66">
        <f t="shared" ref="W2362" si="887">L2362+W2361</f>
        <v>4270.5</v>
      </c>
      <c r="X2362" s="20">
        <f t="shared" ref="X2362" si="888">SUM(V2362/W2362)</f>
        <v>9.6159700269289286E-2</v>
      </c>
      <c r="Y2362" s="67">
        <f t="shared" ref="Y2362" si="889">V2362/100</f>
        <v>4.1064999999999996</v>
      </c>
      <c r="Z2362" s="68">
        <f t="shared" ref="Z2362" si="890">V2362*100</f>
        <v>41064.999999999993</v>
      </c>
      <c r="AA2362" s="65" t="s">
        <v>52</v>
      </c>
      <c r="AU2362" s="23" t="str">
        <f t="shared" si="818"/>
        <v/>
      </c>
      <c r="AV2362" s="23">
        <f t="shared" si="818"/>
        <v>-1</v>
      </c>
      <c r="AW2362" s="23" t="str">
        <f t="shared" si="818"/>
        <v/>
      </c>
      <c r="AX2362" s="23" t="str">
        <f t="shared" si="818"/>
        <v/>
      </c>
      <c r="AZ2362" s="23" t="s">
        <v>720</v>
      </c>
      <c r="BA2362" s="25">
        <v>0</v>
      </c>
      <c r="BB2362" s="25">
        <v>9.7200000000000006</v>
      </c>
      <c r="BC2362" s="25">
        <f t="shared" si="806"/>
        <v>8.7200000000000006</v>
      </c>
      <c r="BD2362" s="25">
        <f t="shared" si="807"/>
        <v>9.0224000000000011</v>
      </c>
    </row>
    <row r="2363" spans="1:59" x14ac:dyDescent="0.2">
      <c r="A2363" s="98">
        <v>46142</v>
      </c>
      <c r="B2363" s="60" t="s">
        <v>892</v>
      </c>
      <c r="C2363" s="24" t="s">
        <v>643</v>
      </c>
      <c r="D2363" s="24" t="s">
        <v>398</v>
      </c>
      <c r="F2363" s="74" t="s">
        <v>51</v>
      </c>
      <c r="G2363" s="24" t="s">
        <v>103</v>
      </c>
      <c r="H2363" s="24" t="s">
        <v>59</v>
      </c>
      <c r="I2363" s="24">
        <v>7</v>
      </c>
      <c r="J2363" s="24">
        <v>4</v>
      </c>
      <c r="K2363" s="24" t="s">
        <v>2950</v>
      </c>
      <c r="L2363" s="25">
        <v>2</v>
      </c>
      <c r="M2363" s="24" t="s">
        <v>404</v>
      </c>
      <c r="N2363" s="24" t="s">
        <v>6</v>
      </c>
      <c r="R2363" s="25">
        <v>3.35</v>
      </c>
      <c r="S2363" s="83" t="s">
        <v>363</v>
      </c>
      <c r="T2363" s="66" t="str">
        <f t="shared" ref="T2363" si="891">IF((AA2363="W"),ROUND((R2363*L2363),2),"0.00")</f>
        <v>0.00</v>
      </c>
      <c r="U2363" s="66">
        <f t="shared" ref="U2363" si="892">-$L2363+T2363</f>
        <v>-2</v>
      </c>
      <c r="V2363" s="66">
        <f t="shared" ref="V2363" si="893">U2363+V2362</f>
        <v>408.64999999999992</v>
      </c>
      <c r="W2363" s="66">
        <f t="shared" ref="W2363" si="894">L2363+W2362</f>
        <v>4272.5</v>
      </c>
      <c r="X2363" s="20">
        <f t="shared" ref="X2363" si="895">SUM(V2363/W2363)</f>
        <v>9.5646576945582193E-2</v>
      </c>
      <c r="Y2363" s="67">
        <f t="shared" ref="Y2363" si="896">V2363/100</f>
        <v>4.0864999999999991</v>
      </c>
      <c r="Z2363" s="68">
        <f t="shared" ref="Z2363" si="897">V2363*100</f>
        <v>40864.999999999993</v>
      </c>
      <c r="AA2363" s="65" t="s">
        <v>52</v>
      </c>
      <c r="AU2363" s="23">
        <f t="shared" si="818"/>
        <v>-2</v>
      </c>
      <c r="AV2363" s="23" t="str">
        <f t="shared" si="818"/>
        <v/>
      </c>
      <c r="AW2363" s="23" t="str">
        <f t="shared" si="818"/>
        <v/>
      </c>
      <c r="AX2363" s="23" t="str">
        <f t="shared" si="818"/>
        <v/>
      </c>
      <c r="AZ2363" s="24">
        <v>4</v>
      </c>
      <c r="BA2363" s="25">
        <v>4.0999999999999996</v>
      </c>
      <c r="BB2363" s="25">
        <v>3.55</v>
      </c>
      <c r="BC2363" s="25">
        <f t="shared" si="806"/>
        <v>5.0999999999999996</v>
      </c>
      <c r="BD2363" s="25">
        <f t="shared" si="807"/>
        <v>3.3460000000000001</v>
      </c>
    </row>
    <row r="2364" spans="1:59" x14ac:dyDescent="0.2">
      <c r="A2364" s="98">
        <v>46145</v>
      </c>
      <c r="B2364" s="60" t="s">
        <v>892</v>
      </c>
      <c r="C2364" s="24" t="s">
        <v>1002</v>
      </c>
      <c r="D2364" s="24" t="s">
        <v>577</v>
      </c>
      <c r="F2364" s="74" t="s">
        <v>51</v>
      </c>
      <c r="G2364" s="24" t="s">
        <v>121</v>
      </c>
      <c r="H2364" s="24" t="s">
        <v>2251</v>
      </c>
      <c r="I2364" s="24">
        <v>1</v>
      </c>
      <c r="J2364" s="24">
        <v>4</v>
      </c>
      <c r="K2364" s="24" t="s">
        <v>2951</v>
      </c>
      <c r="L2364" s="25">
        <v>1</v>
      </c>
      <c r="M2364" s="24" t="s">
        <v>105</v>
      </c>
      <c r="N2364" s="24" t="s">
        <v>6</v>
      </c>
      <c r="R2364" s="25">
        <v>7</v>
      </c>
      <c r="S2364" s="83" t="s">
        <v>363</v>
      </c>
      <c r="T2364" s="66" t="str">
        <f t="shared" ref="T2364" si="898">IF((AA2364="W"),ROUND((R2364*L2364),2),"0.00")</f>
        <v>0.00</v>
      </c>
      <c r="U2364" s="66">
        <f t="shared" ref="U2364" si="899">-$L2364+T2364</f>
        <v>-1</v>
      </c>
      <c r="V2364" s="66">
        <f t="shared" ref="V2364" si="900">U2364+V2363</f>
        <v>407.64999999999992</v>
      </c>
      <c r="W2364" s="66">
        <f t="shared" ref="W2364" si="901">L2364+W2363</f>
        <v>4273.5</v>
      </c>
      <c r="X2364" s="20">
        <f t="shared" ref="X2364" si="902">SUM(V2364/W2364)</f>
        <v>9.5390195390195373E-2</v>
      </c>
      <c r="Y2364" s="67">
        <f t="shared" ref="Y2364" si="903">V2364/100</f>
        <v>4.0764999999999993</v>
      </c>
      <c r="Z2364" s="68">
        <f t="shared" ref="Z2364" si="904">V2364*100</f>
        <v>40764.999999999993</v>
      </c>
      <c r="AA2364" s="65" t="s">
        <v>52</v>
      </c>
      <c r="AU2364" s="23" t="str">
        <f t="shared" si="818"/>
        <v/>
      </c>
      <c r="AV2364" s="23">
        <f t="shared" si="818"/>
        <v>-1</v>
      </c>
      <c r="AW2364" s="23" t="str">
        <f t="shared" si="818"/>
        <v/>
      </c>
      <c r="AX2364" s="23" t="str">
        <f t="shared" si="818"/>
        <v/>
      </c>
      <c r="AZ2364" s="23" t="s">
        <v>720</v>
      </c>
      <c r="BA2364" s="25">
        <v>0</v>
      </c>
      <c r="BB2364" s="25">
        <v>5.22</v>
      </c>
      <c r="BC2364" s="25">
        <f t="shared" si="806"/>
        <v>4.22</v>
      </c>
      <c r="BD2364" s="25">
        <f t="shared" si="807"/>
        <v>4.8824000000000005</v>
      </c>
    </row>
    <row r="2365" spans="1:59" x14ac:dyDescent="0.2">
      <c r="A2365" s="98">
        <v>46146</v>
      </c>
      <c r="B2365" s="60" t="s">
        <v>892</v>
      </c>
      <c r="C2365" s="24" t="s">
        <v>2952</v>
      </c>
      <c r="D2365" s="24" t="s">
        <v>621</v>
      </c>
      <c r="F2365" s="74" t="s">
        <v>51</v>
      </c>
      <c r="G2365" s="24" t="s">
        <v>121</v>
      </c>
      <c r="H2365" s="24" t="s">
        <v>351</v>
      </c>
      <c r="I2365" s="24">
        <v>3</v>
      </c>
      <c r="J2365" s="24">
        <v>5</v>
      </c>
      <c r="K2365" s="26" t="s">
        <v>2953</v>
      </c>
      <c r="L2365" s="25">
        <v>3</v>
      </c>
      <c r="M2365" s="24" t="s">
        <v>105</v>
      </c>
      <c r="N2365" s="24" t="s">
        <v>6</v>
      </c>
      <c r="R2365" s="25">
        <v>3.9</v>
      </c>
      <c r="S2365" s="83" t="s">
        <v>372</v>
      </c>
      <c r="T2365" s="66">
        <f t="shared" ref="T2365" si="905">IF((AA2365="W"),ROUND((R2365*L2365),2),"0.00")</f>
        <v>11.7</v>
      </c>
      <c r="U2365" s="66">
        <f t="shared" ref="U2365" si="906">-$L2365+T2365</f>
        <v>8.6999999999999993</v>
      </c>
      <c r="V2365" s="66">
        <f t="shared" ref="V2365" si="907">U2365+V2364</f>
        <v>416.34999999999991</v>
      </c>
      <c r="W2365" s="66">
        <f t="shared" ref="W2365" si="908">L2365+W2364</f>
        <v>4276.5</v>
      </c>
      <c r="X2365" s="20">
        <f t="shared" ref="X2365" si="909">SUM(V2365/W2365)</f>
        <v>9.7357652285747665E-2</v>
      </c>
      <c r="Y2365" s="67">
        <f t="shared" ref="Y2365" si="910">V2365/100</f>
        <v>4.1634999999999991</v>
      </c>
      <c r="Z2365" s="68">
        <f t="shared" ref="Z2365" si="911">V2365*100</f>
        <v>41634.999999999993</v>
      </c>
      <c r="AA2365" s="65" t="s">
        <v>53</v>
      </c>
      <c r="AU2365" s="23" t="str">
        <f t="shared" si="818"/>
        <v/>
      </c>
      <c r="AV2365" s="23">
        <f t="shared" si="818"/>
        <v>8.6999999999999993</v>
      </c>
      <c r="AW2365" s="23" t="str">
        <f t="shared" si="818"/>
        <v/>
      </c>
      <c r="AX2365" s="23" t="str">
        <f t="shared" si="818"/>
        <v/>
      </c>
      <c r="AZ2365" s="23" t="s">
        <v>720</v>
      </c>
      <c r="BA2365" s="25">
        <v>0</v>
      </c>
      <c r="BB2365" s="25">
        <v>2.42</v>
      </c>
      <c r="BC2365" s="25">
        <f t="shared" si="806"/>
        <v>4.26</v>
      </c>
      <c r="BD2365" s="25">
        <f t="shared" si="807"/>
        <v>2.3064</v>
      </c>
    </row>
    <row r="2366" spans="1:59" x14ac:dyDescent="0.2">
      <c r="A2366" s="98">
        <v>46148</v>
      </c>
      <c r="B2366" s="60" t="s">
        <v>892</v>
      </c>
      <c r="C2366" s="24" t="s">
        <v>1609</v>
      </c>
      <c r="D2366" s="24" t="s">
        <v>397</v>
      </c>
      <c r="F2366" s="74" t="s">
        <v>51</v>
      </c>
      <c r="G2366" s="24" t="s">
        <v>103</v>
      </c>
      <c r="H2366" s="24" t="s">
        <v>1293</v>
      </c>
      <c r="I2366" s="24">
        <v>5</v>
      </c>
      <c r="J2366" s="24">
        <v>5</v>
      </c>
      <c r="K2366" s="24" t="s">
        <v>2954</v>
      </c>
      <c r="L2366" s="25">
        <v>1</v>
      </c>
      <c r="M2366" s="24" t="s">
        <v>105</v>
      </c>
      <c r="N2366" s="24" t="s">
        <v>6</v>
      </c>
      <c r="R2366" s="25">
        <v>5.5</v>
      </c>
      <c r="S2366" s="83" t="s">
        <v>363</v>
      </c>
      <c r="T2366" s="66" t="str">
        <f t="shared" ref="T2366" si="912">IF((AA2366="W"),ROUND((R2366*L2366),2),"0.00")</f>
        <v>0.00</v>
      </c>
      <c r="U2366" s="66">
        <f t="shared" ref="U2366" si="913">-$L2366+T2366</f>
        <v>-1</v>
      </c>
      <c r="V2366" s="66">
        <f t="shared" ref="V2366" si="914">U2366+V2365</f>
        <v>415.34999999999991</v>
      </c>
      <c r="W2366" s="66">
        <f t="shared" ref="W2366" si="915">L2366+W2365</f>
        <v>4277.5</v>
      </c>
      <c r="X2366" s="20">
        <f t="shared" ref="X2366" si="916">SUM(V2366/W2366)</f>
        <v>9.7101110461718265E-2</v>
      </c>
      <c r="Y2366" s="67">
        <f t="shared" ref="Y2366" si="917">V2366/100</f>
        <v>4.1534999999999993</v>
      </c>
      <c r="Z2366" s="68">
        <f t="shared" ref="Z2366" si="918">V2366*100</f>
        <v>41534.999999999993</v>
      </c>
      <c r="AA2366" s="65" t="s">
        <v>52</v>
      </c>
      <c r="AU2366" s="23">
        <f t="shared" si="818"/>
        <v>-1</v>
      </c>
      <c r="AV2366" s="23" t="str">
        <f t="shared" si="818"/>
        <v/>
      </c>
      <c r="AW2366" s="23" t="str">
        <f t="shared" si="818"/>
        <v/>
      </c>
      <c r="AX2366" s="23" t="str">
        <f t="shared" si="818"/>
        <v/>
      </c>
      <c r="AZ2366" s="24">
        <v>5.5</v>
      </c>
      <c r="BA2366" s="25">
        <v>5.4</v>
      </c>
      <c r="BB2366" s="25">
        <v>5</v>
      </c>
      <c r="BC2366" s="25">
        <f t="shared" si="806"/>
        <v>4</v>
      </c>
      <c r="BD2366" s="25">
        <f t="shared" si="807"/>
        <v>4.68</v>
      </c>
    </row>
    <row r="2367" spans="1:59" x14ac:dyDescent="0.2">
      <c r="A2367" s="98">
        <v>46148</v>
      </c>
      <c r="B2367" s="60" t="s">
        <v>892</v>
      </c>
      <c r="C2367" s="24" t="s">
        <v>965</v>
      </c>
      <c r="D2367" s="24" t="s">
        <v>397</v>
      </c>
      <c r="F2367" s="74" t="s">
        <v>51</v>
      </c>
      <c r="G2367" s="24" t="s">
        <v>121</v>
      </c>
      <c r="H2367" s="24" t="s">
        <v>2223</v>
      </c>
      <c r="I2367" s="24">
        <v>6</v>
      </c>
      <c r="J2367" s="24">
        <v>2</v>
      </c>
      <c r="K2367" s="24" t="s">
        <v>2955</v>
      </c>
      <c r="L2367" s="25">
        <v>1</v>
      </c>
      <c r="M2367" s="24" t="s">
        <v>105</v>
      </c>
      <c r="N2367" s="24" t="s">
        <v>6</v>
      </c>
      <c r="R2367" s="25">
        <v>8.5</v>
      </c>
      <c r="S2367" s="83" t="s">
        <v>363</v>
      </c>
      <c r="T2367" s="66" t="str">
        <f t="shared" ref="T2367:T2368" si="919">IF((AA2367="W"),ROUND((R2367*L2367),2),"0.00")</f>
        <v>0.00</v>
      </c>
      <c r="U2367" s="66">
        <f t="shared" ref="U2367:U2368" si="920">-$L2367+T2367</f>
        <v>-1</v>
      </c>
      <c r="V2367" s="66">
        <f t="shared" ref="V2367:V2368" si="921">U2367+V2366</f>
        <v>414.34999999999991</v>
      </c>
      <c r="W2367" s="66">
        <f t="shared" ref="W2367:W2368" si="922">L2367+W2366</f>
        <v>4278.5</v>
      </c>
      <c r="X2367" s="20">
        <f t="shared" ref="X2367:X2368" si="923">SUM(V2367/W2367)</f>
        <v>9.6844688559074424E-2</v>
      </c>
      <c r="Y2367" s="67">
        <f t="shared" ref="Y2367:Y2368" si="924">V2367/100</f>
        <v>4.1434999999999995</v>
      </c>
      <c r="Z2367" s="68">
        <f t="shared" ref="Z2367:Z2368" si="925">V2367*100</f>
        <v>41434.999999999993</v>
      </c>
      <c r="AA2367" s="65" t="s">
        <v>52</v>
      </c>
      <c r="AU2367" s="23" t="str">
        <f t="shared" si="818"/>
        <v/>
      </c>
      <c r="AV2367" s="23">
        <f t="shared" si="818"/>
        <v>-1</v>
      </c>
      <c r="AW2367" s="23" t="str">
        <f t="shared" si="818"/>
        <v/>
      </c>
      <c r="AX2367" s="23" t="str">
        <f t="shared" si="818"/>
        <v/>
      </c>
      <c r="AZ2367" s="23" t="s">
        <v>720</v>
      </c>
      <c r="BA2367" s="25">
        <v>0</v>
      </c>
      <c r="BB2367" s="25">
        <v>15.5</v>
      </c>
      <c r="BC2367" s="25">
        <f t="shared" si="806"/>
        <v>14.5</v>
      </c>
      <c r="BD2367" s="25">
        <f t="shared" si="807"/>
        <v>14.34</v>
      </c>
    </row>
    <row r="2368" spans="1:59" x14ac:dyDescent="0.2">
      <c r="A2368" s="98">
        <v>46148</v>
      </c>
      <c r="B2368" s="60" t="s">
        <v>892</v>
      </c>
      <c r="C2368" s="24" t="s">
        <v>965</v>
      </c>
      <c r="D2368" s="24" t="s">
        <v>397</v>
      </c>
      <c r="F2368" s="74" t="s">
        <v>51</v>
      </c>
      <c r="G2368" s="24" t="s">
        <v>121</v>
      </c>
      <c r="H2368" s="24" t="s">
        <v>2223</v>
      </c>
      <c r="I2368" s="24">
        <v>6</v>
      </c>
      <c r="J2368" s="24">
        <v>2</v>
      </c>
      <c r="K2368" s="24" t="s">
        <v>2955</v>
      </c>
      <c r="L2368" s="25">
        <v>1</v>
      </c>
      <c r="M2368" s="24" t="s">
        <v>105</v>
      </c>
      <c r="N2368" s="24" t="s">
        <v>7</v>
      </c>
      <c r="R2368" s="25">
        <v>2.1</v>
      </c>
      <c r="S2368" s="83" t="s">
        <v>363</v>
      </c>
      <c r="T2368" s="66" t="str">
        <f t="shared" si="919"/>
        <v>0.00</v>
      </c>
      <c r="U2368" s="66">
        <f t="shared" si="920"/>
        <v>-1</v>
      </c>
      <c r="V2368" s="66">
        <f t="shared" si="921"/>
        <v>413.34999999999991</v>
      </c>
      <c r="W2368" s="66">
        <f t="shared" si="922"/>
        <v>4279.5</v>
      </c>
      <c r="X2368" s="20">
        <f t="shared" si="923"/>
        <v>9.6588386493749248E-2</v>
      </c>
      <c r="Y2368" s="67">
        <f t="shared" si="924"/>
        <v>4.1334999999999988</v>
      </c>
      <c r="Z2368" s="68">
        <f t="shared" si="925"/>
        <v>41334.999999999993</v>
      </c>
      <c r="AA2368" s="65" t="s">
        <v>52</v>
      </c>
      <c r="AU2368" s="23" t="str">
        <f t="shared" si="818"/>
        <v/>
      </c>
      <c r="AV2368" s="23">
        <f t="shared" si="818"/>
        <v>-1</v>
      </c>
      <c r="AW2368" s="23" t="str">
        <f t="shared" si="818"/>
        <v/>
      </c>
      <c r="AX2368" s="23" t="str">
        <f t="shared" si="818"/>
        <v/>
      </c>
      <c r="AZ2368" s="23" t="s">
        <v>720</v>
      </c>
      <c r="BA2368" s="25">
        <v>0</v>
      </c>
      <c r="BB2368" s="25">
        <v>2.78</v>
      </c>
      <c r="BC2368" s="25">
        <f t="shared" si="806"/>
        <v>1.7799999999999998</v>
      </c>
      <c r="BD2368" s="25">
        <f t="shared" si="807"/>
        <v>2.6375999999999999</v>
      </c>
    </row>
    <row r="2369" spans="1:56" x14ac:dyDescent="0.2">
      <c r="A2369" s="98">
        <v>46148</v>
      </c>
      <c r="B2369" s="60" t="s">
        <v>892</v>
      </c>
      <c r="C2369" s="24" t="s">
        <v>2956</v>
      </c>
      <c r="D2369" s="24" t="s">
        <v>397</v>
      </c>
      <c r="F2369" s="74" t="s">
        <v>51</v>
      </c>
      <c r="G2369" s="24" t="s">
        <v>121</v>
      </c>
      <c r="H2369" s="24" t="s">
        <v>820</v>
      </c>
      <c r="I2369" s="24">
        <v>2</v>
      </c>
      <c r="J2369" s="24">
        <v>2</v>
      </c>
      <c r="K2369" s="24" t="s">
        <v>2957</v>
      </c>
      <c r="L2369" s="25">
        <v>2</v>
      </c>
      <c r="M2369" s="24" t="s">
        <v>105</v>
      </c>
      <c r="N2369" s="24" t="s">
        <v>6</v>
      </c>
      <c r="R2369" s="25">
        <v>9</v>
      </c>
      <c r="S2369" s="83" t="s">
        <v>363</v>
      </c>
      <c r="T2369" s="66" t="str">
        <f t="shared" ref="T2369:T2370" si="926">IF((AA2369="W"),ROUND((R2369*L2369),2),"0.00")</f>
        <v>0.00</v>
      </c>
      <c r="U2369" s="66">
        <f t="shared" ref="U2369:U2370" si="927">-$L2369+T2369</f>
        <v>-2</v>
      </c>
      <c r="V2369" s="66">
        <f t="shared" ref="V2369:V2370" si="928">U2369+V2368</f>
        <v>411.34999999999991</v>
      </c>
      <c r="W2369" s="66">
        <f t="shared" ref="W2369:W2370" si="929">L2369+W2368</f>
        <v>4281.5</v>
      </c>
      <c r="X2369" s="20">
        <f t="shared" ref="X2369:X2370" si="930">SUM(V2369/W2369)</f>
        <v>9.6076141539180177E-2</v>
      </c>
      <c r="Y2369" s="67">
        <f t="shared" ref="Y2369:Y2370" si="931">V2369/100</f>
        <v>4.1134999999999993</v>
      </c>
      <c r="Z2369" s="68">
        <f t="shared" ref="Z2369:Z2370" si="932">V2369*100</f>
        <v>41134.999999999993</v>
      </c>
      <c r="AA2369" s="65" t="s">
        <v>52</v>
      </c>
      <c r="AU2369" s="23" t="str">
        <f t="shared" si="818"/>
        <v/>
      </c>
      <c r="AV2369" s="23">
        <f t="shared" si="818"/>
        <v>-2</v>
      </c>
      <c r="AW2369" s="23" t="str">
        <f t="shared" si="818"/>
        <v/>
      </c>
      <c r="AX2369" s="23" t="str">
        <f t="shared" si="818"/>
        <v/>
      </c>
      <c r="AZ2369" s="23" t="s">
        <v>720</v>
      </c>
      <c r="BA2369" s="25">
        <v>0</v>
      </c>
      <c r="BB2369" s="25">
        <v>4.72</v>
      </c>
      <c r="BC2369" s="25">
        <f t="shared" si="806"/>
        <v>7.4399999999999995</v>
      </c>
      <c r="BD2369" s="25">
        <f t="shared" si="807"/>
        <v>4.4223999999999997</v>
      </c>
    </row>
    <row r="2370" spans="1:56" x14ac:dyDescent="0.2">
      <c r="A2370" s="98">
        <v>46148</v>
      </c>
      <c r="B2370" s="60" t="s">
        <v>892</v>
      </c>
      <c r="C2370" s="24" t="s">
        <v>2956</v>
      </c>
      <c r="D2370" s="24" t="s">
        <v>397</v>
      </c>
      <c r="F2370" s="74" t="s">
        <v>51</v>
      </c>
      <c r="G2370" s="24" t="s">
        <v>121</v>
      </c>
      <c r="H2370" s="24" t="s">
        <v>820</v>
      </c>
      <c r="I2370" s="24">
        <v>2</v>
      </c>
      <c r="J2370" s="24">
        <v>2</v>
      </c>
      <c r="K2370" s="24" t="s">
        <v>2957</v>
      </c>
      <c r="L2370" s="25">
        <v>2</v>
      </c>
      <c r="M2370" s="24" t="s">
        <v>105</v>
      </c>
      <c r="N2370" s="24" t="s">
        <v>7</v>
      </c>
      <c r="R2370" s="25">
        <v>2.5</v>
      </c>
      <c r="S2370" s="83" t="s">
        <v>363</v>
      </c>
      <c r="T2370" s="66" t="str">
        <f t="shared" si="926"/>
        <v>0.00</v>
      </c>
      <c r="U2370" s="66">
        <f t="shared" si="927"/>
        <v>-2</v>
      </c>
      <c r="V2370" s="66">
        <f t="shared" si="928"/>
        <v>409.34999999999991</v>
      </c>
      <c r="W2370" s="66">
        <f t="shared" si="929"/>
        <v>4283.5</v>
      </c>
      <c r="X2370" s="20">
        <f t="shared" si="930"/>
        <v>9.5564374927045614E-2</v>
      </c>
      <c r="Y2370" s="67">
        <f t="shared" si="931"/>
        <v>4.0934999999999988</v>
      </c>
      <c r="Z2370" s="68">
        <f t="shared" si="932"/>
        <v>40934.999999999993</v>
      </c>
      <c r="AA2370" s="65" t="s">
        <v>52</v>
      </c>
      <c r="AU2370" s="23" t="str">
        <f t="shared" si="818"/>
        <v/>
      </c>
      <c r="AV2370" s="23">
        <f t="shared" si="818"/>
        <v>-2</v>
      </c>
      <c r="AW2370" s="23" t="str">
        <f t="shared" si="818"/>
        <v/>
      </c>
      <c r="AX2370" s="23" t="str">
        <f t="shared" si="818"/>
        <v/>
      </c>
      <c r="AZ2370" s="23" t="s">
        <v>720</v>
      </c>
      <c r="BA2370" s="25">
        <v>0</v>
      </c>
      <c r="BB2370" s="25">
        <v>1.94</v>
      </c>
      <c r="BC2370" s="25">
        <f t="shared" si="806"/>
        <v>1.88</v>
      </c>
      <c r="BD2370" s="25">
        <f t="shared" si="807"/>
        <v>1.8648</v>
      </c>
    </row>
    <row r="2371" spans="1:56" x14ac:dyDescent="0.2">
      <c r="A2371" s="98">
        <v>46149</v>
      </c>
      <c r="B2371" s="60" t="s">
        <v>892</v>
      </c>
      <c r="C2371" s="24" t="s">
        <v>2958</v>
      </c>
      <c r="D2371" s="24" t="s">
        <v>398</v>
      </c>
      <c r="F2371" s="74" t="s">
        <v>51</v>
      </c>
      <c r="G2371" s="24" t="s">
        <v>121</v>
      </c>
      <c r="H2371" s="24" t="s">
        <v>2397</v>
      </c>
      <c r="I2371" s="24">
        <v>1</v>
      </c>
      <c r="J2371" s="24">
        <v>6</v>
      </c>
      <c r="K2371" s="27" t="s">
        <v>2959</v>
      </c>
      <c r="L2371" s="25">
        <v>2</v>
      </c>
      <c r="M2371" s="24" t="s">
        <v>105</v>
      </c>
      <c r="N2371" s="24" t="s">
        <v>6</v>
      </c>
      <c r="R2371" s="25">
        <v>6</v>
      </c>
      <c r="S2371" s="83" t="s">
        <v>371</v>
      </c>
      <c r="T2371" s="66" t="str">
        <f t="shared" ref="T2371:T2372" si="933">IF((AA2371="W"),ROUND((R2371*L2371),2),"0.00")</f>
        <v>0.00</v>
      </c>
      <c r="U2371" s="66">
        <f t="shared" ref="U2371:U2372" si="934">-$L2371+T2371</f>
        <v>-2</v>
      </c>
      <c r="V2371" s="66">
        <f t="shared" ref="V2371:V2372" si="935">U2371+V2370</f>
        <v>407.34999999999991</v>
      </c>
      <c r="W2371" s="66">
        <f t="shared" ref="W2371:W2372" si="936">L2371+W2370</f>
        <v>4285.5</v>
      </c>
      <c r="X2371" s="20">
        <f t="shared" ref="X2371:X2372" si="937">SUM(V2371/W2371)</f>
        <v>9.5053085987632693E-2</v>
      </c>
      <c r="Y2371" s="67">
        <f t="shared" ref="Y2371:Y2372" si="938">V2371/100</f>
        <v>4.0734999999999992</v>
      </c>
      <c r="Z2371" s="68">
        <f t="shared" ref="Z2371:Z2372" si="939">V2371*100</f>
        <v>40734.999999999993</v>
      </c>
      <c r="AA2371" s="65" t="s">
        <v>52</v>
      </c>
      <c r="AU2371" s="23" t="str">
        <f t="shared" si="818"/>
        <v/>
      </c>
      <c r="AV2371" s="23">
        <f t="shared" si="818"/>
        <v>-2</v>
      </c>
      <c r="AW2371" s="23" t="str">
        <f t="shared" si="818"/>
        <v/>
      </c>
      <c r="AX2371" s="23" t="str">
        <f t="shared" si="818"/>
        <v/>
      </c>
      <c r="AZ2371" s="23" t="s">
        <v>720</v>
      </c>
      <c r="BA2371" s="25">
        <v>0</v>
      </c>
      <c r="BB2371" s="25">
        <v>5.7</v>
      </c>
      <c r="BC2371" s="25">
        <f t="shared" si="806"/>
        <v>9.4</v>
      </c>
      <c r="BD2371" s="25">
        <f t="shared" si="807"/>
        <v>5.3240000000000007</v>
      </c>
    </row>
    <row r="2372" spans="1:56" x14ac:dyDescent="0.2">
      <c r="A2372" s="98">
        <v>46149</v>
      </c>
      <c r="B2372" s="60" t="s">
        <v>892</v>
      </c>
      <c r="C2372" s="24" t="s">
        <v>867</v>
      </c>
      <c r="D2372" s="24" t="s">
        <v>398</v>
      </c>
      <c r="F2372" s="74" t="s">
        <v>51</v>
      </c>
      <c r="G2372" s="24" t="s">
        <v>103</v>
      </c>
      <c r="H2372" s="24" t="s">
        <v>1293</v>
      </c>
      <c r="I2372" s="24">
        <v>7</v>
      </c>
      <c r="J2372" s="24">
        <v>3</v>
      </c>
      <c r="K2372" s="26" t="s">
        <v>2960</v>
      </c>
      <c r="L2372" s="25">
        <v>1</v>
      </c>
      <c r="M2372" s="24" t="s">
        <v>105</v>
      </c>
      <c r="N2372" s="24" t="s">
        <v>6</v>
      </c>
      <c r="R2372" s="25">
        <v>4.4000000000000004</v>
      </c>
      <c r="S2372" s="83" t="s">
        <v>372</v>
      </c>
      <c r="T2372" s="66">
        <f t="shared" si="933"/>
        <v>4.4000000000000004</v>
      </c>
      <c r="U2372" s="66">
        <f t="shared" si="934"/>
        <v>3.4000000000000004</v>
      </c>
      <c r="V2372" s="66">
        <f t="shared" si="935"/>
        <v>410.74999999999989</v>
      </c>
      <c r="W2372" s="66">
        <f t="shared" si="936"/>
        <v>4286.5</v>
      </c>
      <c r="X2372" s="20">
        <f t="shared" si="937"/>
        <v>9.5824098915198858E-2</v>
      </c>
      <c r="Y2372" s="67">
        <f t="shared" si="938"/>
        <v>4.107499999999999</v>
      </c>
      <c r="Z2372" s="68">
        <f t="shared" si="939"/>
        <v>41074.999999999985</v>
      </c>
      <c r="AA2372" s="65" t="s">
        <v>53</v>
      </c>
      <c r="AU2372" s="23">
        <f t="shared" si="818"/>
        <v>3.4000000000000004</v>
      </c>
      <c r="AV2372" s="23" t="str">
        <f t="shared" si="818"/>
        <v/>
      </c>
      <c r="AW2372" s="23" t="str">
        <f t="shared" si="818"/>
        <v/>
      </c>
      <c r="AX2372" s="23" t="str">
        <f t="shared" si="818"/>
        <v/>
      </c>
      <c r="AZ2372" s="24">
        <v>4.5999999999999996</v>
      </c>
      <c r="BA2372" s="25">
        <v>4.0999999999999996</v>
      </c>
      <c r="BB2372" s="25">
        <v>4.54</v>
      </c>
      <c r="BC2372" s="25">
        <f t="shared" ref="BC2372:BC2384" si="940">((BB2372*(L2372))-(L2372))</f>
        <v>3.54</v>
      </c>
      <c r="BD2372" s="25">
        <f t="shared" ref="BD2372:BD2384" si="941">0.92*(BB2372-1)+1</f>
        <v>4.2568000000000001</v>
      </c>
    </row>
    <row r="2373" spans="1:56" x14ac:dyDescent="0.2">
      <c r="A2373" s="98">
        <v>46150</v>
      </c>
      <c r="B2373" s="60" t="s">
        <v>892</v>
      </c>
      <c r="C2373" s="24" t="s">
        <v>1476</v>
      </c>
      <c r="D2373" s="24" t="s">
        <v>573</v>
      </c>
      <c r="F2373" s="74" t="s">
        <v>51</v>
      </c>
      <c r="G2373" s="24" t="s">
        <v>103</v>
      </c>
      <c r="H2373" s="24" t="s">
        <v>54</v>
      </c>
      <c r="I2373" s="24">
        <v>7</v>
      </c>
      <c r="J2373" s="24">
        <v>4</v>
      </c>
      <c r="K2373" s="24" t="s">
        <v>2961</v>
      </c>
      <c r="L2373" s="25">
        <v>1</v>
      </c>
      <c r="M2373" s="24" t="s">
        <v>105</v>
      </c>
      <c r="N2373" s="24" t="s">
        <v>6</v>
      </c>
      <c r="R2373" s="25">
        <v>6</v>
      </c>
      <c r="S2373" s="83" t="s">
        <v>363</v>
      </c>
      <c r="T2373" s="66" t="str">
        <f t="shared" ref="T2373" si="942">IF((AA2373="W"),ROUND((R2373*L2373),2),"0.00")</f>
        <v>0.00</v>
      </c>
      <c r="U2373" s="66">
        <f t="shared" ref="U2373" si="943">-$L2373+T2373</f>
        <v>-1</v>
      </c>
      <c r="V2373" s="66">
        <f t="shared" ref="V2373" si="944">U2373+V2372</f>
        <v>409.74999999999989</v>
      </c>
      <c r="W2373" s="66">
        <f t="shared" ref="W2373" si="945">L2373+W2372</f>
        <v>4287.5</v>
      </c>
      <c r="X2373" s="20">
        <f t="shared" ref="X2373" si="946">SUM(V2373/W2373)</f>
        <v>9.5568513119533502E-2</v>
      </c>
      <c r="Y2373" s="67">
        <f t="shared" ref="Y2373" si="947">V2373/100</f>
        <v>4.0974999999999993</v>
      </c>
      <c r="Z2373" s="68">
        <f t="shared" ref="Z2373" si="948">V2373*100</f>
        <v>40974.999999999985</v>
      </c>
      <c r="AA2373" s="65" t="s">
        <v>52</v>
      </c>
      <c r="AU2373" s="23">
        <f t="shared" si="818"/>
        <v>-1</v>
      </c>
      <c r="AV2373" s="23" t="str">
        <f t="shared" si="818"/>
        <v/>
      </c>
      <c r="AW2373" s="23" t="str">
        <f t="shared" si="818"/>
        <v/>
      </c>
      <c r="AX2373" s="23" t="str">
        <f t="shared" si="818"/>
        <v/>
      </c>
      <c r="BA2373" s="25">
        <v>6</v>
      </c>
      <c r="BB2373" s="25">
        <v>5.8</v>
      </c>
      <c r="BC2373" s="25">
        <f t="shared" si="940"/>
        <v>4.8</v>
      </c>
      <c r="BD2373" s="25">
        <f t="shared" si="941"/>
        <v>5.4160000000000004</v>
      </c>
    </row>
    <row r="2374" spans="1:56" x14ac:dyDescent="0.2">
      <c r="A2374" s="98">
        <v>46154</v>
      </c>
      <c r="B2374" s="60" t="s">
        <v>892</v>
      </c>
      <c r="C2374" s="24" t="s">
        <v>2962</v>
      </c>
      <c r="D2374" s="24" t="s">
        <v>584</v>
      </c>
      <c r="F2374" s="74" t="s">
        <v>51</v>
      </c>
      <c r="G2374" s="24" t="s">
        <v>121</v>
      </c>
      <c r="H2374" s="24" t="s">
        <v>75</v>
      </c>
      <c r="I2374" s="24">
        <v>2</v>
      </c>
      <c r="J2374" s="24">
        <v>4</v>
      </c>
      <c r="K2374" s="24" t="s">
        <v>2963</v>
      </c>
      <c r="L2374" s="25">
        <v>1</v>
      </c>
      <c r="M2374" s="24" t="s">
        <v>105</v>
      </c>
      <c r="N2374" s="24" t="s">
        <v>6</v>
      </c>
      <c r="R2374" s="25">
        <v>13</v>
      </c>
      <c r="S2374" s="83" t="s">
        <v>363</v>
      </c>
      <c r="T2374" s="66" t="str">
        <f t="shared" ref="T2374:T2375" si="949">IF((AA2374="W"),ROUND((R2374*L2374),2),"0.00")</f>
        <v>0.00</v>
      </c>
      <c r="U2374" s="66">
        <f t="shared" ref="U2374:U2375" si="950">-$L2374+T2374</f>
        <v>-1</v>
      </c>
      <c r="V2374" s="66">
        <f t="shared" ref="V2374:V2375" si="951">U2374+V2373</f>
        <v>408.74999999999989</v>
      </c>
      <c r="W2374" s="66">
        <f t="shared" ref="W2374:W2375" si="952">L2374+W2373</f>
        <v>4288.5</v>
      </c>
      <c r="X2374" s="20">
        <f t="shared" ref="X2374:X2375" si="953">SUM(V2374/W2374)</f>
        <v>9.5313046519762135E-2</v>
      </c>
      <c r="Y2374" s="67">
        <f t="shared" ref="Y2374:Y2375" si="954">V2374/100</f>
        <v>4.0874999999999986</v>
      </c>
      <c r="Z2374" s="68">
        <f t="shared" ref="Z2374:Z2375" si="955">V2374*100</f>
        <v>40874.999999999985</v>
      </c>
      <c r="AA2374" s="65" t="s">
        <v>52</v>
      </c>
      <c r="AU2374" s="23" t="str">
        <f t="shared" si="818"/>
        <v/>
      </c>
      <c r="AV2374" s="23">
        <f t="shared" si="818"/>
        <v>-1</v>
      </c>
      <c r="AW2374" s="23" t="str">
        <f t="shared" si="818"/>
        <v/>
      </c>
      <c r="AX2374" s="23" t="str">
        <f t="shared" si="818"/>
        <v/>
      </c>
      <c r="AZ2374" s="23" t="s">
        <v>720</v>
      </c>
      <c r="BA2374" s="25">
        <v>0</v>
      </c>
      <c r="BB2374" s="25">
        <v>16.5</v>
      </c>
      <c r="BC2374" s="25">
        <f t="shared" si="940"/>
        <v>15.5</v>
      </c>
      <c r="BD2374" s="25">
        <f t="shared" si="941"/>
        <v>15.26</v>
      </c>
    </row>
    <row r="2375" spans="1:56" x14ac:dyDescent="0.2">
      <c r="A2375" s="98">
        <v>46154</v>
      </c>
      <c r="B2375" s="60" t="s">
        <v>892</v>
      </c>
      <c r="C2375" s="24" t="s">
        <v>2962</v>
      </c>
      <c r="D2375" s="24" t="s">
        <v>584</v>
      </c>
      <c r="F2375" s="74" t="s">
        <v>51</v>
      </c>
      <c r="G2375" s="24" t="s">
        <v>121</v>
      </c>
      <c r="H2375" s="24" t="s">
        <v>75</v>
      </c>
      <c r="I2375" s="24">
        <v>2</v>
      </c>
      <c r="J2375" s="24">
        <v>4</v>
      </c>
      <c r="K2375" s="24" t="s">
        <v>2963</v>
      </c>
      <c r="L2375" s="25">
        <v>1</v>
      </c>
      <c r="M2375" s="24" t="s">
        <v>105</v>
      </c>
      <c r="N2375" s="24" t="s">
        <v>7</v>
      </c>
      <c r="R2375" s="25">
        <v>4</v>
      </c>
      <c r="S2375" s="83" t="s">
        <v>363</v>
      </c>
      <c r="T2375" s="66" t="str">
        <f t="shared" si="949"/>
        <v>0.00</v>
      </c>
      <c r="U2375" s="66">
        <f t="shared" si="950"/>
        <v>-1</v>
      </c>
      <c r="V2375" s="66">
        <f t="shared" si="951"/>
        <v>407.74999999999989</v>
      </c>
      <c r="W2375" s="66">
        <f t="shared" si="952"/>
        <v>4289.5</v>
      </c>
      <c r="X2375" s="20">
        <f t="shared" si="953"/>
        <v>9.5057699032521245E-2</v>
      </c>
      <c r="Y2375" s="67">
        <f t="shared" si="954"/>
        <v>4.0774999999999988</v>
      </c>
      <c r="Z2375" s="68">
        <f t="shared" si="955"/>
        <v>40774.999999999985</v>
      </c>
      <c r="AA2375" s="65" t="s">
        <v>52</v>
      </c>
      <c r="AU2375" s="23" t="str">
        <f t="shared" si="818"/>
        <v/>
      </c>
      <c r="AV2375" s="23">
        <f t="shared" si="818"/>
        <v>-1</v>
      </c>
      <c r="AW2375" s="23" t="str">
        <f t="shared" si="818"/>
        <v/>
      </c>
      <c r="AX2375" s="23" t="str">
        <f t="shared" si="818"/>
        <v/>
      </c>
      <c r="AZ2375" s="23" t="s">
        <v>720</v>
      </c>
      <c r="BA2375" s="25">
        <v>0</v>
      </c>
      <c r="BB2375" s="25">
        <v>5.4</v>
      </c>
      <c r="BC2375" s="25">
        <f t="shared" si="940"/>
        <v>4.4000000000000004</v>
      </c>
      <c r="BD2375" s="25">
        <f t="shared" si="941"/>
        <v>5.0480000000000009</v>
      </c>
    </row>
    <row r="2376" spans="1:56" x14ac:dyDescent="0.2">
      <c r="A2376" s="98">
        <v>46154</v>
      </c>
      <c r="B2376" s="60" t="s">
        <v>892</v>
      </c>
      <c r="C2376" s="24" t="s">
        <v>1994</v>
      </c>
      <c r="D2376" s="24" t="s">
        <v>584</v>
      </c>
      <c r="F2376" s="74" t="s">
        <v>51</v>
      </c>
      <c r="G2376" s="24" t="s">
        <v>121</v>
      </c>
      <c r="H2376" s="24" t="s">
        <v>846</v>
      </c>
      <c r="I2376" s="24">
        <v>1</v>
      </c>
      <c r="J2376" s="24">
        <v>8</v>
      </c>
      <c r="K2376" s="26" t="s">
        <v>2964</v>
      </c>
      <c r="L2376" s="25">
        <v>3</v>
      </c>
      <c r="M2376" s="24" t="s">
        <v>105</v>
      </c>
      <c r="N2376" s="24" t="s">
        <v>6</v>
      </c>
      <c r="R2376" s="25">
        <v>2.9</v>
      </c>
      <c r="S2376" s="83" t="s">
        <v>372</v>
      </c>
      <c r="T2376" s="66">
        <f t="shared" ref="T2376" si="956">IF((AA2376="W"),ROUND((R2376*L2376),2),"0.00")</f>
        <v>8.6999999999999993</v>
      </c>
      <c r="U2376" s="66">
        <f t="shared" ref="U2376" si="957">-$L2376+T2376</f>
        <v>5.6999999999999993</v>
      </c>
      <c r="V2376" s="66">
        <f t="shared" ref="V2376" si="958">U2376+V2375</f>
        <v>413.44999999999987</v>
      </c>
      <c r="W2376" s="66">
        <f t="shared" ref="W2376" si="959">L2376+W2375</f>
        <v>4292.5</v>
      </c>
      <c r="X2376" s="20">
        <f t="shared" ref="X2376" si="960">SUM(V2376/W2376)</f>
        <v>9.6319161327897473E-2</v>
      </c>
      <c r="Y2376" s="67">
        <f t="shared" ref="Y2376" si="961">V2376/100</f>
        <v>4.1344999999999992</v>
      </c>
      <c r="Z2376" s="68">
        <f t="shared" ref="Z2376" si="962">V2376*100</f>
        <v>41344.999999999985</v>
      </c>
      <c r="AA2376" s="65" t="s">
        <v>53</v>
      </c>
      <c r="AU2376" s="23" t="str">
        <f t="shared" si="818"/>
        <v/>
      </c>
      <c r="AV2376" s="23">
        <f t="shared" si="818"/>
        <v>5.6999999999999993</v>
      </c>
      <c r="AW2376" s="23" t="str">
        <f t="shared" si="818"/>
        <v/>
      </c>
      <c r="AX2376" s="23" t="str">
        <f t="shared" si="818"/>
        <v/>
      </c>
      <c r="AZ2376" s="23" t="s">
        <v>720</v>
      </c>
      <c r="BA2376" s="25">
        <v>0</v>
      </c>
      <c r="BB2376" s="25">
        <v>2.46</v>
      </c>
      <c r="BC2376" s="25">
        <f t="shared" si="940"/>
        <v>4.38</v>
      </c>
      <c r="BD2376" s="25">
        <f t="shared" si="941"/>
        <v>2.3431999999999999</v>
      </c>
    </row>
    <row r="2377" spans="1:56" x14ac:dyDescent="0.2">
      <c r="A2377" s="98">
        <v>46155</v>
      </c>
      <c r="B2377" s="60" t="s">
        <v>892</v>
      </c>
      <c r="C2377" s="24" t="s">
        <v>1290</v>
      </c>
      <c r="D2377" s="24" t="s">
        <v>397</v>
      </c>
      <c r="F2377" s="74" t="s">
        <v>51</v>
      </c>
      <c r="G2377" s="24" t="s">
        <v>121</v>
      </c>
      <c r="H2377" s="24" t="s">
        <v>62</v>
      </c>
      <c r="I2377" s="24">
        <v>1</v>
      </c>
      <c r="J2377" s="24">
        <v>2</v>
      </c>
      <c r="K2377" s="87" t="s">
        <v>2965</v>
      </c>
      <c r="L2377" s="25">
        <v>1</v>
      </c>
      <c r="M2377" s="24" t="s">
        <v>105</v>
      </c>
      <c r="N2377" s="24" t="s">
        <v>6</v>
      </c>
      <c r="R2377" s="25">
        <v>11</v>
      </c>
      <c r="S2377" s="83" t="s">
        <v>373</v>
      </c>
      <c r="T2377" s="66" t="str">
        <f t="shared" ref="T2377" si="963">IF((AA2377="W"),ROUND((R2377*L2377),2),"0.00")</f>
        <v>0.00</v>
      </c>
      <c r="U2377" s="66">
        <f t="shared" ref="U2377" si="964">-$L2377+T2377</f>
        <v>-1</v>
      </c>
      <c r="V2377" s="66">
        <f t="shared" ref="V2377" si="965">U2377+V2376</f>
        <v>412.44999999999987</v>
      </c>
      <c r="W2377" s="66">
        <f t="shared" ref="W2377" si="966">L2377+W2376</f>
        <v>4293.5</v>
      </c>
      <c r="X2377" s="20">
        <f t="shared" ref="X2377" si="967">SUM(V2377/W2377)</f>
        <v>9.6063817398392884E-2</v>
      </c>
      <c r="Y2377" s="67">
        <f t="shared" ref="Y2377" si="968">V2377/100</f>
        <v>4.1244999999999985</v>
      </c>
      <c r="Z2377" s="68">
        <f t="shared" ref="Z2377" si="969">V2377*100</f>
        <v>41244.999999999985</v>
      </c>
      <c r="AA2377" s="65" t="s">
        <v>52</v>
      </c>
      <c r="AU2377" s="23" t="str">
        <f t="shared" si="818"/>
        <v/>
      </c>
      <c r="AV2377" s="23">
        <f t="shared" si="818"/>
        <v>-1</v>
      </c>
      <c r="AW2377" s="23" t="str">
        <f t="shared" si="818"/>
        <v/>
      </c>
      <c r="AX2377" s="23" t="str">
        <f t="shared" si="818"/>
        <v/>
      </c>
      <c r="AZ2377" s="23" t="s">
        <v>720</v>
      </c>
      <c r="BA2377" s="25">
        <v>0</v>
      </c>
      <c r="BB2377" s="25">
        <v>9.6</v>
      </c>
      <c r="BC2377" s="25">
        <f t="shared" si="940"/>
        <v>8.6</v>
      </c>
      <c r="BD2377" s="25">
        <f t="shared" si="941"/>
        <v>8.911999999999999</v>
      </c>
    </row>
    <row r="2378" spans="1:56" x14ac:dyDescent="0.2">
      <c r="A2378" s="98">
        <v>46155</v>
      </c>
      <c r="B2378" s="60" t="s">
        <v>892</v>
      </c>
      <c r="C2378" s="24" t="s">
        <v>864</v>
      </c>
      <c r="D2378" s="24" t="s">
        <v>397</v>
      </c>
      <c r="F2378" s="74" t="s">
        <v>51</v>
      </c>
      <c r="G2378" s="24" t="s">
        <v>121</v>
      </c>
      <c r="H2378" s="24" t="s">
        <v>62</v>
      </c>
      <c r="I2378" s="24">
        <v>8</v>
      </c>
      <c r="J2378" s="24">
        <v>8</v>
      </c>
      <c r="K2378" s="27" t="s">
        <v>2966</v>
      </c>
      <c r="L2378" s="25">
        <v>1</v>
      </c>
      <c r="M2378" s="24" t="s">
        <v>105</v>
      </c>
      <c r="N2378" s="24" t="s">
        <v>6</v>
      </c>
      <c r="R2378" s="25">
        <v>8.5</v>
      </c>
      <c r="S2378" s="83" t="s">
        <v>371</v>
      </c>
      <c r="T2378" s="66" t="str">
        <f t="shared" ref="T2378:T2379" si="970">IF((AA2378="W"),ROUND((R2378*L2378),2),"0.00")</f>
        <v>0.00</v>
      </c>
      <c r="U2378" s="66">
        <f t="shared" ref="U2378:U2379" si="971">-$L2378+T2378</f>
        <v>-1</v>
      </c>
      <c r="V2378" s="66">
        <f t="shared" ref="V2378:V2379" si="972">U2378+V2377</f>
        <v>411.44999999999987</v>
      </c>
      <c r="W2378" s="66">
        <f t="shared" ref="W2378:W2379" si="973">L2378+W2377</f>
        <v>4294.5</v>
      </c>
      <c r="X2378" s="20">
        <f t="shared" ref="X2378:X2379" si="974">SUM(V2378/W2378)</f>
        <v>9.5808592385609473E-2</v>
      </c>
      <c r="Y2378" s="67">
        <f t="shared" ref="Y2378:Y2379" si="975">V2378/100</f>
        <v>4.1144999999999987</v>
      </c>
      <c r="Z2378" s="68">
        <f t="shared" ref="Z2378:Z2379" si="976">V2378*100</f>
        <v>41144.999999999985</v>
      </c>
      <c r="AA2378" s="65" t="s">
        <v>52</v>
      </c>
      <c r="AU2378" s="23" t="str">
        <f t="shared" si="818"/>
        <v/>
      </c>
      <c r="AV2378" s="23">
        <f t="shared" si="818"/>
        <v>-1</v>
      </c>
      <c r="AW2378" s="23" t="str">
        <f t="shared" si="818"/>
        <v/>
      </c>
      <c r="AX2378" s="23" t="str">
        <f t="shared" si="818"/>
        <v/>
      </c>
      <c r="AZ2378" s="23" t="s">
        <v>720</v>
      </c>
      <c r="BA2378" s="25">
        <v>0</v>
      </c>
      <c r="BB2378" s="25">
        <v>4.75</v>
      </c>
      <c r="BC2378" s="25">
        <f t="shared" si="940"/>
        <v>3.75</v>
      </c>
      <c r="BD2378" s="25">
        <f t="shared" si="941"/>
        <v>4.45</v>
      </c>
    </row>
    <row r="2379" spans="1:56" x14ac:dyDescent="0.2">
      <c r="A2379" s="98">
        <v>46155</v>
      </c>
      <c r="B2379" s="60" t="s">
        <v>892</v>
      </c>
      <c r="C2379" s="24" t="s">
        <v>864</v>
      </c>
      <c r="D2379" s="24" t="s">
        <v>397</v>
      </c>
      <c r="F2379" s="74" t="s">
        <v>51</v>
      </c>
      <c r="G2379" s="24" t="s">
        <v>121</v>
      </c>
      <c r="H2379" s="24" t="s">
        <v>62</v>
      </c>
      <c r="I2379" s="24">
        <v>8</v>
      </c>
      <c r="J2379" s="24">
        <v>8</v>
      </c>
      <c r="K2379" s="26" t="s">
        <v>2966</v>
      </c>
      <c r="L2379" s="25">
        <v>3</v>
      </c>
      <c r="M2379" s="24" t="s">
        <v>105</v>
      </c>
      <c r="N2379" s="24" t="s">
        <v>7</v>
      </c>
      <c r="R2379" s="25">
        <v>2</v>
      </c>
      <c r="S2379" s="83" t="s">
        <v>371</v>
      </c>
      <c r="T2379" s="66">
        <f t="shared" si="970"/>
        <v>6</v>
      </c>
      <c r="U2379" s="66">
        <f t="shared" si="971"/>
        <v>3</v>
      </c>
      <c r="V2379" s="66">
        <f t="shared" si="972"/>
        <v>414.44999999999987</v>
      </c>
      <c r="W2379" s="66">
        <f t="shared" si="973"/>
        <v>4297.5</v>
      </c>
      <c r="X2379" s="20">
        <f t="shared" si="974"/>
        <v>9.6439790575916201E-2</v>
      </c>
      <c r="Y2379" s="67">
        <f t="shared" si="975"/>
        <v>4.144499999999999</v>
      </c>
      <c r="Z2379" s="68">
        <f t="shared" si="976"/>
        <v>41444.999999999985</v>
      </c>
      <c r="AA2379" s="65" t="s">
        <v>53</v>
      </c>
      <c r="AU2379" s="23" t="str">
        <f t="shared" si="818"/>
        <v/>
      </c>
      <c r="AV2379" s="23">
        <f t="shared" si="818"/>
        <v>3</v>
      </c>
      <c r="AW2379" s="23" t="str">
        <f t="shared" si="818"/>
        <v/>
      </c>
      <c r="AX2379" s="23" t="str">
        <f t="shared" si="818"/>
        <v/>
      </c>
      <c r="AZ2379" s="23" t="s">
        <v>720</v>
      </c>
      <c r="BA2379" s="25">
        <v>0</v>
      </c>
      <c r="BB2379" s="25">
        <v>1.72</v>
      </c>
      <c r="BC2379" s="25">
        <f t="shared" si="940"/>
        <v>2.16</v>
      </c>
      <c r="BD2379" s="25">
        <f t="shared" si="941"/>
        <v>1.6623999999999999</v>
      </c>
    </row>
    <row r="2380" spans="1:56" x14ac:dyDescent="0.2">
      <c r="A2380" s="98">
        <v>46155</v>
      </c>
      <c r="B2380" s="60" t="s">
        <v>892</v>
      </c>
      <c r="C2380" s="24" t="s">
        <v>2967</v>
      </c>
      <c r="D2380" s="24" t="s">
        <v>397</v>
      </c>
      <c r="F2380" s="74" t="s">
        <v>51</v>
      </c>
      <c r="G2380" s="24" t="s">
        <v>121</v>
      </c>
      <c r="H2380" s="24" t="s">
        <v>351</v>
      </c>
      <c r="I2380" s="24">
        <v>8</v>
      </c>
      <c r="J2380" s="24">
        <v>2</v>
      </c>
      <c r="K2380" s="24" t="s">
        <v>2968</v>
      </c>
      <c r="L2380" s="25">
        <v>1</v>
      </c>
      <c r="M2380" s="24" t="s">
        <v>105</v>
      </c>
      <c r="N2380" s="24" t="s">
        <v>6</v>
      </c>
      <c r="R2380" s="25">
        <v>21</v>
      </c>
      <c r="S2380" s="83" t="s">
        <v>363</v>
      </c>
      <c r="T2380" s="66" t="str">
        <f t="shared" ref="T2380" si="977">IF((AA2380="W"),ROUND((R2380*L2380),2),"0.00")</f>
        <v>0.00</v>
      </c>
      <c r="U2380" s="66">
        <f t="shared" ref="U2380" si="978">-$L2380+T2380</f>
        <v>-1</v>
      </c>
      <c r="V2380" s="66">
        <f t="shared" ref="V2380" si="979">U2380+V2379</f>
        <v>413.44999999999987</v>
      </c>
      <c r="W2380" s="66">
        <f t="shared" ref="W2380" si="980">L2380+W2379</f>
        <v>4298.5</v>
      </c>
      <c r="X2380" s="20">
        <f t="shared" ref="X2380" si="981">SUM(V2380/W2380)</f>
        <v>9.6184715598464546E-2</v>
      </c>
      <c r="Y2380" s="67">
        <f t="shared" ref="Y2380" si="982">V2380/100</f>
        <v>4.1344999999999992</v>
      </c>
      <c r="Z2380" s="68">
        <f t="shared" ref="Z2380" si="983">V2380*100</f>
        <v>41344.999999999985</v>
      </c>
      <c r="AA2380" s="65" t="s">
        <v>52</v>
      </c>
      <c r="AU2380" s="23" t="str">
        <f t="shared" si="818"/>
        <v/>
      </c>
      <c r="AV2380" s="23">
        <f t="shared" si="818"/>
        <v>-1</v>
      </c>
      <c r="AW2380" s="23" t="str">
        <f t="shared" si="818"/>
        <v/>
      </c>
      <c r="AX2380" s="23" t="str">
        <f t="shared" si="818"/>
        <v/>
      </c>
      <c r="AZ2380" s="24" t="s">
        <v>720</v>
      </c>
      <c r="BA2380" s="25">
        <v>0</v>
      </c>
      <c r="BB2380" s="25">
        <v>22</v>
      </c>
      <c r="BC2380" s="25">
        <f t="shared" si="940"/>
        <v>21</v>
      </c>
      <c r="BD2380" s="25">
        <f t="shared" si="941"/>
        <v>20.32</v>
      </c>
    </row>
    <row r="2381" spans="1:56" x14ac:dyDescent="0.2">
      <c r="A2381" s="98">
        <v>46156</v>
      </c>
      <c r="B2381" s="60" t="s">
        <v>892</v>
      </c>
      <c r="C2381" s="24" t="s">
        <v>2937</v>
      </c>
      <c r="D2381" s="24" t="s">
        <v>398</v>
      </c>
      <c r="F2381" s="74" t="s">
        <v>51</v>
      </c>
      <c r="G2381" s="24" t="s">
        <v>121</v>
      </c>
      <c r="H2381" s="24" t="s">
        <v>2397</v>
      </c>
      <c r="I2381" s="24">
        <v>3</v>
      </c>
      <c r="J2381" s="24">
        <v>8</v>
      </c>
      <c r="K2381" s="27" t="s">
        <v>2969</v>
      </c>
      <c r="L2381" s="25">
        <v>2</v>
      </c>
      <c r="M2381" s="24" t="s">
        <v>105</v>
      </c>
      <c r="N2381" s="24" t="s">
        <v>6</v>
      </c>
      <c r="R2381" s="25">
        <v>16</v>
      </c>
      <c r="S2381" s="83" t="s">
        <v>371</v>
      </c>
      <c r="T2381" s="66" t="str">
        <f t="shared" ref="T2381:T2382" si="984">IF((AA2381="W"),ROUND((R2381*L2381),2),"0.00")</f>
        <v>0.00</v>
      </c>
      <c r="U2381" s="66">
        <f t="shared" ref="U2381:U2382" si="985">-$L2381+T2381</f>
        <v>-2</v>
      </c>
      <c r="V2381" s="66">
        <f t="shared" ref="V2381:V2382" si="986">U2381+V2380</f>
        <v>411.44999999999987</v>
      </c>
      <c r="W2381" s="66">
        <f t="shared" ref="W2381:W2382" si="987">L2381+W2380</f>
        <v>4300.5</v>
      </c>
      <c r="X2381" s="20">
        <f t="shared" ref="X2381:X2382" si="988">SUM(V2381/W2381)</f>
        <v>9.5674921520753367E-2</v>
      </c>
      <c r="Y2381" s="67">
        <f t="shared" ref="Y2381:Y2382" si="989">V2381/100</f>
        <v>4.1144999999999987</v>
      </c>
      <c r="Z2381" s="68">
        <f t="shared" ref="Z2381:Z2382" si="990">V2381*100</f>
        <v>41144.999999999985</v>
      </c>
      <c r="AA2381" s="65" t="s">
        <v>52</v>
      </c>
      <c r="AU2381" s="23" t="str">
        <f t="shared" si="818"/>
        <v/>
      </c>
      <c r="AV2381" s="23">
        <f t="shared" si="818"/>
        <v>-2</v>
      </c>
      <c r="AW2381" s="23" t="str">
        <f t="shared" si="818"/>
        <v/>
      </c>
      <c r="AX2381" s="23" t="str">
        <f t="shared" si="818"/>
        <v/>
      </c>
      <c r="AZ2381" s="24" t="s">
        <v>720</v>
      </c>
      <c r="BA2381" s="25">
        <v>0</v>
      </c>
      <c r="BB2381" s="25">
        <v>4.6900000000000004</v>
      </c>
      <c r="BC2381" s="25">
        <f t="shared" si="940"/>
        <v>7.3800000000000008</v>
      </c>
      <c r="BD2381" s="25">
        <f t="shared" si="941"/>
        <v>4.3948</v>
      </c>
    </row>
    <row r="2382" spans="1:56" x14ac:dyDescent="0.2">
      <c r="A2382" s="98">
        <v>46156</v>
      </c>
      <c r="B2382" s="60" t="s">
        <v>892</v>
      </c>
      <c r="C2382" s="24" t="s">
        <v>2937</v>
      </c>
      <c r="D2382" s="24" t="s">
        <v>398</v>
      </c>
      <c r="F2382" s="74" t="s">
        <v>51</v>
      </c>
      <c r="G2382" s="24" t="s">
        <v>121</v>
      </c>
      <c r="H2382" s="24" t="s">
        <v>2397</v>
      </c>
      <c r="I2382" s="24">
        <v>3</v>
      </c>
      <c r="J2382" s="24">
        <v>8</v>
      </c>
      <c r="K2382" s="26" t="s">
        <v>2969</v>
      </c>
      <c r="L2382" s="25">
        <v>2</v>
      </c>
      <c r="M2382" s="24" t="s">
        <v>105</v>
      </c>
      <c r="N2382" s="24" t="s">
        <v>7</v>
      </c>
      <c r="R2382" s="25">
        <v>2.9</v>
      </c>
      <c r="S2382" s="83" t="s">
        <v>371</v>
      </c>
      <c r="T2382" s="66">
        <f t="shared" si="984"/>
        <v>5.8</v>
      </c>
      <c r="U2382" s="66">
        <f t="shared" si="985"/>
        <v>3.8</v>
      </c>
      <c r="V2382" s="66">
        <f t="shared" si="986"/>
        <v>415.24999999999989</v>
      </c>
      <c r="W2382" s="66">
        <f t="shared" si="987"/>
        <v>4302.5</v>
      </c>
      <c r="X2382" s="20">
        <f t="shared" si="988"/>
        <v>9.6513654851830305E-2</v>
      </c>
      <c r="Y2382" s="67">
        <f t="shared" si="989"/>
        <v>4.152499999999999</v>
      </c>
      <c r="Z2382" s="68">
        <f t="shared" si="990"/>
        <v>41524.999999999985</v>
      </c>
      <c r="AA2382" s="65" t="s">
        <v>53</v>
      </c>
      <c r="AU2382" s="23" t="str">
        <f t="shared" si="818"/>
        <v/>
      </c>
      <c r="AV2382" s="23">
        <f t="shared" si="818"/>
        <v>3.8</v>
      </c>
      <c r="AW2382" s="23" t="str">
        <f t="shared" si="818"/>
        <v/>
      </c>
      <c r="AX2382" s="23" t="str">
        <f t="shared" si="818"/>
        <v/>
      </c>
      <c r="AZ2382" s="24" t="s">
        <v>720</v>
      </c>
      <c r="BA2382" s="25">
        <v>0</v>
      </c>
      <c r="BB2382" s="25">
        <v>2.31</v>
      </c>
      <c r="BC2382" s="25">
        <f t="shared" si="940"/>
        <v>2.62</v>
      </c>
      <c r="BD2382" s="25">
        <f t="shared" si="941"/>
        <v>2.2052</v>
      </c>
    </row>
    <row r="2383" spans="1:56" x14ac:dyDescent="0.2">
      <c r="A2383" s="98">
        <v>46157</v>
      </c>
      <c r="B2383" s="60" t="s">
        <v>892</v>
      </c>
      <c r="C2383" s="24" t="s">
        <v>1298</v>
      </c>
      <c r="D2383" s="24" t="s">
        <v>562</v>
      </c>
      <c r="F2383" s="74" t="s">
        <v>51</v>
      </c>
      <c r="G2383" s="24" t="s">
        <v>121</v>
      </c>
      <c r="H2383" s="24" t="s">
        <v>2223</v>
      </c>
      <c r="I2383" s="24">
        <v>6</v>
      </c>
      <c r="J2383" s="24">
        <v>4</v>
      </c>
      <c r="K2383" s="26" t="s">
        <v>2970</v>
      </c>
      <c r="L2383" s="25">
        <v>1</v>
      </c>
      <c r="M2383" s="24" t="s">
        <v>105</v>
      </c>
      <c r="N2383" s="24" t="s">
        <v>6</v>
      </c>
      <c r="R2383" s="25">
        <v>14</v>
      </c>
      <c r="S2383" s="83" t="s">
        <v>372</v>
      </c>
      <c r="T2383" s="66">
        <f t="shared" ref="T2383" si="991">IF((AA2383="W"),ROUND((R2383*L2383),2),"0.00")</f>
        <v>14</v>
      </c>
      <c r="U2383" s="66">
        <f t="shared" ref="U2383" si="992">-$L2383+T2383</f>
        <v>13</v>
      </c>
      <c r="V2383" s="66">
        <f t="shared" ref="V2383" si="993">U2383+V2382</f>
        <v>428.24999999999989</v>
      </c>
      <c r="W2383" s="66">
        <f t="shared" ref="W2383" si="994">L2383+W2382</f>
        <v>4303.5</v>
      </c>
      <c r="X2383" s="20">
        <f t="shared" ref="X2383" si="995">SUM(V2383/W2383)</f>
        <v>9.9512025095852191E-2</v>
      </c>
      <c r="Y2383" s="67">
        <f t="shared" ref="Y2383" si="996">V2383/100</f>
        <v>4.2824999999999989</v>
      </c>
      <c r="Z2383" s="68">
        <f t="shared" ref="Z2383:Z2384" si="997">V2383*100</f>
        <v>42824.999999999985</v>
      </c>
      <c r="AA2383" s="65" t="s">
        <v>53</v>
      </c>
      <c r="AU2383" s="23" t="str">
        <f t="shared" si="818"/>
        <v/>
      </c>
      <c r="AV2383" s="23">
        <f t="shared" si="818"/>
        <v>13</v>
      </c>
      <c r="AW2383" s="23" t="str">
        <f t="shared" si="818"/>
        <v/>
      </c>
      <c r="AX2383" s="23" t="str">
        <f t="shared" si="818"/>
        <v/>
      </c>
      <c r="AZ2383" s="24" t="s">
        <v>720</v>
      </c>
      <c r="BA2383" s="25">
        <v>0</v>
      </c>
      <c r="BB2383" s="25">
        <v>9.89</v>
      </c>
      <c r="BC2383" s="25">
        <f t="shared" si="940"/>
        <v>8.89</v>
      </c>
      <c r="BD2383" s="25">
        <f t="shared" si="941"/>
        <v>9.1788000000000007</v>
      </c>
    </row>
    <row r="2384" spans="1:56" x14ac:dyDescent="0.2">
      <c r="A2384" s="98">
        <v>46158</v>
      </c>
      <c r="B2384" s="60" t="s">
        <v>892</v>
      </c>
      <c r="C2384" s="24" t="s">
        <v>2335</v>
      </c>
      <c r="D2384" s="24" t="s">
        <v>573</v>
      </c>
      <c r="F2384" s="74" t="s">
        <v>51</v>
      </c>
      <c r="G2384" s="24" t="s">
        <v>103</v>
      </c>
      <c r="H2384" s="24" t="s">
        <v>124</v>
      </c>
      <c r="I2384" s="24">
        <v>6</v>
      </c>
      <c r="J2384" s="24">
        <v>6</v>
      </c>
      <c r="K2384" s="24" t="s">
        <v>2971</v>
      </c>
      <c r="L2384" s="25">
        <v>1</v>
      </c>
      <c r="M2384" s="24" t="s">
        <v>404</v>
      </c>
      <c r="N2384" s="24" t="s">
        <v>6</v>
      </c>
      <c r="R2384" s="25">
        <v>6.66</v>
      </c>
      <c r="S2384" s="83" t="s">
        <v>363</v>
      </c>
      <c r="T2384" s="66" t="str">
        <f t="shared" ref="T2384" si="998">IF((AA2384="W"),ROUND((R2384*L2384),2),"0.00")</f>
        <v>0.00</v>
      </c>
      <c r="U2384" s="66">
        <f t="shared" ref="U2384" si="999">-$L2384+T2384</f>
        <v>-1</v>
      </c>
      <c r="V2384" s="66">
        <f t="shared" ref="V2384" si="1000">U2384+V2383</f>
        <v>427.24999999999989</v>
      </c>
      <c r="W2384" s="66">
        <f t="shared" ref="W2384" si="1001">L2384+W2383</f>
        <v>4304.5</v>
      </c>
      <c r="X2384" s="20">
        <f t="shared" ref="X2384" si="1002">SUM(V2384/W2384)</f>
        <v>9.9256591938668814E-2</v>
      </c>
      <c r="Y2384" s="67">
        <f t="shared" ref="Y2384" si="1003">V2384/100</f>
        <v>4.2724999999999991</v>
      </c>
      <c r="Z2384" s="68">
        <f t="shared" si="997"/>
        <v>42724.999999999985</v>
      </c>
      <c r="AA2384" s="65" t="s">
        <v>52</v>
      </c>
      <c r="AU2384" s="23">
        <f t="shared" si="818"/>
        <v>-1</v>
      </c>
      <c r="AV2384" s="23" t="str">
        <f t="shared" si="818"/>
        <v/>
      </c>
      <c r="AW2384" s="23" t="str">
        <f t="shared" si="818"/>
        <v/>
      </c>
      <c r="AX2384" s="23" t="str">
        <f t="shared" si="818"/>
        <v/>
      </c>
      <c r="AZ2384" s="25">
        <v>7</v>
      </c>
      <c r="BA2384" s="25">
        <v>7.25</v>
      </c>
      <c r="BB2384" s="25">
        <v>7.15</v>
      </c>
      <c r="BC2384" s="25">
        <f t="shared" si="940"/>
        <v>6.15</v>
      </c>
      <c r="BD2384" s="25">
        <f t="shared" si="941"/>
        <v>6.6580000000000004</v>
      </c>
    </row>
    <row r="2385" spans="1:56" x14ac:dyDescent="0.2">
      <c r="A2385" s="98">
        <v>46158</v>
      </c>
      <c r="B2385" s="60" t="s">
        <v>892</v>
      </c>
      <c r="C2385" s="24" t="s">
        <v>2335</v>
      </c>
      <c r="D2385" s="24" t="s">
        <v>573</v>
      </c>
      <c r="F2385" s="74" t="s">
        <v>51</v>
      </c>
      <c r="G2385" s="24" t="s">
        <v>103</v>
      </c>
      <c r="H2385" s="24" t="s">
        <v>293</v>
      </c>
      <c r="I2385" s="24">
        <v>7</v>
      </c>
      <c r="J2385" s="24">
        <v>3</v>
      </c>
      <c r="K2385" s="24" t="s">
        <v>2972</v>
      </c>
      <c r="L2385" s="25">
        <v>0.5</v>
      </c>
      <c r="M2385" s="24" t="s">
        <v>404</v>
      </c>
      <c r="N2385" s="24" t="s">
        <v>6</v>
      </c>
      <c r="R2385" s="25">
        <v>38.940800000000003</v>
      </c>
      <c r="S2385" s="83" t="s">
        <v>363</v>
      </c>
      <c r="T2385" s="66" t="str">
        <f t="shared" ref="T2385:T2386" si="1004">IF((AA2385="W"),ROUND((R2385*L2385),2),"0.00")</f>
        <v>0.00</v>
      </c>
      <c r="U2385" s="66">
        <f t="shared" ref="U2385:U2386" si="1005">-$L2385+T2385</f>
        <v>-0.5</v>
      </c>
      <c r="V2385" s="66">
        <f t="shared" ref="V2385:V2386" si="1006">U2385+V2384</f>
        <v>426.74999999999989</v>
      </c>
      <c r="W2385" s="66">
        <f t="shared" ref="W2385:W2386" si="1007">L2385+W2384</f>
        <v>4305</v>
      </c>
      <c r="X2385" s="20">
        <f t="shared" ref="X2385:X2386" si="1008">SUM(V2385/W2385)</f>
        <v>9.9128919860627149E-2</v>
      </c>
      <c r="Y2385" s="67">
        <f t="shared" ref="Y2385:Y2386" si="1009">V2385/100</f>
        <v>4.2674999999999992</v>
      </c>
      <c r="Z2385" s="68">
        <f t="shared" ref="Z2385:Z2386" si="1010">V2385*100</f>
        <v>42674.999999999985</v>
      </c>
      <c r="AA2385" s="65" t="s">
        <v>52</v>
      </c>
      <c r="AU2385" s="23">
        <f t="shared" si="818"/>
        <v>-0.5</v>
      </c>
      <c r="AV2385" s="23" t="str">
        <f t="shared" si="818"/>
        <v/>
      </c>
      <c r="AW2385" s="23" t="str">
        <f t="shared" si="818"/>
        <v/>
      </c>
      <c r="AX2385" s="23" t="str">
        <f t="shared" si="818"/>
        <v/>
      </c>
      <c r="AZ2385" s="25">
        <v>26</v>
      </c>
      <c r="BA2385" s="25">
        <v>32.799999999999997</v>
      </c>
      <c r="BB2385" s="25">
        <v>42.24</v>
      </c>
      <c r="BC2385" s="25">
        <f t="shared" ref="BC2385:BC2399" si="1011">((BB2385*(L2385))-(L2385))</f>
        <v>20.62</v>
      </c>
      <c r="BD2385" s="25">
        <f t="shared" ref="BD2385:BD2399" si="1012">0.92*(BB2385-1)+1</f>
        <v>38.940800000000003</v>
      </c>
    </row>
    <row r="2386" spans="1:56" x14ac:dyDescent="0.2">
      <c r="A2386" s="98">
        <v>46158</v>
      </c>
      <c r="B2386" s="60" t="s">
        <v>892</v>
      </c>
      <c r="C2386" s="24" t="s">
        <v>2335</v>
      </c>
      <c r="D2386" s="24" t="s">
        <v>573</v>
      </c>
      <c r="F2386" s="74" t="s">
        <v>51</v>
      </c>
      <c r="G2386" s="24" t="s">
        <v>103</v>
      </c>
      <c r="H2386" s="24" t="s">
        <v>293</v>
      </c>
      <c r="I2386" s="24">
        <v>7</v>
      </c>
      <c r="J2386" s="24">
        <v>3</v>
      </c>
      <c r="K2386" s="24" t="s">
        <v>2972</v>
      </c>
      <c r="L2386" s="25">
        <v>0.5</v>
      </c>
      <c r="M2386" s="24" t="s">
        <v>404</v>
      </c>
      <c r="N2386" s="24" t="s">
        <v>7</v>
      </c>
      <c r="R2386" s="25">
        <v>7.4676</v>
      </c>
      <c r="S2386" s="83" t="s">
        <v>363</v>
      </c>
      <c r="T2386" s="66" t="str">
        <f t="shared" si="1004"/>
        <v>0.00</v>
      </c>
      <c r="U2386" s="66">
        <f t="shared" si="1005"/>
        <v>-0.5</v>
      </c>
      <c r="V2386" s="66">
        <f t="shared" si="1006"/>
        <v>426.24999999999989</v>
      </c>
      <c r="W2386" s="66">
        <f t="shared" si="1007"/>
        <v>4305.5</v>
      </c>
      <c r="X2386" s="20">
        <f t="shared" si="1008"/>
        <v>9.9001277435837851E-2</v>
      </c>
      <c r="Y2386" s="67">
        <f t="shared" si="1009"/>
        <v>4.2624999999999993</v>
      </c>
      <c r="Z2386" s="68">
        <f t="shared" si="1010"/>
        <v>42624.999999999985</v>
      </c>
      <c r="AA2386" s="65" t="s">
        <v>52</v>
      </c>
      <c r="AU2386" s="23">
        <f t="shared" si="818"/>
        <v>-0.5</v>
      </c>
      <c r="AV2386" s="23" t="str">
        <f t="shared" si="818"/>
        <v/>
      </c>
      <c r="AW2386" s="23" t="str">
        <f t="shared" si="818"/>
        <v/>
      </c>
      <c r="AX2386" s="23" t="str">
        <f t="shared" si="818"/>
        <v/>
      </c>
      <c r="AZ2386" s="25">
        <v>7.4</v>
      </c>
      <c r="BA2386" s="25">
        <v>7.4</v>
      </c>
      <c r="BB2386" s="25">
        <v>8.0299999999999994</v>
      </c>
      <c r="BC2386" s="25">
        <f t="shared" si="1011"/>
        <v>3.5149999999999997</v>
      </c>
      <c r="BD2386" s="25">
        <f t="shared" si="1012"/>
        <v>7.4676</v>
      </c>
    </row>
    <row r="2387" spans="1:56" x14ac:dyDescent="0.2">
      <c r="A2387" s="98">
        <v>46158</v>
      </c>
      <c r="B2387" s="60" t="s">
        <v>892</v>
      </c>
      <c r="C2387" s="24" t="s">
        <v>2260</v>
      </c>
      <c r="D2387" s="24" t="s">
        <v>573</v>
      </c>
      <c r="F2387" s="74" t="s">
        <v>51</v>
      </c>
      <c r="G2387" s="24" t="s">
        <v>121</v>
      </c>
      <c r="H2387" s="24" t="s">
        <v>1309</v>
      </c>
      <c r="I2387" s="24">
        <v>2</v>
      </c>
      <c r="J2387" s="24">
        <v>7</v>
      </c>
      <c r="K2387" s="24" t="s">
        <v>2973</v>
      </c>
      <c r="L2387" s="25">
        <v>3</v>
      </c>
      <c r="M2387" s="24" t="s">
        <v>105</v>
      </c>
      <c r="N2387" s="24" t="s">
        <v>6</v>
      </c>
      <c r="R2387" s="25">
        <v>5.5</v>
      </c>
      <c r="S2387" s="83" t="s">
        <v>363</v>
      </c>
      <c r="T2387" s="66" t="str">
        <f t="shared" ref="T2387" si="1013">IF((AA2387="W"),ROUND((R2387*L2387),2),"0.00")</f>
        <v>0.00</v>
      </c>
      <c r="U2387" s="66">
        <f t="shared" ref="U2387" si="1014">-$L2387+T2387</f>
        <v>-3</v>
      </c>
      <c r="V2387" s="66">
        <f t="shared" ref="V2387" si="1015">U2387+V2386</f>
        <v>423.24999999999989</v>
      </c>
      <c r="W2387" s="66">
        <f t="shared" ref="W2387" si="1016">L2387+W2386</f>
        <v>4308.5</v>
      </c>
      <c r="X2387" s="20">
        <f t="shared" ref="X2387" si="1017">SUM(V2387/W2387)</f>
        <v>9.8236045027271651E-2</v>
      </c>
      <c r="Y2387" s="67">
        <f t="shared" ref="Y2387" si="1018">V2387/100</f>
        <v>4.232499999999999</v>
      </c>
      <c r="Z2387" s="68">
        <f t="shared" ref="Z2387" si="1019">V2387*100</f>
        <v>42324.999999999985</v>
      </c>
      <c r="AA2387" s="65" t="s">
        <v>52</v>
      </c>
      <c r="AU2387" s="23" t="str">
        <f t="shared" si="818"/>
        <v/>
      </c>
      <c r="AV2387" s="23">
        <f t="shared" si="818"/>
        <v>-3</v>
      </c>
      <c r="AW2387" s="23" t="str">
        <f t="shared" si="818"/>
        <v/>
      </c>
      <c r="AX2387" s="23" t="str">
        <f t="shared" si="818"/>
        <v/>
      </c>
      <c r="AZ2387" s="24" t="s">
        <v>720</v>
      </c>
      <c r="BA2387" s="25">
        <v>0</v>
      </c>
      <c r="BB2387" s="25">
        <v>4.2</v>
      </c>
      <c r="BC2387" s="25">
        <f t="shared" si="1011"/>
        <v>9.6000000000000014</v>
      </c>
      <c r="BD2387" s="25">
        <f t="shared" si="1012"/>
        <v>3.9440000000000004</v>
      </c>
    </row>
    <row r="2388" spans="1:56" x14ac:dyDescent="0.2">
      <c r="A2388" s="98">
        <v>46158</v>
      </c>
      <c r="B2388" s="60" t="s">
        <v>892</v>
      </c>
      <c r="C2388" s="24" t="s">
        <v>1615</v>
      </c>
      <c r="D2388" s="24" t="s">
        <v>573</v>
      </c>
      <c r="F2388" s="74" t="s">
        <v>51</v>
      </c>
      <c r="G2388" s="24" t="s">
        <v>121</v>
      </c>
      <c r="H2388" s="24" t="s">
        <v>2223</v>
      </c>
      <c r="I2388" s="24">
        <v>10</v>
      </c>
      <c r="J2388" s="24">
        <v>8</v>
      </c>
      <c r="K2388" s="87" t="s">
        <v>2974</v>
      </c>
      <c r="L2388" s="25">
        <v>1</v>
      </c>
      <c r="M2388" s="24" t="s">
        <v>105</v>
      </c>
      <c r="N2388" s="24" t="s">
        <v>6</v>
      </c>
      <c r="R2388" s="25">
        <v>21</v>
      </c>
      <c r="S2388" s="83" t="s">
        <v>373</v>
      </c>
      <c r="T2388" s="66" t="str">
        <f t="shared" ref="T2388:T2389" si="1020">IF((AA2388="W"),ROUND((R2388*L2388),2),"0.00")</f>
        <v>0.00</v>
      </c>
      <c r="U2388" s="66">
        <f t="shared" ref="U2388:U2389" si="1021">-$L2388+T2388</f>
        <v>-1</v>
      </c>
      <c r="V2388" s="66">
        <f t="shared" ref="V2388:V2389" si="1022">U2388+V2387</f>
        <v>422.24999999999989</v>
      </c>
      <c r="W2388" s="66">
        <f t="shared" ref="W2388:W2389" si="1023">L2388+W2387</f>
        <v>4309.5</v>
      </c>
      <c r="X2388" s="20">
        <f t="shared" ref="X2388:X2389" si="1024">SUM(V2388/W2388)</f>
        <v>9.7981204316045914E-2</v>
      </c>
      <c r="Y2388" s="67">
        <f t="shared" ref="Y2388:Y2389" si="1025">V2388/100</f>
        <v>4.2224999999999993</v>
      </c>
      <c r="Z2388" s="68">
        <f t="shared" ref="Z2388:Z2389" si="1026">V2388*100</f>
        <v>42224.999999999985</v>
      </c>
      <c r="AA2388" s="65" t="s">
        <v>52</v>
      </c>
      <c r="AU2388" s="23" t="str">
        <f t="shared" si="818"/>
        <v/>
      </c>
      <c r="AV2388" s="23">
        <f t="shared" si="818"/>
        <v>-1</v>
      </c>
      <c r="AW2388" s="23" t="str">
        <f t="shared" si="818"/>
        <v/>
      </c>
      <c r="AX2388" s="23" t="str">
        <f t="shared" si="818"/>
        <v/>
      </c>
      <c r="AZ2388" s="24" t="s">
        <v>720</v>
      </c>
      <c r="BA2388" s="25">
        <v>0</v>
      </c>
      <c r="BB2388" s="25">
        <v>15.01</v>
      </c>
      <c r="BC2388" s="25">
        <f t="shared" si="1011"/>
        <v>14.01</v>
      </c>
      <c r="BD2388" s="25">
        <f t="shared" si="1012"/>
        <v>13.889200000000001</v>
      </c>
    </row>
    <row r="2389" spans="1:56" x14ac:dyDescent="0.2">
      <c r="A2389" s="98">
        <v>46158</v>
      </c>
      <c r="B2389" s="60" t="s">
        <v>892</v>
      </c>
      <c r="C2389" s="24" t="s">
        <v>1615</v>
      </c>
      <c r="D2389" s="24" t="s">
        <v>573</v>
      </c>
      <c r="F2389" s="74" t="s">
        <v>51</v>
      </c>
      <c r="G2389" s="24" t="s">
        <v>121</v>
      </c>
      <c r="H2389" s="24" t="s">
        <v>2223</v>
      </c>
      <c r="I2389" s="24">
        <v>10</v>
      </c>
      <c r="J2389" s="24">
        <v>8</v>
      </c>
      <c r="K2389" s="26" t="s">
        <v>2974</v>
      </c>
      <c r="L2389" s="25">
        <v>2</v>
      </c>
      <c r="M2389" s="24" t="s">
        <v>105</v>
      </c>
      <c r="N2389" s="24" t="s">
        <v>7</v>
      </c>
      <c r="R2389" s="25">
        <v>3.6</v>
      </c>
      <c r="S2389" s="83" t="s">
        <v>373</v>
      </c>
      <c r="T2389" s="66">
        <f t="shared" si="1020"/>
        <v>7.2</v>
      </c>
      <c r="U2389" s="66">
        <f t="shared" si="1021"/>
        <v>5.2</v>
      </c>
      <c r="V2389" s="66">
        <f t="shared" si="1022"/>
        <v>427.44999999999987</v>
      </c>
      <c r="W2389" s="66">
        <f t="shared" si="1023"/>
        <v>4311.5</v>
      </c>
      <c r="X2389" s="20">
        <f t="shared" si="1024"/>
        <v>9.9141829989562766E-2</v>
      </c>
      <c r="Y2389" s="67">
        <f t="shared" si="1025"/>
        <v>4.2744999999999989</v>
      </c>
      <c r="Z2389" s="68">
        <f t="shared" si="1026"/>
        <v>42744.999999999985</v>
      </c>
      <c r="AA2389" s="65" t="s">
        <v>53</v>
      </c>
      <c r="AU2389" s="23" t="str">
        <f t="shared" si="818"/>
        <v/>
      </c>
      <c r="AV2389" s="23">
        <f t="shared" si="818"/>
        <v>5.2</v>
      </c>
      <c r="AW2389" s="23" t="str">
        <f t="shared" si="818"/>
        <v/>
      </c>
      <c r="AX2389" s="23" t="str">
        <f t="shared" ref="AU2389:AX2452" si="1027">IF($G2389=AX$2,$U2389,"")</f>
        <v/>
      </c>
      <c r="AZ2389" s="24" t="s">
        <v>720</v>
      </c>
      <c r="BA2389" s="25">
        <v>0</v>
      </c>
      <c r="BB2389" s="25">
        <v>2.77</v>
      </c>
      <c r="BC2389" s="25">
        <f t="shared" si="1011"/>
        <v>3.54</v>
      </c>
      <c r="BD2389" s="25">
        <f t="shared" si="1012"/>
        <v>2.6284000000000001</v>
      </c>
    </row>
    <row r="2390" spans="1:56" x14ac:dyDescent="0.2">
      <c r="A2390" s="98">
        <v>46159</v>
      </c>
      <c r="B2390" s="60" t="s">
        <v>892</v>
      </c>
      <c r="C2390" s="24" t="s">
        <v>2681</v>
      </c>
      <c r="D2390" s="24" t="s">
        <v>577</v>
      </c>
      <c r="F2390" s="74" t="s">
        <v>51</v>
      </c>
      <c r="G2390" s="24" t="s">
        <v>121</v>
      </c>
      <c r="H2390" s="24" t="s">
        <v>997</v>
      </c>
      <c r="I2390" s="24">
        <v>1</v>
      </c>
      <c r="J2390" s="24">
        <v>1</v>
      </c>
      <c r="K2390" s="26" t="s">
        <v>2975</v>
      </c>
      <c r="L2390" s="25">
        <v>1</v>
      </c>
      <c r="M2390" s="24" t="s">
        <v>105</v>
      </c>
      <c r="N2390" s="24" t="s">
        <v>6</v>
      </c>
      <c r="R2390" s="25">
        <v>7</v>
      </c>
      <c r="S2390" s="83" t="s">
        <v>372</v>
      </c>
      <c r="T2390" s="66">
        <f t="shared" ref="T2390" si="1028">IF((AA2390="W"),ROUND((R2390*L2390),2),"0.00")</f>
        <v>7</v>
      </c>
      <c r="U2390" s="66">
        <f t="shared" ref="U2390" si="1029">-$L2390+T2390</f>
        <v>6</v>
      </c>
      <c r="V2390" s="66">
        <f t="shared" ref="V2390" si="1030">U2390+V2389</f>
        <v>433.44999999999987</v>
      </c>
      <c r="W2390" s="66">
        <f t="shared" ref="W2390" si="1031">L2390+W2389</f>
        <v>4312.5</v>
      </c>
      <c r="X2390" s="20">
        <f t="shared" ref="X2390" si="1032">SUM(V2390/W2390)</f>
        <v>0.1005101449275362</v>
      </c>
      <c r="Y2390" s="67">
        <f t="shared" ref="Y2390" si="1033">V2390/100</f>
        <v>4.3344999999999985</v>
      </c>
      <c r="Z2390" s="68">
        <f t="shared" ref="Z2390" si="1034">V2390*100</f>
        <v>43344.999999999985</v>
      </c>
      <c r="AA2390" s="65" t="s">
        <v>53</v>
      </c>
      <c r="AU2390" s="23" t="str">
        <f t="shared" si="1027"/>
        <v/>
      </c>
      <c r="AV2390" s="23">
        <f t="shared" si="1027"/>
        <v>6</v>
      </c>
      <c r="AW2390" s="23" t="str">
        <f t="shared" si="1027"/>
        <v/>
      </c>
      <c r="AX2390" s="23" t="str">
        <f t="shared" si="1027"/>
        <v/>
      </c>
      <c r="AZ2390" s="24" t="s">
        <v>720</v>
      </c>
      <c r="BA2390" s="25">
        <v>0</v>
      </c>
      <c r="BB2390" s="25">
        <v>4.4000000000000004</v>
      </c>
      <c r="BC2390" s="25">
        <f t="shared" si="1011"/>
        <v>3.4000000000000004</v>
      </c>
      <c r="BD2390" s="25">
        <f t="shared" si="1012"/>
        <v>4.1280000000000001</v>
      </c>
    </row>
    <row r="2391" spans="1:56" x14ac:dyDescent="0.2">
      <c r="A2391" s="98">
        <v>46159</v>
      </c>
      <c r="B2391" s="60" t="s">
        <v>892</v>
      </c>
      <c r="C2391" s="24" t="s">
        <v>1307</v>
      </c>
      <c r="D2391" s="24" t="s">
        <v>577</v>
      </c>
      <c r="F2391" s="74" t="s">
        <v>51</v>
      </c>
      <c r="G2391" s="24" t="s">
        <v>121</v>
      </c>
      <c r="H2391" s="24" t="s">
        <v>997</v>
      </c>
      <c r="I2391" s="24">
        <v>9</v>
      </c>
      <c r="J2391" s="24">
        <v>2</v>
      </c>
      <c r="K2391" s="26" t="s">
        <v>2976</v>
      </c>
      <c r="L2391" s="25">
        <v>2</v>
      </c>
      <c r="M2391" s="24" t="s">
        <v>105</v>
      </c>
      <c r="N2391" s="24" t="s">
        <v>7</v>
      </c>
      <c r="R2391" s="25">
        <v>6</v>
      </c>
      <c r="S2391" s="83" t="s">
        <v>373</v>
      </c>
      <c r="T2391" s="66">
        <f t="shared" ref="T2391" si="1035">IF((AA2391="W"),ROUND((R2391*L2391),2),"0.00")</f>
        <v>12</v>
      </c>
      <c r="U2391" s="66">
        <f t="shared" ref="U2391" si="1036">-$L2391+T2391</f>
        <v>10</v>
      </c>
      <c r="V2391" s="66">
        <f t="shared" ref="V2391" si="1037">U2391+V2390</f>
        <v>443.44999999999987</v>
      </c>
      <c r="W2391" s="66">
        <f t="shared" ref="W2391" si="1038">L2391+W2390</f>
        <v>4314.5</v>
      </c>
      <c r="X2391" s="20">
        <f t="shared" ref="X2391" si="1039">SUM(V2391/W2391)</f>
        <v>0.10278131880866842</v>
      </c>
      <c r="Y2391" s="67">
        <f t="shared" ref="Y2391" si="1040">V2391/100</f>
        <v>4.434499999999999</v>
      </c>
      <c r="Z2391" s="68">
        <f t="shared" ref="Z2391" si="1041">V2391*100</f>
        <v>44344.999999999985</v>
      </c>
      <c r="AA2391" s="65" t="s">
        <v>53</v>
      </c>
      <c r="AU2391" s="23" t="str">
        <f t="shared" si="1027"/>
        <v/>
      </c>
      <c r="AV2391" s="23">
        <f t="shared" si="1027"/>
        <v>10</v>
      </c>
      <c r="AW2391" s="23" t="str">
        <f t="shared" si="1027"/>
        <v/>
      </c>
      <c r="AX2391" s="23" t="str">
        <f t="shared" si="1027"/>
        <v/>
      </c>
      <c r="AZ2391" s="24" t="s">
        <v>720</v>
      </c>
      <c r="BA2391" s="25">
        <v>0</v>
      </c>
      <c r="BB2391" s="25">
        <v>7.4</v>
      </c>
      <c r="BC2391" s="25">
        <f t="shared" si="1011"/>
        <v>12.8</v>
      </c>
      <c r="BD2391" s="25">
        <f t="shared" si="1012"/>
        <v>6.8880000000000008</v>
      </c>
    </row>
    <row r="2392" spans="1:56" x14ac:dyDescent="0.2">
      <c r="A2392" s="98">
        <v>46159</v>
      </c>
      <c r="B2392" s="60" t="s">
        <v>892</v>
      </c>
      <c r="C2392" s="24" t="s">
        <v>2782</v>
      </c>
      <c r="D2392" s="24" t="s">
        <v>577</v>
      </c>
      <c r="F2392" s="74" t="s">
        <v>51</v>
      </c>
      <c r="G2392" s="24" t="s">
        <v>103</v>
      </c>
      <c r="H2392" s="24" t="s">
        <v>360</v>
      </c>
      <c r="I2392" s="24">
        <v>4</v>
      </c>
      <c r="J2392" s="24">
        <v>10</v>
      </c>
      <c r="K2392" s="26" t="s">
        <v>2977</v>
      </c>
      <c r="L2392" s="25">
        <v>1</v>
      </c>
      <c r="M2392" s="24" t="s">
        <v>105</v>
      </c>
      <c r="N2392" s="24" t="s">
        <v>6</v>
      </c>
      <c r="R2392" s="25">
        <v>3.6</v>
      </c>
      <c r="S2392" s="83" t="s">
        <v>372</v>
      </c>
      <c r="T2392" s="66">
        <f t="shared" ref="T2392" si="1042">IF((AA2392="W"),ROUND((R2392*L2392),2),"0.00")</f>
        <v>3.6</v>
      </c>
      <c r="U2392" s="66">
        <f t="shared" ref="U2392" si="1043">-$L2392+T2392</f>
        <v>2.6</v>
      </c>
      <c r="V2392" s="66">
        <f t="shared" ref="V2392" si="1044">U2392+V2391</f>
        <v>446.0499999999999</v>
      </c>
      <c r="W2392" s="66">
        <f t="shared" ref="W2392" si="1045">L2392+W2391</f>
        <v>4315.5</v>
      </c>
      <c r="X2392" s="20">
        <f t="shared" ref="X2392" si="1046">SUM(V2392/W2392)</f>
        <v>0.10335998146217122</v>
      </c>
      <c r="Y2392" s="67">
        <f t="shared" ref="Y2392" si="1047">V2392/100</f>
        <v>4.4604999999999988</v>
      </c>
      <c r="Z2392" s="68">
        <f t="shared" ref="Z2392" si="1048">V2392*100</f>
        <v>44604.999999999993</v>
      </c>
      <c r="AA2392" s="65" t="s">
        <v>53</v>
      </c>
      <c r="AU2392" s="23">
        <f t="shared" si="1027"/>
        <v>2.6</v>
      </c>
      <c r="AV2392" s="23" t="str">
        <f t="shared" si="1027"/>
        <v/>
      </c>
      <c r="AW2392" s="23" t="str">
        <f t="shared" si="1027"/>
        <v/>
      </c>
      <c r="AX2392" s="23" t="str">
        <f t="shared" si="1027"/>
        <v/>
      </c>
      <c r="AZ2392" s="24">
        <v>3.7</v>
      </c>
      <c r="BA2392" s="25">
        <v>3.7</v>
      </c>
      <c r="BB2392" s="25">
        <v>3.91</v>
      </c>
      <c r="BC2392" s="25">
        <f t="shared" si="1011"/>
        <v>2.91</v>
      </c>
      <c r="BD2392" s="25">
        <f t="shared" si="1012"/>
        <v>3.6772000000000005</v>
      </c>
    </row>
    <row r="2393" spans="1:56" x14ac:dyDescent="0.2">
      <c r="A2393" s="98">
        <v>46160</v>
      </c>
      <c r="B2393" s="60" t="s">
        <v>892</v>
      </c>
      <c r="C2393" s="24" t="s">
        <v>2910</v>
      </c>
      <c r="D2393" s="24" t="s">
        <v>577</v>
      </c>
      <c r="F2393" s="74" t="s">
        <v>51</v>
      </c>
      <c r="G2393" s="24" t="s">
        <v>121</v>
      </c>
      <c r="H2393" s="24" t="s">
        <v>2397</v>
      </c>
      <c r="I2393" s="24">
        <v>3</v>
      </c>
      <c r="J2393" s="24">
        <v>8</v>
      </c>
      <c r="K2393" s="24" t="s">
        <v>2978</v>
      </c>
      <c r="L2393" s="25">
        <v>1</v>
      </c>
      <c r="M2393" s="24" t="s">
        <v>105</v>
      </c>
      <c r="N2393" s="24" t="s">
        <v>6</v>
      </c>
      <c r="R2393" s="25">
        <v>16</v>
      </c>
      <c r="S2393" s="83" t="s">
        <v>363</v>
      </c>
      <c r="T2393" s="66" t="str">
        <f t="shared" ref="T2393:T2394" si="1049">IF((AA2393="W"),ROUND((R2393*L2393),2),"0.00")</f>
        <v>0.00</v>
      </c>
      <c r="U2393" s="66">
        <f t="shared" ref="U2393:U2394" si="1050">-$L2393+T2393</f>
        <v>-1</v>
      </c>
      <c r="V2393" s="66">
        <f t="shared" ref="V2393:V2394" si="1051">U2393+V2392</f>
        <v>445.0499999999999</v>
      </c>
      <c r="W2393" s="66">
        <f t="shared" ref="W2393:W2394" si="1052">L2393+W2392</f>
        <v>4316.5</v>
      </c>
      <c r="X2393" s="20">
        <f t="shared" ref="X2393:X2394" si="1053">SUM(V2393/W2393)</f>
        <v>0.10310436696397542</v>
      </c>
      <c r="Y2393" s="67">
        <f t="shared" ref="Y2393:Y2394" si="1054">V2393/100</f>
        <v>4.450499999999999</v>
      </c>
      <c r="Z2393" s="68">
        <f t="shared" ref="Z2393:Z2394" si="1055">V2393*100</f>
        <v>44504.999999999993</v>
      </c>
      <c r="AA2393" s="65" t="s">
        <v>52</v>
      </c>
      <c r="AU2393" s="23" t="str">
        <f t="shared" si="1027"/>
        <v/>
      </c>
      <c r="AV2393" s="23">
        <f t="shared" si="1027"/>
        <v>-1</v>
      </c>
      <c r="AW2393" s="23" t="str">
        <f t="shared" si="1027"/>
        <v/>
      </c>
      <c r="AX2393" s="23" t="str">
        <f t="shared" si="1027"/>
        <v/>
      </c>
      <c r="AZ2393" s="24" t="s">
        <v>720</v>
      </c>
      <c r="BA2393" s="25">
        <v>0</v>
      </c>
      <c r="BB2393" s="25">
        <v>11.69</v>
      </c>
      <c r="BC2393" s="25">
        <f t="shared" si="1011"/>
        <v>10.69</v>
      </c>
      <c r="BD2393" s="25">
        <f t="shared" si="1012"/>
        <v>10.8348</v>
      </c>
    </row>
    <row r="2394" spans="1:56" x14ac:dyDescent="0.2">
      <c r="A2394" s="98">
        <v>46160</v>
      </c>
      <c r="B2394" s="60" t="s">
        <v>892</v>
      </c>
      <c r="C2394" s="24" t="s">
        <v>2910</v>
      </c>
      <c r="D2394" s="24" t="s">
        <v>577</v>
      </c>
      <c r="F2394" s="74" t="s">
        <v>51</v>
      </c>
      <c r="G2394" s="24" t="s">
        <v>121</v>
      </c>
      <c r="H2394" s="24" t="s">
        <v>2397</v>
      </c>
      <c r="I2394" s="24">
        <v>3</v>
      </c>
      <c r="J2394" s="24">
        <v>8</v>
      </c>
      <c r="K2394" s="24" t="s">
        <v>2978</v>
      </c>
      <c r="L2394" s="25">
        <v>2</v>
      </c>
      <c r="M2394" s="24" t="s">
        <v>105</v>
      </c>
      <c r="N2394" s="24" t="s">
        <v>7</v>
      </c>
      <c r="R2394" s="25">
        <v>3.4</v>
      </c>
      <c r="S2394" s="83" t="s">
        <v>363</v>
      </c>
      <c r="T2394" s="66" t="str">
        <f t="shared" si="1049"/>
        <v>0.00</v>
      </c>
      <c r="U2394" s="66">
        <f t="shared" si="1050"/>
        <v>-2</v>
      </c>
      <c r="V2394" s="66">
        <f t="shared" si="1051"/>
        <v>443.0499999999999</v>
      </c>
      <c r="W2394" s="66">
        <f t="shared" si="1052"/>
        <v>4318.5</v>
      </c>
      <c r="X2394" s="20">
        <f t="shared" si="1053"/>
        <v>0.1025934931110339</v>
      </c>
      <c r="Y2394" s="67">
        <f t="shared" si="1054"/>
        <v>4.4304999999999986</v>
      </c>
      <c r="Z2394" s="68">
        <f t="shared" si="1055"/>
        <v>44304.999999999993</v>
      </c>
      <c r="AA2394" s="65" t="s">
        <v>52</v>
      </c>
      <c r="AU2394" s="23" t="str">
        <f t="shared" si="1027"/>
        <v/>
      </c>
      <c r="AV2394" s="23">
        <f t="shared" si="1027"/>
        <v>-2</v>
      </c>
      <c r="AW2394" s="23" t="str">
        <f t="shared" si="1027"/>
        <v/>
      </c>
      <c r="AX2394" s="23" t="str">
        <f t="shared" si="1027"/>
        <v/>
      </c>
      <c r="AZ2394" s="24" t="s">
        <v>720</v>
      </c>
      <c r="BA2394" s="25">
        <v>0</v>
      </c>
      <c r="BB2394" s="25">
        <v>2.95</v>
      </c>
      <c r="BC2394" s="25">
        <f t="shared" si="1011"/>
        <v>3.9000000000000004</v>
      </c>
      <c r="BD2394" s="25">
        <f t="shared" si="1012"/>
        <v>2.7940000000000005</v>
      </c>
    </row>
    <row r="2395" spans="1:56" x14ac:dyDescent="0.2">
      <c r="A2395" s="98">
        <v>46162</v>
      </c>
      <c r="B2395" s="60" t="s">
        <v>892</v>
      </c>
      <c r="C2395" s="24" t="s">
        <v>2979</v>
      </c>
      <c r="D2395" s="24" t="s">
        <v>397</v>
      </c>
      <c r="F2395" s="74" t="s">
        <v>51</v>
      </c>
      <c r="G2395" s="24" t="s">
        <v>103</v>
      </c>
      <c r="H2395" s="24" t="s">
        <v>138</v>
      </c>
      <c r="I2395" s="24">
        <v>3</v>
      </c>
      <c r="J2395" s="24">
        <v>7</v>
      </c>
      <c r="K2395" s="87" t="s">
        <v>2980</v>
      </c>
      <c r="L2395" s="25">
        <v>0.5</v>
      </c>
      <c r="M2395" s="24" t="s">
        <v>105</v>
      </c>
      <c r="N2395" s="24" t="s">
        <v>6</v>
      </c>
      <c r="R2395" s="25">
        <v>13</v>
      </c>
      <c r="S2395" s="83" t="s">
        <v>373</v>
      </c>
      <c r="T2395" s="66" t="str">
        <f t="shared" ref="T2395" si="1056">IF((AA2395="W"),ROUND((R2395*L2395),2),"0.00")</f>
        <v>0.00</v>
      </c>
      <c r="U2395" s="66">
        <f t="shared" ref="U2395" si="1057">-$L2395+T2395</f>
        <v>-0.5</v>
      </c>
      <c r="V2395" s="66">
        <f t="shared" ref="V2395" si="1058">U2395+V2394</f>
        <v>442.5499999999999</v>
      </c>
      <c r="W2395" s="66">
        <f t="shared" ref="W2395" si="1059">L2395+W2394</f>
        <v>4319</v>
      </c>
      <c r="X2395" s="20">
        <f t="shared" ref="X2395" si="1060">SUM(V2395/W2395)</f>
        <v>0.10246584857605925</v>
      </c>
      <c r="Y2395" s="67">
        <f t="shared" ref="Y2395" si="1061">V2395/100</f>
        <v>4.4254999999999987</v>
      </c>
      <c r="Z2395" s="68">
        <f t="shared" ref="Z2395" si="1062">V2395*100</f>
        <v>44254.999999999993</v>
      </c>
      <c r="AA2395" s="65" t="s">
        <v>52</v>
      </c>
      <c r="AU2395" s="23">
        <f t="shared" si="1027"/>
        <v>-0.5</v>
      </c>
      <c r="AV2395" s="23" t="str">
        <f t="shared" si="1027"/>
        <v/>
      </c>
      <c r="AW2395" s="23" t="str">
        <f t="shared" si="1027"/>
        <v/>
      </c>
      <c r="AX2395" s="23" t="str">
        <f t="shared" si="1027"/>
        <v/>
      </c>
      <c r="AZ2395" s="25">
        <v>14</v>
      </c>
      <c r="BA2395" s="25">
        <v>18.2</v>
      </c>
      <c r="BB2395" s="25">
        <v>20.2</v>
      </c>
      <c r="BC2395" s="25">
        <f t="shared" si="1011"/>
        <v>9.6</v>
      </c>
      <c r="BD2395" s="25">
        <f t="shared" si="1012"/>
        <v>18.664000000000001</v>
      </c>
    </row>
    <row r="2396" spans="1:56" x14ac:dyDescent="0.2">
      <c r="A2396" s="98">
        <v>46162</v>
      </c>
      <c r="B2396" s="60" t="s">
        <v>892</v>
      </c>
      <c r="C2396" s="24" t="s">
        <v>1681</v>
      </c>
      <c r="D2396" s="24" t="s">
        <v>397</v>
      </c>
      <c r="E2396" s="74" t="s">
        <v>51</v>
      </c>
      <c r="F2396" s="74" t="s">
        <v>51</v>
      </c>
      <c r="G2396" s="24" t="s">
        <v>121</v>
      </c>
      <c r="H2396" s="24" t="s">
        <v>820</v>
      </c>
      <c r="I2396" s="24">
        <v>2</v>
      </c>
      <c r="J2396" s="24">
        <v>2</v>
      </c>
      <c r="K2396" s="24" t="s">
        <v>2981</v>
      </c>
      <c r="L2396" s="25">
        <v>1</v>
      </c>
      <c r="M2396" s="24" t="s">
        <v>105</v>
      </c>
      <c r="N2396" s="24" t="s">
        <v>6</v>
      </c>
      <c r="R2396" s="25">
        <v>10</v>
      </c>
      <c r="S2396" s="83" t="s">
        <v>363</v>
      </c>
      <c r="T2396" s="66" t="str">
        <f t="shared" ref="T2396" si="1063">IF((AA2396="W"),ROUND((R2396*L2396),2),"0.00")</f>
        <v>0.00</v>
      </c>
      <c r="U2396" s="66">
        <f t="shared" ref="U2396" si="1064">-$L2396+T2396</f>
        <v>-1</v>
      </c>
      <c r="V2396" s="66">
        <f t="shared" ref="V2396" si="1065">U2396+V2395</f>
        <v>441.5499999999999</v>
      </c>
      <c r="W2396" s="66">
        <f t="shared" ref="W2396" si="1066">L2396+W2395</f>
        <v>4320</v>
      </c>
      <c r="X2396" s="20">
        <f t="shared" ref="X2396" si="1067">SUM(V2396/W2396)</f>
        <v>0.10221064814814812</v>
      </c>
      <c r="Y2396" s="67">
        <f t="shared" ref="Y2396" si="1068">V2396/100</f>
        <v>4.4154999999999989</v>
      </c>
      <c r="Z2396" s="68">
        <f t="shared" ref="Z2396" si="1069">V2396*100</f>
        <v>44154.999999999993</v>
      </c>
      <c r="AA2396" s="65" t="s">
        <v>52</v>
      </c>
      <c r="AU2396" s="23" t="str">
        <f t="shared" si="1027"/>
        <v/>
      </c>
      <c r="AV2396" s="23">
        <f t="shared" si="1027"/>
        <v>-1</v>
      </c>
      <c r="AW2396" s="23" t="str">
        <f t="shared" si="1027"/>
        <v/>
      </c>
      <c r="AX2396" s="23" t="str">
        <f t="shared" si="1027"/>
        <v/>
      </c>
      <c r="AZ2396" s="24" t="s">
        <v>720</v>
      </c>
      <c r="BA2396" s="25">
        <v>6.1</v>
      </c>
      <c r="BB2396" s="25">
        <v>8.5299999999999994</v>
      </c>
      <c r="BC2396" s="25">
        <f t="shared" si="1011"/>
        <v>7.5299999999999994</v>
      </c>
      <c r="BD2396" s="25">
        <f t="shared" si="1012"/>
        <v>7.9276</v>
      </c>
    </row>
    <row r="2397" spans="1:56" x14ac:dyDescent="0.2">
      <c r="A2397" s="98">
        <v>46164</v>
      </c>
      <c r="B2397" s="60" t="s">
        <v>892</v>
      </c>
      <c r="C2397" s="24" t="s">
        <v>2958</v>
      </c>
      <c r="D2397" s="24" t="s">
        <v>562</v>
      </c>
      <c r="F2397" s="74" t="s">
        <v>51</v>
      </c>
      <c r="G2397" s="24" t="s">
        <v>121</v>
      </c>
      <c r="H2397" s="24" t="s">
        <v>2223</v>
      </c>
      <c r="I2397" s="24">
        <v>1</v>
      </c>
      <c r="J2397" s="24">
        <v>4</v>
      </c>
      <c r="K2397" s="24" t="s">
        <v>2982</v>
      </c>
      <c r="L2397" s="25">
        <v>1</v>
      </c>
      <c r="M2397" s="24" t="s">
        <v>105</v>
      </c>
      <c r="N2397" s="24" t="s">
        <v>6</v>
      </c>
      <c r="R2397" s="25">
        <v>26</v>
      </c>
      <c r="S2397" s="83" t="s">
        <v>363</v>
      </c>
      <c r="T2397" s="66" t="str">
        <f t="shared" ref="T2397:T2398" si="1070">IF((AA2397="W"),ROUND((R2397*L2397),2),"0.00")</f>
        <v>0.00</v>
      </c>
      <c r="U2397" s="66">
        <f t="shared" ref="U2397:U2398" si="1071">-$L2397+T2397</f>
        <v>-1</v>
      </c>
      <c r="V2397" s="66">
        <f t="shared" ref="V2397:V2398" si="1072">U2397+V2396</f>
        <v>440.5499999999999</v>
      </c>
      <c r="W2397" s="66">
        <f t="shared" ref="W2397:W2398" si="1073">L2397+W2396</f>
        <v>4321</v>
      </c>
      <c r="X2397" s="20">
        <f t="shared" ref="X2397:X2398" si="1074">SUM(V2397/W2397)</f>
        <v>0.10195556584124044</v>
      </c>
      <c r="Y2397" s="67">
        <f t="shared" ref="Y2397:Y2398" si="1075">V2397/100</f>
        <v>4.4054999999999991</v>
      </c>
      <c r="Z2397" s="68">
        <f t="shared" ref="Z2397:Z2398" si="1076">V2397*100</f>
        <v>44054.999999999993</v>
      </c>
      <c r="AA2397" s="65" t="s">
        <v>52</v>
      </c>
      <c r="AU2397" s="23" t="str">
        <f t="shared" si="1027"/>
        <v/>
      </c>
      <c r="AV2397" s="23">
        <f t="shared" si="1027"/>
        <v>-1</v>
      </c>
      <c r="AW2397" s="23" t="str">
        <f t="shared" si="1027"/>
        <v/>
      </c>
      <c r="AX2397" s="23" t="str">
        <f t="shared" si="1027"/>
        <v/>
      </c>
      <c r="AZ2397" s="24" t="s">
        <v>720</v>
      </c>
      <c r="BA2397" s="25">
        <v>4.59</v>
      </c>
      <c r="BB2397" s="25">
        <v>9.5299999999999994</v>
      </c>
      <c r="BC2397" s="25">
        <f t="shared" si="1011"/>
        <v>8.5299999999999994</v>
      </c>
      <c r="BD2397" s="25">
        <f t="shared" si="1012"/>
        <v>8.8475999999999999</v>
      </c>
    </row>
    <row r="2398" spans="1:56" x14ac:dyDescent="0.2">
      <c r="A2398" s="98">
        <v>46164</v>
      </c>
      <c r="B2398" s="60" t="s">
        <v>892</v>
      </c>
      <c r="C2398" s="24" t="s">
        <v>2958</v>
      </c>
      <c r="D2398" s="24" t="s">
        <v>562</v>
      </c>
      <c r="F2398" s="74" t="s">
        <v>51</v>
      </c>
      <c r="G2398" s="24" t="s">
        <v>121</v>
      </c>
      <c r="H2398" s="24" t="s">
        <v>2223</v>
      </c>
      <c r="I2398" s="24">
        <v>1</v>
      </c>
      <c r="J2398" s="24">
        <v>4</v>
      </c>
      <c r="K2398" s="24" t="s">
        <v>2982</v>
      </c>
      <c r="L2398" s="25">
        <v>1</v>
      </c>
      <c r="M2398" s="24" t="s">
        <v>105</v>
      </c>
      <c r="N2398" s="24" t="s">
        <v>7</v>
      </c>
      <c r="R2398" s="25">
        <v>3.7</v>
      </c>
      <c r="S2398" s="83" t="s">
        <v>363</v>
      </c>
      <c r="T2398" s="66" t="str">
        <f t="shared" si="1070"/>
        <v>0.00</v>
      </c>
      <c r="U2398" s="66">
        <f t="shared" si="1071"/>
        <v>-1</v>
      </c>
      <c r="V2398" s="66">
        <f t="shared" si="1072"/>
        <v>439.5499999999999</v>
      </c>
      <c r="W2398" s="66">
        <f t="shared" si="1073"/>
        <v>4322</v>
      </c>
      <c r="X2398" s="20">
        <f t="shared" si="1074"/>
        <v>0.10170060157334565</v>
      </c>
      <c r="Y2398" s="67">
        <f t="shared" si="1075"/>
        <v>4.3954999999999993</v>
      </c>
      <c r="Z2398" s="68">
        <f t="shared" si="1076"/>
        <v>43954.999999999993</v>
      </c>
      <c r="AA2398" s="65" t="s">
        <v>52</v>
      </c>
      <c r="AU2398" s="23" t="str">
        <f t="shared" si="1027"/>
        <v/>
      </c>
      <c r="AV2398" s="23">
        <f t="shared" si="1027"/>
        <v>-1</v>
      </c>
      <c r="AW2398" s="23" t="str">
        <f t="shared" si="1027"/>
        <v/>
      </c>
      <c r="AX2398" s="23" t="str">
        <f t="shared" si="1027"/>
        <v/>
      </c>
      <c r="AZ2398" s="24" t="s">
        <v>720</v>
      </c>
      <c r="BA2398" s="25">
        <v>2.2000000000000002</v>
      </c>
      <c r="BB2398" s="25">
        <v>2.92</v>
      </c>
      <c r="BC2398" s="25">
        <f t="shared" si="1011"/>
        <v>1.92</v>
      </c>
      <c r="BD2398" s="25">
        <f t="shared" si="1012"/>
        <v>2.7664</v>
      </c>
    </row>
    <row r="2399" spans="1:56" x14ac:dyDescent="0.2">
      <c r="A2399" s="98">
        <v>46164</v>
      </c>
      <c r="B2399" s="60" t="s">
        <v>892</v>
      </c>
      <c r="C2399" s="24" t="s">
        <v>2958</v>
      </c>
      <c r="D2399" s="24" t="s">
        <v>562</v>
      </c>
      <c r="F2399" s="74" t="s">
        <v>51</v>
      </c>
      <c r="G2399" s="24" t="s">
        <v>121</v>
      </c>
      <c r="H2399" s="24" t="s">
        <v>2223</v>
      </c>
      <c r="I2399" s="24">
        <v>2</v>
      </c>
      <c r="J2399" s="24">
        <v>8</v>
      </c>
      <c r="K2399" s="24" t="s">
        <v>2983</v>
      </c>
      <c r="L2399" s="25">
        <v>1</v>
      </c>
      <c r="M2399" s="24" t="s">
        <v>105</v>
      </c>
      <c r="N2399" s="24" t="s">
        <v>6</v>
      </c>
      <c r="R2399" s="25">
        <v>26</v>
      </c>
      <c r="S2399" s="83" t="s">
        <v>363</v>
      </c>
      <c r="T2399" s="66" t="str">
        <f t="shared" ref="T2399:T2400" si="1077">IF((AA2399="W"),ROUND((R2399*L2399),2),"0.00")</f>
        <v>0.00</v>
      </c>
      <c r="U2399" s="66">
        <f t="shared" ref="U2399:U2400" si="1078">-$L2399+T2399</f>
        <v>-1</v>
      </c>
      <c r="V2399" s="66">
        <f t="shared" ref="V2399:V2400" si="1079">U2399+V2398</f>
        <v>438.5499999999999</v>
      </c>
      <c r="W2399" s="66">
        <f t="shared" ref="W2399:W2400" si="1080">L2399+W2398</f>
        <v>4323</v>
      </c>
      <c r="X2399" s="20">
        <f t="shared" ref="X2399:X2400" si="1081">SUM(V2399/W2399)</f>
        <v>0.10144575526254913</v>
      </c>
      <c r="Y2399" s="67">
        <f t="shared" ref="Y2399:Y2400" si="1082">V2399/100</f>
        <v>4.3854999999999986</v>
      </c>
      <c r="Z2399" s="68">
        <f t="shared" ref="Z2399:Z2400" si="1083">V2399*100</f>
        <v>43854.999999999993</v>
      </c>
      <c r="AA2399" s="65" t="s">
        <v>52</v>
      </c>
      <c r="AU2399" s="23" t="str">
        <f t="shared" si="1027"/>
        <v/>
      </c>
      <c r="AV2399" s="23">
        <f t="shared" si="1027"/>
        <v>-1</v>
      </c>
      <c r="AW2399" s="23" t="str">
        <f t="shared" si="1027"/>
        <v/>
      </c>
      <c r="AX2399" s="23" t="str">
        <f t="shared" si="1027"/>
        <v/>
      </c>
      <c r="AZ2399" s="24" t="s">
        <v>720</v>
      </c>
      <c r="BA2399" s="25">
        <v>5.6</v>
      </c>
      <c r="BB2399" s="25">
        <v>15.74</v>
      </c>
      <c r="BC2399" s="25">
        <f t="shared" si="1011"/>
        <v>14.74</v>
      </c>
      <c r="BD2399" s="25">
        <f t="shared" si="1012"/>
        <v>14.5608</v>
      </c>
    </row>
    <row r="2400" spans="1:56" x14ac:dyDescent="0.2">
      <c r="A2400" s="98">
        <v>46164</v>
      </c>
      <c r="B2400" s="60" t="s">
        <v>892</v>
      </c>
      <c r="C2400" s="24" t="s">
        <v>2958</v>
      </c>
      <c r="D2400" s="24" t="s">
        <v>562</v>
      </c>
      <c r="F2400" s="74" t="s">
        <v>51</v>
      </c>
      <c r="G2400" s="24" t="s">
        <v>121</v>
      </c>
      <c r="H2400" s="24" t="s">
        <v>2223</v>
      </c>
      <c r="I2400" s="24">
        <v>2</v>
      </c>
      <c r="J2400" s="24">
        <v>8</v>
      </c>
      <c r="K2400" s="24" t="s">
        <v>2984</v>
      </c>
      <c r="L2400" s="25">
        <v>1</v>
      </c>
      <c r="M2400" s="24" t="s">
        <v>105</v>
      </c>
      <c r="N2400" s="24" t="s">
        <v>7</v>
      </c>
      <c r="R2400" s="25">
        <v>3.7</v>
      </c>
      <c r="S2400" s="83" t="s">
        <v>363</v>
      </c>
      <c r="T2400" s="66" t="str">
        <f t="shared" si="1077"/>
        <v>0.00</v>
      </c>
      <c r="U2400" s="66">
        <f t="shared" si="1078"/>
        <v>-1</v>
      </c>
      <c r="V2400" s="66">
        <f t="shared" si="1079"/>
        <v>437.5499999999999</v>
      </c>
      <c r="W2400" s="66">
        <f t="shared" si="1080"/>
        <v>4324</v>
      </c>
      <c r="X2400" s="20">
        <f t="shared" si="1081"/>
        <v>0.101191026827012</v>
      </c>
      <c r="Y2400" s="67">
        <f t="shared" si="1082"/>
        <v>4.3754999999999988</v>
      </c>
      <c r="Z2400" s="68">
        <f t="shared" si="1083"/>
        <v>43754.999999999993</v>
      </c>
      <c r="AA2400" s="65" t="s">
        <v>52</v>
      </c>
      <c r="AU2400" s="23" t="str">
        <f t="shared" si="1027"/>
        <v/>
      </c>
      <c r="AV2400" s="23">
        <f t="shared" si="1027"/>
        <v>-1</v>
      </c>
      <c r="AW2400" s="23" t="str">
        <f t="shared" si="1027"/>
        <v/>
      </c>
      <c r="AX2400" s="23" t="str">
        <f t="shared" si="1027"/>
        <v/>
      </c>
      <c r="AZ2400" s="24" t="s">
        <v>720</v>
      </c>
      <c r="BA2400" s="25">
        <v>1.6</v>
      </c>
      <c r="BB2400" s="25">
        <v>2.84</v>
      </c>
      <c r="BC2400" s="25">
        <f t="shared" ref="BC2400:BC2407" si="1084">((BB2400*(L2400))-(L2400))</f>
        <v>1.8399999999999999</v>
      </c>
      <c r="BD2400" s="25">
        <f t="shared" ref="BD2400:BD2407" si="1085">0.92*(BB2400-1)+1</f>
        <v>2.6928000000000001</v>
      </c>
    </row>
    <row r="2401" spans="1:56" x14ac:dyDescent="0.2">
      <c r="A2401" s="98">
        <v>46164</v>
      </c>
      <c r="B2401" s="60" t="s">
        <v>892</v>
      </c>
      <c r="C2401" s="24" t="s">
        <v>2985</v>
      </c>
      <c r="D2401" s="24" t="s">
        <v>562</v>
      </c>
      <c r="F2401" s="74" t="s">
        <v>51</v>
      </c>
      <c r="G2401" s="24" t="s">
        <v>103</v>
      </c>
      <c r="H2401" s="24" t="s">
        <v>650</v>
      </c>
      <c r="I2401" s="24">
        <v>5</v>
      </c>
      <c r="J2401" s="24">
        <v>16</v>
      </c>
      <c r="K2401" s="26" t="s">
        <v>2986</v>
      </c>
      <c r="L2401" s="25">
        <v>0.5</v>
      </c>
      <c r="M2401" s="24" t="s">
        <v>404</v>
      </c>
      <c r="N2401" s="24" t="s">
        <v>7</v>
      </c>
      <c r="R2401" s="25">
        <v>4.5</v>
      </c>
      <c r="S2401" s="83" t="s">
        <v>373</v>
      </c>
      <c r="T2401" s="66">
        <f t="shared" ref="T2401:T2402" si="1086">IF((AA2401="W"),ROUND((R2401*L2401),2),"0.00")</f>
        <v>2.25</v>
      </c>
      <c r="U2401" s="66">
        <f t="shared" ref="U2401:U2402" si="1087">-$L2401+T2401</f>
        <v>1.75</v>
      </c>
      <c r="V2401" s="66">
        <f t="shared" ref="V2401:V2402" si="1088">U2401+V2400</f>
        <v>439.2999999999999</v>
      </c>
      <c r="W2401" s="66">
        <f t="shared" ref="W2401:W2402" si="1089">L2401+W2400</f>
        <v>4324.5</v>
      </c>
      <c r="X2401" s="20">
        <f t="shared" ref="X2401:X2402" si="1090">SUM(V2401/W2401)</f>
        <v>0.10158399815007513</v>
      </c>
      <c r="Y2401" s="67">
        <f t="shared" ref="Y2401:Y2402" si="1091">V2401/100</f>
        <v>4.3929999999999989</v>
      </c>
      <c r="Z2401" s="68">
        <f t="shared" ref="Z2401:Z2402" si="1092">V2401*100</f>
        <v>43929.999999999993</v>
      </c>
      <c r="AA2401" s="65" t="s">
        <v>53</v>
      </c>
      <c r="AU2401" s="23">
        <f t="shared" si="1027"/>
        <v>1.75</v>
      </c>
      <c r="AV2401" s="23" t="str">
        <f t="shared" si="1027"/>
        <v/>
      </c>
      <c r="AW2401" s="23" t="str">
        <f t="shared" si="1027"/>
        <v/>
      </c>
      <c r="AX2401" s="23" t="str">
        <f t="shared" si="1027"/>
        <v/>
      </c>
      <c r="AZ2401" s="24" t="s">
        <v>720</v>
      </c>
      <c r="BA2401" s="25">
        <v>4.5</v>
      </c>
      <c r="BB2401" s="25">
        <v>4.8</v>
      </c>
      <c r="BC2401" s="25">
        <f t="shared" si="1084"/>
        <v>1.9</v>
      </c>
      <c r="BD2401" s="25">
        <f t="shared" si="1085"/>
        <v>4.4960000000000004</v>
      </c>
    </row>
    <row r="2402" spans="1:56" x14ac:dyDescent="0.2">
      <c r="A2402" s="98">
        <v>46164</v>
      </c>
      <c r="B2402" s="60" t="s">
        <v>892</v>
      </c>
      <c r="C2402" s="24" t="s">
        <v>2985</v>
      </c>
      <c r="D2402" s="24" t="s">
        <v>562</v>
      </c>
      <c r="F2402" s="74" t="s">
        <v>51</v>
      </c>
      <c r="G2402" s="24" t="s">
        <v>103</v>
      </c>
      <c r="H2402" s="24" t="s">
        <v>2888</v>
      </c>
      <c r="I2402" s="24">
        <v>8</v>
      </c>
      <c r="J2402" s="24">
        <v>9</v>
      </c>
      <c r="K2402" s="24" t="s">
        <v>2987</v>
      </c>
      <c r="L2402" s="25">
        <v>1</v>
      </c>
      <c r="M2402" s="24" t="s">
        <v>105</v>
      </c>
      <c r="N2402" s="24" t="s">
        <v>6</v>
      </c>
      <c r="R2402" s="25">
        <v>5</v>
      </c>
      <c r="S2402" s="83" t="s">
        <v>363</v>
      </c>
      <c r="T2402" s="66" t="str">
        <f t="shared" si="1086"/>
        <v>0.00</v>
      </c>
      <c r="U2402" s="66">
        <f t="shared" si="1087"/>
        <v>-1</v>
      </c>
      <c r="V2402" s="66">
        <f t="shared" si="1088"/>
        <v>438.2999999999999</v>
      </c>
      <c r="W2402" s="66">
        <f t="shared" si="1089"/>
        <v>4325.5</v>
      </c>
      <c r="X2402" s="20">
        <f t="shared" si="1090"/>
        <v>0.1013293260894694</v>
      </c>
      <c r="Y2402" s="67">
        <f t="shared" si="1091"/>
        <v>4.3829999999999991</v>
      </c>
      <c r="Z2402" s="68">
        <f t="shared" si="1092"/>
        <v>43829.999999999993</v>
      </c>
      <c r="AA2402" s="65" t="s">
        <v>52</v>
      </c>
      <c r="AU2402" s="23">
        <f t="shared" si="1027"/>
        <v>-1</v>
      </c>
      <c r="AV2402" s="23" t="str">
        <f t="shared" si="1027"/>
        <v/>
      </c>
      <c r="AW2402" s="23" t="str">
        <f t="shared" si="1027"/>
        <v/>
      </c>
      <c r="AX2402" s="23" t="str">
        <f t="shared" si="1027"/>
        <v/>
      </c>
      <c r="AZ2402" s="24">
        <v>6.5</v>
      </c>
      <c r="BA2402" s="25">
        <v>7.7</v>
      </c>
      <c r="BB2402" s="25">
        <v>10</v>
      </c>
      <c r="BC2402" s="25">
        <f t="shared" si="1084"/>
        <v>9</v>
      </c>
      <c r="BD2402" s="25">
        <f t="shared" si="1085"/>
        <v>9.2800000000000011</v>
      </c>
    </row>
    <row r="2403" spans="1:56" x14ac:dyDescent="0.2">
      <c r="A2403" s="98">
        <v>46165</v>
      </c>
      <c r="B2403" s="60" t="s">
        <v>892</v>
      </c>
      <c r="C2403" s="24" t="s">
        <v>1445</v>
      </c>
      <c r="D2403" s="24" t="s">
        <v>573</v>
      </c>
      <c r="F2403" s="74" t="s">
        <v>51</v>
      </c>
      <c r="G2403" s="24" t="s">
        <v>103</v>
      </c>
      <c r="H2403" s="24" t="s">
        <v>55</v>
      </c>
      <c r="I2403" s="24">
        <v>7</v>
      </c>
      <c r="J2403" s="24">
        <v>12</v>
      </c>
      <c r="K2403" s="24" t="s">
        <v>2988</v>
      </c>
      <c r="L2403" s="25">
        <v>1</v>
      </c>
      <c r="M2403" s="24" t="s">
        <v>404</v>
      </c>
      <c r="N2403" s="24" t="s">
        <v>6</v>
      </c>
      <c r="R2403" s="25">
        <v>4.91</v>
      </c>
      <c r="S2403" s="83" t="s">
        <v>363</v>
      </c>
      <c r="T2403" s="66" t="str">
        <f t="shared" ref="T2403" si="1093">IF((AA2403="W"),ROUND((R2403*L2403),2),"0.00")</f>
        <v>0.00</v>
      </c>
      <c r="U2403" s="66">
        <f t="shared" ref="U2403" si="1094">-$L2403+T2403</f>
        <v>-1</v>
      </c>
      <c r="V2403" s="66">
        <f t="shared" ref="V2403" si="1095">U2403+V2402</f>
        <v>437.2999999999999</v>
      </c>
      <c r="W2403" s="66">
        <f t="shared" ref="W2403" si="1096">L2403+W2402</f>
        <v>4326.5</v>
      </c>
      <c r="X2403" s="20">
        <f t="shared" ref="X2403" si="1097">SUM(V2403/W2403)</f>
        <v>0.10107477175546051</v>
      </c>
      <c r="Y2403" s="67">
        <f t="shared" ref="Y2403" si="1098">V2403/100</f>
        <v>4.3729999999999993</v>
      </c>
      <c r="Z2403" s="68">
        <f t="shared" ref="Z2403" si="1099">V2403*100</f>
        <v>43729.999999999993</v>
      </c>
      <c r="AA2403" s="65" t="s">
        <v>52</v>
      </c>
      <c r="AU2403" s="23">
        <f t="shared" si="1027"/>
        <v>-1</v>
      </c>
      <c r="AV2403" s="23" t="str">
        <f t="shared" si="1027"/>
        <v/>
      </c>
      <c r="AW2403" s="23" t="str">
        <f t="shared" si="1027"/>
        <v/>
      </c>
      <c r="AX2403" s="23" t="str">
        <f t="shared" si="1027"/>
        <v/>
      </c>
      <c r="AZ2403" s="63">
        <v>5</v>
      </c>
      <c r="BA2403" s="25">
        <v>5.9</v>
      </c>
      <c r="BB2403" s="25">
        <v>5.25</v>
      </c>
      <c r="BC2403" s="25">
        <f t="shared" si="1084"/>
        <v>4.25</v>
      </c>
      <c r="BD2403" s="25">
        <f t="shared" si="1085"/>
        <v>4.91</v>
      </c>
    </row>
    <row r="2404" spans="1:56" x14ac:dyDescent="0.2">
      <c r="A2404" s="98">
        <v>46165</v>
      </c>
      <c r="B2404" s="60" t="s">
        <v>892</v>
      </c>
      <c r="C2404" s="24" t="s">
        <v>2130</v>
      </c>
      <c r="D2404" s="24" t="s">
        <v>573</v>
      </c>
      <c r="F2404" s="74" t="s">
        <v>51</v>
      </c>
      <c r="G2404" s="24" t="s">
        <v>103</v>
      </c>
      <c r="H2404" s="24" t="s">
        <v>55</v>
      </c>
      <c r="I2404" s="24">
        <v>8</v>
      </c>
      <c r="J2404" s="24">
        <v>15</v>
      </c>
      <c r="K2404" s="24" t="s">
        <v>2179</v>
      </c>
      <c r="L2404" s="25">
        <v>1</v>
      </c>
      <c r="M2404" s="24" t="s">
        <v>404</v>
      </c>
      <c r="N2404" s="24" t="s">
        <v>6</v>
      </c>
      <c r="R2404" s="25">
        <v>19.639200000000002</v>
      </c>
      <c r="S2404" s="83" t="s">
        <v>363</v>
      </c>
      <c r="T2404" s="66" t="str">
        <f t="shared" ref="T2404:T2406" si="1100">IF((AA2404="W"),ROUND((R2404*L2404),2),"0.00")</f>
        <v>0.00</v>
      </c>
      <c r="U2404" s="66">
        <f t="shared" ref="U2404:U2406" si="1101">-$L2404+T2404</f>
        <v>-1</v>
      </c>
      <c r="V2404" s="66">
        <f t="shared" ref="V2404:V2406" si="1102">U2404+V2403</f>
        <v>436.2999999999999</v>
      </c>
      <c r="W2404" s="66">
        <f t="shared" ref="W2404:W2406" si="1103">L2404+W2403</f>
        <v>4327.5</v>
      </c>
      <c r="X2404" s="20">
        <f t="shared" ref="X2404:X2406" si="1104">SUM(V2404/W2404)</f>
        <v>0.10082033506643556</v>
      </c>
      <c r="Y2404" s="67">
        <f t="shared" ref="Y2404:Y2406" si="1105">V2404/100</f>
        <v>4.3629999999999987</v>
      </c>
      <c r="Z2404" s="68">
        <f t="shared" ref="Z2404:Z2406" si="1106">V2404*100</f>
        <v>43629.999999999993</v>
      </c>
      <c r="AA2404" s="65" t="s">
        <v>52</v>
      </c>
      <c r="AU2404" s="23">
        <f t="shared" si="1027"/>
        <v>-1</v>
      </c>
      <c r="AV2404" s="23" t="str">
        <f t="shared" si="1027"/>
        <v/>
      </c>
      <c r="AW2404" s="23" t="str">
        <f t="shared" si="1027"/>
        <v/>
      </c>
      <c r="AX2404" s="23" t="str">
        <f t="shared" si="1027"/>
        <v/>
      </c>
      <c r="AZ2404" s="24">
        <v>19</v>
      </c>
      <c r="BA2404" s="25">
        <v>20.7</v>
      </c>
      <c r="BB2404" s="25">
        <v>21.26</v>
      </c>
      <c r="BC2404" s="25">
        <f t="shared" si="1084"/>
        <v>20.260000000000002</v>
      </c>
      <c r="BD2404" s="25">
        <f t="shared" si="1085"/>
        <v>19.639200000000002</v>
      </c>
    </row>
    <row r="2405" spans="1:56" x14ac:dyDescent="0.2">
      <c r="A2405" s="98">
        <v>46165</v>
      </c>
      <c r="B2405" s="60" t="s">
        <v>892</v>
      </c>
      <c r="C2405" s="24" t="s">
        <v>2130</v>
      </c>
      <c r="D2405" s="24" t="s">
        <v>573</v>
      </c>
      <c r="F2405" s="74" t="s">
        <v>51</v>
      </c>
      <c r="G2405" s="24" t="s">
        <v>103</v>
      </c>
      <c r="H2405" s="24" t="s">
        <v>55</v>
      </c>
      <c r="I2405" s="24">
        <v>8</v>
      </c>
      <c r="J2405" s="24">
        <v>15</v>
      </c>
      <c r="K2405" s="24" t="s">
        <v>2179</v>
      </c>
      <c r="L2405" s="25">
        <v>1</v>
      </c>
      <c r="M2405" s="24" t="s">
        <v>404</v>
      </c>
      <c r="N2405" s="24" t="s">
        <v>7</v>
      </c>
      <c r="R2405" s="25">
        <v>4.7076000000000002</v>
      </c>
      <c r="S2405" s="83" t="s">
        <v>363</v>
      </c>
      <c r="T2405" s="66" t="str">
        <f t="shared" si="1100"/>
        <v>0.00</v>
      </c>
      <c r="U2405" s="66">
        <f t="shared" si="1101"/>
        <v>-1</v>
      </c>
      <c r="V2405" s="66">
        <f t="shared" si="1102"/>
        <v>435.2999999999999</v>
      </c>
      <c r="W2405" s="66">
        <f t="shared" si="1103"/>
        <v>4328.5</v>
      </c>
      <c r="X2405" s="20">
        <f t="shared" si="1104"/>
        <v>0.10056601594085708</v>
      </c>
      <c r="Y2405" s="67">
        <f t="shared" si="1105"/>
        <v>4.3529999999999989</v>
      </c>
      <c r="Z2405" s="68">
        <f t="shared" si="1106"/>
        <v>43529.999999999993</v>
      </c>
      <c r="AA2405" s="65" t="s">
        <v>52</v>
      </c>
      <c r="AU2405" s="23">
        <f t="shared" si="1027"/>
        <v>-1</v>
      </c>
      <c r="AV2405" s="23" t="str">
        <f t="shared" si="1027"/>
        <v/>
      </c>
      <c r="AW2405" s="23" t="str">
        <f t="shared" si="1027"/>
        <v/>
      </c>
      <c r="AX2405" s="23" t="str">
        <f t="shared" si="1027"/>
        <v/>
      </c>
      <c r="AZ2405" s="24">
        <v>5.5</v>
      </c>
      <c r="BA2405" s="25">
        <v>5.5</v>
      </c>
      <c r="BB2405" s="25">
        <v>5.03</v>
      </c>
      <c r="BC2405" s="25">
        <f t="shared" si="1084"/>
        <v>4.03</v>
      </c>
      <c r="BD2405" s="25">
        <f t="shared" si="1085"/>
        <v>4.7076000000000002</v>
      </c>
    </row>
    <row r="2406" spans="1:56" x14ac:dyDescent="0.2">
      <c r="A2406" s="98">
        <v>46165</v>
      </c>
      <c r="B2406" s="60" t="s">
        <v>892</v>
      </c>
      <c r="C2406" s="24" t="s">
        <v>803</v>
      </c>
      <c r="D2406" s="24" t="s">
        <v>573</v>
      </c>
      <c r="F2406" s="74" t="s">
        <v>51</v>
      </c>
      <c r="G2406" s="24" t="s">
        <v>103</v>
      </c>
      <c r="H2406" s="24" t="s">
        <v>518</v>
      </c>
      <c r="I2406" s="24">
        <v>6</v>
      </c>
      <c r="J2406" s="24">
        <v>3</v>
      </c>
      <c r="K2406" s="24" t="s">
        <v>2989</v>
      </c>
      <c r="L2406" s="25">
        <v>1</v>
      </c>
      <c r="M2406" s="24" t="s">
        <v>105</v>
      </c>
      <c r="N2406" s="24" t="s">
        <v>6</v>
      </c>
      <c r="R2406" s="25">
        <v>6.5</v>
      </c>
      <c r="S2406" s="83" t="s">
        <v>363</v>
      </c>
      <c r="T2406" s="66" t="str">
        <f t="shared" si="1100"/>
        <v>0.00</v>
      </c>
      <c r="U2406" s="66">
        <f t="shared" si="1101"/>
        <v>-1</v>
      </c>
      <c r="V2406" s="66">
        <f t="shared" si="1102"/>
        <v>434.2999999999999</v>
      </c>
      <c r="W2406" s="66">
        <f t="shared" si="1103"/>
        <v>4329.5</v>
      </c>
      <c r="X2406" s="20">
        <f t="shared" si="1104"/>
        <v>0.10031181429726294</v>
      </c>
      <c r="Y2406" s="67">
        <f t="shared" si="1105"/>
        <v>4.3429999999999991</v>
      </c>
      <c r="Z2406" s="68">
        <f t="shared" si="1106"/>
        <v>43429.999999999993</v>
      </c>
      <c r="AA2406" s="65" t="s">
        <v>52</v>
      </c>
      <c r="AU2406" s="23">
        <f t="shared" si="1027"/>
        <v>-1</v>
      </c>
      <c r="AV2406" s="23" t="str">
        <f t="shared" si="1027"/>
        <v/>
      </c>
      <c r="AW2406" s="23" t="str">
        <f t="shared" si="1027"/>
        <v/>
      </c>
      <c r="AX2406" s="23" t="str">
        <f t="shared" si="1027"/>
        <v/>
      </c>
      <c r="AZ2406" s="24">
        <v>6.5</v>
      </c>
      <c r="BA2406" s="25">
        <v>7.5</v>
      </c>
      <c r="BB2406" s="25">
        <v>8.6</v>
      </c>
      <c r="BC2406" s="25">
        <f t="shared" si="1084"/>
        <v>7.6</v>
      </c>
      <c r="BD2406" s="25">
        <f t="shared" si="1085"/>
        <v>7.992</v>
      </c>
    </row>
    <row r="2407" spans="1:56" x14ac:dyDescent="0.2">
      <c r="A2407" s="98">
        <v>46166</v>
      </c>
      <c r="B2407" s="60" t="s">
        <v>892</v>
      </c>
      <c r="C2407" s="24" t="s">
        <v>1390</v>
      </c>
      <c r="D2407" s="24" t="s">
        <v>577</v>
      </c>
      <c r="F2407" s="74" t="s">
        <v>51</v>
      </c>
      <c r="G2407" s="24" t="s">
        <v>121</v>
      </c>
      <c r="H2407" s="24" t="s">
        <v>820</v>
      </c>
      <c r="I2407" s="24">
        <v>1</v>
      </c>
      <c r="J2407" s="24">
        <v>5</v>
      </c>
      <c r="K2407" s="87" t="s">
        <v>2990</v>
      </c>
      <c r="L2407" s="25">
        <v>3</v>
      </c>
      <c r="M2407" s="24" t="s">
        <v>105</v>
      </c>
      <c r="N2407" s="24" t="s">
        <v>6</v>
      </c>
      <c r="R2407" s="25">
        <v>3.6</v>
      </c>
      <c r="S2407" s="83" t="s">
        <v>373</v>
      </c>
      <c r="T2407" s="66" t="str">
        <f t="shared" ref="T2407" si="1107">IF((AA2407="W"),ROUND((R2407*L2407),2),"0.00")</f>
        <v>0.00</v>
      </c>
      <c r="U2407" s="66">
        <f t="shared" ref="U2407" si="1108">-$L2407+T2407</f>
        <v>-3</v>
      </c>
      <c r="V2407" s="66">
        <f t="shared" ref="V2407" si="1109">U2407+V2406</f>
        <v>431.2999999999999</v>
      </c>
      <c r="W2407" s="66">
        <f t="shared" ref="W2407" si="1110">L2407+W2406</f>
        <v>4332.5</v>
      </c>
      <c r="X2407" s="20">
        <f t="shared" ref="X2407" si="1111">SUM(V2407/W2407)</f>
        <v>9.9549913444893223E-2</v>
      </c>
      <c r="Y2407" s="67">
        <f t="shared" ref="Y2407" si="1112">V2407/100</f>
        <v>4.3129999999999988</v>
      </c>
      <c r="Z2407" s="68">
        <f t="shared" ref="Z2407" si="1113">V2407*100</f>
        <v>43129.999999999993</v>
      </c>
      <c r="AA2407" s="65" t="s">
        <v>52</v>
      </c>
      <c r="AU2407" s="23" t="str">
        <f t="shared" si="1027"/>
        <v/>
      </c>
      <c r="AV2407" s="23">
        <f t="shared" si="1027"/>
        <v>-3</v>
      </c>
      <c r="AW2407" s="23" t="str">
        <f t="shared" si="1027"/>
        <v/>
      </c>
      <c r="AX2407" s="23" t="str">
        <f t="shared" si="1027"/>
        <v/>
      </c>
      <c r="AZ2407" s="24" t="s">
        <v>720</v>
      </c>
      <c r="BA2407" s="25">
        <v>3.3</v>
      </c>
      <c r="BB2407" s="25">
        <v>3.44</v>
      </c>
      <c r="BC2407" s="25">
        <f t="shared" si="1084"/>
        <v>7.32</v>
      </c>
      <c r="BD2407" s="25">
        <f t="shared" si="1085"/>
        <v>3.2448000000000001</v>
      </c>
    </row>
    <row r="2408" spans="1:56" x14ac:dyDescent="0.2">
      <c r="A2408" s="98">
        <v>46167</v>
      </c>
      <c r="B2408" s="60" t="s">
        <v>892</v>
      </c>
      <c r="C2408" s="24" t="s">
        <v>863</v>
      </c>
      <c r="D2408" s="24" t="s">
        <v>621</v>
      </c>
      <c r="F2408" s="74" t="s">
        <v>51</v>
      </c>
      <c r="G2408" s="24" t="s">
        <v>121</v>
      </c>
      <c r="H2408" s="24" t="s">
        <v>2397</v>
      </c>
      <c r="I2408" s="24">
        <v>9</v>
      </c>
      <c r="J2408" s="24">
        <v>1</v>
      </c>
      <c r="K2408" s="24" t="s">
        <v>2991</v>
      </c>
      <c r="L2408" s="25">
        <v>2</v>
      </c>
      <c r="M2408" s="24" t="s">
        <v>105</v>
      </c>
      <c r="N2408" s="24" t="s">
        <v>6</v>
      </c>
      <c r="R2408" s="25">
        <v>4.5999999999999996</v>
      </c>
      <c r="S2408" s="83" t="s">
        <v>363</v>
      </c>
      <c r="T2408" s="66" t="str">
        <f t="shared" ref="T2408" si="1114">IF((AA2408="W"),ROUND((R2408*L2408),2),"0.00")</f>
        <v>0.00</v>
      </c>
      <c r="U2408" s="66">
        <f t="shared" ref="U2408" si="1115">-$L2408+T2408</f>
        <v>-2</v>
      </c>
      <c r="V2408" s="66">
        <f t="shared" ref="V2408" si="1116">U2408+V2407</f>
        <v>429.2999999999999</v>
      </c>
      <c r="W2408" s="66">
        <f t="shared" ref="W2408" si="1117">L2408+W2407</f>
        <v>4334.5</v>
      </c>
      <c r="X2408" s="20">
        <f t="shared" ref="X2408" si="1118">SUM(V2408/W2408)</f>
        <v>9.9042565463144508E-2</v>
      </c>
      <c r="Y2408" s="67">
        <f t="shared" ref="Y2408" si="1119">V2408/100</f>
        <v>4.2929999999999993</v>
      </c>
      <c r="Z2408" s="68">
        <f t="shared" ref="Z2408" si="1120">V2408*100</f>
        <v>42929.999999999993</v>
      </c>
      <c r="AA2408" s="65" t="s">
        <v>52</v>
      </c>
      <c r="AU2408" s="23" t="str">
        <f t="shared" si="1027"/>
        <v/>
      </c>
      <c r="AV2408" s="23">
        <f t="shared" si="1027"/>
        <v>-2</v>
      </c>
      <c r="AW2408" s="23" t="str">
        <f t="shared" si="1027"/>
        <v/>
      </c>
      <c r="AX2408" s="23" t="str">
        <f t="shared" si="1027"/>
        <v/>
      </c>
      <c r="AZ2408" s="24" t="s">
        <v>720</v>
      </c>
      <c r="BA2408" s="25">
        <v>0</v>
      </c>
      <c r="BB2408" s="25">
        <v>6.74</v>
      </c>
      <c r="BC2408" s="25">
        <f t="shared" ref="BC2408:BC2417" si="1121">((BB2408*(L2408))-(L2408))</f>
        <v>11.48</v>
      </c>
      <c r="BD2408" s="25">
        <f t="shared" ref="BD2408:BD2417" si="1122">0.92*(BB2408-1)+1</f>
        <v>6.2808000000000002</v>
      </c>
    </row>
    <row r="2409" spans="1:56" x14ac:dyDescent="0.2">
      <c r="A2409" s="98">
        <v>46167</v>
      </c>
      <c r="B2409" s="60" t="s">
        <v>892</v>
      </c>
      <c r="C2409" s="24" t="s">
        <v>987</v>
      </c>
      <c r="D2409" s="24" t="s">
        <v>621</v>
      </c>
      <c r="F2409" s="74" t="s">
        <v>51</v>
      </c>
      <c r="G2409" s="24" t="s">
        <v>121</v>
      </c>
      <c r="H2409" s="24" t="s">
        <v>2397</v>
      </c>
      <c r="I2409" s="24">
        <v>13</v>
      </c>
      <c r="J2409" s="24">
        <v>4</v>
      </c>
      <c r="K2409" s="24" t="s">
        <v>2992</v>
      </c>
      <c r="L2409" s="25">
        <v>2</v>
      </c>
      <c r="M2409" s="24" t="s">
        <v>105</v>
      </c>
      <c r="N2409" s="24" t="s">
        <v>6</v>
      </c>
      <c r="R2409" s="25">
        <v>6.5</v>
      </c>
      <c r="S2409" s="83" t="s">
        <v>363</v>
      </c>
      <c r="T2409" s="66" t="str">
        <f t="shared" ref="T2409:T2410" si="1123">IF((AA2409="W"),ROUND((R2409*L2409),2),"0.00")</f>
        <v>0.00</v>
      </c>
      <c r="U2409" s="66">
        <f t="shared" ref="U2409:U2410" si="1124">-$L2409+T2409</f>
        <v>-2</v>
      </c>
      <c r="V2409" s="66">
        <f t="shared" ref="V2409:V2410" si="1125">U2409+V2408</f>
        <v>427.2999999999999</v>
      </c>
      <c r="W2409" s="66">
        <f t="shared" ref="W2409:W2410" si="1126">L2409+W2408</f>
        <v>4336.5</v>
      </c>
      <c r="X2409" s="20">
        <f t="shared" ref="X2409:X2410" si="1127">SUM(V2409/W2409)</f>
        <v>9.8535685460624911E-2</v>
      </c>
      <c r="Y2409" s="67">
        <f t="shared" ref="Y2409:Y2410" si="1128">V2409/100</f>
        <v>4.2729999999999988</v>
      </c>
      <c r="Z2409" s="68">
        <f t="shared" ref="Z2409:Z2410" si="1129">V2409*100</f>
        <v>42729.999999999993</v>
      </c>
      <c r="AA2409" s="65" t="s">
        <v>52</v>
      </c>
      <c r="AU2409" s="23" t="str">
        <f t="shared" si="1027"/>
        <v/>
      </c>
      <c r="AV2409" s="23">
        <f t="shared" si="1027"/>
        <v>-2</v>
      </c>
      <c r="AW2409" s="23" t="str">
        <f t="shared" si="1027"/>
        <v/>
      </c>
      <c r="AX2409" s="23" t="str">
        <f t="shared" si="1027"/>
        <v/>
      </c>
      <c r="AZ2409" s="24" t="s">
        <v>720</v>
      </c>
      <c r="BA2409" s="25">
        <v>0</v>
      </c>
      <c r="BB2409" s="25">
        <v>4.2</v>
      </c>
      <c r="BC2409" s="25">
        <f t="shared" si="1121"/>
        <v>6.4</v>
      </c>
      <c r="BD2409" s="25">
        <f t="shared" si="1122"/>
        <v>3.9440000000000004</v>
      </c>
    </row>
    <row r="2410" spans="1:56" x14ac:dyDescent="0.2">
      <c r="A2410" s="98">
        <v>46167</v>
      </c>
      <c r="B2410" s="60" t="s">
        <v>892</v>
      </c>
      <c r="C2410" s="24" t="s">
        <v>987</v>
      </c>
      <c r="D2410" s="24" t="s">
        <v>621</v>
      </c>
      <c r="F2410" s="74" t="s">
        <v>51</v>
      </c>
      <c r="G2410" s="24" t="s">
        <v>121</v>
      </c>
      <c r="H2410" s="24" t="s">
        <v>2397</v>
      </c>
      <c r="I2410" s="24">
        <v>13</v>
      </c>
      <c r="J2410" s="24">
        <v>4</v>
      </c>
      <c r="K2410" s="24" t="s">
        <v>2992</v>
      </c>
      <c r="L2410" s="25">
        <v>2</v>
      </c>
      <c r="M2410" s="24" t="s">
        <v>105</v>
      </c>
      <c r="N2410" s="24" t="s">
        <v>7</v>
      </c>
      <c r="R2410" s="25">
        <v>1.95</v>
      </c>
      <c r="S2410" s="83" t="s">
        <v>363</v>
      </c>
      <c r="T2410" s="66" t="str">
        <f t="shared" si="1123"/>
        <v>0.00</v>
      </c>
      <c r="U2410" s="66">
        <f t="shared" si="1124"/>
        <v>-2</v>
      </c>
      <c r="V2410" s="66">
        <f t="shared" si="1125"/>
        <v>425.2999999999999</v>
      </c>
      <c r="W2410" s="66">
        <f t="shared" si="1126"/>
        <v>4338.5</v>
      </c>
      <c r="X2410" s="20">
        <f t="shared" si="1127"/>
        <v>9.8029272790134819E-2</v>
      </c>
      <c r="Y2410" s="67">
        <f t="shared" si="1128"/>
        <v>4.2529999999999992</v>
      </c>
      <c r="Z2410" s="68">
        <f t="shared" si="1129"/>
        <v>42529.999999999993</v>
      </c>
      <c r="AA2410" s="65" t="s">
        <v>52</v>
      </c>
      <c r="AU2410" s="23" t="str">
        <f t="shared" si="1027"/>
        <v/>
      </c>
      <c r="AV2410" s="23">
        <f t="shared" si="1027"/>
        <v>-2</v>
      </c>
      <c r="AW2410" s="23" t="str">
        <f t="shared" si="1027"/>
        <v/>
      </c>
      <c r="AX2410" s="23" t="str">
        <f t="shared" si="1027"/>
        <v/>
      </c>
      <c r="AZ2410" s="24" t="s">
        <v>720</v>
      </c>
      <c r="BA2410" s="25">
        <v>0</v>
      </c>
      <c r="BB2410" s="25">
        <v>2</v>
      </c>
      <c r="BC2410" s="25">
        <f t="shared" si="1121"/>
        <v>2</v>
      </c>
      <c r="BD2410" s="25">
        <f t="shared" si="1122"/>
        <v>1.92</v>
      </c>
    </row>
    <row r="2411" spans="1:56" x14ac:dyDescent="0.2">
      <c r="A2411" s="98">
        <v>46168</v>
      </c>
      <c r="B2411" s="60" t="s">
        <v>892</v>
      </c>
      <c r="C2411" s="24" t="s">
        <v>1374</v>
      </c>
      <c r="D2411" s="24" t="s">
        <v>584</v>
      </c>
      <c r="F2411" s="74" t="s">
        <v>51</v>
      </c>
      <c r="G2411" s="24" t="s">
        <v>121</v>
      </c>
      <c r="H2411" s="24" t="s">
        <v>2223</v>
      </c>
      <c r="I2411" s="24">
        <v>3</v>
      </c>
      <c r="J2411" s="24">
        <v>1</v>
      </c>
      <c r="K2411" s="24" t="s">
        <v>2756</v>
      </c>
      <c r="L2411" s="25">
        <v>3</v>
      </c>
      <c r="M2411" s="24" t="s">
        <v>105</v>
      </c>
      <c r="N2411" s="24" t="s">
        <v>6</v>
      </c>
      <c r="R2411" s="25">
        <v>3.2</v>
      </c>
      <c r="S2411" s="83" t="s">
        <v>363</v>
      </c>
      <c r="T2411" s="66" t="str">
        <f t="shared" ref="T2411" si="1130">IF((AA2411="W"),ROUND((R2411*L2411),2),"0.00")</f>
        <v>0.00</v>
      </c>
      <c r="U2411" s="66">
        <f t="shared" ref="U2411" si="1131">-$L2411+T2411</f>
        <v>-3</v>
      </c>
      <c r="V2411" s="66">
        <f t="shared" ref="V2411" si="1132">U2411+V2410</f>
        <v>422.2999999999999</v>
      </c>
      <c r="W2411" s="66">
        <f t="shared" ref="W2411" si="1133">L2411+W2410</f>
        <v>4341.5</v>
      </c>
      <c r="X2411" s="20">
        <f t="shared" ref="X2411" si="1134">SUM(V2411/W2411)</f>
        <v>9.7270528619140831E-2</v>
      </c>
      <c r="Y2411" s="67">
        <f t="shared" ref="Y2411" si="1135">V2411/100</f>
        <v>4.222999999999999</v>
      </c>
      <c r="Z2411" s="68">
        <f t="shared" ref="Z2411" si="1136">V2411*100</f>
        <v>42229.999999999993</v>
      </c>
      <c r="AA2411" s="65" t="s">
        <v>52</v>
      </c>
      <c r="AU2411" s="23" t="str">
        <f t="shared" si="1027"/>
        <v/>
      </c>
      <c r="AV2411" s="23">
        <f t="shared" si="1027"/>
        <v>-3</v>
      </c>
      <c r="AW2411" s="23" t="str">
        <f t="shared" si="1027"/>
        <v/>
      </c>
      <c r="AX2411" s="23" t="str">
        <f t="shared" si="1027"/>
        <v/>
      </c>
      <c r="AZ2411" s="24" t="s">
        <v>720</v>
      </c>
      <c r="BA2411" s="25">
        <v>2.5</v>
      </c>
      <c r="BB2411" s="25">
        <v>3.15</v>
      </c>
      <c r="BC2411" s="25">
        <f t="shared" si="1121"/>
        <v>6.4499999999999993</v>
      </c>
      <c r="BD2411" s="25">
        <f t="shared" si="1122"/>
        <v>2.9779999999999998</v>
      </c>
    </row>
    <row r="2412" spans="1:56" x14ac:dyDescent="0.2">
      <c r="A2412" s="98">
        <v>46169</v>
      </c>
      <c r="B2412" s="60" t="s">
        <v>892</v>
      </c>
      <c r="C2412" s="24" t="s">
        <v>2993</v>
      </c>
      <c r="D2412" s="24" t="s">
        <v>397</v>
      </c>
      <c r="F2412" s="74" t="s">
        <v>51</v>
      </c>
      <c r="G2412" s="24" t="s">
        <v>103</v>
      </c>
      <c r="H2412" s="24" t="s">
        <v>483</v>
      </c>
      <c r="I2412" s="24">
        <v>3</v>
      </c>
      <c r="J2412" s="24">
        <v>6</v>
      </c>
      <c r="K2412" s="27" t="s">
        <v>2994</v>
      </c>
      <c r="L2412" s="25">
        <v>1</v>
      </c>
      <c r="M2412" s="24" t="s">
        <v>404</v>
      </c>
      <c r="N2412" s="24" t="s">
        <v>6</v>
      </c>
      <c r="R2412" s="25">
        <v>7.01</v>
      </c>
      <c r="S2412" s="83" t="s">
        <v>371</v>
      </c>
      <c r="T2412" s="66" t="str">
        <f t="shared" ref="T2412" si="1137">IF((AA2412="W"),ROUND((R2412*L2412),2),"0.00")</f>
        <v>0.00</v>
      </c>
      <c r="U2412" s="66">
        <f t="shared" ref="U2412" si="1138">-$L2412+T2412</f>
        <v>-1</v>
      </c>
      <c r="V2412" s="66">
        <f t="shared" ref="V2412" si="1139">U2412+V2411</f>
        <v>421.2999999999999</v>
      </c>
      <c r="W2412" s="66">
        <f t="shared" ref="W2412" si="1140">L2412+W2411</f>
        <v>4342.5</v>
      </c>
      <c r="X2412" s="20">
        <f t="shared" ref="X2412" si="1141">SUM(V2412/W2412)</f>
        <v>9.7017846862406429E-2</v>
      </c>
      <c r="Y2412" s="67">
        <f t="shared" ref="Y2412" si="1142">V2412/100</f>
        <v>4.2129999999999992</v>
      </c>
      <c r="Z2412" s="68">
        <f t="shared" ref="Z2412" si="1143">V2412*100</f>
        <v>42129.999999999993</v>
      </c>
      <c r="AA2412" s="65" t="s">
        <v>52</v>
      </c>
      <c r="AU2412" s="23">
        <f t="shared" si="1027"/>
        <v>-1</v>
      </c>
      <c r="AV2412" s="23" t="str">
        <f t="shared" si="1027"/>
        <v/>
      </c>
      <c r="AW2412" s="23" t="str">
        <f t="shared" si="1027"/>
        <v/>
      </c>
      <c r="AX2412" s="23" t="str">
        <f t="shared" si="1027"/>
        <v/>
      </c>
      <c r="AZ2412" s="24">
        <v>7.5</v>
      </c>
      <c r="BA2412" s="25">
        <v>7.3</v>
      </c>
      <c r="BB2412" s="25">
        <v>7.53</v>
      </c>
      <c r="BC2412" s="25">
        <f t="shared" si="1121"/>
        <v>6.53</v>
      </c>
      <c r="BD2412" s="25">
        <f t="shared" si="1122"/>
        <v>7.0076000000000001</v>
      </c>
    </row>
    <row r="2413" spans="1:56" x14ac:dyDescent="0.2">
      <c r="A2413" s="98">
        <v>46169</v>
      </c>
      <c r="B2413" s="60" t="s">
        <v>892</v>
      </c>
      <c r="C2413" s="24" t="s">
        <v>2995</v>
      </c>
      <c r="D2413" s="24" t="s">
        <v>397</v>
      </c>
      <c r="F2413" s="74" t="s">
        <v>51</v>
      </c>
      <c r="G2413" s="24" t="s">
        <v>121</v>
      </c>
      <c r="H2413" s="24" t="s">
        <v>820</v>
      </c>
      <c r="I2413" s="24">
        <v>11</v>
      </c>
      <c r="J2413" s="24">
        <v>5</v>
      </c>
      <c r="K2413" s="24" t="s">
        <v>2996</v>
      </c>
      <c r="L2413" s="25">
        <v>1</v>
      </c>
      <c r="M2413" s="24" t="s">
        <v>105</v>
      </c>
      <c r="N2413" s="24" t="s">
        <v>6</v>
      </c>
      <c r="R2413" s="25">
        <v>12</v>
      </c>
      <c r="S2413" s="83" t="s">
        <v>363</v>
      </c>
      <c r="T2413" s="66" t="str">
        <f t="shared" ref="T2413" si="1144">IF((AA2413="W"),ROUND((R2413*L2413),2),"0.00")</f>
        <v>0.00</v>
      </c>
      <c r="U2413" s="66">
        <f t="shared" ref="U2413" si="1145">-$L2413+T2413</f>
        <v>-1</v>
      </c>
      <c r="V2413" s="66">
        <f t="shared" ref="V2413" si="1146">U2413+V2412</f>
        <v>420.2999999999999</v>
      </c>
      <c r="W2413" s="66">
        <f t="shared" ref="W2413" si="1147">L2413+W2412</f>
        <v>4343.5</v>
      </c>
      <c r="X2413" s="20">
        <f t="shared" ref="X2413" si="1148">SUM(V2413/W2413)</f>
        <v>9.6765281455047744E-2</v>
      </c>
      <c r="Y2413" s="67">
        <f t="shared" ref="Y2413" si="1149">V2413/100</f>
        <v>4.2029999999999994</v>
      </c>
      <c r="Z2413" s="68">
        <f t="shared" ref="Z2413" si="1150">V2413*100</f>
        <v>42029.999999999993</v>
      </c>
      <c r="AA2413" s="65" t="s">
        <v>52</v>
      </c>
      <c r="AU2413" s="23" t="str">
        <f t="shared" si="1027"/>
        <v/>
      </c>
      <c r="AV2413" s="23">
        <f t="shared" si="1027"/>
        <v>-1</v>
      </c>
      <c r="AW2413" s="23" t="str">
        <f t="shared" si="1027"/>
        <v/>
      </c>
      <c r="AX2413" s="23" t="str">
        <f t="shared" si="1027"/>
        <v/>
      </c>
      <c r="AZ2413" s="24" t="s">
        <v>720</v>
      </c>
      <c r="BA2413" s="25">
        <v>10.9</v>
      </c>
      <c r="BB2413" s="25">
        <v>10.28</v>
      </c>
      <c r="BC2413" s="25">
        <f t="shared" si="1121"/>
        <v>9.2799999999999994</v>
      </c>
      <c r="BD2413" s="25">
        <f t="shared" si="1122"/>
        <v>9.5375999999999994</v>
      </c>
    </row>
    <row r="2414" spans="1:56" x14ac:dyDescent="0.2">
      <c r="A2414" s="98">
        <v>46170</v>
      </c>
      <c r="B2414" s="60" t="s">
        <v>892</v>
      </c>
      <c r="C2414" s="24" t="s">
        <v>1702</v>
      </c>
      <c r="D2414" s="24" t="s">
        <v>398</v>
      </c>
      <c r="F2414" s="74" t="s">
        <v>51</v>
      </c>
      <c r="G2414" s="24" t="s">
        <v>121</v>
      </c>
      <c r="H2414" s="24" t="s">
        <v>581</v>
      </c>
      <c r="I2414" s="24">
        <v>1</v>
      </c>
      <c r="J2414" s="24">
        <v>6</v>
      </c>
      <c r="K2414" s="27" t="s">
        <v>2997</v>
      </c>
      <c r="L2414" s="25">
        <v>3</v>
      </c>
      <c r="M2414" s="24" t="s">
        <v>105</v>
      </c>
      <c r="N2414" s="24" t="s">
        <v>6</v>
      </c>
      <c r="R2414" s="25">
        <v>3.8</v>
      </c>
      <c r="S2414" s="83" t="s">
        <v>371</v>
      </c>
      <c r="T2414" s="66" t="str">
        <f t="shared" ref="T2414:T2417" si="1151">IF((AA2414="W"),ROUND((R2414*L2414),2),"0.00")</f>
        <v>0.00</v>
      </c>
      <c r="U2414" s="66">
        <f t="shared" ref="U2414:U2417" si="1152">-$L2414+T2414</f>
        <v>-3</v>
      </c>
      <c r="V2414" s="66">
        <f t="shared" ref="V2414:V2417" si="1153">U2414+V2413</f>
        <v>417.2999999999999</v>
      </c>
      <c r="W2414" s="66">
        <f t="shared" ref="W2414:W2417" si="1154">L2414+W2413</f>
        <v>4346.5</v>
      </c>
      <c r="X2414" s="20">
        <f t="shared" ref="X2414:X2417" si="1155">SUM(V2414/W2414)</f>
        <v>9.6008282526170455E-2</v>
      </c>
      <c r="Y2414" s="67">
        <f t="shared" ref="Y2414:Y2417" si="1156">V2414/100</f>
        <v>4.1729999999999992</v>
      </c>
      <c r="Z2414" s="68">
        <f t="shared" ref="Z2414:Z2417" si="1157">V2414*100</f>
        <v>41729.999999999993</v>
      </c>
      <c r="AA2414" s="65" t="s">
        <v>52</v>
      </c>
      <c r="AU2414" s="23" t="str">
        <f t="shared" si="1027"/>
        <v/>
      </c>
      <c r="AV2414" s="23">
        <f t="shared" si="1027"/>
        <v>-3</v>
      </c>
      <c r="AW2414" s="23" t="str">
        <f t="shared" si="1027"/>
        <v/>
      </c>
      <c r="AX2414" s="23" t="str">
        <f t="shared" si="1027"/>
        <v/>
      </c>
      <c r="AZ2414" s="24" t="s">
        <v>720</v>
      </c>
      <c r="BA2414" s="25">
        <v>2.2000000000000002</v>
      </c>
      <c r="BB2414" s="25">
        <v>2.19</v>
      </c>
      <c r="BC2414" s="25">
        <f t="shared" si="1121"/>
        <v>3.5700000000000003</v>
      </c>
      <c r="BD2414" s="25">
        <f t="shared" si="1122"/>
        <v>2.0948000000000002</v>
      </c>
    </row>
    <row r="2415" spans="1:56" x14ac:dyDescent="0.2">
      <c r="A2415" s="98">
        <v>46170</v>
      </c>
      <c r="B2415" s="60" t="s">
        <v>892</v>
      </c>
      <c r="C2415" s="24" t="s">
        <v>2998</v>
      </c>
      <c r="D2415" s="24" t="s">
        <v>398</v>
      </c>
      <c r="F2415" s="74" t="s">
        <v>51</v>
      </c>
      <c r="G2415" s="24" t="s">
        <v>121</v>
      </c>
      <c r="H2415" s="24" t="s">
        <v>2223</v>
      </c>
      <c r="I2415" s="24">
        <v>7</v>
      </c>
      <c r="J2415" s="24">
        <v>3</v>
      </c>
      <c r="K2415" s="27" t="s">
        <v>2999</v>
      </c>
      <c r="L2415" s="25">
        <v>1</v>
      </c>
      <c r="M2415" s="24" t="s">
        <v>105</v>
      </c>
      <c r="N2415" s="24" t="s">
        <v>6</v>
      </c>
      <c r="R2415" s="25">
        <v>18</v>
      </c>
      <c r="S2415" s="83" t="s">
        <v>371</v>
      </c>
      <c r="T2415" s="66" t="str">
        <f t="shared" si="1151"/>
        <v>0.00</v>
      </c>
      <c r="U2415" s="66">
        <f t="shared" si="1152"/>
        <v>-1</v>
      </c>
      <c r="V2415" s="66">
        <f t="shared" si="1153"/>
        <v>416.2999999999999</v>
      </c>
      <c r="W2415" s="66">
        <f t="shared" si="1154"/>
        <v>4347.5</v>
      </c>
      <c r="X2415" s="20">
        <f t="shared" si="1155"/>
        <v>9.5756181713628499E-2</v>
      </c>
      <c r="Y2415" s="67">
        <f t="shared" si="1156"/>
        <v>4.1629999999999994</v>
      </c>
      <c r="Z2415" s="68">
        <f t="shared" si="1157"/>
        <v>41629.999999999993</v>
      </c>
      <c r="AA2415" s="65" t="s">
        <v>52</v>
      </c>
      <c r="AU2415" s="23" t="str">
        <f t="shared" si="1027"/>
        <v/>
      </c>
      <c r="AV2415" s="23">
        <f t="shared" si="1027"/>
        <v>-1</v>
      </c>
      <c r="AW2415" s="23" t="str">
        <f t="shared" si="1027"/>
        <v/>
      </c>
      <c r="AX2415" s="23" t="str">
        <f t="shared" si="1027"/>
        <v/>
      </c>
      <c r="AZ2415" s="24" t="s">
        <v>720</v>
      </c>
      <c r="BA2415" s="25">
        <v>8.4</v>
      </c>
      <c r="BB2415" s="25">
        <v>23</v>
      </c>
      <c r="BC2415" s="25">
        <f t="shared" si="1121"/>
        <v>22</v>
      </c>
      <c r="BD2415" s="25">
        <f t="shared" si="1122"/>
        <v>21.240000000000002</v>
      </c>
    </row>
    <row r="2416" spans="1:56" x14ac:dyDescent="0.2">
      <c r="A2416" s="98">
        <v>46170</v>
      </c>
      <c r="B2416" s="60" t="s">
        <v>892</v>
      </c>
      <c r="C2416" s="24" t="s">
        <v>2998</v>
      </c>
      <c r="D2416" s="24" t="s">
        <v>398</v>
      </c>
      <c r="F2416" s="74" t="s">
        <v>51</v>
      </c>
      <c r="G2416" s="24" t="s">
        <v>121</v>
      </c>
      <c r="H2416" s="24" t="s">
        <v>2223</v>
      </c>
      <c r="I2416" s="24">
        <v>7</v>
      </c>
      <c r="J2416" s="24">
        <v>3</v>
      </c>
      <c r="K2416" s="26" t="s">
        <v>2999</v>
      </c>
      <c r="L2416" s="25">
        <v>1</v>
      </c>
      <c r="M2416" s="24" t="s">
        <v>105</v>
      </c>
      <c r="N2416" s="24" t="s">
        <v>7</v>
      </c>
      <c r="R2416" s="25">
        <v>2.8</v>
      </c>
      <c r="S2416" s="83" t="s">
        <v>371</v>
      </c>
      <c r="T2416" s="66">
        <f t="shared" si="1151"/>
        <v>2.8</v>
      </c>
      <c r="U2416" s="66">
        <f t="shared" si="1152"/>
        <v>1.7999999999999998</v>
      </c>
      <c r="V2416" s="66">
        <f t="shared" si="1153"/>
        <v>418.09999999999991</v>
      </c>
      <c r="W2416" s="66">
        <f t="shared" si="1154"/>
        <v>4348.5</v>
      </c>
      <c r="X2416" s="20">
        <f t="shared" si="1155"/>
        <v>9.6148097044958011E-2</v>
      </c>
      <c r="Y2416" s="67">
        <f t="shared" si="1156"/>
        <v>4.1809999999999992</v>
      </c>
      <c r="Z2416" s="68">
        <f t="shared" si="1157"/>
        <v>41809.999999999993</v>
      </c>
      <c r="AA2416" s="65" t="s">
        <v>53</v>
      </c>
      <c r="AU2416" s="23" t="str">
        <f t="shared" si="1027"/>
        <v/>
      </c>
      <c r="AV2416" s="23">
        <f t="shared" si="1027"/>
        <v>1.7999999999999998</v>
      </c>
      <c r="AW2416" s="23" t="str">
        <f t="shared" si="1027"/>
        <v/>
      </c>
      <c r="AX2416" s="23" t="str">
        <f t="shared" si="1027"/>
        <v/>
      </c>
      <c r="AZ2416" s="24" t="s">
        <v>720</v>
      </c>
      <c r="BA2416" s="25">
        <v>2.9</v>
      </c>
      <c r="BB2416" s="25">
        <v>2.92</v>
      </c>
      <c r="BC2416" s="25">
        <f t="shared" si="1121"/>
        <v>1.92</v>
      </c>
      <c r="BD2416" s="25">
        <f t="shared" si="1122"/>
        <v>2.7664</v>
      </c>
    </row>
    <row r="2417" spans="1:56" x14ac:dyDescent="0.2">
      <c r="A2417" s="98">
        <v>46170</v>
      </c>
      <c r="B2417" s="60" t="s">
        <v>892</v>
      </c>
      <c r="C2417" s="24" t="s">
        <v>1622</v>
      </c>
      <c r="D2417" s="24" t="s">
        <v>398</v>
      </c>
      <c r="F2417" s="74" t="s">
        <v>51</v>
      </c>
      <c r="G2417" s="24" t="s">
        <v>121</v>
      </c>
      <c r="H2417" s="24" t="s">
        <v>75</v>
      </c>
      <c r="I2417" s="24">
        <v>7</v>
      </c>
      <c r="J2417" s="24">
        <v>3</v>
      </c>
      <c r="K2417" s="24" t="s">
        <v>3000</v>
      </c>
      <c r="L2417" s="25">
        <v>1</v>
      </c>
      <c r="M2417" s="24" t="s">
        <v>105</v>
      </c>
      <c r="N2417" s="24" t="s">
        <v>6</v>
      </c>
      <c r="R2417" s="25">
        <v>6</v>
      </c>
      <c r="S2417" s="83" t="s">
        <v>363</v>
      </c>
      <c r="T2417" s="66" t="str">
        <f t="shared" si="1151"/>
        <v>0.00</v>
      </c>
      <c r="U2417" s="66">
        <f t="shared" si="1152"/>
        <v>-1</v>
      </c>
      <c r="V2417" s="66">
        <f t="shared" si="1153"/>
        <v>417.09999999999991</v>
      </c>
      <c r="W2417" s="66">
        <f t="shared" si="1154"/>
        <v>4349.5</v>
      </c>
      <c r="X2417" s="20">
        <f t="shared" si="1155"/>
        <v>9.5896080009196444E-2</v>
      </c>
      <c r="Y2417" s="67">
        <f t="shared" si="1156"/>
        <v>4.1709999999999994</v>
      </c>
      <c r="Z2417" s="68">
        <f t="shared" si="1157"/>
        <v>41709.999999999993</v>
      </c>
      <c r="AA2417" s="65" t="s">
        <v>52</v>
      </c>
      <c r="AU2417" s="23" t="str">
        <f t="shared" si="1027"/>
        <v/>
      </c>
      <c r="AV2417" s="23">
        <f t="shared" si="1027"/>
        <v>-1</v>
      </c>
      <c r="AW2417" s="23" t="str">
        <f t="shared" si="1027"/>
        <v/>
      </c>
      <c r="AX2417" s="23" t="str">
        <f t="shared" si="1027"/>
        <v/>
      </c>
      <c r="AZ2417" s="24" t="s">
        <v>720</v>
      </c>
      <c r="BA2417" s="25">
        <v>4.2</v>
      </c>
      <c r="BB2417" s="25">
        <v>4.21</v>
      </c>
      <c r="BC2417" s="25">
        <f t="shared" si="1121"/>
        <v>3.21</v>
      </c>
      <c r="BD2417" s="25">
        <f t="shared" si="1122"/>
        <v>3.9532000000000003</v>
      </c>
    </row>
    <row r="2418" spans="1:56" x14ac:dyDescent="0.2">
      <c r="A2418" s="98">
        <v>46172</v>
      </c>
      <c r="B2418" s="60" t="s">
        <v>892</v>
      </c>
      <c r="C2418" s="24" t="s">
        <v>3001</v>
      </c>
      <c r="D2418" s="24" t="s">
        <v>573</v>
      </c>
      <c r="F2418" s="74" t="s">
        <v>51</v>
      </c>
      <c r="G2418" s="24" t="s">
        <v>103</v>
      </c>
      <c r="H2418" s="24" t="s">
        <v>483</v>
      </c>
      <c r="I2418" s="24">
        <v>1</v>
      </c>
      <c r="J2418" s="24">
        <v>6</v>
      </c>
      <c r="K2418" s="24" t="s">
        <v>3002</v>
      </c>
      <c r="L2418" s="25">
        <v>0.5</v>
      </c>
      <c r="M2418" s="24" t="s">
        <v>404</v>
      </c>
      <c r="N2418" s="24" t="s">
        <v>6</v>
      </c>
      <c r="R2418" s="25">
        <v>13.36</v>
      </c>
      <c r="S2418" s="83" t="s">
        <v>363</v>
      </c>
      <c r="T2418" s="66" t="str">
        <f t="shared" ref="T2418:T2420" si="1158">IF((AA2418="W"),ROUND((R2418*L2418),2),"0.00")</f>
        <v>0.00</v>
      </c>
      <c r="U2418" s="66">
        <f t="shared" ref="U2418:U2420" si="1159">-$L2418+T2418</f>
        <v>-0.5</v>
      </c>
      <c r="V2418" s="66">
        <f t="shared" ref="V2418:V2420" si="1160">U2418+V2417</f>
        <v>416.59999999999991</v>
      </c>
      <c r="W2418" s="66">
        <f t="shared" ref="W2418:W2420" si="1161">L2418+W2417</f>
        <v>4350</v>
      </c>
      <c r="X2418" s="20">
        <f t="shared" ref="X2418:X2420" si="1162">SUM(V2418/W2418)</f>
        <v>9.5770114942528711E-2</v>
      </c>
      <c r="Y2418" s="67">
        <f t="shared" ref="Y2418:Y2420" si="1163">V2418/100</f>
        <v>4.1659999999999995</v>
      </c>
      <c r="Z2418" s="68">
        <f t="shared" ref="Z2418:Z2420" si="1164">V2418*100</f>
        <v>41659.999999999993</v>
      </c>
      <c r="AA2418" s="65" t="s">
        <v>52</v>
      </c>
      <c r="AU2418" s="23">
        <f t="shared" si="1027"/>
        <v>-0.5</v>
      </c>
      <c r="AV2418" s="23" t="str">
        <f t="shared" si="1027"/>
        <v/>
      </c>
      <c r="AW2418" s="23" t="str">
        <f t="shared" si="1027"/>
        <v/>
      </c>
      <c r="AX2418" s="23" t="str">
        <f t="shared" si="1027"/>
        <v/>
      </c>
      <c r="AZ2418" s="24">
        <v>13</v>
      </c>
      <c r="BA2418" s="25">
        <v>14.5</v>
      </c>
      <c r="BB2418" s="25">
        <v>14.43</v>
      </c>
      <c r="BC2418" s="25">
        <f t="shared" ref="BC2418:BC2438" si="1165">((BB2418*(L2418))-(L2418))</f>
        <v>6.7149999999999999</v>
      </c>
      <c r="BD2418" s="25">
        <f t="shared" ref="BD2418:BD2438" si="1166">0.92*(BB2418-1)+1</f>
        <v>13.355600000000001</v>
      </c>
    </row>
    <row r="2419" spans="1:56" x14ac:dyDescent="0.2">
      <c r="A2419" s="98">
        <v>46172</v>
      </c>
      <c r="B2419" s="60" t="s">
        <v>892</v>
      </c>
      <c r="C2419" s="24" t="s">
        <v>2323</v>
      </c>
      <c r="D2419" s="24" t="s">
        <v>573</v>
      </c>
      <c r="F2419" s="74" t="s">
        <v>51</v>
      </c>
      <c r="G2419" s="24" t="s">
        <v>103</v>
      </c>
      <c r="H2419" s="24" t="s">
        <v>209</v>
      </c>
      <c r="I2419" s="24">
        <v>1</v>
      </c>
      <c r="J2419" s="24">
        <v>20</v>
      </c>
      <c r="K2419" s="24" t="s">
        <v>3003</v>
      </c>
      <c r="L2419" s="25">
        <v>1</v>
      </c>
      <c r="M2419" s="24" t="s">
        <v>404</v>
      </c>
      <c r="N2419" s="24" t="s">
        <v>6</v>
      </c>
      <c r="R2419" s="25">
        <v>21.644800000000004</v>
      </c>
      <c r="S2419" s="83" t="s">
        <v>363</v>
      </c>
      <c r="T2419" s="66" t="str">
        <f t="shared" si="1158"/>
        <v>0.00</v>
      </c>
      <c r="U2419" s="66">
        <f t="shared" si="1159"/>
        <v>-1</v>
      </c>
      <c r="V2419" s="66">
        <f t="shared" si="1160"/>
        <v>415.59999999999991</v>
      </c>
      <c r="W2419" s="66">
        <f t="shared" si="1161"/>
        <v>4351</v>
      </c>
      <c r="X2419" s="20">
        <f t="shared" si="1162"/>
        <v>9.5518271661686943E-2</v>
      </c>
      <c r="Y2419" s="67">
        <f t="shared" si="1163"/>
        <v>4.1559999999999988</v>
      </c>
      <c r="Z2419" s="68">
        <f t="shared" si="1164"/>
        <v>41559.999999999993</v>
      </c>
      <c r="AA2419" s="65" t="s">
        <v>52</v>
      </c>
      <c r="AU2419" s="23">
        <f t="shared" si="1027"/>
        <v>-1</v>
      </c>
      <c r="AV2419" s="23" t="str">
        <f t="shared" si="1027"/>
        <v/>
      </c>
      <c r="AW2419" s="23" t="str">
        <f t="shared" si="1027"/>
        <v/>
      </c>
      <c r="AX2419" s="23" t="str">
        <f t="shared" si="1027"/>
        <v/>
      </c>
      <c r="AZ2419" s="24">
        <v>21</v>
      </c>
      <c r="BA2419" s="25">
        <v>25.2</v>
      </c>
      <c r="BB2419" s="25">
        <v>23.44</v>
      </c>
      <c r="BC2419" s="25">
        <f t="shared" si="1165"/>
        <v>22.44</v>
      </c>
      <c r="BD2419" s="25">
        <f t="shared" si="1166"/>
        <v>21.644800000000004</v>
      </c>
    </row>
    <row r="2420" spans="1:56" x14ac:dyDescent="0.2">
      <c r="A2420" s="98">
        <v>46172</v>
      </c>
      <c r="B2420" s="60" t="s">
        <v>892</v>
      </c>
      <c r="C2420" s="24" t="s">
        <v>2323</v>
      </c>
      <c r="D2420" s="24" t="s">
        <v>573</v>
      </c>
      <c r="F2420" s="74" t="s">
        <v>51</v>
      </c>
      <c r="G2420" s="24" t="s">
        <v>103</v>
      </c>
      <c r="H2420" s="24" t="s">
        <v>209</v>
      </c>
      <c r="I2420" s="24">
        <v>1</v>
      </c>
      <c r="J2420" s="24">
        <v>20</v>
      </c>
      <c r="K2420" s="24" t="s">
        <v>3003</v>
      </c>
      <c r="L2420" s="25">
        <v>1</v>
      </c>
      <c r="M2420" s="24" t="s">
        <v>404</v>
      </c>
      <c r="N2420" s="24" t="s">
        <v>7</v>
      </c>
      <c r="R2420" s="25">
        <v>3.8795999999999999</v>
      </c>
      <c r="S2420" s="83" t="s">
        <v>363</v>
      </c>
      <c r="T2420" s="66" t="str">
        <f t="shared" si="1158"/>
        <v>0.00</v>
      </c>
      <c r="U2420" s="66">
        <f t="shared" si="1159"/>
        <v>-1</v>
      </c>
      <c r="V2420" s="66">
        <f t="shared" si="1160"/>
        <v>414.59999999999991</v>
      </c>
      <c r="W2420" s="66">
        <f t="shared" si="1161"/>
        <v>4352</v>
      </c>
      <c r="X2420" s="20">
        <f t="shared" si="1162"/>
        <v>9.526654411764704E-2</v>
      </c>
      <c r="Y2420" s="67">
        <f t="shared" si="1163"/>
        <v>4.145999999999999</v>
      </c>
      <c r="Z2420" s="68">
        <f t="shared" si="1164"/>
        <v>41459.999999999993</v>
      </c>
      <c r="AA2420" s="65" t="s">
        <v>52</v>
      </c>
      <c r="AU2420" s="23">
        <f t="shared" si="1027"/>
        <v>-1</v>
      </c>
      <c r="AV2420" s="23" t="str">
        <f t="shared" si="1027"/>
        <v/>
      </c>
      <c r="AW2420" s="23" t="str">
        <f t="shared" si="1027"/>
        <v/>
      </c>
      <c r="AX2420" s="23" t="str">
        <f t="shared" si="1027"/>
        <v/>
      </c>
      <c r="AZ2420" s="24">
        <v>4.5</v>
      </c>
      <c r="BA2420" s="25">
        <v>4.5</v>
      </c>
      <c r="BB2420" s="25">
        <v>4.13</v>
      </c>
      <c r="BC2420" s="25">
        <f t="shared" si="1165"/>
        <v>3.13</v>
      </c>
      <c r="BD2420" s="25">
        <f t="shared" si="1166"/>
        <v>3.8795999999999999</v>
      </c>
    </row>
    <row r="2421" spans="1:56" x14ac:dyDescent="0.2">
      <c r="A2421" s="98">
        <v>46172</v>
      </c>
      <c r="B2421" s="60" t="s">
        <v>892</v>
      </c>
      <c r="C2421" s="24" t="s">
        <v>2323</v>
      </c>
      <c r="D2421" s="24" t="s">
        <v>573</v>
      </c>
      <c r="F2421" s="74" t="s">
        <v>51</v>
      </c>
      <c r="G2421" s="24" t="s">
        <v>103</v>
      </c>
      <c r="H2421" s="24" t="s">
        <v>112</v>
      </c>
      <c r="I2421" s="24">
        <v>5</v>
      </c>
      <c r="J2421" s="24">
        <v>9</v>
      </c>
      <c r="K2421" s="27" t="s">
        <v>3004</v>
      </c>
      <c r="L2421" s="25">
        <v>2</v>
      </c>
      <c r="M2421" s="24" t="s">
        <v>105</v>
      </c>
      <c r="N2421" s="24" t="s">
        <v>6</v>
      </c>
      <c r="R2421" s="25">
        <v>6</v>
      </c>
      <c r="S2421" s="83" t="s">
        <v>371</v>
      </c>
      <c r="T2421" s="66" t="str">
        <f t="shared" ref="T2421" si="1167">IF((AA2421="W"),ROUND((R2421*L2421),2),"0.00")</f>
        <v>0.00</v>
      </c>
      <c r="U2421" s="66">
        <f t="shared" ref="U2421" si="1168">-$L2421+T2421</f>
        <v>-2</v>
      </c>
      <c r="V2421" s="66">
        <f t="shared" ref="V2421" si="1169">U2421+V2420</f>
        <v>412.59999999999991</v>
      </c>
      <c r="W2421" s="66">
        <f t="shared" ref="W2421" si="1170">L2421+W2420</f>
        <v>4354</v>
      </c>
      <c r="X2421" s="20">
        <f t="shared" ref="X2421" si="1171">SUM(V2421/W2421)</f>
        <v>9.4763435920992165E-2</v>
      </c>
      <c r="Y2421" s="67">
        <f t="shared" ref="Y2421" si="1172">V2421/100</f>
        <v>4.1259999999999994</v>
      </c>
      <c r="Z2421" s="68">
        <f t="shared" ref="Z2421" si="1173">V2421*100</f>
        <v>41259.999999999993</v>
      </c>
      <c r="AA2421" s="65" t="s">
        <v>52</v>
      </c>
      <c r="AU2421" s="23">
        <f t="shared" si="1027"/>
        <v>-2</v>
      </c>
      <c r="AV2421" s="23" t="str">
        <f t="shared" si="1027"/>
        <v/>
      </c>
      <c r="AW2421" s="23" t="str">
        <f t="shared" si="1027"/>
        <v/>
      </c>
      <c r="AX2421" s="23" t="str">
        <f t="shared" si="1027"/>
        <v/>
      </c>
      <c r="AZ2421" s="24">
        <v>7.5</v>
      </c>
      <c r="BA2421" s="25">
        <v>8</v>
      </c>
      <c r="BB2421" s="25">
        <v>8.58</v>
      </c>
      <c r="BC2421" s="25">
        <f t="shared" si="1165"/>
        <v>15.16</v>
      </c>
      <c r="BD2421" s="25">
        <f t="shared" si="1166"/>
        <v>7.9736000000000002</v>
      </c>
    </row>
    <row r="2422" spans="1:56" x14ac:dyDescent="0.2">
      <c r="A2422" s="98">
        <v>46172</v>
      </c>
      <c r="B2422" s="60" t="s">
        <v>892</v>
      </c>
      <c r="C2422" s="24" t="s">
        <v>1073</v>
      </c>
      <c r="D2422" s="24" t="s">
        <v>573</v>
      </c>
      <c r="F2422" s="74" t="s">
        <v>51</v>
      </c>
      <c r="G2422" s="24" t="s">
        <v>121</v>
      </c>
      <c r="H2422" s="24" t="s">
        <v>2251</v>
      </c>
      <c r="I2422" s="24">
        <v>2</v>
      </c>
      <c r="J2422" s="24">
        <v>7</v>
      </c>
      <c r="K2422" s="87" t="s">
        <v>3005</v>
      </c>
      <c r="L2422" s="25">
        <v>4</v>
      </c>
      <c r="M2422" s="24" t="s">
        <v>105</v>
      </c>
      <c r="N2422" s="24" t="s">
        <v>6</v>
      </c>
      <c r="R2422" s="25">
        <v>2.9</v>
      </c>
      <c r="S2422" s="83" t="s">
        <v>373</v>
      </c>
      <c r="T2422" s="66" t="str">
        <f t="shared" ref="T2422" si="1174">IF((AA2422="W"),ROUND((R2422*L2422),2),"0.00")</f>
        <v>0.00</v>
      </c>
      <c r="U2422" s="66">
        <f t="shared" ref="U2422" si="1175">-$L2422+T2422</f>
        <v>-4</v>
      </c>
      <c r="V2422" s="66">
        <f t="shared" ref="V2422" si="1176">U2422+V2421</f>
        <v>408.59999999999991</v>
      </c>
      <c r="W2422" s="66">
        <f t="shared" ref="W2422" si="1177">L2422+W2421</f>
        <v>4358</v>
      </c>
      <c r="X2422" s="20">
        <f t="shared" ref="X2422" si="1178">SUM(V2422/W2422)</f>
        <v>9.3758604864616776E-2</v>
      </c>
      <c r="Y2422" s="67">
        <f t="shared" ref="Y2422" si="1179">V2422/100</f>
        <v>4.0859999999999994</v>
      </c>
      <c r="Z2422" s="68">
        <f t="shared" ref="Z2422" si="1180">V2422*100</f>
        <v>40859.999999999993</v>
      </c>
      <c r="AA2422" s="65" t="s">
        <v>52</v>
      </c>
      <c r="AU2422" s="23" t="str">
        <f t="shared" si="1027"/>
        <v/>
      </c>
      <c r="AV2422" s="23">
        <f t="shared" si="1027"/>
        <v>-4</v>
      </c>
      <c r="AW2422" s="23" t="str">
        <f t="shared" si="1027"/>
        <v/>
      </c>
      <c r="AX2422" s="23" t="str">
        <f t="shared" si="1027"/>
        <v/>
      </c>
      <c r="AZ2422" s="24" t="s">
        <v>720</v>
      </c>
      <c r="BA2422" s="25">
        <v>2.4</v>
      </c>
      <c r="BB2422" s="25">
        <v>2.78</v>
      </c>
      <c r="BC2422" s="25">
        <f t="shared" si="1165"/>
        <v>7.1199999999999992</v>
      </c>
      <c r="BD2422" s="25">
        <f t="shared" si="1166"/>
        <v>2.6375999999999999</v>
      </c>
    </row>
    <row r="2423" spans="1:56" x14ac:dyDescent="0.2">
      <c r="A2423" s="98">
        <v>46173</v>
      </c>
      <c r="B2423" s="60" t="s">
        <v>892</v>
      </c>
      <c r="C2423" s="24" t="s">
        <v>3006</v>
      </c>
      <c r="D2423" s="24" t="s">
        <v>577</v>
      </c>
      <c r="F2423" s="74" t="s">
        <v>51</v>
      </c>
      <c r="G2423" s="24" t="s">
        <v>103</v>
      </c>
      <c r="H2423" s="24" t="s">
        <v>79</v>
      </c>
      <c r="I2423" s="24">
        <v>7</v>
      </c>
      <c r="J2423" s="24">
        <v>3</v>
      </c>
      <c r="K2423" s="24" t="s">
        <v>3007</v>
      </c>
      <c r="L2423" s="25">
        <v>1</v>
      </c>
      <c r="M2423" s="24" t="s">
        <v>404</v>
      </c>
      <c r="N2423" s="24" t="s">
        <v>6</v>
      </c>
      <c r="R2423" s="25">
        <v>4.22</v>
      </c>
      <c r="S2423" s="83" t="s">
        <v>363</v>
      </c>
      <c r="T2423" s="66" t="str">
        <f t="shared" ref="T2423" si="1181">IF((AA2423="W"),ROUND((R2423*L2423),2),"0.00")</f>
        <v>0.00</v>
      </c>
      <c r="U2423" s="66">
        <f t="shared" ref="U2423" si="1182">-$L2423+T2423</f>
        <v>-1</v>
      </c>
      <c r="V2423" s="66">
        <f t="shared" ref="V2423" si="1183">U2423+V2422</f>
        <v>407.59999999999991</v>
      </c>
      <c r="W2423" s="66">
        <f t="shared" ref="W2423" si="1184">L2423+W2422</f>
        <v>4359</v>
      </c>
      <c r="X2423" s="20">
        <f t="shared" ref="X2423" si="1185">SUM(V2423/W2423)</f>
        <v>9.3507685248910274E-2</v>
      </c>
      <c r="Y2423" s="67">
        <f t="shared" ref="Y2423" si="1186">V2423/100</f>
        <v>4.0759999999999987</v>
      </c>
      <c r="Z2423" s="68">
        <f t="shared" ref="Z2423" si="1187">V2423*100</f>
        <v>40759.999999999993</v>
      </c>
      <c r="AA2423" s="65" t="s">
        <v>52</v>
      </c>
      <c r="AU2423" s="23">
        <f t="shared" si="1027"/>
        <v>-1</v>
      </c>
      <c r="AV2423" s="23" t="str">
        <f t="shared" si="1027"/>
        <v/>
      </c>
      <c r="AW2423" s="23" t="str">
        <f t="shared" si="1027"/>
        <v/>
      </c>
      <c r="AX2423" s="23" t="str">
        <f t="shared" si="1027"/>
        <v/>
      </c>
      <c r="AZ2423" s="24">
        <v>4.2</v>
      </c>
      <c r="BA2423" s="25">
        <v>4.4000000000000004</v>
      </c>
      <c r="BB2423" s="25">
        <v>4.5</v>
      </c>
      <c r="BC2423" s="25">
        <f t="shared" si="1165"/>
        <v>3.5</v>
      </c>
      <c r="BD2423" s="25">
        <f t="shared" si="1166"/>
        <v>4.2200000000000006</v>
      </c>
    </row>
    <row r="2424" spans="1:56" x14ac:dyDescent="0.2">
      <c r="A2424" s="98">
        <v>46174</v>
      </c>
      <c r="B2424" s="60" t="s">
        <v>892</v>
      </c>
      <c r="C2424" s="24" t="s">
        <v>2074</v>
      </c>
      <c r="D2424" s="24" t="s">
        <v>621</v>
      </c>
      <c r="F2424" s="74" t="s">
        <v>51</v>
      </c>
      <c r="G2424" s="24" t="s">
        <v>121</v>
      </c>
      <c r="H2424" s="24" t="s">
        <v>55</v>
      </c>
      <c r="I2424" s="24">
        <v>3</v>
      </c>
      <c r="J2424" s="24">
        <v>4</v>
      </c>
      <c r="K2424" s="87" t="s">
        <v>3008</v>
      </c>
      <c r="L2424" s="25">
        <v>3</v>
      </c>
      <c r="M2424" s="24" t="s">
        <v>105</v>
      </c>
      <c r="N2424" s="24" t="s">
        <v>6</v>
      </c>
      <c r="R2424" s="25">
        <v>2.9</v>
      </c>
      <c r="S2424" s="83" t="s">
        <v>373</v>
      </c>
      <c r="T2424" s="66" t="str">
        <f t="shared" ref="T2424" si="1188">IF((AA2424="W"),ROUND((R2424*L2424),2),"0.00")</f>
        <v>0.00</v>
      </c>
      <c r="U2424" s="66">
        <f t="shared" ref="U2424" si="1189">-$L2424+T2424</f>
        <v>-3</v>
      </c>
      <c r="V2424" s="66">
        <f t="shared" ref="V2424" si="1190">U2424+V2423</f>
        <v>404.59999999999991</v>
      </c>
      <c r="W2424" s="66">
        <f t="shared" ref="W2424" si="1191">L2424+W2423</f>
        <v>4362</v>
      </c>
      <c r="X2424" s="20">
        <f t="shared" ref="X2424" si="1192">SUM(V2424/W2424)</f>
        <v>9.275561668959191E-2</v>
      </c>
      <c r="Y2424" s="67">
        <f t="shared" ref="Y2424" si="1193">V2424/100</f>
        <v>4.0459999999999994</v>
      </c>
      <c r="Z2424" s="68">
        <f t="shared" ref="Z2424" si="1194">V2424*100</f>
        <v>40459.999999999993</v>
      </c>
      <c r="AA2424" s="65" t="s">
        <v>52</v>
      </c>
      <c r="AU2424" s="23" t="str">
        <f t="shared" si="1027"/>
        <v/>
      </c>
      <c r="AV2424" s="23">
        <f t="shared" si="1027"/>
        <v>-3</v>
      </c>
      <c r="AW2424" s="23" t="str">
        <f t="shared" si="1027"/>
        <v/>
      </c>
      <c r="AX2424" s="23" t="str">
        <f t="shared" si="1027"/>
        <v/>
      </c>
      <c r="AZ2424" s="24" t="s">
        <v>720</v>
      </c>
      <c r="BA2424" s="25">
        <v>2.2999999999999998</v>
      </c>
      <c r="BB2424" s="25">
        <v>2.62</v>
      </c>
      <c r="BC2424" s="25">
        <f t="shared" si="1165"/>
        <v>4.8600000000000003</v>
      </c>
      <c r="BD2424" s="25">
        <f t="shared" si="1166"/>
        <v>2.4904000000000002</v>
      </c>
    </row>
    <row r="2425" spans="1:56" x14ac:dyDescent="0.2">
      <c r="A2425" s="98">
        <v>46175</v>
      </c>
      <c r="B2425" s="60" t="s">
        <v>892</v>
      </c>
      <c r="C2425" s="24" t="s">
        <v>1393</v>
      </c>
      <c r="D2425" s="24" t="s">
        <v>584</v>
      </c>
      <c r="F2425" s="74" t="s">
        <v>51</v>
      </c>
      <c r="G2425" s="24" t="s">
        <v>121</v>
      </c>
      <c r="H2425" s="24" t="s">
        <v>846</v>
      </c>
      <c r="I2425" s="24">
        <v>7</v>
      </c>
      <c r="J2425" s="24">
        <v>4</v>
      </c>
      <c r="K2425" s="24" t="s">
        <v>3009</v>
      </c>
      <c r="L2425" s="25">
        <v>2</v>
      </c>
      <c r="M2425" s="24" t="s">
        <v>105</v>
      </c>
      <c r="N2425" s="24" t="s">
        <v>6</v>
      </c>
      <c r="R2425" s="25">
        <v>2.8</v>
      </c>
      <c r="S2425" s="83" t="s">
        <v>363</v>
      </c>
      <c r="T2425" s="66" t="str">
        <f t="shared" ref="T2425" si="1195">IF((AA2425="W"),ROUND((R2425*L2425),2),"0.00")</f>
        <v>0.00</v>
      </c>
      <c r="U2425" s="66">
        <f t="shared" ref="U2425" si="1196">-$L2425+T2425</f>
        <v>-2</v>
      </c>
      <c r="V2425" s="66">
        <f t="shared" ref="V2425" si="1197">U2425+V2424</f>
        <v>402.59999999999991</v>
      </c>
      <c r="W2425" s="66">
        <f t="shared" ref="W2425" si="1198">L2425+W2424</f>
        <v>4364</v>
      </c>
      <c r="X2425" s="20">
        <f t="shared" ref="X2425" si="1199">SUM(V2425/W2425)</f>
        <v>9.2254812098991723E-2</v>
      </c>
      <c r="Y2425" s="67">
        <f t="shared" ref="Y2425" si="1200">V2425/100</f>
        <v>4.0259999999999989</v>
      </c>
      <c r="Z2425" s="68">
        <f t="shared" ref="Z2425" si="1201">V2425*100</f>
        <v>40259.999999999993</v>
      </c>
      <c r="AA2425" s="65" t="s">
        <v>52</v>
      </c>
      <c r="AU2425" s="23" t="str">
        <f t="shared" si="1027"/>
        <v/>
      </c>
      <c r="AV2425" s="23">
        <f t="shared" si="1027"/>
        <v>-2</v>
      </c>
      <c r="AW2425" s="23" t="str">
        <f t="shared" si="1027"/>
        <v/>
      </c>
      <c r="AX2425" s="23" t="str">
        <f t="shared" si="1027"/>
        <v/>
      </c>
      <c r="AZ2425" s="24" t="s">
        <v>720</v>
      </c>
      <c r="BA2425" s="25">
        <v>3.9</v>
      </c>
      <c r="BB2425" s="25">
        <v>5.76</v>
      </c>
      <c r="BC2425" s="25">
        <f t="shared" si="1165"/>
        <v>9.52</v>
      </c>
      <c r="BD2425" s="25">
        <f t="shared" si="1166"/>
        <v>5.3792</v>
      </c>
    </row>
    <row r="2426" spans="1:56" x14ac:dyDescent="0.2">
      <c r="A2426" s="98">
        <v>46176</v>
      </c>
      <c r="B2426" s="60" t="s">
        <v>892</v>
      </c>
      <c r="C2426" s="24" t="s">
        <v>3010</v>
      </c>
      <c r="D2426" s="24" t="s">
        <v>397</v>
      </c>
      <c r="F2426" s="74" t="s">
        <v>51</v>
      </c>
      <c r="G2426" s="24" t="s">
        <v>103</v>
      </c>
      <c r="H2426" s="24" t="s">
        <v>1293</v>
      </c>
      <c r="I2426" s="24">
        <v>6</v>
      </c>
      <c r="J2426" s="24">
        <v>7</v>
      </c>
      <c r="K2426" s="24" t="s">
        <v>3011</v>
      </c>
      <c r="L2426" s="25">
        <v>2</v>
      </c>
      <c r="M2426" s="24" t="s">
        <v>105</v>
      </c>
      <c r="N2426" s="24" t="s">
        <v>6</v>
      </c>
      <c r="R2426" s="25">
        <v>3.8</v>
      </c>
      <c r="S2426" s="83" t="s">
        <v>363</v>
      </c>
      <c r="T2426" s="66" t="str">
        <f t="shared" ref="T2426" si="1202">IF((AA2426="W"),ROUND((R2426*L2426),2),"0.00")</f>
        <v>0.00</v>
      </c>
      <c r="U2426" s="66">
        <f t="shared" ref="U2426" si="1203">-$L2426+T2426</f>
        <v>-2</v>
      </c>
      <c r="V2426" s="66">
        <f t="shared" ref="V2426" si="1204">U2426+V2425</f>
        <v>400.59999999999991</v>
      </c>
      <c r="W2426" s="66">
        <f t="shared" ref="W2426" si="1205">L2426+W2425</f>
        <v>4366</v>
      </c>
      <c r="X2426" s="20">
        <f t="shared" ref="X2426" si="1206">SUM(V2426/W2426)</f>
        <v>9.17544663307375E-2</v>
      </c>
      <c r="Y2426" s="67">
        <f t="shared" ref="Y2426" si="1207">V2426/100</f>
        <v>4.0059999999999993</v>
      </c>
      <c r="Z2426" s="68">
        <f t="shared" ref="Z2426" si="1208">V2426*100</f>
        <v>40059.999999999993</v>
      </c>
      <c r="AA2426" s="65" t="s">
        <v>52</v>
      </c>
      <c r="AU2426" s="23">
        <f t="shared" si="1027"/>
        <v>-2</v>
      </c>
      <c r="AV2426" s="23" t="str">
        <f t="shared" si="1027"/>
        <v/>
      </c>
      <c r="AW2426" s="23" t="str">
        <f t="shared" si="1027"/>
        <v/>
      </c>
      <c r="AX2426" s="23" t="str">
        <f t="shared" si="1027"/>
        <v/>
      </c>
      <c r="AZ2426" s="83">
        <v>4</v>
      </c>
      <c r="BA2426" s="25">
        <v>4.7</v>
      </c>
      <c r="BB2426" s="25">
        <v>4.8</v>
      </c>
      <c r="BC2426" s="25">
        <f t="shared" si="1165"/>
        <v>7.6</v>
      </c>
      <c r="BD2426" s="25">
        <f t="shared" si="1166"/>
        <v>4.4960000000000004</v>
      </c>
    </row>
    <row r="2427" spans="1:56" x14ac:dyDescent="0.2">
      <c r="A2427" s="98">
        <v>46176</v>
      </c>
      <c r="B2427" s="60" t="s">
        <v>892</v>
      </c>
      <c r="C2427" s="24" t="s">
        <v>3010</v>
      </c>
      <c r="D2427" s="24" t="s">
        <v>397</v>
      </c>
      <c r="F2427" s="74" t="s">
        <v>51</v>
      </c>
      <c r="G2427" s="24" t="s">
        <v>103</v>
      </c>
      <c r="H2427" s="24" t="s">
        <v>55</v>
      </c>
      <c r="I2427" s="24">
        <v>7</v>
      </c>
      <c r="J2427" s="24">
        <v>11</v>
      </c>
      <c r="K2427" s="24" t="s">
        <v>3012</v>
      </c>
      <c r="L2427" s="25">
        <v>1</v>
      </c>
      <c r="M2427" s="24" t="s">
        <v>404</v>
      </c>
      <c r="N2427" s="24" t="s">
        <v>6</v>
      </c>
      <c r="R2427" s="25">
        <v>9.2799999999999994</v>
      </c>
      <c r="S2427" s="83" t="s">
        <v>363</v>
      </c>
      <c r="T2427" s="66" t="str">
        <f t="shared" ref="T2427" si="1209">IF((AA2427="W"),ROUND((R2427*L2427),2),"0.00")</f>
        <v>0.00</v>
      </c>
      <c r="U2427" s="66">
        <f t="shared" ref="U2427" si="1210">-$L2427+T2427</f>
        <v>-1</v>
      </c>
      <c r="V2427" s="66">
        <f t="shared" ref="V2427" si="1211">U2427+V2426</f>
        <v>399.59999999999991</v>
      </c>
      <c r="W2427" s="66">
        <f t="shared" ref="W2427" si="1212">L2427+W2426</f>
        <v>4367</v>
      </c>
      <c r="X2427" s="20">
        <f t="shared" ref="X2427" si="1213">SUM(V2427/W2427)</f>
        <v>9.1504465307991736E-2</v>
      </c>
      <c r="Y2427" s="67">
        <f t="shared" ref="Y2427" si="1214">V2427/100</f>
        <v>3.9959999999999991</v>
      </c>
      <c r="Z2427" s="68">
        <f t="shared" ref="Z2427" si="1215">V2427*100</f>
        <v>39959.999999999993</v>
      </c>
      <c r="AA2427" s="65" t="s">
        <v>52</v>
      </c>
      <c r="AU2427" s="23">
        <f t="shared" si="1027"/>
        <v>-1</v>
      </c>
      <c r="AV2427" s="23" t="str">
        <f t="shared" si="1027"/>
        <v/>
      </c>
      <c r="AW2427" s="23" t="str">
        <f t="shared" si="1027"/>
        <v/>
      </c>
      <c r="AX2427" s="23" t="str">
        <f t="shared" si="1027"/>
        <v/>
      </c>
      <c r="AZ2427" s="63">
        <v>8.5</v>
      </c>
      <c r="BA2427" s="25">
        <v>9.5</v>
      </c>
      <c r="BB2427" s="25">
        <v>10</v>
      </c>
      <c r="BC2427" s="25">
        <f t="shared" si="1165"/>
        <v>9</v>
      </c>
      <c r="BD2427" s="25">
        <f t="shared" si="1166"/>
        <v>9.2800000000000011</v>
      </c>
    </row>
    <row r="2428" spans="1:56" x14ac:dyDescent="0.2">
      <c r="A2428" s="98">
        <v>46176</v>
      </c>
      <c r="B2428" s="60" t="s">
        <v>892</v>
      </c>
      <c r="C2428" s="24" t="s">
        <v>1068</v>
      </c>
      <c r="D2428" s="24" t="s">
        <v>397</v>
      </c>
      <c r="F2428" s="74" t="s">
        <v>51</v>
      </c>
      <c r="G2428" s="24" t="s">
        <v>121</v>
      </c>
      <c r="H2428" s="24" t="s">
        <v>2223</v>
      </c>
      <c r="I2428" s="24">
        <v>7</v>
      </c>
      <c r="J2428" s="24">
        <v>1</v>
      </c>
      <c r="K2428" s="24" t="s">
        <v>2263</v>
      </c>
      <c r="L2428" s="25">
        <v>1</v>
      </c>
      <c r="M2428" s="24" t="s">
        <v>105</v>
      </c>
      <c r="N2428" s="24" t="s">
        <v>6</v>
      </c>
      <c r="R2428" s="25">
        <v>15</v>
      </c>
      <c r="S2428" s="83" t="s">
        <v>363</v>
      </c>
      <c r="T2428" s="66" t="str">
        <f t="shared" ref="T2428:T2429" si="1216">IF((AA2428="W"),ROUND((R2428*L2428),2),"0.00")</f>
        <v>0.00</v>
      </c>
      <c r="U2428" s="66">
        <f t="shared" ref="U2428:U2429" si="1217">-$L2428+T2428</f>
        <v>-1</v>
      </c>
      <c r="V2428" s="66">
        <f t="shared" ref="V2428:V2429" si="1218">U2428+V2427</f>
        <v>398.59999999999991</v>
      </c>
      <c r="W2428" s="66">
        <f t="shared" ref="W2428:W2429" si="1219">L2428+W2427</f>
        <v>4368</v>
      </c>
      <c r="X2428" s="20">
        <f t="shared" ref="X2428:X2429" si="1220">SUM(V2428/W2428)</f>
        <v>9.1254578754578736E-2</v>
      </c>
      <c r="Y2428" s="67">
        <f t="shared" ref="Y2428:Y2429" si="1221">V2428/100</f>
        <v>3.9859999999999989</v>
      </c>
      <c r="Z2428" s="68">
        <f t="shared" ref="Z2428:Z2429" si="1222">V2428*100</f>
        <v>39859.999999999993</v>
      </c>
      <c r="AA2428" s="65" t="s">
        <v>52</v>
      </c>
      <c r="AU2428" s="23" t="str">
        <f t="shared" si="1027"/>
        <v/>
      </c>
      <c r="AV2428" s="23">
        <f t="shared" si="1027"/>
        <v>-1</v>
      </c>
      <c r="AW2428" s="23" t="str">
        <f t="shared" si="1027"/>
        <v/>
      </c>
      <c r="AX2428" s="23" t="str">
        <f t="shared" si="1027"/>
        <v/>
      </c>
      <c r="AZ2428" s="24" t="s">
        <v>720</v>
      </c>
      <c r="BA2428" s="25">
        <v>0</v>
      </c>
      <c r="BB2428" s="25">
        <v>18.5</v>
      </c>
      <c r="BC2428" s="25">
        <f t="shared" si="1165"/>
        <v>17.5</v>
      </c>
      <c r="BD2428" s="25">
        <f t="shared" si="1166"/>
        <v>17.100000000000001</v>
      </c>
    </row>
    <row r="2429" spans="1:56" x14ac:dyDescent="0.2">
      <c r="A2429" s="98">
        <v>46177</v>
      </c>
      <c r="B2429" s="60" t="s">
        <v>892</v>
      </c>
      <c r="C2429" s="24" t="s">
        <v>2956</v>
      </c>
      <c r="D2429" s="24" t="s">
        <v>398</v>
      </c>
      <c r="F2429" s="74" t="s">
        <v>51</v>
      </c>
      <c r="G2429" s="24" t="s">
        <v>121</v>
      </c>
      <c r="H2429" s="24" t="s">
        <v>2223</v>
      </c>
      <c r="I2429" s="24">
        <v>2</v>
      </c>
      <c r="J2429" s="24">
        <v>7</v>
      </c>
      <c r="K2429" s="24" t="s">
        <v>3013</v>
      </c>
      <c r="L2429" s="25">
        <v>2</v>
      </c>
      <c r="M2429" s="24" t="s">
        <v>105</v>
      </c>
      <c r="N2429" s="24" t="s">
        <v>6</v>
      </c>
      <c r="R2429" s="25">
        <v>6.5</v>
      </c>
      <c r="S2429" s="83" t="s">
        <v>363</v>
      </c>
      <c r="T2429" s="66" t="str">
        <f t="shared" si="1216"/>
        <v>0.00</v>
      </c>
      <c r="U2429" s="66">
        <f t="shared" si="1217"/>
        <v>-2</v>
      </c>
      <c r="V2429" s="66">
        <f t="shared" si="1218"/>
        <v>396.59999999999991</v>
      </c>
      <c r="W2429" s="66">
        <f t="shared" si="1219"/>
        <v>4370</v>
      </c>
      <c r="X2429" s="20">
        <f t="shared" si="1220"/>
        <v>9.075514874141874E-2</v>
      </c>
      <c r="Y2429" s="67">
        <f t="shared" si="1221"/>
        <v>3.9659999999999993</v>
      </c>
      <c r="Z2429" s="68">
        <f t="shared" si="1222"/>
        <v>39659.999999999993</v>
      </c>
      <c r="AA2429" s="65" t="s">
        <v>52</v>
      </c>
      <c r="AU2429" s="23" t="str">
        <f t="shared" si="1027"/>
        <v/>
      </c>
      <c r="AV2429" s="23">
        <f t="shared" si="1027"/>
        <v>-2</v>
      </c>
      <c r="AW2429" s="23" t="str">
        <f t="shared" si="1027"/>
        <v/>
      </c>
      <c r="AX2429" s="23" t="str">
        <f t="shared" si="1027"/>
        <v/>
      </c>
      <c r="AZ2429" s="24" t="s">
        <v>720</v>
      </c>
      <c r="BA2429" s="25">
        <v>5.6</v>
      </c>
      <c r="BB2429" s="25">
        <v>9</v>
      </c>
      <c r="BC2429" s="25">
        <f t="shared" si="1165"/>
        <v>16</v>
      </c>
      <c r="BD2429" s="25">
        <f t="shared" si="1166"/>
        <v>8.36</v>
      </c>
    </row>
    <row r="2430" spans="1:56" x14ac:dyDescent="0.2">
      <c r="A2430" s="98">
        <v>46178</v>
      </c>
      <c r="B2430" s="60" t="s">
        <v>892</v>
      </c>
      <c r="C2430" s="24" t="s">
        <v>946</v>
      </c>
      <c r="D2430" s="24" t="s">
        <v>562</v>
      </c>
      <c r="F2430" s="74" t="s">
        <v>51</v>
      </c>
      <c r="G2430" s="24" t="s">
        <v>121</v>
      </c>
      <c r="H2430" s="24" t="s">
        <v>2223</v>
      </c>
      <c r="I2430" s="24">
        <v>2</v>
      </c>
      <c r="J2430" s="24">
        <v>9</v>
      </c>
      <c r="K2430" s="87" t="s">
        <v>3014</v>
      </c>
      <c r="L2430" s="25">
        <v>1</v>
      </c>
      <c r="M2430" s="24" t="s">
        <v>105</v>
      </c>
      <c r="N2430" s="24" t="s">
        <v>6</v>
      </c>
      <c r="R2430" s="25">
        <v>10</v>
      </c>
      <c r="S2430" s="83" t="s">
        <v>373</v>
      </c>
      <c r="T2430" s="66" t="str">
        <f t="shared" ref="T2430:T2431" si="1223">IF((AA2430="W"),ROUND((R2430*L2430),2),"0.00")</f>
        <v>0.00</v>
      </c>
      <c r="U2430" s="66">
        <f t="shared" ref="U2430:U2431" si="1224">-$L2430+T2430</f>
        <v>-1</v>
      </c>
      <c r="V2430" s="66">
        <f t="shared" ref="V2430:V2431" si="1225">U2430+V2429</f>
        <v>395.59999999999991</v>
      </c>
      <c r="W2430" s="66">
        <f t="shared" ref="W2430:W2431" si="1226">L2430+W2429</f>
        <v>4371</v>
      </c>
      <c r="X2430" s="20">
        <f t="shared" ref="X2430:X2431" si="1227">SUM(V2430/W2430)</f>
        <v>9.0505605124685404E-2</v>
      </c>
      <c r="Y2430" s="67">
        <f t="shared" ref="Y2430:Y2431" si="1228">V2430/100</f>
        <v>3.9559999999999991</v>
      </c>
      <c r="Z2430" s="68">
        <f t="shared" ref="Z2430:Z2431" si="1229">V2430*100</f>
        <v>39559.999999999993</v>
      </c>
      <c r="AA2430" s="65" t="s">
        <v>52</v>
      </c>
      <c r="AU2430" s="23" t="str">
        <f t="shared" si="1027"/>
        <v/>
      </c>
      <c r="AV2430" s="23">
        <f t="shared" si="1027"/>
        <v>-1</v>
      </c>
      <c r="AW2430" s="23" t="str">
        <f t="shared" si="1027"/>
        <v/>
      </c>
      <c r="AX2430" s="23" t="str">
        <f t="shared" si="1027"/>
        <v/>
      </c>
      <c r="AZ2430" s="24" t="s">
        <v>720</v>
      </c>
      <c r="BA2430" s="25">
        <v>12.3</v>
      </c>
      <c r="BB2430" s="25">
        <v>14</v>
      </c>
      <c r="BC2430" s="25">
        <f t="shared" si="1165"/>
        <v>13</v>
      </c>
      <c r="BD2430" s="25">
        <f t="shared" si="1166"/>
        <v>12.96</v>
      </c>
    </row>
    <row r="2431" spans="1:56" x14ac:dyDescent="0.2">
      <c r="A2431" s="98">
        <v>46178</v>
      </c>
      <c r="B2431" s="60" t="s">
        <v>892</v>
      </c>
      <c r="C2431" s="24" t="s">
        <v>838</v>
      </c>
      <c r="D2431" s="24" t="s">
        <v>562</v>
      </c>
      <c r="F2431" s="74" t="s">
        <v>51</v>
      </c>
      <c r="G2431" s="24" t="s">
        <v>121</v>
      </c>
      <c r="H2431" s="24" t="s">
        <v>846</v>
      </c>
      <c r="I2431" s="24">
        <v>9</v>
      </c>
      <c r="J2431" s="24">
        <v>6</v>
      </c>
      <c r="K2431" s="24" t="s">
        <v>3015</v>
      </c>
      <c r="L2431" s="25">
        <v>1</v>
      </c>
      <c r="M2431" s="24" t="s">
        <v>105</v>
      </c>
      <c r="N2431" s="24" t="s">
        <v>6</v>
      </c>
      <c r="R2431" s="25">
        <v>5</v>
      </c>
      <c r="S2431" s="83" t="s">
        <v>363</v>
      </c>
      <c r="T2431" s="66" t="str">
        <f t="shared" si="1223"/>
        <v>0.00</v>
      </c>
      <c r="U2431" s="66">
        <f t="shared" si="1224"/>
        <v>-1</v>
      </c>
      <c r="V2431" s="66">
        <f t="shared" si="1225"/>
        <v>394.59999999999991</v>
      </c>
      <c r="W2431" s="66">
        <f t="shared" si="1226"/>
        <v>4372</v>
      </c>
      <c r="X2431" s="20">
        <f t="shared" si="1227"/>
        <v>9.0256175663311969E-2</v>
      </c>
      <c r="Y2431" s="67">
        <f t="shared" si="1228"/>
        <v>3.9459999999999993</v>
      </c>
      <c r="Z2431" s="68">
        <f t="shared" si="1229"/>
        <v>39459.999999999993</v>
      </c>
      <c r="AA2431" s="65" t="s">
        <v>52</v>
      </c>
      <c r="AU2431" s="23" t="str">
        <f t="shared" si="1027"/>
        <v/>
      </c>
      <c r="AV2431" s="23">
        <f t="shared" si="1027"/>
        <v>-1</v>
      </c>
      <c r="AW2431" s="23" t="str">
        <f t="shared" si="1027"/>
        <v/>
      </c>
      <c r="AX2431" s="23" t="str">
        <f t="shared" si="1027"/>
        <v/>
      </c>
      <c r="AZ2431" s="24" t="s">
        <v>720</v>
      </c>
      <c r="BA2431" s="25">
        <v>4.9000000000000004</v>
      </c>
      <c r="BB2431" s="25">
        <v>6.31</v>
      </c>
      <c r="BC2431" s="25">
        <f t="shared" si="1165"/>
        <v>5.31</v>
      </c>
      <c r="BD2431" s="25">
        <f t="shared" si="1166"/>
        <v>5.8852000000000002</v>
      </c>
    </row>
    <row r="2432" spans="1:56" x14ac:dyDescent="0.2">
      <c r="A2432" s="98">
        <v>46179</v>
      </c>
      <c r="B2432" s="60" t="s">
        <v>892</v>
      </c>
      <c r="C2432" s="24" t="s">
        <v>3018</v>
      </c>
      <c r="D2432" s="24" t="s">
        <v>573</v>
      </c>
      <c r="F2432" s="74" t="s">
        <v>51</v>
      </c>
      <c r="G2432" s="24" t="s">
        <v>103</v>
      </c>
      <c r="H2432" s="24" t="s">
        <v>141</v>
      </c>
      <c r="I2432" s="24">
        <v>1</v>
      </c>
      <c r="J2432" s="24">
        <v>6</v>
      </c>
      <c r="K2432" s="24" t="s">
        <v>3019</v>
      </c>
      <c r="L2432" s="25">
        <v>1</v>
      </c>
      <c r="M2432" s="24" t="s">
        <v>105</v>
      </c>
      <c r="N2432" s="24" t="s">
        <v>6</v>
      </c>
      <c r="R2432" s="25">
        <v>7.2</v>
      </c>
      <c r="S2432" s="83" t="s">
        <v>363</v>
      </c>
      <c r="T2432" s="66" t="str">
        <f t="shared" ref="T2432" si="1230">IF((AA2432="W"),ROUND((R2432*L2432),2),"0.00")</f>
        <v>0.00</v>
      </c>
      <c r="U2432" s="66">
        <f t="shared" ref="U2432" si="1231">-$L2432+T2432</f>
        <v>-1</v>
      </c>
      <c r="V2432" s="66">
        <f t="shared" ref="V2432" si="1232">U2432+V2431</f>
        <v>393.59999999999991</v>
      </c>
      <c r="W2432" s="66">
        <f t="shared" ref="W2432" si="1233">L2432+W2431</f>
        <v>4373</v>
      </c>
      <c r="X2432" s="20">
        <f t="shared" ref="X2432" si="1234">SUM(V2432/W2432)</f>
        <v>9.0006860278984663E-2</v>
      </c>
      <c r="Y2432" s="67">
        <f t="shared" ref="Y2432" si="1235">V2432/100</f>
        <v>3.9359999999999991</v>
      </c>
      <c r="Z2432" s="68">
        <f t="shared" ref="Z2432" si="1236">V2432*100</f>
        <v>39359.999999999993</v>
      </c>
      <c r="AA2432" s="65" t="s">
        <v>52</v>
      </c>
      <c r="AU2432" s="23">
        <f t="shared" si="1027"/>
        <v>-1</v>
      </c>
      <c r="AV2432" s="23" t="str">
        <f t="shared" si="1027"/>
        <v/>
      </c>
      <c r="AW2432" s="23" t="str">
        <f t="shared" si="1027"/>
        <v/>
      </c>
      <c r="AX2432" s="23" t="str">
        <f t="shared" si="1027"/>
        <v/>
      </c>
      <c r="AZ2432" s="24">
        <v>11</v>
      </c>
      <c r="BA2432" s="25">
        <v>14</v>
      </c>
      <c r="BB2432" s="25">
        <v>13.75</v>
      </c>
      <c r="BC2432" s="25">
        <f t="shared" si="1165"/>
        <v>12.75</v>
      </c>
      <c r="BD2432" s="25">
        <f t="shared" si="1166"/>
        <v>12.73</v>
      </c>
    </row>
    <row r="2433" spans="1:56" x14ac:dyDescent="0.2">
      <c r="A2433" s="98">
        <v>46179</v>
      </c>
      <c r="B2433" s="60" t="s">
        <v>892</v>
      </c>
      <c r="C2433" s="24" t="s">
        <v>3018</v>
      </c>
      <c r="D2433" s="24" t="s">
        <v>573</v>
      </c>
      <c r="F2433" s="74" t="s">
        <v>51</v>
      </c>
      <c r="G2433" s="24" t="s">
        <v>103</v>
      </c>
      <c r="H2433" s="24" t="s">
        <v>293</v>
      </c>
      <c r="I2433" s="24">
        <v>7</v>
      </c>
      <c r="J2433" s="24">
        <v>7</v>
      </c>
      <c r="K2433" s="24" t="s">
        <v>3020</v>
      </c>
      <c r="L2433" s="25">
        <v>1</v>
      </c>
      <c r="M2433" s="24" t="s">
        <v>105</v>
      </c>
      <c r="N2433" s="24" t="s">
        <v>6</v>
      </c>
      <c r="R2433" s="25">
        <v>20</v>
      </c>
      <c r="S2433" s="83" t="s">
        <v>363</v>
      </c>
      <c r="T2433" s="66" t="str">
        <f t="shared" ref="T2433:T2434" si="1237">IF((AA2433="W"),ROUND((R2433*L2433),2),"0.00")</f>
        <v>0.00</v>
      </c>
      <c r="U2433" s="66">
        <f t="shared" ref="U2433:U2434" si="1238">-$L2433+T2433</f>
        <v>-1</v>
      </c>
      <c r="V2433" s="66">
        <f t="shared" ref="V2433:V2434" si="1239">U2433+V2432</f>
        <v>392.59999999999991</v>
      </c>
      <c r="W2433" s="66">
        <f t="shared" ref="W2433:W2434" si="1240">L2433+W2432</f>
        <v>4374</v>
      </c>
      <c r="X2433" s="20">
        <f t="shared" ref="X2433:X2434" si="1241">SUM(V2433/W2433)</f>
        <v>8.9757658893461337E-2</v>
      </c>
      <c r="Y2433" s="67">
        <f t="shared" ref="Y2433:Y2434" si="1242">V2433/100</f>
        <v>3.9259999999999993</v>
      </c>
      <c r="Z2433" s="68">
        <f t="shared" ref="Z2433:Z2434" si="1243">V2433*100</f>
        <v>39259.999999999993</v>
      </c>
      <c r="AA2433" s="65" t="s">
        <v>52</v>
      </c>
      <c r="AU2433" s="23">
        <f t="shared" si="1027"/>
        <v>-1</v>
      </c>
      <c r="AV2433" s="23" t="str">
        <f t="shared" si="1027"/>
        <v/>
      </c>
      <c r="AW2433" s="23" t="str">
        <f t="shared" si="1027"/>
        <v/>
      </c>
      <c r="AX2433" s="23" t="str">
        <f t="shared" si="1027"/>
        <v/>
      </c>
      <c r="AZ2433" s="24">
        <v>15</v>
      </c>
      <c r="BA2433" s="25">
        <v>13.4</v>
      </c>
      <c r="BB2433" s="25">
        <v>14.5</v>
      </c>
      <c r="BC2433" s="25">
        <f t="shared" si="1165"/>
        <v>13.5</v>
      </c>
      <c r="BD2433" s="25">
        <f t="shared" si="1166"/>
        <v>13.42</v>
      </c>
    </row>
    <row r="2434" spans="1:56" x14ac:dyDescent="0.2">
      <c r="A2434" s="98">
        <v>46179</v>
      </c>
      <c r="B2434" s="60" t="s">
        <v>892</v>
      </c>
      <c r="C2434" s="24" t="s">
        <v>3018</v>
      </c>
      <c r="D2434" s="24" t="s">
        <v>573</v>
      </c>
      <c r="F2434" s="74" t="s">
        <v>51</v>
      </c>
      <c r="G2434" s="24" t="s">
        <v>103</v>
      </c>
      <c r="H2434" s="24" t="s">
        <v>293</v>
      </c>
      <c r="I2434" s="24">
        <v>7</v>
      </c>
      <c r="J2434" s="24">
        <v>7</v>
      </c>
      <c r="K2434" s="24" t="s">
        <v>3020</v>
      </c>
      <c r="L2434" s="25">
        <v>1</v>
      </c>
      <c r="M2434" s="24" t="s">
        <v>105</v>
      </c>
      <c r="N2434" s="24" t="s">
        <v>7</v>
      </c>
      <c r="R2434" s="25">
        <v>5</v>
      </c>
      <c r="S2434" s="83" t="s">
        <v>363</v>
      </c>
      <c r="T2434" s="66" t="str">
        <f t="shared" si="1237"/>
        <v>0.00</v>
      </c>
      <c r="U2434" s="66">
        <f t="shared" si="1238"/>
        <v>-1</v>
      </c>
      <c r="V2434" s="66">
        <f t="shared" si="1239"/>
        <v>391.59999999999991</v>
      </c>
      <c r="W2434" s="66">
        <f t="shared" si="1240"/>
        <v>4375</v>
      </c>
      <c r="X2434" s="20">
        <f t="shared" si="1241"/>
        <v>8.950857142857141E-2</v>
      </c>
      <c r="Y2434" s="67">
        <f t="shared" si="1242"/>
        <v>3.915999999999999</v>
      </c>
      <c r="Z2434" s="68">
        <f t="shared" si="1243"/>
        <v>39159.999999999993</v>
      </c>
      <c r="AA2434" s="65" t="s">
        <v>52</v>
      </c>
      <c r="AU2434" s="23">
        <f t="shared" si="1027"/>
        <v>-1</v>
      </c>
      <c r="AV2434" s="23" t="str">
        <f t="shared" si="1027"/>
        <v/>
      </c>
      <c r="AW2434" s="23" t="str">
        <f t="shared" si="1027"/>
        <v/>
      </c>
      <c r="AX2434" s="23" t="str">
        <f t="shared" si="1027"/>
        <v/>
      </c>
      <c r="AZ2434" s="24">
        <v>3.7</v>
      </c>
      <c r="BA2434" s="25">
        <v>3.7</v>
      </c>
      <c r="BB2434" s="25">
        <v>3.55</v>
      </c>
      <c r="BC2434" s="25">
        <f t="shared" si="1165"/>
        <v>2.5499999999999998</v>
      </c>
      <c r="BD2434" s="25">
        <f t="shared" si="1166"/>
        <v>3.3460000000000001</v>
      </c>
    </row>
    <row r="2435" spans="1:56" x14ac:dyDescent="0.2">
      <c r="A2435" s="98">
        <v>46179</v>
      </c>
      <c r="B2435" s="60" t="s">
        <v>892</v>
      </c>
      <c r="C2435" s="24" t="s">
        <v>3016</v>
      </c>
      <c r="D2435" s="24" t="s">
        <v>573</v>
      </c>
      <c r="F2435" s="74" t="s">
        <v>51</v>
      </c>
      <c r="G2435" s="24" t="s">
        <v>121</v>
      </c>
      <c r="H2435" s="24" t="s">
        <v>2251</v>
      </c>
      <c r="I2435" s="24">
        <v>8</v>
      </c>
      <c r="J2435" s="24">
        <v>4</v>
      </c>
      <c r="K2435" s="24" t="s">
        <v>3017</v>
      </c>
      <c r="L2435" s="25">
        <v>1</v>
      </c>
      <c r="M2435" s="24" t="s">
        <v>105</v>
      </c>
      <c r="N2435" s="24" t="s">
        <v>6</v>
      </c>
      <c r="R2435" s="25">
        <v>7.5</v>
      </c>
      <c r="S2435" s="83" t="s">
        <v>363</v>
      </c>
      <c r="T2435" s="66" t="str">
        <f t="shared" ref="T2435" si="1244">IF((AA2435="W"),ROUND((R2435*L2435),2),"0.00")</f>
        <v>0.00</v>
      </c>
      <c r="U2435" s="66">
        <f t="shared" ref="U2435" si="1245">-$L2435+T2435</f>
        <v>-1</v>
      </c>
      <c r="V2435" s="66">
        <f t="shared" ref="V2435" si="1246">U2435+V2434</f>
        <v>390.59999999999991</v>
      </c>
      <c r="W2435" s="66">
        <f t="shared" ref="W2435" si="1247">L2435+W2434</f>
        <v>4376</v>
      </c>
      <c r="X2435" s="20">
        <f t="shared" ref="X2435" si="1248">SUM(V2435/W2435)</f>
        <v>8.9259597806215701E-2</v>
      </c>
      <c r="Y2435" s="67">
        <f t="shared" ref="Y2435" si="1249">V2435/100</f>
        <v>3.9059999999999993</v>
      </c>
      <c r="Z2435" s="68">
        <f t="shared" ref="Z2435" si="1250">V2435*100</f>
        <v>39059.999999999993</v>
      </c>
      <c r="AA2435" s="65" t="s">
        <v>52</v>
      </c>
      <c r="AU2435" s="23" t="str">
        <f t="shared" si="1027"/>
        <v/>
      </c>
      <c r="AV2435" s="23">
        <f t="shared" si="1027"/>
        <v>-1</v>
      </c>
      <c r="AW2435" s="23" t="str">
        <f t="shared" si="1027"/>
        <v/>
      </c>
      <c r="AX2435" s="23" t="str">
        <f t="shared" si="1027"/>
        <v/>
      </c>
      <c r="AZ2435" s="24" t="s">
        <v>720</v>
      </c>
      <c r="BA2435" s="25">
        <v>11.5</v>
      </c>
      <c r="BB2435" s="25">
        <v>12.5</v>
      </c>
      <c r="BC2435" s="25">
        <f t="shared" si="1165"/>
        <v>11.5</v>
      </c>
      <c r="BD2435" s="25">
        <f t="shared" si="1166"/>
        <v>11.58</v>
      </c>
    </row>
    <row r="2436" spans="1:56" x14ac:dyDescent="0.2">
      <c r="A2436" s="98">
        <v>46180</v>
      </c>
      <c r="B2436" s="60" t="s">
        <v>892</v>
      </c>
      <c r="C2436" s="24" t="s">
        <v>714</v>
      </c>
      <c r="D2436" s="24" t="s">
        <v>577</v>
      </c>
      <c r="F2436" s="74" t="s">
        <v>51</v>
      </c>
      <c r="G2436" s="24" t="s">
        <v>121</v>
      </c>
      <c r="H2436" s="24" t="s">
        <v>820</v>
      </c>
      <c r="I2436" s="24">
        <v>1</v>
      </c>
      <c r="J2436" s="24">
        <v>2</v>
      </c>
      <c r="K2436" s="87" t="s">
        <v>3021</v>
      </c>
      <c r="L2436" s="25">
        <v>3</v>
      </c>
      <c r="M2436" s="24" t="s">
        <v>105</v>
      </c>
      <c r="N2436" s="24" t="s">
        <v>6</v>
      </c>
      <c r="R2436" s="25">
        <v>2.5</v>
      </c>
      <c r="S2436" s="83" t="s">
        <v>373</v>
      </c>
      <c r="T2436" s="66" t="str">
        <f t="shared" ref="T2436" si="1251">IF((AA2436="W"),ROUND((R2436*L2436),2),"0.00")</f>
        <v>0.00</v>
      </c>
      <c r="U2436" s="66">
        <f t="shared" ref="U2436" si="1252">-$L2436+T2436</f>
        <v>-3</v>
      </c>
      <c r="V2436" s="66">
        <f t="shared" ref="V2436" si="1253">U2436+V2435</f>
        <v>387.59999999999991</v>
      </c>
      <c r="W2436" s="66">
        <f t="shared" ref="W2436" si="1254">L2436+W2435</f>
        <v>4379</v>
      </c>
      <c r="X2436" s="20">
        <f t="shared" ref="X2436" si="1255">SUM(V2436/W2436)</f>
        <v>8.8513359214432499E-2</v>
      </c>
      <c r="Y2436" s="67">
        <f t="shared" ref="Y2436" si="1256">V2436/100</f>
        <v>3.875999999999999</v>
      </c>
      <c r="Z2436" s="68">
        <f t="shared" ref="Z2436" si="1257">V2436*100</f>
        <v>38759.999999999993</v>
      </c>
      <c r="AA2436" s="65" t="s">
        <v>52</v>
      </c>
      <c r="AU2436" s="23" t="str">
        <f t="shared" si="1027"/>
        <v/>
      </c>
      <c r="AV2436" s="23">
        <f t="shared" si="1027"/>
        <v>-3</v>
      </c>
      <c r="AW2436" s="23" t="str">
        <f t="shared" si="1027"/>
        <v/>
      </c>
      <c r="AX2436" s="23" t="str">
        <f t="shared" si="1027"/>
        <v/>
      </c>
      <c r="AZ2436" s="24" t="s">
        <v>720</v>
      </c>
      <c r="BA2436" s="25">
        <v>4.9000000000000004</v>
      </c>
      <c r="BB2436" s="25">
        <v>2.4900000000000002</v>
      </c>
      <c r="BC2436" s="25">
        <f t="shared" si="1165"/>
        <v>4.4700000000000006</v>
      </c>
      <c r="BD2436" s="25">
        <f t="shared" si="1166"/>
        <v>2.3708</v>
      </c>
    </row>
    <row r="2437" spans="1:56" x14ac:dyDescent="0.2">
      <c r="A2437" s="98">
        <v>46180</v>
      </c>
      <c r="B2437" s="60" t="s">
        <v>892</v>
      </c>
      <c r="C2437" s="24" t="s">
        <v>3023</v>
      </c>
      <c r="D2437" s="24" t="s">
        <v>577</v>
      </c>
      <c r="F2437" s="74" t="s">
        <v>51</v>
      </c>
      <c r="G2437" s="24" t="s">
        <v>121</v>
      </c>
      <c r="H2437" s="24" t="s">
        <v>360</v>
      </c>
      <c r="I2437" s="24">
        <v>1</v>
      </c>
      <c r="J2437" s="24">
        <v>7</v>
      </c>
      <c r="K2437" s="26" t="s">
        <v>3022</v>
      </c>
      <c r="L2437" s="25">
        <v>2</v>
      </c>
      <c r="M2437" s="24" t="s">
        <v>105</v>
      </c>
      <c r="N2437" s="24" t="s">
        <v>6</v>
      </c>
      <c r="R2437" s="25">
        <v>3</v>
      </c>
      <c r="S2437" s="83" t="s">
        <v>372</v>
      </c>
      <c r="T2437" s="66">
        <f t="shared" ref="T2437" si="1258">IF((AA2437="W"),ROUND((R2437*L2437),2),"0.00")</f>
        <v>6</v>
      </c>
      <c r="U2437" s="66">
        <f t="shared" ref="U2437" si="1259">-$L2437+T2437</f>
        <v>4</v>
      </c>
      <c r="V2437" s="66">
        <f t="shared" ref="V2437" si="1260">U2437+V2436</f>
        <v>391.59999999999991</v>
      </c>
      <c r="W2437" s="66">
        <f t="shared" ref="W2437" si="1261">L2437+W2436</f>
        <v>4381</v>
      </c>
      <c r="X2437" s="20">
        <f t="shared" ref="X2437" si="1262">SUM(V2437/W2437)</f>
        <v>8.9385984934946344E-2</v>
      </c>
      <c r="Y2437" s="67">
        <f t="shared" ref="Y2437" si="1263">V2437/100</f>
        <v>3.915999999999999</v>
      </c>
      <c r="Z2437" s="68">
        <f t="shared" ref="Z2437" si="1264">V2437*100</f>
        <v>39159.999999999993</v>
      </c>
      <c r="AA2437" s="65" t="s">
        <v>53</v>
      </c>
      <c r="AU2437" s="23" t="str">
        <f t="shared" si="1027"/>
        <v/>
      </c>
      <c r="AV2437" s="23">
        <f t="shared" si="1027"/>
        <v>4</v>
      </c>
      <c r="AW2437" s="23" t="str">
        <f t="shared" si="1027"/>
        <v/>
      </c>
      <c r="AX2437" s="23" t="str">
        <f t="shared" si="1027"/>
        <v/>
      </c>
      <c r="AZ2437" s="24" t="s">
        <v>720</v>
      </c>
      <c r="BA2437" s="25">
        <v>2.2000000000000002</v>
      </c>
      <c r="BB2437" s="25">
        <v>2.09</v>
      </c>
      <c r="BC2437" s="25">
        <f t="shared" si="1165"/>
        <v>2.1799999999999997</v>
      </c>
      <c r="BD2437" s="25">
        <f t="shared" si="1166"/>
        <v>2.0027999999999997</v>
      </c>
    </row>
    <row r="2438" spans="1:56" x14ac:dyDescent="0.2">
      <c r="A2438" s="98">
        <v>46181</v>
      </c>
      <c r="B2438" s="60" t="s">
        <v>892</v>
      </c>
      <c r="C2438" s="24" t="s">
        <v>1688</v>
      </c>
      <c r="D2438" s="24" t="s">
        <v>621</v>
      </c>
      <c r="F2438" s="74" t="s">
        <v>51</v>
      </c>
      <c r="G2438" s="24" t="s">
        <v>121</v>
      </c>
      <c r="H2438" s="24" t="s">
        <v>89</v>
      </c>
      <c r="I2438" s="24">
        <v>5</v>
      </c>
      <c r="J2438" s="24">
        <v>7</v>
      </c>
      <c r="K2438" s="87" t="s">
        <v>3024</v>
      </c>
      <c r="L2438" s="25">
        <v>3</v>
      </c>
      <c r="M2438" s="24" t="s">
        <v>105</v>
      </c>
      <c r="N2438" s="24" t="s">
        <v>6</v>
      </c>
      <c r="R2438" s="25">
        <v>2.7</v>
      </c>
      <c r="S2438" s="83" t="s">
        <v>373</v>
      </c>
      <c r="T2438" s="66" t="str">
        <f t="shared" ref="T2438" si="1265">IF((AA2438="W"),ROUND((R2438*L2438),2),"0.00")</f>
        <v>0.00</v>
      </c>
      <c r="U2438" s="66">
        <f t="shared" ref="U2438" si="1266">-$L2438+T2438</f>
        <v>-3</v>
      </c>
      <c r="V2438" s="66">
        <f t="shared" ref="V2438" si="1267">U2438+V2437</f>
        <v>388.59999999999991</v>
      </c>
      <c r="W2438" s="66">
        <f t="shared" ref="W2438" si="1268">L2438+W2437</f>
        <v>4384</v>
      </c>
      <c r="X2438" s="20">
        <f t="shared" ref="X2438" si="1269">SUM(V2438/W2438)</f>
        <v>8.8640510948905085E-2</v>
      </c>
      <c r="Y2438" s="67">
        <f t="shared" ref="Y2438" si="1270">V2438/100</f>
        <v>3.8859999999999992</v>
      </c>
      <c r="Z2438" s="68">
        <f t="shared" ref="Z2438" si="1271">V2438*100</f>
        <v>38859.999999999993</v>
      </c>
      <c r="AA2438" s="65" t="s">
        <v>52</v>
      </c>
      <c r="AU2438" s="23" t="str">
        <f t="shared" si="1027"/>
        <v/>
      </c>
      <c r="AV2438" s="23">
        <f t="shared" si="1027"/>
        <v>-3</v>
      </c>
      <c r="AW2438" s="23" t="str">
        <f t="shared" si="1027"/>
        <v/>
      </c>
      <c r="AX2438" s="23" t="str">
        <f t="shared" si="1027"/>
        <v/>
      </c>
      <c r="AZ2438" s="24" t="s">
        <v>720</v>
      </c>
      <c r="BA2438" s="25">
        <v>3.7</v>
      </c>
      <c r="BB2438" s="25">
        <v>3.95</v>
      </c>
      <c r="BC2438" s="25">
        <f t="shared" si="1165"/>
        <v>8.8500000000000014</v>
      </c>
      <c r="BD2438" s="25">
        <f t="shared" si="1166"/>
        <v>3.7140000000000004</v>
      </c>
    </row>
    <row r="2439" spans="1:56" x14ac:dyDescent="0.2">
      <c r="A2439" s="98">
        <v>46183</v>
      </c>
      <c r="B2439" s="60" t="s">
        <v>892</v>
      </c>
      <c r="C2439" s="24" t="s">
        <v>982</v>
      </c>
      <c r="D2439" s="24" t="s">
        <v>397</v>
      </c>
      <c r="F2439" s="74" t="s">
        <v>51</v>
      </c>
      <c r="G2439" s="24" t="s">
        <v>121</v>
      </c>
      <c r="H2439" s="24" t="s">
        <v>2946</v>
      </c>
      <c r="I2439" s="24">
        <v>2</v>
      </c>
      <c r="J2439" s="24">
        <v>4</v>
      </c>
      <c r="K2439" s="26" t="s">
        <v>3025</v>
      </c>
      <c r="L2439" s="25">
        <v>1</v>
      </c>
      <c r="M2439" s="24" t="s">
        <v>105</v>
      </c>
      <c r="N2439" s="24" t="s">
        <v>6</v>
      </c>
      <c r="R2439" s="25">
        <v>4.4000000000000004</v>
      </c>
      <c r="S2439" s="83" t="s">
        <v>372</v>
      </c>
      <c r="T2439" s="66">
        <f t="shared" ref="T2439:T2440" si="1272">IF((AA2439="W"),ROUND((R2439*L2439),2),"0.00")</f>
        <v>4.4000000000000004</v>
      </c>
      <c r="U2439" s="66">
        <f t="shared" ref="U2439:U2440" si="1273">-$L2439+T2439</f>
        <v>3.4000000000000004</v>
      </c>
      <c r="V2439" s="66">
        <f t="shared" ref="V2439:V2440" si="1274">U2439+V2438</f>
        <v>391.99999999999989</v>
      </c>
      <c r="W2439" s="66">
        <f t="shared" ref="W2439:W2440" si="1275">L2439+W2438</f>
        <v>4385</v>
      </c>
      <c r="X2439" s="20">
        <f t="shared" ref="X2439:X2440" si="1276">SUM(V2439/W2439)</f>
        <v>8.9395667046750255E-2</v>
      </c>
      <c r="Y2439" s="67">
        <f t="shared" ref="Y2439:Y2440" si="1277">V2439/100</f>
        <v>3.919999999999999</v>
      </c>
      <c r="Z2439" s="68">
        <f t="shared" ref="Z2439:Z2440" si="1278">V2439*100</f>
        <v>39199.999999999985</v>
      </c>
      <c r="AA2439" s="65" t="s">
        <v>53</v>
      </c>
      <c r="AU2439" s="23" t="str">
        <f t="shared" si="1027"/>
        <v/>
      </c>
      <c r="AV2439" s="23">
        <f t="shared" si="1027"/>
        <v>3.4000000000000004</v>
      </c>
      <c r="AW2439" s="23" t="str">
        <f t="shared" si="1027"/>
        <v/>
      </c>
      <c r="AX2439" s="23" t="str">
        <f t="shared" si="1027"/>
        <v/>
      </c>
      <c r="AZ2439" s="24" t="s">
        <v>720</v>
      </c>
      <c r="BA2439" s="25">
        <v>2.4</v>
      </c>
      <c r="BB2439" s="25">
        <v>2.4900000000000002</v>
      </c>
      <c r="BC2439" s="25">
        <f t="shared" ref="BC2439:BC2442" si="1279">((BB2439*(L2439))-(L2439))</f>
        <v>1.4900000000000002</v>
      </c>
      <c r="BD2439" s="25">
        <f t="shared" ref="BD2439:BD2442" si="1280">0.92*(BB2439-1)+1</f>
        <v>2.3708</v>
      </c>
    </row>
    <row r="2440" spans="1:56" x14ac:dyDescent="0.2">
      <c r="A2440" s="98">
        <v>46183</v>
      </c>
      <c r="B2440" s="60" t="s">
        <v>892</v>
      </c>
      <c r="C2440" s="24" t="s">
        <v>982</v>
      </c>
      <c r="D2440" s="24" t="s">
        <v>397</v>
      </c>
      <c r="F2440" s="74" t="s">
        <v>51</v>
      </c>
      <c r="G2440" s="24" t="s">
        <v>121</v>
      </c>
      <c r="H2440" s="24" t="s">
        <v>62</v>
      </c>
      <c r="I2440" s="24">
        <v>2</v>
      </c>
      <c r="J2440" s="24">
        <v>4</v>
      </c>
      <c r="K2440" s="26" t="s">
        <v>3025</v>
      </c>
      <c r="L2440" s="25">
        <v>1</v>
      </c>
      <c r="M2440" s="24" t="s">
        <v>105</v>
      </c>
      <c r="N2440" s="24" t="s">
        <v>7</v>
      </c>
      <c r="R2440" s="25">
        <v>2.1</v>
      </c>
      <c r="S2440" s="83" t="s">
        <v>372</v>
      </c>
      <c r="T2440" s="66">
        <f t="shared" si="1272"/>
        <v>2.1</v>
      </c>
      <c r="U2440" s="66">
        <f t="shared" si="1273"/>
        <v>1.1000000000000001</v>
      </c>
      <c r="V2440" s="66">
        <f t="shared" si="1274"/>
        <v>393.09999999999991</v>
      </c>
      <c r="W2440" s="66">
        <f t="shared" si="1275"/>
        <v>4386</v>
      </c>
      <c r="X2440" s="20">
        <f t="shared" si="1276"/>
        <v>8.9626082991336051E-2</v>
      </c>
      <c r="Y2440" s="67">
        <f t="shared" si="1277"/>
        <v>3.9309999999999992</v>
      </c>
      <c r="Z2440" s="68">
        <f t="shared" si="1278"/>
        <v>39309.999999999993</v>
      </c>
      <c r="AA2440" s="65" t="s">
        <v>53</v>
      </c>
      <c r="AU2440" s="23" t="str">
        <f t="shared" si="1027"/>
        <v/>
      </c>
      <c r="AV2440" s="23">
        <f t="shared" si="1027"/>
        <v>1.1000000000000001</v>
      </c>
      <c r="AW2440" s="23" t="str">
        <f t="shared" si="1027"/>
        <v/>
      </c>
      <c r="AX2440" s="23" t="str">
        <f t="shared" si="1027"/>
        <v/>
      </c>
      <c r="AZ2440" s="24" t="s">
        <v>720</v>
      </c>
      <c r="BA2440" s="25">
        <v>1.3</v>
      </c>
      <c r="BB2440" s="25">
        <v>1.54</v>
      </c>
      <c r="BC2440" s="25">
        <f t="shared" si="1279"/>
        <v>0.54</v>
      </c>
      <c r="BD2440" s="25">
        <f t="shared" si="1280"/>
        <v>1.4968000000000001</v>
      </c>
    </row>
    <row r="2441" spans="1:56" x14ac:dyDescent="0.2">
      <c r="A2441" s="98">
        <v>46183</v>
      </c>
      <c r="B2441" s="60" t="s">
        <v>892</v>
      </c>
      <c r="C2441" s="24" t="s">
        <v>1539</v>
      </c>
      <c r="D2441" s="24" t="s">
        <v>397</v>
      </c>
      <c r="E2441" s="74" t="s">
        <v>51</v>
      </c>
      <c r="F2441" s="74" t="s">
        <v>51</v>
      </c>
      <c r="G2441" s="24" t="s">
        <v>103</v>
      </c>
      <c r="H2441" s="24" t="s">
        <v>138</v>
      </c>
      <c r="I2441" s="24">
        <v>5</v>
      </c>
      <c r="J2441" s="24">
        <v>2</v>
      </c>
      <c r="K2441" s="24" t="s">
        <v>3026</v>
      </c>
      <c r="L2441" s="25">
        <v>1</v>
      </c>
      <c r="M2441" s="24" t="s">
        <v>404</v>
      </c>
      <c r="N2441" s="24" t="s">
        <v>6</v>
      </c>
      <c r="R2441" s="25">
        <v>7.2836000000000007</v>
      </c>
      <c r="S2441" s="83" t="s">
        <v>363</v>
      </c>
      <c r="T2441" s="66" t="str">
        <f t="shared" ref="T2441" si="1281">IF((AA2441="W"),ROUND((R2441*L2441),2),"0.00")</f>
        <v>0.00</v>
      </c>
      <c r="U2441" s="66">
        <f t="shared" ref="U2441" si="1282">-$L2441+T2441</f>
        <v>-1</v>
      </c>
      <c r="V2441" s="66">
        <f t="shared" ref="V2441" si="1283">U2441+V2440</f>
        <v>392.09999999999991</v>
      </c>
      <c r="W2441" s="66">
        <f t="shared" ref="W2441" si="1284">L2441+W2440</f>
        <v>4387</v>
      </c>
      <c r="X2441" s="20">
        <f t="shared" ref="X2441" si="1285">SUM(V2441/W2441)</f>
        <v>8.9377706861180739E-2</v>
      </c>
      <c r="Y2441" s="67">
        <f t="shared" ref="Y2441" si="1286">V2441/100</f>
        <v>3.9209999999999989</v>
      </c>
      <c r="Z2441" s="68">
        <f t="shared" ref="Z2441" si="1287">V2441*100</f>
        <v>39209.999999999993</v>
      </c>
      <c r="AA2441" s="65" t="s">
        <v>52</v>
      </c>
      <c r="AU2441" s="23">
        <f t="shared" si="1027"/>
        <v>-1</v>
      </c>
      <c r="AV2441" s="23" t="str">
        <f t="shared" si="1027"/>
        <v/>
      </c>
      <c r="AW2441" s="23" t="str">
        <f t="shared" si="1027"/>
        <v/>
      </c>
      <c r="AX2441" s="23" t="str">
        <f t="shared" si="1027"/>
        <v/>
      </c>
      <c r="AZ2441" s="24">
        <v>7.5</v>
      </c>
      <c r="BA2441" s="25">
        <v>34.6</v>
      </c>
      <c r="BB2441" s="25">
        <v>7.83</v>
      </c>
      <c r="BC2441" s="25">
        <f t="shared" si="1279"/>
        <v>6.83</v>
      </c>
      <c r="BD2441" s="25">
        <f t="shared" si="1280"/>
        <v>7.2836000000000007</v>
      </c>
    </row>
    <row r="2442" spans="1:56" x14ac:dyDescent="0.2">
      <c r="A2442" s="98">
        <v>46183</v>
      </c>
      <c r="B2442" s="60" t="s">
        <v>892</v>
      </c>
      <c r="C2442" s="24" t="s">
        <v>3001</v>
      </c>
      <c r="D2442" s="24" t="s">
        <v>397</v>
      </c>
      <c r="F2442" s="74" t="s">
        <v>51</v>
      </c>
      <c r="G2442" s="24" t="s">
        <v>121</v>
      </c>
      <c r="H2442" s="24" t="s">
        <v>2397</v>
      </c>
      <c r="I2442" s="24">
        <v>7</v>
      </c>
      <c r="J2442" s="24">
        <v>2</v>
      </c>
      <c r="K2442" s="24" t="s">
        <v>3027</v>
      </c>
      <c r="L2442" s="25">
        <v>1</v>
      </c>
      <c r="M2442" s="24" t="s">
        <v>105</v>
      </c>
      <c r="N2442" s="24" t="s">
        <v>6</v>
      </c>
      <c r="R2442" s="25">
        <v>26</v>
      </c>
      <c r="S2442" s="83" t="s">
        <v>363</v>
      </c>
      <c r="T2442" s="66" t="str">
        <f t="shared" ref="T2442:T2443" si="1288">IF((AA2442="W"),ROUND((R2442*L2442),2),"0.00")</f>
        <v>0.00</v>
      </c>
      <c r="U2442" s="66">
        <f t="shared" ref="U2442:U2443" si="1289">-$L2442+T2442</f>
        <v>-1</v>
      </c>
      <c r="V2442" s="66">
        <f t="shared" ref="V2442:V2443" si="1290">U2442+V2441</f>
        <v>391.09999999999991</v>
      </c>
      <c r="W2442" s="66">
        <f t="shared" ref="W2442:W2443" si="1291">L2442+W2441</f>
        <v>4388</v>
      </c>
      <c r="X2442" s="20">
        <f t="shared" ref="X2442:X2443" si="1292">SUM(V2442/W2442)</f>
        <v>8.912944393801274E-2</v>
      </c>
      <c r="Y2442" s="67">
        <f t="shared" ref="Y2442:Y2443" si="1293">V2442/100</f>
        <v>3.9109999999999991</v>
      </c>
      <c r="Z2442" s="68">
        <f t="shared" ref="Z2442:Z2443" si="1294">V2442*100</f>
        <v>39109.999999999993</v>
      </c>
      <c r="AA2442" s="65" t="s">
        <v>52</v>
      </c>
      <c r="AU2442" s="23" t="str">
        <f t="shared" si="1027"/>
        <v/>
      </c>
      <c r="AV2442" s="23">
        <f t="shared" si="1027"/>
        <v>-1</v>
      </c>
      <c r="AW2442" s="23" t="str">
        <f t="shared" si="1027"/>
        <v/>
      </c>
      <c r="AX2442" s="23" t="str">
        <f t="shared" si="1027"/>
        <v/>
      </c>
      <c r="AZ2442" s="24" t="s">
        <v>720</v>
      </c>
      <c r="BA2442" s="25" t="s">
        <v>720</v>
      </c>
      <c r="BB2442" s="25">
        <v>22</v>
      </c>
      <c r="BC2442" s="25">
        <f t="shared" si="1279"/>
        <v>21</v>
      </c>
      <c r="BD2442" s="25">
        <f t="shared" si="1280"/>
        <v>20.32</v>
      </c>
    </row>
    <row r="2443" spans="1:56" x14ac:dyDescent="0.2">
      <c r="A2443" s="98">
        <v>46183</v>
      </c>
      <c r="B2443" s="60" t="s">
        <v>892</v>
      </c>
      <c r="C2443" s="24" t="s">
        <v>3001</v>
      </c>
      <c r="D2443" s="24" t="s">
        <v>397</v>
      </c>
      <c r="E2443" s="74" t="s">
        <v>51</v>
      </c>
      <c r="F2443" s="74" t="s">
        <v>51</v>
      </c>
      <c r="G2443" s="24" t="s">
        <v>121</v>
      </c>
      <c r="H2443" s="24" t="s">
        <v>2397</v>
      </c>
      <c r="I2443" s="24">
        <v>7</v>
      </c>
      <c r="J2443" s="24">
        <v>2</v>
      </c>
      <c r="K2443" s="24" t="s">
        <v>3027</v>
      </c>
      <c r="L2443" s="25">
        <v>1</v>
      </c>
      <c r="M2443" s="24" t="s">
        <v>105</v>
      </c>
      <c r="N2443" s="24" t="s">
        <v>7</v>
      </c>
      <c r="R2443" s="25">
        <v>6</v>
      </c>
      <c r="S2443" s="83" t="s">
        <v>363</v>
      </c>
      <c r="T2443" s="66" t="str">
        <f t="shared" si="1288"/>
        <v>0.00</v>
      </c>
      <c r="U2443" s="66">
        <f t="shared" si="1289"/>
        <v>-1</v>
      </c>
      <c r="V2443" s="66">
        <f t="shared" si="1290"/>
        <v>390.09999999999991</v>
      </c>
      <c r="W2443" s="66">
        <f t="shared" si="1291"/>
        <v>4389</v>
      </c>
      <c r="X2443" s="20">
        <f t="shared" si="1292"/>
        <v>8.8881294144452019E-2</v>
      </c>
      <c r="Y2443" s="67">
        <f t="shared" si="1293"/>
        <v>3.9009999999999989</v>
      </c>
      <c r="Z2443" s="68">
        <f t="shared" si="1294"/>
        <v>39009.999999999993</v>
      </c>
      <c r="AA2443" s="65" t="s">
        <v>52</v>
      </c>
      <c r="AU2443" s="23" t="str">
        <f t="shared" si="1027"/>
        <v/>
      </c>
      <c r="AV2443" s="23">
        <f t="shared" si="1027"/>
        <v>-1</v>
      </c>
      <c r="AW2443" s="23" t="str">
        <f t="shared" si="1027"/>
        <v/>
      </c>
      <c r="AX2443" s="23" t="str">
        <f t="shared" si="1027"/>
        <v/>
      </c>
      <c r="AZ2443" s="24" t="s">
        <v>720</v>
      </c>
      <c r="BA2443" s="25" t="s">
        <v>720</v>
      </c>
      <c r="BB2443" s="25">
        <v>3.8</v>
      </c>
      <c r="BC2443" s="25">
        <f t="shared" ref="BC2443:BC2446" si="1295">((BB2443*(L2443))-(L2443))</f>
        <v>2.8</v>
      </c>
      <c r="BD2443" s="25">
        <f t="shared" ref="BD2443:BD2446" si="1296">0.92*(BB2443-1)+1</f>
        <v>3.5760000000000001</v>
      </c>
    </row>
    <row r="2444" spans="1:56" x14ac:dyDescent="0.2">
      <c r="A2444" s="98">
        <v>46186</v>
      </c>
      <c r="B2444" s="60" t="s">
        <v>892</v>
      </c>
      <c r="C2444" s="24" t="s">
        <v>2688</v>
      </c>
      <c r="D2444" s="24" t="s">
        <v>573</v>
      </c>
      <c r="F2444" s="74" t="s">
        <v>51</v>
      </c>
      <c r="G2444" s="24" t="s">
        <v>103</v>
      </c>
      <c r="H2444" s="24" t="s">
        <v>141</v>
      </c>
      <c r="I2444" s="24">
        <v>1</v>
      </c>
      <c r="J2444" s="24">
        <v>5</v>
      </c>
      <c r="K2444" s="24" t="s">
        <v>3028</v>
      </c>
      <c r="L2444" s="25">
        <v>1</v>
      </c>
      <c r="M2444" s="24" t="s">
        <v>404</v>
      </c>
      <c r="N2444" s="24" t="s">
        <v>6</v>
      </c>
      <c r="R2444" s="25">
        <v>3.58</v>
      </c>
      <c r="S2444" s="83" t="s">
        <v>371</v>
      </c>
      <c r="T2444" s="66" t="str">
        <f t="shared" ref="T2444:T2445" si="1297">IF((AA2444="W"),ROUND((R2444*L2444),2),"0.00")</f>
        <v>0.00</v>
      </c>
      <c r="U2444" s="66">
        <f t="shared" ref="U2444:U2445" si="1298">-$L2444+T2444</f>
        <v>-1</v>
      </c>
      <c r="V2444" s="66">
        <f t="shared" ref="V2444:V2445" si="1299">U2444+V2443</f>
        <v>389.09999999999991</v>
      </c>
      <c r="W2444" s="66">
        <f t="shared" ref="W2444:W2445" si="1300">L2444+W2443</f>
        <v>4390</v>
      </c>
      <c r="X2444" s="20">
        <f t="shared" ref="X2444:X2445" si="1301">SUM(V2444/W2444)</f>
        <v>8.8633257403189045E-2</v>
      </c>
      <c r="Y2444" s="67">
        <f t="shared" ref="Y2444:Y2445" si="1302">V2444/100</f>
        <v>3.8909999999999991</v>
      </c>
      <c r="Z2444" s="68">
        <f t="shared" ref="Z2444:Z2445" si="1303">V2444*100</f>
        <v>38909.999999999993</v>
      </c>
      <c r="AA2444" s="65" t="s">
        <v>52</v>
      </c>
      <c r="AU2444" s="23">
        <f t="shared" si="1027"/>
        <v>-1</v>
      </c>
      <c r="AV2444" s="23" t="str">
        <f t="shared" si="1027"/>
        <v/>
      </c>
      <c r="AW2444" s="23" t="str">
        <f t="shared" si="1027"/>
        <v/>
      </c>
      <c r="AX2444" s="23" t="str">
        <f t="shared" si="1027"/>
        <v/>
      </c>
      <c r="AZ2444" s="63">
        <v>4.2</v>
      </c>
      <c r="BA2444" s="25">
        <v>3.9</v>
      </c>
      <c r="BB2444" s="25">
        <v>3.8</v>
      </c>
      <c r="BC2444" s="25">
        <f t="shared" si="1295"/>
        <v>2.8</v>
      </c>
      <c r="BD2444" s="25">
        <f t="shared" si="1296"/>
        <v>3.5760000000000001</v>
      </c>
    </row>
    <row r="2445" spans="1:56" x14ac:dyDescent="0.2">
      <c r="A2445" s="98">
        <v>46186</v>
      </c>
      <c r="B2445" s="60" t="s">
        <v>892</v>
      </c>
      <c r="C2445" s="24" t="s">
        <v>2688</v>
      </c>
      <c r="D2445" s="24" t="s">
        <v>573</v>
      </c>
      <c r="F2445" s="74" t="s">
        <v>51</v>
      </c>
      <c r="G2445" s="24" t="s">
        <v>103</v>
      </c>
      <c r="H2445" s="24" t="s">
        <v>497</v>
      </c>
      <c r="I2445" s="24">
        <v>4</v>
      </c>
      <c r="J2445" s="24">
        <v>6</v>
      </c>
      <c r="K2445" s="26" t="s">
        <v>3029</v>
      </c>
      <c r="L2445" s="25">
        <v>0.5</v>
      </c>
      <c r="M2445" s="24" t="s">
        <v>105</v>
      </c>
      <c r="N2445" s="24" t="s">
        <v>6</v>
      </c>
      <c r="R2445" s="25">
        <v>5</v>
      </c>
      <c r="S2445" s="83" t="s">
        <v>372</v>
      </c>
      <c r="T2445" s="66">
        <f t="shared" si="1297"/>
        <v>2.5</v>
      </c>
      <c r="U2445" s="66">
        <f t="shared" si="1298"/>
        <v>2</v>
      </c>
      <c r="V2445" s="66">
        <f t="shared" si="1299"/>
        <v>391.09999999999991</v>
      </c>
      <c r="W2445" s="66">
        <f t="shared" si="1300"/>
        <v>4390.5</v>
      </c>
      <c r="X2445" s="20">
        <f t="shared" si="1301"/>
        <v>8.9078692631818682E-2</v>
      </c>
      <c r="Y2445" s="67">
        <f t="shared" si="1302"/>
        <v>3.9109999999999991</v>
      </c>
      <c r="Z2445" s="68">
        <f t="shared" si="1303"/>
        <v>39109.999999999993</v>
      </c>
      <c r="AA2445" s="65" t="s">
        <v>53</v>
      </c>
      <c r="AU2445" s="23">
        <f t="shared" si="1027"/>
        <v>2</v>
      </c>
      <c r="AV2445" s="23" t="str">
        <f t="shared" si="1027"/>
        <v/>
      </c>
      <c r="AW2445" s="23" t="str">
        <f t="shared" si="1027"/>
        <v/>
      </c>
      <c r="AX2445" s="23" t="str">
        <f t="shared" si="1027"/>
        <v/>
      </c>
      <c r="AZ2445" s="63">
        <v>7</v>
      </c>
      <c r="BA2445" s="25">
        <v>7.7</v>
      </c>
      <c r="BB2445" s="25">
        <v>10</v>
      </c>
      <c r="BC2445" s="25">
        <f t="shared" si="1295"/>
        <v>4.5</v>
      </c>
      <c r="BD2445" s="25">
        <f t="shared" si="1296"/>
        <v>9.2800000000000011</v>
      </c>
    </row>
    <row r="2446" spans="1:56" x14ac:dyDescent="0.2">
      <c r="A2446" s="98">
        <v>46186</v>
      </c>
      <c r="B2446" s="60" t="s">
        <v>892</v>
      </c>
      <c r="C2446" s="24" t="s">
        <v>3030</v>
      </c>
      <c r="D2446" s="24" t="s">
        <v>573</v>
      </c>
      <c r="E2446" s="74" t="s">
        <v>51</v>
      </c>
      <c r="F2446" s="74" t="s">
        <v>51</v>
      </c>
      <c r="G2446" s="24" t="s">
        <v>103</v>
      </c>
      <c r="H2446" s="24" t="s">
        <v>112</v>
      </c>
      <c r="I2446" s="24">
        <v>9</v>
      </c>
      <c r="J2446" s="24">
        <v>19</v>
      </c>
      <c r="K2446" s="26" t="s">
        <v>3031</v>
      </c>
      <c r="L2446" s="25">
        <v>1</v>
      </c>
      <c r="M2446" s="24" t="s">
        <v>105</v>
      </c>
      <c r="N2446" s="24" t="s">
        <v>6</v>
      </c>
      <c r="R2446" s="25">
        <v>5</v>
      </c>
      <c r="S2446" s="83" t="s">
        <v>372</v>
      </c>
      <c r="T2446" s="66">
        <f t="shared" ref="T2446:T2451" si="1304">IF((AA2446="W"),ROUND((R2446*L2446),2),"0.00")</f>
        <v>5</v>
      </c>
      <c r="U2446" s="66">
        <f t="shared" ref="U2446:U2451" si="1305">-$L2446+T2446</f>
        <v>4</v>
      </c>
      <c r="V2446" s="66">
        <f t="shared" ref="V2446:V2451" si="1306">U2446+V2445</f>
        <v>395.09999999999991</v>
      </c>
      <c r="W2446" s="66">
        <f t="shared" ref="W2446:W2451" si="1307">L2446+W2445</f>
        <v>4391.5</v>
      </c>
      <c r="X2446" s="20">
        <f t="shared" ref="X2446:X2451" si="1308">SUM(V2446/W2446)</f>
        <v>8.9969258795400187E-2</v>
      </c>
      <c r="Y2446" s="67">
        <f t="shared" ref="Y2446:Y2451" si="1309">V2446/100</f>
        <v>3.9509999999999992</v>
      </c>
      <c r="Z2446" s="68">
        <f t="shared" ref="Z2446:Z2451" si="1310">V2446*100</f>
        <v>39509.999999999993</v>
      </c>
      <c r="AA2446" s="65" t="s">
        <v>53</v>
      </c>
      <c r="AU2446" s="23">
        <f t="shared" si="1027"/>
        <v>4</v>
      </c>
      <c r="AV2446" s="23" t="str">
        <f t="shared" si="1027"/>
        <v/>
      </c>
      <c r="AW2446" s="23" t="str">
        <f t="shared" si="1027"/>
        <v/>
      </c>
      <c r="AX2446" s="23" t="str">
        <f t="shared" si="1027"/>
        <v/>
      </c>
      <c r="AZ2446" s="63">
        <v>5</v>
      </c>
      <c r="BA2446" s="25">
        <v>5.5</v>
      </c>
      <c r="BB2446" s="25">
        <v>6.2</v>
      </c>
      <c r="BC2446" s="25">
        <f t="shared" si="1295"/>
        <v>5.2</v>
      </c>
      <c r="BD2446" s="25">
        <f t="shared" si="1296"/>
        <v>5.7840000000000007</v>
      </c>
    </row>
    <row r="2447" spans="1:56" x14ac:dyDescent="0.2">
      <c r="A2447" s="98">
        <v>46187</v>
      </c>
      <c r="B2447" s="60" t="s">
        <v>892</v>
      </c>
      <c r="C2447" s="24" t="s">
        <v>2182</v>
      </c>
      <c r="D2447" s="24" t="s">
        <v>577</v>
      </c>
      <c r="F2447" s="74" t="s">
        <v>51</v>
      </c>
      <c r="G2447" s="24" t="s">
        <v>121</v>
      </c>
      <c r="H2447" s="24" t="s">
        <v>62</v>
      </c>
      <c r="I2447" s="24">
        <v>1</v>
      </c>
      <c r="J2447" s="24">
        <v>3</v>
      </c>
      <c r="K2447" s="24" t="s">
        <v>3032</v>
      </c>
      <c r="L2447" s="25">
        <v>2</v>
      </c>
      <c r="M2447" s="24" t="s">
        <v>105</v>
      </c>
      <c r="N2447" s="24" t="s">
        <v>6</v>
      </c>
      <c r="R2447" s="25">
        <v>5</v>
      </c>
      <c r="S2447" s="83" t="s">
        <v>363</v>
      </c>
      <c r="T2447" s="66" t="str">
        <f t="shared" si="1304"/>
        <v>0.00</v>
      </c>
      <c r="U2447" s="66">
        <f t="shared" si="1305"/>
        <v>-2</v>
      </c>
      <c r="V2447" s="66">
        <f t="shared" si="1306"/>
        <v>393.09999999999991</v>
      </c>
      <c r="W2447" s="66">
        <f t="shared" si="1307"/>
        <v>4393.5</v>
      </c>
      <c r="X2447" s="20">
        <f t="shared" si="1308"/>
        <v>8.9473085239558423E-2</v>
      </c>
      <c r="Y2447" s="67">
        <f t="shared" si="1309"/>
        <v>3.9309999999999992</v>
      </c>
      <c r="Z2447" s="68">
        <f t="shared" si="1310"/>
        <v>39309.999999999993</v>
      </c>
      <c r="AA2447" s="65" t="s">
        <v>52</v>
      </c>
      <c r="AU2447" s="23" t="str">
        <f t="shared" si="1027"/>
        <v/>
      </c>
      <c r="AV2447" s="23">
        <f>IF($G2447=AV$2,$U2447,"")</f>
        <v>-2</v>
      </c>
      <c r="AW2447" s="23" t="str">
        <f t="shared" si="1027"/>
        <v/>
      </c>
      <c r="AX2447" s="23" t="str">
        <f t="shared" si="1027"/>
        <v/>
      </c>
      <c r="AZ2447" s="24" t="s">
        <v>720</v>
      </c>
      <c r="BA2447" s="25">
        <v>3.6</v>
      </c>
      <c r="BB2447" s="25">
        <v>3.3</v>
      </c>
      <c r="BC2447" s="25">
        <f t="shared" ref="BC2447:BC2454" si="1311">((BB2447*(L2447))-(L2447))</f>
        <v>4.5999999999999996</v>
      </c>
      <c r="BD2447" s="25">
        <f t="shared" ref="BD2447:BD2450" si="1312">0.92*(BB2447-1)+1</f>
        <v>3.1160000000000001</v>
      </c>
    </row>
    <row r="2448" spans="1:56" x14ac:dyDescent="0.2">
      <c r="A2448" s="98">
        <v>46187</v>
      </c>
      <c r="B2448" s="60" t="s">
        <v>892</v>
      </c>
      <c r="C2448" s="24" t="s">
        <v>940</v>
      </c>
      <c r="D2448" s="24" t="s">
        <v>577</v>
      </c>
      <c r="F2448" s="74" t="s">
        <v>51</v>
      </c>
      <c r="G2448" s="24" t="s">
        <v>121</v>
      </c>
      <c r="H2448" s="24" t="s">
        <v>2251</v>
      </c>
      <c r="I2448" s="24">
        <v>1</v>
      </c>
      <c r="J2448" s="24">
        <v>6</v>
      </c>
      <c r="K2448" s="24" t="s">
        <v>2982</v>
      </c>
      <c r="L2448" s="25">
        <v>1</v>
      </c>
      <c r="M2448" s="24" t="s">
        <v>105</v>
      </c>
      <c r="N2448" s="24" t="s">
        <v>6</v>
      </c>
      <c r="R2448" s="25">
        <v>100</v>
      </c>
      <c r="S2448" s="83" t="s">
        <v>363</v>
      </c>
      <c r="T2448" s="66" t="str">
        <f t="shared" si="1304"/>
        <v>0.00</v>
      </c>
      <c r="U2448" s="66">
        <f t="shared" si="1305"/>
        <v>-1</v>
      </c>
      <c r="V2448" s="66">
        <f t="shared" si="1306"/>
        <v>392.09999999999991</v>
      </c>
      <c r="W2448" s="66">
        <f t="shared" si="1307"/>
        <v>4394.5</v>
      </c>
      <c r="X2448" s="20">
        <f t="shared" si="1308"/>
        <v>8.9225167823415608E-2</v>
      </c>
      <c r="Y2448" s="67">
        <f t="shared" si="1309"/>
        <v>3.9209999999999989</v>
      </c>
      <c r="Z2448" s="68">
        <f t="shared" si="1310"/>
        <v>39209.999999999993</v>
      </c>
      <c r="AA2448" s="65" t="s">
        <v>52</v>
      </c>
      <c r="AU2448" s="23" t="str">
        <f t="shared" si="1027"/>
        <v/>
      </c>
      <c r="AV2448" s="23">
        <f t="shared" si="1027"/>
        <v>-1</v>
      </c>
      <c r="AW2448" s="23" t="str">
        <f t="shared" si="1027"/>
        <v/>
      </c>
      <c r="AX2448" s="23" t="str">
        <f t="shared" si="1027"/>
        <v/>
      </c>
      <c r="AZ2448" s="24" t="s">
        <v>720</v>
      </c>
      <c r="BA2448" s="25">
        <v>12.7</v>
      </c>
      <c r="BB2448" s="25">
        <v>20</v>
      </c>
      <c r="BC2448" s="25">
        <f t="shared" si="1311"/>
        <v>19</v>
      </c>
      <c r="BD2448" s="25">
        <f t="shared" si="1312"/>
        <v>18.48</v>
      </c>
    </row>
    <row r="2449" spans="1:56" x14ac:dyDescent="0.2">
      <c r="A2449" s="98">
        <v>46187</v>
      </c>
      <c r="B2449" s="60" t="s">
        <v>892</v>
      </c>
      <c r="C2449" s="24" t="s">
        <v>940</v>
      </c>
      <c r="D2449" s="24" t="s">
        <v>577</v>
      </c>
      <c r="F2449" s="74" t="s">
        <v>51</v>
      </c>
      <c r="G2449" s="24" t="s">
        <v>121</v>
      </c>
      <c r="H2449" s="24" t="s">
        <v>2251</v>
      </c>
      <c r="I2449" s="24">
        <v>1</v>
      </c>
      <c r="J2449" s="24">
        <v>6</v>
      </c>
      <c r="K2449" s="24" t="s">
        <v>2982</v>
      </c>
      <c r="L2449" s="25">
        <v>1</v>
      </c>
      <c r="M2449" s="24" t="s">
        <v>105</v>
      </c>
      <c r="N2449" s="24" t="s">
        <v>7</v>
      </c>
      <c r="R2449" s="25">
        <v>22</v>
      </c>
      <c r="S2449" s="83" t="s">
        <v>363</v>
      </c>
      <c r="T2449" s="66" t="str">
        <f t="shared" si="1304"/>
        <v>0.00</v>
      </c>
      <c r="U2449" s="66">
        <f t="shared" si="1305"/>
        <v>-1</v>
      </c>
      <c r="V2449" s="66">
        <f t="shared" si="1306"/>
        <v>391.09999999999991</v>
      </c>
      <c r="W2449" s="66">
        <f t="shared" si="1307"/>
        <v>4395.5</v>
      </c>
      <c r="X2449" s="20">
        <f t="shared" si="1308"/>
        <v>8.8977363212376273E-2</v>
      </c>
      <c r="Y2449" s="67">
        <f t="shared" si="1309"/>
        <v>3.9109999999999991</v>
      </c>
      <c r="Z2449" s="68">
        <f t="shared" si="1310"/>
        <v>39109.999999999993</v>
      </c>
      <c r="AA2449" s="65" t="s">
        <v>52</v>
      </c>
      <c r="AU2449" s="23" t="str">
        <f t="shared" si="1027"/>
        <v/>
      </c>
      <c r="AV2449" s="23">
        <f t="shared" si="1027"/>
        <v>-1</v>
      </c>
      <c r="AW2449" s="23" t="str">
        <f t="shared" si="1027"/>
        <v/>
      </c>
      <c r="AX2449" s="23" t="str">
        <f t="shared" si="1027"/>
        <v/>
      </c>
      <c r="AZ2449" s="24" t="s">
        <v>720</v>
      </c>
      <c r="BA2449" s="25">
        <v>3</v>
      </c>
      <c r="BB2449" s="25">
        <v>5.0999999999999996</v>
      </c>
      <c r="BC2449" s="25">
        <f t="shared" si="1311"/>
        <v>4.0999999999999996</v>
      </c>
      <c r="BD2449" s="25">
        <f t="shared" si="1312"/>
        <v>4.7720000000000002</v>
      </c>
    </row>
    <row r="2450" spans="1:56" x14ac:dyDescent="0.2">
      <c r="A2450" s="98">
        <v>46187</v>
      </c>
      <c r="B2450" s="60" t="s">
        <v>892</v>
      </c>
      <c r="C2450" s="24" t="s">
        <v>2536</v>
      </c>
      <c r="D2450" s="24" t="s">
        <v>577</v>
      </c>
      <c r="F2450" s="74" t="s">
        <v>51</v>
      </c>
      <c r="G2450" s="24" t="s">
        <v>121</v>
      </c>
      <c r="H2450" s="24" t="s">
        <v>2251</v>
      </c>
      <c r="I2450" s="24">
        <v>2</v>
      </c>
      <c r="J2450" s="24">
        <v>7</v>
      </c>
      <c r="K2450" s="26" t="s">
        <v>3033</v>
      </c>
      <c r="L2450" s="25">
        <v>1</v>
      </c>
      <c r="M2450" s="24" t="s">
        <v>105</v>
      </c>
      <c r="N2450" s="24" t="s">
        <v>6</v>
      </c>
      <c r="R2450" s="25">
        <v>5.5</v>
      </c>
      <c r="S2450" s="83" t="s">
        <v>372</v>
      </c>
      <c r="T2450" s="66">
        <f t="shared" si="1304"/>
        <v>5.5</v>
      </c>
      <c r="U2450" s="66">
        <f t="shared" si="1305"/>
        <v>4.5</v>
      </c>
      <c r="V2450" s="66">
        <f t="shared" si="1306"/>
        <v>395.59999999999991</v>
      </c>
      <c r="W2450" s="66">
        <f t="shared" si="1307"/>
        <v>4396.5</v>
      </c>
      <c r="X2450" s="20">
        <f t="shared" si="1308"/>
        <v>8.9980666439212986E-2</v>
      </c>
      <c r="Y2450" s="67">
        <f t="shared" si="1309"/>
        <v>3.9559999999999991</v>
      </c>
      <c r="Z2450" s="68">
        <f t="shared" si="1310"/>
        <v>39559.999999999993</v>
      </c>
      <c r="AA2450" s="65" t="s">
        <v>53</v>
      </c>
      <c r="AU2450" s="23" t="str">
        <f t="shared" si="1027"/>
        <v/>
      </c>
      <c r="AV2450" s="23">
        <f t="shared" si="1027"/>
        <v>4.5</v>
      </c>
      <c r="AW2450" s="23" t="str">
        <f t="shared" si="1027"/>
        <v/>
      </c>
      <c r="AX2450" s="23" t="str">
        <f t="shared" si="1027"/>
        <v/>
      </c>
      <c r="AZ2450" s="24" t="s">
        <v>720</v>
      </c>
      <c r="BA2450" s="25">
        <v>3.1</v>
      </c>
      <c r="BB2450" s="25">
        <v>3.3</v>
      </c>
      <c r="BC2450" s="25">
        <f t="shared" si="1311"/>
        <v>2.2999999999999998</v>
      </c>
      <c r="BD2450" s="25">
        <f t="shared" si="1312"/>
        <v>3.1160000000000001</v>
      </c>
    </row>
    <row r="2451" spans="1:56" x14ac:dyDescent="0.2">
      <c r="A2451" s="98">
        <v>46187</v>
      </c>
      <c r="B2451" s="60" t="s">
        <v>892</v>
      </c>
      <c r="C2451" s="24" t="s">
        <v>2536</v>
      </c>
      <c r="D2451" s="24" t="s">
        <v>577</v>
      </c>
      <c r="F2451" s="74" t="s">
        <v>51</v>
      </c>
      <c r="G2451" s="24" t="s">
        <v>121</v>
      </c>
      <c r="H2451" s="24" t="s">
        <v>2251</v>
      </c>
      <c r="I2451" s="24">
        <v>2</v>
      </c>
      <c r="J2451" s="24">
        <v>7</v>
      </c>
      <c r="K2451" s="26" t="s">
        <v>3033</v>
      </c>
      <c r="L2451" s="25">
        <v>1</v>
      </c>
      <c r="M2451" s="24" t="s">
        <v>105</v>
      </c>
      <c r="N2451" s="24" t="s">
        <v>7</v>
      </c>
      <c r="R2451" s="25">
        <v>2.1</v>
      </c>
      <c r="S2451" s="83" t="s">
        <v>372</v>
      </c>
      <c r="T2451" s="66">
        <f t="shared" si="1304"/>
        <v>2.1</v>
      </c>
      <c r="U2451" s="66">
        <f t="shared" si="1305"/>
        <v>1.1000000000000001</v>
      </c>
      <c r="V2451" s="66">
        <f t="shared" si="1306"/>
        <v>396.69999999999993</v>
      </c>
      <c r="W2451" s="66">
        <f t="shared" si="1307"/>
        <v>4397.5</v>
      </c>
      <c r="X2451" s="20">
        <f t="shared" si="1308"/>
        <v>9.0210346787947676E-2</v>
      </c>
      <c r="Y2451" s="67">
        <f t="shared" si="1309"/>
        <v>3.9669999999999992</v>
      </c>
      <c r="Z2451" s="68">
        <f t="shared" si="1310"/>
        <v>39669.999999999993</v>
      </c>
      <c r="AA2451" s="65" t="s">
        <v>53</v>
      </c>
      <c r="AU2451" s="23" t="str">
        <f t="shared" si="1027"/>
        <v/>
      </c>
      <c r="AV2451" s="23">
        <f t="shared" si="1027"/>
        <v>1.1000000000000001</v>
      </c>
      <c r="AW2451" s="23" t="str">
        <f t="shared" si="1027"/>
        <v/>
      </c>
      <c r="AX2451" s="23" t="str">
        <f t="shared" si="1027"/>
        <v/>
      </c>
      <c r="AZ2451" s="24" t="s">
        <v>720</v>
      </c>
      <c r="BA2451" s="25">
        <v>2</v>
      </c>
      <c r="BB2451" s="25">
        <v>1.73</v>
      </c>
      <c r="BC2451" s="25">
        <f t="shared" si="1311"/>
        <v>0.73</v>
      </c>
      <c r="BD2451" s="25">
        <f>0.92*(BB2451-1)+1</f>
        <v>1.6716</v>
      </c>
    </row>
    <row r="2452" spans="1:56" x14ac:dyDescent="0.2">
      <c r="A2452" s="98">
        <v>46188</v>
      </c>
      <c r="B2452" s="60" t="s">
        <v>892</v>
      </c>
      <c r="C2452" s="24" t="s">
        <v>1812</v>
      </c>
      <c r="D2452" s="24" t="s">
        <v>621</v>
      </c>
      <c r="F2452" s="74" t="s">
        <v>51</v>
      </c>
      <c r="G2452" s="24" t="s">
        <v>121</v>
      </c>
      <c r="H2452" s="24" t="s">
        <v>2397</v>
      </c>
      <c r="I2452" s="24">
        <v>2</v>
      </c>
      <c r="J2452" s="24">
        <v>7</v>
      </c>
      <c r="K2452" s="87" t="s">
        <v>3034</v>
      </c>
      <c r="L2452" s="25">
        <v>3</v>
      </c>
      <c r="M2452" s="24" t="s">
        <v>105</v>
      </c>
      <c r="N2452" s="24" t="s">
        <v>6</v>
      </c>
      <c r="R2452" s="25">
        <v>3</v>
      </c>
      <c r="S2452" s="83" t="s">
        <v>373</v>
      </c>
      <c r="T2452" s="66" t="str">
        <f t="shared" ref="T2452" si="1313">IF((AA2452="W"),ROUND((R2452*L2452),2),"0.00")</f>
        <v>0.00</v>
      </c>
      <c r="U2452" s="66">
        <f t="shared" ref="U2452" si="1314">-$L2452+T2452</f>
        <v>-3</v>
      </c>
      <c r="V2452" s="66">
        <f t="shared" ref="V2452" si="1315">U2452+V2451</f>
        <v>393.69999999999993</v>
      </c>
      <c r="W2452" s="66">
        <f t="shared" ref="W2452" si="1316">L2452+W2451</f>
        <v>4400.5</v>
      </c>
      <c r="X2452" s="20">
        <f t="shared" ref="X2452" si="1317">SUM(V2452/W2452)</f>
        <v>8.9467106010680586E-2</v>
      </c>
      <c r="Y2452" s="67">
        <f t="shared" ref="Y2452" si="1318">V2452/100</f>
        <v>3.9369999999999994</v>
      </c>
      <c r="Z2452" s="68">
        <f t="shared" ref="Z2452" si="1319">V2452*100</f>
        <v>39369.999999999993</v>
      </c>
      <c r="AA2452" s="65" t="s">
        <v>52</v>
      </c>
      <c r="AU2452" s="23" t="str">
        <f t="shared" si="1027"/>
        <v/>
      </c>
      <c r="AV2452" s="23">
        <f t="shared" si="1027"/>
        <v>-3</v>
      </c>
      <c r="AW2452" s="23" t="str">
        <f t="shared" si="1027"/>
        <v/>
      </c>
      <c r="AX2452" s="23" t="str">
        <f t="shared" si="1027"/>
        <v/>
      </c>
      <c r="AZ2452" s="24" t="s">
        <v>720</v>
      </c>
      <c r="BA2452" s="24" t="s">
        <v>720</v>
      </c>
      <c r="BB2452" s="25">
        <v>3.21</v>
      </c>
      <c r="BC2452" s="25">
        <f t="shared" si="1311"/>
        <v>6.629999999999999</v>
      </c>
      <c r="BD2452" s="25">
        <f>0.92*(BB2452-1)+1</f>
        <v>3.0331999999999999</v>
      </c>
    </row>
    <row r="2453" spans="1:56" x14ac:dyDescent="0.2">
      <c r="A2453" s="98">
        <v>46189</v>
      </c>
      <c r="B2453" s="60" t="s">
        <v>892</v>
      </c>
      <c r="C2453" s="24" t="s">
        <v>3035</v>
      </c>
      <c r="D2453" s="24" t="s">
        <v>584</v>
      </c>
      <c r="F2453" s="74" t="s">
        <v>51</v>
      </c>
      <c r="G2453" s="24" t="s">
        <v>121</v>
      </c>
      <c r="H2453" s="24" t="s">
        <v>2223</v>
      </c>
      <c r="I2453" s="24">
        <v>12</v>
      </c>
      <c r="J2453" s="24">
        <v>6</v>
      </c>
      <c r="K2453" s="87" t="s">
        <v>3036</v>
      </c>
      <c r="L2453" s="25">
        <v>2</v>
      </c>
      <c r="M2453" s="24" t="s">
        <v>105</v>
      </c>
      <c r="N2453" s="24" t="s">
        <v>6</v>
      </c>
      <c r="R2453" s="25">
        <v>5.5</v>
      </c>
      <c r="S2453" s="83" t="s">
        <v>373</v>
      </c>
      <c r="T2453" s="66" t="str">
        <f t="shared" ref="T2453" si="1320">IF((AA2453="W"),ROUND((R2453*L2453),2),"0.00")</f>
        <v>0.00</v>
      </c>
      <c r="U2453" s="66">
        <f t="shared" ref="U2453" si="1321">-$L2453+T2453</f>
        <v>-2</v>
      </c>
      <c r="V2453" s="66">
        <f t="shared" ref="V2453" si="1322">U2453+V2452</f>
        <v>391.69999999999993</v>
      </c>
      <c r="W2453" s="66">
        <f t="shared" ref="W2453" si="1323">L2453+W2452</f>
        <v>4402.5</v>
      </c>
      <c r="X2453" s="20">
        <f t="shared" ref="X2453" si="1324">SUM(V2453/W2453)</f>
        <v>8.8972174900624632E-2</v>
      </c>
      <c r="Y2453" s="67">
        <f t="shared" ref="Y2453" si="1325">V2453/100</f>
        <v>3.9169999999999994</v>
      </c>
      <c r="Z2453" s="68">
        <f t="shared" ref="Z2453" si="1326">V2453*100</f>
        <v>39169.999999999993</v>
      </c>
      <c r="AA2453" s="65" t="s">
        <v>52</v>
      </c>
      <c r="AU2453" s="23" t="str">
        <f t="shared" ref="AU2453:AX2468" si="1327">IF($G2453=AU$2,$U2453,"")</f>
        <v/>
      </c>
      <c r="AV2453" s="23">
        <f t="shared" si="1327"/>
        <v>-2</v>
      </c>
      <c r="AW2453" s="23" t="str">
        <f t="shared" si="1327"/>
        <v/>
      </c>
      <c r="AX2453" s="23" t="str">
        <f t="shared" si="1327"/>
        <v/>
      </c>
      <c r="AZ2453" s="24" t="s">
        <v>720</v>
      </c>
      <c r="BA2453" s="25">
        <v>5.0999999999999996</v>
      </c>
      <c r="BB2453" s="25">
        <v>8.1999999999999993</v>
      </c>
      <c r="BC2453" s="25">
        <f t="shared" si="1311"/>
        <v>14.399999999999999</v>
      </c>
      <c r="BD2453" s="25">
        <f>0.92*(BB2453-1)+1</f>
        <v>7.6239999999999997</v>
      </c>
    </row>
    <row r="2454" spans="1:56" x14ac:dyDescent="0.2">
      <c r="A2454" s="98">
        <v>46189</v>
      </c>
      <c r="B2454" s="60" t="s">
        <v>892</v>
      </c>
      <c r="C2454" s="24" t="s">
        <v>2364</v>
      </c>
      <c r="D2454" s="24" t="s">
        <v>584</v>
      </c>
      <c r="F2454" s="74" t="s">
        <v>51</v>
      </c>
      <c r="G2454" s="24" t="s">
        <v>121</v>
      </c>
      <c r="H2454" s="24" t="s">
        <v>390</v>
      </c>
      <c r="I2454" s="24">
        <v>4</v>
      </c>
      <c r="J2454" s="24">
        <v>8</v>
      </c>
      <c r="K2454" s="26" t="s">
        <v>3037</v>
      </c>
      <c r="L2454" s="25">
        <v>1</v>
      </c>
      <c r="M2454" s="24" t="s">
        <v>105</v>
      </c>
      <c r="N2454" s="24" t="s">
        <v>6</v>
      </c>
      <c r="R2454" s="25">
        <v>4.5</v>
      </c>
      <c r="S2454" s="83" t="s">
        <v>372</v>
      </c>
      <c r="T2454" s="66">
        <f t="shared" ref="T2454" si="1328">IF((AA2454="W"),ROUND((R2454*L2454),2),"0.00")</f>
        <v>4.5</v>
      </c>
      <c r="U2454" s="66">
        <f t="shared" ref="U2454" si="1329">-$L2454+T2454</f>
        <v>3.5</v>
      </c>
      <c r="V2454" s="66">
        <f t="shared" ref="V2454" si="1330">U2454+V2453</f>
        <v>395.19999999999993</v>
      </c>
      <c r="W2454" s="66">
        <f t="shared" ref="W2454" si="1331">L2454+W2453</f>
        <v>4403.5</v>
      </c>
      <c r="X2454" s="20">
        <f t="shared" ref="X2454" si="1332">SUM(V2454/W2454)</f>
        <v>8.9746792324287478E-2</v>
      </c>
      <c r="Y2454" s="67">
        <f t="shared" ref="Y2454" si="1333">V2454/100</f>
        <v>3.9519999999999995</v>
      </c>
      <c r="Z2454" s="68">
        <f t="shared" ref="Z2454" si="1334">V2454*100</f>
        <v>39519.999999999993</v>
      </c>
      <c r="AA2454" s="65" t="s">
        <v>53</v>
      </c>
      <c r="AU2454" s="23" t="str">
        <f t="shared" si="1327"/>
        <v/>
      </c>
      <c r="AV2454" s="23">
        <f t="shared" si="1327"/>
        <v>3.5</v>
      </c>
      <c r="AW2454" s="23" t="str">
        <f t="shared" si="1327"/>
        <v/>
      </c>
      <c r="AX2454" s="23" t="str">
        <f t="shared" si="1327"/>
        <v/>
      </c>
      <c r="AZ2454" s="24" t="s">
        <v>720</v>
      </c>
      <c r="BA2454" s="25">
        <v>8</v>
      </c>
      <c r="BB2454" s="25">
        <v>9.7799999999999994</v>
      </c>
      <c r="BC2454" s="25">
        <f t="shared" si="1311"/>
        <v>8.7799999999999994</v>
      </c>
      <c r="BD2454" s="25">
        <f>0.92*(BB2454-1)+1</f>
        <v>9.0776000000000003</v>
      </c>
    </row>
    <row r="2455" spans="1:56" x14ac:dyDescent="0.2">
      <c r="A2455" s="98">
        <v>46190</v>
      </c>
      <c r="B2455" s="60" t="s">
        <v>892</v>
      </c>
      <c r="C2455" s="24" t="s">
        <v>3038</v>
      </c>
      <c r="D2455" s="24" t="s">
        <v>397</v>
      </c>
      <c r="F2455" s="74" t="s">
        <v>51</v>
      </c>
      <c r="G2455" s="24" t="s">
        <v>121</v>
      </c>
      <c r="H2455" s="24" t="s">
        <v>2946</v>
      </c>
      <c r="I2455" s="24">
        <v>6</v>
      </c>
      <c r="J2455" s="24">
        <v>4</v>
      </c>
      <c r="K2455" s="87" t="s">
        <v>3039</v>
      </c>
      <c r="L2455" s="25">
        <v>1</v>
      </c>
      <c r="M2455" s="24" t="s">
        <v>105</v>
      </c>
      <c r="N2455" s="24" t="s">
        <v>6</v>
      </c>
      <c r="R2455" s="25">
        <v>5.5</v>
      </c>
      <c r="S2455" s="83" t="s">
        <v>373</v>
      </c>
      <c r="T2455" s="66" t="str">
        <f t="shared" ref="T2455" si="1335">IF((AA2455="W"),ROUND((R2455*L2455),2),"0.00")</f>
        <v>0.00</v>
      </c>
      <c r="U2455" s="66">
        <f t="shared" ref="U2455" si="1336">-$L2455+T2455</f>
        <v>-1</v>
      </c>
      <c r="V2455" s="66">
        <f t="shared" ref="V2455" si="1337">U2455+V2454</f>
        <v>394.19999999999993</v>
      </c>
      <c r="W2455" s="66">
        <f t="shared" ref="W2455" si="1338">L2455+W2454</f>
        <v>4404.5</v>
      </c>
      <c r="X2455" s="20">
        <f t="shared" ref="X2455" si="1339">SUM(V2455/W2455)</f>
        <v>8.9499375638551468E-2</v>
      </c>
      <c r="Y2455" s="67">
        <f t="shared" ref="Y2455" si="1340">V2455/100</f>
        <v>3.9419999999999993</v>
      </c>
      <c r="Z2455" s="68">
        <f t="shared" ref="Z2455" si="1341">V2455*100</f>
        <v>39419.999999999993</v>
      </c>
      <c r="AA2455" s="65" t="s">
        <v>52</v>
      </c>
      <c r="AU2455" s="23" t="str">
        <f t="shared" si="1327"/>
        <v/>
      </c>
      <c r="AV2455" s="23">
        <f t="shared" si="1327"/>
        <v>-1</v>
      </c>
      <c r="AW2455" s="23" t="str">
        <f t="shared" si="1327"/>
        <v/>
      </c>
      <c r="AX2455" s="23" t="str">
        <f t="shared" si="1327"/>
        <v/>
      </c>
      <c r="AZ2455" s="24" t="s">
        <v>720</v>
      </c>
      <c r="BA2455" s="25">
        <v>4.0999999999999996</v>
      </c>
      <c r="BB2455" s="25">
        <v>5.56</v>
      </c>
      <c r="BC2455" s="25">
        <f t="shared" ref="BC2455:BC2470" si="1342">((BB2455*(L2455))-(L2455))</f>
        <v>4.5599999999999996</v>
      </c>
      <c r="BD2455" s="25">
        <f t="shared" ref="BD2455:BD2470" si="1343">0.92*(BB2455-1)+1</f>
        <v>5.1951999999999998</v>
      </c>
    </row>
    <row r="2456" spans="1:56" x14ac:dyDescent="0.2">
      <c r="A2456" s="98">
        <v>46190</v>
      </c>
      <c r="B2456" s="60" t="s">
        <v>892</v>
      </c>
      <c r="C2456" s="24" t="s">
        <v>1855</v>
      </c>
      <c r="D2456" s="24" t="s">
        <v>397</v>
      </c>
      <c r="F2456" s="74" t="s">
        <v>51</v>
      </c>
      <c r="G2456" s="24" t="s">
        <v>103</v>
      </c>
      <c r="H2456" s="24" t="s">
        <v>483</v>
      </c>
      <c r="I2456" s="24">
        <v>5</v>
      </c>
      <c r="J2456" s="24">
        <v>4</v>
      </c>
      <c r="K2456" s="26" t="s">
        <v>3040</v>
      </c>
      <c r="L2456" s="25">
        <v>1</v>
      </c>
      <c r="M2456" s="24" t="s">
        <v>404</v>
      </c>
      <c r="N2456" s="24" t="s">
        <v>6</v>
      </c>
      <c r="R2456" s="25">
        <v>12.040000000000001</v>
      </c>
      <c r="S2456" s="83" t="s">
        <v>372</v>
      </c>
      <c r="T2456" s="66">
        <f t="shared" ref="T2456:T2457" si="1344">IF((AA2456="W"),ROUND((R2456*L2456),2),"0.00")</f>
        <v>12.04</v>
      </c>
      <c r="U2456" s="66">
        <f t="shared" ref="U2456:U2457" si="1345">-$L2456+T2456</f>
        <v>11.04</v>
      </c>
      <c r="V2456" s="66">
        <f t="shared" ref="V2456:V2457" si="1346">U2456+V2455</f>
        <v>405.23999999999995</v>
      </c>
      <c r="W2456" s="66">
        <f t="shared" ref="W2456:W2457" si="1347">L2456+W2455</f>
        <v>4405.5</v>
      </c>
      <c r="X2456" s="20">
        <f t="shared" ref="X2456:X2457" si="1348">SUM(V2456/W2456)</f>
        <v>9.1985018726591747E-2</v>
      </c>
      <c r="Y2456" s="67">
        <f t="shared" ref="Y2456:Y2457" si="1349">V2456/100</f>
        <v>4.0523999999999996</v>
      </c>
      <c r="Z2456" s="68">
        <f t="shared" ref="Z2456:Z2457" si="1350">V2456*100</f>
        <v>40523.999999999993</v>
      </c>
      <c r="AA2456" s="65" t="s">
        <v>53</v>
      </c>
      <c r="AU2456" s="23">
        <f t="shared" si="1327"/>
        <v>11.04</v>
      </c>
      <c r="AV2456" s="23" t="str">
        <f t="shared" si="1327"/>
        <v/>
      </c>
      <c r="AW2456" s="23" t="str">
        <f t="shared" si="1327"/>
        <v/>
      </c>
      <c r="AX2456" s="23" t="str">
        <f t="shared" si="1327"/>
        <v/>
      </c>
      <c r="AZ2456" s="25">
        <v>16</v>
      </c>
      <c r="BA2456" s="25">
        <v>15.6</v>
      </c>
      <c r="BB2456" s="25">
        <v>13</v>
      </c>
      <c r="BC2456" s="25">
        <f t="shared" si="1342"/>
        <v>12</v>
      </c>
      <c r="BD2456" s="25">
        <f t="shared" si="1343"/>
        <v>12.040000000000001</v>
      </c>
    </row>
    <row r="2457" spans="1:56" x14ac:dyDescent="0.2">
      <c r="A2457" s="98">
        <v>46190</v>
      </c>
      <c r="B2457" s="60" t="s">
        <v>892</v>
      </c>
      <c r="C2457" s="24" t="s">
        <v>1855</v>
      </c>
      <c r="D2457" s="24" t="s">
        <v>397</v>
      </c>
      <c r="F2457" s="74" t="s">
        <v>51</v>
      </c>
      <c r="G2457" s="24" t="s">
        <v>103</v>
      </c>
      <c r="H2457" s="24" t="s">
        <v>483</v>
      </c>
      <c r="I2457" s="24">
        <v>5</v>
      </c>
      <c r="J2457" s="24">
        <v>4</v>
      </c>
      <c r="K2457" s="26" t="s">
        <v>3040</v>
      </c>
      <c r="L2457" s="25">
        <v>1</v>
      </c>
      <c r="M2457" s="24" t="s">
        <v>404</v>
      </c>
      <c r="R2457" s="25">
        <v>4.0084</v>
      </c>
      <c r="S2457" s="83" t="s">
        <v>372</v>
      </c>
      <c r="T2457" s="66">
        <f t="shared" si="1344"/>
        <v>4.01</v>
      </c>
      <c r="U2457" s="66">
        <f t="shared" si="1345"/>
        <v>3.01</v>
      </c>
      <c r="V2457" s="66">
        <f t="shared" si="1346"/>
        <v>408.24999999999994</v>
      </c>
      <c r="W2457" s="66">
        <f t="shared" si="1347"/>
        <v>4406.5</v>
      </c>
      <c r="X2457" s="20">
        <f t="shared" si="1348"/>
        <v>9.2647225689322585E-2</v>
      </c>
      <c r="Y2457" s="67">
        <f t="shared" si="1349"/>
        <v>4.0824999999999996</v>
      </c>
      <c r="Z2457" s="68">
        <f t="shared" si="1350"/>
        <v>40824.999999999993</v>
      </c>
      <c r="AA2457" s="65" t="s">
        <v>53</v>
      </c>
      <c r="AU2457" s="23">
        <f t="shared" si="1327"/>
        <v>3.01</v>
      </c>
      <c r="AV2457" s="23" t="str">
        <f t="shared" si="1327"/>
        <v/>
      </c>
      <c r="AW2457" s="23" t="str">
        <f t="shared" si="1327"/>
        <v/>
      </c>
      <c r="AX2457" s="23" t="str">
        <f t="shared" si="1327"/>
        <v/>
      </c>
      <c r="AZ2457" s="25">
        <v>4.7</v>
      </c>
      <c r="BA2457" s="25">
        <v>4.7</v>
      </c>
      <c r="BB2457" s="25">
        <v>4.2699999999999996</v>
      </c>
      <c r="BC2457" s="25">
        <f t="shared" si="1342"/>
        <v>3.2699999999999996</v>
      </c>
      <c r="BD2457" s="25">
        <f t="shared" si="1343"/>
        <v>4.0084</v>
      </c>
    </row>
    <row r="2458" spans="1:56" x14ac:dyDescent="0.2">
      <c r="A2458" s="98">
        <v>46190</v>
      </c>
      <c r="B2458" s="60" t="s">
        <v>892</v>
      </c>
      <c r="C2458" s="24" t="s">
        <v>2391</v>
      </c>
      <c r="D2458" s="24" t="s">
        <v>397</v>
      </c>
      <c r="E2458" s="74" t="s">
        <v>51</v>
      </c>
      <c r="F2458" s="74" t="s">
        <v>51</v>
      </c>
      <c r="G2458" s="24" t="s">
        <v>103</v>
      </c>
      <c r="H2458" s="24" t="s">
        <v>194</v>
      </c>
      <c r="I2458" s="24">
        <v>6</v>
      </c>
      <c r="J2458" s="24">
        <v>4</v>
      </c>
      <c r="K2458" s="24" t="s">
        <v>3041</v>
      </c>
      <c r="L2458" s="25">
        <v>1</v>
      </c>
      <c r="M2458" s="24" t="s">
        <v>404</v>
      </c>
      <c r="N2458" s="24" t="s">
        <v>6</v>
      </c>
      <c r="R2458" s="25">
        <v>5.66</v>
      </c>
      <c r="S2458" s="83" t="s">
        <v>363</v>
      </c>
      <c r="T2458" s="66" t="str">
        <f t="shared" ref="T2458" si="1351">IF((AA2458="W"),ROUND((R2458*L2458),2),"0.00")</f>
        <v>0.00</v>
      </c>
      <c r="U2458" s="66">
        <f t="shared" ref="U2458" si="1352">-$L2458+T2458</f>
        <v>-1</v>
      </c>
      <c r="V2458" s="66">
        <f t="shared" ref="V2458" si="1353">U2458+V2457</f>
        <v>407.24999999999994</v>
      </c>
      <c r="W2458" s="66">
        <f t="shared" ref="W2458" si="1354">L2458+W2457</f>
        <v>4407.5</v>
      </c>
      <c r="X2458" s="20">
        <f t="shared" ref="X2458" si="1355">SUM(V2458/W2458)</f>
        <v>9.239931934203062E-2</v>
      </c>
      <c r="Y2458" s="67">
        <f t="shared" ref="Y2458" si="1356">V2458/100</f>
        <v>4.0724999999999998</v>
      </c>
      <c r="Z2458" s="68">
        <f t="shared" ref="Z2458" si="1357">V2458*100</f>
        <v>40724.999999999993</v>
      </c>
      <c r="AA2458" s="65" t="s">
        <v>52</v>
      </c>
      <c r="AU2458" s="23">
        <f t="shared" si="1327"/>
        <v>-1</v>
      </c>
      <c r="AV2458" s="23" t="str">
        <f t="shared" si="1327"/>
        <v/>
      </c>
      <c r="AW2458" s="23" t="str">
        <f t="shared" si="1327"/>
        <v/>
      </c>
      <c r="AX2458" s="23" t="str">
        <f t="shared" si="1327"/>
        <v/>
      </c>
      <c r="AZ2458" s="25">
        <v>5</v>
      </c>
      <c r="BA2458" s="25">
        <v>5.8</v>
      </c>
      <c r="BB2458" s="25">
        <v>6.07</v>
      </c>
      <c r="BC2458" s="25">
        <f t="shared" si="1342"/>
        <v>5.07</v>
      </c>
      <c r="BD2458" s="25">
        <f t="shared" si="1343"/>
        <v>5.6644000000000005</v>
      </c>
    </row>
    <row r="2459" spans="1:56" x14ac:dyDescent="0.2">
      <c r="A2459" s="98">
        <v>46190</v>
      </c>
      <c r="B2459" s="60" t="s">
        <v>892</v>
      </c>
      <c r="C2459" s="24" t="s">
        <v>948</v>
      </c>
      <c r="D2459" s="24" t="s">
        <v>397</v>
      </c>
      <c r="E2459" s="74" t="s">
        <v>51</v>
      </c>
      <c r="F2459" s="74" t="s">
        <v>51</v>
      </c>
      <c r="G2459" s="24" t="s">
        <v>103</v>
      </c>
      <c r="H2459" s="24" t="s">
        <v>138</v>
      </c>
      <c r="I2459" s="24">
        <v>5</v>
      </c>
      <c r="J2459" s="24">
        <v>1</v>
      </c>
      <c r="K2459" s="24" t="s">
        <v>3042</v>
      </c>
      <c r="L2459" s="25">
        <v>1</v>
      </c>
      <c r="M2459" s="24" t="s">
        <v>105</v>
      </c>
      <c r="N2459" s="24" t="s">
        <v>6</v>
      </c>
      <c r="R2459" s="25">
        <v>3.6</v>
      </c>
      <c r="S2459" s="83" t="s">
        <v>363</v>
      </c>
      <c r="T2459" s="66" t="str">
        <f t="shared" ref="T2459" si="1358">IF((AA2459="W"),ROUND((R2459*L2459),2),"0.00")</f>
        <v>0.00</v>
      </c>
      <c r="U2459" s="66">
        <f t="shared" ref="U2459" si="1359">-$L2459+T2459</f>
        <v>-1</v>
      </c>
      <c r="V2459" s="66">
        <f t="shared" ref="V2459" si="1360">U2459+V2458</f>
        <v>406.24999999999994</v>
      </c>
      <c r="W2459" s="66">
        <f t="shared" ref="W2459" si="1361">L2459+W2458</f>
        <v>4408.5</v>
      </c>
      <c r="X2459" s="20">
        <f t="shared" ref="X2459" si="1362">SUM(V2459/W2459)</f>
        <v>9.2151525462175324E-2</v>
      </c>
      <c r="Y2459" s="67">
        <f t="shared" ref="Y2459" si="1363">V2459/100</f>
        <v>4.0624999999999991</v>
      </c>
      <c r="Z2459" s="68">
        <f t="shared" ref="Z2459" si="1364">V2459*100</f>
        <v>40624.999999999993</v>
      </c>
      <c r="AA2459" s="65" t="s">
        <v>52</v>
      </c>
      <c r="AU2459" s="23">
        <f t="shared" si="1327"/>
        <v>-1</v>
      </c>
      <c r="AV2459" s="23" t="str">
        <f t="shared" si="1327"/>
        <v/>
      </c>
      <c r="AW2459" s="23" t="str">
        <f t="shared" si="1327"/>
        <v/>
      </c>
      <c r="AX2459" s="23" t="str">
        <f t="shared" si="1327"/>
        <v/>
      </c>
      <c r="AZ2459" s="25">
        <v>3.5</v>
      </c>
      <c r="BA2459" s="25">
        <v>3.6</v>
      </c>
      <c r="BB2459" s="25">
        <v>3.7</v>
      </c>
      <c r="BC2459" s="25">
        <f t="shared" si="1342"/>
        <v>2.7</v>
      </c>
      <c r="BD2459" s="25">
        <f t="shared" si="1343"/>
        <v>3.4840000000000004</v>
      </c>
    </row>
    <row r="2460" spans="1:56" x14ac:dyDescent="0.2">
      <c r="A2460" s="98">
        <v>46191</v>
      </c>
      <c r="B2460" s="60" t="s">
        <v>892</v>
      </c>
      <c r="C2460" s="24" t="s">
        <v>3043</v>
      </c>
      <c r="D2460" s="24" t="s">
        <v>398</v>
      </c>
      <c r="E2460" s="74" t="s">
        <v>51</v>
      </c>
      <c r="F2460" s="74" t="s">
        <v>51</v>
      </c>
      <c r="G2460" s="24" t="s">
        <v>121</v>
      </c>
      <c r="H2460" s="24" t="s">
        <v>581</v>
      </c>
      <c r="I2460" s="24">
        <v>1</v>
      </c>
      <c r="J2460" s="24">
        <v>7</v>
      </c>
      <c r="K2460" s="24" t="s">
        <v>3044</v>
      </c>
      <c r="L2460" s="25">
        <v>2</v>
      </c>
      <c r="M2460" s="24" t="s">
        <v>105</v>
      </c>
      <c r="N2460" s="24" t="s">
        <v>6</v>
      </c>
      <c r="R2460" s="25">
        <v>7</v>
      </c>
      <c r="S2460" s="83" t="s">
        <v>363</v>
      </c>
      <c r="T2460" s="66" t="str">
        <f t="shared" ref="T2460" si="1365">IF((AA2460="W"),ROUND((R2460*L2460),2),"0.00")</f>
        <v>0.00</v>
      </c>
      <c r="U2460" s="66">
        <f t="shared" ref="U2460" si="1366">-$L2460+T2460</f>
        <v>-2</v>
      </c>
      <c r="V2460" s="66">
        <f t="shared" ref="V2460" si="1367">U2460+V2459</f>
        <v>404.24999999999994</v>
      </c>
      <c r="W2460" s="66">
        <f t="shared" ref="W2460" si="1368">L2460+W2459</f>
        <v>4410.5</v>
      </c>
      <c r="X2460" s="20">
        <f t="shared" ref="X2460" si="1369">SUM(V2460/W2460)</f>
        <v>9.1656274798775639E-2</v>
      </c>
      <c r="Y2460" s="67">
        <f t="shared" ref="Y2460" si="1370">V2460/100</f>
        <v>4.0424999999999995</v>
      </c>
      <c r="Z2460" s="68">
        <f t="shared" ref="Z2460" si="1371">V2460*100</f>
        <v>40424.999999999993</v>
      </c>
      <c r="AA2460" s="65" t="s">
        <v>52</v>
      </c>
      <c r="AU2460" s="23" t="str">
        <f t="shared" si="1327"/>
        <v/>
      </c>
      <c r="AV2460" s="23">
        <f t="shared" si="1327"/>
        <v>-2</v>
      </c>
      <c r="AW2460" s="23" t="str">
        <f t="shared" si="1327"/>
        <v/>
      </c>
      <c r="AX2460" s="23" t="str">
        <f t="shared" si="1327"/>
        <v/>
      </c>
      <c r="AZ2460" s="24" t="s">
        <v>720</v>
      </c>
      <c r="BA2460" s="25">
        <v>5.3</v>
      </c>
      <c r="BB2460" s="25">
        <v>4.1500000000000004</v>
      </c>
      <c r="BC2460" s="25">
        <f t="shared" si="1342"/>
        <v>6.3000000000000007</v>
      </c>
      <c r="BD2460" s="25">
        <f t="shared" si="1343"/>
        <v>3.8980000000000006</v>
      </c>
    </row>
    <row r="2461" spans="1:56" x14ac:dyDescent="0.2">
      <c r="A2461" s="98">
        <v>46192</v>
      </c>
      <c r="B2461" s="60" t="s">
        <v>892</v>
      </c>
      <c r="C2461" s="24" t="s">
        <v>1445</v>
      </c>
      <c r="D2461" s="24" t="s">
        <v>562</v>
      </c>
      <c r="E2461" s="74" t="s">
        <v>51</v>
      </c>
      <c r="F2461" s="74" t="s">
        <v>51</v>
      </c>
      <c r="G2461" s="24" t="s">
        <v>121</v>
      </c>
      <c r="H2461" s="24" t="s">
        <v>941</v>
      </c>
      <c r="I2461" s="24">
        <v>1</v>
      </c>
      <c r="J2461" s="24">
        <v>2</v>
      </c>
      <c r="K2461" s="24" t="s">
        <v>3045</v>
      </c>
      <c r="L2461" s="25">
        <v>3</v>
      </c>
      <c r="M2461" s="24" t="s">
        <v>105</v>
      </c>
      <c r="N2461" s="24" t="s">
        <v>6</v>
      </c>
      <c r="R2461" s="25">
        <v>3.8</v>
      </c>
      <c r="S2461" s="83" t="s">
        <v>363</v>
      </c>
      <c r="T2461" s="66" t="str">
        <f t="shared" ref="T2461" si="1372">IF((AA2461="W"),ROUND((R2461*L2461),2),"0.00")</f>
        <v>0.00</v>
      </c>
      <c r="U2461" s="66">
        <f t="shared" ref="U2461" si="1373">-$L2461+T2461</f>
        <v>-3</v>
      </c>
      <c r="V2461" s="66">
        <f t="shared" ref="V2461" si="1374">U2461+V2460</f>
        <v>401.24999999999994</v>
      </c>
      <c r="W2461" s="66">
        <f t="shared" ref="W2461" si="1375">L2461+W2460</f>
        <v>4413.5</v>
      </c>
      <c r="X2461" s="20">
        <f t="shared" ref="X2461" si="1376">SUM(V2461/W2461)</f>
        <v>9.0914240398776464E-2</v>
      </c>
      <c r="Y2461" s="67">
        <f t="shared" ref="Y2461" si="1377">V2461/100</f>
        <v>4.0124999999999993</v>
      </c>
      <c r="Z2461" s="68">
        <f t="shared" ref="Z2461" si="1378">V2461*100</f>
        <v>40124.999999999993</v>
      </c>
      <c r="AA2461" s="65" t="s">
        <v>52</v>
      </c>
      <c r="AU2461" s="23" t="str">
        <f t="shared" si="1327"/>
        <v/>
      </c>
      <c r="AV2461" s="23">
        <f>IF($G2461=AV$2,$U2461,"")</f>
        <v>-3</v>
      </c>
      <c r="AW2461" s="23" t="str">
        <f t="shared" si="1327"/>
        <v/>
      </c>
      <c r="AX2461" s="23" t="str">
        <f t="shared" si="1327"/>
        <v/>
      </c>
      <c r="AZ2461" s="24" t="s">
        <v>720</v>
      </c>
      <c r="BA2461" s="25">
        <v>2.5</v>
      </c>
      <c r="BB2461" s="25">
        <v>3.25</v>
      </c>
      <c r="BC2461" s="25">
        <f t="shared" si="1342"/>
        <v>6.75</v>
      </c>
      <c r="BD2461" s="25">
        <f t="shared" si="1343"/>
        <v>3.0700000000000003</v>
      </c>
    </row>
    <row r="2462" spans="1:56" x14ac:dyDescent="0.2">
      <c r="A2462" s="98">
        <v>46193</v>
      </c>
      <c r="B2462" s="60" t="s">
        <v>892</v>
      </c>
      <c r="C2462" s="24" t="s">
        <v>1604</v>
      </c>
      <c r="D2462" s="24" t="s">
        <v>573</v>
      </c>
      <c r="E2462" s="74" t="s">
        <v>51</v>
      </c>
      <c r="F2462" s="74" t="s">
        <v>51</v>
      </c>
      <c r="G2462" s="24" t="s">
        <v>103</v>
      </c>
      <c r="H2462" s="24" t="s">
        <v>293</v>
      </c>
      <c r="I2462" s="24">
        <v>4</v>
      </c>
      <c r="J2462" s="24">
        <v>7</v>
      </c>
      <c r="K2462" s="26" t="s">
        <v>3046</v>
      </c>
      <c r="L2462" s="25">
        <v>1</v>
      </c>
      <c r="M2462" s="24" t="s">
        <v>931</v>
      </c>
      <c r="N2462" s="24" t="s">
        <v>6</v>
      </c>
      <c r="R2462" s="25">
        <v>10.7</v>
      </c>
      <c r="S2462" s="83" t="s">
        <v>372</v>
      </c>
      <c r="T2462" s="66">
        <f t="shared" ref="T2462" si="1379">IF((AA2462="W"),ROUND((R2462*L2462),2),"0.00")</f>
        <v>10.7</v>
      </c>
      <c r="U2462" s="66">
        <f t="shared" ref="U2462" si="1380">-$L2462+T2462</f>
        <v>9.6999999999999993</v>
      </c>
      <c r="V2462" s="66">
        <f t="shared" ref="V2462" si="1381">U2462+V2461</f>
        <v>410.94999999999993</v>
      </c>
      <c r="W2462" s="66">
        <f t="shared" ref="W2462" si="1382">L2462+W2461</f>
        <v>4414.5</v>
      </c>
      <c r="X2462" s="20">
        <f t="shared" ref="X2462" si="1383">SUM(V2462/W2462)</f>
        <v>9.3090950277494602E-2</v>
      </c>
      <c r="Y2462" s="67">
        <f t="shared" ref="Y2462" si="1384">V2462/100</f>
        <v>4.1094999999999997</v>
      </c>
      <c r="Z2462" s="68">
        <f t="shared" ref="Z2462" si="1385">V2462*100</f>
        <v>41094.999999999993</v>
      </c>
      <c r="AA2462" s="65" t="s">
        <v>53</v>
      </c>
      <c r="AU2462" s="23">
        <f t="shared" si="1327"/>
        <v>9.6999999999999993</v>
      </c>
      <c r="AV2462" s="23" t="str">
        <f t="shared" si="1327"/>
        <v/>
      </c>
      <c r="AW2462" s="23" t="str">
        <f t="shared" si="1327"/>
        <v/>
      </c>
      <c r="AX2462" s="23" t="str">
        <f t="shared" si="1327"/>
        <v/>
      </c>
      <c r="AZ2462" s="25">
        <v>13</v>
      </c>
      <c r="BA2462" s="25">
        <v>10.7</v>
      </c>
      <c r="BB2462" s="25">
        <v>10</v>
      </c>
      <c r="BC2462" s="25">
        <f t="shared" si="1342"/>
        <v>9</v>
      </c>
      <c r="BD2462" s="25">
        <f t="shared" si="1343"/>
        <v>9.2800000000000011</v>
      </c>
    </row>
    <row r="2463" spans="1:56" x14ac:dyDescent="0.2">
      <c r="A2463" s="98">
        <v>46193</v>
      </c>
      <c r="B2463" s="60" t="s">
        <v>892</v>
      </c>
      <c r="C2463" s="24" t="s">
        <v>3048</v>
      </c>
      <c r="D2463" s="24" t="s">
        <v>573</v>
      </c>
      <c r="E2463" s="74" t="s">
        <v>51</v>
      </c>
      <c r="F2463" s="74" t="s">
        <v>51</v>
      </c>
      <c r="G2463" s="24" t="s">
        <v>103</v>
      </c>
      <c r="H2463" s="24" t="s">
        <v>138</v>
      </c>
      <c r="I2463" s="24">
        <v>4</v>
      </c>
      <c r="J2463" s="24">
        <v>11</v>
      </c>
      <c r="K2463" s="27" t="s">
        <v>3047</v>
      </c>
      <c r="L2463" s="25">
        <v>1</v>
      </c>
      <c r="M2463" s="24" t="s">
        <v>404</v>
      </c>
      <c r="N2463" s="24" t="s">
        <v>6</v>
      </c>
      <c r="R2463" s="25">
        <v>6</v>
      </c>
      <c r="S2463" s="83" t="s">
        <v>371</v>
      </c>
      <c r="T2463" s="66" t="str">
        <f t="shared" ref="T2463:T2464" si="1386">IF((AA2463="W"),ROUND((R2463*L2463),2),"0.00")</f>
        <v>0.00</v>
      </c>
      <c r="U2463" s="66">
        <f t="shared" ref="U2463:U2464" si="1387">-$L2463+T2463</f>
        <v>-1</v>
      </c>
      <c r="V2463" s="66">
        <f t="shared" ref="V2463:V2464" si="1388">U2463+V2462</f>
        <v>409.94999999999993</v>
      </c>
      <c r="W2463" s="66">
        <f t="shared" ref="W2463:W2464" si="1389">L2463+W2462</f>
        <v>4415.5</v>
      </c>
      <c r="X2463" s="20">
        <f t="shared" ref="X2463:X2464" si="1390">SUM(V2463/W2463)</f>
        <v>9.2843392594270172E-2</v>
      </c>
      <c r="Y2463" s="67">
        <f t="shared" ref="Y2463:Y2464" si="1391">V2463/100</f>
        <v>4.099499999999999</v>
      </c>
      <c r="Z2463" s="68">
        <f t="shared" ref="Z2463:Z2464" si="1392">V2463*100</f>
        <v>40994.999999999993</v>
      </c>
      <c r="AA2463" s="65" t="s">
        <v>52</v>
      </c>
      <c r="AU2463" s="23">
        <f>IF($G2463=AU$2,$U2463,"")</f>
        <v>-1</v>
      </c>
      <c r="AV2463" s="23" t="str">
        <f t="shared" si="1327"/>
        <v/>
      </c>
      <c r="AW2463" s="23" t="str">
        <f t="shared" si="1327"/>
        <v/>
      </c>
      <c r="AX2463" s="23" t="str">
        <f t="shared" si="1327"/>
        <v/>
      </c>
      <c r="AZ2463" s="25">
        <v>8</v>
      </c>
      <c r="BA2463" s="25">
        <v>7.1</v>
      </c>
      <c r="BB2463" s="25">
        <v>7</v>
      </c>
      <c r="BC2463" s="25">
        <f t="shared" si="1342"/>
        <v>6</v>
      </c>
      <c r="BD2463" s="25">
        <f t="shared" si="1343"/>
        <v>6.5200000000000005</v>
      </c>
    </row>
    <row r="2464" spans="1:56" x14ac:dyDescent="0.2">
      <c r="A2464" s="98">
        <v>46193</v>
      </c>
      <c r="B2464" s="60" t="s">
        <v>892</v>
      </c>
      <c r="C2464" s="24" t="s">
        <v>3048</v>
      </c>
      <c r="D2464" s="24" t="s">
        <v>573</v>
      </c>
      <c r="E2464" s="74" t="s">
        <v>51</v>
      </c>
      <c r="F2464" s="74" t="s">
        <v>51</v>
      </c>
      <c r="G2464" s="24" t="s">
        <v>103</v>
      </c>
      <c r="H2464" s="24" t="s">
        <v>138</v>
      </c>
      <c r="I2464" s="24">
        <v>4</v>
      </c>
      <c r="J2464" s="24">
        <v>11</v>
      </c>
      <c r="K2464" s="26" t="s">
        <v>3047</v>
      </c>
      <c r="L2464" s="25">
        <v>1</v>
      </c>
      <c r="M2464" s="24" t="s">
        <v>404</v>
      </c>
      <c r="N2464" s="24" t="s">
        <v>7</v>
      </c>
      <c r="R2464" s="25">
        <v>1.7200000000000002</v>
      </c>
      <c r="S2464" s="83" t="s">
        <v>371</v>
      </c>
      <c r="T2464" s="66">
        <f t="shared" si="1386"/>
        <v>1.72</v>
      </c>
      <c r="U2464" s="66">
        <f t="shared" si="1387"/>
        <v>0.72</v>
      </c>
      <c r="V2464" s="66">
        <f t="shared" si="1388"/>
        <v>410.66999999999996</v>
      </c>
      <c r="W2464" s="66">
        <f t="shared" si="1389"/>
        <v>4416.5</v>
      </c>
      <c r="X2464" s="20">
        <f t="shared" si="1390"/>
        <v>9.2985395675308488E-2</v>
      </c>
      <c r="Y2464" s="67">
        <f t="shared" si="1391"/>
        <v>4.1067</v>
      </c>
      <c r="Z2464" s="68">
        <f t="shared" si="1392"/>
        <v>41066.999999999993</v>
      </c>
      <c r="AA2464" s="65" t="s">
        <v>53</v>
      </c>
      <c r="AU2464" s="23">
        <f t="shared" si="1327"/>
        <v>0.72</v>
      </c>
      <c r="AV2464" s="23" t="str">
        <f t="shared" si="1327"/>
        <v/>
      </c>
      <c r="AW2464" s="23" t="str">
        <f t="shared" si="1327"/>
        <v/>
      </c>
      <c r="AX2464" s="23" t="str">
        <f t="shared" si="1327"/>
        <v/>
      </c>
      <c r="AZ2464" s="25">
        <v>1.2</v>
      </c>
      <c r="BA2464" s="25">
        <v>1.2</v>
      </c>
      <c r="BB2464" s="25">
        <v>2.72</v>
      </c>
      <c r="BC2464" s="25">
        <f t="shared" si="1342"/>
        <v>1.7200000000000002</v>
      </c>
      <c r="BD2464" s="25">
        <f t="shared" si="1343"/>
        <v>2.5824000000000003</v>
      </c>
    </row>
    <row r="2465" spans="1:56" x14ac:dyDescent="0.2">
      <c r="A2465" s="98">
        <v>46194</v>
      </c>
      <c r="B2465" s="60" t="s">
        <v>892</v>
      </c>
      <c r="C2465" s="24" t="s">
        <v>3049</v>
      </c>
      <c r="D2465" s="24" t="s">
        <v>577</v>
      </c>
      <c r="E2465" s="74" t="s">
        <v>51</v>
      </c>
      <c r="F2465" s="74" t="s">
        <v>51</v>
      </c>
      <c r="G2465" s="24" t="s">
        <v>121</v>
      </c>
      <c r="H2465" s="24" t="s">
        <v>820</v>
      </c>
      <c r="I2465" s="24">
        <v>1</v>
      </c>
      <c r="J2465" s="24">
        <v>2</v>
      </c>
      <c r="K2465" s="24" t="s">
        <v>3050</v>
      </c>
      <c r="L2465" s="25">
        <v>1</v>
      </c>
      <c r="M2465" s="24" t="s">
        <v>105</v>
      </c>
      <c r="N2465" s="24" t="s">
        <v>6</v>
      </c>
      <c r="R2465" s="25">
        <v>10</v>
      </c>
      <c r="S2465" s="83" t="s">
        <v>363</v>
      </c>
      <c r="T2465" s="66" t="str">
        <f t="shared" ref="T2465" si="1393">IF((AA2465="W"),ROUND((R2465*L2465),2),"0.00")</f>
        <v>0.00</v>
      </c>
      <c r="U2465" s="66">
        <f t="shared" ref="U2465" si="1394">-$L2465+T2465</f>
        <v>-1</v>
      </c>
      <c r="V2465" s="66">
        <f t="shared" ref="V2465" si="1395">U2465+V2464</f>
        <v>409.66999999999996</v>
      </c>
      <c r="W2465" s="66">
        <f t="shared" ref="W2465" si="1396">L2465+W2464</f>
        <v>4417.5</v>
      </c>
      <c r="X2465" s="20">
        <f t="shared" ref="X2465" si="1397">SUM(V2465/W2465)</f>
        <v>9.2737973967175993E-2</v>
      </c>
      <c r="Y2465" s="67">
        <f t="shared" ref="Y2465" si="1398">V2465/100</f>
        <v>4.0966999999999993</v>
      </c>
      <c r="Z2465" s="68">
        <f t="shared" ref="Z2465" si="1399">V2465*100</f>
        <v>40966.999999999993</v>
      </c>
      <c r="AA2465" s="65" t="s">
        <v>52</v>
      </c>
      <c r="AU2465" s="23" t="str">
        <f t="shared" si="1327"/>
        <v/>
      </c>
      <c r="AV2465" s="23">
        <f>IF($G2465=AV$2,$U2465,"")</f>
        <v>-1</v>
      </c>
      <c r="AW2465" s="23" t="str">
        <f t="shared" si="1327"/>
        <v/>
      </c>
      <c r="AX2465" s="23" t="str">
        <f t="shared" si="1327"/>
        <v/>
      </c>
      <c r="AZ2465" s="24" t="s">
        <v>720</v>
      </c>
      <c r="BA2465" s="25">
        <v>4.7</v>
      </c>
      <c r="BB2465" s="25">
        <v>5.76</v>
      </c>
      <c r="BC2465" s="25">
        <f t="shared" si="1342"/>
        <v>4.76</v>
      </c>
      <c r="BD2465" s="25">
        <f t="shared" si="1343"/>
        <v>5.3792</v>
      </c>
    </row>
    <row r="2466" spans="1:56" x14ac:dyDescent="0.2">
      <c r="A2466" s="98">
        <v>46194</v>
      </c>
      <c r="B2466" s="60" t="s">
        <v>892</v>
      </c>
      <c r="C2466" s="24" t="s">
        <v>2041</v>
      </c>
      <c r="D2466" s="24" t="s">
        <v>577</v>
      </c>
      <c r="E2466" s="74" t="s">
        <v>51</v>
      </c>
      <c r="F2466" s="74" t="s">
        <v>51</v>
      </c>
      <c r="G2466" s="24" t="s">
        <v>121</v>
      </c>
      <c r="H2466" s="24" t="s">
        <v>1309</v>
      </c>
      <c r="I2466" s="24">
        <v>4</v>
      </c>
      <c r="J2466" s="24">
        <v>4</v>
      </c>
      <c r="K2466" s="24" t="s">
        <v>3051</v>
      </c>
      <c r="L2466" s="25">
        <v>1</v>
      </c>
      <c r="M2466" s="24" t="s">
        <v>105</v>
      </c>
      <c r="N2466" s="24" t="s">
        <v>6</v>
      </c>
      <c r="R2466" s="25">
        <v>16</v>
      </c>
      <c r="S2466" s="83" t="s">
        <v>363</v>
      </c>
      <c r="T2466" s="66" t="str">
        <f t="shared" ref="T2466:T2468" si="1400">IF((AA2466="W"),ROUND((R2466*L2466),2),"0.00")</f>
        <v>0.00</v>
      </c>
      <c r="U2466" s="66">
        <f t="shared" ref="U2466:U2468" si="1401">-$L2466+T2466</f>
        <v>-1</v>
      </c>
      <c r="V2466" s="66">
        <f t="shared" ref="V2466:V2468" si="1402">U2466+V2465</f>
        <v>408.66999999999996</v>
      </c>
      <c r="W2466" s="66">
        <f t="shared" ref="W2466:W2468" si="1403">L2466+W2465</f>
        <v>4418.5</v>
      </c>
      <c r="X2466" s="20">
        <f t="shared" ref="X2466:X2468" si="1404">SUM(V2466/W2466)</f>
        <v>9.2490664252574392E-2</v>
      </c>
      <c r="Y2466" s="67">
        <f t="shared" ref="Y2466:Y2468" si="1405">V2466/100</f>
        <v>4.0866999999999996</v>
      </c>
      <c r="Z2466" s="68">
        <f t="shared" ref="Z2466:Z2468" si="1406">V2466*100</f>
        <v>40866.999999999993</v>
      </c>
      <c r="AA2466" s="65" t="s">
        <v>52</v>
      </c>
      <c r="AU2466" s="23" t="str">
        <f t="shared" si="1327"/>
        <v/>
      </c>
      <c r="AV2466" s="23">
        <f t="shared" si="1327"/>
        <v>-1</v>
      </c>
      <c r="AW2466" s="23" t="str">
        <f t="shared" si="1327"/>
        <v/>
      </c>
      <c r="AX2466" s="23" t="str">
        <f t="shared" si="1327"/>
        <v/>
      </c>
      <c r="AZ2466" s="24" t="s">
        <v>720</v>
      </c>
      <c r="BA2466" s="25">
        <v>13.3</v>
      </c>
      <c r="BB2466" s="25">
        <v>18</v>
      </c>
      <c r="BC2466" s="25">
        <f t="shared" si="1342"/>
        <v>17</v>
      </c>
      <c r="BD2466" s="25">
        <f t="shared" si="1343"/>
        <v>16.64</v>
      </c>
    </row>
    <row r="2467" spans="1:56" x14ac:dyDescent="0.2">
      <c r="A2467" s="98">
        <v>46194</v>
      </c>
      <c r="B2467" s="60" t="s">
        <v>892</v>
      </c>
      <c r="C2467" s="24" t="s">
        <v>2041</v>
      </c>
      <c r="D2467" s="24" t="s">
        <v>577</v>
      </c>
      <c r="E2467" s="74" t="s">
        <v>51</v>
      </c>
      <c r="F2467" s="74" t="s">
        <v>51</v>
      </c>
      <c r="G2467" s="24" t="s">
        <v>121</v>
      </c>
      <c r="H2467" s="24" t="s">
        <v>1309</v>
      </c>
      <c r="I2467" s="24">
        <v>4</v>
      </c>
      <c r="J2467" s="24">
        <v>4</v>
      </c>
      <c r="K2467" s="24" t="s">
        <v>3051</v>
      </c>
      <c r="L2467" s="25">
        <v>1</v>
      </c>
      <c r="M2467" s="24" t="s">
        <v>105</v>
      </c>
      <c r="N2467" s="24" t="s">
        <v>7</v>
      </c>
      <c r="R2467" s="25">
        <v>3.3</v>
      </c>
      <c r="S2467" s="83" t="s">
        <v>363</v>
      </c>
      <c r="T2467" s="66" t="str">
        <f t="shared" si="1400"/>
        <v>0.00</v>
      </c>
      <c r="U2467" s="66">
        <f t="shared" si="1401"/>
        <v>-1</v>
      </c>
      <c r="V2467" s="66">
        <f t="shared" si="1402"/>
        <v>407.66999999999996</v>
      </c>
      <c r="W2467" s="66">
        <f t="shared" si="1403"/>
        <v>4419.5</v>
      </c>
      <c r="X2467" s="20">
        <f t="shared" si="1404"/>
        <v>9.2243466455481385E-2</v>
      </c>
      <c r="Y2467" s="67">
        <f t="shared" si="1405"/>
        <v>4.0766999999999998</v>
      </c>
      <c r="Z2467" s="68">
        <f t="shared" si="1406"/>
        <v>40766.999999999993</v>
      </c>
      <c r="AA2467" s="65" t="s">
        <v>52</v>
      </c>
      <c r="AU2467" s="23" t="str">
        <f t="shared" si="1327"/>
        <v/>
      </c>
      <c r="AV2467" s="23">
        <f t="shared" si="1327"/>
        <v>-1</v>
      </c>
      <c r="AW2467" s="23" t="str">
        <f t="shared" si="1327"/>
        <v/>
      </c>
      <c r="AX2467" s="23" t="str">
        <f t="shared" si="1327"/>
        <v/>
      </c>
      <c r="AZ2467" s="24" t="s">
        <v>720</v>
      </c>
      <c r="BA2467" s="25">
        <v>4.5999999999999996</v>
      </c>
      <c r="BB2467" s="25">
        <v>4.18</v>
      </c>
      <c r="BC2467" s="25">
        <f t="shared" si="1342"/>
        <v>3.1799999999999997</v>
      </c>
      <c r="BD2467" s="25">
        <f t="shared" si="1343"/>
        <v>3.9255999999999998</v>
      </c>
    </row>
    <row r="2468" spans="1:56" x14ac:dyDescent="0.2">
      <c r="A2468" s="98">
        <v>46195</v>
      </c>
      <c r="B2468" s="60" t="s">
        <v>892</v>
      </c>
      <c r="C2468" s="24" t="s">
        <v>3052</v>
      </c>
      <c r="D2468" s="24" t="s">
        <v>621</v>
      </c>
      <c r="E2468" s="74" t="s">
        <v>51</v>
      </c>
      <c r="F2468" s="74" t="s">
        <v>51</v>
      </c>
      <c r="G2468" s="24" t="s">
        <v>103</v>
      </c>
      <c r="H2468" s="24" t="s">
        <v>79</v>
      </c>
      <c r="I2468" s="24">
        <v>7</v>
      </c>
      <c r="J2468" s="24">
        <v>3</v>
      </c>
      <c r="K2468" s="24" t="s">
        <v>3053</v>
      </c>
      <c r="L2468" s="25">
        <v>1</v>
      </c>
      <c r="M2468" s="24" t="s">
        <v>105</v>
      </c>
      <c r="N2468" s="24" t="s">
        <v>6</v>
      </c>
      <c r="R2468" s="25">
        <v>6.05</v>
      </c>
      <c r="S2468" s="83" t="s">
        <v>363</v>
      </c>
      <c r="T2468" s="66" t="str">
        <f t="shared" si="1400"/>
        <v>0.00</v>
      </c>
      <c r="U2468" s="66">
        <f t="shared" si="1401"/>
        <v>-1</v>
      </c>
      <c r="V2468" s="66">
        <f t="shared" si="1402"/>
        <v>406.66999999999996</v>
      </c>
      <c r="W2468" s="66">
        <f t="shared" si="1403"/>
        <v>4420.5</v>
      </c>
      <c r="X2468" s="20">
        <f t="shared" si="1404"/>
        <v>9.1996380499943436E-2</v>
      </c>
      <c r="Y2468" s="67">
        <f t="shared" si="1405"/>
        <v>4.0667</v>
      </c>
      <c r="Z2468" s="68">
        <f t="shared" si="1406"/>
        <v>40666.999999999993</v>
      </c>
      <c r="AA2468" s="65" t="s">
        <v>52</v>
      </c>
      <c r="AU2468" s="23">
        <f t="shared" si="1327"/>
        <v>-1</v>
      </c>
      <c r="AV2468" s="23" t="str">
        <f t="shared" si="1327"/>
        <v/>
      </c>
      <c r="AW2468" s="23" t="str">
        <f t="shared" si="1327"/>
        <v/>
      </c>
      <c r="AX2468" s="23" t="str">
        <f t="shared" si="1327"/>
        <v/>
      </c>
      <c r="AZ2468" s="24">
        <v>6.5</v>
      </c>
      <c r="BA2468" s="25">
        <v>6.2</v>
      </c>
      <c r="BB2468" s="25">
        <v>6.4</v>
      </c>
      <c r="BC2468" s="25">
        <f t="shared" si="1342"/>
        <v>5.4</v>
      </c>
      <c r="BD2468" s="25">
        <f t="shared" si="1343"/>
        <v>5.9680000000000009</v>
      </c>
    </row>
    <row r="2469" spans="1:56" x14ac:dyDescent="0.2">
      <c r="A2469" s="98">
        <v>46197</v>
      </c>
      <c r="B2469" s="60" t="s">
        <v>892</v>
      </c>
      <c r="C2469" s="24" t="s">
        <v>1348</v>
      </c>
      <c r="D2469" s="24" t="s">
        <v>397</v>
      </c>
      <c r="F2469" s="74" t="s">
        <v>51</v>
      </c>
      <c r="G2469" s="24" t="s">
        <v>121</v>
      </c>
      <c r="H2469" s="24" t="s">
        <v>2223</v>
      </c>
      <c r="I2469" s="24">
        <v>4</v>
      </c>
      <c r="J2469" s="24">
        <v>1</v>
      </c>
      <c r="K2469" s="26" t="s">
        <v>3054</v>
      </c>
      <c r="L2469" s="25">
        <v>2</v>
      </c>
      <c r="M2469" s="24" t="s">
        <v>105</v>
      </c>
      <c r="N2469" s="24" t="s">
        <v>6</v>
      </c>
      <c r="R2469" s="25">
        <v>5</v>
      </c>
      <c r="S2469" s="83" t="s">
        <v>372</v>
      </c>
      <c r="T2469" s="66">
        <f t="shared" ref="T2469:T2470" si="1407">IF((AA2469="W"),ROUND((R2469*L2469),2),"0.00")</f>
        <v>10</v>
      </c>
      <c r="U2469" s="66">
        <f t="shared" ref="U2469:U2470" si="1408">-$L2469+T2469</f>
        <v>8</v>
      </c>
      <c r="V2469" s="66">
        <f t="shared" ref="V2469:V2470" si="1409">U2469+V2468</f>
        <v>414.66999999999996</v>
      </c>
      <c r="W2469" s="66">
        <f t="shared" ref="W2469:W2470" si="1410">L2469+W2468</f>
        <v>4422.5</v>
      </c>
      <c r="X2469" s="20">
        <f t="shared" ref="X2469:X2470" si="1411">SUM(V2469/W2469)</f>
        <v>9.3763708309779523E-2</v>
      </c>
      <c r="Y2469" s="67">
        <f t="shared" ref="Y2469:Y2470" si="1412">V2469/100</f>
        <v>4.1466999999999992</v>
      </c>
      <c r="Z2469" s="68">
        <f t="shared" ref="Z2469:Z2470" si="1413">V2469*100</f>
        <v>41466.999999999993</v>
      </c>
      <c r="AA2469" s="65" t="s">
        <v>53</v>
      </c>
      <c r="AU2469" s="23" t="str">
        <f t="shared" ref="AU2469:AX2492" si="1414">IF($G2469=AU$2,$U2469,"")</f>
        <v/>
      </c>
      <c r="AV2469" s="23">
        <f t="shared" si="1414"/>
        <v>8</v>
      </c>
      <c r="AW2469" s="23" t="str">
        <f t="shared" si="1414"/>
        <v/>
      </c>
      <c r="AX2469" s="23" t="str">
        <f t="shared" si="1414"/>
        <v/>
      </c>
      <c r="AZ2469" s="24" t="s">
        <v>720</v>
      </c>
      <c r="BA2469" s="25">
        <v>5.2</v>
      </c>
      <c r="BB2469" s="25">
        <v>5.41</v>
      </c>
      <c r="BC2469" s="25">
        <f t="shared" si="1342"/>
        <v>8.82</v>
      </c>
      <c r="BD2469" s="25">
        <f t="shared" si="1343"/>
        <v>5.0571999999999999</v>
      </c>
    </row>
    <row r="2470" spans="1:56" x14ac:dyDescent="0.2">
      <c r="A2470" s="98">
        <v>46197</v>
      </c>
      <c r="B2470" s="60" t="s">
        <v>892</v>
      </c>
      <c r="C2470" s="24" t="s">
        <v>1462</v>
      </c>
      <c r="D2470" s="24" t="s">
        <v>397</v>
      </c>
      <c r="F2470" s="74" t="s">
        <v>51</v>
      </c>
      <c r="G2470" s="24" t="s">
        <v>103</v>
      </c>
      <c r="H2470" s="24" t="s">
        <v>124</v>
      </c>
      <c r="I2470" s="24">
        <v>8</v>
      </c>
      <c r="J2470" s="24">
        <v>10</v>
      </c>
      <c r="K2470" s="24" t="s">
        <v>3056</v>
      </c>
      <c r="L2470" s="25">
        <v>1</v>
      </c>
      <c r="M2470" s="24" t="s">
        <v>105</v>
      </c>
      <c r="N2470" s="24" t="s">
        <v>6</v>
      </c>
      <c r="R2470" s="25">
        <v>5.5</v>
      </c>
      <c r="S2470" s="83" t="s">
        <v>363</v>
      </c>
      <c r="T2470" s="66" t="str">
        <f t="shared" si="1407"/>
        <v>0.00</v>
      </c>
      <c r="U2470" s="66">
        <f t="shared" si="1408"/>
        <v>-1</v>
      </c>
      <c r="V2470" s="66">
        <f t="shared" si="1409"/>
        <v>413.66999999999996</v>
      </c>
      <c r="W2470" s="66">
        <f t="shared" si="1410"/>
        <v>4423.5</v>
      </c>
      <c r="X2470" s="20">
        <f t="shared" si="1411"/>
        <v>9.3516446252967095E-2</v>
      </c>
      <c r="Y2470" s="67">
        <f t="shared" si="1412"/>
        <v>4.1366999999999994</v>
      </c>
      <c r="Z2470" s="68">
        <f t="shared" si="1413"/>
        <v>41366.999999999993</v>
      </c>
      <c r="AA2470" s="65" t="s">
        <v>52</v>
      </c>
      <c r="AU2470" s="23">
        <f t="shared" si="1414"/>
        <v>-1</v>
      </c>
      <c r="AV2470" s="23" t="str">
        <f t="shared" si="1414"/>
        <v/>
      </c>
      <c r="AW2470" s="23" t="str">
        <f t="shared" si="1414"/>
        <v/>
      </c>
      <c r="AX2470" s="23" t="str">
        <f t="shared" si="1414"/>
        <v/>
      </c>
      <c r="AZ2470" s="24">
        <v>5.5</v>
      </c>
      <c r="BA2470" s="25">
        <v>4.9000000000000004</v>
      </c>
      <c r="BB2470" s="25">
        <v>5.75</v>
      </c>
      <c r="BC2470" s="25">
        <f t="shared" si="1342"/>
        <v>4.75</v>
      </c>
      <c r="BD2470" s="25">
        <f t="shared" si="1343"/>
        <v>5.37</v>
      </c>
    </row>
    <row r="2471" spans="1:56" x14ac:dyDescent="0.2">
      <c r="A2471" s="98">
        <v>46197</v>
      </c>
      <c r="B2471" s="60" t="s">
        <v>892</v>
      </c>
      <c r="C2471" s="24" t="s">
        <v>885</v>
      </c>
      <c r="D2471" s="24" t="s">
        <v>397</v>
      </c>
      <c r="F2471" s="74" t="s">
        <v>51</v>
      </c>
      <c r="G2471" s="24" t="s">
        <v>121</v>
      </c>
      <c r="H2471" s="24" t="s">
        <v>60</v>
      </c>
      <c r="I2471" s="24">
        <v>9</v>
      </c>
      <c r="J2471" s="24">
        <v>1</v>
      </c>
      <c r="K2471" s="24" t="s">
        <v>3055</v>
      </c>
      <c r="L2471" s="25">
        <v>1</v>
      </c>
      <c r="M2471" s="24" t="s">
        <v>105</v>
      </c>
      <c r="N2471" s="24" t="s">
        <v>6</v>
      </c>
      <c r="R2471" s="25">
        <v>8.5</v>
      </c>
      <c r="S2471" s="83" t="s">
        <v>363</v>
      </c>
      <c r="T2471" s="66" t="str">
        <f t="shared" ref="T2471" si="1415">IF((AA2471="W"),ROUND((R2471*L2471),2),"0.00")</f>
        <v>0.00</v>
      </c>
      <c r="U2471" s="66">
        <f t="shared" ref="U2471" si="1416">-$L2471+T2471</f>
        <v>-1</v>
      </c>
      <c r="V2471" s="66">
        <f t="shared" ref="V2471" si="1417">U2471+V2470</f>
        <v>412.66999999999996</v>
      </c>
      <c r="W2471" s="66">
        <f t="shared" ref="W2471" si="1418">L2471+W2470</f>
        <v>4424.5</v>
      </c>
      <c r="X2471" s="20">
        <f t="shared" ref="X2471" si="1419">SUM(V2471/W2471)</f>
        <v>9.3269295965645829E-2</v>
      </c>
      <c r="Y2471" s="67">
        <f t="shared" ref="Y2471" si="1420">V2471/100</f>
        <v>4.1266999999999996</v>
      </c>
      <c r="Z2471" s="68">
        <f t="shared" ref="Z2471" si="1421">V2471*100</f>
        <v>41266.999999999993</v>
      </c>
      <c r="AA2471" s="65" t="s">
        <v>52</v>
      </c>
      <c r="AU2471" s="23" t="str">
        <f t="shared" si="1414"/>
        <v/>
      </c>
      <c r="AV2471" s="23">
        <f t="shared" si="1414"/>
        <v>-1</v>
      </c>
      <c r="AW2471" s="23" t="str">
        <f t="shared" si="1414"/>
        <v/>
      </c>
      <c r="AX2471" s="23" t="str">
        <f t="shared" si="1414"/>
        <v/>
      </c>
      <c r="AZ2471" s="24" t="s">
        <v>720</v>
      </c>
      <c r="BA2471" s="25">
        <v>9.9</v>
      </c>
      <c r="BB2471" s="25">
        <v>12</v>
      </c>
      <c r="BC2471" s="25">
        <f t="shared" ref="BC2471:BC2474" si="1422">((BB2471*(L2471))-(L2471))</f>
        <v>11</v>
      </c>
      <c r="BD2471" s="25">
        <f t="shared" ref="BD2471:BD2474" si="1423">0.92*(BB2471-1)+1</f>
        <v>11.120000000000001</v>
      </c>
    </row>
    <row r="2472" spans="1:56" x14ac:dyDescent="0.2">
      <c r="A2472" s="98">
        <v>46198</v>
      </c>
      <c r="B2472" s="60" t="s">
        <v>892</v>
      </c>
      <c r="C2472" s="24" t="s">
        <v>3057</v>
      </c>
      <c r="D2472" s="24" t="s">
        <v>398</v>
      </c>
      <c r="F2472" s="74" t="s">
        <v>51</v>
      </c>
      <c r="G2472" s="24" t="s">
        <v>121</v>
      </c>
      <c r="H2472" s="24" t="s">
        <v>820</v>
      </c>
      <c r="I2472" s="24">
        <v>4</v>
      </c>
      <c r="J2472" s="24">
        <v>3</v>
      </c>
      <c r="K2472" s="26" t="s">
        <v>3058</v>
      </c>
      <c r="L2472" s="25">
        <v>3</v>
      </c>
      <c r="M2472" s="24" t="s">
        <v>105</v>
      </c>
      <c r="N2472" s="24" t="s">
        <v>6</v>
      </c>
      <c r="R2472" s="25">
        <v>2.6</v>
      </c>
      <c r="S2472" s="83" t="s">
        <v>372</v>
      </c>
      <c r="T2472" s="66">
        <f t="shared" ref="T2472" si="1424">IF((AA2472="W"),ROUND((R2472*L2472),2),"0.00")</f>
        <v>7.8</v>
      </c>
      <c r="U2472" s="66">
        <f t="shared" ref="U2472" si="1425">-$L2472+T2472</f>
        <v>4.8</v>
      </c>
      <c r="V2472" s="66">
        <f t="shared" ref="V2472" si="1426">U2472+V2471</f>
        <v>417.46999999999997</v>
      </c>
      <c r="W2472" s="66">
        <f t="shared" ref="W2472" si="1427">L2472+W2471</f>
        <v>4427.5</v>
      </c>
      <c r="X2472" s="20">
        <f t="shared" ref="X2472" si="1428">SUM(V2472/W2472)</f>
        <v>9.4290231507622807E-2</v>
      </c>
      <c r="Y2472" s="67">
        <f t="shared" ref="Y2472" si="1429">V2472/100</f>
        <v>4.1746999999999996</v>
      </c>
      <c r="Z2472" s="68">
        <f t="shared" ref="Z2472" si="1430">V2472*100</f>
        <v>41747</v>
      </c>
      <c r="AA2472" s="65" t="s">
        <v>53</v>
      </c>
      <c r="AU2472" s="23" t="str">
        <f t="shared" si="1414"/>
        <v/>
      </c>
      <c r="AV2472" s="23">
        <f t="shared" si="1414"/>
        <v>4.8</v>
      </c>
      <c r="AW2472" s="23" t="str">
        <f t="shared" si="1414"/>
        <v/>
      </c>
      <c r="AX2472" s="23" t="str">
        <f t="shared" si="1414"/>
        <v/>
      </c>
      <c r="AZ2472" s="24" t="s">
        <v>720</v>
      </c>
      <c r="BA2472" s="25">
        <v>2.4</v>
      </c>
      <c r="BB2472" s="25">
        <v>2.76</v>
      </c>
      <c r="BC2472" s="25">
        <f t="shared" si="1422"/>
        <v>5.2799999999999994</v>
      </c>
      <c r="BD2472" s="25">
        <f t="shared" si="1423"/>
        <v>2.6192000000000002</v>
      </c>
    </row>
    <row r="2473" spans="1:56" x14ac:dyDescent="0.2">
      <c r="A2473" s="98">
        <v>46198</v>
      </c>
      <c r="B2473" s="60" t="s">
        <v>892</v>
      </c>
      <c r="C2473" s="24" t="s">
        <v>2512</v>
      </c>
      <c r="D2473" s="24" t="s">
        <v>398</v>
      </c>
      <c r="F2473" s="74" t="s">
        <v>51</v>
      </c>
      <c r="G2473" s="24" t="s">
        <v>121</v>
      </c>
      <c r="H2473" s="24" t="s">
        <v>581</v>
      </c>
      <c r="I2473" s="24">
        <v>1</v>
      </c>
      <c r="J2473" s="24">
        <v>7</v>
      </c>
      <c r="K2473" s="24" t="s">
        <v>3059</v>
      </c>
      <c r="L2473" s="25">
        <v>1</v>
      </c>
      <c r="M2473" s="24" t="s">
        <v>105</v>
      </c>
      <c r="N2473" s="24" t="s">
        <v>6</v>
      </c>
      <c r="R2473" s="25">
        <v>21</v>
      </c>
      <c r="S2473" s="83" t="s">
        <v>363</v>
      </c>
      <c r="T2473" s="66" t="str">
        <f t="shared" ref="T2473:T2474" si="1431">IF((AA2473="W"),ROUND((R2473*L2473),2),"0.00")</f>
        <v>0.00</v>
      </c>
      <c r="U2473" s="66">
        <f t="shared" ref="U2473:U2474" si="1432">-$L2473+T2473</f>
        <v>-1</v>
      </c>
      <c r="V2473" s="66">
        <f t="shared" ref="V2473:V2474" si="1433">U2473+V2472</f>
        <v>416.46999999999997</v>
      </c>
      <c r="W2473" s="66">
        <f t="shared" ref="W2473:W2474" si="1434">L2473+W2472</f>
        <v>4428.5</v>
      </c>
      <c r="X2473" s="20">
        <f t="shared" ref="X2473:X2474" si="1435">SUM(V2473/W2473)</f>
        <v>9.4043129727898828E-2</v>
      </c>
      <c r="Y2473" s="67">
        <f t="shared" ref="Y2473:Y2474" si="1436">V2473/100</f>
        <v>4.1646999999999998</v>
      </c>
      <c r="Z2473" s="68">
        <f t="shared" ref="Z2473:Z2474" si="1437">V2473*100</f>
        <v>41647</v>
      </c>
      <c r="AA2473" s="65" t="s">
        <v>52</v>
      </c>
      <c r="AU2473" s="23" t="str">
        <f t="shared" si="1414"/>
        <v/>
      </c>
      <c r="AV2473" s="23">
        <f t="shared" si="1414"/>
        <v>-1</v>
      </c>
      <c r="AW2473" s="23" t="str">
        <f t="shared" si="1414"/>
        <v/>
      </c>
      <c r="AX2473" s="23" t="str">
        <f t="shared" si="1414"/>
        <v/>
      </c>
      <c r="AZ2473" s="24" t="s">
        <v>720</v>
      </c>
      <c r="BA2473" s="25">
        <v>9.9</v>
      </c>
      <c r="BB2473" s="25">
        <v>12.48</v>
      </c>
      <c r="BC2473" s="25">
        <f t="shared" si="1422"/>
        <v>11.48</v>
      </c>
      <c r="BD2473" s="25">
        <f t="shared" si="1423"/>
        <v>11.5616</v>
      </c>
    </row>
    <row r="2474" spans="1:56" x14ac:dyDescent="0.2">
      <c r="A2474" s="98">
        <v>46198</v>
      </c>
      <c r="B2474" s="60" t="s">
        <v>892</v>
      </c>
      <c r="C2474" s="24" t="s">
        <v>2512</v>
      </c>
      <c r="D2474" s="24" t="s">
        <v>398</v>
      </c>
      <c r="F2474" s="74" t="s">
        <v>51</v>
      </c>
      <c r="G2474" s="24" t="s">
        <v>121</v>
      </c>
      <c r="H2474" s="24" t="s">
        <v>581</v>
      </c>
      <c r="I2474" s="24">
        <v>1</v>
      </c>
      <c r="J2474" s="24">
        <v>7</v>
      </c>
      <c r="K2474" s="24" t="s">
        <v>3059</v>
      </c>
      <c r="L2474" s="25">
        <v>1</v>
      </c>
      <c r="M2474" s="24" t="s">
        <v>105</v>
      </c>
      <c r="N2474" s="24" t="s">
        <v>7</v>
      </c>
      <c r="R2474" s="25">
        <v>3.5</v>
      </c>
      <c r="S2474" s="83" t="s">
        <v>363</v>
      </c>
      <c r="T2474" s="66" t="str">
        <f t="shared" si="1431"/>
        <v>0.00</v>
      </c>
      <c r="U2474" s="66">
        <f t="shared" si="1432"/>
        <v>-1</v>
      </c>
      <c r="V2474" s="66">
        <f t="shared" si="1433"/>
        <v>415.46999999999997</v>
      </c>
      <c r="W2474" s="66">
        <f t="shared" si="1434"/>
        <v>4429.5</v>
      </c>
      <c r="X2474" s="20">
        <f t="shared" si="1435"/>
        <v>9.3796139519133084E-2</v>
      </c>
      <c r="Y2474" s="67">
        <f t="shared" si="1436"/>
        <v>4.1547000000000001</v>
      </c>
      <c r="Z2474" s="68">
        <f t="shared" si="1437"/>
        <v>41547</v>
      </c>
      <c r="AA2474" s="65" t="s">
        <v>52</v>
      </c>
      <c r="AU2474" s="23" t="str">
        <f t="shared" si="1414"/>
        <v/>
      </c>
      <c r="AV2474" s="23">
        <f t="shared" si="1414"/>
        <v>-1</v>
      </c>
      <c r="AW2474" s="23" t="str">
        <f t="shared" si="1414"/>
        <v/>
      </c>
      <c r="AX2474" s="23" t="str">
        <f t="shared" si="1414"/>
        <v/>
      </c>
      <c r="AZ2474" s="24" t="s">
        <v>720</v>
      </c>
      <c r="BA2474" s="25">
        <v>2.2000000000000002</v>
      </c>
      <c r="BB2474" s="25">
        <v>2.52</v>
      </c>
      <c r="BC2474" s="25">
        <f t="shared" si="1422"/>
        <v>1.52</v>
      </c>
      <c r="BD2474" s="25">
        <f t="shared" si="1423"/>
        <v>2.3984000000000001</v>
      </c>
    </row>
    <row r="2475" spans="1:56" x14ac:dyDescent="0.2">
      <c r="A2475" s="98">
        <v>46198</v>
      </c>
      <c r="B2475" s="60" t="s">
        <v>892</v>
      </c>
      <c r="C2475" s="24" t="s">
        <v>3057</v>
      </c>
      <c r="D2475" s="24" t="s">
        <v>398</v>
      </c>
      <c r="F2475" s="74" t="s">
        <v>51</v>
      </c>
      <c r="G2475" s="24" t="s">
        <v>121</v>
      </c>
      <c r="H2475" s="24" t="s">
        <v>2251</v>
      </c>
      <c r="I2475" s="24">
        <v>10</v>
      </c>
      <c r="J2475" s="24">
        <v>4</v>
      </c>
      <c r="K2475" s="87" t="s">
        <v>2970</v>
      </c>
      <c r="L2475" s="25">
        <v>1</v>
      </c>
      <c r="M2475" s="24" t="s">
        <v>105</v>
      </c>
      <c r="N2475" s="24" t="s">
        <v>6</v>
      </c>
      <c r="R2475" s="25">
        <v>20</v>
      </c>
      <c r="S2475" s="83" t="s">
        <v>373</v>
      </c>
      <c r="T2475" s="66" t="str">
        <f t="shared" ref="T2475:T2481" si="1438">IF((AA2475="W"),ROUND((R2475*L2475),2),"0.00")</f>
        <v>0.00</v>
      </c>
      <c r="U2475" s="66">
        <f t="shared" ref="U2475:U2481" si="1439">-$L2475+T2475</f>
        <v>-1</v>
      </c>
      <c r="V2475" s="66">
        <f t="shared" ref="V2475:V2481" si="1440">U2475+V2474</f>
        <v>414.46999999999997</v>
      </c>
      <c r="W2475" s="66">
        <f t="shared" ref="W2475:W2481" si="1441">L2475+W2474</f>
        <v>4430.5</v>
      </c>
      <c r="X2475" s="20">
        <f t="shared" ref="X2475:X2481" si="1442">SUM(V2475/W2475)</f>
        <v>9.354926080577812E-2</v>
      </c>
      <c r="Y2475" s="67">
        <f t="shared" ref="Y2475:Y2481" si="1443">V2475/100</f>
        <v>4.1446999999999994</v>
      </c>
      <c r="Z2475" s="68">
        <f t="shared" ref="Z2475:Z2481" si="1444">V2475*100</f>
        <v>41447</v>
      </c>
      <c r="AA2475" s="65" t="s">
        <v>52</v>
      </c>
      <c r="AU2475" s="23" t="str">
        <f t="shared" si="1414"/>
        <v/>
      </c>
      <c r="AV2475" s="23">
        <f t="shared" si="1414"/>
        <v>-1</v>
      </c>
      <c r="AW2475" s="23" t="str">
        <f t="shared" si="1414"/>
        <v/>
      </c>
      <c r="AX2475" s="23" t="str">
        <f t="shared" si="1414"/>
        <v/>
      </c>
      <c r="AZ2475" s="24" t="s">
        <v>720</v>
      </c>
      <c r="BA2475" s="25">
        <v>21.2</v>
      </c>
      <c r="BB2475" s="25">
        <v>19</v>
      </c>
      <c r="BC2475" s="25">
        <f t="shared" ref="BC2475:BC2478" si="1445">((BB2475*(L2475))-(L2475))</f>
        <v>18</v>
      </c>
      <c r="BD2475" s="25">
        <f t="shared" ref="BD2475:BD2478" si="1446">0.92*(BB2475-1)+1</f>
        <v>17.560000000000002</v>
      </c>
    </row>
    <row r="2476" spans="1:56" x14ac:dyDescent="0.2">
      <c r="A2476" s="98">
        <v>46198</v>
      </c>
      <c r="B2476" s="60" t="s">
        <v>892</v>
      </c>
      <c r="C2476" s="24" t="s">
        <v>3057</v>
      </c>
      <c r="D2476" s="24" t="s">
        <v>398</v>
      </c>
      <c r="F2476" s="74" t="s">
        <v>51</v>
      </c>
      <c r="G2476" s="24" t="s">
        <v>121</v>
      </c>
      <c r="H2476" s="24" t="s">
        <v>2251</v>
      </c>
      <c r="I2476" s="24">
        <v>10</v>
      </c>
      <c r="J2476" s="24">
        <v>4</v>
      </c>
      <c r="K2476" s="26" t="s">
        <v>2970</v>
      </c>
      <c r="L2476" s="25">
        <v>1</v>
      </c>
      <c r="M2476" s="24" t="s">
        <v>105</v>
      </c>
      <c r="N2476" s="24" t="s">
        <v>7</v>
      </c>
      <c r="R2476" s="25">
        <v>3.6</v>
      </c>
      <c r="S2476" s="83" t="s">
        <v>373</v>
      </c>
      <c r="T2476" s="66">
        <f t="shared" si="1438"/>
        <v>3.6</v>
      </c>
      <c r="U2476" s="66">
        <f t="shared" si="1439"/>
        <v>2.6</v>
      </c>
      <c r="V2476" s="66">
        <f t="shared" si="1440"/>
        <v>417.07</v>
      </c>
      <c r="W2476" s="66">
        <f t="shared" si="1441"/>
        <v>4431.5</v>
      </c>
      <c r="X2476" s="20">
        <f t="shared" si="1442"/>
        <v>9.4114859528376393E-2</v>
      </c>
      <c r="Y2476" s="67">
        <f t="shared" si="1443"/>
        <v>4.1707000000000001</v>
      </c>
      <c r="Z2476" s="68">
        <f t="shared" si="1444"/>
        <v>41707</v>
      </c>
      <c r="AA2476" s="65" t="s">
        <v>53</v>
      </c>
      <c r="AU2476" s="23" t="str">
        <f t="shared" si="1414"/>
        <v/>
      </c>
      <c r="AV2476" s="23">
        <f t="shared" si="1414"/>
        <v>2.6</v>
      </c>
      <c r="AW2476" s="23" t="str">
        <f t="shared" si="1414"/>
        <v/>
      </c>
      <c r="AX2476" s="23" t="str">
        <f t="shared" si="1414"/>
        <v/>
      </c>
      <c r="AZ2476" s="24" t="s">
        <v>720</v>
      </c>
      <c r="BA2476" s="25">
        <v>4.4000000000000004</v>
      </c>
      <c r="BB2476" s="25">
        <v>3.74</v>
      </c>
      <c r="BC2476" s="25">
        <f t="shared" si="1445"/>
        <v>2.74</v>
      </c>
      <c r="BD2476" s="25">
        <f t="shared" si="1446"/>
        <v>3.5208000000000004</v>
      </c>
    </row>
    <row r="2477" spans="1:56" x14ac:dyDescent="0.2">
      <c r="A2477" s="98">
        <v>46200</v>
      </c>
      <c r="B2477" s="60" t="s">
        <v>892</v>
      </c>
      <c r="C2477" s="24" t="s">
        <v>3060</v>
      </c>
      <c r="D2477" s="24" t="s">
        <v>573</v>
      </c>
      <c r="E2477" s="74" t="s">
        <v>51</v>
      </c>
      <c r="F2477" s="74" t="s">
        <v>51</v>
      </c>
      <c r="G2477" s="24" t="s">
        <v>103</v>
      </c>
      <c r="H2477" s="24" t="s">
        <v>141</v>
      </c>
      <c r="I2477" s="24">
        <v>3</v>
      </c>
      <c r="J2477" s="24">
        <v>13</v>
      </c>
      <c r="K2477" s="24" t="s">
        <v>3061</v>
      </c>
      <c r="L2477" s="25">
        <v>1</v>
      </c>
      <c r="M2477" s="24" t="s">
        <v>105</v>
      </c>
      <c r="N2477" s="24" t="s">
        <v>6</v>
      </c>
      <c r="R2477" s="24">
        <v>7.06</v>
      </c>
      <c r="S2477" s="83" t="s">
        <v>363</v>
      </c>
      <c r="T2477" s="66" t="str">
        <f t="shared" si="1438"/>
        <v>0.00</v>
      </c>
      <c r="U2477" s="66">
        <f t="shared" si="1439"/>
        <v>-1</v>
      </c>
      <c r="V2477" s="66">
        <f t="shared" si="1440"/>
        <v>416.07</v>
      </c>
      <c r="W2477" s="66">
        <f t="shared" si="1441"/>
        <v>4432.5</v>
      </c>
      <c r="X2477" s="20">
        <f t="shared" si="1442"/>
        <v>9.386802030456852E-2</v>
      </c>
      <c r="Y2477" s="67">
        <f t="shared" si="1443"/>
        <v>4.1607000000000003</v>
      </c>
      <c r="Z2477" s="68">
        <f t="shared" si="1444"/>
        <v>41607</v>
      </c>
      <c r="AA2477" s="65" t="s">
        <v>52</v>
      </c>
      <c r="AU2477" s="23">
        <f t="shared" si="1414"/>
        <v>-1</v>
      </c>
      <c r="AV2477" s="23" t="str">
        <f t="shared" si="1414"/>
        <v/>
      </c>
      <c r="AW2477" s="23" t="str">
        <f t="shared" si="1414"/>
        <v/>
      </c>
      <c r="AX2477" s="23" t="str">
        <f t="shared" si="1414"/>
        <v/>
      </c>
      <c r="AZ2477" s="25">
        <v>8.5</v>
      </c>
      <c r="BA2477" s="25">
        <v>10.5</v>
      </c>
      <c r="BB2477" s="25">
        <v>7.59</v>
      </c>
      <c r="BC2477" s="25">
        <f t="shared" si="1445"/>
        <v>6.59</v>
      </c>
      <c r="BD2477" s="25">
        <f t="shared" si="1446"/>
        <v>7.0628000000000002</v>
      </c>
    </row>
    <row r="2478" spans="1:56" x14ac:dyDescent="0.2">
      <c r="A2478" s="98">
        <v>46200</v>
      </c>
      <c r="B2478" s="60" t="s">
        <v>892</v>
      </c>
      <c r="C2478" s="24" t="s">
        <v>3060</v>
      </c>
      <c r="D2478" s="24" t="s">
        <v>573</v>
      </c>
      <c r="E2478" s="74" t="s">
        <v>51</v>
      </c>
      <c r="F2478" s="74" t="s">
        <v>51</v>
      </c>
      <c r="G2478" s="24" t="s">
        <v>103</v>
      </c>
      <c r="H2478" s="24" t="s">
        <v>209</v>
      </c>
      <c r="I2478" s="24">
        <v>3</v>
      </c>
      <c r="J2478" s="24">
        <v>5</v>
      </c>
      <c r="K2478" s="27" t="s">
        <v>3062</v>
      </c>
      <c r="L2478" s="25">
        <v>1</v>
      </c>
      <c r="M2478" s="24" t="s">
        <v>105</v>
      </c>
      <c r="N2478" s="24" t="s">
        <v>6</v>
      </c>
      <c r="R2478" s="25">
        <v>5</v>
      </c>
      <c r="S2478" s="83" t="s">
        <v>371</v>
      </c>
      <c r="T2478" s="66" t="str">
        <f t="shared" si="1438"/>
        <v>0.00</v>
      </c>
      <c r="U2478" s="66">
        <f t="shared" si="1439"/>
        <v>-1</v>
      </c>
      <c r="V2478" s="66">
        <f t="shared" si="1440"/>
        <v>415.07</v>
      </c>
      <c r="W2478" s="66">
        <f t="shared" si="1441"/>
        <v>4433.5</v>
      </c>
      <c r="X2478" s="20">
        <f t="shared" si="1442"/>
        <v>9.3621292432615313E-2</v>
      </c>
      <c r="Y2478" s="67">
        <f t="shared" si="1443"/>
        <v>4.1506999999999996</v>
      </c>
      <c r="Z2478" s="68">
        <f t="shared" si="1444"/>
        <v>41507</v>
      </c>
      <c r="AA2478" s="65" t="s">
        <v>52</v>
      </c>
      <c r="AU2478" s="23">
        <f t="shared" si="1414"/>
        <v>-1</v>
      </c>
      <c r="AV2478" s="23" t="str">
        <f t="shared" si="1414"/>
        <v/>
      </c>
      <c r="AW2478" s="23" t="str">
        <f t="shared" si="1414"/>
        <v/>
      </c>
      <c r="AX2478" s="23" t="str">
        <f t="shared" si="1414"/>
        <v/>
      </c>
      <c r="AZ2478" s="25">
        <v>4.5999999999999996</v>
      </c>
      <c r="BA2478" s="25">
        <v>4.5999999999999996</v>
      </c>
      <c r="BB2478" s="25">
        <v>2.12</v>
      </c>
      <c r="BC2478" s="25">
        <f t="shared" si="1445"/>
        <v>1.1200000000000001</v>
      </c>
      <c r="BD2478" s="25">
        <f t="shared" si="1446"/>
        <v>2.0304000000000002</v>
      </c>
    </row>
    <row r="2479" spans="1:56" x14ac:dyDescent="0.2">
      <c r="A2479" s="98">
        <v>46200</v>
      </c>
      <c r="B2479" s="60" t="s">
        <v>892</v>
      </c>
      <c r="C2479" s="24" t="s">
        <v>2880</v>
      </c>
      <c r="D2479" s="24" t="s">
        <v>573</v>
      </c>
      <c r="E2479" s="74" t="s">
        <v>51</v>
      </c>
      <c r="F2479" s="74" t="s">
        <v>51</v>
      </c>
      <c r="G2479" s="24" t="s">
        <v>103</v>
      </c>
      <c r="H2479" s="24" t="s">
        <v>483</v>
      </c>
      <c r="I2479" s="24">
        <v>6</v>
      </c>
      <c r="J2479" s="24">
        <v>8</v>
      </c>
      <c r="K2479" s="24" t="s">
        <v>3064</v>
      </c>
      <c r="L2479" s="25">
        <v>1</v>
      </c>
      <c r="M2479" s="24" t="s">
        <v>404</v>
      </c>
      <c r="N2479" s="24" t="s">
        <v>6</v>
      </c>
      <c r="R2479" s="25">
        <v>12.13</v>
      </c>
      <c r="S2479" s="83" t="s">
        <v>363</v>
      </c>
      <c r="T2479" s="66" t="str">
        <f t="shared" si="1438"/>
        <v>0.00</v>
      </c>
      <c r="U2479" s="66">
        <f t="shared" si="1439"/>
        <v>-1</v>
      </c>
      <c r="V2479" s="66">
        <f t="shared" si="1440"/>
        <v>414.07</v>
      </c>
      <c r="W2479" s="66">
        <f t="shared" si="1441"/>
        <v>4434.5</v>
      </c>
      <c r="X2479" s="20">
        <f t="shared" si="1442"/>
        <v>9.33746758371857E-2</v>
      </c>
      <c r="Y2479" s="67">
        <f t="shared" si="1443"/>
        <v>4.1406999999999998</v>
      </c>
      <c r="Z2479" s="68">
        <f t="shared" si="1444"/>
        <v>41407</v>
      </c>
      <c r="AA2479" s="65" t="s">
        <v>52</v>
      </c>
      <c r="AU2479" s="23">
        <f t="shared" si="1414"/>
        <v>-1</v>
      </c>
      <c r="AV2479" s="23" t="str">
        <f t="shared" si="1414"/>
        <v/>
      </c>
      <c r="AW2479" s="23" t="str">
        <f t="shared" si="1414"/>
        <v/>
      </c>
      <c r="AX2479" s="23" t="str">
        <f t="shared" si="1414"/>
        <v/>
      </c>
      <c r="AZ2479" s="25">
        <v>14</v>
      </c>
      <c r="BA2479" s="25">
        <v>13</v>
      </c>
      <c r="BB2479" s="25">
        <v>13.1</v>
      </c>
      <c r="BC2479" s="25">
        <f t="shared" ref="BC2479:BC2500" si="1447">((BB2479*(L2479))-(L2479))</f>
        <v>12.1</v>
      </c>
      <c r="BD2479" s="25">
        <f t="shared" ref="BD2479:BD2500" si="1448">0.92*(BB2479-1)+1</f>
        <v>12.132</v>
      </c>
    </row>
    <row r="2480" spans="1:56" x14ac:dyDescent="0.2">
      <c r="A2480" s="98">
        <v>46200</v>
      </c>
      <c r="B2480" s="60" t="s">
        <v>892</v>
      </c>
      <c r="C2480" s="24" t="s">
        <v>2880</v>
      </c>
      <c r="D2480" s="24" t="s">
        <v>573</v>
      </c>
      <c r="E2480" s="74" t="s">
        <v>51</v>
      </c>
      <c r="F2480" s="74" t="s">
        <v>51</v>
      </c>
      <c r="G2480" s="24" t="s">
        <v>103</v>
      </c>
      <c r="H2480" s="24" t="s">
        <v>483</v>
      </c>
      <c r="I2480" s="24">
        <v>6</v>
      </c>
      <c r="J2480" s="24">
        <v>8</v>
      </c>
      <c r="K2480" s="24" t="s">
        <v>3064</v>
      </c>
      <c r="L2480" s="25">
        <v>1</v>
      </c>
      <c r="M2480" s="24" t="s">
        <v>404</v>
      </c>
      <c r="N2480" s="24" t="s">
        <v>7</v>
      </c>
      <c r="R2480" s="25">
        <v>3.47</v>
      </c>
      <c r="S2480" s="83" t="s">
        <v>363</v>
      </c>
      <c r="T2480" s="66" t="str">
        <f t="shared" si="1438"/>
        <v>0.00</v>
      </c>
      <c r="U2480" s="66">
        <f t="shared" si="1439"/>
        <v>-1</v>
      </c>
      <c r="V2480" s="66">
        <f t="shared" si="1440"/>
        <v>413.07</v>
      </c>
      <c r="W2480" s="66">
        <f t="shared" si="1441"/>
        <v>4435.5</v>
      </c>
      <c r="X2480" s="20">
        <f t="shared" si="1442"/>
        <v>9.3128170443016564E-2</v>
      </c>
      <c r="Y2480" s="67">
        <f t="shared" si="1443"/>
        <v>4.1307</v>
      </c>
      <c r="Z2480" s="68">
        <f t="shared" si="1444"/>
        <v>41307</v>
      </c>
      <c r="AA2480" s="65" t="s">
        <v>52</v>
      </c>
      <c r="AU2480" s="23">
        <f t="shared" si="1414"/>
        <v>-1</v>
      </c>
      <c r="AV2480" s="23" t="str">
        <f t="shared" si="1414"/>
        <v/>
      </c>
      <c r="AW2480" s="23" t="str">
        <f t="shared" si="1414"/>
        <v/>
      </c>
      <c r="AX2480" s="23" t="str">
        <f t="shared" si="1414"/>
        <v/>
      </c>
      <c r="AZ2480" s="25">
        <v>3.4</v>
      </c>
      <c r="BA2480" s="25">
        <v>3.4</v>
      </c>
      <c r="BB2480" s="25">
        <v>3.68</v>
      </c>
      <c r="BC2480" s="25">
        <f t="shared" si="1447"/>
        <v>2.68</v>
      </c>
      <c r="BD2480" s="25">
        <f t="shared" si="1448"/>
        <v>3.4656000000000002</v>
      </c>
    </row>
    <row r="2481" spans="1:56" x14ac:dyDescent="0.2">
      <c r="A2481" s="98">
        <v>46200</v>
      </c>
      <c r="B2481" s="60" t="s">
        <v>892</v>
      </c>
      <c r="C2481" s="24" t="s">
        <v>3060</v>
      </c>
      <c r="D2481" s="24" t="s">
        <v>573</v>
      </c>
      <c r="E2481" s="74" t="s">
        <v>51</v>
      </c>
      <c r="F2481" s="74" t="s">
        <v>51</v>
      </c>
      <c r="G2481" s="24" t="s">
        <v>103</v>
      </c>
      <c r="H2481" s="24" t="s">
        <v>209</v>
      </c>
      <c r="I2481" s="24">
        <v>8</v>
      </c>
      <c r="J2481" s="24">
        <v>17</v>
      </c>
      <c r="K2481" s="24" t="s">
        <v>3063</v>
      </c>
      <c r="L2481" s="25">
        <v>1</v>
      </c>
      <c r="M2481" s="24" t="s">
        <v>105</v>
      </c>
      <c r="N2481" s="24" t="s">
        <v>6</v>
      </c>
      <c r="R2481" s="25">
        <v>9</v>
      </c>
      <c r="S2481" s="83" t="s">
        <v>363</v>
      </c>
      <c r="T2481" s="66" t="str">
        <f t="shared" si="1438"/>
        <v>0.00</v>
      </c>
      <c r="U2481" s="66">
        <f t="shared" si="1439"/>
        <v>-1</v>
      </c>
      <c r="V2481" s="66">
        <f t="shared" si="1440"/>
        <v>412.07</v>
      </c>
      <c r="W2481" s="66">
        <f t="shared" si="1441"/>
        <v>4436.5</v>
      </c>
      <c r="X2481" s="20">
        <f t="shared" si="1442"/>
        <v>9.2881776174912653E-2</v>
      </c>
      <c r="Y2481" s="67">
        <f t="shared" si="1443"/>
        <v>4.1207000000000003</v>
      </c>
      <c r="Z2481" s="68">
        <f t="shared" si="1444"/>
        <v>41207</v>
      </c>
      <c r="AA2481" s="65" t="s">
        <v>52</v>
      </c>
      <c r="AU2481" s="23">
        <f t="shared" si="1414"/>
        <v>-1</v>
      </c>
      <c r="AV2481" s="23" t="str">
        <f t="shared" si="1414"/>
        <v/>
      </c>
      <c r="AW2481" s="23" t="str">
        <f t="shared" si="1414"/>
        <v/>
      </c>
      <c r="AX2481" s="23" t="str">
        <f t="shared" si="1414"/>
        <v/>
      </c>
      <c r="AZ2481" s="25">
        <v>8.5</v>
      </c>
      <c r="BA2481" s="25">
        <v>8.3000000000000007</v>
      </c>
      <c r="BB2481" s="25">
        <v>9.4</v>
      </c>
      <c r="BC2481" s="25">
        <f t="shared" si="1447"/>
        <v>8.4</v>
      </c>
      <c r="BD2481" s="25">
        <f t="shared" si="1448"/>
        <v>8.7280000000000015</v>
      </c>
    </row>
    <row r="2482" spans="1:56" x14ac:dyDescent="0.2">
      <c r="A2482" s="98">
        <v>46201</v>
      </c>
      <c r="B2482" s="60" t="s">
        <v>892</v>
      </c>
      <c r="C2482" s="24" t="s">
        <v>1598</v>
      </c>
      <c r="D2482" s="24" t="s">
        <v>577</v>
      </c>
      <c r="F2482" s="74" t="s">
        <v>51</v>
      </c>
      <c r="G2482" s="24" t="s">
        <v>121</v>
      </c>
      <c r="H2482" s="24" t="s">
        <v>997</v>
      </c>
      <c r="I2482" s="24">
        <v>1</v>
      </c>
      <c r="J2482" s="24">
        <v>10</v>
      </c>
      <c r="K2482" s="24" t="s">
        <v>3065</v>
      </c>
      <c r="L2482" s="25">
        <v>2</v>
      </c>
      <c r="M2482" s="24" t="s">
        <v>105</v>
      </c>
      <c r="N2482" s="24" t="s">
        <v>6</v>
      </c>
      <c r="R2482" s="25">
        <v>5</v>
      </c>
      <c r="S2482" s="83" t="s">
        <v>363</v>
      </c>
      <c r="T2482" s="66" t="str">
        <f t="shared" ref="T2482:T2486" si="1449">IF((AA2482="W"),ROUND((R2482*L2482),2),"0.00")</f>
        <v>0.00</v>
      </c>
      <c r="U2482" s="66">
        <f t="shared" ref="U2482:U2486" si="1450">-$L2482+T2482</f>
        <v>-2</v>
      </c>
      <c r="V2482" s="66">
        <f t="shared" ref="V2482:V2486" si="1451">U2482+V2481</f>
        <v>410.07</v>
      </c>
      <c r="W2482" s="66">
        <f t="shared" ref="W2482:W2486" si="1452">L2482+W2481</f>
        <v>4438.5</v>
      </c>
      <c r="X2482" s="20">
        <f t="shared" ref="X2482:X2486" si="1453">SUM(V2482/W2482)</f>
        <v>9.2389320716458265E-2</v>
      </c>
      <c r="Y2482" s="67">
        <f t="shared" ref="Y2482:Y2486" si="1454">V2482/100</f>
        <v>4.1006999999999998</v>
      </c>
      <c r="Z2482" s="68">
        <f t="shared" ref="Z2482:Z2486" si="1455">V2482*100</f>
        <v>41007</v>
      </c>
      <c r="AA2482" s="65" t="s">
        <v>52</v>
      </c>
      <c r="AU2482" s="23" t="str">
        <f t="shared" si="1414"/>
        <v/>
      </c>
      <c r="AV2482" s="23">
        <f t="shared" ref="AV2482:AV2503" si="1456">IF($G2482=AV$2,$U2482,"")</f>
        <v>-2</v>
      </c>
      <c r="AW2482" s="23" t="str">
        <f t="shared" si="1414"/>
        <v/>
      </c>
      <c r="AX2482" s="23" t="str">
        <f t="shared" si="1414"/>
        <v/>
      </c>
      <c r="AZ2482" s="25" t="s">
        <v>720</v>
      </c>
      <c r="BA2482" s="25">
        <v>3.6</v>
      </c>
      <c r="BB2482" s="25">
        <v>3.82</v>
      </c>
      <c r="BC2482" s="25">
        <f t="shared" si="1447"/>
        <v>5.64</v>
      </c>
      <c r="BD2482" s="25">
        <f t="shared" si="1448"/>
        <v>3.5943999999999998</v>
      </c>
    </row>
    <row r="2483" spans="1:56" x14ac:dyDescent="0.2">
      <c r="A2483" s="98">
        <v>46201</v>
      </c>
      <c r="B2483" s="60" t="s">
        <v>892</v>
      </c>
      <c r="C2483" s="24" t="s">
        <v>1225</v>
      </c>
      <c r="D2483" s="24" t="s">
        <v>577</v>
      </c>
      <c r="F2483" s="74" t="s">
        <v>51</v>
      </c>
      <c r="G2483" s="24" t="s">
        <v>103</v>
      </c>
      <c r="H2483" s="24" t="s">
        <v>360</v>
      </c>
      <c r="I2483" s="24">
        <v>8</v>
      </c>
      <c r="J2483" s="24">
        <v>6</v>
      </c>
      <c r="K2483" s="24" t="s">
        <v>3066</v>
      </c>
      <c r="L2483" s="25">
        <v>1</v>
      </c>
      <c r="M2483" s="24" t="s">
        <v>931</v>
      </c>
      <c r="N2483" s="24" t="s">
        <v>6</v>
      </c>
      <c r="R2483" s="25">
        <v>5.9</v>
      </c>
      <c r="S2483" s="83" t="s">
        <v>363</v>
      </c>
      <c r="T2483" s="66" t="str">
        <f t="shared" si="1449"/>
        <v>0.00</v>
      </c>
      <c r="U2483" s="66">
        <f t="shared" si="1450"/>
        <v>-1</v>
      </c>
      <c r="V2483" s="66">
        <f t="shared" si="1451"/>
        <v>409.07</v>
      </c>
      <c r="W2483" s="66">
        <f t="shared" si="1452"/>
        <v>4439.5</v>
      </c>
      <c r="X2483" s="20">
        <f t="shared" si="1453"/>
        <v>9.2143259376055858E-2</v>
      </c>
      <c r="Y2483" s="67">
        <f t="shared" si="1454"/>
        <v>4.0907</v>
      </c>
      <c r="Z2483" s="68">
        <f t="shared" si="1455"/>
        <v>40907</v>
      </c>
      <c r="AA2483" s="65" t="s">
        <v>52</v>
      </c>
      <c r="AU2483" s="23">
        <f t="shared" si="1414"/>
        <v>-1</v>
      </c>
      <c r="AV2483" s="23" t="str">
        <f t="shared" si="1456"/>
        <v/>
      </c>
      <c r="AW2483" s="23" t="str">
        <f t="shared" si="1414"/>
        <v/>
      </c>
      <c r="AX2483" s="23" t="str">
        <f t="shared" si="1414"/>
        <v/>
      </c>
      <c r="AZ2483" s="25">
        <v>5.5</v>
      </c>
      <c r="BA2483" s="25">
        <v>5.9</v>
      </c>
      <c r="BB2483" s="25">
        <v>6.4</v>
      </c>
      <c r="BC2483" s="25">
        <f t="shared" si="1447"/>
        <v>5.4</v>
      </c>
      <c r="BD2483" s="25">
        <f t="shared" si="1448"/>
        <v>5.9680000000000009</v>
      </c>
    </row>
    <row r="2484" spans="1:56" x14ac:dyDescent="0.2">
      <c r="A2484" s="98">
        <v>46204</v>
      </c>
      <c r="B2484" s="60" t="s">
        <v>892</v>
      </c>
      <c r="C2484" s="24" t="s">
        <v>1123</v>
      </c>
      <c r="D2484" s="24" t="s">
        <v>397</v>
      </c>
      <c r="F2484" s="74" t="s">
        <v>51</v>
      </c>
      <c r="G2484" s="24" t="s">
        <v>103</v>
      </c>
      <c r="H2484" s="24" t="s">
        <v>377</v>
      </c>
      <c r="I2484" s="24">
        <v>1</v>
      </c>
      <c r="J2484" s="24">
        <v>1</v>
      </c>
      <c r="K2484" s="24" t="s">
        <v>3067</v>
      </c>
      <c r="L2484" s="25">
        <v>1</v>
      </c>
      <c r="M2484" s="24" t="s">
        <v>105</v>
      </c>
      <c r="N2484" s="24" t="s">
        <v>6</v>
      </c>
      <c r="R2484" s="25">
        <v>7</v>
      </c>
      <c r="S2484" s="83" t="s">
        <v>363</v>
      </c>
      <c r="T2484" s="66" t="str">
        <f t="shared" si="1449"/>
        <v>0.00</v>
      </c>
      <c r="U2484" s="66">
        <f t="shared" si="1450"/>
        <v>-1</v>
      </c>
      <c r="V2484" s="66">
        <f t="shared" si="1451"/>
        <v>408.07</v>
      </c>
      <c r="W2484" s="66">
        <f t="shared" si="1452"/>
        <v>4440.5</v>
      </c>
      <c r="X2484" s="20">
        <f t="shared" si="1453"/>
        <v>9.1897308861614679E-2</v>
      </c>
      <c r="Y2484" s="67">
        <f t="shared" si="1454"/>
        <v>4.0807000000000002</v>
      </c>
      <c r="Z2484" s="68">
        <f t="shared" si="1455"/>
        <v>40807</v>
      </c>
      <c r="AA2484" s="65" t="s">
        <v>52</v>
      </c>
      <c r="AU2484" s="23">
        <f t="shared" si="1414"/>
        <v>-1</v>
      </c>
      <c r="AV2484" s="23" t="str">
        <f t="shared" si="1456"/>
        <v/>
      </c>
      <c r="AW2484" s="23" t="str">
        <f t="shared" si="1414"/>
        <v/>
      </c>
      <c r="AX2484" s="23" t="str">
        <f t="shared" si="1414"/>
        <v/>
      </c>
      <c r="AZ2484" s="25">
        <v>5.5</v>
      </c>
      <c r="BA2484" s="25">
        <v>4.9000000000000004</v>
      </c>
      <c r="BB2484" s="25">
        <v>5.7</v>
      </c>
      <c r="BC2484" s="25">
        <f t="shared" si="1447"/>
        <v>4.7</v>
      </c>
      <c r="BD2484" s="25">
        <f t="shared" si="1448"/>
        <v>5.3240000000000007</v>
      </c>
    </row>
    <row r="2485" spans="1:56" x14ac:dyDescent="0.2">
      <c r="A2485" s="98">
        <v>46204</v>
      </c>
      <c r="B2485" s="60" t="s">
        <v>892</v>
      </c>
      <c r="C2485" s="24" t="s">
        <v>3068</v>
      </c>
      <c r="D2485" s="24" t="s">
        <v>397</v>
      </c>
      <c r="F2485" s="74" t="s">
        <v>51</v>
      </c>
      <c r="G2485" s="24" t="s">
        <v>103</v>
      </c>
      <c r="H2485" s="24" t="s">
        <v>377</v>
      </c>
      <c r="I2485" s="24">
        <v>2</v>
      </c>
      <c r="J2485" s="24">
        <v>8</v>
      </c>
      <c r="K2485" s="24" t="s">
        <v>3069</v>
      </c>
      <c r="L2485" s="25">
        <v>0.5</v>
      </c>
      <c r="M2485" s="24" t="s">
        <v>105</v>
      </c>
      <c r="N2485" s="24" t="s">
        <v>6</v>
      </c>
      <c r="R2485" s="25">
        <v>14</v>
      </c>
      <c r="S2485" s="83" t="s">
        <v>363</v>
      </c>
      <c r="T2485" s="66" t="str">
        <f t="shared" si="1449"/>
        <v>0.00</v>
      </c>
      <c r="U2485" s="66">
        <f t="shared" si="1450"/>
        <v>-0.5</v>
      </c>
      <c r="V2485" s="66">
        <f t="shared" si="1451"/>
        <v>407.57</v>
      </c>
      <c r="W2485" s="66">
        <f t="shared" si="1452"/>
        <v>4441</v>
      </c>
      <c r="X2485" s="20">
        <f t="shared" si="1453"/>
        <v>9.1774375140734069E-2</v>
      </c>
      <c r="Y2485" s="67">
        <f t="shared" si="1454"/>
        <v>4.0757000000000003</v>
      </c>
      <c r="Z2485" s="68">
        <f t="shared" si="1455"/>
        <v>40757</v>
      </c>
      <c r="AA2485" s="65" t="s">
        <v>52</v>
      </c>
      <c r="AU2485" s="23">
        <f t="shared" si="1414"/>
        <v>-0.5</v>
      </c>
      <c r="AV2485" s="23" t="str">
        <f t="shared" si="1456"/>
        <v/>
      </c>
      <c r="AW2485" s="23" t="str">
        <f t="shared" si="1414"/>
        <v/>
      </c>
      <c r="AX2485" s="23" t="str">
        <f t="shared" si="1414"/>
        <v/>
      </c>
      <c r="AZ2485" s="25">
        <v>15</v>
      </c>
      <c r="BA2485" s="25">
        <v>18.5</v>
      </c>
      <c r="BB2485" s="25">
        <v>19.87</v>
      </c>
      <c r="BC2485" s="25">
        <f t="shared" si="1447"/>
        <v>9.4350000000000005</v>
      </c>
      <c r="BD2485" s="25">
        <f t="shared" si="1448"/>
        <v>18.360400000000002</v>
      </c>
    </row>
    <row r="2486" spans="1:56" x14ac:dyDescent="0.2">
      <c r="A2486" s="98">
        <v>46205</v>
      </c>
      <c r="B2486" s="60" t="s">
        <v>892</v>
      </c>
      <c r="C2486" s="24" t="s">
        <v>1051</v>
      </c>
      <c r="D2486" s="24" t="s">
        <v>398</v>
      </c>
      <c r="F2486" s="74" t="s">
        <v>51</v>
      </c>
      <c r="G2486" s="24" t="s">
        <v>103</v>
      </c>
      <c r="H2486" s="24" t="s">
        <v>285</v>
      </c>
      <c r="I2486" s="24">
        <v>6</v>
      </c>
      <c r="J2486" s="24">
        <v>3</v>
      </c>
      <c r="K2486" s="87" t="s">
        <v>3070</v>
      </c>
      <c r="L2486" s="25">
        <v>1</v>
      </c>
      <c r="M2486" s="24" t="s">
        <v>105</v>
      </c>
      <c r="N2486" s="24" t="s">
        <v>6</v>
      </c>
      <c r="R2486" s="25">
        <v>3.2</v>
      </c>
      <c r="S2486" s="83" t="s">
        <v>373</v>
      </c>
      <c r="T2486" s="66" t="str">
        <f t="shared" si="1449"/>
        <v>0.00</v>
      </c>
      <c r="U2486" s="66">
        <f t="shared" si="1450"/>
        <v>-1</v>
      </c>
      <c r="V2486" s="66">
        <f t="shared" si="1451"/>
        <v>406.57</v>
      </c>
      <c r="W2486" s="66">
        <f t="shared" si="1452"/>
        <v>4442</v>
      </c>
      <c r="X2486" s="20">
        <f t="shared" si="1453"/>
        <v>9.152859072489869E-2</v>
      </c>
      <c r="Y2486" s="67">
        <f t="shared" si="1454"/>
        <v>4.0656999999999996</v>
      </c>
      <c r="Z2486" s="68">
        <f t="shared" si="1455"/>
        <v>40657</v>
      </c>
      <c r="AA2486" s="65" t="s">
        <v>52</v>
      </c>
      <c r="AU2486" s="23">
        <f t="shared" si="1414"/>
        <v>-1</v>
      </c>
      <c r="AV2486" s="23" t="str">
        <f t="shared" si="1456"/>
        <v/>
      </c>
      <c r="AW2486" s="23" t="str">
        <f t="shared" si="1414"/>
        <v/>
      </c>
      <c r="AX2486" s="23" t="str">
        <f t="shared" si="1414"/>
        <v/>
      </c>
      <c r="AZ2486" s="25">
        <v>3.1</v>
      </c>
      <c r="BA2486" s="25">
        <v>3.1</v>
      </c>
      <c r="BB2486" s="25">
        <v>3.45</v>
      </c>
      <c r="BC2486" s="25">
        <f t="shared" si="1447"/>
        <v>2.4500000000000002</v>
      </c>
      <c r="BD2486" s="25">
        <f t="shared" si="1448"/>
        <v>3.2540000000000004</v>
      </c>
    </row>
    <row r="2487" spans="1:56" x14ac:dyDescent="0.2">
      <c r="A2487" s="98">
        <v>46205</v>
      </c>
      <c r="B2487" s="60" t="s">
        <v>892</v>
      </c>
      <c r="C2487" s="24" t="s">
        <v>1994</v>
      </c>
      <c r="D2487" s="24" t="s">
        <v>398</v>
      </c>
      <c r="F2487" s="74" t="s">
        <v>51</v>
      </c>
      <c r="G2487" s="24" t="s">
        <v>121</v>
      </c>
      <c r="H2487" s="24" t="s">
        <v>60</v>
      </c>
      <c r="I2487" s="24">
        <v>2</v>
      </c>
      <c r="J2487" s="24">
        <v>1</v>
      </c>
      <c r="K2487" s="24" t="s">
        <v>3071</v>
      </c>
      <c r="L2487" s="25">
        <v>5</v>
      </c>
      <c r="M2487" s="24" t="s">
        <v>105</v>
      </c>
      <c r="N2487" s="24" t="s">
        <v>6</v>
      </c>
      <c r="R2487" s="25">
        <v>2.2999999999999998</v>
      </c>
      <c r="S2487" s="83" t="s">
        <v>363</v>
      </c>
      <c r="T2487" s="66" t="str">
        <f t="shared" ref="T2487" si="1457">IF((AA2487="W"),ROUND((R2487*L2487),2),"0.00")</f>
        <v>0.00</v>
      </c>
      <c r="U2487" s="66">
        <f t="shared" ref="U2487" si="1458">-$L2487+T2487</f>
        <v>-5</v>
      </c>
      <c r="V2487" s="66">
        <f t="shared" ref="V2487" si="1459">U2487+V2486</f>
        <v>401.57</v>
      </c>
      <c r="W2487" s="66">
        <f t="shared" ref="W2487" si="1460">L2487+W2486</f>
        <v>4447</v>
      </c>
      <c r="X2487" s="20">
        <f t="shared" ref="X2487" si="1461">SUM(V2487/W2487)</f>
        <v>9.0301326737126153E-2</v>
      </c>
      <c r="Y2487" s="67">
        <f t="shared" ref="Y2487" si="1462">V2487/100</f>
        <v>4.0156999999999998</v>
      </c>
      <c r="Z2487" s="68">
        <f t="shared" ref="Z2487" si="1463">V2487*100</f>
        <v>40157</v>
      </c>
      <c r="AA2487" s="65" t="s">
        <v>52</v>
      </c>
      <c r="AU2487" s="23" t="str">
        <f t="shared" si="1414"/>
        <v/>
      </c>
      <c r="AV2487" s="23">
        <f t="shared" si="1456"/>
        <v>-5</v>
      </c>
      <c r="AW2487" s="23" t="str">
        <f t="shared" si="1414"/>
        <v/>
      </c>
      <c r="AX2487" s="23" t="str">
        <f t="shared" si="1414"/>
        <v/>
      </c>
      <c r="AZ2487" s="25" t="s">
        <v>720</v>
      </c>
      <c r="BA2487" s="25">
        <v>1.8</v>
      </c>
      <c r="BB2487" s="25">
        <v>1.85</v>
      </c>
      <c r="BC2487" s="25">
        <f t="shared" si="1447"/>
        <v>4.25</v>
      </c>
      <c r="BD2487" s="25">
        <f t="shared" si="1448"/>
        <v>1.782</v>
      </c>
    </row>
    <row r="2488" spans="1:56" x14ac:dyDescent="0.2">
      <c r="A2488" s="98">
        <v>46206</v>
      </c>
      <c r="B2488" s="60" t="s">
        <v>892</v>
      </c>
      <c r="C2488" s="24" t="s">
        <v>1775</v>
      </c>
      <c r="D2488" s="24" t="s">
        <v>562</v>
      </c>
      <c r="F2488" s="74" t="s">
        <v>51</v>
      </c>
      <c r="G2488" s="24" t="s">
        <v>103</v>
      </c>
      <c r="H2488" s="24" t="s">
        <v>134</v>
      </c>
      <c r="I2488" s="24">
        <v>4</v>
      </c>
      <c r="J2488" s="24">
        <v>3</v>
      </c>
      <c r="K2488" s="27" t="s">
        <v>3072</v>
      </c>
      <c r="L2488" s="25">
        <v>1</v>
      </c>
      <c r="M2488" s="24" t="s">
        <v>404</v>
      </c>
      <c r="N2488" s="24" t="s">
        <v>6</v>
      </c>
      <c r="R2488" s="25">
        <v>8.18</v>
      </c>
      <c r="S2488" s="83" t="s">
        <v>371</v>
      </c>
      <c r="T2488" s="66" t="str">
        <f t="shared" ref="T2488" si="1464">IF((AA2488="W"),ROUND((R2488*L2488),2),"0.00")</f>
        <v>0.00</v>
      </c>
      <c r="U2488" s="66">
        <f t="shared" ref="U2488" si="1465">-$L2488+T2488</f>
        <v>-1</v>
      </c>
      <c r="V2488" s="66">
        <f t="shared" ref="V2488" si="1466">U2488+V2487</f>
        <v>400.57</v>
      </c>
      <c r="W2488" s="66">
        <f t="shared" ref="W2488" si="1467">L2488+W2487</f>
        <v>4448</v>
      </c>
      <c r="X2488" s="20">
        <f t="shared" ref="X2488" si="1468">SUM(V2488/W2488)</f>
        <v>9.0056205035971226E-2</v>
      </c>
      <c r="Y2488" s="67">
        <f t="shared" ref="Y2488" si="1469">V2488/100</f>
        <v>4.0057</v>
      </c>
      <c r="Z2488" s="68">
        <f t="shared" ref="Z2488" si="1470">V2488*100</f>
        <v>40057</v>
      </c>
      <c r="AA2488" s="65" t="s">
        <v>52</v>
      </c>
      <c r="AU2488" s="23">
        <f t="shared" si="1414"/>
        <v>-1</v>
      </c>
      <c r="AV2488" s="23" t="str">
        <f t="shared" si="1456"/>
        <v/>
      </c>
      <c r="AW2488" s="23" t="str">
        <f t="shared" si="1414"/>
        <v/>
      </c>
      <c r="AX2488" s="23" t="str">
        <f t="shared" si="1414"/>
        <v/>
      </c>
      <c r="AZ2488" s="24">
        <v>7.5</v>
      </c>
      <c r="BA2488" s="25">
        <v>9.5</v>
      </c>
      <c r="BB2488" s="25">
        <v>8.8000000000000007</v>
      </c>
      <c r="BC2488" s="25">
        <f t="shared" si="1447"/>
        <v>7.8000000000000007</v>
      </c>
      <c r="BD2488" s="25">
        <f t="shared" si="1448"/>
        <v>8.1760000000000019</v>
      </c>
    </row>
    <row r="2489" spans="1:56" x14ac:dyDescent="0.2">
      <c r="A2489" s="98">
        <v>46207</v>
      </c>
      <c r="B2489" s="60" t="s">
        <v>892</v>
      </c>
      <c r="C2489" s="24" t="s">
        <v>2350</v>
      </c>
      <c r="D2489" s="24" t="s">
        <v>573</v>
      </c>
      <c r="F2489" s="74" t="s">
        <v>51</v>
      </c>
      <c r="G2489" s="24" t="s">
        <v>103</v>
      </c>
      <c r="H2489" s="24" t="s">
        <v>293</v>
      </c>
      <c r="I2489" s="24">
        <v>3</v>
      </c>
      <c r="J2489" s="24">
        <v>9</v>
      </c>
      <c r="K2489" s="24" t="s">
        <v>3073</v>
      </c>
      <c r="L2489" s="25">
        <v>1</v>
      </c>
      <c r="M2489" s="24" t="s">
        <v>404</v>
      </c>
      <c r="N2489" s="24" t="s">
        <v>6</v>
      </c>
      <c r="R2489" s="25">
        <v>9.35</v>
      </c>
      <c r="S2489" s="83" t="s">
        <v>363</v>
      </c>
      <c r="T2489" s="66" t="str">
        <f t="shared" ref="T2489" si="1471">IF((AA2489="W"),ROUND((R2489*L2489),2),"0.00")</f>
        <v>0.00</v>
      </c>
      <c r="U2489" s="66">
        <f t="shared" ref="U2489" si="1472">-$L2489+T2489</f>
        <v>-1</v>
      </c>
      <c r="V2489" s="66">
        <f t="shared" ref="V2489" si="1473">U2489+V2488</f>
        <v>399.57</v>
      </c>
      <c r="W2489" s="66">
        <f t="shared" ref="W2489" si="1474">L2489+W2488</f>
        <v>4449</v>
      </c>
      <c r="X2489" s="20">
        <f t="shared" ref="X2489" si="1475">SUM(V2489/W2489)</f>
        <v>8.9811193526635191E-2</v>
      </c>
      <c r="Y2489" s="67">
        <f t="shared" ref="Y2489" si="1476">V2489/100</f>
        <v>3.9956999999999998</v>
      </c>
      <c r="Z2489" s="68">
        <f t="shared" ref="Z2489" si="1477">V2489*100</f>
        <v>39957</v>
      </c>
      <c r="AA2489" s="65" t="s">
        <v>52</v>
      </c>
      <c r="AU2489" s="23">
        <f t="shared" si="1414"/>
        <v>-1</v>
      </c>
      <c r="AV2489" s="23" t="str">
        <f t="shared" si="1456"/>
        <v/>
      </c>
      <c r="AW2489" s="23" t="str">
        <f t="shared" si="1414"/>
        <v/>
      </c>
      <c r="AX2489" s="23" t="str">
        <f t="shared" si="1414"/>
        <v/>
      </c>
      <c r="AZ2489" s="24">
        <v>10</v>
      </c>
      <c r="BA2489" s="25">
        <v>8.8000000000000007</v>
      </c>
      <c r="BB2489" s="25">
        <v>10.08</v>
      </c>
      <c r="BC2489" s="25">
        <f t="shared" si="1447"/>
        <v>9.08</v>
      </c>
      <c r="BD2489" s="25">
        <f t="shared" si="1448"/>
        <v>9.3536000000000001</v>
      </c>
    </row>
    <row r="2490" spans="1:56" x14ac:dyDescent="0.2">
      <c r="A2490" s="98">
        <v>46207</v>
      </c>
      <c r="B2490" s="60" t="s">
        <v>892</v>
      </c>
      <c r="C2490" s="24" t="s">
        <v>2350</v>
      </c>
      <c r="D2490" s="24" t="s">
        <v>573</v>
      </c>
      <c r="F2490" s="74" t="s">
        <v>51</v>
      </c>
      <c r="G2490" s="24" t="s">
        <v>103</v>
      </c>
      <c r="H2490" s="24" t="s">
        <v>293</v>
      </c>
      <c r="I2490" s="24">
        <v>8</v>
      </c>
      <c r="J2490" s="24">
        <v>7</v>
      </c>
      <c r="K2490" s="24" t="s">
        <v>3074</v>
      </c>
      <c r="L2490" s="25">
        <v>1</v>
      </c>
      <c r="M2490" s="24" t="s">
        <v>105</v>
      </c>
      <c r="N2490" s="24" t="s">
        <v>6</v>
      </c>
      <c r="R2490" s="25">
        <v>9</v>
      </c>
      <c r="S2490" s="83" t="s">
        <v>363</v>
      </c>
      <c r="T2490" s="66" t="str">
        <f t="shared" ref="T2490" si="1478">IF((AA2490="W"),ROUND((R2490*L2490),2),"0.00")</f>
        <v>0.00</v>
      </c>
      <c r="U2490" s="66">
        <f t="shared" ref="U2490" si="1479">-$L2490+T2490</f>
        <v>-1</v>
      </c>
      <c r="V2490" s="66">
        <f t="shared" ref="V2490" si="1480">U2490+V2489</f>
        <v>398.57</v>
      </c>
      <c r="W2490" s="66">
        <f t="shared" ref="W2490" si="1481">L2490+W2489</f>
        <v>4450</v>
      </c>
      <c r="X2490" s="20">
        <f t="shared" ref="X2490" si="1482">SUM(V2490/W2490)</f>
        <v>8.9566292134831457E-2</v>
      </c>
      <c r="Y2490" s="67">
        <f t="shared" ref="Y2490" si="1483">V2490/100</f>
        <v>3.9857</v>
      </c>
      <c r="Z2490" s="68">
        <f t="shared" ref="Z2490" si="1484">V2490*100</f>
        <v>39857</v>
      </c>
      <c r="AA2490" s="65" t="s">
        <v>52</v>
      </c>
      <c r="AU2490" s="23">
        <f t="shared" si="1414"/>
        <v>-1</v>
      </c>
      <c r="AV2490" s="23" t="str">
        <f t="shared" si="1456"/>
        <v/>
      </c>
      <c r="AW2490" s="23" t="str">
        <f t="shared" si="1414"/>
        <v/>
      </c>
      <c r="AX2490" s="23" t="str">
        <f t="shared" si="1414"/>
        <v/>
      </c>
      <c r="AZ2490" s="24">
        <v>8.5</v>
      </c>
      <c r="BA2490" s="25">
        <v>8.3000000000000007</v>
      </c>
      <c r="BB2490" s="25">
        <v>8.5</v>
      </c>
      <c r="BC2490" s="25">
        <f t="shared" si="1447"/>
        <v>7.5</v>
      </c>
      <c r="BD2490" s="25">
        <f t="shared" si="1448"/>
        <v>7.9</v>
      </c>
    </row>
    <row r="2491" spans="1:56" x14ac:dyDescent="0.2">
      <c r="A2491" s="98">
        <v>46208</v>
      </c>
      <c r="B2491" s="60" t="s">
        <v>892</v>
      </c>
      <c r="C2491" s="24" t="s">
        <v>823</v>
      </c>
      <c r="D2491" s="24" t="s">
        <v>577</v>
      </c>
      <c r="F2491" s="74" t="s">
        <v>51</v>
      </c>
      <c r="G2491" s="24" t="s">
        <v>103</v>
      </c>
      <c r="H2491" s="24" t="s">
        <v>85</v>
      </c>
      <c r="I2491" s="24">
        <v>1</v>
      </c>
      <c r="J2491" s="24">
        <v>12</v>
      </c>
      <c r="K2491" s="119" t="s">
        <v>3075</v>
      </c>
      <c r="L2491" s="25">
        <v>1</v>
      </c>
      <c r="M2491" s="24" t="s">
        <v>404</v>
      </c>
      <c r="N2491" s="24" t="s">
        <v>6</v>
      </c>
      <c r="R2491" s="25">
        <v>3.75</v>
      </c>
      <c r="S2491" s="83" t="s">
        <v>373</v>
      </c>
      <c r="T2491" s="66" t="str">
        <f t="shared" ref="T2491" si="1485">IF((AA2491="W"),ROUND((R2491*L2491),2),"0.00")</f>
        <v>0.00</v>
      </c>
      <c r="U2491" s="66">
        <f t="shared" ref="U2491" si="1486">-$L2491+T2491</f>
        <v>-1</v>
      </c>
      <c r="V2491" s="66">
        <f t="shared" ref="V2491" si="1487">U2491+V2490</f>
        <v>397.57</v>
      </c>
      <c r="W2491" s="66">
        <f t="shared" ref="W2491" si="1488">L2491+W2490</f>
        <v>4451</v>
      </c>
      <c r="X2491" s="20">
        <f t="shared" ref="X2491" si="1489">SUM(V2491/W2491)</f>
        <v>8.9321500786340144E-2</v>
      </c>
      <c r="Y2491" s="67">
        <f t="shared" ref="Y2491" si="1490">V2491/100</f>
        <v>3.9756999999999998</v>
      </c>
      <c r="Z2491" s="68">
        <f t="shared" ref="Z2491" si="1491">V2491*100</f>
        <v>39757</v>
      </c>
      <c r="AA2491" s="65" t="s">
        <v>52</v>
      </c>
      <c r="AU2491" s="23">
        <f t="shared" si="1414"/>
        <v>-1</v>
      </c>
      <c r="AV2491" s="23" t="str">
        <f t="shared" si="1456"/>
        <v/>
      </c>
      <c r="AW2491" s="23" t="str">
        <f t="shared" si="1414"/>
        <v/>
      </c>
      <c r="AX2491" s="23" t="str">
        <f t="shared" si="1414"/>
        <v/>
      </c>
      <c r="AZ2491" s="63">
        <v>5</v>
      </c>
      <c r="BA2491" s="25">
        <v>8</v>
      </c>
      <c r="BB2491" s="25">
        <v>3.99</v>
      </c>
      <c r="BC2491" s="25">
        <f t="shared" si="1447"/>
        <v>2.99</v>
      </c>
      <c r="BD2491" s="25">
        <f t="shared" si="1448"/>
        <v>3.7508000000000004</v>
      </c>
    </row>
    <row r="2492" spans="1:56" x14ac:dyDescent="0.2">
      <c r="A2492" s="98">
        <v>46210</v>
      </c>
      <c r="B2492" s="60" t="s">
        <v>892</v>
      </c>
      <c r="C2492" s="24" t="s">
        <v>1585</v>
      </c>
      <c r="D2492" s="24" t="s">
        <v>584</v>
      </c>
      <c r="F2492" s="74" t="s">
        <v>51</v>
      </c>
      <c r="G2492" s="24" t="s">
        <v>121</v>
      </c>
      <c r="H2492" s="24" t="s">
        <v>2223</v>
      </c>
      <c r="I2492" s="24">
        <v>1</v>
      </c>
      <c r="J2492" s="24">
        <v>8</v>
      </c>
      <c r="K2492" s="24" t="s">
        <v>3076</v>
      </c>
      <c r="L2492" s="25">
        <v>1</v>
      </c>
      <c r="M2492" s="24" t="s">
        <v>105</v>
      </c>
      <c r="N2492" s="24" t="s">
        <v>6</v>
      </c>
      <c r="R2492" s="25">
        <v>26</v>
      </c>
      <c r="S2492" s="83" t="s">
        <v>363</v>
      </c>
      <c r="T2492" s="66" t="str">
        <f t="shared" ref="T2492:T2496" si="1492">IF((AA2492="W"),ROUND((R2492*L2492),2),"0.00")</f>
        <v>0.00</v>
      </c>
      <c r="U2492" s="66">
        <f t="shared" ref="U2492:U2496" si="1493">-$L2492+T2492</f>
        <v>-1</v>
      </c>
      <c r="V2492" s="66">
        <f t="shared" ref="V2492:V2496" si="1494">U2492+V2491</f>
        <v>396.57</v>
      </c>
      <c r="W2492" s="66">
        <f t="shared" ref="W2492:W2496" si="1495">L2492+W2491</f>
        <v>4452</v>
      </c>
      <c r="X2492" s="20">
        <f t="shared" ref="X2492:X2496" si="1496">SUM(V2492/W2492)</f>
        <v>8.9076819407008082E-2</v>
      </c>
      <c r="Y2492" s="67">
        <f t="shared" ref="Y2492:Y2496" si="1497">V2492/100</f>
        <v>3.9657</v>
      </c>
      <c r="Z2492" s="68">
        <f t="shared" ref="Z2492:Z2496" si="1498">V2492*100</f>
        <v>39657</v>
      </c>
      <c r="AA2492" s="65" t="s">
        <v>52</v>
      </c>
      <c r="AU2492" s="23" t="str">
        <f t="shared" si="1414"/>
        <v/>
      </c>
      <c r="AV2492" s="23">
        <f t="shared" si="1456"/>
        <v>-1</v>
      </c>
      <c r="AW2492" s="23" t="str">
        <f t="shared" si="1414"/>
        <v/>
      </c>
      <c r="AX2492" s="23" t="str">
        <f t="shared" si="1414"/>
        <v/>
      </c>
      <c r="AZ2492" s="25" t="s">
        <v>720</v>
      </c>
      <c r="BA2492" s="25">
        <v>15.9</v>
      </c>
      <c r="BB2492" s="25">
        <v>16</v>
      </c>
      <c r="BC2492" s="25">
        <f t="shared" si="1447"/>
        <v>15</v>
      </c>
      <c r="BD2492" s="25">
        <f t="shared" si="1448"/>
        <v>14.8</v>
      </c>
    </row>
    <row r="2493" spans="1:56" x14ac:dyDescent="0.2">
      <c r="A2493" s="98">
        <v>46210</v>
      </c>
      <c r="B2493" s="60" t="s">
        <v>892</v>
      </c>
      <c r="C2493" s="24" t="s">
        <v>1585</v>
      </c>
      <c r="D2493" s="24" t="s">
        <v>584</v>
      </c>
      <c r="F2493" s="74" t="s">
        <v>51</v>
      </c>
      <c r="G2493" s="24" t="s">
        <v>121</v>
      </c>
      <c r="H2493" s="24" t="s">
        <v>2223</v>
      </c>
      <c r="I2493" s="24">
        <v>1</v>
      </c>
      <c r="J2493" s="24">
        <v>8</v>
      </c>
      <c r="K2493" s="24" t="s">
        <v>3076</v>
      </c>
      <c r="L2493" s="25">
        <v>1</v>
      </c>
      <c r="M2493" s="24" t="s">
        <v>105</v>
      </c>
      <c r="N2493" s="24" t="s">
        <v>7</v>
      </c>
      <c r="R2493" s="25">
        <v>8.5</v>
      </c>
      <c r="S2493" s="83" t="s">
        <v>363</v>
      </c>
      <c r="T2493" s="66" t="str">
        <f t="shared" si="1492"/>
        <v>0.00</v>
      </c>
      <c r="U2493" s="66">
        <f t="shared" si="1493"/>
        <v>-1</v>
      </c>
      <c r="V2493" s="66">
        <f t="shared" si="1494"/>
        <v>395.57</v>
      </c>
      <c r="W2493" s="66">
        <f t="shared" si="1495"/>
        <v>4453</v>
      </c>
      <c r="X2493" s="20">
        <f t="shared" si="1496"/>
        <v>8.8832247922748714E-2</v>
      </c>
      <c r="Y2493" s="67">
        <f t="shared" si="1497"/>
        <v>3.9556999999999998</v>
      </c>
      <c r="Z2493" s="68">
        <f t="shared" si="1498"/>
        <v>39557</v>
      </c>
      <c r="AA2493" s="65" t="s">
        <v>52</v>
      </c>
      <c r="AU2493" s="23" t="str">
        <f t="shared" ref="AU2493:AX2503" si="1499">IF($G2493=AU$2,$U2493,"")</f>
        <v/>
      </c>
      <c r="AV2493" s="23">
        <f t="shared" si="1456"/>
        <v>-1</v>
      </c>
      <c r="AW2493" s="23" t="str">
        <f t="shared" si="1499"/>
        <v/>
      </c>
      <c r="AX2493" s="23" t="str">
        <f t="shared" si="1499"/>
        <v/>
      </c>
      <c r="AZ2493" s="25" t="s">
        <v>720</v>
      </c>
      <c r="BA2493" s="25">
        <v>4.9000000000000004</v>
      </c>
      <c r="BB2493" s="25">
        <v>4.51</v>
      </c>
      <c r="BC2493" s="25">
        <f t="shared" si="1447"/>
        <v>3.51</v>
      </c>
      <c r="BD2493" s="25">
        <f t="shared" si="1448"/>
        <v>4.2292000000000005</v>
      </c>
    </row>
    <row r="2494" spans="1:56" x14ac:dyDescent="0.2">
      <c r="A2494" s="98">
        <v>46210</v>
      </c>
      <c r="B2494" s="60" t="s">
        <v>892</v>
      </c>
      <c r="C2494" s="24" t="s">
        <v>1585</v>
      </c>
      <c r="D2494" s="24" t="s">
        <v>584</v>
      </c>
      <c r="F2494" s="74" t="s">
        <v>51</v>
      </c>
      <c r="G2494" s="24" t="s">
        <v>121</v>
      </c>
      <c r="H2494" s="24" t="s">
        <v>2223</v>
      </c>
      <c r="I2494" s="24">
        <v>2</v>
      </c>
      <c r="J2494" s="24">
        <v>2</v>
      </c>
      <c r="K2494" s="119" t="s">
        <v>3077</v>
      </c>
      <c r="L2494" s="25">
        <v>1</v>
      </c>
      <c r="M2494" s="24" t="s">
        <v>105</v>
      </c>
      <c r="N2494" s="24" t="s">
        <v>6</v>
      </c>
      <c r="R2494" s="25">
        <v>21</v>
      </c>
      <c r="S2494" s="83" t="s">
        <v>373</v>
      </c>
      <c r="T2494" s="66" t="str">
        <f t="shared" si="1492"/>
        <v>0.00</v>
      </c>
      <c r="U2494" s="66">
        <f t="shared" si="1493"/>
        <v>-1</v>
      </c>
      <c r="V2494" s="66">
        <f t="shared" si="1494"/>
        <v>394.57</v>
      </c>
      <c r="W2494" s="66">
        <f t="shared" si="1495"/>
        <v>4454</v>
      </c>
      <c r="X2494" s="20">
        <f t="shared" si="1496"/>
        <v>8.8587786259541987E-2</v>
      </c>
      <c r="Y2494" s="67">
        <f t="shared" si="1497"/>
        <v>3.9457</v>
      </c>
      <c r="Z2494" s="68">
        <f t="shared" si="1498"/>
        <v>39457</v>
      </c>
      <c r="AA2494" s="65" t="s">
        <v>52</v>
      </c>
      <c r="AU2494" s="23" t="str">
        <f t="shared" si="1499"/>
        <v/>
      </c>
      <c r="AV2494" s="23">
        <f t="shared" si="1456"/>
        <v>-1</v>
      </c>
      <c r="AW2494" s="23" t="str">
        <f t="shared" si="1499"/>
        <v/>
      </c>
      <c r="AX2494" s="23" t="str">
        <f t="shared" si="1499"/>
        <v/>
      </c>
      <c r="AZ2494" s="25" t="s">
        <v>720</v>
      </c>
      <c r="BA2494" s="25">
        <v>8.1999999999999993</v>
      </c>
      <c r="BB2494" s="25">
        <v>15.5</v>
      </c>
      <c r="BC2494" s="25">
        <f t="shared" si="1447"/>
        <v>14.5</v>
      </c>
      <c r="BD2494" s="25">
        <f t="shared" si="1448"/>
        <v>14.34</v>
      </c>
    </row>
    <row r="2495" spans="1:56" x14ac:dyDescent="0.2">
      <c r="A2495" s="98">
        <v>46210</v>
      </c>
      <c r="B2495" s="60" t="s">
        <v>892</v>
      </c>
      <c r="C2495" s="24" t="s">
        <v>1585</v>
      </c>
      <c r="D2495" s="24" t="s">
        <v>584</v>
      </c>
      <c r="F2495" s="74" t="s">
        <v>51</v>
      </c>
      <c r="G2495" s="24" t="s">
        <v>121</v>
      </c>
      <c r="H2495" s="24" t="s">
        <v>2223</v>
      </c>
      <c r="I2495" s="24">
        <v>2</v>
      </c>
      <c r="J2495" s="24">
        <v>2</v>
      </c>
      <c r="K2495" s="26" t="s">
        <v>3077</v>
      </c>
      <c r="L2495" s="25">
        <v>1</v>
      </c>
      <c r="M2495" s="24" t="s">
        <v>105</v>
      </c>
      <c r="N2495" s="24" t="s">
        <v>7</v>
      </c>
      <c r="R2495" s="25">
        <v>7</v>
      </c>
      <c r="S2495" s="83" t="s">
        <v>373</v>
      </c>
      <c r="T2495" s="66">
        <f t="shared" si="1492"/>
        <v>7</v>
      </c>
      <c r="U2495" s="66">
        <f t="shared" si="1493"/>
        <v>6</v>
      </c>
      <c r="V2495" s="66">
        <f t="shared" si="1494"/>
        <v>400.57</v>
      </c>
      <c r="W2495" s="66">
        <f t="shared" si="1495"/>
        <v>4455</v>
      </c>
      <c r="X2495" s="20">
        <f t="shared" si="1496"/>
        <v>8.9914702581369244E-2</v>
      </c>
      <c r="Y2495" s="67">
        <f t="shared" si="1497"/>
        <v>4.0057</v>
      </c>
      <c r="Z2495" s="68">
        <f t="shared" si="1498"/>
        <v>40057</v>
      </c>
      <c r="AA2495" s="65" t="s">
        <v>53</v>
      </c>
      <c r="AU2495" s="23" t="str">
        <f t="shared" si="1499"/>
        <v/>
      </c>
      <c r="AV2495" s="23">
        <f t="shared" si="1456"/>
        <v>6</v>
      </c>
      <c r="AW2495" s="23" t="str">
        <f t="shared" si="1499"/>
        <v/>
      </c>
      <c r="AX2495" s="23" t="str">
        <f t="shared" si="1499"/>
        <v/>
      </c>
      <c r="AZ2495" s="25" t="s">
        <v>720</v>
      </c>
      <c r="BA2495" s="25">
        <v>3.5</v>
      </c>
      <c r="BB2495" s="25">
        <v>3.83</v>
      </c>
      <c r="BC2495" s="25">
        <f t="shared" si="1447"/>
        <v>2.83</v>
      </c>
      <c r="BD2495" s="25">
        <f t="shared" si="1448"/>
        <v>3.6036000000000001</v>
      </c>
    </row>
    <row r="2496" spans="1:56" x14ac:dyDescent="0.2">
      <c r="A2496" s="98">
        <v>46210</v>
      </c>
      <c r="B2496" s="60" t="s">
        <v>892</v>
      </c>
      <c r="C2496" s="24" t="s">
        <v>1585</v>
      </c>
      <c r="D2496" s="24" t="s">
        <v>584</v>
      </c>
      <c r="F2496" s="74" t="s">
        <v>51</v>
      </c>
      <c r="G2496" s="24" t="s">
        <v>121</v>
      </c>
      <c r="H2496" s="24" t="s">
        <v>2223</v>
      </c>
      <c r="I2496" s="24">
        <v>7</v>
      </c>
      <c r="J2496" s="24">
        <v>7</v>
      </c>
      <c r="K2496" s="24" t="s">
        <v>3078</v>
      </c>
      <c r="L2496" s="25">
        <v>4</v>
      </c>
      <c r="M2496" s="24" t="s">
        <v>105</v>
      </c>
      <c r="N2496" s="24" t="s">
        <v>6</v>
      </c>
      <c r="R2496" s="25">
        <v>3</v>
      </c>
      <c r="S2496" s="83" t="s">
        <v>363</v>
      </c>
      <c r="T2496" s="66" t="str">
        <f t="shared" si="1492"/>
        <v>0.00</v>
      </c>
      <c r="U2496" s="66">
        <f t="shared" si="1493"/>
        <v>-4</v>
      </c>
      <c r="V2496" s="66">
        <f t="shared" si="1494"/>
        <v>396.57</v>
      </c>
      <c r="W2496" s="66">
        <f t="shared" si="1495"/>
        <v>4459</v>
      </c>
      <c r="X2496" s="20">
        <f t="shared" si="1496"/>
        <v>8.893698138596097E-2</v>
      </c>
      <c r="Y2496" s="67">
        <f t="shared" si="1497"/>
        <v>3.9657</v>
      </c>
      <c r="Z2496" s="68">
        <f t="shared" si="1498"/>
        <v>39657</v>
      </c>
      <c r="AA2496" s="65" t="s">
        <v>52</v>
      </c>
      <c r="AU2496" s="23" t="str">
        <f t="shared" si="1499"/>
        <v/>
      </c>
      <c r="AV2496" s="23">
        <f t="shared" si="1456"/>
        <v>-4</v>
      </c>
      <c r="AW2496" s="23" t="str">
        <f t="shared" si="1499"/>
        <v/>
      </c>
      <c r="AX2496" s="23" t="str">
        <f t="shared" si="1499"/>
        <v/>
      </c>
      <c r="AZ2496" s="25" t="s">
        <v>720</v>
      </c>
      <c r="BA2496" s="25">
        <v>3.7</v>
      </c>
      <c r="BB2496" s="25">
        <v>4.0999999999999996</v>
      </c>
      <c r="BC2496" s="25">
        <f t="shared" si="1447"/>
        <v>12.399999999999999</v>
      </c>
      <c r="BD2496" s="25">
        <f t="shared" si="1448"/>
        <v>3.8519999999999999</v>
      </c>
    </row>
    <row r="2497" spans="1:56" x14ac:dyDescent="0.2">
      <c r="A2497" s="98">
        <v>46211</v>
      </c>
      <c r="B2497" s="60" t="s">
        <v>892</v>
      </c>
      <c r="C2497" s="24" t="s">
        <v>2150</v>
      </c>
      <c r="D2497" s="24" t="s">
        <v>397</v>
      </c>
      <c r="F2497" s="74" t="s">
        <v>51</v>
      </c>
      <c r="G2497" s="24" t="s">
        <v>103</v>
      </c>
      <c r="H2497" s="24" t="s">
        <v>194</v>
      </c>
      <c r="I2497" s="24">
        <v>1</v>
      </c>
      <c r="J2497" s="24">
        <v>2</v>
      </c>
      <c r="K2497" s="87" t="s">
        <v>3079</v>
      </c>
      <c r="L2497" s="25">
        <v>0.5</v>
      </c>
      <c r="M2497" s="24" t="s">
        <v>931</v>
      </c>
      <c r="N2497" s="24" t="s">
        <v>6</v>
      </c>
      <c r="R2497" s="25">
        <v>10.7</v>
      </c>
      <c r="S2497" s="83" t="s">
        <v>373</v>
      </c>
      <c r="T2497" s="66" t="str">
        <f t="shared" ref="T2497" si="1500">IF((AA2497="W"),ROUND((R2497*L2497),2),"0.00")</f>
        <v>0.00</v>
      </c>
      <c r="U2497" s="66">
        <f t="shared" ref="U2497" si="1501">-$L2497+T2497</f>
        <v>-0.5</v>
      </c>
      <c r="V2497" s="66">
        <f t="shared" ref="V2497" si="1502">U2497+V2496</f>
        <v>396.07</v>
      </c>
      <c r="W2497" s="66">
        <f t="shared" ref="W2497" si="1503">L2497+W2496</f>
        <v>4459.5</v>
      </c>
      <c r="X2497" s="20">
        <f t="shared" ref="X2497" si="1504">SUM(V2497/W2497)</f>
        <v>8.8814889561610044E-2</v>
      </c>
      <c r="Y2497" s="67">
        <f t="shared" ref="Y2497" si="1505">V2497/100</f>
        <v>3.9607000000000001</v>
      </c>
      <c r="Z2497" s="68">
        <f t="shared" ref="Z2497" si="1506">V2497*100</f>
        <v>39607</v>
      </c>
      <c r="AA2497" s="65" t="s">
        <v>52</v>
      </c>
      <c r="AU2497" s="23">
        <f t="shared" si="1499"/>
        <v>-0.5</v>
      </c>
      <c r="AV2497" s="23" t="str">
        <f t="shared" si="1456"/>
        <v/>
      </c>
      <c r="AW2497" s="23" t="str">
        <f t="shared" si="1499"/>
        <v/>
      </c>
      <c r="AX2497" s="23" t="str">
        <f t="shared" si="1499"/>
        <v/>
      </c>
      <c r="AZ2497" s="25">
        <v>11</v>
      </c>
      <c r="BA2497" s="25">
        <v>10.7</v>
      </c>
      <c r="BB2497" s="25">
        <v>12</v>
      </c>
      <c r="BC2497" s="25">
        <f t="shared" si="1447"/>
        <v>5.5</v>
      </c>
      <c r="BD2497" s="25">
        <f t="shared" si="1448"/>
        <v>11.120000000000001</v>
      </c>
    </row>
    <row r="2498" spans="1:56" x14ac:dyDescent="0.2">
      <c r="A2498" s="98">
        <v>46211</v>
      </c>
      <c r="B2498" s="60" t="s">
        <v>892</v>
      </c>
      <c r="C2498" s="24" t="s">
        <v>2150</v>
      </c>
      <c r="D2498" s="24" t="s">
        <v>397</v>
      </c>
      <c r="F2498" s="74" t="s">
        <v>51</v>
      </c>
      <c r="G2498" s="24" t="s">
        <v>103</v>
      </c>
      <c r="H2498" s="24" t="s">
        <v>58</v>
      </c>
      <c r="I2498" s="24">
        <v>3</v>
      </c>
      <c r="J2498" s="24">
        <v>2</v>
      </c>
      <c r="K2498" s="26" t="s">
        <v>3080</v>
      </c>
      <c r="L2498" s="25">
        <v>1</v>
      </c>
      <c r="M2498" s="24" t="s">
        <v>931</v>
      </c>
      <c r="N2498" s="24" t="s">
        <v>6</v>
      </c>
      <c r="R2498" s="25">
        <v>3.1</v>
      </c>
      <c r="S2498" s="83" t="s">
        <v>372</v>
      </c>
      <c r="T2498" s="66">
        <f t="shared" ref="T2498" si="1507">IF((AA2498="W"),ROUND((R2498*L2498),2),"0.00")</f>
        <v>3.1</v>
      </c>
      <c r="U2498" s="66">
        <f t="shared" ref="U2498" si="1508">-$L2498+T2498</f>
        <v>2.1</v>
      </c>
      <c r="V2498" s="66">
        <f t="shared" ref="V2498" si="1509">U2498+V2497</f>
        <v>398.17</v>
      </c>
      <c r="W2498" s="66">
        <f t="shared" ref="W2498" si="1510">L2498+W2497</f>
        <v>4460.5</v>
      </c>
      <c r="X2498" s="20">
        <f t="shared" ref="X2498" si="1511">SUM(V2498/W2498)</f>
        <v>8.9265777379217578E-2</v>
      </c>
      <c r="Y2498" s="67">
        <f t="shared" ref="Y2498" si="1512">V2498/100</f>
        <v>3.9817</v>
      </c>
      <c r="Z2498" s="68">
        <f t="shared" ref="Z2498" si="1513">V2498*100</f>
        <v>39817</v>
      </c>
      <c r="AA2498" s="65" t="s">
        <v>53</v>
      </c>
      <c r="AU2498" s="23">
        <f t="shared" si="1499"/>
        <v>2.1</v>
      </c>
      <c r="AV2498" s="23" t="str">
        <f t="shared" si="1456"/>
        <v/>
      </c>
      <c r="AW2498" s="23" t="str">
        <f t="shared" si="1499"/>
        <v/>
      </c>
      <c r="AX2498" s="23" t="str">
        <f t="shared" si="1499"/>
        <v/>
      </c>
      <c r="AZ2498" s="24">
        <v>3.8</v>
      </c>
      <c r="BA2498" s="25">
        <v>3.1</v>
      </c>
      <c r="BB2498" s="25">
        <v>3.57</v>
      </c>
      <c r="BC2498" s="25">
        <f t="shared" si="1447"/>
        <v>2.57</v>
      </c>
      <c r="BD2498" s="25">
        <f t="shared" si="1448"/>
        <v>3.3643999999999998</v>
      </c>
    </row>
    <row r="2499" spans="1:56" x14ac:dyDescent="0.2">
      <c r="A2499" s="98">
        <v>46211</v>
      </c>
      <c r="B2499" s="60" t="s">
        <v>892</v>
      </c>
      <c r="C2499" s="24" t="s">
        <v>1455</v>
      </c>
      <c r="D2499" s="24" t="s">
        <v>397</v>
      </c>
      <c r="E2499" s="74" t="s">
        <v>51</v>
      </c>
      <c r="F2499" s="74" t="s">
        <v>51</v>
      </c>
      <c r="G2499" s="24" t="s">
        <v>103</v>
      </c>
      <c r="H2499" s="24" t="s">
        <v>58</v>
      </c>
      <c r="I2499" s="24">
        <v>8</v>
      </c>
      <c r="J2499" s="24">
        <v>9</v>
      </c>
      <c r="K2499" s="26" t="s">
        <v>3082</v>
      </c>
      <c r="L2499" s="25">
        <v>1</v>
      </c>
      <c r="M2499" s="24" t="s">
        <v>404</v>
      </c>
      <c r="N2499" s="24" t="s">
        <v>6</v>
      </c>
      <c r="R2499" s="25">
        <v>7.06</v>
      </c>
      <c r="S2499" s="83" t="s">
        <v>372</v>
      </c>
      <c r="T2499" s="66">
        <f t="shared" ref="T2499" si="1514">IF((AA2499="W"),ROUND((R2499*L2499),2),"0.00")</f>
        <v>7.06</v>
      </c>
      <c r="U2499" s="66">
        <f t="shared" ref="U2499" si="1515">-$L2499+T2499</f>
        <v>6.06</v>
      </c>
      <c r="V2499" s="66">
        <f t="shared" ref="V2499" si="1516">U2499+V2498</f>
        <v>404.23</v>
      </c>
      <c r="W2499" s="66">
        <f t="shared" ref="W2499" si="1517">L2499+W2498</f>
        <v>4461.5</v>
      </c>
      <c r="X2499" s="20">
        <f t="shared" ref="X2499" si="1518">SUM(V2499/W2499)</f>
        <v>9.0604056931525276E-2</v>
      </c>
      <c r="Y2499" s="67">
        <f t="shared" ref="Y2499" si="1519">V2499/100</f>
        <v>4.0423</v>
      </c>
      <c r="Z2499" s="68">
        <f t="shared" ref="Z2499" si="1520">V2499*100</f>
        <v>40423</v>
      </c>
      <c r="AA2499" s="65" t="s">
        <v>53</v>
      </c>
      <c r="AU2499" s="23">
        <f t="shared" si="1499"/>
        <v>6.06</v>
      </c>
      <c r="AV2499" s="23" t="str">
        <f t="shared" si="1456"/>
        <v/>
      </c>
      <c r="AW2499" s="23" t="str">
        <f t="shared" si="1499"/>
        <v/>
      </c>
      <c r="AX2499" s="23" t="str">
        <f t="shared" si="1499"/>
        <v/>
      </c>
      <c r="AZ2499" s="24">
        <v>6.5</v>
      </c>
      <c r="BA2499" s="25">
        <v>6.5</v>
      </c>
      <c r="BB2499" s="25">
        <v>7.59</v>
      </c>
      <c r="BC2499" s="25">
        <f t="shared" si="1447"/>
        <v>6.59</v>
      </c>
      <c r="BD2499" s="25">
        <f t="shared" si="1448"/>
        <v>7.0628000000000002</v>
      </c>
    </row>
    <row r="2500" spans="1:56" x14ac:dyDescent="0.2">
      <c r="A2500" s="98">
        <v>46211</v>
      </c>
      <c r="B2500" s="60" t="s">
        <v>892</v>
      </c>
      <c r="C2500" s="24" t="s">
        <v>1598</v>
      </c>
      <c r="D2500" s="24" t="s">
        <v>397</v>
      </c>
      <c r="F2500" s="74" t="s">
        <v>51</v>
      </c>
      <c r="G2500" s="24" t="s">
        <v>121</v>
      </c>
      <c r="H2500" s="24" t="s">
        <v>1061</v>
      </c>
      <c r="I2500" s="24">
        <v>3</v>
      </c>
      <c r="J2500" s="24">
        <v>7</v>
      </c>
      <c r="K2500" s="26" t="s">
        <v>3081</v>
      </c>
      <c r="L2500" s="25">
        <v>2</v>
      </c>
      <c r="M2500" s="24" t="s">
        <v>105</v>
      </c>
      <c r="N2500" s="24" t="s">
        <v>6</v>
      </c>
      <c r="R2500" s="25">
        <v>11</v>
      </c>
      <c r="S2500" s="83" t="s">
        <v>372</v>
      </c>
      <c r="T2500" s="66">
        <f t="shared" ref="T2500" si="1521">IF((AA2500="W"),ROUND((R2500*L2500),2),"0.00")</f>
        <v>22</v>
      </c>
      <c r="U2500" s="66">
        <f t="shared" ref="U2500" si="1522">-$L2500+T2500</f>
        <v>20</v>
      </c>
      <c r="V2500" s="66">
        <f t="shared" ref="V2500" si="1523">U2500+V2499</f>
        <v>424.23</v>
      </c>
      <c r="W2500" s="66">
        <f t="shared" ref="W2500" si="1524">L2500+W2499</f>
        <v>4463.5</v>
      </c>
      <c r="X2500" s="20">
        <f t="shared" ref="X2500" si="1525">SUM(V2500/W2500)</f>
        <v>9.5044247787610628E-2</v>
      </c>
      <c r="Y2500" s="67">
        <f t="shared" ref="Y2500" si="1526">V2500/100</f>
        <v>4.2423000000000002</v>
      </c>
      <c r="Z2500" s="68">
        <f t="shared" ref="Z2500" si="1527">V2500*100</f>
        <v>42423</v>
      </c>
      <c r="AA2500" s="65" t="s">
        <v>53</v>
      </c>
      <c r="AU2500" s="23" t="str">
        <f t="shared" si="1499"/>
        <v/>
      </c>
      <c r="AV2500" s="23">
        <f t="shared" si="1456"/>
        <v>20</v>
      </c>
      <c r="AW2500" s="23" t="str">
        <f t="shared" si="1499"/>
        <v/>
      </c>
      <c r="AX2500" s="23" t="str">
        <f t="shared" si="1499"/>
        <v/>
      </c>
      <c r="AZ2500" s="25" t="s">
        <v>720</v>
      </c>
      <c r="BA2500" s="25">
        <v>5.8</v>
      </c>
      <c r="BB2500" s="25">
        <v>7.2</v>
      </c>
      <c r="BC2500" s="25">
        <f t="shared" si="1447"/>
        <v>12.4</v>
      </c>
      <c r="BD2500" s="25">
        <f t="shared" si="1448"/>
        <v>6.7040000000000006</v>
      </c>
    </row>
    <row r="2501" spans="1:56" x14ac:dyDescent="0.2">
      <c r="A2501" s="98">
        <v>46212</v>
      </c>
      <c r="B2501" s="60" t="s">
        <v>892</v>
      </c>
      <c r="C2501" s="24" t="s">
        <v>1056</v>
      </c>
      <c r="D2501" s="24" t="s">
        <v>398</v>
      </c>
      <c r="F2501" s="74" t="s">
        <v>51</v>
      </c>
      <c r="G2501" s="24" t="s">
        <v>103</v>
      </c>
      <c r="H2501" s="24" t="s">
        <v>593</v>
      </c>
      <c r="I2501" s="24">
        <v>3</v>
      </c>
      <c r="J2501" s="24">
        <v>11</v>
      </c>
      <c r="K2501" s="26" t="s">
        <v>3083</v>
      </c>
      <c r="L2501" s="25">
        <v>1</v>
      </c>
      <c r="M2501" s="24" t="s">
        <v>105</v>
      </c>
      <c r="N2501" s="24" t="s">
        <v>6</v>
      </c>
      <c r="R2501" s="25">
        <v>6.5</v>
      </c>
      <c r="S2501" s="83" t="s">
        <v>372</v>
      </c>
      <c r="T2501" s="66">
        <f t="shared" ref="T2501" si="1528">IF((AA2501="W"),ROUND((R2501*L2501),2),"0.00")</f>
        <v>6.5</v>
      </c>
      <c r="U2501" s="66">
        <f t="shared" ref="U2501" si="1529">-$L2501+T2501</f>
        <v>5.5</v>
      </c>
      <c r="V2501" s="66">
        <f t="shared" ref="V2501" si="1530">U2501+V2500</f>
        <v>429.73</v>
      </c>
      <c r="W2501" s="66">
        <f t="shared" ref="W2501" si="1531">L2501+W2500</f>
        <v>4464.5</v>
      </c>
      <c r="X2501" s="20">
        <f t="shared" ref="X2501" si="1532">SUM(V2501/W2501)</f>
        <v>9.6254899764811289E-2</v>
      </c>
      <c r="Y2501" s="67">
        <f t="shared" ref="Y2501" si="1533">V2501/100</f>
        <v>4.2972999999999999</v>
      </c>
      <c r="Z2501" s="68">
        <f t="shared" ref="Z2501" si="1534">V2501*100</f>
        <v>42973</v>
      </c>
      <c r="AA2501" s="65" t="s">
        <v>53</v>
      </c>
      <c r="AU2501" s="23">
        <f t="shared" si="1499"/>
        <v>5.5</v>
      </c>
      <c r="AV2501" s="23" t="str">
        <f t="shared" si="1456"/>
        <v/>
      </c>
      <c r="AW2501" s="23" t="str">
        <f t="shared" si="1499"/>
        <v/>
      </c>
      <c r="AX2501" s="23" t="str">
        <f t="shared" si="1499"/>
        <v/>
      </c>
      <c r="AZ2501" s="25">
        <v>4</v>
      </c>
      <c r="BA2501" s="25">
        <v>4.3</v>
      </c>
      <c r="BB2501" s="25">
        <v>4.4000000000000004</v>
      </c>
      <c r="BC2501" s="25">
        <f t="shared" ref="BC2501:BC2503" si="1535">((BB2501*(L2501))-(L2501))</f>
        <v>3.4000000000000004</v>
      </c>
      <c r="BD2501" s="25">
        <f t="shared" ref="BD2501:BD2503" si="1536">0.92*(BB2501-1)+1</f>
        <v>4.1280000000000001</v>
      </c>
    </row>
    <row r="2502" spans="1:56" x14ac:dyDescent="0.2">
      <c r="A2502" s="98">
        <v>46212</v>
      </c>
      <c r="B2502" s="60" t="s">
        <v>892</v>
      </c>
      <c r="C2502" s="24" t="s">
        <v>912</v>
      </c>
      <c r="D2502" s="24" t="s">
        <v>398</v>
      </c>
      <c r="F2502" s="74" t="s">
        <v>51</v>
      </c>
      <c r="G2502" s="24" t="s">
        <v>103</v>
      </c>
      <c r="H2502" s="24" t="s">
        <v>593</v>
      </c>
      <c r="I2502" s="24">
        <v>4</v>
      </c>
      <c r="J2502" s="24">
        <v>1</v>
      </c>
      <c r="K2502" s="26" t="s">
        <v>3084</v>
      </c>
      <c r="L2502" s="25">
        <v>1</v>
      </c>
      <c r="M2502" s="24" t="s">
        <v>404</v>
      </c>
      <c r="N2502" s="24" t="s">
        <v>6</v>
      </c>
      <c r="R2502" s="25">
        <v>13.0428</v>
      </c>
      <c r="S2502" s="83" t="s">
        <v>372</v>
      </c>
      <c r="T2502" s="66">
        <f t="shared" ref="T2502:T2503" si="1537">IF((AA2502="W"),ROUND((R2502*L2502),2),"0.00")</f>
        <v>13.04</v>
      </c>
      <c r="U2502" s="66">
        <f t="shared" ref="U2502:U2503" si="1538">-$L2502+T2502</f>
        <v>12.04</v>
      </c>
      <c r="V2502" s="66">
        <f t="shared" ref="V2502:V2503" si="1539">U2502+V2501</f>
        <v>441.77000000000004</v>
      </c>
      <c r="W2502" s="66">
        <f t="shared" ref="W2502:W2503" si="1540">L2502+W2501</f>
        <v>4465.5</v>
      </c>
      <c r="X2502" s="20">
        <f t="shared" ref="X2502:X2503" si="1541">SUM(V2502/W2502)</f>
        <v>9.8929571156645399E-2</v>
      </c>
      <c r="Y2502" s="67">
        <f t="shared" ref="Y2502:Y2503" si="1542">V2502/100</f>
        <v>4.4177</v>
      </c>
      <c r="Z2502" s="68">
        <f t="shared" ref="Z2502:Z2503" si="1543">V2502*100</f>
        <v>44177.000000000007</v>
      </c>
      <c r="AA2502" s="65" t="s">
        <v>53</v>
      </c>
      <c r="AU2502" s="23">
        <f t="shared" si="1499"/>
        <v>12.04</v>
      </c>
      <c r="AV2502" s="23" t="str">
        <f t="shared" si="1456"/>
        <v/>
      </c>
      <c r="AW2502" s="23" t="str">
        <f t="shared" si="1499"/>
        <v/>
      </c>
      <c r="AX2502" s="23" t="str">
        <f t="shared" si="1499"/>
        <v/>
      </c>
      <c r="AZ2502" s="25">
        <v>15</v>
      </c>
      <c r="BA2502" s="25">
        <v>13.2</v>
      </c>
      <c r="BB2502" s="25">
        <v>14.09</v>
      </c>
      <c r="BC2502" s="25">
        <f t="shared" si="1535"/>
        <v>13.09</v>
      </c>
      <c r="BD2502" s="25">
        <f t="shared" si="1536"/>
        <v>13.0428</v>
      </c>
    </row>
    <row r="2503" spans="1:56" x14ac:dyDescent="0.2">
      <c r="A2503" s="98">
        <v>46212</v>
      </c>
      <c r="B2503" s="60" t="s">
        <v>892</v>
      </c>
      <c r="C2503" s="24" t="s">
        <v>912</v>
      </c>
      <c r="D2503" s="24" t="s">
        <v>398</v>
      </c>
      <c r="F2503" s="74" t="s">
        <v>51</v>
      </c>
      <c r="G2503" s="24" t="s">
        <v>103</v>
      </c>
      <c r="H2503" s="24" t="s">
        <v>593</v>
      </c>
      <c r="I2503" s="24">
        <v>4</v>
      </c>
      <c r="J2503" s="24">
        <v>1</v>
      </c>
      <c r="K2503" s="26" t="s">
        <v>3084</v>
      </c>
      <c r="L2503" s="25">
        <v>1</v>
      </c>
      <c r="M2503" s="24" t="s">
        <v>404</v>
      </c>
      <c r="N2503" s="24" t="s">
        <v>7</v>
      </c>
      <c r="R2503" s="25">
        <v>2.6375999999999999</v>
      </c>
      <c r="S2503" s="83" t="s">
        <v>372</v>
      </c>
      <c r="T2503" s="66">
        <f t="shared" si="1537"/>
        <v>2.64</v>
      </c>
      <c r="U2503" s="66">
        <f t="shared" si="1538"/>
        <v>1.6400000000000001</v>
      </c>
      <c r="V2503" s="66">
        <f t="shared" si="1539"/>
        <v>443.41</v>
      </c>
      <c r="W2503" s="66">
        <f t="shared" si="1540"/>
        <v>4466.5</v>
      </c>
      <c r="X2503" s="20">
        <f t="shared" si="1541"/>
        <v>9.9274599798499952E-2</v>
      </c>
      <c r="Y2503" s="67">
        <f t="shared" si="1542"/>
        <v>4.4340999999999999</v>
      </c>
      <c r="Z2503" s="68">
        <f t="shared" si="1543"/>
        <v>44341</v>
      </c>
      <c r="AA2503" s="65" t="s">
        <v>53</v>
      </c>
      <c r="AU2503" s="23">
        <f t="shared" si="1499"/>
        <v>1.6400000000000001</v>
      </c>
      <c r="AV2503" s="23" t="str">
        <f t="shared" si="1456"/>
        <v/>
      </c>
      <c r="AW2503" s="23" t="str">
        <f t="shared" si="1499"/>
        <v/>
      </c>
      <c r="AX2503" s="23" t="str">
        <f t="shared" si="1499"/>
        <v/>
      </c>
      <c r="AZ2503" s="25">
        <v>2.8</v>
      </c>
      <c r="BA2503" s="25">
        <v>2.8</v>
      </c>
      <c r="BB2503" s="25">
        <v>2.78</v>
      </c>
      <c r="BC2503" s="25">
        <f t="shared" si="1535"/>
        <v>1.7799999999999998</v>
      </c>
      <c r="BD2503" s="25">
        <f t="shared" si="1536"/>
        <v>2.6375999999999999</v>
      </c>
    </row>
    <row r="2504" spans="1:56" x14ac:dyDescent="0.2">
      <c r="V2504" s="133"/>
    </row>
    <row r="2505" spans="1:56" x14ac:dyDescent="0.2">
      <c r="V2505" s="133"/>
    </row>
  </sheetData>
  <autoFilter ref="A2:BH2503" xr:uid="{00000000-0001-0000-0000-000000000000}">
    <filterColumn colId="0">
      <filters>
        <dateGroupItem year="2026" dateTimeGrouping="year"/>
        <dateGroupItem year="2025" month="7" dateTimeGrouping="month"/>
        <dateGroupItem year="2025" month="8" dateTimeGrouping="month"/>
        <dateGroupItem year="2025" month="9" dateTimeGrouping="month"/>
        <dateGroupItem year="2025" month="10" dateTimeGrouping="month"/>
        <dateGroupItem year="2025" month="11" dateTimeGrouping="month"/>
        <dateGroupItem year="2025" month="12" dateTimeGrouping="month"/>
      </filters>
    </filterColumn>
  </autoFilter>
  <mergeCells count="5">
    <mergeCell ref="AK1:AN1"/>
    <mergeCell ref="AO1:AR1"/>
    <mergeCell ref="AD1:AJ1"/>
    <mergeCell ref="AB1:AC1"/>
    <mergeCell ref="T1:Z1"/>
  </mergeCells>
  <phoneticPr fontId="12" type="noConversion"/>
  <conditionalFormatting sqref="S3:S342 AA3:AA800 S344:S1074 AB408:AT408 AA803 AA816:AA1372 AC914 AE914 AG914 AI914 AK914 AM914 AO914 AQ914 AS914 AI952 AQ952 AI1054 AQ1054">
    <cfRule type="cellIs" dxfId="55" priority="60" operator="equal">
      <formula>"W"</formula>
    </cfRule>
    <cfRule type="cellIs" dxfId="54" priority="59" operator="equal">
      <formula>"L"</formula>
    </cfRule>
  </conditionalFormatting>
  <conditionalFormatting sqref="S213:S222">
    <cfRule type="cellIs" dxfId="53" priority="1698" operator="equal">
      <formula>"loss"</formula>
    </cfRule>
    <cfRule type="cellIs" dxfId="52" priority="1697" operator="equal">
      <formula>"win"</formula>
    </cfRule>
  </conditionalFormatting>
  <conditionalFormatting sqref="AA808">
    <cfRule type="cellIs" dxfId="51" priority="56" operator="equal">
      <formula>"W"</formula>
    </cfRule>
    <cfRule type="cellIs" dxfId="50" priority="55" operator="equal">
      <formula>"L"</formula>
    </cfRule>
  </conditionalFormatting>
  <conditionalFormatting sqref="AA1374:AA1600">
    <cfRule type="cellIs" dxfId="49" priority="27" operator="equal">
      <formula>"L"</formula>
    </cfRule>
    <cfRule type="cellIs" dxfId="48" priority="28" operator="equal">
      <formula>"W"</formula>
    </cfRule>
  </conditionalFormatting>
  <conditionalFormatting sqref="AA1603">
    <cfRule type="cellIs" dxfId="47" priority="21" operator="equal">
      <formula>"L"</formula>
    </cfRule>
    <cfRule type="cellIs" dxfId="46" priority="22" operator="equal">
      <formula>"W"</formula>
    </cfRule>
  </conditionalFormatting>
  <conditionalFormatting sqref="AA1606:AA2503">
    <cfRule type="cellIs" dxfId="45" priority="1" operator="equal">
      <formula>"L"</formula>
    </cfRule>
    <cfRule type="cellIs" dxfId="44" priority="2" operator="equal">
      <formula>"W"</formula>
    </cfRule>
  </conditionalFormatting>
  <conditionalFormatting sqref="AA1373:AS1373">
    <cfRule type="cellIs" dxfId="43" priority="40" operator="equal">
      <formula>"W"</formula>
    </cfRule>
    <cfRule type="cellIs" dxfId="42" priority="39" operator="equal">
      <formula>"L"</formula>
    </cfRule>
  </conditionalFormatting>
  <conditionalFormatting sqref="AB974:AT974">
    <cfRule type="cellIs" dxfId="41" priority="211" operator="equal">
      <formula>"L"</formula>
    </cfRule>
    <cfRule type="cellIs" dxfId="40" priority="212" operator="equal">
      <formula>"W"</formula>
    </cfRule>
  </conditionalFormatting>
  <conditionalFormatting sqref="AI1090:AI1093 AQ1090:AQ1093">
    <cfRule type="cellIs" dxfId="39" priority="47" operator="equal">
      <formula>"L"</formula>
    </cfRule>
    <cfRule type="cellIs" dxfId="38" priority="48" operator="equal">
      <formula>"W"</formula>
    </cfRule>
  </conditionalFormatting>
  <conditionalFormatting sqref="AI1106 AQ1106">
    <cfRule type="cellIs" dxfId="37" priority="46" operator="equal">
      <formula>"W"</formula>
    </cfRule>
    <cfRule type="cellIs" dxfId="36" priority="45" operator="equal">
      <formula>"L"</formula>
    </cfRule>
  </conditionalFormatting>
  <conditionalFormatting sqref="AI1791 AQ1791 AE1823 AI1823 AM1823 AQ1823">
    <cfRule type="cellIs" dxfId="35" priority="10" operator="equal">
      <formula>"W"</formula>
    </cfRule>
    <cfRule type="cellIs" dxfId="34" priority="9" operator="equal">
      <formula>"L"</formula>
    </cfRule>
  </conditionalFormatting>
  <conditionalFormatting sqref="AI1909:AI1910 AQ1909:AQ1910 AI1918 AQ1918">
    <cfRule type="cellIs" dxfId="33" priority="8" operator="equal">
      <formula>"W"</formula>
    </cfRule>
    <cfRule type="cellIs" dxfId="32" priority="7" operator="equal">
      <formula>"L"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0A0A-954D-8847-892E-31ED8FEBE1AA}">
  <dimension ref="A1:BP550"/>
  <sheetViews>
    <sheetView zoomScale="90" zoomScaleNormal="90" zoomScalePageLayoutView="80" workbookViewId="0">
      <pane xSplit="18" ySplit="2" topLeftCell="Y528" activePane="bottomRight" state="frozen"/>
      <selection pane="topRight" activeCell="S1" sqref="S1"/>
      <selection pane="bottomLeft" activeCell="A3" sqref="A3"/>
      <selection pane="bottomRight" activeCell="BA551" sqref="BA551"/>
    </sheetView>
  </sheetViews>
  <sheetFormatPr baseColWidth="10" defaultColWidth="11.1640625" defaultRowHeight="16" outlineLevelCol="1" x14ac:dyDescent="0.2"/>
  <cols>
    <col min="1" max="1" width="13.6640625" style="98" customWidth="1"/>
    <col min="2" max="2" width="17.5" style="24" customWidth="1"/>
    <col min="3" max="3" width="15.33203125" style="24" customWidth="1"/>
    <col min="4" max="4" width="11.83203125" style="24" customWidth="1"/>
    <col min="5" max="5" width="11.83203125" hidden="1" customWidth="1"/>
    <col min="6" max="6" width="11.83203125" style="24" customWidth="1"/>
    <col min="7" max="7" width="17.6640625" style="24" customWidth="1"/>
    <col min="8" max="8" width="22.5" style="24" customWidth="1"/>
    <col min="9" max="9" width="8" style="24" customWidth="1"/>
    <col min="10" max="10" width="8.6640625" style="24" customWidth="1"/>
    <col min="11" max="11" width="26.83203125" style="24" customWidth="1"/>
    <col min="12" max="12" width="11.6640625" style="25" customWidth="1"/>
    <col min="13" max="13" width="12.6640625" style="24" customWidth="1"/>
    <col min="14" max="14" width="11.1640625" style="24" customWidth="1"/>
    <col min="15" max="15" width="10" hidden="1" customWidth="1"/>
    <col min="16" max="16" width="10.1640625" hidden="1" customWidth="1"/>
    <col min="17" max="17" width="0.1640625" customWidth="1"/>
    <col min="18" max="18" width="11.1640625" style="25"/>
    <col min="19" max="19" width="11.1640625" style="83"/>
    <col min="20" max="20" width="15.83203125" style="24" customWidth="1"/>
    <col min="21" max="24" width="11.1640625" style="24"/>
    <col min="25" max="25" width="11.1640625" style="24" customWidth="1"/>
    <col min="26" max="26" width="14.1640625" style="24" customWidth="1"/>
    <col min="27" max="27" width="11.1640625" style="24"/>
    <col min="28" max="43" width="0" hidden="1" customWidth="1" outlineLevel="1"/>
    <col min="44" max="44" width="10.1640625" hidden="1" customWidth="1" outlineLevel="1"/>
    <col min="45" max="45" width="0" hidden="1" customWidth="1" collapsed="1"/>
    <col min="46" max="46" width="0" hidden="1" customWidth="1"/>
    <col min="47" max="47" width="7.6640625" style="24" customWidth="1"/>
    <col min="48" max="48" width="11.83203125" style="24" customWidth="1"/>
    <col min="49" max="52" width="7.6640625" style="24" customWidth="1"/>
    <col min="53" max="56" width="11.1640625" style="25"/>
    <col min="57" max="57" width="3.5" customWidth="1"/>
    <col min="58" max="58" width="7.83203125" customWidth="1"/>
    <col min="59" max="60" width="11.1640625" hidden="1" customWidth="1"/>
    <col min="61" max="61" width="0" hidden="1" customWidth="1"/>
    <col min="62" max="62" width="11.1640625" hidden="1" customWidth="1"/>
    <col min="63" max="63" width="0" hidden="1" customWidth="1"/>
    <col min="64" max="65" width="11.1640625" hidden="1" customWidth="1"/>
    <col min="66" max="66" width="0" hidden="1" customWidth="1"/>
    <col min="67" max="67" width="11.1640625" hidden="1" customWidth="1"/>
    <col min="68" max="68" width="0" hidden="1" customWidth="1"/>
  </cols>
  <sheetData>
    <row r="1" spans="1:68" ht="34.25" customHeight="1" x14ac:dyDescent="0.2">
      <c r="A1" s="100"/>
      <c r="B1" s="100"/>
      <c r="C1" s="100"/>
      <c r="D1" s="100"/>
      <c r="E1" s="47"/>
      <c r="F1" s="102"/>
      <c r="G1" s="102"/>
      <c r="H1" s="102"/>
      <c r="I1" s="48"/>
      <c r="J1" s="102"/>
      <c r="K1" s="102"/>
      <c r="L1" s="104"/>
      <c r="M1" s="104"/>
      <c r="N1" s="104"/>
      <c r="O1" s="49"/>
      <c r="P1" s="50"/>
      <c r="Q1" s="49"/>
      <c r="R1" s="106"/>
      <c r="S1" s="108"/>
      <c r="T1" s="138" t="s">
        <v>0</v>
      </c>
      <c r="U1" s="139"/>
      <c r="V1" s="139"/>
      <c r="W1" s="139"/>
      <c r="X1" s="139"/>
      <c r="Y1" s="139"/>
      <c r="Z1" s="140"/>
      <c r="AA1" s="114"/>
      <c r="AB1" s="137" t="s">
        <v>2</v>
      </c>
      <c r="AC1" s="137"/>
      <c r="AD1" s="136" t="s">
        <v>3</v>
      </c>
      <c r="AE1" s="136"/>
      <c r="AF1" s="136"/>
      <c r="AG1" s="136"/>
      <c r="AH1" s="136"/>
      <c r="AI1" s="136"/>
      <c r="AJ1" s="136"/>
      <c r="AK1" s="134" t="s">
        <v>4</v>
      </c>
      <c r="AL1" s="134"/>
      <c r="AM1" s="134"/>
      <c r="AN1" s="134"/>
      <c r="AO1" s="135" t="s">
        <v>5</v>
      </c>
      <c r="AP1" s="135"/>
      <c r="AQ1" s="135"/>
      <c r="AR1" s="135"/>
      <c r="AS1" s="21" t="s">
        <v>6</v>
      </c>
      <c r="AT1" s="22" t="s">
        <v>6</v>
      </c>
      <c r="AU1" s="23"/>
      <c r="AV1" s="23">
        <f>SUM(AV3:AV992)</f>
        <v>409.9100000000002</v>
      </c>
      <c r="AW1" s="23"/>
      <c r="AX1" s="23"/>
      <c r="AY1" s="23"/>
      <c r="AZ1" s="23"/>
      <c r="BA1" s="24"/>
      <c r="BB1" s="24"/>
      <c r="BC1" s="24"/>
      <c r="BD1" s="24"/>
    </row>
    <row r="2" spans="1:68" ht="96" x14ac:dyDescent="0.2">
      <c r="A2" s="101" t="s">
        <v>8</v>
      </c>
      <c r="B2" s="101" t="s">
        <v>9</v>
      </c>
      <c r="C2" s="101" t="s">
        <v>10</v>
      </c>
      <c r="D2" s="101" t="s">
        <v>11</v>
      </c>
      <c r="E2" s="47" t="s">
        <v>12</v>
      </c>
      <c r="F2" s="103" t="s">
        <v>13</v>
      </c>
      <c r="G2" s="103" t="s">
        <v>14</v>
      </c>
      <c r="H2" s="103" t="s">
        <v>15</v>
      </c>
      <c r="I2" s="48" t="s">
        <v>16</v>
      </c>
      <c r="J2" s="103" t="s">
        <v>17</v>
      </c>
      <c r="K2" s="103" t="s">
        <v>18</v>
      </c>
      <c r="L2" s="105" t="s">
        <v>19</v>
      </c>
      <c r="M2" s="105" t="s">
        <v>20</v>
      </c>
      <c r="N2" s="105" t="s">
        <v>21</v>
      </c>
      <c r="O2" s="49" t="s">
        <v>22</v>
      </c>
      <c r="P2" s="50" t="s">
        <v>23</v>
      </c>
      <c r="Q2" s="49" t="s">
        <v>24</v>
      </c>
      <c r="R2" s="107" t="s">
        <v>25</v>
      </c>
      <c r="S2" s="109" t="s">
        <v>26</v>
      </c>
      <c r="T2" s="10" t="s">
        <v>27</v>
      </c>
      <c r="U2" s="110" t="s">
        <v>28</v>
      </c>
      <c r="V2" s="10" t="s">
        <v>29</v>
      </c>
      <c r="W2" s="10" t="s">
        <v>30</v>
      </c>
      <c r="X2" s="110" t="s">
        <v>31</v>
      </c>
      <c r="Y2" s="110" t="s">
        <v>32</v>
      </c>
      <c r="Z2" s="10" t="s">
        <v>33</v>
      </c>
      <c r="AA2" s="113" t="s">
        <v>34</v>
      </c>
      <c r="AB2" s="51" t="s">
        <v>35</v>
      </c>
      <c r="AC2" s="51" t="s">
        <v>36</v>
      </c>
      <c r="AD2" s="52" t="s">
        <v>37</v>
      </c>
      <c r="AE2" s="52" t="s">
        <v>38</v>
      </c>
      <c r="AF2" s="52" t="s">
        <v>39</v>
      </c>
      <c r="AG2" s="52" t="s">
        <v>40</v>
      </c>
      <c r="AH2" s="52" t="s">
        <v>41</v>
      </c>
      <c r="AI2" s="52" t="s">
        <v>42</v>
      </c>
      <c r="AJ2" s="52" t="s">
        <v>43</v>
      </c>
      <c r="AK2" s="53" t="s">
        <v>24</v>
      </c>
      <c r="AL2" s="53" t="s">
        <v>44</v>
      </c>
      <c r="AM2" s="53" t="s">
        <v>45</v>
      </c>
      <c r="AN2" s="53" t="s">
        <v>26</v>
      </c>
      <c r="AO2" s="54" t="s">
        <v>46</v>
      </c>
      <c r="AP2" s="54" t="s">
        <v>47</v>
      </c>
      <c r="AQ2" s="54" t="s">
        <v>48</v>
      </c>
      <c r="AR2" s="54" t="s">
        <v>26</v>
      </c>
      <c r="AS2" s="21" t="s">
        <v>49</v>
      </c>
      <c r="AT2" s="22" t="s">
        <v>50</v>
      </c>
      <c r="AU2" s="18"/>
      <c r="AV2" s="18" t="s">
        <v>121</v>
      </c>
      <c r="AW2" s="18"/>
      <c r="AX2" s="18"/>
      <c r="AY2" s="18"/>
      <c r="AZ2" s="18"/>
      <c r="BA2" s="123" t="s">
        <v>358</v>
      </c>
      <c r="BB2" s="18" t="s">
        <v>404</v>
      </c>
      <c r="BC2" s="52" t="s">
        <v>2003</v>
      </c>
      <c r="BD2" s="52" t="s">
        <v>2004</v>
      </c>
      <c r="BF2" s="55">
        <f>SUM(BF3:BF354)</f>
        <v>0</v>
      </c>
      <c r="BG2" s="124" t="s">
        <v>27</v>
      </c>
      <c r="BH2" s="125" t="s">
        <v>28</v>
      </c>
      <c r="BI2" s="127" t="s">
        <v>2795</v>
      </c>
      <c r="BJ2" s="127" t="s">
        <v>30</v>
      </c>
      <c r="BK2" s="128" t="s">
        <v>31</v>
      </c>
      <c r="BL2" s="129" t="s">
        <v>27</v>
      </c>
      <c r="BM2" s="130" t="s">
        <v>28</v>
      </c>
      <c r="BN2" s="129" t="s">
        <v>2796</v>
      </c>
      <c r="BO2" s="129" t="s">
        <v>30</v>
      </c>
      <c r="BP2" s="130" t="s">
        <v>31</v>
      </c>
    </row>
    <row r="3" spans="1:68" x14ac:dyDescent="0.2">
      <c r="A3" s="56">
        <v>45082</v>
      </c>
      <c r="B3" s="57" t="s">
        <v>561</v>
      </c>
      <c r="C3" s="57"/>
      <c r="D3" s="58" t="str">
        <f t="shared" ref="D3:D5" si="0">TEXT(A3,"ddd")</f>
        <v>Mon</v>
      </c>
      <c r="E3" s="58"/>
      <c r="F3" s="24" t="s">
        <v>51</v>
      </c>
      <c r="G3" s="59" t="s">
        <v>121</v>
      </c>
      <c r="H3" s="60" t="s">
        <v>71</v>
      </c>
      <c r="I3" s="61">
        <v>1</v>
      </c>
      <c r="J3" s="24">
        <v>9</v>
      </c>
      <c r="K3" s="69" t="s">
        <v>97</v>
      </c>
      <c r="L3" s="25">
        <v>4</v>
      </c>
      <c r="M3" s="24" t="s">
        <v>105</v>
      </c>
      <c r="N3" s="24" t="s">
        <v>6</v>
      </c>
      <c r="R3" s="64">
        <v>3.6</v>
      </c>
      <c r="S3" s="65" t="s">
        <v>372</v>
      </c>
      <c r="T3" s="66">
        <f>IF((AA3="W"),ROUND((R3*L3),2),"0.00")</f>
        <v>14.4</v>
      </c>
      <c r="U3" s="66">
        <f t="shared" ref="U3:U4" si="1">-$L3+T3</f>
        <v>10.4</v>
      </c>
      <c r="V3" s="66">
        <f>U3</f>
        <v>10.4</v>
      </c>
      <c r="W3" s="66">
        <f>L3</f>
        <v>4</v>
      </c>
      <c r="X3" s="20">
        <f>SUM(V3/W3)</f>
        <v>2.6</v>
      </c>
      <c r="Y3" s="67">
        <f t="shared" ref="Y3:Y4" si="2">V3/100</f>
        <v>0.10400000000000001</v>
      </c>
      <c r="Z3" s="68">
        <f t="shared" ref="Z3:Z4" si="3">V3*100</f>
        <v>1040</v>
      </c>
      <c r="AA3" s="65" t="s">
        <v>53</v>
      </c>
      <c r="AB3" s="23" t="str">
        <f t="shared" ref="AB3:AF4" si="4">IF($G3=AB$2,$U3,"")</f>
        <v/>
      </c>
      <c r="AC3" s="23" t="str">
        <f t="shared" si="4"/>
        <v/>
      </c>
      <c r="AD3" s="23" t="str">
        <f t="shared" si="4"/>
        <v/>
      </c>
      <c r="AE3" s="23" t="str">
        <f t="shared" si="4"/>
        <v/>
      </c>
      <c r="AF3" s="23" t="str">
        <f t="shared" si="4"/>
        <v/>
      </c>
      <c r="AU3" s="23" t="str">
        <f t="shared" ref="AU3:AY4" si="5">IF($G3=AU$2,$U3,"")</f>
        <v/>
      </c>
      <c r="AV3" s="23">
        <f t="shared" si="5"/>
        <v>10.4</v>
      </c>
      <c r="AW3" s="23" t="str">
        <f t="shared" si="5"/>
        <v/>
      </c>
      <c r="AX3" s="23" t="str">
        <f t="shared" si="5"/>
        <v/>
      </c>
      <c r="AY3" s="23" t="str">
        <f t="shared" si="5"/>
        <v/>
      </c>
      <c r="AZ3" s="23"/>
      <c r="BA3" s="25">
        <v>2.2000000000000002</v>
      </c>
      <c r="BB3" s="25">
        <v>2.14</v>
      </c>
      <c r="BC3" s="25">
        <f t="shared" ref="BC3" si="6">((BB3*(L3))-(L3))</f>
        <v>4.5600000000000005</v>
      </c>
      <c r="BD3" s="25">
        <f t="shared" ref="BD3" si="7">0.93*(BB3-1)+1</f>
        <v>2.0602</v>
      </c>
      <c r="BF3" s="55">
        <f t="shared" ref="BF3:BF5" si="8">U3-SUM(AU3:AY3)</f>
        <v>0</v>
      </c>
      <c r="BG3" s="66"/>
      <c r="BH3" s="66"/>
      <c r="BI3" s="25"/>
      <c r="BJ3" s="25"/>
      <c r="BK3" s="20"/>
      <c r="BL3" s="24"/>
      <c r="BM3" s="25"/>
      <c r="BN3" s="25"/>
      <c r="BO3" s="25"/>
      <c r="BP3" s="126"/>
    </row>
    <row r="4" spans="1:68" x14ac:dyDescent="0.2">
      <c r="A4" s="56">
        <v>45084</v>
      </c>
      <c r="B4" s="57" t="s">
        <v>561</v>
      </c>
      <c r="C4" s="57"/>
      <c r="D4" s="58" t="str">
        <f t="shared" si="0"/>
        <v>Wed</v>
      </c>
      <c r="E4" s="58"/>
      <c r="F4" s="24" t="s">
        <v>51</v>
      </c>
      <c r="G4" s="59" t="s">
        <v>121</v>
      </c>
      <c r="H4" s="60" t="s">
        <v>81</v>
      </c>
      <c r="I4" s="61">
        <v>8</v>
      </c>
      <c r="J4" s="24">
        <v>1</v>
      </c>
      <c r="K4" s="69" t="s">
        <v>127</v>
      </c>
      <c r="L4" s="25">
        <v>3</v>
      </c>
      <c r="M4" s="24" t="s">
        <v>105</v>
      </c>
      <c r="N4" s="24" t="s">
        <v>6</v>
      </c>
      <c r="R4" s="64">
        <v>2.9</v>
      </c>
      <c r="S4" s="65" t="s">
        <v>372</v>
      </c>
      <c r="T4" s="66">
        <f t="shared" ref="T4" si="9">IF((AA4="W"),ROUND((R4*L4),2),"0.00")</f>
        <v>8.6999999999999993</v>
      </c>
      <c r="U4" s="66">
        <f t="shared" si="1"/>
        <v>5.6999999999999993</v>
      </c>
      <c r="V4" s="66">
        <f>U4+V3</f>
        <v>16.100000000000001</v>
      </c>
      <c r="W4" s="66">
        <f t="shared" ref="W4" si="10">L4+W3</f>
        <v>7</v>
      </c>
      <c r="X4" s="20">
        <f t="shared" ref="X4" si="11">SUM(V4/W4)</f>
        <v>2.3000000000000003</v>
      </c>
      <c r="Y4" s="67">
        <f t="shared" si="2"/>
        <v>0.161</v>
      </c>
      <c r="Z4" s="68">
        <f t="shared" si="3"/>
        <v>1610.0000000000002</v>
      </c>
      <c r="AA4" s="65" t="s">
        <v>53</v>
      </c>
      <c r="AB4" s="23" t="str">
        <f t="shared" si="4"/>
        <v/>
      </c>
      <c r="AC4" s="23" t="str">
        <f t="shared" si="4"/>
        <v/>
      </c>
      <c r="AD4" s="23" t="str">
        <f t="shared" si="4"/>
        <v/>
      </c>
      <c r="AE4" s="23" t="str">
        <f t="shared" si="4"/>
        <v/>
      </c>
      <c r="AF4" s="23" t="str">
        <f t="shared" si="4"/>
        <v/>
      </c>
      <c r="AU4" s="23" t="str">
        <f t="shared" si="5"/>
        <v/>
      </c>
      <c r="AV4" s="23">
        <f t="shared" si="5"/>
        <v>5.6999999999999993</v>
      </c>
      <c r="AW4" s="23" t="str">
        <f t="shared" si="5"/>
        <v/>
      </c>
      <c r="AX4" s="23" t="str">
        <f t="shared" si="5"/>
        <v/>
      </c>
      <c r="AY4" s="23" t="str">
        <f t="shared" si="5"/>
        <v/>
      </c>
      <c r="AZ4" s="23"/>
      <c r="BA4" s="25">
        <v>4.2</v>
      </c>
      <c r="BB4" s="25">
        <v>4.79</v>
      </c>
      <c r="BC4" s="25">
        <f t="shared" ref="BC4" si="12">((BB4*(L4))-(L4))</f>
        <v>11.370000000000001</v>
      </c>
      <c r="BD4" s="25">
        <f t="shared" ref="BD4" si="13">0.93*(BB4-1)+1</f>
        <v>4.5247000000000002</v>
      </c>
      <c r="BF4" s="55">
        <f t="shared" si="8"/>
        <v>0</v>
      </c>
      <c r="BG4" s="66"/>
      <c r="BH4" s="66"/>
      <c r="BI4" s="25"/>
      <c r="BJ4" s="25"/>
      <c r="BK4" s="20"/>
      <c r="BL4" s="24"/>
      <c r="BM4" s="25"/>
      <c r="BN4" s="25"/>
      <c r="BO4" s="25"/>
      <c r="BP4" s="126"/>
    </row>
    <row r="5" spans="1:68" x14ac:dyDescent="0.2">
      <c r="A5" s="56">
        <v>45088</v>
      </c>
      <c r="B5" s="57" t="s">
        <v>561</v>
      </c>
      <c r="C5" s="57"/>
      <c r="D5" s="58" t="str">
        <f t="shared" si="0"/>
        <v>Sun</v>
      </c>
      <c r="E5" s="58"/>
      <c r="F5" s="24" t="s">
        <v>51</v>
      </c>
      <c r="G5" s="59" t="s">
        <v>121</v>
      </c>
      <c r="H5" s="60" t="s">
        <v>62</v>
      </c>
      <c r="I5" s="61">
        <v>8</v>
      </c>
      <c r="J5" s="61" t="s">
        <v>136</v>
      </c>
      <c r="K5" s="60" t="s">
        <v>151</v>
      </c>
      <c r="L5" s="25">
        <v>4</v>
      </c>
      <c r="M5" s="24" t="s">
        <v>105</v>
      </c>
      <c r="N5" s="24" t="s">
        <v>6</v>
      </c>
      <c r="R5" s="64">
        <v>2.6</v>
      </c>
      <c r="S5" s="65" t="s">
        <v>363</v>
      </c>
      <c r="T5" s="66" t="str">
        <f t="shared" ref="T5:T68" si="14">IF((AA5="W"),ROUND((R5*L5),2),"0.00")</f>
        <v>0.00</v>
      </c>
      <c r="U5" s="66">
        <f t="shared" ref="U5:U68" si="15">-$L5+T5</f>
        <v>-4</v>
      </c>
      <c r="V5" s="66">
        <f t="shared" ref="V5:V68" si="16">U5+V4</f>
        <v>12.100000000000001</v>
      </c>
      <c r="W5" s="66">
        <f t="shared" ref="W5:W68" si="17">L5+W4</f>
        <v>11</v>
      </c>
      <c r="X5" s="20">
        <f t="shared" ref="X5:X68" si="18">SUM(V5/W5)</f>
        <v>1.1000000000000001</v>
      </c>
      <c r="Y5" s="67">
        <f t="shared" ref="Y5:Y68" si="19">V5/100</f>
        <v>0.12100000000000001</v>
      </c>
      <c r="Z5" s="68">
        <f t="shared" ref="Z5:Z68" si="20">V5*100</f>
        <v>1210.0000000000002</v>
      </c>
      <c r="AA5" s="65" t="s">
        <v>52</v>
      </c>
      <c r="AB5" s="23" t="str">
        <f t="shared" ref="AB5:AF5" si="21">IF($G5=AB$2,$U5,"")</f>
        <v/>
      </c>
      <c r="AC5" s="23" t="str">
        <f t="shared" si="21"/>
        <v/>
      </c>
      <c r="AD5" s="23" t="str">
        <f t="shared" si="21"/>
        <v/>
      </c>
      <c r="AE5" s="23" t="str">
        <f t="shared" si="21"/>
        <v/>
      </c>
      <c r="AF5" s="23" t="str">
        <f t="shared" si="21"/>
        <v/>
      </c>
      <c r="AU5" s="23" t="str">
        <f t="shared" ref="AU5:AY20" si="22">IF($G5=AU$2,$U5,"")</f>
        <v/>
      </c>
      <c r="AV5" s="23">
        <f t="shared" si="22"/>
        <v>-4</v>
      </c>
      <c r="AW5" s="23" t="str">
        <f t="shared" si="22"/>
        <v/>
      </c>
      <c r="AX5" s="23" t="str">
        <f t="shared" si="22"/>
        <v/>
      </c>
      <c r="AY5" s="23" t="str">
        <f t="shared" si="22"/>
        <v/>
      </c>
      <c r="AZ5" s="23"/>
      <c r="BA5" s="25">
        <v>0</v>
      </c>
      <c r="BB5" s="24">
        <v>1.62</v>
      </c>
      <c r="BC5" s="25">
        <f>((BB5*(L5))-(L5))</f>
        <v>2.4800000000000004</v>
      </c>
      <c r="BD5" s="25">
        <f>0.93*(BB5-1)+1</f>
        <v>1.5766</v>
      </c>
      <c r="BF5" s="55">
        <f t="shared" si="8"/>
        <v>0</v>
      </c>
      <c r="BG5" s="66"/>
      <c r="BH5" s="66"/>
      <c r="BI5" s="25"/>
      <c r="BJ5" s="25"/>
      <c r="BK5" s="20"/>
      <c r="BL5" s="24"/>
      <c r="BM5" s="25"/>
      <c r="BN5" s="25"/>
      <c r="BO5" s="25"/>
      <c r="BP5" s="126"/>
    </row>
    <row r="6" spans="1:68" x14ac:dyDescent="0.2">
      <c r="A6" s="56">
        <v>45105</v>
      </c>
      <c r="B6" s="57" t="s">
        <v>561</v>
      </c>
      <c r="C6" s="57"/>
      <c r="D6" s="58" t="str">
        <f t="shared" ref="D6:D10" si="23">TEXT(A6,"ddd")</f>
        <v>Wed</v>
      </c>
      <c r="E6" s="58"/>
      <c r="F6" s="24" t="s">
        <v>51</v>
      </c>
      <c r="G6" s="59" t="s">
        <v>121</v>
      </c>
      <c r="H6" s="60" t="s">
        <v>82</v>
      </c>
      <c r="I6" s="61">
        <v>1</v>
      </c>
      <c r="J6" s="61" t="s">
        <v>80</v>
      </c>
      <c r="K6" s="70" t="s">
        <v>98</v>
      </c>
      <c r="L6" s="25">
        <v>2</v>
      </c>
      <c r="M6" s="24" t="s">
        <v>105</v>
      </c>
      <c r="N6" s="24" t="s">
        <v>6</v>
      </c>
      <c r="R6" s="64">
        <v>2.2000000000000002</v>
      </c>
      <c r="S6" s="65" t="s">
        <v>373</v>
      </c>
      <c r="T6" s="66" t="str">
        <f t="shared" si="14"/>
        <v>0.00</v>
      </c>
      <c r="U6" s="66">
        <f t="shared" si="15"/>
        <v>-2</v>
      </c>
      <c r="V6" s="66">
        <f t="shared" si="16"/>
        <v>10.100000000000001</v>
      </c>
      <c r="W6" s="66">
        <f t="shared" si="17"/>
        <v>13</v>
      </c>
      <c r="X6" s="20">
        <f t="shared" si="18"/>
        <v>0.77692307692307705</v>
      </c>
      <c r="Y6" s="67">
        <f t="shared" si="19"/>
        <v>0.10100000000000002</v>
      </c>
      <c r="Z6" s="68">
        <f t="shared" si="20"/>
        <v>1010.0000000000001</v>
      </c>
      <c r="AA6" s="65" t="s">
        <v>52</v>
      </c>
      <c r="AB6" s="23" t="str">
        <f t="shared" ref="AB6:AF6" si="24">IF($G6=AB$2,$U6,"")</f>
        <v/>
      </c>
      <c r="AC6" s="23" t="str">
        <f t="shared" si="24"/>
        <v/>
      </c>
      <c r="AD6" s="23" t="str">
        <f t="shared" si="24"/>
        <v/>
      </c>
      <c r="AE6" s="23" t="str">
        <f t="shared" si="24"/>
        <v/>
      </c>
      <c r="AF6" s="23" t="str">
        <f t="shared" si="24"/>
        <v/>
      </c>
      <c r="AU6" s="23" t="str">
        <f t="shared" ref="AU6:AY7" si="25">IF($G6=AU$2,$U6,"")</f>
        <v/>
      </c>
      <c r="AV6" s="23">
        <f t="shared" si="22"/>
        <v>-2</v>
      </c>
      <c r="AW6" s="23" t="str">
        <f t="shared" si="25"/>
        <v/>
      </c>
      <c r="AX6" s="23" t="str">
        <f t="shared" si="25"/>
        <v/>
      </c>
      <c r="AY6" s="23" t="str">
        <f t="shared" si="25"/>
        <v/>
      </c>
      <c r="AZ6" s="23"/>
      <c r="BA6" s="25">
        <v>0</v>
      </c>
      <c r="BB6" s="25">
        <v>0</v>
      </c>
      <c r="BC6" s="24" t="s">
        <v>720</v>
      </c>
      <c r="BD6" s="24" t="s">
        <v>720</v>
      </c>
      <c r="BF6" s="55">
        <f t="shared" ref="BF6:BF10" si="26">U6-SUM(AU6:AY6)</f>
        <v>0</v>
      </c>
      <c r="BG6" s="66"/>
      <c r="BH6" s="66"/>
      <c r="BI6" s="25"/>
      <c r="BJ6" s="25"/>
      <c r="BK6" s="20"/>
      <c r="BL6" s="24"/>
      <c r="BM6" s="25"/>
      <c r="BN6" s="25"/>
      <c r="BO6" s="25"/>
      <c r="BP6" s="126"/>
    </row>
    <row r="7" spans="1:68" x14ac:dyDescent="0.2">
      <c r="A7" s="56">
        <v>45107</v>
      </c>
      <c r="B7" s="57" t="s">
        <v>561</v>
      </c>
      <c r="C7" s="57"/>
      <c r="D7" s="58" t="str">
        <f t="shared" si="23"/>
        <v>Fri</v>
      </c>
      <c r="E7" s="58"/>
      <c r="F7" s="24" t="s">
        <v>51</v>
      </c>
      <c r="G7" s="59" t="s">
        <v>121</v>
      </c>
      <c r="H7" s="60" t="s">
        <v>61</v>
      </c>
      <c r="I7" s="61">
        <v>8</v>
      </c>
      <c r="J7" s="61" t="s">
        <v>136</v>
      </c>
      <c r="K7" s="69" t="s">
        <v>99</v>
      </c>
      <c r="L7" s="25">
        <v>3</v>
      </c>
      <c r="M7" s="24" t="s">
        <v>105</v>
      </c>
      <c r="N7" s="24" t="s">
        <v>6</v>
      </c>
      <c r="R7" s="64">
        <v>2</v>
      </c>
      <c r="S7" s="65" t="s">
        <v>372</v>
      </c>
      <c r="T7" s="66">
        <f t="shared" si="14"/>
        <v>6</v>
      </c>
      <c r="U7" s="66">
        <f t="shared" si="15"/>
        <v>3</v>
      </c>
      <c r="V7" s="66">
        <f t="shared" si="16"/>
        <v>13.100000000000001</v>
      </c>
      <c r="W7" s="66">
        <f t="shared" si="17"/>
        <v>16</v>
      </c>
      <c r="X7" s="20">
        <f t="shared" si="18"/>
        <v>0.81875000000000009</v>
      </c>
      <c r="Y7" s="67">
        <f t="shared" si="19"/>
        <v>0.13100000000000001</v>
      </c>
      <c r="Z7" s="68">
        <f t="shared" si="20"/>
        <v>1310.0000000000002</v>
      </c>
      <c r="AA7" s="65" t="s">
        <v>53</v>
      </c>
      <c r="AB7" s="23" t="str">
        <f t="shared" ref="AB7:AF10" si="27">IF($G7=AB$2,$U7,"")</f>
        <v/>
      </c>
      <c r="AC7" s="23" t="str">
        <f t="shared" si="27"/>
        <v/>
      </c>
      <c r="AD7" s="23" t="str">
        <f t="shared" si="27"/>
        <v/>
      </c>
      <c r="AE7" s="23" t="str">
        <f t="shared" si="27"/>
        <v/>
      </c>
      <c r="AF7" s="23" t="str">
        <f t="shared" si="27"/>
        <v/>
      </c>
      <c r="AU7" s="23" t="str">
        <f t="shared" si="25"/>
        <v/>
      </c>
      <c r="AV7" s="23">
        <f t="shared" si="22"/>
        <v>3</v>
      </c>
      <c r="AW7" s="23" t="str">
        <f t="shared" si="25"/>
        <v/>
      </c>
      <c r="AX7" s="23" t="str">
        <f t="shared" si="25"/>
        <v/>
      </c>
      <c r="AY7" s="23" t="str">
        <f t="shared" si="25"/>
        <v/>
      </c>
      <c r="AZ7" s="23"/>
      <c r="BA7" s="25">
        <v>1.8</v>
      </c>
      <c r="BB7" s="25">
        <v>1.89</v>
      </c>
      <c r="BC7" s="25">
        <f t="shared" ref="BC7:BC13" si="28">((BB7*(L7))-(L7))</f>
        <v>2.67</v>
      </c>
      <c r="BD7" s="25">
        <f>0.93*(BB7-1)+1</f>
        <v>1.8277000000000001</v>
      </c>
      <c r="BF7" s="55">
        <f t="shared" si="26"/>
        <v>0</v>
      </c>
      <c r="BG7" s="66"/>
      <c r="BH7" s="66"/>
      <c r="BI7" s="25"/>
      <c r="BJ7" s="25"/>
      <c r="BK7" s="20"/>
      <c r="BL7" s="24"/>
      <c r="BM7" s="25"/>
      <c r="BN7" s="25"/>
      <c r="BO7" s="25"/>
      <c r="BP7" s="126"/>
    </row>
    <row r="8" spans="1:68" x14ac:dyDescent="0.2">
      <c r="A8" s="56">
        <v>45109</v>
      </c>
      <c r="B8" s="57" t="s">
        <v>561</v>
      </c>
      <c r="C8" s="57"/>
      <c r="D8" s="58" t="str">
        <f t="shared" si="23"/>
        <v>Sun</v>
      </c>
      <c r="E8" s="58"/>
      <c r="F8" s="24" t="s">
        <v>51</v>
      </c>
      <c r="G8" s="59" t="s">
        <v>121</v>
      </c>
      <c r="H8" s="60" t="s">
        <v>71</v>
      </c>
      <c r="I8" s="61">
        <v>1</v>
      </c>
      <c r="J8" s="61" t="s">
        <v>136</v>
      </c>
      <c r="K8" s="62" t="s">
        <v>233</v>
      </c>
      <c r="L8" s="25">
        <v>3</v>
      </c>
      <c r="M8" s="24" t="s">
        <v>105</v>
      </c>
      <c r="N8" s="24" t="s">
        <v>6</v>
      </c>
      <c r="R8" s="64">
        <v>2.4</v>
      </c>
      <c r="S8" s="65" t="s">
        <v>371</v>
      </c>
      <c r="T8" s="66" t="str">
        <f t="shared" si="14"/>
        <v>0.00</v>
      </c>
      <c r="U8" s="66">
        <f t="shared" si="15"/>
        <v>-3</v>
      </c>
      <c r="V8" s="66">
        <f t="shared" si="16"/>
        <v>10.100000000000001</v>
      </c>
      <c r="W8" s="66">
        <f t="shared" si="17"/>
        <v>19</v>
      </c>
      <c r="X8" s="20">
        <f t="shared" si="18"/>
        <v>0.53157894736842115</v>
      </c>
      <c r="Y8" s="67">
        <f t="shared" si="19"/>
        <v>0.10100000000000002</v>
      </c>
      <c r="Z8" s="68">
        <f t="shared" si="20"/>
        <v>1010.0000000000001</v>
      </c>
      <c r="AA8" s="65" t="s">
        <v>52</v>
      </c>
      <c r="AB8" s="23" t="str">
        <f t="shared" si="27"/>
        <v/>
      </c>
      <c r="AC8" s="23" t="str">
        <f t="shared" si="27"/>
        <v/>
      </c>
      <c r="AD8" s="23" t="str">
        <f t="shared" si="27"/>
        <v/>
      </c>
      <c r="AE8" s="23" t="str">
        <f t="shared" si="27"/>
        <v/>
      </c>
      <c r="AF8" s="23" t="str">
        <f t="shared" si="27"/>
        <v/>
      </c>
      <c r="AU8" s="23" t="str">
        <f t="shared" ref="AU8:AY10" si="29">IF($G8=AU$2,$U8,"")</f>
        <v/>
      </c>
      <c r="AV8" s="23">
        <f t="shared" si="22"/>
        <v>-3</v>
      </c>
      <c r="AW8" s="23" t="str">
        <f t="shared" si="29"/>
        <v/>
      </c>
      <c r="AX8" s="23" t="str">
        <f t="shared" si="29"/>
        <v/>
      </c>
      <c r="AY8" s="23" t="str">
        <f t="shared" si="29"/>
        <v/>
      </c>
      <c r="AZ8" s="23"/>
      <c r="BA8" s="25">
        <v>0</v>
      </c>
      <c r="BB8" s="25">
        <v>0</v>
      </c>
      <c r="BC8" s="25">
        <f t="shared" si="28"/>
        <v>-3</v>
      </c>
      <c r="BD8" s="25">
        <f>0.94*(BB8-1)+1</f>
        <v>6.0000000000000053E-2</v>
      </c>
      <c r="BF8" s="55">
        <f t="shared" si="26"/>
        <v>0</v>
      </c>
      <c r="BG8" s="66"/>
      <c r="BH8" s="66"/>
      <c r="BI8" s="25"/>
      <c r="BJ8" s="25"/>
      <c r="BK8" s="20"/>
      <c r="BL8" s="24"/>
      <c r="BM8" s="25"/>
      <c r="BN8" s="25"/>
      <c r="BO8" s="25"/>
      <c r="BP8" s="126"/>
    </row>
    <row r="9" spans="1:68" x14ac:dyDescent="0.2">
      <c r="A9" s="56">
        <v>45109</v>
      </c>
      <c r="B9" s="57" t="s">
        <v>561</v>
      </c>
      <c r="C9" s="57"/>
      <c r="D9" s="58" t="str">
        <f t="shared" si="23"/>
        <v>Sun</v>
      </c>
      <c r="E9" s="58"/>
      <c r="F9" s="24" t="s">
        <v>51</v>
      </c>
      <c r="G9" s="59" t="s">
        <v>121</v>
      </c>
      <c r="H9" s="60" t="s">
        <v>100</v>
      </c>
      <c r="I9" s="61" t="s">
        <v>69</v>
      </c>
      <c r="J9" s="61" t="s">
        <v>67</v>
      </c>
      <c r="K9" s="60" t="s">
        <v>235</v>
      </c>
      <c r="L9" s="25">
        <v>1</v>
      </c>
      <c r="M9" s="24" t="s">
        <v>105</v>
      </c>
      <c r="N9" s="71" t="s">
        <v>73</v>
      </c>
      <c r="R9" s="64">
        <v>6</v>
      </c>
      <c r="S9" s="65" t="s">
        <v>363</v>
      </c>
      <c r="T9" s="66" t="str">
        <f t="shared" si="14"/>
        <v>0.00</v>
      </c>
      <c r="U9" s="66">
        <f t="shared" si="15"/>
        <v>-1</v>
      </c>
      <c r="V9" s="66">
        <f t="shared" si="16"/>
        <v>9.1000000000000014</v>
      </c>
      <c r="W9" s="66">
        <f t="shared" si="17"/>
        <v>20</v>
      </c>
      <c r="X9" s="20">
        <f t="shared" si="18"/>
        <v>0.45500000000000007</v>
      </c>
      <c r="Y9" s="67">
        <f t="shared" si="19"/>
        <v>9.1000000000000011E-2</v>
      </c>
      <c r="Z9" s="68">
        <f t="shared" si="20"/>
        <v>910.00000000000011</v>
      </c>
      <c r="AA9" s="65" t="s">
        <v>52</v>
      </c>
      <c r="AB9" s="23" t="str">
        <f t="shared" si="27"/>
        <v/>
      </c>
      <c r="AC9" s="23" t="str">
        <f t="shared" si="27"/>
        <v/>
      </c>
      <c r="AD9" s="23" t="str">
        <f t="shared" si="27"/>
        <v/>
      </c>
      <c r="AE9" s="23" t="str">
        <f t="shared" si="27"/>
        <v/>
      </c>
      <c r="AF9" s="23" t="str">
        <f t="shared" si="27"/>
        <v/>
      </c>
      <c r="AU9" s="23" t="str">
        <f t="shared" si="29"/>
        <v/>
      </c>
      <c r="AV9" s="23">
        <f t="shared" si="22"/>
        <v>-1</v>
      </c>
      <c r="AW9" s="23" t="str">
        <f t="shared" si="29"/>
        <v/>
      </c>
      <c r="AX9" s="23" t="str">
        <f t="shared" si="29"/>
        <v/>
      </c>
      <c r="AY9" s="23" t="str">
        <f t="shared" si="29"/>
        <v/>
      </c>
      <c r="AZ9" s="23"/>
      <c r="BA9" s="25">
        <v>0</v>
      </c>
      <c r="BB9" s="25">
        <v>2.66</v>
      </c>
      <c r="BC9" s="25">
        <f t="shared" si="28"/>
        <v>1.6600000000000001</v>
      </c>
      <c r="BD9" s="25">
        <f>0.93*(BB9-1)+1</f>
        <v>2.5438000000000001</v>
      </c>
      <c r="BF9" s="55">
        <f t="shared" si="26"/>
        <v>0</v>
      </c>
      <c r="BG9" s="66"/>
      <c r="BH9" s="66"/>
      <c r="BI9" s="25"/>
      <c r="BJ9" s="25"/>
      <c r="BK9" s="20"/>
      <c r="BL9" s="24"/>
      <c r="BM9" s="25"/>
      <c r="BN9" s="25"/>
      <c r="BO9" s="25"/>
      <c r="BP9" s="126"/>
    </row>
    <row r="10" spans="1:68" x14ac:dyDescent="0.2">
      <c r="A10" s="56">
        <v>45109</v>
      </c>
      <c r="B10" s="57" t="s">
        <v>561</v>
      </c>
      <c r="C10" s="57"/>
      <c r="D10" s="58" t="str">
        <f t="shared" si="23"/>
        <v>Sun</v>
      </c>
      <c r="E10" s="58"/>
      <c r="F10" s="24" t="s">
        <v>51</v>
      </c>
      <c r="G10" s="59" t="s">
        <v>121</v>
      </c>
      <c r="H10" s="60" t="s">
        <v>85</v>
      </c>
      <c r="I10" s="61">
        <v>3</v>
      </c>
      <c r="J10" s="61" t="s">
        <v>80</v>
      </c>
      <c r="K10" s="69" t="s">
        <v>234</v>
      </c>
      <c r="L10" s="25">
        <v>3</v>
      </c>
      <c r="M10" s="24" t="s">
        <v>105</v>
      </c>
      <c r="N10" s="24" t="s">
        <v>6</v>
      </c>
      <c r="R10" s="64">
        <v>2.5</v>
      </c>
      <c r="S10" s="65" t="s">
        <v>372</v>
      </c>
      <c r="T10" s="66">
        <f t="shared" si="14"/>
        <v>7.5</v>
      </c>
      <c r="U10" s="66">
        <f t="shared" si="15"/>
        <v>4.5</v>
      </c>
      <c r="V10" s="66">
        <f t="shared" si="16"/>
        <v>13.600000000000001</v>
      </c>
      <c r="W10" s="66">
        <f t="shared" si="17"/>
        <v>23</v>
      </c>
      <c r="X10" s="20">
        <f t="shared" si="18"/>
        <v>0.59130434782608698</v>
      </c>
      <c r="Y10" s="67">
        <f t="shared" si="19"/>
        <v>0.13600000000000001</v>
      </c>
      <c r="Z10" s="68">
        <f t="shared" si="20"/>
        <v>1360.0000000000002</v>
      </c>
      <c r="AA10" s="65" t="s">
        <v>53</v>
      </c>
      <c r="AB10" s="23" t="str">
        <f t="shared" si="27"/>
        <v/>
      </c>
      <c r="AC10" s="23" t="str">
        <f t="shared" si="27"/>
        <v/>
      </c>
      <c r="AD10" s="23" t="str">
        <f t="shared" si="27"/>
        <v/>
      </c>
      <c r="AE10" s="23" t="str">
        <f t="shared" si="27"/>
        <v/>
      </c>
      <c r="AF10" s="23" t="str">
        <f t="shared" si="27"/>
        <v/>
      </c>
      <c r="AU10" s="23" t="str">
        <f t="shared" si="29"/>
        <v/>
      </c>
      <c r="AV10" s="23">
        <f t="shared" si="22"/>
        <v>4.5</v>
      </c>
      <c r="AW10" s="23" t="str">
        <f t="shared" si="29"/>
        <v/>
      </c>
      <c r="AX10" s="23" t="str">
        <f t="shared" si="29"/>
        <v/>
      </c>
      <c r="AY10" s="23" t="str">
        <f t="shared" si="29"/>
        <v/>
      </c>
      <c r="AZ10" s="23"/>
      <c r="BA10" s="25">
        <v>0</v>
      </c>
      <c r="BB10" s="25">
        <v>0</v>
      </c>
      <c r="BC10" s="25">
        <f t="shared" si="28"/>
        <v>-3</v>
      </c>
      <c r="BD10" s="25">
        <f>0.94*(BB10-1)+1</f>
        <v>6.0000000000000053E-2</v>
      </c>
      <c r="BF10" s="55">
        <f t="shared" si="26"/>
        <v>0</v>
      </c>
      <c r="BG10" s="66"/>
      <c r="BH10" s="66"/>
      <c r="BI10" s="25"/>
      <c r="BJ10" s="25"/>
      <c r="BK10" s="20"/>
      <c r="BL10" s="24"/>
      <c r="BM10" s="25"/>
      <c r="BN10" s="25"/>
      <c r="BO10" s="25"/>
      <c r="BP10" s="126"/>
    </row>
    <row r="11" spans="1:68" x14ac:dyDescent="0.2">
      <c r="A11" s="56">
        <v>45117</v>
      </c>
      <c r="B11" s="57" t="s">
        <v>561</v>
      </c>
      <c r="C11" s="57"/>
      <c r="D11" s="58" t="str">
        <f t="shared" ref="D11:D14" si="30">TEXT(A11,"ddd")</f>
        <v>Mon</v>
      </c>
      <c r="E11" s="58"/>
      <c r="F11" s="24" t="s">
        <v>51</v>
      </c>
      <c r="G11" s="59" t="s">
        <v>121</v>
      </c>
      <c r="H11" s="60" t="s">
        <v>77</v>
      </c>
      <c r="I11" s="61">
        <v>4</v>
      </c>
      <c r="J11" s="61" t="s">
        <v>95</v>
      </c>
      <c r="K11" s="69" t="s">
        <v>101</v>
      </c>
      <c r="L11" s="25">
        <v>5</v>
      </c>
      <c r="M11" s="24" t="s">
        <v>105</v>
      </c>
      <c r="N11" s="24" t="s">
        <v>6</v>
      </c>
      <c r="R11" s="64">
        <v>2</v>
      </c>
      <c r="S11" s="65" t="s">
        <v>372</v>
      </c>
      <c r="T11" s="66">
        <f t="shared" si="14"/>
        <v>10</v>
      </c>
      <c r="U11" s="66">
        <f t="shared" si="15"/>
        <v>5</v>
      </c>
      <c r="V11" s="66">
        <f t="shared" si="16"/>
        <v>18.600000000000001</v>
      </c>
      <c r="W11" s="66">
        <f t="shared" si="17"/>
        <v>28</v>
      </c>
      <c r="X11" s="20">
        <f t="shared" si="18"/>
        <v>0.66428571428571437</v>
      </c>
      <c r="Y11" s="67">
        <f t="shared" si="19"/>
        <v>0.18600000000000003</v>
      </c>
      <c r="Z11" s="68">
        <f t="shared" si="20"/>
        <v>1860.0000000000002</v>
      </c>
      <c r="AA11" s="65" t="s">
        <v>53</v>
      </c>
      <c r="AB11" s="23" t="str">
        <f t="shared" ref="AB11:AF11" si="31">IF($G11=AB$2,$U11,"")</f>
        <v/>
      </c>
      <c r="AC11" s="23" t="str">
        <f t="shared" si="31"/>
        <v/>
      </c>
      <c r="AD11" s="23" t="str">
        <f t="shared" si="31"/>
        <v/>
      </c>
      <c r="AE11" s="23" t="str">
        <f t="shared" si="31"/>
        <v/>
      </c>
      <c r="AF11" s="23" t="str">
        <f t="shared" si="31"/>
        <v/>
      </c>
      <c r="AU11" s="23" t="str">
        <f t="shared" ref="AU11:AY11" si="32">IF($G11=AU$2,$U11,"")</f>
        <v/>
      </c>
      <c r="AV11" s="23">
        <f t="shared" si="22"/>
        <v>5</v>
      </c>
      <c r="AW11" s="23" t="str">
        <f t="shared" si="32"/>
        <v/>
      </c>
      <c r="AX11" s="23" t="str">
        <f t="shared" si="32"/>
        <v/>
      </c>
      <c r="AY11" s="23" t="str">
        <f t="shared" si="32"/>
        <v/>
      </c>
      <c r="AZ11" s="23"/>
      <c r="BA11" s="25">
        <v>0</v>
      </c>
      <c r="BB11" s="25">
        <v>4.2699999999999996</v>
      </c>
      <c r="BC11" s="25">
        <f t="shared" si="28"/>
        <v>16.349999999999998</v>
      </c>
      <c r="BD11" s="25">
        <f t="shared" ref="BD11" si="33">0.93*(BB11-1)+1</f>
        <v>4.0411000000000001</v>
      </c>
      <c r="BF11" s="55">
        <f t="shared" ref="BF11:BF14" si="34">U11-SUM(AU11:AY11)</f>
        <v>0</v>
      </c>
      <c r="BG11" s="66"/>
      <c r="BH11" s="66"/>
      <c r="BI11" s="25"/>
      <c r="BJ11" s="25"/>
      <c r="BK11" s="20"/>
      <c r="BL11" s="24"/>
      <c r="BM11" s="25"/>
      <c r="BN11" s="25"/>
      <c r="BO11" s="25"/>
      <c r="BP11" s="126"/>
    </row>
    <row r="12" spans="1:68" x14ac:dyDescent="0.2">
      <c r="A12" s="56">
        <v>45117</v>
      </c>
      <c r="B12" s="57" t="s">
        <v>561</v>
      </c>
      <c r="C12" s="57"/>
      <c r="D12" s="58" t="str">
        <f t="shared" si="30"/>
        <v>Mon</v>
      </c>
      <c r="E12" s="58"/>
      <c r="F12" s="24" t="s">
        <v>51</v>
      </c>
      <c r="G12" s="59" t="s">
        <v>121</v>
      </c>
      <c r="H12" s="60" t="s">
        <v>89</v>
      </c>
      <c r="I12" s="61">
        <v>3</v>
      </c>
      <c r="J12" s="61" t="s">
        <v>80</v>
      </c>
      <c r="K12" s="60" t="s">
        <v>267</v>
      </c>
      <c r="L12" s="25">
        <v>3</v>
      </c>
      <c r="M12" s="24" t="s">
        <v>105</v>
      </c>
      <c r="N12" s="24" t="s">
        <v>6</v>
      </c>
      <c r="R12" s="64">
        <v>2.8</v>
      </c>
      <c r="S12" s="65" t="s">
        <v>363</v>
      </c>
      <c r="T12" s="66" t="str">
        <f t="shared" si="14"/>
        <v>0.00</v>
      </c>
      <c r="U12" s="66">
        <f t="shared" si="15"/>
        <v>-3</v>
      </c>
      <c r="V12" s="66">
        <f t="shared" si="16"/>
        <v>15.600000000000001</v>
      </c>
      <c r="W12" s="66">
        <f t="shared" si="17"/>
        <v>31</v>
      </c>
      <c r="X12" s="20">
        <f t="shared" si="18"/>
        <v>0.50322580645161297</v>
      </c>
      <c r="Y12" s="67">
        <f t="shared" si="19"/>
        <v>0.15600000000000003</v>
      </c>
      <c r="Z12" s="68">
        <f t="shared" si="20"/>
        <v>1560.0000000000002</v>
      </c>
      <c r="AA12" s="65" t="s">
        <v>52</v>
      </c>
      <c r="AB12" s="23" t="str">
        <f t="shared" ref="AB12:AF13" si="35">IF($G12=AB$2,$U12,"")</f>
        <v/>
      </c>
      <c r="AC12" s="23" t="str">
        <f t="shared" si="35"/>
        <v/>
      </c>
      <c r="AD12" s="23" t="str">
        <f t="shared" si="35"/>
        <v/>
      </c>
      <c r="AE12" s="23" t="str">
        <f t="shared" si="35"/>
        <v/>
      </c>
      <c r="AF12" s="23" t="str">
        <f t="shared" si="35"/>
        <v/>
      </c>
      <c r="AU12" s="23" t="str">
        <f t="shared" ref="AU12:AY13" si="36">IF($G12=AU$2,$U12,"")</f>
        <v/>
      </c>
      <c r="AV12" s="23">
        <f t="shared" si="22"/>
        <v>-3</v>
      </c>
      <c r="AW12" s="23" t="str">
        <f t="shared" si="36"/>
        <v/>
      </c>
      <c r="AX12" s="23" t="str">
        <f t="shared" si="36"/>
        <v/>
      </c>
      <c r="AY12" s="23" t="str">
        <f t="shared" si="36"/>
        <v/>
      </c>
      <c r="AZ12" s="23"/>
      <c r="BA12" s="25">
        <v>0</v>
      </c>
      <c r="BB12" s="25">
        <v>0</v>
      </c>
      <c r="BC12" s="25">
        <f t="shared" si="28"/>
        <v>-3</v>
      </c>
      <c r="BD12" s="25">
        <f>0.94*(BB12-1)+1</f>
        <v>6.0000000000000053E-2</v>
      </c>
      <c r="BF12" s="55">
        <f t="shared" si="34"/>
        <v>0</v>
      </c>
      <c r="BG12" s="66"/>
      <c r="BH12" s="66"/>
      <c r="BI12" s="25"/>
      <c r="BJ12" s="25"/>
      <c r="BK12" s="20"/>
      <c r="BL12" s="24"/>
      <c r="BM12" s="25"/>
      <c r="BN12" s="25"/>
      <c r="BO12" s="25"/>
      <c r="BP12" s="126"/>
    </row>
    <row r="13" spans="1:68" x14ac:dyDescent="0.2">
      <c r="A13" s="56">
        <v>45117</v>
      </c>
      <c r="B13" s="57" t="s">
        <v>561</v>
      </c>
      <c r="C13" s="57"/>
      <c r="D13" s="58" t="str">
        <f t="shared" si="30"/>
        <v>Mon</v>
      </c>
      <c r="E13" s="58"/>
      <c r="F13" s="24" t="s">
        <v>51</v>
      </c>
      <c r="G13" s="59" t="s">
        <v>121</v>
      </c>
      <c r="H13" s="60" t="s">
        <v>89</v>
      </c>
      <c r="I13" s="61" t="s">
        <v>76</v>
      </c>
      <c r="J13" s="61" t="s">
        <v>93</v>
      </c>
      <c r="K13" s="60" t="s">
        <v>268</v>
      </c>
      <c r="L13" s="25">
        <v>2</v>
      </c>
      <c r="M13" s="24" t="s">
        <v>105</v>
      </c>
      <c r="N13" s="71" t="s">
        <v>73</v>
      </c>
      <c r="R13" s="64">
        <v>5.6</v>
      </c>
      <c r="S13" s="65" t="s">
        <v>363</v>
      </c>
      <c r="T13" s="66" t="str">
        <f t="shared" si="14"/>
        <v>0.00</v>
      </c>
      <c r="U13" s="66">
        <f t="shared" si="15"/>
        <v>-2</v>
      </c>
      <c r="V13" s="66">
        <f t="shared" si="16"/>
        <v>13.600000000000001</v>
      </c>
      <c r="W13" s="66">
        <f t="shared" si="17"/>
        <v>33</v>
      </c>
      <c r="X13" s="20">
        <f t="shared" si="18"/>
        <v>0.41212121212121217</v>
      </c>
      <c r="Y13" s="67">
        <f t="shared" si="19"/>
        <v>0.13600000000000001</v>
      </c>
      <c r="Z13" s="68">
        <f t="shared" si="20"/>
        <v>1360.0000000000002</v>
      </c>
      <c r="AA13" s="65" t="s">
        <v>52</v>
      </c>
      <c r="AB13" s="23" t="str">
        <f t="shared" si="35"/>
        <v/>
      </c>
      <c r="AC13" s="23" t="str">
        <f t="shared" si="35"/>
        <v/>
      </c>
      <c r="AD13" s="23" t="str">
        <f t="shared" si="35"/>
        <v/>
      </c>
      <c r="AE13" s="23" t="str">
        <f t="shared" si="35"/>
        <v/>
      </c>
      <c r="AF13" s="23" t="str">
        <f t="shared" si="35"/>
        <v/>
      </c>
      <c r="AU13" s="23" t="str">
        <f t="shared" si="36"/>
        <v/>
      </c>
      <c r="AV13" s="23">
        <f t="shared" si="22"/>
        <v>-2</v>
      </c>
      <c r="AW13" s="23" t="str">
        <f t="shared" si="36"/>
        <v/>
      </c>
      <c r="AX13" s="23" t="str">
        <f t="shared" si="36"/>
        <v/>
      </c>
      <c r="AY13" s="23" t="str">
        <f t="shared" si="36"/>
        <v/>
      </c>
      <c r="AZ13" s="23"/>
      <c r="BA13" s="25">
        <v>0</v>
      </c>
      <c r="BB13" s="25">
        <v>2.5099999999999998</v>
      </c>
      <c r="BC13" s="25">
        <f t="shared" si="28"/>
        <v>3.0199999999999996</v>
      </c>
      <c r="BD13" s="25">
        <f>0.93*(BB13-1)+1</f>
        <v>2.4043000000000001</v>
      </c>
      <c r="BF13" s="55">
        <f t="shared" si="34"/>
        <v>0</v>
      </c>
      <c r="BG13" s="66"/>
      <c r="BH13" s="66"/>
      <c r="BI13" s="25"/>
      <c r="BJ13" s="25"/>
      <c r="BK13" s="20"/>
      <c r="BL13" s="24"/>
      <c r="BM13" s="25"/>
      <c r="BN13" s="25"/>
      <c r="BO13" s="25"/>
      <c r="BP13" s="126"/>
    </row>
    <row r="14" spans="1:68" x14ac:dyDescent="0.2">
      <c r="A14" s="56">
        <v>45125</v>
      </c>
      <c r="B14" s="57" t="s">
        <v>561</v>
      </c>
      <c r="C14" s="57"/>
      <c r="D14" s="58" t="str">
        <f t="shared" si="30"/>
        <v>Tue</v>
      </c>
      <c r="E14" s="58"/>
      <c r="F14" s="24" t="s">
        <v>51</v>
      </c>
      <c r="G14" s="24" t="s">
        <v>121</v>
      </c>
      <c r="H14" s="60" t="s">
        <v>75</v>
      </c>
      <c r="I14" s="61" t="s">
        <v>64</v>
      </c>
      <c r="J14" s="61" t="s">
        <v>136</v>
      </c>
      <c r="K14" s="69" t="s">
        <v>102</v>
      </c>
      <c r="L14" s="25">
        <v>5</v>
      </c>
      <c r="M14" s="24" t="s">
        <v>105</v>
      </c>
      <c r="N14" s="24" t="s">
        <v>6</v>
      </c>
      <c r="R14" s="64">
        <v>2</v>
      </c>
      <c r="S14" s="65" t="s">
        <v>372</v>
      </c>
      <c r="T14" s="66">
        <f t="shared" si="14"/>
        <v>10</v>
      </c>
      <c r="U14" s="66">
        <f t="shared" si="15"/>
        <v>5</v>
      </c>
      <c r="V14" s="66">
        <f t="shared" si="16"/>
        <v>18.600000000000001</v>
      </c>
      <c r="W14" s="66">
        <f t="shared" si="17"/>
        <v>38</v>
      </c>
      <c r="X14" s="20">
        <f t="shared" si="18"/>
        <v>0.48947368421052634</v>
      </c>
      <c r="Y14" s="67">
        <f t="shared" si="19"/>
        <v>0.18600000000000003</v>
      </c>
      <c r="Z14" s="68">
        <f t="shared" si="20"/>
        <v>1860.0000000000002</v>
      </c>
      <c r="AA14" s="65" t="s">
        <v>53</v>
      </c>
      <c r="AB14" s="23" t="str">
        <f t="shared" ref="AB14:AF14" si="37">IF($G14=AB$2,$U14,"")</f>
        <v/>
      </c>
      <c r="AC14" s="23" t="str">
        <f t="shared" si="37"/>
        <v/>
      </c>
      <c r="AD14" s="23" t="str">
        <f t="shared" si="37"/>
        <v/>
      </c>
      <c r="AE14" s="23" t="str">
        <f t="shared" si="37"/>
        <v/>
      </c>
      <c r="AF14" s="23" t="str">
        <f t="shared" si="37"/>
        <v/>
      </c>
      <c r="AU14" s="23" t="str">
        <f t="shared" ref="AU14:AY14" si="38">IF($G14=AU$2,$U14,"")</f>
        <v/>
      </c>
      <c r="AV14" s="23">
        <f t="shared" si="22"/>
        <v>5</v>
      </c>
      <c r="AW14" s="23" t="str">
        <f t="shared" si="38"/>
        <v/>
      </c>
      <c r="AX14" s="23" t="str">
        <f t="shared" si="38"/>
        <v/>
      </c>
      <c r="AY14" s="23" t="str">
        <f t="shared" si="38"/>
        <v/>
      </c>
      <c r="AZ14" s="23"/>
      <c r="BA14" s="25">
        <v>0</v>
      </c>
      <c r="BB14" s="25">
        <v>1.78</v>
      </c>
      <c r="BC14" s="25">
        <f t="shared" ref="BC14:BC21" si="39">((BB14*(L14))-(L14))</f>
        <v>3.9000000000000004</v>
      </c>
      <c r="BD14" s="25">
        <f t="shared" ref="BD14" si="40">0.93*(BB14-1)+1</f>
        <v>1.7254</v>
      </c>
      <c r="BF14" s="55">
        <f t="shared" si="34"/>
        <v>0</v>
      </c>
      <c r="BG14" s="66"/>
      <c r="BH14" s="66"/>
      <c r="BI14" s="25"/>
      <c r="BJ14" s="25"/>
      <c r="BK14" s="20"/>
      <c r="BL14" s="24"/>
      <c r="BM14" s="25"/>
      <c r="BN14" s="25"/>
      <c r="BO14" s="25"/>
      <c r="BP14" s="126"/>
    </row>
    <row r="15" spans="1:68" x14ac:dyDescent="0.2">
      <c r="A15" s="56">
        <v>45131</v>
      </c>
      <c r="B15" s="57" t="s">
        <v>561</v>
      </c>
      <c r="C15" s="57"/>
      <c r="D15" s="58" t="str">
        <f t="shared" ref="D15:D22" si="41">TEXT(A15,"ddd")</f>
        <v>Mon</v>
      </c>
      <c r="E15" s="58"/>
      <c r="F15" s="24" t="s">
        <v>51</v>
      </c>
      <c r="G15" s="24" t="s">
        <v>121</v>
      </c>
      <c r="H15" s="60" t="s">
        <v>87</v>
      </c>
      <c r="I15" s="61" t="s">
        <v>80</v>
      </c>
      <c r="J15" s="24">
        <v>4</v>
      </c>
      <c r="K15" s="69" t="s">
        <v>344</v>
      </c>
      <c r="L15" s="25">
        <v>3.5</v>
      </c>
      <c r="M15" s="24" t="s">
        <v>105</v>
      </c>
      <c r="N15" s="24" t="s">
        <v>7</v>
      </c>
      <c r="R15" s="64">
        <v>1.6</v>
      </c>
      <c r="S15" s="65" t="s">
        <v>371</v>
      </c>
      <c r="T15" s="66">
        <f t="shared" si="14"/>
        <v>5.6</v>
      </c>
      <c r="U15" s="66">
        <f t="shared" si="15"/>
        <v>2.0999999999999996</v>
      </c>
      <c r="V15" s="66">
        <f t="shared" si="16"/>
        <v>20.700000000000003</v>
      </c>
      <c r="W15" s="66">
        <f t="shared" si="17"/>
        <v>41.5</v>
      </c>
      <c r="X15" s="20">
        <f t="shared" si="18"/>
        <v>0.49879518072289164</v>
      </c>
      <c r="Y15" s="67">
        <f t="shared" si="19"/>
        <v>0.20700000000000002</v>
      </c>
      <c r="Z15" s="68">
        <f t="shared" si="20"/>
        <v>2070.0000000000005</v>
      </c>
      <c r="AA15" s="65" t="s">
        <v>53</v>
      </c>
      <c r="AB15" s="23" t="str">
        <f t="shared" ref="AB15:AF17" si="42">IF($G15=AB$2,$U15,"")</f>
        <v/>
      </c>
      <c r="AC15" s="23" t="str">
        <f t="shared" si="42"/>
        <v/>
      </c>
      <c r="AD15" s="23" t="str">
        <f t="shared" si="42"/>
        <v/>
      </c>
      <c r="AE15" s="23" t="str">
        <f t="shared" si="42"/>
        <v/>
      </c>
      <c r="AF15" s="23" t="str">
        <f t="shared" si="42"/>
        <v/>
      </c>
      <c r="AU15" s="23" t="str">
        <f t="shared" ref="AU15:AY20" si="43">IF($G15=AU$2,$U15,"")</f>
        <v/>
      </c>
      <c r="AV15" s="23">
        <f t="shared" si="22"/>
        <v>2.0999999999999996</v>
      </c>
      <c r="AW15" s="23" t="str">
        <f t="shared" si="43"/>
        <v/>
      </c>
      <c r="AX15" s="23" t="str">
        <f t="shared" si="43"/>
        <v/>
      </c>
      <c r="AY15" s="23" t="str">
        <f t="shared" si="43"/>
        <v/>
      </c>
      <c r="AZ15" s="23"/>
      <c r="BA15" s="25">
        <v>0</v>
      </c>
      <c r="BB15" s="25">
        <v>1.73</v>
      </c>
      <c r="BC15" s="25">
        <f t="shared" si="39"/>
        <v>2.5549999999999997</v>
      </c>
      <c r="BD15" s="25">
        <f t="shared" ref="BD15:BD18" si="44">0.93*(BB15-1)+1</f>
        <v>1.6789000000000001</v>
      </c>
      <c r="BF15" s="55">
        <f t="shared" ref="BF15:BF22" si="45">U15-SUM(AU15:AY15)</f>
        <v>0</v>
      </c>
      <c r="BG15" s="66"/>
      <c r="BH15" s="66"/>
      <c r="BI15" s="25"/>
      <c r="BJ15" s="25"/>
      <c r="BK15" s="20"/>
      <c r="BL15" s="24"/>
      <c r="BM15" s="25"/>
      <c r="BN15" s="25"/>
      <c r="BO15" s="25"/>
      <c r="BP15" s="126"/>
    </row>
    <row r="16" spans="1:68" x14ac:dyDescent="0.2">
      <c r="A16" s="56">
        <v>45131</v>
      </c>
      <c r="B16" s="57" t="s">
        <v>561</v>
      </c>
      <c r="C16" s="57"/>
      <c r="D16" s="58" t="str">
        <f t="shared" si="41"/>
        <v>Mon</v>
      </c>
      <c r="E16" s="58"/>
      <c r="F16" s="24" t="s">
        <v>51</v>
      </c>
      <c r="G16" s="24" t="s">
        <v>121</v>
      </c>
      <c r="H16" s="60" t="s">
        <v>87</v>
      </c>
      <c r="I16" s="61" t="s">
        <v>80</v>
      </c>
      <c r="J16" s="24">
        <v>4</v>
      </c>
      <c r="K16" s="62" t="s">
        <v>344</v>
      </c>
      <c r="L16" s="25">
        <v>1.5</v>
      </c>
      <c r="M16" s="24" t="s">
        <v>105</v>
      </c>
      <c r="N16" s="24" t="s">
        <v>6</v>
      </c>
      <c r="R16" s="64">
        <v>4</v>
      </c>
      <c r="S16" s="65" t="s">
        <v>371</v>
      </c>
      <c r="T16" s="66" t="str">
        <f t="shared" si="14"/>
        <v>0.00</v>
      </c>
      <c r="U16" s="66">
        <f t="shared" si="15"/>
        <v>-1.5</v>
      </c>
      <c r="V16" s="66">
        <f t="shared" si="16"/>
        <v>19.200000000000003</v>
      </c>
      <c r="W16" s="66">
        <f t="shared" si="17"/>
        <v>43</v>
      </c>
      <c r="X16" s="20">
        <f t="shared" si="18"/>
        <v>0.44651162790697679</v>
      </c>
      <c r="Y16" s="67">
        <f t="shared" si="19"/>
        <v>0.19200000000000003</v>
      </c>
      <c r="Z16" s="68">
        <f t="shared" si="20"/>
        <v>1920.0000000000002</v>
      </c>
      <c r="AA16" s="65" t="s">
        <v>52</v>
      </c>
      <c r="AB16" s="23" t="str">
        <f t="shared" si="42"/>
        <v/>
      </c>
      <c r="AC16" s="23" t="str">
        <f t="shared" si="42"/>
        <v/>
      </c>
      <c r="AD16" s="23" t="str">
        <f t="shared" si="42"/>
        <v/>
      </c>
      <c r="AE16" s="23" t="str">
        <f t="shared" si="42"/>
        <v/>
      </c>
      <c r="AF16" s="23" t="str">
        <f t="shared" si="42"/>
        <v/>
      </c>
      <c r="AU16" s="23" t="str">
        <f t="shared" si="43"/>
        <v/>
      </c>
      <c r="AV16" s="23">
        <f t="shared" si="22"/>
        <v>-1.5</v>
      </c>
      <c r="AW16" s="23" t="str">
        <f t="shared" si="43"/>
        <v/>
      </c>
      <c r="AX16" s="23" t="str">
        <f t="shared" si="43"/>
        <v/>
      </c>
      <c r="AY16" s="23" t="str">
        <f t="shared" si="43"/>
        <v/>
      </c>
      <c r="AZ16" s="23"/>
      <c r="BA16" s="25">
        <v>0</v>
      </c>
      <c r="BB16" s="25">
        <v>3.58</v>
      </c>
      <c r="BC16" s="25">
        <f t="shared" si="39"/>
        <v>3.87</v>
      </c>
      <c r="BD16" s="25">
        <f t="shared" si="44"/>
        <v>3.3994</v>
      </c>
      <c r="BF16" s="55">
        <f t="shared" si="45"/>
        <v>0</v>
      </c>
      <c r="BG16" s="66"/>
      <c r="BH16" s="66"/>
      <c r="BI16" s="25"/>
      <c r="BJ16" s="25"/>
      <c r="BK16" s="20"/>
      <c r="BL16" s="24"/>
      <c r="BM16" s="25"/>
      <c r="BN16" s="25"/>
      <c r="BO16" s="25"/>
      <c r="BP16" s="126"/>
    </row>
    <row r="17" spans="1:68" x14ac:dyDescent="0.2">
      <c r="A17" s="56">
        <v>45131</v>
      </c>
      <c r="B17" s="57" t="s">
        <v>561</v>
      </c>
      <c r="C17" s="57"/>
      <c r="D17" s="58" t="str">
        <f t="shared" si="41"/>
        <v>Mon</v>
      </c>
      <c r="E17" s="58"/>
      <c r="F17" s="24" t="s">
        <v>51</v>
      </c>
      <c r="G17" s="24" t="s">
        <v>121</v>
      </c>
      <c r="H17" s="60" t="s">
        <v>60</v>
      </c>
      <c r="I17" s="61" t="s">
        <v>159</v>
      </c>
      <c r="J17" s="24">
        <v>7</v>
      </c>
      <c r="K17" s="69" t="s">
        <v>345</v>
      </c>
      <c r="L17" s="25">
        <v>2</v>
      </c>
      <c r="M17" s="24" t="s">
        <v>105</v>
      </c>
      <c r="N17" s="24" t="s">
        <v>6</v>
      </c>
      <c r="R17" s="64">
        <v>3.8</v>
      </c>
      <c r="S17" s="65" t="s">
        <v>372</v>
      </c>
      <c r="T17" s="66">
        <f t="shared" si="14"/>
        <v>7.6</v>
      </c>
      <c r="U17" s="66">
        <f t="shared" si="15"/>
        <v>5.6</v>
      </c>
      <c r="V17" s="66">
        <f t="shared" si="16"/>
        <v>24.800000000000004</v>
      </c>
      <c r="W17" s="66">
        <f t="shared" si="17"/>
        <v>45</v>
      </c>
      <c r="X17" s="20">
        <f t="shared" si="18"/>
        <v>0.55111111111111122</v>
      </c>
      <c r="Y17" s="67">
        <f t="shared" si="19"/>
        <v>0.24800000000000005</v>
      </c>
      <c r="Z17" s="68">
        <f t="shared" si="20"/>
        <v>2480.0000000000005</v>
      </c>
      <c r="AA17" s="65" t="s">
        <v>53</v>
      </c>
      <c r="AB17" s="23" t="str">
        <f t="shared" si="42"/>
        <v/>
      </c>
      <c r="AC17" s="23" t="str">
        <f t="shared" si="42"/>
        <v/>
      </c>
      <c r="AD17" s="23" t="str">
        <f t="shared" si="42"/>
        <v/>
      </c>
      <c r="AE17" s="23" t="str">
        <f t="shared" si="42"/>
        <v/>
      </c>
      <c r="AF17" s="23" t="str">
        <f t="shared" si="42"/>
        <v/>
      </c>
      <c r="AU17" s="23" t="str">
        <f t="shared" si="43"/>
        <v/>
      </c>
      <c r="AV17" s="23">
        <f t="shared" si="22"/>
        <v>5.6</v>
      </c>
      <c r="AW17" s="23" t="str">
        <f t="shared" si="43"/>
        <v/>
      </c>
      <c r="AX17" s="23" t="str">
        <f t="shared" si="43"/>
        <v/>
      </c>
      <c r="AY17" s="23" t="str">
        <f t="shared" si="43"/>
        <v/>
      </c>
      <c r="AZ17" s="23"/>
      <c r="BA17" s="25">
        <v>0</v>
      </c>
      <c r="BB17" s="25">
        <v>2.86</v>
      </c>
      <c r="BC17" s="25">
        <f t="shared" si="39"/>
        <v>3.7199999999999998</v>
      </c>
      <c r="BD17" s="25">
        <f t="shared" si="44"/>
        <v>2.7298</v>
      </c>
      <c r="BF17" s="55">
        <f t="shared" si="45"/>
        <v>0</v>
      </c>
      <c r="BG17" s="66"/>
      <c r="BH17" s="66"/>
      <c r="BI17" s="25"/>
      <c r="BJ17" s="25"/>
      <c r="BK17" s="20"/>
      <c r="BL17" s="24"/>
      <c r="BM17" s="25"/>
      <c r="BN17" s="25"/>
      <c r="BO17" s="25"/>
      <c r="BP17" s="126"/>
    </row>
    <row r="18" spans="1:68" s="75" customFormat="1" x14ac:dyDescent="0.2">
      <c r="A18" s="56">
        <v>45133</v>
      </c>
      <c r="B18" s="57" t="s">
        <v>561</v>
      </c>
      <c r="C18" s="74"/>
      <c r="D18" s="58" t="str">
        <f t="shared" si="41"/>
        <v>Wed</v>
      </c>
      <c r="E18" s="74"/>
      <c r="F18" s="24" t="s">
        <v>51</v>
      </c>
      <c r="G18" s="24" t="s">
        <v>121</v>
      </c>
      <c r="H18" s="60" t="s">
        <v>351</v>
      </c>
      <c r="I18" s="60">
        <v>10</v>
      </c>
      <c r="J18" s="60">
        <v>1</v>
      </c>
      <c r="K18" s="69" t="s">
        <v>352</v>
      </c>
      <c r="L18" s="122">
        <v>3</v>
      </c>
      <c r="M18" s="24" t="s">
        <v>105</v>
      </c>
      <c r="N18" s="24" t="s">
        <v>6</v>
      </c>
      <c r="O18" s="60"/>
      <c r="P18" s="60"/>
      <c r="Q18" s="60"/>
      <c r="R18" s="64">
        <v>3.4</v>
      </c>
      <c r="S18" s="65" t="s">
        <v>372</v>
      </c>
      <c r="T18" s="66">
        <f t="shared" si="14"/>
        <v>10.199999999999999</v>
      </c>
      <c r="U18" s="66">
        <f t="shared" si="15"/>
        <v>7.1999999999999993</v>
      </c>
      <c r="V18" s="66">
        <f t="shared" si="16"/>
        <v>32</v>
      </c>
      <c r="W18" s="66">
        <f t="shared" si="17"/>
        <v>48</v>
      </c>
      <c r="X18" s="20">
        <f t="shared" si="18"/>
        <v>0.66666666666666663</v>
      </c>
      <c r="Y18" s="67">
        <f t="shared" si="19"/>
        <v>0.32</v>
      </c>
      <c r="Z18" s="68">
        <f t="shared" si="20"/>
        <v>3200</v>
      </c>
      <c r="AA18" s="65" t="s">
        <v>53</v>
      </c>
      <c r="AB18" s="60"/>
      <c r="AC18" s="60"/>
      <c r="AD18" s="73"/>
      <c r="AE18" s="73"/>
      <c r="AF18" s="73"/>
      <c r="AG18" s="73"/>
      <c r="AH18" s="74"/>
      <c r="AI18" s="74"/>
      <c r="AJ18" s="73"/>
      <c r="AK18" s="73"/>
      <c r="AL18" s="73"/>
      <c r="AM18" s="73"/>
      <c r="AN18" s="73"/>
      <c r="AO18" s="73"/>
      <c r="AP18" s="73"/>
      <c r="AQ18" s="73"/>
      <c r="AR18" s="73"/>
      <c r="AU18" s="23" t="str">
        <f t="shared" si="43"/>
        <v/>
      </c>
      <c r="AV18" s="23">
        <f t="shared" si="22"/>
        <v>7.1999999999999993</v>
      </c>
      <c r="AW18" s="23" t="str">
        <f t="shared" si="43"/>
        <v/>
      </c>
      <c r="AX18" s="23" t="str">
        <f t="shared" si="43"/>
        <v/>
      </c>
      <c r="AY18" s="23" t="str">
        <f t="shared" si="43"/>
        <v/>
      </c>
      <c r="AZ18" s="23"/>
      <c r="BA18" s="25">
        <v>0</v>
      </c>
      <c r="BB18" s="74">
        <v>2.91</v>
      </c>
      <c r="BC18" s="25">
        <f t="shared" si="39"/>
        <v>5.73</v>
      </c>
      <c r="BD18" s="25">
        <f t="shared" si="44"/>
        <v>2.7763</v>
      </c>
      <c r="BF18" s="55">
        <f t="shared" si="45"/>
        <v>0</v>
      </c>
      <c r="BG18" s="66"/>
      <c r="BH18" s="66"/>
      <c r="BI18" s="25"/>
      <c r="BJ18" s="25"/>
      <c r="BK18" s="20"/>
      <c r="BL18" s="24"/>
      <c r="BM18" s="25"/>
      <c r="BN18" s="25"/>
      <c r="BO18" s="25"/>
      <c r="BP18" s="126"/>
    </row>
    <row r="19" spans="1:68" s="75" customFormat="1" x14ac:dyDescent="0.2">
      <c r="A19" s="56">
        <v>45134</v>
      </c>
      <c r="B19" s="57" t="s">
        <v>561</v>
      </c>
      <c r="C19" s="74"/>
      <c r="D19" s="58" t="str">
        <f t="shared" si="41"/>
        <v>Thu</v>
      </c>
      <c r="E19" s="74"/>
      <c r="F19" s="24" t="s">
        <v>51</v>
      </c>
      <c r="G19" s="24" t="s">
        <v>121</v>
      </c>
      <c r="H19" s="60" t="s">
        <v>77</v>
      </c>
      <c r="I19" s="60">
        <v>10</v>
      </c>
      <c r="J19" s="60">
        <v>1</v>
      </c>
      <c r="K19" s="70" t="s">
        <v>376</v>
      </c>
      <c r="L19" s="122">
        <v>4</v>
      </c>
      <c r="M19" s="24" t="s">
        <v>105</v>
      </c>
      <c r="N19" s="24" t="s">
        <v>6</v>
      </c>
      <c r="O19" s="60"/>
      <c r="P19" s="60"/>
      <c r="Q19" s="60"/>
      <c r="R19" s="64">
        <v>2.2000000000000002</v>
      </c>
      <c r="S19" s="77" t="s">
        <v>373</v>
      </c>
      <c r="T19" s="66" t="str">
        <f t="shared" si="14"/>
        <v>0.00</v>
      </c>
      <c r="U19" s="66">
        <f t="shared" si="15"/>
        <v>-4</v>
      </c>
      <c r="V19" s="66">
        <f t="shared" si="16"/>
        <v>28</v>
      </c>
      <c r="W19" s="66">
        <f t="shared" si="17"/>
        <v>52</v>
      </c>
      <c r="X19" s="20">
        <f t="shared" si="18"/>
        <v>0.53846153846153844</v>
      </c>
      <c r="Y19" s="67">
        <f t="shared" si="19"/>
        <v>0.28000000000000003</v>
      </c>
      <c r="Z19" s="68">
        <f t="shared" si="20"/>
        <v>2800</v>
      </c>
      <c r="AA19" s="65" t="s">
        <v>52</v>
      </c>
      <c r="AB19" s="60"/>
      <c r="AC19" s="60"/>
      <c r="AD19" s="73"/>
      <c r="AE19" s="73"/>
      <c r="AF19" s="73"/>
      <c r="AG19" s="73"/>
      <c r="AH19" s="74"/>
      <c r="AI19" s="74"/>
      <c r="AJ19" s="73"/>
      <c r="AK19" s="73"/>
      <c r="AL19" s="73"/>
      <c r="AM19" s="73"/>
      <c r="AN19" s="73"/>
      <c r="AO19" s="73"/>
      <c r="AP19" s="73"/>
      <c r="AQ19" s="73"/>
      <c r="AR19" s="73"/>
      <c r="AU19" s="23" t="str">
        <f t="shared" si="43"/>
        <v/>
      </c>
      <c r="AV19" s="23">
        <f t="shared" si="22"/>
        <v>-4</v>
      </c>
      <c r="AW19" s="23" t="str">
        <f t="shared" si="43"/>
        <v/>
      </c>
      <c r="AX19" s="23" t="str">
        <f t="shared" si="43"/>
        <v/>
      </c>
      <c r="AY19" s="23" t="str">
        <f t="shared" si="43"/>
        <v/>
      </c>
      <c r="AZ19" s="23"/>
      <c r="BA19" s="25">
        <v>0</v>
      </c>
      <c r="BB19" s="25">
        <v>0</v>
      </c>
      <c r="BC19" s="25">
        <f t="shared" si="39"/>
        <v>-4</v>
      </c>
      <c r="BD19" s="25">
        <f>0.94*(BB19-1)+1</f>
        <v>6.0000000000000053E-2</v>
      </c>
      <c r="BF19" s="55">
        <f t="shared" si="45"/>
        <v>0</v>
      </c>
      <c r="BG19" s="66"/>
      <c r="BH19" s="66"/>
      <c r="BI19" s="25"/>
      <c r="BJ19" s="25"/>
      <c r="BK19" s="20"/>
      <c r="BL19" s="24"/>
      <c r="BM19" s="25"/>
      <c r="BN19" s="25"/>
      <c r="BO19" s="25"/>
      <c r="BP19" s="126"/>
    </row>
    <row r="20" spans="1:68" s="75" customFormat="1" x14ac:dyDescent="0.2">
      <c r="A20" s="56">
        <v>45134</v>
      </c>
      <c r="B20" s="57" t="s">
        <v>561</v>
      </c>
      <c r="C20" s="74"/>
      <c r="D20" s="58" t="str">
        <f t="shared" si="41"/>
        <v>Thu</v>
      </c>
      <c r="E20" s="74"/>
      <c r="F20" s="24" t="s">
        <v>51</v>
      </c>
      <c r="G20" s="24" t="s">
        <v>121</v>
      </c>
      <c r="H20" s="60" t="s">
        <v>374</v>
      </c>
      <c r="I20" s="60">
        <v>1</v>
      </c>
      <c r="J20" s="60">
        <v>7</v>
      </c>
      <c r="K20" s="69" t="s">
        <v>375</v>
      </c>
      <c r="L20" s="122">
        <v>4</v>
      </c>
      <c r="M20" s="24" t="s">
        <v>105</v>
      </c>
      <c r="N20" s="24" t="s">
        <v>6</v>
      </c>
      <c r="O20" s="60"/>
      <c r="P20" s="60"/>
      <c r="Q20" s="60"/>
      <c r="R20" s="64">
        <v>2.8</v>
      </c>
      <c r="S20" s="65" t="s">
        <v>372</v>
      </c>
      <c r="T20" s="66">
        <f t="shared" si="14"/>
        <v>11.2</v>
      </c>
      <c r="U20" s="66">
        <f t="shared" si="15"/>
        <v>7.1999999999999993</v>
      </c>
      <c r="V20" s="66">
        <f t="shared" si="16"/>
        <v>35.200000000000003</v>
      </c>
      <c r="W20" s="66">
        <f t="shared" si="17"/>
        <v>56</v>
      </c>
      <c r="X20" s="20">
        <f t="shared" si="18"/>
        <v>0.62857142857142867</v>
      </c>
      <c r="Y20" s="67">
        <f t="shared" si="19"/>
        <v>0.35200000000000004</v>
      </c>
      <c r="Z20" s="68">
        <f t="shared" si="20"/>
        <v>3520.0000000000005</v>
      </c>
      <c r="AA20" s="65" t="s">
        <v>53</v>
      </c>
      <c r="AB20" s="60"/>
      <c r="AC20" s="60"/>
      <c r="AD20" s="73"/>
      <c r="AE20" s="73"/>
      <c r="AF20" s="73"/>
      <c r="AG20" s="73"/>
      <c r="AH20" s="74"/>
      <c r="AI20" s="74"/>
      <c r="AJ20" s="73"/>
      <c r="AK20" s="73"/>
      <c r="AL20" s="73"/>
      <c r="AM20" s="73"/>
      <c r="AN20" s="73"/>
      <c r="AO20" s="73"/>
      <c r="AP20" s="73"/>
      <c r="AQ20" s="73"/>
      <c r="AR20" s="73"/>
      <c r="AU20" s="23" t="str">
        <f t="shared" si="43"/>
        <v/>
      </c>
      <c r="AV20" s="23">
        <f t="shared" si="22"/>
        <v>7.1999999999999993</v>
      </c>
      <c r="AW20" s="23" t="str">
        <f t="shared" si="43"/>
        <v/>
      </c>
      <c r="AX20" s="23" t="str">
        <f t="shared" si="43"/>
        <v/>
      </c>
      <c r="AY20" s="23" t="str">
        <f t="shared" si="43"/>
        <v/>
      </c>
      <c r="AZ20" s="23"/>
      <c r="BA20" s="25">
        <v>0</v>
      </c>
      <c r="BB20" s="74">
        <v>4.5999999999999996</v>
      </c>
      <c r="BC20" s="25">
        <f t="shared" si="39"/>
        <v>14.399999999999999</v>
      </c>
      <c r="BD20" s="25">
        <f t="shared" ref="BD20:BD21" si="46">0.93*(BB20-1)+1</f>
        <v>4.3479999999999999</v>
      </c>
      <c r="BF20" s="55">
        <f t="shared" si="45"/>
        <v>0</v>
      </c>
      <c r="BG20" s="66"/>
      <c r="BH20" s="66"/>
      <c r="BI20" s="25"/>
      <c r="BJ20" s="25"/>
      <c r="BK20" s="20"/>
      <c r="BL20" s="24"/>
      <c r="BM20" s="25"/>
      <c r="BN20" s="25"/>
      <c r="BO20" s="25"/>
      <c r="BP20" s="126"/>
    </row>
    <row r="21" spans="1:68" s="75" customFormat="1" x14ac:dyDescent="0.2">
      <c r="A21" s="56">
        <v>45138</v>
      </c>
      <c r="B21" s="57" t="s">
        <v>561</v>
      </c>
      <c r="C21" s="74"/>
      <c r="D21" s="58" t="str">
        <f t="shared" si="41"/>
        <v>Mon</v>
      </c>
      <c r="E21" s="74"/>
      <c r="F21" s="24" t="s">
        <v>51</v>
      </c>
      <c r="G21" s="74" t="s">
        <v>121</v>
      </c>
      <c r="H21" s="60" t="s">
        <v>382</v>
      </c>
      <c r="I21" s="60">
        <v>6</v>
      </c>
      <c r="J21" s="60">
        <v>4</v>
      </c>
      <c r="K21" s="62" t="s">
        <v>383</v>
      </c>
      <c r="L21" s="122">
        <v>5</v>
      </c>
      <c r="M21" s="24" t="s">
        <v>105</v>
      </c>
      <c r="N21" s="60" t="s">
        <v>6</v>
      </c>
      <c r="O21" s="60"/>
      <c r="P21" s="60"/>
      <c r="Q21" s="60"/>
      <c r="R21" s="64">
        <v>2.2000000000000002</v>
      </c>
      <c r="S21" s="65" t="s">
        <v>371</v>
      </c>
      <c r="T21" s="66" t="str">
        <f t="shared" si="14"/>
        <v>0.00</v>
      </c>
      <c r="U21" s="66">
        <f t="shared" si="15"/>
        <v>-5</v>
      </c>
      <c r="V21" s="66">
        <f t="shared" si="16"/>
        <v>30.200000000000003</v>
      </c>
      <c r="W21" s="66">
        <f t="shared" si="17"/>
        <v>61</v>
      </c>
      <c r="X21" s="20">
        <f t="shared" si="18"/>
        <v>0.49508196721311482</v>
      </c>
      <c r="Y21" s="67">
        <f t="shared" si="19"/>
        <v>0.30200000000000005</v>
      </c>
      <c r="Z21" s="68">
        <f t="shared" si="20"/>
        <v>3020.0000000000005</v>
      </c>
      <c r="AA21" s="65" t="s">
        <v>52</v>
      </c>
      <c r="AB21" s="60"/>
      <c r="AC21" s="60"/>
      <c r="AD21" s="73"/>
      <c r="AE21" s="73"/>
      <c r="AF21" s="73"/>
      <c r="AG21" s="73"/>
      <c r="AH21" s="74"/>
      <c r="AI21" s="74"/>
      <c r="AJ21" s="73"/>
      <c r="AK21" s="73"/>
      <c r="AL21" s="73"/>
      <c r="AM21" s="73"/>
      <c r="AN21" s="73"/>
      <c r="AO21" s="73"/>
      <c r="AP21" s="73"/>
      <c r="AQ21" s="73"/>
      <c r="AR21" s="73"/>
      <c r="AU21" s="23" t="str">
        <f t="shared" ref="AU21:AY36" si="47">IF($G21=AU$2,$U21,"")</f>
        <v/>
      </c>
      <c r="AV21" s="23">
        <f t="shared" si="47"/>
        <v>-5</v>
      </c>
      <c r="AW21" s="23" t="str">
        <f t="shared" si="47"/>
        <v/>
      </c>
      <c r="AX21" s="23" t="str">
        <f t="shared" si="47"/>
        <v/>
      </c>
      <c r="AY21" s="23" t="str">
        <f t="shared" si="47"/>
        <v/>
      </c>
      <c r="AZ21" s="23"/>
      <c r="BA21" s="25">
        <v>0</v>
      </c>
      <c r="BB21" s="74">
        <v>2.31</v>
      </c>
      <c r="BC21" s="25">
        <f t="shared" si="39"/>
        <v>6.5500000000000007</v>
      </c>
      <c r="BD21" s="25">
        <f t="shared" si="46"/>
        <v>2.2183000000000002</v>
      </c>
      <c r="BF21" s="55">
        <f t="shared" si="45"/>
        <v>0</v>
      </c>
      <c r="BG21" s="66"/>
      <c r="BH21" s="66"/>
      <c r="BI21" s="25"/>
      <c r="BJ21" s="25"/>
      <c r="BK21" s="20"/>
      <c r="BL21" s="24"/>
      <c r="BM21" s="25"/>
      <c r="BN21" s="25"/>
      <c r="BO21" s="25"/>
      <c r="BP21" s="126"/>
    </row>
    <row r="22" spans="1:68" x14ac:dyDescent="0.2">
      <c r="A22" s="56">
        <v>45139</v>
      </c>
      <c r="B22" s="57" t="s">
        <v>561</v>
      </c>
      <c r="C22" s="74"/>
      <c r="D22" s="58" t="str">
        <f t="shared" si="41"/>
        <v>Tue</v>
      </c>
      <c r="E22" s="74"/>
      <c r="F22" s="24" t="s">
        <v>51</v>
      </c>
      <c r="G22" s="74" t="s">
        <v>121</v>
      </c>
      <c r="H22" s="60" t="s">
        <v>390</v>
      </c>
      <c r="I22" s="60">
        <v>3</v>
      </c>
      <c r="J22" s="60">
        <v>3</v>
      </c>
      <c r="K22" s="60" t="s">
        <v>391</v>
      </c>
      <c r="L22" s="122">
        <v>3</v>
      </c>
      <c r="M22" s="24" t="s">
        <v>105</v>
      </c>
      <c r="N22" s="60" t="s">
        <v>6</v>
      </c>
      <c r="O22" s="60"/>
      <c r="P22" s="60"/>
      <c r="Q22" s="60"/>
      <c r="R22" s="79">
        <v>3.2</v>
      </c>
      <c r="S22" s="65" t="s">
        <v>363</v>
      </c>
      <c r="T22" s="66" t="str">
        <f t="shared" si="14"/>
        <v>0.00</v>
      </c>
      <c r="U22" s="66">
        <f t="shared" si="15"/>
        <v>-3</v>
      </c>
      <c r="V22" s="66">
        <f t="shared" si="16"/>
        <v>27.200000000000003</v>
      </c>
      <c r="W22" s="66">
        <f t="shared" si="17"/>
        <v>64</v>
      </c>
      <c r="X22" s="20">
        <f t="shared" si="18"/>
        <v>0.42500000000000004</v>
      </c>
      <c r="Y22" s="67">
        <f t="shared" si="19"/>
        <v>0.27200000000000002</v>
      </c>
      <c r="Z22" s="68">
        <f t="shared" si="20"/>
        <v>2720.0000000000005</v>
      </c>
      <c r="AA22" s="65" t="s">
        <v>52</v>
      </c>
      <c r="AB22" s="24"/>
      <c r="AC22" s="24"/>
      <c r="AD22" s="80"/>
      <c r="AE22" s="80"/>
      <c r="AF22" s="80"/>
      <c r="AG22" s="80"/>
      <c r="AH22" s="25"/>
      <c r="AI22" s="25"/>
      <c r="AJ22" s="80"/>
      <c r="AK22" s="80"/>
      <c r="AL22" s="80"/>
      <c r="AM22" s="80"/>
      <c r="AN22" s="80"/>
      <c r="AO22" s="80"/>
      <c r="AP22" s="80"/>
      <c r="AQ22" s="80"/>
      <c r="AR22" s="80"/>
      <c r="AU22" s="23" t="str">
        <f t="shared" si="47"/>
        <v/>
      </c>
      <c r="AV22" s="23">
        <f t="shared" si="47"/>
        <v>-3</v>
      </c>
      <c r="AW22" s="23" t="str">
        <f t="shared" si="47"/>
        <v/>
      </c>
      <c r="AX22" s="23" t="str">
        <f t="shared" si="47"/>
        <v/>
      </c>
      <c r="AY22" s="23" t="str">
        <f t="shared" si="47"/>
        <v/>
      </c>
      <c r="AZ22" s="23"/>
      <c r="BA22" s="25">
        <v>0</v>
      </c>
      <c r="BB22" s="25">
        <v>2.8</v>
      </c>
      <c r="BC22" s="25">
        <f t="shared" ref="BC22" si="48">((BB22*(L22))-(L22))</f>
        <v>5.3999999999999986</v>
      </c>
      <c r="BD22" s="25">
        <f t="shared" ref="BD22" si="49">0.93*(BB22-1)+1</f>
        <v>2.6739999999999999</v>
      </c>
      <c r="BF22" s="55">
        <f t="shared" si="45"/>
        <v>0</v>
      </c>
      <c r="BG22" s="66"/>
      <c r="BH22" s="66"/>
      <c r="BI22" s="25"/>
      <c r="BJ22" s="25"/>
      <c r="BK22" s="20"/>
      <c r="BL22" s="24"/>
      <c r="BM22" s="25"/>
      <c r="BN22" s="25"/>
      <c r="BO22" s="25"/>
      <c r="BP22" s="126"/>
    </row>
    <row r="23" spans="1:68" x14ac:dyDescent="0.2">
      <c r="A23" s="56">
        <v>45154</v>
      </c>
      <c r="B23" s="57" t="s">
        <v>561</v>
      </c>
      <c r="C23" s="24" t="s">
        <v>397</v>
      </c>
      <c r="D23" s="58" t="str">
        <f t="shared" ref="D23" si="50">TEXT(A23,"ddd")</f>
        <v>Wed</v>
      </c>
      <c r="E23" s="74" t="s">
        <v>103</v>
      </c>
      <c r="F23" s="74" t="s">
        <v>51</v>
      </c>
      <c r="G23" s="74" t="s">
        <v>121</v>
      </c>
      <c r="H23" s="24" t="s">
        <v>465</v>
      </c>
      <c r="I23" s="61" t="s">
        <v>156</v>
      </c>
      <c r="J23" s="61" t="s">
        <v>80</v>
      </c>
      <c r="K23" s="69" t="s">
        <v>466</v>
      </c>
      <c r="L23" s="122">
        <v>5</v>
      </c>
      <c r="M23" s="74" t="s">
        <v>105</v>
      </c>
      <c r="N23" s="60" t="s">
        <v>6</v>
      </c>
      <c r="R23" s="79">
        <v>2</v>
      </c>
      <c r="S23" s="65" t="s">
        <v>372</v>
      </c>
      <c r="T23" s="66">
        <f t="shared" si="14"/>
        <v>10</v>
      </c>
      <c r="U23" s="66">
        <f t="shared" si="15"/>
        <v>5</v>
      </c>
      <c r="V23" s="66">
        <f t="shared" si="16"/>
        <v>32.200000000000003</v>
      </c>
      <c r="W23" s="66">
        <f t="shared" si="17"/>
        <v>69</v>
      </c>
      <c r="X23" s="20">
        <f t="shared" si="18"/>
        <v>0.46666666666666673</v>
      </c>
      <c r="Y23" s="67">
        <f t="shared" si="19"/>
        <v>0.32200000000000001</v>
      </c>
      <c r="Z23" s="68">
        <f t="shared" si="20"/>
        <v>3220.0000000000005</v>
      </c>
      <c r="AA23" s="65" t="s">
        <v>53</v>
      </c>
      <c r="AU23" s="23" t="str">
        <f t="shared" ref="AU23:AY23" si="51">IF($G23=AU$2,$U23,"")</f>
        <v/>
      </c>
      <c r="AV23" s="23">
        <f t="shared" si="47"/>
        <v>5</v>
      </c>
      <c r="AW23" s="23" t="str">
        <f t="shared" si="51"/>
        <v/>
      </c>
      <c r="AX23" s="23" t="str">
        <f t="shared" si="51"/>
        <v/>
      </c>
      <c r="AY23" s="23" t="str">
        <f t="shared" si="51"/>
        <v/>
      </c>
      <c r="AZ23" s="23"/>
      <c r="BA23" s="25">
        <v>1.4</v>
      </c>
      <c r="BB23" s="25">
        <v>1.61</v>
      </c>
      <c r="BC23" s="25">
        <f t="shared" ref="BC23" si="52">((BB23*(L23))-(L23))</f>
        <v>3.0500000000000007</v>
      </c>
      <c r="BD23" s="25">
        <f t="shared" ref="BD23" si="53">0.93*(BB23-1)+1</f>
        <v>1.5673000000000001</v>
      </c>
      <c r="BF23" s="55">
        <f t="shared" ref="BF23" si="54">U23-SUM(AU23:AY23)</f>
        <v>0</v>
      </c>
      <c r="BG23" s="66"/>
      <c r="BH23" s="66"/>
      <c r="BI23" s="25"/>
      <c r="BJ23" s="25"/>
      <c r="BK23" s="20"/>
      <c r="BL23" s="24"/>
      <c r="BM23" s="25"/>
      <c r="BN23" s="25"/>
      <c r="BO23" s="25"/>
      <c r="BP23" s="126"/>
    </row>
    <row r="24" spans="1:68" x14ac:dyDescent="0.2">
      <c r="A24" s="56">
        <v>45166</v>
      </c>
      <c r="B24" s="57" t="s">
        <v>561</v>
      </c>
      <c r="C24" s="24" t="s">
        <v>397</v>
      </c>
      <c r="D24" s="58" t="str">
        <f t="shared" ref="D24:D25" si="55">TEXT(A24,"ddd")</f>
        <v>Mon</v>
      </c>
      <c r="E24" s="74" t="s">
        <v>103</v>
      </c>
      <c r="F24" s="74" t="s">
        <v>51</v>
      </c>
      <c r="G24" s="74" t="s">
        <v>121</v>
      </c>
      <c r="H24" s="24" t="s">
        <v>529</v>
      </c>
      <c r="I24" s="61" t="s">
        <v>80</v>
      </c>
      <c r="J24" s="61" t="s">
        <v>96</v>
      </c>
      <c r="K24" s="69" t="s">
        <v>531</v>
      </c>
      <c r="L24" s="122">
        <v>4</v>
      </c>
      <c r="M24" s="74" t="s">
        <v>105</v>
      </c>
      <c r="N24" s="60" t="s">
        <v>6</v>
      </c>
      <c r="R24" s="79">
        <v>2.8</v>
      </c>
      <c r="S24" s="65" t="s">
        <v>372</v>
      </c>
      <c r="T24" s="66">
        <f t="shared" si="14"/>
        <v>11.2</v>
      </c>
      <c r="U24" s="66">
        <f t="shared" si="15"/>
        <v>7.1999999999999993</v>
      </c>
      <c r="V24" s="66">
        <f t="shared" si="16"/>
        <v>39.400000000000006</v>
      </c>
      <c r="W24" s="66">
        <f t="shared" si="17"/>
        <v>73</v>
      </c>
      <c r="X24" s="20">
        <f t="shared" si="18"/>
        <v>0.53972602739726039</v>
      </c>
      <c r="Y24" s="67">
        <f t="shared" si="19"/>
        <v>0.39400000000000007</v>
      </c>
      <c r="Z24" s="68">
        <f t="shared" si="20"/>
        <v>3940.0000000000005</v>
      </c>
      <c r="AA24" s="65" t="s">
        <v>53</v>
      </c>
      <c r="AU24" s="23" t="str">
        <f t="shared" ref="AU24:AY25" si="56">IF($G24=AU$2,$U24,"")</f>
        <v/>
      </c>
      <c r="AV24" s="23">
        <f t="shared" si="47"/>
        <v>7.1999999999999993</v>
      </c>
      <c r="AW24" s="23" t="str">
        <f t="shared" si="56"/>
        <v/>
      </c>
      <c r="AX24" s="23" t="str">
        <f t="shared" si="56"/>
        <v/>
      </c>
      <c r="AY24" s="23" t="str">
        <f t="shared" si="56"/>
        <v/>
      </c>
      <c r="AZ24" s="23"/>
      <c r="BA24" s="25">
        <v>0</v>
      </c>
      <c r="BB24" s="25">
        <v>1.9</v>
      </c>
      <c r="BC24" s="25">
        <f t="shared" ref="BC24:BC28" si="57">((BB24*(L24))-(L24))</f>
        <v>3.5999999999999996</v>
      </c>
      <c r="BD24" s="25">
        <f t="shared" ref="BD24:BD28" si="58">0.93*(BB24-1)+1</f>
        <v>1.837</v>
      </c>
      <c r="BF24" s="55">
        <f t="shared" ref="BF24:BF25" si="59">U24-SUM(AU24:AY24)</f>
        <v>0</v>
      </c>
      <c r="BG24" s="66"/>
      <c r="BH24" s="66"/>
      <c r="BI24" s="25"/>
      <c r="BJ24" s="25"/>
      <c r="BK24" s="20"/>
      <c r="BL24" s="24"/>
      <c r="BM24" s="25"/>
      <c r="BN24" s="25"/>
      <c r="BO24" s="25"/>
      <c r="BP24" s="126"/>
    </row>
    <row r="25" spans="1:68" x14ac:dyDescent="0.2">
      <c r="A25" s="56">
        <v>45166</v>
      </c>
      <c r="B25" s="57" t="s">
        <v>561</v>
      </c>
      <c r="C25" s="24" t="s">
        <v>397</v>
      </c>
      <c r="D25" s="58" t="str">
        <f t="shared" si="55"/>
        <v>Mon</v>
      </c>
      <c r="E25" s="74" t="s">
        <v>103</v>
      </c>
      <c r="F25" s="74" t="s">
        <v>51</v>
      </c>
      <c r="G25" s="74" t="s">
        <v>121</v>
      </c>
      <c r="H25" s="24" t="s">
        <v>528</v>
      </c>
      <c r="I25" s="61" t="s">
        <v>84</v>
      </c>
      <c r="J25" s="61" t="s">
        <v>80</v>
      </c>
      <c r="K25" s="69" t="s">
        <v>530</v>
      </c>
      <c r="L25" s="122">
        <v>3</v>
      </c>
      <c r="M25" s="74" t="s">
        <v>105</v>
      </c>
      <c r="N25" s="60" t="s">
        <v>6</v>
      </c>
      <c r="R25" s="79">
        <v>3</v>
      </c>
      <c r="S25" s="65" t="s">
        <v>372</v>
      </c>
      <c r="T25" s="66">
        <f t="shared" si="14"/>
        <v>9</v>
      </c>
      <c r="U25" s="66">
        <f t="shared" si="15"/>
        <v>6</v>
      </c>
      <c r="V25" s="66">
        <f t="shared" si="16"/>
        <v>45.400000000000006</v>
      </c>
      <c r="W25" s="66">
        <f t="shared" si="17"/>
        <v>76</v>
      </c>
      <c r="X25" s="20">
        <f t="shared" si="18"/>
        <v>0.59736842105263166</v>
      </c>
      <c r="Y25" s="67">
        <f t="shared" si="19"/>
        <v>0.45400000000000007</v>
      </c>
      <c r="Z25" s="68">
        <f t="shared" si="20"/>
        <v>4540.0000000000009</v>
      </c>
      <c r="AA25" s="65" t="s">
        <v>53</v>
      </c>
      <c r="AU25" s="23" t="str">
        <f t="shared" si="56"/>
        <v/>
      </c>
      <c r="AV25" s="23">
        <f t="shared" si="47"/>
        <v>6</v>
      </c>
      <c r="AW25" s="23" t="str">
        <f t="shared" si="56"/>
        <v/>
      </c>
      <c r="AX25" s="23" t="str">
        <f t="shared" si="56"/>
        <v/>
      </c>
      <c r="AY25" s="23" t="str">
        <f t="shared" si="56"/>
        <v/>
      </c>
      <c r="AZ25" s="23"/>
      <c r="BA25" s="25">
        <v>0</v>
      </c>
      <c r="BB25" s="25">
        <v>3.22</v>
      </c>
      <c r="BC25" s="25">
        <f t="shared" si="57"/>
        <v>6.66</v>
      </c>
      <c r="BD25" s="25">
        <f t="shared" si="58"/>
        <v>3.0646000000000004</v>
      </c>
      <c r="BF25" s="55">
        <f t="shared" si="59"/>
        <v>0</v>
      </c>
      <c r="BG25" s="66"/>
      <c r="BH25" s="66"/>
      <c r="BI25" s="25"/>
      <c r="BJ25" s="25"/>
      <c r="BK25" s="20"/>
      <c r="BL25" s="24"/>
      <c r="BM25" s="25"/>
      <c r="BN25" s="25"/>
      <c r="BO25" s="25"/>
      <c r="BP25" s="126"/>
    </row>
    <row r="26" spans="1:68" x14ac:dyDescent="0.2">
      <c r="A26" s="56">
        <v>45168</v>
      </c>
      <c r="B26" s="57" t="s">
        <v>561</v>
      </c>
      <c r="C26" s="24" t="s">
        <v>397</v>
      </c>
      <c r="D26" s="58" t="str">
        <f t="shared" ref="D26:D28" si="60">TEXT(A26,"ddd")</f>
        <v>Wed</v>
      </c>
      <c r="E26" s="74" t="s">
        <v>103</v>
      </c>
      <c r="F26" s="74" t="s">
        <v>51</v>
      </c>
      <c r="G26" s="74" t="s">
        <v>121</v>
      </c>
      <c r="H26" s="24" t="s">
        <v>57</v>
      </c>
      <c r="I26" s="61" t="s">
        <v>90</v>
      </c>
      <c r="J26" s="61" t="s">
        <v>136</v>
      </c>
      <c r="K26" s="69" t="s">
        <v>545</v>
      </c>
      <c r="L26" s="122">
        <v>3</v>
      </c>
      <c r="M26" s="74" t="s">
        <v>105</v>
      </c>
      <c r="N26" s="60" t="s">
        <v>6</v>
      </c>
      <c r="R26" s="79">
        <v>1.9</v>
      </c>
      <c r="S26" s="65" t="s">
        <v>372</v>
      </c>
      <c r="T26" s="66">
        <f t="shared" si="14"/>
        <v>5.7</v>
      </c>
      <c r="U26" s="66">
        <f t="shared" si="15"/>
        <v>2.7</v>
      </c>
      <c r="V26" s="66">
        <f t="shared" si="16"/>
        <v>48.100000000000009</v>
      </c>
      <c r="W26" s="66">
        <f t="shared" si="17"/>
        <v>79</v>
      </c>
      <c r="X26" s="20">
        <f t="shared" si="18"/>
        <v>0.60886075949367102</v>
      </c>
      <c r="Y26" s="67">
        <f t="shared" si="19"/>
        <v>0.48100000000000009</v>
      </c>
      <c r="Z26" s="68">
        <f t="shared" si="20"/>
        <v>4810.0000000000009</v>
      </c>
      <c r="AA26" s="65" t="s">
        <v>53</v>
      </c>
      <c r="AU26" s="23" t="str">
        <f t="shared" ref="AU26:AY28" si="61">IF($G26=AU$2,$U26,"")</f>
        <v/>
      </c>
      <c r="AV26" s="23">
        <f t="shared" si="47"/>
        <v>2.7</v>
      </c>
      <c r="AW26" s="23" t="str">
        <f t="shared" si="61"/>
        <v/>
      </c>
      <c r="AX26" s="23" t="str">
        <f t="shared" si="61"/>
        <v/>
      </c>
      <c r="AY26" s="23" t="str">
        <f t="shared" si="61"/>
        <v/>
      </c>
      <c r="AZ26" s="23"/>
      <c r="BA26" s="25">
        <v>0</v>
      </c>
      <c r="BB26" s="25">
        <v>1.63</v>
      </c>
      <c r="BC26" s="25">
        <f t="shared" si="57"/>
        <v>1.8899999999999997</v>
      </c>
      <c r="BD26" s="25">
        <f t="shared" si="58"/>
        <v>1.5859000000000001</v>
      </c>
      <c r="BF26" s="55">
        <f t="shared" ref="BF26:BF28" si="62">U26-SUM(AU26:AY26)</f>
        <v>0</v>
      </c>
      <c r="BG26" s="66"/>
      <c r="BH26" s="66"/>
      <c r="BI26" s="25"/>
      <c r="BJ26" s="25"/>
      <c r="BK26" s="20"/>
      <c r="BL26" s="24"/>
      <c r="BM26" s="25"/>
      <c r="BN26" s="25"/>
      <c r="BO26" s="25"/>
      <c r="BP26" s="126"/>
    </row>
    <row r="27" spans="1:68" x14ac:dyDescent="0.2">
      <c r="A27" s="56">
        <v>45169</v>
      </c>
      <c r="B27" s="57" t="s">
        <v>561</v>
      </c>
      <c r="C27" s="24" t="s">
        <v>397</v>
      </c>
      <c r="D27" s="58" t="str">
        <f t="shared" si="60"/>
        <v>Thu</v>
      </c>
      <c r="E27" s="74" t="s">
        <v>103</v>
      </c>
      <c r="F27" s="74" t="s">
        <v>51</v>
      </c>
      <c r="G27" s="74" t="s">
        <v>121</v>
      </c>
      <c r="H27" s="24" t="s">
        <v>60</v>
      </c>
      <c r="I27" s="61" t="s">
        <v>95</v>
      </c>
      <c r="J27" s="61" t="s">
        <v>84</v>
      </c>
      <c r="K27" s="60" t="s">
        <v>549</v>
      </c>
      <c r="L27" s="122">
        <v>2</v>
      </c>
      <c r="M27" s="74" t="s">
        <v>105</v>
      </c>
      <c r="N27" s="60" t="s">
        <v>6</v>
      </c>
      <c r="R27" s="79">
        <v>4.2</v>
      </c>
      <c r="S27" s="65" t="s">
        <v>363</v>
      </c>
      <c r="T27" s="66" t="str">
        <f t="shared" si="14"/>
        <v>0.00</v>
      </c>
      <c r="U27" s="66">
        <f t="shared" si="15"/>
        <v>-2</v>
      </c>
      <c r="V27" s="66">
        <f t="shared" si="16"/>
        <v>46.100000000000009</v>
      </c>
      <c r="W27" s="66">
        <f t="shared" si="17"/>
        <v>81</v>
      </c>
      <c r="X27" s="20">
        <f t="shared" si="18"/>
        <v>0.56913580246913587</v>
      </c>
      <c r="Y27" s="67">
        <f t="shared" si="19"/>
        <v>0.46100000000000008</v>
      </c>
      <c r="Z27" s="68">
        <f t="shared" si="20"/>
        <v>4610.0000000000009</v>
      </c>
      <c r="AA27" s="65" t="s">
        <v>52</v>
      </c>
      <c r="AU27" s="23" t="str">
        <f t="shared" si="61"/>
        <v/>
      </c>
      <c r="AV27" s="23">
        <f t="shared" si="47"/>
        <v>-2</v>
      </c>
      <c r="AW27" s="23" t="str">
        <f t="shared" si="61"/>
        <v/>
      </c>
      <c r="AX27" s="23" t="str">
        <f t="shared" si="61"/>
        <v/>
      </c>
      <c r="AY27" s="23" t="str">
        <f t="shared" si="61"/>
        <v/>
      </c>
      <c r="AZ27" s="23"/>
      <c r="BA27" s="25">
        <v>0</v>
      </c>
      <c r="BB27" s="25">
        <v>3.12</v>
      </c>
      <c r="BC27" s="25">
        <f t="shared" si="57"/>
        <v>4.24</v>
      </c>
      <c r="BD27" s="25">
        <f t="shared" si="58"/>
        <v>2.9716000000000005</v>
      </c>
      <c r="BF27" s="55">
        <f t="shared" si="62"/>
        <v>0</v>
      </c>
      <c r="BG27" s="66"/>
      <c r="BH27" s="66"/>
      <c r="BI27" s="25"/>
      <c r="BJ27" s="25"/>
      <c r="BK27" s="20"/>
      <c r="BL27" s="24"/>
      <c r="BM27" s="25"/>
      <c r="BN27" s="25"/>
      <c r="BO27" s="25"/>
      <c r="BP27" s="126"/>
    </row>
    <row r="28" spans="1:68" x14ac:dyDescent="0.2">
      <c r="A28" s="56">
        <v>45169</v>
      </c>
      <c r="B28" s="57" t="s">
        <v>561</v>
      </c>
      <c r="C28" s="24" t="s">
        <v>397</v>
      </c>
      <c r="D28" s="58" t="str">
        <f t="shared" si="60"/>
        <v>Thu</v>
      </c>
      <c r="E28" s="74" t="s">
        <v>103</v>
      </c>
      <c r="F28" s="74" t="s">
        <v>51</v>
      </c>
      <c r="G28" s="74" t="s">
        <v>121</v>
      </c>
      <c r="H28" s="24" t="s">
        <v>60</v>
      </c>
      <c r="I28" s="61" t="s">
        <v>95</v>
      </c>
      <c r="J28" s="61" t="s">
        <v>84</v>
      </c>
      <c r="K28" s="60" t="s">
        <v>549</v>
      </c>
      <c r="L28" s="122">
        <v>3</v>
      </c>
      <c r="M28" s="74" t="s">
        <v>105</v>
      </c>
      <c r="N28" s="60" t="s">
        <v>7</v>
      </c>
      <c r="R28" s="79">
        <v>1.9</v>
      </c>
      <c r="S28" s="65" t="s">
        <v>363</v>
      </c>
      <c r="T28" s="66" t="str">
        <f t="shared" si="14"/>
        <v>0.00</v>
      </c>
      <c r="U28" s="66">
        <f t="shared" si="15"/>
        <v>-3</v>
      </c>
      <c r="V28" s="66">
        <f t="shared" si="16"/>
        <v>43.100000000000009</v>
      </c>
      <c r="W28" s="66">
        <f t="shared" si="17"/>
        <v>84</v>
      </c>
      <c r="X28" s="20">
        <f t="shared" si="18"/>
        <v>0.51309523809523816</v>
      </c>
      <c r="Y28" s="67">
        <f t="shared" si="19"/>
        <v>0.43100000000000011</v>
      </c>
      <c r="Z28" s="68">
        <f t="shared" si="20"/>
        <v>4310.0000000000009</v>
      </c>
      <c r="AA28" s="65" t="s">
        <v>52</v>
      </c>
      <c r="AU28" s="23" t="str">
        <f t="shared" si="61"/>
        <v/>
      </c>
      <c r="AV28" s="23">
        <f t="shared" si="47"/>
        <v>-3</v>
      </c>
      <c r="AW28" s="23" t="str">
        <f t="shared" si="61"/>
        <v/>
      </c>
      <c r="AX28" s="23" t="str">
        <f t="shared" si="61"/>
        <v/>
      </c>
      <c r="AY28" s="23" t="str">
        <f t="shared" si="61"/>
        <v/>
      </c>
      <c r="AZ28" s="23"/>
      <c r="BA28" s="25">
        <v>0</v>
      </c>
      <c r="BB28" s="25">
        <v>1.6</v>
      </c>
      <c r="BC28" s="25">
        <f t="shared" si="57"/>
        <v>1.8000000000000007</v>
      </c>
      <c r="BD28" s="25">
        <f t="shared" si="58"/>
        <v>1.5580000000000003</v>
      </c>
      <c r="BF28" s="55">
        <f t="shared" si="62"/>
        <v>0</v>
      </c>
      <c r="BG28" s="66"/>
      <c r="BH28" s="66"/>
      <c r="BI28" s="25"/>
      <c r="BJ28" s="25"/>
      <c r="BK28" s="20"/>
      <c r="BL28" s="24"/>
      <c r="BM28" s="25"/>
      <c r="BN28" s="25"/>
      <c r="BO28" s="25"/>
      <c r="BP28" s="126"/>
    </row>
    <row r="29" spans="1:68" x14ac:dyDescent="0.2">
      <c r="A29" s="56">
        <v>45177</v>
      </c>
      <c r="B29" s="57" t="s">
        <v>561</v>
      </c>
      <c r="D29" s="24" t="s">
        <v>562</v>
      </c>
      <c r="F29" s="74" t="s">
        <v>51</v>
      </c>
      <c r="G29" s="74" t="s">
        <v>121</v>
      </c>
      <c r="H29" s="24" t="s">
        <v>529</v>
      </c>
      <c r="I29" s="61" t="s">
        <v>80</v>
      </c>
      <c r="J29" s="61" t="s">
        <v>80</v>
      </c>
      <c r="K29" s="60" t="s">
        <v>606</v>
      </c>
      <c r="L29" s="122">
        <v>1</v>
      </c>
      <c r="M29" s="74" t="s">
        <v>105</v>
      </c>
      <c r="N29" s="60" t="s">
        <v>6</v>
      </c>
      <c r="R29" s="79">
        <v>5</v>
      </c>
      <c r="S29" s="65" t="s">
        <v>363</v>
      </c>
      <c r="T29" s="66" t="str">
        <f t="shared" si="14"/>
        <v>0.00</v>
      </c>
      <c r="U29" s="66">
        <f t="shared" si="15"/>
        <v>-1</v>
      </c>
      <c r="V29" s="66">
        <f t="shared" si="16"/>
        <v>42.100000000000009</v>
      </c>
      <c r="W29" s="66">
        <f t="shared" si="17"/>
        <v>85</v>
      </c>
      <c r="X29" s="20">
        <f t="shared" si="18"/>
        <v>0.49529411764705894</v>
      </c>
      <c r="Y29" s="67">
        <f t="shared" si="19"/>
        <v>0.4210000000000001</v>
      </c>
      <c r="Z29" s="68">
        <f t="shared" si="20"/>
        <v>4210.0000000000009</v>
      </c>
      <c r="AA29" s="65" t="s">
        <v>52</v>
      </c>
      <c r="AU29" s="23" t="str">
        <f t="shared" ref="AU29:AY30" si="63">IF($G29=AU$2,$U29,"")</f>
        <v/>
      </c>
      <c r="AV29" s="23">
        <f t="shared" si="47"/>
        <v>-1</v>
      </c>
      <c r="AW29" s="23" t="str">
        <f t="shared" si="63"/>
        <v/>
      </c>
      <c r="AX29" s="23" t="str">
        <f t="shared" si="63"/>
        <v/>
      </c>
      <c r="AY29" s="23" t="str">
        <f t="shared" si="63"/>
        <v/>
      </c>
      <c r="AZ29" s="23"/>
      <c r="BA29" s="25">
        <v>0</v>
      </c>
      <c r="BB29" s="25">
        <v>3.6</v>
      </c>
      <c r="BC29" s="25">
        <f t="shared" ref="BC29:BC31" si="64">((BB29*(L29))-(L29))</f>
        <v>2.6</v>
      </c>
      <c r="BD29" s="25">
        <f t="shared" ref="BD29:BD32" si="65">0.93*(BB29-1)+1</f>
        <v>3.4180000000000001</v>
      </c>
      <c r="BF29" s="55">
        <f t="shared" ref="BF29:BF35" si="66">U29-SUM(AU29:AY29)</f>
        <v>0</v>
      </c>
      <c r="BG29" s="66"/>
      <c r="BH29" s="66"/>
      <c r="BI29" s="25"/>
      <c r="BJ29" s="25"/>
      <c r="BK29" s="20"/>
      <c r="BL29" s="24"/>
      <c r="BM29" s="25"/>
      <c r="BN29" s="25"/>
      <c r="BO29" s="25"/>
      <c r="BP29" s="126"/>
    </row>
    <row r="30" spans="1:68" x14ac:dyDescent="0.2">
      <c r="A30" s="56">
        <v>45177</v>
      </c>
      <c r="B30" s="57" t="s">
        <v>561</v>
      </c>
      <c r="D30" s="24" t="s">
        <v>562</v>
      </c>
      <c r="F30" s="74" t="s">
        <v>51</v>
      </c>
      <c r="G30" s="74" t="s">
        <v>121</v>
      </c>
      <c r="H30" s="24" t="s">
        <v>529</v>
      </c>
      <c r="I30" s="61" t="s">
        <v>80</v>
      </c>
      <c r="J30" s="61" t="s">
        <v>80</v>
      </c>
      <c r="K30" s="60" t="s">
        <v>606</v>
      </c>
      <c r="L30" s="122">
        <v>2</v>
      </c>
      <c r="M30" s="74" t="s">
        <v>105</v>
      </c>
      <c r="N30" s="60" t="s">
        <v>7</v>
      </c>
      <c r="R30" s="79">
        <v>1.8</v>
      </c>
      <c r="S30" s="65" t="s">
        <v>363</v>
      </c>
      <c r="T30" s="66" t="str">
        <f t="shared" si="14"/>
        <v>0.00</v>
      </c>
      <c r="U30" s="66">
        <f t="shared" si="15"/>
        <v>-2</v>
      </c>
      <c r="V30" s="66">
        <f t="shared" si="16"/>
        <v>40.100000000000009</v>
      </c>
      <c r="W30" s="66">
        <f t="shared" si="17"/>
        <v>87</v>
      </c>
      <c r="X30" s="20">
        <f t="shared" si="18"/>
        <v>0.46091954022988518</v>
      </c>
      <c r="Y30" s="67">
        <f t="shared" si="19"/>
        <v>0.40100000000000008</v>
      </c>
      <c r="Z30" s="68">
        <f t="shared" si="20"/>
        <v>4010.0000000000009</v>
      </c>
      <c r="AA30" s="65" t="s">
        <v>52</v>
      </c>
      <c r="AU30" s="23" t="str">
        <f t="shared" si="63"/>
        <v/>
      </c>
      <c r="AV30" s="23">
        <f t="shared" si="47"/>
        <v>-2</v>
      </c>
      <c r="AW30" s="23" t="str">
        <f t="shared" si="63"/>
        <v/>
      </c>
      <c r="AX30" s="23" t="str">
        <f t="shared" si="63"/>
        <v/>
      </c>
      <c r="AY30" s="23" t="str">
        <f t="shared" si="63"/>
        <v/>
      </c>
      <c r="AZ30" s="23"/>
      <c r="BA30" s="25">
        <v>0</v>
      </c>
      <c r="BB30" s="25">
        <v>1.49</v>
      </c>
      <c r="BC30" s="25">
        <f t="shared" si="64"/>
        <v>0.98</v>
      </c>
      <c r="BD30" s="25">
        <f t="shared" si="65"/>
        <v>1.4557</v>
      </c>
      <c r="BF30" s="55">
        <f t="shared" si="66"/>
        <v>0</v>
      </c>
      <c r="BG30" s="66"/>
      <c r="BH30" s="66"/>
      <c r="BI30" s="25"/>
      <c r="BJ30" s="25"/>
      <c r="BK30" s="20"/>
      <c r="BL30" s="24"/>
      <c r="BM30" s="25"/>
      <c r="BN30" s="25"/>
      <c r="BO30" s="25"/>
      <c r="BP30" s="126"/>
    </row>
    <row r="31" spans="1:68" x14ac:dyDescent="0.2">
      <c r="A31" s="56">
        <v>45179</v>
      </c>
      <c r="B31" s="57" t="s">
        <v>561</v>
      </c>
      <c r="D31" s="24" t="s">
        <v>577</v>
      </c>
      <c r="F31" s="74" t="s">
        <v>51</v>
      </c>
      <c r="G31" s="74" t="s">
        <v>121</v>
      </c>
      <c r="H31" s="24" t="s">
        <v>360</v>
      </c>
      <c r="I31" s="61" t="s">
        <v>156</v>
      </c>
      <c r="J31" s="61" t="s">
        <v>80</v>
      </c>
      <c r="K31" s="60" t="s">
        <v>620</v>
      </c>
      <c r="L31" s="122">
        <v>1</v>
      </c>
      <c r="M31" s="74" t="s">
        <v>105</v>
      </c>
      <c r="N31" s="60" t="s">
        <v>6</v>
      </c>
      <c r="R31" s="79">
        <v>5</v>
      </c>
      <c r="S31" s="65" t="s">
        <v>363</v>
      </c>
      <c r="T31" s="66" t="str">
        <f t="shared" si="14"/>
        <v>0.00</v>
      </c>
      <c r="U31" s="66">
        <f t="shared" si="15"/>
        <v>-1</v>
      </c>
      <c r="V31" s="66">
        <f t="shared" si="16"/>
        <v>39.100000000000009</v>
      </c>
      <c r="W31" s="66">
        <f t="shared" si="17"/>
        <v>88</v>
      </c>
      <c r="X31" s="20">
        <f t="shared" si="18"/>
        <v>0.44431818181818189</v>
      </c>
      <c r="Y31" s="67">
        <f t="shared" si="19"/>
        <v>0.39100000000000007</v>
      </c>
      <c r="Z31" s="68">
        <f t="shared" si="20"/>
        <v>3910.0000000000009</v>
      </c>
      <c r="AA31" s="65" t="s">
        <v>52</v>
      </c>
      <c r="AU31" s="23" t="str">
        <f t="shared" ref="AU31:AY32" si="67">IF($G31=AU$2,$U31,"")</f>
        <v/>
      </c>
      <c r="AV31" s="23">
        <f t="shared" si="47"/>
        <v>-1</v>
      </c>
      <c r="AW31" s="23" t="str">
        <f t="shared" si="67"/>
        <v/>
      </c>
      <c r="AX31" s="23" t="str">
        <f t="shared" si="67"/>
        <v/>
      </c>
      <c r="AY31" s="23" t="str">
        <f t="shared" si="67"/>
        <v/>
      </c>
      <c r="AZ31" s="23"/>
      <c r="BA31" s="25">
        <v>0</v>
      </c>
      <c r="BB31" s="25">
        <v>0</v>
      </c>
      <c r="BC31" s="25">
        <f t="shared" si="64"/>
        <v>-1</v>
      </c>
      <c r="BD31" s="25">
        <f t="shared" si="65"/>
        <v>6.9999999999999951E-2</v>
      </c>
      <c r="BF31" s="55">
        <f t="shared" si="66"/>
        <v>0</v>
      </c>
      <c r="BG31" s="66"/>
      <c r="BH31" s="66"/>
      <c r="BI31" s="25"/>
      <c r="BJ31" s="25"/>
      <c r="BK31" s="20"/>
      <c r="BL31" s="24"/>
      <c r="BM31" s="25"/>
      <c r="BN31" s="25"/>
      <c r="BO31" s="25"/>
      <c r="BP31" s="126"/>
    </row>
    <row r="32" spans="1:68" x14ac:dyDescent="0.2">
      <c r="A32" s="56">
        <v>45182</v>
      </c>
      <c r="B32" s="57" t="s">
        <v>561</v>
      </c>
      <c r="C32" s="24" t="s">
        <v>644</v>
      </c>
      <c r="D32" s="24" t="s">
        <v>397</v>
      </c>
      <c r="F32" s="74" t="s">
        <v>51</v>
      </c>
      <c r="G32" s="74" t="s">
        <v>121</v>
      </c>
      <c r="H32" s="24" t="s">
        <v>57</v>
      </c>
      <c r="I32" s="61" t="s">
        <v>80</v>
      </c>
      <c r="J32" s="61" t="s">
        <v>156</v>
      </c>
      <c r="K32" s="62" t="s">
        <v>632</v>
      </c>
      <c r="L32" s="122">
        <v>3</v>
      </c>
      <c r="M32" s="74" t="s">
        <v>105</v>
      </c>
      <c r="N32" s="60" t="s">
        <v>6</v>
      </c>
      <c r="R32" s="79">
        <v>2.7</v>
      </c>
      <c r="S32" s="65" t="s">
        <v>371</v>
      </c>
      <c r="T32" s="66" t="str">
        <f t="shared" si="14"/>
        <v>0.00</v>
      </c>
      <c r="U32" s="66">
        <f t="shared" si="15"/>
        <v>-3</v>
      </c>
      <c r="V32" s="66">
        <f t="shared" si="16"/>
        <v>36.100000000000009</v>
      </c>
      <c r="W32" s="66">
        <f t="shared" si="17"/>
        <v>91</v>
      </c>
      <c r="X32" s="20">
        <f t="shared" si="18"/>
        <v>0.39670329670329679</v>
      </c>
      <c r="Y32" s="67">
        <f t="shared" si="19"/>
        <v>0.3610000000000001</v>
      </c>
      <c r="Z32" s="68">
        <f t="shared" si="20"/>
        <v>3610.0000000000009</v>
      </c>
      <c r="AA32" s="65" t="s">
        <v>52</v>
      </c>
      <c r="AU32" s="23" t="str">
        <f t="shared" si="67"/>
        <v/>
      </c>
      <c r="AV32" s="23">
        <f t="shared" si="47"/>
        <v>-3</v>
      </c>
      <c r="AW32" s="23" t="str">
        <f t="shared" si="67"/>
        <v/>
      </c>
      <c r="AX32" s="23" t="str">
        <f t="shared" si="67"/>
        <v/>
      </c>
      <c r="AY32" s="23" t="str">
        <f t="shared" si="67"/>
        <v/>
      </c>
      <c r="AZ32" s="23"/>
      <c r="BA32" s="25">
        <v>0</v>
      </c>
      <c r="BB32" s="25">
        <v>0</v>
      </c>
      <c r="BC32" s="25">
        <f t="shared" ref="BC32:BC37" si="68">((BB32*(L32))-(L32))</f>
        <v>-3</v>
      </c>
      <c r="BD32" s="25">
        <f t="shared" si="65"/>
        <v>6.9999999999999951E-2</v>
      </c>
      <c r="BF32" s="55">
        <f t="shared" si="66"/>
        <v>0</v>
      </c>
      <c r="BG32" s="66"/>
      <c r="BH32" s="66"/>
      <c r="BI32" s="25"/>
      <c r="BJ32" s="25"/>
      <c r="BK32" s="20"/>
      <c r="BL32" s="24"/>
      <c r="BM32" s="25"/>
      <c r="BN32" s="25"/>
      <c r="BO32" s="25"/>
      <c r="BP32" s="126"/>
    </row>
    <row r="33" spans="1:68" x14ac:dyDescent="0.2">
      <c r="A33" s="56">
        <v>45182</v>
      </c>
      <c r="B33" s="57" t="s">
        <v>561</v>
      </c>
      <c r="C33" s="24" t="s">
        <v>644</v>
      </c>
      <c r="D33" s="24" t="s">
        <v>397</v>
      </c>
      <c r="F33" s="74" t="s">
        <v>51</v>
      </c>
      <c r="G33" s="74" t="s">
        <v>121</v>
      </c>
      <c r="H33" s="24" t="s">
        <v>351</v>
      </c>
      <c r="I33" s="61" t="s">
        <v>136</v>
      </c>
      <c r="J33" s="61" t="s">
        <v>96</v>
      </c>
      <c r="K33" s="60" t="s">
        <v>633</v>
      </c>
      <c r="L33" s="122">
        <v>1</v>
      </c>
      <c r="M33" s="74" t="s">
        <v>105</v>
      </c>
      <c r="N33" s="60" t="s">
        <v>6</v>
      </c>
      <c r="R33" s="79">
        <v>4.8</v>
      </c>
      <c r="S33" s="65" t="s">
        <v>363</v>
      </c>
      <c r="T33" s="66" t="str">
        <f t="shared" si="14"/>
        <v>0.00</v>
      </c>
      <c r="U33" s="66">
        <f t="shared" si="15"/>
        <v>-1</v>
      </c>
      <c r="V33" s="66">
        <f t="shared" si="16"/>
        <v>35.100000000000009</v>
      </c>
      <c r="W33" s="66">
        <f t="shared" si="17"/>
        <v>92</v>
      </c>
      <c r="X33" s="20">
        <f t="shared" si="18"/>
        <v>0.38152173913043486</v>
      </c>
      <c r="Y33" s="67">
        <f t="shared" si="19"/>
        <v>0.35100000000000009</v>
      </c>
      <c r="Z33" s="68">
        <f t="shared" si="20"/>
        <v>3510.0000000000009</v>
      </c>
      <c r="AA33" s="65" t="s">
        <v>52</v>
      </c>
      <c r="AU33" s="23" t="str">
        <f t="shared" ref="AU33:AY35" si="69">IF($G33=AU$2,$U33,"")</f>
        <v/>
      </c>
      <c r="AV33" s="23">
        <f t="shared" si="47"/>
        <v>-1</v>
      </c>
      <c r="AW33" s="23" t="str">
        <f t="shared" si="69"/>
        <v/>
      </c>
      <c r="AX33" s="23" t="str">
        <f t="shared" si="69"/>
        <v/>
      </c>
      <c r="AY33" s="23" t="str">
        <f t="shared" si="69"/>
        <v/>
      </c>
      <c r="AZ33" s="23"/>
      <c r="BA33" s="25">
        <v>0</v>
      </c>
      <c r="BB33" s="25">
        <v>0</v>
      </c>
      <c r="BC33" s="25">
        <f t="shared" si="68"/>
        <v>-1</v>
      </c>
      <c r="BD33" s="25">
        <f t="shared" ref="BD33:BD40" si="70">0.93*(BB33-1)+1</f>
        <v>6.9999999999999951E-2</v>
      </c>
      <c r="BF33" s="55">
        <f t="shared" si="66"/>
        <v>0</v>
      </c>
      <c r="BG33" s="66"/>
      <c r="BH33" s="66"/>
      <c r="BI33" s="25"/>
      <c r="BJ33" s="25"/>
      <c r="BK33" s="20"/>
      <c r="BL33" s="24"/>
      <c r="BM33" s="25"/>
      <c r="BN33" s="25"/>
      <c r="BO33" s="25"/>
      <c r="BP33" s="126"/>
    </row>
    <row r="34" spans="1:68" x14ac:dyDescent="0.2">
      <c r="A34" s="56">
        <v>45182</v>
      </c>
      <c r="B34" s="57" t="s">
        <v>561</v>
      </c>
      <c r="C34" s="24" t="s">
        <v>644</v>
      </c>
      <c r="D34" s="24" t="s">
        <v>397</v>
      </c>
      <c r="F34" s="74" t="s">
        <v>51</v>
      </c>
      <c r="G34" s="74" t="s">
        <v>121</v>
      </c>
      <c r="H34" s="24" t="s">
        <v>351</v>
      </c>
      <c r="I34" s="61" t="s">
        <v>136</v>
      </c>
      <c r="J34" s="61" t="s">
        <v>96</v>
      </c>
      <c r="K34" s="60" t="s">
        <v>633</v>
      </c>
      <c r="L34" s="122">
        <v>2</v>
      </c>
      <c r="M34" s="74" t="s">
        <v>105</v>
      </c>
      <c r="N34" s="60" t="s">
        <v>7</v>
      </c>
      <c r="R34" s="79">
        <v>1.8</v>
      </c>
      <c r="S34" s="65" t="s">
        <v>363</v>
      </c>
      <c r="T34" s="66" t="str">
        <f t="shared" si="14"/>
        <v>0.00</v>
      </c>
      <c r="U34" s="66">
        <f t="shared" si="15"/>
        <v>-2</v>
      </c>
      <c r="V34" s="66">
        <f t="shared" si="16"/>
        <v>33.100000000000009</v>
      </c>
      <c r="W34" s="66">
        <f t="shared" si="17"/>
        <v>94</v>
      </c>
      <c r="X34" s="20">
        <f t="shared" si="18"/>
        <v>0.35212765957446818</v>
      </c>
      <c r="Y34" s="67">
        <f t="shared" si="19"/>
        <v>0.33100000000000007</v>
      </c>
      <c r="Z34" s="68">
        <f t="shared" si="20"/>
        <v>3310.0000000000009</v>
      </c>
      <c r="AA34" s="65" t="s">
        <v>52</v>
      </c>
      <c r="AU34" s="23" t="str">
        <f t="shared" si="69"/>
        <v/>
      </c>
      <c r="AV34" s="23">
        <f t="shared" si="47"/>
        <v>-2</v>
      </c>
      <c r="AW34" s="23" t="str">
        <f t="shared" si="69"/>
        <v/>
      </c>
      <c r="AX34" s="23" t="str">
        <f t="shared" si="69"/>
        <v/>
      </c>
      <c r="AY34" s="23" t="str">
        <f t="shared" si="69"/>
        <v/>
      </c>
      <c r="AZ34" s="23"/>
      <c r="BA34" s="25">
        <v>0</v>
      </c>
      <c r="BB34" s="25">
        <v>0</v>
      </c>
      <c r="BC34" s="25">
        <f t="shared" si="68"/>
        <v>-2</v>
      </c>
      <c r="BD34" s="25">
        <f t="shared" si="70"/>
        <v>6.9999999999999951E-2</v>
      </c>
      <c r="BF34" s="55">
        <f t="shared" si="66"/>
        <v>0</v>
      </c>
      <c r="BG34" s="66"/>
      <c r="BH34" s="66"/>
      <c r="BI34" s="25"/>
      <c r="BJ34" s="25"/>
      <c r="BK34" s="20"/>
      <c r="BL34" s="24"/>
      <c r="BM34" s="25"/>
      <c r="BN34" s="25"/>
      <c r="BO34" s="25"/>
      <c r="BP34" s="126"/>
    </row>
    <row r="35" spans="1:68" x14ac:dyDescent="0.2">
      <c r="A35" s="56">
        <v>45182</v>
      </c>
      <c r="B35" s="57" t="s">
        <v>561</v>
      </c>
      <c r="C35" s="24" t="s">
        <v>644</v>
      </c>
      <c r="D35" s="24" t="s">
        <v>397</v>
      </c>
      <c r="F35" s="74" t="s">
        <v>51</v>
      </c>
      <c r="G35" s="74" t="s">
        <v>121</v>
      </c>
      <c r="H35" s="24" t="s">
        <v>351</v>
      </c>
      <c r="I35" s="61" t="s">
        <v>63</v>
      </c>
      <c r="J35" s="61" t="s">
        <v>136</v>
      </c>
      <c r="K35" s="60" t="s">
        <v>634</v>
      </c>
      <c r="L35" s="122">
        <v>1</v>
      </c>
      <c r="M35" s="74" t="s">
        <v>105</v>
      </c>
      <c r="N35" s="60" t="s">
        <v>6</v>
      </c>
      <c r="R35" s="79">
        <v>5</v>
      </c>
      <c r="S35" s="65" t="s">
        <v>363</v>
      </c>
      <c r="T35" s="66" t="str">
        <f t="shared" si="14"/>
        <v>0.00</v>
      </c>
      <c r="U35" s="66">
        <f t="shared" si="15"/>
        <v>-1</v>
      </c>
      <c r="V35" s="66">
        <f t="shared" si="16"/>
        <v>32.100000000000009</v>
      </c>
      <c r="W35" s="66">
        <f t="shared" si="17"/>
        <v>95</v>
      </c>
      <c r="X35" s="20">
        <f t="shared" si="18"/>
        <v>0.33789473684210536</v>
      </c>
      <c r="Y35" s="67">
        <f t="shared" si="19"/>
        <v>0.32100000000000006</v>
      </c>
      <c r="Z35" s="68">
        <f t="shared" si="20"/>
        <v>3210.0000000000009</v>
      </c>
      <c r="AA35" s="65" t="s">
        <v>52</v>
      </c>
      <c r="AU35" s="23" t="str">
        <f t="shared" si="69"/>
        <v/>
      </c>
      <c r="AV35" s="23">
        <f t="shared" si="47"/>
        <v>-1</v>
      </c>
      <c r="AW35" s="23" t="str">
        <f t="shared" si="69"/>
        <v/>
      </c>
      <c r="AX35" s="23" t="str">
        <f t="shared" si="69"/>
        <v/>
      </c>
      <c r="AY35" s="23" t="str">
        <f t="shared" si="69"/>
        <v/>
      </c>
      <c r="AZ35" s="23"/>
      <c r="BA35" s="25">
        <v>0</v>
      </c>
      <c r="BB35" s="25">
        <v>0</v>
      </c>
      <c r="BC35" s="25">
        <f t="shared" si="68"/>
        <v>-1</v>
      </c>
      <c r="BD35" s="25">
        <f t="shared" si="70"/>
        <v>6.9999999999999951E-2</v>
      </c>
      <c r="BF35" s="55">
        <f t="shared" si="66"/>
        <v>0</v>
      </c>
      <c r="BG35" s="66"/>
      <c r="BH35" s="66"/>
      <c r="BI35" s="25"/>
      <c r="BJ35" s="25"/>
      <c r="BK35" s="20"/>
      <c r="BL35" s="24"/>
      <c r="BM35" s="25"/>
      <c r="BN35" s="25"/>
      <c r="BO35" s="25"/>
      <c r="BP35" s="126"/>
    </row>
    <row r="36" spans="1:68" x14ac:dyDescent="0.2">
      <c r="A36" s="56">
        <v>45191</v>
      </c>
      <c r="B36" s="57" t="s">
        <v>561</v>
      </c>
      <c r="C36" s="24" t="s">
        <v>689</v>
      </c>
      <c r="D36" s="24" t="s">
        <v>562</v>
      </c>
      <c r="F36" s="74" t="s">
        <v>51</v>
      </c>
      <c r="G36" s="74" t="s">
        <v>121</v>
      </c>
      <c r="H36" s="24" t="s">
        <v>603</v>
      </c>
      <c r="I36" s="61" t="s">
        <v>159</v>
      </c>
      <c r="J36" s="61" t="s">
        <v>80</v>
      </c>
      <c r="K36" s="69" t="s">
        <v>694</v>
      </c>
      <c r="L36" s="122">
        <v>3</v>
      </c>
      <c r="M36" s="74" t="s">
        <v>105</v>
      </c>
      <c r="N36" s="60" t="s">
        <v>6</v>
      </c>
      <c r="R36" s="79">
        <v>2.4</v>
      </c>
      <c r="S36" s="65" t="s">
        <v>372</v>
      </c>
      <c r="T36" s="66">
        <f t="shared" si="14"/>
        <v>7.2</v>
      </c>
      <c r="U36" s="66">
        <f t="shared" si="15"/>
        <v>4.2</v>
      </c>
      <c r="V36" s="66">
        <f t="shared" si="16"/>
        <v>36.300000000000011</v>
      </c>
      <c r="W36" s="66">
        <f t="shared" si="17"/>
        <v>98</v>
      </c>
      <c r="X36" s="20">
        <f t="shared" si="18"/>
        <v>0.37040816326530623</v>
      </c>
      <c r="Y36" s="67">
        <f t="shared" si="19"/>
        <v>0.3630000000000001</v>
      </c>
      <c r="Z36" s="68">
        <f t="shared" si="20"/>
        <v>3630.0000000000009</v>
      </c>
      <c r="AA36" s="65" t="s">
        <v>53</v>
      </c>
      <c r="AU36" s="23" t="str">
        <f t="shared" ref="AU36:AY36" si="71">IF($G36=AU$2,$U36,"")</f>
        <v/>
      </c>
      <c r="AV36" s="23">
        <f t="shared" si="47"/>
        <v>4.2</v>
      </c>
      <c r="AW36" s="23" t="str">
        <f t="shared" si="71"/>
        <v/>
      </c>
      <c r="AX36" s="23" t="str">
        <f t="shared" si="71"/>
        <v/>
      </c>
      <c r="AY36" s="23" t="str">
        <f t="shared" si="71"/>
        <v/>
      </c>
      <c r="AZ36" s="23"/>
      <c r="BA36" s="25">
        <v>0</v>
      </c>
      <c r="BB36" s="24">
        <v>2.69</v>
      </c>
      <c r="BC36" s="25">
        <f t="shared" si="68"/>
        <v>5.07</v>
      </c>
      <c r="BD36" s="25">
        <f t="shared" si="70"/>
        <v>2.5716999999999999</v>
      </c>
      <c r="BF36" s="55">
        <f t="shared" ref="BF36:BF50" si="72">U36-SUM(AU36:AY36)</f>
        <v>0</v>
      </c>
      <c r="BG36" s="66"/>
      <c r="BH36" s="66"/>
      <c r="BI36" s="25"/>
      <c r="BJ36" s="25"/>
      <c r="BK36" s="20"/>
      <c r="BL36" s="24"/>
      <c r="BM36" s="25"/>
      <c r="BN36" s="25"/>
      <c r="BO36" s="25"/>
      <c r="BP36" s="126"/>
    </row>
    <row r="37" spans="1:68" x14ac:dyDescent="0.2">
      <c r="A37" s="56">
        <v>45195</v>
      </c>
      <c r="B37" s="57" t="s">
        <v>561</v>
      </c>
      <c r="C37" s="24" t="s">
        <v>710</v>
      </c>
      <c r="D37" s="24" t="s">
        <v>584</v>
      </c>
      <c r="F37" s="74" t="s">
        <v>51</v>
      </c>
      <c r="G37" s="74" t="s">
        <v>121</v>
      </c>
      <c r="H37" s="24" t="s">
        <v>711</v>
      </c>
      <c r="I37" s="61" t="s">
        <v>80</v>
      </c>
      <c r="J37" s="61" t="s">
        <v>159</v>
      </c>
      <c r="K37" s="60" t="s">
        <v>712</v>
      </c>
      <c r="L37" s="122">
        <v>0.5</v>
      </c>
      <c r="M37" s="74" t="s">
        <v>105</v>
      </c>
      <c r="N37" s="60" t="s">
        <v>6</v>
      </c>
      <c r="R37" s="79">
        <v>5.5</v>
      </c>
      <c r="S37" s="65" t="s">
        <v>363</v>
      </c>
      <c r="T37" s="66" t="str">
        <f t="shared" si="14"/>
        <v>0.00</v>
      </c>
      <c r="U37" s="66">
        <f t="shared" si="15"/>
        <v>-0.5</v>
      </c>
      <c r="V37" s="66">
        <f t="shared" si="16"/>
        <v>35.800000000000011</v>
      </c>
      <c r="W37" s="66">
        <f t="shared" si="17"/>
        <v>98.5</v>
      </c>
      <c r="X37" s="20">
        <f t="shared" si="18"/>
        <v>0.36345177664974632</v>
      </c>
      <c r="Y37" s="67">
        <f t="shared" si="19"/>
        <v>0.3580000000000001</v>
      </c>
      <c r="Z37" s="68">
        <f t="shared" si="20"/>
        <v>3580.0000000000009</v>
      </c>
      <c r="AA37" s="65" t="s">
        <v>52</v>
      </c>
      <c r="AU37" s="23" t="str">
        <f t="shared" ref="AU37:AY52" si="73">IF($G37=AU$2,$U37,"")</f>
        <v/>
      </c>
      <c r="AV37" s="23">
        <f t="shared" si="73"/>
        <v>-0.5</v>
      </c>
      <c r="AW37" s="23" t="str">
        <f t="shared" si="73"/>
        <v/>
      </c>
      <c r="AX37" s="23" t="str">
        <f t="shared" si="73"/>
        <v/>
      </c>
      <c r="AY37" s="23" t="str">
        <f t="shared" si="73"/>
        <v/>
      </c>
      <c r="AZ37" s="23"/>
      <c r="BA37" s="25">
        <v>0</v>
      </c>
      <c r="BB37" s="24">
        <v>4.5999999999999996</v>
      </c>
      <c r="BC37" s="25">
        <f t="shared" si="68"/>
        <v>1.7999999999999998</v>
      </c>
      <c r="BD37" s="25">
        <f t="shared" si="70"/>
        <v>4.3479999999999999</v>
      </c>
      <c r="BF37" s="55">
        <f t="shared" si="72"/>
        <v>0</v>
      </c>
      <c r="BG37" s="66"/>
      <c r="BH37" s="66"/>
      <c r="BI37" s="25"/>
      <c r="BJ37" s="25"/>
      <c r="BK37" s="20"/>
      <c r="BL37" s="24"/>
      <c r="BM37" s="25"/>
      <c r="BN37" s="25"/>
      <c r="BO37" s="25"/>
      <c r="BP37" s="126"/>
    </row>
    <row r="38" spans="1:68" x14ac:dyDescent="0.2">
      <c r="A38" s="56">
        <v>45195</v>
      </c>
      <c r="B38" s="57" t="s">
        <v>561</v>
      </c>
      <c r="C38" s="24" t="s">
        <v>710</v>
      </c>
      <c r="D38" s="24" t="s">
        <v>584</v>
      </c>
      <c r="F38" s="74" t="s">
        <v>51</v>
      </c>
      <c r="G38" s="74" t="s">
        <v>121</v>
      </c>
      <c r="H38" s="24" t="s">
        <v>711</v>
      </c>
      <c r="I38" s="61" t="s">
        <v>80</v>
      </c>
      <c r="J38" s="61" t="s">
        <v>159</v>
      </c>
      <c r="K38" s="60" t="s">
        <v>712</v>
      </c>
      <c r="L38" s="122">
        <v>2</v>
      </c>
      <c r="M38" s="74" t="s">
        <v>105</v>
      </c>
      <c r="N38" s="60" t="s">
        <v>7</v>
      </c>
      <c r="R38" s="79">
        <v>2.4</v>
      </c>
      <c r="S38" s="65" t="s">
        <v>363</v>
      </c>
      <c r="T38" s="66" t="str">
        <f t="shared" si="14"/>
        <v>0.00</v>
      </c>
      <c r="U38" s="66">
        <f t="shared" si="15"/>
        <v>-2</v>
      </c>
      <c r="V38" s="66">
        <f t="shared" si="16"/>
        <v>33.800000000000011</v>
      </c>
      <c r="W38" s="66">
        <f t="shared" si="17"/>
        <v>100.5</v>
      </c>
      <c r="X38" s="20">
        <f t="shared" si="18"/>
        <v>0.33631840796019913</v>
      </c>
      <c r="Y38" s="67">
        <f t="shared" si="19"/>
        <v>0.33800000000000013</v>
      </c>
      <c r="Z38" s="68">
        <f t="shared" si="20"/>
        <v>3380.0000000000009</v>
      </c>
      <c r="AA38" s="65" t="s">
        <v>52</v>
      </c>
      <c r="AU38" s="23" t="str">
        <f t="shared" si="73"/>
        <v/>
      </c>
      <c r="AV38" s="23">
        <f t="shared" si="73"/>
        <v>-2</v>
      </c>
      <c r="AW38" s="23" t="str">
        <f t="shared" si="73"/>
        <v/>
      </c>
      <c r="AX38" s="23" t="str">
        <f t="shared" si="73"/>
        <v/>
      </c>
      <c r="AY38" s="23" t="str">
        <f t="shared" si="73"/>
        <v/>
      </c>
      <c r="AZ38" s="23"/>
      <c r="BA38" s="25">
        <v>0</v>
      </c>
      <c r="BB38" s="24">
        <v>1.95</v>
      </c>
      <c r="BC38" s="25">
        <f t="shared" ref="BC38:BC52" si="74">((BB38*(L38))-(L38))</f>
        <v>1.9</v>
      </c>
      <c r="BD38" s="25">
        <f t="shared" si="70"/>
        <v>1.8835</v>
      </c>
      <c r="BF38" s="55">
        <f t="shared" si="72"/>
        <v>0</v>
      </c>
      <c r="BG38" s="66"/>
      <c r="BH38" s="66"/>
      <c r="BI38" s="25"/>
      <c r="BJ38" s="25"/>
      <c r="BK38" s="20"/>
      <c r="BL38" s="24"/>
      <c r="BM38" s="25"/>
      <c r="BN38" s="25"/>
      <c r="BO38" s="25"/>
      <c r="BP38" s="126"/>
    </row>
    <row r="39" spans="1:68" x14ac:dyDescent="0.2">
      <c r="A39" s="56">
        <v>45195</v>
      </c>
      <c r="B39" s="57" t="s">
        <v>561</v>
      </c>
      <c r="C39" s="24" t="s">
        <v>710</v>
      </c>
      <c r="D39" s="24" t="s">
        <v>584</v>
      </c>
      <c r="F39" s="74" t="s">
        <v>51</v>
      </c>
      <c r="G39" s="74" t="s">
        <v>121</v>
      </c>
      <c r="H39" s="24" t="s">
        <v>711</v>
      </c>
      <c r="I39" s="61" t="s">
        <v>159</v>
      </c>
      <c r="J39" s="61" t="s">
        <v>159</v>
      </c>
      <c r="K39" s="70" t="s">
        <v>713</v>
      </c>
      <c r="L39" s="122">
        <v>2</v>
      </c>
      <c r="M39" s="74" t="s">
        <v>105</v>
      </c>
      <c r="N39" s="60" t="s">
        <v>6</v>
      </c>
      <c r="R39" s="79">
        <v>4.8</v>
      </c>
      <c r="S39" s="65" t="s">
        <v>373</v>
      </c>
      <c r="T39" s="66" t="str">
        <f t="shared" si="14"/>
        <v>0.00</v>
      </c>
      <c r="U39" s="66">
        <f t="shared" si="15"/>
        <v>-2</v>
      </c>
      <c r="V39" s="66">
        <f t="shared" si="16"/>
        <v>31.800000000000011</v>
      </c>
      <c r="W39" s="66">
        <f t="shared" si="17"/>
        <v>102.5</v>
      </c>
      <c r="X39" s="20">
        <f t="shared" si="18"/>
        <v>0.3102439024390245</v>
      </c>
      <c r="Y39" s="67">
        <f t="shared" si="19"/>
        <v>0.31800000000000012</v>
      </c>
      <c r="Z39" s="68">
        <f t="shared" si="20"/>
        <v>3180.0000000000009</v>
      </c>
      <c r="AA39" s="65" t="s">
        <v>52</v>
      </c>
      <c r="AU39" s="23" t="str">
        <f t="shared" si="73"/>
        <v/>
      </c>
      <c r="AV39" s="23">
        <f t="shared" si="73"/>
        <v>-2</v>
      </c>
      <c r="AW39" s="23" t="str">
        <f t="shared" si="73"/>
        <v/>
      </c>
      <c r="AX39" s="23" t="str">
        <f t="shared" si="73"/>
        <v/>
      </c>
      <c r="AY39" s="23" t="str">
        <f t="shared" si="73"/>
        <v/>
      </c>
      <c r="AZ39" s="23"/>
      <c r="BA39" s="25">
        <v>0</v>
      </c>
      <c r="BB39" s="24">
        <v>3.16</v>
      </c>
      <c r="BC39" s="25">
        <f t="shared" si="74"/>
        <v>4.32</v>
      </c>
      <c r="BD39" s="25">
        <f t="shared" si="70"/>
        <v>3.0088000000000004</v>
      </c>
      <c r="BF39" s="55">
        <f t="shared" si="72"/>
        <v>0</v>
      </c>
      <c r="BG39" s="66"/>
      <c r="BH39" s="66"/>
      <c r="BI39" s="25"/>
      <c r="BJ39" s="25"/>
      <c r="BK39" s="20"/>
      <c r="BL39" s="24"/>
      <c r="BM39" s="25"/>
      <c r="BN39" s="25"/>
      <c r="BO39" s="25"/>
      <c r="BP39" s="126"/>
    </row>
    <row r="40" spans="1:68" x14ac:dyDescent="0.2">
      <c r="A40" s="56">
        <v>45195</v>
      </c>
      <c r="B40" s="57" t="s">
        <v>561</v>
      </c>
      <c r="C40" s="24" t="s">
        <v>710</v>
      </c>
      <c r="D40" s="24" t="s">
        <v>584</v>
      </c>
      <c r="F40" s="74" t="s">
        <v>51</v>
      </c>
      <c r="G40" s="74" t="s">
        <v>121</v>
      </c>
      <c r="H40" s="24" t="s">
        <v>711</v>
      </c>
      <c r="I40" s="61" t="s">
        <v>159</v>
      </c>
      <c r="J40" s="61" t="s">
        <v>159</v>
      </c>
      <c r="K40" s="69" t="s">
        <v>713</v>
      </c>
      <c r="L40" s="122">
        <v>3</v>
      </c>
      <c r="M40" s="74" t="s">
        <v>105</v>
      </c>
      <c r="N40" s="60" t="s">
        <v>7</v>
      </c>
      <c r="R40" s="79">
        <v>2.1</v>
      </c>
      <c r="S40" s="65" t="s">
        <v>373</v>
      </c>
      <c r="T40" s="66">
        <f t="shared" si="14"/>
        <v>6.3</v>
      </c>
      <c r="U40" s="66">
        <f t="shared" si="15"/>
        <v>3.3</v>
      </c>
      <c r="V40" s="66">
        <f t="shared" si="16"/>
        <v>35.100000000000009</v>
      </c>
      <c r="W40" s="66">
        <f t="shared" si="17"/>
        <v>105.5</v>
      </c>
      <c r="X40" s="20">
        <f t="shared" si="18"/>
        <v>0.33270142180094797</v>
      </c>
      <c r="Y40" s="67">
        <f t="shared" si="19"/>
        <v>0.35100000000000009</v>
      </c>
      <c r="Z40" s="68">
        <f t="shared" si="20"/>
        <v>3510.0000000000009</v>
      </c>
      <c r="AA40" s="65" t="s">
        <v>53</v>
      </c>
      <c r="AU40" s="23" t="str">
        <f t="shared" si="73"/>
        <v/>
      </c>
      <c r="AV40" s="23">
        <f t="shared" si="73"/>
        <v>3.3</v>
      </c>
      <c r="AW40" s="23" t="str">
        <f t="shared" si="73"/>
        <v/>
      </c>
      <c r="AX40" s="23" t="str">
        <f t="shared" si="73"/>
        <v/>
      </c>
      <c r="AY40" s="23" t="str">
        <f t="shared" si="73"/>
        <v/>
      </c>
      <c r="AZ40" s="23"/>
      <c r="BA40" s="25">
        <v>0</v>
      </c>
      <c r="BB40" s="24">
        <v>1.85</v>
      </c>
      <c r="BC40" s="25">
        <f t="shared" si="74"/>
        <v>2.5500000000000007</v>
      </c>
      <c r="BD40" s="25">
        <f t="shared" si="70"/>
        <v>1.7905000000000002</v>
      </c>
      <c r="BF40" s="55">
        <f t="shared" si="72"/>
        <v>0</v>
      </c>
      <c r="BG40" s="66"/>
      <c r="BH40" s="66"/>
      <c r="BI40" s="25"/>
      <c r="BJ40" s="25"/>
      <c r="BK40" s="20"/>
      <c r="BL40" s="24"/>
      <c r="BM40" s="25"/>
      <c r="BN40" s="25"/>
      <c r="BO40" s="25"/>
      <c r="BP40" s="126"/>
    </row>
    <row r="41" spans="1:68" x14ac:dyDescent="0.2">
      <c r="A41" s="56">
        <v>45196</v>
      </c>
      <c r="B41" s="57" t="s">
        <v>561</v>
      </c>
      <c r="C41" s="24" t="s">
        <v>714</v>
      </c>
      <c r="D41" s="24" t="s">
        <v>397</v>
      </c>
      <c r="F41" s="74" t="s">
        <v>51</v>
      </c>
      <c r="G41" s="74" t="s">
        <v>121</v>
      </c>
      <c r="H41" s="24" t="s">
        <v>351</v>
      </c>
      <c r="I41" s="61" t="s">
        <v>95</v>
      </c>
      <c r="J41" s="61" t="s">
        <v>156</v>
      </c>
      <c r="K41" s="69" t="s">
        <v>634</v>
      </c>
      <c r="L41" s="122">
        <v>3</v>
      </c>
      <c r="M41" s="74" t="s">
        <v>105</v>
      </c>
      <c r="N41" s="60" t="s">
        <v>6</v>
      </c>
      <c r="R41" s="79">
        <v>3.7</v>
      </c>
      <c r="S41" s="65" t="s">
        <v>372</v>
      </c>
      <c r="T41" s="66">
        <f t="shared" si="14"/>
        <v>11.1</v>
      </c>
      <c r="U41" s="66">
        <f t="shared" si="15"/>
        <v>8.1</v>
      </c>
      <c r="V41" s="66">
        <f t="shared" si="16"/>
        <v>43.20000000000001</v>
      </c>
      <c r="W41" s="66">
        <f t="shared" si="17"/>
        <v>108.5</v>
      </c>
      <c r="X41" s="20">
        <f t="shared" si="18"/>
        <v>0.39815668202764987</v>
      </c>
      <c r="Y41" s="67">
        <f t="shared" si="19"/>
        <v>0.43200000000000011</v>
      </c>
      <c r="Z41" s="68">
        <f t="shared" si="20"/>
        <v>4320.0000000000009</v>
      </c>
      <c r="AA41" s="65" t="s">
        <v>53</v>
      </c>
      <c r="AU41" s="23" t="str">
        <f t="shared" si="73"/>
        <v/>
      </c>
      <c r="AV41" s="23">
        <f t="shared" si="73"/>
        <v>8.1</v>
      </c>
      <c r="AW41" s="23" t="str">
        <f t="shared" si="73"/>
        <v/>
      </c>
      <c r="AX41" s="23" t="str">
        <f t="shared" si="73"/>
        <v/>
      </c>
      <c r="AY41" s="23" t="str">
        <f t="shared" si="73"/>
        <v/>
      </c>
      <c r="AZ41" s="23"/>
      <c r="BA41" s="25">
        <v>0</v>
      </c>
      <c r="BB41" s="24">
        <v>3.77</v>
      </c>
      <c r="BC41" s="25">
        <f t="shared" si="74"/>
        <v>8.31</v>
      </c>
      <c r="BD41" s="25">
        <f t="shared" ref="BD41:BD46" si="75">0.93*(BB41-1)+1</f>
        <v>3.5761000000000003</v>
      </c>
      <c r="BF41" s="55">
        <f t="shared" si="72"/>
        <v>0</v>
      </c>
      <c r="BG41" s="66"/>
      <c r="BH41" s="66"/>
      <c r="BI41" s="25"/>
      <c r="BJ41" s="25"/>
      <c r="BK41" s="20"/>
      <c r="BL41" s="24"/>
      <c r="BM41" s="25"/>
      <c r="BN41" s="25"/>
      <c r="BO41" s="25"/>
      <c r="BP41" s="126"/>
    </row>
    <row r="42" spans="1:68" x14ac:dyDescent="0.2">
      <c r="A42" s="56">
        <v>45197</v>
      </c>
      <c r="B42" s="57" t="s">
        <v>561</v>
      </c>
      <c r="C42" s="24" t="s">
        <v>725</v>
      </c>
      <c r="D42" s="24" t="s">
        <v>398</v>
      </c>
      <c r="F42" s="74" t="s">
        <v>51</v>
      </c>
      <c r="G42" s="74" t="s">
        <v>121</v>
      </c>
      <c r="H42" s="24" t="s">
        <v>86</v>
      </c>
      <c r="I42" s="61" t="s">
        <v>63</v>
      </c>
      <c r="J42" s="61" t="s">
        <v>84</v>
      </c>
      <c r="K42" s="69" t="s">
        <v>724</v>
      </c>
      <c r="L42" s="122">
        <v>3</v>
      </c>
      <c r="M42" s="74" t="s">
        <v>105</v>
      </c>
      <c r="N42" s="60" t="s">
        <v>6</v>
      </c>
      <c r="R42" s="79">
        <v>2.25</v>
      </c>
      <c r="S42" s="65" t="s">
        <v>372</v>
      </c>
      <c r="T42" s="66">
        <f t="shared" si="14"/>
        <v>6.75</v>
      </c>
      <c r="U42" s="66">
        <f t="shared" si="15"/>
        <v>3.75</v>
      </c>
      <c r="V42" s="66">
        <f t="shared" si="16"/>
        <v>46.95000000000001</v>
      </c>
      <c r="W42" s="66">
        <f t="shared" si="17"/>
        <v>111.5</v>
      </c>
      <c r="X42" s="20">
        <f t="shared" si="18"/>
        <v>0.42107623318385662</v>
      </c>
      <c r="Y42" s="67">
        <f t="shared" si="19"/>
        <v>0.46950000000000008</v>
      </c>
      <c r="Z42" s="68">
        <f t="shared" si="20"/>
        <v>4695.0000000000009</v>
      </c>
      <c r="AA42" s="65" t="s">
        <v>53</v>
      </c>
      <c r="AU42" s="23" t="str">
        <f t="shared" si="73"/>
        <v/>
      </c>
      <c r="AV42" s="23">
        <f t="shared" si="73"/>
        <v>3.75</v>
      </c>
      <c r="AW42" s="23" t="str">
        <f t="shared" si="73"/>
        <v/>
      </c>
      <c r="AX42" s="23" t="str">
        <f t="shared" si="73"/>
        <v/>
      </c>
      <c r="AY42" s="23" t="str">
        <f t="shared" si="73"/>
        <v/>
      </c>
      <c r="AZ42" s="23"/>
      <c r="BA42" s="25">
        <v>0</v>
      </c>
      <c r="BB42" s="25">
        <v>0</v>
      </c>
      <c r="BC42" s="25">
        <f t="shared" si="74"/>
        <v>-3</v>
      </c>
      <c r="BD42" s="25">
        <f t="shared" si="75"/>
        <v>6.9999999999999951E-2</v>
      </c>
      <c r="BF42" s="55">
        <f t="shared" si="72"/>
        <v>0</v>
      </c>
      <c r="BG42" s="66"/>
      <c r="BH42" s="66"/>
      <c r="BI42" s="25"/>
      <c r="BJ42" s="25"/>
      <c r="BK42" s="20"/>
      <c r="BL42" s="24"/>
      <c r="BM42" s="25"/>
      <c r="BN42" s="25"/>
      <c r="BO42" s="25"/>
      <c r="BP42" s="126"/>
    </row>
    <row r="43" spans="1:68" x14ac:dyDescent="0.2">
      <c r="A43" s="56">
        <v>45197</v>
      </c>
      <c r="B43" s="57" t="s">
        <v>561</v>
      </c>
      <c r="C43" s="24" t="s">
        <v>725</v>
      </c>
      <c r="D43" s="24" t="s">
        <v>398</v>
      </c>
      <c r="F43" s="74" t="s">
        <v>51</v>
      </c>
      <c r="G43" s="74" t="s">
        <v>121</v>
      </c>
      <c r="H43" s="24" t="s">
        <v>75</v>
      </c>
      <c r="I43" s="61" t="s">
        <v>90</v>
      </c>
      <c r="J43" s="61" t="s">
        <v>96</v>
      </c>
      <c r="K43" s="62" t="s">
        <v>722</v>
      </c>
      <c r="L43" s="122">
        <v>0.5</v>
      </c>
      <c r="M43" s="74" t="s">
        <v>105</v>
      </c>
      <c r="N43" s="60" t="s">
        <v>6</v>
      </c>
      <c r="R43" s="79">
        <v>5</v>
      </c>
      <c r="S43" s="65" t="s">
        <v>371</v>
      </c>
      <c r="T43" s="66" t="str">
        <f t="shared" si="14"/>
        <v>0.00</v>
      </c>
      <c r="U43" s="66">
        <f t="shared" si="15"/>
        <v>-0.5</v>
      </c>
      <c r="V43" s="66">
        <f t="shared" si="16"/>
        <v>46.45000000000001</v>
      </c>
      <c r="W43" s="66">
        <f t="shared" si="17"/>
        <v>112</v>
      </c>
      <c r="X43" s="20">
        <f t="shared" si="18"/>
        <v>0.41473214285714294</v>
      </c>
      <c r="Y43" s="67">
        <f t="shared" si="19"/>
        <v>0.46450000000000008</v>
      </c>
      <c r="Z43" s="68">
        <f t="shared" si="20"/>
        <v>4645.0000000000009</v>
      </c>
      <c r="AA43" s="65" t="s">
        <v>52</v>
      </c>
      <c r="AU43" s="23" t="str">
        <f t="shared" si="73"/>
        <v/>
      </c>
      <c r="AV43" s="23">
        <f t="shared" si="73"/>
        <v>-0.5</v>
      </c>
      <c r="AW43" s="23" t="str">
        <f t="shared" si="73"/>
        <v/>
      </c>
      <c r="AX43" s="23" t="str">
        <f t="shared" si="73"/>
        <v/>
      </c>
      <c r="AY43" s="23" t="str">
        <f t="shared" si="73"/>
        <v/>
      </c>
      <c r="AZ43" s="23"/>
      <c r="BA43" s="25">
        <v>0</v>
      </c>
      <c r="BB43" s="24">
        <v>5.2</v>
      </c>
      <c r="BC43" s="25">
        <f t="shared" si="74"/>
        <v>2.1</v>
      </c>
      <c r="BD43" s="25">
        <f t="shared" si="75"/>
        <v>4.9060000000000006</v>
      </c>
      <c r="BF43" s="55">
        <f t="shared" si="72"/>
        <v>0</v>
      </c>
      <c r="BG43" s="66"/>
      <c r="BH43" s="66"/>
      <c r="BI43" s="25"/>
      <c r="BJ43" s="25"/>
      <c r="BK43" s="20"/>
      <c r="BL43" s="24"/>
      <c r="BM43" s="25"/>
      <c r="BN43" s="25"/>
      <c r="BO43" s="25"/>
      <c r="BP43" s="126"/>
    </row>
    <row r="44" spans="1:68" x14ac:dyDescent="0.2">
      <c r="A44" s="56">
        <v>45197</v>
      </c>
      <c r="B44" s="57" t="s">
        <v>561</v>
      </c>
      <c r="C44" s="24" t="s">
        <v>725</v>
      </c>
      <c r="D44" s="24" t="s">
        <v>398</v>
      </c>
      <c r="F44" s="74" t="s">
        <v>51</v>
      </c>
      <c r="G44" s="74" t="s">
        <v>121</v>
      </c>
      <c r="H44" s="24" t="s">
        <v>75</v>
      </c>
      <c r="I44" s="61" t="s">
        <v>90</v>
      </c>
      <c r="J44" s="61" t="s">
        <v>96</v>
      </c>
      <c r="K44" s="69" t="s">
        <v>722</v>
      </c>
      <c r="L44" s="122">
        <v>2.5</v>
      </c>
      <c r="M44" s="74" t="s">
        <v>105</v>
      </c>
      <c r="N44" s="60" t="s">
        <v>7</v>
      </c>
      <c r="R44" s="79">
        <v>1.7</v>
      </c>
      <c r="S44" s="65" t="s">
        <v>371</v>
      </c>
      <c r="T44" s="66">
        <f t="shared" si="14"/>
        <v>4.25</v>
      </c>
      <c r="U44" s="66">
        <f t="shared" si="15"/>
        <v>1.75</v>
      </c>
      <c r="V44" s="66">
        <f t="shared" si="16"/>
        <v>48.20000000000001</v>
      </c>
      <c r="W44" s="66">
        <f t="shared" si="17"/>
        <v>114.5</v>
      </c>
      <c r="X44" s="20">
        <f t="shared" si="18"/>
        <v>0.42096069868995639</v>
      </c>
      <c r="Y44" s="67">
        <f t="shared" si="19"/>
        <v>0.4820000000000001</v>
      </c>
      <c r="Z44" s="68">
        <f t="shared" si="20"/>
        <v>4820.0000000000009</v>
      </c>
      <c r="AA44" s="65" t="s">
        <v>53</v>
      </c>
      <c r="AU44" s="23" t="str">
        <f t="shared" si="73"/>
        <v/>
      </c>
      <c r="AV44" s="23">
        <f t="shared" si="73"/>
        <v>1.75</v>
      </c>
      <c r="AW44" s="23" t="str">
        <f t="shared" si="73"/>
        <v/>
      </c>
      <c r="AX44" s="23" t="str">
        <f t="shared" si="73"/>
        <v/>
      </c>
      <c r="AY44" s="23" t="str">
        <f t="shared" si="73"/>
        <v/>
      </c>
      <c r="AZ44" s="23"/>
      <c r="BA44" s="25">
        <v>0</v>
      </c>
      <c r="BB44" s="24">
        <v>1.53</v>
      </c>
      <c r="BC44" s="25">
        <f t="shared" si="74"/>
        <v>1.3250000000000002</v>
      </c>
      <c r="BD44" s="25">
        <f t="shared" si="75"/>
        <v>1.4929000000000001</v>
      </c>
      <c r="BF44" s="55">
        <f t="shared" si="72"/>
        <v>0</v>
      </c>
      <c r="BG44" s="66"/>
      <c r="BH44" s="66"/>
      <c r="BI44" s="25"/>
      <c r="BJ44" s="25"/>
      <c r="BK44" s="20"/>
      <c r="BL44" s="24"/>
      <c r="BM44" s="25"/>
      <c r="BN44" s="25"/>
      <c r="BO44" s="25"/>
      <c r="BP44" s="126"/>
    </row>
    <row r="45" spans="1:68" x14ac:dyDescent="0.2">
      <c r="A45" s="56">
        <v>45197</v>
      </c>
      <c r="B45" s="57" t="s">
        <v>561</v>
      </c>
      <c r="C45" s="24" t="s">
        <v>725</v>
      </c>
      <c r="D45" s="24" t="s">
        <v>398</v>
      </c>
      <c r="F45" s="74" t="s">
        <v>51</v>
      </c>
      <c r="G45" s="74" t="s">
        <v>121</v>
      </c>
      <c r="H45" s="24" t="s">
        <v>86</v>
      </c>
      <c r="I45" s="61" t="s">
        <v>136</v>
      </c>
      <c r="J45" s="61" t="s">
        <v>156</v>
      </c>
      <c r="K45" s="60" t="s">
        <v>723</v>
      </c>
      <c r="L45" s="122">
        <v>3</v>
      </c>
      <c r="M45" s="74" t="s">
        <v>105</v>
      </c>
      <c r="N45" s="60" t="s">
        <v>6</v>
      </c>
      <c r="R45" s="79">
        <v>3.1</v>
      </c>
      <c r="S45" s="65" t="s">
        <v>363</v>
      </c>
      <c r="T45" s="66" t="str">
        <f t="shared" si="14"/>
        <v>0.00</v>
      </c>
      <c r="U45" s="66">
        <f t="shared" si="15"/>
        <v>-3</v>
      </c>
      <c r="V45" s="66">
        <f t="shared" si="16"/>
        <v>45.20000000000001</v>
      </c>
      <c r="W45" s="66">
        <f t="shared" si="17"/>
        <v>117.5</v>
      </c>
      <c r="X45" s="20">
        <f t="shared" si="18"/>
        <v>0.38468085106382988</v>
      </c>
      <c r="Y45" s="67">
        <f t="shared" si="19"/>
        <v>0.45200000000000012</v>
      </c>
      <c r="Z45" s="68">
        <f t="shared" si="20"/>
        <v>4520.0000000000009</v>
      </c>
      <c r="AA45" s="65" t="s">
        <v>52</v>
      </c>
      <c r="AU45" s="23" t="str">
        <f t="shared" si="73"/>
        <v/>
      </c>
      <c r="AV45" s="23">
        <f t="shared" si="73"/>
        <v>-3</v>
      </c>
      <c r="AW45" s="23" t="str">
        <f t="shared" si="73"/>
        <v/>
      </c>
      <c r="AX45" s="23" t="str">
        <f t="shared" si="73"/>
        <v/>
      </c>
      <c r="AY45" s="23" t="str">
        <f t="shared" si="73"/>
        <v/>
      </c>
      <c r="AZ45" s="23"/>
      <c r="BA45" s="25">
        <v>0</v>
      </c>
      <c r="BB45" s="24">
        <v>2.63</v>
      </c>
      <c r="BC45" s="25">
        <f t="shared" si="74"/>
        <v>4.8899999999999997</v>
      </c>
      <c r="BD45" s="25">
        <f t="shared" si="75"/>
        <v>2.5159000000000002</v>
      </c>
      <c r="BF45" s="55">
        <f t="shared" si="72"/>
        <v>0</v>
      </c>
      <c r="BG45" s="66"/>
      <c r="BH45" s="66"/>
      <c r="BI45" s="25"/>
      <c r="BJ45" s="25"/>
      <c r="BK45" s="20"/>
      <c r="BL45" s="24"/>
      <c r="BM45" s="25"/>
      <c r="BN45" s="25"/>
      <c r="BO45" s="25"/>
      <c r="BP45" s="126"/>
    </row>
    <row r="46" spans="1:68" x14ac:dyDescent="0.2">
      <c r="A46" s="56">
        <v>45202</v>
      </c>
      <c r="B46" s="57" t="s">
        <v>561</v>
      </c>
      <c r="C46" s="24" t="s">
        <v>744</v>
      </c>
      <c r="D46" s="24" t="s">
        <v>584</v>
      </c>
      <c r="F46" s="74" t="s">
        <v>51</v>
      </c>
      <c r="G46" s="74" t="s">
        <v>121</v>
      </c>
      <c r="H46" s="24" t="s">
        <v>390</v>
      </c>
      <c r="I46" s="61" t="s">
        <v>80</v>
      </c>
      <c r="J46" s="61" t="s">
        <v>159</v>
      </c>
      <c r="K46" s="70" t="s">
        <v>740</v>
      </c>
      <c r="L46" s="122">
        <v>2</v>
      </c>
      <c r="M46" s="74" t="s">
        <v>105</v>
      </c>
      <c r="N46" s="60" t="s">
        <v>6</v>
      </c>
      <c r="R46" s="79">
        <v>2.8</v>
      </c>
      <c r="S46" s="65" t="s">
        <v>373</v>
      </c>
      <c r="T46" s="66" t="str">
        <f t="shared" si="14"/>
        <v>0.00</v>
      </c>
      <c r="U46" s="66">
        <f t="shared" si="15"/>
        <v>-2</v>
      </c>
      <c r="V46" s="66">
        <f t="shared" si="16"/>
        <v>43.20000000000001</v>
      </c>
      <c r="W46" s="66">
        <f t="shared" si="17"/>
        <v>119.5</v>
      </c>
      <c r="X46" s="20">
        <f t="shared" si="18"/>
        <v>0.36150627615062769</v>
      </c>
      <c r="Y46" s="67">
        <f t="shared" si="19"/>
        <v>0.43200000000000011</v>
      </c>
      <c r="Z46" s="68">
        <f t="shared" si="20"/>
        <v>4320.0000000000009</v>
      </c>
      <c r="AA46" s="65" t="s">
        <v>52</v>
      </c>
      <c r="AU46" s="23" t="str">
        <f t="shared" ref="AU46:AY50" si="76">IF($G46=AU$2,$U46,"")</f>
        <v/>
      </c>
      <c r="AV46" s="23">
        <f t="shared" si="73"/>
        <v>-2</v>
      </c>
      <c r="AW46" s="23" t="str">
        <f t="shared" si="76"/>
        <v/>
      </c>
      <c r="AX46" s="23" t="str">
        <f t="shared" si="76"/>
        <v/>
      </c>
      <c r="AY46" s="23" t="str">
        <f t="shared" si="76"/>
        <v/>
      </c>
      <c r="AZ46" s="23"/>
      <c r="BA46" s="25">
        <v>0</v>
      </c>
      <c r="BB46" s="24">
        <v>4.51</v>
      </c>
      <c r="BC46" s="25">
        <f t="shared" si="74"/>
        <v>7.02</v>
      </c>
      <c r="BD46" s="25">
        <f t="shared" si="75"/>
        <v>4.2643000000000004</v>
      </c>
      <c r="BF46" s="55">
        <f t="shared" si="72"/>
        <v>0</v>
      </c>
      <c r="BG46" s="66"/>
      <c r="BH46" s="66"/>
      <c r="BI46" s="25"/>
      <c r="BJ46" s="25"/>
      <c r="BK46" s="20"/>
      <c r="BL46" s="24"/>
      <c r="BM46" s="25"/>
      <c r="BN46" s="25"/>
      <c r="BO46" s="25"/>
      <c r="BP46" s="126"/>
    </row>
    <row r="47" spans="1:68" x14ac:dyDescent="0.2">
      <c r="A47" s="56">
        <v>45204</v>
      </c>
      <c r="B47" s="57" t="s">
        <v>561</v>
      </c>
      <c r="C47" s="24" t="s">
        <v>754</v>
      </c>
      <c r="D47" s="24" t="s">
        <v>398</v>
      </c>
      <c r="F47" s="74" t="s">
        <v>51</v>
      </c>
      <c r="G47" s="74" t="s">
        <v>121</v>
      </c>
      <c r="H47" s="24" t="s">
        <v>374</v>
      </c>
      <c r="I47" s="61" t="s">
        <v>159</v>
      </c>
      <c r="J47" s="61" t="s">
        <v>159</v>
      </c>
      <c r="K47" s="62" t="s">
        <v>748</v>
      </c>
      <c r="L47" s="122">
        <v>2</v>
      </c>
      <c r="M47" s="74" t="s">
        <v>105</v>
      </c>
      <c r="N47" s="60" t="s">
        <v>6</v>
      </c>
      <c r="R47" s="79">
        <v>2.6</v>
      </c>
      <c r="S47" s="65" t="s">
        <v>371</v>
      </c>
      <c r="T47" s="66" t="str">
        <f t="shared" si="14"/>
        <v>0.00</v>
      </c>
      <c r="U47" s="66">
        <f t="shared" si="15"/>
        <v>-2</v>
      </c>
      <c r="V47" s="66">
        <f t="shared" si="16"/>
        <v>41.20000000000001</v>
      </c>
      <c r="W47" s="66">
        <f t="shared" si="17"/>
        <v>121.5</v>
      </c>
      <c r="X47" s="20">
        <f t="shared" si="18"/>
        <v>0.33909465020576141</v>
      </c>
      <c r="Y47" s="67">
        <f t="shared" si="19"/>
        <v>0.41200000000000009</v>
      </c>
      <c r="Z47" s="68">
        <f t="shared" si="20"/>
        <v>4120.0000000000009</v>
      </c>
      <c r="AA47" s="65" t="s">
        <v>52</v>
      </c>
      <c r="AU47" s="23" t="str">
        <f t="shared" si="76"/>
        <v/>
      </c>
      <c r="AV47" s="23">
        <f t="shared" si="73"/>
        <v>-2</v>
      </c>
      <c r="AW47" s="23" t="str">
        <f t="shared" si="76"/>
        <v/>
      </c>
      <c r="AX47" s="23" t="str">
        <f t="shared" si="76"/>
        <v/>
      </c>
      <c r="AY47" s="23" t="str">
        <f t="shared" si="76"/>
        <v/>
      </c>
      <c r="AZ47" s="23"/>
      <c r="BA47" s="25">
        <v>0</v>
      </c>
      <c r="BB47" s="24">
        <v>2.5</v>
      </c>
      <c r="BC47" s="25">
        <f t="shared" si="74"/>
        <v>3</v>
      </c>
      <c r="BD47" s="25">
        <f t="shared" ref="BD47:BD51" si="77">0.93*(BB47-1)+1</f>
        <v>2.395</v>
      </c>
      <c r="BF47" s="55">
        <f t="shared" si="72"/>
        <v>0</v>
      </c>
      <c r="BG47" s="66"/>
      <c r="BH47" s="66"/>
      <c r="BI47" s="25"/>
      <c r="BJ47" s="25"/>
      <c r="BK47" s="20"/>
      <c r="BL47" s="24"/>
      <c r="BM47" s="25"/>
      <c r="BN47" s="25"/>
      <c r="BO47" s="25"/>
      <c r="BP47" s="126"/>
    </row>
    <row r="48" spans="1:68" x14ac:dyDescent="0.2">
      <c r="A48" s="56">
        <v>45204</v>
      </c>
      <c r="B48" s="57" t="s">
        <v>561</v>
      </c>
      <c r="C48" s="24" t="s">
        <v>754</v>
      </c>
      <c r="D48" s="24" t="s">
        <v>398</v>
      </c>
      <c r="F48" s="74" t="s">
        <v>51</v>
      </c>
      <c r="G48" s="74" t="s">
        <v>121</v>
      </c>
      <c r="H48" s="24" t="s">
        <v>745</v>
      </c>
      <c r="I48" s="61" t="s">
        <v>136</v>
      </c>
      <c r="J48" s="61" t="s">
        <v>136</v>
      </c>
      <c r="K48" s="70" t="s">
        <v>749</v>
      </c>
      <c r="L48" s="122">
        <v>2</v>
      </c>
      <c r="M48" s="74" t="s">
        <v>105</v>
      </c>
      <c r="N48" s="60" t="s">
        <v>6</v>
      </c>
      <c r="R48" s="79">
        <v>2.2999999999999998</v>
      </c>
      <c r="S48" s="65" t="s">
        <v>373</v>
      </c>
      <c r="T48" s="66" t="str">
        <f t="shared" si="14"/>
        <v>0.00</v>
      </c>
      <c r="U48" s="66">
        <f t="shared" si="15"/>
        <v>-2</v>
      </c>
      <c r="V48" s="66">
        <f t="shared" si="16"/>
        <v>39.20000000000001</v>
      </c>
      <c r="W48" s="66">
        <f t="shared" si="17"/>
        <v>123.5</v>
      </c>
      <c r="X48" s="20">
        <f t="shared" si="18"/>
        <v>0.31740890688259116</v>
      </c>
      <c r="Y48" s="67">
        <f t="shared" si="19"/>
        <v>0.39200000000000013</v>
      </c>
      <c r="Z48" s="68">
        <f t="shared" si="20"/>
        <v>3920.0000000000009</v>
      </c>
      <c r="AA48" s="65" t="s">
        <v>52</v>
      </c>
      <c r="AU48" s="23" t="str">
        <f t="shared" si="76"/>
        <v/>
      </c>
      <c r="AV48" s="23">
        <f t="shared" si="73"/>
        <v>-2</v>
      </c>
      <c r="AW48" s="23" t="str">
        <f t="shared" si="76"/>
        <v/>
      </c>
      <c r="AX48" s="23" t="str">
        <f t="shared" si="76"/>
        <v/>
      </c>
      <c r="AY48" s="23" t="str">
        <f t="shared" si="76"/>
        <v/>
      </c>
      <c r="AZ48" s="23"/>
      <c r="BA48" s="25">
        <v>0</v>
      </c>
      <c r="BB48" s="24">
        <v>2.56</v>
      </c>
      <c r="BC48" s="25">
        <f t="shared" si="74"/>
        <v>3.12</v>
      </c>
      <c r="BD48" s="25">
        <f t="shared" si="77"/>
        <v>2.4508000000000001</v>
      </c>
      <c r="BF48" s="55">
        <f t="shared" si="72"/>
        <v>0</v>
      </c>
      <c r="BG48" s="66"/>
      <c r="BH48" s="66"/>
      <c r="BI48" s="25"/>
      <c r="BJ48" s="25"/>
      <c r="BK48" s="20"/>
      <c r="BL48" s="24"/>
      <c r="BM48" s="25"/>
      <c r="BN48" s="25"/>
      <c r="BO48" s="25"/>
      <c r="BP48" s="126"/>
    </row>
    <row r="49" spans="1:68" x14ac:dyDescent="0.2">
      <c r="A49" s="56">
        <v>45204</v>
      </c>
      <c r="B49" s="57" t="s">
        <v>561</v>
      </c>
      <c r="C49" s="24" t="s">
        <v>754</v>
      </c>
      <c r="D49" s="24" t="s">
        <v>398</v>
      </c>
      <c r="F49" s="74" t="s">
        <v>51</v>
      </c>
      <c r="G49" s="74" t="s">
        <v>121</v>
      </c>
      <c r="H49" s="24" t="s">
        <v>746</v>
      </c>
      <c r="I49" s="61" t="s">
        <v>84</v>
      </c>
      <c r="J49" s="61" t="s">
        <v>96</v>
      </c>
      <c r="K49" s="70" t="s">
        <v>750</v>
      </c>
      <c r="L49" s="122">
        <v>2</v>
      </c>
      <c r="M49" s="74" t="s">
        <v>105</v>
      </c>
      <c r="N49" s="60" t="s">
        <v>6</v>
      </c>
      <c r="R49" s="79">
        <v>2.6</v>
      </c>
      <c r="S49" s="65" t="s">
        <v>373</v>
      </c>
      <c r="T49" s="66" t="str">
        <f t="shared" si="14"/>
        <v>0.00</v>
      </c>
      <c r="U49" s="66">
        <f t="shared" si="15"/>
        <v>-2</v>
      </c>
      <c r="V49" s="66">
        <f t="shared" si="16"/>
        <v>37.20000000000001</v>
      </c>
      <c r="W49" s="66">
        <f t="shared" si="17"/>
        <v>125.5</v>
      </c>
      <c r="X49" s="20">
        <f t="shared" si="18"/>
        <v>0.29641434262948213</v>
      </c>
      <c r="Y49" s="67">
        <f t="shared" si="19"/>
        <v>0.37200000000000011</v>
      </c>
      <c r="Z49" s="68">
        <f t="shared" si="20"/>
        <v>3720.0000000000009</v>
      </c>
      <c r="AA49" s="65" t="s">
        <v>52</v>
      </c>
      <c r="AU49" s="23" t="str">
        <f t="shared" si="76"/>
        <v/>
      </c>
      <c r="AV49" s="23">
        <f t="shared" si="73"/>
        <v>-2</v>
      </c>
      <c r="AW49" s="23" t="str">
        <f t="shared" si="76"/>
        <v/>
      </c>
      <c r="AX49" s="23" t="str">
        <f t="shared" si="76"/>
        <v/>
      </c>
      <c r="AY49" s="23" t="str">
        <f t="shared" si="76"/>
        <v/>
      </c>
      <c r="AZ49" s="23"/>
      <c r="BA49" s="25">
        <v>0</v>
      </c>
      <c r="BB49" s="24">
        <v>2.13</v>
      </c>
      <c r="BC49" s="25">
        <f t="shared" si="74"/>
        <v>2.2599999999999998</v>
      </c>
      <c r="BD49" s="25">
        <f t="shared" si="77"/>
        <v>2.0508999999999999</v>
      </c>
      <c r="BF49" s="55">
        <f t="shared" si="72"/>
        <v>0</v>
      </c>
      <c r="BG49" s="66"/>
      <c r="BH49" s="66"/>
      <c r="BI49" s="25"/>
      <c r="BJ49" s="25"/>
      <c r="BK49" s="20"/>
      <c r="BL49" s="24"/>
      <c r="BM49" s="25"/>
      <c r="BN49" s="25"/>
      <c r="BO49" s="25"/>
      <c r="BP49" s="126"/>
    </row>
    <row r="50" spans="1:68" x14ac:dyDescent="0.2">
      <c r="A50" s="56">
        <v>45204</v>
      </c>
      <c r="B50" s="57" t="s">
        <v>561</v>
      </c>
      <c r="C50" s="24" t="s">
        <v>754</v>
      </c>
      <c r="D50" s="24" t="s">
        <v>398</v>
      </c>
      <c r="F50" s="74" t="s">
        <v>51</v>
      </c>
      <c r="G50" s="74" t="s">
        <v>121</v>
      </c>
      <c r="H50" s="24" t="s">
        <v>751</v>
      </c>
      <c r="I50" s="61" t="s">
        <v>752</v>
      </c>
      <c r="J50" s="61" t="s">
        <v>753</v>
      </c>
      <c r="K50" s="60" t="s">
        <v>755</v>
      </c>
      <c r="L50" s="122">
        <v>2</v>
      </c>
      <c r="M50" s="74" t="s">
        <v>105</v>
      </c>
      <c r="N50" s="60" t="s">
        <v>73</v>
      </c>
      <c r="R50" s="79">
        <v>4.29</v>
      </c>
      <c r="S50" s="65" t="s">
        <v>363</v>
      </c>
      <c r="T50" s="66" t="str">
        <f t="shared" si="14"/>
        <v>0.00</v>
      </c>
      <c r="U50" s="66">
        <f t="shared" si="15"/>
        <v>-2</v>
      </c>
      <c r="V50" s="66">
        <f t="shared" si="16"/>
        <v>35.20000000000001</v>
      </c>
      <c r="W50" s="66">
        <f t="shared" si="17"/>
        <v>127.5</v>
      </c>
      <c r="X50" s="20">
        <f t="shared" si="18"/>
        <v>0.27607843137254912</v>
      </c>
      <c r="Y50" s="67">
        <f t="shared" si="19"/>
        <v>0.35200000000000009</v>
      </c>
      <c r="Z50" s="68">
        <f t="shared" si="20"/>
        <v>3520.0000000000009</v>
      </c>
      <c r="AA50" s="65" t="s">
        <v>52</v>
      </c>
      <c r="AU50" s="23" t="str">
        <f t="shared" si="76"/>
        <v/>
      </c>
      <c r="AV50" s="23">
        <f t="shared" si="73"/>
        <v>-2</v>
      </c>
      <c r="AW50" s="23" t="str">
        <f t="shared" si="76"/>
        <v/>
      </c>
      <c r="AX50" s="23" t="str">
        <f t="shared" si="76"/>
        <v/>
      </c>
      <c r="AY50" s="23" t="str">
        <f t="shared" si="76"/>
        <v/>
      </c>
      <c r="AZ50" s="23"/>
      <c r="BA50" s="25">
        <v>0</v>
      </c>
      <c r="BB50" s="25">
        <v>0</v>
      </c>
      <c r="BC50" s="25">
        <f t="shared" si="74"/>
        <v>-2</v>
      </c>
      <c r="BD50" s="25">
        <f t="shared" si="77"/>
        <v>6.9999999999999951E-2</v>
      </c>
      <c r="BF50" s="55">
        <f t="shared" si="72"/>
        <v>0</v>
      </c>
      <c r="BG50" s="66"/>
      <c r="BH50" s="66"/>
      <c r="BI50" s="25"/>
      <c r="BJ50" s="25"/>
      <c r="BK50" s="20"/>
      <c r="BL50" s="24"/>
      <c r="BM50" s="25"/>
      <c r="BN50" s="25"/>
      <c r="BO50" s="25"/>
      <c r="BP50" s="126"/>
    </row>
    <row r="51" spans="1:68" x14ac:dyDescent="0.2">
      <c r="A51" s="56">
        <v>45209</v>
      </c>
      <c r="B51" s="57" t="s">
        <v>561</v>
      </c>
      <c r="C51" s="24" t="s">
        <v>773</v>
      </c>
      <c r="D51" s="24" t="s">
        <v>584</v>
      </c>
      <c r="F51" s="74" t="s">
        <v>51</v>
      </c>
      <c r="G51" s="74" t="s">
        <v>121</v>
      </c>
      <c r="H51" s="24" t="s">
        <v>771</v>
      </c>
      <c r="I51" s="61" t="s">
        <v>90</v>
      </c>
      <c r="J51" s="61" t="s">
        <v>202</v>
      </c>
      <c r="K51" s="69" t="s">
        <v>772</v>
      </c>
      <c r="L51" s="122">
        <v>2</v>
      </c>
      <c r="M51" s="74" t="s">
        <v>105</v>
      </c>
      <c r="N51" s="60" t="s">
        <v>6</v>
      </c>
      <c r="R51" s="79">
        <v>2.9</v>
      </c>
      <c r="S51" s="65" t="s">
        <v>372</v>
      </c>
      <c r="T51" s="66">
        <f t="shared" si="14"/>
        <v>5.8</v>
      </c>
      <c r="U51" s="66">
        <f t="shared" si="15"/>
        <v>3.8</v>
      </c>
      <c r="V51" s="66">
        <f t="shared" si="16"/>
        <v>39.000000000000007</v>
      </c>
      <c r="W51" s="66">
        <f t="shared" si="17"/>
        <v>129.5</v>
      </c>
      <c r="X51" s="20">
        <f t="shared" si="18"/>
        <v>0.30115830115830122</v>
      </c>
      <c r="Y51" s="67">
        <f t="shared" si="19"/>
        <v>0.39000000000000007</v>
      </c>
      <c r="Z51" s="68">
        <f t="shared" si="20"/>
        <v>3900.0000000000009</v>
      </c>
      <c r="AA51" s="65" t="s">
        <v>53</v>
      </c>
      <c r="AU51" s="23" t="str">
        <f t="shared" ref="AU51:AY66" si="78">IF($G51=AU$2,$U51,"")</f>
        <v/>
      </c>
      <c r="AV51" s="23">
        <f t="shared" si="73"/>
        <v>3.8</v>
      </c>
      <c r="AW51" s="23" t="str">
        <f t="shared" si="78"/>
        <v/>
      </c>
      <c r="AX51" s="23" t="str">
        <f t="shared" si="78"/>
        <v/>
      </c>
      <c r="AY51" s="23" t="str">
        <f t="shared" si="78"/>
        <v/>
      </c>
      <c r="AZ51" s="23"/>
      <c r="BA51" s="25">
        <v>0</v>
      </c>
      <c r="BB51" s="25">
        <v>2.83</v>
      </c>
      <c r="BC51" s="25">
        <f t="shared" si="74"/>
        <v>3.66</v>
      </c>
      <c r="BD51" s="25">
        <f t="shared" si="77"/>
        <v>2.7019000000000002</v>
      </c>
      <c r="BF51" s="55">
        <f t="shared" ref="BF51:BF57" si="79">U51-SUM(AU51:AY51)</f>
        <v>0</v>
      </c>
      <c r="BG51" s="66"/>
      <c r="BH51" s="66"/>
      <c r="BI51" s="25"/>
      <c r="BJ51" s="25"/>
      <c r="BK51" s="20"/>
      <c r="BL51" s="24"/>
      <c r="BM51" s="25"/>
      <c r="BN51" s="25"/>
      <c r="BO51" s="25"/>
      <c r="BP51" s="126"/>
    </row>
    <row r="52" spans="1:68" x14ac:dyDescent="0.2">
      <c r="A52" s="56">
        <v>45211</v>
      </c>
      <c r="B52" s="57" t="s">
        <v>561</v>
      </c>
      <c r="C52" s="24" t="s">
        <v>779</v>
      </c>
      <c r="D52" s="24" t="s">
        <v>398</v>
      </c>
      <c r="F52" s="74" t="s">
        <v>51</v>
      </c>
      <c r="G52" s="74" t="s">
        <v>121</v>
      </c>
      <c r="H52" s="24" t="s">
        <v>374</v>
      </c>
      <c r="I52" s="61" t="s">
        <v>84</v>
      </c>
      <c r="J52" s="61" t="s">
        <v>156</v>
      </c>
      <c r="K52" s="62" t="s">
        <v>778</v>
      </c>
      <c r="L52" s="122">
        <v>2</v>
      </c>
      <c r="M52" s="74" t="s">
        <v>105</v>
      </c>
      <c r="N52" s="60" t="s">
        <v>6</v>
      </c>
      <c r="R52" s="79">
        <v>3.9</v>
      </c>
      <c r="S52" s="65" t="s">
        <v>371</v>
      </c>
      <c r="T52" s="66" t="str">
        <f t="shared" si="14"/>
        <v>0.00</v>
      </c>
      <c r="U52" s="66">
        <f t="shared" si="15"/>
        <v>-2</v>
      </c>
      <c r="V52" s="66">
        <f t="shared" si="16"/>
        <v>37.000000000000007</v>
      </c>
      <c r="W52" s="66">
        <f t="shared" si="17"/>
        <v>131.5</v>
      </c>
      <c r="X52" s="20">
        <f t="shared" si="18"/>
        <v>0.28136882129277574</v>
      </c>
      <c r="Y52" s="67">
        <f t="shared" si="19"/>
        <v>0.37000000000000005</v>
      </c>
      <c r="Z52" s="68">
        <f t="shared" si="20"/>
        <v>3700.0000000000009</v>
      </c>
      <c r="AA52" s="65" t="s">
        <v>52</v>
      </c>
      <c r="AU52" s="23" t="str">
        <f t="shared" si="78"/>
        <v/>
      </c>
      <c r="AV52" s="23">
        <f t="shared" si="73"/>
        <v>-2</v>
      </c>
      <c r="AW52" s="23" t="str">
        <f t="shared" si="78"/>
        <v/>
      </c>
      <c r="AX52" s="23" t="str">
        <f t="shared" si="78"/>
        <v/>
      </c>
      <c r="AY52" s="23" t="str">
        <f t="shared" si="78"/>
        <v/>
      </c>
      <c r="AZ52" s="23"/>
      <c r="BA52" s="25">
        <v>0</v>
      </c>
      <c r="BB52" s="25">
        <v>0</v>
      </c>
      <c r="BC52" s="25">
        <f t="shared" si="74"/>
        <v>-2</v>
      </c>
      <c r="BD52" s="25">
        <f>0.94*(BB52-1)+1</f>
        <v>6.0000000000000053E-2</v>
      </c>
      <c r="BF52" s="55">
        <f t="shared" si="79"/>
        <v>0</v>
      </c>
      <c r="BG52" s="66"/>
      <c r="BH52" s="66"/>
      <c r="BI52" s="25"/>
      <c r="BJ52" s="25"/>
      <c r="BK52" s="20"/>
      <c r="BL52" s="24"/>
      <c r="BM52" s="25"/>
      <c r="BN52" s="25"/>
      <c r="BO52" s="25"/>
      <c r="BP52" s="126"/>
    </row>
    <row r="53" spans="1:68" x14ac:dyDescent="0.2">
      <c r="A53" s="56">
        <v>45220</v>
      </c>
      <c r="B53" s="57" t="s">
        <v>561</v>
      </c>
      <c r="C53" s="24" t="s">
        <v>798</v>
      </c>
      <c r="D53" s="24" t="s">
        <v>573</v>
      </c>
      <c r="F53" s="74" t="s">
        <v>51</v>
      </c>
      <c r="G53" s="74" t="s">
        <v>121</v>
      </c>
      <c r="H53" s="24" t="s">
        <v>79</v>
      </c>
      <c r="I53" s="61" t="s">
        <v>65</v>
      </c>
      <c r="J53" s="61" t="s">
        <v>96</v>
      </c>
      <c r="K53" s="60" t="s">
        <v>799</v>
      </c>
      <c r="L53" s="122">
        <v>2</v>
      </c>
      <c r="M53" s="74" t="s">
        <v>105</v>
      </c>
      <c r="N53" s="60" t="s">
        <v>6</v>
      </c>
      <c r="R53" s="79">
        <v>3.8</v>
      </c>
      <c r="S53" s="65" t="s">
        <v>363</v>
      </c>
      <c r="T53" s="66" t="str">
        <f t="shared" si="14"/>
        <v>0.00</v>
      </c>
      <c r="U53" s="66">
        <f t="shared" si="15"/>
        <v>-2</v>
      </c>
      <c r="V53" s="66">
        <f t="shared" si="16"/>
        <v>35.000000000000007</v>
      </c>
      <c r="W53" s="66">
        <f t="shared" si="17"/>
        <v>133.5</v>
      </c>
      <c r="X53" s="20">
        <f t="shared" si="18"/>
        <v>0.26217228464419479</v>
      </c>
      <c r="Y53" s="67">
        <f t="shared" si="19"/>
        <v>0.35000000000000009</v>
      </c>
      <c r="Z53" s="68">
        <f t="shared" si="20"/>
        <v>3500.0000000000009</v>
      </c>
      <c r="AA53" s="65" t="s">
        <v>52</v>
      </c>
      <c r="AU53" s="23" t="str">
        <f t="shared" si="78"/>
        <v/>
      </c>
      <c r="AV53" s="23">
        <f t="shared" si="78"/>
        <v>-2</v>
      </c>
      <c r="AW53" s="23" t="str">
        <f t="shared" si="78"/>
        <v/>
      </c>
      <c r="AX53" s="23" t="str">
        <f t="shared" si="78"/>
        <v/>
      </c>
      <c r="AY53" s="23" t="str">
        <f t="shared" si="78"/>
        <v/>
      </c>
      <c r="AZ53" s="23"/>
      <c r="BA53" s="25">
        <v>0</v>
      </c>
      <c r="BB53" s="25">
        <v>4.5999999999999996</v>
      </c>
      <c r="BC53" s="25">
        <f t="shared" ref="BC53:BC66" si="80">((BB53*(L53))-(L53))</f>
        <v>7.1999999999999993</v>
      </c>
      <c r="BD53" s="25">
        <f t="shared" ref="BD53" si="81">0.93*(BB53-1)+1</f>
        <v>4.3479999999999999</v>
      </c>
      <c r="BF53" s="55">
        <f t="shared" si="79"/>
        <v>0</v>
      </c>
      <c r="BG53" s="66"/>
      <c r="BH53" s="66"/>
      <c r="BI53" s="25"/>
      <c r="BJ53" s="25"/>
      <c r="BK53" s="20"/>
      <c r="BL53" s="24"/>
      <c r="BM53" s="25"/>
      <c r="BN53" s="25"/>
      <c r="BO53" s="25"/>
      <c r="BP53" s="126"/>
    </row>
    <row r="54" spans="1:68" x14ac:dyDescent="0.2">
      <c r="A54" s="56">
        <v>45229</v>
      </c>
      <c r="B54" s="57" t="s">
        <v>561</v>
      </c>
      <c r="C54" s="24" t="s">
        <v>816</v>
      </c>
      <c r="D54" s="24" t="s">
        <v>621</v>
      </c>
      <c r="F54" s="74" t="s">
        <v>51</v>
      </c>
      <c r="G54" s="74" t="s">
        <v>121</v>
      </c>
      <c r="H54" s="24" t="s">
        <v>56</v>
      </c>
      <c r="I54" s="61" t="s">
        <v>95</v>
      </c>
      <c r="J54" s="61" t="s">
        <v>80</v>
      </c>
      <c r="K54" s="60" t="s">
        <v>817</v>
      </c>
      <c r="L54" s="122">
        <v>1</v>
      </c>
      <c r="M54" s="74" t="s">
        <v>105</v>
      </c>
      <c r="N54" s="60" t="s">
        <v>6</v>
      </c>
      <c r="R54" s="79">
        <v>6.5</v>
      </c>
      <c r="S54" s="65" t="s">
        <v>363</v>
      </c>
      <c r="T54" s="66" t="str">
        <f t="shared" si="14"/>
        <v>0.00</v>
      </c>
      <c r="U54" s="66">
        <f t="shared" si="15"/>
        <v>-1</v>
      </c>
      <c r="V54" s="66">
        <f t="shared" si="16"/>
        <v>34.000000000000007</v>
      </c>
      <c r="W54" s="66">
        <f t="shared" si="17"/>
        <v>134.5</v>
      </c>
      <c r="X54" s="20">
        <f t="shared" si="18"/>
        <v>0.25278810408921937</v>
      </c>
      <c r="Y54" s="67">
        <f t="shared" si="19"/>
        <v>0.34000000000000008</v>
      </c>
      <c r="Z54" s="68">
        <f t="shared" si="20"/>
        <v>3400.0000000000009</v>
      </c>
      <c r="AA54" s="65" t="s">
        <v>52</v>
      </c>
      <c r="AU54" s="23" t="str">
        <f t="shared" si="78"/>
        <v/>
      </c>
      <c r="AV54" s="23">
        <f t="shared" si="78"/>
        <v>-1</v>
      </c>
      <c r="AW54" s="23" t="str">
        <f t="shared" si="78"/>
        <v/>
      </c>
      <c r="AX54" s="23" t="str">
        <f t="shared" si="78"/>
        <v/>
      </c>
      <c r="AY54" s="23" t="str">
        <f t="shared" si="78"/>
        <v/>
      </c>
      <c r="AZ54" s="23"/>
      <c r="BA54" s="25">
        <v>0</v>
      </c>
      <c r="BB54" s="25">
        <v>8.07</v>
      </c>
      <c r="BC54" s="25">
        <f t="shared" si="80"/>
        <v>7.07</v>
      </c>
      <c r="BD54" s="25">
        <f t="shared" ref="BD54:BD71" si="82">0.93*(BB54-1)+1</f>
        <v>7.5751000000000008</v>
      </c>
      <c r="BF54" s="55">
        <f t="shared" si="79"/>
        <v>0</v>
      </c>
      <c r="BG54" s="66"/>
      <c r="BH54" s="66"/>
      <c r="BI54" s="25"/>
      <c r="BJ54" s="25"/>
      <c r="BK54" s="20"/>
      <c r="BL54" s="24"/>
      <c r="BM54" s="25"/>
      <c r="BN54" s="25"/>
      <c r="BO54" s="25"/>
      <c r="BP54" s="126"/>
    </row>
    <row r="55" spans="1:68" x14ac:dyDescent="0.2">
      <c r="A55" s="56">
        <v>45229</v>
      </c>
      <c r="B55" s="57" t="s">
        <v>561</v>
      </c>
      <c r="C55" s="24" t="s">
        <v>816</v>
      </c>
      <c r="D55" s="24" t="s">
        <v>621</v>
      </c>
      <c r="F55" s="74" t="s">
        <v>51</v>
      </c>
      <c r="G55" s="74" t="s">
        <v>121</v>
      </c>
      <c r="H55" s="24" t="s">
        <v>56</v>
      </c>
      <c r="I55" s="61" t="s">
        <v>95</v>
      </c>
      <c r="J55" s="61" t="s">
        <v>80</v>
      </c>
      <c r="K55" s="60" t="s">
        <v>817</v>
      </c>
      <c r="L55" s="122">
        <v>2</v>
      </c>
      <c r="M55" s="74" t="s">
        <v>105</v>
      </c>
      <c r="N55" s="60" t="s">
        <v>7</v>
      </c>
      <c r="R55" s="79">
        <v>2.8</v>
      </c>
      <c r="S55" s="65" t="s">
        <v>363</v>
      </c>
      <c r="T55" s="66" t="str">
        <f t="shared" si="14"/>
        <v>0.00</v>
      </c>
      <c r="U55" s="66">
        <f t="shared" si="15"/>
        <v>-2</v>
      </c>
      <c r="V55" s="66">
        <f t="shared" si="16"/>
        <v>32.000000000000007</v>
      </c>
      <c r="W55" s="66">
        <f t="shared" si="17"/>
        <v>136.5</v>
      </c>
      <c r="X55" s="20">
        <f t="shared" si="18"/>
        <v>0.23443223443223449</v>
      </c>
      <c r="Y55" s="67">
        <f t="shared" si="19"/>
        <v>0.32000000000000006</v>
      </c>
      <c r="Z55" s="68">
        <f t="shared" si="20"/>
        <v>3200.0000000000009</v>
      </c>
      <c r="AA55" s="65" t="s">
        <v>52</v>
      </c>
      <c r="AU55" s="23" t="str">
        <f t="shared" si="78"/>
        <v/>
      </c>
      <c r="AV55" s="23">
        <f t="shared" si="78"/>
        <v>-2</v>
      </c>
      <c r="AW55" s="23" t="str">
        <f t="shared" si="78"/>
        <v/>
      </c>
      <c r="AX55" s="23" t="str">
        <f t="shared" si="78"/>
        <v/>
      </c>
      <c r="AY55" s="23" t="str">
        <f t="shared" si="78"/>
        <v/>
      </c>
      <c r="AZ55" s="23"/>
      <c r="BA55" s="25">
        <v>0</v>
      </c>
      <c r="BB55" s="25">
        <v>2.3199999999999998</v>
      </c>
      <c r="BC55" s="25">
        <f t="shared" si="80"/>
        <v>2.6399999999999997</v>
      </c>
      <c r="BD55" s="25">
        <f t="shared" si="82"/>
        <v>2.2275999999999998</v>
      </c>
      <c r="BF55" s="55">
        <f t="shared" si="79"/>
        <v>0</v>
      </c>
      <c r="BG55" s="66"/>
      <c r="BH55" s="66"/>
      <c r="BI55" s="25"/>
      <c r="BJ55" s="25"/>
      <c r="BK55" s="20"/>
      <c r="BL55" s="24"/>
      <c r="BM55" s="25"/>
      <c r="BN55" s="25"/>
      <c r="BO55" s="25"/>
      <c r="BP55" s="126"/>
    </row>
    <row r="56" spans="1:68" x14ac:dyDescent="0.2">
      <c r="A56" s="56">
        <v>45294</v>
      </c>
      <c r="B56" s="57" t="s">
        <v>892</v>
      </c>
      <c r="C56" s="24" t="s">
        <v>819</v>
      </c>
      <c r="D56" s="24" t="s">
        <v>397</v>
      </c>
      <c r="F56" s="74" t="s">
        <v>51</v>
      </c>
      <c r="G56" s="74" t="s">
        <v>121</v>
      </c>
      <c r="H56" s="24" t="s">
        <v>820</v>
      </c>
      <c r="I56" s="61" t="s">
        <v>159</v>
      </c>
      <c r="J56" s="61" t="s">
        <v>136</v>
      </c>
      <c r="K56" s="70" t="s">
        <v>821</v>
      </c>
      <c r="L56" s="122">
        <v>1</v>
      </c>
      <c r="M56" s="74" t="s">
        <v>105</v>
      </c>
      <c r="N56" s="60" t="s">
        <v>6</v>
      </c>
      <c r="R56" s="79">
        <v>3.2</v>
      </c>
      <c r="S56" s="65" t="s">
        <v>373</v>
      </c>
      <c r="T56" s="66" t="str">
        <f t="shared" si="14"/>
        <v>0.00</v>
      </c>
      <c r="U56" s="66">
        <f t="shared" si="15"/>
        <v>-1</v>
      </c>
      <c r="V56" s="66">
        <f t="shared" si="16"/>
        <v>31.000000000000007</v>
      </c>
      <c r="W56" s="66">
        <f t="shared" si="17"/>
        <v>137.5</v>
      </c>
      <c r="X56" s="20">
        <f t="shared" si="18"/>
        <v>0.22545454545454552</v>
      </c>
      <c r="Y56" s="67">
        <f t="shared" si="19"/>
        <v>0.31000000000000005</v>
      </c>
      <c r="Z56" s="68">
        <f t="shared" si="20"/>
        <v>3100.0000000000009</v>
      </c>
      <c r="AA56" s="65" t="s">
        <v>52</v>
      </c>
      <c r="AU56" s="23" t="str">
        <f t="shared" ref="AU56:AY71" si="83">IF($G56=AU$2,$U56,"")</f>
        <v/>
      </c>
      <c r="AV56" s="23">
        <f t="shared" si="78"/>
        <v>-1</v>
      </c>
      <c r="AW56" s="23" t="str">
        <f t="shared" si="83"/>
        <v/>
      </c>
      <c r="AX56" s="23" t="str">
        <f t="shared" si="83"/>
        <v/>
      </c>
      <c r="AY56" s="23" t="str">
        <f t="shared" si="83"/>
        <v/>
      </c>
      <c r="AZ56" s="23"/>
      <c r="BA56" s="25">
        <v>0</v>
      </c>
      <c r="BB56" s="25">
        <v>1.95</v>
      </c>
      <c r="BC56" s="25">
        <f t="shared" si="80"/>
        <v>0.95</v>
      </c>
      <c r="BD56" s="25">
        <f t="shared" si="82"/>
        <v>1.8835</v>
      </c>
      <c r="BF56" s="55">
        <f t="shared" si="79"/>
        <v>0</v>
      </c>
      <c r="BG56" s="66"/>
      <c r="BH56" s="66"/>
      <c r="BI56" s="25"/>
      <c r="BJ56" s="25"/>
      <c r="BK56" s="20"/>
      <c r="BL56" s="24"/>
      <c r="BM56" s="25"/>
      <c r="BN56" s="25"/>
      <c r="BO56" s="25"/>
      <c r="BP56" s="126"/>
    </row>
    <row r="57" spans="1:68" x14ac:dyDescent="0.2">
      <c r="A57" s="56">
        <v>45296</v>
      </c>
      <c r="B57" s="57" t="s">
        <v>892</v>
      </c>
      <c r="C57" s="24" t="s">
        <v>823</v>
      </c>
      <c r="D57" s="24" t="s">
        <v>562</v>
      </c>
      <c r="F57" s="74" t="s">
        <v>51</v>
      </c>
      <c r="G57" s="74" t="s">
        <v>121</v>
      </c>
      <c r="H57" s="24" t="s">
        <v>61</v>
      </c>
      <c r="I57" s="61" t="s">
        <v>63</v>
      </c>
      <c r="J57" s="61" t="s">
        <v>95</v>
      </c>
      <c r="K57" s="70" t="s">
        <v>822</v>
      </c>
      <c r="L57" s="122">
        <v>2</v>
      </c>
      <c r="M57" s="74" t="s">
        <v>105</v>
      </c>
      <c r="N57" s="60" t="s">
        <v>6</v>
      </c>
      <c r="R57" s="79">
        <v>3.1</v>
      </c>
      <c r="S57" s="65" t="s">
        <v>373</v>
      </c>
      <c r="T57" s="66" t="str">
        <f t="shared" si="14"/>
        <v>0.00</v>
      </c>
      <c r="U57" s="66">
        <f t="shared" si="15"/>
        <v>-2</v>
      </c>
      <c r="V57" s="66">
        <f t="shared" si="16"/>
        <v>29.000000000000007</v>
      </c>
      <c r="W57" s="66">
        <f t="shared" si="17"/>
        <v>139.5</v>
      </c>
      <c r="X57" s="20">
        <f t="shared" si="18"/>
        <v>0.20788530465949825</v>
      </c>
      <c r="Y57" s="67">
        <f t="shared" si="19"/>
        <v>0.29000000000000009</v>
      </c>
      <c r="Z57" s="68">
        <f t="shared" si="20"/>
        <v>2900.0000000000009</v>
      </c>
      <c r="AA57" s="65" t="s">
        <v>52</v>
      </c>
      <c r="AU57" s="23" t="str">
        <f t="shared" si="83"/>
        <v/>
      </c>
      <c r="AV57" s="23">
        <f t="shared" si="78"/>
        <v>-2</v>
      </c>
      <c r="AW57" s="23" t="str">
        <f t="shared" si="83"/>
        <v/>
      </c>
      <c r="AX57" s="23" t="str">
        <f t="shared" si="83"/>
        <v/>
      </c>
      <c r="AY57" s="23" t="str">
        <f t="shared" si="83"/>
        <v/>
      </c>
      <c r="AZ57" s="23"/>
      <c r="BA57" s="25">
        <v>0</v>
      </c>
      <c r="BB57" s="25">
        <v>2.21</v>
      </c>
      <c r="BC57" s="25">
        <f t="shared" si="80"/>
        <v>2.42</v>
      </c>
      <c r="BD57" s="25">
        <f t="shared" si="82"/>
        <v>2.1253000000000002</v>
      </c>
      <c r="BF57" s="55">
        <f t="shared" si="79"/>
        <v>0</v>
      </c>
      <c r="BG57" s="66"/>
      <c r="BH57" s="66"/>
      <c r="BI57" s="25"/>
      <c r="BJ57" s="25"/>
      <c r="BK57" s="20"/>
      <c r="BL57" s="24"/>
      <c r="BM57" s="25"/>
      <c r="BN57" s="25"/>
      <c r="BO57" s="25"/>
      <c r="BP57" s="126"/>
    </row>
    <row r="58" spans="1:68" x14ac:dyDescent="0.2">
      <c r="A58" s="56">
        <v>45296</v>
      </c>
      <c r="B58" s="57" t="s">
        <v>892</v>
      </c>
      <c r="C58" s="24" t="s">
        <v>827</v>
      </c>
      <c r="D58" s="24" t="s">
        <v>562</v>
      </c>
      <c r="F58" s="74" t="s">
        <v>51</v>
      </c>
      <c r="G58" s="74" t="s">
        <v>121</v>
      </c>
      <c r="H58" s="24" t="s">
        <v>66</v>
      </c>
      <c r="I58" s="61" t="s">
        <v>156</v>
      </c>
      <c r="J58" s="61" t="s">
        <v>136</v>
      </c>
      <c r="K58" s="69" t="s">
        <v>825</v>
      </c>
      <c r="L58" s="122">
        <v>2</v>
      </c>
      <c r="M58" s="74" t="s">
        <v>105</v>
      </c>
      <c r="N58" s="60" t="s">
        <v>6</v>
      </c>
      <c r="R58" s="79">
        <v>5.5</v>
      </c>
      <c r="S58" s="65" t="s">
        <v>372</v>
      </c>
      <c r="T58" s="66">
        <f t="shared" si="14"/>
        <v>11</v>
      </c>
      <c r="U58" s="66">
        <f t="shared" si="15"/>
        <v>9</v>
      </c>
      <c r="V58" s="66">
        <f t="shared" si="16"/>
        <v>38.000000000000007</v>
      </c>
      <c r="W58" s="66">
        <f t="shared" si="17"/>
        <v>141.5</v>
      </c>
      <c r="X58" s="20">
        <f t="shared" si="18"/>
        <v>0.26855123674911668</v>
      </c>
      <c r="Y58" s="67">
        <f t="shared" si="19"/>
        <v>0.38000000000000006</v>
      </c>
      <c r="Z58" s="68">
        <f t="shared" si="20"/>
        <v>3800.0000000000009</v>
      </c>
      <c r="AA58" s="65" t="s">
        <v>53</v>
      </c>
      <c r="AU58" s="23" t="str">
        <f t="shared" si="83"/>
        <v/>
      </c>
      <c r="AV58" s="23">
        <f t="shared" si="78"/>
        <v>9</v>
      </c>
      <c r="AW58" s="23" t="str">
        <f t="shared" si="83"/>
        <v/>
      </c>
      <c r="AX58" s="23" t="str">
        <f t="shared" si="83"/>
        <v/>
      </c>
      <c r="AY58" s="23" t="str">
        <f t="shared" si="83"/>
        <v/>
      </c>
      <c r="AZ58" s="23"/>
      <c r="BA58" s="25">
        <v>0</v>
      </c>
      <c r="BB58" s="25">
        <v>2.84</v>
      </c>
      <c r="BC58" s="25">
        <f t="shared" si="80"/>
        <v>3.6799999999999997</v>
      </c>
      <c r="BD58" s="25">
        <f t="shared" si="82"/>
        <v>2.7111999999999998</v>
      </c>
      <c r="BF58" s="55">
        <f t="shared" ref="BF58:BF79" si="84">U58-SUM(AU58:AY58)</f>
        <v>0</v>
      </c>
      <c r="BG58" s="66"/>
      <c r="BH58" s="66"/>
      <c r="BI58" s="25"/>
      <c r="BJ58" s="25"/>
      <c r="BK58" s="20"/>
      <c r="BL58" s="24"/>
      <c r="BM58" s="25"/>
      <c r="BN58" s="25"/>
      <c r="BO58" s="25"/>
      <c r="BP58" s="126"/>
    </row>
    <row r="59" spans="1:68" x14ac:dyDescent="0.2">
      <c r="A59" s="56">
        <v>45300</v>
      </c>
      <c r="B59" s="57" t="s">
        <v>892</v>
      </c>
      <c r="C59" s="24" t="s">
        <v>837</v>
      </c>
      <c r="D59" s="24" t="s">
        <v>584</v>
      </c>
      <c r="F59" s="74" t="s">
        <v>51</v>
      </c>
      <c r="G59" s="74" t="s">
        <v>121</v>
      </c>
      <c r="H59" s="24" t="s">
        <v>58</v>
      </c>
      <c r="I59" s="61" t="s">
        <v>156</v>
      </c>
      <c r="J59" s="61" t="s">
        <v>84</v>
      </c>
      <c r="K59" s="69" t="s">
        <v>834</v>
      </c>
      <c r="L59" s="122">
        <v>2</v>
      </c>
      <c r="M59" s="74" t="s">
        <v>105</v>
      </c>
      <c r="N59" s="60" t="s">
        <v>6</v>
      </c>
      <c r="R59" s="79">
        <v>2.2999999999999998</v>
      </c>
      <c r="S59" s="65" t="s">
        <v>372</v>
      </c>
      <c r="T59" s="66">
        <f t="shared" si="14"/>
        <v>4.5999999999999996</v>
      </c>
      <c r="U59" s="66">
        <f t="shared" si="15"/>
        <v>2.5999999999999996</v>
      </c>
      <c r="V59" s="66">
        <f t="shared" si="16"/>
        <v>40.600000000000009</v>
      </c>
      <c r="W59" s="66">
        <f t="shared" si="17"/>
        <v>143.5</v>
      </c>
      <c r="X59" s="20">
        <f t="shared" si="18"/>
        <v>0.28292682926829277</v>
      </c>
      <c r="Y59" s="67">
        <f t="shared" si="19"/>
        <v>0.40600000000000008</v>
      </c>
      <c r="Z59" s="68">
        <f t="shared" si="20"/>
        <v>4060.0000000000009</v>
      </c>
      <c r="AA59" s="65" t="s">
        <v>53</v>
      </c>
      <c r="AU59" s="23" t="str">
        <f t="shared" si="83"/>
        <v/>
      </c>
      <c r="AV59" s="23">
        <f t="shared" si="78"/>
        <v>2.5999999999999996</v>
      </c>
      <c r="AW59" s="23" t="str">
        <f t="shared" si="83"/>
        <v/>
      </c>
      <c r="AX59" s="23" t="str">
        <f t="shared" si="83"/>
        <v/>
      </c>
      <c r="AY59" s="23" t="str">
        <f t="shared" si="83"/>
        <v/>
      </c>
      <c r="AZ59" s="23"/>
      <c r="BA59" s="25">
        <v>0</v>
      </c>
      <c r="BB59" s="25">
        <v>2.58</v>
      </c>
      <c r="BC59" s="25">
        <f t="shared" si="80"/>
        <v>3.16</v>
      </c>
      <c r="BD59" s="25">
        <f t="shared" si="82"/>
        <v>2.4694000000000003</v>
      </c>
      <c r="BF59" s="55">
        <f t="shared" si="84"/>
        <v>0</v>
      </c>
      <c r="BG59" s="66"/>
      <c r="BH59" s="66"/>
      <c r="BI59" s="25"/>
      <c r="BJ59" s="25"/>
      <c r="BK59" s="20"/>
      <c r="BL59" s="24"/>
      <c r="BM59" s="25"/>
      <c r="BN59" s="25"/>
      <c r="BO59" s="25"/>
      <c r="BP59" s="126"/>
    </row>
    <row r="60" spans="1:68" x14ac:dyDescent="0.2">
      <c r="A60" s="56">
        <v>45302</v>
      </c>
      <c r="B60" s="57" t="s">
        <v>892</v>
      </c>
      <c r="C60" s="24" t="s">
        <v>845</v>
      </c>
      <c r="D60" s="24" t="s">
        <v>398</v>
      </c>
      <c r="F60" s="74" t="s">
        <v>51</v>
      </c>
      <c r="G60" s="74" t="s">
        <v>121</v>
      </c>
      <c r="H60" s="24" t="s">
        <v>846</v>
      </c>
      <c r="I60" s="61" t="s">
        <v>96</v>
      </c>
      <c r="J60" s="61" t="s">
        <v>159</v>
      </c>
      <c r="K60" s="69" t="s">
        <v>847</v>
      </c>
      <c r="L60" s="122">
        <v>2</v>
      </c>
      <c r="M60" s="74" t="s">
        <v>105</v>
      </c>
      <c r="N60" s="60" t="s">
        <v>6</v>
      </c>
      <c r="R60" s="79">
        <v>5.5</v>
      </c>
      <c r="S60" s="65" t="s">
        <v>372</v>
      </c>
      <c r="T60" s="66">
        <f t="shared" si="14"/>
        <v>11</v>
      </c>
      <c r="U60" s="66">
        <f t="shared" si="15"/>
        <v>9</v>
      </c>
      <c r="V60" s="66">
        <f t="shared" si="16"/>
        <v>49.600000000000009</v>
      </c>
      <c r="W60" s="66">
        <f t="shared" si="17"/>
        <v>145.5</v>
      </c>
      <c r="X60" s="20">
        <f t="shared" si="18"/>
        <v>0.34089347079037807</v>
      </c>
      <c r="Y60" s="67">
        <f t="shared" si="19"/>
        <v>0.49600000000000011</v>
      </c>
      <c r="Z60" s="68">
        <f t="shared" si="20"/>
        <v>4960.0000000000009</v>
      </c>
      <c r="AA60" s="65" t="s">
        <v>53</v>
      </c>
      <c r="AU60" s="23" t="str">
        <f t="shared" si="83"/>
        <v/>
      </c>
      <c r="AV60" s="23">
        <f t="shared" si="78"/>
        <v>9</v>
      </c>
      <c r="AW60" s="23" t="str">
        <f t="shared" si="83"/>
        <v/>
      </c>
      <c r="AX60" s="23" t="str">
        <f t="shared" si="83"/>
        <v/>
      </c>
      <c r="AY60" s="23" t="str">
        <f t="shared" si="83"/>
        <v/>
      </c>
      <c r="AZ60" s="23"/>
      <c r="BA60" s="25">
        <v>0</v>
      </c>
      <c r="BB60" s="25">
        <v>3.95</v>
      </c>
      <c r="BC60" s="25">
        <f t="shared" si="80"/>
        <v>5.9</v>
      </c>
      <c r="BD60" s="25">
        <f t="shared" si="82"/>
        <v>3.7435000000000005</v>
      </c>
      <c r="BF60" s="55">
        <f t="shared" si="84"/>
        <v>0</v>
      </c>
      <c r="BG60" s="66"/>
      <c r="BH60" s="66"/>
      <c r="BI60" s="25"/>
      <c r="BJ60" s="25"/>
      <c r="BK60" s="20"/>
      <c r="BL60" s="24"/>
      <c r="BM60" s="25"/>
      <c r="BN60" s="25"/>
      <c r="BO60" s="25"/>
      <c r="BP60" s="126"/>
    </row>
    <row r="61" spans="1:68" x14ac:dyDescent="0.2">
      <c r="A61" s="56">
        <v>45305</v>
      </c>
      <c r="B61" s="57" t="s">
        <v>892</v>
      </c>
      <c r="C61" s="24" t="s">
        <v>862</v>
      </c>
      <c r="D61" s="24" t="s">
        <v>577</v>
      </c>
      <c r="F61" s="74" t="s">
        <v>51</v>
      </c>
      <c r="G61" s="74" t="s">
        <v>121</v>
      </c>
      <c r="H61" s="24" t="s">
        <v>71</v>
      </c>
      <c r="I61" s="61" t="s">
        <v>80</v>
      </c>
      <c r="J61" s="61" t="s">
        <v>95</v>
      </c>
      <c r="K61" s="69" t="s">
        <v>859</v>
      </c>
      <c r="L61" s="122">
        <v>2</v>
      </c>
      <c r="M61" s="74" t="s">
        <v>105</v>
      </c>
      <c r="N61" s="60" t="s">
        <v>6</v>
      </c>
      <c r="R61" s="79">
        <v>2.6</v>
      </c>
      <c r="S61" s="65" t="s">
        <v>372</v>
      </c>
      <c r="T61" s="66">
        <f t="shared" si="14"/>
        <v>5.2</v>
      </c>
      <c r="U61" s="66">
        <f t="shared" si="15"/>
        <v>3.2</v>
      </c>
      <c r="V61" s="66">
        <f t="shared" si="16"/>
        <v>52.800000000000011</v>
      </c>
      <c r="W61" s="66">
        <f t="shared" si="17"/>
        <v>147.5</v>
      </c>
      <c r="X61" s="20">
        <f t="shared" si="18"/>
        <v>0.35796610169491533</v>
      </c>
      <c r="Y61" s="67">
        <f t="shared" si="19"/>
        <v>0.52800000000000014</v>
      </c>
      <c r="Z61" s="68">
        <f t="shared" si="20"/>
        <v>5280.0000000000009</v>
      </c>
      <c r="AA61" s="65" t="s">
        <v>53</v>
      </c>
      <c r="AU61" s="23" t="str">
        <f t="shared" si="83"/>
        <v/>
      </c>
      <c r="AV61" s="23">
        <f t="shared" si="78"/>
        <v>3.2</v>
      </c>
      <c r="AW61" s="23" t="str">
        <f t="shared" si="83"/>
        <v/>
      </c>
      <c r="AX61" s="23" t="str">
        <f t="shared" si="83"/>
        <v/>
      </c>
      <c r="AY61" s="23" t="str">
        <f t="shared" si="83"/>
        <v/>
      </c>
      <c r="AZ61" s="23"/>
      <c r="BA61" s="25">
        <v>0</v>
      </c>
      <c r="BB61" s="25">
        <v>2.54</v>
      </c>
      <c r="BC61" s="25">
        <f t="shared" si="80"/>
        <v>3.08</v>
      </c>
      <c r="BD61" s="25">
        <f t="shared" si="82"/>
        <v>2.4321999999999999</v>
      </c>
      <c r="BF61" s="55">
        <f t="shared" si="84"/>
        <v>0</v>
      </c>
      <c r="BG61" s="66"/>
      <c r="BH61" s="66"/>
      <c r="BI61" s="25"/>
      <c r="BJ61" s="25"/>
      <c r="BK61" s="20"/>
      <c r="BL61" s="24"/>
      <c r="BM61" s="25"/>
      <c r="BN61" s="25"/>
      <c r="BO61" s="25"/>
      <c r="BP61" s="126"/>
    </row>
    <row r="62" spans="1:68" ht="15" customHeight="1" x14ac:dyDescent="0.2">
      <c r="A62" s="56">
        <v>45305</v>
      </c>
      <c r="B62" s="57" t="s">
        <v>892</v>
      </c>
      <c r="C62" s="24" t="s">
        <v>863</v>
      </c>
      <c r="D62" s="24" t="s">
        <v>577</v>
      </c>
      <c r="F62" s="74" t="s">
        <v>51</v>
      </c>
      <c r="G62" s="74" t="s">
        <v>121</v>
      </c>
      <c r="H62" s="24" t="s">
        <v>858</v>
      </c>
      <c r="I62" s="61" t="s">
        <v>80</v>
      </c>
      <c r="J62" s="61" t="s">
        <v>156</v>
      </c>
      <c r="K62" s="62" t="s">
        <v>860</v>
      </c>
      <c r="L62" s="122">
        <v>2</v>
      </c>
      <c r="M62" s="74" t="s">
        <v>105</v>
      </c>
      <c r="N62" s="60" t="s">
        <v>6</v>
      </c>
      <c r="R62" s="79">
        <v>3</v>
      </c>
      <c r="S62" s="65" t="s">
        <v>371</v>
      </c>
      <c r="T62" s="66" t="str">
        <f t="shared" si="14"/>
        <v>0.00</v>
      </c>
      <c r="U62" s="66">
        <f t="shared" si="15"/>
        <v>-2</v>
      </c>
      <c r="V62" s="66">
        <f t="shared" si="16"/>
        <v>50.800000000000011</v>
      </c>
      <c r="W62" s="66">
        <f t="shared" si="17"/>
        <v>149.5</v>
      </c>
      <c r="X62" s="20">
        <f t="shared" si="18"/>
        <v>0.33979933110367899</v>
      </c>
      <c r="Y62" s="67">
        <f t="shared" si="19"/>
        <v>0.50800000000000012</v>
      </c>
      <c r="Z62" s="68">
        <f t="shared" si="20"/>
        <v>5080.0000000000009</v>
      </c>
      <c r="AA62" s="65" t="s">
        <v>52</v>
      </c>
      <c r="AU62" s="23" t="str">
        <f t="shared" si="83"/>
        <v/>
      </c>
      <c r="AV62" s="23">
        <f t="shared" si="78"/>
        <v>-2</v>
      </c>
      <c r="AW62" s="23" t="str">
        <f t="shared" si="83"/>
        <v/>
      </c>
      <c r="AX62" s="23" t="str">
        <f t="shared" si="83"/>
        <v/>
      </c>
      <c r="AY62" s="23" t="str">
        <f t="shared" si="83"/>
        <v/>
      </c>
      <c r="AZ62" s="23"/>
      <c r="BA62" s="25">
        <v>0</v>
      </c>
      <c r="BB62" s="25">
        <v>3.04</v>
      </c>
      <c r="BC62" s="25">
        <f t="shared" si="80"/>
        <v>4.08</v>
      </c>
      <c r="BD62" s="25">
        <f t="shared" si="82"/>
        <v>2.8972000000000002</v>
      </c>
      <c r="BF62" s="55">
        <f t="shared" si="84"/>
        <v>0</v>
      </c>
      <c r="BG62" s="66"/>
      <c r="BH62" s="66"/>
      <c r="BI62" s="25"/>
      <c r="BJ62" s="25"/>
      <c r="BK62" s="20"/>
      <c r="BL62" s="24"/>
      <c r="BM62" s="25"/>
      <c r="BN62" s="25"/>
      <c r="BO62" s="25"/>
      <c r="BP62" s="126"/>
    </row>
    <row r="63" spans="1:68" x14ac:dyDescent="0.2">
      <c r="A63" s="56">
        <v>45305</v>
      </c>
      <c r="B63" s="57" t="s">
        <v>892</v>
      </c>
      <c r="C63" s="24" t="s">
        <v>864</v>
      </c>
      <c r="D63" s="24" t="s">
        <v>577</v>
      </c>
      <c r="F63" s="74" t="s">
        <v>51</v>
      </c>
      <c r="G63" s="74" t="s">
        <v>121</v>
      </c>
      <c r="H63" s="24" t="s">
        <v>858</v>
      </c>
      <c r="I63" s="61" t="s">
        <v>64</v>
      </c>
      <c r="J63" s="61" t="s">
        <v>96</v>
      </c>
      <c r="K63" s="62" t="s">
        <v>861</v>
      </c>
      <c r="L63" s="122">
        <v>1</v>
      </c>
      <c r="M63" s="74" t="s">
        <v>105</v>
      </c>
      <c r="N63" s="60" t="s">
        <v>6</v>
      </c>
      <c r="R63" s="79">
        <v>8.5</v>
      </c>
      <c r="S63" s="65" t="s">
        <v>371</v>
      </c>
      <c r="T63" s="66" t="str">
        <f t="shared" si="14"/>
        <v>0.00</v>
      </c>
      <c r="U63" s="66">
        <f t="shared" si="15"/>
        <v>-1</v>
      </c>
      <c r="V63" s="66">
        <f t="shared" si="16"/>
        <v>49.800000000000011</v>
      </c>
      <c r="W63" s="66">
        <f t="shared" si="17"/>
        <v>150.5</v>
      </c>
      <c r="X63" s="20">
        <f t="shared" si="18"/>
        <v>0.33089700996677751</v>
      </c>
      <c r="Y63" s="67">
        <f t="shared" si="19"/>
        <v>0.49800000000000011</v>
      </c>
      <c r="Z63" s="68">
        <f t="shared" si="20"/>
        <v>4980.0000000000009</v>
      </c>
      <c r="AA63" s="65" t="s">
        <v>52</v>
      </c>
      <c r="AU63" s="23" t="str">
        <f t="shared" si="83"/>
        <v/>
      </c>
      <c r="AV63" s="23">
        <f t="shared" si="78"/>
        <v>-1</v>
      </c>
      <c r="AW63" s="23" t="str">
        <f t="shared" si="83"/>
        <v/>
      </c>
      <c r="AX63" s="23" t="str">
        <f t="shared" si="83"/>
        <v/>
      </c>
      <c r="AY63" s="23" t="str">
        <f t="shared" si="83"/>
        <v/>
      </c>
      <c r="AZ63" s="23"/>
      <c r="BA63" s="25">
        <v>0</v>
      </c>
      <c r="BB63" s="25">
        <v>6.8</v>
      </c>
      <c r="BC63" s="25">
        <f t="shared" si="80"/>
        <v>5.8</v>
      </c>
      <c r="BD63" s="25">
        <f t="shared" si="82"/>
        <v>6.3940000000000001</v>
      </c>
      <c r="BF63" s="55">
        <f t="shared" si="84"/>
        <v>0</v>
      </c>
      <c r="BG63" s="66"/>
      <c r="BH63" s="66"/>
      <c r="BI63" s="25"/>
      <c r="BJ63" s="25"/>
      <c r="BK63" s="20"/>
      <c r="BL63" s="24"/>
      <c r="BM63" s="25"/>
      <c r="BN63" s="25"/>
      <c r="BO63" s="25"/>
      <c r="BP63" s="126"/>
    </row>
    <row r="64" spans="1:68" x14ac:dyDescent="0.2">
      <c r="A64" s="56">
        <v>45305</v>
      </c>
      <c r="B64" s="57" t="s">
        <v>892</v>
      </c>
      <c r="C64" s="24" t="s">
        <v>864</v>
      </c>
      <c r="D64" s="24" t="s">
        <v>577</v>
      </c>
      <c r="F64" s="74" t="s">
        <v>51</v>
      </c>
      <c r="G64" s="74" t="s">
        <v>121</v>
      </c>
      <c r="H64" s="24" t="s">
        <v>858</v>
      </c>
      <c r="I64" s="61" t="s">
        <v>64</v>
      </c>
      <c r="J64" s="61" t="s">
        <v>96</v>
      </c>
      <c r="K64" s="69" t="s">
        <v>861</v>
      </c>
      <c r="L64" s="122">
        <v>1</v>
      </c>
      <c r="M64" s="74" t="s">
        <v>105</v>
      </c>
      <c r="N64" s="60" t="s">
        <v>7</v>
      </c>
      <c r="R64" s="79">
        <v>2.5</v>
      </c>
      <c r="S64" s="65" t="s">
        <v>371</v>
      </c>
      <c r="T64" s="66">
        <f t="shared" si="14"/>
        <v>2.5</v>
      </c>
      <c r="U64" s="66">
        <f t="shared" si="15"/>
        <v>1.5</v>
      </c>
      <c r="V64" s="66">
        <f t="shared" si="16"/>
        <v>51.300000000000011</v>
      </c>
      <c r="W64" s="66">
        <f t="shared" si="17"/>
        <v>151.5</v>
      </c>
      <c r="X64" s="20">
        <f t="shared" si="18"/>
        <v>0.33861386138613869</v>
      </c>
      <c r="Y64" s="67">
        <f t="shared" si="19"/>
        <v>0.51300000000000012</v>
      </c>
      <c r="Z64" s="68">
        <f t="shared" si="20"/>
        <v>5130.0000000000009</v>
      </c>
      <c r="AA64" s="65" t="s">
        <v>53</v>
      </c>
      <c r="AU64" s="23" t="str">
        <f t="shared" si="83"/>
        <v/>
      </c>
      <c r="AV64" s="23">
        <f t="shared" si="78"/>
        <v>1.5</v>
      </c>
      <c r="AW64" s="23" t="str">
        <f t="shared" si="83"/>
        <v/>
      </c>
      <c r="AX64" s="23" t="str">
        <f t="shared" si="83"/>
        <v/>
      </c>
      <c r="AY64" s="23" t="str">
        <f t="shared" si="83"/>
        <v/>
      </c>
      <c r="AZ64" s="23"/>
      <c r="BA64" s="25">
        <v>0</v>
      </c>
      <c r="BB64" s="25">
        <v>2.3199999999999998</v>
      </c>
      <c r="BC64" s="25">
        <f t="shared" si="80"/>
        <v>1.3199999999999998</v>
      </c>
      <c r="BD64" s="25">
        <f t="shared" si="82"/>
        <v>2.2275999999999998</v>
      </c>
      <c r="BF64" s="55">
        <f t="shared" si="84"/>
        <v>0</v>
      </c>
      <c r="BG64" s="66"/>
      <c r="BH64" s="66"/>
      <c r="BI64" s="25"/>
      <c r="BJ64" s="25"/>
      <c r="BK64" s="20"/>
      <c r="BL64" s="24"/>
      <c r="BM64" s="25"/>
      <c r="BN64" s="25"/>
      <c r="BO64" s="25"/>
      <c r="BP64" s="126"/>
    </row>
    <row r="65" spans="1:68" x14ac:dyDescent="0.2">
      <c r="A65" s="56">
        <v>45305</v>
      </c>
      <c r="B65" s="57" t="s">
        <v>892</v>
      </c>
      <c r="C65" s="24" t="s">
        <v>868</v>
      </c>
      <c r="D65" s="24" t="s">
        <v>577</v>
      </c>
      <c r="F65" s="74" t="s">
        <v>51</v>
      </c>
      <c r="G65" s="74" t="s">
        <v>121</v>
      </c>
      <c r="H65" s="24" t="s">
        <v>360</v>
      </c>
      <c r="I65" s="61" t="s">
        <v>96</v>
      </c>
      <c r="J65" s="61" t="s">
        <v>136</v>
      </c>
      <c r="K65" s="69" t="s">
        <v>866</v>
      </c>
      <c r="L65" s="122">
        <v>1</v>
      </c>
      <c r="M65" s="74" t="s">
        <v>105</v>
      </c>
      <c r="N65" s="60" t="s">
        <v>6</v>
      </c>
      <c r="R65" s="79">
        <v>4.2</v>
      </c>
      <c r="S65" s="65" t="s">
        <v>372</v>
      </c>
      <c r="T65" s="66">
        <f t="shared" si="14"/>
        <v>4.2</v>
      </c>
      <c r="U65" s="66">
        <f t="shared" si="15"/>
        <v>3.2</v>
      </c>
      <c r="V65" s="66">
        <f t="shared" si="16"/>
        <v>54.500000000000014</v>
      </c>
      <c r="W65" s="66">
        <f t="shared" si="17"/>
        <v>152.5</v>
      </c>
      <c r="X65" s="20">
        <f t="shared" si="18"/>
        <v>0.35737704918032798</v>
      </c>
      <c r="Y65" s="67">
        <f t="shared" si="19"/>
        <v>0.54500000000000015</v>
      </c>
      <c r="Z65" s="68">
        <f t="shared" si="20"/>
        <v>5450.0000000000018</v>
      </c>
      <c r="AA65" s="65" t="s">
        <v>53</v>
      </c>
      <c r="AU65" s="23" t="str">
        <f t="shared" si="83"/>
        <v/>
      </c>
      <c r="AV65" s="23">
        <f t="shared" si="78"/>
        <v>3.2</v>
      </c>
      <c r="AW65" s="23" t="str">
        <f t="shared" si="83"/>
        <v/>
      </c>
      <c r="AX65" s="23" t="str">
        <f t="shared" si="83"/>
        <v/>
      </c>
      <c r="AY65" s="23" t="str">
        <f t="shared" si="83"/>
        <v/>
      </c>
      <c r="AZ65" s="23"/>
      <c r="BA65" s="25">
        <v>0</v>
      </c>
      <c r="BB65" s="25">
        <v>4.66</v>
      </c>
      <c r="BC65" s="25">
        <f t="shared" si="80"/>
        <v>3.66</v>
      </c>
      <c r="BD65" s="25">
        <f t="shared" si="82"/>
        <v>4.4038000000000004</v>
      </c>
      <c r="BF65" s="55">
        <f t="shared" si="84"/>
        <v>0</v>
      </c>
      <c r="BG65" s="66"/>
      <c r="BH65" s="66"/>
      <c r="BI65" s="25"/>
      <c r="BJ65" s="25"/>
      <c r="BK65" s="20"/>
      <c r="BL65" s="24"/>
      <c r="BM65" s="25"/>
      <c r="BN65" s="25"/>
      <c r="BO65" s="25"/>
      <c r="BP65" s="126"/>
    </row>
    <row r="66" spans="1:68" x14ac:dyDescent="0.2">
      <c r="A66" s="56">
        <v>45306</v>
      </c>
      <c r="B66" s="57" t="s">
        <v>892</v>
      </c>
      <c r="C66" s="24" t="s">
        <v>872</v>
      </c>
      <c r="D66" s="24" t="s">
        <v>621</v>
      </c>
      <c r="F66" s="74" t="s">
        <v>51</v>
      </c>
      <c r="G66" s="74" t="s">
        <v>121</v>
      </c>
      <c r="H66" s="24" t="s">
        <v>711</v>
      </c>
      <c r="I66" s="61" t="s">
        <v>95</v>
      </c>
      <c r="J66" s="61" t="s">
        <v>90</v>
      </c>
      <c r="K66" s="69" t="s">
        <v>871</v>
      </c>
      <c r="L66" s="122">
        <v>2</v>
      </c>
      <c r="M66" s="74" t="s">
        <v>105</v>
      </c>
      <c r="N66" s="60" t="s">
        <v>6</v>
      </c>
      <c r="R66" s="79">
        <v>3.8</v>
      </c>
      <c r="S66" s="65" t="s">
        <v>372</v>
      </c>
      <c r="T66" s="66">
        <f t="shared" si="14"/>
        <v>7.6</v>
      </c>
      <c r="U66" s="66">
        <f t="shared" si="15"/>
        <v>5.6</v>
      </c>
      <c r="V66" s="66">
        <f t="shared" si="16"/>
        <v>60.100000000000016</v>
      </c>
      <c r="W66" s="66">
        <f t="shared" si="17"/>
        <v>154.5</v>
      </c>
      <c r="X66" s="20">
        <f t="shared" si="18"/>
        <v>0.3889967637540454</v>
      </c>
      <c r="Y66" s="67">
        <f t="shared" si="19"/>
        <v>0.6010000000000002</v>
      </c>
      <c r="Z66" s="68">
        <f t="shared" si="20"/>
        <v>6010.0000000000018</v>
      </c>
      <c r="AA66" s="65" t="s">
        <v>53</v>
      </c>
      <c r="AU66" s="23" t="str">
        <f t="shared" si="83"/>
        <v/>
      </c>
      <c r="AV66" s="23">
        <f t="shared" si="78"/>
        <v>5.6</v>
      </c>
      <c r="AW66" s="23" t="str">
        <f t="shared" si="83"/>
        <v/>
      </c>
      <c r="AX66" s="23" t="str">
        <f t="shared" si="83"/>
        <v/>
      </c>
      <c r="AY66" s="23" t="str">
        <f t="shared" si="83"/>
        <v/>
      </c>
      <c r="AZ66" s="23"/>
      <c r="BA66" s="25">
        <v>0</v>
      </c>
      <c r="BB66" s="25">
        <v>5.15</v>
      </c>
      <c r="BC66" s="25">
        <f t="shared" si="80"/>
        <v>8.3000000000000007</v>
      </c>
      <c r="BD66" s="25">
        <f t="shared" si="82"/>
        <v>4.8595000000000006</v>
      </c>
      <c r="BF66" s="55">
        <f t="shared" si="84"/>
        <v>0</v>
      </c>
      <c r="BG66" s="66"/>
      <c r="BH66" s="66"/>
      <c r="BI66" s="25"/>
      <c r="BJ66" s="25"/>
      <c r="BK66" s="20"/>
      <c r="BL66" s="24"/>
      <c r="BM66" s="25"/>
      <c r="BN66" s="25"/>
      <c r="BO66" s="25"/>
      <c r="BP66" s="126"/>
    </row>
    <row r="67" spans="1:68" x14ac:dyDescent="0.2">
      <c r="A67" s="56">
        <v>45307</v>
      </c>
      <c r="B67" s="57" t="s">
        <v>892</v>
      </c>
      <c r="C67" s="24" t="s">
        <v>876</v>
      </c>
      <c r="D67" s="24" t="s">
        <v>584</v>
      </c>
      <c r="F67" s="74" t="s">
        <v>51</v>
      </c>
      <c r="G67" s="74" t="s">
        <v>121</v>
      </c>
      <c r="H67" s="24" t="s">
        <v>75</v>
      </c>
      <c r="I67" s="61" t="s">
        <v>80</v>
      </c>
      <c r="J67" s="61" t="s">
        <v>159</v>
      </c>
      <c r="K67" s="70" t="s">
        <v>875</v>
      </c>
      <c r="L67" s="122">
        <v>1</v>
      </c>
      <c r="M67" s="74" t="s">
        <v>105</v>
      </c>
      <c r="N67" s="60" t="s">
        <v>6</v>
      </c>
      <c r="R67" s="79">
        <v>4.2</v>
      </c>
      <c r="S67" s="65" t="s">
        <v>373</v>
      </c>
      <c r="T67" s="66" t="str">
        <f t="shared" si="14"/>
        <v>0.00</v>
      </c>
      <c r="U67" s="66">
        <f t="shared" si="15"/>
        <v>-1</v>
      </c>
      <c r="V67" s="66">
        <f t="shared" si="16"/>
        <v>59.100000000000016</v>
      </c>
      <c r="W67" s="66">
        <f t="shared" si="17"/>
        <v>155.5</v>
      </c>
      <c r="X67" s="20">
        <f t="shared" si="18"/>
        <v>0.38006430868167213</v>
      </c>
      <c r="Y67" s="67">
        <f t="shared" si="19"/>
        <v>0.59100000000000019</v>
      </c>
      <c r="Z67" s="68">
        <f t="shared" si="20"/>
        <v>5910.0000000000018</v>
      </c>
      <c r="AA67" s="65" t="s">
        <v>52</v>
      </c>
      <c r="AU67" s="23" t="str">
        <f t="shared" si="83"/>
        <v/>
      </c>
      <c r="AV67" s="23">
        <f t="shared" si="83"/>
        <v>-1</v>
      </c>
      <c r="AW67" s="23" t="str">
        <f t="shared" si="83"/>
        <v/>
      </c>
      <c r="AX67" s="23" t="str">
        <f t="shared" si="83"/>
        <v/>
      </c>
      <c r="AY67" s="23" t="str">
        <f t="shared" si="83"/>
        <v/>
      </c>
      <c r="AZ67" s="23"/>
      <c r="BA67" s="25">
        <v>0</v>
      </c>
      <c r="BB67" s="25">
        <v>2.52</v>
      </c>
      <c r="BC67" s="25">
        <f t="shared" ref="BC67:BC91" si="85">((BB67*(L67))-(L67))</f>
        <v>1.52</v>
      </c>
      <c r="BD67" s="25">
        <f t="shared" si="82"/>
        <v>2.4136000000000002</v>
      </c>
      <c r="BF67" s="55">
        <f t="shared" si="84"/>
        <v>0</v>
      </c>
      <c r="BG67" s="66"/>
      <c r="BH67" s="66"/>
      <c r="BI67" s="25"/>
      <c r="BJ67" s="25"/>
      <c r="BK67" s="20"/>
      <c r="BL67" s="24"/>
      <c r="BM67" s="25"/>
      <c r="BN67" s="25"/>
      <c r="BO67" s="25"/>
      <c r="BP67" s="126"/>
    </row>
    <row r="68" spans="1:68" x14ac:dyDescent="0.2">
      <c r="A68" s="56">
        <v>45308</v>
      </c>
      <c r="B68" s="57" t="s">
        <v>892</v>
      </c>
      <c r="C68" s="24" t="s">
        <v>878</v>
      </c>
      <c r="D68" s="24" t="s">
        <v>397</v>
      </c>
      <c r="F68" s="74" t="s">
        <v>51</v>
      </c>
      <c r="G68" s="74" t="s">
        <v>121</v>
      </c>
      <c r="H68" s="24" t="s">
        <v>71</v>
      </c>
      <c r="I68" s="61" t="s">
        <v>90</v>
      </c>
      <c r="J68" s="61" t="s">
        <v>95</v>
      </c>
      <c r="K68" s="69" t="s">
        <v>877</v>
      </c>
      <c r="L68" s="122">
        <v>1</v>
      </c>
      <c r="M68" s="74" t="s">
        <v>105</v>
      </c>
      <c r="N68" s="60" t="s">
        <v>6</v>
      </c>
      <c r="R68" s="79">
        <v>3.8</v>
      </c>
      <c r="S68" s="65" t="s">
        <v>372</v>
      </c>
      <c r="T68" s="66">
        <f t="shared" si="14"/>
        <v>3.8</v>
      </c>
      <c r="U68" s="66">
        <f t="shared" si="15"/>
        <v>2.8</v>
      </c>
      <c r="V68" s="66">
        <f t="shared" si="16"/>
        <v>61.900000000000013</v>
      </c>
      <c r="W68" s="66">
        <f t="shared" si="17"/>
        <v>156.5</v>
      </c>
      <c r="X68" s="20">
        <f t="shared" si="18"/>
        <v>0.39552715654952086</v>
      </c>
      <c r="Y68" s="67">
        <f t="shared" si="19"/>
        <v>0.61900000000000011</v>
      </c>
      <c r="Z68" s="68">
        <f t="shared" si="20"/>
        <v>6190.0000000000009</v>
      </c>
      <c r="AA68" s="65" t="s">
        <v>53</v>
      </c>
      <c r="AU68" s="23" t="str">
        <f t="shared" si="83"/>
        <v/>
      </c>
      <c r="AV68" s="23">
        <f t="shared" si="83"/>
        <v>2.8</v>
      </c>
      <c r="AW68" s="23" t="str">
        <f t="shared" si="83"/>
        <v/>
      </c>
      <c r="AX68" s="23" t="str">
        <f t="shared" si="83"/>
        <v/>
      </c>
      <c r="AY68" s="23" t="str">
        <f t="shared" si="83"/>
        <v/>
      </c>
      <c r="AZ68" s="23"/>
      <c r="BA68" s="25">
        <v>0</v>
      </c>
      <c r="BB68" s="25">
        <v>4.4800000000000004</v>
      </c>
      <c r="BC68" s="25">
        <f t="shared" si="85"/>
        <v>3.4800000000000004</v>
      </c>
      <c r="BD68" s="25">
        <f t="shared" si="82"/>
        <v>4.2364000000000006</v>
      </c>
      <c r="BF68" s="55">
        <f t="shared" si="84"/>
        <v>0</v>
      </c>
      <c r="BG68" s="66"/>
      <c r="BH68" s="66"/>
      <c r="BI68" s="25"/>
      <c r="BJ68" s="25"/>
      <c r="BK68" s="20"/>
      <c r="BL68" s="24"/>
      <c r="BM68" s="25"/>
      <c r="BN68" s="25"/>
      <c r="BO68" s="25"/>
      <c r="BP68" s="126"/>
    </row>
    <row r="69" spans="1:68" x14ac:dyDescent="0.2">
      <c r="A69" s="56">
        <v>45310</v>
      </c>
      <c r="B69" s="57" t="s">
        <v>892</v>
      </c>
      <c r="C69" s="24" t="s">
        <v>885</v>
      </c>
      <c r="D69" s="24" t="s">
        <v>562</v>
      </c>
      <c r="F69" s="74" t="s">
        <v>51</v>
      </c>
      <c r="G69" s="74" t="s">
        <v>121</v>
      </c>
      <c r="H69" s="24" t="s">
        <v>87</v>
      </c>
      <c r="I69" s="61" t="s">
        <v>95</v>
      </c>
      <c r="J69" s="61" t="s">
        <v>156</v>
      </c>
      <c r="K69" s="60" t="s">
        <v>883</v>
      </c>
      <c r="L69" s="122">
        <v>1</v>
      </c>
      <c r="M69" s="74" t="s">
        <v>105</v>
      </c>
      <c r="N69" s="60" t="s">
        <v>6</v>
      </c>
      <c r="R69" s="79">
        <v>6</v>
      </c>
      <c r="S69" s="65" t="s">
        <v>363</v>
      </c>
      <c r="T69" s="66" t="str">
        <f t="shared" ref="T69:T132" si="86">IF((AA69="W"),ROUND((R69*L69),2),"0.00")</f>
        <v>0.00</v>
      </c>
      <c r="U69" s="66">
        <f t="shared" ref="U69:U132" si="87">-$L69+T69</f>
        <v>-1</v>
      </c>
      <c r="V69" s="66">
        <f t="shared" ref="V69:V132" si="88">U69+V68</f>
        <v>60.900000000000013</v>
      </c>
      <c r="W69" s="66">
        <f t="shared" ref="W69:W132" si="89">L69+W68</f>
        <v>157.5</v>
      </c>
      <c r="X69" s="20">
        <f t="shared" ref="X69:X132" si="90">SUM(V69/W69)</f>
        <v>0.38666666666666677</v>
      </c>
      <c r="Y69" s="67">
        <f t="shared" ref="Y69:Y132" si="91">V69/100</f>
        <v>0.6090000000000001</v>
      </c>
      <c r="Z69" s="68">
        <f t="shared" ref="Z69:Z132" si="92">V69*100</f>
        <v>6090.0000000000009</v>
      </c>
      <c r="AA69" s="65" t="s">
        <v>52</v>
      </c>
      <c r="AU69" s="23" t="str">
        <f t="shared" si="83"/>
        <v/>
      </c>
      <c r="AV69" s="23">
        <f t="shared" si="83"/>
        <v>-1</v>
      </c>
      <c r="AW69" s="23" t="str">
        <f t="shared" si="83"/>
        <v/>
      </c>
      <c r="AX69" s="23" t="str">
        <f t="shared" si="83"/>
        <v/>
      </c>
      <c r="AY69" s="23" t="str">
        <f t="shared" si="83"/>
        <v/>
      </c>
      <c r="AZ69" s="23"/>
      <c r="BA69" s="25">
        <v>0</v>
      </c>
      <c r="BB69" s="25">
        <v>4.5199999999999996</v>
      </c>
      <c r="BC69" s="25">
        <f t="shared" si="85"/>
        <v>3.5199999999999996</v>
      </c>
      <c r="BD69" s="25">
        <f t="shared" si="82"/>
        <v>4.2736000000000001</v>
      </c>
      <c r="BF69" s="55">
        <f t="shared" si="84"/>
        <v>0</v>
      </c>
      <c r="BG69" s="66"/>
      <c r="BH69" s="66"/>
      <c r="BI69" s="25"/>
      <c r="BJ69" s="25"/>
      <c r="BK69" s="20"/>
      <c r="BL69" s="24"/>
      <c r="BM69" s="25"/>
      <c r="BN69" s="25"/>
      <c r="BO69" s="25"/>
      <c r="BP69" s="126"/>
    </row>
    <row r="70" spans="1:68" x14ac:dyDescent="0.2">
      <c r="A70" s="56">
        <v>45313</v>
      </c>
      <c r="B70" s="57" t="s">
        <v>892</v>
      </c>
      <c r="C70" s="24" t="s">
        <v>899</v>
      </c>
      <c r="D70" s="24" t="s">
        <v>621</v>
      </c>
      <c r="F70" s="74" t="s">
        <v>51</v>
      </c>
      <c r="G70" s="74" t="s">
        <v>121</v>
      </c>
      <c r="H70" s="24" t="s">
        <v>528</v>
      </c>
      <c r="I70" s="61" t="s">
        <v>95</v>
      </c>
      <c r="J70" s="61" t="s">
        <v>96</v>
      </c>
      <c r="K70" s="60" t="s">
        <v>861</v>
      </c>
      <c r="L70" s="122">
        <v>1</v>
      </c>
      <c r="M70" s="74" t="s">
        <v>105</v>
      </c>
      <c r="N70" s="60" t="s">
        <v>6</v>
      </c>
      <c r="R70" s="79">
        <v>10</v>
      </c>
      <c r="S70" s="65" t="s">
        <v>363</v>
      </c>
      <c r="T70" s="66" t="str">
        <f t="shared" si="86"/>
        <v>0.00</v>
      </c>
      <c r="U70" s="66">
        <f t="shared" si="87"/>
        <v>-1</v>
      </c>
      <c r="V70" s="66">
        <f t="shared" si="88"/>
        <v>59.900000000000013</v>
      </c>
      <c r="W70" s="66">
        <f t="shared" si="89"/>
        <v>158.5</v>
      </c>
      <c r="X70" s="20">
        <f t="shared" si="90"/>
        <v>0.37791798107255531</v>
      </c>
      <c r="Y70" s="67">
        <f t="shared" si="91"/>
        <v>0.59900000000000009</v>
      </c>
      <c r="Z70" s="68">
        <f t="shared" si="92"/>
        <v>5990.0000000000009</v>
      </c>
      <c r="AA70" s="65" t="s">
        <v>52</v>
      </c>
      <c r="AU70" s="23" t="str">
        <f t="shared" ref="AU70:AY91" si="93">IF($G70=AU$2,$U70,"")</f>
        <v/>
      </c>
      <c r="AV70" s="23">
        <f t="shared" si="83"/>
        <v>-1</v>
      </c>
      <c r="AW70" s="23" t="str">
        <f t="shared" si="93"/>
        <v/>
      </c>
      <c r="AX70" s="23" t="str">
        <f t="shared" si="93"/>
        <v/>
      </c>
      <c r="AY70" s="23" t="str">
        <f t="shared" si="93"/>
        <v/>
      </c>
      <c r="AZ70" s="23"/>
      <c r="BA70" s="25">
        <v>0</v>
      </c>
      <c r="BB70" s="25">
        <v>4.8899999999999997</v>
      </c>
      <c r="BC70" s="25">
        <f t="shared" si="85"/>
        <v>3.8899999999999997</v>
      </c>
      <c r="BD70" s="25">
        <f t="shared" si="82"/>
        <v>4.6176999999999992</v>
      </c>
      <c r="BF70" s="55">
        <f t="shared" si="84"/>
        <v>0</v>
      </c>
      <c r="BG70" s="66"/>
      <c r="BH70" s="66"/>
      <c r="BI70" s="25"/>
      <c r="BJ70" s="25"/>
      <c r="BK70" s="20"/>
      <c r="BL70" s="24"/>
      <c r="BM70" s="25"/>
      <c r="BN70" s="25"/>
      <c r="BO70" s="25"/>
      <c r="BP70" s="126"/>
    </row>
    <row r="71" spans="1:68" x14ac:dyDescent="0.2">
      <c r="A71" s="56">
        <v>45313</v>
      </c>
      <c r="B71" s="57" t="s">
        <v>892</v>
      </c>
      <c r="C71" s="24" t="s">
        <v>899</v>
      </c>
      <c r="D71" s="24" t="s">
        <v>621</v>
      </c>
      <c r="F71" s="74" t="s">
        <v>51</v>
      </c>
      <c r="G71" s="74" t="s">
        <v>121</v>
      </c>
      <c r="H71" s="24" t="s">
        <v>528</v>
      </c>
      <c r="I71" s="61" t="s">
        <v>95</v>
      </c>
      <c r="J71" s="61" t="s">
        <v>96</v>
      </c>
      <c r="K71" s="60" t="s">
        <v>861</v>
      </c>
      <c r="L71" s="122">
        <v>2</v>
      </c>
      <c r="M71" s="74" t="s">
        <v>105</v>
      </c>
      <c r="N71" s="60" t="s">
        <v>7</v>
      </c>
      <c r="R71" s="79">
        <v>2.5</v>
      </c>
      <c r="S71" s="65" t="s">
        <v>363</v>
      </c>
      <c r="T71" s="66" t="str">
        <f t="shared" si="86"/>
        <v>0.00</v>
      </c>
      <c r="U71" s="66">
        <f t="shared" si="87"/>
        <v>-2</v>
      </c>
      <c r="V71" s="66">
        <f t="shared" si="88"/>
        <v>57.900000000000013</v>
      </c>
      <c r="W71" s="66">
        <f t="shared" si="89"/>
        <v>160.5</v>
      </c>
      <c r="X71" s="20">
        <f t="shared" si="90"/>
        <v>0.36074766355140198</v>
      </c>
      <c r="Y71" s="67">
        <f t="shared" si="91"/>
        <v>0.57900000000000018</v>
      </c>
      <c r="Z71" s="68">
        <f t="shared" si="92"/>
        <v>5790.0000000000009</v>
      </c>
      <c r="AA71" s="65" t="s">
        <v>52</v>
      </c>
      <c r="AU71" s="23" t="str">
        <f t="shared" si="93"/>
        <v/>
      </c>
      <c r="AV71" s="23">
        <f t="shared" si="83"/>
        <v>-2</v>
      </c>
      <c r="AW71" s="23" t="str">
        <f t="shared" si="93"/>
        <v/>
      </c>
      <c r="AX71" s="23" t="str">
        <f t="shared" si="93"/>
        <v/>
      </c>
      <c r="AY71" s="23" t="str">
        <f t="shared" si="93"/>
        <v/>
      </c>
      <c r="AZ71" s="23"/>
      <c r="BA71" s="25">
        <v>0</v>
      </c>
      <c r="BB71" s="25">
        <v>1.82</v>
      </c>
      <c r="BC71" s="25">
        <f t="shared" si="85"/>
        <v>1.6400000000000001</v>
      </c>
      <c r="BD71" s="25">
        <f t="shared" si="82"/>
        <v>1.7625999999999999</v>
      </c>
      <c r="BF71" s="55">
        <f t="shared" si="84"/>
        <v>0</v>
      </c>
      <c r="BG71" s="66"/>
      <c r="BH71" s="66"/>
      <c r="BI71" s="25"/>
      <c r="BJ71" s="25"/>
      <c r="BK71" s="20"/>
      <c r="BL71" s="24"/>
      <c r="BM71" s="25"/>
      <c r="BN71" s="25"/>
      <c r="BO71" s="25"/>
      <c r="BP71" s="126"/>
    </row>
    <row r="72" spans="1:68" x14ac:dyDescent="0.2">
      <c r="A72" s="56">
        <v>45313</v>
      </c>
      <c r="B72" s="57" t="s">
        <v>892</v>
      </c>
      <c r="C72" s="24" t="s">
        <v>899</v>
      </c>
      <c r="D72" s="24" t="s">
        <v>621</v>
      </c>
      <c r="F72" s="74" t="s">
        <v>51</v>
      </c>
      <c r="G72" s="74" t="s">
        <v>121</v>
      </c>
      <c r="H72" s="24" t="s">
        <v>528</v>
      </c>
      <c r="I72" s="61" t="s">
        <v>159</v>
      </c>
      <c r="J72" s="61" t="s">
        <v>202</v>
      </c>
      <c r="K72" s="69" t="s">
        <v>898</v>
      </c>
      <c r="L72" s="122">
        <v>1</v>
      </c>
      <c r="M72" s="74" t="s">
        <v>105</v>
      </c>
      <c r="N72" s="60" t="s">
        <v>6</v>
      </c>
      <c r="R72" s="79">
        <v>5</v>
      </c>
      <c r="S72" s="65" t="s">
        <v>372</v>
      </c>
      <c r="T72" s="66">
        <f t="shared" si="86"/>
        <v>5</v>
      </c>
      <c r="U72" s="66">
        <f t="shared" si="87"/>
        <v>4</v>
      </c>
      <c r="V72" s="66">
        <f t="shared" si="88"/>
        <v>61.900000000000013</v>
      </c>
      <c r="W72" s="66">
        <f t="shared" si="89"/>
        <v>161.5</v>
      </c>
      <c r="X72" s="20">
        <f t="shared" si="90"/>
        <v>0.38328173374613012</v>
      </c>
      <c r="Y72" s="67">
        <f t="shared" si="91"/>
        <v>0.61900000000000011</v>
      </c>
      <c r="Z72" s="68">
        <f t="shared" si="92"/>
        <v>6190.0000000000009</v>
      </c>
      <c r="AA72" s="65" t="s">
        <v>53</v>
      </c>
      <c r="AU72" s="23" t="str">
        <f t="shared" si="93"/>
        <v/>
      </c>
      <c r="AV72" s="23">
        <f t="shared" si="93"/>
        <v>4</v>
      </c>
      <c r="AW72" s="23" t="str">
        <f t="shared" si="93"/>
        <v/>
      </c>
      <c r="AX72" s="23" t="str">
        <f t="shared" si="93"/>
        <v/>
      </c>
      <c r="AY72" s="23" t="str">
        <f t="shared" si="93"/>
        <v/>
      </c>
      <c r="AZ72" s="23"/>
      <c r="BA72" s="25">
        <v>0</v>
      </c>
      <c r="BB72" s="25">
        <v>3.75</v>
      </c>
      <c r="BC72" s="25">
        <f t="shared" si="85"/>
        <v>2.75</v>
      </c>
      <c r="BD72" s="25">
        <f t="shared" ref="BD72:BD91" si="94">0.93*(BB72-1)+1</f>
        <v>3.5575000000000001</v>
      </c>
      <c r="BF72" s="55">
        <f t="shared" si="84"/>
        <v>0</v>
      </c>
      <c r="BG72" s="66"/>
      <c r="BH72" s="66"/>
      <c r="BI72" s="25"/>
      <c r="BJ72" s="25"/>
      <c r="BK72" s="20"/>
      <c r="BL72" s="24"/>
      <c r="BM72" s="25"/>
      <c r="BN72" s="25"/>
      <c r="BO72" s="25"/>
      <c r="BP72" s="126"/>
    </row>
    <row r="73" spans="1:68" x14ac:dyDescent="0.2">
      <c r="A73" s="56">
        <v>45316</v>
      </c>
      <c r="B73" s="57" t="s">
        <v>892</v>
      </c>
      <c r="C73" s="24" t="s">
        <v>903</v>
      </c>
      <c r="D73" s="24" t="s">
        <v>398</v>
      </c>
      <c r="F73" s="74" t="s">
        <v>51</v>
      </c>
      <c r="G73" s="74" t="s">
        <v>121</v>
      </c>
      <c r="H73" s="24" t="s">
        <v>902</v>
      </c>
      <c r="I73" s="61" t="s">
        <v>159</v>
      </c>
      <c r="J73" s="61" t="s">
        <v>84</v>
      </c>
      <c r="K73" s="60" t="s">
        <v>904</v>
      </c>
      <c r="L73" s="122">
        <v>1</v>
      </c>
      <c r="M73" s="74" t="s">
        <v>105</v>
      </c>
      <c r="N73" s="60" t="s">
        <v>6</v>
      </c>
      <c r="R73" s="79">
        <v>16</v>
      </c>
      <c r="S73" s="65" t="s">
        <v>363</v>
      </c>
      <c r="T73" s="66" t="str">
        <f t="shared" si="86"/>
        <v>0.00</v>
      </c>
      <c r="U73" s="66">
        <f t="shared" si="87"/>
        <v>-1</v>
      </c>
      <c r="V73" s="66">
        <f t="shared" si="88"/>
        <v>60.900000000000013</v>
      </c>
      <c r="W73" s="66">
        <f t="shared" si="89"/>
        <v>162.5</v>
      </c>
      <c r="X73" s="20">
        <f t="shared" si="90"/>
        <v>0.37476923076923085</v>
      </c>
      <c r="Y73" s="67">
        <f t="shared" si="91"/>
        <v>0.6090000000000001</v>
      </c>
      <c r="Z73" s="68">
        <f t="shared" si="92"/>
        <v>6090.0000000000009</v>
      </c>
      <c r="AA73" s="65" t="s">
        <v>52</v>
      </c>
      <c r="AU73" s="23" t="str">
        <f t="shared" si="93"/>
        <v/>
      </c>
      <c r="AV73" s="23">
        <f t="shared" si="93"/>
        <v>-1</v>
      </c>
      <c r="AW73" s="23" t="str">
        <f t="shared" si="93"/>
        <v/>
      </c>
      <c r="AX73" s="23" t="str">
        <f t="shared" si="93"/>
        <v/>
      </c>
      <c r="AY73" s="23" t="str">
        <f t="shared" si="93"/>
        <v/>
      </c>
      <c r="AZ73" s="23"/>
      <c r="BA73" s="25">
        <v>0</v>
      </c>
      <c r="BB73" s="25">
        <v>15.11</v>
      </c>
      <c r="BC73" s="25">
        <f t="shared" si="85"/>
        <v>14.11</v>
      </c>
      <c r="BD73" s="25">
        <f t="shared" si="94"/>
        <v>14.122300000000001</v>
      </c>
      <c r="BE73" t="s">
        <v>970</v>
      </c>
      <c r="BF73" s="55">
        <f t="shared" si="84"/>
        <v>0</v>
      </c>
      <c r="BG73" s="66"/>
      <c r="BH73" s="66"/>
      <c r="BI73" s="25"/>
      <c r="BJ73" s="25"/>
      <c r="BK73" s="20"/>
      <c r="BL73" s="24"/>
      <c r="BM73" s="25"/>
      <c r="BN73" s="25"/>
      <c r="BO73" s="25"/>
      <c r="BP73" s="126"/>
    </row>
    <row r="74" spans="1:68" x14ac:dyDescent="0.2">
      <c r="A74" s="56">
        <v>45316</v>
      </c>
      <c r="B74" s="57" t="s">
        <v>892</v>
      </c>
      <c r="C74" s="24" t="s">
        <v>903</v>
      </c>
      <c r="D74" s="24" t="s">
        <v>398</v>
      </c>
      <c r="F74" s="74" t="s">
        <v>51</v>
      </c>
      <c r="G74" s="74" t="s">
        <v>121</v>
      </c>
      <c r="H74" s="24" t="s">
        <v>902</v>
      </c>
      <c r="I74" s="61" t="s">
        <v>159</v>
      </c>
      <c r="J74" s="61" t="s">
        <v>84</v>
      </c>
      <c r="K74" s="60" t="s">
        <v>904</v>
      </c>
      <c r="L74" s="122">
        <v>1</v>
      </c>
      <c r="M74" s="74" t="s">
        <v>105</v>
      </c>
      <c r="N74" s="60" t="s">
        <v>7</v>
      </c>
      <c r="R74" s="79">
        <v>4</v>
      </c>
      <c r="S74" s="65" t="s">
        <v>363</v>
      </c>
      <c r="T74" s="66" t="str">
        <f t="shared" si="86"/>
        <v>0.00</v>
      </c>
      <c r="U74" s="66">
        <f t="shared" si="87"/>
        <v>-1</v>
      </c>
      <c r="V74" s="66">
        <f t="shared" si="88"/>
        <v>59.900000000000013</v>
      </c>
      <c r="W74" s="66">
        <f t="shared" si="89"/>
        <v>163.5</v>
      </c>
      <c r="X74" s="20">
        <f t="shared" si="90"/>
        <v>0.36636085626911324</v>
      </c>
      <c r="Y74" s="67">
        <f t="shared" si="91"/>
        <v>0.59900000000000009</v>
      </c>
      <c r="Z74" s="68">
        <f t="shared" si="92"/>
        <v>5990.0000000000009</v>
      </c>
      <c r="AA74" s="65" t="s">
        <v>52</v>
      </c>
      <c r="AU74" s="23" t="str">
        <f t="shared" si="93"/>
        <v/>
      </c>
      <c r="AV74" s="23">
        <f t="shared" si="93"/>
        <v>-1</v>
      </c>
      <c r="AW74" s="23" t="str">
        <f t="shared" si="93"/>
        <v/>
      </c>
      <c r="AX74" s="23" t="str">
        <f t="shared" si="93"/>
        <v/>
      </c>
      <c r="AY74" s="23" t="str">
        <f t="shared" si="93"/>
        <v/>
      </c>
      <c r="AZ74" s="23"/>
      <c r="BA74" s="25">
        <v>0</v>
      </c>
      <c r="BB74" s="25">
        <v>4.5999999999999996</v>
      </c>
      <c r="BC74" s="25">
        <f t="shared" si="85"/>
        <v>3.5999999999999996</v>
      </c>
      <c r="BD74" s="25">
        <f t="shared" si="94"/>
        <v>4.3479999999999999</v>
      </c>
      <c r="BE74" t="s">
        <v>970</v>
      </c>
      <c r="BF74" s="55">
        <f t="shared" si="84"/>
        <v>0</v>
      </c>
      <c r="BG74" s="66"/>
      <c r="BH74" s="66"/>
      <c r="BI74" s="25"/>
      <c r="BJ74" s="25"/>
      <c r="BK74" s="20"/>
      <c r="BL74" s="24"/>
      <c r="BM74" s="25"/>
      <c r="BN74" s="25"/>
      <c r="BO74" s="25"/>
      <c r="BP74" s="126"/>
    </row>
    <row r="75" spans="1:68" x14ac:dyDescent="0.2">
      <c r="A75" s="56">
        <v>45317</v>
      </c>
      <c r="B75" s="57" t="s">
        <v>892</v>
      </c>
      <c r="C75" s="24" t="s">
        <v>899</v>
      </c>
      <c r="D75" s="24" t="s">
        <v>562</v>
      </c>
      <c r="F75" s="74" t="s">
        <v>51</v>
      </c>
      <c r="G75" s="74" t="s">
        <v>121</v>
      </c>
      <c r="H75" s="24" t="s">
        <v>858</v>
      </c>
      <c r="I75" s="61" t="s">
        <v>136</v>
      </c>
      <c r="J75" s="61" t="s">
        <v>63</v>
      </c>
      <c r="K75" s="70" t="s">
        <v>905</v>
      </c>
      <c r="L75" s="122">
        <v>1</v>
      </c>
      <c r="M75" s="74" t="s">
        <v>105</v>
      </c>
      <c r="N75" s="60" t="s">
        <v>6</v>
      </c>
      <c r="R75" s="79">
        <v>10</v>
      </c>
      <c r="S75" s="65" t="s">
        <v>373</v>
      </c>
      <c r="T75" s="66" t="str">
        <f t="shared" si="86"/>
        <v>0.00</v>
      </c>
      <c r="U75" s="66">
        <f t="shared" si="87"/>
        <v>-1</v>
      </c>
      <c r="V75" s="66">
        <f t="shared" si="88"/>
        <v>58.900000000000013</v>
      </c>
      <c r="W75" s="66">
        <f t="shared" si="89"/>
        <v>164.5</v>
      </c>
      <c r="X75" s="20">
        <f t="shared" si="90"/>
        <v>0.3580547112462007</v>
      </c>
      <c r="Y75" s="67">
        <f t="shared" si="91"/>
        <v>0.58900000000000008</v>
      </c>
      <c r="Z75" s="68">
        <f t="shared" si="92"/>
        <v>5890.0000000000009</v>
      </c>
      <c r="AA75" s="65" t="s">
        <v>52</v>
      </c>
      <c r="AU75" s="23" t="str">
        <f t="shared" si="93"/>
        <v/>
      </c>
      <c r="AV75" s="23">
        <f t="shared" si="93"/>
        <v>-1</v>
      </c>
      <c r="AW75" s="23" t="str">
        <f t="shared" si="93"/>
        <v/>
      </c>
      <c r="AX75" s="23" t="str">
        <f t="shared" si="93"/>
        <v/>
      </c>
      <c r="AY75" s="23" t="str">
        <f t="shared" si="93"/>
        <v/>
      </c>
      <c r="AZ75" s="23"/>
      <c r="BA75" s="25">
        <v>0</v>
      </c>
      <c r="BB75" s="25">
        <v>6.6</v>
      </c>
      <c r="BC75" s="25">
        <f t="shared" si="85"/>
        <v>5.6</v>
      </c>
      <c r="BD75" s="25">
        <f t="shared" si="94"/>
        <v>6.2080000000000002</v>
      </c>
      <c r="BE75" t="s">
        <v>969</v>
      </c>
      <c r="BF75" s="55">
        <f t="shared" si="84"/>
        <v>0</v>
      </c>
      <c r="BG75" s="66"/>
      <c r="BH75" s="66"/>
      <c r="BI75" s="25"/>
      <c r="BJ75" s="25"/>
      <c r="BK75" s="20"/>
      <c r="BL75" s="24"/>
      <c r="BM75" s="25"/>
      <c r="BN75" s="25"/>
      <c r="BO75" s="25"/>
      <c r="BP75" s="126"/>
    </row>
    <row r="76" spans="1:68" x14ac:dyDescent="0.2">
      <c r="A76" s="56">
        <v>45317</v>
      </c>
      <c r="B76" s="57" t="s">
        <v>892</v>
      </c>
      <c r="C76" s="24" t="s">
        <v>899</v>
      </c>
      <c r="D76" s="24" t="s">
        <v>562</v>
      </c>
      <c r="F76" s="74" t="s">
        <v>51</v>
      </c>
      <c r="G76" s="74" t="s">
        <v>121</v>
      </c>
      <c r="H76" s="24" t="s">
        <v>858</v>
      </c>
      <c r="I76" s="61" t="s">
        <v>136</v>
      </c>
      <c r="J76" s="61" t="s">
        <v>63</v>
      </c>
      <c r="K76" s="69" t="s">
        <v>905</v>
      </c>
      <c r="L76" s="122">
        <v>1</v>
      </c>
      <c r="M76" s="74" t="s">
        <v>105</v>
      </c>
      <c r="N76" s="60" t="s">
        <v>7</v>
      </c>
      <c r="R76" s="79">
        <v>2.4500000000000002</v>
      </c>
      <c r="S76" s="65" t="s">
        <v>373</v>
      </c>
      <c r="T76" s="66">
        <f t="shared" si="86"/>
        <v>2.4500000000000002</v>
      </c>
      <c r="U76" s="66">
        <f t="shared" si="87"/>
        <v>1.4500000000000002</v>
      </c>
      <c r="V76" s="66">
        <f t="shared" si="88"/>
        <v>60.350000000000016</v>
      </c>
      <c r="W76" s="66">
        <f t="shared" si="89"/>
        <v>165.5</v>
      </c>
      <c r="X76" s="20">
        <f t="shared" si="90"/>
        <v>0.3646525679758309</v>
      </c>
      <c r="Y76" s="67">
        <f t="shared" si="91"/>
        <v>0.60350000000000015</v>
      </c>
      <c r="Z76" s="68">
        <f t="shared" si="92"/>
        <v>6035.0000000000018</v>
      </c>
      <c r="AA76" s="65" t="s">
        <v>53</v>
      </c>
      <c r="AU76" s="23" t="str">
        <f t="shared" si="93"/>
        <v/>
      </c>
      <c r="AV76" s="23">
        <f t="shared" si="93"/>
        <v>1.4500000000000002</v>
      </c>
      <c r="AW76" s="23" t="str">
        <f t="shared" si="93"/>
        <v/>
      </c>
      <c r="AX76" s="23" t="str">
        <f t="shared" si="93"/>
        <v/>
      </c>
      <c r="AY76" s="23" t="str">
        <f t="shared" si="93"/>
        <v/>
      </c>
      <c r="AZ76" s="23"/>
      <c r="BA76" s="25">
        <v>0</v>
      </c>
      <c r="BB76" s="25">
        <v>2.15</v>
      </c>
      <c r="BC76" s="25">
        <f t="shared" si="85"/>
        <v>1.1499999999999999</v>
      </c>
      <c r="BD76" s="25">
        <f t="shared" si="94"/>
        <v>2.0694999999999997</v>
      </c>
      <c r="BE76" t="s">
        <v>969</v>
      </c>
      <c r="BF76" s="55">
        <f t="shared" si="84"/>
        <v>0</v>
      </c>
      <c r="BG76" s="66"/>
      <c r="BH76" s="66"/>
      <c r="BI76" s="25"/>
      <c r="BJ76" s="25"/>
      <c r="BK76" s="20"/>
      <c r="BL76" s="24"/>
      <c r="BM76" s="25"/>
      <c r="BN76" s="25"/>
      <c r="BO76" s="25"/>
      <c r="BP76" s="126"/>
    </row>
    <row r="77" spans="1:68" x14ac:dyDescent="0.2">
      <c r="A77" s="56">
        <v>45319</v>
      </c>
      <c r="B77" s="57" t="s">
        <v>892</v>
      </c>
      <c r="C77" s="24" t="s">
        <v>914</v>
      </c>
      <c r="D77" s="24" t="s">
        <v>577</v>
      </c>
      <c r="F77" s="74" t="s">
        <v>51</v>
      </c>
      <c r="G77" s="74" t="s">
        <v>121</v>
      </c>
      <c r="H77" s="24" t="s">
        <v>360</v>
      </c>
      <c r="I77" s="61" t="s">
        <v>159</v>
      </c>
      <c r="J77" s="61" t="s">
        <v>90</v>
      </c>
      <c r="K77" s="60" t="s">
        <v>913</v>
      </c>
      <c r="L77" s="122">
        <v>1</v>
      </c>
      <c r="M77" s="74" t="s">
        <v>105</v>
      </c>
      <c r="N77" s="60" t="s">
        <v>6</v>
      </c>
      <c r="R77" s="79">
        <v>5</v>
      </c>
      <c r="S77" s="65" t="s">
        <v>363</v>
      </c>
      <c r="T77" s="66" t="str">
        <f t="shared" si="86"/>
        <v>0.00</v>
      </c>
      <c r="U77" s="66">
        <f t="shared" si="87"/>
        <v>-1</v>
      </c>
      <c r="V77" s="66">
        <f t="shared" si="88"/>
        <v>59.350000000000016</v>
      </c>
      <c r="W77" s="66">
        <f t="shared" si="89"/>
        <v>166.5</v>
      </c>
      <c r="X77" s="20">
        <f t="shared" si="90"/>
        <v>0.35645645645645657</v>
      </c>
      <c r="Y77" s="67">
        <f t="shared" si="91"/>
        <v>0.59350000000000014</v>
      </c>
      <c r="Z77" s="68">
        <f t="shared" si="92"/>
        <v>5935.0000000000018</v>
      </c>
      <c r="AA77" s="65" t="s">
        <v>52</v>
      </c>
      <c r="AU77" s="23" t="str">
        <f t="shared" si="93"/>
        <v/>
      </c>
      <c r="AV77" s="23">
        <f t="shared" si="93"/>
        <v>-1</v>
      </c>
      <c r="AW77" s="23" t="str">
        <f t="shared" si="93"/>
        <v/>
      </c>
      <c r="AX77" s="23" t="str">
        <f t="shared" si="93"/>
        <v/>
      </c>
      <c r="AY77" s="23" t="str">
        <f t="shared" si="93"/>
        <v/>
      </c>
      <c r="AZ77" s="23"/>
      <c r="BA77" s="25">
        <v>0</v>
      </c>
      <c r="BB77" s="25">
        <v>5.12</v>
      </c>
      <c r="BC77" s="25">
        <f t="shared" si="85"/>
        <v>4.12</v>
      </c>
      <c r="BD77" s="25">
        <f t="shared" si="94"/>
        <v>4.8315999999999999</v>
      </c>
      <c r="BE77" t="s">
        <v>970</v>
      </c>
      <c r="BF77" s="55">
        <f t="shared" si="84"/>
        <v>0</v>
      </c>
      <c r="BG77" s="66"/>
      <c r="BH77" s="66"/>
      <c r="BI77" s="25"/>
      <c r="BJ77" s="25"/>
      <c r="BK77" s="20"/>
      <c r="BL77" s="24"/>
      <c r="BM77" s="25"/>
      <c r="BN77" s="25"/>
      <c r="BO77" s="25"/>
      <c r="BP77" s="126"/>
    </row>
    <row r="78" spans="1:68" x14ac:dyDescent="0.2">
      <c r="A78" s="56">
        <v>45319</v>
      </c>
      <c r="B78" s="57" t="s">
        <v>892</v>
      </c>
      <c r="C78" s="24" t="s">
        <v>914</v>
      </c>
      <c r="D78" s="24" t="s">
        <v>577</v>
      </c>
      <c r="F78" s="74" t="s">
        <v>51</v>
      </c>
      <c r="G78" s="74" t="s">
        <v>121</v>
      </c>
      <c r="H78" s="24" t="s">
        <v>61</v>
      </c>
      <c r="I78" s="61" t="s">
        <v>84</v>
      </c>
      <c r="J78" s="61" t="s">
        <v>80</v>
      </c>
      <c r="K78" s="60" t="s">
        <v>915</v>
      </c>
      <c r="L78" s="122">
        <v>2</v>
      </c>
      <c r="M78" s="74" t="s">
        <v>105</v>
      </c>
      <c r="N78" s="60" t="s">
        <v>6</v>
      </c>
      <c r="R78" s="79">
        <v>4.2</v>
      </c>
      <c r="S78" s="65" t="s">
        <v>363</v>
      </c>
      <c r="T78" s="66" t="str">
        <f t="shared" si="86"/>
        <v>0.00</v>
      </c>
      <c r="U78" s="66">
        <f t="shared" si="87"/>
        <v>-2</v>
      </c>
      <c r="V78" s="66">
        <f t="shared" si="88"/>
        <v>57.350000000000016</v>
      </c>
      <c r="W78" s="66">
        <f t="shared" si="89"/>
        <v>168.5</v>
      </c>
      <c r="X78" s="20">
        <f t="shared" si="90"/>
        <v>0.34035608308605353</v>
      </c>
      <c r="Y78" s="67">
        <f t="shared" si="91"/>
        <v>0.57350000000000012</v>
      </c>
      <c r="Z78" s="68">
        <f t="shared" si="92"/>
        <v>5735.0000000000018</v>
      </c>
      <c r="AA78" s="65" t="s">
        <v>52</v>
      </c>
      <c r="AU78" s="23" t="str">
        <f t="shared" si="93"/>
        <v/>
      </c>
      <c r="AV78" s="23">
        <f t="shared" si="93"/>
        <v>-2</v>
      </c>
      <c r="AW78" s="23" t="str">
        <f t="shared" si="93"/>
        <v/>
      </c>
      <c r="AX78" s="23" t="str">
        <f t="shared" si="93"/>
        <v/>
      </c>
      <c r="AY78" s="23" t="str">
        <f t="shared" si="93"/>
        <v/>
      </c>
      <c r="AZ78" s="23"/>
      <c r="BA78" s="25">
        <v>0</v>
      </c>
      <c r="BB78" s="25">
        <v>3.75</v>
      </c>
      <c r="BC78" s="25">
        <f t="shared" si="85"/>
        <v>5.5</v>
      </c>
      <c r="BD78" s="25">
        <f t="shared" si="94"/>
        <v>3.5575000000000001</v>
      </c>
      <c r="BE78" t="s">
        <v>970</v>
      </c>
      <c r="BF78" s="55">
        <f t="shared" si="84"/>
        <v>0</v>
      </c>
      <c r="BG78" s="66"/>
      <c r="BH78" s="66"/>
      <c r="BI78" s="25"/>
      <c r="BJ78" s="25"/>
      <c r="BK78" s="20"/>
      <c r="BL78" s="24"/>
      <c r="BM78" s="25"/>
      <c r="BN78" s="25"/>
      <c r="BO78" s="25"/>
      <c r="BP78" s="126"/>
    </row>
    <row r="79" spans="1:68" x14ac:dyDescent="0.2">
      <c r="A79" s="56">
        <v>45320</v>
      </c>
      <c r="B79" s="57" t="s">
        <v>892</v>
      </c>
      <c r="C79" s="24" t="s">
        <v>917</v>
      </c>
      <c r="D79" s="24" t="s">
        <v>621</v>
      </c>
      <c r="F79" s="74" t="s">
        <v>51</v>
      </c>
      <c r="G79" s="74" t="s">
        <v>121</v>
      </c>
      <c r="H79" s="24" t="s">
        <v>66</v>
      </c>
      <c r="I79" s="61" t="s">
        <v>80</v>
      </c>
      <c r="J79" s="61" t="s">
        <v>159</v>
      </c>
      <c r="K79" s="60" t="s">
        <v>916</v>
      </c>
      <c r="L79" s="122">
        <v>1</v>
      </c>
      <c r="M79" s="74" t="s">
        <v>105</v>
      </c>
      <c r="N79" s="60" t="s">
        <v>6</v>
      </c>
      <c r="R79" s="79">
        <v>9</v>
      </c>
      <c r="S79" s="65" t="s">
        <v>363</v>
      </c>
      <c r="T79" s="66" t="str">
        <f t="shared" si="86"/>
        <v>0.00</v>
      </c>
      <c r="U79" s="66">
        <f t="shared" si="87"/>
        <v>-1</v>
      </c>
      <c r="V79" s="66">
        <f t="shared" si="88"/>
        <v>56.350000000000016</v>
      </c>
      <c r="W79" s="66">
        <f t="shared" si="89"/>
        <v>169.5</v>
      </c>
      <c r="X79" s="20">
        <f t="shared" si="90"/>
        <v>0.33244837758112106</v>
      </c>
      <c r="Y79" s="67">
        <f t="shared" si="91"/>
        <v>0.56350000000000011</v>
      </c>
      <c r="Z79" s="68">
        <f t="shared" si="92"/>
        <v>5635.0000000000018</v>
      </c>
      <c r="AA79" s="65" t="s">
        <v>52</v>
      </c>
      <c r="AU79" s="23" t="str">
        <f t="shared" si="93"/>
        <v/>
      </c>
      <c r="AV79" s="23">
        <f t="shared" si="93"/>
        <v>-1</v>
      </c>
      <c r="AW79" s="23" t="str">
        <f t="shared" si="93"/>
        <v/>
      </c>
      <c r="AX79" s="23" t="str">
        <f t="shared" si="93"/>
        <v/>
      </c>
      <c r="AY79" s="23" t="str">
        <f t="shared" si="93"/>
        <v/>
      </c>
      <c r="AZ79" s="23"/>
      <c r="BA79" s="25">
        <v>0</v>
      </c>
      <c r="BB79" s="25">
        <v>4.8</v>
      </c>
      <c r="BC79" s="25">
        <f t="shared" si="85"/>
        <v>3.8</v>
      </c>
      <c r="BD79" s="25">
        <f t="shared" si="94"/>
        <v>4.5339999999999998</v>
      </c>
      <c r="BE79" t="s">
        <v>970</v>
      </c>
      <c r="BF79" s="55">
        <f t="shared" si="84"/>
        <v>0</v>
      </c>
      <c r="BG79" s="66"/>
      <c r="BH79" s="66"/>
      <c r="BI79" s="25"/>
      <c r="BJ79" s="25"/>
      <c r="BK79" s="20"/>
      <c r="BL79" s="24"/>
      <c r="BM79" s="25"/>
      <c r="BN79" s="25"/>
      <c r="BO79" s="25"/>
      <c r="BP79" s="126"/>
    </row>
    <row r="80" spans="1:68" x14ac:dyDescent="0.2">
      <c r="A80" s="56">
        <v>45320</v>
      </c>
      <c r="B80" s="57" t="s">
        <v>892</v>
      </c>
      <c r="C80" s="24" t="s">
        <v>917</v>
      </c>
      <c r="D80" s="24" t="s">
        <v>621</v>
      </c>
      <c r="F80" s="74" t="s">
        <v>51</v>
      </c>
      <c r="G80" s="74" t="s">
        <v>121</v>
      </c>
      <c r="H80" s="24" t="s">
        <v>66</v>
      </c>
      <c r="I80" s="61" t="s">
        <v>80</v>
      </c>
      <c r="J80" s="61" t="s">
        <v>159</v>
      </c>
      <c r="K80" s="60" t="s">
        <v>916</v>
      </c>
      <c r="L80" s="122">
        <v>2</v>
      </c>
      <c r="M80" s="74" t="s">
        <v>105</v>
      </c>
      <c r="N80" s="60" t="s">
        <v>7</v>
      </c>
      <c r="R80" s="79">
        <v>2.2999999999999998</v>
      </c>
      <c r="S80" s="65" t="s">
        <v>363</v>
      </c>
      <c r="T80" s="66" t="str">
        <f t="shared" si="86"/>
        <v>0.00</v>
      </c>
      <c r="U80" s="66">
        <f t="shared" si="87"/>
        <v>-2</v>
      </c>
      <c r="V80" s="66">
        <f t="shared" si="88"/>
        <v>54.350000000000016</v>
      </c>
      <c r="W80" s="66">
        <f t="shared" si="89"/>
        <v>171.5</v>
      </c>
      <c r="X80" s="20">
        <f t="shared" si="90"/>
        <v>0.31690962099125375</v>
      </c>
      <c r="Y80" s="67">
        <f t="shared" si="91"/>
        <v>0.54350000000000021</v>
      </c>
      <c r="Z80" s="68">
        <f t="shared" si="92"/>
        <v>5435.0000000000018</v>
      </c>
      <c r="AA80" s="65" t="s">
        <v>52</v>
      </c>
      <c r="AU80" s="23" t="str">
        <f t="shared" si="93"/>
        <v/>
      </c>
      <c r="AV80" s="23">
        <f t="shared" si="93"/>
        <v>-2</v>
      </c>
      <c r="AW80" s="23" t="str">
        <f t="shared" si="93"/>
        <v/>
      </c>
      <c r="AX80" s="23" t="str">
        <f t="shared" si="93"/>
        <v/>
      </c>
      <c r="AY80" s="23" t="str">
        <f t="shared" si="93"/>
        <v/>
      </c>
      <c r="AZ80" s="23"/>
      <c r="BA80" s="25">
        <v>0</v>
      </c>
      <c r="BB80" s="25">
        <v>1.68</v>
      </c>
      <c r="BC80" s="25">
        <f t="shared" si="85"/>
        <v>1.3599999999999999</v>
      </c>
      <c r="BD80" s="25">
        <f t="shared" si="94"/>
        <v>1.6324000000000001</v>
      </c>
      <c r="BE80" t="s">
        <v>969</v>
      </c>
      <c r="BF80" s="55">
        <f t="shared" ref="BF80:BF101" si="95">U80-SUM(AU80:AY80)</f>
        <v>0</v>
      </c>
      <c r="BG80" s="66"/>
      <c r="BH80" s="66"/>
      <c r="BI80" s="25"/>
      <c r="BJ80" s="25"/>
      <c r="BK80" s="20"/>
      <c r="BL80" s="24"/>
      <c r="BM80" s="25"/>
      <c r="BN80" s="25"/>
      <c r="BO80" s="25"/>
      <c r="BP80" s="126"/>
    </row>
    <row r="81" spans="1:68" x14ac:dyDescent="0.2">
      <c r="A81" s="56">
        <v>45320</v>
      </c>
      <c r="B81" s="57" t="s">
        <v>892</v>
      </c>
      <c r="C81" s="24" t="s">
        <v>919</v>
      </c>
      <c r="D81" s="24" t="s">
        <v>621</v>
      </c>
      <c r="F81" s="74" t="s">
        <v>51</v>
      </c>
      <c r="G81" s="74" t="s">
        <v>121</v>
      </c>
      <c r="H81" s="24" t="s">
        <v>382</v>
      </c>
      <c r="I81" s="61" t="s">
        <v>80</v>
      </c>
      <c r="J81" s="61" t="s">
        <v>156</v>
      </c>
      <c r="K81" s="60" t="s">
        <v>918</v>
      </c>
      <c r="L81" s="122">
        <v>1</v>
      </c>
      <c r="M81" s="74" t="s">
        <v>105</v>
      </c>
      <c r="N81" s="60" t="s">
        <v>6</v>
      </c>
      <c r="R81" s="79">
        <v>8</v>
      </c>
      <c r="S81" s="65" t="s">
        <v>363</v>
      </c>
      <c r="T81" s="66" t="str">
        <f t="shared" si="86"/>
        <v>0.00</v>
      </c>
      <c r="U81" s="66">
        <f t="shared" si="87"/>
        <v>-1</v>
      </c>
      <c r="V81" s="66">
        <f t="shared" si="88"/>
        <v>53.350000000000016</v>
      </c>
      <c r="W81" s="66">
        <f t="shared" si="89"/>
        <v>172.5</v>
      </c>
      <c r="X81" s="20">
        <f t="shared" si="90"/>
        <v>0.30927536231884067</v>
      </c>
      <c r="Y81" s="67">
        <f t="shared" si="91"/>
        <v>0.5335000000000002</v>
      </c>
      <c r="Z81" s="68">
        <f t="shared" si="92"/>
        <v>5335.0000000000018</v>
      </c>
      <c r="AA81" s="65" t="s">
        <v>52</v>
      </c>
      <c r="AU81" s="23" t="str">
        <f t="shared" si="93"/>
        <v/>
      </c>
      <c r="AV81" s="23">
        <f t="shared" si="93"/>
        <v>-1</v>
      </c>
      <c r="AW81" s="23" t="str">
        <f t="shared" si="93"/>
        <v/>
      </c>
      <c r="AX81" s="23" t="str">
        <f t="shared" si="93"/>
        <v/>
      </c>
      <c r="AY81" s="23" t="str">
        <f t="shared" si="93"/>
        <v/>
      </c>
      <c r="AZ81" s="23"/>
      <c r="BA81" s="25">
        <v>0</v>
      </c>
      <c r="BB81" s="25">
        <v>8.64</v>
      </c>
      <c r="BC81" s="25">
        <f t="shared" si="85"/>
        <v>7.6400000000000006</v>
      </c>
      <c r="BD81" s="25">
        <f t="shared" si="94"/>
        <v>8.1052</v>
      </c>
      <c r="BE81" t="s">
        <v>969</v>
      </c>
      <c r="BF81" s="55">
        <f t="shared" si="95"/>
        <v>0</v>
      </c>
      <c r="BG81" s="66"/>
      <c r="BH81" s="66"/>
      <c r="BI81" s="25"/>
      <c r="BJ81" s="25"/>
      <c r="BK81" s="20"/>
      <c r="BL81" s="24"/>
      <c r="BM81" s="25"/>
      <c r="BN81" s="25"/>
      <c r="BO81" s="25"/>
      <c r="BP81" s="126"/>
    </row>
    <row r="82" spans="1:68" x14ac:dyDescent="0.2">
      <c r="A82" s="56">
        <v>45323</v>
      </c>
      <c r="B82" s="57" t="s">
        <v>892</v>
      </c>
      <c r="C82" s="24" t="s">
        <v>925</v>
      </c>
      <c r="D82" s="24" t="s">
        <v>398</v>
      </c>
      <c r="F82" s="74" t="s">
        <v>51</v>
      </c>
      <c r="G82" s="74" t="s">
        <v>121</v>
      </c>
      <c r="H82" s="24" t="s">
        <v>71</v>
      </c>
      <c r="I82" s="61" t="s">
        <v>80</v>
      </c>
      <c r="J82" s="61" t="s">
        <v>156</v>
      </c>
      <c r="K82" s="62" t="s">
        <v>922</v>
      </c>
      <c r="L82" s="122">
        <v>2</v>
      </c>
      <c r="M82" s="74" t="s">
        <v>105</v>
      </c>
      <c r="N82" s="60" t="s">
        <v>6</v>
      </c>
      <c r="R82" s="79">
        <v>2.7</v>
      </c>
      <c r="S82" s="65" t="s">
        <v>371</v>
      </c>
      <c r="T82" s="66" t="str">
        <f t="shared" si="86"/>
        <v>0.00</v>
      </c>
      <c r="U82" s="66">
        <f t="shared" si="87"/>
        <v>-2</v>
      </c>
      <c r="V82" s="66">
        <f t="shared" si="88"/>
        <v>51.350000000000016</v>
      </c>
      <c r="W82" s="66">
        <f t="shared" si="89"/>
        <v>174.5</v>
      </c>
      <c r="X82" s="20">
        <f t="shared" si="90"/>
        <v>0.29426934097421215</v>
      </c>
      <c r="Y82" s="67">
        <f t="shared" si="91"/>
        <v>0.51350000000000018</v>
      </c>
      <c r="Z82" s="68">
        <f t="shared" si="92"/>
        <v>5135.0000000000018</v>
      </c>
      <c r="AA82" s="65" t="s">
        <v>52</v>
      </c>
      <c r="AU82" s="23" t="str">
        <f t="shared" si="93"/>
        <v/>
      </c>
      <c r="AV82" s="23">
        <f t="shared" si="93"/>
        <v>-2</v>
      </c>
      <c r="AW82" s="23" t="str">
        <f t="shared" si="93"/>
        <v/>
      </c>
      <c r="AX82" s="23" t="str">
        <f t="shared" si="93"/>
        <v/>
      </c>
      <c r="AY82" s="23" t="str">
        <f t="shared" si="93"/>
        <v/>
      </c>
      <c r="AZ82" s="23"/>
      <c r="BA82" s="25">
        <v>0</v>
      </c>
      <c r="BB82" s="25">
        <v>6</v>
      </c>
      <c r="BC82" s="25">
        <f t="shared" si="85"/>
        <v>10</v>
      </c>
      <c r="BD82" s="25">
        <f t="shared" si="94"/>
        <v>5.65</v>
      </c>
      <c r="BE82" t="s">
        <v>969</v>
      </c>
      <c r="BF82" s="55">
        <f t="shared" si="95"/>
        <v>0</v>
      </c>
      <c r="BG82" s="66"/>
      <c r="BH82" s="66"/>
      <c r="BI82" s="25"/>
      <c r="BJ82" s="25"/>
      <c r="BK82" s="20"/>
      <c r="BL82" s="24"/>
      <c r="BM82" s="25"/>
      <c r="BN82" s="25"/>
      <c r="BO82" s="25"/>
      <c r="BP82" s="126"/>
    </row>
    <row r="83" spans="1:68" x14ac:dyDescent="0.2">
      <c r="A83" s="56">
        <v>45328</v>
      </c>
      <c r="B83" s="57" t="s">
        <v>892</v>
      </c>
      <c r="C83" s="24" t="s">
        <v>933</v>
      </c>
      <c r="D83" s="24" t="s">
        <v>584</v>
      </c>
      <c r="F83" s="74" t="s">
        <v>51</v>
      </c>
      <c r="G83" s="74" t="s">
        <v>121</v>
      </c>
      <c r="H83" s="24" t="s">
        <v>58</v>
      </c>
      <c r="I83" s="61" t="s">
        <v>96</v>
      </c>
      <c r="J83" s="61" t="s">
        <v>159</v>
      </c>
      <c r="K83" s="69" t="s">
        <v>936</v>
      </c>
      <c r="L83" s="122">
        <v>2</v>
      </c>
      <c r="M83" s="74" t="s">
        <v>105</v>
      </c>
      <c r="N83" s="60" t="s">
        <v>6</v>
      </c>
      <c r="R83" s="79">
        <v>3</v>
      </c>
      <c r="S83" s="65" t="s">
        <v>372</v>
      </c>
      <c r="T83" s="66">
        <f t="shared" si="86"/>
        <v>6</v>
      </c>
      <c r="U83" s="66">
        <f t="shared" si="87"/>
        <v>4</v>
      </c>
      <c r="V83" s="66">
        <f t="shared" si="88"/>
        <v>55.350000000000016</v>
      </c>
      <c r="W83" s="66">
        <f t="shared" si="89"/>
        <v>176.5</v>
      </c>
      <c r="X83" s="20">
        <f t="shared" si="90"/>
        <v>0.31359773371104827</v>
      </c>
      <c r="Y83" s="67">
        <f t="shared" si="91"/>
        <v>0.5535000000000001</v>
      </c>
      <c r="Z83" s="68">
        <f t="shared" si="92"/>
        <v>5535.0000000000018</v>
      </c>
      <c r="AA83" s="65" t="s">
        <v>53</v>
      </c>
      <c r="AU83" s="23" t="str">
        <f t="shared" si="93"/>
        <v/>
      </c>
      <c r="AV83" s="23">
        <f t="shared" si="93"/>
        <v>4</v>
      </c>
      <c r="AW83" s="23" t="str">
        <f t="shared" si="93"/>
        <v/>
      </c>
      <c r="AX83" s="23" t="str">
        <f t="shared" si="93"/>
        <v/>
      </c>
      <c r="AY83" s="23" t="str">
        <f t="shared" si="93"/>
        <v/>
      </c>
      <c r="AZ83" s="23"/>
      <c r="BA83" s="25">
        <v>0</v>
      </c>
      <c r="BB83" s="25">
        <v>0</v>
      </c>
      <c r="BC83" s="25">
        <f t="shared" si="85"/>
        <v>-2</v>
      </c>
      <c r="BD83" s="25">
        <f t="shared" si="94"/>
        <v>6.9999999999999951E-2</v>
      </c>
      <c r="BE83" t="s">
        <v>970</v>
      </c>
      <c r="BF83" s="55">
        <f t="shared" si="95"/>
        <v>0</v>
      </c>
      <c r="BG83" s="66"/>
      <c r="BH83" s="66"/>
      <c r="BI83" s="25"/>
      <c r="BJ83" s="25"/>
      <c r="BK83" s="20"/>
      <c r="BL83" s="24"/>
      <c r="BM83" s="25"/>
      <c r="BN83" s="25"/>
      <c r="BO83" s="25"/>
      <c r="BP83" s="126"/>
    </row>
    <row r="84" spans="1:68" x14ac:dyDescent="0.2">
      <c r="A84" s="56">
        <v>45328</v>
      </c>
      <c r="B84" s="57" t="s">
        <v>892</v>
      </c>
      <c r="C84" s="24" t="s">
        <v>932</v>
      </c>
      <c r="D84" s="24" t="s">
        <v>584</v>
      </c>
      <c r="F84" s="74" t="s">
        <v>51</v>
      </c>
      <c r="G84" s="74" t="s">
        <v>121</v>
      </c>
      <c r="H84" s="24" t="s">
        <v>711</v>
      </c>
      <c r="I84" s="61" t="s">
        <v>84</v>
      </c>
      <c r="J84" s="61" t="s">
        <v>159</v>
      </c>
      <c r="K84" s="62" t="s">
        <v>934</v>
      </c>
      <c r="L84" s="122">
        <v>2</v>
      </c>
      <c r="M84" s="74" t="s">
        <v>105</v>
      </c>
      <c r="N84" s="60" t="s">
        <v>6</v>
      </c>
      <c r="R84" s="79">
        <v>4</v>
      </c>
      <c r="S84" s="65" t="s">
        <v>371</v>
      </c>
      <c r="T84" s="66" t="str">
        <f t="shared" si="86"/>
        <v>0.00</v>
      </c>
      <c r="U84" s="66">
        <f t="shared" si="87"/>
        <v>-2</v>
      </c>
      <c r="V84" s="66">
        <f t="shared" si="88"/>
        <v>53.350000000000016</v>
      </c>
      <c r="W84" s="66">
        <f t="shared" si="89"/>
        <v>178.5</v>
      </c>
      <c r="X84" s="20">
        <f t="shared" si="90"/>
        <v>0.2988795518207284</v>
      </c>
      <c r="Y84" s="67">
        <f t="shared" si="91"/>
        <v>0.5335000000000002</v>
      </c>
      <c r="Z84" s="68">
        <f t="shared" si="92"/>
        <v>5335.0000000000018</v>
      </c>
      <c r="AA84" s="65" t="s">
        <v>52</v>
      </c>
      <c r="AU84" s="23" t="str">
        <f t="shared" si="93"/>
        <v/>
      </c>
      <c r="AV84" s="23">
        <f t="shared" si="93"/>
        <v>-2</v>
      </c>
      <c r="AW84" s="23" t="str">
        <f t="shared" si="93"/>
        <v/>
      </c>
      <c r="AX84" s="23" t="str">
        <f t="shared" si="93"/>
        <v/>
      </c>
      <c r="AY84" s="23" t="str">
        <f t="shared" si="93"/>
        <v/>
      </c>
      <c r="AZ84" s="23"/>
      <c r="BA84" s="25">
        <v>0</v>
      </c>
      <c r="BB84" s="25">
        <v>5.27</v>
      </c>
      <c r="BC84" s="25">
        <f t="shared" si="85"/>
        <v>8.5399999999999991</v>
      </c>
      <c r="BD84" s="25">
        <f t="shared" si="94"/>
        <v>4.9710999999999999</v>
      </c>
      <c r="BE84" t="s">
        <v>969</v>
      </c>
      <c r="BF84" s="55">
        <f t="shared" si="95"/>
        <v>0</v>
      </c>
      <c r="BG84" s="66"/>
      <c r="BH84" s="66"/>
      <c r="BI84" s="25"/>
      <c r="BJ84" s="25"/>
      <c r="BK84" s="20"/>
      <c r="BL84" s="24"/>
      <c r="BM84" s="25"/>
      <c r="BN84" s="25"/>
      <c r="BO84" s="25"/>
      <c r="BP84" s="126"/>
    </row>
    <row r="85" spans="1:68" x14ac:dyDescent="0.2">
      <c r="A85" s="56">
        <v>45328</v>
      </c>
      <c r="B85" s="57" t="s">
        <v>892</v>
      </c>
      <c r="C85" s="24" t="s">
        <v>933</v>
      </c>
      <c r="D85" s="24" t="s">
        <v>584</v>
      </c>
      <c r="F85" s="74" t="s">
        <v>51</v>
      </c>
      <c r="G85" s="74" t="s">
        <v>121</v>
      </c>
      <c r="H85" s="24" t="s">
        <v>58</v>
      </c>
      <c r="I85" s="61" t="s">
        <v>156</v>
      </c>
      <c r="J85" s="61" t="s">
        <v>136</v>
      </c>
      <c r="K85" s="60" t="s">
        <v>935</v>
      </c>
      <c r="L85" s="122">
        <v>1</v>
      </c>
      <c r="M85" s="74" t="s">
        <v>105</v>
      </c>
      <c r="N85" s="60" t="s">
        <v>6</v>
      </c>
      <c r="R85" s="79">
        <v>6</v>
      </c>
      <c r="S85" s="65" t="s">
        <v>363</v>
      </c>
      <c r="T85" s="66" t="str">
        <f t="shared" si="86"/>
        <v>0.00</v>
      </c>
      <c r="U85" s="66">
        <f t="shared" si="87"/>
        <v>-1</v>
      </c>
      <c r="V85" s="66">
        <f t="shared" si="88"/>
        <v>52.350000000000016</v>
      </c>
      <c r="W85" s="66">
        <f t="shared" si="89"/>
        <v>179.5</v>
      </c>
      <c r="X85" s="20">
        <f t="shared" si="90"/>
        <v>0.29164345403899727</v>
      </c>
      <c r="Y85" s="67">
        <f t="shared" si="91"/>
        <v>0.52350000000000019</v>
      </c>
      <c r="Z85" s="68">
        <f t="shared" si="92"/>
        <v>5235.0000000000018</v>
      </c>
      <c r="AA85" s="65" t="s">
        <v>52</v>
      </c>
      <c r="AU85" s="23" t="str">
        <f t="shared" si="93"/>
        <v/>
      </c>
      <c r="AV85" s="23">
        <f t="shared" si="93"/>
        <v>-1</v>
      </c>
      <c r="AW85" s="23" t="str">
        <f t="shared" si="93"/>
        <v/>
      </c>
      <c r="AX85" s="23" t="str">
        <f t="shared" si="93"/>
        <v/>
      </c>
      <c r="AY85" s="23" t="str">
        <f t="shared" si="93"/>
        <v/>
      </c>
      <c r="AZ85" s="23"/>
      <c r="BA85" s="25">
        <v>0</v>
      </c>
      <c r="BB85" s="25">
        <v>9.6</v>
      </c>
      <c r="BC85" s="25">
        <f t="shared" si="85"/>
        <v>8.6</v>
      </c>
      <c r="BD85" s="25">
        <f t="shared" si="94"/>
        <v>8.9980000000000011</v>
      </c>
      <c r="BE85" t="s">
        <v>970</v>
      </c>
      <c r="BF85" s="55">
        <f t="shared" si="95"/>
        <v>0</v>
      </c>
      <c r="BG85" s="66"/>
      <c r="BH85" s="66"/>
      <c r="BI85" s="25"/>
      <c r="BJ85" s="25"/>
      <c r="BK85" s="20"/>
      <c r="BL85" s="24"/>
      <c r="BM85" s="25"/>
      <c r="BN85" s="25"/>
      <c r="BO85" s="25"/>
      <c r="BP85" s="126"/>
    </row>
    <row r="86" spans="1:68" x14ac:dyDescent="0.2">
      <c r="A86" s="56">
        <v>45329</v>
      </c>
      <c r="B86" s="57" t="s">
        <v>892</v>
      </c>
      <c r="C86" s="24" t="s">
        <v>937</v>
      </c>
      <c r="D86" s="24" t="s">
        <v>397</v>
      </c>
      <c r="F86" s="74" t="s">
        <v>51</v>
      </c>
      <c r="G86" s="74" t="s">
        <v>121</v>
      </c>
      <c r="H86" s="24" t="s">
        <v>71</v>
      </c>
      <c r="I86" s="61" t="s">
        <v>95</v>
      </c>
      <c r="J86" s="61" t="s">
        <v>96</v>
      </c>
      <c r="K86" s="69" t="s">
        <v>938</v>
      </c>
      <c r="L86" s="122">
        <v>1</v>
      </c>
      <c r="M86" s="74" t="s">
        <v>105</v>
      </c>
      <c r="N86" s="60" t="s">
        <v>6</v>
      </c>
      <c r="R86" s="79">
        <v>3.1</v>
      </c>
      <c r="S86" s="65" t="s">
        <v>372</v>
      </c>
      <c r="T86" s="66">
        <f t="shared" si="86"/>
        <v>3.1</v>
      </c>
      <c r="U86" s="66">
        <f t="shared" si="87"/>
        <v>2.1</v>
      </c>
      <c r="V86" s="66">
        <f t="shared" si="88"/>
        <v>54.450000000000017</v>
      </c>
      <c r="W86" s="66">
        <f t="shared" si="89"/>
        <v>180.5</v>
      </c>
      <c r="X86" s="20">
        <f t="shared" si="90"/>
        <v>0.30166204986149592</v>
      </c>
      <c r="Y86" s="67">
        <f t="shared" si="91"/>
        <v>0.54450000000000021</v>
      </c>
      <c r="Z86" s="68">
        <f t="shared" si="92"/>
        <v>5445.0000000000018</v>
      </c>
      <c r="AA86" s="65" t="s">
        <v>53</v>
      </c>
      <c r="AU86" s="23" t="str">
        <f t="shared" si="93"/>
        <v/>
      </c>
      <c r="AV86" s="23">
        <f t="shared" si="93"/>
        <v>2.1</v>
      </c>
      <c r="AW86" s="23" t="str">
        <f t="shared" si="93"/>
        <v/>
      </c>
      <c r="AX86" s="23" t="str">
        <f t="shared" si="93"/>
        <v/>
      </c>
      <c r="AY86" s="23" t="str">
        <f t="shared" si="93"/>
        <v/>
      </c>
      <c r="AZ86" s="23"/>
      <c r="BA86" s="25">
        <v>0</v>
      </c>
      <c r="BB86" s="25">
        <v>0</v>
      </c>
      <c r="BC86" s="25">
        <f t="shared" si="85"/>
        <v>-1</v>
      </c>
      <c r="BD86" s="25">
        <f t="shared" si="94"/>
        <v>6.9999999999999951E-2</v>
      </c>
      <c r="BE86" t="s">
        <v>970</v>
      </c>
      <c r="BF86" s="55">
        <f t="shared" si="95"/>
        <v>0</v>
      </c>
      <c r="BG86" s="66"/>
      <c r="BH86" s="66"/>
      <c r="BI86" s="25"/>
      <c r="BJ86" s="25"/>
      <c r="BK86" s="20"/>
      <c r="BL86" s="24"/>
      <c r="BM86" s="25"/>
      <c r="BN86" s="25"/>
      <c r="BO86" s="25"/>
      <c r="BP86" s="126"/>
    </row>
    <row r="87" spans="1:68" x14ac:dyDescent="0.2">
      <c r="A87" s="56">
        <v>45332</v>
      </c>
      <c r="B87" s="57" t="s">
        <v>892</v>
      </c>
      <c r="C87" s="24" t="s">
        <v>946</v>
      </c>
      <c r="D87" s="24" t="s">
        <v>573</v>
      </c>
      <c r="F87" s="74" t="s">
        <v>51</v>
      </c>
      <c r="G87" s="74" t="s">
        <v>121</v>
      </c>
      <c r="H87" s="24" t="s">
        <v>941</v>
      </c>
      <c r="I87" s="61" t="s">
        <v>159</v>
      </c>
      <c r="J87" s="61" t="s">
        <v>159</v>
      </c>
      <c r="K87" s="70" t="s">
        <v>942</v>
      </c>
      <c r="L87" s="122">
        <v>2</v>
      </c>
      <c r="M87" s="74" t="s">
        <v>105</v>
      </c>
      <c r="N87" s="60" t="s">
        <v>6</v>
      </c>
      <c r="R87" s="79">
        <v>2.7</v>
      </c>
      <c r="S87" s="65" t="s">
        <v>373</v>
      </c>
      <c r="T87" s="66" t="str">
        <f t="shared" si="86"/>
        <v>0.00</v>
      </c>
      <c r="U87" s="66">
        <f t="shared" si="87"/>
        <v>-2</v>
      </c>
      <c r="V87" s="66">
        <f t="shared" si="88"/>
        <v>52.450000000000017</v>
      </c>
      <c r="W87" s="66">
        <f t="shared" si="89"/>
        <v>182.5</v>
      </c>
      <c r="X87" s="20">
        <f t="shared" si="90"/>
        <v>0.28739726027397272</v>
      </c>
      <c r="Y87" s="67">
        <f t="shared" si="91"/>
        <v>0.52450000000000019</v>
      </c>
      <c r="Z87" s="68">
        <f t="shared" si="92"/>
        <v>5245.0000000000018</v>
      </c>
      <c r="AA87" s="65" t="s">
        <v>52</v>
      </c>
      <c r="AU87" s="23" t="str">
        <f t="shared" si="93"/>
        <v/>
      </c>
      <c r="AV87" s="23">
        <f t="shared" si="93"/>
        <v>-2</v>
      </c>
      <c r="AW87" s="23" t="str">
        <f t="shared" si="93"/>
        <v/>
      </c>
      <c r="AX87" s="23" t="str">
        <f t="shared" si="93"/>
        <v/>
      </c>
      <c r="AY87" s="23" t="str">
        <f t="shared" si="93"/>
        <v/>
      </c>
      <c r="AZ87" s="23"/>
      <c r="BA87" s="25">
        <v>0</v>
      </c>
      <c r="BB87" s="25">
        <v>2.64</v>
      </c>
      <c r="BC87" s="25">
        <f t="shared" si="85"/>
        <v>3.2800000000000002</v>
      </c>
      <c r="BD87" s="25">
        <f t="shared" si="94"/>
        <v>2.5251999999999999</v>
      </c>
      <c r="BE87" t="s">
        <v>970</v>
      </c>
      <c r="BF87" s="55">
        <f t="shared" si="95"/>
        <v>0</v>
      </c>
      <c r="BG87" s="66"/>
      <c r="BH87" s="66"/>
      <c r="BI87" s="25"/>
      <c r="BJ87" s="25"/>
      <c r="BK87" s="20"/>
      <c r="BL87" s="24"/>
      <c r="BM87" s="25"/>
      <c r="BN87" s="25"/>
      <c r="BO87" s="25"/>
      <c r="BP87" s="126"/>
    </row>
    <row r="88" spans="1:68" x14ac:dyDescent="0.2">
      <c r="A88" s="56">
        <v>45336</v>
      </c>
      <c r="B88" s="57" t="s">
        <v>892</v>
      </c>
      <c r="C88" s="24" t="s">
        <v>965</v>
      </c>
      <c r="D88" s="24" t="s">
        <v>397</v>
      </c>
      <c r="F88" s="74" t="s">
        <v>51</v>
      </c>
      <c r="G88" s="74" t="s">
        <v>121</v>
      </c>
      <c r="H88" s="24" t="s">
        <v>963</v>
      </c>
      <c r="I88" s="61" t="s">
        <v>95</v>
      </c>
      <c r="J88" s="61" t="s">
        <v>136</v>
      </c>
      <c r="K88" s="62" t="s">
        <v>964</v>
      </c>
      <c r="L88" s="122">
        <v>2</v>
      </c>
      <c r="M88" s="74" t="s">
        <v>105</v>
      </c>
      <c r="N88" s="60" t="s">
        <v>6</v>
      </c>
      <c r="R88" s="79">
        <v>4</v>
      </c>
      <c r="S88" s="65" t="s">
        <v>371</v>
      </c>
      <c r="T88" s="66" t="str">
        <f t="shared" si="86"/>
        <v>0.00</v>
      </c>
      <c r="U88" s="66">
        <f t="shared" si="87"/>
        <v>-2</v>
      </c>
      <c r="V88" s="66">
        <f t="shared" si="88"/>
        <v>50.450000000000017</v>
      </c>
      <c r="W88" s="66">
        <f t="shared" si="89"/>
        <v>184.5</v>
      </c>
      <c r="X88" s="20">
        <f t="shared" si="90"/>
        <v>0.27344173441734426</v>
      </c>
      <c r="Y88" s="67">
        <f t="shared" si="91"/>
        <v>0.50450000000000017</v>
      </c>
      <c r="Z88" s="68">
        <f t="shared" si="92"/>
        <v>5045.0000000000018</v>
      </c>
      <c r="AA88" s="65" t="s">
        <v>52</v>
      </c>
      <c r="AU88" s="23" t="str">
        <f t="shared" si="93"/>
        <v/>
      </c>
      <c r="AV88" s="23">
        <f t="shared" si="93"/>
        <v>-2</v>
      </c>
      <c r="AW88" s="23" t="str">
        <f t="shared" si="93"/>
        <v/>
      </c>
      <c r="AX88" s="23" t="str">
        <f t="shared" si="93"/>
        <v/>
      </c>
      <c r="AY88" s="23" t="str">
        <f t="shared" si="93"/>
        <v/>
      </c>
      <c r="AZ88" s="23"/>
      <c r="BA88" s="25">
        <v>0</v>
      </c>
      <c r="BB88" s="25">
        <v>5.95</v>
      </c>
      <c r="BC88" s="25">
        <f t="shared" si="85"/>
        <v>9.9</v>
      </c>
      <c r="BD88" s="25">
        <f t="shared" si="94"/>
        <v>5.6035000000000004</v>
      </c>
      <c r="BE88" t="s">
        <v>969</v>
      </c>
      <c r="BF88" s="55">
        <f t="shared" si="95"/>
        <v>0</v>
      </c>
      <c r="BG88" s="66"/>
      <c r="BH88" s="66"/>
      <c r="BI88" s="25"/>
      <c r="BJ88" s="25"/>
      <c r="BK88" s="20"/>
      <c r="BL88" s="24"/>
      <c r="BM88" s="25"/>
      <c r="BN88" s="25"/>
      <c r="BO88" s="25"/>
      <c r="BP88" s="126"/>
    </row>
    <row r="89" spans="1:68" x14ac:dyDescent="0.2">
      <c r="A89" s="56">
        <v>45337</v>
      </c>
      <c r="B89" s="57" t="s">
        <v>892</v>
      </c>
      <c r="C89" s="24" t="s">
        <v>885</v>
      </c>
      <c r="D89" s="24" t="s">
        <v>398</v>
      </c>
      <c r="F89" s="74" t="s">
        <v>51</v>
      </c>
      <c r="G89" s="74" t="s">
        <v>121</v>
      </c>
      <c r="H89" s="24" t="s">
        <v>58</v>
      </c>
      <c r="I89" s="61" t="s">
        <v>95</v>
      </c>
      <c r="J89" s="61" t="s">
        <v>80</v>
      </c>
      <c r="K89" s="70" t="s">
        <v>968</v>
      </c>
      <c r="L89" s="122">
        <v>1</v>
      </c>
      <c r="M89" s="74" t="s">
        <v>105</v>
      </c>
      <c r="N89" s="60" t="s">
        <v>6</v>
      </c>
      <c r="R89" s="79">
        <v>4.5999999999999996</v>
      </c>
      <c r="S89" s="65" t="s">
        <v>373</v>
      </c>
      <c r="T89" s="66" t="str">
        <f t="shared" si="86"/>
        <v>0.00</v>
      </c>
      <c r="U89" s="66">
        <f t="shared" si="87"/>
        <v>-1</v>
      </c>
      <c r="V89" s="66">
        <f t="shared" si="88"/>
        <v>49.450000000000017</v>
      </c>
      <c r="W89" s="66">
        <f t="shared" si="89"/>
        <v>185.5</v>
      </c>
      <c r="X89" s="20">
        <f t="shared" si="90"/>
        <v>0.26657681940700817</v>
      </c>
      <c r="Y89" s="67">
        <f t="shared" si="91"/>
        <v>0.49450000000000016</v>
      </c>
      <c r="Z89" s="68">
        <f t="shared" si="92"/>
        <v>4945.0000000000018</v>
      </c>
      <c r="AA89" s="65" t="s">
        <v>52</v>
      </c>
      <c r="AU89" s="23" t="str">
        <f t="shared" si="93"/>
        <v/>
      </c>
      <c r="AV89" s="23">
        <f t="shared" si="93"/>
        <v>-1</v>
      </c>
      <c r="AW89" s="23" t="str">
        <f t="shared" si="93"/>
        <v/>
      </c>
      <c r="AX89" s="23" t="str">
        <f t="shared" si="93"/>
        <v/>
      </c>
      <c r="AY89" s="23" t="str">
        <f t="shared" si="93"/>
        <v/>
      </c>
      <c r="AZ89" s="23"/>
      <c r="BA89" s="25">
        <v>0</v>
      </c>
      <c r="BB89" s="25">
        <v>0</v>
      </c>
      <c r="BC89" s="25">
        <f t="shared" si="85"/>
        <v>-1</v>
      </c>
      <c r="BD89" s="25">
        <f t="shared" si="94"/>
        <v>6.9999999999999951E-2</v>
      </c>
      <c r="BE89" t="s">
        <v>969</v>
      </c>
      <c r="BF89" s="55">
        <f t="shared" si="95"/>
        <v>0</v>
      </c>
      <c r="BG89" s="66"/>
      <c r="BH89" s="66"/>
      <c r="BI89" s="25"/>
      <c r="BJ89" s="25"/>
      <c r="BK89" s="20"/>
      <c r="BL89" s="24"/>
      <c r="BM89" s="25"/>
      <c r="BN89" s="25"/>
      <c r="BO89" s="25"/>
      <c r="BP89" s="126"/>
    </row>
    <row r="90" spans="1:68" x14ac:dyDescent="0.2">
      <c r="A90" s="56">
        <v>45338</v>
      </c>
      <c r="B90" s="57" t="s">
        <v>892</v>
      </c>
      <c r="C90" s="24" t="s">
        <v>973</v>
      </c>
      <c r="D90" s="24" t="s">
        <v>562</v>
      </c>
      <c r="F90" s="74" t="s">
        <v>51</v>
      </c>
      <c r="G90" s="74" t="s">
        <v>121</v>
      </c>
      <c r="H90" s="24" t="s">
        <v>390</v>
      </c>
      <c r="I90" s="61" t="s">
        <v>95</v>
      </c>
      <c r="J90" s="61" t="s">
        <v>84</v>
      </c>
      <c r="K90" s="60" t="s">
        <v>971</v>
      </c>
      <c r="L90" s="122">
        <v>1</v>
      </c>
      <c r="M90" s="74" t="s">
        <v>105</v>
      </c>
      <c r="N90" s="60" t="s">
        <v>6</v>
      </c>
      <c r="R90" s="79">
        <v>6</v>
      </c>
      <c r="S90" s="65" t="s">
        <v>363</v>
      </c>
      <c r="T90" s="66" t="str">
        <f t="shared" si="86"/>
        <v>0.00</v>
      </c>
      <c r="U90" s="66">
        <f t="shared" si="87"/>
        <v>-1</v>
      </c>
      <c r="V90" s="66">
        <f t="shared" si="88"/>
        <v>48.450000000000017</v>
      </c>
      <c r="W90" s="66">
        <f t="shared" si="89"/>
        <v>186.5</v>
      </c>
      <c r="X90" s="20">
        <f t="shared" si="90"/>
        <v>0.25978552278820383</v>
      </c>
      <c r="Y90" s="67">
        <f t="shared" si="91"/>
        <v>0.48450000000000015</v>
      </c>
      <c r="Z90" s="68">
        <f t="shared" si="92"/>
        <v>4845.0000000000018</v>
      </c>
      <c r="AA90" s="65" t="s">
        <v>52</v>
      </c>
      <c r="AU90" s="23" t="str">
        <f t="shared" si="93"/>
        <v/>
      </c>
      <c r="AV90" s="23">
        <f t="shared" si="93"/>
        <v>-1</v>
      </c>
      <c r="AW90" s="23" t="str">
        <f t="shared" si="93"/>
        <v/>
      </c>
      <c r="AX90" s="23" t="str">
        <f t="shared" si="93"/>
        <v/>
      </c>
      <c r="AY90" s="23" t="str">
        <f t="shared" si="93"/>
        <v/>
      </c>
      <c r="AZ90" s="23"/>
      <c r="BA90" s="25">
        <v>0</v>
      </c>
      <c r="BB90" s="25">
        <v>7.14</v>
      </c>
      <c r="BC90" s="25">
        <f t="shared" si="85"/>
        <v>6.14</v>
      </c>
      <c r="BD90" s="25">
        <f t="shared" si="94"/>
        <v>6.7102000000000004</v>
      </c>
      <c r="BE90" t="s">
        <v>969</v>
      </c>
      <c r="BF90" s="55">
        <f t="shared" si="95"/>
        <v>0</v>
      </c>
      <c r="BG90" s="66"/>
      <c r="BH90" s="66"/>
      <c r="BI90" s="25"/>
      <c r="BJ90" s="25"/>
      <c r="BK90" s="20"/>
      <c r="BL90" s="24"/>
      <c r="BM90" s="25"/>
      <c r="BN90" s="25"/>
      <c r="BO90" s="25"/>
      <c r="BP90" s="126"/>
    </row>
    <row r="91" spans="1:68" x14ac:dyDescent="0.2">
      <c r="A91" s="56">
        <v>45338</v>
      </c>
      <c r="B91" s="57" t="s">
        <v>892</v>
      </c>
      <c r="C91" s="24" t="s">
        <v>973</v>
      </c>
      <c r="D91" s="24" t="s">
        <v>562</v>
      </c>
      <c r="F91" s="74" t="s">
        <v>51</v>
      </c>
      <c r="G91" s="74" t="s">
        <v>121</v>
      </c>
      <c r="H91" s="24" t="s">
        <v>66</v>
      </c>
      <c r="I91" s="61" t="s">
        <v>95</v>
      </c>
      <c r="J91" s="61" t="s">
        <v>136</v>
      </c>
      <c r="K91" s="60" t="s">
        <v>972</v>
      </c>
      <c r="L91" s="122">
        <v>2</v>
      </c>
      <c r="M91" s="74" t="s">
        <v>105</v>
      </c>
      <c r="N91" s="60" t="s">
        <v>6</v>
      </c>
      <c r="R91" s="79">
        <v>3</v>
      </c>
      <c r="S91" s="65" t="s">
        <v>363</v>
      </c>
      <c r="T91" s="66" t="str">
        <f t="shared" si="86"/>
        <v>0.00</v>
      </c>
      <c r="U91" s="66">
        <f t="shared" si="87"/>
        <v>-2</v>
      </c>
      <c r="V91" s="66">
        <f t="shared" si="88"/>
        <v>46.450000000000017</v>
      </c>
      <c r="W91" s="66">
        <f t="shared" si="89"/>
        <v>188.5</v>
      </c>
      <c r="X91" s="20">
        <f t="shared" si="90"/>
        <v>0.24641909814323618</v>
      </c>
      <c r="Y91" s="67">
        <f t="shared" si="91"/>
        <v>0.46450000000000019</v>
      </c>
      <c r="Z91" s="68">
        <f t="shared" si="92"/>
        <v>4645.0000000000018</v>
      </c>
      <c r="AA91" s="65" t="s">
        <v>52</v>
      </c>
      <c r="AU91" s="23" t="str">
        <f t="shared" si="93"/>
        <v/>
      </c>
      <c r="AV91" s="23">
        <f t="shared" si="93"/>
        <v>-2</v>
      </c>
      <c r="AW91" s="23" t="str">
        <f t="shared" si="93"/>
        <v/>
      </c>
      <c r="AX91" s="23" t="str">
        <f t="shared" si="93"/>
        <v/>
      </c>
      <c r="AY91" s="23" t="str">
        <f t="shared" si="93"/>
        <v/>
      </c>
      <c r="AZ91" s="23"/>
      <c r="BA91" s="25">
        <v>0</v>
      </c>
      <c r="BB91" s="25">
        <v>3.9</v>
      </c>
      <c r="BC91" s="25">
        <f t="shared" si="85"/>
        <v>5.8</v>
      </c>
      <c r="BD91" s="25">
        <f t="shared" si="94"/>
        <v>3.6970000000000001</v>
      </c>
      <c r="BE91" t="s">
        <v>969</v>
      </c>
      <c r="BF91" s="55">
        <f t="shared" si="95"/>
        <v>0</v>
      </c>
      <c r="BG91" s="66"/>
      <c r="BH91" s="66"/>
      <c r="BI91" s="25"/>
      <c r="BJ91" s="25"/>
      <c r="BK91" s="20"/>
      <c r="BL91" s="24"/>
      <c r="BM91" s="25"/>
      <c r="BN91" s="25"/>
      <c r="BO91" s="25"/>
      <c r="BP91" s="126"/>
    </row>
    <row r="92" spans="1:68" x14ac:dyDescent="0.2">
      <c r="A92" s="56">
        <v>45343</v>
      </c>
      <c r="B92" s="57" t="s">
        <v>892</v>
      </c>
      <c r="C92" s="24" t="s">
        <v>989</v>
      </c>
      <c r="D92" s="24" t="s">
        <v>397</v>
      </c>
      <c r="F92" s="74" t="s">
        <v>51</v>
      </c>
      <c r="G92" s="74" t="s">
        <v>121</v>
      </c>
      <c r="H92" s="24" t="s">
        <v>82</v>
      </c>
      <c r="I92" s="24">
        <v>2</v>
      </c>
      <c r="J92" s="24">
        <v>6</v>
      </c>
      <c r="K92" s="26" t="s">
        <v>988</v>
      </c>
      <c r="L92" s="122">
        <v>3</v>
      </c>
      <c r="M92" s="74" t="s">
        <v>105</v>
      </c>
      <c r="N92" s="60" t="s">
        <v>6</v>
      </c>
      <c r="R92" s="79">
        <v>3</v>
      </c>
      <c r="S92" s="65" t="s">
        <v>372</v>
      </c>
      <c r="T92" s="66">
        <f t="shared" si="86"/>
        <v>9</v>
      </c>
      <c r="U92" s="66">
        <f t="shared" si="87"/>
        <v>6</v>
      </c>
      <c r="V92" s="66">
        <f t="shared" si="88"/>
        <v>52.450000000000017</v>
      </c>
      <c r="W92" s="66">
        <f t="shared" si="89"/>
        <v>191.5</v>
      </c>
      <c r="X92" s="20">
        <f t="shared" si="90"/>
        <v>0.27389033942558755</v>
      </c>
      <c r="Y92" s="67">
        <f t="shared" si="91"/>
        <v>0.52450000000000019</v>
      </c>
      <c r="Z92" s="68">
        <f t="shared" si="92"/>
        <v>5245.0000000000018</v>
      </c>
      <c r="AA92" s="65" t="s">
        <v>53</v>
      </c>
      <c r="AU92" s="23" t="str">
        <f t="shared" ref="AU92:AY107" si="96">IF($G92=AU$2,$U92,"")</f>
        <v/>
      </c>
      <c r="AV92" s="23">
        <f t="shared" si="96"/>
        <v>6</v>
      </c>
      <c r="AW92" s="23" t="str">
        <f t="shared" si="96"/>
        <v/>
      </c>
      <c r="AX92" s="23" t="str">
        <f t="shared" si="96"/>
        <v/>
      </c>
      <c r="AY92" s="23" t="str">
        <f t="shared" si="96"/>
        <v/>
      </c>
      <c r="AZ92" s="23"/>
      <c r="BA92" s="25">
        <v>0</v>
      </c>
      <c r="BB92" s="25">
        <v>2.13</v>
      </c>
      <c r="BC92" s="25">
        <f t="shared" ref="BC92:BC103" si="97">((BB92*(L92))-(L92))</f>
        <v>3.3899999999999997</v>
      </c>
      <c r="BD92" s="25">
        <f t="shared" ref="BD92:BD98" si="98">0.93*(BB92-1)+1</f>
        <v>2.0508999999999999</v>
      </c>
      <c r="BE92" t="s">
        <v>970</v>
      </c>
      <c r="BF92" s="55">
        <f t="shared" si="95"/>
        <v>0</v>
      </c>
      <c r="BG92" s="66"/>
      <c r="BH92" s="66"/>
      <c r="BI92" s="25"/>
      <c r="BJ92" s="25"/>
      <c r="BK92" s="20"/>
      <c r="BL92" s="24"/>
      <c r="BM92" s="25"/>
      <c r="BN92" s="25"/>
      <c r="BO92" s="25"/>
      <c r="BP92" s="126"/>
    </row>
    <row r="93" spans="1:68" x14ac:dyDescent="0.2">
      <c r="A93" s="56">
        <v>45343</v>
      </c>
      <c r="B93" s="57" t="s">
        <v>892</v>
      </c>
      <c r="C93" s="24" t="s">
        <v>987</v>
      </c>
      <c r="D93" s="24" t="s">
        <v>397</v>
      </c>
      <c r="F93" s="74" t="s">
        <v>51</v>
      </c>
      <c r="G93" s="74" t="s">
        <v>121</v>
      </c>
      <c r="H93" s="24" t="s">
        <v>71</v>
      </c>
      <c r="I93" s="61" t="s">
        <v>156</v>
      </c>
      <c r="J93" s="61" t="s">
        <v>90</v>
      </c>
      <c r="K93" s="24" t="s">
        <v>985</v>
      </c>
      <c r="L93" s="122">
        <v>2</v>
      </c>
      <c r="M93" s="74" t="s">
        <v>105</v>
      </c>
      <c r="N93" s="60" t="s">
        <v>6</v>
      </c>
      <c r="R93" s="79">
        <v>4</v>
      </c>
      <c r="S93" s="65" t="s">
        <v>363</v>
      </c>
      <c r="T93" s="66" t="str">
        <f t="shared" si="86"/>
        <v>0.00</v>
      </c>
      <c r="U93" s="66">
        <f t="shared" si="87"/>
        <v>-2</v>
      </c>
      <c r="V93" s="66">
        <f t="shared" si="88"/>
        <v>50.450000000000017</v>
      </c>
      <c r="W93" s="66">
        <f t="shared" si="89"/>
        <v>193.5</v>
      </c>
      <c r="X93" s="20">
        <f t="shared" si="90"/>
        <v>0.26072351421188639</v>
      </c>
      <c r="Y93" s="67">
        <f t="shared" si="91"/>
        <v>0.50450000000000017</v>
      </c>
      <c r="Z93" s="68">
        <f t="shared" si="92"/>
        <v>5045.0000000000018</v>
      </c>
      <c r="AA93" s="65" t="s">
        <v>52</v>
      </c>
      <c r="AU93" s="23" t="str">
        <f t="shared" si="96"/>
        <v/>
      </c>
      <c r="AV93" s="23">
        <f t="shared" si="96"/>
        <v>-2</v>
      </c>
      <c r="AW93" s="23" t="str">
        <f t="shared" si="96"/>
        <v/>
      </c>
      <c r="AX93" s="23" t="str">
        <f t="shared" si="96"/>
        <v/>
      </c>
      <c r="AY93" s="23" t="str">
        <f t="shared" si="96"/>
        <v/>
      </c>
      <c r="AZ93" s="23"/>
      <c r="BA93" s="25">
        <v>0</v>
      </c>
      <c r="BB93" s="25">
        <v>5.5</v>
      </c>
      <c r="BC93" s="25">
        <f t="shared" si="97"/>
        <v>9</v>
      </c>
      <c r="BD93" s="25">
        <f t="shared" si="98"/>
        <v>5.1850000000000005</v>
      </c>
      <c r="BE93" t="s">
        <v>969</v>
      </c>
      <c r="BF93" s="55">
        <f t="shared" si="95"/>
        <v>0</v>
      </c>
      <c r="BG93" s="66"/>
      <c r="BH93" s="66"/>
      <c r="BI93" s="25"/>
      <c r="BJ93" s="25"/>
      <c r="BK93" s="20"/>
      <c r="BL93" s="24"/>
      <c r="BM93" s="25"/>
      <c r="BN93" s="25"/>
      <c r="BO93" s="25"/>
      <c r="BP93" s="126"/>
    </row>
    <row r="94" spans="1:68" x14ac:dyDescent="0.2">
      <c r="A94" s="56">
        <v>45343</v>
      </c>
      <c r="B94" s="57" t="s">
        <v>892</v>
      </c>
      <c r="C94" s="24" t="s">
        <v>987</v>
      </c>
      <c r="D94" s="24" t="s">
        <v>397</v>
      </c>
      <c r="F94" s="74" t="s">
        <v>51</v>
      </c>
      <c r="G94" s="74" t="s">
        <v>121</v>
      </c>
      <c r="H94" s="24" t="s">
        <v>71</v>
      </c>
      <c r="I94" s="24">
        <v>6</v>
      </c>
      <c r="J94" s="24">
        <v>2</v>
      </c>
      <c r="K94" s="87" t="s">
        <v>986</v>
      </c>
      <c r="L94" s="122">
        <v>2</v>
      </c>
      <c r="M94" s="74" t="s">
        <v>105</v>
      </c>
      <c r="N94" s="60" t="s">
        <v>6</v>
      </c>
      <c r="R94" s="79">
        <v>4.2</v>
      </c>
      <c r="S94" s="65" t="s">
        <v>373</v>
      </c>
      <c r="T94" s="66" t="str">
        <f t="shared" si="86"/>
        <v>0.00</v>
      </c>
      <c r="U94" s="66">
        <f t="shared" si="87"/>
        <v>-2</v>
      </c>
      <c r="V94" s="66">
        <f t="shared" si="88"/>
        <v>48.450000000000017</v>
      </c>
      <c r="W94" s="66">
        <f t="shared" si="89"/>
        <v>195.5</v>
      </c>
      <c r="X94" s="20">
        <f t="shared" si="90"/>
        <v>0.24782608695652183</v>
      </c>
      <c r="Y94" s="67">
        <f t="shared" si="91"/>
        <v>0.48450000000000015</v>
      </c>
      <c r="Z94" s="68">
        <f t="shared" si="92"/>
        <v>4845.0000000000018</v>
      </c>
      <c r="AA94" s="65" t="s">
        <v>52</v>
      </c>
      <c r="AU94" s="23" t="str">
        <f t="shared" si="96"/>
        <v/>
      </c>
      <c r="AV94" s="23">
        <f t="shared" si="96"/>
        <v>-2</v>
      </c>
      <c r="AW94" s="23" t="str">
        <f t="shared" si="96"/>
        <v/>
      </c>
      <c r="AX94" s="23" t="str">
        <f t="shared" si="96"/>
        <v/>
      </c>
      <c r="AY94" s="23" t="str">
        <f t="shared" si="96"/>
        <v/>
      </c>
      <c r="AZ94" s="23"/>
      <c r="BA94" s="25">
        <v>0</v>
      </c>
      <c r="BB94" s="25">
        <v>5.8</v>
      </c>
      <c r="BC94" s="25">
        <f t="shared" si="97"/>
        <v>9.6</v>
      </c>
      <c r="BD94" s="25">
        <f t="shared" si="98"/>
        <v>5.4640000000000004</v>
      </c>
      <c r="BE94" t="s">
        <v>969</v>
      </c>
      <c r="BF94" s="55">
        <f t="shared" si="95"/>
        <v>0</v>
      </c>
      <c r="BG94" s="66"/>
      <c r="BH94" s="66"/>
      <c r="BI94" s="25"/>
      <c r="BJ94" s="25"/>
      <c r="BK94" s="20"/>
      <c r="BL94" s="24"/>
      <c r="BM94" s="25"/>
      <c r="BN94" s="25"/>
      <c r="BO94" s="25"/>
      <c r="BP94" s="126"/>
    </row>
    <row r="95" spans="1:68" x14ac:dyDescent="0.2">
      <c r="A95" s="56">
        <v>45345</v>
      </c>
      <c r="B95" s="57" t="s">
        <v>892</v>
      </c>
      <c r="C95" s="24" t="s">
        <v>903</v>
      </c>
      <c r="D95" s="24" t="s">
        <v>562</v>
      </c>
      <c r="F95" s="74" t="s">
        <v>51</v>
      </c>
      <c r="G95" s="74" t="s">
        <v>121</v>
      </c>
      <c r="H95" s="24" t="s">
        <v>997</v>
      </c>
      <c r="I95" s="24">
        <v>7</v>
      </c>
      <c r="J95" s="24">
        <v>2</v>
      </c>
      <c r="K95" s="27" t="s">
        <v>999</v>
      </c>
      <c r="L95" s="122">
        <v>2</v>
      </c>
      <c r="M95" s="74" t="s">
        <v>105</v>
      </c>
      <c r="N95" s="60" t="s">
        <v>6</v>
      </c>
      <c r="R95" s="79">
        <v>3.4</v>
      </c>
      <c r="S95" s="65" t="s">
        <v>371</v>
      </c>
      <c r="T95" s="66" t="str">
        <f t="shared" si="86"/>
        <v>0.00</v>
      </c>
      <c r="U95" s="66">
        <f t="shared" si="87"/>
        <v>-2</v>
      </c>
      <c r="V95" s="66">
        <f t="shared" si="88"/>
        <v>46.450000000000017</v>
      </c>
      <c r="W95" s="66">
        <f t="shared" si="89"/>
        <v>197.5</v>
      </c>
      <c r="X95" s="20">
        <f t="shared" si="90"/>
        <v>0.2351898734177216</v>
      </c>
      <c r="Y95" s="67">
        <f t="shared" si="91"/>
        <v>0.46450000000000019</v>
      </c>
      <c r="Z95" s="68">
        <f t="shared" si="92"/>
        <v>4645.0000000000018</v>
      </c>
      <c r="AA95" s="65" t="s">
        <v>52</v>
      </c>
      <c r="AU95" s="23" t="str">
        <f t="shared" si="96"/>
        <v/>
      </c>
      <c r="AV95" s="23">
        <f t="shared" si="96"/>
        <v>-2</v>
      </c>
      <c r="AW95" s="23" t="str">
        <f t="shared" si="96"/>
        <v/>
      </c>
      <c r="AX95" s="23" t="str">
        <f t="shared" si="96"/>
        <v/>
      </c>
      <c r="AY95" s="23" t="str">
        <f t="shared" si="96"/>
        <v/>
      </c>
      <c r="AZ95" s="23"/>
      <c r="BA95" s="25">
        <v>0</v>
      </c>
      <c r="BB95" s="25">
        <v>2.76</v>
      </c>
      <c r="BC95" s="25">
        <f t="shared" si="97"/>
        <v>3.5199999999999996</v>
      </c>
      <c r="BD95" s="25">
        <f t="shared" si="98"/>
        <v>2.6368</v>
      </c>
      <c r="BE95" t="s">
        <v>969</v>
      </c>
      <c r="BF95" s="55">
        <f t="shared" si="95"/>
        <v>0</v>
      </c>
      <c r="BG95" s="66"/>
      <c r="BH95" s="66"/>
      <c r="BI95" s="25"/>
      <c r="BJ95" s="25"/>
      <c r="BK95" s="20"/>
      <c r="BL95" s="24"/>
      <c r="BM95" s="25"/>
      <c r="BN95" s="25"/>
      <c r="BO95" s="25"/>
      <c r="BP95" s="126"/>
    </row>
    <row r="96" spans="1:68" x14ac:dyDescent="0.2">
      <c r="A96" s="56">
        <v>45346</v>
      </c>
      <c r="B96" s="57" t="s">
        <v>892</v>
      </c>
      <c r="C96" s="24" t="s">
        <v>1005</v>
      </c>
      <c r="D96" s="24" t="s">
        <v>573</v>
      </c>
      <c r="F96" s="74" t="s">
        <v>51</v>
      </c>
      <c r="G96" s="74" t="s">
        <v>121</v>
      </c>
      <c r="H96" s="24" t="s">
        <v>58</v>
      </c>
      <c r="I96" s="24">
        <v>1</v>
      </c>
      <c r="J96" s="24">
        <v>3</v>
      </c>
      <c r="K96" s="27" t="s">
        <v>1004</v>
      </c>
      <c r="L96" s="122">
        <v>3</v>
      </c>
      <c r="M96" s="74" t="s">
        <v>105</v>
      </c>
      <c r="N96" s="60" t="s">
        <v>6</v>
      </c>
      <c r="R96" s="79">
        <v>2.5</v>
      </c>
      <c r="S96" s="65" t="s">
        <v>371</v>
      </c>
      <c r="T96" s="66" t="str">
        <f t="shared" si="86"/>
        <v>0.00</v>
      </c>
      <c r="U96" s="66">
        <f t="shared" si="87"/>
        <v>-3</v>
      </c>
      <c r="V96" s="66">
        <f t="shared" si="88"/>
        <v>43.450000000000017</v>
      </c>
      <c r="W96" s="66">
        <f t="shared" si="89"/>
        <v>200.5</v>
      </c>
      <c r="X96" s="20">
        <f t="shared" si="90"/>
        <v>0.216708229426434</v>
      </c>
      <c r="Y96" s="67">
        <f t="shared" si="91"/>
        <v>0.43450000000000016</v>
      </c>
      <c r="Z96" s="68">
        <f t="shared" si="92"/>
        <v>4345.0000000000018</v>
      </c>
      <c r="AA96" s="65" t="s">
        <v>52</v>
      </c>
      <c r="AU96" s="23" t="str">
        <f t="shared" si="96"/>
        <v/>
      </c>
      <c r="AV96" s="23">
        <f t="shared" si="96"/>
        <v>-3</v>
      </c>
      <c r="AW96" s="23" t="str">
        <f t="shared" si="96"/>
        <v/>
      </c>
      <c r="AX96" s="23" t="str">
        <f t="shared" si="96"/>
        <v/>
      </c>
      <c r="AY96" s="23" t="str">
        <f t="shared" si="96"/>
        <v/>
      </c>
      <c r="AZ96" s="23"/>
      <c r="BA96" s="25">
        <v>0</v>
      </c>
      <c r="BB96" s="25">
        <v>2.31</v>
      </c>
      <c r="BC96" s="25">
        <f t="shared" si="97"/>
        <v>3.9299999999999997</v>
      </c>
      <c r="BD96" s="25">
        <f t="shared" si="98"/>
        <v>2.2183000000000002</v>
      </c>
      <c r="BE96" t="s">
        <v>969</v>
      </c>
      <c r="BF96" s="55">
        <f t="shared" si="95"/>
        <v>0</v>
      </c>
      <c r="BG96" s="66"/>
      <c r="BH96" s="66"/>
      <c r="BI96" s="25"/>
      <c r="BJ96" s="25"/>
      <c r="BK96" s="20"/>
      <c r="BL96" s="24"/>
      <c r="BM96" s="25"/>
      <c r="BN96" s="25"/>
      <c r="BO96" s="25"/>
      <c r="BP96" s="126"/>
    </row>
    <row r="97" spans="1:68" x14ac:dyDescent="0.2">
      <c r="A97" s="56">
        <v>45348</v>
      </c>
      <c r="B97" s="60" t="s">
        <v>892</v>
      </c>
      <c r="C97" s="24" t="s">
        <v>1009</v>
      </c>
      <c r="D97" s="24" t="s">
        <v>621</v>
      </c>
      <c r="F97" s="74" t="s">
        <v>51</v>
      </c>
      <c r="G97" s="74" t="s">
        <v>121</v>
      </c>
      <c r="H97" s="24" t="s">
        <v>56</v>
      </c>
      <c r="I97" s="24">
        <v>8</v>
      </c>
      <c r="J97" s="24">
        <v>8</v>
      </c>
      <c r="K97" s="26" t="s">
        <v>1010</v>
      </c>
      <c r="L97" s="122">
        <v>2</v>
      </c>
      <c r="M97" s="74" t="s">
        <v>105</v>
      </c>
      <c r="N97" s="60" t="s">
        <v>6</v>
      </c>
      <c r="R97" s="79">
        <v>3.1</v>
      </c>
      <c r="S97" s="65" t="s">
        <v>372</v>
      </c>
      <c r="T97" s="66">
        <f t="shared" si="86"/>
        <v>6.2</v>
      </c>
      <c r="U97" s="66">
        <f t="shared" si="87"/>
        <v>4.2</v>
      </c>
      <c r="V97" s="66">
        <f t="shared" si="88"/>
        <v>47.65000000000002</v>
      </c>
      <c r="W97" s="66">
        <f t="shared" si="89"/>
        <v>202.5</v>
      </c>
      <c r="X97" s="20">
        <f t="shared" si="90"/>
        <v>0.23530864197530874</v>
      </c>
      <c r="Y97" s="67">
        <f t="shared" si="91"/>
        <v>0.4765000000000002</v>
      </c>
      <c r="Z97" s="68">
        <f t="shared" si="92"/>
        <v>4765.0000000000018</v>
      </c>
      <c r="AA97" s="65" t="s">
        <v>53</v>
      </c>
      <c r="AU97" s="23" t="str">
        <f t="shared" si="96"/>
        <v/>
      </c>
      <c r="AV97" s="23">
        <f t="shared" si="96"/>
        <v>4.2</v>
      </c>
      <c r="AW97" s="23" t="str">
        <f t="shared" si="96"/>
        <v/>
      </c>
      <c r="AX97" s="23" t="str">
        <f t="shared" si="96"/>
        <v/>
      </c>
      <c r="AY97" s="23" t="str">
        <f t="shared" si="96"/>
        <v/>
      </c>
      <c r="AZ97" s="23"/>
      <c r="BA97" s="25">
        <v>0</v>
      </c>
      <c r="BB97" s="25">
        <v>0</v>
      </c>
      <c r="BC97" s="25">
        <f t="shared" si="97"/>
        <v>-2</v>
      </c>
      <c r="BD97" s="25">
        <f t="shared" si="98"/>
        <v>6.9999999999999951E-2</v>
      </c>
      <c r="BE97" t="s">
        <v>969</v>
      </c>
      <c r="BF97" s="55">
        <f t="shared" si="95"/>
        <v>0</v>
      </c>
      <c r="BG97" s="66"/>
      <c r="BH97" s="66"/>
      <c r="BI97" s="25"/>
      <c r="BJ97" s="25"/>
      <c r="BK97" s="20"/>
      <c r="BL97" s="24"/>
      <c r="BM97" s="25"/>
      <c r="BN97" s="25"/>
      <c r="BO97" s="25"/>
      <c r="BP97" s="126"/>
    </row>
    <row r="98" spans="1:68" x14ac:dyDescent="0.2">
      <c r="A98" s="56">
        <v>45349</v>
      </c>
      <c r="B98" s="60" t="s">
        <v>892</v>
      </c>
      <c r="C98" s="24" t="s">
        <v>1011</v>
      </c>
      <c r="D98" s="24" t="s">
        <v>584</v>
      </c>
      <c r="F98" s="74" t="s">
        <v>51</v>
      </c>
      <c r="G98" s="74" t="s">
        <v>121</v>
      </c>
      <c r="H98" s="24" t="s">
        <v>858</v>
      </c>
      <c r="I98" s="24">
        <v>5</v>
      </c>
      <c r="J98" s="24">
        <v>5</v>
      </c>
      <c r="K98" s="87" t="s">
        <v>1012</v>
      </c>
      <c r="L98" s="122">
        <v>1</v>
      </c>
      <c r="M98" s="74" t="s">
        <v>105</v>
      </c>
      <c r="N98" s="60" t="s">
        <v>6</v>
      </c>
      <c r="R98" s="79">
        <v>5</v>
      </c>
      <c r="S98" s="65" t="s">
        <v>373</v>
      </c>
      <c r="T98" s="66" t="str">
        <f t="shared" si="86"/>
        <v>0.00</v>
      </c>
      <c r="U98" s="66">
        <f t="shared" si="87"/>
        <v>-1</v>
      </c>
      <c r="V98" s="66">
        <f t="shared" si="88"/>
        <v>46.65000000000002</v>
      </c>
      <c r="W98" s="66">
        <f t="shared" si="89"/>
        <v>203.5</v>
      </c>
      <c r="X98" s="20">
        <f t="shared" si="90"/>
        <v>0.22923832923832935</v>
      </c>
      <c r="Y98" s="67">
        <f t="shared" si="91"/>
        <v>0.46650000000000019</v>
      </c>
      <c r="Z98" s="68">
        <f t="shared" si="92"/>
        <v>4665.0000000000018</v>
      </c>
      <c r="AA98" s="65" t="s">
        <v>52</v>
      </c>
      <c r="AU98" s="23" t="str">
        <f t="shared" si="96"/>
        <v/>
      </c>
      <c r="AV98" s="23">
        <f t="shared" si="96"/>
        <v>-1</v>
      </c>
      <c r="AW98" s="23" t="str">
        <f t="shared" si="96"/>
        <v/>
      </c>
      <c r="AX98" s="23" t="str">
        <f t="shared" si="96"/>
        <v/>
      </c>
      <c r="AY98" s="23" t="str">
        <f t="shared" si="96"/>
        <v/>
      </c>
      <c r="AZ98" s="23"/>
      <c r="BA98" s="25">
        <v>0</v>
      </c>
      <c r="BB98" s="25">
        <v>0</v>
      </c>
      <c r="BC98" s="25">
        <f t="shared" si="97"/>
        <v>-1</v>
      </c>
      <c r="BD98" s="25">
        <f t="shared" si="98"/>
        <v>6.9999999999999951E-2</v>
      </c>
      <c r="BE98" t="s">
        <v>969</v>
      </c>
      <c r="BF98" s="55">
        <f t="shared" si="95"/>
        <v>0</v>
      </c>
      <c r="BG98" s="66"/>
      <c r="BH98" s="66"/>
      <c r="BI98" s="25"/>
      <c r="BJ98" s="25"/>
      <c r="BK98" s="20"/>
      <c r="BL98" s="24"/>
      <c r="BM98" s="25"/>
      <c r="BN98" s="25"/>
      <c r="BO98" s="25"/>
      <c r="BP98" s="126"/>
    </row>
    <row r="99" spans="1:68" x14ac:dyDescent="0.2">
      <c r="A99" s="56">
        <v>45356</v>
      </c>
      <c r="B99" s="60" t="s">
        <v>892</v>
      </c>
      <c r="C99" s="24" t="s">
        <v>1028</v>
      </c>
      <c r="D99" s="24" t="s">
        <v>584</v>
      </c>
      <c r="F99" s="74" t="s">
        <v>51</v>
      </c>
      <c r="G99" s="74" t="s">
        <v>121</v>
      </c>
      <c r="H99" s="24" t="s">
        <v>79</v>
      </c>
      <c r="I99" s="24">
        <v>6</v>
      </c>
      <c r="J99" s="24">
        <v>1</v>
      </c>
      <c r="K99" s="26" t="s">
        <v>1026</v>
      </c>
      <c r="L99" s="122">
        <v>3</v>
      </c>
      <c r="M99" s="74" t="s">
        <v>105</v>
      </c>
      <c r="N99" s="60" t="s">
        <v>6</v>
      </c>
      <c r="R99" s="79">
        <v>2.7</v>
      </c>
      <c r="S99" s="65" t="s">
        <v>372</v>
      </c>
      <c r="T99" s="66">
        <f t="shared" si="86"/>
        <v>8.1</v>
      </c>
      <c r="U99" s="66">
        <f t="shared" si="87"/>
        <v>5.0999999999999996</v>
      </c>
      <c r="V99" s="66">
        <f t="shared" si="88"/>
        <v>51.750000000000021</v>
      </c>
      <c r="W99" s="66">
        <f t="shared" si="89"/>
        <v>206.5</v>
      </c>
      <c r="X99" s="20">
        <f t="shared" si="90"/>
        <v>0.25060532687651343</v>
      </c>
      <c r="Y99" s="67">
        <f t="shared" si="91"/>
        <v>0.51750000000000018</v>
      </c>
      <c r="Z99" s="68">
        <f t="shared" si="92"/>
        <v>5175.0000000000018</v>
      </c>
      <c r="AA99" s="65" t="s">
        <v>53</v>
      </c>
      <c r="AU99" s="23" t="str">
        <f t="shared" si="96"/>
        <v/>
      </c>
      <c r="AV99" s="23">
        <f t="shared" si="96"/>
        <v>5.0999999999999996</v>
      </c>
      <c r="AW99" s="23" t="str">
        <f t="shared" si="96"/>
        <v/>
      </c>
      <c r="AX99" s="23" t="str">
        <f t="shared" si="96"/>
        <v/>
      </c>
      <c r="AY99" s="23" t="str">
        <f t="shared" si="96"/>
        <v/>
      </c>
      <c r="AZ99" s="23"/>
      <c r="BA99" s="25">
        <v>0</v>
      </c>
      <c r="BB99" s="25">
        <v>1.9</v>
      </c>
      <c r="BC99" s="25">
        <f t="shared" si="97"/>
        <v>2.6999999999999993</v>
      </c>
      <c r="BD99" s="25">
        <f t="shared" ref="BD99:BD102" si="99">0.93*(BB99-1)+1</f>
        <v>1.837</v>
      </c>
      <c r="BE99" t="s">
        <v>969</v>
      </c>
      <c r="BF99" s="55">
        <f t="shared" si="95"/>
        <v>0</v>
      </c>
      <c r="BG99" s="66"/>
      <c r="BH99" s="66"/>
      <c r="BI99" s="25"/>
      <c r="BJ99" s="25"/>
      <c r="BK99" s="20"/>
      <c r="BL99" s="24"/>
      <c r="BM99" s="25"/>
      <c r="BN99" s="25"/>
      <c r="BO99" s="25"/>
      <c r="BP99" s="126"/>
    </row>
    <row r="100" spans="1:68" x14ac:dyDescent="0.2">
      <c r="A100" s="56">
        <v>45356</v>
      </c>
      <c r="B100" s="60" t="s">
        <v>892</v>
      </c>
      <c r="C100" s="24" t="s">
        <v>1030</v>
      </c>
      <c r="D100" s="24" t="s">
        <v>584</v>
      </c>
      <c r="F100" s="74" t="s">
        <v>51</v>
      </c>
      <c r="G100" s="74" t="s">
        <v>121</v>
      </c>
      <c r="H100" s="24" t="s">
        <v>746</v>
      </c>
      <c r="I100" s="24">
        <v>1</v>
      </c>
      <c r="J100" s="24">
        <v>7</v>
      </c>
      <c r="K100" s="24" t="s">
        <v>1023</v>
      </c>
      <c r="L100" s="122">
        <v>2</v>
      </c>
      <c r="M100" s="74" t="s">
        <v>358</v>
      </c>
      <c r="N100" s="60" t="s">
        <v>6</v>
      </c>
      <c r="R100" s="79">
        <v>7.5</v>
      </c>
      <c r="S100" s="65" t="s">
        <v>363</v>
      </c>
      <c r="T100" s="66" t="str">
        <f t="shared" si="86"/>
        <v>0.00</v>
      </c>
      <c r="U100" s="66">
        <f t="shared" si="87"/>
        <v>-2</v>
      </c>
      <c r="V100" s="66">
        <f t="shared" si="88"/>
        <v>49.750000000000021</v>
      </c>
      <c r="W100" s="66">
        <f t="shared" si="89"/>
        <v>208.5</v>
      </c>
      <c r="X100" s="20">
        <f t="shared" si="90"/>
        <v>0.23860911270983223</v>
      </c>
      <c r="Y100" s="67">
        <f t="shared" si="91"/>
        <v>0.49750000000000022</v>
      </c>
      <c r="Z100" s="68">
        <f t="shared" si="92"/>
        <v>4975.0000000000018</v>
      </c>
      <c r="AA100" s="65" t="s">
        <v>52</v>
      </c>
      <c r="AU100" s="23" t="str">
        <f t="shared" si="96"/>
        <v/>
      </c>
      <c r="AV100" s="23">
        <f t="shared" si="96"/>
        <v>-2</v>
      </c>
      <c r="AW100" s="23" t="str">
        <f t="shared" si="96"/>
        <v/>
      </c>
      <c r="AX100" s="23" t="str">
        <f t="shared" si="96"/>
        <v/>
      </c>
      <c r="AY100" s="23" t="str">
        <f t="shared" si="96"/>
        <v/>
      </c>
      <c r="AZ100" s="23"/>
      <c r="BA100" s="25">
        <v>7.5</v>
      </c>
      <c r="BB100" s="25">
        <v>12.5</v>
      </c>
      <c r="BC100" s="25">
        <f t="shared" si="97"/>
        <v>23</v>
      </c>
      <c r="BD100" s="25">
        <f t="shared" si="99"/>
        <v>11.695</v>
      </c>
      <c r="BE100" t="s">
        <v>970</v>
      </c>
      <c r="BF100" s="55">
        <f t="shared" si="95"/>
        <v>0</v>
      </c>
      <c r="BG100" s="66"/>
      <c r="BH100" s="66"/>
      <c r="BI100" s="25"/>
      <c r="BJ100" s="25"/>
      <c r="BK100" s="20"/>
      <c r="BL100" s="24"/>
      <c r="BM100" s="25"/>
      <c r="BN100" s="25"/>
      <c r="BO100" s="25"/>
      <c r="BP100" s="126"/>
    </row>
    <row r="101" spans="1:68" x14ac:dyDescent="0.2">
      <c r="A101" s="56">
        <v>45356</v>
      </c>
      <c r="B101" s="60" t="s">
        <v>892</v>
      </c>
      <c r="C101" s="24" t="s">
        <v>1027</v>
      </c>
      <c r="D101" s="24" t="s">
        <v>584</v>
      </c>
      <c r="F101" s="74" t="s">
        <v>51</v>
      </c>
      <c r="G101" s="74" t="s">
        <v>121</v>
      </c>
      <c r="H101" s="24" t="s">
        <v>711</v>
      </c>
      <c r="I101" s="24">
        <v>2</v>
      </c>
      <c r="J101" s="24">
        <v>8</v>
      </c>
      <c r="K101" s="24" t="s">
        <v>1024</v>
      </c>
      <c r="L101" s="122">
        <v>2</v>
      </c>
      <c r="M101" s="74" t="s">
        <v>105</v>
      </c>
      <c r="N101" s="60" t="s">
        <v>6</v>
      </c>
      <c r="R101" s="79">
        <v>6</v>
      </c>
      <c r="S101" s="65" t="s">
        <v>363</v>
      </c>
      <c r="T101" s="66" t="str">
        <f t="shared" si="86"/>
        <v>0.00</v>
      </c>
      <c r="U101" s="66">
        <f t="shared" si="87"/>
        <v>-2</v>
      </c>
      <c r="V101" s="66">
        <f t="shared" si="88"/>
        <v>47.750000000000021</v>
      </c>
      <c r="W101" s="66">
        <f t="shared" si="89"/>
        <v>210.5</v>
      </c>
      <c r="X101" s="20">
        <f t="shared" si="90"/>
        <v>0.22684085510688845</v>
      </c>
      <c r="Y101" s="67">
        <f t="shared" si="91"/>
        <v>0.4775000000000002</v>
      </c>
      <c r="Z101" s="68">
        <f t="shared" si="92"/>
        <v>4775.0000000000018</v>
      </c>
      <c r="AA101" s="65" t="s">
        <v>52</v>
      </c>
      <c r="AU101" s="23" t="str">
        <f t="shared" si="96"/>
        <v/>
      </c>
      <c r="AV101" s="23">
        <f t="shared" si="96"/>
        <v>-2</v>
      </c>
      <c r="AW101" s="23" t="str">
        <f t="shared" si="96"/>
        <v/>
      </c>
      <c r="AX101" s="23" t="str">
        <f t="shared" si="96"/>
        <v/>
      </c>
      <c r="AY101" s="23" t="str">
        <f t="shared" si="96"/>
        <v/>
      </c>
      <c r="AZ101" s="23"/>
      <c r="BA101" s="25">
        <v>0</v>
      </c>
      <c r="BB101" s="25">
        <v>4.6500000000000004</v>
      </c>
      <c r="BC101" s="25">
        <f t="shared" si="97"/>
        <v>7.3000000000000007</v>
      </c>
      <c r="BD101" s="25">
        <f t="shared" si="99"/>
        <v>4.3945000000000007</v>
      </c>
      <c r="BE101" t="s">
        <v>969</v>
      </c>
      <c r="BF101" s="55">
        <f t="shared" si="95"/>
        <v>0</v>
      </c>
      <c r="BG101" s="66"/>
      <c r="BH101" s="66"/>
      <c r="BI101" s="25"/>
      <c r="BJ101" s="25"/>
      <c r="BK101" s="20"/>
      <c r="BL101" s="24"/>
      <c r="BM101" s="25"/>
      <c r="BN101" s="25"/>
      <c r="BO101" s="25"/>
      <c r="BP101" s="126"/>
    </row>
    <row r="102" spans="1:68" x14ac:dyDescent="0.2">
      <c r="A102" s="56">
        <v>45357</v>
      </c>
      <c r="B102" s="60" t="s">
        <v>892</v>
      </c>
      <c r="C102" s="24" t="s">
        <v>1034</v>
      </c>
      <c r="D102" s="24" t="s">
        <v>397</v>
      </c>
      <c r="F102" s="74" t="s">
        <v>51</v>
      </c>
      <c r="G102" s="74" t="s">
        <v>121</v>
      </c>
      <c r="H102" s="24" t="s">
        <v>1033</v>
      </c>
      <c r="I102" s="24">
        <v>3</v>
      </c>
      <c r="J102" s="24">
        <v>2</v>
      </c>
      <c r="K102" s="87" t="s">
        <v>1035</v>
      </c>
      <c r="L102" s="122">
        <v>2</v>
      </c>
      <c r="M102" s="74" t="s">
        <v>105</v>
      </c>
      <c r="N102" s="60" t="s">
        <v>6</v>
      </c>
      <c r="R102" s="79">
        <v>3.7</v>
      </c>
      <c r="S102" s="65" t="s">
        <v>373</v>
      </c>
      <c r="T102" s="66" t="str">
        <f t="shared" si="86"/>
        <v>0.00</v>
      </c>
      <c r="U102" s="66">
        <f t="shared" si="87"/>
        <v>-2</v>
      </c>
      <c r="V102" s="66">
        <f t="shared" si="88"/>
        <v>45.750000000000021</v>
      </c>
      <c r="W102" s="66">
        <f t="shared" si="89"/>
        <v>212.5</v>
      </c>
      <c r="X102" s="20">
        <f t="shared" si="90"/>
        <v>0.21529411764705891</v>
      </c>
      <c r="Y102" s="67">
        <f t="shared" si="91"/>
        <v>0.45750000000000024</v>
      </c>
      <c r="Z102" s="68">
        <f t="shared" si="92"/>
        <v>4575.0000000000018</v>
      </c>
      <c r="AA102" s="65" t="s">
        <v>52</v>
      </c>
      <c r="AU102" s="23" t="str">
        <f t="shared" si="96"/>
        <v/>
      </c>
      <c r="AV102" s="23">
        <f t="shared" si="96"/>
        <v>-2</v>
      </c>
      <c r="AW102" s="23" t="str">
        <f t="shared" si="96"/>
        <v/>
      </c>
      <c r="AX102" s="23" t="str">
        <f t="shared" si="96"/>
        <v/>
      </c>
      <c r="AY102" s="23" t="str">
        <f t="shared" si="96"/>
        <v/>
      </c>
      <c r="AZ102" s="23"/>
      <c r="BA102" s="25">
        <v>0</v>
      </c>
      <c r="BB102" s="25">
        <v>5.35</v>
      </c>
      <c r="BC102" s="25">
        <f t="shared" si="97"/>
        <v>8.6999999999999993</v>
      </c>
      <c r="BD102" s="25">
        <f t="shared" si="99"/>
        <v>5.0454999999999997</v>
      </c>
      <c r="BE102" t="s">
        <v>970</v>
      </c>
      <c r="BF102" s="55">
        <f t="shared" ref="BF102:BF109" si="100">U102-SUM(AU102:AY102)</f>
        <v>0</v>
      </c>
      <c r="BG102" s="66"/>
      <c r="BH102" s="66"/>
      <c r="BI102" s="25"/>
      <c r="BJ102" s="25"/>
      <c r="BK102" s="20"/>
      <c r="BL102" s="24"/>
      <c r="BM102" s="25"/>
      <c r="BN102" s="25"/>
      <c r="BO102" s="25"/>
      <c r="BP102" s="126"/>
    </row>
    <row r="103" spans="1:68" x14ac:dyDescent="0.2">
      <c r="A103" s="56">
        <v>45364</v>
      </c>
      <c r="B103" s="60" t="s">
        <v>892</v>
      </c>
      <c r="C103" s="24" t="s">
        <v>1063</v>
      </c>
      <c r="D103" s="24" t="s">
        <v>397</v>
      </c>
      <c r="F103" s="74" t="s">
        <v>51</v>
      </c>
      <c r="G103" s="74" t="s">
        <v>121</v>
      </c>
      <c r="H103" s="24" t="s">
        <v>1061</v>
      </c>
      <c r="I103" s="61" t="s">
        <v>80</v>
      </c>
      <c r="J103" s="61" t="s">
        <v>136</v>
      </c>
      <c r="K103" s="24" t="s">
        <v>1062</v>
      </c>
      <c r="L103" s="122">
        <v>1</v>
      </c>
      <c r="M103" s="74" t="s">
        <v>105</v>
      </c>
      <c r="N103" s="60" t="s">
        <v>6</v>
      </c>
      <c r="R103" s="79">
        <v>6</v>
      </c>
      <c r="S103" s="65" t="s">
        <v>363</v>
      </c>
      <c r="T103" s="66" t="str">
        <f t="shared" si="86"/>
        <v>0.00</v>
      </c>
      <c r="U103" s="66">
        <f t="shared" si="87"/>
        <v>-1</v>
      </c>
      <c r="V103" s="66">
        <f t="shared" si="88"/>
        <v>44.750000000000021</v>
      </c>
      <c r="W103" s="66">
        <f t="shared" si="89"/>
        <v>213.5</v>
      </c>
      <c r="X103" s="20">
        <f t="shared" si="90"/>
        <v>0.20960187353629986</v>
      </c>
      <c r="Y103" s="67">
        <f t="shared" si="91"/>
        <v>0.44750000000000023</v>
      </c>
      <c r="Z103" s="68">
        <f t="shared" si="92"/>
        <v>4475.0000000000018</v>
      </c>
      <c r="AA103" s="65" t="s">
        <v>52</v>
      </c>
      <c r="AU103" s="23" t="str">
        <f t="shared" ref="AU103:AY118" si="101">IF($G103=AU$2,$U103,"")</f>
        <v/>
      </c>
      <c r="AV103" s="23">
        <f t="shared" si="96"/>
        <v>-1</v>
      </c>
      <c r="AW103" s="23" t="str">
        <f t="shared" si="101"/>
        <v/>
      </c>
      <c r="AX103" s="23" t="str">
        <f t="shared" si="101"/>
        <v/>
      </c>
      <c r="AY103" s="23" t="str">
        <f t="shared" si="101"/>
        <v/>
      </c>
      <c r="AZ103" s="23"/>
      <c r="BA103" s="25">
        <v>0</v>
      </c>
      <c r="BB103" s="25">
        <v>0</v>
      </c>
      <c r="BC103" s="25">
        <f t="shared" si="97"/>
        <v>-1</v>
      </c>
      <c r="BD103" s="25">
        <f>0.94*(BB103-1)+1</f>
        <v>6.0000000000000053E-2</v>
      </c>
      <c r="BE103" t="s">
        <v>970</v>
      </c>
      <c r="BF103" s="55">
        <f t="shared" si="100"/>
        <v>0</v>
      </c>
      <c r="BG103" s="66"/>
      <c r="BH103" s="66"/>
      <c r="BI103" s="25"/>
      <c r="BJ103" s="25"/>
      <c r="BK103" s="20"/>
      <c r="BL103" s="24"/>
      <c r="BM103" s="25"/>
      <c r="BN103" s="25"/>
      <c r="BO103" s="25"/>
      <c r="BP103" s="126"/>
    </row>
    <row r="104" spans="1:68" x14ac:dyDescent="0.2">
      <c r="A104" s="56">
        <v>45372</v>
      </c>
      <c r="B104" s="60" t="s">
        <v>892</v>
      </c>
      <c r="C104" s="24" t="s">
        <v>1102</v>
      </c>
      <c r="D104" s="24" t="s">
        <v>398</v>
      </c>
      <c r="F104" s="74" t="s">
        <v>51</v>
      </c>
      <c r="G104" s="74" t="s">
        <v>121</v>
      </c>
      <c r="H104" s="24" t="s">
        <v>86</v>
      </c>
      <c r="I104" s="24">
        <v>8</v>
      </c>
      <c r="J104" s="24">
        <v>5</v>
      </c>
      <c r="K104" s="24" t="s">
        <v>1101</v>
      </c>
      <c r="L104" s="122">
        <v>1</v>
      </c>
      <c r="M104" s="74" t="s">
        <v>105</v>
      </c>
      <c r="N104" s="60" t="s">
        <v>6</v>
      </c>
      <c r="R104" s="79">
        <v>13</v>
      </c>
      <c r="S104" s="65" t="s">
        <v>363</v>
      </c>
      <c r="T104" s="66" t="str">
        <f t="shared" si="86"/>
        <v>0.00</v>
      </c>
      <c r="U104" s="66">
        <f t="shared" si="87"/>
        <v>-1</v>
      </c>
      <c r="V104" s="66">
        <f t="shared" si="88"/>
        <v>43.750000000000021</v>
      </c>
      <c r="W104" s="66">
        <f t="shared" si="89"/>
        <v>214.5</v>
      </c>
      <c r="X104" s="20">
        <f t="shared" si="90"/>
        <v>0.20396270396270405</v>
      </c>
      <c r="Y104" s="67">
        <f t="shared" si="91"/>
        <v>0.43750000000000022</v>
      </c>
      <c r="Z104" s="68">
        <f t="shared" si="92"/>
        <v>4375.0000000000018</v>
      </c>
      <c r="AA104" s="88" t="s">
        <v>52</v>
      </c>
      <c r="AU104" s="23" t="str">
        <f t="shared" si="101"/>
        <v/>
      </c>
      <c r="AV104" s="23">
        <f t="shared" si="96"/>
        <v>-1</v>
      </c>
      <c r="AW104" s="23" t="str">
        <f t="shared" si="101"/>
        <v/>
      </c>
      <c r="AX104" s="23" t="str">
        <f t="shared" si="101"/>
        <v/>
      </c>
      <c r="AY104" s="23" t="str">
        <f t="shared" si="101"/>
        <v/>
      </c>
      <c r="AZ104" s="23"/>
      <c r="BA104" s="25">
        <v>0</v>
      </c>
      <c r="BB104" s="25">
        <v>14.87</v>
      </c>
      <c r="BC104" s="25">
        <f t="shared" ref="BC104:BC114" si="102">((BB104*(L104))-(L104))</f>
        <v>13.87</v>
      </c>
      <c r="BD104" s="25">
        <f t="shared" ref="BD104:BD105" si="103">0.93*(BB104-1)+1</f>
        <v>13.899100000000001</v>
      </c>
      <c r="BE104" t="s">
        <v>969</v>
      </c>
      <c r="BF104" s="55">
        <f t="shared" si="100"/>
        <v>0</v>
      </c>
      <c r="BG104" s="66"/>
      <c r="BH104" s="66"/>
      <c r="BI104" s="25"/>
      <c r="BJ104" s="25"/>
      <c r="BK104" s="20"/>
      <c r="BL104" s="24"/>
      <c r="BM104" s="25"/>
      <c r="BN104" s="25"/>
      <c r="BO104" s="25"/>
      <c r="BP104" s="126"/>
    </row>
    <row r="105" spans="1:68" x14ac:dyDescent="0.2">
      <c r="A105" s="56">
        <v>45372</v>
      </c>
      <c r="B105" s="60" t="s">
        <v>892</v>
      </c>
      <c r="C105" s="24" t="s">
        <v>1102</v>
      </c>
      <c r="D105" s="24" t="s">
        <v>398</v>
      </c>
      <c r="F105" s="74" t="s">
        <v>51</v>
      </c>
      <c r="G105" s="74" t="s">
        <v>121</v>
      </c>
      <c r="H105" s="24" t="s">
        <v>86</v>
      </c>
      <c r="I105" s="24">
        <v>8</v>
      </c>
      <c r="J105" s="24">
        <v>5</v>
      </c>
      <c r="K105" s="24" t="s">
        <v>1101</v>
      </c>
      <c r="L105" s="122">
        <v>1</v>
      </c>
      <c r="M105" s="74" t="s">
        <v>105</v>
      </c>
      <c r="N105" s="60" t="s">
        <v>6</v>
      </c>
      <c r="R105" s="79">
        <v>2.7</v>
      </c>
      <c r="S105" s="65" t="s">
        <v>363</v>
      </c>
      <c r="T105" s="66" t="str">
        <f t="shared" si="86"/>
        <v>0.00</v>
      </c>
      <c r="U105" s="66">
        <f t="shared" si="87"/>
        <v>-1</v>
      </c>
      <c r="V105" s="66">
        <f t="shared" si="88"/>
        <v>42.750000000000021</v>
      </c>
      <c r="W105" s="66">
        <f t="shared" si="89"/>
        <v>215.5</v>
      </c>
      <c r="X105" s="20">
        <f t="shared" si="90"/>
        <v>0.19837587006960566</v>
      </c>
      <c r="Y105" s="67">
        <f t="shared" si="91"/>
        <v>0.42750000000000021</v>
      </c>
      <c r="Z105" s="68">
        <f t="shared" si="92"/>
        <v>4275.0000000000018</v>
      </c>
      <c r="AA105" s="88" t="s">
        <v>52</v>
      </c>
      <c r="AU105" s="23" t="str">
        <f t="shared" si="101"/>
        <v/>
      </c>
      <c r="AV105" s="23">
        <f t="shared" si="96"/>
        <v>-1</v>
      </c>
      <c r="AW105" s="23" t="str">
        <f t="shared" si="101"/>
        <v/>
      </c>
      <c r="AX105" s="23" t="str">
        <f t="shared" si="101"/>
        <v/>
      </c>
      <c r="AY105" s="23" t="str">
        <f t="shared" si="101"/>
        <v/>
      </c>
      <c r="AZ105" s="23"/>
      <c r="BA105" s="25">
        <v>0</v>
      </c>
      <c r="BB105" s="25">
        <v>4.58</v>
      </c>
      <c r="BC105" s="25">
        <f t="shared" si="102"/>
        <v>3.58</v>
      </c>
      <c r="BD105" s="25">
        <f t="shared" si="103"/>
        <v>4.3293999999999997</v>
      </c>
      <c r="BE105" t="s">
        <v>969</v>
      </c>
      <c r="BF105" s="55">
        <f t="shared" si="100"/>
        <v>0</v>
      </c>
      <c r="BG105" s="66"/>
      <c r="BH105" s="66"/>
      <c r="BI105" s="25"/>
      <c r="BJ105" s="25"/>
      <c r="BK105" s="20"/>
      <c r="BL105" s="24"/>
      <c r="BM105" s="25"/>
      <c r="BN105" s="25"/>
      <c r="BO105" s="25"/>
      <c r="BP105" s="126"/>
    </row>
    <row r="106" spans="1:68" x14ac:dyDescent="0.2">
      <c r="A106" s="56">
        <v>45376</v>
      </c>
      <c r="B106" s="60" t="s">
        <v>892</v>
      </c>
      <c r="C106" s="24" t="s">
        <v>957</v>
      </c>
      <c r="D106" s="24" t="s">
        <v>621</v>
      </c>
      <c r="F106" s="74" t="s">
        <v>51</v>
      </c>
      <c r="G106" s="74" t="s">
        <v>121</v>
      </c>
      <c r="H106" s="24" t="s">
        <v>711</v>
      </c>
      <c r="I106" s="24">
        <v>1</v>
      </c>
      <c r="J106" s="24">
        <v>5</v>
      </c>
      <c r="K106" s="26" t="s">
        <v>1128</v>
      </c>
      <c r="L106" s="122">
        <v>2</v>
      </c>
      <c r="M106" s="74" t="s">
        <v>105</v>
      </c>
      <c r="N106" s="60" t="s">
        <v>6</v>
      </c>
      <c r="R106" s="79">
        <v>5.5</v>
      </c>
      <c r="S106" s="65" t="s">
        <v>373</v>
      </c>
      <c r="T106" s="66">
        <f t="shared" si="86"/>
        <v>11</v>
      </c>
      <c r="U106" s="66">
        <f t="shared" si="87"/>
        <v>9</v>
      </c>
      <c r="V106" s="66">
        <f t="shared" si="88"/>
        <v>51.750000000000021</v>
      </c>
      <c r="W106" s="66">
        <f t="shared" si="89"/>
        <v>217.5</v>
      </c>
      <c r="X106" s="20">
        <f t="shared" si="90"/>
        <v>0.23793103448275871</v>
      </c>
      <c r="Y106" s="67">
        <f t="shared" si="91"/>
        <v>0.51750000000000018</v>
      </c>
      <c r="Z106" s="68">
        <f t="shared" si="92"/>
        <v>5175.0000000000018</v>
      </c>
      <c r="AA106" s="65" t="s">
        <v>53</v>
      </c>
      <c r="AU106" s="23" t="str">
        <f t="shared" si="101"/>
        <v/>
      </c>
      <c r="AV106" s="23">
        <f t="shared" si="96"/>
        <v>9</v>
      </c>
      <c r="AW106" s="23" t="str">
        <f t="shared" si="101"/>
        <v/>
      </c>
      <c r="AX106" s="23" t="str">
        <f t="shared" si="101"/>
        <v/>
      </c>
      <c r="AY106" s="23" t="str">
        <f t="shared" si="101"/>
        <v/>
      </c>
      <c r="AZ106" s="23"/>
      <c r="BA106" s="25">
        <v>0</v>
      </c>
      <c r="BB106" s="25">
        <v>5.48</v>
      </c>
      <c r="BC106" s="25">
        <f t="shared" si="102"/>
        <v>8.9600000000000009</v>
      </c>
      <c r="BD106" s="25">
        <f>0.93*(BB106-1)+1</f>
        <v>5.1664000000000003</v>
      </c>
      <c r="BE106" t="s">
        <v>969</v>
      </c>
      <c r="BF106" s="55">
        <f t="shared" si="100"/>
        <v>0</v>
      </c>
      <c r="BG106" s="66"/>
      <c r="BH106" s="66"/>
      <c r="BI106" s="25"/>
      <c r="BJ106" s="25"/>
      <c r="BK106" s="20"/>
      <c r="BL106" s="24"/>
      <c r="BM106" s="25"/>
      <c r="BN106" s="25"/>
      <c r="BO106" s="25"/>
      <c r="BP106" s="126"/>
    </row>
    <row r="107" spans="1:68" x14ac:dyDescent="0.2">
      <c r="A107" s="56">
        <v>45377</v>
      </c>
      <c r="B107" s="60" t="s">
        <v>892</v>
      </c>
      <c r="C107" s="24" t="s">
        <v>1129</v>
      </c>
      <c r="D107" s="24" t="s">
        <v>584</v>
      </c>
      <c r="F107" s="74" t="s">
        <v>51</v>
      </c>
      <c r="G107" s="74" t="s">
        <v>121</v>
      </c>
      <c r="H107" s="24" t="s">
        <v>846</v>
      </c>
      <c r="I107" s="24">
        <v>6</v>
      </c>
      <c r="J107" s="24">
        <v>1</v>
      </c>
      <c r="K107" s="26" t="s">
        <v>1130</v>
      </c>
      <c r="L107" s="122">
        <v>2</v>
      </c>
      <c r="M107" s="74" t="s">
        <v>105</v>
      </c>
      <c r="N107" s="60" t="s">
        <v>6</v>
      </c>
      <c r="R107" s="79">
        <v>3.3</v>
      </c>
      <c r="S107" s="65" t="s">
        <v>372</v>
      </c>
      <c r="T107" s="66">
        <f t="shared" si="86"/>
        <v>6.6</v>
      </c>
      <c r="U107" s="66">
        <f t="shared" si="87"/>
        <v>4.5999999999999996</v>
      </c>
      <c r="V107" s="66">
        <f t="shared" si="88"/>
        <v>56.350000000000023</v>
      </c>
      <c r="W107" s="66">
        <f t="shared" si="89"/>
        <v>219.5</v>
      </c>
      <c r="X107" s="20">
        <f t="shared" si="90"/>
        <v>0.25671981776765385</v>
      </c>
      <c r="Y107" s="67">
        <f t="shared" si="91"/>
        <v>0.56350000000000022</v>
      </c>
      <c r="Z107" s="68">
        <f t="shared" si="92"/>
        <v>5635.0000000000018</v>
      </c>
      <c r="AA107" s="65" t="s">
        <v>53</v>
      </c>
      <c r="AU107" s="23" t="str">
        <f t="shared" si="101"/>
        <v/>
      </c>
      <c r="AV107" s="23">
        <f t="shared" si="96"/>
        <v>4.5999999999999996</v>
      </c>
      <c r="AW107" s="23" t="str">
        <f t="shared" si="101"/>
        <v/>
      </c>
      <c r="AX107" s="23" t="str">
        <f t="shared" si="101"/>
        <v/>
      </c>
      <c r="AY107" s="23" t="str">
        <f t="shared" si="101"/>
        <v/>
      </c>
      <c r="AZ107" s="23"/>
      <c r="BA107" s="25">
        <v>0</v>
      </c>
      <c r="BB107" s="25">
        <v>0</v>
      </c>
      <c r="BC107" s="25">
        <f t="shared" si="102"/>
        <v>-2</v>
      </c>
      <c r="BD107" s="25">
        <f>0.94*(BB107-1)+1</f>
        <v>6.0000000000000053E-2</v>
      </c>
      <c r="BE107" t="s">
        <v>970</v>
      </c>
      <c r="BF107" s="55">
        <f t="shared" si="100"/>
        <v>0</v>
      </c>
      <c r="BG107" s="66"/>
      <c r="BH107" s="66"/>
      <c r="BI107" s="25"/>
      <c r="BJ107" s="25"/>
      <c r="BK107" s="20"/>
      <c r="BL107" s="24"/>
      <c r="BM107" s="25"/>
      <c r="BN107" s="25"/>
      <c r="BO107" s="25"/>
      <c r="BP107" s="126"/>
    </row>
    <row r="108" spans="1:68" x14ac:dyDescent="0.2">
      <c r="A108" s="56">
        <v>45379</v>
      </c>
      <c r="B108" s="60" t="s">
        <v>892</v>
      </c>
      <c r="C108" s="24" t="s">
        <v>1051</v>
      </c>
      <c r="D108" s="24" t="s">
        <v>398</v>
      </c>
      <c r="F108" s="74" t="s">
        <v>51</v>
      </c>
      <c r="G108" s="74" t="s">
        <v>121</v>
      </c>
      <c r="H108" s="24" t="s">
        <v>745</v>
      </c>
      <c r="I108" s="24">
        <v>1</v>
      </c>
      <c r="J108" s="24">
        <v>7</v>
      </c>
      <c r="K108" s="87" t="s">
        <v>1133</v>
      </c>
      <c r="L108" s="122">
        <v>2</v>
      </c>
      <c r="M108" s="74" t="s">
        <v>105</v>
      </c>
      <c r="N108" s="60" t="s">
        <v>6</v>
      </c>
      <c r="R108" s="79">
        <v>3.5</v>
      </c>
      <c r="S108" s="65" t="s">
        <v>373</v>
      </c>
      <c r="T108" s="66" t="str">
        <f t="shared" si="86"/>
        <v>0.00</v>
      </c>
      <c r="U108" s="66">
        <f t="shared" si="87"/>
        <v>-2</v>
      </c>
      <c r="V108" s="66">
        <f t="shared" si="88"/>
        <v>54.350000000000023</v>
      </c>
      <c r="W108" s="66">
        <f t="shared" si="89"/>
        <v>221.5</v>
      </c>
      <c r="X108" s="20">
        <f t="shared" si="90"/>
        <v>0.2453724604966141</v>
      </c>
      <c r="Y108" s="67">
        <f t="shared" si="91"/>
        <v>0.54350000000000021</v>
      </c>
      <c r="Z108" s="68">
        <f t="shared" si="92"/>
        <v>5435.0000000000018</v>
      </c>
      <c r="AA108" s="65" t="s">
        <v>52</v>
      </c>
      <c r="AU108" s="23" t="str">
        <f t="shared" si="101"/>
        <v/>
      </c>
      <c r="AV108" s="23">
        <f t="shared" si="101"/>
        <v>-2</v>
      </c>
      <c r="AW108" s="23" t="str">
        <f t="shared" si="101"/>
        <v/>
      </c>
      <c r="AX108" s="23" t="str">
        <f t="shared" si="101"/>
        <v/>
      </c>
      <c r="AY108" s="23" t="str">
        <f t="shared" si="101"/>
        <v/>
      </c>
      <c r="AZ108" s="23"/>
      <c r="BA108" s="25">
        <v>0</v>
      </c>
      <c r="BB108" s="25">
        <v>3.32</v>
      </c>
      <c r="BC108" s="25">
        <f t="shared" si="102"/>
        <v>4.6399999999999997</v>
      </c>
      <c r="BD108" s="25">
        <f t="shared" ref="BD108:BD109" si="104">0.93*(BB108-1)+1</f>
        <v>3.1576</v>
      </c>
      <c r="BE108" t="s">
        <v>969</v>
      </c>
      <c r="BF108" s="55">
        <f t="shared" si="100"/>
        <v>0</v>
      </c>
      <c r="BG108" s="66"/>
      <c r="BH108" s="66"/>
      <c r="BI108" s="25"/>
      <c r="BJ108" s="25"/>
      <c r="BK108" s="20"/>
      <c r="BL108" s="24"/>
      <c r="BM108" s="25"/>
      <c r="BN108" s="25"/>
      <c r="BO108" s="25"/>
      <c r="BP108" s="126"/>
    </row>
    <row r="109" spans="1:68" x14ac:dyDescent="0.2">
      <c r="A109" s="56">
        <v>45379</v>
      </c>
      <c r="B109" s="60" t="s">
        <v>892</v>
      </c>
      <c r="C109" s="24" t="s">
        <v>992</v>
      </c>
      <c r="D109" s="24" t="s">
        <v>398</v>
      </c>
      <c r="F109" s="74" t="s">
        <v>51</v>
      </c>
      <c r="G109" s="74" t="s">
        <v>121</v>
      </c>
      <c r="H109" s="24" t="s">
        <v>60</v>
      </c>
      <c r="I109" s="24">
        <v>5</v>
      </c>
      <c r="J109" s="24">
        <v>7</v>
      </c>
      <c r="K109" s="26" t="s">
        <v>1134</v>
      </c>
      <c r="L109" s="122">
        <v>1</v>
      </c>
      <c r="M109" s="74" t="s">
        <v>105</v>
      </c>
      <c r="N109" s="60" t="s">
        <v>6</v>
      </c>
      <c r="R109" s="79">
        <v>9</v>
      </c>
      <c r="S109" s="65" t="s">
        <v>372</v>
      </c>
      <c r="T109" s="66">
        <f t="shared" si="86"/>
        <v>9</v>
      </c>
      <c r="U109" s="66">
        <f t="shared" si="87"/>
        <v>8</v>
      </c>
      <c r="V109" s="66">
        <f t="shared" si="88"/>
        <v>62.350000000000023</v>
      </c>
      <c r="W109" s="66">
        <f t="shared" si="89"/>
        <v>222.5</v>
      </c>
      <c r="X109" s="20">
        <f t="shared" si="90"/>
        <v>0.28022471910112368</v>
      </c>
      <c r="Y109" s="67">
        <f t="shared" si="91"/>
        <v>0.62350000000000028</v>
      </c>
      <c r="Z109" s="68">
        <f t="shared" si="92"/>
        <v>6235.0000000000018</v>
      </c>
      <c r="AA109" s="65" t="s">
        <v>53</v>
      </c>
      <c r="AU109" s="23" t="str">
        <f t="shared" si="101"/>
        <v/>
      </c>
      <c r="AV109" s="23">
        <f t="shared" si="101"/>
        <v>8</v>
      </c>
      <c r="AW109" s="23" t="str">
        <f t="shared" si="101"/>
        <v/>
      </c>
      <c r="AX109" s="23" t="str">
        <f t="shared" si="101"/>
        <v/>
      </c>
      <c r="AY109" s="23" t="str">
        <f t="shared" si="101"/>
        <v/>
      </c>
      <c r="AZ109" s="23"/>
      <c r="BA109" s="25">
        <v>0</v>
      </c>
      <c r="BB109" s="25">
        <v>6.55</v>
      </c>
      <c r="BC109" s="25">
        <f t="shared" si="102"/>
        <v>5.55</v>
      </c>
      <c r="BD109" s="25">
        <f t="shared" si="104"/>
        <v>6.1615000000000002</v>
      </c>
      <c r="BE109" t="s">
        <v>969</v>
      </c>
      <c r="BF109" s="55">
        <f t="shared" si="100"/>
        <v>0</v>
      </c>
      <c r="BG109" s="66"/>
      <c r="BH109" s="66"/>
      <c r="BI109" s="25"/>
      <c r="BJ109" s="25"/>
      <c r="BK109" s="20"/>
      <c r="BL109" s="24"/>
      <c r="BM109" s="25"/>
      <c r="BN109" s="25"/>
      <c r="BO109" s="25"/>
      <c r="BP109" s="126"/>
    </row>
    <row r="110" spans="1:68" x14ac:dyDescent="0.2">
      <c r="A110" s="56">
        <v>45381</v>
      </c>
      <c r="B110" s="60" t="s">
        <v>892</v>
      </c>
      <c r="C110" s="24" t="s">
        <v>1143</v>
      </c>
      <c r="D110" s="24" t="s">
        <v>573</v>
      </c>
      <c r="F110" s="74" t="s">
        <v>51</v>
      </c>
      <c r="G110" s="74" t="s">
        <v>121</v>
      </c>
      <c r="H110" s="24" t="s">
        <v>75</v>
      </c>
      <c r="I110" s="24">
        <v>4</v>
      </c>
      <c r="J110" s="24">
        <v>3</v>
      </c>
      <c r="K110" s="24" t="s">
        <v>1142</v>
      </c>
      <c r="L110" s="122">
        <v>2</v>
      </c>
      <c r="M110" s="74" t="s">
        <v>105</v>
      </c>
      <c r="N110" s="60" t="s">
        <v>6</v>
      </c>
      <c r="R110" s="79">
        <v>3.5</v>
      </c>
      <c r="S110" s="65" t="s">
        <v>363</v>
      </c>
      <c r="T110" s="66" t="str">
        <f t="shared" si="86"/>
        <v>0.00</v>
      </c>
      <c r="U110" s="66">
        <f t="shared" si="87"/>
        <v>-2</v>
      </c>
      <c r="V110" s="66">
        <f t="shared" si="88"/>
        <v>60.350000000000023</v>
      </c>
      <c r="W110" s="66">
        <f t="shared" si="89"/>
        <v>224.5</v>
      </c>
      <c r="X110" s="20">
        <f t="shared" si="90"/>
        <v>0.2688195991091315</v>
      </c>
      <c r="Y110" s="67">
        <f t="shared" si="91"/>
        <v>0.60350000000000026</v>
      </c>
      <c r="Z110" s="68">
        <f t="shared" si="92"/>
        <v>6035.0000000000018</v>
      </c>
      <c r="AA110" s="65" t="s">
        <v>52</v>
      </c>
      <c r="AU110" s="23" t="str">
        <f t="shared" ref="AU110:AY117" si="105">IF($G110=AU$2,$U110,"")</f>
        <v/>
      </c>
      <c r="AV110" s="23">
        <f t="shared" si="101"/>
        <v>-2</v>
      </c>
      <c r="AW110" s="23" t="str">
        <f t="shared" si="105"/>
        <v/>
      </c>
      <c r="AX110" s="23" t="str">
        <f t="shared" si="105"/>
        <v/>
      </c>
      <c r="AY110" s="23" t="str">
        <f t="shared" si="105"/>
        <v/>
      </c>
      <c r="AZ110" s="23"/>
      <c r="BA110" s="25">
        <v>0</v>
      </c>
      <c r="BB110" s="25">
        <v>0</v>
      </c>
      <c r="BC110" s="25">
        <f t="shared" si="102"/>
        <v>-2</v>
      </c>
      <c r="BD110" s="25">
        <f>0.94*(BB110-1)+1</f>
        <v>6.0000000000000053E-2</v>
      </c>
      <c r="BE110" t="s">
        <v>970</v>
      </c>
      <c r="BF110" s="55">
        <f t="shared" ref="BF110:BF119" si="106">U110-SUM(AU110:AY110)</f>
        <v>0</v>
      </c>
      <c r="BG110" s="66"/>
      <c r="BH110" s="66"/>
      <c r="BI110" s="25"/>
      <c r="BJ110" s="25"/>
      <c r="BK110" s="20"/>
      <c r="BL110" s="24"/>
      <c r="BM110" s="25"/>
      <c r="BN110" s="25"/>
      <c r="BO110" s="25"/>
      <c r="BP110" s="126"/>
    </row>
    <row r="111" spans="1:68" x14ac:dyDescent="0.2">
      <c r="A111" s="56">
        <v>45383</v>
      </c>
      <c r="B111" s="60" t="s">
        <v>892</v>
      </c>
      <c r="C111" s="24" t="s">
        <v>1011</v>
      </c>
      <c r="D111" s="24" t="s">
        <v>621</v>
      </c>
      <c r="F111" s="74" t="s">
        <v>51</v>
      </c>
      <c r="G111" s="74" t="s">
        <v>121</v>
      </c>
      <c r="H111" s="24" t="s">
        <v>1144</v>
      </c>
      <c r="I111" s="24">
        <v>7</v>
      </c>
      <c r="J111" s="24">
        <v>1</v>
      </c>
      <c r="K111" s="26" t="s">
        <v>1145</v>
      </c>
      <c r="L111" s="122">
        <v>1</v>
      </c>
      <c r="M111" s="74" t="s">
        <v>105</v>
      </c>
      <c r="N111" s="60" t="s">
        <v>6</v>
      </c>
      <c r="R111" s="90">
        <v>8</v>
      </c>
      <c r="S111" s="65" t="s">
        <v>372</v>
      </c>
      <c r="T111" s="66">
        <f t="shared" si="86"/>
        <v>8</v>
      </c>
      <c r="U111" s="66">
        <f t="shared" si="87"/>
        <v>7</v>
      </c>
      <c r="V111" s="66">
        <f t="shared" si="88"/>
        <v>67.350000000000023</v>
      </c>
      <c r="W111" s="66">
        <f t="shared" si="89"/>
        <v>225.5</v>
      </c>
      <c r="X111" s="20">
        <f t="shared" si="90"/>
        <v>0.29866962305986705</v>
      </c>
      <c r="Y111" s="67">
        <f t="shared" si="91"/>
        <v>0.67350000000000021</v>
      </c>
      <c r="Z111" s="68">
        <f t="shared" si="92"/>
        <v>6735.0000000000018</v>
      </c>
      <c r="AA111" s="65" t="s">
        <v>53</v>
      </c>
      <c r="AU111" s="23" t="str">
        <f t="shared" si="105"/>
        <v/>
      </c>
      <c r="AV111" s="23">
        <f t="shared" si="101"/>
        <v>7</v>
      </c>
      <c r="AW111" s="23" t="str">
        <f t="shared" si="105"/>
        <v/>
      </c>
      <c r="AX111" s="23" t="str">
        <f t="shared" si="105"/>
        <v/>
      </c>
      <c r="AY111" s="23" t="str">
        <f t="shared" si="105"/>
        <v/>
      </c>
      <c r="AZ111" s="23"/>
      <c r="BA111" s="25">
        <v>0</v>
      </c>
      <c r="BB111" s="25">
        <v>7</v>
      </c>
      <c r="BC111" s="25">
        <f t="shared" si="102"/>
        <v>6</v>
      </c>
      <c r="BD111" s="25">
        <f t="shared" ref="BD111" si="107">0.93*(BB111-1)+1</f>
        <v>6.58</v>
      </c>
      <c r="BE111" t="s">
        <v>969</v>
      </c>
      <c r="BF111" s="55">
        <f t="shared" si="106"/>
        <v>0</v>
      </c>
      <c r="BG111" s="66"/>
      <c r="BH111" s="66"/>
      <c r="BI111" s="25"/>
      <c r="BJ111" s="25"/>
      <c r="BK111" s="20"/>
      <c r="BL111" s="24"/>
      <c r="BM111" s="25"/>
      <c r="BN111" s="25"/>
      <c r="BO111" s="25"/>
      <c r="BP111" s="126"/>
    </row>
    <row r="112" spans="1:68" ht="19" customHeight="1" x14ac:dyDescent="0.2">
      <c r="A112" s="56">
        <v>45386</v>
      </c>
      <c r="B112" s="60" t="s">
        <v>892</v>
      </c>
      <c r="C112" s="24" t="s">
        <v>1156</v>
      </c>
      <c r="D112" s="24" t="s">
        <v>398</v>
      </c>
      <c r="F112" s="74" t="s">
        <v>51</v>
      </c>
      <c r="G112" s="74" t="s">
        <v>121</v>
      </c>
      <c r="H112" s="24" t="s">
        <v>86</v>
      </c>
      <c r="I112" s="24">
        <v>5</v>
      </c>
      <c r="J112" s="24">
        <v>8</v>
      </c>
      <c r="K112" s="27" t="s">
        <v>1157</v>
      </c>
      <c r="L112" s="122">
        <v>2</v>
      </c>
      <c r="M112" s="74" t="s">
        <v>105</v>
      </c>
      <c r="N112" s="60" t="s">
        <v>6</v>
      </c>
      <c r="R112" s="79">
        <v>2.7</v>
      </c>
      <c r="S112" s="65" t="s">
        <v>371</v>
      </c>
      <c r="T112" s="66" t="str">
        <f t="shared" si="86"/>
        <v>0.00</v>
      </c>
      <c r="U112" s="66">
        <f t="shared" si="87"/>
        <v>-2</v>
      </c>
      <c r="V112" s="66">
        <f t="shared" si="88"/>
        <v>65.350000000000023</v>
      </c>
      <c r="W112" s="66">
        <f t="shared" si="89"/>
        <v>227.5</v>
      </c>
      <c r="X112" s="20">
        <f t="shared" si="90"/>
        <v>0.28725274725274735</v>
      </c>
      <c r="Y112" s="67">
        <f t="shared" si="91"/>
        <v>0.65350000000000019</v>
      </c>
      <c r="Z112" s="68">
        <f t="shared" si="92"/>
        <v>6535.0000000000018</v>
      </c>
      <c r="AA112" s="65" t="s">
        <v>52</v>
      </c>
      <c r="AU112" s="23" t="str">
        <f t="shared" si="105"/>
        <v/>
      </c>
      <c r="AV112" s="23">
        <f t="shared" si="101"/>
        <v>-2</v>
      </c>
      <c r="AW112" s="23" t="str">
        <f t="shared" si="105"/>
        <v/>
      </c>
      <c r="AX112" s="23" t="str">
        <f t="shared" si="105"/>
        <v/>
      </c>
      <c r="AY112" s="23" t="str">
        <f t="shared" si="105"/>
        <v/>
      </c>
      <c r="AZ112" s="23"/>
      <c r="BA112" s="25">
        <v>0</v>
      </c>
      <c r="BB112" s="25">
        <v>0</v>
      </c>
      <c r="BC112" s="25">
        <f t="shared" si="102"/>
        <v>-2</v>
      </c>
      <c r="BD112" s="25">
        <f>0.94*(BB112-1)+1</f>
        <v>6.0000000000000053E-2</v>
      </c>
      <c r="BE112" t="s">
        <v>969</v>
      </c>
      <c r="BF112" s="55">
        <f t="shared" si="106"/>
        <v>0</v>
      </c>
      <c r="BG112" s="66"/>
      <c r="BH112" s="66"/>
      <c r="BI112" s="25"/>
      <c r="BJ112" s="25"/>
      <c r="BK112" s="20"/>
      <c r="BL112" s="24"/>
      <c r="BM112" s="25"/>
      <c r="BN112" s="25"/>
      <c r="BO112" s="25"/>
      <c r="BP112" s="126"/>
    </row>
    <row r="113" spans="1:68" x14ac:dyDescent="0.2">
      <c r="A113" s="56">
        <v>45390</v>
      </c>
      <c r="B113" s="60" t="s">
        <v>892</v>
      </c>
      <c r="C113" s="24" t="s">
        <v>1069</v>
      </c>
      <c r="D113" s="24" t="s">
        <v>621</v>
      </c>
      <c r="F113" s="74" t="s">
        <v>51</v>
      </c>
      <c r="G113" s="74" t="s">
        <v>121</v>
      </c>
      <c r="H113" s="24" t="s">
        <v>1061</v>
      </c>
      <c r="I113" s="61" t="s">
        <v>64</v>
      </c>
      <c r="J113" s="61" t="s">
        <v>96</v>
      </c>
      <c r="K113" s="24" t="s">
        <v>1171</v>
      </c>
      <c r="L113" s="122">
        <v>3</v>
      </c>
      <c r="M113" s="74" t="s">
        <v>105</v>
      </c>
      <c r="N113" s="60" t="s">
        <v>6</v>
      </c>
      <c r="R113" s="79">
        <v>3.7</v>
      </c>
      <c r="S113" s="65" t="s">
        <v>363</v>
      </c>
      <c r="T113" s="66" t="str">
        <f t="shared" si="86"/>
        <v>0.00</v>
      </c>
      <c r="U113" s="66">
        <f t="shared" si="87"/>
        <v>-3</v>
      </c>
      <c r="V113" s="66">
        <f t="shared" si="88"/>
        <v>62.350000000000023</v>
      </c>
      <c r="W113" s="66">
        <f t="shared" si="89"/>
        <v>230.5</v>
      </c>
      <c r="X113" s="20">
        <f t="shared" si="90"/>
        <v>0.27049891540130161</v>
      </c>
      <c r="Y113" s="67">
        <f t="shared" si="91"/>
        <v>0.62350000000000028</v>
      </c>
      <c r="Z113" s="68">
        <f t="shared" si="92"/>
        <v>6235.0000000000018</v>
      </c>
      <c r="AA113" s="65" t="s">
        <v>52</v>
      </c>
      <c r="AU113" s="23" t="str">
        <f t="shared" si="105"/>
        <v/>
      </c>
      <c r="AV113" s="23">
        <f t="shared" si="101"/>
        <v>-3</v>
      </c>
      <c r="AW113" s="23" t="str">
        <f t="shared" si="105"/>
        <v/>
      </c>
      <c r="AX113" s="23" t="str">
        <f t="shared" si="105"/>
        <v/>
      </c>
      <c r="AY113" s="23" t="str">
        <f t="shared" si="105"/>
        <v/>
      </c>
      <c r="AZ113" s="23"/>
      <c r="BA113" s="25">
        <v>0</v>
      </c>
      <c r="BB113" s="25">
        <v>2.86</v>
      </c>
      <c r="BC113" s="25">
        <f t="shared" si="102"/>
        <v>5.58</v>
      </c>
      <c r="BD113" s="25">
        <f t="shared" ref="BD113" si="108">0.93*(BB113-1)+1</f>
        <v>2.7298</v>
      </c>
      <c r="BE113" t="s">
        <v>969</v>
      </c>
      <c r="BF113" s="55">
        <f t="shared" si="106"/>
        <v>0</v>
      </c>
      <c r="BG113" s="66"/>
      <c r="BH113" s="66"/>
      <c r="BI113" s="25"/>
      <c r="BJ113" s="25"/>
      <c r="BK113" s="20"/>
      <c r="BL113" s="24"/>
      <c r="BM113" s="25"/>
      <c r="BN113" s="25"/>
      <c r="BO113" s="25"/>
      <c r="BP113" s="126"/>
    </row>
    <row r="114" spans="1:68" x14ac:dyDescent="0.2">
      <c r="A114" s="56">
        <v>45394</v>
      </c>
      <c r="B114" s="60" t="s">
        <v>892</v>
      </c>
      <c r="C114" s="24" t="s">
        <v>1178</v>
      </c>
      <c r="D114" s="24" t="s">
        <v>562</v>
      </c>
      <c r="F114" s="74" t="s">
        <v>51</v>
      </c>
      <c r="G114" s="74" t="s">
        <v>121</v>
      </c>
      <c r="H114" s="24" t="s">
        <v>82</v>
      </c>
      <c r="I114" s="24">
        <v>7</v>
      </c>
      <c r="J114" s="24">
        <v>4</v>
      </c>
      <c r="K114" s="26" t="s">
        <v>1179</v>
      </c>
      <c r="L114" s="122">
        <v>2</v>
      </c>
      <c r="M114" s="74" t="s">
        <v>105</v>
      </c>
      <c r="N114" s="60" t="s">
        <v>6</v>
      </c>
      <c r="R114" s="79">
        <v>3.8</v>
      </c>
      <c r="S114" s="65" t="s">
        <v>372</v>
      </c>
      <c r="T114" s="66">
        <f t="shared" si="86"/>
        <v>7.6</v>
      </c>
      <c r="U114" s="66">
        <f t="shared" si="87"/>
        <v>5.6</v>
      </c>
      <c r="V114" s="66">
        <f t="shared" si="88"/>
        <v>67.950000000000017</v>
      </c>
      <c r="W114" s="66">
        <f t="shared" si="89"/>
        <v>232.5</v>
      </c>
      <c r="X114" s="20">
        <f t="shared" si="90"/>
        <v>0.29225806451612912</v>
      </c>
      <c r="Y114" s="67">
        <f t="shared" si="91"/>
        <v>0.67950000000000021</v>
      </c>
      <c r="Z114" s="68">
        <f t="shared" si="92"/>
        <v>6795.0000000000018</v>
      </c>
      <c r="AA114" s="65" t="s">
        <v>53</v>
      </c>
      <c r="AU114" s="23" t="str">
        <f t="shared" si="105"/>
        <v/>
      </c>
      <c r="AV114" s="23">
        <f t="shared" si="101"/>
        <v>5.6</v>
      </c>
      <c r="AW114" s="23" t="str">
        <f t="shared" si="105"/>
        <v/>
      </c>
      <c r="AX114" s="23" t="str">
        <f t="shared" si="105"/>
        <v/>
      </c>
      <c r="AY114" s="23" t="str">
        <f t="shared" si="105"/>
        <v/>
      </c>
      <c r="AZ114" s="23"/>
      <c r="BA114" s="25">
        <v>0</v>
      </c>
      <c r="BB114" s="25">
        <v>0</v>
      </c>
      <c r="BC114" s="25">
        <f t="shared" si="102"/>
        <v>-2</v>
      </c>
      <c r="BD114" s="25">
        <f>0.94*(BB114-1)+1</f>
        <v>6.0000000000000053E-2</v>
      </c>
      <c r="BE114" t="s">
        <v>970</v>
      </c>
      <c r="BF114" s="55">
        <f t="shared" si="106"/>
        <v>0</v>
      </c>
      <c r="BG114" s="66"/>
      <c r="BH114" s="66"/>
      <c r="BI114" s="25"/>
      <c r="BJ114" s="25"/>
      <c r="BK114" s="20"/>
      <c r="BL114" s="24"/>
      <c r="BM114" s="25"/>
      <c r="BN114" s="25"/>
      <c r="BO114" s="25"/>
      <c r="BP114" s="126"/>
    </row>
    <row r="115" spans="1:68" x14ac:dyDescent="0.2">
      <c r="A115" s="56">
        <v>45398</v>
      </c>
      <c r="B115" s="60" t="s">
        <v>892</v>
      </c>
      <c r="C115" s="24" t="s">
        <v>1189</v>
      </c>
      <c r="D115" s="24" t="s">
        <v>584</v>
      </c>
      <c r="F115" s="74" t="s">
        <v>51</v>
      </c>
      <c r="G115" s="74" t="s">
        <v>121</v>
      </c>
      <c r="H115" s="24" t="s">
        <v>745</v>
      </c>
      <c r="I115" s="61" t="s">
        <v>80</v>
      </c>
      <c r="J115" s="61" t="s">
        <v>159</v>
      </c>
      <c r="K115" s="24" t="s">
        <v>1190</v>
      </c>
      <c r="L115" s="122">
        <v>2</v>
      </c>
      <c r="M115" s="74" t="s">
        <v>105</v>
      </c>
      <c r="N115" s="60" t="s">
        <v>6</v>
      </c>
      <c r="R115" s="79">
        <v>2.8</v>
      </c>
      <c r="S115" s="65" t="s">
        <v>363</v>
      </c>
      <c r="T115" s="66" t="str">
        <f t="shared" si="86"/>
        <v>0.00</v>
      </c>
      <c r="U115" s="66">
        <f t="shared" si="87"/>
        <v>-2</v>
      </c>
      <c r="V115" s="66">
        <f t="shared" si="88"/>
        <v>65.950000000000017</v>
      </c>
      <c r="W115" s="66">
        <f t="shared" si="89"/>
        <v>234.5</v>
      </c>
      <c r="X115" s="20">
        <f t="shared" si="90"/>
        <v>0.28123667377398726</v>
      </c>
      <c r="Y115" s="67">
        <f t="shared" si="91"/>
        <v>0.6595000000000002</v>
      </c>
      <c r="Z115" s="68">
        <f t="shared" si="92"/>
        <v>6595.0000000000018</v>
      </c>
      <c r="AA115" s="65" t="s">
        <v>52</v>
      </c>
      <c r="AU115" s="23" t="str">
        <f t="shared" si="105"/>
        <v/>
      </c>
      <c r="AV115" s="23">
        <f t="shared" si="101"/>
        <v>-2</v>
      </c>
      <c r="AW115" s="23" t="str">
        <f t="shared" si="105"/>
        <v/>
      </c>
      <c r="AX115" s="23" t="str">
        <f t="shared" si="105"/>
        <v/>
      </c>
      <c r="AY115" s="23" t="str">
        <f t="shared" si="105"/>
        <v/>
      </c>
      <c r="AZ115" s="23"/>
      <c r="BA115" s="25">
        <v>0</v>
      </c>
      <c r="BB115" s="25">
        <v>2.58</v>
      </c>
      <c r="BC115" s="25">
        <f t="shared" ref="BC115:BC124" si="109">((BB115*(L115))-(L115))</f>
        <v>3.16</v>
      </c>
      <c r="BD115" s="25">
        <f t="shared" ref="BD115:BD116" si="110">0.93*(BB115-1)+1</f>
        <v>2.4694000000000003</v>
      </c>
      <c r="BE115" t="s">
        <v>969</v>
      </c>
      <c r="BF115" s="55">
        <f t="shared" si="106"/>
        <v>0</v>
      </c>
      <c r="BG115" s="66"/>
      <c r="BH115" s="66"/>
      <c r="BI115" s="25"/>
      <c r="BJ115" s="25"/>
      <c r="BK115" s="20"/>
      <c r="BL115" s="24"/>
      <c r="BM115" s="25"/>
      <c r="BN115" s="25"/>
      <c r="BO115" s="25"/>
      <c r="BP115" s="126"/>
    </row>
    <row r="116" spans="1:68" x14ac:dyDescent="0.2">
      <c r="A116" s="56">
        <v>45404</v>
      </c>
      <c r="B116" s="60" t="s">
        <v>892</v>
      </c>
      <c r="C116" s="24" t="s">
        <v>1207</v>
      </c>
      <c r="D116" s="24" t="s">
        <v>621</v>
      </c>
      <c r="F116" s="74" t="s">
        <v>51</v>
      </c>
      <c r="G116" s="74" t="s">
        <v>121</v>
      </c>
      <c r="H116" s="24" t="s">
        <v>71</v>
      </c>
      <c r="I116" s="24">
        <v>10</v>
      </c>
      <c r="J116" s="24">
        <v>8</v>
      </c>
      <c r="K116" s="24" t="s">
        <v>1208</v>
      </c>
      <c r="L116" s="122">
        <v>2</v>
      </c>
      <c r="M116" s="74" t="s">
        <v>105</v>
      </c>
      <c r="N116" s="60" t="s">
        <v>6</v>
      </c>
      <c r="R116" s="79">
        <v>4.2</v>
      </c>
      <c r="S116" s="65" t="s">
        <v>363</v>
      </c>
      <c r="T116" s="66" t="str">
        <f t="shared" si="86"/>
        <v>0.00</v>
      </c>
      <c r="U116" s="66">
        <f t="shared" si="87"/>
        <v>-2</v>
      </c>
      <c r="V116" s="66">
        <f t="shared" si="88"/>
        <v>63.950000000000017</v>
      </c>
      <c r="W116" s="66">
        <f t="shared" si="89"/>
        <v>236.5</v>
      </c>
      <c r="X116" s="20">
        <f t="shared" si="90"/>
        <v>0.27040169133192399</v>
      </c>
      <c r="Y116" s="67">
        <f t="shared" si="91"/>
        <v>0.63950000000000018</v>
      </c>
      <c r="Z116" s="68">
        <f t="shared" si="92"/>
        <v>6395.0000000000018</v>
      </c>
      <c r="AA116" s="65" t="s">
        <v>52</v>
      </c>
      <c r="AU116" s="23" t="str">
        <f t="shared" si="105"/>
        <v/>
      </c>
      <c r="AV116" s="23">
        <f t="shared" si="101"/>
        <v>-2</v>
      </c>
      <c r="AW116" s="23" t="str">
        <f t="shared" si="105"/>
        <v/>
      </c>
      <c r="AX116" s="23" t="str">
        <f t="shared" si="105"/>
        <v/>
      </c>
      <c r="AY116" s="23" t="str">
        <f t="shared" si="105"/>
        <v/>
      </c>
      <c r="AZ116" s="23"/>
      <c r="BA116" s="25">
        <v>0</v>
      </c>
      <c r="BB116" s="25">
        <v>4.5999999999999996</v>
      </c>
      <c r="BC116" s="25">
        <f t="shared" si="109"/>
        <v>7.1999999999999993</v>
      </c>
      <c r="BD116" s="25">
        <f t="shared" si="110"/>
        <v>4.3479999999999999</v>
      </c>
      <c r="BE116" t="s">
        <v>969</v>
      </c>
      <c r="BF116" s="55">
        <f t="shared" si="106"/>
        <v>0</v>
      </c>
      <c r="BG116" s="66"/>
      <c r="BH116" s="66"/>
      <c r="BI116" s="25"/>
      <c r="BJ116" s="25"/>
      <c r="BK116" s="20"/>
      <c r="BL116" s="24"/>
      <c r="BM116" s="25"/>
      <c r="BN116" s="25"/>
      <c r="BO116" s="25"/>
      <c r="BP116" s="126"/>
    </row>
    <row r="117" spans="1:68" x14ac:dyDescent="0.2">
      <c r="A117" s="56">
        <v>45409</v>
      </c>
      <c r="B117" s="60" t="s">
        <v>892</v>
      </c>
      <c r="C117" s="24" t="s">
        <v>1215</v>
      </c>
      <c r="D117" s="24" t="s">
        <v>573</v>
      </c>
      <c r="F117" s="74" t="s">
        <v>51</v>
      </c>
      <c r="G117" s="74" t="s">
        <v>121</v>
      </c>
      <c r="H117" s="24" t="s">
        <v>1216</v>
      </c>
      <c r="I117" s="61" t="s">
        <v>202</v>
      </c>
      <c r="J117" s="61" t="s">
        <v>156</v>
      </c>
      <c r="K117" s="27" t="s">
        <v>1217</v>
      </c>
      <c r="L117" s="122">
        <v>1</v>
      </c>
      <c r="M117" s="74" t="s">
        <v>105</v>
      </c>
      <c r="N117" s="60" t="s">
        <v>6</v>
      </c>
      <c r="R117" s="79">
        <v>6.5</v>
      </c>
      <c r="S117" s="65" t="s">
        <v>371</v>
      </c>
      <c r="T117" s="66" t="str">
        <f t="shared" si="86"/>
        <v>0.00</v>
      </c>
      <c r="U117" s="66">
        <f t="shared" si="87"/>
        <v>-1</v>
      </c>
      <c r="V117" s="66">
        <f t="shared" si="88"/>
        <v>62.950000000000017</v>
      </c>
      <c r="W117" s="66">
        <f t="shared" si="89"/>
        <v>237.5</v>
      </c>
      <c r="X117" s="20">
        <f t="shared" si="90"/>
        <v>0.26505263157894743</v>
      </c>
      <c r="Y117" s="67">
        <f t="shared" si="91"/>
        <v>0.62950000000000017</v>
      </c>
      <c r="Z117" s="68">
        <f t="shared" si="92"/>
        <v>6295.0000000000018</v>
      </c>
      <c r="AA117" s="65" t="s">
        <v>52</v>
      </c>
      <c r="AU117" s="23" t="str">
        <f t="shared" si="105"/>
        <v/>
      </c>
      <c r="AV117" s="23">
        <f t="shared" si="101"/>
        <v>-1</v>
      </c>
      <c r="AW117" s="23" t="str">
        <f t="shared" si="105"/>
        <v/>
      </c>
      <c r="AX117" s="23" t="str">
        <f t="shared" si="105"/>
        <v/>
      </c>
      <c r="AY117" s="23" t="str">
        <f t="shared" si="105"/>
        <v/>
      </c>
      <c r="AZ117" s="23"/>
      <c r="BA117" s="25">
        <v>0</v>
      </c>
      <c r="BB117" s="25">
        <v>7.2</v>
      </c>
      <c r="BC117" s="25">
        <f t="shared" si="109"/>
        <v>6.2</v>
      </c>
      <c r="BD117" s="25">
        <f t="shared" ref="BD117:BD119" si="111">0.93*(BB117-1)+1</f>
        <v>6.7660000000000009</v>
      </c>
      <c r="BE117" t="s">
        <v>969</v>
      </c>
      <c r="BF117" s="55">
        <f t="shared" si="106"/>
        <v>0</v>
      </c>
      <c r="BG117" s="66"/>
      <c r="BH117" s="66"/>
      <c r="BI117" s="25"/>
      <c r="BJ117" s="25"/>
      <c r="BK117" s="20"/>
      <c r="BL117" s="24"/>
      <c r="BM117" s="25"/>
      <c r="BN117" s="25"/>
      <c r="BO117" s="25"/>
      <c r="BP117" s="126"/>
    </row>
    <row r="118" spans="1:68" x14ac:dyDescent="0.2">
      <c r="A118" s="56">
        <v>45413</v>
      </c>
      <c r="B118" s="60" t="s">
        <v>892</v>
      </c>
      <c r="C118" s="24" t="s">
        <v>1093</v>
      </c>
      <c r="D118" s="24" t="s">
        <v>397</v>
      </c>
      <c r="F118" s="74" t="s">
        <v>51</v>
      </c>
      <c r="G118" s="74" t="s">
        <v>121</v>
      </c>
      <c r="H118" s="24" t="s">
        <v>581</v>
      </c>
      <c r="I118" s="24">
        <v>8</v>
      </c>
      <c r="J118" s="24">
        <v>5</v>
      </c>
      <c r="K118" s="87" t="s">
        <v>1227</v>
      </c>
      <c r="L118" s="122">
        <v>2</v>
      </c>
      <c r="M118" s="74" t="s">
        <v>105</v>
      </c>
      <c r="N118" s="60" t="s">
        <v>6</v>
      </c>
      <c r="R118" s="79">
        <v>3.2</v>
      </c>
      <c r="S118" s="65" t="s">
        <v>373</v>
      </c>
      <c r="T118" s="66" t="str">
        <f t="shared" si="86"/>
        <v>0.00</v>
      </c>
      <c r="U118" s="66">
        <f t="shared" si="87"/>
        <v>-2</v>
      </c>
      <c r="V118" s="66">
        <f t="shared" si="88"/>
        <v>60.950000000000017</v>
      </c>
      <c r="W118" s="66">
        <f t="shared" si="89"/>
        <v>239.5</v>
      </c>
      <c r="X118" s="20">
        <f t="shared" si="90"/>
        <v>0.25448851774530279</v>
      </c>
      <c r="Y118" s="67">
        <f t="shared" si="91"/>
        <v>0.60950000000000015</v>
      </c>
      <c r="Z118" s="68">
        <f t="shared" si="92"/>
        <v>6095.0000000000018</v>
      </c>
      <c r="AA118" s="65" t="s">
        <v>52</v>
      </c>
      <c r="AU118" s="23" t="str">
        <f t="shared" ref="AU118:AY133" si="112">IF($G118=AU$2,$U118,"")</f>
        <v/>
      </c>
      <c r="AV118" s="23">
        <f t="shared" si="101"/>
        <v>-2</v>
      </c>
      <c r="AW118" s="23" t="str">
        <f t="shared" si="112"/>
        <v/>
      </c>
      <c r="AX118" s="23" t="str">
        <f t="shared" si="112"/>
        <v/>
      </c>
      <c r="AY118" s="23" t="str">
        <f t="shared" si="112"/>
        <v/>
      </c>
      <c r="AZ118" s="23"/>
      <c r="BA118" s="25">
        <v>0</v>
      </c>
      <c r="BB118" s="25">
        <v>3.48</v>
      </c>
      <c r="BC118" s="25">
        <f t="shared" si="109"/>
        <v>4.96</v>
      </c>
      <c r="BD118" s="25">
        <f t="shared" si="111"/>
        <v>3.3064</v>
      </c>
      <c r="BE118" t="s">
        <v>970</v>
      </c>
      <c r="BF118" s="55">
        <f t="shared" si="106"/>
        <v>0</v>
      </c>
      <c r="BG118" s="66"/>
      <c r="BH118" s="66"/>
      <c r="BI118" s="25"/>
      <c r="BJ118" s="25"/>
      <c r="BK118" s="20"/>
      <c r="BL118" s="24"/>
      <c r="BM118" s="25"/>
      <c r="BN118" s="25"/>
      <c r="BO118" s="25"/>
      <c r="BP118" s="126"/>
    </row>
    <row r="119" spans="1:68" x14ac:dyDescent="0.2">
      <c r="A119" s="56">
        <v>45413</v>
      </c>
      <c r="B119" s="60" t="s">
        <v>892</v>
      </c>
      <c r="C119" s="24" t="s">
        <v>989</v>
      </c>
      <c r="D119" s="24" t="s">
        <v>397</v>
      </c>
      <c r="F119" s="74" t="s">
        <v>51</v>
      </c>
      <c r="G119" s="74" t="s">
        <v>121</v>
      </c>
      <c r="H119" s="24" t="s">
        <v>1228</v>
      </c>
      <c r="I119" s="24">
        <v>3</v>
      </c>
      <c r="J119" s="24">
        <v>5</v>
      </c>
      <c r="K119" s="24" t="s">
        <v>1229</v>
      </c>
      <c r="L119" s="122">
        <v>1</v>
      </c>
      <c r="M119" s="74" t="s">
        <v>105</v>
      </c>
      <c r="N119" s="60" t="s">
        <v>6</v>
      </c>
      <c r="R119" s="79">
        <v>15</v>
      </c>
      <c r="S119" s="65" t="s">
        <v>363</v>
      </c>
      <c r="T119" s="66" t="str">
        <f t="shared" si="86"/>
        <v>0.00</v>
      </c>
      <c r="U119" s="66">
        <f t="shared" si="87"/>
        <v>-1</v>
      </c>
      <c r="V119" s="66">
        <f t="shared" si="88"/>
        <v>59.950000000000017</v>
      </c>
      <c r="W119" s="66">
        <f t="shared" si="89"/>
        <v>240.5</v>
      </c>
      <c r="X119" s="20">
        <f t="shared" si="90"/>
        <v>0.24927234927234934</v>
      </c>
      <c r="Y119" s="67">
        <f t="shared" si="91"/>
        <v>0.59950000000000014</v>
      </c>
      <c r="Z119" s="68">
        <f t="shared" si="92"/>
        <v>5995.0000000000018</v>
      </c>
      <c r="AA119" s="65" t="s">
        <v>52</v>
      </c>
      <c r="AU119" s="23" t="str">
        <f t="shared" si="112"/>
        <v/>
      </c>
      <c r="AV119" s="23">
        <f t="shared" si="112"/>
        <v>-1</v>
      </c>
      <c r="AW119" s="23" t="str">
        <f t="shared" si="112"/>
        <v/>
      </c>
      <c r="AX119" s="23" t="str">
        <f t="shared" si="112"/>
        <v/>
      </c>
      <c r="AY119" s="23" t="str">
        <f t="shared" si="112"/>
        <v/>
      </c>
      <c r="AZ119" s="23"/>
      <c r="BA119" s="25">
        <v>0</v>
      </c>
      <c r="BB119" s="25">
        <v>26</v>
      </c>
      <c r="BC119" s="25">
        <f t="shared" si="109"/>
        <v>25</v>
      </c>
      <c r="BD119" s="25">
        <f t="shared" si="111"/>
        <v>24.25</v>
      </c>
      <c r="BE119" t="s">
        <v>969</v>
      </c>
      <c r="BF119" s="55">
        <f t="shared" si="106"/>
        <v>0</v>
      </c>
      <c r="BG119" s="66"/>
      <c r="BH119" s="66"/>
      <c r="BI119" s="25"/>
      <c r="BJ119" s="25"/>
      <c r="BK119" s="20"/>
      <c r="BL119" s="24"/>
      <c r="BM119" s="25"/>
      <c r="BN119" s="25"/>
      <c r="BO119" s="25"/>
      <c r="BP119" s="126"/>
    </row>
    <row r="120" spans="1:68" x14ac:dyDescent="0.2">
      <c r="A120" s="56">
        <v>45417</v>
      </c>
      <c r="B120" s="60" t="s">
        <v>892</v>
      </c>
      <c r="C120" s="24" t="s">
        <v>1248</v>
      </c>
      <c r="D120" s="24" t="s">
        <v>577</v>
      </c>
      <c r="F120" s="74" t="s">
        <v>51</v>
      </c>
      <c r="G120" s="74" t="s">
        <v>121</v>
      </c>
      <c r="H120" s="24" t="s">
        <v>1247</v>
      </c>
      <c r="I120" s="61" t="s">
        <v>136</v>
      </c>
      <c r="J120" s="61" t="s">
        <v>96</v>
      </c>
      <c r="K120" s="26" t="s">
        <v>1249</v>
      </c>
      <c r="L120" s="122">
        <v>2</v>
      </c>
      <c r="M120" s="74" t="s">
        <v>105</v>
      </c>
      <c r="N120" s="60" t="s">
        <v>6</v>
      </c>
      <c r="R120" s="79">
        <v>4.2</v>
      </c>
      <c r="S120" s="65" t="s">
        <v>372</v>
      </c>
      <c r="T120" s="66">
        <f t="shared" si="86"/>
        <v>8.4</v>
      </c>
      <c r="U120" s="66">
        <f t="shared" si="87"/>
        <v>6.4</v>
      </c>
      <c r="V120" s="66">
        <f t="shared" si="88"/>
        <v>66.350000000000023</v>
      </c>
      <c r="W120" s="66">
        <f t="shared" si="89"/>
        <v>242.5</v>
      </c>
      <c r="X120" s="20">
        <f t="shared" si="90"/>
        <v>0.27360824742268053</v>
      </c>
      <c r="Y120" s="67">
        <f t="shared" si="91"/>
        <v>0.6635000000000002</v>
      </c>
      <c r="Z120" s="68">
        <f t="shared" si="92"/>
        <v>6635.0000000000018</v>
      </c>
      <c r="AA120" s="65" t="s">
        <v>53</v>
      </c>
      <c r="AU120" s="23" t="str">
        <f t="shared" si="112"/>
        <v/>
      </c>
      <c r="AV120" s="23">
        <f t="shared" si="112"/>
        <v>6.4</v>
      </c>
      <c r="AW120" s="23" t="str">
        <f t="shared" si="112"/>
        <v/>
      </c>
      <c r="AX120" s="23" t="str">
        <f t="shared" si="112"/>
        <v/>
      </c>
      <c r="AY120" s="23" t="str">
        <f t="shared" si="112"/>
        <v/>
      </c>
      <c r="AZ120" s="23"/>
      <c r="BA120" s="25">
        <v>0</v>
      </c>
      <c r="BB120" s="25">
        <v>3.51</v>
      </c>
      <c r="BC120" s="25">
        <f t="shared" si="109"/>
        <v>5.0199999999999996</v>
      </c>
      <c r="BD120" s="25">
        <f t="shared" ref="BD120:BD124" si="113">0.93*(BB120-1)+1</f>
        <v>3.3342999999999998</v>
      </c>
      <c r="BE120" t="s">
        <v>970</v>
      </c>
      <c r="BF120" s="55">
        <f t="shared" ref="BF120:BF132" si="114">U120-SUM(AU120:AY120)</f>
        <v>0</v>
      </c>
      <c r="BG120" s="66"/>
      <c r="BH120" s="66"/>
      <c r="BI120" s="25"/>
      <c r="BJ120" s="25"/>
      <c r="BK120" s="20"/>
      <c r="BL120" s="24"/>
      <c r="BM120" s="25"/>
      <c r="BN120" s="25"/>
      <c r="BO120" s="25"/>
      <c r="BP120" s="126"/>
    </row>
    <row r="121" spans="1:68" x14ac:dyDescent="0.2">
      <c r="A121" s="56">
        <v>45420</v>
      </c>
      <c r="B121" s="60" t="s">
        <v>892</v>
      </c>
      <c r="C121" s="24" t="s">
        <v>1261</v>
      </c>
      <c r="D121" s="24" t="s">
        <v>397</v>
      </c>
      <c r="F121" s="74" t="s">
        <v>51</v>
      </c>
      <c r="G121" s="74" t="s">
        <v>121</v>
      </c>
      <c r="H121" s="24" t="s">
        <v>71</v>
      </c>
      <c r="I121" s="24">
        <v>7</v>
      </c>
      <c r="J121" s="24">
        <v>3</v>
      </c>
      <c r="K121" s="24" t="s">
        <v>1262</v>
      </c>
      <c r="L121" s="122">
        <v>1</v>
      </c>
      <c r="M121" s="74" t="s">
        <v>105</v>
      </c>
      <c r="N121" s="60" t="s">
        <v>6</v>
      </c>
      <c r="R121" s="79">
        <v>5.5</v>
      </c>
      <c r="S121" s="65" t="s">
        <v>363</v>
      </c>
      <c r="T121" s="66" t="str">
        <f t="shared" si="86"/>
        <v>0.00</v>
      </c>
      <c r="U121" s="66">
        <f t="shared" si="87"/>
        <v>-1</v>
      </c>
      <c r="V121" s="66">
        <f t="shared" si="88"/>
        <v>65.350000000000023</v>
      </c>
      <c r="W121" s="66">
        <f t="shared" si="89"/>
        <v>243.5</v>
      </c>
      <c r="X121" s="20">
        <f t="shared" si="90"/>
        <v>0.26837782340862432</v>
      </c>
      <c r="Y121" s="67">
        <f t="shared" si="91"/>
        <v>0.65350000000000019</v>
      </c>
      <c r="Z121" s="68">
        <f t="shared" si="92"/>
        <v>6535.0000000000018</v>
      </c>
      <c r="AA121" s="65" t="s">
        <v>52</v>
      </c>
      <c r="AU121" s="23" t="str">
        <f t="shared" si="112"/>
        <v/>
      </c>
      <c r="AV121" s="23">
        <f t="shared" si="112"/>
        <v>-1</v>
      </c>
      <c r="AW121" s="23" t="str">
        <f t="shared" si="112"/>
        <v/>
      </c>
      <c r="AX121" s="23" t="str">
        <f t="shared" si="112"/>
        <v/>
      </c>
      <c r="AY121" s="23" t="str">
        <f t="shared" si="112"/>
        <v/>
      </c>
      <c r="AZ121" s="23"/>
      <c r="BA121" s="25">
        <v>0</v>
      </c>
      <c r="BB121" s="25">
        <v>11</v>
      </c>
      <c r="BC121" s="25">
        <f t="shared" si="109"/>
        <v>10</v>
      </c>
      <c r="BD121" s="25">
        <f t="shared" si="113"/>
        <v>10.3</v>
      </c>
      <c r="BE121" t="s">
        <v>969</v>
      </c>
      <c r="BF121" s="55">
        <f t="shared" si="114"/>
        <v>0</v>
      </c>
      <c r="BG121" s="66"/>
      <c r="BH121" s="66"/>
      <c r="BI121" s="25"/>
      <c r="BJ121" s="25"/>
      <c r="BK121" s="20"/>
      <c r="BL121" s="24"/>
      <c r="BM121" s="25"/>
      <c r="BN121" s="25"/>
      <c r="BO121" s="25"/>
      <c r="BP121" s="126"/>
    </row>
    <row r="122" spans="1:68" x14ac:dyDescent="0.2">
      <c r="A122" s="56">
        <v>45424</v>
      </c>
      <c r="B122" s="60" t="s">
        <v>892</v>
      </c>
      <c r="C122" s="24" t="s">
        <v>1280</v>
      </c>
      <c r="D122" s="24" t="s">
        <v>577</v>
      </c>
      <c r="F122" s="74" t="s">
        <v>51</v>
      </c>
      <c r="G122" s="74" t="s">
        <v>121</v>
      </c>
      <c r="H122" s="24" t="s">
        <v>71</v>
      </c>
      <c r="I122" s="61" t="s">
        <v>202</v>
      </c>
      <c r="J122" s="61" t="s">
        <v>90</v>
      </c>
      <c r="K122" s="26" t="s">
        <v>1275</v>
      </c>
      <c r="L122" s="122">
        <v>2</v>
      </c>
      <c r="M122" s="74" t="s">
        <v>105</v>
      </c>
      <c r="N122" s="60" t="s">
        <v>6</v>
      </c>
      <c r="R122" s="79">
        <v>3.4</v>
      </c>
      <c r="S122" s="65" t="s">
        <v>372</v>
      </c>
      <c r="T122" s="66">
        <f t="shared" si="86"/>
        <v>6.8</v>
      </c>
      <c r="U122" s="66">
        <f t="shared" si="87"/>
        <v>4.8</v>
      </c>
      <c r="V122" s="66">
        <f t="shared" si="88"/>
        <v>70.15000000000002</v>
      </c>
      <c r="W122" s="66">
        <f t="shared" si="89"/>
        <v>245.5</v>
      </c>
      <c r="X122" s="20">
        <f t="shared" si="90"/>
        <v>0.28574338085539724</v>
      </c>
      <c r="Y122" s="67">
        <f t="shared" si="91"/>
        <v>0.70150000000000023</v>
      </c>
      <c r="Z122" s="68">
        <f t="shared" si="92"/>
        <v>7015.0000000000018</v>
      </c>
      <c r="AA122" s="65" t="s">
        <v>53</v>
      </c>
      <c r="AU122" s="23" t="str">
        <f t="shared" si="112"/>
        <v/>
      </c>
      <c r="AV122" s="23">
        <f t="shared" si="112"/>
        <v>4.8</v>
      </c>
      <c r="AW122" s="23" t="str">
        <f t="shared" si="112"/>
        <v/>
      </c>
      <c r="AX122" s="23" t="str">
        <f t="shared" si="112"/>
        <v/>
      </c>
      <c r="AY122" s="23" t="str">
        <f t="shared" si="112"/>
        <v/>
      </c>
      <c r="AZ122" s="23"/>
      <c r="BA122" s="25">
        <v>0</v>
      </c>
      <c r="BB122" s="25">
        <v>3.37</v>
      </c>
      <c r="BC122" s="25">
        <f t="shared" si="109"/>
        <v>4.74</v>
      </c>
      <c r="BD122" s="25">
        <f t="shared" si="113"/>
        <v>3.2041000000000004</v>
      </c>
      <c r="BE122" t="s">
        <v>970</v>
      </c>
      <c r="BF122" s="55">
        <f t="shared" si="114"/>
        <v>0</v>
      </c>
      <c r="BG122" s="66"/>
      <c r="BH122" s="66"/>
      <c r="BI122" s="25"/>
      <c r="BJ122" s="25"/>
      <c r="BK122" s="20"/>
      <c r="BL122" s="24"/>
      <c r="BM122" s="25"/>
      <c r="BN122" s="25"/>
      <c r="BO122" s="25"/>
      <c r="BP122" s="126"/>
    </row>
    <row r="123" spans="1:68" x14ac:dyDescent="0.2">
      <c r="A123" s="56">
        <v>45424</v>
      </c>
      <c r="B123" s="60" t="s">
        <v>892</v>
      </c>
      <c r="C123" s="24" t="s">
        <v>1279</v>
      </c>
      <c r="D123" s="24" t="s">
        <v>573</v>
      </c>
      <c r="F123" s="74" t="s">
        <v>51</v>
      </c>
      <c r="G123" s="74" t="s">
        <v>121</v>
      </c>
      <c r="H123" s="24" t="s">
        <v>1061</v>
      </c>
      <c r="I123" s="24">
        <v>7</v>
      </c>
      <c r="J123" s="24">
        <v>1</v>
      </c>
      <c r="K123" s="24" t="s">
        <v>1274</v>
      </c>
      <c r="L123" s="122">
        <v>3</v>
      </c>
      <c r="M123" s="74" t="s">
        <v>105</v>
      </c>
      <c r="N123" s="60" t="s">
        <v>6</v>
      </c>
      <c r="R123" s="79">
        <v>2.5</v>
      </c>
      <c r="S123" s="65" t="s">
        <v>363</v>
      </c>
      <c r="T123" s="66" t="str">
        <f t="shared" si="86"/>
        <v>0.00</v>
      </c>
      <c r="U123" s="66">
        <f t="shared" si="87"/>
        <v>-3</v>
      </c>
      <c r="V123" s="66">
        <f t="shared" si="88"/>
        <v>67.15000000000002</v>
      </c>
      <c r="W123" s="66">
        <f t="shared" si="89"/>
        <v>248.5</v>
      </c>
      <c r="X123" s="20">
        <f t="shared" si="90"/>
        <v>0.2702213279678069</v>
      </c>
      <c r="Y123" s="67">
        <f t="shared" si="91"/>
        <v>0.67150000000000021</v>
      </c>
      <c r="Z123" s="68">
        <f t="shared" si="92"/>
        <v>6715.0000000000018</v>
      </c>
      <c r="AA123" s="65" t="s">
        <v>52</v>
      </c>
      <c r="AU123" s="23" t="str">
        <f t="shared" si="112"/>
        <v/>
      </c>
      <c r="AV123" s="23">
        <f t="shared" si="112"/>
        <v>-3</v>
      </c>
      <c r="AW123" s="23" t="str">
        <f t="shared" si="112"/>
        <v/>
      </c>
      <c r="AX123" s="23" t="str">
        <f t="shared" si="112"/>
        <v/>
      </c>
      <c r="AY123" s="23" t="str">
        <f t="shared" si="112"/>
        <v/>
      </c>
      <c r="AZ123" s="23"/>
      <c r="BA123" s="25">
        <v>0</v>
      </c>
      <c r="BB123" s="25">
        <v>1.81</v>
      </c>
      <c r="BC123" s="25">
        <f t="shared" si="109"/>
        <v>2.4299999999999997</v>
      </c>
      <c r="BD123" s="25">
        <f t="shared" si="113"/>
        <v>1.7533000000000001</v>
      </c>
      <c r="BE123" t="s">
        <v>970</v>
      </c>
      <c r="BF123" s="55">
        <f t="shared" si="114"/>
        <v>0</v>
      </c>
      <c r="BG123" s="66"/>
      <c r="BH123" s="66"/>
      <c r="BI123" s="25"/>
      <c r="BJ123" s="25"/>
      <c r="BK123" s="20"/>
      <c r="BL123" s="24"/>
      <c r="BM123" s="25"/>
      <c r="BN123" s="25"/>
      <c r="BO123" s="25"/>
      <c r="BP123" s="126"/>
    </row>
    <row r="124" spans="1:68" x14ac:dyDescent="0.2">
      <c r="A124" s="56">
        <v>45425</v>
      </c>
      <c r="B124" s="60" t="s">
        <v>892</v>
      </c>
      <c r="C124" s="24" t="s">
        <v>1283</v>
      </c>
      <c r="D124" s="24" t="s">
        <v>621</v>
      </c>
      <c r="F124" s="74" t="s">
        <v>51</v>
      </c>
      <c r="G124" s="74" t="s">
        <v>121</v>
      </c>
      <c r="H124" s="24" t="s">
        <v>71</v>
      </c>
      <c r="I124" s="24">
        <v>1</v>
      </c>
      <c r="J124" s="24">
        <v>1</v>
      </c>
      <c r="K124" s="24" t="s">
        <v>1284</v>
      </c>
      <c r="L124" s="122">
        <v>1</v>
      </c>
      <c r="M124" s="74" t="s">
        <v>105</v>
      </c>
      <c r="N124" s="60" t="s">
        <v>6</v>
      </c>
      <c r="R124" s="79">
        <v>4.2</v>
      </c>
      <c r="S124" s="65" t="s">
        <v>363</v>
      </c>
      <c r="T124" s="66" t="str">
        <f t="shared" si="86"/>
        <v>0.00</v>
      </c>
      <c r="U124" s="66">
        <f t="shared" si="87"/>
        <v>-1</v>
      </c>
      <c r="V124" s="66">
        <f t="shared" si="88"/>
        <v>66.15000000000002</v>
      </c>
      <c r="W124" s="66">
        <f t="shared" si="89"/>
        <v>249.5</v>
      </c>
      <c r="X124" s="20">
        <f t="shared" si="90"/>
        <v>0.26513026052104216</v>
      </c>
      <c r="Y124" s="67">
        <f t="shared" si="91"/>
        <v>0.6615000000000002</v>
      </c>
      <c r="Z124" s="68">
        <f t="shared" si="92"/>
        <v>6615.0000000000018</v>
      </c>
      <c r="AA124" s="65" t="s">
        <v>52</v>
      </c>
      <c r="AU124" s="23" t="str">
        <f t="shared" si="112"/>
        <v/>
      </c>
      <c r="AV124" s="23">
        <f t="shared" si="112"/>
        <v>-1</v>
      </c>
      <c r="AW124" s="23" t="str">
        <f t="shared" si="112"/>
        <v/>
      </c>
      <c r="AX124" s="23" t="str">
        <f t="shared" si="112"/>
        <v/>
      </c>
      <c r="AY124" s="23" t="str">
        <f t="shared" si="112"/>
        <v/>
      </c>
      <c r="AZ124" s="23"/>
      <c r="BA124" s="25">
        <v>0</v>
      </c>
      <c r="BB124" s="25">
        <v>2.71</v>
      </c>
      <c r="BC124" s="25">
        <f t="shared" si="109"/>
        <v>1.71</v>
      </c>
      <c r="BD124" s="25">
        <f t="shared" si="113"/>
        <v>2.5903</v>
      </c>
      <c r="BE124" t="s">
        <v>969</v>
      </c>
      <c r="BF124" s="55">
        <f t="shared" si="114"/>
        <v>0</v>
      </c>
      <c r="BG124" s="66"/>
      <c r="BH124" s="66"/>
      <c r="BI124" s="25"/>
      <c r="BJ124" s="25"/>
      <c r="BK124" s="20"/>
      <c r="BL124" s="24"/>
      <c r="BM124" s="25"/>
      <c r="BN124" s="25"/>
      <c r="BO124" s="25"/>
      <c r="BP124" s="126"/>
    </row>
    <row r="125" spans="1:68" x14ac:dyDescent="0.2">
      <c r="A125" s="56">
        <v>45432</v>
      </c>
      <c r="B125" s="60" t="s">
        <v>892</v>
      </c>
      <c r="C125" s="24" t="s">
        <v>1290</v>
      </c>
      <c r="D125" s="24" t="s">
        <v>621</v>
      </c>
      <c r="F125" s="74" t="s">
        <v>51</v>
      </c>
      <c r="G125" s="74" t="s">
        <v>121</v>
      </c>
      <c r="H125" s="24" t="s">
        <v>1144</v>
      </c>
      <c r="I125" s="24">
        <v>2</v>
      </c>
      <c r="J125" s="24">
        <v>1</v>
      </c>
      <c r="K125" s="24" t="s">
        <v>1291</v>
      </c>
      <c r="L125" s="122">
        <v>2</v>
      </c>
      <c r="M125" s="74" t="s">
        <v>105</v>
      </c>
      <c r="N125" s="60" t="s">
        <v>6</v>
      </c>
      <c r="R125" s="79">
        <v>8.5</v>
      </c>
      <c r="S125" s="65" t="s">
        <v>363</v>
      </c>
      <c r="T125" s="66" t="str">
        <f t="shared" si="86"/>
        <v>0.00</v>
      </c>
      <c r="U125" s="66">
        <f t="shared" si="87"/>
        <v>-2</v>
      </c>
      <c r="V125" s="66">
        <f t="shared" si="88"/>
        <v>64.15000000000002</v>
      </c>
      <c r="W125" s="66">
        <f t="shared" si="89"/>
        <v>251.5</v>
      </c>
      <c r="X125" s="20">
        <f t="shared" si="90"/>
        <v>0.25506958250497025</v>
      </c>
      <c r="Y125" s="67">
        <f t="shared" si="91"/>
        <v>0.64150000000000018</v>
      </c>
      <c r="Z125" s="68">
        <f t="shared" si="92"/>
        <v>6415.0000000000018</v>
      </c>
      <c r="AA125" s="65" t="s">
        <v>52</v>
      </c>
      <c r="AU125" s="23" t="str">
        <f t="shared" si="112"/>
        <v/>
      </c>
      <c r="AV125" s="23">
        <f t="shared" si="112"/>
        <v>-2</v>
      </c>
      <c r="AW125" s="23" t="str">
        <f t="shared" si="112"/>
        <v/>
      </c>
      <c r="AX125" s="23" t="str">
        <f t="shared" si="112"/>
        <v/>
      </c>
      <c r="AY125" s="23" t="str">
        <f t="shared" si="112"/>
        <v/>
      </c>
      <c r="AZ125" s="23"/>
      <c r="BA125" s="25">
        <v>0</v>
      </c>
      <c r="BB125" s="25">
        <v>8.8000000000000007</v>
      </c>
      <c r="BC125" s="25">
        <f t="shared" ref="BC125:BC137" si="115">((BB125*(L125))-(L125))</f>
        <v>15.600000000000001</v>
      </c>
      <c r="BD125" s="25">
        <f t="shared" ref="BD125:BD127" si="116">0.93*(BB125-1)+1</f>
        <v>8.2540000000000013</v>
      </c>
      <c r="BE125" t="s">
        <v>969</v>
      </c>
      <c r="BF125" s="55">
        <f t="shared" si="114"/>
        <v>0</v>
      </c>
      <c r="BG125" s="66"/>
      <c r="BH125" s="66"/>
      <c r="BI125" s="25"/>
      <c r="BJ125" s="25"/>
      <c r="BK125" s="20"/>
      <c r="BL125" s="24"/>
      <c r="BM125" s="25"/>
      <c r="BN125" s="25"/>
      <c r="BO125" s="25"/>
      <c r="BP125" s="126"/>
    </row>
    <row r="126" spans="1:68" x14ac:dyDescent="0.2">
      <c r="A126" s="56">
        <v>45432</v>
      </c>
      <c r="B126" s="60" t="s">
        <v>892</v>
      </c>
      <c r="C126" s="24" t="s">
        <v>1290</v>
      </c>
      <c r="D126" s="24" t="s">
        <v>621</v>
      </c>
      <c r="F126" s="74" t="s">
        <v>51</v>
      </c>
      <c r="G126" s="74" t="s">
        <v>121</v>
      </c>
      <c r="H126" s="24" t="s">
        <v>1144</v>
      </c>
      <c r="I126" s="24">
        <v>2</v>
      </c>
      <c r="J126" s="24">
        <v>1</v>
      </c>
      <c r="K126" s="24" t="s">
        <v>1291</v>
      </c>
      <c r="L126" s="122">
        <v>1</v>
      </c>
      <c r="M126" s="74" t="s">
        <v>105</v>
      </c>
      <c r="N126" s="60" t="s">
        <v>7</v>
      </c>
      <c r="R126" s="79">
        <v>3.5</v>
      </c>
      <c r="S126" s="65" t="s">
        <v>363</v>
      </c>
      <c r="T126" s="66" t="str">
        <f t="shared" si="86"/>
        <v>0.00</v>
      </c>
      <c r="U126" s="66">
        <f t="shared" si="87"/>
        <v>-1</v>
      </c>
      <c r="V126" s="66">
        <f t="shared" si="88"/>
        <v>63.15000000000002</v>
      </c>
      <c r="W126" s="66">
        <f t="shared" si="89"/>
        <v>252.5</v>
      </c>
      <c r="X126" s="20">
        <f t="shared" si="90"/>
        <v>0.25009900990099015</v>
      </c>
      <c r="Y126" s="67">
        <f t="shared" si="91"/>
        <v>0.63150000000000017</v>
      </c>
      <c r="Z126" s="68">
        <f t="shared" si="92"/>
        <v>6315.0000000000018</v>
      </c>
      <c r="AA126" s="65" t="s">
        <v>52</v>
      </c>
      <c r="AU126" s="23" t="str">
        <f t="shared" si="112"/>
        <v/>
      </c>
      <c r="AV126" s="23">
        <f t="shared" si="112"/>
        <v>-1</v>
      </c>
      <c r="AW126" s="23" t="str">
        <f t="shared" si="112"/>
        <v/>
      </c>
      <c r="AX126" s="23" t="str">
        <f t="shared" si="112"/>
        <v/>
      </c>
      <c r="AY126" s="23" t="str">
        <f t="shared" si="112"/>
        <v/>
      </c>
      <c r="AZ126" s="23"/>
      <c r="BA126" s="25">
        <v>0</v>
      </c>
      <c r="BB126" s="25">
        <v>3.45</v>
      </c>
      <c r="BC126" s="25">
        <f t="shared" si="115"/>
        <v>2.4500000000000002</v>
      </c>
      <c r="BD126" s="25">
        <f t="shared" si="116"/>
        <v>3.2785000000000002</v>
      </c>
      <c r="BE126" t="s">
        <v>969</v>
      </c>
      <c r="BF126" s="55">
        <f t="shared" si="114"/>
        <v>0</v>
      </c>
      <c r="BG126" s="66"/>
      <c r="BH126" s="66"/>
      <c r="BI126" s="25"/>
      <c r="BJ126" s="25"/>
      <c r="BK126" s="20"/>
      <c r="BL126" s="24"/>
      <c r="BM126" s="25"/>
      <c r="BN126" s="25"/>
      <c r="BO126" s="25"/>
      <c r="BP126" s="126"/>
    </row>
    <row r="127" spans="1:68" x14ac:dyDescent="0.2">
      <c r="A127" s="56">
        <v>45435</v>
      </c>
      <c r="B127" s="60" t="s">
        <v>892</v>
      </c>
      <c r="C127" s="24" t="s">
        <v>1298</v>
      </c>
      <c r="D127" s="24" t="s">
        <v>398</v>
      </c>
      <c r="F127" s="74" t="s">
        <v>51</v>
      </c>
      <c r="G127" s="74" t="s">
        <v>121</v>
      </c>
      <c r="H127" s="24" t="s">
        <v>603</v>
      </c>
      <c r="I127" s="61" t="s">
        <v>159</v>
      </c>
      <c r="J127" s="61" t="s">
        <v>90</v>
      </c>
      <c r="K127" s="26" t="s">
        <v>1299</v>
      </c>
      <c r="L127" s="122">
        <v>2</v>
      </c>
      <c r="M127" s="74" t="s">
        <v>105</v>
      </c>
      <c r="N127" s="60" t="s">
        <v>6</v>
      </c>
      <c r="R127" s="79">
        <v>2.7</v>
      </c>
      <c r="S127" s="65" t="s">
        <v>372</v>
      </c>
      <c r="T127" s="66">
        <f t="shared" si="86"/>
        <v>5.4</v>
      </c>
      <c r="U127" s="66">
        <f t="shared" si="87"/>
        <v>3.4000000000000004</v>
      </c>
      <c r="V127" s="66">
        <f t="shared" si="88"/>
        <v>66.550000000000026</v>
      </c>
      <c r="W127" s="66">
        <f t="shared" si="89"/>
        <v>254.5</v>
      </c>
      <c r="X127" s="20">
        <f t="shared" si="90"/>
        <v>0.26149312377210226</v>
      </c>
      <c r="Y127" s="67">
        <f t="shared" si="91"/>
        <v>0.6655000000000002</v>
      </c>
      <c r="Z127" s="68">
        <f t="shared" si="92"/>
        <v>6655.0000000000027</v>
      </c>
      <c r="AA127" s="65" t="s">
        <v>53</v>
      </c>
      <c r="AU127" s="23" t="str">
        <f t="shared" ref="AU127:AY142" si="117">IF($G127=AU$2,$U127,"")</f>
        <v/>
      </c>
      <c r="AV127" s="23">
        <f t="shared" si="112"/>
        <v>3.4000000000000004</v>
      </c>
      <c r="AW127" s="23" t="str">
        <f t="shared" si="117"/>
        <v/>
      </c>
      <c r="AX127" s="23" t="str">
        <f t="shared" si="117"/>
        <v/>
      </c>
      <c r="AY127" s="23" t="str">
        <f t="shared" si="117"/>
        <v/>
      </c>
      <c r="AZ127" s="23"/>
      <c r="BA127" s="25">
        <v>0</v>
      </c>
      <c r="BB127" s="25">
        <v>2.2799999999999998</v>
      </c>
      <c r="BC127" s="25">
        <f t="shared" si="115"/>
        <v>2.5599999999999996</v>
      </c>
      <c r="BD127" s="25">
        <f t="shared" si="116"/>
        <v>2.1903999999999999</v>
      </c>
      <c r="BE127" t="s">
        <v>969</v>
      </c>
      <c r="BF127" s="55">
        <f t="shared" si="114"/>
        <v>0</v>
      </c>
      <c r="BG127" s="66"/>
      <c r="BH127" s="66"/>
      <c r="BI127" s="25"/>
      <c r="BJ127" s="25"/>
      <c r="BK127" s="20"/>
      <c r="BL127" s="24"/>
      <c r="BM127" s="25"/>
      <c r="BN127" s="25"/>
      <c r="BO127" s="25"/>
      <c r="BP127" s="126"/>
    </row>
    <row r="128" spans="1:68" x14ac:dyDescent="0.2">
      <c r="A128" s="56">
        <v>45439</v>
      </c>
      <c r="B128" s="60" t="s">
        <v>892</v>
      </c>
      <c r="C128" s="24" t="s">
        <v>1320</v>
      </c>
      <c r="D128" s="24" t="s">
        <v>621</v>
      </c>
      <c r="F128" s="74" t="s">
        <v>51</v>
      </c>
      <c r="G128" s="74" t="s">
        <v>121</v>
      </c>
      <c r="H128" s="24" t="s">
        <v>820</v>
      </c>
      <c r="I128" s="24">
        <v>2</v>
      </c>
      <c r="J128" s="24">
        <v>7</v>
      </c>
      <c r="K128" s="26" t="s">
        <v>1321</v>
      </c>
      <c r="L128" s="122">
        <v>2</v>
      </c>
      <c r="M128" s="74" t="s">
        <v>105</v>
      </c>
      <c r="N128" s="60" t="s">
        <v>6</v>
      </c>
      <c r="R128" s="79">
        <v>4.4000000000000004</v>
      </c>
      <c r="S128" s="65" t="s">
        <v>372</v>
      </c>
      <c r="T128" s="66">
        <f t="shared" si="86"/>
        <v>8.8000000000000007</v>
      </c>
      <c r="U128" s="66">
        <f t="shared" si="87"/>
        <v>6.8000000000000007</v>
      </c>
      <c r="V128" s="66">
        <f t="shared" si="88"/>
        <v>73.350000000000023</v>
      </c>
      <c r="W128" s="66">
        <f t="shared" si="89"/>
        <v>256.5</v>
      </c>
      <c r="X128" s="20">
        <f t="shared" si="90"/>
        <v>0.28596491228070187</v>
      </c>
      <c r="Y128" s="67">
        <f t="shared" si="91"/>
        <v>0.73350000000000026</v>
      </c>
      <c r="Z128" s="68">
        <f t="shared" si="92"/>
        <v>7335.0000000000018</v>
      </c>
      <c r="AA128" s="65" t="s">
        <v>53</v>
      </c>
      <c r="AU128" s="23" t="str">
        <f t="shared" si="117"/>
        <v/>
      </c>
      <c r="AV128" s="23">
        <f t="shared" si="112"/>
        <v>6.8000000000000007</v>
      </c>
      <c r="AW128" s="23" t="str">
        <f t="shared" si="117"/>
        <v/>
      </c>
      <c r="AX128" s="23" t="str">
        <f t="shared" si="117"/>
        <v/>
      </c>
      <c r="AY128" s="23" t="str">
        <f t="shared" si="117"/>
        <v/>
      </c>
      <c r="AZ128" s="23"/>
      <c r="BA128" s="25">
        <v>0</v>
      </c>
      <c r="BB128" s="25">
        <v>3.05</v>
      </c>
      <c r="BC128" s="25">
        <f t="shared" si="115"/>
        <v>4.0999999999999996</v>
      </c>
      <c r="BD128" s="25">
        <f t="shared" ref="BD128" si="118">0.93*(BB128-1)+1</f>
        <v>2.9064999999999999</v>
      </c>
      <c r="BE128" t="s">
        <v>969</v>
      </c>
      <c r="BF128" s="55">
        <f t="shared" si="114"/>
        <v>0</v>
      </c>
      <c r="BG128" s="66"/>
      <c r="BH128" s="66"/>
      <c r="BI128" s="25"/>
      <c r="BJ128" s="25"/>
      <c r="BK128" s="20"/>
      <c r="BL128" s="24"/>
      <c r="BM128" s="25"/>
      <c r="BN128" s="25"/>
      <c r="BO128" s="25"/>
      <c r="BP128" s="126"/>
    </row>
    <row r="129" spans="1:68" x14ac:dyDescent="0.2">
      <c r="A129" s="56">
        <v>45441</v>
      </c>
      <c r="B129" s="60" t="s">
        <v>892</v>
      </c>
      <c r="C129" s="24" t="s">
        <v>878</v>
      </c>
      <c r="D129" s="24" t="s">
        <v>397</v>
      </c>
      <c r="F129" s="74" t="s">
        <v>51</v>
      </c>
      <c r="G129" s="74" t="s">
        <v>121</v>
      </c>
      <c r="H129" s="24" t="s">
        <v>87</v>
      </c>
      <c r="I129" s="61" t="s">
        <v>136</v>
      </c>
      <c r="J129" s="61" t="s">
        <v>84</v>
      </c>
      <c r="K129" s="26" t="s">
        <v>883</v>
      </c>
      <c r="L129" s="122">
        <v>1</v>
      </c>
      <c r="M129" s="74" t="s">
        <v>105</v>
      </c>
      <c r="N129" s="60" t="s">
        <v>6</v>
      </c>
      <c r="R129" s="79">
        <v>3</v>
      </c>
      <c r="S129" s="65" t="s">
        <v>372</v>
      </c>
      <c r="T129" s="66">
        <f t="shared" si="86"/>
        <v>3</v>
      </c>
      <c r="U129" s="66">
        <f t="shared" si="87"/>
        <v>2</v>
      </c>
      <c r="V129" s="66">
        <f t="shared" si="88"/>
        <v>75.350000000000023</v>
      </c>
      <c r="W129" s="66">
        <f t="shared" si="89"/>
        <v>257.5</v>
      </c>
      <c r="X129" s="20">
        <f t="shared" si="90"/>
        <v>0.29262135922330107</v>
      </c>
      <c r="Y129" s="67">
        <f t="shared" si="91"/>
        <v>0.75350000000000028</v>
      </c>
      <c r="Z129" s="68">
        <f t="shared" si="92"/>
        <v>7535.0000000000018</v>
      </c>
      <c r="AA129" s="65" t="s">
        <v>53</v>
      </c>
      <c r="AU129" s="23" t="str">
        <f t="shared" si="117"/>
        <v/>
      </c>
      <c r="AV129" s="23">
        <f t="shared" si="112"/>
        <v>2</v>
      </c>
      <c r="AW129" s="23" t="str">
        <f t="shared" si="117"/>
        <v/>
      </c>
      <c r="AX129" s="23" t="str">
        <f t="shared" si="117"/>
        <v/>
      </c>
      <c r="AY129" s="23" t="str">
        <f t="shared" si="117"/>
        <v/>
      </c>
      <c r="AZ129" s="23"/>
      <c r="BA129" s="25">
        <v>0</v>
      </c>
      <c r="BB129" s="25">
        <v>0</v>
      </c>
      <c r="BC129" s="25">
        <f t="shared" si="115"/>
        <v>-1</v>
      </c>
      <c r="BD129" s="25">
        <f>0.94*(BB129-1)+1</f>
        <v>6.0000000000000053E-2</v>
      </c>
      <c r="BE129" t="s">
        <v>969</v>
      </c>
      <c r="BF129" s="55">
        <f t="shared" si="114"/>
        <v>0</v>
      </c>
      <c r="BG129" s="66"/>
      <c r="BH129" s="66"/>
      <c r="BI129" s="25"/>
      <c r="BJ129" s="25"/>
      <c r="BK129" s="20"/>
      <c r="BL129" s="24"/>
      <c r="BM129" s="25"/>
      <c r="BN129" s="25"/>
      <c r="BO129" s="25"/>
      <c r="BP129" s="126"/>
    </row>
    <row r="130" spans="1:68" x14ac:dyDescent="0.2">
      <c r="A130" s="56">
        <v>45441</v>
      </c>
      <c r="B130" s="60" t="s">
        <v>892</v>
      </c>
      <c r="C130" s="24" t="s">
        <v>1324</v>
      </c>
      <c r="D130" s="24" t="s">
        <v>397</v>
      </c>
      <c r="F130" s="74" t="s">
        <v>51</v>
      </c>
      <c r="G130" s="74" t="s">
        <v>121</v>
      </c>
      <c r="H130" s="24" t="s">
        <v>62</v>
      </c>
      <c r="I130" s="61" t="s">
        <v>80</v>
      </c>
      <c r="J130" s="61" t="s">
        <v>136</v>
      </c>
      <c r="K130" s="87" t="s">
        <v>1325</v>
      </c>
      <c r="L130" s="122">
        <v>1</v>
      </c>
      <c r="M130" s="74" t="s">
        <v>105</v>
      </c>
      <c r="N130" s="60" t="s">
        <v>6</v>
      </c>
      <c r="R130" s="79">
        <v>4</v>
      </c>
      <c r="S130" s="65" t="s">
        <v>373</v>
      </c>
      <c r="T130" s="66" t="str">
        <f t="shared" si="86"/>
        <v>0.00</v>
      </c>
      <c r="U130" s="66">
        <f t="shared" si="87"/>
        <v>-1</v>
      </c>
      <c r="V130" s="66">
        <f t="shared" si="88"/>
        <v>74.350000000000023</v>
      </c>
      <c r="W130" s="66">
        <f t="shared" si="89"/>
        <v>258.5</v>
      </c>
      <c r="X130" s="20">
        <f t="shared" si="90"/>
        <v>0.28762088974854944</v>
      </c>
      <c r="Y130" s="67">
        <f t="shared" si="91"/>
        <v>0.74350000000000027</v>
      </c>
      <c r="Z130" s="68">
        <f t="shared" si="92"/>
        <v>7435.0000000000018</v>
      </c>
      <c r="AA130" s="65" t="s">
        <v>52</v>
      </c>
      <c r="AU130" s="23" t="str">
        <f t="shared" si="117"/>
        <v/>
      </c>
      <c r="AV130" s="23">
        <f t="shared" si="112"/>
        <v>-1</v>
      </c>
      <c r="AW130" s="23" t="str">
        <f t="shared" si="117"/>
        <v/>
      </c>
      <c r="AX130" s="23" t="str">
        <f t="shared" si="117"/>
        <v/>
      </c>
      <c r="AY130" s="23" t="str">
        <f t="shared" si="117"/>
        <v/>
      </c>
      <c r="AZ130" s="23"/>
      <c r="BA130" s="25">
        <v>0</v>
      </c>
      <c r="BB130" s="25">
        <v>2.6</v>
      </c>
      <c r="BC130" s="25">
        <f t="shared" si="115"/>
        <v>1.6</v>
      </c>
      <c r="BD130" s="25">
        <f t="shared" ref="BD130:BD132" si="119">0.93*(BB130-1)+1</f>
        <v>2.4880000000000004</v>
      </c>
      <c r="BE130" t="s">
        <v>970</v>
      </c>
      <c r="BF130" s="55">
        <f t="shared" si="114"/>
        <v>0</v>
      </c>
      <c r="BG130" s="66"/>
      <c r="BH130" s="66"/>
      <c r="BI130" s="25"/>
      <c r="BJ130" s="25"/>
      <c r="BK130" s="20"/>
      <c r="BL130" s="24"/>
      <c r="BM130" s="25"/>
      <c r="BN130" s="25"/>
      <c r="BO130" s="25"/>
      <c r="BP130" s="126"/>
    </row>
    <row r="131" spans="1:68" x14ac:dyDescent="0.2">
      <c r="A131" s="56">
        <v>45442</v>
      </c>
      <c r="B131" s="60" t="s">
        <v>892</v>
      </c>
      <c r="C131" s="24" t="s">
        <v>1011</v>
      </c>
      <c r="D131" s="24" t="s">
        <v>398</v>
      </c>
      <c r="F131" s="74" t="s">
        <v>51</v>
      </c>
      <c r="G131" s="74" t="s">
        <v>121</v>
      </c>
      <c r="H131" s="24" t="s">
        <v>86</v>
      </c>
      <c r="I131" s="24">
        <v>3</v>
      </c>
      <c r="J131" s="24">
        <v>8</v>
      </c>
      <c r="K131" s="26" t="s">
        <v>1328</v>
      </c>
      <c r="L131" s="122">
        <v>2</v>
      </c>
      <c r="M131" s="74" t="s">
        <v>105</v>
      </c>
      <c r="N131" s="60" t="s">
        <v>6</v>
      </c>
      <c r="R131" s="79">
        <v>4</v>
      </c>
      <c r="S131" s="65" t="s">
        <v>372</v>
      </c>
      <c r="T131" s="66">
        <f t="shared" si="86"/>
        <v>8</v>
      </c>
      <c r="U131" s="66">
        <f t="shared" si="87"/>
        <v>6</v>
      </c>
      <c r="V131" s="66">
        <f t="shared" si="88"/>
        <v>80.350000000000023</v>
      </c>
      <c r="W131" s="66">
        <f t="shared" si="89"/>
        <v>260.5</v>
      </c>
      <c r="X131" s="20">
        <f t="shared" si="90"/>
        <v>0.30844529750479854</v>
      </c>
      <c r="Y131" s="67">
        <f t="shared" si="91"/>
        <v>0.80350000000000021</v>
      </c>
      <c r="Z131" s="68">
        <f t="shared" si="92"/>
        <v>8035.0000000000018</v>
      </c>
      <c r="AA131" s="65" t="s">
        <v>53</v>
      </c>
      <c r="AU131" s="23" t="str">
        <f t="shared" si="117"/>
        <v/>
      </c>
      <c r="AV131" s="23">
        <f t="shared" si="112"/>
        <v>6</v>
      </c>
      <c r="AW131" s="23" t="str">
        <f t="shared" si="117"/>
        <v/>
      </c>
      <c r="AX131" s="23" t="str">
        <f t="shared" si="117"/>
        <v/>
      </c>
      <c r="AY131" s="23" t="str">
        <f t="shared" si="117"/>
        <v/>
      </c>
      <c r="AZ131" s="23"/>
      <c r="BA131" s="25">
        <v>0</v>
      </c>
      <c r="BB131" s="25">
        <v>2.65</v>
      </c>
      <c r="BC131" s="25">
        <f t="shared" si="115"/>
        <v>3.3</v>
      </c>
      <c r="BD131" s="25">
        <f t="shared" si="119"/>
        <v>2.5345</v>
      </c>
      <c r="BE131" t="s">
        <v>969</v>
      </c>
      <c r="BF131" s="55">
        <f t="shared" si="114"/>
        <v>0</v>
      </c>
      <c r="BG131" s="66"/>
      <c r="BH131" s="66"/>
      <c r="BI131" s="25"/>
      <c r="BJ131" s="25"/>
      <c r="BK131" s="20"/>
      <c r="BL131" s="24"/>
      <c r="BM131" s="25"/>
      <c r="BN131" s="25"/>
      <c r="BO131" s="25"/>
      <c r="BP131" s="126"/>
    </row>
    <row r="132" spans="1:68" x14ac:dyDescent="0.2">
      <c r="A132" s="56">
        <v>45442</v>
      </c>
      <c r="B132" s="60" t="s">
        <v>892</v>
      </c>
      <c r="C132" s="24" t="s">
        <v>1011</v>
      </c>
      <c r="D132" s="24" t="s">
        <v>398</v>
      </c>
      <c r="F132" s="74" t="s">
        <v>51</v>
      </c>
      <c r="G132" s="74" t="s">
        <v>121</v>
      </c>
      <c r="H132" s="24" t="s">
        <v>60</v>
      </c>
      <c r="I132" s="61" t="s">
        <v>95</v>
      </c>
      <c r="J132" s="61" t="s">
        <v>84</v>
      </c>
      <c r="K132" s="87" t="s">
        <v>1329</v>
      </c>
      <c r="L132" s="122">
        <v>1</v>
      </c>
      <c r="M132" s="74" t="s">
        <v>105</v>
      </c>
      <c r="N132" s="60" t="s">
        <v>6</v>
      </c>
      <c r="R132" s="79">
        <v>4.8</v>
      </c>
      <c r="S132" s="65" t="s">
        <v>373</v>
      </c>
      <c r="T132" s="66" t="str">
        <f t="shared" si="86"/>
        <v>0.00</v>
      </c>
      <c r="U132" s="66">
        <f t="shared" si="87"/>
        <v>-1</v>
      </c>
      <c r="V132" s="66">
        <f t="shared" si="88"/>
        <v>79.350000000000023</v>
      </c>
      <c r="W132" s="66">
        <f t="shared" si="89"/>
        <v>261.5</v>
      </c>
      <c r="X132" s="20">
        <f t="shared" si="90"/>
        <v>0.30344168260038251</v>
      </c>
      <c r="Y132" s="67">
        <f t="shared" si="91"/>
        <v>0.79350000000000021</v>
      </c>
      <c r="Z132" s="68">
        <f t="shared" si="92"/>
        <v>7935.0000000000018</v>
      </c>
      <c r="AA132" s="65" t="s">
        <v>52</v>
      </c>
      <c r="AU132" s="23" t="str">
        <f t="shared" si="117"/>
        <v/>
      </c>
      <c r="AV132" s="23">
        <f t="shared" si="112"/>
        <v>-1</v>
      </c>
      <c r="AW132" s="23" t="str">
        <f t="shared" si="117"/>
        <v/>
      </c>
      <c r="AX132" s="23" t="str">
        <f t="shared" si="117"/>
        <v/>
      </c>
      <c r="AY132" s="23" t="str">
        <f t="shared" si="117"/>
        <v/>
      </c>
      <c r="AZ132" s="23"/>
      <c r="BA132" s="25">
        <v>0</v>
      </c>
      <c r="BB132" s="25">
        <v>2.57</v>
      </c>
      <c r="BC132" s="25">
        <f t="shared" si="115"/>
        <v>1.5699999999999998</v>
      </c>
      <c r="BD132" s="25">
        <f t="shared" si="119"/>
        <v>2.4600999999999997</v>
      </c>
      <c r="BE132" t="s">
        <v>969</v>
      </c>
      <c r="BF132" s="55">
        <f t="shared" si="114"/>
        <v>0</v>
      </c>
      <c r="BG132" s="66"/>
      <c r="BH132" s="66"/>
      <c r="BI132" s="25"/>
      <c r="BJ132" s="25"/>
      <c r="BK132" s="20"/>
      <c r="BL132" s="24"/>
      <c r="BM132" s="25"/>
      <c r="BN132" s="25"/>
      <c r="BO132" s="25"/>
      <c r="BP132" s="126"/>
    </row>
    <row r="133" spans="1:68" x14ac:dyDescent="0.2">
      <c r="A133" s="56">
        <v>45449</v>
      </c>
      <c r="B133" s="60" t="s">
        <v>892</v>
      </c>
      <c r="C133" s="24" t="s">
        <v>937</v>
      </c>
      <c r="D133" s="24" t="s">
        <v>398</v>
      </c>
      <c r="F133" s="74" t="s">
        <v>51</v>
      </c>
      <c r="G133" s="74" t="s">
        <v>121</v>
      </c>
      <c r="H133" s="24" t="s">
        <v>86</v>
      </c>
      <c r="I133" s="61" t="s">
        <v>90</v>
      </c>
      <c r="J133" s="61" t="s">
        <v>96</v>
      </c>
      <c r="K133" s="24" t="s">
        <v>1353</v>
      </c>
      <c r="L133" s="122">
        <v>2</v>
      </c>
      <c r="M133" s="74" t="s">
        <v>105</v>
      </c>
      <c r="N133" s="60" t="s">
        <v>6</v>
      </c>
      <c r="R133" s="79">
        <v>4.5999999999999996</v>
      </c>
      <c r="S133" s="65" t="s">
        <v>363</v>
      </c>
      <c r="T133" s="66" t="str">
        <f t="shared" ref="T133:T196" si="120">IF((AA133="W"),ROUND((R133*L133),2),"0.00")</f>
        <v>0.00</v>
      </c>
      <c r="U133" s="66">
        <f t="shared" ref="U133:U196" si="121">-$L133+T133</f>
        <v>-2</v>
      </c>
      <c r="V133" s="66">
        <f t="shared" ref="V133:V196" si="122">U133+V132</f>
        <v>77.350000000000023</v>
      </c>
      <c r="W133" s="66">
        <f t="shared" ref="W133:W196" si="123">L133+W132</f>
        <v>263.5</v>
      </c>
      <c r="X133" s="20">
        <f t="shared" ref="X133:X196" si="124">SUM(V133/W133)</f>
        <v>0.29354838709677428</v>
      </c>
      <c r="Y133" s="67">
        <f t="shared" ref="Y133:Y196" si="125">V133/100</f>
        <v>0.77350000000000019</v>
      </c>
      <c r="Z133" s="68">
        <f t="shared" ref="Z133:Z196" si="126">V133*100</f>
        <v>7735.0000000000018</v>
      </c>
      <c r="AA133" s="65" t="s">
        <v>52</v>
      </c>
      <c r="AU133" s="23" t="str">
        <f t="shared" si="117"/>
        <v/>
      </c>
      <c r="AV133" s="23">
        <f t="shared" si="112"/>
        <v>-2</v>
      </c>
      <c r="AW133" s="23" t="str">
        <f t="shared" si="117"/>
        <v/>
      </c>
      <c r="AX133" s="23" t="str">
        <f t="shared" si="117"/>
        <v/>
      </c>
      <c r="AY133" s="23" t="str">
        <f t="shared" si="117"/>
        <v/>
      </c>
      <c r="AZ133" s="23"/>
      <c r="BA133" s="25">
        <v>0</v>
      </c>
      <c r="BB133" s="25">
        <v>4.4000000000000004</v>
      </c>
      <c r="BC133" s="25">
        <f t="shared" si="115"/>
        <v>6.8000000000000007</v>
      </c>
      <c r="BD133" s="25">
        <f>0.93*(BB133-1)+1</f>
        <v>4.1620000000000008</v>
      </c>
      <c r="BE133" t="s">
        <v>969</v>
      </c>
      <c r="BF133" s="55">
        <f t="shared" ref="BF133:BF141" si="127">U133-SUM(AU133:AY133)</f>
        <v>0</v>
      </c>
      <c r="BG133" s="66"/>
      <c r="BH133" s="66"/>
      <c r="BI133" s="25"/>
      <c r="BJ133" s="25"/>
      <c r="BK133" s="20"/>
      <c r="BL133" s="24"/>
      <c r="BM133" s="25"/>
      <c r="BN133" s="25"/>
      <c r="BO133" s="25"/>
      <c r="BP133" s="126"/>
    </row>
    <row r="134" spans="1:68" x14ac:dyDescent="0.2">
      <c r="A134" s="56">
        <v>45452</v>
      </c>
      <c r="B134" s="60" t="s">
        <v>892</v>
      </c>
      <c r="C134" s="24" t="s">
        <v>966</v>
      </c>
      <c r="D134" s="24" t="s">
        <v>577</v>
      </c>
      <c r="F134" s="74" t="s">
        <v>51</v>
      </c>
      <c r="G134" s="74" t="s">
        <v>121</v>
      </c>
      <c r="H134" s="24" t="s">
        <v>60</v>
      </c>
      <c r="I134" s="61" t="s">
        <v>63</v>
      </c>
      <c r="J134" s="61" t="s">
        <v>159</v>
      </c>
      <c r="K134" s="24" t="s">
        <v>1359</v>
      </c>
      <c r="L134" s="122">
        <v>2</v>
      </c>
      <c r="M134" s="74" t="s">
        <v>105</v>
      </c>
      <c r="N134" s="60" t="s">
        <v>6</v>
      </c>
      <c r="R134" s="79">
        <v>6</v>
      </c>
      <c r="S134" s="65" t="s">
        <v>363</v>
      </c>
      <c r="T134" s="66" t="str">
        <f t="shared" si="120"/>
        <v>0.00</v>
      </c>
      <c r="U134" s="66">
        <f t="shared" si="121"/>
        <v>-2</v>
      </c>
      <c r="V134" s="66">
        <f t="shared" si="122"/>
        <v>75.350000000000023</v>
      </c>
      <c r="W134" s="66">
        <f t="shared" si="123"/>
        <v>265.5</v>
      </c>
      <c r="X134" s="20">
        <f t="shared" si="124"/>
        <v>0.28380414312617713</v>
      </c>
      <c r="Y134" s="67">
        <f t="shared" si="125"/>
        <v>0.75350000000000028</v>
      </c>
      <c r="Z134" s="68">
        <f t="shared" si="126"/>
        <v>7535.0000000000018</v>
      </c>
      <c r="AA134" s="65" t="s">
        <v>52</v>
      </c>
      <c r="AU134" s="23" t="str">
        <f t="shared" si="117"/>
        <v/>
      </c>
      <c r="AV134" s="23">
        <f t="shared" si="117"/>
        <v>-2</v>
      </c>
      <c r="AW134" s="23" t="str">
        <f t="shared" si="117"/>
        <v/>
      </c>
      <c r="AX134" s="23" t="str">
        <f t="shared" si="117"/>
        <v/>
      </c>
      <c r="AY134" s="23" t="str">
        <f t="shared" si="117"/>
        <v/>
      </c>
      <c r="AZ134" s="23"/>
      <c r="BA134" s="25">
        <v>0</v>
      </c>
      <c r="BB134" s="25">
        <v>5.3</v>
      </c>
      <c r="BC134" s="25">
        <f t="shared" si="115"/>
        <v>8.6</v>
      </c>
      <c r="BD134" s="25">
        <f t="shared" ref="BD134:BD136" si="128">0.93*(BB134-1)+1</f>
        <v>4.9990000000000006</v>
      </c>
      <c r="BE134" t="s">
        <v>969</v>
      </c>
      <c r="BF134" s="55">
        <f t="shared" si="127"/>
        <v>0</v>
      </c>
      <c r="BG134" s="66"/>
      <c r="BH134" s="66"/>
      <c r="BI134" s="25"/>
      <c r="BJ134" s="25"/>
      <c r="BK134" s="20"/>
      <c r="BL134" s="24"/>
      <c r="BM134" s="25"/>
      <c r="BN134" s="25"/>
      <c r="BO134" s="25"/>
      <c r="BP134" s="126"/>
    </row>
    <row r="135" spans="1:68" x14ac:dyDescent="0.2">
      <c r="A135" s="56">
        <v>45454</v>
      </c>
      <c r="B135" s="60" t="s">
        <v>892</v>
      </c>
      <c r="C135" s="24" t="s">
        <v>1369</v>
      </c>
      <c r="D135" s="24" t="s">
        <v>584</v>
      </c>
      <c r="F135" s="74" t="s">
        <v>51</v>
      </c>
      <c r="G135" s="74" t="s">
        <v>121</v>
      </c>
      <c r="H135" s="24" t="s">
        <v>58</v>
      </c>
      <c r="I135" s="24">
        <v>1</v>
      </c>
      <c r="J135" s="61" t="s">
        <v>159</v>
      </c>
      <c r="K135" s="87" t="s">
        <v>1365</v>
      </c>
      <c r="L135" s="122">
        <v>3</v>
      </c>
      <c r="M135" s="74" t="s">
        <v>105</v>
      </c>
      <c r="N135" s="60" t="s">
        <v>6</v>
      </c>
      <c r="R135" s="79">
        <v>2.5</v>
      </c>
      <c r="S135" s="65" t="s">
        <v>373</v>
      </c>
      <c r="T135" s="66" t="str">
        <f t="shared" si="120"/>
        <v>0.00</v>
      </c>
      <c r="U135" s="66">
        <f t="shared" si="121"/>
        <v>-3</v>
      </c>
      <c r="V135" s="66">
        <f t="shared" si="122"/>
        <v>72.350000000000023</v>
      </c>
      <c r="W135" s="66">
        <f t="shared" si="123"/>
        <v>268.5</v>
      </c>
      <c r="X135" s="20">
        <f t="shared" si="124"/>
        <v>0.26945996275605222</v>
      </c>
      <c r="Y135" s="67">
        <f t="shared" si="125"/>
        <v>0.72350000000000025</v>
      </c>
      <c r="Z135" s="68">
        <f t="shared" si="126"/>
        <v>7235.0000000000018</v>
      </c>
      <c r="AA135" s="65" t="s">
        <v>52</v>
      </c>
      <c r="AU135" s="23" t="str">
        <f t="shared" si="117"/>
        <v/>
      </c>
      <c r="AV135" s="23">
        <f t="shared" si="117"/>
        <v>-3</v>
      </c>
      <c r="AW135" s="23" t="str">
        <f t="shared" si="117"/>
        <v/>
      </c>
      <c r="AX135" s="23" t="str">
        <f t="shared" si="117"/>
        <v/>
      </c>
      <c r="AY135" s="23" t="str">
        <f t="shared" si="117"/>
        <v/>
      </c>
      <c r="AZ135" s="23"/>
      <c r="BA135" s="25">
        <v>0</v>
      </c>
      <c r="BB135" s="25">
        <v>2.73</v>
      </c>
      <c r="BC135" s="25">
        <f t="shared" si="115"/>
        <v>5.1899999999999995</v>
      </c>
      <c r="BD135" s="25">
        <f t="shared" si="128"/>
        <v>2.6089000000000002</v>
      </c>
      <c r="BE135" t="s">
        <v>970</v>
      </c>
      <c r="BF135" s="55">
        <f t="shared" si="127"/>
        <v>0</v>
      </c>
      <c r="BG135" s="66"/>
      <c r="BH135" s="66"/>
      <c r="BI135" s="25"/>
      <c r="BJ135" s="25"/>
      <c r="BK135" s="20"/>
      <c r="BL135" s="24"/>
      <c r="BM135" s="25"/>
      <c r="BN135" s="25"/>
      <c r="BO135" s="25"/>
      <c r="BP135" s="126"/>
    </row>
    <row r="136" spans="1:68" x14ac:dyDescent="0.2">
      <c r="A136" s="56">
        <v>45454</v>
      </c>
      <c r="B136" s="60" t="s">
        <v>892</v>
      </c>
      <c r="C136" s="24" t="s">
        <v>806</v>
      </c>
      <c r="D136" s="24" t="s">
        <v>584</v>
      </c>
      <c r="F136" s="74" t="s">
        <v>51</v>
      </c>
      <c r="G136" s="74" t="s">
        <v>121</v>
      </c>
      <c r="H136" s="24" t="s">
        <v>390</v>
      </c>
      <c r="I136" s="24">
        <v>11</v>
      </c>
      <c r="J136" s="61" t="s">
        <v>90</v>
      </c>
      <c r="K136" s="24" t="s">
        <v>1367</v>
      </c>
      <c r="L136" s="122">
        <v>1</v>
      </c>
      <c r="M136" s="74" t="s">
        <v>105</v>
      </c>
      <c r="N136" s="60" t="s">
        <v>6</v>
      </c>
      <c r="R136" s="79">
        <v>4.5</v>
      </c>
      <c r="S136" s="65" t="s">
        <v>363</v>
      </c>
      <c r="T136" s="66" t="str">
        <f t="shared" si="120"/>
        <v>0.00</v>
      </c>
      <c r="U136" s="66">
        <f t="shared" si="121"/>
        <v>-1</v>
      </c>
      <c r="V136" s="66">
        <f t="shared" si="122"/>
        <v>71.350000000000023</v>
      </c>
      <c r="W136" s="66">
        <f t="shared" si="123"/>
        <v>269.5</v>
      </c>
      <c r="X136" s="20">
        <f t="shared" si="124"/>
        <v>0.2647495361781077</v>
      </c>
      <c r="Y136" s="67">
        <f t="shared" si="125"/>
        <v>0.71350000000000025</v>
      </c>
      <c r="Z136" s="68">
        <f t="shared" si="126"/>
        <v>7135.0000000000018</v>
      </c>
      <c r="AA136" s="65" t="s">
        <v>52</v>
      </c>
      <c r="AU136" s="23" t="str">
        <f t="shared" si="117"/>
        <v/>
      </c>
      <c r="AV136" s="23">
        <f t="shared" si="117"/>
        <v>-1</v>
      </c>
      <c r="AW136" s="23" t="str">
        <f t="shared" si="117"/>
        <v/>
      </c>
      <c r="AX136" s="23" t="str">
        <f t="shared" si="117"/>
        <v/>
      </c>
      <c r="AY136" s="23" t="str">
        <f t="shared" si="117"/>
        <v/>
      </c>
      <c r="AZ136" s="23"/>
      <c r="BA136" s="25">
        <v>0</v>
      </c>
      <c r="BB136" s="25">
        <v>4.7</v>
      </c>
      <c r="BC136" s="25">
        <f t="shared" si="115"/>
        <v>3.7</v>
      </c>
      <c r="BD136" s="25">
        <f t="shared" si="128"/>
        <v>4.4410000000000007</v>
      </c>
      <c r="BE136" t="s">
        <v>970</v>
      </c>
      <c r="BF136" s="55">
        <f t="shared" si="127"/>
        <v>0</v>
      </c>
      <c r="BG136" s="66"/>
      <c r="BH136" s="66"/>
      <c r="BI136" s="25"/>
      <c r="BJ136" s="25"/>
      <c r="BK136" s="20"/>
      <c r="BL136" s="24"/>
      <c r="BM136" s="25"/>
      <c r="BN136" s="25"/>
      <c r="BO136" s="25"/>
      <c r="BP136" s="126"/>
    </row>
    <row r="137" spans="1:68" x14ac:dyDescent="0.2">
      <c r="A137" s="56">
        <v>45458</v>
      </c>
      <c r="B137" s="60" t="s">
        <v>892</v>
      </c>
      <c r="C137" s="24" t="s">
        <v>1382</v>
      </c>
      <c r="D137" s="24" t="s">
        <v>573</v>
      </c>
      <c r="F137" s="74" t="s">
        <v>51</v>
      </c>
      <c r="G137" s="74" t="s">
        <v>121</v>
      </c>
      <c r="H137" s="24" t="s">
        <v>528</v>
      </c>
      <c r="I137" s="24">
        <v>6</v>
      </c>
      <c r="J137" s="61" t="s">
        <v>80</v>
      </c>
      <c r="K137" s="24" t="s">
        <v>1383</v>
      </c>
      <c r="L137" s="122">
        <v>3</v>
      </c>
      <c r="M137" s="74" t="s">
        <v>105</v>
      </c>
      <c r="N137" s="60" t="s">
        <v>6</v>
      </c>
      <c r="R137" s="79">
        <v>2.8</v>
      </c>
      <c r="S137" s="65" t="s">
        <v>363</v>
      </c>
      <c r="T137" s="66" t="str">
        <f t="shared" si="120"/>
        <v>0.00</v>
      </c>
      <c r="U137" s="66">
        <f t="shared" si="121"/>
        <v>-3</v>
      </c>
      <c r="V137" s="66">
        <f t="shared" si="122"/>
        <v>68.350000000000023</v>
      </c>
      <c r="W137" s="66">
        <f t="shared" si="123"/>
        <v>272.5</v>
      </c>
      <c r="X137" s="20">
        <f t="shared" si="124"/>
        <v>0.25082568807339456</v>
      </c>
      <c r="Y137" s="67">
        <f t="shared" si="125"/>
        <v>0.68350000000000022</v>
      </c>
      <c r="Z137" s="68">
        <f t="shared" si="126"/>
        <v>6835.0000000000018</v>
      </c>
      <c r="AA137" s="65" t="s">
        <v>52</v>
      </c>
      <c r="AU137" s="23" t="str">
        <f t="shared" ref="AU137:AY142" si="129">IF($G137=AU$2,$U137,"")</f>
        <v/>
      </c>
      <c r="AV137" s="23">
        <f t="shared" si="117"/>
        <v>-3</v>
      </c>
      <c r="AW137" s="23" t="str">
        <f t="shared" si="129"/>
        <v/>
      </c>
      <c r="AX137" s="23" t="str">
        <f t="shared" si="129"/>
        <v/>
      </c>
      <c r="AY137" s="23" t="str">
        <f t="shared" si="129"/>
        <v/>
      </c>
      <c r="AZ137" s="23"/>
      <c r="BA137" s="25">
        <v>0</v>
      </c>
      <c r="BB137" s="25">
        <v>3.25</v>
      </c>
      <c r="BC137" s="25">
        <f t="shared" si="115"/>
        <v>6.75</v>
      </c>
      <c r="BD137" s="25">
        <f t="shared" ref="BD137" si="130">0.93*(BB137-1)+1</f>
        <v>3.0925000000000002</v>
      </c>
      <c r="BE137" t="s">
        <v>970</v>
      </c>
      <c r="BF137" s="55">
        <f t="shared" si="127"/>
        <v>0</v>
      </c>
      <c r="BG137" s="66"/>
      <c r="BH137" s="66"/>
      <c r="BI137" s="25"/>
      <c r="BJ137" s="25"/>
      <c r="BK137" s="20"/>
      <c r="BL137" s="24"/>
      <c r="BM137" s="25"/>
      <c r="BN137" s="25"/>
      <c r="BO137" s="25"/>
      <c r="BP137" s="126"/>
    </row>
    <row r="138" spans="1:68" x14ac:dyDescent="0.2">
      <c r="A138" s="56">
        <v>45461</v>
      </c>
      <c r="B138" s="60" t="s">
        <v>892</v>
      </c>
      <c r="C138" s="24" t="s">
        <v>1188</v>
      </c>
      <c r="D138" s="24" t="s">
        <v>584</v>
      </c>
      <c r="F138" s="74" t="s">
        <v>51</v>
      </c>
      <c r="G138" s="74" t="s">
        <v>121</v>
      </c>
      <c r="H138" s="24" t="s">
        <v>745</v>
      </c>
      <c r="I138" s="24">
        <v>2</v>
      </c>
      <c r="J138" s="61" t="s">
        <v>159</v>
      </c>
      <c r="K138" s="87" t="s">
        <v>1392</v>
      </c>
      <c r="L138" s="122">
        <v>3</v>
      </c>
      <c r="M138" s="74" t="s">
        <v>105</v>
      </c>
      <c r="N138" s="60" t="s">
        <v>6</v>
      </c>
      <c r="O138" s="74" t="s">
        <v>105</v>
      </c>
      <c r="P138" s="60" t="s">
        <v>6</v>
      </c>
      <c r="Q138" s="74" t="s">
        <v>105</v>
      </c>
      <c r="R138" s="79">
        <v>4</v>
      </c>
      <c r="S138" s="65" t="s">
        <v>373</v>
      </c>
      <c r="T138" s="66" t="str">
        <f t="shared" si="120"/>
        <v>0.00</v>
      </c>
      <c r="U138" s="66">
        <f t="shared" si="121"/>
        <v>-3</v>
      </c>
      <c r="V138" s="66">
        <f t="shared" si="122"/>
        <v>65.350000000000023</v>
      </c>
      <c r="W138" s="66">
        <f t="shared" si="123"/>
        <v>275.5</v>
      </c>
      <c r="X138" s="20">
        <f t="shared" si="124"/>
        <v>0.23720508166969156</v>
      </c>
      <c r="Y138" s="67">
        <f t="shared" si="125"/>
        <v>0.65350000000000019</v>
      </c>
      <c r="Z138" s="68">
        <f t="shared" si="126"/>
        <v>6535.0000000000018</v>
      </c>
      <c r="AA138" s="65" t="s">
        <v>52</v>
      </c>
      <c r="AU138" s="23" t="str">
        <f t="shared" si="129"/>
        <v/>
      </c>
      <c r="AV138" s="23">
        <f t="shared" si="117"/>
        <v>-3</v>
      </c>
      <c r="AW138" s="23" t="str">
        <f t="shared" si="129"/>
        <v/>
      </c>
      <c r="AX138" s="23" t="str">
        <f t="shared" si="129"/>
        <v/>
      </c>
      <c r="AY138" s="23" t="str">
        <f t="shared" si="129"/>
        <v/>
      </c>
      <c r="AZ138" s="23"/>
      <c r="BA138" s="25">
        <v>0</v>
      </c>
      <c r="BB138" s="25">
        <v>1.74</v>
      </c>
      <c r="BC138" s="25">
        <f t="shared" ref="BC138:BC148" si="131">((BB138*(L138))-(L138))</f>
        <v>2.2199999999999998</v>
      </c>
      <c r="BD138" s="25">
        <f t="shared" ref="BD138:BD140" si="132">0.93*(BB138-1)+1</f>
        <v>1.6882000000000001</v>
      </c>
      <c r="BE138" t="s">
        <v>970</v>
      </c>
      <c r="BF138" s="55">
        <f t="shared" si="127"/>
        <v>0</v>
      </c>
      <c r="BG138" s="66"/>
      <c r="BH138" s="66"/>
      <c r="BI138" s="25"/>
      <c r="BJ138" s="25"/>
      <c r="BK138" s="20"/>
      <c r="BL138" s="24"/>
      <c r="BM138" s="25"/>
      <c r="BN138" s="25"/>
      <c r="BO138" s="25"/>
      <c r="BP138" s="126"/>
    </row>
    <row r="139" spans="1:68" x14ac:dyDescent="0.2">
      <c r="A139" s="56">
        <v>45461</v>
      </c>
      <c r="B139" s="60" t="s">
        <v>892</v>
      </c>
      <c r="C139" s="24" t="s">
        <v>1393</v>
      </c>
      <c r="D139" s="24" t="s">
        <v>584</v>
      </c>
      <c r="F139" s="74" t="s">
        <v>51</v>
      </c>
      <c r="G139" s="74" t="s">
        <v>121</v>
      </c>
      <c r="H139" s="24" t="s">
        <v>79</v>
      </c>
      <c r="I139" s="24">
        <v>2</v>
      </c>
      <c r="J139" s="61" t="s">
        <v>95</v>
      </c>
      <c r="K139" s="24" t="s">
        <v>1394</v>
      </c>
      <c r="L139" s="122">
        <v>1</v>
      </c>
      <c r="M139" s="74" t="s">
        <v>105</v>
      </c>
      <c r="N139" s="60" t="s">
        <v>6</v>
      </c>
      <c r="R139" s="79">
        <v>5.5</v>
      </c>
      <c r="S139" s="65" t="s">
        <v>363</v>
      </c>
      <c r="T139" s="66" t="str">
        <f t="shared" si="120"/>
        <v>0.00</v>
      </c>
      <c r="U139" s="66">
        <f t="shared" si="121"/>
        <v>-1</v>
      </c>
      <c r="V139" s="66">
        <f t="shared" si="122"/>
        <v>64.350000000000023</v>
      </c>
      <c r="W139" s="66">
        <f t="shared" si="123"/>
        <v>276.5</v>
      </c>
      <c r="X139" s="20">
        <f t="shared" si="124"/>
        <v>0.23273056057866193</v>
      </c>
      <c r="Y139" s="67">
        <f t="shared" si="125"/>
        <v>0.64350000000000018</v>
      </c>
      <c r="Z139" s="68">
        <f t="shared" si="126"/>
        <v>6435.0000000000018</v>
      </c>
      <c r="AA139" s="65" t="s">
        <v>52</v>
      </c>
      <c r="AU139" s="23" t="str">
        <f t="shared" si="129"/>
        <v/>
      </c>
      <c r="AV139" s="23">
        <f t="shared" si="117"/>
        <v>-1</v>
      </c>
      <c r="AW139" s="23" t="str">
        <f t="shared" si="129"/>
        <v/>
      </c>
      <c r="AX139" s="23" t="str">
        <f t="shared" si="129"/>
        <v/>
      </c>
      <c r="AY139" s="23" t="str">
        <f t="shared" si="129"/>
        <v/>
      </c>
      <c r="AZ139" s="23"/>
      <c r="BA139" s="25">
        <v>0</v>
      </c>
      <c r="BB139" s="25">
        <v>3.87</v>
      </c>
      <c r="BC139" s="25">
        <f t="shared" si="131"/>
        <v>2.87</v>
      </c>
      <c r="BD139" s="25">
        <f t="shared" si="132"/>
        <v>3.6691000000000003</v>
      </c>
      <c r="BE139" t="s">
        <v>970</v>
      </c>
      <c r="BF139" s="55">
        <f t="shared" si="127"/>
        <v>0</v>
      </c>
      <c r="BG139" s="66"/>
      <c r="BH139" s="66"/>
      <c r="BI139" s="25"/>
      <c r="BJ139" s="25"/>
      <c r="BK139" s="20"/>
      <c r="BL139" s="24"/>
      <c r="BM139" s="25"/>
      <c r="BN139" s="25"/>
      <c r="BO139" s="25"/>
      <c r="BP139" s="126"/>
    </row>
    <row r="140" spans="1:68" x14ac:dyDescent="0.2">
      <c r="A140" s="56">
        <v>45464</v>
      </c>
      <c r="B140" s="60" t="s">
        <v>892</v>
      </c>
      <c r="C140" s="24" t="s">
        <v>1083</v>
      </c>
      <c r="D140" s="24" t="s">
        <v>562</v>
      </c>
      <c r="F140" s="74" t="s">
        <v>51</v>
      </c>
      <c r="G140" s="74" t="s">
        <v>121</v>
      </c>
      <c r="H140" s="24" t="s">
        <v>66</v>
      </c>
      <c r="I140" s="24">
        <v>1</v>
      </c>
      <c r="J140" s="61" t="s">
        <v>96</v>
      </c>
      <c r="K140" s="26" t="s">
        <v>1400</v>
      </c>
      <c r="L140" s="122">
        <v>3</v>
      </c>
      <c r="M140" s="74" t="s">
        <v>105</v>
      </c>
      <c r="N140" s="60" t="s">
        <v>6</v>
      </c>
      <c r="R140" s="79">
        <v>5.5</v>
      </c>
      <c r="S140" s="65" t="s">
        <v>372</v>
      </c>
      <c r="T140" s="66">
        <f t="shared" si="120"/>
        <v>16.5</v>
      </c>
      <c r="U140" s="66">
        <f t="shared" si="121"/>
        <v>13.5</v>
      </c>
      <c r="V140" s="66">
        <f t="shared" si="122"/>
        <v>77.850000000000023</v>
      </c>
      <c r="W140" s="66">
        <f t="shared" si="123"/>
        <v>279.5</v>
      </c>
      <c r="X140" s="20">
        <f t="shared" si="124"/>
        <v>0.27853309481216465</v>
      </c>
      <c r="Y140" s="67">
        <f t="shared" si="125"/>
        <v>0.77850000000000019</v>
      </c>
      <c r="Z140" s="68">
        <f t="shared" si="126"/>
        <v>7785.0000000000018</v>
      </c>
      <c r="AA140" s="65" t="s">
        <v>53</v>
      </c>
      <c r="AU140" s="23" t="str">
        <f t="shared" si="129"/>
        <v/>
      </c>
      <c r="AV140" s="23">
        <f t="shared" si="117"/>
        <v>13.5</v>
      </c>
      <c r="AW140" s="23" t="str">
        <f t="shared" si="129"/>
        <v/>
      </c>
      <c r="AX140" s="23" t="str">
        <f t="shared" si="129"/>
        <v/>
      </c>
      <c r="AY140" s="23" t="str">
        <f t="shared" si="129"/>
        <v/>
      </c>
      <c r="AZ140" s="23"/>
      <c r="BA140" s="25">
        <v>0</v>
      </c>
      <c r="BB140" s="25">
        <v>2.93</v>
      </c>
      <c r="BC140" s="25">
        <f t="shared" si="131"/>
        <v>5.7900000000000009</v>
      </c>
      <c r="BD140" s="25">
        <f t="shared" si="132"/>
        <v>2.7949000000000002</v>
      </c>
      <c r="BE140" t="s">
        <v>969</v>
      </c>
      <c r="BF140" s="55">
        <f t="shared" si="127"/>
        <v>0</v>
      </c>
      <c r="BG140" s="66"/>
      <c r="BH140" s="66"/>
      <c r="BI140" s="25"/>
      <c r="BJ140" s="25"/>
      <c r="BK140" s="20"/>
      <c r="BL140" s="24"/>
      <c r="BM140" s="25"/>
      <c r="BN140" s="25"/>
      <c r="BO140" s="25"/>
      <c r="BP140" s="126"/>
    </row>
    <row r="141" spans="1:68" x14ac:dyDescent="0.2">
      <c r="A141" s="56">
        <v>45470</v>
      </c>
      <c r="B141" s="60" t="s">
        <v>892</v>
      </c>
      <c r="C141" s="24" t="s">
        <v>687</v>
      </c>
      <c r="D141" s="24" t="s">
        <v>398</v>
      </c>
      <c r="F141" s="74" t="s">
        <v>51</v>
      </c>
      <c r="G141" s="74" t="s">
        <v>121</v>
      </c>
      <c r="H141" s="24" t="s">
        <v>71</v>
      </c>
      <c r="I141" s="24">
        <v>8</v>
      </c>
      <c r="J141" s="61" t="s">
        <v>136</v>
      </c>
      <c r="K141" s="87" t="s">
        <v>1426</v>
      </c>
      <c r="L141" s="122">
        <v>1</v>
      </c>
      <c r="M141" s="74" t="s">
        <v>105</v>
      </c>
      <c r="N141" s="60" t="s">
        <v>6</v>
      </c>
      <c r="R141" s="79">
        <v>6</v>
      </c>
      <c r="S141" s="65" t="s">
        <v>373</v>
      </c>
      <c r="T141" s="66" t="str">
        <f t="shared" si="120"/>
        <v>0.00</v>
      </c>
      <c r="U141" s="66">
        <f t="shared" si="121"/>
        <v>-1</v>
      </c>
      <c r="V141" s="66">
        <f t="shared" si="122"/>
        <v>76.850000000000023</v>
      </c>
      <c r="W141" s="66">
        <f t="shared" si="123"/>
        <v>280.5</v>
      </c>
      <c r="X141" s="20">
        <f t="shared" si="124"/>
        <v>0.27397504456327992</v>
      </c>
      <c r="Y141" s="67">
        <f t="shared" si="125"/>
        <v>0.76850000000000018</v>
      </c>
      <c r="Z141" s="68">
        <f t="shared" si="126"/>
        <v>7685.0000000000018</v>
      </c>
      <c r="AA141" s="65" t="s">
        <v>52</v>
      </c>
      <c r="AU141" s="23" t="str">
        <f t="shared" si="129"/>
        <v/>
      </c>
      <c r="AV141" s="23">
        <f t="shared" si="117"/>
        <v>-1</v>
      </c>
      <c r="AW141" s="23" t="str">
        <f t="shared" si="129"/>
        <v/>
      </c>
      <c r="AX141" s="23" t="str">
        <f t="shared" si="129"/>
        <v/>
      </c>
      <c r="AY141" s="23" t="str">
        <f t="shared" si="129"/>
        <v/>
      </c>
      <c r="AZ141" s="23"/>
      <c r="BA141" s="25">
        <v>0</v>
      </c>
      <c r="BB141" s="25">
        <v>5.0999999999999996</v>
      </c>
      <c r="BC141" s="25">
        <f t="shared" si="131"/>
        <v>4.0999999999999996</v>
      </c>
      <c r="BD141" s="25">
        <f t="shared" ref="BD141" si="133">0.93*(BB141-1)+1</f>
        <v>4.8129999999999997</v>
      </c>
      <c r="BE141" t="s">
        <v>970</v>
      </c>
      <c r="BF141" s="55">
        <f t="shared" si="127"/>
        <v>0</v>
      </c>
      <c r="BG141" s="66"/>
      <c r="BH141" s="66"/>
      <c r="BI141" s="25"/>
      <c r="BJ141" s="25"/>
      <c r="BK141" s="20"/>
      <c r="BL141" s="24"/>
      <c r="BM141" s="25"/>
      <c r="BN141" s="25"/>
      <c r="BO141" s="25"/>
      <c r="BP141" s="126"/>
    </row>
    <row r="142" spans="1:68" x14ac:dyDescent="0.2">
      <c r="A142" s="56">
        <v>45476</v>
      </c>
      <c r="B142" s="60" t="s">
        <v>892</v>
      </c>
      <c r="C142" s="24" t="s">
        <v>1280</v>
      </c>
      <c r="D142" s="24" t="s">
        <v>397</v>
      </c>
      <c r="F142" s="74" t="s">
        <v>51</v>
      </c>
      <c r="G142" s="74" t="s">
        <v>121</v>
      </c>
      <c r="H142" s="24" t="s">
        <v>1446</v>
      </c>
      <c r="I142" s="24">
        <v>4</v>
      </c>
      <c r="J142" s="61" t="s">
        <v>159</v>
      </c>
      <c r="K142" s="26" t="s">
        <v>1447</v>
      </c>
      <c r="L142" s="122">
        <v>2</v>
      </c>
      <c r="M142" s="74" t="s">
        <v>105</v>
      </c>
      <c r="N142" s="60" t="s">
        <v>6</v>
      </c>
      <c r="R142" s="79">
        <v>3.2</v>
      </c>
      <c r="S142" s="65" t="s">
        <v>372</v>
      </c>
      <c r="T142" s="66">
        <f t="shared" si="120"/>
        <v>6.4</v>
      </c>
      <c r="U142" s="66">
        <f t="shared" si="121"/>
        <v>4.4000000000000004</v>
      </c>
      <c r="V142" s="66">
        <f t="shared" si="122"/>
        <v>81.250000000000028</v>
      </c>
      <c r="W142" s="66">
        <f t="shared" si="123"/>
        <v>282.5</v>
      </c>
      <c r="X142" s="20">
        <f t="shared" si="124"/>
        <v>0.28761061946902666</v>
      </c>
      <c r="Y142" s="67">
        <f t="shared" si="125"/>
        <v>0.81250000000000033</v>
      </c>
      <c r="Z142" s="68">
        <f t="shared" si="126"/>
        <v>8125.0000000000027</v>
      </c>
      <c r="AA142" s="65" t="s">
        <v>53</v>
      </c>
      <c r="AU142" s="23" t="str">
        <f t="shared" si="129"/>
        <v/>
      </c>
      <c r="AV142" s="23">
        <f t="shared" si="117"/>
        <v>4.4000000000000004</v>
      </c>
      <c r="AW142" s="23" t="str">
        <f t="shared" si="129"/>
        <v/>
      </c>
      <c r="AX142" s="23" t="str">
        <f t="shared" si="129"/>
        <v/>
      </c>
      <c r="AY142" s="23" t="str">
        <f t="shared" si="129"/>
        <v/>
      </c>
      <c r="AZ142" s="23"/>
      <c r="BA142" s="25">
        <v>0</v>
      </c>
      <c r="BB142" s="25">
        <v>3.58</v>
      </c>
      <c r="BC142" s="25">
        <f t="shared" si="131"/>
        <v>5.16</v>
      </c>
      <c r="BD142" s="25">
        <f t="shared" ref="BD142" si="134">0.93*(BB142-1)+1</f>
        <v>3.3994</v>
      </c>
      <c r="BE142" t="s">
        <v>970</v>
      </c>
      <c r="BF142" s="55">
        <f t="shared" ref="BF142:BF150" si="135">U142-SUM(AU142:AY142)</f>
        <v>0</v>
      </c>
      <c r="BG142" s="66"/>
      <c r="BH142" s="66"/>
      <c r="BI142" s="25"/>
      <c r="BJ142" s="25"/>
      <c r="BK142" s="20"/>
      <c r="BL142" s="24"/>
      <c r="BM142" s="25"/>
      <c r="BN142" s="25"/>
      <c r="BO142" s="25"/>
      <c r="BP142" s="126"/>
    </row>
    <row r="143" spans="1:68" x14ac:dyDescent="0.2">
      <c r="A143" s="56">
        <v>45477</v>
      </c>
      <c r="B143" s="60" t="s">
        <v>892</v>
      </c>
      <c r="C143" s="24" t="s">
        <v>656</v>
      </c>
      <c r="D143" s="24" t="s">
        <v>398</v>
      </c>
      <c r="F143" s="74" t="s">
        <v>51</v>
      </c>
      <c r="G143" s="74" t="s">
        <v>121</v>
      </c>
      <c r="H143" s="24" t="s">
        <v>86</v>
      </c>
      <c r="I143" s="24">
        <v>8</v>
      </c>
      <c r="J143" s="61" t="s">
        <v>90</v>
      </c>
      <c r="K143" s="87" t="s">
        <v>1448</v>
      </c>
      <c r="L143" s="122">
        <v>2</v>
      </c>
      <c r="M143" s="74" t="s">
        <v>105</v>
      </c>
      <c r="N143" s="60" t="s">
        <v>6</v>
      </c>
      <c r="R143" s="79">
        <v>6</v>
      </c>
      <c r="S143" s="65" t="s">
        <v>373</v>
      </c>
      <c r="T143" s="66" t="str">
        <f t="shared" si="120"/>
        <v>0.00</v>
      </c>
      <c r="U143" s="66">
        <f t="shared" si="121"/>
        <v>-2</v>
      </c>
      <c r="V143" s="66">
        <f t="shared" si="122"/>
        <v>79.250000000000028</v>
      </c>
      <c r="W143" s="66">
        <f t="shared" si="123"/>
        <v>284.5</v>
      </c>
      <c r="X143" s="20">
        <f t="shared" si="124"/>
        <v>0.27855887521968375</v>
      </c>
      <c r="Y143" s="67">
        <f t="shared" si="125"/>
        <v>0.79250000000000032</v>
      </c>
      <c r="Z143" s="68">
        <f t="shared" si="126"/>
        <v>7925.0000000000027</v>
      </c>
      <c r="AA143" s="65" t="s">
        <v>52</v>
      </c>
      <c r="AU143" s="23" t="str">
        <f t="shared" ref="AU143:AY158" si="136">IF($G143=AU$2,$U143,"")</f>
        <v/>
      </c>
      <c r="AV143" s="23">
        <f t="shared" si="136"/>
        <v>-2</v>
      </c>
      <c r="AW143" s="23" t="str">
        <f t="shared" si="136"/>
        <v/>
      </c>
      <c r="AX143" s="23" t="str">
        <f t="shared" si="136"/>
        <v/>
      </c>
      <c r="AY143" s="23" t="str">
        <f t="shared" si="136"/>
        <v/>
      </c>
      <c r="AZ143" s="23"/>
      <c r="BA143" s="25">
        <v>0</v>
      </c>
      <c r="BB143" s="25">
        <v>0</v>
      </c>
      <c r="BC143" s="25">
        <f t="shared" si="131"/>
        <v>-2</v>
      </c>
      <c r="BD143" s="25">
        <f>0.94*(BB143-1)+1</f>
        <v>6.0000000000000053E-2</v>
      </c>
      <c r="BE143" t="s">
        <v>970</v>
      </c>
      <c r="BF143" s="55">
        <f t="shared" si="135"/>
        <v>0</v>
      </c>
      <c r="BG143" s="66"/>
      <c r="BH143" s="66"/>
      <c r="BI143" s="25"/>
      <c r="BJ143" s="25"/>
      <c r="BK143" s="20"/>
      <c r="BL143" s="24"/>
      <c r="BM143" s="25"/>
      <c r="BN143" s="25"/>
      <c r="BO143" s="25"/>
      <c r="BP143" s="126"/>
    </row>
    <row r="144" spans="1:68" x14ac:dyDescent="0.2">
      <c r="A144" s="56">
        <v>45478</v>
      </c>
      <c r="B144" s="60" t="s">
        <v>892</v>
      </c>
      <c r="C144" s="24" t="s">
        <v>1452</v>
      </c>
      <c r="D144" s="24" t="s">
        <v>562</v>
      </c>
      <c r="F144" s="74" t="s">
        <v>51</v>
      </c>
      <c r="G144" s="74" t="s">
        <v>121</v>
      </c>
      <c r="H144" s="24" t="s">
        <v>87</v>
      </c>
      <c r="I144" s="24">
        <v>1</v>
      </c>
      <c r="J144" s="61" t="s">
        <v>90</v>
      </c>
      <c r="K144" s="87" t="s">
        <v>1451</v>
      </c>
      <c r="L144" s="122">
        <v>3</v>
      </c>
      <c r="M144" s="74" t="s">
        <v>105</v>
      </c>
      <c r="N144" s="60" t="s">
        <v>6</v>
      </c>
      <c r="R144" s="79">
        <v>3.09</v>
      </c>
      <c r="S144" s="65" t="s">
        <v>373</v>
      </c>
      <c r="T144" s="66" t="str">
        <f t="shared" si="120"/>
        <v>0.00</v>
      </c>
      <c r="U144" s="66">
        <f t="shared" si="121"/>
        <v>-3</v>
      </c>
      <c r="V144" s="66">
        <f t="shared" si="122"/>
        <v>76.250000000000028</v>
      </c>
      <c r="W144" s="66">
        <f t="shared" si="123"/>
        <v>287.5</v>
      </c>
      <c r="X144" s="20">
        <f t="shared" si="124"/>
        <v>0.2652173913043479</v>
      </c>
      <c r="Y144" s="67">
        <f t="shared" si="125"/>
        <v>0.76250000000000029</v>
      </c>
      <c r="Z144" s="68">
        <f t="shared" si="126"/>
        <v>7625.0000000000027</v>
      </c>
      <c r="AA144" s="65" t="s">
        <v>52</v>
      </c>
      <c r="AU144" s="23" t="str">
        <f t="shared" si="136"/>
        <v/>
      </c>
      <c r="AV144" s="23">
        <f t="shared" si="136"/>
        <v>-3</v>
      </c>
      <c r="AW144" s="23" t="str">
        <f t="shared" si="136"/>
        <v/>
      </c>
      <c r="AX144" s="23" t="str">
        <f t="shared" si="136"/>
        <v/>
      </c>
      <c r="AY144" s="23" t="str">
        <f t="shared" si="136"/>
        <v/>
      </c>
      <c r="AZ144" s="23"/>
      <c r="BA144" s="25">
        <v>0</v>
      </c>
      <c r="BB144" s="25">
        <v>2.36</v>
      </c>
      <c r="BC144" s="25">
        <f t="shared" si="131"/>
        <v>4.08</v>
      </c>
      <c r="BD144" s="25">
        <f t="shared" ref="BD144:BD146" si="137">0.93*(BB144-1)+1</f>
        <v>2.2648000000000001</v>
      </c>
      <c r="BE144" t="s">
        <v>969</v>
      </c>
      <c r="BF144" s="55">
        <f t="shared" si="135"/>
        <v>0</v>
      </c>
      <c r="BG144" s="66"/>
      <c r="BH144" s="66"/>
      <c r="BI144" s="25"/>
      <c r="BJ144" s="25"/>
      <c r="BK144" s="20"/>
      <c r="BL144" s="24"/>
      <c r="BM144" s="25"/>
      <c r="BN144" s="25"/>
      <c r="BO144" s="25"/>
      <c r="BP144" s="126"/>
    </row>
    <row r="145" spans="1:68" x14ac:dyDescent="0.2">
      <c r="A145" s="56">
        <v>45483</v>
      </c>
      <c r="B145" s="60" t="s">
        <v>892</v>
      </c>
      <c r="C145" s="24" t="s">
        <v>1462</v>
      </c>
      <c r="D145" s="24" t="s">
        <v>397</v>
      </c>
      <c r="F145" s="74" t="s">
        <v>51</v>
      </c>
      <c r="G145" s="74" t="s">
        <v>121</v>
      </c>
      <c r="H145" s="24" t="s">
        <v>85</v>
      </c>
      <c r="I145" s="24">
        <v>6</v>
      </c>
      <c r="J145" s="61" t="s">
        <v>156</v>
      </c>
      <c r="K145" s="87" t="s">
        <v>1463</v>
      </c>
      <c r="L145" s="122">
        <v>1</v>
      </c>
      <c r="M145" s="74" t="s">
        <v>105</v>
      </c>
      <c r="N145" s="60" t="s">
        <v>6</v>
      </c>
      <c r="R145" s="79">
        <v>11</v>
      </c>
      <c r="S145" s="65" t="s">
        <v>373</v>
      </c>
      <c r="T145" s="66" t="str">
        <f t="shared" si="120"/>
        <v>0.00</v>
      </c>
      <c r="U145" s="66">
        <f t="shared" si="121"/>
        <v>-1</v>
      </c>
      <c r="V145" s="66">
        <f t="shared" si="122"/>
        <v>75.250000000000028</v>
      </c>
      <c r="W145" s="66">
        <f t="shared" si="123"/>
        <v>288.5</v>
      </c>
      <c r="X145" s="20">
        <f t="shared" si="124"/>
        <v>0.26083188908145588</v>
      </c>
      <c r="Y145" s="67">
        <f t="shared" si="125"/>
        <v>0.75250000000000028</v>
      </c>
      <c r="Z145" s="68">
        <f t="shared" si="126"/>
        <v>7525.0000000000027</v>
      </c>
      <c r="AA145" s="65" t="s">
        <v>52</v>
      </c>
      <c r="AU145" s="23" t="str">
        <f t="shared" si="136"/>
        <v/>
      </c>
      <c r="AV145" s="23">
        <f t="shared" si="136"/>
        <v>-1</v>
      </c>
      <c r="AW145" s="23" t="str">
        <f t="shared" si="136"/>
        <v/>
      </c>
      <c r="AX145" s="23" t="str">
        <f t="shared" si="136"/>
        <v/>
      </c>
      <c r="AY145" s="23" t="str">
        <f t="shared" si="136"/>
        <v/>
      </c>
      <c r="AZ145" s="23"/>
      <c r="BA145" s="25">
        <v>0</v>
      </c>
      <c r="BB145" s="25">
        <v>12</v>
      </c>
      <c r="BC145" s="25">
        <f t="shared" si="131"/>
        <v>11</v>
      </c>
      <c r="BD145" s="25">
        <f t="shared" si="137"/>
        <v>11.23</v>
      </c>
      <c r="BE145" t="s">
        <v>969</v>
      </c>
      <c r="BF145" s="55">
        <f t="shared" si="135"/>
        <v>0</v>
      </c>
      <c r="BG145" s="66"/>
      <c r="BH145" s="66"/>
      <c r="BI145" s="25"/>
      <c r="BJ145" s="25"/>
      <c r="BK145" s="20"/>
      <c r="BL145" s="24"/>
      <c r="BM145" s="25"/>
      <c r="BN145" s="25"/>
      <c r="BO145" s="25"/>
      <c r="BP145" s="126"/>
    </row>
    <row r="146" spans="1:68" x14ac:dyDescent="0.2">
      <c r="A146" s="56">
        <v>45483</v>
      </c>
      <c r="B146" s="60" t="s">
        <v>892</v>
      </c>
      <c r="C146" s="24" t="s">
        <v>1462</v>
      </c>
      <c r="D146" s="24" t="s">
        <v>397</v>
      </c>
      <c r="F146" s="74" t="s">
        <v>51</v>
      </c>
      <c r="G146" s="74" t="s">
        <v>121</v>
      </c>
      <c r="H146" s="24" t="s">
        <v>85</v>
      </c>
      <c r="I146" s="24">
        <v>6</v>
      </c>
      <c r="J146" s="61" t="s">
        <v>156</v>
      </c>
      <c r="K146" s="26" t="s">
        <v>1463</v>
      </c>
      <c r="L146" s="122">
        <v>1</v>
      </c>
      <c r="M146" s="74" t="s">
        <v>105</v>
      </c>
      <c r="N146" s="60" t="s">
        <v>7</v>
      </c>
      <c r="R146" s="79">
        <v>2.8</v>
      </c>
      <c r="S146" s="65" t="s">
        <v>373</v>
      </c>
      <c r="T146" s="66">
        <f t="shared" si="120"/>
        <v>2.8</v>
      </c>
      <c r="U146" s="66">
        <f t="shared" si="121"/>
        <v>1.7999999999999998</v>
      </c>
      <c r="V146" s="66">
        <f t="shared" si="122"/>
        <v>77.050000000000026</v>
      </c>
      <c r="W146" s="66">
        <f t="shared" si="123"/>
        <v>289.5</v>
      </c>
      <c r="X146" s="20">
        <f t="shared" si="124"/>
        <v>0.26614853195164084</v>
      </c>
      <c r="Y146" s="67">
        <f t="shared" si="125"/>
        <v>0.7705000000000003</v>
      </c>
      <c r="Z146" s="68">
        <f t="shared" si="126"/>
        <v>7705.0000000000027</v>
      </c>
      <c r="AA146" s="65" t="s">
        <v>53</v>
      </c>
      <c r="AU146" s="23" t="str">
        <f t="shared" si="136"/>
        <v/>
      </c>
      <c r="AV146" s="23">
        <f t="shared" si="136"/>
        <v>1.7999999999999998</v>
      </c>
      <c r="AW146" s="23" t="str">
        <f t="shared" si="136"/>
        <v/>
      </c>
      <c r="AX146" s="23" t="str">
        <f t="shared" si="136"/>
        <v/>
      </c>
      <c r="AY146" s="23" t="str">
        <f t="shared" si="136"/>
        <v/>
      </c>
      <c r="AZ146" s="23"/>
      <c r="BA146" s="25">
        <v>0</v>
      </c>
      <c r="BB146" s="25">
        <v>2.62</v>
      </c>
      <c r="BC146" s="25">
        <f t="shared" si="131"/>
        <v>1.62</v>
      </c>
      <c r="BD146" s="25">
        <f t="shared" si="137"/>
        <v>2.5066000000000002</v>
      </c>
      <c r="BE146" t="s">
        <v>969</v>
      </c>
      <c r="BF146" s="55">
        <f t="shared" si="135"/>
        <v>0</v>
      </c>
      <c r="BG146" s="66"/>
      <c r="BH146" s="66"/>
      <c r="BI146" s="25"/>
      <c r="BJ146" s="25"/>
      <c r="BK146" s="20"/>
      <c r="BL146" s="24"/>
      <c r="BM146" s="25"/>
      <c r="BN146" s="25"/>
      <c r="BO146" s="25"/>
      <c r="BP146" s="126"/>
    </row>
    <row r="147" spans="1:68" x14ac:dyDescent="0.2">
      <c r="A147" s="56">
        <v>45484</v>
      </c>
      <c r="B147" s="60" t="s">
        <v>892</v>
      </c>
      <c r="C147" s="24" t="s">
        <v>648</v>
      </c>
      <c r="D147" s="24" t="s">
        <v>398</v>
      </c>
      <c r="F147" s="74" t="s">
        <v>51</v>
      </c>
      <c r="G147" s="74" t="s">
        <v>121</v>
      </c>
      <c r="H147" s="24" t="s">
        <v>58</v>
      </c>
      <c r="I147" s="24">
        <v>1</v>
      </c>
      <c r="J147" s="61" t="s">
        <v>95</v>
      </c>
      <c r="K147" s="24" t="s">
        <v>1466</v>
      </c>
      <c r="L147" s="122">
        <v>1</v>
      </c>
      <c r="M147" s="74" t="s">
        <v>105</v>
      </c>
      <c r="N147" s="60" t="s">
        <v>6</v>
      </c>
      <c r="R147" s="79">
        <v>7</v>
      </c>
      <c r="S147" s="65" t="s">
        <v>363</v>
      </c>
      <c r="T147" s="66" t="str">
        <f t="shared" si="120"/>
        <v>0.00</v>
      </c>
      <c r="U147" s="66">
        <f t="shared" si="121"/>
        <v>-1</v>
      </c>
      <c r="V147" s="66">
        <f t="shared" si="122"/>
        <v>76.050000000000026</v>
      </c>
      <c r="W147" s="66">
        <f t="shared" si="123"/>
        <v>290.5</v>
      </c>
      <c r="X147" s="20">
        <f t="shared" si="124"/>
        <v>0.26179001721170403</v>
      </c>
      <c r="Y147" s="67">
        <f t="shared" si="125"/>
        <v>0.76050000000000029</v>
      </c>
      <c r="Z147" s="68">
        <f t="shared" si="126"/>
        <v>7605.0000000000027</v>
      </c>
      <c r="AA147" s="65" t="s">
        <v>52</v>
      </c>
      <c r="AU147" s="23" t="str">
        <f t="shared" si="136"/>
        <v/>
      </c>
      <c r="AV147" s="23">
        <f t="shared" si="136"/>
        <v>-1</v>
      </c>
      <c r="AW147" s="23" t="str">
        <f t="shared" si="136"/>
        <v/>
      </c>
      <c r="AX147" s="23" t="str">
        <f t="shared" si="136"/>
        <v/>
      </c>
      <c r="AY147" s="23" t="str">
        <f t="shared" si="136"/>
        <v/>
      </c>
      <c r="AZ147" s="23"/>
      <c r="BA147" s="25">
        <v>0</v>
      </c>
      <c r="BB147" s="25">
        <v>4.76</v>
      </c>
      <c r="BC147" s="25">
        <f t="shared" si="131"/>
        <v>3.76</v>
      </c>
      <c r="BD147" s="25">
        <f>0.93*(BB147-1)+1</f>
        <v>4.4968000000000004</v>
      </c>
      <c r="BE147" t="s">
        <v>970</v>
      </c>
      <c r="BF147" s="55">
        <f t="shared" si="135"/>
        <v>0</v>
      </c>
      <c r="BG147" s="66"/>
      <c r="BH147" s="66"/>
      <c r="BI147" s="25"/>
      <c r="BJ147" s="25"/>
      <c r="BK147" s="20"/>
      <c r="BL147" s="24"/>
      <c r="BM147" s="25"/>
      <c r="BN147" s="25"/>
      <c r="BO147" s="25"/>
      <c r="BP147" s="126"/>
    </row>
    <row r="148" spans="1:68" x14ac:dyDescent="0.2">
      <c r="A148" s="56">
        <v>45485</v>
      </c>
      <c r="B148" s="60" t="s">
        <v>892</v>
      </c>
      <c r="C148" s="24" t="s">
        <v>1468</v>
      </c>
      <c r="D148" s="24" t="s">
        <v>562</v>
      </c>
      <c r="F148" s="74" t="s">
        <v>51</v>
      </c>
      <c r="G148" s="74" t="s">
        <v>121</v>
      </c>
      <c r="H148" s="24" t="s">
        <v>85</v>
      </c>
      <c r="I148" s="24">
        <v>2</v>
      </c>
      <c r="J148" s="61" t="s">
        <v>159</v>
      </c>
      <c r="K148" s="27" t="s">
        <v>1457</v>
      </c>
      <c r="L148" s="122">
        <v>2</v>
      </c>
      <c r="M148" s="74" t="s">
        <v>105</v>
      </c>
      <c r="N148" s="60" t="s">
        <v>6</v>
      </c>
      <c r="R148" s="79">
        <v>3</v>
      </c>
      <c r="S148" s="65" t="s">
        <v>371</v>
      </c>
      <c r="T148" s="66" t="str">
        <f t="shared" si="120"/>
        <v>0.00</v>
      </c>
      <c r="U148" s="66">
        <f t="shared" si="121"/>
        <v>-2</v>
      </c>
      <c r="V148" s="66">
        <f t="shared" si="122"/>
        <v>74.050000000000026</v>
      </c>
      <c r="W148" s="66">
        <f t="shared" si="123"/>
        <v>292.5</v>
      </c>
      <c r="X148" s="20">
        <f t="shared" si="124"/>
        <v>0.25316239316239325</v>
      </c>
      <c r="Y148" s="67">
        <f t="shared" si="125"/>
        <v>0.74050000000000027</v>
      </c>
      <c r="Z148" s="68">
        <f t="shared" si="126"/>
        <v>7405.0000000000027</v>
      </c>
      <c r="AA148" s="65" t="s">
        <v>52</v>
      </c>
      <c r="AU148" s="23" t="str">
        <f t="shared" si="136"/>
        <v/>
      </c>
      <c r="AV148" s="23">
        <f t="shared" si="136"/>
        <v>-2</v>
      </c>
      <c r="AW148" s="23" t="str">
        <f t="shared" si="136"/>
        <v/>
      </c>
      <c r="AX148" s="23" t="str">
        <f t="shared" si="136"/>
        <v/>
      </c>
      <c r="AY148" s="23" t="str">
        <f t="shared" si="136"/>
        <v/>
      </c>
      <c r="AZ148" s="23"/>
      <c r="BA148" s="25">
        <v>0</v>
      </c>
      <c r="BB148" s="25">
        <v>0</v>
      </c>
      <c r="BC148" s="25">
        <f t="shared" si="131"/>
        <v>-2</v>
      </c>
      <c r="BD148" s="25">
        <f>0.94*(BB148-1)+1</f>
        <v>6.0000000000000053E-2</v>
      </c>
      <c r="BE148" t="s">
        <v>969</v>
      </c>
      <c r="BF148" s="55">
        <f t="shared" si="135"/>
        <v>0</v>
      </c>
      <c r="BG148" s="66"/>
      <c r="BH148" s="66"/>
      <c r="BI148" s="25"/>
      <c r="BJ148" s="25"/>
      <c r="BK148" s="20"/>
      <c r="BL148" s="24"/>
      <c r="BM148" s="25"/>
      <c r="BN148" s="25"/>
      <c r="BO148" s="25"/>
      <c r="BP148" s="126"/>
    </row>
    <row r="149" spans="1:68" x14ac:dyDescent="0.2">
      <c r="A149" s="56">
        <v>45487</v>
      </c>
      <c r="B149" s="60" t="s">
        <v>892</v>
      </c>
      <c r="C149" s="24" t="s">
        <v>1478</v>
      </c>
      <c r="D149" s="24" t="s">
        <v>577</v>
      </c>
      <c r="F149" s="74" t="s">
        <v>51</v>
      </c>
      <c r="G149" s="74" t="s">
        <v>121</v>
      </c>
      <c r="H149" s="24" t="s">
        <v>360</v>
      </c>
      <c r="I149" s="24">
        <v>1</v>
      </c>
      <c r="J149" s="61" t="s">
        <v>159</v>
      </c>
      <c r="K149" s="24" t="s">
        <v>1482</v>
      </c>
      <c r="L149" s="122">
        <v>3</v>
      </c>
      <c r="M149" s="74" t="s">
        <v>105</v>
      </c>
      <c r="N149" s="60" t="s">
        <v>6</v>
      </c>
      <c r="R149" s="79">
        <v>3</v>
      </c>
      <c r="S149" s="65" t="s">
        <v>363</v>
      </c>
      <c r="T149" s="66" t="str">
        <f t="shared" si="120"/>
        <v>0.00</v>
      </c>
      <c r="U149" s="66">
        <f t="shared" si="121"/>
        <v>-3</v>
      </c>
      <c r="V149" s="66">
        <f t="shared" si="122"/>
        <v>71.050000000000026</v>
      </c>
      <c r="W149" s="66">
        <f t="shared" si="123"/>
        <v>295.5</v>
      </c>
      <c r="X149" s="20">
        <f t="shared" si="124"/>
        <v>0.24043993231810498</v>
      </c>
      <c r="Y149" s="67">
        <f t="shared" si="125"/>
        <v>0.71050000000000024</v>
      </c>
      <c r="Z149" s="68">
        <f t="shared" si="126"/>
        <v>7105.0000000000027</v>
      </c>
      <c r="AA149" s="81" t="s">
        <v>52</v>
      </c>
      <c r="AU149" s="23" t="str">
        <f t="shared" si="136"/>
        <v/>
      </c>
      <c r="AV149" s="23">
        <f t="shared" si="136"/>
        <v>-3</v>
      </c>
      <c r="AW149" s="23" t="str">
        <f t="shared" si="136"/>
        <v/>
      </c>
      <c r="AX149" s="23" t="str">
        <f t="shared" si="136"/>
        <v/>
      </c>
      <c r="AY149" s="23" t="str">
        <f t="shared" si="136"/>
        <v/>
      </c>
      <c r="AZ149" s="23"/>
      <c r="BA149" s="25">
        <v>0</v>
      </c>
      <c r="BB149" s="25">
        <v>2.06</v>
      </c>
      <c r="BC149" s="25">
        <f t="shared" ref="BC149:BC156" si="138">((BB149*(L149))-(L149))</f>
        <v>3.1799999999999997</v>
      </c>
      <c r="BD149" s="25">
        <f t="shared" ref="BD149:BD150" si="139">0.93*(BB149-1)+1</f>
        <v>1.9858000000000002</v>
      </c>
      <c r="BE149" t="s">
        <v>969</v>
      </c>
      <c r="BF149" s="55">
        <f t="shared" si="135"/>
        <v>0</v>
      </c>
      <c r="BG149" s="66"/>
      <c r="BH149" s="66"/>
      <c r="BI149" s="25"/>
      <c r="BJ149" s="25"/>
      <c r="BK149" s="20"/>
      <c r="BL149" s="24"/>
      <c r="BM149" s="25"/>
      <c r="BN149" s="25"/>
      <c r="BO149" s="25"/>
      <c r="BP149" s="126"/>
    </row>
    <row r="150" spans="1:68" x14ac:dyDescent="0.2">
      <c r="A150" s="56">
        <v>45489</v>
      </c>
      <c r="B150" s="60" t="s">
        <v>892</v>
      </c>
      <c r="C150" s="24" t="s">
        <v>1483</v>
      </c>
      <c r="D150" s="24" t="s">
        <v>584</v>
      </c>
      <c r="F150" s="74" t="s">
        <v>51</v>
      </c>
      <c r="G150" s="74" t="s">
        <v>121</v>
      </c>
      <c r="H150" s="24" t="s">
        <v>58</v>
      </c>
      <c r="I150" s="24">
        <v>11</v>
      </c>
      <c r="J150" s="61" t="s">
        <v>96</v>
      </c>
      <c r="K150" s="24" t="s">
        <v>1484</v>
      </c>
      <c r="L150" s="122">
        <v>2</v>
      </c>
      <c r="M150" s="74" t="s">
        <v>105</v>
      </c>
      <c r="N150" s="60" t="s">
        <v>6</v>
      </c>
      <c r="R150" s="79">
        <v>10</v>
      </c>
      <c r="S150" s="65" t="s">
        <v>363</v>
      </c>
      <c r="T150" s="66" t="str">
        <f t="shared" si="120"/>
        <v>0.00</v>
      </c>
      <c r="U150" s="66">
        <f t="shared" si="121"/>
        <v>-2</v>
      </c>
      <c r="V150" s="66">
        <f t="shared" si="122"/>
        <v>69.050000000000026</v>
      </c>
      <c r="W150" s="66">
        <f t="shared" si="123"/>
        <v>297.5</v>
      </c>
      <c r="X150" s="20">
        <f t="shared" si="124"/>
        <v>0.23210084033613454</v>
      </c>
      <c r="Y150" s="67">
        <f t="shared" si="125"/>
        <v>0.69050000000000022</v>
      </c>
      <c r="Z150" s="68">
        <f t="shared" si="126"/>
        <v>6905.0000000000027</v>
      </c>
      <c r="AA150" s="81" t="s">
        <v>52</v>
      </c>
      <c r="AU150" s="23" t="str">
        <f t="shared" si="136"/>
        <v/>
      </c>
      <c r="AV150" s="23">
        <f t="shared" si="136"/>
        <v>-2</v>
      </c>
      <c r="AW150" s="23" t="str">
        <f t="shared" si="136"/>
        <v/>
      </c>
      <c r="AX150" s="23" t="str">
        <f t="shared" si="136"/>
        <v/>
      </c>
      <c r="AY150" s="23" t="str">
        <f t="shared" si="136"/>
        <v/>
      </c>
      <c r="AZ150" s="23"/>
      <c r="BA150" s="25">
        <v>0</v>
      </c>
      <c r="BB150" s="25">
        <v>9.07</v>
      </c>
      <c r="BC150" s="25">
        <f t="shared" si="138"/>
        <v>16.14</v>
      </c>
      <c r="BD150" s="25">
        <f t="shared" si="139"/>
        <v>8.5051000000000005</v>
      </c>
      <c r="BE150" t="s">
        <v>969</v>
      </c>
      <c r="BF150" s="55">
        <f t="shared" si="135"/>
        <v>0</v>
      </c>
      <c r="BG150" s="66"/>
      <c r="BH150" s="66"/>
      <c r="BI150" s="25"/>
      <c r="BJ150" s="25"/>
      <c r="BK150" s="20"/>
      <c r="BL150" s="24"/>
      <c r="BM150" s="25"/>
      <c r="BN150" s="25"/>
      <c r="BO150" s="25"/>
      <c r="BP150" s="126"/>
    </row>
    <row r="151" spans="1:68" x14ac:dyDescent="0.2">
      <c r="A151" s="56">
        <v>45497</v>
      </c>
      <c r="B151" s="60" t="s">
        <v>892</v>
      </c>
      <c r="C151" s="24" t="s">
        <v>1519</v>
      </c>
      <c r="D151" s="24" t="s">
        <v>397</v>
      </c>
      <c r="F151" s="74" t="s">
        <v>51</v>
      </c>
      <c r="G151" s="74" t="s">
        <v>121</v>
      </c>
      <c r="H151" s="24" t="s">
        <v>1228</v>
      </c>
      <c r="I151" s="24">
        <v>7</v>
      </c>
      <c r="J151" s="24">
        <v>2</v>
      </c>
      <c r="K151" s="87" t="s">
        <v>1520</v>
      </c>
      <c r="L151" s="122">
        <v>2</v>
      </c>
      <c r="M151" s="74" t="s">
        <v>105</v>
      </c>
      <c r="N151" s="60" t="s">
        <v>6</v>
      </c>
      <c r="R151" s="25">
        <v>3</v>
      </c>
      <c r="S151" s="83" t="s">
        <v>373</v>
      </c>
      <c r="T151" s="66" t="str">
        <f t="shared" si="120"/>
        <v>0.00</v>
      </c>
      <c r="U151" s="66">
        <f t="shared" si="121"/>
        <v>-2</v>
      </c>
      <c r="V151" s="66">
        <f t="shared" si="122"/>
        <v>67.050000000000026</v>
      </c>
      <c r="W151" s="66">
        <f t="shared" si="123"/>
        <v>299.5</v>
      </c>
      <c r="X151" s="20">
        <f t="shared" si="124"/>
        <v>0.22387312186978306</v>
      </c>
      <c r="Y151" s="67">
        <f t="shared" si="125"/>
        <v>0.67050000000000021</v>
      </c>
      <c r="Z151" s="68">
        <f t="shared" si="126"/>
        <v>6705.0000000000027</v>
      </c>
      <c r="AA151" s="65" t="s">
        <v>52</v>
      </c>
      <c r="AU151" s="23" t="str">
        <f t="shared" ref="AU151:AY156" si="140">IF($G151=AU$2,$U151,"")</f>
        <v/>
      </c>
      <c r="AV151" s="23">
        <f t="shared" si="136"/>
        <v>-2</v>
      </c>
      <c r="AW151" s="23" t="str">
        <f t="shared" si="140"/>
        <v/>
      </c>
      <c r="AX151" s="23" t="str">
        <f t="shared" si="140"/>
        <v/>
      </c>
      <c r="AY151" s="23" t="str">
        <f t="shared" si="140"/>
        <v/>
      </c>
      <c r="AZ151" s="23"/>
      <c r="BA151" s="25">
        <v>0</v>
      </c>
      <c r="BB151" s="25">
        <v>4.6500000000000004</v>
      </c>
      <c r="BC151" s="25">
        <f t="shared" si="138"/>
        <v>7.3000000000000007</v>
      </c>
      <c r="BD151" s="25">
        <f t="shared" ref="BD151:BD152" si="141">0.93*(BB151-1)+1</f>
        <v>4.3945000000000007</v>
      </c>
      <c r="BE151" t="s">
        <v>970</v>
      </c>
      <c r="BF151" s="55">
        <f t="shared" ref="BF151:BF159" si="142">U151-SUM(AU151:AY151)</f>
        <v>0</v>
      </c>
      <c r="BG151" s="66"/>
      <c r="BH151" s="66"/>
      <c r="BI151" s="25"/>
      <c r="BJ151" s="25"/>
      <c r="BK151" s="20"/>
      <c r="BL151" s="24"/>
      <c r="BM151" s="25"/>
      <c r="BN151" s="25"/>
      <c r="BO151" s="25"/>
      <c r="BP151" s="126"/>
    </row>
    <row r="152" spans="1:68" x14ac:dyDescent="0.2">
      <c r="A152" s="56">
        <v>45497</v>
      </c>
      <c r="B152" s="60" t="s">
        <v>892</v>
      </c>
      <c r="C152" s="24" t="s">
        <v>1519</v>
      </c>
      <c r="D152" s="24" t="s">
        <v>397</v>
      </c>
      <c r="F152" s="74" t="s">
        <v>51</v>
      </c>
      <c r="G152" s="74" t="s">
        <v>121</v>
      </c>
      <c r="H152" s="24" t="s">
        <v>56</v>
      </c>
      <c r="I152" s="24">
        <v>4</v>
      </c>
      <c r="J152" s="24">
        <v>8</v>
      </c>
      <c r="K152" s="24" t="s">
        <v>1521</v>
      </c>
      <c r="L152" s="122">
        <v>1</v>
      </c>
      <c r="M152" s="74" t="s">
        <v>105</v>
      </c>
      <c r="N152" s="60" t="s">
        <v>6</v>
      </c>
      <c r="R152" s="25">
        <v>7</v>
      </c>
      <c r="S152" s="83" t="s">
        <v>363</v>
      </c>
      <c r="T152" s="66" t="str">
        <f t="shared" si="120"/>
        <v>0.00</v>
      </c>
      <c r="U152" s="66">
        <f t="shared" si="121"/>
        <v>-1</v>
      </c>
      <c r="V152" s="66">
        <f t="shared" si="122"/>
        <v>66.050000000000026</v>
      </c>
      <c r="W152" s="66">
        <f t="shared" si="123"/>
        <v>300.5</v>
      </c>
      <c r="X152" s="20">
        <f t="shared" si="124"/>
        <v>0.21980033277870226</v>
      </c>
      <c r="Y152" s="67">
        <f t="shared" si="125"/>
        <v>0.66050000000000031</v>
      </c>
      <c r="Z152" s="68">
        <f t="shared" si="126"/>
        <v>6605.0000000000027</v>
      </c>
      <c r="AA152" s="65" t="s">
        <v>52</v>
      </c>
      <c r="AU152" s="23" t="str">
        <f t="shared" si="140"/>
        <v/>
      </c>
      <c r="AV152" s="23">
        <f t="shared" si="136"/>
        <v>-1</v>
      </c>
      <c r="AW152" s="23" t="str">
        <f t="shared" si="140"/>
        <v/>
      </c>
      <c r="AX152" s="23" t="str">
        <f t="shared" si="140"/>
        <v/>
      </c>
      <c r="AY152" s="23" t="str">
        <f t="shared" si="140"/>
        <v/>
      </c>
      <c r="AZ152" s="23"/>
      <c r="BA152" s="25">
        <v>0</v>
      </c>
      <c r="BB152" s="25">
        <v>5.96</v>
      </c>
      <c r="BC152" s="25">
        <f t="shared" si="138"/>
        <v>4.96</v>
      </c>
      <c r="BD152" s="25">
        <f t="shared" si="141"/>
        <v>5.6128</v>
      </c>
      <c r="BE152" t="s">
        <v>970</v>
      </c>
      <c r="BF152" s="55">
        <f t="shared" si="142"/>
        <v>0</v>
      </c>
      <c r="BG152" s="66"/>
      <c r="BH152" s="66"/>
      <c r="BI152" s="25"/>
      <c r="BJ152" s="25"/>
      <c r="BK152" s="20"/>
      <c r="BL152" s="24"/>
      <c r="BM152" s="25"/>
      <c r="BN152" s="25"/>
      <c r="BO152" s="25"/>
      <c r="BP152" s="126"/>
    </row>
    <row r="153" spans="1:68" x14ac:dyDescent="0.2">
      <c r="A153" s="56">
        <v>45499</v>
      </c>
      <c r="B153" s="60" t="s">
        <v>892</v>
      </c>
      <c r="C153" s="24" t="s">
        <v>1536</v>
      </c>
      <c r="D153" s="24" t="s">
        <v>562</v>
      </c>
      <c r="F153" s="74" t="s">
        <v>51</v>
      </c>
      <c r="G153" s="74" t="s">
        <v>121</v>
      </c>
      <c r="H153" s="24" t="s">
        <v>1064</v>
      </c>
      <c r="I153" s="24">
        <v>2</v>
      </c>
      <c r="J153" s="24">
        <v>1</v>
      </c>
      <c r="K153" s="24" t="s">
        <v>1532</v>
      </c>
      <c r="L153" s="122">
        <v>2</v>
      </c>
      <c r="M153" s="74" t="s">
        <v>105</v>
      </c>
      <c r="N153" s="60" t="s">
        <v>6</v>
      </c>
      <c r="R153" s="25">
        <v>4.8</v>
      </c>
      <c r="S153" s="83" t="s">
        <v>363</v>
      </c>
      <c r="T153" s="66" t="str">
        <f t="shared" si="120"/>
        <v>0.00</v>
      </c>
      <c r="U153" s="66">
        <f t="shared" si="121"/>
        <v>-2</v>
      </c>
      <c r="V153" s="66">
        <f t="shared" si="122"/>
        <v>64.050000000000026</v>
      </c>
      <c r="W153" s="66">
        <f t="shared" si="123"/>
        <v>302.5</v>
      </c>
      <c r="X153" s="20">
        <f t="shared" si="124"/>
        <v>0.21173553719008273</v>
      </c>
      <c r="Y153" s="67">
        <f t="shared" si="125"/>
        <v>0.64050000000000029</v>
      </c>
      <c r="Z153" s="68">
        <f t="shared" si="126"/>
        <v>6405.0000000000027</v>
      </c>
      <c r="AA153" s="65" t="s">
        <v>52</v>
      </c>
      <c r="AU153" s="23" t="str">
        <f t="shared" si="140"/>
        <v/>
      </c>
      <c r="AV153" s="23">
        <f t="shared" si="136"/>
        <v>-2</v>
      </c>
      <c r="AW153" s="23" t="str">
        <f t="shared" si="140"/>
        <v/>
      </c>
      <c r="AX153" s="23" t="str">
        <f t="shared" si="140"/>
        <v/>
      </c>
      <c r="AY153" s="23" t="str">
        <f t="shared" si="140"/>
        <v/>
      </c>
      <c r="AZ153" s="23"/>
      <c r="BA153" s="25">
        <v>0</v>
      </c>
      <c r="BB153" s="25">
        <v>4.63</v>
      </c>
      <c r="BC153" s="25">
        <f t="shared" si="138"/>
        <v>7.26</v>
      </c>
      <c r="BD153" s="25">
        <f t="shared" ref="BD153:BD155" si="143">0.93*(BB153-1)+1</f>
        <v>4.3758999999999997</v>
      </c>
      <c r="BE153" t="s">
        <v>969</v>
      </c>
      <c r="BF153" s="55">
        <f t="shared" si="142"/>
        <v>0</v>
      </c>
      <c r="BG153" s="66"/>
      <c r="BH153" s="66"/>
      <c r="BI153" s="25"/>
      <c r="BJ153" s="25"/>
      <c r="BK153" s="20"/>
      <c r="BL153" s="24"/>
      <c r="BM153" s="25"/>
      <c r="BN153" s="25"/>
      <c r="BO153" s="25"/>
      <c r="BP153" s="126"/>
    </row>
    <row r="154" spans="1:68" x14ac:dyDescent="0.2">
      <c r="A154" s="56">
        <v>45502</v>
      </c>
      <c r="B154" s="60" t="s">
        <v>892</v>
      </c>
      <c r="C154" s="24" t="s">
        <v>1539</v>
      </c>
      <c r="D154" s="24" t="s">
        <v>621</v>
      </c>
      <c r="F154" s="74" t="s">
        <v>51</v>
      </c>
      <c r="G154" s="74" t="s">
        <v>121</v>
      </c>
      <c r="H154" s="24" t="s">
        <v>1540</v>
      </c>
      <c r="I154" s="24">
        <v>1</v>
      </c>
      <c r="J154" s="24">
        <v>4</v>
      </c>
      <c r="K154" s="26" t="s">
        <v>1541</v>
      </c>
      <c r="L154" s="122">
        <v>1</v>
      </c>
      <c r="M154" s="74" t="s">
        <v>105</v>
      </c>
      <c r="N154" s="60" t="s">
        <v>7</v>
      </c>
      <c r="R154" s="25">
        <v>4</v>
      </c>
      <c r="S154" s="83" t="s">
        <v>372</v>
      </c>
      <c r="T154" s="66">
        <f t="shared" si="120"/>
        <v>4</v>
      </c>
      <c r="U154" s="66">
        <f t="shared" si="121"/>
        <v>3</v>
      </c>
      <c r="V154" s="66">
        <f t="shared" si="122"/>
        <v>67.050000000000026</v>
      </c>
      <c r="W154" s="66">
        <f t="shared" si="123"/>
        <v>303.5</v>
      </c>
      <c r="X154" s="20">
        <f t="shared" si="124"/>
        <v>0.22092257001647456</v>
      </c>
      <c r="Y154" s="67">
        <f t="shared" si="125"/>
        <v>0.67050000000000021</v>
      </c>
      <c r="Z154" s="68">
        <f t="shared" si="126"/>
        <v>6705.0000000000027</v>
      </c>
      <c r="AA154" s="65" t="s">
        <v>53</v>
      </c>
      <c r="AU154" s="23" t="str">
        <f t="shared" si="140"/>
        <v/>
      </c>
      <c r="AV154" s="23">
        <f t="shared" si="136"/>
        <v>3</v>
      </c>
      <c r="AW154" s="23" t="str">
        <f t="shared" si="140"/>
        <v/>
      </c>
      <c r="AX154" s="23" t="str">
        <f t="shared" si="140"/>
        <v/>
      </c>
      <c r="AY154" s="23" t="str">
        <f t="shared" si="140"/>
        <v/>
      </c>
      <c r="AZ154" s="23"/>
      <c r="BA154" s="25">
        <v>0</v>
      </c>
      <c r="BB154" s="25">
        <v>3.36</v>
      </c>
      <c r="BC154" s="25">
        <f t="shared" si="138"/>
        <v>2.36</v>
      </c>
      <c r="BD154" s="25">
        <f t="shared" si="143"/>
        <v>3.1947999999999999</v>
      </c>
      <c r="BE154" t="s">
        <v>969</v>
      </c>
      <c r="BF154" s="55">
        <f t="shared" si="142"/>
        <v>0</v>
      </c>
      <c r="BG154" s="66"/>
      <c r="BH154" s="66"/>
      <c r="BI154" s="25"/>
      <c r="BJ154" s="25"/>
      <c r="BK154" s="20"/>
      <c r="BL154" s="24"/>
      <c r="BM154" s="25"/>
      <c r="BN154" s="25"/>
      <c r="BO154" s="25"/>
      <c r="BP154" s="126"/>
    </row>
    <row r="155" spans="1:68" x14ac:dyDescent="0.2">
      <c r="A155" s="56">
        <v>45502</v>
      </c>
      <c r="B155" s="60" t="s">
        <v>892</v>
      </c>
      <c r="C155" s="24" t="s">
        <v>1539</v>
      </c>
      <c r="D155" s="24" t="s">
        <v>621</v>
      </c>
      <c r="F155" s="74" t="s">
        <v>51</v>
      </c>
      <c r="G155" s="74" t="s">
        <v>121</v>
      </c>
      <c r="H155" s="24" t="s">
        <v>1540</v>
      </c>
      <c r="I155" s="24">
        <v>1</v>
      </c>
      <c r="J155" s="24">
        <v>4</v>
      </c>
      <c r="K155" s="26" t="s">
        <v>1541</v>
      </c>
      <c r="L155" s="122">
        <v>1</v>
      </c>
      <c r="M155" s="74" t="s">
        <v>105</v>
      </c>
      <c r="N155" s="60" t="s">
        <v>6</v>
      </c>
      <c r="R155" s="25">
        <v>26</v>
      </c>
      <c r="S155" s="83" t="s">
        <v>372</v>
      </c>
      <c r="T155" s="66">
        <f t="shared" si="120"/>
        <v>26</v>
      </c>
      <c r="U155" s="66">
        <f t="shared" si="121"/>
        <v>25</v>
      </c>
      <c r="V155" s="66">
        <f t="shared" si="122"/>
        <v>92.050000000000026</v>
      </c>
      <c r="W155" s="66">
        <f t="shared" si="123"/>
        <v>304.5</v>
      </c>
      <c r="X155" s="20">
        <f t="shared" si="124"/>
        <v>0.30229885057471273</v>
      </c>
      <c r="Y155" s="67">
        <f t="shared" si="125"/>
        <v>0.92050000000000021</v>
      </c>
      <c r="Z155" s="68">
        <f t="shared" si="126"/>
        <v>9205.0000000000018</v>
      </c>
      <c r="AA155" s="65" t="s">
        <v>53</v>
      </c>
      <c r="AU155" s="23" t="str">
        <f t="shared" si="140"/>
        <v/>
      </c>
      <c r="AV155" s="23">
        <f t="shared" si="136"/>
        <v>25</v>
      </c>
      <c r="AW155" s="23" t="str">
        <f t="shared" si="140"/>
        <v/>
      </c>
      <c r="AX155" s="23" t="str">
        <f t="shared" si="140"/>
        <v/>
      </c>
      <c r="AY155" s="23" t="str">
        <f t="shared" si="140"/>
        <v/>
      </c>
      <c r="AZ155" s="23"/>
      <c r="BA155" s="25">
        <v>0</v>
      </c>
      <c r="BB155" s="25">
        <v>14</v>
      </c>
      <c r="BC155" s="25">
        <f t="shared" si="138"/>
        <v>13</v>
      </c>
      <c r="BD155" s="25">
        <f t="shared" si="143"/>
        <v>13.09</v>
      </c>
      <c r="BE155" t="s">
        <v>969</v>
      </c>
      <c r="BF155" s="55">
        <f t="shared" si="142"/>
        <v>0</v>
      </c>
      <c r="BG155" s="66"/>
      <c r="BH155" s="66"/>
      <c r="BI155" s="25"/>
      <c r="BJ155" s="25"/>
      <c r="BK155" s="20"/>
      <c r="BL155" s="24"/>
      <c r="BM155" s="25"/>
      <c r="BN155" s="25"/>
      <c r="BO155" s="25"/>
      <c r="BP155" s="126"/>
    </row>
    <row r="156" spans="1:68" x14ac:dyDescent="0.2">
      <c r="A156" s="56">
        <v>45505</v>
      </c>
      <c r="B156" s="60" t="s">
        <v>892</v>
      </c>
      <c r="C156" s="24" t="s">
        <v>1552</v>
      </c>
      <c r="D156" s="24" t="s">
        <v>398</v>
      </c>
      <c r="F156" s="74" t="s">
        <v>51</v>
      </c>
      <c r="G156" s="74" t="s">
        <v>121</v>
      </c>
      <c r="H156" s="24" t="s">
        <v>374</v>
      </c>
      <c r="I156" s="24">
        <v>1</v>
      </c>
      <c r="J156" s="24">
        <v>2</v>
      </c>
      <c r="K156" s="24" t="s">
        <v>1553</v>
      </c>
      <c r="L156" s="122">
        <v>2</v>
      </c>
      <c r="M156" s="74" t="s">
        <v>105</v>
      </c>
      <c r="N156" s="60" t="s">
        <v>6</v>
      </c>
      <c r="R156" s="25">
        <v>3</v>
      </c>
      <c r="S156" s="83" t="s">
        <v>363</v>
      </c>
      <c r="T156" s="66" t="str">
        <f t="shared" si="120"/>
        <v>0.00</v>
      </c>
      <c r="U156" s="66">
        <f t="shared" si="121"/>
        <v>-2</v>
      </c>
      <c r="V156" s="66">
        <f t="shared" si="122"/>
        <v>90.050000000000026</v>
      </c>
      <c r="W156" s="66">
        <f t="shared" si="123"/>
        <v>306.5</v>
      </c>
      <c r="X156" s="20">
        <f t="shared" si="124"/>
        <v>0.29380097879282224</v>
      </c>
      <c r="Y156" s="67">
        <f t="shared" si="125"/>
        <v>0.9005000000000003</v>
      </c>
      <c r="Z156" s="68">
        <f t="shared" si="126"/>
        <v>9005.0000000000018</v>
      </c>
      <c r="AA156" s="65" t="s">
        <v>52</v>
      </c>
      <c r="AU156" s="23" t="str">
        <f t="shared" si="140"/>
        <v/>
      </c>
      <c r="AV156" s="23">
        <f t="shared" si="136"/>
        <v>-2</v>
      </c>
      <c r="AW156" s="23" t="str">
        <f t="shared" si="140"/>
        <v/>
      </c>
      <c r="AX156" s="23" t="str">
        <f t="shared" si="140"/>
        <v/>
      </c>
      <c r="AY156" s="23" t="str">
        <f t="shared" si="140"/>
        <v/>
      </c>
      <c r="AZ156" s="23"/>
      <c r="BA156" s="25">
        <v>0</v>
      </c>
      <c r="BB156" s="25">
        <v>2.35</v>
      </c>
      <c r="BC156" s="25">
        <f t="shared" si="138"/>
        <v>2.7</v>
      </c>
      <c r="BD156" s="25">
        <f t="shared" ref="BD156:BD160" si="144">0.93*(BB156-1)+1</f>
        <v>2.2555000000000001</v>
      </c>
      <c r="BE156" t="s">
        <v>969</v>
      </c>
      <c r="BF156" s="55">
        <f t="shared" si="142"/>
        <v>0</v>
      </c>
      <c r="BG156" s="66"/>
      <c r="BH156" s="66"/>
      <c r="BI156" s="25"/>
      <c r="BJ156" s="25"/>
      <c r="BK156" s="20"/>
      <c r="BL156" s="24"/>
      <c r="BM156" s="25"/>
      <c r="BN156" s="25"/>
      <c r="BO156" s="25"/>
      <c r="BP156" s="126"/>
    </row>
    <row r="157" spans="1:68" x14ac:dyDescent="0.2">
      <c r="A157" s="56">
        <v>45515</v>
      </c>
      <c r="B157" s="60" t="s">
        <v>892</v>
      </c>
      <c r="C157" s="24" t="s">
        <v>1369</v>
      </c>
      <c r="D157" s="24" t="s">
        <v>577</v>
      </c>
      <c r="F157" s="74" t="s">
        <v>51</v>
      </c>
      <c r="G157" s="74" t="s">
        <v>121</v>
      </c>
      <c r="H157" s="24" t="s">
        <v>997</v>
      </c>
      <c r="I157" s="24">
        <v>12</v>
      </c>
      <c r="J157" s="24">
        <v>7</v>
      </c>
      <c r="K157" s="26" t="s">
        <v>1582</v>
      </c>
      <c r="L157" s="122">
        <v>2</v>
      </c>
      <c r="M157" s="74" t="s">
        <v>105</v>
      </c>
      <c r="N157" s="60" t="s">
        <v>6</v>
      </c>
      <c r="R157" s="25">
        <v>3.8</v>
      </c>
      <c r="S157" s="83" t="s">
        <v>372</v>
      </c>
      <c r="T157" s="66">
        <f t="shared" si="120"/>
        <v>7.6</v>
      </c>
      <c r="U157" s="66">
        <f t="shared" si="121"/>
        <v>5.6</v>
      </c>
      <c r="V157" s="66">
        <f t="shared" si="122"/>
        <v>95.65000000000002</v>
      </c>
      <c r="W157" s="66">
        <f t="shared" si="123"/>
        <v>308.5</v>
      </c>
      <c r="X157" s="20">
        <f t="shared" si="124"/>
        <v>0.31004862236628855</v>
      </c>
      <c r="Y157" s="67">
        <f t="shared" si="125"/>
        <v>0.95650000000000024</v>
      </c>
      <c r="Z157" s="68">
        <f t="shared" si="126"/>
        <v>9565.0000000000018</v>
      </c>
      <c r="AA157" s="65" t="s">
        <v>53</v>
      </c>
      <c r="AU157" s="23" t="str">
        <f t="shared" ref="AU157:AY172" si="145">IF($G157=AU$2,$U157,"")</f>
        <v/>
      </c>
      <c r="AV157" s="23">
        <f t="shared" si="136"/>
        <v>5.6</v>
      </c>
      <c r="AW157" s="23" t="str">
        <f t="shared" si="145"/>
        <v/>
      </c>
      <c r="AX157" s="23" t="str">
        <f t="shared" si="145"/>
        <v/>
      </c>
      <c r="AY157" s="23" t="str">
        <f t="shared" si="145"/>
        <v/>
      </c>
      <c r="AZ157" s="23"/>
      <c r="BA157" s="25">
        <v>0</v>
      </c>
      <c r="BB157" s="25">
        <v>2.95</v>
      </c>
      <c r="BC157" s="25">
        <f t="shared" ref="BC157:BC163" si="146">((BB157*(L157))-(L157))</f>
        <v>3.9000000000000004</v>
      </c>
      <c r="BD157" s="25">
        <f t="shared" si="144"/>
        <v>2.8135000000000003</v>
      </c>
      <c r="BE157" t="s">
        <v>969</v>
      </c>
      <c r="BF157" s="55">
        <f t="shared" si="142"/>
        <v>0</v>
      </c>
      <c r="BG157" s="66"/>
      <c r="BH157" s="66"/>
      <c r="BI157" s="25"/>
      <c r="BJ157" s="25"/>
      <c r="BK157" s="20"/>
      <c r="BL157" s="24"/>
      <c r="BM157" s="25"/>
      <c r="BN157" s="25"/>
      <c r="BO157" s="25"/>
      <c r="BP157" s="126"/>
    </row>
    <row r="158" spans="1:68" x14ac:dyDescent="0.2">
      <c r="A158" s="56">
        <v>45516</v>
      </c>
      <c r="B158" s="60" t="s">
        <v>892</v>
      </c>
      <c r="C158" s="24" t="s">
        <v>962</v>
      </c>
      <c r="D158" s="24" t="s">
        <v>621</v>
      </c>
      <c r="F158" s="74" t="s">
        <v>51</v>
      </c>
      <c r="G158" s="74" t="s">
        <v>121</v>
      </c>
      <c r="H158" s="24" t="s">
        <v>1540</v>
      </c>
      <c r="I158" s="24">
        <v>1</v>
      </c>
      <c r="J158" s="24">
        <v>1</v>
      </c>
      <c r="K158" s="27" t="s">
        <v>1584</v>
      </c>
      <c r="L158" s="122">
        <v>3</v>
      </c>
      <c r="M158" s="74" t="s">
        <v>105</v>
      </c>
      <c r="N158" s="60" t="s">
        <v>6</v>
      </c>
      <c r="R158" s="25">
        <v>3.5</v>
      </c>
      <c r="S158" s="83" t="s">
        <v>371</v>
      </c>
      <c r="T158" s="66" t="str">
        <f t="shared" si="120"/>
        <v>0.00</v>
      </c>
      <c r="U158" s="66">
        <f t="shared" si="121"/>
        <v>-3</v>
      </c>
      <c r="V158" s="66">
        <f t="shared" si="122"/>
        <v>92.65000000000002</v>
      </c>
      <c r="W158" s="66">
        <f t="shared" si="123"/>
        <v>311.5</v>
      </c>
      <c r="X158" s="20">
        <f t="shared" si="124"/>
        <v>0.29743178170144469</v>
      </c>
      <c r="Y158" s="67">
        <f t="shared" si="125"/>
        <v>0.92650000000000021</v>
      </c>
      <c r="Z158" s="68">
        <f t="shared" si="126"/>
        <v>9265.0000000000018</v>
      </c>
      <c r="AA158" s="65" t="s">
        <v>52</v>
      </c>
      <c r="AU158" s="23" t="str">
        <f t="shared" si="145"/>
        <v/>
      </c>
      <c r="AV158" s="23">
        <f t="shared" si="136"/>
        <v>-3</v>
      </c>
      <c r="AW158" s="23" t="str">
        <f t="shared" si="145"/>
        <v/>
      </c>
      <c r="AX158" s="23" t="str">
        <f t="shared" si="145"/>
        <v/>
      </c>
      <c r="AY158" s="23" t="str">
        <f t="shared" si="145"/>
        <v/>
      </c>
      <c r="AZ158" s="23"/>
      <c r="BA158" s="25">
        <v>0</v>
      </c>
      <c r="BB158" s="25">
        <v>2.16</v>
      </c>
      <c r="BC158" s="25">
        <f t="shared" si="146"/>
        <v>3.4800000000000004</v>
      </c>
      <c r="BD158" s="25">
        <f t="shared" si="144"/>
        <v>2.0788000000000002</v>
      </c>
      <c r="BE158" t="s">
        <v>969</v>
      </c>
      <c r="BF158" s="55">
        <f t="shared" si="142"/>
        <v>0</v>
      </c>
      <c r="BG158" s="66"/>
      <c r="BH158" s="66"/>
      <c r="BI158" s="25"/>
      <c r="BJ158" s="25"/>
      <c r="BK158" s="20"/>
      <c r="BL158" s="24"/>
      <c r="BM158" s="25"/>
      <c r="BN158" s="25"/>
      <c r="BO158" s="25"/>
      <c r="BP158" s="126"/>
    </row>
    <row r="159" spans="1:68" x14ac:dyDescent="0.2">
      <c r="A159" s="56">
        <v>45517</v>
      </c>
      <c r="B159" s="60" t="s">
        <v>892</v>
      </c>
      <c r="C159" s="24" t="s">
        <v>1585</v>
      </c>
      <c r="D159" s="24" t="s">
        <v>584</v>
      </c>
      <c r="F159" s="74" t="s">
        <v>51</v>
      </c>
      <c r="G159" s="74" t="s">
        <v>121</v>
      </c>
      <c r="H159" s="24" t="s">
        <v>75</v>
      </c>
      <c r="I159" s="24">
        <v>5</v>
      </c>
      <c r="J159" s="24">
        <v>2</v>
      </c>
      <c r="K159" s="24" t="s">
        <v>1586</v>
      </c>
      <c r="L159" s="122">
        <v>2</v>
      </c>
      <c r="M159" s="74" t="s">
        <v>105</v>
      </c>
      <c r="N159" s="60" t="s">
        <v>6</v>
      </c>
      <c r="R159" s="25">
        <v>5</v>
      </c>
      <c r="S159" s="83" t="s">
        <v>363</v>
      </c>
      <c r="T159" s="66" t="str">
        <f t="shared" si="120"/>
        <v>0.00</v>
      </c>
      <c r="U159" s="66">
        <f t="shared" si="121"/>
        <v>-2</v>
      </c>
      <c r="V159" s="66">
        <f t="shared" si="122"/>
        <v>90.65000000000002</v>
      </c>
      <c r="W159" s="66">
        <f t="shared" si="123"/>
        <v>313.5</v>
      </c>
      <c r="X159" s="20">
        <f t="shared" si="124"/>
        <v>0.28915470494417866</v>
      </c>
      <c r="Y159" s="67">
        <f t="shared" si="125"/>
        <v>0.90650000000000019</v>
      </c>
      <c r="Z159" s="68">
        <f t="shared" si="126"/>
        <v>9065.0000000000018</v>
      </c>
      <c r="AA159" s="65" t="s">
        <v>52</v>
      </c>
      <c r="AU159" s="23" t="str">
        <f t="shared" si="145"/>
        <v/>
      </c>
      <c r="AV159" s="23">
        <f t="shared" si="145"/>
        <v>-2</v>
      </c>
      <c r="AW159" s="23" t="str">
        <f t="shared" si="145"/>
        <v/>
      </c>
      <c r="AX159" s="23" t="str">
        <f t="shared" si="145"/>
        <v/>
      </c>
      <c r="AY159" s="23" t="str">
        <f t="shared" si="145"/>
        <v/>
      </c>
      <c r="AZ159" s="23"/>
      <c r="BA159" s="25">
        <v>0</v>
      </c>
      <c r="BB159" s="25">
        <v>4.5199999999999996</v>
      </c>
      <c r="BC159" s="25">
        <f t="shared" si="146"/>
        <v>7.0399999999999991</v>
      </c>
      <c r="BD159" s="25">
        <f t="shared" si="144"/>
        <v>4.2736000000000001</v>
      </c>
      <c r="BE159" t="s">
        <v>969</v>
      </c>
      <c r="BF159" s="55">
        <f t="shared" si="142"/>
        <v>0</v>
      </c>
      <c r="BG159" s="66"/>
      <c r="BH159" s="66"/>
      <c r="BI159" s="25"/>
      <c r="BJ159" s="25"/>
      <c r="BK159" s="20"/>
      <c r="BL159" s="24"/>
      <c r="BM159" s="25"/>
      <c r="BN159" s="25"/>
      <c r="BO159" s="25"/>
      <c r="BP159" s="126"/>
    </row>
    <row r="160" spans="1:68" x14ac:dyDescent="0.2">
      <c r="A160" s="56">
        <v>45522</v>
      </c>
      <c r="B160" s="60" t="s">
        <v>892</v>
      </c>
      <c r="C160" s="24" t="s">
        <v>948</v>
      </c>
      <c r="D160" s="24" t="s">
        <v>577</v>
      </c>
      <c r="F160" s="74" t="s">
        <v>51</v>
      </c>
      <c r="G160" s="74" t="s">
        <v>121</v>
      </c>
      <c r="H160" s="24" t="s">
        <v>85</v>
      </c>
      <c r="I160" s="24">
        <v>4</v>
      </c>
      <c r="J160" s="24">
        <v>1</v>
      </c>
      <c r="K160" s="24" t="s">
        <v>1601</v>
      </c>
      <c r="L160" s="122">
        <v>1</v>
      </c>
      <c r="M160" s="74" t="s">
        <v>105</v>
      </c>
      <c r="N160" s="60" t="s">
        <v>6</v>
      </c>
      <c r="R160" s="25">
        <v>7.5</v>
      </c>
      <c r="S160" s="83" t="s">
        <v>363</v>
      </c>
      <c r="T160" s="66" t="str">
        <f t="shared" si="120"/>
        <v>0.00</v>
      </c>
      <c r="U160" s="66">
        <f t="shared" si="121"/>
        <v>-1</v>
      </c>
      <c r="V160" s="66">
        <f t="shared" si="122"/>
        <v>89.65000000000002</v>
      </c>
      <c r="W160" s="66">
        <f t="shared" si="123"/>
        <v>314.5</v>
      </c>
      <c r="X160" s="20">
        <f t="shared" si="124"/>
        <v>0.28505564387917337</v>
      </c>
      <c r="Y160" s="67">
        <f t="shared" si="125"/>
        <v>0.89650000000000019</v>
      </c>
      <c r="Z160" s="68">
        <f t="shared" si="126"/>
        <v>8965.0000000000018</v>
      </c>
      <c r="AA160" s="65" t="s">
        <v>52</v>
      </c>
      <c r="AU160" s="23" t="str">
        <f t="shared" si="145"/>
        <v/>
      </c>
      <c r="AV160" s="23">
        <f t="shared" si="145"/>
        <v>-1</v>
      </c>
      <c r="AW160" s="23" t="str">
        <f t="shared" si="145"/>
        <v/>
      </c>
      <c r="AX160" s="23" t="str">
        <f t="shared" si="145"/>
        <v/>
      </c>
      <c r="AY160" s="23" t="str">
        <f t="shared" si="145"/>
        <v/>
      </c>
      <c r="AZ160" s="23"/>
      <c r="BA160" s="25">
        <v>0</v>
      </c>
      <c r="BB160" s="25">
        <v>10.58</v>
      </c>
      <c r="BC160" s="25">
        <f t="shared" si="146"/>
        <v>9.58</v>
      </c>
      <c r="BD160" s="25">
        <f t="shared" si="144"/>
        <v>9.9093999999999998</v>
      </c>
      <c r="BE160" t="s">
        <v>970</v>
      </c>
      <c r="BF160" s="55">
        <f t="shared" ref="BF160:BF173" si="147">U160-SUM(AU160:AY160)</f>
        <v>0</v>
      </c>
      <c r="BG160" s="66"/>
      <c r="BH160" s="66"/>
      <c r="BI160" s="25"/>
      <c r="BJ160" s="25"/>
      <c r="BK160" s="20"/>
      <c r="BL160" s="24"/>
      <c r="BM160" s="25"/>
      <c r="BN160" s="25"/>
      <c r="BO160" s="25"/>
      <c r="BP160" s="126"/>
    </row>
    <row r="161" spans="1:68" x14ac:dyDescent="0.2">
      <c r="A161" s="56">
        <v>45527</v>
      </c>
      <c r="B161" s="60" t="s">
        <v>892</v>
      </c>
      <c r="C161" s="24" t="s">
        <v>1423</v>
      </c>
      <c r="D161" s="24" t="s">
        <v>562</v>
      </c>
      <c r="F161" s="74" t="s">
        <v>51</v>
      </c>
      <c r="G161" s="74" t="s">
        <v>121</v>
      </c>
      <c r="H161" s="24" t="s">
        <v>997</v>
      </c>
      <c r="I161" s="24">
        <v>6</v>
      </c>
      <c r="J161" s="24">
        <v>1</v>
      </c>
      <c r="K161" s="24" t="s">
        <v>1612</v>
      </c>
      <c r="L161" s="122">
        <v>1</v>
      </c>
      <c r="M161" s="74" t="s">
        <v>105</v>
      </c>
      <c r="N161" s="60" t="s">
        <v>6</v>
      </c>
      <c r="R161" s="25">
        <v>6.5</v>
      </c>
      <c r="S161" s="83" t="s">
        <v>363</v>
      </c>
      <c r="T161" s="66" t="str">
        <f t="shared" si="120"/>
        <v>0.00</v>
      </c>
      <c r="U161" s="66">
        <f t="shared" si="121"/>
        <v>-1</v>
      </c>
      <c r="V161" s="66">
        <f t="shared" si="122"/>
        <v>88.65000000000002</v>
      </c>
      <c r="W161" s="66">
        <f t="shared" si="123"/>
        <v>315.5</v>
      </c>
      <c r="X161" s="20">
        <f t="shared" si="124"/>
        <v>0.28098256735340738</v>
      </c>
      <c r="Y161" s="67">
        <f t="shared" si="125"/>
        <v>0.88650000000000018</v>
      </c>
      <c r="Z161" s="68">
        <f t="shared" si="126"/>
        <v>8865.0000000000018</v>
      </c>
      <c r="AA161" s="65" t="s">
        <v>52</v>
      </c>
      <c r="AU161" s="23" t="str">
        <f t="shared" si="145"/>
        <v/>
      </c>
      <c r="AV161" s="23">
        <f t="shared" si="145"/>
        <v>-1</v>
      </c>
      <c r="AW161" s="23" t="str">
        <f t="shared" si="145"/>
        <v/>
      </c>
      <c r="AX161" s="23" t="str">
        <f t="shared" si="145"/>
        <v/>
      </c>
      <c r="AY161" s="23" t="str">
        <f t="shared" si="145"/>
        <v/>
      </c>
      <c r="AZ161" s="23"/>
      <c r="BA161" s="25">
        <v>0</v>
      </c>
      <c r="BB161" s="25">
        <v>0</v>
      </c>
      <c r="BC161" s="25">
        <f t="shared" si="146"/>
        <v>-1</v>
      </c>
      <c r="BD161" s="25">
        <f>0.94*(BB161-1)+1</f>
        <v>6.0000000000000053E-2</v>
      </c>
      <c r="BE161" t="s">
        <v>970</v>
      </c>
      <c r="BF161" s="55">
        <f t="shared" si="147"/>
        <v>0</v>
      </c>
      <c r="BG161" s="66"/>
      <c r="BH161" s="66"/>
      <c r="BI161" s="25"/>
      <c r="BJ161" s="25"/>
      <c r="BK161" s="20"/>
      <c r="BL161" s="24"/>
      <c r="BM161" s="25"/>
      <c r="BN161" s="25"/>
      <c r="BO161" s="25"/>
      <c r="BP161" s="126"/>
    </row>
    <row r="162" spans="1:68" x14ac:dyDescent="0.2">
      <c r="A162" s="56">
        <v>45529</v>
      </c>
      <c r="B162" s="60" t="s">
        <v>892</v>
      </c>
      <c r="C162" s="24" t="s">
        <v>1624</v>
      </c>
      <c r="D162" s="24" t="s">
        <v>577</v>
      </c>
      <c r="F162" s="74" t="s">
        <v>51</v>
      </c>
      <c r="G162" s="74" t="s">
        <v>121</v>
      </c>
      <c r="H162" s="24" t="s">
        <v>997</v>
      </c>
      <c r="I162" s="24">
        <v>5</v>
      </c>
      <c r="J162" s="24">
        <v>4</v>
      </c>
      <c r="K162" s="24" t="s">
        <v>1625</v>
      </c>
      <c r="L162" s="122">
        <v>1</v>
      </c>
      <c r="M162" s="74" t="s">
        <v>105</v>
      </c>
      <c r="N162" s="60" t="s">
        <v>6</v>
      </c>
      <c r="R162" s="25">
        <v>7.5</v>
      </c>
      <c r="S162" s="83" t="s">
        <v>363</v>
      </c>
      <c r="T162" s="66" t="str">
        <f t="shared" si="120"/>
        <v>0.00</v>
      </c>
      <c r="U162" s="66">
        <f t="shared" si="121"/>
        <v>-1</v>
      </c>
      <c r="V162" s="66">
        <f t="shared" si="122"/>
        <v>87.65000000000002</v>
      </c>
      <c r="W162" s="66">
        <f t="shared" si="123"/>
        <v>316.5</v>
      </c>
      <c r="X162" s="20">
        <f t="shared" si="124"/>
        <v>0.27693522906793056</v>
      </c>
      <c r="Y162" s="67">
        <f t="shared" si="125"/>
        <v>0.87650000000000017</v>
      </c>
      <c r="Z162" s="68">
        <f t="shared" si="126"/>
        <v>8765.0000000000018</v>
      </c>
      <c r="AA162" s="65" t="s">
        <v>52</v>
      </c>
      <c r="AU162" s="23" t="str">
        <f t="shared" si="145"/>
        <v/>
      </c>
      <c r="AV162" s="23">
        <f t="shared" si="145"/>
        <v>-1</v>
      </c>
      <c r="AW162" s="23" t="str">
        <f t="shared" si="145"/>
        <v/>
      </c>
      <c r="AX162" s="23" t="str">
        <f t="shared" si="145"/>
        <v/>
      </c>
      <c r="AY162" s="23" t="str">
        <f t="shared" si="145"/>
        <v/>
      </c>
      <c r="AZ162" s="23"/>
      <c r="BA162" s="25">
        <v>0</v>
      </c>
      <c r="BB162" s="25">
        <v>7.36</v>
      </c>
      <c r="BC162" s="25">
        <f t="shared" si="146"/>
        <v>6.36</v>
      </c>
      <c r="BD162" s="25">
        <f t="shared" ref="BD162:BD163" si="148">0.93*(BB162-1)+1</f>
        <v>6.9148000000000005</v>
      </c>
      <c r="BE162" t="s">
        <v>970</v>
      </c>
      <c r="BF162" s="55">
        <f t="shared" si="147"/>
        <v>0</v>
      </c>
      <c r="BG162" s="66"/>
      <c r="BH162" s="66"/>
      <c r="BI162" s="25"/>
      <c r="BJ162" s="25"/>
      <c r="BK162" s="20"/>
      <c r="BL162" s="24"/>
      <c r="BM162" s="25"/>
      <c r="BN162" s="25"/>
      <c r="BO162" s="25"/>
      <c r="BP162" s="126"/>
    </row>
    <row r="163" spans="1:68" x14ac:dyDescent="0.2">
      <c r="A163" s="56">
        <v>45530</v>
      </c>
      <c r="B163" s="60" t="s">
        <v>892</v>
      </c>
      <c r="C163" s="24" t="s">
        <v>1627</v>
      </c>
      <c r="D163" s="24" t="s">
        <v>621</v>
      </c>
      <c r="F163" s="74" t="s">
        <v>51</v>
      </c>
      <c r="G163" s="74" t="s">
        <v>121</v>
      </c>
      <c r="H163" s="24" t="s">
        <v>528</v>
      </c>
      <c r="I163" s="24">
        <v>1</v>
      </c>
      <c r="J163" s="24">
        <v>6</v>
      </c>
      <c r="K163" s="24" t="s">
        <v>1628</v>
      </c>
      <c r="L163" s="122">
        <v>2</v>
      </c>
      <c r="M163" s="74" t="s">
        <v>105</v>
      </c>
      <c r="N163" s="60" t="s">
        <v>6</v>
      </c>
      <c r="R163" s="25">
        <v>4.4000000000000004</v>
      </c>
      <c r="S163" s="83" t="s">
        <v>363</v>
      </c>
      <c r="T163" s="66" t="str">
        <f t="shared" si="120"/>
        <v>0.00</v>
      </c>
      <c r="U163" s="66">
        <f t="shared" si="121"/>
        <v>-2</v>
      </c>
      <c r="V163" s="66">
        <f t="shared" si="122"/>
        <v>85.65000000000002</v>
      </c>
      <c r="W163" s="66">
        <f t="shared" si="123"/>
        <v>318.5</v>
      </c>
      <c r="X163" s="20">
        <f t="shared" si="124"/>
        <v>0.26891679748822611</v>
      </c>
      <c r="Y163" s="67">
        <f t="shared" si="125"/>
        <v>0.85650000000000015</v>
      </c>
      <c r="Z163" s="68">
        <f t="shared" si="126"/>
        <v>8565.0000000000018</v>
      </c>
      <c r="AA163" s="65" t="s">
        <v>52</v>
      </c>
      <c r="AU163" s="23" t="str">
        <f t="shared" si="145"/>
        <v/>
      </c>
      <c r="AV163" s="23">
        <f t="shared" si="145"/>
        <v>-2</v>
      </c>
      <c r="AW163" s="23" t="str">
        <f t="shared" si="145"/>
        <v/>
      </c>
      <c r="AX163" s="23" t="str">
        <f t="shared" si="145"/>
        <v/>
      </c>
      <c r="AY163" s="23" t="str">
        <f t="shared" si="145"/>
        <v/>
      </c>
      <c r="AZ163" s="23"/>
      <c r="BA163" s="25">
        <v>0</v>
      </c>
      <c r="BB163" s="25">
        <v>2.7</v>
      </c>
      <c r="BC163" s="25">
        <f t="shared" si="146"/>
        <v>3.4000000000000004</v>
      </c>
      <c r="BD163" s="25">
        <f t="shared" si="148"/>
        <v>2.5810000000000004</v>
      </c>
      <c r="BE163" t="s">
        <v>969</v>
      </c>
      <c r="BF163" s="55">
        <f t="shared" si="147"/>
        <v>0</v>
      </c>
      <c r="BG163" s="66"/>
      <c r="BH163" s="66"/>
      <c r="BI163" s="25"/>
      <c r="BJ163" s="25"/>
      <c r="BK163" s="20"/>
      <c r="BL163" s="24"/>
      <c r="BM163" s="25"/>
      <c r="BN163" s="25"/>
      <c r="BO163" s="25"/>
      <c r="BP163" s="126"/>
    </row>
    <row r="164" spans="1:68" x14ac:dyDescent="0.2">
      <c r="A164" s="56">
        <v>45539</v>
      </c>
      <c r="B164" s="60" t="s">
        <v>892</v>
      </c>
      <c r="C164" s="24" t="s">
        <v>1646</v>
      </c>
      <c r="D164" s="24" t="s">
        <v>397</v>
      </c>
      <c r="F164" s="74" t="s">
        <v>51</v>
      </c>
      <c r="G164" s="74" t="s">
        <v>121</v>
      </c>
      <c r="H164" s="24" t="s">
        <v>941</v>
      </c>
      <c r="I164" s="24">
        <v>3</v>
      </c>
      <c r="J164" s="24">
        <v>7</v>
      </c>
      <c r="K164" s="27" t="s">
        <v>1647</v>
      </c>
      <c r="L164" s="122">
        <v>1</v>
      </c>
      <c r="M164" s="74" t="s">
        <v>105</v>
      </c>
      <c r="N164" s="60" t="s">
        <v>6</v>
      </c>
      <c r="R164" s="25">
        <v>8</v>
      </c>
      <c r="S164" s="83" t="s">
        <v>371</v>
      </c>
      <c r="T164" s="66" t="str">
        <f t="shared" si="120"/>
        <v>0.00</v>
      </c>
      <c r="U164" s="66">
        <f t="shared" si="121"/>
        <v>-1</v>
      </c>
      <c r="V164" s="66">
        <f t="shared" si="122"/>
        <v>84.65000000000002</v>
      </c>
      <c r="W164" s="66">
        <f t="shared" si="123"/>
        <v>319.5</v>
      </c>
      <c r="X164" s="20">
        <f t="shared" si="124"/>
        <v>0.26494522691705796</v>
      </c>
      <c r="Y164" s="67">
        <f t="shared" si="125"/>
        <v>0.84650000000000025</v>
      </c>
      <c r="Z164" s="68">
        <f t="shared" si="126"/>
        <v>8465.0000000000018</v>
      </c>
      <c r="AA164" s="65" t="s">
        <v>52</v>
      </c>
      <c r="AU164" s="23" t="str">
        <f t="shared" ref="AU164:AY180" si="149">IF($G164=AU$2,$U164,"")</f>
        <v/>
      </c>
      <c r="AV164" s="23">
        <f t="shared" si="145"/>
        <v>-1</v>
      </c>
      <c r="AW164" s="23" t="str">
        <f t="shared" si="149"/>
        <v/>
      </c>
      <c r="AX164" s="23" t="str">
        <f t="shared" si="149"/>
        <v/>
      </c>
      <c r="AY164" s="23" t="str">
        <f t="shared" si="149"/>
        <v/>
      </c>
      <c r="AZ164" s="23"/>
      <c r="BA164" s="25">
        <v>0</v>
      </c>
      <c r="BB164" s="25">
        <v>8.33</v>
      </c>
      <c r="BC164" s="25">
        <f t="shared" ref="BC164:BC185" si="150">((BB164*(L164))-(L164))</f>
        <v>7.33</v>
      </c>
      <c r="BD164" s="25">
        <f t="shared" ref="BD164:BD165" si="151">0.93*(BB164-1)+1</f>
        <v>7.8169000000000004</v>
      </c>
      <c r="BE164" t="s">
        <v>969</v>
      </c>
      <c r="BF164" s="55">
        <f t="shared" si="147"/>
        <v>0</v>
      </c>
      <c r="BG164" s="66"/>
      <c r="BH164" s="66"/>
      <c r="BI164" s="25"/>
      <c r="BJ164" s="25"/>
      <c r="BK164" s="20"/>
      <c r="BL164" s="24"/>
      <c r="BM164" s="25"/>
      <c r="BN164" s="25"/>
      <c r="BO164" s="25"/>
      <c r="BP164" s="126"/>
    </row>
    <row r="165" spans="1:68" x14ac:dyDescent="0.2">
      <c r="A165" s="56">
        <v>45539</v>
      </c>
      <c r="B165" s="60" t="s">
        <v>892</v>
      </c>
      <c r="C165" s="24" t="s">
        <v>1646</v>
      </c>
      <c r="D165" s="24" t="s">
        <v>397</v>
      </c>
      <c r="F165" s="74" t="s">
        <v>51</v>
      </c>
      <c r="G165" s="74" t="s">
        <v>121</v>
      </c>
      <c r="H165" s="24" t="s">
        <v>820</v>
      </c>
      <c r="I165" s="24">
        <v>9</v>
      </c>
      <c r="J165" s="24">
        <v>5</v>
      </c>
      <c r="K165" s="27" t="s">
        <v>1648</v>
      </c>
      <c r="L165" s="122">
        <v>1</v>
      </c>
      <c r="M165" s="74" t="s">
        <v>105</v>
      </c>
      <c r="N165" s="60" t="s">
        <v>6</v>
      </c>
      <c r="R165" s="25">
        <v>5.5</v>
      </c>
      <c r="S165" s="83" t="s">
        <v>371</v>
      </c>
      <c r="T165" s="66" t="str">
        <f t="shared" si="120"/>
        <v>0.00</v>
      </c>
      <c r="U165" s="66">
        <f t="shared" si="121"/>
        <v>-1</v>
      </c>
      <c r="V165" s="66">
        <f t="shared" si="122"/>
        <v>83.65000000000002</v>
      </c>
      <c r="W165" s="66">
        <f t="shared" si="123"/>
        <v>320.5</v>
      </c>
      <c r="X165" s="20">
        <f t="shared" si="124"/>
        <v>0.26099843993759758</v>
      </c>
      <c r="Y165" s="67">
        <f t="shared" si="125"/>
        <v>0.83650000000000024</v>
      </c>
      <c r="Z165" s="68">
        <f t="shared" si="126"/>
        <v>8365.0000000000018</v>
      </c>
      <c r="AA165" s="65" t="s">
        <v>52</v>
      </c>
      <c r="AU165" s="23" t="str">
        <f t="shared" si="149"/>
        <v/>
      </c>
      <c r="AV165" s="23">
        <f t="shared" si="145"/>
        <v>-1</v>
      </c>
      <c r="AW165" s="23" t="str">
        <f t="shared" si="149"/>
        <v/>
      </c>
      <c r="AX165" s="23" t="str">
        <f t="shared" si="149"/>
        <v/>
      </c>
      <c r="AY165" s="23" t="str">
        <f t="shared" si="149"/>
        <v/>
      </c>
      <c r="AZ165" s="23"/>
      <c r="BA165" s="25">
        <v>0</v>
      </c>
      <c r="BB165" s="25">
        <v>5.97</v>
      </c>
      <c r="BC165" s="25">
        <f t="shared" si="150"/>
        <v>4.97</v>
      </c>
      <c r="BD165" s="25">
        <f t="shared" si="151"/>
        <v>5.6220999999999997</v>
      </c>
      <c r="BE165" t="s">
        <v>969</v>
      </c>
      <c r="BF165" s="55">
        <f t="shared" si="147"/>
        <v>0</v>
      </c>
      <c r="BG165" s="66"/>
      <c r="BH165" s="66"/>
      <c r="BI165" s="25"/>
      <c r="BJ165" s="25"/>
      <c r="BK165" s="20"/>
      <c r="BL165" s="24"/>
      <c r="BM165" s="25"/>
      <c r="BN165" s="25"/>
      <c r="BO165" s="25"/>
      <c r="BP165" s="126"/>
    </row>
    <row r="166" spans="1:68" x14ac:dyDescent="0.2">
      <c r="A166" s="56">
        <v>45540</v>
      </c>
      <c r="B166" s="60" t="s">
        <v>892</v>
      </c>
      <c r="C166" s="24" t="s">
        <v>1654</v>
      </c>
      <c r="D166" s="24" t="s">
        <v>398</v>
      </c>
      <c r="F166" s="74" t="s">
        <v>51</v>
      </c>
      <c r="G166" s="74" t="s">
        <v>121</v>
      </c>
      <c r="H166" s="24" t="s">
        <v>1655</v>
      </c>
      <c r="I166" s="61" t="s">
        <v>68</v>
      </c>
      <c r="J166" s="61" t="s">
        <v>535</v>
      </c>
      <c r="K166" s="24" t="s">
        <v>1656</v>
      </c>
      <c r="L166" s="122">
        <v>1</v>
      </c>
      <c r="M166" s="74" t="s">
        <v>105</v>
      </c>
      <c r="N166" s="60" t="s">
        <v>73</v>
      </c>
      <c r="R166" s="25">
        <v>5.4</v>
      </c>
      <c r="S166" s="83" t="s">
        <v>363</v>
      </c>
      <c r="T166" s="66" t="str">
        <f t="shared" si="120"/>
        <v>0.00</v>
      </c>
      <c r="U166" s="66">
        <f t="shared" si="121"/>
        <v>-1</v>
      </c>
      <c r="V166" s="66">
        <f t="shared" si="122"/>
        <v>82.65000000000002</v>
      </c>
      <c r="W166" s="66">
        <f t="shared" si="123"/>
        <v>321.5</v>
      </c>
      <c r="X166" s="20">
        <f t="shared" si="124"/>
        <v>0.25707620528771391</v>
      </c>
      <c r="Y166" s="67">
        <f t="shared" si="125"/>
        <v>0.82650000000000023</v>
      </c>
      <c r="Z166" s="68">
        <f t="shared" si="126"/>
        <v>8265.0000000000018</v>
      </c>
      <c r="AA166" s="65" t="s">
        <v>52</v>
      </c>
      <c r="AU166" s="23" t="str">
        <f t="shared" si="149"/>
        <v/>
      </c>
      <c r="AV166" s="23">
        <f t="shared" si="145"/>
        <v>-1</v>
      </c>
      <c r="AW166" s="23" t="str">
        <f t="shared" si="149"/>
        <v/>
      </c>
      <c r="AX166" s="23" t="str">
        <f t="shared" si="149"/>
        <v/>
      </c>
      <c r="AY166" s="23" t="str">
        <f t="shared" si="149"/>
        <v/>
      </c>
      <c r="AZ166" s="23"/>
      <c r="BA166" s="25">
        <v>0</v>
      </c>
      <c r="BB166" s="25">
        <v>0</v>
      </c>
      <c r="BC166" s="25">
        <f t="shared" si="150"/>
        <v>-1</v>
      </c>
      <c r="BD166" s="25">
        <f>0.94*(BB166-1)+1</f>
        <v>6.0000000000000053E-2</v>
      </c>
      <c r="BE166" t="s">
        <v>969</v>
      </c>
      <c r="BF166" s="55">
        <f t="shared" si="147"/>
        <v>0</v>
      </c>
      <c r="BG166" s="66"/>
      <c r="BH166" s="66"/>
      <c r="BI166" s="25"/>
      <c r="BJ166" s="25"/>
      <c r="BK166" s="20"/>
      <c r="BL166" s="24"/>
      <c r="BM166" s="25"/>
      <c r="BN166" s="25"/>
      <c r="BO166" s="25"/>
      <c r="BP166" s="126"/>
    </row>
    <row r="167" spans="1:68" x14ac:dyDescent="0.2">
      <c r="A167" s="56">
        <v>45543</v>
      </c>
      <c r="B167" s="60" t="s">
        <v>892</v>
      </c>
      <c r="C167" s="24" t="s">
        <v>1660</v>
      </c>
      <c r="D167" s="24" t="s">
        <v>577</v>
      </c>
      <c r="F167" s="74" t="s">
        <v>51</v>
      </c>
      <c r="G167" s="74" t="s">
        <v>121</v>
      </c>
      <c r="H167" s="24" t="s">
        <v>820</v>
      </c>
      <c r="I167" s="24">
        <v>2</v>
      </c>
      <c r="J167" s="24">
        <v>6</v>
      </c>
      <c r="K167" s="87" t="s">
        <v>1661</v>
      </c>
      <c r="L167" s="122">
        <v>1</v>
      </c>
      <c r="M167" s="74" t="s">
        <v>105</v>
      </c>
      <c r="N167" s="60" t="s">
        <v>6</v>
      </c>
      <c r="R167" s="25">
        <v>3.9</v>
      </c>
      <c r="S167" s="83" t="s">
        <v>373</v>
      </c>
      <c r="T167" s="66" t="str">
        <f t="shared" si="120"/>
        <v>0.00</v>
      </c>
      <c r="U167" s="66">
        <f t="shared" si="121"/>
        <v>-1</v>
      </c>
      <c r="V167" s="66">
        <f t="shared" si="122"/>
        <v>81.65000000000002</v>
      </c>
      <c r="W167" s="66">
        <f t="shared" si="123"/>
        <v>322.5</v>
      </c>
      <c r="X167" s="20">
        <f t="shared" si="124"/>
        <v>0.25317829457364349</v>
      </c>
      <c r="Y167" s="67">
        <f t="shared" si="125"/>
        <v>0.81650000000000023</v>
      </c>
      <c r="Z167" s="68">
        <f t="shared" si="126"/>
        <v>8165.0000000000018</v>
      </c>
      <c r="AA167" s="65" t="s">
        <v>52</v>
      </c>
      <c r="AU167" s="23" t="str">
        <f t="shared" si="149"/>
        <v/>
      </c>
      <c r="AV167" s="23">
        <f t="shared" si="145"/>
        <v>-1</v>
      </c>
      <c r="AW167" s="23" t="str">
        <f t="shared" si="149"/>
        <v/>
      </c>
      <c r="AX167" s="23" t="str">
        <f t="shared" si="149"/>
        <v/>
      </c>
      <c r="AY167" s="23" t="str">
        <f t="shared" si="149"/>
        <v/>
      </c>
      <c r="AZ167" s="23"/>
      <c r="BA167" s="25">
        <v>0</v>
      </c>
      <c r="BB167" s="25">
        <v>3.71</v>
      </c>
      <c r="BC167" s="25">
        <f t="shared" si="150"/>
        <v>2.71</v>
      </c>
      <c r="BD167" s="25">
        <f t="shared" ref="BD167:BD173" si="152">0.93*(BB167-1)+1</f>
        <v>3.5203000000000002</v>
      </c>
      <c r="BE167" t="s">
        <v>969</v>
      </c>
      <c r="BF167" s="55">
        <f t="shared" si="147"/>
        <v>0</v>
      </c>
      <c r="BG167" s="66"/>
      <c r="BH167" s="66"/>
      <c r="BI167" s="25"/>
      <c r="BJ167" s="25"/>
      <c r="BK167" s="20"/>
      <c r="BL167" s="24"/>
      <c r="BM167" s="25"/>
      <c r="BN167" s="25"/>
      <c r="BO167" s="25"/>
      <c r="BP167" s="126"/>
    </row>
    <row r="168" spans="1:68" x14ac:dyDescent="0.2">
      <c r="A168" s="56">
        <v>45544</v>
      </c>
      <c r="B168" s="60" t="s">
        <v>892</v>
      </c>
      <c r="C168" s="24" t="s">
        <v>1166</v>
      </c>
      <c r="D168" s="24" t="s">
        <v>621</v>
      </c>
      <c r="F168" s="74" t="s">
        <v>51</v>
      </c>
      <c r="G168" s="74" t="s">
        <v>121</v>
      </c>
      <c r="H168" s="24" t="s">
        <v>1540</v>
      </c>
      <c r="I168" s="24">
        <v>5</v>
      </c>
      <c r="J168" s="24">
        <v>4</v>
      </c>
      <c r="K168" s="24" t="s">
        <v>1662</v>
      </c>
      <c r="L168" s="122">
        <v>1</v>
      </c>
      <c r="M168" s="74" t="s">
        <v>105</v>
      </c>
      <c r="N168" s="60" t="s">
        <v>6</v>
      </c>
      <c r="R168" s="25">
        <v>4</v>
      </c>
      <c r="S168" s="83" t="s">
        <v>363</v>
      </c>
      <c r="T168" s="66" t="str">
        <f t="shared" si="120"/>
        <v>0.00</v>
      </c>
      <c r="U168" s="66">
        <f t="shared" si="121"/>
        <v>-1</v>
      </c>
      <c r="V168" s="66">
        <f t="shared" si="122"/>
        <v>80.65000000000002</v>
      </c>
      <c r="W168" s="66">
        <f t="shared" si="123"/>
        <v>323.5</v>
      </c>
      <c r="X168" s="20">
        <f t="shared" si="124"/>
        <v>0.24930448222565693</v>
      </c>
      <c r="Y168" s="67">
        <f t="shared" si="125"/>
        <v>0.80650000000000022</v>
      </c>
      <c r="Z168" s="68">
        <f t="shared" si="126"/>
        <v>8065.0000000000018</v>
      </c>
      <c r="AA168" s="65" t="s">
        <v>52</v>
      </c>
      <c r="AU168" s="23" t="str">
        <f t="shared" si="149"/>
        <v/>
      </c>
      <c r="AV168" s="23">
        <f t="shared" si="145"/>
        <v>-1</v>
      </c>
      <c r="AW168" s="23" t="str">
        <f t="shared" si="149"/>
        <v/>
      </c>
      <c r="AX168" s="23" t="str">
        <f t="shared" si="149"/>
        <v/>
      </c>
      <c r="AY168" s="23" t="str">
        <f t="shared" si="149"/>
        <v/>
      </c>
      <c r="AZ168" s="23"/>
      <c r="BA168" s="25">
        <v>0</v>
      </c>
      <c r="BB168" s="25">
        <v>4.5</v>
      </c>
      <c r="BC168" s="25">
        <f t="shared" si="150"/>
        <v>3.5</v>
      </c>
      <c r="BD168" s="25">
        <f t="shared" si="152"/>
        <v>4.2550000000000008</v>
      </c>
      <c r="BE168" t="s">
        <v>969</v>
      </c>
      <c r="BF168" s="55">
        <f t="shared" si="147"/>
        <v>0</v>
      </c>
      <c r="BG168" s="66"/>
      <c r="BH168" s="66"/>
      <c r="BI168" s="25"/>
      <c r="BJ168" s="25"/>
      <c r="BK168" s="20"/>
      <c r="BL168" s="24"/>
      <c r="BM168" s="25"/>
      <c r="BN168" s="25"/>
      <c r="BO168" s="25"/>
      <c r="BP168" s="126"/>
    </row>
    <row r="169" spans="1:68" x14ac:dyDescent="0.2">
      <c r="A169" s="56">
        <v>45544</v>
      </c>
      <c r="B169" s="60" t="s">
        <v>892</v>
      </c>
      <c r="C169" s="24" t="s">
        <v>1166</v>
      </c>
      <c r="D169" s="24" t="s">
        <v>621</v>
      </c>
      <c r="F169" s="74" t="s">
        <v>51</v>
      </c>
      <c r="G169" s="74" t="s">
        <v>121</v>
      </c>
      <c r="H169" s="24" t="s">
        <v>55</v>
      </c>
      <c r="I169" s="24">
        <v>1</v>
      </c>
      <c r="J169" s="24">
        <v>2</v>
      </c>
      <c r="K169" s="24" t="s">
        <v>1663</v>
      </c>
      <c r="L169" s="122">
        <v>2</v>
      </c>
      <c r="M169" s="74" t="s">
        <v>105</v>
      </c>
      <c r="N169" s="60" t="s">
        <v>6</v>
      </c>
      <c r="R169" s="25">
        <v>5</v>
      </c>
      <c r="S169" s="83" t="s">
        <v>363</v>
      </c>
      <c r="T169" s="66" t="str">
        <f t="shared" si="120"/>
        <v>0.00</v>
      </c>
      <c r="U169" s="66">
        <f t="shared" si="121"/>
        <v>-2</v>
      </c>
      <c r="V169" s="66">
        <f t="shared" si="122"/>
        <v>78.65000000000002</v>
      </c>
      <c r="W169" s="66">
        <f t="shared" si="123"/>
        <v>325.5</v>
      </c>
      <c r="X169" s="20">
        <f t="shared" si="124"/>
        <v>0.24162826420890943</v>
      </c>
      <c r="Y169" s="67">
        <f t="shared" si="125"/>
        <v>0.7865000000000002</v>
      </c>
      <c r="Z169" s="68">
        <f t="shared" si="126"/>
        <v>7865.0000000000018</v>
      </c>
      <c r="AA169" s="65" t="s">
        <v>52</v>
      </c>
      <c r="AU169" s="23" t="str">
        <f t="shared" si="149"/>
        <v/>
      </c>
      <c r="AV169" s="23">
        <f t="shared" si="145"/>
        <v>-2</v>
      </c>
      <c r="AW169" s="23" t="str">
        <f t="shared" si="149"/>
        <v/>
      </c>
      <c r="AX169" s="23" t="str">
        <f t="shared" si="149"/>
        <v/>
      </c>
      <c r="AY169" s="23" t="str">
        <f t="shared" si="149"/>
        <v/>
      </c>
      <c r="AZ169" s="23"/>
      <c r="BA169" s="25">
        <v>0</v>
      </c>
      <c r="BB169" s="25">
        <v>3.54</v>
      </c>
      <c r="BC169" s="25">
        <f t="shared" si="150"/>
        <v>5.08</v>
      </c>
      <c r="BD169" s="25">
        <f t="shared" si="152"/>
        <v>3.3622000000000001</v>
      </c>
      <c r="BE169" t="s">
        <v>969</v>
      </c>
      <c r="BF169" s="55">
        <f t="shared" si="147"/>
        <v>0</v>
      </c>
      <c r="BG169" s="66"/>
      <c r="BH169" s="66"/>
      <c r="BI169" s="25"/>
      <c r="BJ169" s="25"/>
      <c r="BK169" s="20"/>
      <c r="BL169" s="24"/>
      <c r="BM169" s="25"/>
      <c r="BN169" s="25"/>
      <c r="BO169" s="25"/>
      <c r="BP169" s="126"/>
    </row>
    <row r="170" spans="1:68" x14ac:dyDescent="0.2">
      <c r="A170" s="56">
        <v>45547</v>
      </c>
      <c r="B170" s="60" t="s">
        <v>892</v>
      </c>
      <c r="C170" s="24" t="s">
        <v>1668</v>
      </c>
      <c r="D170" s="24" t="s">
        <v>398</v>
      </c>
      <c r="F170" s="74" t="s">
        <v>51</v>
      </c>
      <c r="G170" s="74" t="s">
        <v>121</v>
      </c>
      <c r="H170" s="24" t="s">
        <v>374</v>
      </c>
      <c r="I170" s="24">
        <v>1</v>
      </c>
      <c r="J170" s="24">
        <v>8</v>
      </c>
      <c r="K170" s="26" t="s">
        <v>1671</v>
      </c>
      <c r="L170" s="122">
        <v>3</v>
      </c>
      <c r="M170" s="74" t="s">
        <v>105</v>
      </c>
      <c r="N170" s="60" t="s">
        <v>6</v>
      </c>
      <c r="R170" s="25">
        <v>2.5</v>
      </c>
      <c r="S170" s="83" t="s">
        <v>372</v>
      </c>
      <c r="T170" s="66">
        <f t="shared" si="120"/>
        <v>7.5</v>
      </c>
      <c r="U170" s="66">
        <f t="shared" si="121"/>
        <v>4.5</v>
      </c>
      <c r="V170" s="66">
        <f t="shared" si="122"/>
        <v>83.15000000000002</v>
      </c>
      <c r="W170" s="66">
        <f t="shared" si="123"/>
        <v>328.5</v>
      </c>
      <c r="X170" s="20">
        <f t="shared" si="124"/>
        <v>0.25312024353120249</v>
      </c>
      <c r="Y170" s="67">
        <f t="shared" si="125"/>
        <v>0.83150000000000024</v>
      </c>
      <c r="Z170" s="68">
        <f t="shared" si="126"/>
        <v>8315.0000000000018</v>
      </c>
      <c r="AA170" s="65" t="s">
        <v>53</v>
      </c>
      <c r="AU170" s="23" t="str">
        <f t="shared" si="149"/>
        <v/>
      </c>
      <c r="AV170" s="23">
        <f t="shared" si="145"/>
        <v>4.5</v>
      </c>
      <c r="AW170" s="23" t="str">
        <f t="shared" si="149"/>
        <v/>
      </c>
      <c r="AX170" s="23" t="str">
        <f t="shared" si="149"/>
        <v/>
      </c>
      <c r="AY170" s="23" t="str">
        <f t="shared" si="149"/>
        <v/>
      </c>
      <c r="AZ170" s="23"/>
      <c r="BA170" s="25">
        <v>0</v>
      </c>
      <c r="BB170" s="25">
        <v>2.4</v>
      </c>
      <c r="BC170" s="25">
        <f t="shared" si="150"/>
        <v>4.1999999999999993</v>
      </c>
      <c r="BD170" s="25">
        <f t="shared" si="152"/>
        <v>2.302</v>
      </c>
      <c r="BE170" t="s">
        <v>969</v>
      </c>
      <c r="BF170" s="55">
        <f t="shared" si="147"/>
        <v>0</v>
      </c>
      <c r="BG170" s="66"/>
      <c r="BH170" s="66"/>
      <c r="BI170" s="25"/>
      <c r="BJ170" s="25"/>
      <c r="BK170" s="20"/>
      <c r="BL170" s="24"/>
      <c r="BM170" s="25"/>
      <c r="BN170" s="25"/>
      <c r="BO170" s="25"/>
      <c r="BP170" s="126"/>
    </row>
    <row r="171" spans="1:68" x14ac:dyDescent="0.2">
      <c r="A171" s="56">
        <v>45547</v>
      </c>
      <c r="B171" s="60" t="s">
        <v>892</v>
      </c>
      <c r="C171" s="24" t="s">
        <v>1668</v>
      </c>
      <c r="D171" s="24" t="s">
        <v>398</v>
      </c>
      <c r="F171" s="74" t="s">
        <v>51</v>
      </c>
      <c r="G171" s="74" t="s">
        <v>121</v>
      </c>
      <c r="H171" s="24" t="s">
        <v>71</v>
      </c>
      <c r="I171" s="24">
        <v>9</v>
      </c>
      <c r="J171" s="24">
        <v>5</v>
      </c>
      <c r="K171" s="26" t="s">
        <v>1669</v>
      </c>
      <c r="L171" s="122">
        <v>2</v>
      </c>
      <c r="M171" s="74" t="s">
        <v>105</v>
      </c>
      <c r="N171" s="60" t="s">
        <v>6</v>
      </c>
      <c r="R171" s="25">
        <v>4.2</v>
      </c>
      <c r="S171" s="83" t="s">
        <v>372</v>
      </c>
      <c r="T171" s="66">
        <f t="shared" si="120"/>
        <v>8.4</v>
      </c>
      <c r="U171" s="66">
        <f t="shared" si="121"/>
        <v>6.4</v>
      </c>
      <c r="V171" s="66">
        <f t="shared" si="122"/>
        <v>89.550000000000026</v>
      </c>
      <c r="W171" s="66">
        <f t="shared" si="123"/>
        <v>330.5</v>
      </c>
      <c r="X171" s="20">
        <f t="shared" si="124"/>
        <v>0.27095310136157347</v>
      </c>
      <c r="Y171" s="67">
        <f t="shared" si="125"/>
        <v>0.8955000000000003</v>
      </c>
      <c r="Z171" s="68">
        <f t="shared" si="126"/>
        <v>8955.0000000000018</v>
      </c>
      <c r="AA171" s="65" t="s">
        <v>53</v>
      </c>
      <c r="AU171" s="23" t="str">
        <f t="shared" si="149"/>
        <v/>
      </c>
      <c r="AV171" s="23">
        <f t="shared" si="145"/>
        <v>6.4</v>
      </c>
      <c r="AW171" s="23" t="str">
        <f t="shared" si="149"/>
        <v/>
      </c>
      <c r="AX171" s="23" t="str">
        <f t="shared" si="149"/>
        <v/>
      </c>
      <c r="AY171" s="23" t="str">
        <f t="shared" si="149"/>
        <v/>
      </c>
      <c r="AZ171" s="23"/>
      <c r="BA171" s="25">
        <v>0</v>
      </c>
      <c r="BB171" s="25">
        <v>4.0999999999999996</v>
      </c>
      <c r="BC171" s="25">
        <f t="shared" si="150"/>
        <v>6.1999999999999993</v>
      </c>
      <c r="BD171" s="25">
        <f t="shared" si="152"/>
        <v>3.883</v>
      </c>
      <c r="BE171" t="s">
        <v>969</v>
      </c>
      <c r="BF171" s="55">
        <f t="shared" si="147"/>
        <v>0</v>
      </c>
      <c r="BG171" s="66"/>
      <c r="BH171" s="66"/>
      <c r="BI171" s="25"/>
      <c r="BJ171" s="25"/>
      <c r="BK171" s="20"/>
      <c r="BL171" s="24"/>
      <c r="BM171" s="25"/>
      <c r="BN171" s="25"/>
      <c r="BO171" s="25"/>
      <c r="BP171" s="126"/>
    </row>
    <row r="172" spans="1:68" x14ac:dyDescent="0.2">
      <c r="A172" s="56">
        <v>45547</v>
      </c>
      <c r="B172" s="60" t="s">
        <v>892</v>
      </c>
      <c r="C172" s="24" t="s">
        <v>1668</v>
      </c>
      <c r="D172" s="24" t="s">
        <v>398</v>
      </c>
      <c r="F172" s="74" t="s">
        <v>51</v>
      </c>
      <c r="G172" s="74" t="s">
        <v>121</v>
      </c>
      <c r="H172" s="24" t="s">
        <v>71</v>
      </c>
      <c r="I172" s="24">
        <v>10</v>
      </c>
      <c r="J172" s="24">
        <v>7</v>
      </c>
      <c r="K172" s="24" t="s">
        <v>1670</v>
      </c>
      <c r="L172" s="122">
        <v>1</v>
      </c>
      <c r="M172" s="74" t="s">
        <v>105</v>
      </c>
      <c r="N172" s="60" t="s">
        <v>6</v>
      </c>
      <c r="R172" s="25">
        <v>7</v>
      </c>
      <c r="S172" s="83" t="s">
        <v>363</v>
      </c>
      <c r="T172" s="66" t="str">
        <f t="shared" si="120"/>
        <v>0.00</v>
      </c>
      <c r="U172" s="66">
        <f t="shared" si="121"/>
        <v>-1</v>
      </c>
      <c r="V172" s="66">
        <f t="shared" si="122"/>
        <v>88.550000000000026</v>
      </c>
      <c r="W172" s="66">
        <f t="shared" si="123"/>
        <v>331.5</v>
      </c>
      <c r="X172" s="20">
        <f t="shared" si="124"/>
        <v>0.26711915535444952</v>
      </c>
      <c r="Y172" s="67">
        <f t="shared" si="125"/>
        <v>0.88550000000000029</v>
      </c>
      <c r="Z172" s="68">
        <f t="shared" si="126"/>
        <v>8855.0000000000018</v>
      </c>
      <c r="AA172" s="65" t="s">
        <v>52</v>
      </c>
      <c r="AU172" s="23" t="str">
        <f t="shared" si="149"/>
        <v/>
      </c>
      <c r="AV172" s="23">
        <f t="shared" si="145"/>
        <v>-1</v>
      </c>
      <c r="AW172" s="23" t="str">
        <f t="shared" si="149"/>
        <v/>
      </c>
      <c r="AX172" s="23" t="str">
        <f t="shared" si="149"/>
        <v/>
      </c>
      <c r="AY172" s="23" t="str">
        <f t="shared" si="149"/>
        <v/>
      </c>
      <c r="AZ172" s="23"/>
      <c r="BA172" s="25">
        <v>0</v>
      </c>
      <c r="BB172" s="25">
        <v>9</v>
      </c>
      <c r="BC172" s="25">
        <f t="shared" si="150"/>
        <v>8</v>
      </c>
      <c r="BD172" s="25">
        <f t="shared" si="152"/>
        <v>8.4400000000000013</v>
      </c>
      <c r="BE172" t="s">
        <v>969</v>
      </c>
      <c r="BF172" s="55">
        <f t="shared" si="147"/>
        <v>0</v>
      </c>
      <c r="BG172" s="66"/>
      <c r="BH172" s="66"/>
      <c r="BI172" s="25"/>
      <c r="BJ172" s="25"/>
      <c r="BK172" s="20"/>
      <c r="BL172" s="24"/>
      <c r="BM172" s="25"/>
      <c r="BN172" s="25"/>
      <c r="BO172" s="25"/>
      <c r="BP172" s="126"/>
    </row>
    <row r="173" spans="1:68" x14ac:dyDescent="0.2">
      <c r="A173" s="56">
        <v>45548</v>
      </c>
      <c r="B173" s="60" t="s">
        <v>892</v>
      </c>
      <c r="C173" s="24" t="s">
        <v>1639</v>
      </c>
      <c r="D173" s="24" t="s">
        <v>562</v>
      </c>
      <c r="F173" s="74" t="s">
        <v>51</v>
      </c>
      <c r="G173" s="74" t="s">
        <v>121</v>
      </c>
      <c r="H173" s="24" t="s">
        <v>79</v>
      </c>
      <c r="I173" s="24">
        <v>7</v>
      </c>
      <c r="J173" s="24">
        <v>6</v>
      </c>
      <c r="K173" s="27" t="s">
        <v>1672</v>
      </c>
      <c r="L173" s="122">
        <v>2</v>
      </c>
      <c r="M173" s="74" t="s">
        <v>105</v>
      </c>
      <c r="N173" s="60" t="s">
        <v>6</v>
      </c>
      <c r="R173" s="25">
        <v>4.5999999999999996</v>
      </c>
      <c r="S173" s="83" t="s">
        <v>371</v>
      </c>
      <c r="T173" s="66" t="str">
        <f t="shared" si="120"/>
        <v>0.00</v>
      </c>
      <c r="U173" s="66">
        <f t="shared" si="121"/>
        <v>-2</v>
      </c>
      <c r="V173" s="66">
        <f t="shared" si="122"/>
        <v>86.550000000000026</v>
      </c>
      <c r="W173" s="66">
        <f t="shared" si="123"/>
        <v>333.5</v>
      </c>
      <c r="X173" s="20">
        <f t="shared" si="124"/>
        <v>0.25952023988006007</v>
      </c>
      <c r="Y173" s="67">
        <f t="shared" si="125"/>
        <v>0.86550000000000027</v>
      </c>
      <c r="Z173" s="68">
        <f t="shared" si="126"/>
        <v>8655.0000000000018</v>
      </c>
      <c r="AA173" s="65" t="s">
        <v>52</v>
      </c>
      <c r="AU173" s="23" t="str">
        <f t="shared" si="149"/>
        <v/>
      </c>
      <c r="AV173" s="23">
        <f t="shared" si="149"/>
        <v>-2</v>
      </c>
      <c r="AW173" s="23" t="str">
        <f t="shared" si="149"/>
        <v/>
      </c>
      <c r="AX173" s="23" t="str">
        <f t="shared" si="149"/>
        <v/>
      </c>
      <c r="AY173" s="23" t="str">
        <f t="shared" si="149"/>
        <v/>
      </c>
      <c r="AZ173" s="23"/>
      <c r="BA173" s="25">
        <v>0</v>
      </c>
      <c r="BB173" s="25">
        <v>5.5</v>
      </c>
      <c r="BC173" s="25">
        <f t="shared" si="150"/>
        <v>9</v>
      </c>
      <c r="BD173" s="25">
        <f t="shared" si="152"/>
        <v>5.1850000000000005</v>
      </c>
      <c r="BE173" t="s">
        <v>969</v>
      </c>
      <c r="BF173" s="55">
        <f t="shared" si="147"/>
        <v>0</v>
      </c>
      <c r="BG173" s="66"/>
      <c r="BH173" s="66"/>
      <c r="BI173" s="25"/>
      <c r="BJ173" s="25"/>
      <c r="BK173" s="20"/>
      <c r="BL173" s="24"/>
      <c r="BM173" s="25"/>
      <c r="BN173" s="25"/>
      <c r="BO173" s="25"/>
      <c r="BP173" s="126"/>
    </row>
    <row r="174" spans="1:68" x14ac:dyDescent="0.2">
      <c r="A174" s="56">
        <v>45551</v>
      </c>
      <c r="B174" s="60" t="s">
        <v>892</v>
      </c>
      <c r="C174" s="24" t="s">
        <v>1685</v>
      </c>
      <c r="D174" s="24" t="s">
        <v>621</v>
      </c>
      <c r="F174" s="74" t="s">
        <v>51</v>
      </c>
      <c r="G174" s="74" t="s">
        <v>121</v>
      </c>
      <c r="H174" s="24" t="s">
        <v>1686</v>
      </c>
      <c r="I174" s="24">
        <v>8</v>
      </c>
      <c r="J174" s="24">
        <v>2</v>
      </c>
      <c r="K174" s="24" t="s">
        <v>1687</v>
      </c>
      <c r="L174" s="122">
        <v>2</v>
      </c>
      <c r="M174" s="74" t="s">
        <v>105</v>
      </c>
      <c r="N174" s="60" t="s">
        <v>6</v>
      </c>
      <c r="R174" s="25">
        <v>3.5</v>
      </c>
      <c r="S174" s="83" t="s">
        <v>363</v>
      </c>
      <c r="T174" s="66" t="str">
        <f t="shared" si="120"/>
        <v>0.00</v>
      </c>
      <c r="U174" s="66">
        <f t="shared" si="121"/>
        <v>-2</v>
      </c>
      <c r="V174" s="66">
        <f t="shared" si="122"/>
        <v>84.550000000000026</v>
      </c>
      <c r="W174" s="66">
        <f t="shared" si="123"/>
        <v>335.5</v>
      </c>
      <c r="X174" s="20">
        <f t="shared" si="124"/>
        <v>0.25201192250372584</v>
      </c>
      <c r="Y174" s="67">
        <f t="shared" si="125"/>
        <v>0.84550000000000025</v>
      </c>
      <c r="Z174" s="68">
        <f t="shared" si="126"/>
        <v>8455.0000000000018</v>
      </c>
      <c r="AA174" s="65" t="s">
        <v>52</v>
      </c>
      <c r="AU174" s="23" t="str">
        <f t="shared" si="149"/>
        <v/>
      </c>
      <c r="AV174" s="23">
        <f t="shared" si="149"/>
        <v>-2</v>
      </c>
      <c r="AW174" s="23" t="str">
        <f t="shared" si="149"/>
        <v/>
      </c>
      <c r="AX174" s="23" t="str">
        <f t="shared" si="149"/>
        <v/>
      </c>
      <c r="AY174" s="23" t="str">
        <f t="shared" si="149"/>
        <v/>
      </c>
      <c r="AZ174" s="23"/>
      <c r="BA174" s="25">
        <v>0</v>
      </c>
      <c r="BB174" s="25">
        <v>2.8</v>
      </c>
      <c r="BC174" s="25">
        <f t="shared" si="150"/>
        <v>3.5999999999999996</v>
      </c>
      <c r="BD174" s="25">
        <f t="shared" ref="BD174:BD178" si="153">0.93*(BB174-1)+1</f>
        <v>2.6739999999999999</v>
      </c>
      <c r="BE174" t="s">
        <v>970</v>
      </c>
      <c r="BF174" s="55">
        <f t="shared" ref="BF174:BF189" si="154">U174-SUM(AU174:AY174)</f>
        <v>0</v>
      </c>
      <c r="BG174" s="66"/>
      <c r="BH174" s="66"/>
      <c r="BI174" s="25"/>
      <c r="BJ174" s="25"/>
      <c r="BK174" s="20"/>
      <c r="BL174" s="24"/>
      <c r="BM174" s="25"/>
      <c r="BN174" s="25"/>
      <c r="BO174" s="25"/>
      <c r="BP174" s="126"/>
    </row>
    <row r="175" spans="1:68" x14ac:dyDescent="0.2">
      <c r="A175" s="56">
        <v>45554</v>
      </c>
      <c r="B175" s="60" t="s">
        <v>892</v>
      </c>
      <c r="C175" s="24" t="s">
        <v>1692</v>
      </c>
      <c r="D175" s="24" t="s">
        <v>398</v>
      </c>
      <c r="F175" s="74" t="s">
        <v>51</v>
      </c>
      <c r="G175" s="74" t="s">
        <v>121</v>
      </c>
      <c r="H175" s="24" t="s">
        <v>55</v>
      </c>
      <c r="I175" s="24">
        <v>2</v>
      </c>
      <c r="J175" s="24">
        <v>3</v>
      </c>
      <c r="K175" s="27" t="s">
        <v>1693</v>
      </c>
      <c r="L175" s="122">
        <v>1</v>
      </c>
      <c r="M175" s="74" t="s">
        <v>105</v>
      </c>
      <c r="N175" s="60" t="s">
        <v>6</v>
      </c>
      <c r="R175" s="25">
        <v>11</v>
      </c>
      <c r="S175" s="83" t="s">
        <v>371</v>
      </c>
      <c r="T175" s="66" t="str">
        <f t="shared" si="120"/>
        <v>0.00</v>
      </c>
      <c r="U175" s="66">
        <f t="shared" si="121"/>
        <v>-1</v>
      </c>
      <c r="V175" s="66">
        <f t="shared" si="122"/>
        <v>83.550000000000026</v>
      </c>
      <c r="W175" s="66">
        <f t="shared" si="123"/>
        <v>336.5</v>
      </c>
      <c r="X175" s="20">
        <f t="shared" si="124"/>
        <v>0.24829123328380395</v>
      </c>
      <c r="Y175" s="67">
        <f t="shared" si="125"/>
        <v>0.83550000000000024</v>
      </c>
      <c r="Z175" s="68">
        <f t="shared" si="126"/>
        <v>8355.0000000000018</v>
      </c>
      <c r="AA175" s="65" t="s">
        <v>52</v>
      </c>
      <c r="AU175" s="23" t="str">
        <f t="shared" si="149"/>
        <v/>
      </c>
      <c r="AV175" s="23">
        <f t="shared" si="149"/>
        <v>-1</v>
      </c>
      <c r="AW175" s="23" t="str">
        <f t="shared" si="149"/>
        <v/>
      </c>
      <c r="AX175" s="23" t="str">
        <f t="shared" si="149"/>
        <v/>
      </c>
      <c r="AY175" s="23" t="str">
        <f t="shared" si="149"/>
        <v/>
      </c>
      <c r="AZ175" s="23"/>
      <c r="BA175" s="25">
        <v>0</v>
      </c>
      <c r="BB175" s="25">
        <v>13.44</v>
      </c>
      <c r="BC175" s="25">
        <f t="shared" si="150"/>
        <v>12.44</v>
      </c>
      <c r="BD175" s="25">
        <f t="shared" si="153"/>
        <v>12.5692</v>
      </c>
      <c r="BE175" t="s">
        <v>970</v>
      </c>
      <c r="BF175" s="55">
        <f t="shared" si="154"/>
        <v>0</v>
      </c>
      <c r="BG175" s="66"/>
      <c r="BH175" s="66"/>
      <c r="BI175" s="25"/>
      <c r="BJ175" s="25"/>
      <c r="BK175" s="20"/>
      <c r="BL175" s="24"/>
      <c r="BM175" s="25"/>
      <c r="BN175" s="25"/>
      <c r="BO175" s="25"/>
      <c r="BP175" s="126"/>
    </row>
    <row r="176" spans="1:68" x14ac:dyDescent="0.2">
      <c r="A176" s="56">
        <v>45554</v>
      </c>
      <c r="B176" s="60" t="s">
        <v>892</v>
      </c>
      <c r="C176" s="24" t="s">
        <v>1692</v>
      </c>
      <c r="D176" s="24" t="s">
        <v>398</v>
      </c>
      <c r="F176" s="74" t="s">
        <v>51</v>
      </c>
      <c r="G176" s="74" t="s">
        <v>121</v>
      </c>
      <c r="H176" s="24" t="s">
        <v>55</v>
      </c>
      <c r="I176" s="24">
        <v>2</v>
      </c>
      <c r="J176" s="24">
        <v>3</v>
      </c>
      <c r="K176" s="26" t="s">
        <v>1693</v>
      </c>
      <c r="L176" s="122">
        <v>1</v>
      </c>
      <c r="M176" s="74" t="s">
        <v>105</v>
      </c>
      <c r="N176" s="60" t="s">
        <v>7</v>
      </c>
      <c r="R176" s="25">
        <v>2.4</v>
      </c>
      <c r="S176" s="83" t="s">
        <v>371</v>
      </c>
      <c r="T176" s="66">
        <f t="shared" si="120"/>
        <v>2.4</v>
      </c>
      <c r="U176" s="66">
        <f t="shared" si="121"/>
        <v>1.4</v>
      </c>
      <c r="V176" s="66">
        <f t="shared" si="122"/>
        <v>84.950000000000031</v>
      </c>
      <c r="W176" s="66">
        <f t="shared" si="123"/>
        <v>337.5</v>
      </c>
      <c r="X176" s="20">
        <f t="shared" si="124"/>
        <v>0.25170370370370382</v>
      </c>
      <c r="Y176" s="67">
        <f t="shared" si="125"/>
        <v>0.84950000000000037</v>
      </c>
      <c r="Z176" s="68">
        <f t="shared" si="126"/>
        <v>8495.0000000000036</v>
      </c>
      <c r="AA176" s="65" t="s">
        <v>53</v>
      </c>
      <c r="AU176" s="23" t="str">
        <f t="shared" si="149"/>
        <v/>
      </c>
      <c r="AV176" s="23">
        <f t="shared" si="149"/>
        <v>1.4</v>
      </c>
      <c r="AW176" s="23" t="str">
        <f t="shared" si="149"/>
        <v/>
      </c>
      <c r="AX176" s="23" t="str">
        <f t="shared" si="149"/>
        <v/>
      </c>
      <c r="AY176" s="23" t="str">
        <f t="shared" si="149"/>
        <v/>
      </c>
      <c r="AZ176" s="23"/>
      <c r="BA176" s="25">
        <v>0</v>
      </c>
      <c r="BB176" s="25">
        <v>2.89</v>
      </c>
      <c r="BC176" s="25">
        <f t="shared" si="150"/>
        <v>1.8900000000000001</v>
      </c>
      <c r="BD176" s="25">
        <f t="shared" si="153"/>
        <v>2.7577000000000003</v>
      </c>
      <c r="BE176" t="s">
        <v>970</v>
      </c>
      <c r="BF176" s="55">
        <f t="shared" si="154"/>
        <v>0</v>
      </c>
      <c r="BG176" s="66"/>
      <c r="BH176" s="66"/>
      <c r="BI176" s="25"/>
      <c r="BJ176" s="25"/>
      <c r="BK176" s="20"/>
      <c r="BL176" s="24"/>
      <c r="BM176" s="25"/>
      <c r="BN176" s="25"/>
      <c r="BO176" s="25"/>
      <c r="BP176" s="126"/>
    </row>
    <row r="177" spans="1:68" x14ac:dyDescent="0.2">
      <c r="A177" s="56">
        <v>45554</v>
      </c>
      <c r="B177" s="60" t="s">
        <v>892</v>
      </c>
      <c r="C177" s="24" t="s">
        <v>1692</v>
      </c>
      <c r="D177" s="24" t="s">
        <v>398</v>
      </c>
      <c r="E177" s="74" t="s">
        <v>51</v>
      </c>
      <c r="F177" s="74" t="s">
        <v>51</v>
      </c>
      <c r="G177" s="74" t="s">
        <v>121</v>
      </c>
      <c r="H177" s="24" t="s">
        <v>71</v>
      </c>
      <c r="I177" s="24">
        <v>5</v>
      </c>
      <c r="J177" s="24">
        <v>7</v>
      </c>
      <c r="K177" s="24" t="s">
        <v>1694</v>
      </c>
      <c r="L177" s="122">
        <v>1</v>
      </c>
      <c r="M177" s="74" t="s">
        <v>105</v>
      </c>
      <c r="N177" s="60" t="s">
        <v>6</v>
      </c>
      <c r="R177" s="25">
        <v>16</v>
      </c>
      <c r="S177" s="83" t="s">
        <v>363</v>
      </c>
      <c r="T177" s="66" t="str">
        <f t="shared" si="120"/>
        <v>0.00</v>
      </c>
      <c r="U177" s="66">
        <f t="shared" si="121"/>
        <v>-1</v>
      </c>
      <c r="V177" s="66">
        <f t="shared" si="122"/>
        <v>83.950000000000031</v>
      </c>
      <c r="W177" s="66">
        <f t="shared" si="123"/>
        <v>338.5</v>
      </c>
      <c r="X177" s="20">
        <f t="shared" si="124"/>
        <v>0.24800590841949788</v>
      </c>
      <c r="Y177" s="67">
        <f t="shared" si="125"/>
        <v>0.83950000000000036</v>
      </c>
      <c r="Z177" s="68">
        <f t="shared" si="126"/>
        <v>8395.0000000000036</v>
      </c>
      <c r="AA177" s="65" t="s">
        <v>52</v>
      </c>
      <c r="AU177" s="23" t="str">
        <f t="shared" si="149"/>
        <v/>
      </c>
      <c r="AV177" s="23">
        <f t="shared" si="149"/>
        <v>-1</v>
      </c>
      <c r="AW177" s="23" t="str">
        <f t="shared" si="149"/>
        <v/>
      </c>
      <c r="AX177" s="23" t="str">
        <f t="shared" si="149"/>
        <v/>
      </c>
      <c r="AY177" s="23" t="str">
        <f t="shared" si="149"/>
        <v/>
      </c>
      <c r="AZ177" s="23"/>
      <c r="BA177" s="25">
        <v>0</v>
      </c>
      <c r="BB177" s="25">
        <v>16.5</v>
      </c>
      <c r="BC177" s="25">
        <f t="shared" si="150"/>
        <v>15.5</v>
      </c>
      <c r="BD177" s="25">
        <f t="shared" si="153"/>
        <v>15.415000000000001</v>
      </c>
      <c r="BE177" t="s">
        <v>970</v>
      </c>
      <c r="BF177" s="55">
        <f t="shared" si="154"/>
        <v>0</v>
      </c>
      <c r="BG177" s="66"/>
      <c r="BH177" s="66"/>
      <c r="BI177" s="25"/>
      <c r="BJ177" s="25"/>
      <c r="BK177" s="20"/>
      <c r="BL177" s="24"/>
      <c r="BM177" s="25"/>
      <c r="BN177" s="25"/>
      <c r="BO177" s="25"/>
      <c r="BP177" s="126"/>
    </row>
    <row r="178" spans="1:68" x14ac:dyDescent="0.2">
      <c r="A178" s="56">
        <v>45554</v>
      </c>
      <c r="B178" s="60" t="s">
        <v>892</v>
      </c>
      <c r="C178" s="24" t="s">
        <v>1692</v>
      </c>
      <c r="D178" s="24" t="s">
        <v>398</v>
      </c>
      <c r="E178" s="74" t="s">
        <v>51</v>
      </c>
      <c r="F178" s="74" t="s">
        <v>51</v>
      </c>
      <c r="G178" s="74" t="s">
        <v>121</v>
      </c>
      <c r="H178" s="24" t="s">
        <v>71</v>
      </c>
      <c r="I178" s="24">
        <v>5</v>
      </c>
      <c r="J178" s="24">
        <v>7</v>
      </c>
      <c r="K178" s="24" t="s">
        <v>1694</v>
      </c>
      <c r="L178" s="122">
        <v>1</v>
      </c>
      <c r="M178" s="74" t="s">
        <v>105</v>
      </c>
      <c r="N178" s="60" t="s">
        <v>7</v>
      </c>
      <c r="R178" s="25">
        <v>3</v>
      </c>
      <c r="S178" s="83" t="s">
        <v>363</v>
      </c>
      <c r="T178" s="66" t="str">
        <f t="shared" si="120"/>
        <v>0.00</v>
      </c>
      <c r="U178" s="66">
        <f t="shared" si="121"/>
        <v>-1</v>
      </c>
      <c r="V178" s="66">
        <f t="shared" si="122"/>
        <v>82.950000000000031</v>
      </c>
      <c r="W178" s="66">
        <f t="shared" si="123"/>
        <v>339.5</v>
      </c>
      <c r="X178" s="20">
        <f t="shared" si="124"/>
        <v>0.2443298969072166</v>
      </c>
      <c r="Y178" s="67">
        <f t="shared" si="125"/>
        <v>0.82950000000000035</v>
      </c>
      <c r="Z178" s="68">
        <f t="shared" si="126"/>
        <v>8295.0000000000036</v>
      </c>
      <c r="AA178" s="65" t="s">
        <v>52</v>
      </c>
      <c r="AU178" s="23" t="str">
        <f t="shared" si="149"/>
        <v/>
      </c>
      <c r="AV178" s="23">
        <f t="shared" si="149"/>
        <v>-1</v>
      </c>
      <c r="AW178" s="23" t="str">
        <f t="shared" si="149"/>
        <v/>
      </c>
      <c r="AX178" s="23" t="str">
        <f t="shared" si="149"/>
        <v/>
      </c>
      <c r="AY178" s="23" t="str">
        <f t="shared" si="149"/>
        <v/>
      </c>
      <c r="AZ178" s="23"/>
      <c r="BA178" s="25">
        <v>0</v>
      </c>
      <c r="BB178" s="25">
        <v>4.49</v>
      </c>
      <c r="BC178" s="25">
        <f t="shared" si="150"/>
        <v>3.49</v>
      </c>
      <c r="BD178" s="25">
        <f t="shared" si="153"/>
        <v>4.2457000000000003</v>
      </c>
      <c r="BE178" t="s">
        <v>970</v>
      </c>
      <c r="BF178" s="55">
        <f t="shared" si="154"/>
        <v>0</v>
      </c>
      <c r="BG178" s="66"/>
      <c r="BH178" s="66"/>
      <c r="BI178" s="25"/>
      <c r="BJ178" s="25"/>
      <c r="BK178" s="20"/>
      <c r="BL178" s="24"/>
      <c r="BM178" s="25"/>
      <c r="BN178" s="25"/>
      <c r="BO178" s="25"/>
      <c r="BP178" s="126"/>
    </row>
    <row r="179" spans="1:68" x14ac:dyDescent="0.2">
      <c r="A179" s="56">
        <v>45557</v>
      </c>
      <c r="B179" s="60" t="s">
        <v>892</v>
      </c>
      <c r="C179" s="24" t="s">
        <v>1354</v>
      </c>
      <c r="D179" s="24" t="s">
        <v>577</v>
      </c>
      <c r="F179" s="74" t="s">
        <v>51</v>
      </c>
      <c r="G179" s="74" t="s">
        <v>121</v>
      </c>
      <c r="H179" s="24" t="s">
        <v>85</v>
      </c>
      <c r="I179" s="24">
        <v>8</v>
      </c>
      <c r="J179" s="24">
        <v>1</v>
      </c>
      <c r="K179" s="27" t="s">
        <v>1705</v>
      </c>
      <c r="L179" s="122">
        <v>2</v>
      </c>
      <c r="M179" s="74" t="s">
        <v>105</v>
      </c>
      <c r="N179" s="60" t="s">
        <v>6</v>
      </c>
      <c r="R179" s="25">
        <v>3.9</v>
      </c>
      <c r="S179" s="83" t="s">
        <v>371</v>
      </c>
      <c r="T179" s="66" t="str">
        <f t="shared" si="120"/>
        <v>0.00</v>
      </c>
      <c r="U179" s="66">
        <f t="shared" si="121"/>
        <v>-2</v>
      </c>
      <c r="V179" s="66">
        <f t="shared" si="122"/>
        <v>80.950000000000031</v>
      </c>
      <c r="W179" s="66">
        <f t="shared" si="123"/>
        <v>341.5</v>
      </c>
      <c r="X179" s="20">
        <f t="shared" si="124"/>
        <v>0.23704245973645691</v>
      </c>
      <c r="Y179" s="67">
        <f t="shared" si="125"/>
        <v>0.80950000000000033</v>
      </c>
      <c r="Z179" s="68">
        <f t="shared" si="126"/>
        <v>8095.0000000000027</v>
      </c>
      <c r="AA179" s="65" t="s">
        <v>52</v>
      </c>
      <c r="AU179" s="23" t="str">
        <f t="shared" si="149"/>
        <v/>
      </c>
      <c r="AV179" s="23">
        <f t="shared" si="149"/>
        <v>-2</v>
      </c>
      <c r="AW179" s="23" t="str">
        <f t="shared" si="149"/>
        <v/>
      </c>
      <c r="AX179" s="23" t="str">
        <f t="shared" si="149"/>
        <v/>
      </c>
      <c r="AY179" s="23" t="str">
        <f t="shared" si="149"/>
        <v/>
      </c>
      <c r="AZ179" s="23"/>
      <c r="BA179" s="25">
        <v>0</v>
      </c>
      <c r="BB179" s="25">
        <v>4.76</v>
      </c>
      <c r="BC179" s="25">
        <f t="shared" si="150"/>
        <v>7.52</v>
      </c>
      <c r="BD179" s="25">
        <f t="shared" ref="BD179:BD185" si="155">0.93*(BB179-1)+1</f>
        <v>4.4968000000000004</v>
      </c>
      <c r="BE179" t="s">
        <v>970</v>
      </c>
      <c r="BF179" s="55">
        <f t="shared" si="154"/>
        <v>0</v>
      </c>
      <c r="BG179" s="66"/>
      <c r="BH179" s="66"/>
      <c r="BI179" s="25"/>
      <c r="BJ179" s="25"/>
      <c r="BK179" s="20"/>
      <c r="BL179" s="24"/>
      <c r="BM179" s="25"/>
      <c r="BN179" s="25"/>
      <c r="BO179" s="25"/>
      <c r="BP179" s="126"/>
    </row>
    <row r="180" spans="1:68" x14ac:dyDescent="0.2">
      <c r="A180" s="56">
        <v>45557</v>
      </c>
      <c r="B180" s="60" t="s">
        <v>892</v>
      </c>
      <c r="C180" s="24" t="s">
        <v>1354</v>
      </c>
      <c r="D180" s="24" t="s">
        <v>577</v>
      </c>
      <c r="F180" s="74" t="s">
        <v>51</v>
      </c>
      <c r="G180" s="74" t="s">
        <v>121</v>
      </c>
      <c r="H180" s="24" t="s">
        <v>1363</v>
      </c>
      <c r="I180" s="24">
        <v>5</v>
      </c>
      <c r="J180" s="24">
        <v>8</v>
      </c>
      <c r="K180" s="27" t="s">
        <v>1706</v>
      </c>
      <c r="L180" s="122">
        <v>1</v>
      </c>
      <c r="M180" s="74" t="s">
        <v>105</v>
      </c>
      <c r="N180" s="60" t="s">
        <v>6</v>
      </c>
      <c r="R180" s="25">
        <v>7</v>
      </c>
      <c r="S180" s="83" t="s">
        <v>371</v>
      </c>
      <c r="T180" s="66" t="str">
        <f t="shared" si="120"/>
        <v>0.00</v>
      </c>
      <c r="U180" s="66">
        <f t="shared" si="121"/>
        <v>-1</v>
      </c>
      <c r="V180" s="66">
        <f t="shared" si="122"/>
        <v>79.950000000000031</v>
      </c>
      <c r="W180" s="66">
        <f t="shared" si="123"/>
        <v>342.5</v>
      </c>
      <c r="X180" s="20">
        <f t="shared" si="124"/>
        <v>0.23343065693430667</v>
      </c>
      <c r="Y180" s="67">
        <f t="shared" si="125"/>
        <v>0.79950000000000032</v>
      </c>
      <c r="Z180" s="68">
        <f t="shared" si="126"/>
        <v>7995.0000000000027</v>
      </c>
      <c r="AA180" s="65" t="s">
        <v>52</v>
      </c>
      <c r="AU180" s="23" t="str">
        <f t="shared" si="149"/>
        <v/>
      </c>
      <c r="AV180" s="23">
        <f t="shared" si="149"/>
        <v>-1</v>
      </c>
      <c r="AW180" s="23" t="str">
        <f t="shared" si="149"/>
        <v/>
      </c>
      <c r="AX180" s="23" t="str">
        <f t="shared" si="149"/>
        <v/>
      </c>
      <c r="AY180" s="23" t="str">
        <f t="shared" si="149"/>
        <v/>
      </c>
      <c r="AZ180" s="23"/>
      <c r="BA180" s="25">
        <v>0</v>
      </c>
      <c r="BB180" s="25">
        <v>7.32</v>
      </c>
      <c r="BC180" s="25">
        <f t="shared" si="150"/>
        <v>6.32</v>
      </c>
      <c r="BD180" s="25">
        <f t="shared" si="155"/>
        <v>6.8776000000000002</v>
      </c>
      <c r="BE180" t="s">
        <v>970</v>
      </c>
      <c r="BF180" s="55">
        <f t="shared" si="154"/>
        <v>0</v>
      </c>
      <c r="BG180" s="66"/>
      <c r="BH180" s="66"/>
      <c r="BI180" s="25"/>
      <c r="BJ180" s="25"/>
      <c r="BK180" s="20"/>
      <c r="BL180" s="24"/>
      <c r="BM180" s="25"/>
      <c r="BN180" s="25"/>
      <c r="BO180" s="25"/>
      <c r="BP180" s="126"/>
    </row>
    <row r="181" spans="1:68" x14ac:dyDescent="0.2">
      <c r="A181" s="56">
        <v>45561</v>
      </c>
      <c r="B181" s="60" t="s">
        <v>892</v>
      </c>
      <c r="C181" s="24" t="s">
        <v>1711</v>
      </c>
      <c r="D181" s="24" t="s">
        <v>398</v>
      </c>
      <c r="F181" s="74" t="s">
        <v>51</v>
      </c>
      <c r="G181" s="74" t="s">
        <v>121</v>
      </c>
      <c r="H181" s="24" t="s">
        <v>55</v>
      </c>
      <c r="I181" s="24">
        <v>12</v>
      </c>
      <c r="J181" s="24">
        <v>1</v>
      </c>
      <c r="K181" s="26" t="s">
        <v>1713</v>
      </c>
      <c r="L181" s="25">
        <v>1</v>
      </c>
      <c r="M181" s="74" t="s">
        <v>105</v>
      </c>
      <c r="N181" s="60" t="s">
        <v>6</v>
      </c>
      <c r="R181" s="25">
        <v>4.8</v>
      </c>
      <c r="S181" s="83" t="s">
        <v>372</v>
      </c>
      <c r="T181" s="66">
        <f t="shared" si="120"/>
        <v>4.8</v>
      </c>
      <c r="U181" s="66">
        <f t="shared" si="121"/>
        <v>3.8</v>
      </c>
      <c r="V181" s="66">
        <f t="shared" si="122"/>
        <v>83.750000000000028</v>
      </c>
      <c r="W181" s="66">
        <f t="shared" si="123"/>
        <v>343.5</v>
      </c>
      <c r="X181" s="20">
        <f t="shared" si="124"/>
        <v>0.24381368267831158</v>
      </c>
      <c r="Y181" s="67">
        <f t="shared" si="125"/>
        <v>0.83750000000000024</v>
      </c>
      <c r="Z181" s="68">
        <f t="shared" si="126"/>
        <v>8375.0000000000036</v>
      </c>
      <c r="AA181" s="65" t="s">
        <v>53</v>
      </c>
      <c r="AU181" s="23" t="str">
        <f t="shared" ref="AU181:AY196" si="156">IF($G181=AU$2,$U181,"")</f>
        <v/>
      </c>
      <c r="AV181" s="23">
        <f t="shared" si="156"/>
        <v>3.8</v>
      </c>
      <c r="AW181" s="23" t="str">
        <f t="shared" si="156"/>
        <v/>
      </c>
      <c r="AX181" s="23" t="str">
        <f t="shared" si="156"/>
        <v/>
      </c>
      <c r="AY181" s="23" t="str">
        <f t="shared" si="156"/>
        <v/>
      </c>
      <c r="AZ181" s="23"/>
      <c r="BA181" s="25">
        <v>0</v>
      </c>
      <c r="BB181" s="25">
        <v>7.25</v>
      </c>
      <c r="BC181" s="25">
        <f t="shared" si="150"/>
        <v>6.25</v>
      </c>
      <c r="BD181" s="25">
        <f t="shared" si="155"/>
        <v>6.8125</v>
      </c>
      <c r="BE181" t="s">
        <v>970</v>
      </c>
      <c r="BF181" s="55">
        <f t="shared" si="154"/>
        <v>0</v>
      </c>
      <c r="BG181" s="66"/>
      <c r="BH181" s="66"/>
      <c r="BI181" s="25"/>
      <c r="BJ181" s="25"/>
      <c r="BK181" s="20"/>
      <c r="BL181" s="24"/>
      <c r="BM181" s="25"/>
      <c r="BN181" s="25"/>
      <c r="BO181" s="25"/>
      <c r="BP181" s="126"/>
    </row>
    <row r="182" spans="1:68" x14ac:dyDescent="0.2">
      <c r="A182" s="56">
        <v>45561</v>
      </c>
      <c r="B182" s="60" t="s">
        <v>892</v>
      </c>
      <c r="C182" s="24" t="s">
        <v>1711</v>
      </c>
      <c r="D182" s="24" t="s">
        <v>398</v>
      </c>
      <c r="F182" s="74" t="s">
        <v>51</v>
      </c>
      <c r="G182" s="74" t="s">
        <v>121</v>
      </c>
      <c r="H182" s="24" t="s">
        <v>55</v>
      </c>
      <c r="I182" s="24">
        <v>2</v>
      </c>
      <c r="J182" s="24">
        <v>3</v>
      </c>
      <c r="K182" s="24" t="s">
        <v>1712</v>
      </c>
      <c r="L182" s="25">
        <v>2</v>
      </c>
      <c r="M182" s="74" t="s">
        <v>105</v>
      </c>
      <c r="N182" s="60" t="s">
        <v>6</v>
      </c>
      <c r="R182" s="25">
        <v>3.2</v>
      </c>
      <c r="S182" s="83" t="s">
        <v>363</v>
      </c>
      <c r="T182" s="66" t="str">
        <f t="shared" si="120"/>
        <v>0.00</v>
      </c>
      <c r="U182" s="66">
        <f t="shared" si="121"/>
        <v>-2</v>
      </c>
      <c r="V182" s="66">
        <f t="shared" si="122"/>
        <v>81.750000000000028</v>
      </c>
      <c r="W182" s="66">
        <f t="shared" si="123"/>
        <v>345.5</v>
      </c>
      <c r="X182" s="20">
        <f t="shared" si="124"/>
        <v>0.2366136034732273</v>
      </c>
      <c r="Y182" s="67">
        <f t="shared" si="125"/>
        <v>0.81750000000000034</v>
      </c>
      <c r="Z182" s="68">
        <f t="shared" si="126"/>
        <v>8175.0000000000027</v>
      </c>
      <c r="AA182" s="65" t="s">
        <v>52</v>
      </c>
      <c r="AU182" s="23" t="str">
        <f t="shared" si="156"/>
        <v/>
      </c>
      <c r="AV182" s="23">
        <f t="shared" si="156"/>
        <v>-2</v>
      </c>
      <c r="AW182" s="23" t="str">
        <f t="shared" si="156"/>
        <v/>
      </c>
      <c r="AX182" s="23" t="str">
        <f t="shared" si="156"/>
        <v/>
      </c>
      <c r="AY182" s="23" t="str">
        <f t="shared" si="156"/>
        <v/>
      </c>
      <c r="AZ182" s="23"/>
      <c r="BA182" s="25">
        <v>0</v>
      </c>
      <c r="BB182" s="25">
        <v>3.1</v>
      </c>
      <c r="BC182" s="25">
        <f t="shared" si="150"/>
        <v>4.2</v>
      </c>
      <c r="BD182" s="25">
        <f t="shared" si="155"/>
        <v>2.9530000000000003</v>
      </c>
      <c r="BE182" t="s">
        <v>970</v>
      </c>
      <c r="BF182" s="55">
        <f t="shared" si="154"/>
        <v>0</v>
      </c>
      <c r="BG182" s="66"/>
      <c r="BH182" s="66"/>
      <c r="BI182" s="25"/>
      <c r="BJ182" s="25"/>
      <c r="BK182" s="20"/>
      <c r="BL182" s="24"/>
      <c r="BM182" s="25"/>
      <c r="BN182" s="25"/>
      <c r="BO182" s="25"/>
      <c r="BP182" s="126"/>
    </row>
    <row r="183" spans="1:68" x14ac:dyDescent="0.2">
      <c r="A183" s="56">
        <v>45561</v>
      </c>
      <c r="B183" s="60" t="s">
        <v>892</v>
      </c>
      <c r="C183" s="24" t="s">
        <v>1711</v>
      </c>
      <c r="D183" s="24" t="s">
        <v>398</v>
      </c>
      <c r="F183" s="74" t="s">
        <v>51</v>
      </c>
      <c r="G183" s="74" t="s">
        <v>121</v>
      </c>
      <c r="H183" s="24" t="s">
        <v>86</v>
      </c>
      <c r="I183" s="24">
        <v>5</v>
      </c>
      <c r="J183" s="24">
        <v>3</v>
      </c>
      <c r="K183" s="27" t="s">
        <v>1714</v>
      </c>
      <c r="L183" s="25">
        <v>2</v>
      </c>
      <c r="M183" s="74" t="s">
        <v>105</v>
      </c>
      <c r="N183" s="60" t="s">
        <v>6</v>
      </c>
      <c r="R183" s="25">
        <v>4.5999999999999996</v>
      </c>
      <c r="S183" s="83" t="s">
        <v>371</v>
      </c>
      <c r="T183" s="66" t="str">
        <f t="shared" si="120"/>
        <v>0.00</v>
      </c>
      <c r="U183" s="66">
        <f t="shared" si="121"/>
        <v>-2</v>
      </c>
      <c r="V183" s="66">
        <f t="shared" si="122"/>
        <v>79.750000000000028</v>
      </c>
      <c r="W183" s="66">
        <f t="shared" si="123"/>
        <v>347.5</v>
      </c>
      <c r="X183" s="20">
        <f t="shared" si="124"/>
        <v>0.22949640287769793</v>
      </c>
      <c r="Y183" s="67">
        <f t="shared" si="125"/>
        <v>0.79750000000000032</v>
      </c>
      <c r="Z183" s="68">
        <f t="shared" si="126"/>
        <v>7975.0000000000027</v>
      </c>
      <c r="AA183" s="65" t="s">
        <v>52</v>
      </c>
      <c r="AU183" s="23" t="str">
        <f t="shared" si="156"/>
        <v/>
      </c>
      <c r="AV183" s="23">
        <f t="shared" si="156"/>
        <v>-2</v>
      </c>
      <c r="AW183" s="23" t="str">
        <f t="shared" si="156"/>
        <v/>
      </c>
      <c r="AX183" s="23" t="str">
        <f t="shared" si="156"/>
        <v/>
      </c>
      <c r="AY183" s="23" t="str">
        <f t="shared" si="156"/>
        <v/>
      </c>
      <c r="AZ183" s="23"/>
      <c r="BA183" s="25">
        <v>0</v>
      </c>
      <c r="BB183" s="25">
        <v>5.2</v>
      </c>
      <c r="BC183" s="25">
        <f t="shared" si="150"/>
        <v>8.4</v>
      </c>
      <c r="BD183" s="25">
        <f t="shared" si="155"/>
        <v>4.9060000000000006</v>
      </c>
      <c r="BE183" t="s">
        <v>970</v>
      </c>
      <c r="BF183" s="55">
        <f t="shared" si="154"/>
        <v>0</v>
      </c>
      <c r="BG183" s="66"/>
      <c r="BH183" s="66"/>
      <c r="BI183" s="25"/>
      <c r="BJ183" s="25"/>
      <c r="BK183" s="20"/>
      <c r="BL183" s="24"/>
      <c r="BM183" s="25"/>
      <c r="BN183" s="25"/>
      <c r="BO183" s="25"/>
      <c r="BP183" s="126"/>
    </row>
    <row r="184" spans="1:68" x14ac:dyDescent="0.2">
      <c r="A184" s="56">
        <v>45561</v>
      </c>
      <c r="B184" s="60" t="s">
        <v>892</v>
      </c>
      <c r="C184" s="24" t="s">
        <v>1711</v>
      </c>
      <c r="D184" s="24" t="s">
        <v>398</v>
      </c>
      <c r="F184" s="74" t="s">
        <v>51</v>
      </c>
      <c r="G184" s="74" t="s">
        <v>121</v>
      </c>
      <c r="H184" s="24" t="s">
        <v>71</v>
      </c>
      <c r="I184" s="24">
        <v>11</v>
      </c>
      <c r="J184" s="24">
        <v>8</v>
      </c>
      <c r="K184" s="24" t="s">
        <v>1715</v>
      </c>
      <c r="L184" s="25">
        <v>1</v>
      </c>
      <c r="M184" s="74" t="s">
        <v>105</v>
      </c>
      <c r="N184" s="60" t="s">
        <v>6</v>
      </c>
      <c r="R184" s="25">
        <v>4.2</v>
      </c>
      <c r="S184" s="83" t="s">
        <v>363</v>
      </c>
      <c r="T184" s="66" t="str">
        <f t="shared" si="120"/>
        <v>0.00</v>
      </c>
      <c r="U184" s="66">
        <f t="shared" si="121"/>
        <v>-1</v>
      </c>
      <c r="V184" s="66">
        <f t="shared" si="122"/>
        <v>78.750000000000028</v>
      </c>
      <c r="W184" s="66">
        <f t="shared" si="123"/>
        <v>348.5</v>
      </c>
      <c r="X184" s="20">
        <f t="shared" si="124"/>
        <v>0.22596843615494985</v>
      </c>
      <c r="Y184" s="67">
        <f t="shared" si="125"/>
        <v>0.78750000000000031</v>
      </c>
      <c r="Z184" s="68">
        <f t="shared" si="126"/>
        <v>7875.0000000000027</v>
      </c>
      <c r="AA184" s="65" t="s">
        <v>52</v>
      </c>
      <c r="AU184" s="23" t="str">
        <f t="shared" si="156"/>
        <v/>
      </c>
      <c r="AV184" s="23">
        <f t="shared" si="156"/>
        <v>-1</v>
      </c>
      <c r="AW184" s="23" t="str">
        <f t="shared" si="156"/>
        <v/>
      </c>
      <c r="AX184" s="23" t="str">
        <f t="shared" si="156"/>
        <v/>
      </c>
      <c r="AY184" s="23" t="str">
        <f t="shared" si="156"/>
        <v/>
      </c>
      <c r="AZ184" s="23"/>
      <c r="BA184" s="25">
        <v>0</v>
      </c>
      <c r="BB184" s="25">
        <v>5.42</v>
      </c>
      <c r="BC184" s="25">
        <f t="shared" si="150"/>
        <v>4.42</v>
      </c>
      <c r="BD184" s="25">
        <f t="shared" si="155"/>
        <v>5.1105999999999998</v>
      </c>
      <c r="BE184" t="s">
        <v>970</v>
      </c>
      <c r="BF184" s="55">
        <f t="shared" si="154"/>
        <v>0</v>
      </c>
      <c r="BG184" s="66"/>
      <c r="BH184" s="66"/>
      <c r="BI184" s="25"/>
      <c r="BJ184" s="25"/>
      <c r="BK184" s="20"/>
      <c r="BL184" s="24"/>
      <c r="BM184" s="25"/>
      <c r="BN184" s="25"/>
      <c r="BO184" s="25"/>
      <c r="BP184" s="126"/>
    </row>
    <row r="185" spans="1:68" x14ac:dyDescent="0.2">
      <c r="A185" s="56">
        <v>45562</v>
      </c>
      <c r="B185" s="60" t="s">
        <v>892</v>
      </c>
      <c r="C185" s="24" t="s">
        <v>1716</v>
      </c>
      <c r="D185" s="24" t="s">
        <v>562</v>
      </c>
      <c r="F185" s="74" t="s">
        <v>51</v>
      </c>
      <c r="G185" s="74" t="s">
        <v>121</v>
      </c>
      <c r="H185" s="24" t="s">
        <v>820</v>
      </c>
      <c r="I185" s="24">
        <v>10</v>
      </c>
      <c r="J185" s="24">
        <v>6</v>
      </c>
      <c r="K185" s="26" t="s">
        <v>1717</v>
      </c>
      <c r="L185" s="25">
        <v>2</v>
      </c>
      <c r="M185" s="74" t="s">
        <v>105</v>
      </c>
      <c r="N185" s="60" t="s">
        <v>6</v>
      </c>
      <c r="R185" s="25">
        <v>4.4000000000000004</v>
      </c>
      <c r="S185" s="83" t="s">
        <v>372</v>
      </c>
      <c r="T185" s="66">
        <f t="shared" si="120"/>
        <v>8.8000000000000007</v>
      </c>
      <c r="U185" s="66">
        <f t="shared" si="121"/>
        <v>6.8000000000000007</v>
      </c>
      <c r="V185" s="66">
        <f t="shared" si="122"/>
        <v>85.550000000000026</v>
      </c>
      <c r="W185" s="66">
        <f t="shared" si="123"/>
        <v>350.5</v>
      </c>
      <c r="X185" s="20">
        <f t="shared" si="124"/>
        <v>0.24407988587731819</v>
      </c>
      <c r="Y185" s="67">
        <f t="shared" si="125"/>
        <v>0.85550000000000026</v>
      </c>
      <c r="Z185" s="68">
        <f t="shared" si="126"/>
        <v>8555.0000000000018</v>
      </c>
      <c r="AA185" s="65" t="s">
        <v>53</v>
      </c>
      <c r="AU185" s="23" t="str">
        <f t="shared" si="156"/>
        <v/>
      </c>
      <c r="AV185" s="23">
        <f t="shared" si="156"/>
        <v>6.8000000000000007</v>
      </c>
      <c r="AW185" s="23" t="str">
        <f t="shared" si="156"/>
        <v/>
      </c>
      <c r="AX185" s="23" t="str">
        <f t="shared" si="156"/>
        <v/>
      </c>
      <c r="AY185" s="23" t="str">
        <f t="shared" si="156"/>
        <v/>
      </c>
      <c r="AZ185" s="23"/>
      <c r="BA185" s="25">
        <v>0</v>
      </c>
      <c r="BB185" s="25">
        <v>4.43</v>
      </c>
      <c r="BC185" s="25">
        <f t="shared" si="150"/>
        <v>6.8599999999999994</v>
      </c>
      <c r="BD185" s="25">
        <f t="shared" si="155"/>
        <v>4.1898999999999997</v>
      </c>
      <c r="BE185" t="s">
        <v>970</v>
      </c>
      <c r="BF185" s="55">
        <f t="shared" si="154"/>
        <v>0</v>
      </c>
      <c r="BG185" s="66"/>
      <c r="BH185" s="66"/>
      <c r="BI185" s="25"/>
      <c r="BJ185" s="25"/>
      <c r="BK185" s="20"/>
      <c r="BL185" s="24"/>
      <c r="BM185" s="25"/>
      <c r="BN185" s="25"/>
      <c r="BO185" s="25"/>
      <c r="BP185" s="126"/>
    </row>
    <row r="186" spans="1:68" x14ac:dyDescent="0.2">
      <c r="A186" s="56">
        <v>45564</v>
      </c>
      <c r="B186" s="60" t="s">
        <v>892</v>
      </c>
      <c r="C186" s="24" t="s">
        <v>1728</v>
      </c>
      <c r="D186" s="24" t="s">
        <v>577</v>
      </c>
      <c r="F186" s="74" t="s">
        <v>51</v>
      </c>
      <c r="G186" s="74" t="s">
        <v>121</v>
      </c>
      <c r="H186" s="24" t="s">
        <v>820</v>
      </c>
      <c r="I186" s="24">
        <v>2</v>
      </c>
      <c r="J186" s="24">
        <v>8</v>
      </c>
      <c r="K186" s="87" t="s">
        <v>1661</v>
      </c>
      <c r="L186" s="25">
        <v>3</v>
      </c>
      <c r="M186" s="74" t="s">
        <v>105</v>
      </c>
      <c r="N186" s="60" t="s">
        <v>6</v>
      </c>
      <c r="R186" s="25">
        <v>3.4</v>
      </c>
      <c r="S186" s="83" t="s">
        <v>373</v>
      </c>
      <c r="T186" s="66" t="str">
        <f t="shared" si="120"/>
        <v>0.00</v>
      </c>
      <c r="U186" s="66">
        <f t="shared" si="121"/>
        <v>-3</v>
      </c>
      <c r="V186" s="66">
        <f t="shared" si="122"/>
        <v>82.550000000000026</v>
      </c>
      <c r="W186" s="66">
        <f t="shared" si="123"/>
        <v>353.5</v>
      </c>
      <c r="X186" s="20">
        <f t="shared" si="124"/>
        <v>0.2335219236209336</v>
      </c>
      <c r="Y186" s="67">
        <f t="shared" si="125"/>
        <v>0.82550000000000023</v>
      </c>
      <c r="Z186" s="68">
        <f t="shared" si="126"/>
        <v>8255.0000000000018</v>
      </c>
      <c r="AA186" s="65" t="s">
        <v>52</v>
      </c>
      <c r="AU186" s="23" t="str">
        <f t="shared" si="156"/>
        <v/>
      </c>
      <c r="AV186" s="23">
        <f t="shared" si="156"/>
        <v>-3</v>
      </c>
      <c r="AW186" s="23" t="str">
        <f t="shared" si="156"/>
        <v/>
      </c>
      <c r="AX186" s="23" t="str">
        <f t="shared" si="156"/>
        <v/>
      </c>
      <c r="AY186" s="23" t="str">
        <f t="shared" si="156"/>
        <v/>
      </c>
      <c r="AZ186" s="23"/>
      <c r="BA186" s="25">
        <v>0</v>
      </c>
      <c r="BB186" s="25">
        <v>3.76</v>
      </c>
      <c r="BC186" s="25">
        <f t="shared" ref="BC186:BC197" si="157">((BB186*(L186))-(L186))</f>
        <v>8.2799999999999994</v>
      </c>
      <c r="BD186" s="25">
        <f t="shared" ref="BD186:BD187" si="158">0.93*(BB186-1)+1</f>
        <v>3.5667999999999997</v>
      </c>
      <c r="BE186" t="s">
        <v>970</v>
      </c>
      <c r="BF186" s="55">
        <f t="shared" si="154"/>
        <v>0</v>
      </c>
      <c r="BG186" s="66"/>
      <c r="BH186" s="66"/>
      <c r="BI186" s="25"/>
      <c r="BJ186" s="25"/>
      <c r="BK186" s="20"/>
      <c r="BL186" s="24"/>
      <c r="BM186" s="25"/>
      <c r="BN186" s="25"/>
      <c r="BO186" s="25"/>
      <c r="BP186" s="126"/>
    </row>
    <row r="187" spans="1:68" x14ac:dyDescent="0.2">
      <c r="A187" s="56">
        <v>45564</v>
      </c>
      <c r="B187" s="60" t="s">
        <v>892</v>
      </c>
      <c r="C187" s="24" t="s">
        <v>1728</v>
      </c>
      <c r="D187" s="24" t="s">
        <v>577</v>
      </c>
      <c r="F187" s="74" t="s">
        <v>51</v>
      </c>
      <c r="G187" s="74" t="s">
        <v>121</v>
      </c>
      <c r="H187" s="24" t="s">
        <v>820</v>
      </c>
      <c r="I187" s="24">
        <v>6</v>
      </c>
      <c r="J187" s="24">
        <v>3</v>
      </c>
      <c r="K187" s="24" t="s">
        <v>1729</v>
      </c>
      <c r="L187" s="25">
        <v>1</v>
      </c>
      <c r="M187" s="74" t="s">
        <v>105</v>
      </c>
      <c r="N187" s="60" t="s">
        <v>6</v>
      </c>
      <c r="R187" s="25">
        <v>6</v>
      </c>
      <c r="S187" s="83" t="s">
        <v>363</v>
      </c>
      <c r="T187" s="66" t="str">
        <f t="shared" si="120"/>
        <v>0.00</v>
      </c>
      <c r="U187" s="66">
        <f t="shared" si="121"/>
        <v>-1</v>
      </c>
      <c r="V187" s="66">
        <f t="shared" si="122"/>
        <v>81.550000000000026</v>
      </c>
      <c r="W187" s="66">
        <f t="shared" si="123"/>
        <v>354.5</v>
      </c>
      <c r="X187" s="20">
        <f t="shared" si="124"/>
        <v>0.23004231311706635</v>
      </c>
      <c r="Y187" s="67">
        <f t="shared" si="125"/>
        <v>0.81550000000000022</v>
      </c>
      <c r="Z187" s="68">
        <f t="shared" si="126"/>
        <v>8155.0000000000027</v>
      </c>
      <c r="AA187" s="65" t="s">
        <v>52</v>
      </c>
      <c r="AU187" s="23" t="str">
        <f t="shared" si="156"/>
        <v/>
      </c>
      <c r="AV187" s="23">
        <f t="shared" si="156"/>
        <v>-1</v>
      </c>
      <c r="AW187" s="23" t="str">
        <f t="shared" si="156"/>
        <v/>
      </c>
      <c r="AX187" s="23" t="str">
        <f t="shared" si="156"/>
        <v/>
      </c>
      <c r="AY187" s="23" t="str">
        <f t="shared" si="156"/>
        <v/>
      </c>
      <c r="AZ187" s="23"/>
      <c r="BA187" s="25">
        <v>0</v>
      </c>
      <c r="BB187" s="25">
        <v>4.84</v>
      </c>
      <c r="BC187" s="25">
        <f t="shared" si="157"/>
        <v>3.84</v>
      </c>
      <c r="BD187" s="25">
        <f t="shared" si="158"/>
        <v>4.5712000000000002</v>
      </c>
      <c r="BE187" t="s">
        <v>970</v>
      </c>
      <c r="BF187" s="55">
        <f t="shared" si="154"/>
        <v>0</v>
      </c>
      <c r="BG187" s="66"/>
      <c r="BH187" s="66"/>
      <c r="BI187" s="25"/>
      <c r="BJ187" s="25"/>
      <c r="BK187" s="20"/>
      <c r="BL187" s="24"/>
      <c r="BM187" s="25"/>
      <c r="BN187" s="25"/>
      <c r="BO187" s="25"/>
      <c r="BP187" s="126"/>
    </row>
    <row r="188" spans="1:68" x14ac:dyDescent="0.2">
      <c r="A188" s="56">
        <v>45573</v>
      </c>
      <c r="B188" s="60" t="s">
        <v>892</v>
      </c>
      <c r="C188" s="24" t="s">
        <v>1404</v>
      </c>
      <c r="D188" s="24" t="s">
        <v>584</v>
      </c>
      <c r="F188" s="74" t="s">
        <v>51</v>
      </c>
      <c r="G188" s="74" t="s">
        <v>121</v>
      </c>
      <c r="H188" s="24" t="s">
        <v>529</v>
      </c>
      <c r="I188" s="24">
        <v>8</v>
      </c>
      <c r="J188" s="24">
        <v>3</v>
      </c>
      <c r="K188" s="24" t="s">
        <v>1751</v>
      </c>
      <c r="L188" s="25">
        <v>2</v>
      </c>
      <c r="M188" s="74" t="s">
        <v>105</v>
      </c>
      <c r="N188" s="60" t="s">
        <v>6</v>
      </c>
      <c r="R188" s="25">
        <v>9</v>
      </c>
      <c r="S188" s="83" t="s">
        <v>363</v>
      </c>
      <c r="T188" s="66" t="str">
        <f t="shared" si="120"/>
        <v>0.00</v>
      </c>
      <c r="U188" s="66">
        <f t="shared" si="121"/>
        <v>-2</v>
      </c>
      <c r="V188" s="66">
        <f t="shared" si="122"/>
        <v>79.550000000000026</v>
      </c>
      <c r="W188" s="66">
        <f t="shared" si="123"/>
        <v>356.5</v>
      </c>
      <c r="X188" s="20">
        <f t="shared" si="124"/>
        <v>0.22314165497896221</v>
      </c>
      <c r="Y188" s="67">
        <f t="shared" si="125"/>
        <v>0.79550000000000021</v>
      </c>
      <c r="Z188" s="68">
        <f t="shared" si="126"/>
        <v>7955.0000000000027</v>
      </c>
      <c r="AA188" s="65" t="s">
        <v>52</v>
      </c>
      <c r="AU188" s="23" t="str">
        <f t="shared" si="156"/>
        <v/>
      </c>
      <c r="AV188" s="23">
        <f t="shared" si="156"/>
        <v>-2</v>
      </c>
      <c r="AW188" s="23" t="str">
        <f t="shared" si="156"/>
        <v/>
      </c>
      <c r="AX188" s="23" t="str">
        <f t="shared" si="156"/>
        <v/>
      </c>
      <c r="AY188" s="23" t="str">
        <f t="shared" si="156"/>
        <v/>
      </c>
      <c r="AZ188" s="23"/>
      <c r="BA188" s="25">
        <v>0</v>
      </c>
      <c r="BB188" s="25">
        <v>12.78</v>
      </c>
      <c r="BC188" s="25">
        <f t="shared" si="157"/>
        <v>23.56</v>
      </c>
      <c r="BD188" s="25">
        <f t="shared" ref="BD188:BD190" si="159">0.93*(BB188-1)+1</f>
        <v>11.955399999999999</v>
      </c>
      <c r="BE188" t="s">
        <v>970</v>
      </c>
      <c r="BF188" s="55">
        <f t="shared" si="154"/>
        <v>0</v>
      </c>
      <c r="BG188" s="66"/>
      <c r="BH188" s="66"/>
      <c r="BI188" s="25"/>
      <c r="BJ188" s="25"/>
      <c r="BK188" s="20"/>
      <c r="BL188" s="24"/>
      <c r="BM188" s="25"/>
      <c r="BN188" s="25"/>
      <c r="BO188" s="25"/>
      <c r="BP188" s="126"/>
    </row>
    <row r="189" spans="1:68" x14ac:dyDescent="0.2">
      <c r="A189" s="56">
        <v>45573</v>
      </c>
      <c r="B189" s="60" t="s">
        <v>892</v>
      </c>
      <c r="C189" s="24" t="s">
        <v>1749</v>
      </c>
      <c r="D189" s="24" t="s">
        <v>584</v>
      </c>
      <c r="F189" s="74" t="s">
        <v>51</v>
      </c>
      <c r="G189" s="74" t="s">
        <v>121</v>
      </c>
      <c r="H189" s="24" t="s">
        <v>54</v>
      </c>
      <c r="I189" s="24">
        <v>7</v>
      </c>
      <c r="J189" s="24">
        <v>4</v>
      </c>
      <c r="K189" s="26" t="s">
        <v>1750</v>
      </c>
      <c r="L189" s="25">
        <v>1</v>
      </c>
      <c r="M189" s="74" t="s">
        <v>105</v>
      </c>
      <c r="N189" s="60" t="s">
        <v>6</v>
      </c>
      <c r="R189" s="25">
        <v>7.5</v>
      </c>
      <c r="S189" s="83" t="s">
        <v>372</v>
      </c>
      <c r="T189" s="66">
        <f t="shared" si="120"/>
        <v>7.5</v>
      </c>
      <c r="U189" s="66">
        <f t="shared" si="121"/>
        <v>6.5</v>
      </c>
      <c r="V189" s="66">
        <f t="shared" si="122"/>
        <v>86.050000000000026</v>
      </c>
      <c r="W189" s="66">
        <f t="shared" si="123"/>
        <v>357.5</v>
      </c>
      <c r="X189" s="20">
        <f t="shared" si="124"/>
        <v>0.24069930069930076</v>
      </c>
      <c r="Y189" s="67">
        <f t="shared" si="125"/>
        <v>0.86050000000000026</v>
      </c>
      <c r="Z189" s="68">
        <f t="shared" si="126"/>
        <v>8605.0000000000018</v>
      </c>
      <c r="AA189" s="65" t="s">
        <v>53</v>
      </c>
      <c r="AU189" s="23" t="str">
        <f t="shared" si="156"/>
        <v/>
      </c>
      <c r="AV189" s="23">
        <f t="shared" si="156"/>
        <v>6.5</v>
      </c>
      <c r="AW189" s="23" t="str">
        <f t="shared" si="156"/>
        <v/>
      </c>
      <c r="AX189" s="23" t="str">
        <f t="shared" si="156"/>
        <v/>
      </c>
      <c r="AY189" s="23" t="str">
        <f t="shared" si="156"/>
        <v/>
      </c>
      <c r="AZ189" s="23"/>
      <c r="BA189" s="25">
        <v>0</v>
      </c>
      <c r="BB189" s="25">
        <v>5.94</v>
      </c>
      <c r="BC189" s="25">
        <f t="shared" si="157"/>
        <v>4.9400000000000004</v>
      </c>
      <c r="BD189" s="25">
        <f t="shared" si="159"/>
        <v>5.5942000000000007</v>
      </c>
      <c r="BE189" t="s">
        <v>969</v>
      </c>
      <c r="BF189" s="55">
        <f t="shared" si="154"/>
        <v>0</v>
      </c>
      <c r="BG189" s="66"/>
      <c r="BH189" s="66"/>
      <c r="BI189" s="25"/>
      <c r="BJ189" s="25"/>
      <c r="BK189" s="20"/>
      <c r="BL189" s="24"/>
      <c r="BM189" s="25"/>
      <c r="BN189" s="25"/>
      <c r="BO189" s="25"/>
      <c r="BP189" s="126"/>
    </row>
    <row r="190" spans="1:68" x14ac:dyDescent="0.2">
      <c r="A190" s="56">
        <v>45575</v>
      </c>
      <c r="B190" s="60" t="s">
        <v>892</v>
      </c>
      <c r="C190" s="24" t="s">
        <v>1607</v>
      </c>
      <c r="D190" s="24" t="s">
        <v>398</v>
      </c>
      <c r="F190" s="74" t="s">
        <v>51</v>
      </c>
      <c r="G190" s="74" t="s">
        <v>121</v>
      </c>
      <c r="H190" s="24" t="s">
        <v>59</v>
      </c>
      <c r="I190" s="24">
        <v>1</v>
      </c>
      <c r="J190" s="24">
        <v>3</v>
      </c>
      <c r="K190" s="24" t="s">
        <v>1757</v>
      </c>
      <c r="L190" s="25">
        <v>3</v>
      </c>
      <c r="M190" s="74" t="s">
        <v>105</v>
      </c>
      <c r="N190" s="60" t="s">
        <v>6</v>
      </c>
      <c r="R190" s="25">
        <v>3.2</v>
      </c>
      <c r="S190" s="83" t="s">
        <v>363</v>
      </c>
      <c r="T190" s="66" t="str">
        <f t="shared" si="120"/>
        <v>0.00</v>
      </c>
      <c r="U190" s="66">
        <f t="shared" si="121"/>
        <v>-3</v>
      </c>
      <c r="V190" s="66">
        <f t="shared" si="122"/>
        <v>83.050000000000026</v>
      </c>
      <c r="W190" s="66">
        <f t="shared" si="123"/>
        <v>360.5</v>
      </c>
      <c r="X190" s="20">
        <f t="shared" si="124"/>
        <v>0.23037447988904305</v>
      </c>
      <c r="Y190" s="67">
        <f t="shared" si="125"/>
        <v>0.83050000000000024</v>
      </c>
      <c r="Z190" s="68">
        <f t="shared" si="126"/>
        <v>8305.0000000000018</v>
      </c>
      <c r="AA190" s="65" t="s">
        <v>52</v>
      </c>
      <c r="AU190" s="23" t="str">
        <f t="shared" si="156"/>
        <v/>
      </c>
      <c r="AV190" s="23">
        <f t="shared" si="156"/>
        <v>-3</v>
      </c>
      <c r="AW190" s="23" t="str">
        <f t="shared" si="156"/>
        <v/>
      </c>
      <c r="AX190" s="23" t="str">
        <f t="shared" si="156"/>
        <v/>
      </c>
      <c r="AY190" s="23" t="str">
        <f t="shared" si="156"/>
        <v/>
      </c>
      <c r="AZ190" s="23"/>
      <c r="BA190" s="25">
        <v>0</v>
      </c>
      <c r="BB190" s="25">
        <v>3.85</v>
      </c>
      <c r="BC190" s="25">
        <f t="shared" si="157"/>
        <v>8.5500000000000007</v>
      </c>
      <c r="BD190" s="25">
        <f t="shared" si="159"/>
        <v>3.6505000000000001</v>
      </c>
      <c r="BE190" t="s">
        <v>970</v>
      </c>
      <c r="BF190" s="55">
        <f t="shared" ref="BF190:BF202" si="160">U190-SUM(AU190:AY190)</f>
        <v>0</v>
      </c>
      <c r="BG190" s="66"/>
      <c r="BH190" s="66"/>
      <c r="BI190" s="25"/>
      <c r="BJ190" s="25"/>
      <c r="BK190" s="20"/>
      <c r="BL190" s="24"/>
      <c r="BM190" s="25"/>
      <c r="BN190" s="25"/>
      <c r="BO190" s="25"/>
      <c r="BP190" s="126"/>
    </row>
    <row r="191" spans="1:68" x14ac:dyDescent="0.2">
      <c r="A191" s="56">
        <v>45580</v>
      </c>
      <c r="B191" s="60" t="s">
        <v>892</v>
      </c>
      <c r="C191" s="24" t="s">
        <v>1775</v>
      </c>
      <c r="D191" s="24" t="s">
        <v>584</v>
      </c>
      <c r="F191" s="74" t="s">
        <v>51</v>
      </c>
      <c r="G191" s="74" t="s">
        <v>121</v>
      </c>
      <c r="H191" s="24" t="s">
        <v>1776</v>
      </c>
      <c r="I191" s="24">
        <v>4</v>
      </c>
      <c r="J191" s="24">
        <v>4</v>
      </c>
      <c r="K191" s="24" t="s">
        <v>1777</v>
      </c>
      <c r="L191" s="25">
        <v>2</v>
      </c>
      <c r="M191" s="74" t="s">
        <v>105</v>
      </c>
      <c r="N191" s="60" t="s">
        <v>6</v>
      </c>
      <c r="R191" s="25">
        <v>6</v>
      </c>
      <c r="S191" s="83" t="s">
        <v>363</v>
      </c>
      <c r="T191" s="66" t="str">
        <f t="shared" si="120"/>
        <v>0.00</v>
      </c>
      <c r="U191" s="66">
        <f t="shared" si="121"/>
        <v>-2</v>
      </c>
      <c r="V191" s="66">
        <f t="shared" si="122"/>
        <v>81.050000000000026</v>
      </c>
      <c r="W191" s="66">
        <f t="shared" si="123"/>
        <v>362.5</v>
      </c>
      <c r="X191" s="20">
        <f t="shared" si="124"/>
        <v>0.22358620689655179</v>
      </c>
      <c r="Y191" s="67">
        <f t="shared" si="125"/>
        <v>0.81050000000000022</v>
      </c>
      <c r="Z191" s="68">
        <f t="shared" si="126"/>
        <v>8105.0000000000027</v>
      </c>
      <c r="AA191" s="65" t="s">
        <v>52</v>
      </c>
      <c r="AU191" s="23" t="str">
        <f t="shared" ref="AU191:AY206" si="161">IF($G191=AU$2,$U191,"")</f>
        <v/>
      </c>
      <c r="AV191" s="23">
        <f t="shared" si="156"/>
        <v>-2</v>
      </c>
      <c r="AW191" s="23" t="str">
        <f t="shared" si="161"/>
        <v/>
      </c>
      <c r="AX191" s="23" t="str">
        <f t="shared" si="161"/>
        <v/>
      </c>
      <c r="AY191" s="23" t="str">
        <f t="shared" si="161"/>
        <v/>
      </c>
      <c r="AZ191" s="23"/>
      <c r="BA191" s="25">
        <v>0</v>
      </c>
      <c r="BB191" s="25">
        <v>8.6300000000000008</v>
      </c>
      <c r="BC191" s="25">
        <f t="shared" si="157"/>
        <v>15.260000000000002</v>
      </c>
      <c r="BD191" s="25">
        <f t="shared" ref="BD191:BD200" si="162">0.93*(BB191-1)+1</f>
        <v>8.0959000000000003</v>
      </c>
      <c r="BE191" t="s">
        <v>969</v>
      </c>
      <c r="BF191" s="55">
        <f t="shared" si="160"/>
        <v>0</v>
      </c>
      <c r="BG191" s="66"/>
      <c r="BH191" s="66"/>
      <c r="BI191" s="25"/>
      <c r="BJ191" s="25"/>
      <c r="BK191" s="20"/>
      <c r="BL191" s="24"/>
      <c r="BM191" s="25"/>
      <c r="BN191" s="25"/>
      <c r="BO191" s="25"/>
      <c r="BP191" s="126"/>
    </row>
    <row r="192" spans="1:68" x14ac:dyDescent="0.2">
      <c r="A192" s="56">
        <v>45580</v>
      </c>
      <c r="B192" s="60" t="s">
        <v>892</v>
      </c>
      <c r="C192" s="24" t="s">
        <v>1775</v>
      </c>
      <c r="D192" s="24" t="s">
        <v>584</v>
      </c>
      <c r="F192" s="74" t="s">
        <v>51</v>
      </c>
      <c r="G192" s="74" t="s">
        <v>121</v>
      </c>
      <c r="H192" s="24" t="s">
        <v>79</v>
      </c>
      <c r="I192" s="24">
        <v>7</v>
      </c>
      <c r="J192" s="24">
        <v>6</v>
      </c>
      <c r="K192" s="26" t="s">
        <v>1778</v>
      </c>
      <c r="L192" s="25">
        <v>1</v>
      </c>
      <c r="M192" s="74" t="s">
        <v>105</v>
      </c>
      <c r="N192" s="60" t="s">
        <v>7</v>
      </c>
      <c r="R192" s="25">
        <v>2.2999999999999998</v>
      </c>
      <c r="S192" s="83" t="s">
        <v>372</v>
      </c>
      <c r="T192" s="66">
        <f t="shared" si="120"/>
        <v>2.2999999999999998</v>
      </c>
      <c r="U192" s="66">
        <f t="shared" si="121"/>
        <v>1.2999999999999998</v>
      </c>
      <c r="V192" s="66">
        <f t="shared" si="122"/>
        <v>82.350000000000023</v>
      </c>
      <c r="W192" s="66">
        <f t="shared" si="123"/>
        <v>363.5</v>
      </c>
      <c r="X192" s="20">
        <f t="shared" si="124"/>
        <v>0.22654745529573597</v>
      </c>
      <c r="Y192" s="67">
        <f t="shared" si="125"/>
        <v>0.82350000000000023</v>
      </c>
      <c r="Z192" s="68">
        <f t="shared" si="126"/>
        <v>8235.0000000000018</v>
      </c>
      <c r="AA192" s="65" t="s">
        <v>53</v>
      </c>
      <c r="AU192" s="23" t="str">
        <f t="shared" si="161"/>
        <v/>
      </c>
      <c r="AV192" s="23">
        <f t="shared" si="156"/>
        <v>1.2999999999999998</v>
      </c>
      <c r="AW192" s="23" t="str">
        <f t="shared" si="161"/>
        <v/>
      </c>
      <c r="AX192" s="23" t="str">
        <f t="shared" si="161"/>
        <v/>
      </c>
      <c r="AY192" s="23" t="str">
        <f t="shared" si="161"/>
        <v/>
      </c>
      <c r="AZ192" s="23"/>
      <c r="BA192" s="25">
        <v>0</v>
      </c>
      <c r="BB192" s="25">
        <v>4.0999999999999996</v>
      </c>
      <c r="BC192" s="25">
        <f t="shared" si="157"/>
        <v>3.0999999999999996</v>
      </c>
      <c r="BD192" s="25">
        <f t="shared" si="162"/>
        <v>3.883</v>
      </c>
      <c r="BE192" t="s">
        <v>969</v>
      </c>
      <c r="BF192" s="55">
        <f t="shared" si="160"/>
        <v>0</v>
      </c>
      <c r="BG192" s="66"/>
      <c r="BH192" s="66"/>
      <c r="BI192" s="25"/>
      <c r="BJ192" s="25"/>
      <c r="BK192" s="20"/>
      <c r="BL192" s="24"/>
      <c r="BM192" s="25"/>
      <c r="BN192" s="25"/>
      <c r="BO192" s="25"/>
      <c r="BP192" s="126"/>
    </row>
    <row r="193" spans="1:68" x14ac:dyDescent="0.2">
      <c r="A193" s="56">
        <v>45580</v>
      </c>
      <c r="B193" s="60" t="s">
        <v>892</v>
      </c>
      <c r="C193" s="24" t="s">
        <v>1775</v>
      </c>
      <c r="D193" s="24" t="s">
        <v>584</v>
      </c>
      <c r="F193" s="74" t="s">
        <v>51</v>
      </c>
      <c r="G193" s="74" t="s">
        <v>121</v>
      </c>
      <c r="H193" s="24" t="s">
        <v>79</v>
      </c>
      <c r="I193" s="24">
        <v>12</v>
      </c>
      <c r="J193" s="24">
        <v>5</v>
      </c>
      <c r="K193" s="24" t="s">
        <v>1779</v>
      </c>
      <c r="L193" s="25">
        <v>1</v>
      </c>
      <c r="M193" s="74" t="s">
        <v>105</v>
      </c>
      <c r="N193" s="60" t="s">
        <v>6</v>
      </c>
      <c r="R193" s="25">
        <v>4.8</v>
      </c>
      <c r="S193" s="83" t="s">
        <v>363</v>
      </c>
      <c r="T193" s="66" t="str">
        <f t="shared" si="120"/>
        <v>0.00</v>
      </c>
      <c r="U193" s="66">
        <f t="shared" si="121"/>
        <v>-1</v>
      </c>
      <c r="V193" s="66">
        <f t="shared" si="122"/>
        <v>81.350000000000023</v>
      </c>
      <c r="W193" s="66">
        <f t="shared" si="123"/>
        <v>364.5</v>
      </c>
      <c r="X193" s="20">
        <f t="shared" si="124"/>
        <v>0.22318244170096027</v>
      </c>
      <c r="Y193" s="67">
        <f t="shared" si="125"/>
        <v>0.81350000000000022</v>
      </c>
      <c r="Z193" s="68">
        <f t="shared" si="126"/>
        <v>8135.0000000000018</v>
      </c>
      <c r="AA193" s="65" t="s">
        <v>52</v>
      </c>
      <c r="AU193" s="23" t="str">
        <f t="shared" si="161"/>
        <v/>
      </c>
      <c r="AV193" s="23">
        <f t="shared" si="156"/>
        <v>-1</v>
      </c>
      <c r="AW193" s="23" t="str">
        <f t="shared" si="161"/>
        <v/>
      </c>
      <c r="AX193" s="23" t="str">
        <f t="shared" si="161"/>
        <v/>
      </c>
      <c r="AY193" s="23" t="str">
        <f t="shared" si="161"/>
        <v/>
      </c>
      <c r="AZ193" s="23"/>
      <c r="BA193" s="25">
        <v>0</v>
      </c>
      <c r="BB193" s="25">
        <v>6.03</v>
      </c>
      <c r="BC193" s="25">
        <f t="shared" si="157"/>
        <v>5.03</v>
      </c>
      <c r="BD193" s="25">
        <f t="shared" si="162"/>
        <v>5.6779000000000002</v>
      </c>
      <c r="BE193" t="s">
        <v>969</v>
      </c>
      <c r="BF193" s="55">
        <f t="shared" si="160"/>
        <v>0</v>
      </c>
      <c r="BG193" s="66"/>
      <c r="BH193" s="66"/>
      <c r="BI193" s="25"/>
      <c r="BJ193" s="25"/>
      <c r="BK193" s="20"/>
      <c r="BL193" s="24"/>
      <c r="BM193" s="25"/>
      <c r="BN193" s="25"/>
      <c r="BO193" s="25"/>
      <c r="BP193" s="126"/>
    </row>
    <row r="194" spans="1:68" x14ac:dyDescent="0.2">
      <c r="A194" s="56">
        <v>45580</v>
      </c>
      <c r="B194" s="60" t="s">
        <v>892</v>
      </c>
      <c r="C194" s="24" t="s">
        <v>1775</v>
      </c>
      <c r="D194" s="24" t="s">
        <v>584</v>
      </c>
      <c r="F194" s="74" t="s">
        <v>51</v>
      </c>
      <c r="G194" s="74" t="s">
        <v>121</v>
      </c>
      <c r="H194" s="24" t="s">
        <v>79</v>
      </c>
      <c r="I194" s="24">
        <v>7</v>
      </c>
      <c r="J194" s="24">
        <v>6</v>
      </c>
      <c r="K194" s="26" t="s">
        <v>1778</v>
      </c>
      <c r="L194" s="25">
        <v>1</v>
      </c>
      <c r="M194" s="74" t="s">
        <v>105</v>
      </c>
      <c r="N194" s="60" t="s">
        <v>6</v>
      </c>
      <c r="R194" s="25">
        <v>10</v>
      </c>
      <c r="S194" s="83" t="s">
        <v>372</v>
      </c>
      <c r="T194" s="66">
        <f t="shared" si="120"/>
        <v>10</v>
      </c>
      <c r="U194" s="66">
        <f t="shared" si="121"/>
        <v>9</v>
      </c>
      <c r="V194" s="66">
        <f t="shared" si="122"/>
        <v>90.350000000000023</v>
      </c>
      <c r="W194" s="66">
        <f t="shared" si="123"/>
        <v>365.5</v>
      </c>
      <c r="X194" s="20">
        <f t="shared" si="124"/>
        <v>0.24719562243502058</v>
      </c>
      <c r="Y194" s="67">
        <f t="shared" si="125"/>
        <v>0.90350000000000019</v>
      </c>
      <c r="Z194" s="68">
        <f t="shared" si="126"/>
        <v>9035.0000000000018</v>
      </c>
      <c r="AA194" s="65" t="s">
        <v>53</v>
      </c>
      <c r="AU194" s="23" t="str">
        <f t="shared" si="161"/>
        <v/>
      </c>
      <c r="AV194" s="23">
        <f t="shared" si="156"/>
        <v>9</v>
      </c>
      <c r="AW194" s="23" t="str">
        <f t="shared" si="161"/>
        <v/>
      </c>
      <c r="AX194" s="23" t="str">
        <f t="shared" si="161"/>
        <v/>
      </c>
      <c r="AY194" s="23" t="str">
        <f t="shared" si="161"/>
        <v/>
      </c>
      <c r="AZ194" s="23"/>
      <c r="BA194" s="25">
        <v>0</v>
      </c>
      <c r="BB194" s="25">
        <v>19.5</v>
      </c>
      <c r="BC194" s="25">
        <f t="shared" si="157"/>
        <v>18.5</v>
      </c>
      <c r="BD194" s="25">
        <f t="shared" si="162"/>
        <v>18.205000000000002</v>
      </c>
      <c r="BE194" t="s">
        <v>969</v>
      </c>
      <c r="BF194" s="55">
        <f t="shared" si="160"/>
        <v>0</v>
      </c>
      <c r="BG194" s="66"/>
      <c r="BH194" s="66"/>
      <c r="BI194" s="25"/>
      <c r="BJ194" s="25"/>
      <c r="BK194" s="20"/>
      <c r="BL194" s="24"/>
      <c r="BM194" s="25"/>
      <c r="BN194" s="25"/>
      <c r="BO194" s="25"/>
      <c r="BP194" s="126"/>
    </row>
    <row r="195" spans="1:68" x14ac:dyDescent="0.2">
      <c r="A195" s="56">
        <v>45582</v>
      </c>
      <c r="B195" s="60" t="s">
        <v>892</v>
      </c>
      <c r="C195" s="24" t="s">
        <v>1452</v>
      </c>
      <c r="D195" s="24" t="s">
        <v>398</v>
      </c>
      <c r="F195" s="74" t="s">
        <v>51</v>
      </c>
      <c r="G195" s="74" t="s">
        <v>121</v>
      </c>
      <c r="H195" s="24" t="s">
        <v>86</v>
      </c>
      <c r="I195" s="24">
        <v>1</v>
      </c>
      <c r="J195" s="24">
        <v>5</v>
      </c>
      <c r="K195" s="87" t="s">
        <v>1780</v>
      </c>
      <c r="L195" s="25">
        <v>3</v>
      </c>
      <c r="M195" s="74" t="s">
        <v>105</v>
      </c>
      <c r="N195" s="60" t="s">
        <v>6</v>
      </c>
      <c r="R195" s="25">
        <v>4.8</v>
      </c>
      <c r="S195" s="83" t="s">
        <v>373</v>
      </c>
      <c r="T195" s="66" t="str">
        <f t="shared" si="120"/>
        <v>0.00</v>
      </c>
      <c r="U195" s="66">
        <f t="shared" si="121"/>
        <v>-3</v>
      </c>
      <c r="V195" s="66">
        <f t="shared" si="122"/>
        <v>87.350000000000023</v>
      </c>
      <c r="W195" s="66">
        <f t="shared" si="123"/>
        <v>368.5</v>
      </c>
      <c r="X195" s="20">
        <f t="shared" si="124"/>
        <v>0.23704206241519679</v>
      </c>
      <c r="Y195" s="67">
        <f t="shared" si="125"/>
        <v>0.87350000000000028</v>
      </c>
      <c r="Z195" s="68">
        <f t="shared" si="126"/>
        <v>8735.0000000000018</v>
      </c>
      <c r="AA195" s="65" t="s">
        <v>52</v>
      </c>
      <c r="AU195" s="23" t="str">
        <f t="shared" si="161"/>
        <v/>
      </c>
      <c r="AV195" s="23">
        <f t="shared" si="156"/>
        <v>-3</v>
      </c>
      <c r="AW195" s="23" t="str">
        <f t="shared" si="161"/>
        <v/>
      </c>
      <c r="AX195" s="23" t="str">
        <f t="shared" si="161"/>
        <v/>
      </c>
      <c r="AY195" s="23" t="str">
        <f t="shared" si="161"/>
        <v/>
      </c>
      <c r="AZ195" s="23"/>
      <c r="BA195" s="25">
        <v>0</v>
      </c>
      <c r="BB195" s="25">
        <v>7.2</v>
      </c>
      <c r="BC195" s="25">
        <f t="shared" si="157"/>
        <v>18.600000000000001</v>
      </c>
      <c r="BD195" s="25">
        <f t="shared" si="162"/>
        <v>6.7660000000000009</v>
      </c>
      <c r="BE195" t="s">
        <v>969</v>
      </c>
      <c r="BF195" s="55">
        <f t="shared" si="160"/>
        <v>0</v>
      </c>
      <c r="BG195" s="66"/>
      <c r="BH195" s="66"/>
      <c r="BI195" s="25"/>
      <c r="BJ195" s="25"/>
      <c r="BK195" s="20"/>
      <c r="BL195" s="24"/>
      <c r="BM195" s="25"/>
      <c r="BN195" s="25"/>
      <c r="BO195" s="25"/>
      <c r="BP195" s="126"/>
    </row>
    <row r="196" spans="1:68" x14ac:dyDescent="0.2">
      <c r="A196" s="56">
        <v>45583</v>
      </c>
      <c r="B196" s="60" t="s">
        <v>892</v>
      </c>
      <c r="C196" s="24" t="s">
        <v>1782</v>
      </c>
      <c r="D196" s="24" t="s">
        <v>562</v>
      </c>
      <c r="F196" s="74" t="s">
        <v>51</v>
      </c>
      <c r="G196" s="74" t="s">
        <v>121</v>
      </c>
      <c r="H196" s="24" t="s">
        <v>79</v>
      </c>
      <c r="I196" s="24">
        <v>4</v>
      </c>
      <c r="J196" s="24">
        <v>1</v>
      </c>
      <c r="K196" s="24" t="s">
        <v>1783</v>
      </c>
      <c r="L196" s="25">
        <v>2</v>
      </c>
      <c r="M196" s="74" t="s">
        <v>105</v>
      </c>
      <c r="N196" s="60" t="s">
        <v>6</v>
      </c>
      <c r="R196" s="25">
        <v>5</v>
      </c>
      <c r="S196" s="83" t="s">
        <v>363</v>
      </c>
      <c r="T196" s="66" t="str">
        <f t="shared" si="120"/>
        <v>0.00</v>
      </c>
      <c r="U196" s="66">
        <f t="shared" si="121"/>
        <v>-2</v>
      </c>
      <c r="V196" s="66">
        <f t="shared" si="122"/>
        <v>85.350000000000023</v>
      </c>
      <c r="W196" s="66">
        <f t="shared" si="123"/>
        <v>370.5</v>
      </c>
      <c r="X196" s="20">
        <f t="shared" si="124"/>
        <v>0.23036437246963568</v>
      </c>
      <c r="Y196" s="67">
        <f t="shared" si="125"/>
        <v>0.85350000000000026</v>
      </c>
      <c r="Z196" s="68">
        <f t="shared" si="126"/>
        <v>8535.0000000000018</v>
      </c>
      <c r="AA196" s="65" t="s">
        <v>52</v>
      </c>
      <c r="AU196" s="23" t="str">
        <f t="shared" si="161"/>
        <v/>
      </c>
      <c r="AV196" s="23">
        <f t="shared" si="156"/>
        <v>-2</v>
      </c>
      <c r="AW196" s="23" t="str">
        <f t="shared" si="161"/>
        <v/>
      </c>
      <c r="AX196" s="23" t="str">
        <f t="shared" si="161"/>
        <v/>
      </c>
      <c r="AY196" s="23" t="str">
        <f t="shared" si="161"/>
        <v/>
      </c>
      <c r="AZ196" s="23"/>
      <c r="BA196" s="25">
        <v>0</v>
      </c>
      <c r="BB196" s="25">
        <v>6.7</v>
      </c>
      <c r="BC196" s="25">
        <f t="shared" si="157"/>
        <v>11.4</v>
      </c>
      <c r="BD196" s="25">
        <f t="shared" si="162"/>
        <v>6.3010000000000002</v>
      </c>
      <c r="BE196" t="s">
        <v>969</v>
      </c>
      <c r="BF196" s="55">
        <f t="shared" si="160"/>
        <v>0</v>
      </c>
      <c r="BG196" s="66"/>
      <c r="BH196" s="66"/>
      <c r="BI196" s="25"/>
      <c r="BJ196" s="25"/>
      <c r="BK196" s="20"/>
      <c r="BL196" s="24"/>
      <c r="BM196" s="25"/>
      <c r="BN196" s="25"/>
      <c r="BO196" s="25"/>
      <c r="BP196" s="126"/>
    </row>
    <row r="197" spans="1:68" x14ac:dyDescent="0.2">
      <c r="A197" s="56">
        <v>45583</v>
      </c>
      <c r="B197" s="60" t="s">
        <v>892</v>
      </c>
      <c r="C197" s="24" t="s">
        <v>1782</v>
      </c>
      <c r="D197" s="24" t="s">
        <v>562</v>
      </c>
      <c r="F197" s="74" t="s">
        <v>51</v>
      </c>
      <c r="G197" s="74" t="s">
        <v>121</v>
      </c>
      <c r="H197" s="24" t="s">
        <v>82</v>
      </c>
      <c r="I197" s="24">
        <v>3</v>
      </c>
      <c r="J197" s="24">
        <v>1</v>
      </c>
      <c r="K197" s="87" t="s">
        <v>1784</v>
      </c>
      <c r="L197" s="25">
        <v>1</v>
      </c>
      <c r="M197" s="74" t="s">
        <v>105</v>
      </c>
      <c r="N197" s="60" t="s">
        <v>6</v>
      </c>
      <c r="R197" s="25">
        <v>4.8</v>
      </c>
      <c r="S197" s="83" t="s">
        <v>373</v>
      </c>
      <c r="T197" s="66" t="str">
        <f t="shared" ref="T197:T260" si="163">IF((AA197="W"),ROUND((R197*L197),2),"0.00")</f>
        <v>0.00</v>
      </c>
      <c r="U197" s="66">
        <f t="shared" ref="U197:U260" si="164">-$L197+T197</f>
        <v>-1</v>
      </c>
      <c r="V197" s="66">
        <f t="shared" ref="V197:V260" si="165">U197+V196</f>
        <v>84.350000000000023</v>
      </c>
      <c r="W197" s="66">
        <f t="shared" ref="W197:W260" si="166">L197+W196</f>
        <v>371.5</v>
      </c>
      <c r="X197" s="20">
        <f t="shared" ref="X197:X260" si="167">SUM(V197/W197)</f>
        <v>0.22705248990578741</v>
      </c>
      <c r="Y197" s="67">
        <f t="shared" ref="Y197:Y260" si="168">V197/100</f>
        <v>0.84350000000000025</v>
      </c>
      <c r="Z197" s="68">
        <f t="shared" ref="Z197:Z260" si="169">V197*100</f>
        <v>8435.0000000000018</v>
      </c>
      <c r="AA197" s="65" t="s">
        <v>52</v>
      </c>
      <c r="AU197" s="23" t="str">
        <f t="shared" si="161"/>
        <v/>
      </c>
      <c r="AV197" s="23">
        <f t="shared" si="161"/>
        <v>-1</v>
      </c>
      <c r="AW197" s="23" t="str">
        <f t="shared" si="161"/>
        <v/>
      </c>
      <c r="AX197" s="23" t="str">
        <f t="shared" si="161"/>
        <v/>
      </c>
      <c r="AY197" s="23" t="str">
        <f t="shared" si="161"/>
        <v/>
      </c>
      <c r="AZ197" s="23"/>
      <c r="BA197" s="25">
        <v>0</v>
      </c>
      <c r="BB197" s="25">
        <v>3.74</v>
      </c>
      <c r="BC197" s="25">
        <f t="shared" si="157"/>
        <v>2.74</v>
      </c>
      <c r="BD197" s="25">
        <f t="shared" si="162"/>
        <v>3.5482000000000005</v>
      </c>
      <c r="BE197" t="s">
        <v>969</v>
      </c>
      <c r="BF197" s="55">
        <f t="shared" si="160"/>
        <v>0</v>
      </c>
      <c r="BG197" s="66"/>
      <c r="BH197" s="66"/>
      <c r="BI197" s="25"/>
      <c r="BJ197" s="25"/>
      <c r="BK197" s="20"/>
      <c r="BL197" s="24"/>
      <c r="BM197" s="25"/>
      <c r="BN197" s="25"/>
      <c r="BO197" s="25"/>
      <c r="BP197" s="126"/>
    </row>
    <row r="198" spans="1:68" x14ac:dyDescent="0.2">
      <c r="A198" s="56">
        <v>45585</v>
      </c>
      <c r="B198" s="60" t="s">
        <v>892</v>
      </c>
      <c r="C198" s="24" t="s">
        <v>862</v>
      </c>
      <c r="D198" s="24" t="s">
        <v>577</v>
      </c>
      <c r="F198" s="74" t="s">
        <v>51</v>
      </c>
      <c r="G198" s="74" t="s">
        <v>121</v>
      </c>
      <c r="H198" s="24" t="s">
        <v>62</v>
      </c>
      <c r="I198" s="24">
        <v>2</v>
      </c>
      <c r="J198" s="24">
        <v>5</v>
      </c>
      <c r="K198" s="24" t="s">
        <v>1790</v>
      </c>
      <c r="L198" s="25">
        <v>1</v>
      </c>
      <c r="M198" s="74" t="s">
        <v>105</v>
      </c>
      <c r="N198" s="60" t="s">
        <v>6</v>
      </c>
      <c r="R198" s="25">
        <v>8</v>
      </c>
      <c r="S198" s="83" t="s">
        <v>363</v>
      </c>
      <c r="T198" s="66" t="str">
        <f t="shared" si="163"/>
        <v>0.00</v>
      </c>
      <c r="U198" s="66">
        <f t="shared" si="164"/>
        <v>-1</v>
      </c>
      <c r="V198" s="66">
        <f t="shared" si="165"/>
        <v>83.350000000000023</v>
      </c>
      <c r="W198" s="66">
        <f t="shared" si="166"/>
        <v>372.5</v>
      </c>
      <c r="X198" s="20">
        <f t="shared" si="167"/>
        <v>0.22375838926174502</v>
      </c>
      <c r="Y198" s="67">
        <f t="shared" si="168"/>
        <v>0.83350000000000024</v>
      </c>
      <c r="Z198" s="68">
        <f t="shared" si="169"/>
        <v>8335.0000000000018</v>
      </c>
      <c r="AA198" s="65" t="s">
        <v>52</v>
      </c>
      <c r="AU198" s="23" t="str">
        <f t="shared" si="161"/>
        <v/>
      </c>
      <c r="AV198" s="23">
        <f t="shared" si="161"/>
        <v>-1</v>
      </c>
      <c r="AW198" s="23" t="str">
        <f t="shared" si="161"/>
        <v/>
      </c>
      <c r="AX198" s="23" t="str">
        <f t="shared" si="161"/>
        <v/>
      </c>
      <c r="AY198" s="23" t="str">
        <f t="shared" si="161"/>
        <v/>
      </c>
      <c r="AZ198" s="23"/>
      <c r="BA198" s="25">
        <v>0</v>
      </c>
      <c r="BB198" s="25">
        <v>10.36</v>
      </c>
      <c r="BC198" s="25">
        <f t="shared" ref="BC198:BC212" si="170">((BB198*(L198))-(L198))</f>
        <v>9.36</v>
      </c>
      <c r="BD198" s="25">
        <f t="shared" si="162"/>
        <v>9.7048000000000005</v>
      </c>
      <c r="BE198" t="s">
        <v>969</v>
      </c>
      <c r="BF198" s="55">
        <f t="shared" si="160"/>
        <v>0</v>
      </c>
      <c r="BG198" s="66"/>
      <c r="BH198" s="66"/>
      <c r="BI198" s="25"/>
      <c r="BJ198" s="25"/>
      <c r="BK198" s="20"/>
      <c r="BL198" s="24"/>
      <c r="BM198" s="25"/>
      <c r="BN198" s="25"/>
      <c r="BO198" s="25"/>
      <c r="BP198" s="126"/>
    </row>
    <row r="199" spans="1:68" x14ac:dyDescent="0.2">
      <c r="A199" s="56">
        <v>45587</v>
      </c>
      <c r="B199" s="60" t="s">
        <v>892</v>
      </c>
      <c r="C199" s="24" t="s">
        <v>1613</v>
      </c>
      <c r="D199" s="24" t="s">
        <v>584</v>
      </c>
      <c r="F199" s="74" t="s">
        <v>51</v>
      </c>
      <c r="G199" s="74" t="s">
        <v>121</v>
      </c>
      <c r="H199" s="24" t="s">
        <v>1776</v>
      </c>
      <c r="I199" s="24">
        <v>2</v>
      </c>
      <c r="J199" s="24">
        <v>1</v>
      </c>
      <c r="K199" s="87" t="s">
        <v>1795</v>
      </c>
      <c r="L199" s="25">
        <v>3</v>
      </c>
      <c r="M199" s="74" t="s">
        <v>105</v>
      </c>
      <c r="N199" s="60" t="s">
        <v>6</v>
      </c>
      <c r="R199" s="25">
        <v>3.2</v>
      </c>
      <c r="S199" s="83" t="s">
        <v>373</v>
      </c>
      <c r="T199" s="66" t="str">
        <f t="shared" si="163"/>
        <v>0.00</v>
      </c>
      <c r="U199" s="66">
        <f t="shared" si="164"/>
        <v>-3</v>
      </c>
      <c r="V199" s="66">
        <f t="shared" si="165"/>
        <v>80.350000000000023</v>
      </c>
      <c r="W199" s="66">
        <f t="shared" si="166"/>
        <v>375.5</v>
      </c>
      <c r="X199" s="20">
        <f t="shared" si="167"/>
        <v>0.21398135818908129</v>
      </c>
      <c r="Y199" s="67">
        <f t="shared" si="168"/>
        <v>0.80350000000000021</v>
      </c>
      <c r="Z199" s="68">
        <f t="shared" si="169"/>
        <v>8035.0000000000018</v>
      </c>
      <c r="AA199" s="65" t="s">
        <v>52</v>
      </c>
      <c r="AU199" s="23" t="str">
        <f t="shared" si="161"/>
        <v/>
      </c>
      <c r="AV199" s="23">
        <f t="shared" si="161"/>
        <v>-3</v>
      </c>
      <c r="AW199" s="23" t="str">
        <f t="shared" si="161"/>
        <v/>
      </c>
      <c r="AX199" s="23" t="str">
        <f t="shared" si="161"/>
        <v/>
      </c>
      <c r="AY199" s="23" t="str">
        <f t="shared" si="161"/>
        <v/>
      </c>
      <c r="AZ199" s="23"/>
      <c r="BA199" s="25">
        <v>0</v>
      </c>
      <c r="BB199" s="25">
        <v>2.6</v>
      </c>
      <c r="BC199" s="25">
        <f t="shared" si="170"/>
        <v>4.8000000000000007</v>
      </c>
      <c r="BD199" s="25">
        <f t="shared" si="162"/>
        <v>2.4880000000000004</v>
      </c>
      <c r="BE199" t="s">
        <v>969</v>
      </c>
      <c r="BF199" s="55">
        <f t="shared" si="160"/>
        <v>0</v>
      </c>
      <c r="BG199" s="66"/>
      <c r="BH199" s="66"/>
      <c r="BI199" s="25"/>
      <c r="BJ199" s="25"/>
      <c r="BK199" s="20"/>
      <c r="BL199" s="24"/>
      <c r="BM199" s="25"/>
      <c r="BN199" s="25"/>
      <c r="BO199" s="25"/>
      <c r="BP199" s="126"/>
    </row>
    <row r="200" spans="1:68" x14ac:dyDescent="0.2">
      <c r="A200" s="56">
        <v>45588</v>
      </c>
      <c r="B200" s="60" t="s">
        <v>892</v>
      </c>
      <c r="C200" s="24" t="s">
        <v>1796</v>
      </c>
      <c r="D200" s="24" t="s">
        <v>397</v>
      </c>
      <c r="F200" s="74" t="s">
        <v>51</v>
      </c>
      <c r="G200" s="74" t="s">
        <v>121</v>
      </c>
      <c r="H200" s="24" t="s">
        <v>360</v>
      </c>
      <c r="I200" s="24">
        <v>7</v>
      </c>
      <c r="J200" s="24">
        <v>1</v>
      </c>
      <c r="K200" s="87" t="s">
        <v>1798</v>
      </c>
      <c r="L200" s="25">
        <v>3</v>
      </c>
      <c r="M200" s="74" t="s">
        <v>105</v>
      </c>
      <c r="N200" s="60" t="s">
        <v>6</v>
      </c>
      <c r="R200" s="25">
        <v>3.2</v>
      </c>
      <c r="S200" s="83" t="s">
        <v>373</v>
      </c>
      <c r="T200" s="66" t="str">
        <f t="shared" si="163"/>
        <v>0.00</v>
      </c>
      <c r="U200" s="66">
        <f t="shared" si="164"/>
        <v>-3</v>
      </c>
      <c r="V200" s="66">
        <f t="shared" si="165"/>
        <v>77.350000000000023</v>
      </c>
      <c r="W200" s="66">
        <f t="shared" si="166"/>
        <v>378.5</v>
      </c>
      <c r="X200" s="20">
        <f t="shared" si="167"/>
        <v>0.20435931307793928</v>
      </c>
      <c r="Y200" s="67">
        <f t="shared" si="168"/>
        <v>0.77350000000000019</v>
      </c>
      <c r="Z200" s="68">
        <f t="shared" si="169"/>
        <v>7735.0000000000018</v>
      </c>
      <c r="AA200" s="65" t="s">
        <v>52</v>
      </c>
      <c r="AU200" s="23" t="str">
        <f t="shared" si="161"/>
        <v/>
      </c>
      <c r="AV200" s="23">
        <f t="shared" si="161"/>
        <v>-3</v>
      </c>
      <c r="AW200" s="23" t="str">
        <f t="shared" si="161"/>
        <v/>
      </c>
      <c r="AX200" s="23" t="str">
        <f t="shared" si="161"/>
        <v/>
      </c>
      <c r="AY200" s="23" t="str">
        <f t="shared" si="161"/>
        <v/>
      </c>
      <c r="AZ200" s="23"/>
      <c r="BA200" s="25">
        <v>0</v>
      </c>
      <c r="BB200" s="25">
        <v>5</v>
      </c>
      <c r="BC200" s="25">
        <f t="shared" si="170"/>
        <v>12</v>
      </c>
      <c r="BD200" s="25">
        <f t="shared" si="162"/>
        <v>4.7200000000000006</v>
      </c>
      <c r="BE200" t="s">
        <v>969</v>
      </c>
      <c r="BF200" s="55">
        <f t="shared" si="160"/>
        <v>0</v>
      </c>
      <c r="BG200" s="66"/>
      <c r="BH200" s="66"/>
      <c r="BI200" s="25"/>
      <c r="BJ200" s="25"/>
      <c r="BK200" s="20"/>
      <c r="BL200" s="24"/>
      <c r="BM200" s="25"/>
      <c r="BN200" s="25"/>
      <c r="BO200" s="25"/>
      <c r="BP200" s="126"/>
    </row>
    <row r="201" spans="1:68" x14ac:dyDescent="0.2">
      <c r="A201" s="56">
        <v>45594</v>
      </c>
      <c r="B201" s="60" t="s">
        <v>892</v>
      </c>
      <c r="C201" s="24" t="s">
        <v>1814</v>
      </c>
      <c r="D201" s="24" t="s">
        <v>584</v>
      </c>
      <c r="F201" s="74" t="s">
        <v>51</v>
      </c>
      <c r="G201" s="74" t="s">
        <v>121</v>
      </c>
      <c r="H201" s="24" t="s">
        <v>75</v>
      </c>
      <c r="I201" s="24">
        <v>9</v>
      </c>
      <c r="J201" s="24">
        <v>6</v>
      </c>
      <c r="K201" s="26" t="s">
        <v>1815</v>
      </c>
      <c r="L201" s="25">
        <v>1</v>
      </c>
      <c r="M201" s="74" t="s">
        <v>105</v>
      </c>
      <c r="N201" s="60" t="s">
        <v>6</v>
      </c>
      <c r="R201" s="25">
        <v>5</v>
      </c>
      <c r="S201" s="83" t="s">
        <v>372</v>
      </c>
      <c r="T201" s="66">
        <f t="shared" si="163"/>
        <v>5</v>
      </c>
      <c r="U201" s="66">
        <f t="shared" si="164"/>
        <v>4</v>
      </c>
      <c r="V201" s="66">
        <f t="shared" si="165"/>
        <v>81.350000000000023</v>
      </c>
      <c r="W201" s="66">
        <f t="shared" si="166"/>
        <v>379.5</v>
      </c>
      <c r="X201" s="20">
        <f t="shared" si="167"/>
        <v>0.21436100131752311</v>
      </c>
      <c r="Y201" s="67">
        <f t="shared" si="168"/>
        <v>0.81350000000000022</v>
      </c>
      <c r="Z201" s="68">
        <f t="shared" si="169"/>
        <v>8135.0000000000018</v>
      </c>
      <c r="AA201" s="65" t="s">
        <v>53</v>
      </c>
      <c r="AU201" s="23" t="str">
        <f t="shared" si="161"/>
        <v/>
      </c>
      <c r="AV201" s="23">
        <f t="shared" si="161"/>
        <v>4</v>
      </c>
      <c r="AW201" s="23" t="str">
        <f t="shared" si="161"/>
        <v/>
      </c>
      <c r="AX201" s="23" t="str">
        <f t="shared" si="161"/>
        <v/>
      </c>
      <c r="AY201" s="23" t="str">
        <f t="shared" si="161"/>
        <v/>
      </c>
      <c r="AZ201" s="23"/>
      <c r="BA201" s="25">
        <v>0</v>
      </c>
      <c r="BB201" s="25">
        <v>8.7899999999999991</v>
      </c>
      <c r="BC201" s="25">
        <f t="shared" si="170"/>
        <v>7.7899999999999991</v>
      </c>
      <c r="BD201" s="25">
        <f t="shared" ref="BD201:BD203" si="171">0.93*(BB201-1)+1</f>
        <v>8.2446999999999999</v>
      </c>
      <c r="BE201" t="s">
        <v>969</v>
      </c>
      <c r="BF201" s="55">
        <f t="shared" si="160"/>
        <v>0</v>
      </c>
      <c r="BG201" s="66"/>
      <c r="BH201" s="66"/>
      <c r="BI201" s="25"/>
      <c r="BJ201" s="25"/>
      <c r="BK201" s="20"/>
      <c r="BL201" s="24"/>
      <c r="BM201" s="25"/>
      <c r="BN201" s="25"/>
      <c r="BO201" s="25"/>
      <c r="BP201" s="126"/>
    </row>
    <row r="202" spans="1:68" x14ac:dyDescent="0.2">
      <c r="A202" s="56">
        <v>45594</v>
      </c>
      <c r="B202" s="60" t="s">
        <v>892</v>
      </c>
      <c r="C202" s="24" t="s">
        <v>1814</v>
      </c>
      <c r="D202" s="24" t="s">
        <v>584</v>
      </c>
      <c r="F202" s="74" t="s">
        <v>51</v>
      </c>
      <c r="G202" s="74" t="s">
        <v>121</v>
      </c>
      <c r="H202" s="24" t="s">
        <v>79</v>
      </c>
      <c r="I202" s="24">
        <v>11</v>
      </c>
      <c r="J202" s="24">
        <v>7</v>
      </c>
      <c r="K202" s="24" t="s">
        <v>1816</v>
      </c>
      <c r="L202" s="25">
        <v>2</v>
      </c>
      <c r="M202" s="74" t="s">
        <v>105</v>
      </c>
      <c r="N202" s="60" t="s">
        <v>6</v>
      </c>
      <c r="R202" s="25">
        <v>5</v>
      </c>
      <c r="S202" s="83" t="s">
        <v>363</v>
      </c>
      <c r="T202" s="66" t="str">
        <f t="shared" si="163"/>
        <v>0.00</v>
      </c>
      <c r="U202" s="66">
        <f t="shared" si="164"/>
        <v>-2</v>
      </c>
      <c r="V202" s="66">
        <f t="shared" si="165"/>
        <v>79.350000000000023</v>
      </c>
      <c r="W202" s="66">
        <f t="shared" si="166"/>
        <v>381.5</v>
      </c>
      <c r="X202" s="20">
        <f t="shared" si="167"/>
        <v>0.20799475753604199</v>
      </c>
      <c r="Y202" s="67">
        <f t="shared" si="168"/>
        <v>0.79350000000000021</v>
      </c>
      <c r="Z202" s="68">
        <f t="shared" si="169"/>
        <v>7935.0000000000018</v>
      </c>
      <c r="AA202" s="65" t="s">
        <v>52</v>
      </c>
      <c r="AU202" s="23" t="str">
        <f t="shared" si="161"/>
        <v/>
      </c>
      <c r="AV202" s="23">
        <f t="shared" si="161"/>
        <v>-2</v>
      </c>
      <c r="AW202" s="23" t="str">
        <f t="shared" si="161"/>
        <v/>
      </c>
      <c r="AX202" s="23" t="str">
        <f t="shared" si="161"/>
        <v/>
      </c>
      <c r="AY202" s="23" t="str">
        <f t="shared" si="161"/>
        <v/>
      </c>
      <c r="AZ202" s="23"/>
      <c r="BA202" s="25">
        <v>0</v>
      </c>
      <c r="BB202" s="25">
        <v>6.1</v>
      </c>
      <c r="BC202" s="25">
        <f t="shared" si="170"/>
        <v>10.199999999999999</v>
      </c>
      <c r="BD202" s="25">
        <f t="shared" si="171"/>
        <v>5.7430000000000003</v>
      </c>
      <c r="BE202" t="s">
        <v>969</v>
      </c>
      <c r="BF202" s="55">
        <f t="shared" si="160"/>
        <v>0</v>
      </c>
      <c r="BG202" s="66"/>
      <c r="BH202" s="66"/>
      <c r="BI202" s="25"/>
      <c r="BJ202" s="25"/>
      <c r="BK202" s="20"/>
      <c r="BL202" s="24"/>
      <c r="BM202" s="25"/>
      <c r="BN202" s="25"/>
      <c r="BO202" s="25"/>
      <c r="BP202" s="126"/>
    </row>
    <row r="203" spans="1:68" x14ac:dyDescent="0.2">
      <c r="A203" s="56">
        <v>45602</v>
      </c>
      <c r="B203" s="60" t="s">
        <v>892</v>
      </c>
      <c r="C203" s="24" t="s">
        <v>1835</v>
      </c>
      <c r="D203" s="24" t="s">
        <v>397</v>
      </c>
      <c r="F203" s="74" t="s">
        <v>51</v>
      </c>
      <c r="G203" s="74" t="s">
        <v>121</v>
      </c>
      <c r="H203" s="24" t="s">
        <v>351</v>
      </c>
      <c r="I203" s="24">
        <v>6</v>
      </c>
      <c r="J203" s="24">
        <v>1</v>
      </c>
      <c r="K203" s="27" t="s">
        <v>1836</v>
      </c>
      <c r="L203" s="25">
        <v>2</v>
      </c>
      <c r="M203" s="74" t="s">
        <v>105</v>
      </c>
      <c r="N203" s="60" t="s">
        <v>6</v>
      </c>
      <c r="R203" s="25">
        <v>5</v>
      </c>
      <c r="S203" s="83" t="s">
        <v>371</v>
      </c>
      <c r="T203" s="66" t="str">
        <f t="shared" si="163"/>
        <v>0.00</v>
      </c>
      <c r="U203" s="66">
        <f t="shared" si="164"/>
        <v>-2</v>
      </c>
      <c r="V203" s="66">
        <f t="shared" si="165"/>
        <v>77.350000000000023</v>
      </c>
      <c r="W203" s="66">
        <f t="shared" si="166"/>
        <v>383.5</v>
      </c>
      <c r="X203" s="20">
        <f t="shared" si="167"/>
        <v>0.20169491525423736</v>
      </c>
      <c r="Y203" s="67">
        <f t="shared" si="168"/>
        <v>0.77350000000000019</v>
      </c>
      <c r="Z203" s="68">
        <f t="shared" si="169"/>
        <v>7735.0000000000018</v>
      </c>
      <c r="AA203" s="65" t="s">
        <v>52</v>
      </c>
      <c r="AU203" s="23" t="str">
        <f t="shared" ref="AU203:AY218" si="172">IF($G203=AU$2,$U203,"")</f>
        <v/>
      </c>
      <c r="AV203" s="23">
        <f t="shared" si="161"/>
        <v>-2</v>
      </c>
      <c r="AW203" s="23" t="str">
        <f t="shared" si="172"/>
        <v/>
      </c>
      <c r="AX203" s="23" t="str">
        <f t="shared" si="172"/>
        <v/>
      </c>
      <c r="AY203" s="23" t="str">
        <f t="shared" si="172"/>
        <v/>
      </c>
      <c r="AZ203" s="23"/>
      <c r="BA203" s="25">
        <v>0</v>
      </c>
      <c r="BB203" s="25">
        <v>0</v>
      </c>
      <c r="BC203" s="25">
        <f t="shared" si="170"/>
        <v>-2</v>
      </c>
      <c r="BD203" s="25">
        <f t="shared" si="171"/>
        <v>6.9999999999999951E-2</v>
      </c>
      <c r="BE203" t="s">
        <v>969</v>
      </c>
      <c r="BF203" s="55">
        <f t="shared" ref="BF203:BF223" si="173">U203-SUM(AU203:AY203)</f>
        <v>0</v>
      </c>
      <c r="BG203" s="66"/>
      <c r="BH203" s="66"/>
      <c r="BI203" s="25"/>
      <c r="BJ203" s="25"/>
      <c r="BK203" s="20"/>
      <c r="BL203" s="24"/>
      <c r="BM203" s="25"/>
      <c r="BN203" s="25"/>
      <c r="BO203" s="25"/>
      <c r="BP203" s="126"/>
    </row>
    <row r="204" spans="1:68" x14ac:dyDescent="0.2">
      <c r="A204" s="56">
        <v>45604</v>
      </c>
      <c r="B204" s="60" t="s">
        <v>892</v>
      </c>
      <c r="C204" s="24" t="s">
        <v>1840</v>
      </c>
      <c r="D204" s="24" t="s">
        <v>562</v>
      </c>
      <c r="F204" s="74" t="s">
        <v>51</v>
      </c>
      <c r="G204" s="74" t="s">
        <v>121</v>
      </c>
      <c r="H204" s="24" t="s">
        <v>1064</v>
      </c>
      <c r="I204" s="24">
        <v>10</v>
      </c>
      <c r="J204" s="24">
        <v>4</v>
      </c>
      <c r="K204" s="24" t="s">
        <v>1832</v>
      </c>
      <c r="L204" s="25">
        <v>1</v>
      </c>
      <c r="M204" s="74" t="s">
        <v>105</v>
      </c>
      <c r="N204" s="60" t="s">
        <v>6</v>
      </c>
      <c r="R204" s="25">
        <v>7</v>
      </c>
      <c r="S204" s="83" t="s">
        <v>363</v>
      </c>
      <c r="T204" s="66" t="str">
        <f t="shared" si="163"/>
        <v>0.00</v>
      </c>
      <c r="U204" s="66">
        <f t="shared" si="164"/>
        <v>-1</v>
      </c>
      <c r="V204" s="66">
        <f t="shared" si="165"/>
        <v>76.350000000000023</v>
      </c>
      <c r="W204" s="66">
        <f t="shared" si="166"/>
        <v>384.5</v>
      </c>
      <c r="X204" s="20">
        <f t="shared" si="167"/>
        <v>0.19856957087126142</v>
      </c>
      <c r="Y204" s="67">
        <f t="shared" si="168"/>
        <v>0.76350000000000018</v>
      </c>
      <c r="Z204" s="68">
        <f t="shared" si="169"/>
        <v>7635.0000000000018</v>
      </c>
      <c r="AA204" s="65" t="s">
        <v>52</v>
      </c>
      <c r="AU204" s="23" t="str">
        <f t="shared" si="172"/>
        <v/>
      </c>
      <c r="AV204" s="23">
        <f t="shared" si="161"/>
        <v>-1</v>
      </c>
      <c r="AW204" s="23" t="str">
        <f t="shared" si="172"/>
        <v/>
      </c>
      <c r="AX204" s="23" t="str">
        <f t="shared" si="172"/>
        <v/>
      </c>
      <c r="AY204" s="23" t="str">
        <f t="shared" si="172"/>
        <v/>
      </c>
      <c r="AZ204" s="23"/>
      <c r="BA204" s="25">
        <v>0</v>
      </c>
      <c r="BB204" s="25">
        <v>10</v>
      </c>
      <c r="BC204" s="25">
        <f t="shared" si="170"/>
        <v>9</v>
      </c>
      <c r="BD204" s="25">
        <f t="shared" ref="BD204:BD205" si="174">0.93*(BB204-1)+1</f>
        <v>9.370000000000001</v>
      </c>
      <c r="BE204" t="s">
        <v>969</v>
      </c>
      <c r="BF204" s="55">
        <f t="shared" si="173"/>
        <v>0</v>
      </c>
      <c r="BG204" s="66"/>
      <c r="BH204" s="66"/>
      <c r="BI204" s="25"/>
      <c r="BJ204" s="25"/>
      <c r="BK204" s="20"/>
      <c r="BL204" s="24"/>
      <c r="BM204" s="25"/>
      <c r="BN204" s="25"/>
      <c r="BO204" s="25"/>
      <c r="BP204" s="126"/>
    </row>
    <row r="205" spans="1:68" x14ac:dyDescent="0.2">
      <c r="A205" s="56">
        <v>45607</v>
      </c>
      <c r="B205" s="60" t="s">
        <v>892</v>
      </c>
      <c r="C205" s="24" t="s">
        <v>1156</v>
      </c>
      <c r="D205" s="24" t="s">
        <v>621</v>
      </c>
      <c r="F205" s="74" t="s">
        <v>51</v>
      </c>
      <c r="G205" s="74" t="s">
        <v>121</v>
      </c>
      <c r="H205" s="24" t="s">
        <v>528</v>
      </c>
      <c r="I205" s="95">
        <v>6</v>
      </c>
      <c r="J205" s="24">
        <v>5</v>
      </c>
      <c r="K205" s="24" t="s">
        <v>1845</v>
      </c>
      <c r="L205" s="25">
        <v>2</v>
      </c>
      <c r="M205" s="74" t="s">
        <v>105</v>
      </c>
      <c r="N205" s="60" t="s">
        <v>6</v>
      </c>
      <c r="R205" s="25">
        <v>4</v>
      </c>
      <c r="S205" s="83" t="s">
        <v>363</v>
      </c>
      <c r="T205" s="66" t="str">
        <f t="shared" si="163"/>
        <v>0.00</v>
      </c>
      <c r="U205" s="66">
        <f t="shared" si="164"/>
        <v>-2</v>
      </c>
      <c r="V205" s="66">
        <f t="shared" si="165"/>
        <v>74.350000000000023</v>
      </c>
      <c r="W205" s="66">
        <f t="shared" si="166"/>
        <v>386.5</v>
      </c>
      <c r="X205" s="20">
        <f t="shared" si="167"/>
        <v>0.19236739974126785</v>
      </c>
      <c r="Y205" s="67">
        <f t="shared" si="168"/>
        <v>0.74350000000000027</v>
      </c>
      <c r="Z205" s="68">
        <f t="shared" si="169"/>
        <v>7435.0000000000018</v>
      </c>
      <c r="AA205" s="65" t="s">
        <v>52</v>
      </c>
      <c r="AU205" s="23" t="str">
        <f t="shared" si="172"/>
        <v/>
      </c>
      <c r="AV205" s="23">
        <f t="shared" si="161"/>
        <v>-2</v>
      </c>
      <c r="AW205" s="23" t="str">
        <f t="shared" si="172"/>
        <v/>
      </c>
      <c r="AX205" s="23" t="str">
        <f t="shared" si="172"/>
        <v/>
      </c>
      <c r="AY205" s="23" t="str">
        <f t="shared" si="172"/>
        <v/>
      </c>
      <c r="AZ205" s="23"/>
      <c r="BA205" s="25">
        <v>0</v>
      </c>
      <c r="BB205" s="25">
        <v>3.48</v>
      </c>
      <c r="BC205" s="25">
        <f t="shared" si="170"/>
        <v>4.96</v>
      </c>
      <c r="BD205" s="25">
        <f t="shared" si="174"/>
        <v>3.3064</v>
      </c>
      <c r="BE205" t="s">
        <v>969</v>
      </c>
      <c r="BF205" s="55">
        <f t="shared" si="173"/>
        <v>0</v>
      </c>
      <c r="BG205" s="66"/>
      <c r="BH205" s="66"/>
      <c r="BI205" s="25"/>
      <c r="BJ205" s="25"/>
      <c r="BK205" s="20"/>
      <c r="BL205" s="24"/>
      <c r="BM205" s="25"/>
      <c r="BN205" s="25"/>
      <c r="BO205" s="25"/>
      <c r="BP205" s="126"/>
    </row>
    <row r="206" spans="1:68" x14ac:dyDescent="0.2">
      <c r="A206" s="56">
        <v>45608</v>
      </c>
      <c r="B206" s="60" t="s">
        <v>892</v>
      </c>
      <c r="C206" s="24" t="s">
        <v>1851</v>
      </c>
      <c r="D206" s="24" t="s">
        <v>584</v>
      </c>
      <c r="F206" s="74" t="s">
        <v>51</v>
      </c>
      <c r="G206" s="74" t="s">
        <v>121</v>
      </c>
      <c r="H206" s="24" t="s">
        <v>390</v>
      </c>
      <c r="I206" s="24">
        <v>7</v>
      </c>
      <c r="J206" s="24">
        <v>5</v>
      </c>
      <c r="K206" s="24" t="s">
        <v>1852</v>
      </c>
      <c r="L206" s="25">
        <v>2</v>
      </c>
      <c r="M206" s="74" t="s">
        <v>105</v>
      </c>
      <c r="N206" s="60" t="s">
        <v>6</v>
      </c>
      <c r="R206" s="25">
        <v>4.5999999999999996</v>
      </c>
      <c r="S206" s="83" t="s">
        <v>363</v>
      </c>
      <c r="T206" s="66" t="str">
        <f t="shared" si="163"/>
        <v>0.00</v>
      </c>
      <c r="U206" s="66">
        <f t="shared" si="164"/>
        <v>-2</v>
      </c>
      <c r="V206" s="66">
        <f t="shared" si="165"/>
        <v>72.350000000000023</v>
      </c>
      <c r="W206" s="66">
        <f t="shared" si="166"/>
        <v>388.5</v>
      </c>
      <c r="X206" s="20">
        <f t="shared" si="167"/>
        <v>0.18622908622908629</v>
      </c>
      <c r="Y206" s="67">
        <f t="shared" si="168"/>
        <v>0.72350000000000025</v>
      </c>
      <c r="Z206" s="68">
        <f t="shared" si="169"/>
        <v>7235.0000000000018</v>
      </c>
      <c r="AA206" s="65" t="s">
        <v>52</v>
      </c>
      <c r="AU206" s="23" t="str">
        <f t="shared" si="172"/>
        <v/>
      </c>
      <c r="AV206" s="23">
        <f t="shared" si="161"/>
        <v>-2</v>
      </c>
      <c r="AW206" s="23" t="str">
        <f t="shared" si="172"/>
        <v/>
      </c>
      <c r="AX206" s="23" t="str">
        <f t="shared" si="172"/>
        <v/>
      </c>
      <c r="AY206" s="23" t="str">
        <f t="shared" si="172"/>
        <v/>
      </c>
      <c r="AZ206" s="23"/>
      <c r="BA206" s="25">
        <v>0</v>
      </c>
      <c r="BB206" s="25">
        <v>0</v>
      </c>
      <c r="BC206" s="25">
        <f t="shared" si="170"/>
        <v>-2</v>
      </c>
      <c r="BD206" s="25">
        <f>0.94*(BB206-1)+1</f>
        <v>6.0000000000000053E-2</v>
      </c>
      <c r="BE206" t="s">
        <v>969</v>
      </c>
      <c r="BF206" s="55">
        <f t="shared" si="173"/>
        <v>0</v>
      </c>
      <c r="BG206" s="66"/>
      <c r="BH206" s="66"/>
      <c r="BI206" s="25"/>
      <c r="BJ206" s="25"/>
      <c r="BK206" s="20"/>
      <c r="BL206" s="24"/>
      <c r="BM206" s="25"/>
      <c r="BN206" s="25"/>
      <c r="BO206" s="25"/>
      <c r="BP206" s="126"/>
    </row>
    <row r="207" spans="1:68" x14ac:dyDescent="0.2">
      <c r="A207" s="56">
        <v>45610</v>
      </c>
      <c r="B207" s="60" t="s">
        <v>892</v>
      </c>
      <c r="C207" s="24" t="s">
        <v>1855</v>
      </c>
      <c r="D207" s="24" t="s">
        <v>398</v>
      </c>
      <c r="F207" s="74" t="s">
        <v>51</v>
      </c>
      <c r="G207" s="74" t="s">
        <v>121</v>
      </c>
      <c r="H207" s="24" t="s">
        <v>58</v>
      </c>
      <c r="I207" s="24">
        <v>9</v>
      </c>
      <c r="J207" s="24">
        <v>2</v>
      </c>
      <c r="K207" s="24" t="s">
        <v>1856</v>
      </c>
      <c r="L207" s="25">
        <v>1</v>
      </c>
      <c r="M207" s="74" t="s">
        <v>105</v>
      </c>
      <c r="N207" s="60" t="s">
        <v>6</v>
      </c>
      <c r="R207" s="25">
        <v>8</v>
      </c>
      <c r="S207" s="83" t="s">
        <v>363</v>
      </c>
      <c r="T207" s="66" t="str">
        <f t="shared" si="163"/>
        <v>0.00</v>
      </c>
      <c r="U207" s="66">
        <f t="shared" si="164"/>
        <v>-1</v>
      </c>
      <c r="V207" s="66">
        <f t="shared" si="165"/>
        <v>71.350000000000023</v>
      </c>
      <c r="W207" s="66">
        <f t="shared" si="166"/>
        <v>389.5</v>
      </c>
      <c r="X207" s="20">
        <f t="shared" si="167"/>
        <v>0.18318356867779209</v>
      </c>
      <c r="Y207" s="67">
        <f t="shared" si="168"/>
        <v>0.71350000000000025</v>
      </c>
      <c r="Z207" s="68">
        <f t="shared" si="169"/>
        <v>7135.0000000000018</v>
      </c>
      <c r="AA207" s="65" t="s">
        <v>52</v>
      </c>
      <c r="AU207" s="23" t="str">
        <f t="shared" si="172"/>
        <v/>
      </c>
      <c r="AV207" s="23">
        <f t="shared" si="172"/>
        <v>-1</v>
      </c>
      <c r="AW207" s="23" t="str">
        <f t="shared" si="172"/>
        <v/>
      </c>
      <c r="AX207" s="23" t="str">
        <f t="shared" si="172"/>
        <v/>
      </c>
      <c r="AY207" s="23" t="str">
        <f t="shared" si="172"/>
        <v/>
      </c>
      <c r="AZ207" s="23"/>
      <c r="BA207" s="25">
        <v>0</v>
      </c>
      <c r="BB207" s="25">
        <v>239.67</v>
      </c>
      <c r="BC207" s="25">
        <f t="shared" si="170"/>
        <v>238.67</v>
      </c>
      <c r="BD207" s="25">
        <f>0.93*(BB207-1)+1</f>
        <v>222.9631</v>
      </c>
      <c r="BE207" t="s">
        <v>969</v>
      </c>
      <c r="BF207" s="55">
        <f t="shared" si="173"/>
        <v>0</v>
      </c>
      <c r="BG207" s="66"/>
      <c r="BH207" s="66"/>
      <c r="BI207" s="25"/>
      <c r="BJ207" s="25"/>
      <c r="BK207" s="20"/>
      <c r="BL207" s="24"/>
      <c r="BM207" s="25"/>
      <c r="BN207" s="25"/>
      <c r="BO207" s="25"/>
      <c r="BP207" s="126"/>
    </row>
    <row r="208" spans="1:68" x14ac:dyDescent="0.2">
      <c r="A208" s="56">
        <v>45611</v>
      </c>
      <c r="B208" s="60" t="s">
        <v>892</v>
      </c>
      <c r="C208" s="24" t="s">
        <v>1857</v>
      </c>
      <c r="D208" s="24" t="s">
        <v>562</v>
      </c>
      <c r="F208" s="74" t="s">
        <v>51</v>
      </c>
      <c r="G208" s="74" t="s">
        <v>121</v>
      </c>
      <c r="H208" s="24" t="s">
        <v>58</v>
      </c>
      <c r="I208" s="24">
        <v>2</v>
      </c>
      <c r="J208" s="24">
        <v>4</v>
      </c>
      <c r="K208" s="26" t="s">
        <v>1270</v>
      </c>
      <c r="L208" s="25">
        <v>3</v>
      </c>
      <c r="M208" s="74" t="s">
        <v>105</v>
      </c>
      <c r="N208" s="60" t="s">
        <v>6</v>
      </c>
      <c r="R208" s="25">
        <v>2.5</v>
      </c>
      <c r="S208" s="83" t="s">
        <v>372</v>
      </c>
      <c r="T208" s="66">
        <f t="shared" si="163"/>
        <v>7.5</v>
      </c>
      <c r="U208" s="66">
        <f t="shared" si="164"/>
        <v>4.5</v>
      </c>
      <c r="V208" s="66">
        <f t="shared" si="165"/>
        <v>75.850000000000023</v>
      </c>
      <c r="W208" s="66">
        <f t="shared" si="166"/>
        <v>392.5</v>
      </c>
      <c r="X208" s="20">
        <f t="shared" si="167"/>
        <v>0.19324840764331216</v>
      </c>
      <c r="Y208" s="67">
        <f t="shared" si="168"/>
        <v>0.75850000000000017</v>
      </c>
      <c r="Z208" s="68">
        <f t="shared" si="169"/>
        <v>7585.0000000000018</v>
      </c>
      <c r="AA208" s="65" t="s">
        <v>53</v>
      </c>
      <c r="AB208" s="65" t="s">
        <v>53</v>
      </c>
      <c r="AC208" s="65" t="s">
        <v>53</v>
      </c>
      <c r="AD208" s="65" t="s">
        <v>53</v>
      </c>
      <c r="AE208" s="65" t="s">
        <v>53</v>
      </c>
      <c r="AF208" s="65" t="s">
        <v>53</v>
      </c>
      <c r="AG208" s="65" t="s">
        <v>53</v>
      </c>
      <c r="AH208" s="65" t="s">
        <v>53</v>
      </c>
      <c r="AI208" s="65" t="s">
        <v>53</v>
      </c>
      <c r="AJ208" s="65" t="s">
        <v>53</v>
      </c>
      <c r="AK208" s="65" t="s">
        <v>53</v>
      </c>
      <c r="AL208" s="65" t="s">
        <v>53</v>
      </c>
      <c r="AM208" s="65" t="s">
        <v>53</v>
      </c>
      <c r="AN208" s="65" t="s">
        <v>53</v>
      </c>
      <c r="AO208" s="65" t="s">
        <v>53</v>
      </c>
      <c r="AP208" s="65" t="s">
        <v>53</v>
      </c>
      <c r="AQ208" s="65" t="s">
        <v>53</v>
      </c>
      <c r="AR208" s="65" t="s">
        <v>53</v>
      </c>
      <c r="AS208" s="65" t="s">
        <v>53</v>
      </c>
      <c r="AU208" s="23" t="str">
        <f t="shared" si="172"/>
        <v/>
      </c>
      <c r="AV208" s="23">
        <f t="shared" si="172"/>
        <v>4.5</v>
      </c>
      <c r="AW208" s="23" t="str">
        <f t="shared" si="172"/>
        <v/>
      </c>
      <c r="AX208" s="23" t="str">
        <f t="shared" si="172"/>
        <v/>
      </c>
      <c r="AY208" s="23" t="str">
        <f t="shared" si="172"/>
        <v/>
      </c>
      <c r="AZ208" s="23"/>
      <c r="BA208" s="25">
        <v>0</v>
      </c>
      <c r="BB208" s="25">
        <v>2.09</v>
      </c>
      <c r="BC208" s="25">
        <f t="shared" si="170"/>
        <v>3.2699999999999996</v>
      </c>
      <c r="BD208" s="25">
        <f>0.93*(BB208-1)+1</f>
        <v>2.0137</v>
      </c>
      <c r="BE208" t="s">
        <v>969</v>
      </c>
      <c r="BF208" s="55">
        <f t="shared" si="173"/>
        <v>0</v>
      </c>
      <c r="BG208" s="66"/>
      <c r="BH208" s="66"/>
      <c r="BI208" s="25"/>
      <c r="BJ208" s="25"/>
      <c r="BK208" s="20"/>
      <c r="BL208" s="24"/>
      <c r="BM208" s="25"/>
      <c r="BN208" s="25"/>
      <c r="BO208" s="25"/>
      <c r="BP208" s="126"/>
    </row>
    <row r="209" spans="1:68" x14ac:dyDescent="0.2">
      <c r="A209" s="56">
        <v>45613</v>
      </c>
      <c r="B209" s="60" t="s">
        <v>892</v>
      </c>
      <c r="C209" s="24" t="s">
        <v>1863</v>
      </c>
      <c r="D209" s="24" t="s">
        <v>577</v>
      </c>
      <c r="F209" s="74" t="s">
        <v>51</v>
      </c>
      <c r="G209" s="74" t="s">
        <v>121</v>
      </c>
      <c r="H209" s="24" t="s">
        <v>820</v>
      </c>
      <c r="I209" s="24">
        <v>6</v>
      </c>
      <c r="J209" s="24">
        <v>8</v>
      </c>
      <c r="K209" s="87" t="s">
        <v>1864</v>
      </c>
      <c r="L209" s="25">
        <v>1</v>
      </c>
      <c r="M209" s="74" t="s">
        <v>105</v>
      </c>
      <c r="N209" s="60" t="s">
        <v>6</v>
      </c>
      <c r="R209" s="25">
        <v>4.5</v>
      </c>
      <c r="S209" s="83" t="s">
        <v>373</v>
      </c>
      <c r="T209" s="66" t="str">
        <f t="shared" si="163"/>
        <v>0.00</v>
      </c>
      <c r="U209" s="66">
        <f t="shared" si="164"/>
        <v>-1</v>
      </c>
      <c r="V209" s="66">
        <f t="shared" si="165"/>
        <v>74.850000000000023</v>
      </c>
      <c r="W209" s="66">
        <f t="shared" si="166"/>
        <v>393.5</v>
      </c>
      <c r="X209" s="20">
        <f t="shared" si="167"/>
        <v>0.1902160101651843</v>
      </c>
      <c r="Y209" s="67">
        <f t="shared" si="168"/>
        <v>0.74850000000000028</v>
      </c>
      <c r="Z209" s="68">
        <f t="shared" si="169"/>
        <v>7485.0000000000018</v>
      </c>
      <c r="AA209" s="65" t="s">
        <v>52</v>
      </c>
      <c r="AU209" s="23" t="str">
        <f t="shared" si="172"/>
        <v/>
      </c>
      <c r="AV209" s="23">
        <f t="shared" si="172"/>
        <v>-1</v>
      </c>
      <c r="AW209" s="23" t="str">
        <f t="shared" si="172"/>
        <v/>
      </c>
      <c r="AX209" s="23" t="str">
        <f t="shared" si="172"/>
        <v/>
      </c>
      <c r="AY209" s="23" t="str">
        <f t="shared" si="172"/>
        <v/>
      </c>
      <c r="AZ209" s="23"/>
      <c r="BA209" s="25">
        <v>0</v>
      </c>
      <c r="BB209" s="25">
        <v>6.63</v>
      </c>
      <c r="BC209" s="25">
        <f t="shared" si="170"/>
        <v>5.63</v>
      </c>
      <c r="BD209" s="25">
        <f t="shared" ref="BD209:BD216" si="175">0.93*(BB209-1)+1</f>
        <v>6.2359</v>
      </c>
      <c r="BE209" t="s">
        <v>969</v>
      </c>
      <c r="BF209" s="55">
        <f t="shared" si="173"/>
        <v>0</v>
      </c>
      <c r="BG209" s="66"/>
      <c r="BH209" s="66"/>
      <c r="BI209" s="25"/>
      <c r="BJ209" s="25"/>
      <c r="BK209" s="20"/>
      <c r="BL209" s="24"/>
      <c r="BM209" s="25"/>
      <c r="BN209" s="25"/>
      <c r="BO209" s="25"/>
      <c r="BP209" s="126"/>
    </row>
    <row r="210" spans="1:68" x14ac:dyDescent="0.2">
      <c r="A210" s="56">
        <v>45613</v>
      </c>
      <c r="B210" s="60" t="s">
        <v>892</v>
      </c>
      <c r="C210" s="24" t="s">
        <v>1863</v>
      </c>
      <c r="D210" s="24" t="s">
        <v>577</v>
      </c>
      <c r="F210" s="74" t="s">
        <v>51</v>
      </c>
      <c r="G210" s="74" t="s">
        <v>121</v>
      </c>
      <c r="H210" s="24" t="s">
        <v>360</v>
      </c>
      <c r="I210" s="24">
        <v>9</v>
      </c>
      <c r="J210" s="24">
        <v>7</v>
      </c>
      <c r="K210" s="24" t="s">
        <v>1865</v>
      </c>
      <c r="L210" s="25">
        <v>0.5</v>
      </c>
      <c r="M210" s="74" t="s">
        <v>105</v>
      </c>
      <c r="N210" s="60" t="s">
        <v>6</v>
      </c>
      <c r="R210" s="25">
        <v>23</v>
      </c>
      <c r="S210" s="83" t="s">
        <v>363</v>
      </c>
      <c r="T210" s="66" t="str">
        <f t="shared" si="163"/>
        <v>0.00</v>
      </c>
      <c r="U210" s="66">
        <f t="shared" si="164"/>
        <v>-0.5</v>
      </c>
      <c r="V210" s="66">
        <f t="shared" si="165"/>
        <v>74.350000000000023</v>
      </c>
      <c r="W210" s="66">
        <f t="shared" si="166"/>
        <v>394</v>
      </c>
      <c r="X210" s="20">
        <f t="shared" si="167"/>
        <v>0.18870558375634525</v>
      </c>
      <c r="Y210" s="67">
        <f t="shared" si="168"/>
        <v>0.74350000000000027</v>
      </c>
      <c r="Z210" s="68">
        <f t="shared" si="169"/>
        <v>7435.0000000000018</v>
      </c>
      <c r="AA210" s="65" t="s">
        <v>52</v>
      </c>
      <c r="AU210" s="23" t="str">
        <f t="shared" si="172"/>
        <v/>
      </c>
      <c r="AV210" s="23">
        <f t="shared" si="172"/>
        <v>-0.5</v>
      </c>
      <c r="AW210" s="23" t="str">
        <f t="shared" si="172"/>
        <v/>
      </c>
      <c r="AX210" s="23" t="str">
        <f t="shared" si="172"/>
        <v/>
      </c>
      <c r="AY210" s="23" t="str">
        <f t="shared" si="172"/>
        <v/>
      </c>
      <c r="AZ210" s="23"/>
      <c r="BA210" s="25">
        <v>0</v>
      </c>
      <c r="BB210" s="25">
        <v>46.84</v>
      </c>
      <c r="BC210" s="25">
        <f t="shared" si="170"/>
        <v>22.92</v>
      </c>
      <c r="BD210" s="25">
        <f t="shared" si="175"/>
        <v>43.631200000000007</v>
      </c>
      <c r="BE210" t="s">
        <v>969</v>
      </c>
      <c r="BF210" s="55">
        <f t="shared" si="173"/>
        <v>0</v>
      </c>
      <c r="BG210" s="66"/>
      <c r="BH210" s="66"/>
      <c r="BI210" s="25"/>
      <c r="BJ210" s="25"/>
      <c r="BK210" s="20"/>
      <c r="BL210" s="24"/>
      <c r="BM210" s="25"/>
      <c r="BN210" s="25"/>
      <c r="BO210" s="25"/>
      <c r="BP210" s="126"/>
    </row>
    <row r="211" spans="1:68" x14ac:dyDescent="0.2">
      <c r="A211" s="56">
        <v>45613</v>
      </c>
      <c r="B211" s="60" t="s">
        <v>892</v>
      </c>
      <c r="C211" s="24" t="s">
        <v>1863</v>
      </c>
      <c r="D211" s="24" t="s">
        <v>577</v>
      </c>
      <c r="F211" s="74" t="s">
        <v>51</v>
      </c>
      <c r="G211" s="74" t="s">
        <v>121</v>
      </c>
      <c r="H211" s="24" t="s">
        <v>360</v>
      </c>
      <c r="I211" s="24">
        <v>9</v>
      </c>
      <c r="J211" s="24">
        <v>7</v>
      </c>
      <c r="K211" s="24" t="s">
        <v>1865</v>
      </c>
      <c r="L211" s="25">
        <v>2</v>
      </c>
      <c r="M211" s="74" t="s">
        <v>105</v>
      </c>
      <c r="N211" s="60" t="s">
        <v>7</v>
      </c>
      <c r="R211" s="25">
        <v>3.7</v>
      </c>
      <c r="S211" s="83" t="s">
        <v>363</v>
      </c>
      <c r="T211" s="66" t="str">
        <f t="shared" si="163"/>
        <v>0.00</v>
      </c>
      <c r="U211" s="66">
        <f t="shared" si="164"/>
        <v>-2</v>
      </c>
      <c r="V211" s="66">
        <f t="shared" si="165"/>
        <v>72.350000000000023</v>
      </c>
      <c r="W211" s="66">
        <f t="shared" si="166"/>
        <v>396</v>
      </c>
      <c r="X211" s="20">
        <f t="shared" si="167"/>
        <v>0.18270202020202025</v>
      </c>
      <c r="Y211" s="67">
        <f t="shared" si="168"/>
        <v>0.72350000000000025</v>
      </c>
      <c r="Z211" s="68">
        <f t="shared" si="169"/>
        <v>7235.0000000000018</v>
      </c>
      <c r="AA211" s="65" t="s">
        <v>52</v>
      </c>
      <c r="AU211" s="23" t="str">
        <f t="shared" si="172"/>
        <v/>
      </c>
      <c r="AV211" s="23">
        <f t="shared" si="172"/>
        <v>-2</v>
      </c>
      <c r="AW211" s="23" t="str">
        <f t="shared" si="172"/>
        <v/>
      </c>
      <c r="AX211" s="23" t="str">
        <f t="shared" si="172"/>
        <v/>
      </c>
      <c r="AY211" s="23" t="str">
        <f t="shared" si="172"/>
        <v/>
      </c>
      <c r="AZ211" s="23"/>
      <c r="BA211" s="25">
        <v>0</v>
      </c>
      <c r="BB211" s="25">
        <v>3.54</v>
      </c>
      <c r="BC211" s="25">
        <f t="shared" si="170"/>
        <v>5.08</v>
      </c>
      <c r="BD211" s="25">
        <f t="shared" si="175"/>
        <v>3.3622000000000001</v>
      </c>
      <c r="BE211" t="s">
        <v>969</v>
      </c>
      <c r="BF211" s="55">
        <f t="shared" si="173"/>
        <v>0</v>
      </c>
      <c r="BG211" s="66"/>
      <c r="BH211" s="66"/>
      <c r="BI211" s="25"/>
      <c r="BJ211" s="25"/>
      <c r="BK211" s="20"/>
      <c r="BL211" s="24"/>
      <c r="BM211" s="25"/>
      <c r="BN211" s="25"/>
      <c r="BO211" s="25"/>
      <c r="BP211" s="126"/>
    </row>
    <row r="212" spans="1:68" x14ac:dyDescent="0.2">
      <c r="A212" s="56">
        <v>45614</v>
      </c>
      <c r="B212" s="60" t="s">
        <v>892</v>
      </c>
      <c r="C212" s="24" t="s">
        <v>912</v>
      </c>
      <c r="D212" s="24" t="s">
        <v>621</v>
      </c>
      <c r="F212" s="74" t="s">
        <v>51</v>
      </c>
      <c r="G212" s="74" t="s">
        <v>121</v>
      </c>
      <c r="H212" s="24" t="s">
        <v>711</v>
      </c>
      <c r="I212" s="24">
        <v>2</v>
      </c>
      <c r="J212" s="24">
        <v>7</v>
      </c>
      <c r="K212" s="26" t="s">
        <v>1866</v>
      </c>
      <c r="L212" s="25">
        <v>2</v>
      </c>
      <c r="M212" s="74" t="s">
        <v>105</v>
      </c>
      <c r="N212" s="60" t="s">
        <v>6</v>
      </c>
      <c r="R212" s="25">
        <v>4.4000000000000004</v>
      </c>
      <c r="S212" s="83" t="s">
        <v>372</v>
      </c>
      <c r="T212" s="66">
        <f t="shared" si="163"/>
        <v>8.8000000000000007</v>
      </c>
      <c r="U212" s="66">
        <f t="shared" si="164"/>
        <v>6.8000000000000007</v>
      </c>
      <c r="V212" s="66">
        <f t="shared" si="165"/>
        <v>79.15000000000002</v>
      </c>
      <c r="W212" s="66">
        <f t="shared" si="166"/>
        <v>398</v>
      </c>
      <c r="X212" s="20">
        <f t="shared" si="167"/>
        <v>0.19886934673366838</v>
      </c>
      <c r="Y212" s="67">
        <f t="shared" si="168"/>
        <v>0.7915000000000002</v>
      </c>
      <c r="Z212" s="68">
        <f t="shared" si="169"/>
        <v>7915.0000000000018</v>
      </c>
      <c r="AA212" s="65" t="s">
        <v>53</v>
      </c>
      <c r="AU212" s="23" t="str">
        <f t="shared" si="172"/>
        <v/>
      </c>
      <c r="AV212" s="23">
        <f t="shared" si="172"/>
        <v>6.8000000000000007</v>
      </c>
      <c r="AW212" s="23" t="str">
        <f t="shared" si="172"/>
        <v/>
      </c>
      <c r="AX212" s="23" t="str">
        <f t="shared" si="172"/>
        <v/>
      </c>
      <c r="AY212" s="23" t="str">
        <f t="shared" si="172"/>
        <v/>
      </c>
      <c r="AZ212" s="23"/>
      <c r="BA212" s="25">
        <v>0</v>
      </c>
      <c r="BB212" s="25">
        <v>6.2</v>
      </c>
      <c r="BC212" s="25">
        <f t="shared" si="170"/>
        <v>10.4</v>
      </c>
      <c r="BD212" s="25">
        <f t="shared" si="175"/>
        <v>5.8360000000000003</v>
      </c>
      <c r="BE212" t="s">
        <v>970</v>
      </c>
      <c r="BF212" s="55">
        <f t="shared" si="173"/>
        <v>0</v>
      </c>
      <c r="BG212" s="66"/>
      <c r="BH212" s="66"/>
      <c r="BI212" s="25"/>
      <c r="BJ212" s="25"/>
      <c r="BK212" s="20"/>
      <c r="BL212" s="24"/>
      <c r="BM212" s="25"/>
      <c r="BN212" s="25"/>
      <c r="BO212" s="25"/>
      <c r="BP212" s="126"/>
    </row>
    <row r="213" spans="1:68" x14ac:dyDescent="0.2">
      <c r="A213" s="56">
        <v>45615</v>
      </c>
      <c r="B213" s="60" t="s">
        <v>892</v>
      </c>
      <c r="C213" s="24" t="s">
        <v>1522</v>
      </c>
      <c r="D213" s="24" t="s">
        <v>584</v>
      </c>
      <c r="F213" s="74" t="s">
        <v>51</v>
      </c>
      <c r="G213" s="74" t="s">
        <v>121</v>
      </c>
      <c r="H213" s="24" t="s">
        <v>54</v>
      </c>
      <c r="I213" s="24">
        <v>5</v>
      </c>
      <c r="J213" s="24">
        <v>4</v>
      </c>
      <c r="K213" s="27" t="s">
        <v>821</v>
      </c>
      <c r="L213" s="25">
        <v>2</v>
      </c>
      <c r="M213" s="74" t="s">
        <v>105</v>
      </c>
      <c r="N213" s="60" t="s">
        <v>6</v>
      </c>
      <c r="R213" s="25">
        <v>8</v>
      </c>
      <c r="S213" s="83" t="s">
        <v>371</v>
      </c>
      <c r="T213" s="66" t="str">
        <f t="shared" si="163"/>
        <v>0.00</v>
      </c>
      <c r="U213" s="66">
        <f t="shared" si="164"/>
        <v>-2</v>
      </c>
      <c r="V213" s="66">
        <f t="shared" si="165"/>
        <v>77.15000000000002</v>
      </c>
      <c r="W213" s="66">
        <f t="shared" si="166"/>
        <v>400</v>
      </c>
      <c r="X213" s="20">
        <f t="shared" si="167"/>
        <v>0.19287500000000005</v>
      </c>
      <c r="Y213" s="67">
        <f t="shared" si="168"/>
        <v>0.77150000000000019</v>
      </c>
      <c r="Z213" s="68">
        <f t="shared" si="169"/>
        <v>7715.0000000000018</v>
      </c>
      <c r="AA213" s="65" t="s">
        <v>52</v>
      </c>
      <c r="AU213" s="23" t="str">
        <f t="shared" si="172"/>
        <v/>
      </c>
      <c r="AV213" s="23">
        <f t="shared" si="172"/>
        <v>-2</v>
      </c>
      <c r="AW213" s="23" t="str">
        <f t="shared" si="172"/>
        <v/>
      </c>
      <c r="AX213" s="23" t="str">
        <f t="shared" si="172"/>
        <v/>
      </c>
      <c r="AY213" s="23" t="str">
        <f t="shared" si="172"/>
        <v/>
      </c>
      <c r="AZ213" s="23"/>
      <c r="BA213" s="25">
        <v>0</v>
      </c>
      <c r="BB213" s="25">
        <v>20.02</v>
      </c>
      <c r="BC213" s="25">
        <f t="shared" ref="BC213:BC238" si="176">((BB213*(L213))-(L213))</f>
        <v>38.04</v>
      </c>
      <c r="BD213" s="25">
        <f t="shared" si="175"/>
        <v>18.688600000000001</v>
      </c>
      <c r="BE213" t="s">
        <v>969</v>
      </c>
      <c r="BF213" s="55">
        <f t="shared" si="173"/>
        <v>0</v>
      </c>
      <c r="BG213" s="66"/>
      <c r="BH213" s="66"/>
      <c r="BI213" s="25"/>
      <c r="BJ213" s="25"/>
      <c r="BK213" s="20"/>
      <c r="BL213" s="24"/>
      <c r="BM213" s="25"/>
      <c r="BN213" s="25"/>
      <c r="BO213" s="25"/>
      <c r="BP213" s="126"/>
    </row>
    <row r="214" spans="1:68" x14ac:dyDescent="0.2">
      <c r="A214" s="56">
        <v>45615</v>
      </c>
      <c r="B214" s="60" t="s">
        <v>892</v>
      </c>
      <c r="C214" s="24" t="s">
        <v>1522</v>
      </c>
      <c r="D214" s="24" t="s">
        <v>584</v>
      </c>
      <c r="F214" s="74" t="s">
        <v>51</v>
      </c>
      <c r="G214" s="74" t="s">
        <v>121</v>
      </c>
      <c r="H214" s="24" t="s">
        <v>71</v>
      </c>
      <c r="I214" s="24">
        <v>1</v>
      </c>
      <c r="J214" s="24">
        <v>6</v>
      </c>
      <c r="K214" s="24" t="s">
        <v>1867</v>
      </c>
      <c r="L214" s="25">
        <v>1</v>
      </c>
      <c r="M214" s="74" t="s">
        <v>105</v>
      </c>
      <c r="N214" s="60" t="s">
        <v>6</v>
      </c>
      <c r="R214" s="25">
        <v>4.2</v>
      </c>
      <c r="S214" s="83" t="s">
        <v>363</v>
      </c>
      <c r="T214" s="66" t="str">
        <f t="shared" si="163"/>
        <v>0.00</v>
      </c>
      <c r="U214" s="66">
        <f t="shared" si="164"/>
        <v>-1</v>
      </c>
      <c r="V214" s="66">
        <f t="shared" si="165"/>
        <v>76.15000000000002</v>
      </c>
      <c r="W214" s="66">
        <f t="shared" si="166"/>
        <v>401</v>
      </c>
      <c r="X214" s="20">
        <f t="shared" si="167"/>
        <v>0.18990024937655867</v>
      </c>
      <c r="Y214" s="67">
        <f t="shared" si="168"/>
        <v>0.76150000000000018</v>
      </c>
      <c r="Z214" s="68">
        <f t="shared" si="169"/>
        <v>7615.0000000000018</v>
      </c>
      <c r="AA214" s="65" t="s">
        <v>52</v>
      </c>
      <c r="AU214" s="23" t="str">
        <f t="shared" si="172"/>
        <v/>
      </c>
      <c r="AV214" s="23">
        <f t="shared" si="172"/>
        <v>-1</v>
      </c>
      <c r="AW214" s="23" t="str">
        <f t="shared" si="172"/>
        <v/>
      </c>
      <c r="AX214" s="23" t="str">
        <f t="shared" si="172"/>
        <v/>
      </c>
      <c r="AY214" s="23" t="str">
        <f t="shared" si="172"/>
        <v/>
      </c>
      <c r="AZ214" s="23"/>
      <c r="BA214" s="25">
        <v>0</v>
      </c>
      <c r="BB214" s="25">
        <v>10.5</v>
      </c>
      <c r="BC214" s="25">
        <f t="shared" si="176"/>
        <v>9.5</v>
      </c>
      <c r="BD214" s="25">
        <f t="shared" si="175"/>
        <v>9.8350000000000009</v>
      </c>
      <c r="BE214" t="s">
        <v>969</v>
      </c>
      <c r="BF214" s="55">
        <f t="shared" si="173"/>
        <v>0</v>
      </c>
      <c r="BG214" s="66"/>
      <c r="BH214" s="66"/>
      <c r="BI214" s="25"/>
      <c r="BJ214" s="25"/>
      <c r="BK214" s="20"/>
      <c r="BL214" s="24"/>
      <c r="BM214" s="25"/>
      <c r="BN214" s="25"/>
      <c r="BO214" s="25"/>
      <c r="BP214" s="126"/>
    </row>
    <row r="215" spans="1:68" x14ac:dyDescent="0.2">
      <c r="A215" s="56">
        <v>45615</v>
      </c>
      <c r="B215" s="60" t="s">
        <v>892</v>
      </c>
      <c r="C215" s="24" t="s">
        <v>1522</v>
      </c>
      <c r="D215" s="24" t="s">
        <v>584</v>
      </c>
      <c r="F215" s="74" t="s">
        <v>51</v>
      </c>
      <c r="G215" s="74" t="s">
        <v>121</v>
      </c>
      <c r="H215" s="24" t="s">
        <v>79</v>
      </c>
      <c r="I215" s="24">
        <v>1</v>
      </c>
      <c r="J215" s="24">
        <v>2</v>
      </c>
      <c r="K215" s="24" t="s">
        <v>1873</v>
      </c>
      <c r="L215" s="25">
        <v>1</v>
      </c>
      <c r="M215" s="74" t="s">
        <v>105</v>
      </c>
      <c r="N215" s="60" t="s">
        <v>6</v>
      </c>
      <c r="R215" s="25">
        <v>7</v>
      </c>
      <c r="S215" s="83" t="s">
        <v>363</v>
      </c>
      <c r="T215" s="66" t="str">
        <f t="shared" si="163"/>
        <v>0.00</v>
      </c>
      <c r="U215" s="66">
        <f t="shared" si="164"/>
        <v>-1</v>
      </c>
      <c r="V215" s="66">
        <f t="shared" si="165"/>
        <v>75.15000000000002</v>
      </c>
      <c r="W215" s="66">
        <f t="shared" si="166"/>
        <v>402</v>
      </c>
      <c r="X215" s="20">
        <f t="shared" si="167"/>
        <v>0.18694029850746274</v>
      </c>
      <c r="Y215" s="67">
        <f t="shared" si="168"/>
        <v>0.75150000000000017</v>
      </c>
      <c r="Z215" s="68">
        <f t="shared" si="169"/>
        <v>7515.0000000000018</v>
      </c>
      <c r="AA215" s="65" t="s">
        <v>52</v>
      </c>
      <c r="AU215" s="23" t="str">
        <f t="shared" si="172"/>
        <v/>
      </c>
      <c r="AV215" s="23">
        <f t="shared" si="172"/>
        <v>-1</v>
      </c>
      <c r="AW215" s="23" t="str">
        <f t="shared" si="172"/>
        <v/>
      </c>
      <c r="AX215" s="23" t="str">
        <f t="shared" si="172"/>
        <v/>
      </c>
      <c r="AY215" s="23" t="str">
        <f t="shared" si="172"/>
        <v/>
      </c>
      <c r="AZ215" s="23"/>
      <c r="BA215" s="25">
        <v>0</v>
      </c>
      <c r="BB215" s="25">
        <v>0</v>
      </c>
      <c r="BC215" s="25">
        <f t="shared" si="176"/>
        <v>-1</v>
      </c>
      <c r="BD215" s="25">
        <f t="shared" si="175"/>
        <v>6.9999999999999951E-2</v>
      </c>
      <c r="BE215" t="s">
        <v>969</v>
      </c>
      <c r="BF215" s="55">
        <f t="shared" si="173"/>
        <v>0</v>
      </c>
      <c r="BG215" s="66"/>
      <c r="BH215" s="66"/>
      <c r="BI215" s="25"/>
      <c r="BJ215" s="25"/>
      <c r="BK215" s="20"/>
      <c r="BL215" s="24"/>
      <c r="BM215" s="25"/>
      <c r="BN215" s="25"/>
      <c r="BO215" s="25"/>
      <c r="BP215" s="126"/>
    </row>
    <row r="216" spans="1:68" x14ac:dyDescent="0.2">
      <c r="A216" s="56">
        <v>45622</v>
      </c>
      <c r="B216" s="60" t="s">
        <v>892</v>
      </c>
      <c r="C216" s="24" t="s">
        <v>1881</v>
      </c>
      <c r="D216" s="24" t="s">
        <v>584</v>
      </c>
      <c r="F216" s="74" t="s">
        <v>51</v>
      </c>
      <c r="G216" s="74" t="s">
        <v>121</v>
      </c>
      <c r="H216" s="24" t="s">
        <v>54</v>
      </c>
      <c r="I216" s="24">
        <v>1</v>
      </c>
      <c r="J216" s="24">
        <v>2</v>
      </c>
      <c r="K216" s="87" t="s">
        <v>1882</v>
      </c>
      <c r="L216" s="25">
        <v>3</v>
      </c>
      <c r="M216" s="74" t="s">
        <v>105</v>
      </c>
      <c r="N216" s="60" t="s">
        <v>6</v>
      </c>
      <c r="R216" s="25">
        <v>2.5</v>
      </c>
      <c r="S216" s="83" t="s">
        <v>373</v>
      </c>
      <c r="T216" s="66" t="str">
        <f t="shared" si="163"/>
        <v>0.00</v>
      </c>
      <c r="U216" s="66">
        <f t="shared" si="164"/>
        <v>-3</v>
      </c>
      <c r="V216" s="66">
        <f t="shared" si="165"/>
        <v>72.15000000000002</v>
      </c>
      <c r="W216" s="66">
        <f t="shared" si="166"/>
        <v>405</v>
      </c>
      <c r="X216" s="20">
        <f t="shared" si="167"/>
        <v>0.17814814814814819</v>
      </c>
      <c r="Y216" s="67">
        <f t="shared" si="168"/>
        <v>0.72150000000000025</v>
      </c>
      <c r="Z216" s="68">
        <f t="shared" si="169"/>
        <v>7215.0000000000018</v>
      </c>
      <c r="AA216" s="65" t="s">
        <v>52</v>
      </c>
      <c r="AU216" s="23" t="str">
        <f t="shared" si="172"/>
        <v/>
      </c>
      <c r="AV216" s="23">
        <f t="shared" si="172"/>
        <v>-3</v>
      </c>
      <c r="AW216" s="23" t="str">
        <f t="shared" si="172"/>
        <v/>
      </c>
      <c r="AX216" s="23" t="str">
        <f t="shared" si="172"/>
        <v/>
      </c>
      <c r="AY216" s="23" t="str">
        <f t="shared" si="172"/>
        <v/>
      </c>
      <c r="AZ216" s="23"/>
      <c r="BA216" s="25">
        <v>0</v>
      </c>
      <c r="BB216" s="25">
        <v>2.15</v>
      </c>
      <c r="BC216" s="25">
        <f t="shared" si="176"/>
        <v>3.4499999999999993</v>
      </c>
      <c r="BD216" s="25">
        <f t="shared" si="175"/>
        <v>2.0694999999999997</v>
      </c>
      <c r="BE216" t="s">
        <v>970</v>
      </c>
      <c r="BF216" s="55">
        <f t="shared" si="173"/>
        <v>0</v>
      </c>
      <c r="BG216" s="66"/>
      <c r="BH216" s="66"/>
      <c r="BI216" s="25"/>
      <c r="BJ216" s="25"/>
      <c r="BK216" s="20"/>
      <c r="BL216" s="24"/>
      <c r="BM216" s="25"/>
      <c r="BN216" s="25"/>
      <c r="BO216" s="25"/>
      <c r="BP216" s="126"/>
    </row>
    <row r="217" spans="1:68" x14ac:dyDescent="0.2">
      <c r="A217" s="56">
        <v>45624</v>
      </c>
      <c r="B217" s="60" t="s">
        <v>892</v>
      </c>
      <c r="C217" s="24" t="s">
        <v>1668</v>
      </c>
      <c r="D217" s="24" t="s">
        <v>398</v>
      </c>
      <c r="F217" s="74" t="s">
        <v>51</v>
      </c>
      <c r="G217" s="74" t="s">
        <v>121</v>
      </c>
      <c r="H217" s="24" t="s">
        <v>1889</v>
      </c>
      <c r="I217" s="61" t="s">
        <v>70</v>
      </c>
      <c r="J217" s="61" t="s">
        <v>1890</v>
      </c>
      <c r="K217" s="24" t="s">
        <v>1893</v>
      </c>
      <c r="L217" s="25">
        <v>3</v>
      </c>
      <c r="M217" s="74" t="s">
        <v>105</v>
      </c>
      <c r="N217" s="60" t="s">
        <v>951</v>
      </c>
      <c r="R217" s="25">
        <v>5.37</v>
      </c>
      <c r="S217" s="83" t="s">
        <v>363</v>
      </c>
      <c r="T217" s="66" t="str">
        <f t="shared" si="163"/>
        <v>0.00</v>
      </c>
      <c r="U217" s="66">
        <f t="shared" si="164"/>
        <v>-3</v>
      </c>
      <c r="V217" s="66">
        <f t="shared" si="165"/>
        <v>69.15000000000002</v>
      </c>
      <c r="W217" s="66">
        <f t="shared" si="166"/>
        <v>408</v>
      </c>
      <c r="X217" s="20">
        <f t="shared" si="167"/>
        <v>0.1694852941176471</v>
      </c>
      <c r="Y217" s="67">
        <f t="shared" si="168"/>
        <v>0.69150000000000023</v>
      </c>
      <c r="Z217" s="68">
        <f t="shared" si="169"/>
        <v>6915.0000000000018</v>
      </c>
      <c r="AA217" s="65" t="s">
        <v>52</v>
      </c>
      <c r="AU217" s="23" t="str">
        <f t="shared" si="172"/>
        <v/>
      </c>
      <c r="AV217" s="23">
        <f t="shared" si="172"/>
        <v>-3</v>
      </c>
      <c r="AW217" s="23" t="str">
        <f t="shared" si="172"/>
        <v/>
      </c>
      <c r="AX217" s="23" t="str">
        <f t="shared" si="172"/>
        <v/>
      </c>
      <c r="AY217" s="23" t="str">
        <f t="shared" si="172"/>
        <v/>
      </c>
      <c r="AZ217" s="23"/>
      <c r="BA217" s="25">
        <v>0</v>
      </c>
      <c r="BB217" s="25">
        <v>0</v>
      </c>
      <c r="BC217" s="25">
        <f t="shared" si="176"/>
        <v>-3</v>
      </c>
      <c r="BD217" s="25">
        <f>0.94*(BB217-1)+1</f>
        <v>6.0000000000000053E-2</v>
      </c>
      <c r="BE217" t="s">
        <v>970</v>
      </c>
      <c r="BF217" s="55">
        <f t="shared" si="173"/>
        <v>0</v>
      </c>
      <c r="BG217" s="66"/>
      <c r="BH217" s="66"/>
      <c r="BI217" s="25"/>
      <c r="BJ217" s="25"/>
      <c r="BK217" s="20"/>
      <c r="BL217" s="24"/>
      <c r="BM217" s="25"/>
      <c r="BN217" s="25"/>
      <c r="BO217" s="25"/>
      <c r="BP217" s="126"/>
    </row>
    <row r="218" spans="1:68" x14ac:dyDescent="0.2">
      <c r="A218" s="56">
        <v>45624</v>
      </c>
      <c r="B218" s="60" t="s">
        <v>892</v>
      </c>
      <c r="C218" s="24" t="s">
        <v>1891</v>
      </c>
      <c r="D218" s="24" t="s">
        <v>398</v>
      </c>
      <c r="F218" s="74" t="s">
        <v>51</v>
      </c>
      <c r="G218" s="74" t="s">
        <v>121</v>
      </c>
      <c r="H218" s="24" t="s">
        <v>86</v>
      </c>
      <c r="I218" s="24">
        <v>5</v>
      </c>
      <c r="J218" s="24">
        <v>5</v>
      </c>
      <c r="K218" s="27" t="s">
        <v>1892</v>
      </c>
      <c r="L218" s="25">
        <v>1</v>
      </c>
      <c r="M218" s="74" t="s">
        <v>105</v>
      </c>
      <c r="N218" s="60" t="s">
        <v>6</v>
      </c>
      <c r="R218" s="25">
        <v>6</v>
      </c>
      <c r="S218" s="83" t="s">
        <v>371</v>
      </c>
      <c r="T218" s="66" t="str">
        <f t="shared" si="163"/>
        <v>0.00</v>
      </c>
      <c r="U218" s="66">
        <f t="shared" si="164"/>
        <v>-1</v>
      </c>
      <c r="V218" s="66">
        <f t="shared" si="165"/>
        <v>68.15000000000002</v>
      </c>
      <c r="W218" s="66">
        <f t="shared" si="166"/>
        <v>409</v>
      </c>
      <c r="X218" s="20">
        <f t="shared" si="167"/>
        <v>0.1666259168704157</v>
      </c>
      <c r="Y218" s="67">
        <f t="shared" si="168"/>
        <v>0.68150000000000022</v>
      </c>
      <c r="Z218" s="68">
        <f t="shared" si="169"/>
        <v>6815.0000000000018</v>
      </c>
      <c r="AA218" s="65" t="s">
        <v>52</v>
      </c>
      <c r="AU218" s="23" t="str">
        <f t="shared" ref="AU218:AY241" si="177">IF($G218=AU$2,$U218,"")</f>
        <v/>
      </c>
      <c r="AV218" s="23">
        <f t="shared" si="172"/>
        <v>-1</v>
      </c>
      <c r="AW218" s="23" t="str">
        <f t="shared" si="177"/>
        <v/>
      </c>
      <c r="AX218" s="23" t="str">
        <f t="shared" si="177"/>
        <v/>
      </c>
      <c r="AY218" s="23" t="str">
        <f t="shared" si="177"/>
        <v/>
      </c>
      <c r="AZ218" s="23"/>
      <c r="BA218" s="25">
        <v>0</v>
      </c>
      <c r="BB218" s="25">
        <v>6.67</v>
      </c>
      <c r="BC218" s="25">
        <f t="shared" si="176"/>
        <v>5.67</v>
      </c>
      <c r="BD218" s="25">
        <f t="shared" ref="BD218:BD225" si="178">0.93*(BB218-1)+1</f>
        <v>6.2731000000000003</v>
      </c>
      <c r="BE218" t="s">
        <v>969</v>
      </c>
      <c r="BF218" s="55">
        <f t="shared" si="173"/>
        <v>0</v>
      </c>
      <c r="BG218" s="66"/>
      <c r="BH218" s="66"/>
      <c r="BI218" s="25"/>
      <c r="BJ218" s="25"/>
      <c r="BK218" s="20"/>
      <c r="BL218" s="24"/>
      <c r="BM218" s="25"/>
      <c r="BN218" s="25"/>
      <c r="BO218" s="25"/>
      <c r="BP218" s="126"/>
    </row>
    <row r="219" spans="1:68" x14ac:dyDescent="0.2">
      <c r="A219" s="56">
        <v>45625</v>
      </c>
      <c r="B219" s="60" t="s">
        <v>892</v>
      </c>
      <c r="C219" s="24" t="s">
        <v>837</v>
      </c>
      <c r="D219" s="24" t="s">
        <v>562</v>
      </c>
      <c r="F219" s="74" t="s">
        <v>51</v>
      </c>
      <c r="G219" s="74" t="s">
        <v>121</v>
      </c>
      <c r="H219" s="24" t="s">
        <v>997</v>
      </c>
      <c r="I219" s="24">
        <v>5</v>
      </c>
      <c r="J219" s="24">
        <v>3</v>
      </c>
      <c r="K219" s="24" t="s">
        <v>875</v>
      </c>
      <c r="L219" s="25">
        <v>2</v>
      </c>
      <c r="M219" s="74" t="s">
        <v>105</v>
      </c>
      <c r="N219" s="60" t="s">
        <v>6</v>
      </c>
      <c r="R219" s="25">
        <v>3.3</v>
      </c>
      <c r="S219" s="83" t="s">
        <v>363</v>
      </c>
      <c r="T219" s="66" t="str">
        <f t="shared" si="163"/>
        <v>0.00</v>
      </c>
      <c r="U219" s="66">
        <f t="shared" si="164"/>
        <v>-2</v>
      </c>
      <c r="V219" s="66">
        <f t="shared" si="165"/>
        <v>66.15000000000002</v>
      </c>
      <c r="W219" s="66">
        <f t="shared" si="166"/>
        <v>411</v>
      </c>
      <c r="X219" s="20">
        <f t="shared" si="167"/>
        <v>0.16094890510948909</v>
      </c>
      <c r="Y219" s="67">
        <f t="shared" si="168"/>
        <v>0.6615000000000002</v>
      </c>
      <c r="Z219" s="68">
        <f t="shared" si="169"/>
        <v>6615.0000000000018</v>
      </c>
      <c r="AA219" s="65" t="s">
        <v>52</v>
      </c>
      <c r="AU219" s="23" t="str">
        <f t="shared" si="177"/>
        <v/>
      </c>
      <c r="AV219" s="23">
        <f t="shared" si="177"/>
        <v>-2</v>
      </c>
      <c r="AW219" s="23" t="str">
        <f t="shared" si="177"/>
        <v/>
      </c>
      <c r="AX219" s="23" t="str">
        <f t="shared" si="177"/>
        <v/>
      </c>
      <c r="AY219" s="23" t="str">
        <f t="shared" si="177"/>
        <v/>
      </c>
      <c r="AZ219" s="23"/>
      <c r="BA219" s="25">
        <v>0</v>
      </c>
      <c r="BB219" s="25">
        <v>4.25</v>
      </c>
      <c r="BC219" s="25">
        <f t="shared" si="176"/>
        <v>6.5</v>
      </c>
      <c r="BD219" s="25">
        <f t="shared" si="178"/>
        <v>4.0225</v>
      </c>
      <c r="BE219" t="s">
        <v>969</v>
      </c>
      <c r="BF219" s="55">
        <f t="shared" si="173"/>
        <v>0</v>
      </c>
      <c r="BG219" s="66"/>
      <c r="BH219" s="66"/>
      <c r="BI219" s="25"/>
      <c r="BJ219" s="25"/>
      <c r="BK219" s="20"/>
      <c r="BL219" s="24"/>
      <c r="BM219" s="25"/>
      <c r="BN219" s="25"/>
      <c r="BO219" s="25"/>
      <c r="BP219" s="126"/>
    </row>
    <row r="220" spans="1:68" x14ac:dyDescent="0.2">
      <c r="A220" s="56">
        <v>45626</v>
      </c>
      <c r="B220" s="60" t="s">
        <v>892</v>
      </c>
      <c r="C220" s="24" t="s">
        <v>1079</v>
      </c>
      <c r="D220" s="24" t="s">
        <v>573</v>
      </c>
      <c r="F220" s="74" t="s">
        <v>51</v>
      </c>
      <c r="G220" s="74" t="s">
        <v>121</v>
      </c>
      <c r="H220" s="24" t="s">
        <v>82</v>
      </c>
      <c r="I220" s="24">
        <v>9</v>
      </c>
      <c r="J220" s="24">
        <v>7</v>
      </c>
      <c r="K220" s="26" t="s">
        <v>1897</v>
      </c>
      <c r="L220" s="25">
        <v>2</v>
      </c>
      <c r="M220" s="74" t="s">
        <v>358</v>
      </c>
      <c r="N220" s="60" t="s">
        <v>6</v>
      </c>
      <c r="R220" s="25">
        <v>7.1</v>
      </c>
      <c r="S220" s="83" t="s">
        <v>372</v>
      </c>
      <c r="T220" s="66">
        <f t="shared" si="163"/>
        <v>14.2</v>
      </c>
      <c r="U220" s="66">
        <f t="shared" si="164"/>
        <v>12.2</v>
      </c>
      <c r="V220" s="66">
        <f t="shared" si="165"/>
        <v>78.350000000000023</v>
      </c>
      <c r="W220" s="66">
        <f t="shared" si="166"/>
        <v>413</v>
      </c>
      <c r="X220" s="20">
        <f t="shared" si="167"/>
        <v>0.18970944309927365</v>
      </c>
      <c r="Y220" s="67">
        <f t="shared" si="168"/>
        <v>0.7835000000000002</v>
      </c>
      <c r="Z220" s="68">
        <f t="shared" si="169"/>
        <v>7835.0000000000018</v>
      </c>
      <c r="AA220" s="65" t="s">
        <v>53</v>
      </c>
      <c r="AU220" s="23" t="str">
        <f t="shared" si="177"/>
        <v/>
      </c>
      <c r="AV220" s="23">
        <f t="shared" si="177"/>
        <v>12.2</v>
      </c>
      <c r="AW220" s="23" t="str">
        <f t="shared" si="177"/>
        <v/>
      </c>
      <c r="AX220" s="23" t="str">
        <f t="shared" si="177"/>
        <v/>
      </c>
      <c r="AY220" s="23" t="str">
        <f t="shared" si="177"/>
        <v/>
      </c>
      <c r="AZ220" s="23"/>
      <c r="BA220" s="25">
        <v>0</v>
      </c>
      <c r="BB220" s="25">
        <v>8.4</v>
      </c>
      <c r="BC220" s="25">
        <f t="shared" si="176"/>
        <v>14.8</v>
      </c>
      <c r="BD220" s="25">
        <f t="shared" si="178"/>
        <v>7.8820000000000006</v>
      </c>
      <c r="BE220" t="s">
        <v>969</v>
      </c>
      <c r="BF220" s="55">
        <f t="shared" si="173"/>
        <v>0</v>
      </c>
      <c r="BG220" s="66"/>
      <c r="BH220" s="66"/>
      <c r="BI220" s="25"/>
      <c r="BJ220" s="25"/>
      <c r="BK220" s="20"/>
      <c r="BL220" s="24"/>
      <c r="BM220" s="25"/>
      <c r="BN220" s="25"/>
      <c r="BO220" s="25"/>
      <c r="BP220" s="126"/>
    </row>
    <row r="221" spans="1:68" x14ac:dyDescent="0.2">
      <c r="A221" s="56">
        <v>45627</v>
      </c>
      <c r="B221" s="60" t="s">
        <v>892</v>
      </c>
      <c r="C221" s="24" t="s">
        <v>1898</v>
      </c>
      <c r="D221" s="24" t="s">
        <v>577</v>
      </c>
      <c r="F221" s="74" t="s">
        <v>51</v>
      </c>
      <c r="G221" s="74" t="s">
        <v>121</v>
      </c>
      <c r="H221" s="24" t="s">
        <v>71</v>
      </c>
      <c r="I221" s="24">
        <v>5</v>
      </c>
      <c r="J221" s="24">
        <v>8</v>
      </c>
      <c r="K221" s="26" t="s">
        <v>1899</v>
      </c>
      <c r="L221" s="25">
        <v>2</v>
      </c>
      <c r="M221" s="74" t="s">
        <v>105</v>
      </c>
      <c r="N221" s="60" t="s">
        <v>6</v>
      </c>
      <c r="R221" s="25">
        <v>5.5</v>
      </c>
      <c r="S221" s="83" t="s">
        <v>372</v>
      </c>
      <c r="T221" s="66">
        <f t="shared" si="163"/>
        <v>11</v>
      </c>
      <c r="U221" s="66">
        <f t="shared" si="164"/>
        <v>9</v>
      </c>
      <c r="V221" s="66">
        <f t="shared" si="165"/>
        <v>87.350000000000023</v>
      </c>
      <c r="W221" s="66">
        <f t="shared" si="166"/>
        <v>415</v>
      </c>
      <c r="X221" s="20">
        <f t="shared" si="167"/>
        <v>0.21048192771084343</v>
      </c>
      <c r="Y221" s="67">
        <f t="shared" si="168"/>
        <v>0.87350000000000028</v>
      </c>
      <c r="Z221" s="68">
        <f t="shared" si="169"/>
        <v>8735.0000000000018</v>
      </c>
      <c r="AA221" s="65" t="s">
        <v>53</v>
      </c>
      <c r="AU221" s="23" t="str">
        <f t="shared" si="177"/>
        <v/>
      </c>
      <c r="AV221" s="23">
        <f t="shared" si="177"/>
        <v>9</v>
      </c>
      <c r="AW221" s="23" t="str">
        <f t="shared" si="177"/>
        <v/>
      </c>
      <c r="AX221" s="23" t="str">
        <f t="shared" si="177"/>
        <v/>
      </c>
      <c r="AY221" s="23" t="str">
        <f t="shared" si="177"/>
        <v/>
      </c>
      <c r="AZ221" s="23"/>
      <c r="BA221" s="25">
        <v>0</v>
      </c>
      <c r="BB221" s="25">
        <v>7.49</v>
      </c>
      <c r="BC221" s="25">
        <f t="shared" si="176"/>
        <v>12.98</v>
      </c>
      <c r="BD221" s="25">
        <f t="shared" si="178"/>
        <v>7.0357000000000003</v>
      </c>
      <c r="BE221" t="s">
        <v>969</v>
      </c>
      <c r="BF221" s="55">
        <f t="shared" si="173"/>
        <v>0</v>
      </c>
      <c r="BG221" s="66"/>
      <c r="BH221" s="66"/>
      <c r="BI221" s="25"/>
      <c r="BJ221" s="25"/>
      <c r="BK221" s="20"/>
      <c r="BL221" s="24"/>
      <c r="BM221" s="25"/>
      <c r="BN221" s="25"/>
      <c r="BO221" s="25"/>
      <c r="BP221" s="126"/>
    </row>
    <row r="222" spans="1:68" x14ac:dyDescent="0.2">
      <c r="A222" s="56">
        <v>45629</v>
      </c>
      <c r="B222" s="60" t="s">
        <v>892</v>
      </c>
      <c r="C222" s="24" t="s">
        <v>1903</v>
      </c>
      <c r="D222" s="24" t="s">
        <v>584</v>
      </c>
      <c r="F222" s="74" t="s">
        <v>51</v>
      </c>
      <c r="G222" s="74" t="s">
        <v>121</v>
      </c>
      <c r="H222" s="24" t="s">
        <v>79</v>
      </c>
      <c r="I222" s="24">
        <v>1</v>
      </c>
      <c r="J222" s="24">
        <v>7</v>
      </c>
      <c r="K222" s="24" t="s">
        <v>1904</v>
      </c>
      <c r="L222" s="25">
        <v>2</v>
      </c>
      <c r="M222" s="74" t="s">
        <v>105</v>
      </c>
      <c r="N222" s="60" t="s">
        <v>6</v>
      </c>
      <c r="R222" s="25">
        <v>4.2</v>
      </c>
      <c r="S222" s="83" t="s">
        <v>363</v>
      </c>
      <c r="T222" s="66" t="str">
        <f t="shared" si="163"/>
        <v>0.00</v>
      </c>
      <c r="U222" s="66">
        <f t="shared" si="164"/>
        <v>-2</v>
      </c>
      <c r="V222" s="66">
        <f t="shared" si="165"/>
        <v>85.350000000000023</v>
      </c>
      <c r="W222" s="66">
        <f t="shared" si="166"/>
        <v>417</v>
      </c>
      <c r="X222" s="20">
        <f t="shared" si="167"/>
        <v>0.20467625899280581</v>
      </c>
      <c r="Y222" s="67">
        <f t="shared" si="168"/>
        <v>0.85350000000000026</v>
      </c>
      <c r="Z222" s="68">
        <f t="shared" si="169"/>
        <v>8535.0000000000018</v>
      </c>
      <c r="AA222" s="65" t="s">
        <v>52</v>
      </c>
      <c r="AU222" s="23" t="str">
        <f t="shared" si="177"/>
        <v/>
      </c>
      <c r="AV222" s="23">
        <f t="shared" si="177"/>
        <v>-2</v>
      </c>
      <c r="AW222" s="23" t="str">
        <f t="shared" si="177"/>
        <v/>
      </c>
      <c r="AX222" s="23" t="str">
        <f t="shared" si="177"/>
        <v/>
      </c>
      <c r="AY222" s="23" t="str">
        <f t="shared" si="177"/>
        <v/>
      </c>
      <c r="AZ222" s="23"/>
      <c r="BA222" s="25">
        <v>0</v>
      </c>
      <c r="BB222" s="25">
        <v>4.5</v>
      </c>
      <c r="BC222" s="25">
        <f t="shared" si="176"/>
        <v>7</v>
      </c>
      <c r="BD222" s="25">
        <f t="shared" si="178"/>
        <v>4.2550000000000008</v>
      </c>
      <c r="BE222" t="s">
        <v>969</v>
      </c>
      <c r="BF222" s="55">
        <f t="shared" si="173"/>
        <v>0</v>
      </c>
      <c r="BG222" s="66"/>
      <c r="BH222" s="66"/>
      <c r="BI222" s="25"/>
      <c r="BJ222" s="25"/>
      <c r="BK222" s="20"/>
      <c r="BL222" s="24"/>
      <c r="BM222" s="25"/>
      <c r="BN222" s="25"/>
      <c r="BO222" s="25"/>
      <c r="BP222" s="126"/>
    </row>
    <row r="223" spans="1:68" x14ac:dyDescent="0.2">
      <c r="A223" s="56">
        <v>45629</v>
      </c>
      <c r="B223" s="60" t="s">
        <v>892</v>
      </c>
      <c r="C223" s="24" t="s">
        <v>1903</v>
      </c>
      <c r="D223" s="24" t="s">
        <v>584</v>
      </c>
      <c r="F223" s="74" t="s">
        <v>51</v>
      </c>
      <c r="G223" s="74" t="s">
        <v>121</v>
      </c>
      <c r="H223" s="24" t="s">
        <v>79</v>
      </c>
      <c r="I223" s="24">
        <v>8</v>
      </c>
      <c r="J223" s="24">
        <v>2</v>
      </c>
      <c r="K223" s="24" t="s">
        <v>1905</v>
      </c>
      <c r="L223" s="25">
        <v>1.5</v>
      </c>
      <c r="M223" s="74" t="s">
        <v>105</v>
      </c>
      <c r="N223" s="60" t="s">
        <v>6</v>
      </c>
      <c r="R223" s="25">
        <v>9</v>
      </c>
      <c r="S223" s="83" t="s">
        <v>363</v>
      </c>
      <c r="T223" s="66" t="str">
        <f t="shared" si="163"/>
        <v>0.00</v>
      </c>
      <c r="U223" s="66">
        <f t="shared" si="164"/>
        <v>-1.5</v>
      </c>
      <c r="V223" s="66">
        <f t="shared" si="165"/>
        <v>83.850000000000023</v>
      </c>
      <c r="W223" s="66">
        <f t="shared" si="166"/>
        <v>418.5</v>
      </c>
      <c r="X223" s="20">
        <f t="shared" si="167"/>
        <v>0.20035842293906816</v>
      </c>
      <c r="Y223" s="67">
        <f t="shared" si="168"/>
        <v>0.83850000000000025</v>
      </c>
      <c r="Z223" s="68">
        <f t="shared" si="169"/>
        <v>8385.0000000000018</v>
      </c>
      <c r="AA223" s="65" t="s">
        <v>52</v>
      </c>
      <c r="AU223" s="23" t="str">
        <f t="shared" si="177"/>
        <v/>
      </c>
      <c r="AV223" s="23">
        <f t="shared" si="177"/>
        <v>-1.5</v>
      </c>
      <c r="AW223" s="23" t="str">
        <f t="shared" si="177"/>
        <v/>
      </c>
      <c r="AX223" s="23" t="str">
        <f t="shared" si="177"/>
        <v/>
      </c>
      <c r="AY223" s="23" t="str">
        <f t="shared" si="177"/>
        <v/>
      </c>
      <c r="AZ223" s="23"/>
      <c r="BA223" s="25">
        <v>0</v>
      </c>
      <c r="BB223" s="25">
        <v>11.53</v>
      </c>
      <c r="BC223" s="25">
        <f t="shared" si="176"/>
        <v>15.794999999999998</v>
      </c>
      <c r="BD223" s="25">
        <f t="shared" si="178"/>
        <v>10.792899999999999</v>
      </c>
      <c r="BE223" t="s">
        <v>969</v>
      </c>
      <c r="BF223" s="55">
        <f t="shared" si="173"/>
        <v>0</v>
      </c>
      <c r="BG223" s="66"/>
      <c r="BH223" s="66"/>
      <c r="BI223" s="25"/>
      <c r="BJ223" s="25"/>
      <c r="BK223" s="20"/>
      <c r="BL223" s="24"/>
      <c r="BM223" s="25"/>
      <c r="BN223" s="25"/>
      <c r="BO223" s="25"/>
      <c r="BP223" s="126"/>
    </row>
    <row r="224" spans="1:68" x14ac:dyDescent="0.2">
      <c r="A224" s="56">
        <v>45629</v>
      </c>
      <c r="B224" s="60" t="s">
        <v>892</v>
      </c>
      <c r="C224" s="24" t="s">
        <v>1903</v>
      </c>
      <c r="D224" s="24" t="s">
        <v>584</v>
      </c>
      <c r="F224" s="74" t="s">
        <v>51</v>
      </c>
      <c r="G224" s="74" t="s">
        <v>121</v>
      </c>
      <c r="H224" s="24" t="s">
        <v>79</v>
      </c>
      <c r="I224" s="24">
        <v>8</v>
      </c>
      <c r="J224" s="24">
        <v>2</v>
      </c>
      <c r="K224" s="24" t="s">
        <v>1905</v>
      </c>
      <c r="L224" s="25">
        <v>1.5</v>
      </c>
      <c r="M224" s="74" t="s">
        <v>105</v>
      </c>
      <c r="N224" s="60" t="s">
        <v>7</v>
      </c>
      <c r="R224" s="25">
        <v>2.2000000000000002</v>
      </c>
      <c r="S224" s="83" t="s">
        <v>363</v>
      </c>
      <c r="T224" s="66" t="str">
        <f t="shared" si="163"/>
        <v>0.00</v>
      </c>
      <c r="U224" s="66">
        <f t="shared" si="164"/>
        <v>-1.5</v>
      </c>
      <c r="V224" s="66">
        <f t="shared" si="165"/>
        <v>82.350000000000023</v>
      </c>
      <c r="W224" s="66">
        <f t="shared" si="166"/>
        <v>420</v>
      </c>
      <c r="X224" s="20">
        <f t="shared" si="167"/>
        <v>0.19607142857142862</v>
      </c>
      <c r="Y224" s="67">
        <f t="shared" si="168"/>
        <v>0.82350000000000023</v>
      </c>
      <c r="Z224" s="68">
        <f t="shared" si="169"/>
        <v>8235.0000000000018</v>
      </c>
      <c r="AA224" s="65" t="s">
        <v>52</v>
      </c>
      <c r="AU224" s="23" t="str">
        <f t="shared" si="177"/>
        <v/>
      </c>
      <c r="AV224" s="23">
        <f t="shared" si="177"/>
        <v>-1.5</v>
      </c>
      <c r="AW224" s="23" t="str">
        <f t="shared" si="177"/>
        <v/>
      </c>
      <c r="AX224" s="23" t="str">
        <f t="shared" si="177"/>
        <v/>
      </c>
      <c r="AY224" s="23" t="str">
        <f t="shared" si="177"/>
        <v/>
      </c>
      <c r="AZ224" s="23"/>
      <c r="BA224" s="25">
        <v>0</v>
      </c>
      <c r="BB224" s="25">
        <v>2.63</v>
      </c>
      <c r="BC224" s="25">
        <f t="shared" si="176"/>
        <v>2.4449999999999998</v>
      </c>
      <c r="BD224" s="25">
        <f t="shared" si="178"/>
        <v>2.5159000000000002</v>
      </c>
      <c r="BE224" t="s">
        <v>969</v>
      </c>
      <c r="BF224" s="55">
        <f t="shared" ref="BF224:BF242" si="179">U224-SUM(AU224:AY224)</f>
        <v>0</v>
      </c>
      <c r="BG224" s="66"/>
      <c r="BH224" s="66"/>
      <c r="BI224" s="25"/>
      <c r="BJ224" s="25"/>
      <c r="BK224" s="20"/>
      <c r="BL224" s="24"/>
      <c r="BM224" s="25"/>
      <c r="BN224" s="25"/>
      <c r="BO224" s="25"/>
      <c r="BP224" s="126"/>
    </row>
    <row r="225" spans="1:68" x14ac:dyDescent="0.2">
      <c r="A225" s="56">
        <v>45629</v>
      </c>
      <c r="B225" s="60" t="s">
        <v>892</v>
      </c>
      <c r="C225" s="24" t="s">
        <v>1903</v>
      </c>
      <c r="D225" s="24" t="s">
        <v>584</v>
      </c>
      <c r="F225" s="74" t="s">
        <v>51</v>
      </c>
      <c r="G225" s="74" t="s">
        <v>121</v>
      </c>
      <c r="H225" s="24" t="s">
        <v>79</v>
      </c>
      <c r="I225" s="24">
        <v>9</v>
      </c>
      <c r="J225" s="24">
        <v>1</v>
      </c>
      <c r="K225" s="24" t="s">
        <v>1906</v>
      </c>
      <c r="L225" s="25">
        <v>3</v>
      </c>
      <c r="M225" s="74" t="s">
        <v>105</v>
      </c>
      <c r="N225" s="60" t="s">
        <v>6</v>
      </c>
      <c r="R225" s="25">
        <v>2.7</v>
      </c>
      <c r="S225" s="83" t="s">
        <v>363</v>
      </c>
      <c r="T225" s="66" t="str">
        <f t="shared" si="163"/>
        <v>0.00</v>
      </c>
      <c r="U225" s="66">
        <f t="shared" si="164"/>
        <v>-3</v>
      </c>
      <c r="V225" s="66">
        <f t="shared" si="165"/>
        <v>79.350000000000023</v>
      </c>
      <c r="W225" s="66">
        <f t="shared" si="166"/>
        <v>423</v>
      </c>
      <c r="X225" s="20">
        <f t="shared" si="167"/>
        <v>0.18758865248226955</v>
      </c>
      <c r="Y225" s="67">
        <f t="shared" si="168"/>
        <v>0.79350000000000021</v>
      </c>
      <c r="Z225" s="68">
        <f t="shared" si="169"/>
        <v>7935.0000000000018</v>
      </c>
      <c r="AA225" s="65" t="s">
        <v>52</v>
      </c>
      <c r="AU225" s="23" t="str">
        <f t="shared" si="177"/>
        <v/>
      </c>
      <c r="AV225" s="23">
        <f t="shared" si="177"/>
        <v>-3</v>
      </c>
      <c r="AW225" s="23" t="str">
        <f t="shared" si="177"/>
        <v/>
      </c>
      <c r="AX225" s="23" t="str">
        <f t="shared" si="177"/>
        <v/>
      </c>
      <c r="AY225" s="23" t="str">
        <f t="shared" si="177"/>
        <v/>
      </c>
      <c r="AZ225" s="23"/>
      <c r="BA225" s="25">
        <v>0</v>
      </c>
      <c r="BB225" s="25">
        <v>2.91</v>
      </c>
      <c r="BC225" s="25">
        <f t="shared" si="176"/>
        <v>5.73</v>
      </c>
      <c r="BD225" s="25">
        <f t="shared" si="178"/>
        <v>2.7763</v>
      </c>
      <c r="BE225" t="s">
        <v>969</v>
      </c>
      <c r="BF225" s="55">
        <f t="shared" si="179"/>
        <v>0</v>
      </c>
      <c r="BG225" s="66"/>
      <c r="BH225" s="66"/>
      <c r="BI225" s="25"/>
      <c r="BJ225" s="25"/>
      <c r="BK225" s="20"/>
      <c r="BL225" s="24"/>
      <c r="BM225" s="25"/>
      <c r="BN225" s="25"/>
      <c r="BO225" s="25"/>
      <c r="BP225" s="126"/>
    </row>
    <row r="226" spans="1:68" x14ac:dyDescent="0.2">
      <c r="A226" s="56">
        <v>45632</v>
      </c>
      <c r="B226" s="60" t="s">
        <v>892</v>
      </c>
      <c r="C226" s="24" t="s">
        <v>1913</v>
      </c>
      <c r="D226" s="24" t="s">
        <v>562</v>
      </c>
      <c r="F226" s="74" t="s">
        <v>51</v>
      </c>
      <c r="G226" s="74" t="s">
        <v>121</v>
      </c>
      <c r="H226" s="24" t="s">
        <v>66</v>
      </c>
      <c r="I226" s="24">
        <v>8</v>
      </c>
      <c r="J226" s="24">
        <v>3</v>
      </c>
      <c r="K226" s="24" t="s">
        <v>1914</v>
      </c>
      <c r="L226" s="25">
        <v>2</v>
      </c>
      <c r="M226" s="74" t="s">
        <v>105</v>
      </c>
      <c r="N226" s="60" t="s">
        <v>6</v>
      </c>
      <c r="R226" s="25">
        <v>8.5</v>
      </c>
      <c r="S226" s="83" t="s">
        <v>363</v>
      </c>
      <c r="T226" s="66" t="str">
        <f t="shared" si="163"/>
        <v>0.00</v>
      </c>
      <c r="U226" s="66">
        <f t="shared" si="164"/>
        <v>-2</v>
      </c>
      <c r="V226" s="66">
        <f t="shared" si="165"/>
        <v>77.350000000000023</v>
      </c>
      <c r="W226" s="66">
        <f t="shared" si="166"/>
        <v>425</v>
      </c>
      <c r="X226" s="20">
        <f t="shared" si="167"/>
        <v>0.18200000000000005</v>
      </c>
      <c r="Y226" s="67">
        <f t="shared" si="168"/>
        <v>0.77350000000000019</v>
      </c>
      <c r="Z226" s="68">
        <f t="shared" si="169"/>
        <v>7735.0000000000018</v>
      </c>
      <c r="AA226" s="65" t="s">
        <v>52</v>
      </c>
      <c r="AU226" s="23" t="str">
        <f t="shared" si="177"/>
        <v/>
      </c>
      <c r="AV226" s="23">
        <f t="shared" si="177"/>
        <v>-2</v>
      </c>
      <c r="AW226" s="23" t="str">
        <f t="shared" si="177"/>
        <v/>
      </c>
      <c r="AX226" s="23" t="str">
        <f t="shared" si="177"/>
        <v/>
      </c>
      <c r="AY226" s="23" t="str">
        <f t="shared" si="177"/>
        <v/>
      </c>
      <c r="AZ226" s="23"/>
      <c r="BA226" s="25">
        <v>0</v>
      </c>
      <c r="BB226" s="25">
        <v>17.739999999999998</v>
      </c>
      <c r="BC226" s="25">
        <f t="shared" si="176"/>
        <v>33.479999999999997</v>
      </c>
      <c r="BD226" s="25">
        <f t="shared" ref="BD226:BD245" si="180">0.93*(BB226-1)+1</f>
        <v>16.568199999999997</v>
      </c>
      <c r="BE226" t="s">
        <v>969</v>
      </c>
      <c r="BF226" s="55">
        <f t="shared" si="179"/>
        <v>0</v>
      </c>
      <c r="BG226" s="66"/>
      <c r="BH226" s="66"/>
      <c r="BI226" s="25"/>
      <c r="BJ226" s="25"/>
      <c r="BK226" s="20"/>
      <c r="BL226" s="24"/>
      <c r="BM226" s="25"/>
      <c r="BN226" s="25"/>
      <c r="BO226" s="25"/>
      <c r="BP226" s="126"/>
    </row>
    <row r="227" spans="1:68" x14ac:dyDescent="0.2">
      <c r="A227" s="56">
        <v>45632</v>
      </c>
      <c r="B227" s="60" t="s">
        <v>892</v>
      </c>
      <c r="C227" s="24" t="s">
        <v>1913</v>
      </c>
      <c r="D227" s="24" t="s">
        <v>562</v>
      </c>
      <c r="F227" s="74" t="s">
        <v>51</v>
      </c>
      <c r="G227" s="74" t="s">
        <v>121</v>
      </c>
      <c r="H227" s="24" t="s">
        <v>66</v>
      </c>
      <c r="I227" s="24">
        <v>8</v>
      </c>
      <c r="J227" s="24">
        <v>3</v>
      </c>
      <c r="K227" s="24" t="s">
        <v>1914</v>
      </c>
      <c r="L227" s="25">
        <v>2</v>
      </c>
      <c r="M227" s="74" t="s">
        <v>105</v>
      </c>
      <c r="N227" s="60" t="s">
        <v>7</v>
      </c>
      <c r="R227" s="25">
        <v>2.5</v>
      </c>
      <c r="S227" s="83" t="s">
        <v>363</v>
      </c>
      <c r="T227" s="66" t="str">
        <f t="shared" si="163"/>
        <v>0.00</v>
      </c>
      <c r="U227" s="66">
        <f t="shared" si="164"/>
        <v>-2</v>
      </c>
      <c r="V227" s="66">
        <f t="shared" si="165"/>
        <v>75.350000000000023</v>
      </c>
      <c r="W227" s="66">
        <f t="shared" si="166"/>
        <v>427</v>
      </c>
      <c r="X227" s="20">
        <f t="shared" si="167"/>
        <v>0.17646370023419208</v>
      </c>
      <c r="Y227" s="67">
        <f t="shared" si="168"/>
        <v>0.75350000000000028</v>
      </c>
      <c r="Z227" s="68">
        <f t="shared" si="169"/>
        <v>7535.0000000000018</v>
      </c>
      <c r="AA227" s="65" t="s">
        <v>52</v>
      </c>
      <c r="AU227" s="23" t="str">
        <f t="shared" si="177"/>
        <v/>
      </c>
      <c r="AV227" s="23">
        <f t="shared" si="177"/>
        <v>-2</v>
      </c>
      <c r="AW227" s="23" t="str">
        <f t="shared" si="177"/>
        <v/>
      </c>
      <c r="AX227" s="23" t="str">
        <f t="shared" si="177"/>
        <v/>
      </c>
      <c r="AY227" s="23" t="str">
        <f t="shared" si="177"/>
        <v/>
      </c>
      <c r="AZ227" s="23"/>
      <c r="BA227" s="25">
        <v>0</v>
      </c>
      <c r="BB227" s="25">
        <v>4.2</v>
      </c>
      <c r="BC227" s="25">
        <f t="shared" si="176"/>
        <v>6.4</v>
      </c>
      <c r="BD227" s="25">
        <f t="shared" si="180"/>
        <v>3.9760000000000004</v>
      </c>
      <c r="BE227" t="s">
        <v>969</v>
      </c>
      <c r="BF227" s="55">
        <f t="shared" si="179"/>
        <v>0</v>
      </c>
      <c r="BG227" s="66"/>
      <c r="BH227" s="66"/>
      <c r="BI227" s="25"/>
      <c r="BJ227" s="25"/>
      <c r="BK227" s="20"/>
      <c r="BL227" s="24"/>
      <c r="BM227" s="25"/>
      <c r="BN227" s="25"/>
      <c r="BO227" s="25"/>
      <c r="BP227" s="126"/>
    </row>
    <row r="228" spans="1:68" x14ac:dyDescent="0.2">
      <c r="A228" s="56">
        <v>45632</v>
      </c>
      <c r="B228" s="60" t="s">
        <v>892</v>
      </c>
      <c r="C228" s="24" t="s">
        <v>1913</v>
      </c>
      <c r="D228" s="24" t="s">
        <v>562</v>
      </c>
      <c r="F228" s="74" t="s">
        <v>51</v>
      </c>
      <c r="G228" s="74" t="s">
        <v>121</v>
      </c>
      <c r="H228" s="24" t="s">
        <v>846</v>
      </c>
      <c r="I228" s="24">
        <v>8</v>
      </c>
      <c r="J228" s="24">
        <v>7</v>
      </c>
      <c r="K228" s="26" t="s">
        <v>1915</v>
      </c>
      <c r="L228" s="25">
        <v>1.5</v>
      </c>
      <c r="M228" s="74" t="s">
        <v>105</v>
      </c>
      <c r="N228" s="60" t="s">
        <v>7</v>
      </c>
      <c r="R228" s="25">
        <v>2.63</v>
      </c>
      <c r="S228" s="83" t="s">
        <v>372</v>
      </c>
      <c r="T228" s="66">
        <f t="shared" si="163"/>
        <v>3.95</v>
      </c>
      <c r="U228" s="66">
        <f t="shared" si="164"/>
        <v>2.4500000000000002</v>
      </c>
      <c r="V228" s="66">
        <f t="shared" si="165"/>
        <v>77.800000000000026</v>
      </c>
      <c r="W228" s="66">
        <f t="shared" si="166"/>
        <v>428.5</v>
      </c>
      <c r="X228" s="20">
        <f t="shared" si="167"/>
        <v>0.1815635939323221</v>
      </c>
      <c r="Y228" s="67">
        <f t="shared" si="168"/>
        <v>0.77800000000000025</v>
      </c>
      <c r="Z228" s="68">
        <f t="shared" si="169"/>
        <v>7780.0000000000027</v>
      </c>
      <c r="AA228" s="65" t="s">
        <v>53</v>
      </c>
      <c r="AU228" s="23" t="str">
        <f t="shared" si="177"/>
        <v/>
      </c>
      <c r="AV228" s="23">
        <f t="shared" si="177"/>
        <v>2.4500000000000002</v>
      </c>
      <c r="AW228" s="23" t="str">
        <f t="shared" si="177"/>
        <v/>
      </c>
      <c r="AX228" s="23" t="str">
        <f t="shared" si="177"/>
        <v/>
      </c>
      <c r="AY228" s="23" t="str">
        <f t="shared" si="177"/>
        <v/>
      </c>
      <c r="AZ228" s="23"/>
      <c r="BA228" s="25">
        <v>0</v>
      </c>
      <c r="BB228" s="25">
        <v>2.71</v>
      </c>
      <c r="BC228" s="25">
        <f t="shared" si="176"/>
        <v>2.5649999999999995</v>
      </c>
      <c r="BD228" s="25">
        <f t="shared" si="180"/>
        <v>2.5903</v>
      </c>
      <c r="BE228" t="s">
        <v>969</v>
      </c>
      <c r="BF228" s="55">
        <f t="shared" si="179"/>
        <v>0</v>
      </c>
      <c r="BG228" s="66"/>
      <c r="BH228" s="66"/>
      <c r="BI228" s="25"/>
      <c r="BJ228" s="25"/>
      <c r="BK228" s="20"/>
      <c r="BL228" s="24"/>
      <c r="BM228" s="25"/>
      <c r="BN228" s="25"/>
      <c r="BO228" s="25"/>
      <c r="BP228" s="126"/>
    </row>
    <row r="229" spans="1:68" x14ac:dyDescent="0.2">
      <c r="A229" s="56">
        <v>45632</v>
      </c>
      <c r="B229" s="60" t="s">
        <v>892</v>
      </c>
      <c r="C229" s="24" t="s">
        <v>1913</v>
      </c>
      <c r="D229" s="24" t="s">
        <v>562</v>
      </c>
      <c r="F229" s="74" t="s">
        <v>51</v>
      </c>
      <c r="G229" s="74" t="s">
        <v>121</v>
      </c>
      <c r="H229" s="24" t="s">
        <v>846</v>
      </c>
      <c r="I229" s="24">
        <v>8</v>
      </c>
      <c r="J229" s="24">
        <v>7</v>
      </c>
      <c r="K229" s="26" t="s">
        <v>1915</v>
      </c>
      <c r="L229" s="25">
        <v>1.5</v>
      </c>
      <c r="M229" s="74" t="s">
        <v>105</v>
      </c>
      <c r="N229" s="60" t="s">
        <v>6</v>
      </c>
      <c r="R229" s="25">
        <v>8.5</v>
      </c>
      <c r="S229" s="83" t="s">
        <v>372</v>
      </c>
      <c r="T229" s="66">
        <f t="shared" si="163"/>
        <v>12.75</v>
      </c>
      <c r="U229" s="66">
        <f t="shared" si="164"/>
        <v>11.25</v>
      </c>
      <c r="V229" s="66">
        <f t="shared" si="165"/>
        <v>89.050000000000026</v>
      </c>
      <c r="W229" s="66">
        <f t="shared" si="166"/>
        <v>430</v>
      </c>
      <c r="X229" s="20">
        <f t="shared" si="167"/>
        <v>0.20709302325581402</v>
      </c>
      <c r="Y229" s="67">
        <f t="shared" si="168"/>
        <v>0.89050000000000029</v>
      </c>
      <c r="Z229" s="68">
        <f t="shared" si="169"/>
        <v>8905.0000000000018</v>
      </c>
      <c r="AA229" s="65" t="s">
        <v>53</v>
      </c>
      <c r="AU229" s="23" t="str">
        <f t="shared" si="177"/>
        <v/>
      </c>
      <c r="AV229" s="23">
        <f t="shared" si="177"/>
        <v>11.25</v>
      </c>
      <c r="AW229" s="23" t="str">
        <f t="shared" si="177"/>
        <v/>
      </c>
      <c r="AX229" s="23" t="str">
        <f t="shared" si="177"/>
        <v/>
      </c>
      <c r="AY229" s="23" t="str">
        <f t="shared" si="177"/>
        <v/>
      </c>
      <c r="AZ229" s="23"/>
      <c r="BA229" s="25">
        <v>0</v>
      </c>
      <c r="BB229" s="25">
        <v>9.2200000000000006</v>
      </c>
      <c r="BC229" s="25">
        <f t="shared" si="176"/>
        <v>12.330000000000002</v>
      </c>
      <c r="BD229" s="25">
        <f t="shared" si="180"/>
        <v>8.6446000000000005</v>
      </c>
      <c r="BE229" t="s">
        <v>969</v>
      </c>
      <c r="BF229" s="55">
        <f t="shared" si="179"/>
        <v>0</v>
      </c>
      <c r="BG229" s="66"/>
      <c r="BH229" s="66"/>
      <c r="BI229" s="25"/>
      <c r="BJ229" s="25"/>
      <c r="BK229" s="20"/>
      <c r="BL229" s="24"/>
      <c r="BM229" s="25"/>
      <c r="BN229" s="25"/>
      <c r="BO229" s="25"/>
      <c r="BP229" s="126"/>
    </row>
    <row r="230" spans="1:68" x14ac:dyDescent="0.2">
      <c r="A230" s="56">
        <v>45634</v>
      </c>
      <c r="B230" s="60" t="s">
        <v>892</v>
      </c>
      <c r="C230" s="24" t="s">
        <v>1921</v>
      </c>
      <c r="D230" s="24" t="s">
        <v>577</v>
      </c>
      <c r="F230" s="74" t="s">
        <v>51</v>
      </c>
      <c r="G230" s="74" t="s">
        <v>121</v>
      </c>
      <c r="H230" s="24" t="s">
        <v>360</v>
      </c>
      <c r="I230" s="24">
        <v>10</v>
      </c>
      <c r="J230" s="24">
        <v>2</v>
      </c>
      <c r="K230" s="26" t="s">
        <v>1922</v>
      </c>
      <c r="L230" s="25">
        <v>2</v>
      </c>
      <c r="M230" s="24" t="s">
        <v>358</v>
      </c>
      <c r="N230" s="60" t="s">
        <v>6</v>
      </c>
      <c r="R230" s="25">
        <v>3.4</v>
      </c>
      <c r="S230" s="83" t="s">
        <v>372</v>
      </c>
      <c r="T230" s="66">
        <f t="shared" si="163"/>
        <v>6.8</v>
      </c>
      <c r="U230" s="66">
        <f t="shared" si="164"/>
        <v>4.8</v>
      </c>
      <c r="V230" s="66">
        <f t="shared" si="165"/>
        <v>93.850000000000023</v>
      </c>
      <c r="W230" s="66">
        <f t="shared" si="166"/>
        <v>432</v>
      </c>
      <c r="X230" s="20">
        <f t="shared" si="167"/>
        <v>0.21724537037037042</v>
      </c>
      <c r="Y230" s="67">
        <f t="shared" si="168"/>
        <v>0.93850000000000022</v>
      </c>
      <c r="Z230" s="68">
        <f t="shared" si="169"/>
        <v>9385.0000000000018</v>
      </c>
      <c r="AA230" s="65" t="s">
        <v>53</v>
      </c>
      <c r="AU230" s="23" t="str">
        <f t="shared" si="177"/>
        <v/>
      </c>
      <c r="AV230" s="23">
        <f t="shared" si="177"/>
        <v>4.8</v>
      </c>
      <c r="AW230" s="23" t="str">
        <f t="shared" si="177"/>
        <v/>
      </c>
      <c r="AX230" s="23" t="str">
        <f t="shared" si="177"/>
        <v/>
      </c>
      <c r="AY230" s="23" t="str">
        <f t="shared" si="177"/>
        <v/>
      </c>
      <c r="AZ230" s="23"/>
      <c r="BA230" s="25">
        <v>0</v>
      </c>
      <c r="BB230" s="25">
        <v>3.56</v>
      </c>
      <c r="BC230" s="25">
        <f t="shared" si="176"/>
        <v>5.12</v>
      </c>
      <c r="BD230" s="25">
        <f t="shared" si="180"/>
        <v>3.3808000000000002</v>
      </c>
      <c r="BE230" t="s">
        <v>969</v>
      </c>
      <c r="BF230" s="55">
        <f t="shared" si="179"/>
        <v>0</v>
      </c>
      <c r="BG230" s="66"/>
      <c r="BH230" s="66"/>
      <c r="BI230" s="25"/>
      <c r="BJ230" s="25"/>
      <c r="BK230" s="20"/>
      <c r="BL230" s="24"/>
      <c r="BM230" s="25"/>
      <c r="BN230" s="25"/>
      <c r="BO230" s="25"/>
      <c r="BP230" s="126"/>
    </row>
    <row r="231" spans="1:68" x14ac:dyDescent="0.2">
      <c r="A231" s="56">
        <v>45635</v>
      </c>
      <c r="B231" s="60" t="s">
        <v>892</v>
      </c>
      <c r="C231" s="24" t="s">
        <v>1923</v>
      </c>
      <c r="D231" s="24" t="s">
        <v>621</v>
      </c>
      <c r="F231" s="74" t="s">
        <v>51</v>
      </c>
      <c r="G231" s="74" t="s">
        <v>121</v>
      </c>
      <c r="H231" s="24" t="s">
        <v>941</v>
      </c>
      <c r="I231" s="24">
        <v>1</v>
      </c>
      <c r="J231" s="24">
        <v>7</v>
      </c>
      <c r="K231" s="27" t="s">
        <v>1882</v>
      </c>
      <c r="L231" s="25">
        <v>1</v>
      </c>
      <c r="M231" s="74" t="s">
        <v>105</v>
      </c>
      <c r="N231" s="60" t="s">
        <v>6</v>
      </c>
      <c r="R231" s="25">
        <v>6</v>
      </c>
      <c r="S231" s="83" t="s">
        <v>371</v>
      </c>
      <c r="T231" s="66" t="str">
        <f t="shared" si="163"/>
        <v>0.00</v>
      </c>
      <c r="U231" s="66">
        <f t="shared" si="164"/>
        <v>-1</v>
      </c>
      <c r="V231" s="66">
        <f t="shared" si="165"/>
        <v>92.850000000000023</v>
      </c>
      <c r="W231" s="66">
        <f t="shared" si="166"/>
        <v>433</v>
      </c>
      <c r="X231" s="20">
        <f t="shared" si="167"/>
        <v>0.21443418013856819</v>
      </c>
      <c r="Y231" s="67">
        <f t="shared" si="168"/>
        <v>0.92850000000000021</v>
      </c>
      <c r="Z231" s="68">
        <f t="shared" si="169"/>
        <v>9285.0000000000018</v>
      </c>
      <c r="AA231" s="65" t="s">
        <v>52</v>
      </c>
      <c r="AU231" s="23" t="str">
        <f t="shared" si="177"/>
        <v/>
      </c>
      <c r="AV231" s="23">
        <f t="shared" si="177"/>
        <v>-1</v>
      </c>
      <c r="AW231" s="23" t="str">
        <f t="shared" si="177"/>
        <v/>
      </c>
      <c r="AX231" s="23" t="str">
        <f t="shared" si="177"/>
        <v/>
      </c>
      <c r="AY231" s="23" t="str">
        <f t="shared" si="177"/>
        <v/>
      </c>
      <c r="AZ231" s="23"/>
      <c r="BA231" s="25">
        <v>0</v>
      </c>
      <c r="BB231" s="25">
        <v>10</v>
      </c>
      <c r="BC231" s="25">
        <f t="shared" si="176"/>
        <v>9</v>
      </c>
      <c r="BD231" s="25">
        <f t="shared" si="180"/>
        <v>9.370000000000001</v>
      </c>
      <c r="BE231" t="s">
        <v>969</v>
      </c>
      <c r="BF231" s="55">
        <f t="shared" si="179"/>
        <v>0</v>
      </c>
      <c r="BG231" s="66"/>
      <c r="BH231" s="66"/>
      <c r="BI231" s="25"/>
      <c r="BJ231" s="25"/>
      <c r="BK231" s="20"/>
      <c r="BL231" s="24"/>
      <c r="BM231" s="25"/>
      <c r="BN231" s="25"/>
      <c r="BO231" s="25"/>
      <c r="BP231" s="126"/>
    </row>
    <row r="232" spans="1:68" ht="17" x14ac:dyDescent="0.2">
      <c r="A232" s="56">
        <v>45637</v>
      </c>
      <c r="B232" s="60" t="s">
        <v>892</v>
      </c>
      <c r="C232" s="24" t="s">
        <v>1924</v>
      </c>
      <c r="D232" s="24" t="s">
        <v>397</v>
      </c>
      <c r="F232" s="74" t="s">
        <v>51</v>
      </c>
      <c r="G232" s="74" t="s">
        <v>121</v>
      </c>
      <c r="H232" s="24" t="s">
        <v>963</v>
      </c>
      <c r="I232" s="24">
        <v>3</v>
      </c>
      <c r="J232" s="24">
        <v>2</v>
      </c>
      <c r="K232" s="96" t="s">
        <v>1925</v>
      </c>
      <c r="L232" s="25">
        <v>3</v>
      </c>
      <c r="M232" s="74" t="s">
        <v>105</v>
      </c>
      <c r="N232" s="60" t="s">
        <v>6</v>
      </c>
      <c r="R232" s="25">
        <v>2.7</v>
      </c>
      <c r="S232" s="83" t="s">
        <v>373</v>
      </c>
      <c r="T232" s="66" t="str">
        <f t="shared" si="163"/>
        <v>0.00</v>
      </c>
      <c r="U232" s="66">
        <f t="shared" si="164"/>
        <v>-3</v>
      </c>
      <c r="V232" s="66">
        <f t="shared" si="165"/>
        <v>89.850000000000023</v>
      </c>
      <c r="W232" s="66">
        <f t="shared" si="166"/>
        <v>436</v>
      </c>
      <c r="X232" s="20">
        <f t="shared" si="167"/>
        <v>0.2060779816513762</v>
      </c>
      <c r="Y232" s="67">
        <f t="shared" si="168"/>
        <v>0.89850000000000019</v>
      </c>
      <c r="Z232" s="68">
        <f t="shared" si="169"/>
        <v>8985.0000000000018</v>
      </c>
      <c r="AA232" s="65" t="s">
        <v>52</v>
      </c>
      <c r="AU232" s="23" t="str">
        <f t="shared" si="177"/>
        <v/>
      </c>
      <c r="AV232" s="23">
        <f t="shared" si="177"/>
        <v>-3</v>
      </c>
      <c r="AW232" s="23" t="str">
        <f t="shared" si="177"/>
        <v/>
      </c>
      <c r="AX232" s="23" t="str">
        <f t="shared" si="177"/>
        <v/>
      </c>
      <c r="AY232" s="23" t="str">
        <f t="shared" si="177"/>
        <v/>
      </c>
      <c r="AZ232" s="23"/>
      <c r="BA232" s="25">
        <v>0</v>
      </c>
      <c r="BB232" s="25">
        <v>2.82</v>
      </c>
      <c r="BC232" s="25">
        <f t="shared" si="176"/>
        <v>5.4599999999999991</v>
      </c>
      <c r="BD232" s="25">
        <f t="shared" si="180"/>
        <v>2.6925999999999997</v>
      </c>
      <c r="BE232" t="s">
        <v>970</v>
      </c>
      <c r="BF232" s="55">
        <f t="shared" si="179"/>
        <v>0</v>
      </c>
      <c r="BG232" s="66"/>
      <c r="BH232" s="66"/>
      <c r="BI232" s="25"/>
      <c r="BJ232" s="25"/>
      <c r="BK232" s="20"/>
      <c r="BL232" s="24"/>
      <c r="BM232" s="25"/>
      <c r="BN232" s="25"/>
      <c r="BO232" s="25"/>
      <c r="BP232" s="126"/>
    </row>
    <row r="233" spans="1:68" x14ac:dyDescent="0.2">
      <c r="A233" s="56">
        <v>45638</v>
      </c>
      <c r="B233" s="60" t="s">
        <v>892</v>
      </c>
      <c r="C233" s="25" t="s">
        <v>1933</v>
      </c>
      <c r="D233" s="24" t="s">
        <v>398</v>
      </c>
      <c r="F233" s="74" t="s">
        <v>51</v>
      </c>
      <c r="G233" s="74" t="s">
        <v>121</v>
      </c>
      <c r="H233" s="24" t="s">
        <v>820</v>
      </c>
      <c r="I233" s="24">
        <v>3</v>
      </c>
      <c r="J233" s="24">
        <v>4</v>
      </c>
      <c r="K233" s="87" t="s">
        <v>1932</v>
      </c>
      <c r="L233" s="25">
        <v>3</v>
      </c>
      <c r="M233" s="74" t="s">
        <v>105</v>
      </c>
      <c r="N233" s="60" t="s">
        <v>6</v>
      </c>
      <c r="R233" s="25">
        <v>3.5</v>
      </c>
      <c r="S233" s="83" t="s">
        <v>373</v>
      </c>
      <c r="T233" s="66" t="str">
        <f t="shared" si="163"/>
        <v>0.00</v>
      </c>
      <c r="U233" s="66">
        <f t="shared" si="164"/>
        <v>-3</v>
      </c>
      <c r="V233" s="66">
        <f t="shared" si="165"/>
        <v>86.850000000000023</v>
      </c>
      <c r="W233" s="66">
        <f t="shared" si="166"/>
        <v>439</v>
      </c>
      <c r="X233" s="20">
        <f t="shared" si="167"/>
        <v>0.19783599088838275</v>
      </c>
      <c r="Y233" s="67">
        <f t="shared" si="168"/>
        <v>0.86850000000000027</v>
      </c>
      <c r="Z233" s="68">
        <f t="shared" si="169"/>
        <v>8685.0000000000018</v>
      </c>
      <c r="AA233" s="65" t="s">
        <v>52</v>
      </c>
      <c r="AU233" s="23" t="str">
        <f t="shared" si="177"/>
        <v/>
      </c>
      <c r="AV233" s="23">
        <f t="shared" si="177"/>
        <v>-3</v>
      </c>
      <c r="AW233" s="23" t="str">
        <f t="shared" si="177"/>
        <v/>
      </c>
      <c r="AX233" s="23" t="str">
        <f t="shared" si="177"/>
        <v/>
      </c>
      <c r="AY233" s="23" t="str">
        <f t="shared" si="177"/>
        <v/>
      </c>
      <c r="AZ233" s="23"/>
      <c r="BA233" s="25">
        <v>0</v>
      </c>
      <c r="BB233" s="25">
        <v>5.0999999999999996</v>
      </c>
      <c r="BC233" s="25">
        <f t="shared" si="176"/>
        <v>12.299999999999999</v>
      </c>
      <c r="BD233" s="25">
        <f t="shared" si="180"/>
        <v>4.8129999999999997</v>
      </c>
      <c r="BE233" t="s">
        <v>970</v>
      </c>
      <c r="BF233" s="55">
        <f t="shared" si="179"/>
        <v>0</v>
      </c>
      <c r="BG233" s="66"/>
      <c r="BH233" s="66"/>
      <c r="BI233" s="25"/>
      <c r="BJ233" s="25"/>
      <c r="BK233" s="20"/>
      <c r="BL233" s="24"/>
      <c r="BM233" s="25"/>
      <c r="BN233" s="25"/>
      <c r="BO233" s="25"/>
      <c r="BP233" s="126"/>
    </row>
    <row r="234" spans="1:68" x14ac:dyDescent="0.2">
      <c r="A234" s="56">
        <v>45641</v>
      </c>
      <c r="B234" s="60" t="s">
        <v>892</v>
      </c>
      <c r="C234" s="24" t="s">
        <v>1936</v>
      </c>
      <c r="D234" s="24" t="s">
        <v>577</v>
      </c>
      <c r="F234" s="74" t="s">
        <v>51</v>
      </c>
      <c r="G234" s="74" t="s">
        <v>121</v>
      </c>
      <c r="H234" s="24" t="s">
        <v>71</v>
      </c>
      <c r="I234" s="24">
        <v>1</v>
      </c>
      <c r="J234" s="24">
        <v>9</v>
      </c>
      <c r="K234" s="24" t="s">
        <v>1938</v>
      </c>
      <c r="L234" s="25">
        <v>2</v>
      </c>
      <c r="M234" s="74" t="s">
        <v>105</v>
      </c>
      <c r="N234" s="60" t="s">
        <v>6</v>
      </c>
      <c r="R234" s="25">
        <v>4.5999999999999996</v>
      </c>
      <c r="S234" s="83" t="s">
        <v>363</v>
      </c>
      <c r="T234" s="66" t="str">
        <f t="shared" si="163"/>
        <v>0.00</v>
      </c>
      <c r="U234" s="66">
        <f t="shared" si="164"/>
        <v>-2</v>
      </c>
      <c r="V234" s="66">
        <f t="shared" si="165"/>
        <v>84.850000000000023</v>
      </c>
      <c r="W234" s="66">
        <f t="shared" si="166"/>
        <v>441</v>
      </c>
      <c r="X234" s="20">
        <f t="shared" si="167"/>
        <v>0.19240362811791389</v>
      </c>
      <c r="Y234" s="67">
        <f t="shared" si="168"/>
        <v>0.84850000000000025</v>
      </c>
      <c r="Z234" s="68">
        <f t="shared" si="169"/>
        <v>8485.0000000000018</v>
      </c>
      <c r="AA234" s="65" t="s">
        <v>52</v>
      </c>
      <c r="AU234" s="23" t="str">
        <f t="shared" si="177"/>
        <v/>
      </c>
      <c r="AV234" s="23">
        <f t="shared" si="177"/>
        <v>-2</v>
      </c>
      <c r="AW234" s="23" t="str">
        <f t="shared" si="177"/>
        <v/>
      </c>
      <c r="AX234" s="23" t="str">
        <f t="shared" si="177"/>
        <v/>
      </c>
      <c r="AY234" s="23" t="str">
        <f t="shared" si="177"/>
        <v/>
      </c>
      <c r="AZ234" s="23"/>
      <c r="BA234" s="25">
        <v>0</v>
      </c>
      <c r="BB234" s="25">
        <v>4.9000000000000004</v>
      </c>
      <c r="BC234" s="25">
        <f t="shared" si="176"/>
        <v>7.8000000000000007</v>
      </c>
      <c r="BD234" s="25">
        <f t="shared" si="180"/>
        <v>4.6270000000000007</v>
      </c>
      <c r="BE234" t="s">
        <v>970</v>
      </c>
      <c r="BF234" s="55">
        <f t="shared" si="179"/>
        <v>0</v>
      </c>
      <c r="BG234" s="66"/>
      <c r="BH234" s="66"/>
      <c r="BI234" s="25"/>
      <c r="BJ234" s="25"/>
      <c r="BK234" s="20"/>
      <c r="BL234" s="24"/>
      <c r="BM234" s="25"/>
      <c r="BN234" s="25"/>
      <c r="BO234" s="25"/>
      <c r="BP234" s="126"/>
    </row>
    <row r="235" spans="1:68" x14ac:dyDescent="0.2">
      <c r="A235" s="56">
        <v>45641</v>
      </c>
      <c r="B235" s="60" t="s">
        <v>892</v>
      </c>
      <c r="C235" s="24" t="s">
        <v>1937</v>
      </c>
      <c r="D235" s="24" t="s">
        <v>577</v>
      </c>
      <c r="F235" s="74" t="s">
        <v>51</v>
      </c>
      <c r="G235" s="74" t="s">
        <v>121</v>
      </c>
      <c r="H235" s="24" t="s">
        <v>360</v>
      </c>
      <c r="I235" s="24">
        <v>5</v>
      </c>
      <c r="J235" s="24">
        <v>6</v>
      </c>
      <c r="K235" s="24" t="s">
        <v>1939</v>
      </c>
      <c r="L235" s="25">
        <v>1</v>
      </c>
      <c r="M235" s="74" t="s">
        <v>105</v>
      </c>
      <c r="N235" s="60" t="s">
        <v>6</v>
      </c>
      <c r="R235" s="25">
        <v>10</v>
      </c>
      <c r="S235" s="83" t="s">
        <v>363</v>
      </c>
      <c r="T235" s="66" t="str">
        <f t="shared" si="163"/>
        <v>0.00</v>
      </c>
      <c r="U235" s="66">
        <f t="shared" si="164"/>
        <v>-1</v>
      </c>
      <c r="V235" s="66">
        <f t="shared" si="165"/>
        <v>83.850000000000023</v>
      </c>
      <c r="W235" s="66">
        <f t="shared" si="166"/>
        <v>442</v>
      </c>
      <c r="X235" s="20">
        <f t="shared" si="167"/>
        <v>0.18970588235294122</v>
      </c>
      <c r="Y235" s="67">
        <f t="shared" si="168"/>
        <v>0.83850000000000025</v>
      </c>
      <c r="Z235" s="68">
        <f t="shared" si="169"/>
        <v>8385.0000000000018</v>
      </c>
      <c r="AA235" s="65" t="s">
        <v>52</v>
      </c>
      <c r="AU235" s="23" t="str">
        <f t="shared" si="177"/>
        <v/>
      </c>
      <c r="AV235" s="23">
        <f t="shared" si="177"/>
        <v>-1</v>
      </c>
      <c r="AW235" s="23" t="str">
        <f t="shared" si="177"/>
        <v/>
      </c>
      <c r="AX235" s="23" t="str">
        <f t="shared" si="177"/>
        <v/>
      </c>
      <c r="AY235" s="23" t="str">
        <f t="shared" si="177"/>
        <v/>
      </c>
      <c r="AZ235" s="23"/>
      <c r="BA235" s="25">
        <v>0</v>
      </c>
      <c r="BB235" s="25">
        <v>16.440000000000001</v>
      </c>
      <c r="BC235" s="25">
        <f t="shared" si="176"/>
        <v>15.440000000000001</v>
      </c>
      <c r="BD235" s="25">
        <f t="shared" si="180"/>
        <v>15.359200000000001</v>
      </c>
      <c r="BE235" t="s">
        <v>969</v>
      </c>
      <c r="BF235" s="55">
        <f t="shared" si="179"/>
        <v>0</v>
      </c>
      <c r="BG235" s="66"/>
      <c r="BH235" s="66"/>
      <c r="BI235" s="25"/>
      <c r="BJ235" s="25"/>
      <c r="BK235" s="20"/>
      <c r="BL235" s="24"/>
      <c r="BM235" s="25"/>
      <c r="BN235" s="25"/>
      <c r="BO235" s="25"/>
      <c r="BP235" s="126"/>
    </row>
    <row r="236" spans="1:68" x14ac:dyDescent="0.2">
      <c r="A236" s="56">
        <v>45641</v>
      </c>
      <c r="B236" s="60" t="s">
        <v>892</v>
      </c>
      <c r="C236" s="24" t="s">
        <v>1937</v>
      </c>
      <c r="D236" s="24" t="s">
        <v>577</v>
      </c>
      <c r="F236" s="74" t="s">
        <v>51</v>
      </c>
      <c r="G236" s="74" t="s">
        <v>121</v>
      </c>
      <c r="H236" s="24" t="s">
        <v>360</v>
      </c>
      <c r="I236" s="24">
        <v>5</v>
      </c>
      <c r="J236" s="24">
        <v>6</v>
      </c>
      <c r="K236" s="24" t="s">
        <v>1939</v>
      </c>
      <c r="L236" s="25">
        <v>1</v>
      </c>
      <c r="M236" s="74" t="s">
        <v>105</v>
      </c>
      <c r="N236" s="60" t="s">
        <v>7</v>
      </c>
      <c r="R236" s="25">
        <v>2.4</v>
      </c>
      <c r="S236" s="83" t="s">
        <v>363</v>
      </c>
      <c r="T236" s="66" t="str">
        <f t="shared" si="163"/>
        <v>0.00</v>
      </c>
      <c r="U236" s="66">
        <f t="shared" si="164"/>
        <v>-1</v>
      </c>
      <c r="V236" s="66">
        <f t="shared" si="165"/>
        <v>82.850000000000023</v>
      </c>
      <c r="W236" s="66">
        <f t="shared" si="166"/>
        <v>443</v>
      </c>
      <c r="X236" s="20">
        <f t="shared" si="167"/>
        <v>0.18702031602708807</v>
      </c>
      <c r="Y236" s="67">
        <f t="shared" si="168"/>
        <v>0.82850000000000024</v>
      </c>
      <c r="Z236" s="68">
        <f t="shared" si="169"/>
        <v>8285.0000000000018</v>
      </c>
      <c r="AA236" s="65" t="s">
        <v>52</v>
      </c>
      <c r="AU236" s="23" t="str">
        <f t="shared" si="177"/>
        <v/>
      </c>
      <c r="AV236" s="23">
        <f t="shared" si="177"/>
        <v>-1</v>
      </c>
      <c r="AW236" s="23" t="str">
        <f t="shared" si="177"/>
        <v/>
      </c>
      <c r="AX236" s="23" t="str">
        <f t="shared" si="177"/>
        <v/>
      </c>
      <c r="AY236" s="23" t="str">
        <f t="shared" si="177"/>
        <v/>
      </c>
      <c r="AZ236" s="23"/>
      <c r="BA236" s="25">
        <v>0</v>
      </c>
      <c r="BB236" s="25">
        <v>2.91</v>
      </c>
      <c r="BC236" s="25">
        <f t="shared" si="176"/>
        <v>1.9100000000000001</v>
      </c>
      <c r="BD236" s="25">
        <f t="shared" si="180"/>
        <v>2.7763</v>
      </c>
      <c r="BE236" t="s">
        <v>969</v>
      </c>
      <c r="BF236" s="55">
        <f t="shared" si="179"/>
        <v>0</v>
      </c>
      <c r="BG236" s="66"/>
      <c r="BH236" s="66"/>
      <c r="BI236" s="25"/>
      <c r="BJ236" s="25"/>
      <c r="BK236" s="20"/>
      <c r="BL236" s="24"/>
      <c r="BM236" s="25"/>
      <c r="BN236" s="25"/>
      <c r="BO236" s="25"/>
      <c r="BP236" s="126"/>
    </row>
    <row r="237" spans="1:68" x14ac:dyDescent="0.2">
      <c r="A237" s="56">
        <v>45643</v>
      </c>
      <c r="B237" s="60" t="s">
        <v>892</v>
      </c>
      <c r="C237" s="24" t="s">
        <v>668</v>
      </c>
      <c r="D237" s="24" t="s">
        <v>584</v>
      </c>
      <c r="F237" s="74" t="s">
        <v>51</v>
      </c>
      <c r="G237" s="74" t="s">
        <v>121</v>
      </c>
      <c r="H237" s="24" t="s">
        <v>846</v>
      </c>
      <c r="I237" s="24">
        <v>6</v>
      </c>
      <c r="J237" s="24">
        <v>8</v>
      </c>
      <c r="K237" s="26" t="s">
        <v>1940</v>
      </c>
      <c r="L237" s="25">
        <v>3</v>
      </c>
      <c r="M237" s="74" t="s">
        <v>105</v>
      </c>
      <c r="N237" s="60" t="s">
        <v>6</v>
      </c>
      <c r="R237" s="25">
        <v>5</v>
      </c>
      <c r="S237" s="83" t="s">
        <v>372</v>
      </c>
      <c r="T237" s="66">
        <f t="shared" si="163"/>
        <v>15</v>
      </c>
      <c r="U237" s="66">
        <f t="shared" si="164"/>
        <v>12</v>
      </c>
      <c r="V237" s="66">
        <f t="shared" si="165"/>
        <v>94.850000000000023</v>
      </c>
      <c r="W237" s="66">
        <f t="shared" si="166"/>
        <v>446</v>
      </c>
      <c r="X237" s="20">
        <f t="shared" si="167"/>
        <v>0.21266816143497763</v>
      </c>
      <c r="Y237" s="67">
        <f t="shared" si="168"/>
        <v>0.94850000000000023</v>
      </c>
      <c r="Z237" s="68">
        <f t="shared" si="169"/>
        <v>9485.0000000000018</v>
      </c>
      <c r="AA237" s="65" t="s">
        <v>53</v>
      </c>
      <c r="AU237" s="23" t="str">
        <f t="shared" si="177"/>
        <v/>
      </c>
      <c r="AV237" s="23">
        <f t="shared" si="177"/>
        <v>12</v>
      </c>
      <c r="AW237" s="23" t="str">
        <f t="shared" si="177"/>
        <v/>
      </c>
      <c r="AX237" s="23" t="str">
        <f t="shared" si="177"/>
        <v/>
      </c>
      <c r="AY237" s="23" t="str">
        <f t="shared" si="177"/>
        <v/>
      </c>
      <c r="AZ237" s="23"/>
      <c r="BA237" s="25">
        <v>0</v>
      </c>
      <c r="BB237" s="25">
        <v>4.2</v>
      </c>
      <c r="BC237" s="25">
        <f t="shared" si="176"/>
        <v>9.6000000000000014</v>
      </c>
      <c r="BD237" s="25">
        <f t="shared" si="180"/>
        <v>3.9760000000000004</v>
      </c>
      <c r="BE237" t="s">
        <v>970</v>
      </c>
      <c r="BF237" s="55">
        <f t="shared" si="179"/>
        <v>0</v>
      </c>
      <c r="BG237" s="66"/>
      <c r="BH237" s="66"/>
      <c r="BI237" s="25"/>
      <c r="BJ237" s="25"/>
      <c r="BK237" s="20"/>
      <c r="BL237" s="24"/>
      <c r="BM237" s="25"/>
      <c r="BN237" s="25"/>
      <c r="BO237" s="25"/>
      <c r="BP237" s="126"/>
    </row>
    <row r="238" spans="1:68" x14ac:dyDescent="0.2">
      <c r="A238" s="56">
        <v>45644</v>
      </c>
      <c r="B238" s="60" t="s">
        <v>892</v>
      </c>
      <c r="C238" s="24" t="s">
        <v>1941</v>
      </c>
      <c r="D238" s="24" t="s">
        <v>397</v>
      </c>
      <c r="F238" s="74" t="s">
        <v>51</v>
      </c>
      <c r="G238" s="74" t="s">
        <v>121</v>
      </c>
      <c r="H238" s="24" t="s">
        <v>360</v>
      </c>
      <c r="I238" s="24">
        <v>7</v>
      </c>
      <c r="J238" s="24">
        <v>3</v>
      </c>
      <c r="K238" s="87" t="s">
        <v>1942</v>
      </c>
      <c r="L238" s="25">
        <v>2</v>
      </c>
      <c r="M238" s="74" t="s">
        <v>105</v>
      </c>
      <c r="N238" s="60" t="s">
        <v>6</v>
      </c>
      <c r="R238" s="25">
        <v>4</v>
      </c>
      <c r="S238" s="83" t="s">
        <v>373</v>
      </c>
      <c r="T238" s="66" t="str">
        <f t="shared" si="163"/>
        <v>0.00</v>
      </c>
      <c r="U238" s="66">
        <f t="shared" si="164"/>
        <v>-2</v>
      </c>
      <c r="V238" s="66">
        <f t="shared" si="165"/>
        <v>92.850000000000023</v>
      </c>
      <c r="W238" s="66">
        <f t="shared" si="166"/>
        <v>448</v>
      </c>
      <c r="X238" s="20">
        <f t="shared" si="167"/>
        <v>0.20725446428571434</v>
      </c>
      <c r="Y238" s="67">
        <f t="shared" si="168"/>
        <v>0.92850000000000021</v>
      </c>
      <c r="Z238" s="68">
        <f t="shared" si="169"/>
        <v>9285.0000000000018</v>
      </c>
      <c r="AA238" s="65" t="s">
        <v>52</v>
      </c>
      <c r="AU238" s="23" t="str">
        <f t="shared" si="177"/>
        <v/>
      </c>
      <c r="AV238" s="23">
        <f t="shared" si="177"/>
        <v>-2</v>
      </c>
      <c r="AW238" s="23" t="str">
        <f t="shared" si="177"/>
        <v/>
      </c>
      <c r="AX238" s="23" t="str">
        <f t="shared" si="177"/>
        <v/>
      </c>
      <c r="AY238" s="23" t="str">
        <f t="shared" si="177"/>
        <v/>
      </c>
      <c r="AZ238" s="23"/>
      <c r="BA238" s="25">
        <v>0</v>
      </c>
      <c r="BB238" s="25">
        <v>4.0999999999999996</v>
      </c>
      <c r="BC238" s="25">
        <f t="shared" si="176"/>
        <v>6.1999999999999993</v>
      </c>
      <c r="BD238" s="25">
        <f t="shared" si="180"/>
        <v>3.883</v>
      </c>
      <c r="BE238" t="s">
        <v>970</v>
      </c>
      <c r="BF238" s="55">
        <f t="shared" si="179"/>
        <v>0</v>
      </c>
      <c r="BG238" s="66"/>
      <c r="BH238" s="66"/>
      <c r="BI238" s="25"/>
      <c r="BJ238" s="25"/>
      <c r="BK238" s="20"/>
      <c r="BL238" s="24"/>
      <c r="BM238" s="25"/>
      <c r="BN238" s="25"/>
      <c r="BO238" s="25"/>
      <c r="BP238" s="126"/>
    </row>
    <row r="239" spans="1:68" x14ac:dyDescent="0.2">
      <c r="A239" s="56">
        <v>45646</v>
      </c>
      <c r="B239" s="60" t="s">
        <v>892</v>
      </c>
      <c r="C239" s="24" t="s">
        <v>663</v>
      </c>
      <c r="D239" s="24" t="s">
        <v>562</v>
      </c>
      <c r="F239" s="74" t="s">
        <v>51</v>
      </c>
      <c r="G239" s="74" t="s">
        <v>121</v>
      </c>
      <c r="H239" s="24" t="s">
        <v>59</v>
      </c>
      <c r="I239" s="24">
        <v>1</v>
      </c>
      <c r="J239" s="24">
        <v>5</v>
      </c>
      <c r="K239" s="26" t="s">
        <v>1946</v>
      </c>
      <c r="L239" s="25">
        <v>2</v>
      </c>
      <c r="M239" s="74" t="s">
        <v>105</v>
      </c>
      <c r="N239" s="60" t="s">
        <v>6</v>
      </c>
      <c r="R239" s="25">
        <v>4.5999999999999996</v>
      </c>
      <c r="S239" s="83" t="s">
        <v>372</v>
      </c>
      <c r="T239" s="66">
        <f t="shared" si="163"/>
        <v>9.1999999999999993</v>
      </c>
      <c r="U239" s="66">
        <f t="shared" si="164"/>
        <v>7.1999999999999993</v>
      </c>
      <c r="V239" s="66">
        <f t="shared" si="165"/>
        <v>100.05000000000003</v>
      </c>
      <c r="W239" s="66">
        <f t="shared" si="166"/>
        <v>450</v>
      </c>
      <c r="X239" s="20">
        <f t="shared" si="167"/>
        <v>0.22233333333333338</v>
      </c>
      <c r="Y239" s="67">
        <f t="shared" si="168"/>
        <v>1.0005000000000002</v>
      </c>
      <c r="Z239" s="68">
        <f t="shared" si="169"/>
        <v>10005.000000000002</v>
      </c>
      <c r="AA239" s="65" t="s">
        <v>53</v>
      </c>
      <c r="AU239" s="23" t="str">
        <f t="shared" si="177"/>
        <v/>
      </c>
      <c r="AV239" s="23">
        <f t="shared" si="177"/>
        <v>7.1999999999999993</v>
      </c>
      <c r="AW239" s="23" t="str">
        <f t="shared" si="177"/>
        <v/>
      </c>
      <c r="AX239" s="23" t="str">
        <f t="shared" si="177"/>
        <v/>
      </c>
      <c r="AY239" s="23" t="str">
        <f t="shared" si="177"/>
        <v/>
      </c>
      <c r="AZ239" s="23"/>
      <c r="BA239" s="25">
        <v>0</v>
      </c>
      <c r="BB239" s="25">
        <v>2.52</v>
      </c>
      <c r="BC239" s="25">
        <f t="shared" ref="BC239:BC251" si="181">((BB239*(L239))-(L239))</f>
        <v>3.04</v>
      </c>
      <c r="BD239" s="25">
        <f t="shared" si="180"/>
        <v>2.4136000000000002</v>
      </c>
      <c r="BE239" t="s">
        <v>970</v>
      </c>
      <c r="BF239" s="55">
        <f t="shared" si="179"/>
        <v>0</v>
      </c>
      <c r="BG239" s="66"/>
      <c r="BH239" s="66"/>
      <c r="BI239" s="25"/>
      <c r="BJ239" s="25"/>
      <c r="BK239" s="20"/>
      <c r="BL239" s="24"/>
      <c r="BM239" s="25"/>
      <c r="BN239" s="25"/>
      <c r="BO239" s="25"/>
      <c r="BP239" s="126"/>
    </row>
    <row r="240" spans="1:68" x14ac:dyDescent="0.2">
      <c r="A240" s="56">
        <v>45646</v>
      </c>
      <c r="B240" s="60" t="s">
        <v>892</v>
      </c>
      <c r="C240" s="24" t="s">
        <v>1945</v>
      </c>
      <c r="D240" s="24" t="s">
        <v>562</v>
      </c>
      <c r="F240" s="74" t="s">
        <v>51</v>
      </c>
      <c r="G240" s="74" t="s">
        <v>121</v>
      </c>
      <c r="H240" s="24" t="s">
        <v>360</v>
      </c>
      <c r="I240" s="24">
        <v>5</v>
      </c>
      <c r="J240" s="24">
        <v>2</v>
      </c>
      <c r="K240" s="87" t="s">
        <v>1947</v>
      </c>
      <c r="L240" s="25">
        <v>1</v>
      </c>
      <c r="M240" s="74" t="s">
        <v>105</v>
      </c>
      <c r="N240" s="60" t="s">
        <v>6</v>
      </c>
      <c r="R240" s="25">
        <v>8</v>
      </c>
      <c r="S240" s="83" t="s">
        <v>373</v>
      </c>
      <c r="T240" s="66" t="str">
        <f t="shared" si="163"/>
        <v>0.00</v>
      </c>
      <c r="U240" s="66">
        <f t="shared" si="164"/>
        <v>-1</v>
      </c>
      <c r="V240" s="66">
        <f t="shared" si="165"/>
        <v>99.050000000000026</v>
      </c>
      <c r="W240" s="66">
        <f t="shared" si="166"/>
        <v>451</v>
      </c>
      <c r="X240" s="20">
        <f t="shared" si="167"/>
        <v>0.21962305986696237</v>
      </c>
      <c r="Y240" s="67">
        <f t="shared" si="168"/>
        <v>0.99050000000000027</v>
      </c>
      <c r="Z240" s="68">
        <f t="shared" si="169"/>
        <v>9905.0000000000018</v>
      </c>
      <c r="AA240" s="65" t="s">
        <v>52</v>
      </c>
      <c r="AU240" s="23" t="str">
        <f t="shared" si="177"/>
        <v/>
      </c>
      <c r="AV240" s="23">
        <f t="shared" si="177"/>
        <v>-1</v>
      </c>
      <c r="AW240" s="23" t="str">
        <f t="shared" si="177"/>
        <v/>
      </c>
      <c r="AX240" s="23" t="str">
        <f t="shared" si="177"/>
        <v/>
      </c>
      <c r="AY240" s="23" t="str">
        <f t="shared" si="177"/>
        <v/>
      </c>
      <c r="AZ240" s="23"/>
      <c r="BA240" s="25">
        <v>0</v>
      </c>
      <c r="BB240" s="25">
        <v>13</v>
      </c>
      <c r="BC240" s="25">
        <f t="shared" si="181"/>
        <v>12</v>
      </c>
      <c r="BD240" s="25">
        <f t="shared" si="180"/>
        <v>12.16</v>
      </c>
      <c r="BE240" t="s">
        <v>970</v>
      </c>
      <c r="BF240" s="55">
        <f t="shared" si="179"/>
        <v>0</v>
      </c>
      <c r="BG240" s="66"/>
      <c r="BH240" s="66"/>
      <c r="BI240" s="25"/>
      <c r="BJ240" s="25"/>
      <c r="BK240" s="20"/>
      <c r="BL240" s="24"/>
      <c r="BM240" s="25"/>
      <c r="BN240" s="25"/>
      <c r="BO240" s="25"/>
      <c r="BP240" s="126"/>
    </row>
    <row r="241" spans="1:68" x14ac:dyDescent="0.2">
      <c r="A241" s="56">
        <v>45646</v>
      </c>
      <c r="B241" s="60" t="s">
        <v>892</v>
      </c>
      <c r="C241" s="24" t="s">
        <v>1945</v>
      </c>
      <c r="D241" s="24" t="s">
        <v>562</v>
      </c>
      <c r="F241" s="74" t="s">
        <v>51</v>
      </c>
      <c r="G241" s="74" t="s">
        <v>121</v>
      </c>
      <c r="H241" s="24" t="s">
        <v>360</v>
      </c>
      <c r="I241" s="24">
        <v>5</v>
      </c>
      <c r="J241" s="24">
        <v>2</v>
      </c>
      <c r="K241" s="26" t="s">
        <v>1947</v>
      </c>
      <c r="L241" s="25">
        <v>1</v>
      </c>
      <c r="M241" s="74" t="s">
        <v>105</v>
      </c>
      <c r="N241" s="60" t="s">
        <v>7</v>
      </c>
      <c r="R241" s="25">
        <v>2</v>
      </c>
      <c r="S241" s="83" t="s">
        <v>373</v>
      </c>
      <c r="T241" s="66">
        <f t="shared" si="163"/>
        <v>2</v>
      </c>
      <c r="U241" s="66">
        <f t="shared" si="164"/>
        <v>1</v>
      </c>
      <c r="V241" s="66">
        <f t="shared" si="165"/>
        <v>100.05000000000003</v>
      </c>
      <c r="W241" s="66">
        <f t="shared" si="166"/>
        <v>452</v>
      </c>
      <c r="X241" s="20">
        <f t="shared" si="167"/>
        <v>0.22134955752212396</v>
      </c>
      <c r="Y241" s="67">
        <f t="shared" si="168"/>
        <v>1.0005000000000002</v>
      </c>
      <c r="Z241" s="68">
        <f t="shared" si="169"/>
        <v>10005.000000000002</v>
      </c>
      <c r="AA241" s="65" t="s">
        <v>53</v>
      </c>
      <c r="AU241" s="23" t="str">
        <f t="shared" si="177"/>
        <v/>
      </c>
      <c r="AV241" s="23">
        <f t="shared" si="177"/>
        <v>1</v>
      </c>
      <c r="AW241" s="23" t="str">
        <f t="shared" si="177"/>
        <v/>
      </c>
      <c r="AX241" s="23" t="str">
        <f t="shared" si="177"/>
        <v/>
      </c>
      <c r="AY241" s="23" t="str">
        <f t="shared" si="177"/>
        <v/>
      </c>
      <c r="AZ241" s="23"/>
      <c r="BA241" s="25">
        <v>0</v>
      </c>
      <c r="BB241" s="25">
        <v>2.5299999999999998</v>
      </c>
      <c r="BC241" s="25">
        <f t="shared" si="181"/>
        <v>1.5299999999999998</v>
      </c>
      <c r="BD241" s="25">
        <f t="shared" si="180"/>
        <v>2.4228999999999998</v>
      </c>
      <c r="BE241" t="s">
        <v>969</v>
      </c>
      <c r="BF241" s="55">
        <f t="shared" si="179"/>
        <v>0</v>
      </c>
      <c r="BG241" s="66"/>
      <c r="BH241" s="66"/>
      <c r="BI241" s="25"/>
      <c r="BJ241" s="25"/>
      <c r="BK241" s="20"/>
      <c r="BL241" s="24"/>
      <c r="BM241" s="25"/>
      <c r="BN241" s="25"/>
      <c r="BO241" s="25"/>
      <c r="BP241" s="126"/>
    </row>
    <row r="242" spans="1:68" x14ac:dyDescent="0.2">
      <c r="A242" s="56">
        <v>45649</v>
      </c>
      <c r="B242" s="60" t="s">
        <v>892</v>
      </c>
      <c r="C242" s="24" t="s">
        <v>1953</v>
      </c>
      <c r="D242" s="24" t="s">
        <v>621</v>
      </c>
      <c r="F242" s="74" t="s">
        <v>51</v>
      </c>
      <c r="G242" s="74" t="s">
        <v>121</v>
      </c>
      <c r="H242" s="24" t="s">
        <v>711</v>
      </c>
      <c r="I242" s="24">
        <v>10</v>
      </c>
      <c r="J242" s="24">
        <v>1</v>
      </c>
      <c r="K242" s="24" t="s">
        <v>1954</v>
      </c>
      <c r="L242" s="25">
        <v>2</v>
      </c>
      <c r="M242" s="74" t="s">
        <v>105</v>
      </c>
      <c r="N242" s="60" t="s">
        <v>6</v>
      </c>
      <c r="R242" s="25">
        <v>3.2</v>
      </c>
      <c r="S242" s="83" t="s">
        <v>363</v>
      </c>
      <c r="T242" s="66" t="str">
        <f t="shared" si="163"/>
        <v>0.00</v>
      </c>
      <c r="U242" s="66">
        <f t="shared" si="164"/>
        <v>-2</v>
      </c>
      <c r="V242" s="66">
        <f t="shared" si="165"/>
        <v>98.050000000000026</v>
      </c>
      <c r="W242" s="66">
        <f t="shared" si="166"/>
        <v>454</v>
      </c>
      <c r="X242" s="20">
        <f t="shared" si="167"/>
        <v>0.21596916299559477</v>
      </c>
      <c r="Y242" s="67">
        <f t="shared" si="168"/>
        <v>0.98050000000000026</v>
      </c>
      <c r="Z242" s="68">
        <f t="shared" si="169"/>
        <v>9805.0000000000018</v>
      </c>
      <c r="AA242" s="65" t="s">
        <v>52</v>
      </c>
      <c r="AU242" s="23" t="str">
        <f t="shared" ref="AU242:AY257" si="182">IF($G242=AU$2,$U242,"")</f>
        <v/>
      </c>
      <c r="AV242" s="23">
        <f t="shared" si="182"/>
        <v>-2</v>
      </c>
      <c r="AW242" s="23" t="str">
        <f t="shared" si="182"/>
        <v/>
      </c>
      <c r="AX242" s="23" t="str">
        <f t="shared" si="182"/>
        <v/>
      </c>
      <c r="AY242" s="23" t="str">
        <f t="shared" si="182"/>
        <v/>
      </c>
      <c r="AZ242" s="23"/>
      <c r="BA242" s="25">
        <v>0</v>
      </c>
      <c r="BB242" s="25">
        <v>2.48</v>
      </c>
      <c r="BC242" s="25">
        <f t="shared" si="181"/>
        <v>2.96</v>
      </c>
      <c r="BD242" s="25">
        <f t="shared" si="180"/>
        <v>2.3764000000000003</v>
      </c>
      <c r="BE242" t="s">
        <v>969</v>
      </c>
      <c r="BF242" s="55">
        <f t="shared" si="179"/>
        <v>0</v>
      </c>
      <c r="BG242" s="66"/>
      <c r="BH242" s="66"/>
      <c r="BI242" s="25"/>
      <c r="BJ242" s="25"/>
      <c r="BK242" s="20"/>
      <c r="BL242" s="24"/>
      <c r="BM242" s="25"/>
      <c r="BN242" s="25"/>
      <c r="BO242" s="25"/>
      <c r="BP242" s="126"/>
    </row>
    <row r="243" spans="1:68" x14ac:dyDescent="0.2">
      <c r="A243" s="56">
        <v>45655</v>
      </c>
      <c r="B243" s="60" t="s">
        <v>892</v>
      </c>
      <c r="C243" s="24" t="s">
        <v>1301</v>
      </c>
      <c r="D243" s="24" t="s">
        <v>577</v>
      </c>
      <c r="F243" s="74" t="s">
        <v>51</v>
      </c>
      <c r="G243" s="74" t="s">
        <v>121</v>
      </c>
      <c r="H243" s="24" t="s">
        <v>61</v>
      </c>
      <c r="I243" s="24">
        <v>4</v>
      </c>
      <c r="J243" s="24">
        <v>4</v>
      </c>
      <c r="K243" s="27" t="s">
        <v>1969</v>
      </c>
      <c r="L243" s="25">
        <v>2</v>
      </c>
      <c r="M243" s="74" t="s">
        <v>105</v>
      </c>
      <c r="N243" s="60" t="s">
        <v>6</v>
      </c>
      <c r="R243" s="25">
        <v>3.4</v>
      </c>
      <c r="S243" s="83" t="s">
        <v>371</v>
      </c>
      <c r="T243" s="66" t="str">
        <f t="shared" si="163"/>
        <v>0.00</v>
      </c>
      <c r="U243" s="66">
        <f t="shared" si="164"/>
        <v>-2</v>
      </c>
      <c r="V243" s="66">
        <f t="shared" si="165"/>
        <v>96.050000000000026</v>
      </c>
      <c r="W243" s="66">
        <f t="shared" si="166"/>
        <v>456</v>
      </c>
      <c r="X243" s="20">
        <f t="shared" si="167"/>
        <v>0.21063596491228076</v>
      </c>
      <c r="Y243" s="67">
        <f t="shared" si="168"/>
        <v>0.96050000000000024</v>
      </c>
      <c r="Z243" s="68">
        <f t="shared" si="169"/>
        <v>9605.0000000000018</v>
      </c>
      <c r="AA243" s="65" t="s">
        <v>52</v>
      </c>
      <c r="AU243" s="23" t="str">
        <f t="shared" si="182"/>
        <v/>
      </c>
      <c r="AV243" s="23">
        <f t="shared" si="182"/>
        <v>-2</v>
      </c>
      <c r="AW243" s="23" t="str">
        <f t="shared" si="182"/>
        <v/>
      </c>
      <c r="AX243" s="23" t="str">
        <f t="shared" si="182"/>
        <v/>
      </c>
      <c r="AY243" s="23" t="str">
        <f t="shared" si="182"/>
        <v/>
      </c>
      <c r="AZ243" s="23"/>
      <c r="BA243" s="25">
        <v>0</v>
      </c>
      <c r="BB243" s="25">
        <v>5.33</v>
      </c>
      <c r="BC243" s="25">
        <f t="shared" si="181"/>
        <v>8.66</v>
      </c>
      <c r="BD243" s="25">
        <f t="shared" si="180"/>
        <v>5.0269000000000004</v>
      </c>
      <c r="BE243" t="s">
        <v>969</v>
      </c>
      <c r="BF243" s="55">
        <f t="shared" ref="BF243:BF251" si="183">U243-SUM(AU243:AY243)</f>
        <v>0</v>
      </c>
      <c r="BG243" s="66"/>
      <c r="BH243" s="66"/>
      <c r="BI243" s="25"/>
      <c r="BJ243" s="25"/>
      <c r="BK243" s="20"/>
      <c r="BL243" s="24"/>
      <c r="BM243" s="25"/>
      <c r="BN243" s="25"/>
      <c r="BO243" s="25"/>
      <c r="BP243" s="126"/>
    </row>
    <row r="244" spans="1:68" x14ac:dyDescent="0.2">
      <c r="A244" s="56">
        <v>45657</v>
      </c>
      <c r="B244" s="60" t="s">
        <v>892</v>
      </c>
      <c r="C244" s="24" t="s">
        <v>1970</v>
      </c>
      <c r="D244" s="24" t="s">
        <v>584</v>
      </c>
      <c r="F244" s="74" t="s">
        <v>51</v>
      </c>
      <c r="G244" s="74" t="s">
        <v>121</v>
      </c>
      <c r="H244" s="24" t="s">
        <v>71</v>
      </c>
      <c r="I244" s="24">
        <v>8</v>
      </c>
      <c r="J244" s="24">
        <v>6</v>
      </c>
      <c r="K244" s="26" t="s">
        <v>1971</v>
      </c>
      <c r="L244" s="25">
        <v>1.5</v>
      </c>
      <c r="M244" s="74" t="s">
        <v>105</v>
      </c>
      <c r="N244" s="60" t="s">
        <v>7</v>
      </c>
      <c r="R244" s="25">
        <v>8</v>
      </c>
      <c r="S244" s="83" t="s">
        <v>372</v>
      </c>
      <c r="T244" s="66">
        <f t="shared" si="163"/>
        <v>12</v>
      </c>
      <c r="U244" s="66">
        <f t="shared" si="164"/>
        <v>10.5</v>
      </c>
      <c r="V244" s="66">
        <f t="shared" si="165"/>
        <v>106.55000000000003</v>
      </c>
      <c r="W244" s="66">
        <f t="shared" si="166"/>
        <v>457.5</v>
      </c>
      <c r="X244" s="20">
        <f t="shared" si="167"/>
        <v>0.23289617486338804</v>
      </c>
      <c r="Y244" s="67">
        <f t="shared" si="168"/>
        <v>1.0655000000000003</v>
      </c>
      <c r="Z244" s="68">
        <f t="shared" si="169"/>
        <v>10655.000000000002</v>
      </c>
      <c r="AA244" s="65" t="s">
        <v>53</v>
      </c>
      <c r="AU244" s="23" t="str">
        <f t="shared" si="182"/>
        <v/>
      </c>
      <c r="AV244" s="23">
        <f t="shared" si="182"/>
        <v>10.5</v>
      </c>
      <c r="AW244" s="23" t="str">
        <f t="shared" si="182"/>
        <v/>
      </c>
      <c r="AX244" s="23" t="str">
        <f t="shared" si="182"/>
        <v/>
      </c>
      <c r="AY244" s="23" t="str">
        <f t="shared" si="182"/>
        <v/>
      </c>
      <c r="AZ244" s="23"/>
      <c r="BA244" s="25">
        <v>0</v>
      </c>
      <c r="BB244" s="25">
        <v>4.3</v>
      </c>
      <c r="BC244" s="25">
        <f t="shared" si="181"/>
        <v>4.9499999999999993</v>
      </c>
      <c r="BD244" s="25">
        <f t="shared" si="180"/>
        <v>4.069</v>
      </c>
      <c r="BE244" t="s">
        <v>969</v>
      </c>
      <c r="BF244" s="55">
        <f t="shared" si="183"/>
        <v>0</v>
      </c>
      <c r="BG244" s="66">
        <f t="shared" ref="BG244:BG251" si="184">IF((AA244="W"),ROUND((BA244*L244),2),"0.00")</f>
        <v>0</v>
      </c>
      <c r="BH244" s="66">
        <f t="shared" ref="BH244:BH251" si="185">-$L244+BG244</f>
        <v>-1.5</v>
      </c>
      <c r="BI244" s="25">
        <f>BH244+BI243</f>
        <v>-1.5</v>
      </c>
      <c r="BJ244" s="25">
        <f t="shared" ref="BJ244:BJ251" si="186">L244+BJ243</f>
        <v>1.5</v>
      </c>
      <c r="BK244" s="20">
        <f>SUM(BI244/BJ244)</f>
        <v>-1</v>
      </c>
      <c r="BL244" s="24">
        <f t="shared" ref="BL244:BL251" si="187">IF((AA244="W"),ROUND((BB244*L244),2),"0.00")</f>
        <v>6.45</v>
      </c>
      <c r="BM244" s="25">
        <f t="shared" ref="BM244:BM251" si="188">-$L244+BL244</f>
        <v>4.95</v>
      </c>
      <c r="BN244" s="25">
        <f t="shared" ref="BN244:BN251" si="189">BM244+BN243</f>
        <v>4.95</v>
      </c>
      <c r="BO244" s="25">
        <f t="shared" ref="BO244:BO251" si="190">L244+BO243</f>
        <v>1.5</v>
      </c>
      <c r="BP244" s="126">
        <f t="shared" ref="BP244:BP251" si="191">SUM(BN244/BO244)</f>
        <v>3.3000000000000003</v>
      </c>
    </row>
    <row r="245" spans="1:68" x14ac:dyDescent="0.2">
      <c r="A245" s="56">
        <v>45657</v>
      </c>
      <c r="B245" s="60" t="s">
        <v>892</v>
      </c>
      <c r="C245" s="24" t="s">
        <v>1970</v>
      </c>
      <c r="D245" s="24" t="s">
        <v>584</v>
      </c>
      <c r="F245" s="74" t="s">
        <v>51</v>
      </c>
      <c r="G245" s="74" t="s">
        <v>121</v>
      </c>
      <c r="H245" s="24" t="s">
        <v>71</v>
      </c>
      <c r="I245" s="24">
        <v>8</v>
      </c>
      <c r="J245" s="24">
        <v>6</v>
      </c>
      <c r="K245" s="26" t="s">
        <v>1971</v>
      </c>
      <c r="L245" s="25">
        <v>1.5</v>
      </c>
      <c r="M245" s="74" t="s">
        <v>105</v>
      </c>
      <c r="N245" s="60" t="s">
        <v>6</v>
      </c>
      <c r="R245" s="25">
        <v>41</v>
      </c>
      <c r="S245" s="83" t="s">
        <v>372</v>
      </c>
      <c r="T245" s="66">
        <f t="shared" si="163"/>
        <v>61.5</v>
      </c>
      <c r="U245" s="66">
        <f t="shared" si="164"/>
        <v>60</v>
      </c>
      <c r="V245" s="66">
        <f t="shared" si="165"/>
        <v>166.55</v>
      </c>
      <c r="W245" s="66">
        <f t="shared" si="166"/>
        <v>459</v>
      </c>
      <c r="X245" s="20">
        <f t="shared" si="167"/>
        <v>0.36285403050108933</v>
      </c>
      <c r="Y245" s="67">
        <f t="shared" si="168"/>
        <v>1.6655000000000002</v>
      </c>
      <c r="Z245" s="68">
        <f t="shared" si="169"/>
        <v>16655</v>
      </c>
      <c r="AA245" s="65" t="s">
        <v>53</v>
      </c>
      <c r="AU245" s="23" t="str">
        <f t="shared" si="182"/>
        <v/>
      </c>
      <c r="AV245" s="23">
        <f t="shared" si="182"/>
        <v>60</v>
      </c>
      <c r="AW245" s="23" t="str">
        <f t="shared" si="182"/>
        <v/>
      </c>
      <c r="AX245" s="23" t="str">
        <f t="shared" si="182"/>
        <v/>
      </c>
      <c r="AY245" s="23" t="str">
        <f t="shared" si="182"/>
        <v/>
      </c>
      <c r="AZ245" s="23"/>
      <c r="BA245" s="25">
        <v>0</v>
      </c>
      <c r="BB245" s="25">
        <v>18.62</v>
      </c>
      <c r="BC245" s="25">
        <f t="shared" si="181"/>
        <v>26.43</v>
      </c>
      <c r="BD245" s="25">
        <f t="shared" si="180"/>
        <v>17.386600000000001</v>
      </c>
      <c r="BE245" t="s">
        <v>969</v>
      </c>
      <c r="BF245" s="55">
        <f t="shared" si="183"/>
        <v>0</v>
      </c>
      <c r="BG245" s="66">
        <f t="shared" si="184"/>
        <v>0</v>
      </c>
      <c r="BH245" s="66">
        <f t="shared" si="185"/>
        <v>-1.5</v>
      </c>
      <c r="BI245" s="25" t="e">
        <f>BH245+#REF!</f>
        <v>#REF!</v>
      </c>
      <c r="BJ245" s="25" t="e">
        <f>L245+#REF!</f>
        <v>#REF!</v>
      </c>
      <c r="BK245" s="20" t="e">
        <f t="shared" ref="BK245:BK251" si="192">SUM(BI245/BJ245)</f>
        <v>#REF!</v>
      </c>
      <c r="BL245" s="24">
        <f t="shared" si="187"/>
        <v>27.93</v>
      </c>
      <c r="BM245" s="25">
        <f t="shared" si="188"/>
        <v>26.43</v>
      </c>
      <c r="BN245" s="25" t="e">
        <f>BM245+#REF!</f>
        <v>#REF!</v>
      </c>
      <c r="BO245" s="25" t="e">
        <f>L245+#REF!</f>
        <v>#REF!</v>
      </c>
      <c r="BP245" s="126" t="e">
        <f t="shared" si="191"/>
        <v>#REF!</v>
      </c>
    </row>
    <row r="246" spans="1:68" x14ac:dyDescent="0.2">
      <c r="A246" s="56">
        <v>45662</v>
      </c>
      <c r="B246" s="60" t="s">
        <v>892</v>
      </c>
      <c r="C246" s="24" t="s">
        <v>1005</v>
      </c>
      <c r="D246" s="24" t="s">
        <v>577</v>
      </c>
      <c r="F246" s="74" t="s">
        <v>51</v>
      </c>
      <c r="G246" s="74" t="s">
        <v>121</v>
      </c>
      <c r="H246" s="24" t="s">
        <v>997</v>
      </c>
      <c r="I246" s="24">
        <v>3</v>
      </c>
      <c r="J246" s="24">
        <v>3</v>
      </c>
      <c r="K246" s="24" t="s">
        <v>1979</v>
      </c>
      <c r="L246" s="25">
        <v>3</v>
      </c>
      <c r="M246" s="74" t="s">
        <v>105</v>
      </c>
      <c r="N246" s="60" t="s">
        <v>6</v>
      </c>
      <c r="R246" s="25">
        <v>5</v>
      </c>
      <c r="S246" s="83" t="s">
        <v>363</v>
      </c>
      <c r="T246" s="66" t="str">
        <f t="shared" si="163"/>
        <v>0.00</v>
      </c>
      <c r="U246" s="66">
        <f t="shared" si="164"/>
        <v>-3</v>
      </c>
      <c r="V246" s="66">
        <f t="shared" si="165"/>
        <v>163.55000000000001</v>
      </c>
      <c r="W246" s="66">
        <f t="shared" si="166"/>
        <v>462</v>
      </c>
      <c r="X246" s="20">
        <f t="shared" si="167"/>
        <v>0.35400432900432904</v>
      </c>
      <c r="Y246" s="67">
        <f t="shared" si="168"/>
        <v>1.6355000000000002</v>
      </c>
      <c r="Z246" s="68">
        <f t="shared" si="169"/>
        <v>16355.000000000002</v>
      </c>
      <c r="AA246" s="65" t="s">
        <v>52</v>
      </c>
      <c r="AU246" s="23" t="str">
        <f t="shared" si="182"/>
        <v/>
      </c>
      <c r="AV246" s="23">
        <f t="shared" si="182"/>
        <v>-3</v>
      </c>
      <c r="AW246" s="23" t="str">
        <f t="shared" si="182"/>
        <v/>
      </c>
      <c r="AX246" s="23" t="str">
        <f t="shared" si="182"/>
        <v/>
      </c>
      <c r="AY246" s="23" t="str">
        <f t="shared" si="182"/>
        <v/>
      </c>
      <c r="AZ246" s="23"/>
      <c r="BA246" s="25">
        <v>0</v>
      </c>
      <c r="BB246" s="25">
        <v>7.11</v>
      </c>
      <c r="BC246" s="25">
        <f t="shared" si="181"/>
        <v>18.330000000000002</v>
      </c>
      <c r="BD246" s="25">
        <f t="shared" ref="BD246:BD251" si="193">0.93*(BB246-1)+1</f>
        <v>6.6823000000000006</v>
      </c>
      <c r="BE246" t="s">
        <v>969</v>
      </c>
      <c r="BF246" s="55">
        <f t="shared" si="183"/>
        <v>0</v>
      </c>
      <c r="BG246" s="66" t="str">
        <f t="shared" si="184"/>
        <v>0.00</v>
      </c>
      <c r="BH246" s="66">
        <f t="shared" si="185"/>
        <v>-3</v>
      </c>
      <c r="BI246" s="25" t="e">
        <f>BH246+#REF!</f>
        <v>#REF!</v>
      </c>
      <c r="BJ246" s="25" t="e">
        <f>L246+#REF!</f>
        <v>#REF!</v>
      </c>
      <c r="BK246" s="20" t="e">
        <f t="shared" si="192"/>
        <v>#REF!</v>
      </c>
      <c r="BL246" s="24" t="str">
        <f t="shared" si="187"/>
        <v>0.00</v>
      </c>
      <c r="BM246" s="25">
        <f t="shared" si="188"/>
        <v>-3</v>
      </c>
      <c r="BN246" s="25" t="e">
        <f>BM246+#REF!</f>
        <v>#REF!</v>
      </c>
      <c r="BO246" s="25" t="e">
        <f>L246+#REF!</f>
        <v>#REF!</v>
      </c>
      <c r="BP246" s="126" t="e">
        <f t="shared" si="191"/>
        <v>#REF!</v>
      </c>
    </row>
    <row r="247" spans="1:68" x14ac:dyDescent="0.2">
      <c r="A247" s="56">
        <v>45666</v>
      </c>
      <c r="B247" s="60" t="s">
        <v>892</v>
      </c>
      <c r="C247" s="24" t="s">
        <v>1984</v>
      </c>
      <c r="D247" s="24" t="s">
        <v>398</v>
      </c>
      <c r="F247" s="74" t="s">
        <v>51</v>
      </c>
      <c r="G247" s="74" t="s">
        <v>121</v>
      </c>
      <c r="H247" s="24" t="s">
        <v>77</v>
      </c>
      <c r="I247" s="24">
        <v>1</v>
      </c>
      <c r="J247" s="24">
        <v>5</v>
      </c>
      <c r="K247" s="26" t="s">
        <v>1985</v>
      </c>
      <c r="L247" s="25">
        <v>3</v>
      </c>
      <c r="M247" s="74" t="s">
        <v>105</v>
      </c>
      <c r="N247" s="60" t="s">
        <v>6</v>
      </c>
      <c r="R247" s="25">
        <v>4.4000000000000004</v>
      </c>
      <c r="S247" s="83" t="s">
        <v>372</v>
      </c>
      <c r="T247" s="66">
        <f t="shared" si="163"/>
        <v>13.2</v>
      </c>
      <c r="U247" s="66">
        <f t="shared" si="164"/>
        <v>10.199999999999999</v>
      </c>
      <c r="V247" s="66">
        <f t="shared" si="165"/>
        <v>173.75</v>
      </c>
      <c r="W247" s="66">
        <f t="shared" si="166"/>
        <v>465</v>
      </c>
      <c r="X247" s="20">
        <f t="shared" si="167"/>
        <v>0.37365591397849462</v>
      </c>
      <c r="Y247" s="67">
        <f t="shared" si="168"/>
        <v>1.7375</v>
      </c>
      <c r="Z247" s="68">
        <f t="shared" si="169"/>
        <v>17375</v>
      </c>
      <c r="AA247" s="65" t="s">
        <v>53</v>
      </c>
      <c r="AU247" s="23" t="str">
        <f t="shared" si="182"/>
        <v/>
      </c>
      <c r="AV247" s="23">
        <f t="shared" si="182"/>
        <v>10.199999999999999</v>
      </c>
      <c r="AW247" s="23" t="str">
        <f t="shared" si="182"/>
        <v/>
      </c>
      <c r="AX247" s="23" t="str">
        <f t="shared" si="182"/>
        <v/>
      </c>
      <c r="AY247" s="23" t="str">
        <f t="shared" si="182"/>
        <v/>
      </c>
      <c r="AZ247" s="23"/>
      <c r="BA247" s="25">
        <v>0</v>
      </c>
      <c r="BB247" s="25">
        <v>4.2300000000000004</v>
      </c>
      <c r="BC247" s="25">
        <f t="shared" si="181"/>
        <v>9.6900000000000013</v>
      </c>
      <c r="BD247" s="25">
        <f t="shared" si="193"/>
        <v>4.0039000000000007</v>
      </c>
      <c r="BE247" t="s">
        <v>969</v>
      </c>
      <c r="BF247" s="55">
        <f t="shared" si="183"/>
        <v>0</v>
      </c>
      <c r="BG247" s="66">
        <f t="shared" si="184"/>
        <v>0</v>
      </c>
      <c r="BH247" s="66">
        <f t="shared" si="185"/>
        <v>-3</v>
      </c>
      <c r="BI247" s="25" t="e">
        <f>BH247+#REF!</f>
        <v>#REF!</v>
      </c>
      <c r="BJ247" s="25" t="e">
        <f>L247+#REF!</f>
        <v>#REF!</v>
      </c>
      <c r="BK247" s="20" t="e">
        <f t="shared" si="192"/>
        <v>#REF!</v>
      </c>
      <c r="BL247" s="24">
        <f t="shared" si="187"/>
        <v>12.69</v>
      </c>
      <c r="BM247" s="25">
        <f t="shared" si="188"/>
        <v>9.69</v>
      </c>
      <c r="BN247" s="25" t="e">
        <f>BM247+#REF!</f>
        <v>#REF!</v>
      </c>
      <c r="BO247" s="25" t="e">
        <f>L247+#REF!</f>
        <v>#REF!</v>
      </c>
      <c r="BP247" s="126" t="e">
        <f t="shared" si="191"/>
        <v>#REF!</v>
      </c>
    </row>
    <row r="248" spans="1:68" x14ac:dyDescent="0.2">
      <c r="A248" s="56">
        <v>45668</v>
      </c>
      <c r="B248" s="60" t="s">
        <v>892</v>
      </c>
      <c r="C248" s="24" t="s">
        <v>1994</v>
      </c>
      <c r="D248" s="24" t="s">
        <v>573</v>
      </c>
      <c r="F248" s="74" t="s">
        <v>51</v>
      </c>
      <c r="G248" s="74" t="s">
        <v>121</v>
      </c>
      <c r="H248" s="24" t="s">
        <v>941</v>
      </c>
      <c r="I248" s="24">
        <v>6</v>
      </c>
      <c r="J248" s="24">
        <v>7</v>
      </c>
      <c r="K248" s="24" t="s">
        <v>1995</v>
      </c>
      <c r="L248" s="25">
        <v>1.5</v>
      </c>
      <c r="M248" s="74" t="s">
        <v>105</v>
      </c>
      <c r="N248" s="60" t="s">
        <v>6</v>
      </c>
      <c r="R248" s="25">
        <v>19</v>
      </c>
      <c r="S248" s="83" t="s">
        <v>363</v>
      </c>
      <c r="T248" s="66" t="str">
        <f t="shared" si="163"/>
        <v>0.00</v>
      </c>
      <c r="U248" s="66">
        <f t="shared" si="164"/>
        <v>-1.5</v>
      </c>
      <c r="V248" s="66">
        <f t="shared" si="165"/>
        <v>172.25</v>
      </c>
      <c r="W248" s="66">
        <f t="shared" si="166"/>
        <v>466.5</v>
      </c>
      <c r="X248" s="20">
        <f t="shared" si="167"/>
        <v>0.36923901393354769</v>
      </c>
      <c r="Y248" s="67">
        <f t="shared" si="168"/>
        <v>1.7224999999999999</v>
      </c>
      <c r="Z248" s="68">
        <f t="shared" si="169"/>
        <v>17225</v>
      </c>
      <c r="AA248" s="65" t="s">
        <v>52</v>
      </c>
      <c r="AU248" s="23" t="str">
        <f t="shared" si="182"/>
        <v/>
      </c>
      <c r="AV248" s="23">
        <f t="shared" si="182"/>
        <v>-1.5</v>
      </c>
      <c r="AW248" s="23" t="str">
        <f t="shared" si="182"/>
        <v/>
      </c>
      <c r="AX248" s="23" t="str">
        <f t="shared" si="182"/>
        <v/>
      </c>
      <c r="AY248" s="23" t="str">
        <f t="shared" si="182"/>
        <v/>
      </c>
      <c r="AZ248" s="23"/>
      <c r="BA248" s="25">
        <v>0</v>
      </c>
      <c r="BB248" s="25">
        <v>37.67</v>
      </c>
      <c r="BC248" s="25">
        <f t="shared" si="181"/>
        <v>55.005000000000003</v>
      </c>
      <c r="BD248" s="25">
        <f t="shared" si="193"/>
        <v>35.103100000000005</v>
      </c>
      <c r="BE248" t="s">
        <v>969</v>
      </c>
      <c r="BF248" s="55">
        <f t="shared" si="183"/>
        <v>0</v>
      </c>
      <c r="BG248" s="66" t="str">
        <f t="shared" si="184"/>
        <v>0.00</v>
      </c>
      <c r="BH248" s="66">
        <f t="shared" si="185"/>
        <v>-1.5</v>
      </c>
      <c r="BI248" s="25" t="e">
        <f>BH248+#REF!</f>
        <v>#REF!</v>
      </c>
      <c r="BJ248" s="25" t="e">
        <f>L248+#REF!</f>
        <v>#REF!</v>
      </c>
      <c r="BK248" s="20" t="e">
        <f t="shared" si="192"/>
        <v>#REF!</v>
      </c>
      <c r="BL248" s="24" t="str">
        <f t="shared" si="187"/>
        <v>0.00</v>
      </c>
      <c r="BM248" s="25">
        <f t="shared" si="188"/>
        <v>-1.5</v>
      </c>
      <c r="BN248" s="25" t="e">
        <f>BM248+#REF!</f>
        <v>#REF!</v>
      </c>
      <c r="BO248" s="25" t="e">
        <f>L248+#REF!</f>
        <v>#REF!</v>
      </c>
      <c r="BP248" s="126" t="e">
        <f t="shared" si="191"/>
        <v>#REF!</v>
      </c>
    </row>
    <row r="249" spans="1:68" x14ac:dyDescent="0.2">
      <c r="A249" s="56">
        <v>45669</v>
      </c>
      <c r="B249" s="60" t="s">
        <v>892</v>
      </c>
      <c r="C249" s="24" t="s">
        <v>1996</v>
      </c>
      <c r="D249" s="24" t="s">
        <v>577</v>
      </c>
      <c r="F249" s="74" t="s">
        <v>51</v>
      </c>
      <c r="G249" s="74" t="s">
        <v>121</v>
      </c>
      <c r="H249" s="24" t="s">
        <v>85</v>
      </c>
      <c r="I249" s="24">
        <v>4</v>
      </c>
      <c r="J249" s="24">
        <v>2</v>
      </c>
      <c r="K249" s="24" t="s">
        <v>1997</v>
      </c>
      <c r="L249" s="25">
        <v>2</v>
      </c>
      <c r="M249" s="74" t="s">
        <v>105</v>
      </c>
      <c r="N249" s="60" t="s">
        <v>6</v>
      </c>
      <c r="R249" s="25">
        <v>5</v>
      </c>
      <c r="S249" s="83" t="s">
        <v>363</v>
      </c>
      <c r="T249" s="66" t="str">
        <f t="shared" si="163"/>
        <v>0.00</v>
      </c>
      <c r="U249" s="66">
        <f t="shared" si="164"/>
        <v>-2</v>
      </c>
      <c r="V249" s="66">
        <f t="shared" si="165"/>
        <v>170.25</v>
      </c>
      <c r="W249" s="66">
        <f t="shared" si="166"/>
        <v>468.5</v>
      </c>
      <c r="X249" s="20">
        <f t="shared" si="167"/>
        <v>0.36339381003201709</v>
      </c>
      <c r="Y249" s="67">
        <f t="shared" si="168"/>
        <v>1.7024999999999999</v>
      </c>
      <c r="Z249" s="68">
        <f t="shared" si="169"/>
        <v>17025</v>
      </c>
      <c r="AA249" s="65" t="s">
        <v>52</v>
      </c>
      <c r="AU249" s="23" t="str">
        <f t="shared" si="182"/>
        <v/>
      </c>
      <c r="AV249" s="23">
        <f t="shared" si="182"/>
        <v>-2</v>
      </c>
      <c r="AW249" s="23" t="str">
        <f t="shared" si="182"/>
        <v/>
      </c>
      <c r="AX249" s="23" t="str">
        <f t="shared" si="182"/>
        <v/>
      </c>
      <c r="AY249" s="23" t="str">
        <f t="shared" si="182"/>
        <v/>
      </c>
      <c r="AZ249" s="23"/>
      <c r="BA249" s="25">
        <v>0</v>
      </c>
      <c r="BB249" s="25">
        <v>6.6</v>
      </c>
      <c r="BC249" s="25">
        <f t="shared" si="181"/>
        <v>11.2</v>
      </c>
      <c r="BD249" s="25">
        <f t="shared" si="193"/>
        <v>6.2080000000000002</v>
      </c>
      <c r="BE249" t="s">
        <v>969</v>
      </c>
      <c r="BF249" s="55">
        <f t="shared" si="183"/>
        <v>0</v>
      </c>
      <c r="BG249" s="66" t="str">
        <f t="shared" si="184"/>
        <v>0.00</v>
      </c>
      <c r="BH249" s="66">
        <f t="shared" si="185"/>
        <v>-2</v>
      </c>
      <c r="BI249" s="25" t="e">
        <f t="shared" ref="BI249:BI251" si="194">BH249+BI248</f>
        <v>#REF!</v>
      </c>
      <c r="BJ249" s="25" t="e">
        <f t="shared" si="186"/>
        <v>#REF!</v>
      </c>
      <c r="BK249" s="20" t="e">
        <f t="shared" si="192"/>
        <v>#REF!</v>
      </c>
      <c r="BL249" s="24" t="str">
        <f t="shared" si="187"/>
        <v>0.00</v>
      </c>
      <c r="BM249" s="25">
        <f t="shared" si="188"/>
        <v>-2</v>
      </c>
      <c r="BN249" s="25" t="e">
        <f t="shared" si="189"/>
        <v>#REF!</v>
      </c>
      <c r="BO249" s="25" t="e">
        <f t="shared" si="190"/>
        <v>#REF!</v>
      </c>
      <c r="BP249" s="126" t="e">
        <f t="shared" si="191"/>
        <v>#REF!</v>
      </c>
    </row>
    <row r="250" spans="1:68" x14ac:dyDescent="0.2">
      <c r="A250" s="56">
        <v>45672</v>
      </c>
      <c r="B250" s="60" t="s">
        <v>892</v>
      </c>
      <c r="C250" s="24" t="s">
        <v>1941</v>
      </c>
      <c r="D250" s="24" t="s">
        <v>397</v>
      </c>
      <c r="F250" s="74" t="s">
        <v>51</v>
      </c>
      <c r="G250" s="74" t="s">
        <v>121</v>
      </c>
      <c r="H250" s="24" t="s">
        <v>71</v>
      </c>
      <c r="I250" s="24">
        <v>4</v>
      </c>
      <c r="J250" s="24">
        <v>5</v>
      </c>
      <c r="K250" s="24" t="s">
        <v>1999</v>
      </c>
      <c r="L250" s="25">
        <v>1</v>
      </c>
      <c r="M250" s="74" t="s">
        <v>105</v>
      </c>
      <c r="N250" s="60" t="s">
        <v>6</v>
      </c>
      <c r="R250" s="25">
        <v>7</v>
      </c>
      <c r="S250" s="83" t="s">
        <v>363</v>
      </c>
      <c r="T250" s="66" t="str">
        <f t="shared" si="163"/>
        <v>0.00</v>
      </c>
      <c r="U250" s="66">
        <f t="shared" si="164"/>
        <v>-1</v>
      </c>
      <c r="V250" s="66">
        <f t="shared" si="165"/>
        <v>169.25</v>
      </c>
      <c r="W250" s="66">
        <f t="shared" si="166"/>
        <v>469.5</v>
      </c>
      <c r="X250" s="20">
        <f t="shared" si="167"/>
        <v>0.36048988285410011</v>
      </c>
      <c r="Y250" s="67">
        <f t="shared" si="168"/>
        <v>1.6924999999999999</v>
      </c>
      <c r="Z250" s="68">
        <f t="shared" si="169"/>
        <v>16925</v>
      </c>
      <c r="AA250" s="65" t="s">
        <v>52</v>
      </c>
      <c r="AU250" s="23" t="str">
        <f t="shared" ref="AU250:AY253" si="195">IF($G250=AU$2,$U250,"")</f>
        <v/>
      </c>
      <c r="AV250" s="23">
        <f t="shared" si="182"/>
        <v>-1</v>
      </c>
      <c r="AW250" s="23" t="str">
        <f t="shared" si="195"/>
        <v/>
      </c>
      <c r="AX250" s="23" t="str">
        <f t="shared" si="195"/>
        <v/>
      </c>
      <c r="AY250" s="23" t="str">
        <f t="shared" si="195"/>
        <v/>
      </c>
      <c r="AZ250" s="23"/>
      <c r="BA250" s="25">
        <v>0</v>
      </c>
      <c r="BB250" s="25">
        <v>13.6</v>
      </c>
      <c r="BC250" s="25">
        <f t="shared" si="181"/>
        <v>12.6</v>
      </c>
      <c r="BD250" s="25">
        <f t="shared" si="193"/>
        <v>12.718</v>
      </c>
      <c r="BE250" t="s">
        <v>969</v>
      </c>
      <c r="BF250" s="55">
        <f t="shared" si="183"/>
        <v>0</v>
      </c>
      <c r="BG250" s="66" t="str">
        <f t="shared" si="184"/>
        <v>0.00</v>
      </c>
      <c r="BH250" s="66">
        <f t="shared" si="185"/>
        <v>-1</v>
      </c>
      <c r="BI250" s="25" t="e">
        <f>BH250+#REF!</f>
        <v>#REF!</v>
      </c>
      <c r="BJ250" s="25" t="e">
        <f>L250+#REF!</f>
        <v>#REF!</v>
      </c>
      <c r="BK250" s="20" t="e">
        <f t="shared" si="192"/>
        <v>#REF!</v>
      </c>
      <c r="BL250" s="24" t="str">
        <f t="shared" si="187"/>
        <v>0.00</v>
      </c>
      <c r="BM250" s="25">
        <f t="shared" si="188"/>
        <v>-1</v>
      </c>
      <c r="BN250" s="25" t="e">
        <f>BM250+#REF!</f>
        <v>#REF!</v>
      </c>
      <c r="BO250" s="25" t="e">
        <f>L250+#REF!</f>
        <v>#REF!</v>
      </c>
      <c r="BP250" s="126" t="e">
        <f t="shared" si="191"/>
        <v>#REF!</v>
      </c>
    </row>
    <row r="251" spans="1:68" x14ac:dyDescent="0.2">
      <c r="A251" s="56">
        <v>45672</v>
      </c>
      <c r="B251" s="60" t="s">
        <v>892</v>
      </c>
      <c r="C251" s="24" t="s">
        <v>1941</v>
      </c>
      <c r="D251" s="24" t="s">
        <v>397</v>
      </c>
      <c r="F251" s="74" t="s">
        <v>51</v>
      </c>
      <c r="G251" s="74" t="s">
        <v>121</v>
      </c>
      <c r="H251" s="24" t="s">
        <v>71</v>
      </c>
      <c r="I251" s="24">
        <v>6</v>
      </c>
      <c r="J251" s="24">
        <v>1</v>
      </c>
      <c r="K251" s="87" t="s">
        <v>2000</v>
      </c>
      <c r="L251" s="25">
        <v>2</v>
      </c>
      <c r="M251" s="74" t="s">
        <v>105</v>
      </c>
      <c r="N251" s="60" t="s">
        <v>6</v>
      </c>
      <c r="R251" s="25">
        <v>5.5</v>
      </c>
      <c r="S251" s="83" t="s">
        <v>373</v>
      </c>
      <c r="T251" s="66" t="str">
        <f t="shared" si="163"/>
        <v>0.00</v>
      </c>
      <c r="U251" s="66">
        <f t="shared" si="164"/>
        <v>-2</v>
      </c>
      <c r="V251" s="66">
        <f t="shared" si="165"/>
        <v>167.25</v>
      </c>
      <c r="W251" s="66">
        <f t="shared" si="166"/>
        <v>471.5</v>
      </c>
      <c r="X251" s="20">
        <f t="shared" si="167"/>
        <v>0.3547189819724284</v>
      </c>
      <c r="Y251" s="67">
        <f t="shared" si="168"/>
        <v>1.6725000000000001</v>
      </c>
      <c r="Z251" s="68">
        <f t="shared" si="169"/>
        <v>16725</v>
      </c>
      <c r="AA251" s="65" t="s">
        <v>52</v>
      </c>
      <c r="AU251" s="23" t="str">
        <f t="shared" si="195"/>
        <v/>
      </c>
      <c r="AV251" s="23">
        <f t="shared" si="182"/>
        <v>-2</v>
      </c>
      <c r="AW251" s="23" t="str">
        <f t="shared" si="195"/>
        <v/>
      </c>
      <c r="AX251" s="23" t="str">
        <f t="shared" si="195"/>
        <v/>
      </c>
      <c r="AY251" s="23" t="str">
        <f t="shared" si="195"/>
        <v/>
      </c>
      <c r="AZ251" s="23"/>
      <c r="BA251" s="25">
        <v>0</v>
      </c>
      <c r="BB251" s="25">
        <v>11.21</v>
      </c>
      <c r="BC251" s="25">
        <f t="shared" si="181"/>
        <v>20.420000000000002</v>
      </c>
      <c r="BD251" s="25">
        <f t="shared" si="193"/>
        <v>10.495300000000002</v>
      </c>
      <c r="BE251" t="s">
        <v>969</v>
      </c>
      <c r="BF251" s="55">
        <f t="shared" si="183"/>
        <v>0</v>
      </c>
      <c r="BG251" s="66" t="str">
        <f t="shared" si="184"/>
        <v>0.00</v>
      </c>
      <c r="BH251" s="66">
        <f t="shared" si="185"/>
        <v>-2</v>
      </c>
      <c r="BI251" s="25" t="e">
        <f t="shared" si="194"/>
        <v>#REF!</v>
      </c>
      <c r="BJ251" s="25" t="e">
        <f t="shared" si="186"/>
        <v>#REF!</v>
      </c>
      <c r="BK251" s="20" t="e">
        <f t="shared" si="192"/>
        <v>#REF!</v>
      </c>
      <c r="BL251" s="24" t="str">
        <f t="shared" si="187"/>
        <v>0.00</v>
      </c>
      <c r="BM251" s="25">
        <f t="shared" si="188"/>
        <v>-2</v>
      </c>
      <c r="BN251" s="25" t="e">
        <f t="shared" si="189"/>
        <v>#REF!</v>
      </c>
      <c r="BO251" s="25" t="e">
        <f t="shared" si="190"/>
        <v>#REF!</v>
      </c>
      <c r="BP251" s="126" t="e">
        <f t="shared" si="191"/>
        <v>#REF!</v>
      </c>
    </row>
    <row r="252" spans="1:68" x14ac:dyDescent="0.2">
      <c r="A252" s="56">
        <v>45699</v>
      </c>
      <c r="B252" s="60" t="s">
        <v>892</v>
      </c>
      <c r="C252" s="24" t="s">
        <v>2048</v>
      </c>
      <c r="D252" s="24" t="s">
        <v>584</v>
      </c>
      <c r="F252" s="74" t="s">
        <v>51</v>
      </c>
      <c r="G252" s="74" t="s">
        <v>121</v>
      </c>
      <c r="H252" s="24" t="s">
        <v>66</v>
      </c>
      <c r="I252" s="24">
        <v>10</v>
      </c>
      <c r="J252" s="24">
        <v>1</v>
      </c>
      <c r="K252" s="24" t="s">
        <v>2049</v>
      </c>
      <c r="L252" s="25">
        <v>1.5</v>
      </c>
      <c r="M252" s="74" t="s">
        <v>105</v>
      </c>
      <c r="N252" s="60" t="s">
        <v>6</v>
      </c>
      <c r="R252" s="25">
        <v>15</v>
      </c>
      <c r="S252" s="83" t="s">
        <v>363</v>
      </c>
      <c r="T252" s="66" t="str">
        <f t="shared" si="163"/>
        <v>0.00</v>
      </c>
      <c r="U252" s="66">
        <f t="shared" si="164"/>
        <v>-1.5</v>
      </c>
      <c r="V252" s="66">
        <f t="shared" si="165"/>
        <v>165.75</v>
      </c>
      <c r="W252" s="66">
        <f t="shared" si="166"/>
        <v>473</v>
      </c>
      <c r="X252" s="20">
        <f t="shared" si="167"/>
        <v>0.35042283298097254</v>
      </c>
      <c r="Y252" s="67">
        <f t="shared" si="168"/>
        <v>1.6575</v>
      </c>
      <c r="Z252" s="68">
        <f t="shared" si="169"/>
        <v>16575</v>
      </c>
      <c r="AA252" s="65" t="s">
        <v>52</v>
      </c>
      <c r="AU252" s="23" t="str">
        <f t="shared" si="195"/>
        <v/>
      </c>
      <c r="AV252" s="23">
        <f t="shared" si="182"/>
        <v>-1.5</v>
      </c>
      <c r="AW252" s="23" t="str">
        <f t="shared" si="195"/>
        <v/>
      </c>
      <c r="AX252" s="23" t="str">
        <f t="shared" si="195"/>
        <v/>
      </c>
      <c r="AY252" s="23" t="str">
        <f t="shared" si="195"/>
        <v/>
      </c>
      <c r="AZ252" s="23"/>
      <c r="BA252" s="25">
        <v>0</v>
      </c>
      <c r="BB252" s="25">
        <v>17.32</v>
      </c>
      <c r="BC252" s="25">
        <f t="shared" ref="BC252:BC253" si="196">((BB252*(L252))-(L252))</f>
        <v>24.48</v>
      </c>
      <c r="BD252" s="25">
        <f t="shared" ref="BD252:BD253" si="197">0.93*(BB252-1)+1</f>
        <v>16.177600000000002</v>
      </c>
      <c r="BE252" t="s">
        <v>969</v>
      </c>
      <c r="BF252" s="55">
        <f t="shared" ref="BF252:BF262" si="198">U252-SUM(AU252:AY252)</f>
        <v>0</v>
      </c>
      <c r="BG252" s="66" t="str">
        <f t="shared" ref="BG252:BG262" si="199">IF((AA252="W"),ROUND((BA252*L252),2),"0.00")</f>
        <v>0.00</v>
      </c>
      <c r="BH252" s="66">
        <f t="shared" ref="BH252:BH262" si="200">-$L252+BG252</f>
        <v>-1.5</v>
      </c>
      <c r="BI252" s="25" t="e">
        <f>BH252+#REF!</f>
        <v>#REF!</v>
      </c>
      <c r="BJ252" s="25" t="e">
        <f>L252+#REF!</f>
        <v>#REF!</v>
      </c>
      <c r="BK252" s="20" t="e">
        <f t="shared" ref="BK252:BK255" si="201">SUM(BI252/BJ252)</f>
        <v>#REF!</v>
      </c>
      <c r="BL252" s="24" t="str">
        <f t="shared" ref="BL252:BL262" si="202">IF((AA252="W"),ROUND((BB252*L252),2),"0.00")</f>
        <v>0.00</v>
      </c>
      <c r="BM252" s="25">
        <f t="shared" ref="BM252:BM262" si="203">-$L252+BL252</f>
        <v>-1.5</v>
      </c>
      <c r="BN252" s="25" t="e">
        <f>BM252+#REF!</f>
        <v>#REF!</v>
      </c>
      <c r="BO252" s="25" t="e">
        <f>L252+#REF!</f>
        <v>#REF!</v>
      </c>
      <c r="BP252" s="126" t="e">
        <f t="shared" ref="BP252:BP262" si="204">SUM(BN252/BO252)</f>
        <v>#REF!</v>
      </c>
    </row>
    <row r="253" spans="1:68" x14ac:dyDescent="0.2">
      <c r="A253" s="56">
        <v>45699</v>
      </c>
      <c r="B253" s="60" t="s">
        <v>892</v>
      </c>
      <c r="C253" s="24" t="s">
        <v>2048</v>
      </c>
      <c r="D253" s="24" t="s">
        <v>584</v>
      </c>
      <c r="F253" s="74" t="s">
        <v>51</v>
      </c>
      <c r="G253" s="74" t="s">
        <v>121</v>
      </c>
      <c r="H253" s="24" t="s">
        <v>66</v>
      </c>
      <c r="I253" s="24">
        <v>10</v>
      </c>
      <c r="J253" s="24">
        <v>1</v>
      </c>
      <c r="K253" s="24" t="s">
        <v>2049</v>
      </c>
      <c r="L253" s="25">
        <v>1.5</v>
      </c>
      <c r="M253" s="74" t="s">
        <v>105</v>
      </c>
      <c r="N253" s="60" t="s">
        <v>7</v>
      </c>
      <c r="R253" s="25">
        <v>3.1</v>
      </c>
      <c r="S253" s="83" t="s">
        <v>363</v>
      </c>
      <c r="T253" s="66" t="str">
        <f t="shared" si="163"/>
        <v>0.00</v>
      </c>
      <c r="U253" s="66">
        <f t="shared" si="164"/>
        <v>-1.5</v>
      </c>
      <c r="V253" s="66">
        <f t="shared" si="165"/>
        <v>164.25</v>
      </c>
      <c r="W253" s="66">
        <f t="shared" si="166"/>
        <v>474.5</v>
      </c>
      <c r="X253" s="20">
        <f t="shared" si="167"/>
        <v>0.34615384615384615</v>
      </c>
      <c r="Y253" s="67">
        <f t="shared" si="168"/>
        <v>1.6425000000000001</v>
      </c>
      <c r="Z253" s="68">
        <f t="shared" si="169"/>
        <v>16425</v>
      </c>
      <c r="AA253" s="65" t="s">
        <v>52</v>
      </c>
      <c r="AU253" s="23" t="str">
        <f t="shared" si="195"/>
        <v/>
      </c>
      <c r="AV253" s="23">
        <f t="shared" si="182"/>
        <v>-1.5</v>
      </c>
      <c r="AW253" s="23" t="str">
        <f t="shared" si="195"/>
        <v/>
      </c>
      <c r="AX253" s="23" t="str">
        <f t="shared" si="195"/>
        <v/>
      </c>
      <c r="AY253" s="23" t="str">
        <f t="shared" si="195"/>
        <v/>
      </c>
      <c r="AZ253" s="23"/>
      <c r="BA253" s="25">
        <v>0</v>
      </c>
      <c r="BB253" s="25">
        <v>2.94</v>
      </c>
      <c r="BC253" s="25">
        <f t="shared" si="196"/>
        <v>2.91</v>
      </c>
      <c r="BD253" s="25">
        <f t="shared" si="197"/>
        <v>2.8041999999999998</v>
      </c>
      <c r="BE253" t="s">
        <v>969</v>
      </c>
      <c r="BF253" s="55">
        <f t="shared" si="198"/>
        <v>0</v>
      </c>
      <c r="BG253" s="66" t="str">
        <f t="shared" si="199"/>
        <v>0.00</v>
      </c>
      <c r="BH253" s="66">
        <f t="shared" si="200"/>
        <v>-1.5</v>
      </c>
      <c r="BI253" s="25" t="e">
        <f t="shared" ref="BI253:BI258" si="205">BH253+BI252</f>
        <v>#REF!</v>
      </c>
      <c r="BJ253" s="25" t="e">
        <f t="shared" ref="BJ253:BJ258" si="206">L253+BJ252</f>
        <v>#REF!</v>
      </c>
      <c r="BK253" s="20" t="e">
        <f t="shared" si="201"/>
        <v>#REF!</v>
      </c>
      <c r="BL253" s="24" t="str">
        <f t="shared" si="202"/>
        <v>0.00</v>
      </c>
      <c r="BM253" s="25">
        <f t="shared" si="203"/>
        <v>-1.5</v>
      </c>
      <c r="BN253" s="25" t="e">
        <f t="shared" ref="BN253:BN258" si="207">BM253+BN252</f>
        <v>#REF!</v>
      </c>
      <c r="BO253" s="25" t="e">
        <f t="shared" ref="BO253:BO258" si="208">L253+BO252</f>
        <v>#REF!</v>
      </c>
      <c r="BP253" s="126" t="e">
        <f t="shared" si="204"/>
        <v>#REF!</v>
      </c>
    </row>
    <row r="254" spans="1:68" x14ac:dyDescent="0.2">
      <c r="A254" s="56">
        <v>45708</v>
      </c>
      <c r="B254" s="60" t="s">
        <v>892</v>
      </c>
      <c r="C254" s="24" t="s">
        <v>1278</v>
      </c>
      <c r="D254" s="24" t="s">
        <v>398</v>
      </c>
      <c r="F254" s="74" t="s">
        <v>51</v>
      </c>
      <c r="G254" s="74" t="s">
        <v>121</v>
      </c>
      <c r="H254" s="24" t="s">
        <v>82</v>
      </c>
      <c r="I254" s="24">
        <v>11</v>
      </c>
      <c r="J254" s="24">
        <v>3</v>
      </c>
      <c r="K254" s="24" t="s">
        <v>2065</v>
      </c>
      <c r="L254" s="25">
        <v>2</v>
      </c>
      <c r="M254" s="74" t="s">
        <v>105</v>
      </c>
      <c r="N254" s="60" t="s">
        <v>6</v>
      </c>
      <c r="R254" s="25">
        <v>5.5</v>
      </c>
      <c r="S254" s="83" t="s">
        <v>363</v>
      </c>
      <c r="T254" s="66" t="str">
        <f t="shared" si="163"/>
        <v>0.00</v>
      </c>
      <c r="U254" s="66">
        <f t="shared" si="164"/>
        <v>-2</v>
      </c>
      <c r="V254" s="66">
        <f t="shared" si="165"/>
        <v>162.25</v>
      </c>
      <c r="W254" s="66">
        <f t="shared" si="166"/>
        <v>476.5</v>
      </c>
      <c r="X254" s="20">
        <f t="shared" si="167"/>
        <v>0.34050367261280168</v>
      </c>
      <c r="Y254" s="67">
        <f t="shared" si="168"/>
        <v>1.6225000000000001</v>
      </c>
      <c r="Z254" s="68">
        <f t="shared" si="169"/>
        <v>16225</v>
      </c>
      <c r="AA254" s="65" t="s">
        <v>52</v>
      </c>
      <c r="AU254" s="23" t="str">
        <f t="shared" ref="AU254:AY269" si="209">IF($G254=AU$2,$U254,"")</f>
        <v/>
      </c>
      <c r="AV254" s="23">
        <f t="shared" si="182"/>
        <v>-2</v>
      </c>
      <c r="AW254" s="23" t="str">
        <f t="shared" si="209"/>
        <v/>
      </c>
      <c r="AX254" s="23" t="str">
        <f t="shared" si="209"/>
        <v/>
      </c>
      <c r="AY254" s="23" t="str">
        <f t="shared" si="209"/>
        <v/>
      </c>
      <c r="AZ254" s="23"/>
      <c r="BA254" s="25">
        <v>0</v>
      </c>
      <c r="BB254" s="25">
        <v>0</v>
      </c>
      <c r="BC254" s="25" t="s">
        <v>720</v>
      </c>
      <c r="BD254" s="25" t="s">
        <v>720</v>
      </c>
      <c r="BE254" t="s">
        <v>970</v>
      </c>
      <c r="BF254" s="55">
        <f t="shared" si="198"/>
        <v>0</v>
      </c>
      <c r="BG254" s="66" t="str">
        <f t="shared" si="199"/>
        <v>0.00</v>
      </c>
      <c r="BH254" s="66">
        <f t="shared" si="200"/>
        <v>-2</v>
      </c>
      <c r="BI254" s="25" t="e">
        <f>BH254+#REF!</f>
        <v>#REF!</v>
      </c>
      <c r="BJ254" s="25" t="e">
        <f>L254+#REF!</f>
        <v>#REF!</v>
      </c>
      <c r="BK254" s="20" t="e">
        <f t="shared" si="201"/>
        <v>#REF!</v>
      </c>
      <c r="BL254" s="24" t="str">
        <f t="shared" si="202"/>
        <v>0.00</v>
      </c>
      <c r="BM254" s="25">
        <f t="shared" si="203"/>
        <v>-2</v>
      </c>
      <c r="BN254" s="25" t="e">
        <f>BM254+#REF!</f>
        <v>#REF!</v>
      </c>
      <c r="BO254" s="25" t="e">
        <f>L254+#REF!</f>
        <v>#REF!</v>
      </c>
      <c r="BP254" s="126" t="e">
        <f t="shared" si="204"/>
        <v>#REF!</v>
      </c>
    </row>
    <row r="255" spans="1:68" x14ac:dyDescent="0.2">
      <c r="A255" s="56">
        <v>45712</v>
      </c>
      <c r="B255" s="60" t="s">
        <v>892</v>
      </c>
      <c r="C255" s="24" t="s">
        <v>2074</v>
      </c>
      <c r="D255" s="24" t="s">
        <v>621</v>
      </c>
      <c r="F255" s="74" t="s">
        <v>51</v>
      </c>
      <c r="G255" s="74" t="s">
        <v>121</v>
      </c>
      <c r="H255" s="24" t="s">
        <v>59</v>
      </c>
      <c r="I255" s="24">
        <v>2</v>
      </c>
      <c r="J255" s="24">
        <v>1</v>
      </c>
      <c r="K255" s="24" t="s">
        <v>2075</v>
      </c>
      <c r="L255" s="25">
        <v>1</v>
      </c>
      <c r="M255" s="74" t="s">
        <v>105</v>
      </c>
      <c r="N255" s="24" t="s">
        <v>6</v>
      </c>
      <c r="R255" s="25">
        <v>13</v>
      </c>
      <c r="S255" s="83" t="s">
        <v>363</v>
      </c>
      <c r="T255" s="66" t="str">
        <f t="shared" si="163"/>
        <v>0.00</v>
      </c>
      <c r="U255" s="66">
        <f t="shared" si="164"/>
        <v>-1</v>
      </c>
      <c r="V255" s="66">
        <f t="shared" si="165"/>
        <v>161.25</v>
      </c>
      <c r="W255" s="66">
        <f t="shared" si="166"/>
        <v>477.5</v>
      </c>
      <c r="X255" s="20">
        <f t="shared" si="167"/>
        <v>0.33769633507853403</v>
      </c>
      <c r="Y255" s="67">
        <f t="shared" si="168"/>
        <v>1.6125</v>
      </c>
      <c r="Z255" s="68">
        <f t="shared" si="169"/>
        <v>16125</v>
      </c>
      <c r="AA255" s="65" t="s">
        <v>52</v>
      </c>
      <c r="AU255" s="23" t="str">
        <f t="shared" si="209"/>
        <v/>
      </c>
      <c r="AV255" s="23">
        <f t="shared" si="182"/>
        <v>-1</v>
      </c>
      <c r="AW255" s="23" t="str">
        <f t="shared" si="209"/>
        <v/>
      </c>
      <c r="AX255" s="23" t="str">
        <f t="shared" si="209"/>
        <v/>
      </c>
      <c r="AY255" s="23" t="str">
        <f t="shared" si="209"/>
        <v/>
      </c>
      <c r="AZ255" s="23"/>
      <c r="BA255" s="25">
        <v>0</v>
      </c>
      <c r="BB255" s="25">
        <v>5.27</v>
      </c>
      <c r="BC255" s="25">
        <f t="shared" ref="BC255:BC264" si="210">((BB255*(L255))-(L255))</f>
        <v>4.2699999999999996</v>
      </c>
      <c r="BD255" s="25">
        <f t="shared" ref="BD255:BD264" si="211">0.93*(BB255-1)+1</f>
        <v>4.9710999999999999</v>
      </c>
      <c r="BE255" t="s">
        <v>970</v>
      </c>
      <c r="BF255" s="55">
        <f t="shared" si="198"/>
        <v>0</v>
      </c>
      <c r="BG255" s="66" t="str">
        <f t="shared" si="199"/>
        <v>0.00</v>
      </c>
      <c r="BH255" s="66">
        <f t="shared" si="200"/>
        <v>-1</v>
      </c>
      <c r="BI255" s="25" t="e">
        <f>BH255+#REF!</f>
        <v>#REF!</v>
      </c>
      <c r="BJ255" s="25" t="e">
        <f>L255+#REF!</f>
        <v>#REF!</v>
      </c>
      <c r="BK255" s="20" t="e">
        <f t="shared" si="201"/>
        <v>#REF!</v>
      </c>
      <c r="BL255" s="24" t="str">
        <f t="shared" si="202"/>
        <v>0.00</v>
      </c>
      <c r="BM255" s="25">
        <f t="shared" si="203"/>
        <v>-1</v>
      </c>
      <c r="BN255" s="25" t="e">
        <f>BM255+#REF!</f>
        <v>#REF!</v>
      </c>
      <c r="BO255" s="25" t="e">
        <f>L255+#REF!</f>
        <v>#REF!</v>
      </c>
      <c r="BP255" s="126" t="e">
        <f t="shared" si="204"/>
        <v>#REF!</v>
      </c>
    </row>
    <row r="256" spans="1:68" x14ac:dyDescent="0.2">
      <c r="A256" s="56">
        <v>45712</v>
      </c>
      <c r="B256" s="60" t="s">
        <v>892</v>
      </c>
      <c r="C256" s="24" t="s">
        <v>2074</v>
      </c>
      <c r="D256" s="24" t="s">
        <v>621</v>
      </c>
      <c r="F256" s="74" t="s">
        <v>51</v>
      </c>
      <c r="G256" s="74" t="s">
        <v>121</v>
      </c>
      <c r="H256" s="24" t="s">
        <v>59</v>
      </c>
      <c r="I256" s="24">
        <v>2</v>
      </c>
      <c r="J256" s="24">
        <v>1</v>
      </c>
      <c r="K256" s="24" t="s">
        <v>2075</v>
      </c>
      <c r="L256" s="25">
        <v>1</v>
      </c>
      <c r="M256" s="74" t="s">
        <v>105</v>
      </c>
      <c r="N256" s="24" t="s">
        <v>7</v>
      </c>
      <c r="R256" s="25">
        <v>4.8</v>
      </c>
      <c r="S256" s="83" t="s">
        <v>363</v>
      </c>
      <c r="T256" s="66" t="str">
        <f t="shared" si="163"/>
        <v>0.00</v>
      </c>
      <c r="U256" s="66">
        <f t="shared" si="164"/>
        <v>-1</v>
      </c>
      <c r="V256" s="66">
        <f t="shared" si="165"/>
        <v>160.25</v>
      </c>
      <c r="W256" s="66">
        <f t="shared" si="166"/>
        <v>478.5</v>
      </c>
      <c r="X256" s="20">
        <f t="shared" si="167"/>
        <v>0.33490073145245558</v>
      </c>
      <c r="Y256" s="67">
        <f t="shared" si="168"/>
        <v>1.6025</v>
      </c>
      <c r="Z256" s="68">
        <f t="shared" si="169"/>
        <v>16025</v>
      </c>
      <c r="AA256" s="65" t="s">
        <v>52</v>
      </c>
      <c r="AU256" s="23" t="str">
        <f t="shared" si="209"/>
        <v/>
      </c>
      <c r="AV256" s="23">
        <f t="shared" si="182"/>
        <v>-1</v>
      </c>
      <c r="AW256" s="23" t="str">
        <f t="shared" si="209"/>
        <v/>
      </c>
      <c r="AX256" s="23" t="str">
        <f t="shared" si="209"/>
        <v/>
      </c>
      <c r="AY256" s="23" t="str">
        <f t="shared" si="209"/>
        <v/>
      </c>
      <c r="AZ256" s="23"/>
      <c r="BA256" s="25">
        <v>0</v>
      </c>
      <c r="BB256" s="25">
        <v>2.77</v>
      </c>
      <c r="BC256" s="25">
        <f t="shared" si="210"/>
        <v>1.77</v>
      </c>
      <c r="BD256" s="25">
        <f t="shared" si="211"/>
        <v>2.6461000000000001</v>
      </c>
      <c r="BE256" t="s">
        <v>970</v>
      </c>
      <c r="BF256" s="55">
        <f t="shared" si="198"/>
        <v>0</v>
      </c>
      <c r="BG256" s="66" t="str">
        <f t="shared" si="199"/>
        <v>0.00</v>
      </c>
      <c r="BH256" s="66">
        <f t="shared" si="200"/>
        <v>-1</v>
      </c>
      <c r="BI256" s="25" t="e">
        <f t="shared" si="205"/>
        <v>#REF!</v>
      </c>
      <c r="BJ256" s="25" t="e">
        <f t="shared" si="206"/>
        <v>#REF!</v>
      </c>
      <c r="BK256" s="20" t="e">
        <f t="shared" ref="BK256:BK264" si="212">SUM(BI256/BJ256)</f>
        <v>#REF!</v>
      </c>
      <c r="BL256" s="24" t="str">
        <f t="shared" si="202"/>
        <v>0.00</v>
      </c>
      <c r="BM256" s="25">
        <f t="shared" si="203"/>
        <v>-1</v>
      </c>
      <c r="BN256" s="25" t="e">
        <f t="shared" si="207"/>
        <v>#REF!</v>
      </c>
      <c r="BO256" s="25" t="e">
        <f t="shared" si="208"/>
        <v>#REF!</v>
      </c>
      <c r="BP256" s="126" t="e">
        <f t="shared" si="204"/>
        <v>#REF!</v>
      </c>
    </row>
    <row r="257" spans="1:68" x14ac:dyDescent="0.2">
      <c r="A257" s="56">
        <v>45713</v>
      </c>
      <c r="B257" s="60" t="s">
        <v>892</v>
      </c>
      <c r="C257" s="24" t="s">
        <v>1442</v>
      </c>
      <c r="D257" s="24" t="s">
        <v>584</v>
      </c>
      <c r="F257" s="74" t="s">
        <v>51</v>
      </c>
      <c r="G257" s="74" t="s">
        <v>121</v>
      </c>
      <c r="H257" s="24" t="s">
        <v>2077</v>
      </c>
      <c r="I257" s="24">
        <v>10</v>
      </c>
      <c r="J257" s="24">
        <v>8</v>
      </c>
      <c r="K257" s="87" t="s">
        <v>2076</v>
      </c>
      <c r="L257" s="25">
        <v>1</v>
      </c>
      <c r="M257" s="74" t="s">
        <v>105</v>
      </c>
      <c r="N257" s="24" t="s">
        <v>6</v>
      </c>
      <c r="R257" s="25">
        <v>7.5</v>
      </c>
      <c r="S257" s="83" t="s">
        <v>373</v>
      </c>
      <c r="T257" s="66" t="str">
        <f t="shared" si="163"/>
        <v>0.00</v>
      </c>
      <c r="U257" s="66">
        <f t="shared" si="164"/>
        <v>-1</v>
      </c>
      <c r="V257" s="66">
        <f t="shared" si="165"/>
        <v>159.25</v>
      </c>
      <c r="W257" s="66">
        <f t="shared" si="166"/>
        <v>479.5</v>
      </c>
      <c r="X257" s="20">
        <f t="shared" si="167"/>
        <v>0.33211678832116787</v>
      </c>
      <c r="Y257" s="67">
        <f t="shared" si="168"/>
        <v>1.5925</v>
      </c>
      <c r="Z257" s="68">
        <f t="shared" si="169"/>
        <v>15925</v>
      </c>
      <c r="AA257" s="65" t="s">
        <v>52</v>
      </c>
      <c r="AU257" s="23" t="str">
        <f t="shared" si="209"/>
        <v/>
      </c>
      <c r="AV257" s="23">
        <f t="shared" si="182"/>
        <v>-1</v>
      </c>
      <c r="AW257" s="23" t="str">
        <f t="shared" si="209"/>
        <v/>
      </c>
      <c r="AX257" s="23" t="str">
        <f t="shared" si="209"/>
        <v/>
      </c>
      <c r="AY257" s="23" t="str">
        <f t="shared" si="209"/>
        <v/>
      </c>
      <c r="AZ257" s="23"/>
      <c r="BA257" s="25">
        <v>0</v>
      </c>
      <c r="BB257" s="25">
        <v>9.51</v>
      </c>
      <c r="BC257" s="25">
        <f t="shared" si="210"/>
        <v>8.51</v>
      </c>
      <c r="BD257" s="25">
        <f t="shared" si="211"/>
        <v>8.9143000000000008</v>
      </c>
      <c r="BE257" t="s">
        <v>969</v>
      </c>
      <c r="BF257" s="55">
        <f t="shared" si="198"/>
        <v>0</v>
      </c>
      <c r="BG257" s="66" t="str">
        <f t="shared" si="199"/>
        <v>0.00</v>
      </c>
      <c r="BH257" s="66">
        <f t="shared" si="200"/>
        <v>-1</v>
      </c>
      <c r="BI257" s="25" t="e">
        <f t="shared" si="205"/>
        <v>#REF!</v>
      </c>
      <c r="BJ257" s="25" t="e">
        <f t="shared" si="206"/>
        <v>#REF!</v>
      </c>
      <c r="BK257" s="20" t="e">
        <f t="shared" si="212"/>
        <v>#REF!</v>
      </c>
      <c r="BL257" s="24" t="str">
        <f t="shared" si="202"/>
        <v>0.00</v>
      </c>
      <c r="BM257" s="25">
        <f t="shared" si="203"/>
        <v>-1</v>
      </c>
      <c r="BN257" s="25" t="e">
        <f t="shared" si="207"/>
        <v>#REF!</v>
      </c>
      <c r="BO257" s="25" t="e">
        <f t="shared" si="208"/>
        <v>#REF!</v>
      </c>
      <c r="BP257" s="126" t="e">
        <f t="shared" si="204"/>
        <v>#REF!</v>
      </c>
    </row>
    <row r="258" spans="1:68" x14ac:dyDescent="0.2">
      <c r="A258" s="56">
        <v>45713</v>
      </c>
      <c r="B258" s="60" t="s">
        <v>892</v>
      </c>
      <c r="C258" s="24" t="s">
        <v>1442</v>
      </c>
      <c r="D258" s="24" t="s">
        <v>584</v>
      </c>
      <c r="F258" s="74" t="s">
        <v>51</v>
      </c>
      <c r="G258" s="74" t="s">
        <v>121</v>
      </c>
      <c r="H258" s="24" t="s">
        <v>2077</v>
      </c>
      <c r="I258" s="24">
        <v>10</v>
      </c>
      <c r="J258" s="24">
        <v>8</v>
      </c>
      <c r="K258" s="26" t="s">
        <v>2076</v>
      </c>
      <c r="L258" s="25">
        <v>1</v>
      </c>
      <c r="M258" s="74" t="s">
        <v>105</v>
      </c>
      <c r="N258" s="24" t="s">
        <v>7</v>
      </c>
      <c r="R258" s="25">
        <v>1.9</v>
      </c>
      <c r="S258" s="83" t="s">
        <v>373</v>
      </c>
      <c r="T258" s="66">
        <f t="shared" si="163"/>
        <v>1.9</v>
      </c>
      <c r="U258" s="66">
        <f t="shared" si="164"/>
        <v>0.89999999999999991</v>
      </c>
      <c r="V258" s="66">
        <f t="shared" si="165"/>
        <v>160.15</v>
      </c>
      <c r="W258" s="66">
        <f t="shared" si="166"/>
        <v>480.5</v>
      </c>
      <c r="X258" s="20">
        <f t="shared" si="167"/>
        <v>0.33329864724245578</v>
      </c>
      <c r="Y258" s="67">
        <f t="shared" si="168"/>
        <v>1.6015000000000001</v>
      </c>
      <c r="Z258" s="68">
        <f t="shared" si="169"/>
        <v>16015</v>
      </c>
      <c r="AA258" s="65" t="s">
        <v>53</v>
      </c>
      <c r="AU258" s="23" t="str">
        <f t="shared" si="209"/>
        <v/>
      </c>
      <c r="AV258" s="23">
        <f t="shared" si="209"/>
        <v>0.89999999999999991</v>
      </c>
      <c r="AW258" s="23" t="str">
        <f t="shared" si="209"/>
        <v/>
      </c>
      <c r="AX258" s="23" t="str">
        <f t="shared" si="209"/>
        <v/>
      </c>
      <c r="AY258" s="23" t="str">
        <f t="shared" si="209"/>
        <v/>
      </c>
      <c r="AZ258" s="23"/>
      <c r="BA258" s="25">
        <v>0</v>
      </c>
      <c r="BB258" s="25">
        <v>1.99</v>
      </c>
      <c r="BC258" s="25">
        <f t="shared" si="210"/>
        <v>0.99</v>
      </c>
      <c r="BD258" s="25">
        <f t="shared" si="211"/>
        <v>1.9207000000000001</v>
      </c>
      <c r="BE258" t="s">
        <v>969</v>
      </c>
      <c r="BF258" s="55">
        <f t="shared" si="198"/>
        <v>0</v>
      </c>
      <c r="BG258" s="66">
        <f t="shared" si="199"/>
        <v>0</v>
      </c>
      <c r="BH258" s="66">
        <f t="shared" si="200"/>
        <v>-1</v>
      </c>
      <c r="BI258" s="25" t="e">
        <f t="shared" si="205"/>
        <v>#REF!</v>
      </c>
      <c r="BJ258" s="25" t="e">
        <f t="shared" si="206"/>
        <v>#REF!</v>
      </c>
      <c r="BK258" s="20" t="e">
        <f t="shared" si="212"/>
        <v>#REF!</v>
      </c>
      <c r="BL258" s="24">
        <f t="shared" si="202"/>
        <v>1.99</v>
      </c>
      <c r="BM258" s="25">
        <f t="shared" si="203"/>
        <v>0.99</v>
      </c>
      <c r="BN258" s="25" t="e">
        <f t="shared" si="207"/>
        <v>#REF!</v>
      </c>
      <c r="BO258" s="25" t="e">
        <f t="shared" si="208"/>
        <v>#REF!</v>
      </c>
      <c r="BP258" s="126" t="e">
        <f t="shared" si="204"/>
        <v>#REF!</v>
      </c>
    </row>
    <row r="259" spans="1:68" x14ac:dyDescent="0.2">
      <c r="A259" s="56">
        <v>45715</v>
      </c>
      <c r="B259" s="60" t="s">
        <v>892</v>
      </c>
      <c r="C259" s="24" t="s">
        <v>1100</v>
      </c>
      <c r="D259" s="24" t="s">
        <v>398</v>
      </c>
      <c r="F259" s="74" t="s">
        <v>51</v>
      </c>
      <c r="G259" s="74" t="s">
        <v>121</v>
      </c>
      <c r="H259" s="24" t="s">
        <v>55</v>
      </c>
      <c r="I259" s="24">
        <v>1</v>
      </c>
      <c r="J259" s="24">
        <v>8</v>
      </c>
      <c r="K259" s="27" t="s">
        <v>2086</v>
      </c>
      <c r="L259" s="25">
        <v>1</v>
      </c>
      <c r="M259" s="74" t="s">
        <v>105</v>
      </c>
      <c r="N259" s="24" t="s">
        <v>6</v>
      </c>
      <c r="R259" s="25">
        <v>5.5</v>
      </c>
      <c r="S259" s="83" t="s">
        <v>371</v>
      </c>
      <c r="T259" s="66" t="str">
        <f t="shared" si="163"/>
        <v>0.00</v>
      </c>
      <c r="U259" s="66">
        <f t="shared" si="164"/>
        <v>-1</v>
      </c>
      <c r="V259" s="66">
        <f t="shared" si="165"/>
        <v>159.15</v>
      </c>
      <c r="W259" s="66">
        <f t="shared" si="166"/>
        <v>481.5</v>
      </c>
      <c r="X259" s="20">
        <f t="shared" si="167"/>
        <v>0.33052959501557633</v>
      </c>
      <c r="Y259" s="67">
        <f t="shared" si="168"/>
        <v>1.5915000000000001</v>
      </c>
      <c r="Z259" s="68">
        <f t="shared" si="169"/>
        <v>15915</v>
      </c>
      <c r="AA259" s="65" t="s">
        <v>52</v>
      </c>
      <c r="AU259" s="23" t="str">
        <f t="shared" si="209"/>
        <v/>
      </c>
      <c r="AV259" s="23">
        <f t="shared" si="209"/>
        <v>-1</v>
      </c>
      <c r="AW259" s="23" t="str">
        <f t="shared" si="209"/>
        <v/>
      </c>
      <c r="AX259" s="23" t="str">
        <f t="shared" si="209"/>
        <v/>
      </c>
      <c r="AY259" s="23" t="str">
        <f t="shared" si="209"/>
        <v/>
      </c>
      <c r="AZ259" s="23"/>
      <c r="BA259" s="25">
        <v>0</v>
      </c>
      <c r="BB259" s="25">
        <v>5.0999999999999996</v>
      </c>
      <c r="BC259" s="25">
        <f t="shared" si="210"/>
        <v>4.0999999999999996</v>
      </c>
      <c r="BD259" s="25">
        <f t="shared" si="211"/>
        <v>4.8129999999999997</v>
      </c>
      <c r="BE259" t="s">
        <v>969</v>
      </c>
      <c r="BF259" s="55">
        <f t="shared" si="198"/>
        <v>0</v>
      </c>
      <c r="BG259" s="66" t="str">
        <f t="shared" si="199"/>
        <v>0.00</v>
      </c>
      <c r="BH259" s="66">
        <f t="shared" si="200"/>
        <v>-1</v>
      </c>
      <c r="BI259" s="25" t="e">
        <f>BH259+#REF!</f>
        <v>#REF!</v>
      </c>
      <c r="BJ259" s="25" t="e">
        <f>L259+#REF!</f>
        <v>#REF!</v>
      </c>
      <c r="BK259" s="20" t="e">
        <f t="shared" si="212"/>
        <v>#REF!</v>
      </c>
      <c r="BL259" s="24" t="str">
        <f t="shared" si="202"/>
        <v>0.00</v>
      </c>
      <c r="BM259" s="25">
        <f t="shared" si="203"/>
        <v>-1</v>
      </c>
      <c r="BN259" s="25" t="e">
        <f>BM259+#REF!</f>
        <v>#REF!</v>
      </c>
      <c r="BO259" s="25" t="e">
        <f>L259+#REF!</f>
        <v>#REF!</v>
      </c>
      <c r="BP259" s="126" t="e">
        <f t="shared" si="204"/>
        <v>#REF!</v>
      </c>
    </row>
    <row r="260" spans="1:68" x14ac:dyDescent="0.2">
      <c r="A260" s="56">
        <v>45716</v>
      </c>
      <c r="B260" s="60" t="s">
        <v>892</v>
      </c>
      <c r="C260" s="24" t="s">
        <v>1213</v>
      </c>
      <c r="D260" s="24" t="s">
        <v>562</v>
      </c>
      <c r="F260" s="74" t="s">
        <v>51</v>
      </c>
      <c r="G260" s="74" t="s">
        <v>121</v>
      </c>
      <c r="H260" s="24" t="s">
        <v>360</v>
      </c>
      <c r="I260" s="24">
        <v>12</v>
      </c>
      <c r="J260" s="24">
        <v>1</v>
      </c>
      <c r="K260" s="86" t="s">
        <v>2087</v>
      </c>
      <c r="L260" s="25">
        <v>3</v>
      </c>
      <c r="M260" s="74" t="s">
        <v>105</v>
      </c>
      <c r="N260" s="24" t="s">
        <v>6</v>
      </c>
      <c r="R260" s="25">
        <v>2.8</v>
      </c>
      <c r="S260" s="83" t="s">
        <v>373</v>
      </c>
      <c r="T260" s="66" t="str">
        <f t="shared" si="163"/>
        <v>0.00</v>
      </c>
      <c r="U260" s="66">
        <f t="shared" si="164"/>
        <v>-3</v>
      </c>
      <c r="V260" s="66">
        <f t="shared" si="165"/>
        <v>156.15</v>
      </c>
      <c r="W260" s="66">
        <f t="shared" si="166"/>
        <v>484.5</v>
      </c>
      <c r="X260" s="20">
        <f t="shared" si="167"/>
        <v>0.32229102167182666</v>
      </c>
      <c r="Y260" s="67">
        <f t="shared" si="168"/>
        <v>1.5615000000000001</v>
      </c>
      <c r="Z260" s="68">
        <f t="shared" si="169"/>
        <v>15615</v>
      </c>
      <c r="AA260" s="65" t="s">
        <v>52</v>
      </c>
      <c r="AU260" s="23" t="str">
        <f t="shared" si="209"/>
        <v/>
      </c>
      <c r="AV260" s="23">
        <f t="shared" si="209"/>
        <v>-3</v>
      </c>
      <c r="AW260" s="23" t="str">
        <f t="shared" si="209"/>
        <v/>
      </c>
      <c r="AX260" s="23" t="str">
        <f t="shared" si="209"/>
        <v/>
      </c>
      <c r="AY260" s="23" t="str">
        <f t="shared" si="209"/>
        <v/>
      </c>
      <c r="AZ260" s="23"/>
      <c r="BA260" s="25">
        <v>0</v>
      </c>
      <c r="BB260" s="25">
        <v>4.2</v>
      </c>
      <c r="BC260" s="25">
        <f t="shared" si="210"/>
        <v>9.6000000000000014</v>
      </c>
      <c r="BD260" s="25">
        <f t="shared" si="211"/>
        <v>3.9760000000000004</v>
      </c>
      <c r="BE260" t="s">
        <v>970</v>
      </c>
      <c r="BF260" s="55">
        <f t="shared" si="198"/>
        <v>0</v>
      </c>
      <c r="BG260" s="66" t="str">
        <f t="shared" si="199"/>
        <v>0.00</v>
      </c>
      <c r="BH260" s="66">
        <f t="shared" si="200"/>
        <v>-3</v>
      </c>
      <c r="BI260" s="25" t="e">
        <f>BH260+#REF!</f>
        <v>#REF!</v>
      </c>
      <c r="BJ260" s="25" t="e">
        <f>L260+#REF!</f>
        <v>#REF!</v>
      </c>
      <c r="BK260" s="20" t="e">
        <f t="shared" si="212"/>
        <v>#REF!</v>
      </c>
      <c r="BL260" s="24" t="str">
        <f t="shared" si="202"/>
        <v>0.00</v>
      </c>
      <c r="BM260" s="25">
        <f t="shared" si="203"/>
        <v>-3</v>
      </c>
      <c r="BN260" s="25" t="e">
        <f>BM260+#REF!</f>
        <v>#REF!</v>
      </c>
      <c r="BO260" s="25" t="e">
        <f>L260+#REF!</f>
        <v>#REF!</v>
      </c>
      <c r="BP260" s="126" t="e">
        <f t="shared" si="204"/>
        <v>#REF!</v>
      </c>
    </row>
    <row r="261" spans="1:68" x14ac:dyDescent="0.2">
      <c r="A261" s="98">
        <v>45718</v>
      </c>
      <c r="B261" s="60" t="s">
        <v>892</v>
      </c>
      <c r="C261" s="24" t="s">
        <v>2096</v>
      </c>
      <c r="D261" s="24" t="s">
        <v>577</v>
      </c>
      <c r="F261" s="74" t="s">
        <v>51</v>
      </c>
      <c r="G261" s="74" t="s">
        <v>121</v>
      </c>
      <c r="H261" s="24" t="s">
        <v>71</v>
      </c>
      <c r="I261" s="24">
        <v>1</v>
      </c>
      <c r="J261" s="24">
        <v>2</v>
      </c>
      <c r="K261" s="87" t="s">
        <v>2097</v>
      </c>
      <c r="L261" s="25">
        <v>3</v>
      </c>
      <c r="M261" s="24" t="s">
        <v>105</v>
      </c>
      <c r="N261" s="24" t="s">
        <v>6</v>
      </c>
      <c r="R261" s="25">
        <v>3.5</v>
      </c>
      <c r="S261" s="83" t="s">
        <v>373</v>
      </c>
      <c r="T261" s="66" t="str">
        <f t="shared" ref="T261:T324" si="213">IF((AA261="W"),ROUND((R261*L261),2),"0.00")</f>
        <v>0.00</v>
      </c>
      <c r="U261" s="66">
        <f t="shared" ref="U261:U324" si="214">-$L261+T261</f>
        <v>-3</v>
      </c>
      <c r="V261" s="66">
        <f t="shared" ref="V261:V324" si="215">U261+V260</f>
        <v>153.15</v>
      </c>
      <c r="W261" s="66">
        <f t="shared" ref="W261:W324" si="216">L261+W260</f>
        <v>487.5</v>
      </c>
      <c r="X261" s="20">
        <f t="shared" ref="X261:X324" si="217">SUM(V261/W261)</f>
        <v>0.31415384615384617</v>
      </c>
      <c r="Y261" s="67">
        <f t="shared" ref="Y261:Y324" si="218">V261/100</f>
        <v>1.5315000000000001</v>
      </c>
      <c r="Z261" s="68">
        <f t="shared" ref="Z261:Z324" si="219">V261*100</f>
        <v>15315</v>
      </c>
      <c r="AA261" s="65" t="s">
        <v>52</v>
      </c>
      <c r="AU261" s="23" t="str">
        <f t="shared" si="209"/>
        <v/>
      </c>
      <c r="AV261" s="23">
        <f t="shared" si="209"/>
        <v>-3</v>
      </c>
      <c r="AW261" s="23" t="str">
        <f t="shared" si="209"/>
        <v/>
      </c>
      <c r="AX261" s="23" t="str">
        <f t="shared" si="209"/>
        <v/>
      </c>
      <c r="AY261" s="23" t="str">
        <f t="shared" si="209"/>
        <v/>
      </c>
      <c r="AZ261" s="23"/>
      <c r="BA261" s="25">
        <v>0</v>
      </c>
      <c r="BB261" s="25">
        <v>2.48</v>
      </c>
      <c r="BC261" s="25">
        <f t="shared" si="210"/>
        <v>4.4399999999999995</v>
      </c>
      <c r="BD261" s="25">
        <f t="shared" si="211"/>
        <v>2.3764000000000003</v>
      </c>
      <c r="BE261" t="s">
        <v>969</v>
      </c>
      <c r="BF261" s="55">
        <f t="shared" si="198"/>
        <v>0</v>
      </c>
      <c r="BG261" s="66" t="str">
        <f t="shared" si="199"/>
        <v>0.00</v>
      </c>
      <c r="BH261" s="66">
        <f t="shared" si="200"/>
        <v>-3</v>
      </c>
      <c r="BI261" s="25" t="e">
        <f>BH261+#REF!</f>
        <v>#REF!</v>
      </c>
      <c r="BJ261" s="25" t="e">
        <f>L261+#REF!</f>
        <v>#REF!</v>
      </c>
      <c r="BK261" s="20" t="e">
        <f t="shared" si="212"/>
        <v>#REF!</v>
      </c>
      <c r="BL261" s="24" t="str">
        <f t="shared" si="202"/>
        <v>0.00</v>
      </c>
      <c r="BM261" s="25">
        <f t="shared" si="203"/>
        <v>-3</v>
      </c>
      <c r="BN261" s="25" t="e">
        <f>BM261+#REF!</f>
        <v>#REF!</v>
      </c>
      <c r="BO261" s="25" t="e">
        <f>L261+#REF!</f>
        <v>#REF!</v>
      </c>
      <c r="BP261" s="126" t="e">
        <f t="shared" si="204"/>
        <v>#REF!</v>
      </c>
    </row>
    <row r="262" spans="1:68" x14ac:dyDescent="0.2">
      <c r="A262" s="98">
        <v>45723</v>
      </c>
      <c r="B262" s="60" t="s">
        <v>892</v>
      </c>
      <c r="C262" s="24" t="s">
        <v>2103</v>
      </c>
      <c r="D262" s="24" t="s">
        <v>562</v>
      </c>
      <c r="F262" s="74" t="s">
        <v>51</v>
      </c>
      <c r="G262" s="74" t="s">
        <v>121</v>
      </c>
      <c r="H262" s="24" t="s">
        <v>59</v>
      </c>
      <c r="I262" s="24">
        <v>2</v>
      </c>
      <c r="J262" s="24">
        <v>9</v>
      </c>
      <c r="K262" s="26" t="s">
        <v>2104</v>
      </c>
      <c r="L262" s="25">
        <v>2</v>
      </c>
      <c r="M262" s="24" t="s">
        <v>105</v>
      </c>
      <c r="N262" s="24" t="s">
        <v>6</v>
      </c>
      <c r="R262" s="25">
        <v>4</v>
      </c>
      <c r="S262" s="83" t="s">
        <v>372</v>
      </c>
      <c r="T262" s="66">
        <f t="shared" si="213"/>
        <v>8</v>
      </c>
      <c r="U262" s="66">
        <f t="shared" si="214"/>
        <v>6</v>
      </c>
      <c r="V262" s="66">
        <f t="shared" si="215"/>
        <v>159.15</v>
      </c>
      <c r="W262" s="66">
        <f t="shared" si="216"/>
        <v>489.5</v>
      </c>
      <c r="X262" s="20">
        <f t="shared" si="217"/>
        <v>0.32512768130745662</v>
      </c>
      <c r="Y262" s="67">
        <f t="shared" si="218"/>
        <v>1.5915000000000001</v>
      </c>
      <c r="Z262" s="68">
        <f t="shared" si="219"/>
        <v>15915</v>
      </c>
      <c r="AA262" s="65" t="s">
        <v>53</v>
      </c>
      <c r="AU262" s="23" t="str">
        <f t="shared" si="209"/>
        <v/>
      </c>
      <c r="AV262" s="23">
        <f t="shared" si="209"/>
        <v>6</v>
      </c>
      <c r="AW262" s="23" t="str">
        <f t="shared" si="209"/>
        <v/>
      </c>
      <c r="AX262" s="23" t="str">
        <f t="shared" si="209"/>
        <v/>
      </c>
      <c r="AY262" s="23" t="str">
        <f t="shared" si="209"/>
        <v/>
      </c>
      <c r="AZ262" s="23"/>
      <c r="BA262" s="25">
        <v>0</v>
      </c>
      <c r="BB262" s="25">
        <v>2.57</v>
      </c>
      <c r="BC262" s="25">
        <f t="shared" si="210"/>
        <v>3.1399999999999997</v>
      </c>
      <c r="BD262" s="25">
        <f t="shared" si="211"/>
        <v>2.4600999999999997</v>
      </c>
      <c r="BE262" t="s">
        <v>970</v>
      </c>
      <c r="BF262" s="55">
        <f t="shared" si="198"/>
        <v>0</v>
      </c>
      <c r="BG262" s="66">
        <f t="shared" si="199"/>
        <v>0</v>
      </c>
      <c r="BH262" s="66">
        <f t="shared" si="200"/>
        <v>-2</v>
      </c>
      <c r="BI262" s="25" t="e">
        <f>BH262+#REF!</f>
        <v>#REF!</v>
      </c>
      <c r="BJ262" s="25" t="e">
        <f>L262+#REF!</f>
        <v>#REF!</v>
      </c>
      <c r="BK262" s="20" t="e">
        <f t="shared" si="212"/>
        <v>#REF!</v>
      </c>
      <c r="BL262" s="24">
        <f t="shared" si="202"/>
        <v>5.14</v>
      </c>
      <c r="BM262" s="25">
        <f t="shared" si="203"/>
        <v>3.1399999999999997</v>
      </c>
      <c r="BN262" s="25" t="e">
        <f>BM262+#REF!</f>
        <v>#REF!</v>
      </c>
      <c r="BO262" s="25" t="e">
        <f>L262+#REF!</f>
        <v>#REF!</v>
      </c>
      <c r="BP262" s="126" t="e">
        <f t="shared" si="204"/>
        <v>#REF!</v>
      </c>
    </row>
    <row r="263" spans="1:68" x14ac:dyDescent="0.2">
      <c r="A263" s="98">
        <v>45728</v>
      </c>
      <c r="B263" s="60" t="s">
        <v>892</v>
      </c>
      <c r="C263" s="24" t="s">
        <v>2114</v>
      </c>
      <c r="D263" s="24" t="s">
        <v>397</v>
      </c>
      <c r="F263" s="74" t="s">
        <v>51</v>
      </c>
      <c r="G263" s="74" t="s">
        <v>121</v>
      </c>
      <c r="H263" s="24" t="s">
        <v>351</v>
      </c>
      <c r="I263" s="24">
        <v>1</v>
      </c>
      <c r="J263" s="24">
        <v>1</v>
      </c>
      <c r="K263" s="87" t="s">
        <v>2115</v>
      </c>
      <c r="L263" s="25">
        <v>2</v>
      </c>
      <c r="M263" s="24" t="s">
        <v>105</v>
      </c>
      <c r="N263" s="24" t="s">
        <v>6</v>
      </c>
      <c r="R263" s="25">
        <v>4.5999999999999996</v>
      </c>
      <c r="S263" s="83" t="s">
        <v>373</v>
      </c>
      <c r="T263" s="66" t="str">
        <f t="shared" si="213"/>
        <v>0.00</v>
      </c>
      <c r="U263" s="66">
        <f t="shared" si="214"/>
        <v>-2</v>
      </c>
      <c r="V263" s="66">
        <f t="shared" si="215"/>
        <v>157.15</v>
      </c>
      <c r="W263" s="66">
        <f t="shared" si="216"/>
        <v>491.5</v>
      </c>
      <c r="X263" s="20">
        <f t="shared" si="217"/>
        <v>0.31973550356052899</v>
      </c>
      <c r="Y263" s="67">
        <f t="shared" si="218"/>
        <v>1.5715000000000001</v>
      </c>
      <c r="Z263" s="68">
        <f t="shared" si="219"/>
        <v>15715</v>
      </c>
      <c r="AA263" s="65" t="s">
        <v>52</v>
      </c>
      <c r="AU263" s="23" t="str">
        <f t="shared" ref="AU263:AY268" si="220">IF($G263=AU$2,$U263,"")</f>
        <v/>
      </c>
      <c r="AV263" s="23">
        <f t="shared" si="209"/>
        <v>-2</v>
      </c>
      <c r="AW263" s="23" t="str">
        <f t="shared" si="220"/>
        <v/>
      </c>
      <c r="AX263" s="23" t="str">
        <f t="shared" si="220"/>
        <v/>
      </c>
      <c r="AY263" s="23" t="str">
        <f t="shared" si="220"/>
        <v/>
      </c>
      <c r="AZ263" s="23"/>
      <c r="BA263" s="25">
        <v>0</v>
      </c>
      <c r="BB263" s="25">
        <v>4.5999999999999996</v>
      </c>
      <c r="BC263" s="25">
        <f t="shared" si="210"/>
        <v>7.1999999999999993</v>
      </c>
      <c r="BD263" s="25">
        <f t="shared" si="211"/>
        <v>4.3479999999999999</v>
      </c>
      <c r="BE263" t="s">
        <v>969</v>
      </c>
      <c r="BF263" s="55">
        <f t="shared" ref="BF263:BF268" si="221">U263-SUM(AU263:AY263)</f>
        <v>0</v>
      </c>
      <c r="BG263" s="66" t="str">
        <f t="shared" ref="BG263:BG269" si="222">IF((AA263="W"),ROUND((BA263*L263),2),"0.00")</f>
        <v>0.00</v>
      </c>
      <c r="BH263" s="66">
        <f t="shared" ref="BH263:BH269" si="223">-$L263+BG263</f>
        <v>-2</v>
      </c>
      <c r="BI263" s="25" t="e">
        <f>BH263+#REF!</f>
        <v>#REF!</v>
      </c>
      <c r="BJ263" s="25" t="e">
        <f>L263+#REF!</f>
        <v>#REF!</v>
      </c>
      <c r="BK263" s="20" t="e">
        <f t="shared" si="212"/>
        <v>#REF!</v>
      </c>
      <c r="BL263" s="24" t="str">
        <f t="shared" ref="BL263:BL269" si="224">IF((AA263="W"),ROUND((BB263*L263),2),"0.00")</f>
        <v>0.00</v>
      </c>
      <c r="BM263" s="25">
        <f t="shared" ref="BM263:BM269" si="225">-$L263+BL263</f>
        <v>-2</v>
      </c>
      <c r="BN263" s="25" t="e">
        <f>BM263+#REF!</f>
        <v>#REF!</v>
      </c>
      <c r="BO263" s="25" t="e">
        <f>L263+#REF!</f>
        <v>#REF!</v>
      </c>
      <c r="BP263" s="126" t="e">
        <f t="shared" ref="BP263:BP269" si="226">SUM(BN263/BO263)</f>
        <v>#REF!</v>
      </c>
    </row>
    <row r="264" spans="1:68" x14ac:dyDescent="0.2">
      <c r="A264" s="98">
        <v>45732</v>
      </c>
      <c r="B264" s="60" t="s">
        <v>892</v>
      </c>
      <c r="C264" s="24" t="s">
        <v>1913</v>
      </c>
      <c r="D264" s="24" t="s">
        <v>577</v>
      </c>
      <c r="F264" s="74" t="s">
        <v>51</v>
      </c>
      <c r="G264" s="74" t="s">
        <v>121</v>
      </c>
      <c r="H264" s="24" t="s">
        <v>85</v>
      </c>
      <c r="I264" s="24">
        <v>8</v>
      </c>
      <c r="J264" s="24">
        <v>8</v>
      </c>
      <c r="K264" s="24" t="s">
        <v>2124</v>
      </c>
      <c r="L264" s="25">
        <v>1</v>
      </c>
      <c r="M264" s="24" t="s">
        <v>105</v>
      </c>
      <c r="N264" s="24" t="s">
        <v>6</v>
      </c>
      <c r="R264" s="25">
        <v>8</v>
      </c>
      <c r="S264" s="83" t="s">
        <v>363</v>
      </c>
      <c r="T264" s="66" t="str">
        <f t="shared" si="213"/>
        <v>0.00</v>
      </c>
      <c r="U264" s="66">
        <f t="shared" si="214"/>
        <v>-1</v>
      </c>
      <c r="V264" s="66">
        <f t="shared" si="215"/>
        <v>156.15</v>
      </c>
      <c r="W264" s="66">
        <f t="shared" si="216"/>
        <v>492.5</v>
      </c>
      <c r="X264" s="20">
        <f t="shared" si="217"/>
        <v>0.31705583756345179</v>
      </c>
      <c r="Y264" s="67">
        <f t="shared" si="218"/>
        <v>1.5615000000000001</v>
      </c>
      <c r="Z264" s="68">
        <f t="shared" si="219"/>
        <v>15615</v>
      </c>
      <c r="AA264" s="65" t="s">
        <v>52</v>
      </c>
      <c r="AU264" s="23" t="str">
        <f t="shared" si="220"/>
        <v/>
      </c>
      <c r="AV264" s="23">
        <f t="shared" si="209"/>
        <v>-1</v>
      </c>
      <c r="AW264" s="23" t="str">
        <f t="shared" si="220"/>
        <v/>
      </c>
      <c r="AX264" s="23" t="str">
        <f t="shared" si="220"/>
        <v/>
      </c>
      <c r="AY264" s="23" t="str">
        <f t="shared" si="220"/>
        <v/>
      </c>
      <c r="AZ264" s="23"/>
      <c r="BA264" s="25">
        <v>0</v>
      </c>
      <c r="BB264" s="25">
        <v>15.23</v>
      </c>
      <c r="BC264" s="25">
        <f t="shared" si="210"/>
        <v>14.23</v>
      </c>
      <c r="BD264" s="25">
        <f t="shared" si="211"/>
        <v>14.2339</v>
      </c>
      <c r="BE264" t="s">
        <v>969</v>
      </c>
      <c r="BF264" s="55">
        <f t="shared" si="221"/>
        <v>0</v>
      </c>
      <c r="BG264" s="66" t="str">
        <f t="shared" si="222"/>
        <v>0.00</v>
      </c>
      <c r="BH264" s="66">
        <f t="shared" si="223"/>
        <v>-1</v>
      </c>
      <c r="BI264" s="25" t="e">
        <f>BH264+#REF!</f>
        <v>#REF!</v>
      </c>
      <c r="BJ264" s="25" t="e">
        <f>L264+#REF!</f>
        <v>#REF!</v>
      </c>
      <c r="BK264" s="20" t="e">
        <f t="shared" si="212"/>
        <v>#REF!</v>
      </c>
      <c r="BL264" s="24" t="str">
        <f t="shared" si="224"/>
        <v>0.00</v>
      </c>
      <c r="BM264" s="25">
        <f t="shared" si="225"/>
        <v>-1</v>
      </c>
      <c r="BN264" s="25" t="e">
        <f>BM264+#REF!</f>
        <v>#REF!</v>
      </c>
      <c r="BO264" s="25" t="e">
        <f>L264+#REF!</f>
        <v>#REF!</v>
      </c>
      <c r="BP264" s="126" t="e">
        <f t="shared" si="226"/>
        <v>#REF!</v>
      </c>
    </row>
    <row r="265" spans="1:68" x14ac:dyDescent="0.2">
      <c r="A265" s="98">
        <v>45746</v>
      </c>
      <c r="B265" s="60" t="s">
        <v>892</v>
      </c>
      <c r="C265" s="24" t="s">
        <v>2161</v>
      </c>
      <c r="D265" s="24" t="s">
        <v>577</v>
      </c>
      <c r="F265" s="74" t="s">
        <v>51</v>
      </c>
      <c r="G265" s="74" t="s">
        <v>121</v>
      </c>
      <c r="H265" s="24" t="s">
        <v>61</v>
      </c>
      <c r="I265" s="24">
        <v>9</v>
      </c>
      <c r="J265" s="24">
        <v>4</v>
      </c>
      <c r="K265" s="24" t="s">
        <v>2162</v>
      </c>
      <c r="L265" s="25">
        <v>1</v>
      </c>
      <c r="M265" s="24" t="s">
        <v>105</v>
      </c>
      <c r="N265" s="24" t="s">
        <v>6</v>
      </c>
      <c r="R265" s="25">
        <v>34</v>
      </c>
      <c r="S265" s="83" t="s">
        <v>363</v>
      </c>
      <c r="T265" s="66" t="str">
        <f t="shared" si="213"/>
        <v>0.00</v>
      </c>
      <c r="U265" s="66">
        <f t="shared" si="214"/>
        <v>-1</v>
      </c>
      <c r="V265" s="66">
        <f t="shared" si="215"/>
        <v>155.15</v>
      </c>
      <c r="W265" s="66">
        <f t="shared" si="216"/>
        <v>493.5</v>
      </c>
      <c r="X265" s="20">
        <f t="shared" si="217"/>
        <v>0.31438703140830804</v>
      </c>
      <c r="Y265" s="67">
        <f t="shared" si="218"/>
        <v>1.5515000000000001</v>
      </c>
      <c r="Z265" s="68">
        <f t="shared" si="219"/>
        <v>15515</v>
      </c>
      <c r="AA265" s="65" t="s">
        <v>52</v>
      </c>
      <c r="AU265" s="23" t="str">
        <f t="shared" si="220"/>
        <v/>
      </c>
      <c r="AV265" s="23">
        <f t="shared" si="209"/>
        <v>-1</v>
      </c>
      <c r="AW265" s="23" t="str">
        <f t="shared" si="220"/>
        <v/>
      </c>
      <c r="AX265" s="23" t="str">
        <f t="shared" si="220"/>
        <v/>
      </c>
      <c r="AY265" s="23" t="str">
        <f t="shared" si="220"/>
        <v/>
      </c>
      <c r="AZ265" s="23"/>
      <c r="BA265" s="25">
        <v>0</v>
      </c>
      <c r="BB265" s="25">
        <v>245.46</v>
      </c>
      <c r="BC265" s="25">
        <f>((BB265*(L265))-(L265))</f>
        <v>244.46</v>
      </c>
      <c r="BD265" s="25">
        <f>0.93*(BB265-1)+1</f>
        <v>228.34780000000001</v>
      </c>
      <c r="BE265" t="s">
        <v>969</v>
      </c>
      <c r="BF265" s="55">
        <f t="shared" si="221"/>
        <v>0</v>
      </c>
      <c r="BG265" s="66" t="str">
        <f t="shared" si="222"/>
        <v>0.00</v>
      </c>
      <c r="BH265" s="66">
        <f t="shared" si="223"/>
        <v>-1</v>
      </c>
      <c r="BI265" s="25" t="e">
        <f>BH265+#REF!</f>
        <v>#REF!</v>
      </c>
      <c r="BJ265" s="25" t="e">
        <f>L265+#REF!</f>
        <v>#REF!</v>
      </c>
      <c r="BK265" s="20" t="e">
        <f t="shared" ref="BK265:BK273" si="227">SUM(BI265/BJ265)</f>
        <v>#REF!</v>
      </c>
      <c r="BL265" s="24" t="str">
        <f t="shared" si="224"/>
        <v>0.00</v>
      </c>
      <c r="BM265" s="25">
        <f t="shared" si="225"/>
        <v>-1</v>
      </c>
      <c r="BN265" s="25" t="e">
        <f>BM265+#REF!</f>
        <v>#REF!</v>
      </c>
      <c r="BO265" s="25" t="e">
        <f>L265+#REF!</f>
        <v>#REF!</v>
      </c>
      <c r="BP265" s="126" t="e">
        <f t="shared" si="226"/>
        <v>#REF!</v>
      </c>
    </row>
    <row r="266" spans="1:68" x14ac:dyDescent="0.2">
      <c r="A266" s="98">
        <v>45750</v>
      </c>
      <c r="B266" s="60" t="s">
        <v>892</v>
      </c>
      <c r="C266" s="24" t="s">
        <v>2166</v>
      </c>
      <c r="D266" s="24" t="s">
        <v>398</v>
      </c>
      <c r="F266" s="74" t="s">
        <v>51</v>
      </c>
      <c r="G266" s="74" t="s">
        <v>121</v>
      </c>
      <c r="H266" s="24" t="s">
        <v>374</v>
      </c>
      <c r="I266" s="24">
        <v>2</v>
      </c>
      <c r="J266" s="24">
        <v>1</v>
      </c>
      <c r="K266" s="26" t="s">
        <v>2167</v>
      </c>
      <c r="L266" s="25">
        <v>2</v>
      </c>
      <c r="M266" s="24" t="s">
        <v>105</v>
      </c>
      <c r="N266" s="24" t="s">
        <v>6</v>
      </c>
      <c r="R266" s="25">
        <v>3.3</v>
      </c>
      <c r="S266" s="83" t="s">
        <v>372</v>
      </c>
      <c r="T266" s="66">
        <f t="shared" si="213"/>
        <v>6.6</v>
      </c>
      <c r="U266" s="66">
        <f t="shared" si="214"/>
        <v>4.5999999999999996</v>
      </c>
      <c r="V266" s="66">
        <f t="shared" si="215"/>
        <v>159.75</v>
      </c>
      <c r="W266" s="66">
        <f t="shared" si="216"/>
        <v>495.5</v>
      </c>
      <c r="X266" s="20">
        <f t="shared" si="217"/>
        <v>0.32240161453077698</v>
      </c>
      <c r="Y266" s="67">
        <f t="shared" si="218"/>
        <v>1.5974999999999999</v>
      </c>
      <c r="Z266" s="68">
        <f t="shared" si="219"/>
        <v>15975</v>
      </c>
      <c r="AA266" s="65" t="s">
        <v>53</v>
      </c>
      <c r="AU266" s="23" t="str">
        <f t="shared" si="220"/>
        <v/>
      </c>
      <c r="AV266" s="23">
        <f t="shared" si="209"/>
        <v>4.5999999999999996</v>
      </c>
      <c r="AW266" s="23" t="str">
        <f t="shared" si="220"/>
        <v/>
      </c>
      <c r="AX266" s="23" t="str">
        <f t="shared" si="220"/>
        <v/>
      </c>
      <c r="AY266" s="23" t="str">
        <f t="shared" si="220"/>
        <v/>
      </c>
      <c r="AZ266" s="23"/>
      <c r="BA266" s="25">
        <v>0</v>
      </c>
      <c r="BB266" s="25">
        <v>3.14</v>
      </c>
      <c r="BC266" s="25">
        <f>((BB266*(L266))-(L266))</f>
        <v>4.28</v>
      </c>
      <c r="BD266" s="25">
        <f>0.93*(BB266-1)+1</f>
        <v>2.9902000000000002</v>
      </c>
      <c r="BE266" s="111" t="s">
        <v>970</v>
      </c>
      <c r="BF266" s="55">
        <f t="shared" si="221"/>
        <v>0</v>
      </c>
      <c r="BG266" s="66">
        <f t="shared" si="222"/>
        <v>0</v>
      </c>
      <c r="BH266" s="66">
        <f t="shared" si="223"/>
        <v>-2</v>
      </c>
      <c r="BI266" s="25" t="e">
        <f t="shared" ref="BI266:BI268" si="228">BH266+BI265</f>
        <v>#REF!</v>
      </c>
      <c r="BJ266" s="25" t="e">
        <f t="shared" ref="BJ266:BJ268" si="229">L266+BJ265</f>
        <v>#REF!</v>
      </c>
      <c r="BK266" s="20" t="e">
        <f t="shared" si="227"/>
        <v>#REF!</v>
      </c>
      <c r="BL266" s="24">
        <f t="shared" si="224"/>
        <v>6.28</v>
      </c>
      <c r="BM266" s="25">
        <f t="shared" si="225"/>
        <v>4.28</v>
      </c>
      <c r="BN266" s="25" t="e">
        <f t="shared" ref="BN266:BN268" si="230">BM266+BN265</f>
        <v>#REF!</v>
      </c>
      <c r="BO266" s="25" t="e">
        <f t="shared" ref="BO266:BO268" si="231">L266+BO265</f>
        <v>#REF!</v>
      </c>
      <c r="BP266" s="126" t="e">
        <f t="shared" si="226"/>
        <v>#REF!</v>
      </c>
    </row>
    <row r="267" spans="1:68" x14ac:dyDescent="0.2">
      <c r="A267" s="98">
        <v>45750</v>
      </c>
      <c r="B267" s="60" t="s">
        <v>892</v>
      </c>
      <c r="C267" s="24" t="s">
        <v>2166</v>
      </c>
      <c r="D267" s="24" t="s">
        <v>398</v>
      </c>
      <c r="F267" s="74" t="s">
        <v>51</v>
      </c>
      <c r="G267" s="74" t="s">
        <v>121</v>
      </c>
      <c r="H267" s="24" t="s">
        <v>82</v>
      </c>
      <c r="I267" s="24">
        <v>3</v>
      </c>
      <c r="J267" s="24">
        <v>7</v>
      </c>
      <c r="K267" s="24" t="s">
        <v>2168</v>
      </c>
      <c r="L267" s="25">
        <v>2</v>
      </c>
      <c r="M267" s="24" t="s">
        <v>105</v>
      </c>
      <c r="N267" s="24" t="s">
        <v>6</v>
      </c>
      <c r="R267" s="25">
        <v>3.5</v>
      </c>
      <c r="S267" s="83" t="s">
        <v>363</v>
      </c>
      <c r="T267" s="66" t="str">
        <f t="shared" si="213"/>
        <v>0.00</v>
      </c>
      <c r="U267" s="66">
        <f t="shared" si="214"/>
        <v>-2</v>
      </c>
      <c r="V267" s="66">
        <f t="shared" si="215"/>
        <v>157.75</v>
      </c>
      <c r="W267" s="66">
        <f t="shared" si="216"/>
        <v>497.5</v>
      </c>
      <c r="X267" s="20">
        <f t="shared" si="217"/>
        <v>0.31708542713567839</v>
      </c>
      <c r="Y267" s="67">
        <f t="shared" si="218"/>
        <v>1.5774999999999999</v>
      </c>
      <c r="Z267" s="68">
        <f t="shared" si="219"/>
        <v>15775</v>
      </c>
      <c r="AA267" s="65" t="s">
        <v>52</v>
      </c>
      <c r="AU267" s="23" t="str">
        <f t="shared" si="220"/>
        <v/>
      </c>
      <c r="AV267" s="23">
        <f t="shared" si="209"/>
        <v>-2</v>
      </c>
      <c r="AW267" s="23" t="str">
        <f t="shared" si="220"/>
        <v/>
      </c>
      <c r="AX267" s="23" t="str">
        <f t="shared" si="220"/>
        <v/>
      </c>
      <c r="AY267" s="23" t="str">
        <f t="shared" si="220"/>
        <v/>
      </c>
      <c r="AZ267" s="23"/>
      <c r="BA267" s="25">
        <v>0</v>
      </c>
      <c r="BB267" s="25">
        <v>2.2400000000000002</v>
      </c>
      <c r="BC267" s="25">
        <f>((BB267*(L267))-(L267))</f>
        <v>2.4800000000000004</v>
      </c>
      <c r="BD267" s="25">
        <f>0.93*(BB267-1)+1</f>
        <v>2.1532</v>
      </c>
      <c r="BE267" t="s">
        <v>970</v>
      </c>
      <c r="BF267" s="55">
        <f t="shared" si="221"/>
        <v>0</v>
      </c>
      <c r="BG267" s="66" t="str">
        <f t="shared" si="222"/>
        <v>0.00</v>
      </c>
      <c r="BH267" s="66">
        <f t="shared" si="223"/>
        <v>-2</v>
      </c>
      <c r="BI267" s="25" t="e">
        <f t="shared" si="228"/>
        <v>#REF!</v>
      </c>
      <c r="BJ267" s="25" t="e">
        <f t="shared" si="229"/>
        <v>#REF!</v>
      </c>
      <c r="BK267" s="20" t="e">
        <f t="shared" si="227"/>
        <v>#REF!</v>
      </c>
      <c r="BL267" s="24" t="str">
        <f t="shared" si="224"/>
        <v>0.00</v>
      </c>
      <c r="BM267" s="25">
        <f t="shared" si="225"/>
        <v>-2</v>
      </c>
      <c r="BN267" s="25" t="e">
        <f t="shared" si="230"/>
        <v>#REF!</v>
      </c>
      <c r="BO267" s="25" t="e">
        <f t="shared" si="231"/>
        <v>#REF!</v>
      </c>
      <c r="BP267" s="126" t="e">
        <f t="shared" si="226"/>
        <v>#REF!</v>
      </c>
    </row>
    <row r="268" spans="1:68" x14ac:dyDescent="0.2">
      <c r="A268" s="98">
        <v>45750</v>
      </c>
      <c r="B268" s="60" t="s">
        <v>892</v>
      </c>
      <c r="C268" s="24" t="s">
        <v>2166</v>
      </c>
      <c r="D268" s="24" t="s">
        <v>398</v>
      </c>
      <c r="F268" s="74" t="s">
        <v>51</v>
      </c>
      <c r="G268" s="74" t="s">
        <v>121</v>
      </c>
      <c r="H268" s="24" t="s">
        <v>2169</v>
      </c>
      <c r="I268" s="112">
        <v>0.66666666666666663</v>
      </c>
      <c r="J268" s="112">
        <v>0.14285714285714285</v>
      </c>
      <c r="K268" s="24" t="s">
        <v>2170</v>
      </c>
      <c r="L268" s="25">
        <v>1</v>
      </c>
      <c r="M268" s="24" t="s">
        <v>105</v>
      </c>
      <c r="N268" s="24" t="s">
        <v>73</v>
      </c>
      <c r="R268" s="25">
        <v>10.5</v>
      </c>
      <c r="S268" s="83" t="s">
        <v>363</v>
      </c>
      <c r="T268" s="66" t="str">
        <f t="shared" si="213"/>
        <v>0.00</v>
      </c>
      <c r="U268" s="66">
        <f t="shared" si="214"/>
        <v>-1</v>
      </c>
      <c r="V268" s="66">
        <f t="shared" si="215"/>
        <v>156.75</v>
      </c>
      <c r="W268" s="66">
        <f t="shared" si="216"/>
        <v>498.5</v>
      </c>
      <c r="X268" s="20">
        <f t="shared" si="217"/>
        <v>0.31444332998996993</v>
      </c>
      <c r="Y268" s="67">
        <f t="shared" si="218"/>
        <v>1.5674999999999999</v>
      </c>
      <c r="Z268" s="68">
        <f t="shared" si="219"/>
        <v>15675</v>
      </c>
      <c r="AA268" s="65" t="s">
        <v>52</v>
      </c>
      <c r="AU268" s="23" t="str">
        <f t="shared" si="220"/>
        <v/>
      </c>
      <c r="AV268" s="23">
        <f t="shared" si="209"/>
        <v>-1</v>
      </c>
      <c r="AW268" s="23" t="str">
        <f t="shared" si="220"/>
        <v/>
      </c>
      <c r="AX268" s="23" t="str">
        <f t="shared" si="220"/>
        <v/>
      </c>
      <c r="AY268" s="23" t="str">
        <f t="shared" si="220"/>
        <v/>
      </c>
      <c r="AZ268" s="23"/>
      <c r="BA268" s="25">
        <v>0</v>
      </c>
      <c r="BB268" s="25">
        <v>0</v>
      </c>
      <c r="BC268" s="25" t="s">
        <v>720</v>
      </c>
      <c r="BD268" s="25" t="s">
        <v>720</v>
      </c>
      <c r="BE268" s="111" t="s">
        <v>970</v>
      </c>
      <c r="BF268" s="55">
        <f t="shared" si="221"/>
        <v>0</v>
      </c>
      <c r="BG268" s="66" t="str">
        <f t="shared" si="222"/>
        <v>0.00</v>
      </c>
      <c r="BH268" s="66">
        <f t="shared" si="223"/>
        <v>-1</v>
      </c>
      <c r="BI268" s="25" t="e">
        <f t="shared" si="228"/>
        <v>#REF!</v>
      </c>
      <c r="BJ268" s="25" t="e">
        <f t="shared" si="229"/>
        <v>#REF!</v>
      </c>
      <c r="BK268" s="20" t="e">
        <f t="shared" si="227"/>
        <v>#REF!</v>
      </c>
      <c r="BL268" s="24" t="str">
        <f t="shared" si="224"/>
        <v>0.00</v>
      </c>
      <c r="BM268" s="25">
        <f t="shared" si="225"/>
        <v>-1</v>
      </c>
      <c r="BN268" s="25" t="e">
        <f t="shared" si="230"/>
        <v>#REF!</v>
      </c>
      <c r="BO268" s="25" t="e">
        <f t="shared" si="231"/>
        <v>#REF!</v>
      </c>
      <c r="BP268" s="126" t="e">
        <f t="shared" si="226"/>
        <v>#REF!</v>
      </c>
    </row>
    <row r="269" spans="1:68" x14ac:dyDescent="0.2">
      <c r="A269" s="98">
        <v>45755</v>
      </c>
      <c r="B269" s="60" t="s">
        <v>892</v>
      </c>
      <c r="C269" s="24" t="s">
        <v>1846</v>
      </c>
      <c r="D269" s="24" t="s">
        <v>584</v>
      </c>
      <c r="F269" s="74" t="s">
        <v>51</v>
      </c>
      <c r="G269" s="24" t="s">
        <v>121</v>
      </c>
      <c r="H269" s="24" t="s">
        <v>846</v>
      </c>
      <c r="I269" s="24">
        <v>8</v>
      </c>
      <c r="J269" s="24">
        <v>2</v>
      </c>
      <c r="K269" s="26" t="s">
        <v>2181</v>
      </c>
      <c r="L269" s="25">
        <v>3</v>
      </c>
      <c r="M269" s="24" t="s">
        <v>105</v>
      </c>
      <c r="N269" s="24" t="s">
        <v>6</v>
      </c>
      <c r="R269" s="25">
        <v>3.8</v>
      </c>
      <c r="S269" s="83" t="s">
        <v>372</v>
      </c>
      <c r="T269" s="66">
        <f t="shared" si="213"/>
        <v>11.4</v>
      </c>
      <c r="U269" s="66">
        <f t="shared" si="214"/>
        <v>8.4</v>
      </c>
      <c r="V269" s="66">
        <f t="shared" si="215"/>
        <v>165.15</v>
      </c>
      <c r="W269" s="66">
        <f t="shared" si="216"/>
        <v>501.5</v>
      </c>
      <c r="X269" s="20">
        <f t="shared" si="217"/>
        <v>0.32931206380857431</v>
      </c>
      <c r="Y269" s="67">
        <f t="shared" si="218"/>
        <v>1.6515</v>
      </c>
      <c r="Z269" s="68">
        <f t="shared" si="219"/>
        <v>16515</v>
      </c>
      <c r="AA269" s="65" t="s">
        <v>53</v>
      </c>
      <c r="AU269" s="23" t="str">
        <f t="shared" ref="AU269:AY284" si="232">IF($G269=AU$2,$U269,"")</f>
        <v/>
      </c>
      <c r="AV269" s="23">
        <f t="shared" si="209"/>
        <v>8.4</v>
      </c>
      <c r="AW269" s="23" t="str">
        <f t="shared" si="232"/>
        <v/>
      </c>
      <c r="AX269" s="23" t="str">
        <f t="shared" si="232"/>
        <v/>
      </c>
      <c r="AY269" s="23" t="str">
        <f t="shared" si="232"/>
        <v/>
      </c>
      <c r="AZ269" s="23"/>
      <c r="BA269" s="25">
        <v>0</v>
      </c>
      <c r="BB269" s="25">
        <v>3.99</v>
      </c>
      <c r="BC269" s="25">
        <f t="shared" ref="BC269:BC270" si="233">((BB269*(L269))-(L269))</f>
        <v>8.9700000000000006</v>
      </c>
      <c r="BD269" s="25">
        <f t="shared" ref="BD269:BD270" si="234">0.93*(BB269-1)+1</f>
        <v>3.7807000000000004</v>
      </c>
      <c r="BE269" s="111" t="s">
        <v>970</v>
      </c>
      <c r="BF269" s="55">
        <f t="shared" ref="BF269:BF280" si="235">U269-SUM(AU269:AY269)</f>
        <v>0</v>
      </c>
      <c r="BG269" s="66">
        <f t="shared" si="222"/>
        <v>0</v>
      </c>
      <c r="BH269" s="66">
        <f t="shared" si="223"/>
        <v>-3</v>
      </c>
      <c r="BI269" s="25" t="e">
        <f>BH269+#REF!</f>
        <v>#REF!</v>
      </c>
      <c r="BJ269" s="25" t="e">
        <f>L269+#REF!</f>
        <v>#REF!</v>
      </c>
      <c r="BK269" s="20" t="e">
        <f t="shared" si="227"/>
        <v>#REF!</v>
      </c>
      <c r="BL269" s="24">
        <f t="shared" si="224"/>
        <v>11.97</v>
      </c>
      <c r="BM269" s="25">
        <f t="shared" si="225"/>
        <v>8.9700000000000006</v>
      </c>
      <c r="BN269" s="25" t="e">
        <f>BM269+#REF!</f>
        <v>#REF!</v>
      </c>
      <c r="BO269" s="25" t="e">
        <f>L269+#REF!</f>
        <v>#REF!</v>
      </c>
      <c r="BP269" s="126" t="e">
        <f t="shared" si="226"/>
        <v>#REF!</v>
      </c>
    </row>
    <row r="270" spans="1:68" x14ac:dyDescent="0.2">
      <c r="A270" s="98">
        <v>45760</v>
      </c>
      <c r="B270" s="60" t="s">
        <v>892</v>
      </c>
      <c r="C270" s="24" t="s">
        <v>1650</v>
      </c>
      <c r="D270" s="24" t="s">
        <v>577</v>
      </c>
      <c r="F270" s="74" t="s">
        <v>51</v>
      </c>
      <c r="G270" s="24" t="s">
        <v>121</v>
      </c>
      <c r="H270" s="24" t="s">
        <v>2197</v>
      </c>
      <c r="I270" s="24">
        <v>3</v>
      </c>
      <c r="J270" s="24">
        <v>7</v>
      </c>
      <c r="K270" s="26" t="s">
        <v>2198</v>
      </c>
      <c r="L270" s="25">
        <v>2</v>
      </c>
      <c r="M270" s="24" t="s">
        <v>105</v>
      </c>
      <c r="N270" s="24" t="s">
        <v>6</v>
      </c>
      <c r="R270" s="25">
        <v>6</v>
      </c>
      <c r="S270" s="83" t="s">
        <v>372</v>
      </c>
      <c r="T270" s="66">
        <f t="shared" si="213"/>
        <v>12</v>
      </c>
      <c r="U270" s="66">
        <f t="shared" si="214"/>
        <v>10</v>
      </c>
      <c r="V270" s="66">
        <f t="shared" si="215"/>
        <v>175.15</v>
      </c>
      <c r="W270" s="66">
        <f t="shared" si="216"/>
        <v>503.5</v>
      </c>
      <c r="X270" s="20">
        <f t="shared" si="217"/>
        <v>0.34786494538232376</v>
      </c>
      <c r="Y270" s="67">
        <f t="shared" si="218"/>
        <v>1.7515000000000001</v>
      </c>
      <c r="Z270" s="68">
        <f t="shared" si="219"/>
        <v>17515</v>
      </c>
      <c r="AA270" s="65" t="s">
        <v>53</v>
      </c>
      <c r="AU270" s="23" t="str">
        <f t="shared" si="232"/>
        <v/>
      </c>
      <c r="AV270" s="23">
        <f t="shared" si="232"/>
        <v>10</v>
      </c>
      <c r="AW270" s="23" t="str">
        <f t="shared" si="232"/>
        <v/>
      </c>
      <c r="AX270" s="23" t="str">
        <f t="shared" si="232"/>
        <v/>
      </c>
      <c r="AY270" s="23" t="str">
        <f t="shared" si="232"/>
        <v/>
      </c>
      <c r="AZ270" s="23"/>
      <c r="BA270" s="25">
        <v>0</v>
      </c>
      <c r="BB270" s="25">
        <v>4.8899999999999997</v>
      </c>
      <c r="BC270" s="25">
        <f t="shared" si="233"/>
        <v>7.7799999999999994</v>
      </c>
      <c r="BD270" s="25">
        <f t="shared" si="234"/>
        <v>4.6176999999999992</v>
      </c>
      <c r="BE270" s="111" t="s">
        <v>970</v>
      </c>
      <c r="BF270" s="55">
        <f t="shared" si="235"/>
        <v>0</v>
      </c>
      <c r="BG270" s="66">
        <f t="shared" ref="BG270:BG280" si="236">IF((AA270="W"),ROUND((BA270*L270),2),"0.00")</f>
        <v>0</v>
      </c>
      <c r="BH270" s="66">
        <f t="shared" ref="BH270:BH280" si="237">-$L270+BG270</f>
        <v>-2</v>
      </c>
      <c r="BI270" s="25" t="e">
        <f>BH270+#REF!</f>
        <v>#REF!</v>
      </c>
      <c r="BJ270" s="25" t="e">
        <f>L270+#REF!</f>
        <v>#REF!</v>
      </c>
      <c r="BK270" s="20" t="e">
        <f t="shared" si="227"/>
        <v>#REF!</v>
      </c>
      <c r="BL270" s="24">
        <f t="shared" ref="BL270:BL280" si="238">IF((AA270="W"),ROUND((BB270*L270),2),"0.00")</f>
        <v>9.7799999999999994</v>
      </c>
      <c r="BM270" s="25">
        <f t="shared" ref="BM270:BM280" si="239">-$L270+BL270</f>
        <v>7.7799999999999994</v>
      </c>
      <c r="BN270" s="25" t="e">
        <f>BM270+#REF!</f>
        <v>#REF!</v>
      </c>
      <c r="BO270" s="25" t="e">
        <f>L270+#REF!</f>
        <v>#REF!</v>
      </c>
      <c r="BP270" s="126" t="e">
        <f t="shared" ref="BP270:BP280" si="240">SUM(BN270/BO270)</f>
        <v>#REF!</v>
      </c>
    </row>
    <row r="271" spans="1:68" x14ac:dyDescent="0.2">
      <c r="A271" s="98">
        <v>45770</v>
      </c>
      <c r="B271" s="60" t="s">
        <v>892</v>
      </c>
      <c r="C271" s="24" t="s">
        <v>1102</v>
      </c>
      <c r="D271" s="24" t="s">
        <v>397</v>
      </c>
      <c r="F271" s="74" t="s">
        <v>51</v>
      </c>
      <c r="G271" s="24" t="s">
        <v>121</v>
      </c>
      <c r="H271" s="24" t="s">
        <v>465</v>
      </c>
      <c r="I271" s="24">
        <v>8</v>
      </c>
      <c r="J271" s="24">
        <v>1</v>
      </c>
      <c r="K271" s="26" t="s">
        <v>2220</v>
      </c>
      <c r="L271" s="25">
        <v>2</v>
      </c>
      <c r="M271" s="24" t="s">
        <v>105</v>
      </c>
      <c r="N271" s="24" t="s">
        <v>6</v>
      </c>
      <c r="R271" s="25">
        <v>3.4</v>
      </c>
      <c r="S271" s="83" t="s">
        <v>372</v>
      </c>
      <c r="T271" s="66">
        <f t="shared" si="213"/>
        <v>6.8</v>
      </c>
      <c r="U271" s="66">
        <f t="shared" si="214"/>
        <v>4.8</v>
      </c>
      <c r="V271" s="66">
        <f t="shared" si="215"/>
        <v>179.95000000000002</v>
      </c>
      <c r="W271" s="66">
        <f t="shared" si="216"/>
        <v>505.5</v>
      </c>
      <c r="X271" s="20">
        <f t="shared" si="217"/>
        <v>0.35598417408506433</v>
      </c>
      <c r="Y271" s="67">
        <f t="shared" si="218"/>
        <v>1.7995000000000001</v>
      </c>
      <c r="Z271" s="68">
        <f t="shared" si="219"/>
        <v>17995</v>
      </c>
      <c r="AA271" s="65" t="s">
        <v>53</v>
      </c>
      <c r="AU271" s="23" t="str">
        <f t="shared" si="232"/>
        <v/>
      </c>
      <c r="AV271" s="23">
        <f t="shared" si="232"/>
        <v>4.8</v>
      </c>
      <c r="AW271" s="23" t="str">
        <f t="shared" si="232"/>
        <v/>
      </c>
      <c r="AX271" s="23" t="str">
        <f t="shared" si="232"/>
        <v/>
      </c>
      <c r="AY271" s="23" t="str">
        <f t="shared" si="232"/>
        <v/>
      </c>
      <c r="AZ271" s="23"/>
      <c r="BA271" s="25">
        <v>0</v>
      </c>
      <c r="BB271" s="25">
        <v>3.3</v>
      </c>
      <c r="BC271" s="25">
        <f t="shared" ref="BC271:BC273" si="241">((BB271*(L271))-(L271))</f>
        <v>4.5999999999999996</v>
      </c>
      <c r="BD271" s="25">
        <f t="shared" ref="BD271:BD273" si="242">0.93*(BB271-1)+1</f>
        <v>3.1389999999999998</v>
      </c>
      <c r="BE271" s="111" t="s">
        <v>969</v>
      </c>
      <c r="BF271" s="55">
        <f t="shared" si="235"/>
        <v>0</v>
      </c>
      <c r="BG271" s="66">
        <f t="shared" si="236"/>
        <v>0</v>
      </c>
      <c r="BH271" s="66">
        <f t="shared" si="237"/>
        <v>-2</v>
      </c>
      <c r="BI271" s="25" t="e">
        <f>BH271+#REF!</f>
        <v>#REF!</v>
      </c>
      <c r="BJ271" s="25" t="e">
        <f>L271+#REF!</f>
        <v>#REF!</v>
      </c>
      <c r="BK271" s="20" t="e">
        <f t="shared" si="227"/>
        <v>#REF!</v>
      </c>
      <c r="BL271" s="24">
        <f t="shared" si="238"/>
        <v>6.6</v>
      </c>
      <c r="BM271" s="25">
        <f t="shared" si="239"/>
        <v>4.5999999999999996</v>
      </c>
      <c r="BN271" s="25" t="e">
        <f>BM271+#REF!</f>
        <v>#REF!</v>
      </c>
      <c r="BO271" s="25" t="e">
        <f>L271+#REF!</f>
        <v>#REF!</v>
      </c>
      <c r="BP271" s="126" t="e">
        <f t="shared" si="240"/>
        <v>#REF!</v>
      </c>
    </row>
    <row r="272" spans="1:68" x14ac:dyDescent="0.2">
      <c r="A272" s="98">
        <v>45770</v>
      </c>
      <c r="B272" s="60" t="s">
        <v>892</v>
      </c>
      <c r="C272" s="24" t="s">
        <v>1102</v>
      </c>
      <c r="D272" s="24" t="s">
        <v>397</v>
      </c>
      <c r="F272" s="74" t="s">
        <v>51</v>
      </c>
      <c r="G272" s="24" t="s">
        <v>121</v>
      </c>
      <c r="H272" s="24" t="s">
        <v>56</v>
      </c>
      <c r="I272" s="24">
        <v>8</v>
      </c>
      <c r="J272" s="24">
        <v>4</v>
      </c>
      <c r="K272" s="24" t="s">
        <v>2219</v>
      </c>
      <c r="L272" s="25">
        <v>1</v>
      </c>
      <c r="M272" s="24" t="s">
        <v>105</v>
      </c>
      <c r="N272" s="24" t="s">
        <v>6</v>
      </c>
      <c r="R272" s="25">
        <v>4.5999999999999996</v>
      </c>
      <c r="S272" s="83" t="s">
        <v>363</v>
      </c>
      <c r="T272" s="66" t="str">
        <f t="shared" si="213"/>
        <v>0.00</v>
      </c>
      <c r="U272" s="66">
        <f t="shared" si="214"/>
        <v>-1</v>
      </c>
      <c r="V272" s="66">
        <f t="shared" si="215"/>
        <v>178.95000000000002</v>
      </c>
      <c r="W272" s="66">
        <f t="shared" si="216"/>
        <v>506.5</v>
      </c>
      <c r="X272" s="20">
        <f t="shared" si="217"/>
        <v>0.35330700888450151</v>
      </c>
      <c r="Y272" s="67">
        <f t="shared" si="218"/>
        <v>1.7895000000000001</v>
      </c>
      <c r="Z272" s="68">
        <f t="shared" si="219"/>
        <v>17895</v>
      </c>
      <c r="AA272" s="65" t="s">
        <v>52</v>
      </c>
      <c r="AU272" s="23" t="str">
        <f t="shared" si="232"/>
        <v/>
      </c>
      <c r="AV272" s="23">
        <f t="shared" si="232"/>
        <v>-1</v>
      </c>
      <c r="AW272" s="23" t="str">
        <f t="shared" si="232"/>
        <v/>
      </c>
      <c r="AX272" s="23" t="str">
        <f t="shared" si="232"/>
        <v/>
      </c>
      <c r="AY272" s="23" t="str">
        <f t="shared" si="232"/>
        <v/>
      </c>
      <c r="AZ272" s="23"/>
      <c r="BA272" s="25">
        <v>0</v>
      </c>
      <c r="BB272" s="25">
        <v>4.4000000000000004</v>
      </c>
      <c r="BC272" s="25">
        <f t="shared" si="241"/>
        <v>3.4000000000000004</v>
      </c>
      <c r="BD272" s="25">
        <f t="shared" si="242"/>
        <v>4.1620000000000008</v>
      </c>
      <c r="BE272" s="111" t="s">
        <v>969</v>
      </c>
      <c r="BF272" s="55">
        <f t="shared" si="235"/>
        <v>0</v>
      </c>
      <c r="BG272" s="66" t="str">
        <f t="shared" si="236"/>
        <v>0.00</v>
      </c>
      <c r="BH272" s="66">
        <f t="shared" si="237"/>
        <v>-1</v>
      </c>
      <c r="BI272" s="25" t="e">
        <f t="shared" ref="BI272:BI280" si="243">BH272+BI271</f>
        <v>#REF!</v>
      </c>
      <c r="BJ272" s="25" t="e">
        <f t="shared" ref="BJ272:BJ280" si="244">L272+BJ271</f>
        <v>#REF!</v>
      </c>
      <c r="BK272" s="20" t="e">
        <f t="shared" si="227"/>
        <v>#REF!</v>
      </c>
      <c r="BL272" s="24" t="str">
        <f t="shared" si="238"/>
        <v>0.00</v>
      </c>
      <c r="BM272" s="25">
        <f t="shared" si="239"/>
        <v>-1</v>
      </c>
      <c r="BN272" s="25" t="e">
        <f t="shared" ref="BN272:BN280" si="245">BM272+BN271</f>
        <v>#REF!</v>
      </c>
      <c r="BO272" s="25" t="e">
        <f t="shared" ref="BO272:BO280" si="246">L272+BO271</f>
        <v>#REF!</v>
      </c>
      <c r="BP272" s="126" t="e">
        <f t="shared" si="240"/>
        <v>#REF!</v>
      </c>
    </row>
    <row r="273" spans="1:68" x14ac:dyDescent="0.2">
      <c r="A273" s="98">
        <v>45771</v>
      </c>
      <c r="B273" s="60" t="s">
        <v>892</v>
      </c>
      <c r="C273" s="24" t="s">
        <v>2221</v>
      </c>
      <c r="D273" s="24" t="s">
        <v>398</v>
      </c>
      <c r="F273" s="74" t="s">
        <v>51</v>
      </c>
      <c r="G273" s="24" t="s">
        <v>121</v>
      </c>
      <c r="H273" s="24" t="s">
        <v>2223</v>
      </c>
      <c r="I273" s="24">
        <v>6</v>
      </c>
      <c r="J273" s="24">
        <v>8</v>
      </c>
      <c r="K273" s="24" t="s">
        <v>2224</v>
      </c>
      <c r="L273" s="25">
        <v>2</v>
      </c>
      <c r="M273" s="24" t="s">
        <v>105</v>
      </c>
      <c r="N273" s="24" t="s">
        <v>6</v>
      </c>
      <c r="R273" s="25">
        <v>6</v>
      </c>
      <c r="S273" s="83" t="s">
        <v>363</v>
      </c>
      <c r="T273" s="66" t="str">
        <f t="shared" si="213"/>
        <v>0.00</v>
      </c>
      <c r="U273" s="66">
        <f t="shared" si="214"/>
        <v>-2</v>
      </c>
      <c r="V273" s="66">
        <f t="shared" si="215"/>
        <v>176.95000000000002</v>
      </c>
      <c r="W273" s="66">
        <f t="shared" si="216"/>
        <v>508.5</v>
      </c>
      <c r="X273" s="20">
        <f t="shared" si="217"/>
        <v>0.34798426745329403</v>
      </c>
      <c r="Y273" s="67">
        <f t="shared" si="218"/>
        <v>1.7695000000000001</v>
      </c>
      <c r="Z273" s="68">
        <f t="shared" si="219"/>
        <v>17695</v>
      </c>
      <c r="AA273" s="65" t="s">
        <v>52</v>
      </c>
      <c r="AU273" s="23" t="str">
        <f t="shared" si="232"/>
        <v/>
      </c>
      <c r="AV273" s="23">
        <f t="shared" si="232"/>
        <v>-2</v>
      </c>
      <c r="AW273" s="23" t="str">
        <f t="shared" si="232"/>
        <v/>
      </c>
      <c r="AX273" s="23" t="str">
        <f t="shared" si="232"/>
        <v/>
      </c>
      <c r="AY273" s="23" t="str">
        <f t="shared" si="232"/>
        <v/>
      </c>
      <c r="AZ273" s="23"/>
      <c r="BA273" s="25">
        <v>0</v>
      </c>
      <c r="BB273" s="25">
        <v>5.6</v>
      </c>
      <c r="BC273" s="25">
        <f t="shared" si="241"/>
        <v>9.1999999999999993</v>
      </c>
      <c r="BD273" s="25">
        <f t="shared" si="242"/>
        <v>5.2779999999999996</v>
      </c>
      <c r="BE273" s="111" t="s">
        <v>969</v>
      </c>
      <c r="BF273" s="55">
        <f t="shared" si="235"/>
        <v>0</v>
      </c>
      <c r="BG273" s="66" t="str">
        <f t="shared" si="236"/>
        <v>0.00</v>
      </c>
      <c r="BH273" s="66">
        <f t="shared" si="237"/>
        <v>-2</v>
      </c>
      <c r="BI273" s="25" t="e">
        <f>BH273+#REF!</f>
        <v>#REF!</v>
      </c>
      <c r="BJ273" s="25" t="e">
        <f>L273+#REF!</f>
        <v>#REF!</v>
      </c>
      <c r="BK273" s="20" t="e">
        <f t="shared" si="227"/>
        <v>#REF!</v>
      </c>
      <c r="BL273" s="24" t="str">
        <f t="shared" si="238"/>
        <v>0.00</v>
      </c>
      <c r="BM273" s="25">
        <f t="shared" si="239"/>
        <v>-2</v>
      </c>
      <c r="BN273" s="25" t="e">
        <f>BM273+#REF!</f>
        <v>#REF!</v>
      </c>
      <c r="BO273" s="25" t="e">
        <f>L273+#REF!</f>
        <v>#REF!</v>
      </c>
      <c r="BP273" s="126" t="e">
        <f t="shared" si="240"/>
        <v>#REF!</v>
      </c>
    </row>
    <row r="274" spans="1:68" x14ac:dyDescent="0.2">
      <c r="A274" s="98">
        <v>45776</v>
      </c>
      <c r="B274" s="60" t="s">
        <v>892</v>
      </c>
      <c r="C274" s="24" t="s">
        <v>2022</v>
      </c>
      <c r="D274" s="24" t="s">
        <v>584</v>
      </c>
      <c r="F274" s="74" t="s">
        <v>51</v>
      </c>
      <c r="G274" s="24" t="s">
        <v>121</v>
      </c>
      <c r="H274" s="24" t="s">
        <v>79</v>
      </c>
      <c r="I274" s="24">
        <v>4</v>
      </c>
      <c r="J274" s="24">
        <v>8</v>
      </c>
      <c r="K274" s="26" t="s">
        <v>2244</v>
      </c>
      <c r="L274" s="25">
        <v>2</v>
      </c>
      <c r="M274" s="24" t="s">
        <v>105</v>
      </c>
      <c r="N274" s="24" t="s">
        <v>6</v>
      </c>
      <c r="R274" s="25">
        <v>5</v>
      </c>
      <c r="S274" s="83" t="s">
        <v>372</v>
      </c>
      <c r="T274" s="66">
        <f t="shared" si="213"/>
        <v>10</v>
      </c>
      <c r="U274" s="66">
        <f t="shared" si="214"/>
        <v>8</v>
      </c>
      <c r="V274" s="66">
        <f t="shared" si="215"/>
        <v>184.95000000000002</v>
      </c>
      <c r="W274" s="66">
        <f t="shared" si="216"/>
        <v>510.5</v>
      </c>
      <c r="X274" s="20">
        <f t="shared" si="217"/>
        <v>0.36229187071498536</v>
      </c>
      <c r="Y274" s="67">
        <f t="shared" si="218"/>
        <v>1.8495000000000001</v>
      </c>
      <c r="Z274" s="68">
        <f t="shared" si="219"/>
        <v>18495</v>
      </c>
      <c r="AA274" s="65" t="s">
        <v>53</v>
      </c>
      <c r="AU274" s="23" t="str">
        <f t="shared" ref="AU274:AY289" si="247">IF($G274=AU$2,$U274,"")</f>
        <v/>
      </c>
      <c r="AV274" s="23">
        <f t="shared" si="232"/>
        <v>8</v>
      </c>
      <c r="AW274" s="23" t="str">
        <f t="shared" si="247"/>
        <v/>
      </c>
      <c r="AX274" s="23" t="str">
        <f t="shared" si="247"/>
        <v/>
      </c>
      <c r="AY274" s="23" t="str">
        <f t="shared" si="247"/>
        <v/>
      </c>
      <c r="AZ274" s="23"/>
      <c r="BA274" s="25">
        <v>0</v>
      </c>
      <c r="BB274" s="25">
        <v>2.54</v>
      </c>
      <c r="BC274" s="25">
        <f>((BB274*(L274))-(L274))</f>
        <v>3.08</v>
      </c>
      <c r="BD274" s="25">
        <f>0.93*(BB274-1)+1</f>
        <v>2.4321999999999999</v>
      </c>
      <c r="BE274" s="111" t="s">
        <v>970</v>
      </c>
      <c r="BF274" s="55">
        <f t="shared" si="235"/>
        <v>0</v>
      </c>
      <c r="BG274" s="66">
        <f t="shared" si="236"/>
        <v>0</v>
      </c>
      <c r="BH274" s="66">
        <f t="shared" si="237"/>
        <v>-2</v>
      </c>
      <c r="BI274" s="25" t="e">
        <f>BH274+#REF!</f>
        <v>#REF!</v>
      </c>
      <c r="BJ274" s="25" t="e">
        <f>L274+#REF!</f>
        <v>#REF!</v>
      </c>
      <c r="BK274" s="20" t="e">
        <f t="shared" ref="BK274:BK285" si="248">SUM(BI274/BJ274)</f>
        <v>#REF!</v>
      </c>
      <c r="BL274" s="24">
        <f t="shared" si="238"/>
        <v>5.08</v>
      </c>
      <c r="BM274" s="25">
        <f t="shared" si="239"/>
        <v>3.08</v>
      </c>
      <c r="BN274" s="25" t="e">
        <f>BM274+#REF!</f>
        <v>#REF!</v>
      </c>
      <c r="BO274" s="25" t="e">
        <f>L274+#REF!</f>
        <v>#REF!</v>
      </c>
      <c r="BP274" s="126" t="e">
        <f t="shared" si="240"/>
        <v>#REF!</v>
      </c>
    </row>
    <row r="275" spans="1:68" x14ac:dyDescent="0.2">
      <c r="A275" s="98">
        <v>45785</v>
      </c>
      <c r="B275" s="60" t="s">
        <v>892</v>
      </c>
      <c r="C275" s="24" t="s">
        <v>1615</v>
      </c>
      <c r="D275" s="24" t="s">
        <v>398</v>
      </c>
      <c r="F275" s="74" t="s">
        <v>51</v>
      </c>
      <c r="G275" s="24" t="s">
        <v>121</v>
      </c>
      <c r="H275" s="24" t="s">
        <v>745</v>
      </c>
      <c r="I275" s="24">
        <v>7</v>
      </c>
      <c r="J275" s="24">
        <v>3</v>
      </c>
      <c r="K275" s="87" t="s">
        <v>2250</v>
      </c>
      <c r="L275" s="25">
        <v>2</v>
      </c>
      <c r="M275" s="24" t="s">
        <v>105</v>
      </c>
      <c r="N275" s="24" t="s">
        <v>6</v>
      </c>
      <c r="R275" s="25">
        <v>3.6</v>
      </c>
      <c r="S275" s="83" t="s">
        <v>373</v>
      </c>
      <c r="T275" s="66" t="str">
        <f t="shared" si="213"/>
        <v>0.00</v>
      </c>
      <c r="U275" s="66">
        <f t="shared" si="214"/>
        <v>-2</v>
      </c>
      <c r="V275" s="66">
        <f t="shared" si="215"/>
        <v>182.95000000000002</v>
      </c>
      <c r="W275" s="66">
        <f t="shared" si="216"/>
        <v>512.5</v>
      </c>
      <c r="X275" s="20">
        <f t="shared" si="217"/>
        <v>0.3569756097560976</v>
      </c>
      <c r="Y275" s="67">
        <f t="shared" si="218"/>
        <v>1.8295000000000001</v>
      </c>
      <c r="Z275" s="68">
        <f t="shared" si="219"/>
        <v>18295</v>
      </c>
      <c r="AA275" s="65" t="s">
        <v>52</v>
      </c>
      <c r="AU275" s="23" t="str">
        <f t="shared" si="247"/>
        <v/>
      </c>
      <c r="AV275" s="23">
        <f t="shared" si="232"/>
        <v>-2</v>
      </c>
      <c r="AW275" s="23" t="str">
        <f t="shared" si="247"/>
        <v/>
      </c>
      <c r="AX275" s="23" t="str">
        <f t="shared" si="247"/>
        <v/>
      </c>
      <c r="AY275" s="23" t="str">
        <f t="shared" si="247"/>
        <v/>
      </c>
      <c r="AZ275" s="23"/>
      <c r="BA275" s="25">
        <v>0</v>
      </c>
      <c r="BB275" s="25">
        <v>3.01</v>
      </c>
      <c r="BC275" s="25">
        <f t="shared" ref="BC275:BC276" si="249">((BB275*(L275))-(L275))</f>
        <v>4.0199999999999996</v>
      </c>
      <c r="BD275" s="25">
        <f t="shared" ref="BD275:BD276" si="250">0.93*(BB275-1)+1</f>
        <v>2.8693</v>
      </c>
      <c r="BE275" s="111" t="s">
        <v>969</v>
      </c>
      <c r="BF275" s="55">
        <f t="shared" si="235"/>
        <v>0</v>
      </c>
      <c r="BG275" s="66" t="str">
        <f t="shared" si="236"/>
        <v>0.00</v>
      </c>
      <c r="BH275" s="66">
        <f t="shared" si="237"/>
        <v>-2</v>
      </c>
      <c r="BI275" s="25" t="e">
        <f>BH275+#REF!</f>
        <v>#REF!</v>
      </c>
      <c r="BJ275" s="25" t="e">
        <f>L275+#REF!</f>
        <v>#REF!</v>
      </c>
      <c r="BK275" s="20" t="e">
        <f t="shared" si="248"/>
        <v>#REF!</v>
      </c>
      <c r="BL275" s="24" t="str">
        <f t="shared" si="238"/>
        <v>0.00</v>
      </c>
      <c r="BM275" s="25">
        <f t="shared" si="239"/>
        <v>-2</v>
      </c>
      <c r="BN275" s="25" t="e">
        <f>BM275+#REF!</f>
        <v>#REF!</v>
      </c>
      <c r="BO275" s="25" t="e">
        <f>L275+#REF!</f>
        <v>#REF!</v>
      </c>
      <c r="BP275" s="126" t="e">
        <f t="shared" si="240"/>
        <v>#REF!</v>
      </c>
    </row>
    <row r="276" spans="1:68" x14ac:dyDescent="0.2">
      <c r="A276" s="98">
        <v>45785</v>
      </c>
      <c r="B276" s="60" t="s">
        <v>892</v>
      </c>
      <c r="C276" s="24" t="s">
        <v>1615</v>
      </c>
      <c r="D276" s="24" t="s">
        <v>398</v>
      </c>
      <c r="F276" s="74" t="s">
        <v>51</v>
      </c>
      <c r="G276" s="24" t="s">
        <v>121</v>
      </c>
      <c r="H276" s="24" t="s">
        <v>2251</v>
      </c>
      <c r="I276" s="24">
        <v>5</v>
      </c>
      <c r="J276" s="24">
        <v>3</v>
      </c>
      <c r="K276" s="24" t="s">
        <v>2252</v>
      </c>
      <c r="L276" s="25">
        <v>1</v>
      </c>
      <c r="M276" s="24" t="s">
        <v>105</v>
      </c>
      <c r="N276" s="24" t="s">
        <v>6</v>
      </c>
      <c r="R276" s="25">
        <v>7.5</v>
      </c>
      <c r="S276" s="83" t="s">
        <v>363</v>
      </c>
      <c r="T276" s="66" t="str">
        <f t="shared" si="213"/>
        <v>0.00</v>
      </c>
      <c r="U276" s="66">
        <f t="shared" si="214"/>
        <v>-1</v>
      </c>
      <c r="V276" s="66">
        <f t="shared" si="215"/>
        <v>181.95000000000002</v>
      </c>
      <c r="W276" s="66">
        <f t="shared" si="216"/>
        <v>513.5</v>
      </c>
      <c r="X276" s="20">
        <f t="shared" si="217"/>
        <v>0.35433300876338852</v>
      </c>
      <c r="Y276" s="67">
        <f t="shared" si="218"/>
        <v>1.8195000000000001</v>
      </c>
      <c r="Z276" s="68">
        <f t="shared" si="219"/>
        <v>18195</v>
      </c>
      <c r="AA276" s="65" t="s">
        <v>52</v>
      </c>
      <c r="AU276" s="23" t="str">
        <f t="shared" si="247"/>
        <v/>
      </c>
      <c r="AV276" s="23">
        <f t="shared" si="232"/>
        <v>-1</v>
      </c>
      <c r="AW276" s="23" t="str">
        <f t="shared" si="247"/>
        <v/>
      </c>
      <c r="AX276" s="23" t="str">
        <f t="shared" si="247"/>
        <v/>
      </c>
      <c r="AY276" s="23" t="str">
        <f t="shared" si="247"/>
        <v/>
      </c>
      <c r="AZ276" s="23"/>
      <c r="BA276" s="25">
        <v>0</v>
      </c>
      <c r="BB276" s="25">
        <v>6.8</v>
      </c>
      <c r="BC276" s="25">
        <f t="shared" si="249"/>
        <v>5.8</v>
      </c>
      <c r="BD276" s="25">
        <f t="shared" si="250"/>
        <v>6.3940000000000001</v>
      </c>
      <c r="BE276" s="111" t="s">
        <v>969</v>
      </c>
      <c r="BF276" s="55">
        <f t="shared" si="235"/>
        <v>0</v>
      </c>
      <c r="BG276" s="66" t="str">
        <f t="shared" si="236"/>
        <v>0.00</v>
      </c>
      <c r="BH276" s="66">
        <f t="shared" si="237"/>
        <v>-1</v>
      </c>
      <c r="BI276" s="25" t="e">
        <f t="shared" si="243"/>
        <v>#REF!</v>
      </c>
      <c r="BJ276" s="25" t="e">
        <f t="shared" si="244"/>
        <v>#REF!</v>
      </c>
      <c r="BK276" s="20" t="e">
        <f t="shared" si="248"/>
        <v>#REF!</v>
      </c>
      <c r="BL276" s="24" t="str">
        <f t="shared" si="238"/>
        <v>0.00</v>
      </c>
      <c r="BM276" s="25">
        <f t="shared" si="239"/>
        <v>-1</v>
      </c>
      <c r="BN276" s="25" t="e">
        <f t="shared" si="245"/>
        <v>#REF!</v>
      </c>
      <c r="BO276" s="25" t="e">
        <f t="shared" si="246"/>
        <v>#REF!</v>
      </c>
      <c r="BP276" s="126" t="e">
        <f t="shared" si="240"/>
        <v>#REF!</v>
      </c>
    </row>
    <row r="277" spans="1:68" x14ac:dyDescent="0.2">
      <c r="A277" s="98">
        <v>45790</v>
      </c>
      <c r="B277" s="60" t="s">
        <v>892</v>
      </c>
      <c r="C277" s="24" t="s">
        <v>2258</v>
      </c>
      <c r="D277" s="24" t="s">
        <v>584</v>
      </c>
      <c r="F277" s="74" t="s">
        <v>51</v>
      </c>
      <c r="G277" s="24" t="s">
        <v>121</v>
      </c>
      <c r="H277" s="24" t="s">
        <v>79</v>
      </c>
      <c r="I277" s="24">
        <v>9</v>
      </c>
      <c r="J277" s="24">
        <v>8</v>
      </c>
      <c r="K277" s="24" t="s">
        <v>2259</v>
      </c>
      <c r="L277" s="25">
        <v>2</v>
      </c>
      <c r="M277" s="24" t="s">
        <v>105</v>
      </c>
      <c r="N277" s="24" t="s">
        <v>6</v>
      </c>
      <c r="R277" s="25">
        <v>3.6</v>
      </c>
      <c r="S277" s="83" t="s">
        <v>363</v>
      </c>
      <c r="T277" s="66" t="str">
        <f t="shared" si="213"/>
        <v>0.00</v>
      </c>
      <c r="U277" s="66">
        <f t="shared" si="214"/>
        <v>-2</v>
      </c>
      <c r="V277" s="66">
        <f t="shared" si="215"/>
        <v>179.95000000000002</v>
      </c>
      <c r="W277" s="66">
        <f t="shared" si="216"/>
        <v>515.5</v>
      </c>
      <c r="X277" s="20">
        <f t="shared" si="217"/>
        <v>0.34907856450048502</v>
      </c>
      <c r="Y277" s="67">
        <f t="shared" si="218"/>
        <v>1.7995000000000001</v>
      </c>
      <c r="Z277" s="68">
        <f t="shared" si="219"/>
        <v>17995</v>
      </c>
      <c r="AA277" s="65" t="s">
        <v>52</v>
      </c>
      <c r="AU277" s="23" t="str">
        <f t="shared" si="247"/>
        <v/>
      </c>
      <c r="AV277" s="23">
        <f t="shared" si="232"/>
        <v>-2</v>
      </c>
      <c r="AW277" s="23" t="str">
        <f t="shared" si="247"/>
        <v/>
      </c>
      <c r="AX277" s="23" t="str">
        <f t="shared" si="247"/>
        <v/>
      </c>
      <c r="AY277" s="23" t="str">
        <f t="shared" si="247"/>
        <v/>
      </c>
      <c r="AZ277" s="23"/>
      <c r="BA277" s="25">
        <v>0</v>
      </c>
      <c r="BB277" s="25">
        <v>4.5</v>
      </c>
      <c r="BC277" s="25">
        <f t="shared" ref="BC277:BC285" si="251">((BB277*(L277))-(L277))</f>
        <v>7</v>
      </c>
      <c r="BD277" s="25">
        <f t="shared" ref="BD277:BD285" si="252">0.93*(BB277-1)+1</f>
        <v>4.2550000000000008</v>
      </c>
      <c r="BE277" s="111" t="s">
        <v>970</v>
      </c>
      <c r="BF277" s="55">
        <f t="shared" si="235"/>
        <v>0</v>
      </c>
      <c r="BG277" s="66" t="str">
        <f t="shared" si="236"/>
        <v>0.00</v>
      </c>
      <c r="BH277" s="66">
        <f t="shared" si="237"/>
        <v>-2</v>
      </c>
      <c r="BI277" s="25" t="e">
        <f>BH277+#REF!</f>
        <v>#REF!</v>
      </c>
      <c r="BJ277" s="25" t="e">
        <f>L277+#REF!</f>
        <v>#REF!</v>
      </c>
      <c r="BK277" s="20" t="e">
        <f t="shared" si="248"/>
        <v>#REF!</v>
      </c>
      <c r="BL277" s="24" t="str">
        <f t="shared" si="238"/>
        <v>0.00</v>
      </c>
      <c r="BM277" s="25">
        <f t="shared" si="239"/>
        <v>-2</v>
      </c>
      <c r="BN277" s="25" t="e">
        <f>BM277+#REF!</f>
        <v>#REF!</v>
      </c>
      <c r="BO277" s="25" t="e">
        <f>L277+#REF!</f>
        <v>#REF!</v>
      </c>
      <c r="BP277" s="126" t="e">
        <f t="shared" si="240"/>
        <v>#REF!</v>
      </c>
    </row>
    <row r="278" spans="1:68" x14ac:dyDescent="0.2">
      <c r="A278" s="98">
        <v>45791</v>
      </c>
      <c r="B278" s="60" t="s">
        <v>892</v>
      </c>
      <c r="C278" s="24" t="s">
        <v>2260</v>
      </c>
      <c r="D278" s="24" t="s">
        <v>397</v>
      </c>
      <c r="F278" s="74" t="s">
        <v>51</v>
      </c>
      <c r="G278" s="24" t="s">
        <v>121</v>
      </c>
      <c r="H278" s="24" t="s">
        <v>78</v>
      </c>
      <c r="I278" s="24">
        <v>2</v>
      </c>
      <c r="J278" s="24">
        <v>8</v>
      </c>
      <c r="K278" s="87" t="s">
        <v>2261</v>
      </c>
      <c r="L278" s="25">
        <v>2</v>
      </c>
      <c r="M278" s="24" t="s">
        <v>105</v>
      </c>
      <c r="N278" s="24" t="s">
        <v>6</v>
      </c>
      <c r="R278" s="25">
        <v>3</v>
      </c>
      <c r="S278" s="83" t="s">
        <v>373</v>
      </c>
      <c r="T278" s="66" t="str">
        <f t="shared" si="213"/>
        <v>0.00</v>
      </c>
      <c r="U278" s="66">
        <f t="shared" si="214"/>
        <v>-2</v>
      </c>
      <c r="V278" s="66">
        <f t="shared" si="215"/>
        <v>177.95000000000002</v>
      </c>
      <c r="W278" s="66">
        <f t="shared" si="216"/>
        <v>517.5</v>
      </c>
      <c r="X278" s="20">
        <f t="shared" si="217"/>
        <v>0.34386473429951692</v>
      </c>
      <c r="Y278" s="67">
        <f t="shared" si="218"/>
        <v>1.7795000000000001</v>
      </c>
      <c r="Z278" s="68">
        <f t="shared" si="219"/>
        <v>17795</v>
      </c>
      <c r="AA278" s="65" t="s">
        <v>52</v>
      </c>
      <c r="AU278" s="23" t="str">
        <f t="shared" si="247"/>
        <v/>
      </c>
      <c r="AV278" s="23">
        <f t="shared" si="232"/>
        <v>-2</v>
      </c>
      <c r="AW278" s="23" t="str">
        <f t="shared" si="247"/>
        <v/>
      </c>
      <c r="AX278" s="23" t="str">
        <f t="shared" si="247"/>
        <v/>
      </c>
      <c r="AY278" s="23" t="str">
        <f t="shared" si="247"/>
        <v/>
      </c>
      <c r="AZ278" s="23"/>
      <c r="BA278" s="25">
        <v>0</v>
      </c>
      <c r="BB278" s="25">
        <v>3</v>
      </c>
      <c r="BC278" s="25">
        <f t="shared" si="251"/>
        <v>4</v>
      </c>
      <c r="BD278" s="25">
        <f t="shared" si="252"/>
        <v>2.8600000000000003</v>
      </c>
      <c r="BE278" s="111" t="s">
        <v>969</v>
      </c>
      <c r="BF278" s="55">
        <f t="shared" si="235"/>
        <v>0</v>
      </c>
      <c r="BG278" s="66" t="str">
        <f t="shared" si="236"/>
        <v>0.00</v>
      </c>
      <c r="BH278" s="66">
        <f t="shared" si="237"/>
        <v>-2</v>
      </c>
      <c r="BI278" s="25" t="e">
        <f t="shared" si="243"/>
        <v>#REF!</v>
      </c>
      <c r="BJ278" s="25" t="e">
        <f t="shared" si="244"/>
        <v>#REF!</v>
      </c>
      <c r="BK278" s="20" t="e">
        <f t="shared" si="248"/>
        <v>#REF!</v>
      </c>
      <c r="BL278" s="24" t="str">
        <f t="shared" si="238"/>
        <v>0.00</v>
      </c>
      <c r="BM278" s="25">
        <f t="shared" si="239"/>
        <v>-2</v>
      </c>
      <c r="BN278" s="25" t="e">
        <f t="shared" si="245"/>
        <v>#REF!</v>
      </c>
      <c r="BO278" s="25" t="e">
        <f t="shared" si="246"/>
        <v>#REF!</v>
      </c>
      <c r="BP278" s="126" t="e">
        <f t="shared" si="240"/>
        <v>#REF!</v>
      </c>
    </row>
    <row r="279" spans="1:68" x14ac:dyDescent="0.2">
      <c r="A279" s="98">
        <v>45793</v>
      </c>
      <c r="B279" s="60" t="s">
        <v>892</v>
      </c>
      <c r="C279" s="24" t="s">
        <v>2262</v>
      </c>
      <c r="D279" s="24" t="s">
        <v>562</v>
      </c>
      <c r="F279" s="74" t="s">
        <v>51</v>
      </c>
      <c r="G279" s="24" t="s">
        <v>121</v>
      </c>
      <c r="H279" s="24" t="s">
        <v>2223</v>
      </c>
      <c r="I279" s="24">
        <v>6</v>
      </c>
      <c r="J279" s="24">
        <v>3</v>
      </c>
      <c r="K279" s="24" t="s">
        <v>2263</v>
      </c>
      <c r="L279" s="25">
        <v>1</v>
      </c>
      <c r="M279" s="24" t="s">
        <v>105</v>
      </c>
      <c r="N279" s="24" t="s">
        <v>6</v>
      </c>
      <c r="R279" s="25">
        <v>23</v>
      </c>
      <c r="S279" s="83" t="s">
        <v>363</v>
      </c>
      <c r="T279" s="66" t="str">
        <f t="shared" si="213"/>
        <v>0.00</v>
      </c>
      <c r="U279" s="66">
        <f t="shared" si="214"/>
        <v>-1</v>
      </c>
      <c r="V279" s="66">
        <f t="shared" si="215"/>
        <v>176.95000000000002</v>
      </c>
      <c r="W279" s="66">
        <f t="shared" si="216"/>
        <v>518.5</v>
      </c>
      <c r="X279" s="20">
        <f t="shared" si="217"/>
        <v>0.34127290260366444</v>
      </c>
      <c r="Y279" s="67">
        <f t="shared" si="218"/>
        <v>1.7695000000000001</v>
      </c>
      <c r="Z279" s="68">
        <f t="shared" si="219"/>
        <v>17695</v>
      </c>
      <c r="AA279" s="65" t="s">
        <v>52</v>
      </c>
      <c r="AU279" s="23" t="str">
        <f t="shared" si="247"/>
        <v/>
      </c>
      <c r="AV279" s="23">
        <f t="shared" si="232"/>
        <v>-1</v>
      </c>
      <c r="AW279" s="23" t="str">
        <f t="shared" si="247"/>
        <v/>
      </c>
      <c r="AX279" s="23" t="str">
        <f t="shared" si="247"/>
        <v/>
      </c>
      <c r="AY279" s="23" t="str">
        <f t="shared" si="247"/>
        <v/>
      </c>
      <c r="AZ279" s="23"/>
      <c r="BA279" s="25">
        <v>0</v>
      </c>
      <c r="BB279" s="25">
        <v>15.2</v>
      </c>
      <c r="BC279" s="25">
        <f t="shared" si="251"/>
        <v>14.2</v>
      </c>
      <c r="BD279" s="25">
        <f t="shared" si="252"/>
        <v>14.206</v>
      </c>
      <c r="BE279" s="111" t="s">
        <v>970</v>
      </c>
      <c r="BF279" s="55">
        <f t="shared" si="235"/>
        <v>0</v>
      </c>
      <c r="BG279" s="66" t="str">
        <f t="shared" si="236"/>
        <v>0.00</v>
      </c>
      <c r="BH279" s="66">
        <f t="shared" si="237"/>
        <v>-1</v>
      </c>
      <c r="BI279" s="25" t="e">
        <f t="shared" si="243"/>
        <v>#REF!</v>
      </c>
      <c r="BJ279" s="25" t="e">
        <f t="shared" si="244"/>
        <v>#REF!</v>
      </c>
      <c r="BK279" s="20" t="e">
        <f t="shared" si="248"/>
        <v>#REF!</v>
      </c>
      <c r="BL279" s="24" t="str">
        <f t="shared" si="238"/>
        <v>0.00</v>
      </c>
      <c r="BM279" s="25">
        <f t="shared" si="239"/>
        <v>-1</v>
      </c>
      <c r="BN279" s="25" t="e">
        <f t="shared" si="245"/>
        <v>#REF!</v>
      </c>
      <c r="BO279" s="25" t="e">
        <f t="shared" si="246"/>
        <v>#REF!</v>
      </c>
      <c r="BP279" s="126" t="e">
        <f t="shared" si="240"/>
        <v>#REF!</v>
      </c>
    </row>
    <row r="280" spans="1:68" x14ac:dyDescent="0.2">
      <c r="A280" s="98">
        <v>45793</v>
      </c>
      <c r="B280" s="60" t="s">
        <v>892</v>
      </c>
      <c r="C280" s="24" t="s">
        <v>2262</v>
      </c>
      <c r="D280" s="24" t="s">
        <v>562</v>
      </c>
      <c r="F280" s="74" t="s">
        <v>51</v>
      </c>
      <c r="G280" s="24" t="s">
        <v>121</v>
      </c>
      <c r="H280" s="24" t="s">
        <v>941</v>
      </c>
      <c r="I280" s="24">
        <v>11</v>
      </c>
      <c r="J280" s="24">
        <v>6</v>
      </c>
      <c r="K280" s="24" t="s">
        <v>2264</v>
      </c>
      <c r="L280" s="25">
        <v>1</v>
      </c>
      <c r="M280" s="24" t="s">
        <v>105</v>
      </c>
      <c r="N280" s="24" t="s">
        <v>6</v>
      </c>
      <c r="R280" s="25">
        <v>8</v>
      </c>
      <c r="S280" s="83" t="s">
        <v>363</v>
      </c>
      <c r="T280" s="66" t="str">
        <f t="shared" si="213"/>
        <v>0.00</v>
      </c>
      <c r="U280" s="66">
        <f t="shared" si="214"/>
        <v>-1</v>
      </c>
      <c r="V280" s="66">
        <f t="shared" si="215"/>
        <v>175.95000000000002</v>
      </c>
      <c r="W280" s="66">
        <f t="shared" si="216"/>
        <v>519.5</v>
      </c>
      <c r="X280" s="20">
        <f t="shared" si="217"/>
        <v>0.33869104908565933</v>
      </c>
      <c r="Y280" s="67">
        <f t="shared" si="218"/>
        <v>1.7595000000000001</v>
      </c>
      <c r="Z280" s="68">
        <f t="shared" si="219"/>
        <v>17595</v>
      </c>
      <c r="AA280" s="65" t="s">
        <v>52</v>
      </c>
      <c r="AU280" s="23" t="str">
        <f t="shared" si="247"/>
        <v/>
      </c>
      <c r="AV280" s="23">
        <f t="shared" si="232"/>
        <v>-1</v>
      </c>
      <c r="AW280" s="23" t="str">
        <f t="shared" si="247"/>
        <v/>
      </c>
      <c r="AX280" s="23" t="str">
        <f t="shared" si="247"/>
        <v/>
      </c>
      <c r="AY280" s="23" t="str">
        <f t="shared" si="247"/>
        <v/>
      </c>
      <c r="AZ280" s="23"/>
      <c r="BA280" s="25">
        <v>0</v>
      </c>
      <c r="BB280" s="25">
        <v>8.64</v>
      </c>
      <c r="BC280" s="25">
        <f t="shared" si="251"/>
        <v>7.6400000000000006</v>
      </c>
      <c r="BD280" s="25">
        <f t="shared" si="252"/>
        <v>8.1052</v>
      </c>
      <c r="BE280" s="111" t="s">
        <v>970</v>
      </c>
      <c r="BF280" s="55">
        <f t="shared" si="235"/>
        <v>0</v>
      </c>
      <c r="BG280" s="66" t="str">
        <f t="shared" si="236"/>
        <v>0.00</v>
      </c>
      <c r="BH280" s="66">
        <f t="shared" si="237"/>
        <v>-1</v>
      </c>
      <c r="BI280" s="25" t="e">
        <f t="shared" si="243"/>
        <v>#REF!</v>
      </c>
      <c r="BJ280" s="25" t="e">
        <f t="shared" si="244"/>
        <v>#REF!</v>
      </c>
      <c r="BK280" s="20" t="e">
        <f t="shared" si="248"/>
        <v>#REF!</v>
      </c>
      <c r="BL280" s="24" t="str">
        <f t="shared" si="238"/>
        <v>0.00</v>
      </c>
      <c r="BM280" s="25">
        <f t="shared" si="239"/>
        <v>-1</v>
      </c>
      <c r="BN280" s="25" t="e">
        <f t="shared" si="245"/>
        <v>#REF!</v>
      </c>
      <c r="BO280" s="25" t="e">
        <f t="shared" si="246"/>
        <v>#REF!</v>
      </c>
      <c r="BP280" s="126" t="e">
        <f t="shared" si="240"/>
        <v>#REF!</v>
      </c>
    </row>
    <row r="281" spans="1:68" x14ac:dyDescent="0.2">
      <c r="A281" s="98">
        <v>45795</v>
      </c>
      <c r="B281" s="60" t="s">
        <v>892</v>
      </c>
      <c r="C281" s="24" t="s">
        <v>1288</v>
      </c>
      <c r="D281" s="24" t="s">
        <v>577</v>
      </c>
      <c r="F281" s="74" t="s">
        <v>51</v>
      </c>
      <c r="G281" s="24" t="s">
        <v>121</v>
      </c>
      <c r="H281" s="24" t="s">
        <v>85</v>
      </c>
      <c r="I281" s="24">
        <v>4</v>
      </c>
      <c r="J281" s="24">
        <v>3</v>
      </c>
      <c r="K281" s="24" t="s">
        <v>2275</v>
      </c>
      <c r="L281" s="25">
        <v>0.5</v>
      </c>
      <c r="M281" s="24" t="s">
        <v>105</v>
      </c>
      <c r="N281" s="24" t="s">
        <v>6</v>
      </c>
      <c r="R281" s="25">
        <v>23</v>
      </c>
      <c r="S281" s="83" t="s">
        <v>363</v>
      </c>
      <c r="T281" s="66" t="str">
        <f t="shared" si="213"/>
        <v>0.00</v>
      </c>
      <c r="U281" s="66">
        <f t="shared" si="214"/>
        <v>-0.5</v>
      </c>
      <c r="V281" s="66">
        <f t="shared" si="215"/>
        <v>175.45000000000002</v>
      </c>
      <c r="W281" s="66">
        <f t="shared" si="216"/>
        <v>520</v>
      </c>
      <c r="X281" s="20">
        <f t="shared" si="217"/>
        <v>0.33740384615384617</v>
      </c>
      <c r="Y281" s="67">
        <f t="shared" si="218"/>
        <v>1.7545000000000002</v>
      </c>
      <c r="Z281" s="68">
        <f t="shared" si="219"/>
        <v>17545</v>
      </c>
      <c r="AA281" s="65" t="s">
        <v>52</v>
      </c>
      <c r="AU281" s="23" t="str">
        <f t="shared" si="247"/>
        <v/>
      </c>
      <c r="AV281" s="23">
        <f t="shared" si="232"/>
        <v>-0.5</v>
      </c>
      <c r="AW281" s="23" t="str">
        <f t="shared" si="247"/>
        <v/>
      </c>
      <c r="AX281" s="23" t="str">
        <f t="shared" si="247"/>
        <v/>
      </c>
      <c r="AY281" s="23" t="str">
        <f t="shared" si="247"/>
        <v/>
      </c>
      <c r="AZ281" s="23"/>
      <c r="BA281" s="25">
        <v>0</v>
      </c>
      <c r="BB281" s="25">
        <v>23.52</v>
      </c>
      <c r="BC281" s="25">
        <f t="shared" si="251"/>
        <v>11.26</v>
      </c>
      <c r="BD281" s="25">
        <f t="shared" si="252"/>
        <v>21.9436</v>
      </c>
      <c r="BE281" s="111" t="s">
        <v>970</v>
      </c>
      <c r="BF281" s="55">
        <f t="shared" ref="BF281:BF287" si="253">U281-SUM(AU281:AY281)</f>
        <v>0</v>
      </c>
      <c r="BG281" s="66" t="str">
        <f t="shared" ref="BG281:BG287" si="254">IF((AA281="W"),ROUND((BA281*L281),2),"0.00")</f>
        <v>0.00</v>
      </c>
      <c r="BH281" s="66">
        <f t="shared" ref="BH281:BH287" si="255">-$L281+BG281</f>
        <v>-0.5</v>
      </c>
      <c r="BI281" s="25" t="e">
        <f>BH281+#REF!</f>
        <v>#REF!</v>
      </c>
      <c r="BJ281" s="25" t="e">
        <f>L281+#REF!</f>
        <v>#REF!</v>
      </c>
      <c r="BK281" s="20" t="e">
        <f t="shared" si="248"/>
        <v>#REF!</v>
      </c>
      <c r="BL281" s="24" t="str">
        <f t="shared" ref="BL281:BL287" si="256">IF((AA281="W"),ROUND((BB281*L281),2),"0.00")</f>
        <v>0.00</v>
      </c>
      <c r="BM281" s="25">
        <f t="shared" ref="BM281:BM287" si="257">-$L281+BL281</f>
        <v>-0.5</v>
      </c>
      <c r="BN281" s="25" t="e">
        <f>BM281+#REF!</f>
        <v>#REF!</v>
      </c>
      <c r="BO281" s="25" t="e">
        <f>L281+#REF!</f>
        <v>#REF!</v>
      </c>
      <c r="BP281" s="126" t="e">
        <f t="shared" ref="BP281:BP287" si="258">SUM(BN281/BO281)</f>
        <v>#REF!</v>
      </c>
    </row>
    <row r="282" spans="1:68" x14ac:dyDescent="0.2">
      <c r="A282" s="98">
        <v>45795</v>
      </c>
      <c r="B282" s="60" t="s">
        <v>892</v>
      </c>
      <c r="C282" s="24" t="s">
        <v>1288</v>
      </c>
      <c r="D282" s="24" t="s">
        <v>577</v>
      </c>
      <c r="F282" s="74" t="s">
        <v>51</v>
      </c>
      <c r="G282" s="24" t="s">
        <v>121</v>
      </c>
      <c r="H282" s="24" t="s">
        <v>85</v>
      </c>
      <c r="I282" s="24">
        <v>4</v>
      </c>
      <c r="J282" s="24">
        <v>3</v>
      </c>
      <c r="K282" s="24" t="s">
        <v>2275</v>
      </c>
      <c r="L282" s="25">
        <v>2.5</v>
      </c>
      <c r="M282" s="24" t="s">
        <v>105</v>
      </c>
      <c r="N282" s="24" t="s">
        <v>7</v>
      </c>
      <c r="R282" s="25">
        <v>3.7</v>
      </c>
      <c r="S282" s="83" t="s">
        <v>363</v>
      </c>
      <c r="T282" s="66" t="str">
        <f t="shared" si="213"/>
        <v>0.00</v>
      </c>
      <c r="U282" s="66">
        <f t="shared" si="214"/>
        <v>-2.5</v>
      </c>
      <c r="V282" s="66">
        <f t="shared" si="215"/>
        <v>172.95000000000002</v>
      </c>
      <c r="W282" s="66">
        <f t="shared" si="216"/>
        <v>522.5</v>
      </c>
      <c r="X282" s="20">
        <f t="shared" si="217"/>
        <v>0.33100478468899525</v>
      </c>
      <c r="Y282" s="67">
        <f t="shared" si="218"/>
        <v>1.7295000000000003</v>
      </c>
      <c r="Z282" s="68">
        <f t="shared" si="219"/>
        <v>17295</v>
      </c>
      <c r="AA282" s="65" t="s">
        <v>52</v>
      </c>
      <c r="AU282" s="23" t="str">
        <f t="shared" si="247"/>
        <v/>
      </c>
      <c r="AV282" s="23">
        <f t="shared" si="232"/>
        <v>-2.5</v>
      </c>
      <c r="AW282" s="23" t="str">
        <f t="shared" si="247"/>
        <v/>
      </c>
      <c r="AX282" s="23" t="str">
        <f t="shared" si="247"/>
        <v/>
      </c>
      <c r="AY282" s="23" t="str">
        <f t="shared" si="247"/>
        <v/>
      </c>
      <c r="AZ282" s="23"/>
      <c r="BA282" s="25">
        <v>0</v>
      </c>
      <c r="BB282" s="25">
        <v>3.22</v>
      </c>
      <c r="BC282" s="25">
        <f t="shared" si="251"/>
        <v>5.5500000000000007</v>
      </c>
      <c r="BD282" s="25">
        <f t="shared" si="252"/>
        <v>3.0646000000000004</v>
      </c>
      <c r="BE282" s="111" t="s">
        <v>970</v>
      </c>
      <c r="BF282" s="55">
        <f t="shared" si="253"/>
        <v>0</v>
      </c>
      <c r="BG282" s="66" t="str">
        <f t="shared" si="254"/>
        <v>0.00</v>
      </c>
      <c r="BH282" s="66">
        <f t="shared" si="255"/>
        <v>-2.5</v>
      </c>
      <c r="BI282" s="25" t="e">
        <f t="shared" ref="BI282:BI284" si="259">BH282+BI281</f>
        <v>#REF!</v>
      </c>
      <c r="BJ282" s="25" t="e">
        <f t="shared" ref="BJ282:BJ284" si="260">L282+BJ281</f>
        <v>#REF!</v>
      </c>
      <c r="BK282" s="20" t="e">
        <f t="shared" si="248"/>
        <v>#REF!</v>
      </c>
      <c r="BL282" s="24" t="str">
        <f t="shared" si="256"/>
        <v>0.00</v>
      </c>
      <c r="BM282" s="25">
        <f t="shared" si="257"/>
        <v>-2.5</v>
      </c>
      <c r="BN282" s="25" t="e">
        <f t="shared" ref="BN282:BN284" si="261">BM282+BN281</f>
        <v>#REF!</v>
      </c>
      <c r="BO282" s="25" t="e">
        <f t="shared" ref="BO282:BO284" si="262">L282+BO281</f>
        <v>#REF!</v>
      </c>
      <c r="BP282" s="126" t="e">
        <f t="shared" si="258"/>
        <v>#REF!</v>
      </c>
    </row>
    <row r="283" spans="1:68" x14ac:dyDescent="0.2">
      <c r="A283" s="98">
        <v>45795</v>
      </c>
      <c r="B283" s="60" t="s">
        <v>892</v>
      </c>
      <c r="C283" s="24" t="s">
        <v>1288</v>
      </c>
      <c r="D283" s="24" t="s">
        <v>577</v>
      </c>
      <c r="F283" s="74" t="s">
        <v>51</v>
      </c>
      <c r="G283" s="24" t="s">
        <v>121</v>
      </c>
      <c r="H283" s="24" t="s">
        <v>85</v>
      </c>
      <c r="I283" s="24">
        <v>6</v>
      </c>
      <c r="J283" s="24">
        <v>1</v>
      </c>
      <c r="K283" s="24" t="s">
        <v>2276</v>
      </c>
      <c r="L283" s="25">
        <v>2</v>
      </c>
      <c r="M283" s="24" t="s">
        <v>105</v>
      </c>
      <c r="N283" s="24" t="s">
        <v>6</v>
      </c>
      <c r="R283" s="25">
        <v>4</v>
      </c>
      <c r="S283" s="83" t="s">
        <v>363</v>
      </c>
      <c r="T283" s="66" t="str">
        <f t="shared" si="213"/>
        <v>0.00</v>
      </c>
      <c r="U283" s="66">
        <f t="shared" si="214"/>
        <v>-2</v>
      </c>
      <c r="V283" s="66">
        <f t="shared" si="215"/>
        <v>170.95000000000002</v>
      </c>
      <c r="W283" s="66">
        <f t="shared" si="216"/>
        <v>524.5</v>
      </c>
      <c r="X283" s="20">
        <f t="shared" si="217"/>
        <v>0.32592945662535749</v>
      </c>
      <c r="Y283" s="67">
        <f t="shared" si="218"/>
        <v>1.7095000000000002</v>
      </c>
      <c r="Z283" s="68">
        <f t="shared" si="219"/>
        <v>17095</v>
      </c>
      <c r="AA283" s="65" t="s">
        <v>52</v>
      </c>
      <c r="AU283" s="23" t="str">
        <f t="shared" si="247"/>
        <v/>
      </c>
      <c r="AV283" s="23">
        <f t="shared" si="232"/>
        <v>-2</v>
      </c>
      <c r="AW283" s="23" t="str">
        <f t="shared" si="247"/>
        <v/>
      </c>
      <c r="AX283" s="23" t="str">
        <f t="shared" si="247"/>
        <v/>
      </c>
      <c r="AY283" s="23" t="str">
        <f t="shared" si="247"/>
        <v/>
      </c>
      <c r="AZ283" s="23"/>
      <c r="BA283" s="25">
        <v>0</v>
      </c>
      <c r="BB283" s="25">
        <v>3.27</v>
      </c>
      <c r="BC283" s="25">
        <f t="shared" si="251"/>
        <v>4.54</v>
      </c>
      <c r="BD283" s="25">
        <f t="shared" si="252"/>
        <v>3.1111</v>
      </c>
      <c r="BE283" s="111" t="s">
        <v>970</v>
      </c>
      <c r="BF283" s="55">
        <f t="shared" si="253"/>
        <v>0</v>
      </c>
      <c r="BG283" s="66" t="str">
        <f t="shared" si="254"/>
        <v>0.00</v>
      </c>
      <c r="BH283" s="66">
        <f t="shared" si="255"/>
        <v>-2</v>
      </c>
      <c r="BI283" s="25" t="e">
        <f t="shared" si="259"/>
        <v>#REF!</v>
      </c>
      <c r="BJ283" s="25" t="e">
        <f t="shared" si="260"/>
        <v>#REF!</v>
      </c>
      <c r="BK283" s="20" t="e">
        <f t="shared" si="248"/>
        <v>#REF!</v>
      </c>
      <c r="BL283" s="24" t="str">
        <f t="shared" si="256"/>
        <v>0.00</v>
      </c>
      <c r="BM283" s="25">
        <f t="shared" si="257"/>
        <v>-2</v>
      </c>
      <c r="BN283" s="25" t="e">
        <f t="shared" si="261"/>
        <v>#REF!</v>
      </c>
      <c r="BO283" s="25" t="e">
        <f t="shared" si="262"/>
        <v>#REF!</v>
      </c>
      <c r="BP283" s="126" t="e">
        <f t="shared" si="258"/>
        <v>#REF!</v>
      </c>
    </row>
    <row r="284" spans="1:68" x14ac:dyDescent="0.2">
      <c r="A284" s="98">
        <v>45796</v>
      </c>
      <c r="B284" s="60" t="s">
        <v>892</v>
      </c>
      <c r="C284" s="24" t="s">
        <v>2277</v>
      </c>
      <c r="D284" s="24" t="s">
        <v>621</v>
      </c>
      <c r="E284" s="24"/>
      <c r="F284" s="74" t="s">
        <v>51</v>
      </c>
      <c r="G284" s="24" t="s">
        <v>121</v>
      </c>
      <c r="H284" s="24" t="s">
        <v>59</v>
      </c>
      <c r="I284" s="24">
        <v>5</v>
      </c>
      <c r="J284" s="24">
        <v>8</v>
      </c>
      <c r="K284" s="24" t="s">
        <v>2278</v>
      </c>
      <c r="L284" s="25">
        <v>2</v>
      </c>
      <c r="M284" s="24" t="s">
        <v>105</v>
      </c>
      <c r="N284" s="24" t="s">
        <v>6</v>
      </c>
      <c r="R284" s="25">
        <v>3.8</v>
      </c>
      <c r="S284" s="83" t="s">
        <v>363</v>
      </c>
      <c r="T284" s="66" t="str">
        <f t="shared" si="213"/>
        <v>0.00</v>
      </c>
      <c r="U284" s="66">
        <f t="shared" si="214"/>
        <v>-2</v>
      </c>
      <c r="V284" s="66">
        <f t="shared" si="215"/>
        <v>168.95000000000002</v>
      </c>
      <c r="W284" s="66">
        <f t="shared" si="216"/>
        <v>526.5</v>
      </c>
      <c r="X284" s="20">
        <f t="shared" si="217"/>
        <v>0.32089268755935424</v>
      </c>
      <c r="Y284" s="67">
        <f t="shared" si="218"/>
        <v>1.6895000000000002</v>
      </c>
      <c r="Z284" s="68">
        <f t="shared" si="219"/>
        <v>16895</v>
      </c>
      <c r="AA284" s="65" t="s">
        <v>52</v>
      </c>
      <c r="AU284" s="23" t="str">
        <f t="shared" si="247"/>
        <v/>
      </c>
      <c r="AV284" s="23">
        <f t="shared" si="232"/>
        <v>-2</v>
      </c>
      <c r="AW284" s="23" t="str">
        <f t="shared" si="247"/>
        <v/>
      </c>
      <c r="AX284" s="23" t="str">
        <f t="shared" si="247"/>
        <v/>
      </c>
      <c r="AY284" s="23" t="str">
        <f t="shared" si="247"/>
        <v/>
      </c>
      <c r="AZ284" s="23"/>
      <c r="BA284" s="25">
        <v>0</v>
      </c>
      <c r="BB284" s="25">
        <v>3.94</v>
      </c>
      <c r="BC284" s="25">
        <f t="shared" si="251"/>
        <v>5.88</v>
      </c>
      <c r="BD284" s="25">
        <f t="shared" si="252"/>
        <v>3.7342</v>
      </c>
      <c r="BE284" s="111" t="s">
        <v>969</v>
      </c>
      <c r="BF284" s="55">
        <f t="shared" si="253"/>
        <v>0</v>
      </c>
      <c r="BG284" s="66" t="str">
        <f t="shared" si="254"/>
        <v>0.00</v>
      </c>
      <c r="BH284" s="66">
        <f t="shared" si="255"/>
        <v>-2</v>
      </c>
      <c r="BI284" s="25" t="e">
        <f t="shared" si="259"/>
        <v>#REF!</v>
      </c>
      <c r="BJ284" s="25" t="e">
        <f t="shared" si="260"/>
        <v>#REF!</v>
      </c>
      <c r="BK284" s="20" t="e">
        <f t="shared" si="248"/>
        <v>#REF!</v>
      </c>
      <c r="BL284" s="24" t="str">
        <f t="shared" si="256"/>
        <v>0.00</v>
      </c>
      <c r="BM284" s="25">
        <f t="shared" si="257"/>
        <v>-2</v>
      </c>
      <c r="BN284" s="25" t="e">
        <f t="shared" si="261"/>
        <v>#REF!</v>
      </c>
      <c r="BO284" s="25" t="e">
        <f t="shared" si="262"/>
        <v>#REF!</v>
      </c>
      <c r="BP284" s="126" t="e">
        <f t="shared" si="258"/>
        <v>#REF!</v>
      </c>
    </row>
    <row r="285" spans="1:68" x14ac:dyDescent="0.2">
      <c r="A285" s="98">
        <v>45799</v>
      </c>
      <c r="B285" s="60" t="s">
        <v>892</v>
      </c>
      <c r="C285" s="24" t="s">
        <v>1115</v>
      </c>
      <c r="D285" s="24" t="s">
        <v>398</v>
      </c>
      <c r="F285" s="74" t="s">
        <v>51</v>
      </c>
      <c r="G285" s="24" t="s">
        <v>121</v>
      </c>
      <c r="H285" s="24" t="s">
        <v>2251</v>
      </c>
      <c r="I285" s="24">
        <v>6</v>
      </c>
      <c r="J285" s="24">
        <v>4</v>
      </c>
      <c r="K285" s="24" t="s">
        <v>2280</v>
      </c>
      <c r="L285" s="25">
        <v>3</v>
      </c>
      <c r="M285" s="24" t="s">
        <v>105</v>
      </c>
      <c r="N285" s="24" t="s">
        <v>6</v>
      </c>
      <c r="R285" s="25">
        <v>4</v>
      </c>
      <c r="S285" s="83" t="s">
        <v>363</v>
      </c>
      <c r="T285" s="66" t="str">
        <f t="shared" si="213"/>
        <v>0.00</v>
      </c>
      <c r="U285" s="66">
        <f t="shared" si="214"/>
        <v>-3</v>
      </c>
      <c r="V285" s="66">
        <f t="shared" si="215"/>
        <v>165.95000000000002</v>
      </c>
      <c r="W285" s="66">
        <f t="shared" si="216"/>
        <v>529.5</v>
      </c>
      <c r="X285" s="20">
        <f t="shared" si="217"/>
        <v>0.31340887629839476</v>
      </c>
      <c r="Y285" s="67">
        <f t="shared" si="218"/>
        <v>1.6595000000000002</v>
      </c>
      <c r="Z285" s="68">
        <f t="shared" si="219"/>
        <v>16595</v>
      </c>
      <c r="AA285" s="65" t="s">
        <v>52</v>
      </c>
      <c r="AU285" s="23" t="str">
        <f t="shared" si="247"/>
        <v/>
      </c>
      <c r="AV285" s="23">
        <f t="shared" si="247"/>
        <v>-3</v>
      </c>
      <c r="AW285" s="23" t="str">
        <f t="shared" si="247"/>
        <v/>
      </c>
      <c r="AX285" s="23" t="str">
        <f t="shared" si="247"/>
        <v/>
      </c>
      <c r="AY285" s="23" t="str">
        <f t="shared" si="247"/>
        <v/>
      </c>
      <c r="AZ285" s="23"/>
      <c r="BA285" s="25">
        <v>0</v>
      </c>
      <c r="BB285" s="25">
        <v>2.87</v>
      </c>
      <c r="BC285" s="25">
        <f t="shared" si="251"/>
        <v>5.6099999999999994</v>
      </c>
      <c r="BD285" s="25">
        <f t="shared" si="252"/>
        <v>2.7391000000000001</v>
      </c>
      <c r="BE285" t="s">
        <v>970</v>
      </c>
      <c r="BF285" s="55">
        <f t="shared" si="253"/>
        <v>0</v>
      </c>
      <c r="BG285" s="66" t="str">
        <f t="shared" si="254"/>
        <v>0.00</v>
      </c>
      <c r="BH285" s="66">
        <f t="shared" si="255"/>
        <v>-3</v>
      </c>
      <c r="BI285" s="25" t="e">
        <f>BH285+#REF!</f>
        <v>#REF!</v>
      </c>
      <c r="BJ285" s="25" t="e">
        <f>L285+#REF!</f>
        <v>#REF!</v>
      </c>
      <c r="BK285" s="20" t="e">
        <f t="shared" si="248"/>
        <v>#REF!</v>
      </c>
      <c r="BL285" s="24" t="str">
        <f t="shared" si="256"/>
        <v>0.00</v>
      </c>
      <c r="BM285" s="25">
        <f t="shared" si="257"/>
        <v>-3</v>
      </c>
      <c r="BN285" s="25" t="e">
        <f>BM285+#REF!</f>
        <v>#REF!</v>
      </c>
      <c r="BO285" s="25" t="e">
        <f>L285+#REF!</f>
        <v>#REF!</v>
      </c>
      <c r="BP285" s="126" t="e">
        <f t="shared" si="258"/>
        <v>#REF!</v>
      </c>
    </row>
    <row r="286" spans="1:68" x14ac:dyDescent="0.2">
      <c r="A286" s="98">
        <v>45823</v>
      </c>
      <c r="B286" s="60" t="s">
        <v>892</v>
      </c>
      <c r="C286" s="24" t="s">
        <v>1613</v>
      </c>
      <c r="D286" s="24" t="s">
        <v>577</v>
      </c>
      <c r="F286" s="74" t="s">
        <v>51</v>
      </c>
      <c r="G286" s="24" t="s">
        <v>121</v>
      </c>
      <c r="H286" s="24" t="s">
        <v>360</v>
      </c>
      <c r="I286" s="24">
        <v>1</v>
      </c>
      <c r="J286" s="24">
        <v>3</v>
      </c>
      <c r="K286" s="27" t="s">
        <v>2328</v>
      </c>
      <c r="L286" s="25">
        <v>2</v>
      </c>
      <c r="M286" s="24" t="s">
        <v>105</v>
      </c>
      <c r="N286" s="24" t="s">
        <v>6</v>
      </c>
      <c r="R286" s="25">
        <v>6</v>
      </c>
      <c r="S286" s="83" t="s">
        <v>371</v>
      </c>
      <c r="T286" s="66" t="str">
        <f t="shared" si="213"/>
        <v>0.00</v>
      </c>
      <c r="U286" s="66">
        <f t="shared" si="214"/>
        <v>-2</v>
      </c>
      <c r="V286" s="66">
        <f t="shared" si="215"/>
        <v>163.95000000000002</v>
      </c>
      <c r="W286" s="66">
        <f t="shared" si="216"/>
        <v>531.5</v>
      </c>
      <c r="X286" s="20">
        <f t="shared" si="217"/>
        <v>0.30846660395108189</v>
      </c>
      <c r="Y286" s="67">
        <f t="shared" si="218"/>
        <v>1.6395000000000002</v>
      </c>
      <c r="Z286" s="68">
        <f t="shared" si="219"/>
        <v>16395</v>
      </c>
      <c r="AA286" s="65" t="s">
        <v>52</v>
      </c>
      <c r="AU286" s="23" t="str">
        <f t="shared" ref="AU286:AY287" si="263">IF($G286=AU$2,$U286,"")</f>
        <v/>
      </c>
      <c r="AV286" s="23">
        <f t="shared" si="247"/>
        <v>-2</v>
      </c>
      <c r="AW286" s="23" t="str">
        <f t="shared" si="263"/>
        <v/>
      </c>
      <c r="AX286" s="23" t="str">
        <f t="shared" si="263"/>
        <v/>
      </c>
      <c r="AY286" s="23" t="str">
        <f t="shared" si="263"/>
        <v/>
      </c>
      <c r="AZ286" s="23"/>
      <c r="BA286" s="25">
        <v>0</v>
      </c>
      <c r="BB286" s="25">
        <v>8.6</v>
      </c>
      <c r="BC286" s="25">
        <f t="shared" ref="BC286" si="264">((BB286*(L286))-(L286))</f>
        <v>15.2</v>
      </c>
      <c r="BD286" s="25">
        <f t="shared" ref="BD286" si="265">0.92*(BB286-1)+1</f>
        <v>7.992</v>
      </c>
      <c r="BE286" s="111" t="s">
        <v>969</v>
      </c>
      <c r="BF286" s="55">
        <f t="shared" si="253"/>
        <v>0</v>
      </c>
      <c r="BG286" s="66" t="str">
        <f t="shared" si="254"/>
        <v>0.00</v>
      </c>
      <c r="BH286" s="66">
        <f t="shared" si="255"/>
        <v>-2</v>
      </c>
      <c r="BI286" s="25" t="e">
        <f>BH286+#REF!</f>
        <v>#REF!</v>
      </c>
      <c r="BJ286" s="25" t="e">
        <f>L286+#REF!</f>
        <v>#REF!</v>
      </c>
      <c r="BK286" s="20" t="e">
        <f t="shared" ref="BK286:BK295" si="266">SUM(BI286/BJ286)</f>
        <v>#REF!</v>
      </c>
      <c r="BL286" s="24" t="str">
        <f t="shared" si="256"/>
        <v>0.00</v>
      </c>
      <c r="BM286" s="25">
        <f t="shared" si="257"/>
        <v>-2</v>
      </c>
      <c r="BN286" s="25" t="e">
        <f>BM286+#REF!</f>
        <v>#REF!</v>
      </c>
      <c r="BO286" s="25" t="e">
        <f>L286+#REF!</f>
        <v>#REF!</v>
      </c>
      <c r="BP286" s="126" t="e">
        <f t="shared" si="258"/>
        <v>#REF!</v>
      </c>
    </row>
    <row r="287" spans="1:68" x14ac:dyDescent="0.2">
      <c r="A287" s="98">
        <v>45832</v>
      </c>
      <c r="B287" s="60" t="s">
        <v>892</v>
      </c>
      <c r="C287" s="24" t="s">
        <v>2347</v>
      </c>
      <c r="D287" s="24" t="s">
        <v>584</v>
      </c>
      <c r="F287" s="74" t="s">
        <v>51</v>
      </c>
      <c r="G287" s="24" t="s">
        <v>121</v>
      </c>
      <c r="H287" s="24" t="s">
        <v>66</v>
      </c>
      <c r="I287" s="24">
        <v>2</v>
      </c>
      <c r="J287" s="24">
        <v>7</v>
      </c>
      <c r="K287" s="27" t="s">
        <v>2348</v>
      </c>
      <c r="L287" s="25">
        <v>3</v>
      </c>
      <c r="M287" s="24" t="s">
        <v>105</v>
      </c>
      <c r="N287" s="24" t="s">
        <v>6</v>
      </c>
      <c r="R287" s="25">
        <v>2.8</v>
      </c>
      <c r="S287" s="83" t="s">
        <v>371</v>
      </c>
      <c r="T287" s="66" t="str">
        <f t="shared" si="213"/>
        <v>0.00</v>
      </c>
      <c r="U287" s="66">
        <f t="shared" si="214"/>
        <v>-3</v>
      </c>
      <c r="V287" s="66">
        <f t="shared" si="215"/>
        <v>160.95000000000002</v>
      </c>
      <c r="W287" s="66">
        <f t="shared" si="216"/>
        <v>534.5</v>
      </c>
      <c r="X287" s="20">
        <f t="shared" si="217"/>
        <v>0.30112254443405057</v>
      </c>
      <c r="Y287" s="67">
        <f t="shared" si="218"/>
        <v>1.6095000000000002</v>
      </c>
      <c r="Z287" s="68">
        <f t="shared" si="219"/>
        <v>16095.000000000002</v>
      </c>
      <c r="AA287" s="65" t="s">
        <v>52</v>
      </c>
      <c r="AU287" s="23" t="str">
        <f t="shared" si="263"/>
        <v/>
      </c>
      <c r="AV287" s="23">
        <f t="shared" si="247"/>
        <v>-3</v>
      </c>
      <c r="AW287" s="23" t="str">
        <f t="shared" si="263"/>
        <v/>
      </c>
      <c r="AX287" s="23" t="str">
        <f t="shared" si="263"/>
        <v/>
      </c>
      <c r="AY287" s="23" t="str">
        <f t="shared" si="263"/>
        <v/>
      </c>
      <c r="AZ287" s="23"/>
      <c r="BA287" s="25">
        <v>0</v>
      </c>
      <c r="BB287" s="25">
        <v>2.35</v>
      </c>
      <c r="BC287" s="25">
        <f t="shared" ref="BC287" si="267">((BB287*(L287))-(L287))</f>
        <v>4.0500000000000007</v>
      </c>
      <c r="BD287" s="25">
        <f t="shared" ref="BD287" si="268">0.92*(BB287-1)+1</f>
        <v>2.242</v>
      </c>
      <c r="BE287" s="111" t="s">
        <v>970</v>
      </c>
      <c r="BF287" s="55">
        <f t="shared" si="253"/>
        <v>0</v>
      </c>
      <c r="BG287" s="66" t="str">
        <f t="shared" si="254"/>
        <v>0.00</v>
      </c>
      <c r="BH287" s="66">
        <f t="shared" si="255"/>
        <v>-3</v>
      </c>
      <c r="BI287" s="25" t="e">
        <f>BH287+#REF!</f>
        <v>#REF!</v>
      </c>
      <c r="BJ287" s="25" t="e">
        <f>L287+#REF!</f>
        <v>#REF!</v>
      </c>
      <c r="BK287" s="20" t="e">
        <f t="shared" si="266"/>
        <v>#REF!</v>
      </c>
      <c r="BL287" s="24" t="str">
        <f t="shared" si="256"/>
        <v>0.00</v>
      </c>
      <c r="BM287" s="25">
        <f t="shared" si="257"/>
        <v>-3</v>
      </c>
      <c r="BN287" s="25" t="e">
        <f>BM287+#REF!</f>
        <v>#REF!</v>
      </c>
      <c r="BO287" s="25" t="e">
        <f>L287+#REF!</f>
        <v>#REF!</v>
      </c>
      <c r="BP287" s="126" t="e">
        <f t="shared" si="258"/>
        <v>#REF!</v>
      </c>
    </row>
    <row r="288" spans="1:68" x14ac:dyDescent="0.2">
      <c r="A288" s="98">
        <v>45844</v>
      </c>
      <c r="B288" s="60" t="s">
        <v>892</v>
      </c>
      <c r="C288" s="24" t="s">
        <v>2364</v>
      </c>
      <c r="D288" s="24" t="s">
        <v>577</v>
      </c>
      <c r="F288" s="74" t="s">
        <v>51</v>
      </c>
      <c r="G288" s="24" t="s">
        <v>121</v>
      </c>
      <c r="H288" s="24" t="s">
        <v>360</v>
      </c>
      <c r="I288" s="24">
        <v>8</v>
      </c>
      <c r="J288" s="24">
        <v>6</v>
      </c>
      <c r="K288" s="26" t="s">
        <v>2365</v>
      </c>
      <c r="L288" s="25">
        <v>2</v>
      </c>
      <c r="M288" s="24" t="s">
        <v>105</v>
      </c>
      <c r="N288" s="24" t="s">
        <v>6</v>
      </c>
      <c r="R288" s="25">
        <v>5</v>
      </c>
      <c r="S288" s="83" t="s">
        <v>372</v>
      </c>
      <c r="T288" s="66">
        <f t="shared" si="213"/>
        <v>10</v>
      </c>
      <c r="U288" s="66">
        <f t="shared" si="214"/>
        <v>8</v>
      </c>
      <c r="V288" s="66">
        <f t="shared" si="215"/>
        <v>168.95000000000002</v>
      </c>
      <c r="W288" s="66">
        <f t="shared" si="216"/>
        <v>536.5</v>
      </c>
      <c r="X288" s="20">
        <f t="shared" si="217"/>
        <v>0.31491146318732527</v>
      </c>
      <c r="Y288" s="67">
        <f t="shared" si="218"/>
        <v>1.6895000000000002</v>
      </c>
      <c r="Z288" s="68">
        <f t="shared" si="219"/>
        <v>16895</v>
      </c>
      <c r="AA288" s="65" t="s">
        <v>53</v>
      </c>
      <c r="AU288" s="23" t="str">
        <f t="shared" ref="AU288:AY303" si="269">IF($G288=AU$2,$U288,"")</f>
        <v/>
      </c>
      <c r="AV288" s="23">
        <f t="shared" si="247"/>
        <v>8</v>
      </c>
      <c r="AW288" s="23" t="str">
        <f t="shared" si="269"/>
        <v/>
      </c>
      <c r="AX288" s="23" t="str">
        <f t="shared" si="269"/>
        <v/>
      </c>
      <c r="AY288" s="23" t="str">
        <f t="shared" si="269"/>
        <v/>
      </c>
      <c r="AZ288" s="23"/>
      <c r="BA288" s="25">
        <v>0</v>
      </c>
      <c r="BB288" s="25">
        <v>6.42</v>
      </c>
      <c r="BC288" s="25">
        <f t="shared" ref="BC288:BC292" si="270">((BB288*(L288))-(L288))</f>
        <v>10.84</v>
      </c>
      <c r="BD288" s="25">
        <f t="shared" ref="BD288:BD292" si="271">0.92*(BB288-1)+1</f>
        <v>5.9863999999999997</v>
      </c>
      <c r="BE288" s="111" t="s">
        <v>969</v>
      </c>
      <c r="BF288" s="55">
        <f t="shared" ref="BF288:BF303" si="272">U288-SUM(AU288:AY288)</f>
        <v>0</v>
      </c>
      <c r="BG288" s="66">
        <f t="shared" ref="BG288:BG303" si="273">IF((AA288="W"),ROUND((BA288*L288),2),"0.00")</f>
        <v>0</v>
      </c>
      <c r="BH288" s="66">
        <f t="shared" ref="BH288:BH303" si="274">-$L288+BG288</f>
        <v>-2</v>
      </c>
      <c r="BI288" s="25" t="e">
        <f>BH288+#REF!</f>
        <v>#REF!</v>
      </c>
      <c r="BJ288" s="25" t="e">
        <f>L288+#REF!</f>
        <v>#REF!</v>
      </c>
      <c r="BK288" s="20" t="e">
        <f t="shared" si="266"/>
        <v>#REF!</v>
      </c>
      <c r="BL288" s="24">
        <f t="shared" ref="BL288:BL303" si="275">IF((AA288="W"),ROUND((BB288*L288),2),"0.00")</f>
        <v>12.84</v>
      </c>
      <c r="BM288" s="25">
        <f t="shared" ref="BM288:BM303" si="276">-$L288+BL288</f>
        <v>10.84</v>
      </c>
      <c r="BN288" s="25" t="e">
        <f>BM288+#REF!</f>
        <v>#REF!</v>
      </c>
      <c r="BO288" s="25" t="e">
        <f>L288+#REF!</f>
        <v>#REF!</v>
      </c>
      <c r="BP288" s="126" t="e">
        <f t="shared" ref="BP288:BP303" si="277">SUM(BN288/BO288)</f>
        <v>#REF!</v>
      </c>
    </row>
    <row r="289" spans="1:68" x14ac:dyDescent="0.2">
      <c r="A289" s="98">
        <v>45846</v>
      </c>
      <c r="B289" s="60" t="s">
        <v>892</v>
      </c>
      <c r="C289" s="24" t="s">
        <v>663</v>
      </c>
      <c r="D289" s="24" t="s">
        <v>584</v>
      </c>
      <c r="F289" s="74" t="s">
        <v>51</v>
      </c>
      <c r="G289" s="24" t="s">
        <v>121</v>
      </c>
      <c r="H289" s="24" t="s">
        <v>77</v>
      </c>
      <c r="I289" s="24">
        <v>3</v>
      </c>
      <c r="J289" s="24">
        <v>1</v>
      </c>
      <c r="K289" s="26" t="s">
        <v>2367</v>
      </c>
      <c r="L289" s="25">
        <v>3</v>
      </c>
      <c r="M289" s="24" t="s">
        <v>105</v>
      </c>
      <c r="N289" s="24" t="s">
        <v>6</v>
      </c>
      <c r="R289" s="25">
        <v>3.1</v>
      </c>
      <c r="S289" s="83" t="s">
        <v>372</v>
      </c>
      <c r="T289" s="66">
        <f t="shared" si="213"/>
        <v>9.3000000000000007</v>
      </c>
      <c r="U289" s="66">
        <f t="shared" si="214"/>
        <v>6.3000000000000007</v>
      </c>
      <c r="V289" s="66">
        <f t="shared" si="215"/>
        <v>175.25000000000003</v>
      </c>
      <c r="W289" s="66">
        <f t="shared" si="216"/>
        <v>539.5</v>
      </c>
      <c r="X289" s="20">
        <f t="shared" si="217"/>
        <v>0.3248378127896201</v>
      </c>
      <c r="Y289" s="67">
        <f t="shared" si="218"/>
        <v>1.7525000000000004</v>
      </c>
      <c r="Z289" s="68">
        <f t="shared" si="219"/>
        <v>17525.000000000004</v>
      </c>
      <c r="AA289" s="65" t="s">
        <v>53</v>
      </c>
      <c r="AU289" s="23" t="str">
        <f t="shared" si="269"/>
        <v/>
      </c>
      <c r="AV289" s="23">
        <f t="shared" si="247"/>
        <v>6.3000000000000007</v>
      </c>
      <c r="AW289" s="23" t="str">
        <f t="shared" si="269"/>
        <v/>
      </c>
      <c r="AX289" s="23" t="str">
        <f t="shared" si="269"/>
        <v/>
      </c>
      <c r="AY289" s="23" t="str">
        <f t="shared" si="269"/>
        <v/>
      </c>
      <c r="AZ289" s="23"/>
      <c r="BA289" s="25">
        <v>0</v>
      </c>
      <c r="BB289" s="25">
        <v>3.19</v>
      </c>
      <c r="BC289" s="25">
        <f t="shared" si="270"/>
        <v>6.57</v>
      </c>
      <c r="BD289" s="25">
        <f t="shared" si="271"/>
        <v>3.0148000000000001</v>
      </c>
      <c r="BE289" s="111" t="s">
        <v>969</v>
      </c>
      <c r="BF289" s="55">
        <f t="shared" si="272"/>
        <v>0</v>
      </c>
      <c r="BG289" s="66">
        <f t="shared" si="273"/>
        <v>0</v>
      </c>
      <c r="BH289" s="66">
        <f t="shared" si="274"/>
        <v>-3</v>
      </c>
      <c r="BI289" s="25" t="e">
        <f>BH289+#REF!</f>
        <v>#REF!</v>
      </c>
      <c r="BJ289" s="25" t="e">
        <f>L289+#REF!</f>
        <v>#REF!</v>
      </c>
      <c r="BK289" s="20" t="e">
        <f t="shared" si="266"/>
        <v>#REF!</v>
      </c>
      <c r="BL289" s="24">
        <f t="shared" si="275"/>
        <v>9.57</v>
      </c>
      <c r="BM289" s="25">
        <f t="shared" si="276"/>
        <v>6.57</v>
      </c>
      <c r="BN289" s="25" t="e">
        <f>BM289+#REF!</f>
        <v>#REF!</v>
      </c>
      <c r="BO289" s="25" t="e">
        <f>L289+#REF!</f>
        <v>#REF!</v>
      </c>
      <c r="BP289" s="126" t="e">
        <f t="shared" si="277"/>
        <v>#REF!</v>
      </c>
    </row>
    <row r="290" spans="1:68" x14ac:dyDescent="0.2">
      <c r="A290" s="98">
        <v>45847</v>
      </c>
      <c r="B290" s="60" t="s">
        <v>892</v>
      </c>
      <c r="C290" s="24" t="s">
        <v>675</v>
      </c>
      <c r="D290" s="24" t="s">
        <v>397</v>
      </c>
      <c r="F290" s="74" t="s">
        <v>51</v>
      </c>
      <c r="G290" s="24" t="s">
        <v>121</v>
      </c>
      <c r="H290" s="24" t="s">
        <v>963</v>
      </c>
      <c r="I290" s="24">
        <v>7</v>
      </c>
      <c r="J290" s="24">
        <v>7</v>
      </c>
      <c r="K290" s="24" t="s">
        <v>2368</v>
      </c>
      <c r="L290" s="25">
        <v>1</v>
      </c>
      <c r="M290" s="24" t="s">
        <v>105</v>
      </c>
      <c r="N290" s="24" t="s">
        <v>6</v>
      </c>
      <c r="R290" s="25">
        <v>23</v>
      </c>
      <c r="S290" s="83" t="s">
        <v>363</v>
      </c>
      <c r="T290" s="66" t="str">
        <f t="shared" si="213"/>
        <v>0.00</v>
      </c>
      <c r="U290" s="66">
        <f t="shared" si="214"/>
        <v>-1</v>
      </c>
      <c r="V290" s="66">
        <f t="shared" si="215"/>
        <v>174.25000000000003</v>
      </c>
      <c r="W290" s="66">
        <f t="shared" si="216"/>
        <v>540.5</v>
      </c>
      <c r="X290" s="20">
        <f t="shared" si="217"/>
        <v>0.3223866790009251</v>
      </c>
      <c r="Y290" s="67">
        <f t="shared" si="218"/>
        <v>1.7425000000000004</v>
      </c>
      <c r="Z290" s="68">
        <f t="shared" si="219"/>
        <v>17425.000000000004</v>
      </c>
      <c r="AA290" s="65" t="s">
        <v>52</v>
      </c>
      <c r="AU290" s="23" t="str">
        <f t="shared" si="269"/>
        <v/>
      </c>
      <c r="AV290" s="23">
        <f t="shared" si="269"/>
        <v>-1</v>
      </c>
      <c r="AW290" s="23" t="str">
        <f t="shared" si="269"/>
        <v/>
      </c>
      <c r="AX290" s="23" t="str">
        <f t="shared" si="269"/>
        <v/>
      </c>
      <c r="AY290" s="23" t="str">
        <f t="shared" si="269"/>
        <v/>
      </c>
      <c r="AZ290" s="23"/>
      <c r="BA290" s="25">
        <v>0</v>
      </c>
      <c r="BB290" s="25">
        <v>15.28</v>
      </c>
      <c r="BC290" s="25">
        <f t="shared" si="270"/>
        <v>14.28</v>
      </c>
      <c r="BD290" s="25">
        <f t="shared" si="271"/>
        <v>14.137600000000001</v>
      </c>
      <c r="BE290" s="111" t="s">
        <v>969</v>
      </c>
      <c r="BF290" s="55">
        <f t="shared" si="272"/>
        <v>0</v>
      </c>
      <c r="BG290" s="66" t="str">
        <f t="shared" si="273"/>
        <v>0.00</v>
      </c>
      <c r="BH290" s="66">
        <f t="shared" si="274"/>
        <v>-1</v>
      </c>
      <c r="BI290" s="25" t="e">
        <f t="shared" ref="BI290:BI303" si="278">BH290+BI289</f>
        <v>#REF!</v>
      </c>
      <c r="BJ290" s="25" t="e">
        <f t="shared" ref="BJ290:BJ303" si="279">L290+BJ289</f>
        <v>#REF!</v>
      </c>
      <c r="BK290" s="20" t="e">
        <f t="shared" si="266"/>
        <v>#REF!</v>
      </c>
      <c r="BL290" s="24" t="str">
        <f t="shared" si="275"/>
        <v>0.00</v>
      </c>
      <c r="BM290" s="25">
        <f t="shared" si="276"/>
        <v>-1</v>
      </c>
      <c r="BN290" s="25" t="e">
        <f t="shared" ref="BN290:BN303" si="280">BM290+BN289</f>
        <v>#REF!</v>
      </c>
      <c r="BO290" s="25" t="e">
        <f t="shared" ref="BO290:BO303" si="281">L290+BO289</f>
        <v>#REF!</v>
      </c>
      <c r="BP290" s="126" t="e">
        <f t="shared" si="277"/>
        <v>#REF!</v>
      </c>
    </row>
    <row r="291" spans="1:68" x14ac:dyDescent="0.2">
      <c r="A291" s="98">
        <v>45847</v>
      </c>
      <c r="B291" s="60" t="s">
        <v>892</v>
      </c>
      <c r="C291" s="24" t="s">
        <v>675</v>
      </c>
      <c r="D291" s="24" t="s">
        <v>397</v>
      </c>
      <c r="F291" s="74" t="s">
        <v>51</v>
      </c>
      <c r="G291" s="24" t="s">
        <v>121</v>
      </c>
      <c r="H291" s="24" t="s">
        <v>963</v>
      </c>
      <c r="I291" s="24">
        <v>7</v>
      </c>
      <c r="J291" s="24">
        <v>7</v>
      </c>
      <c r="K291" s="24" t="s">
        <v>2368</v>
      </c>
      <c r="L291" s="25">
        <v>1</v>
      </c>
      <c r="M291" s="24" t="s">
        <v>105</v>
      </c>
      <c r="N291" s="24" t="s">
        <v>7</v>
      </c>
      <c r="R291" s="25">
        <v>4</v>
      </c>
      <c r="S291" s="83" t="s">
        <v>363</v>
      </c>
      <c r="T291" s="66" t="str">
        <f t="shared" si="213"/>
        <v>0.00</v>
      </c>
      <c r="U291" s="66">
        <f t="shared" si="214"/>
        <v>-1</v>
      </c>
      <c r="V291" s="66">
        <f t="shared" si="215"/>
        <v>173.25000000000003</v>
      </c>
      <c r="W291" s="66">
        <f t="shared" si="216"/>
        <v>541.5</v>
      </c>
      <c r="X291" s="20">
        <f t="shared" si="217"/>
        <v>0.31994459833795019</v>
      </c>
      <c r="Y291" s="67">
        <f t="shared" si="218"/>
        <v>1.7325000000000004</v>
      </c>
      <c r="Z291" s="68">
        <f t="shared" si="219"/>
        <v>17325.000000000004</v>
      </c>
      <c r="AA291" s="65" t="s">
        <v>52</v>
      </c>
      <c r="AU291" s="23" t="str">
        <f t="shared" si="269"/>
        <v/>
      </c>
      <c r="AV291" s="23">
        <f t="shared" si="269"/>
        <v>-1</v>
      </c>
      <c r="AW291" s="23" t="str">
        <f t="shared" si="269"/>
        <v/>
      </c>
      <c r="AX291" s="23" t="str">
        <f t="shared" si="269"/>
        <v/>
      </c>
      <c r="AY291" s="23" t="str">
        <f t="shared" si="269"/>
        <v/>
      </c>
      <c r="AZ291" s="23"/>
      <c r="BA291" s="25">
        <v>0</v>
      </c>
      <c r="BB291" s="25">
        <v>3.8</v>
      </c>
      <c r="BC291" s="25">
        <f t="shared" si="270"/>
        <v>2.8</v>
      </c>
      <c r="BD291" s="25">
        <f t="shared" si="271"/>
        <v>3.5760000000000001</v>
      </c>
      <c r="BE291" s="111" t="s">
        <v>969</v>
      </c>
      <c r="BF291" s="55">
        <f t="shared" si="272"/>
        <v>0</v>
      </c>
      <c r="BG291" s="66" t="str">
        <f t="shared" si="273"/>
        <v>0.00</v>
      </c>
      <c r="BH291" s="66">
        <f t="shared" si="274"/>
        <v>-1</v>
      </c>
      <c r="BI291" s="25" t="e">
        <f t="shared" si="278"/>
        <v>#REF!</v>
      </c>
      <c r="BJ291" s="25" t="e">
        <f t="shared" si="279"/>
        <v>#REF!</v>
      </c>
      <c r="BK291" s="20" t="e">
        <f t="shared" si="266"/>
        <v>#REF!</v>
      </c>
      <c r="BL291" s="24" t="str">
        <f t="shared" si="275"/>
        <v>0.00</v>
      </c>
      <c r="BM291" s="25">
        <f t="shared" si="276"/>
        <v>-1</v>
      </c>
      <c r="BN291" s="25" t="e">
        <f t="shared" si="280"/>
        <v>#REF!</v>
      </c>
      <c r="BO291" s="25" t="e">
        <f t="shared" si="281"/>
        <v>#REF!</v>
      </c>
      <c r="BP291" s="126" t="e">
        <f t="shared" si="277"/>
        <v>#REF!</v>
      </c>
    </row>
    <row r="292" spans="1:68" x14ac:dyDescent="0.2">
      <c r="A292" s="98">
        <v>45847</v>
      </c>
      <c r="B292" s="60" t="s">
        <v>892</v>
      </c>
      <c r="C292" s="24" t="s">
        <v>675</v>
      </c>
      <c r="D292" s="24" t="s">
        <v>397</v>
      </c>
      <c r="F292" s="74" t="s">
        <v>51</v>
      </c>
      <c r="G292" s="24" t="s">
        <v>121</v>
      </c>
      <c r="H292" s="24" t="s">
        <v>963</v>
      </c>
      <c r="I292" s="24">
        <v>10</v>
      </c>
      <c r="J292" s="24">
        <v>5</v>
      </c>
      <c r="K292" s="24" t="s">
        <v>2369</v>
      </c>
      <c r="L292" s="25">
        <v>1.5</v>
      </c>
      <c r="M292" s="24" t="s">
        <v>105</v>
      </c>
      <c r="N292" s="24" t="s">
        <v>6</v>
      </c>
      <c r="R292" s="25">
        <v>4.5999999999999996</v>
      </c>
      <c r="S292" s="83" t="s">
        <v>363</v>
      </c>
      <c r="T292" s="66" t="str">
        <f t="shared" si="213"/>
        <v>0.00</v>
      </c>
      <c r="U292" s="66">
        <f t="shared" si="214"/>
        <v>-1.5</v>
      </c>
      <c r="V292" s="66">
        <f t="shared" si="215"/>
        <v>171.75000000000003</v>
      </c>
      <c r="W292" s="66">
        <f t="shared" si="216"/>
        <v>543</v>
      </c>
      <c r="X292" s="20">
        <f t="shared" si="217"/>
        <v>0.31629834254143652</v>
      </c>
      <c r="Y292" s="67">
        <f t="shared" si="218"/>
        <v>1.7175000000000002</v>
      </c>
      <c r="Z292" s="68">
        <f t="shared" si="219"/>
        <v>17175.000000000004</v>
      </c>
      <c r="AA292" s="65" t="s">
        <v>52</v>
      </c>
      <c r="AU292" s="23" t="str">
        <f t="shared" si="269"/>
        <v/>
      </c>
      <c r="AV292" s="23">
        <f t="shared" si="269"/>
        <v>-1.5</v>
      </c>
      <c r="AW292" s="23" t="str">
        <f t="shared" si="269"/>
        <v/>
      </c>
      <c r="AX292" s="23" t="str">
        <f t="shared" si="269"/>
        <v/>
      </c>
      <c r="AY292" s="23" t="str">
        <f t="shared" si="269"/>
        <v/>
      </c>
      <c r="AZ292" s="23"/>
      <c r="BA292" s="25">
        <v>0</v>
      </c>
      <c r="BB292" s="25">
        <v>5.0999999999999996</v>
      </c>
      <c r="BC292" s="25">
        <f t="shared" si="270"/>
        <v>6.1499999999999995</v>
      </c>
      <c r="BD292" s="25">
        <f t="shared" si="271"/>
        <v>4.7720000000000002</v>
      </c>
      <c r="BE292" s="111" t="s">
        <v>969</v>
      </c>
      <c r="BF292" s="55">
        <f t="shared" si="272"/>
        <v>0</v>
      </c>
      <c r="BG292" s="66" t="str">
        <f t="shared" si="273"/>
        <v>0.00</v>
      </c>
      <c r="BH292" s="66">
        <f t="shared" si="274"/>
        <v>-1.5</v>
      </c>
      <c r="BI292" s="25" t="e">
        <f t="shared" si="278"/>
        <v>#REF!</v>
      </c>
      <c r="BJ292" s="25" t="e">
        <f t="shared" si="279"/>
        <v>#REF!</v>
      </c>
      <c r="BK292" s="20" t="e">
        <f t="shared" si="266"/>
        <v>#REF!</v>
      </c>
      <c r="BL292" s="24" t="str">
        <f t="shared" si="275"/>
        <v>0.00</v>
      </c>
      <c r="BM292" s="25">
        <f t="shared" si="276"/>
        <v>-1.5</v>
      </c>
      <c r="BN292" s="25" t="e">
        <f t="shared" si="280"/>
        <v>#REF!</v>
      </c>
      <c r="BO292" s="25" t="e">
        <f t="shared" si="281"/>
        <v>#REF!</v>
      </c>
      <c r="BP292" s="126" t="e">
        <f t="shared" si="277"/>
        <v>#REF!</v>
      </c>
    </row>
    <row r="293" spans="1:68" x14ac:dyDescent="0.2">
      <c r="A293" s="98">
        <v>45850</v>
      </c>
      <c r="B293" s="60" t="s">
        <v>892</v>
      </c>
      <c r="C293" s="24" t="s">
        <v>1796</v>
      </c>
      <c r="D293" s="24" t="s">
        <v>573</v>
      </c>
      <c r="F293" s="74" t="s">
        <v>51</v>
      </c>
      <c r="G293" s="24" t="s">
        <v>121</v>
      </c>
      <c r="H293" s="24" t="s">
        <v>1228</v>
      </c>
      <c r="I293" s="24">
        <v>9</v>
      </c>
      <c r="J293" s="24">
        <v>6</v>
      </c>
      <c r="K293" s="24" t="s">
        <v>2382</v>
      </c>
      <c r="L293" s="25">
        <v>0.5</v>
      </c>
      <c r="M293" s="24" t="s">
        <v>105</v>
      </c>
      <c r="N293" s="24" t="s">
        <v>6</v>
      </c>
      <c r="R293" s="25">
        <v>16</v>
      </c>
      <c r="S293" s="83" t="s">
        <v>363</v>
      </c>
      <c r="T293" s="66" t="str">
        <f t="shared" si="213"/>
        <v>0.00</v>
      </c>
      <c r="U293" s="66">
        <f t="shared" si="214"/>
        <v>-0.5</v>
      </c>
      <c r="V293" s="66">
        <f t="shared" si="215"/>
        <v>171.25000000000003</v>
      </c>
      <c r="W293" s="66">
        <f t="shared" si="216"/>
        <v>543.5</v>
      </c>
      <c r="X293" s="20">
        <f t="shared" si="217"/>
        <v>0.31508739650413986</v>
      </c>
      <c r="Y293" s="67">
        <f t="shared" si="218"/>
        <v>1.7125000000000004</v>
      </c>
      <c r="Z293" s="68">
        <f t="shared" si="219"/>
        <v>17125.000000000004</v>
      </c>
      <c r="AA293" s="65" t="s">
        <v>52</v>
      </c>
      <c r="AU293" s="23" t="str">
        <f t="shared" si="269"/>
        <v/>
      </c>
      <c r="AV293" s="23">
        <f t="shared" si="269"/>
        <v>-0.5</v>
      </c>
      <c r="AW293" s="23" t="str">
        <f t="shared" si="269"/>
        <v/>
      </c>
      <c r="AX293" s="23" t="str">
        <f t="shared" si="269"/>
        <v/>
      </c>
      <c r="AY293" s="23" t="str">
        <f t="shared" si="269"/>
        <v/>
      </c>
      <c r="AZ293" s="23"/>
      <c r="BA293" s="25">
        <v>0</v>
      </c>
      <c r="BB293" s="25">
        <v>9.7100000000000009</v>
      </c>
      <c r="BC293" s="25">
        <f t="shared" ref="BC293:BC295" si="282">((BB293*(L293))-(L293))</f>
        <v>4.3550000000000004</v>
      </c>
      <c r="BD293" s="25">
        <f t="shared" ref="BD293:BD295" si="283">0.92*(BB293-1)+1</f>
        <v>9.0132000000000012</v>
      </c>
      <c r="BE293" s="111" t="s">
        <v>969</v>
      </c>
      <c r="BF293" s="55">
        <f t="shared" si="272"/>
        <v>0</v>
      </c>
      <c r="BG293" s="66" t="str">
        <f t="shared" si="273"/>
        <v>0.00</v>
      </c>
      <c r="BH293" s="66">
        <f t="shared" si="274"/>
        <v>-0.5</v>
      </c>
      <c r="BI293" s="25" t="e">
        <f>BH293+#REF!</f>
        <v>#REF!</v>
      </c>
      <c r="BJ293" s="25" t="e">
        <f>L293+#REF!</f>
        <v>#REF!</v>
      </c>
      <c r="BK293" s="20" t="e">
        <f t="shared" si="266"/>
        <v>#REF!</v>
      </c>
      <c r="BL293" s="24" t="str">
        <f t="shared" si="275"/>
        <v>0.00</v>
      </c>
      <c r="BM293" s="25">
        <f t="shared" si="276"/>
        <v>-0.5</v>
      </c>
      <c r="BN293" s="25" t="e">
        <f>BM293+#REF!</f>
        <v>#REF!</v>
      </c>
      <c r="BO293" s="25" t="e">
        <f>L293+#REF!</f>
        <v>#REF!</v>
      </c>
      <c r="BP293" s="126" t="e">
        <f t="shared" si="277"/>
        <v>#REF!</v>
      </c>
    </row>
    <row r="294" spans="1:68" x14ac:dyDescent="0.2">
      <c r="A294" s="98">
        <v>45850</v>
      </c>
      <c r="B294" s="60" t="s">
        <v>892</v>
      </c>
      <c r="C294" s="24" t="s">
        <v>1796</v>
      </c>
      <c r="D294" s="24" t="s">
        <v>573</v>
      </c>
      <c r="F294" s="74" t="s">
        <v>51</v>
      </c>
      <c r="G294" s="24" t="s">
        <v>121</v>
      </c>
      <c r="H294" s="24" t="s">
        <v>1228</v>
      </c>
      <c r="I294" s="24">
        <v>9</v>
      </c>
      <c r="J294" s="24">
        <v>6</v>
      </c>
      <c r="K294" s="24" t="s">
        <v>2382</v>
      </c>
      <c r="L294" s="25">
        <v>2</v>
      </c>
      <c r="M294" s="24" t="s">
        <v>105</v>
      </c>
      <c r="N294" s="24" t="s">
        <v>7</v>
      </c>
      <c r="R294" s="25">
        <v>2.9</v>
      </c>
      <c r="S294" s="83" t="s">
        <v>363</v>
      </c>
      <c r="T294" s="66" t="str">
        <f t="shared" si="213"/>
        <v>0.00</v>
      </c>
      <c r="U294" s="66">
        <f t="shared" si="214"/>
        <v>-2</v>
      </c>
      <c r="V294" s="66">
        <f t="shared" si="215"/>
        <v>169.25000000000003</v>
      </c>
      <c r="W294" s="66">
        <f t="shared" si="216"/>
        <v>545.5</v>
      </c>
      <c r="X294" s="20">
        <f t="shared" si="217"/>
        <v>0.31026581118240154</v>
      </c>
      <c r="Y294" s="67">
        <f t="shared" si="218"/>
        <v>1.6925000000000003</v>
      </c>
      <c r="Z294" s="68">
        <f t="shared" si="219"/>
        <v>16925.000000000004</v>
      </c>
      <c r="AA294" s="65" t="s">
        <v>52</v>
      </c>
      <c r="AU294" s="23" t="str">
        <f t="shared" si="269"/>
        <v/>
      </c>
      <c r="AV294" s="23">
        <f t="shared" si="269"/>
        <v>-2</v>
      </c>
      <c r="AW294" s="23" t="str">
        <f t="shared" si="269"/>
        <v/>
      </c>
      <c r="AX294" s="23" t="str">
        <f t="shared" si="269"/>
        <v/>
      </c>
      <c r="AY294" s="23" t="str">
        <f t="shared" si="269"/>
        <v/>
      </c>
      <c r="AZ294" s="23"/>
      <c r="BA294" s="25">
        <v>0</v>
      </c>
      <c r="BB294" s="25">
        <v>2.15</v>
      </c>
      <c r="BC294" s="25">
        <f t="shared" si="282"/>
        <v>2.2999999999999998</v>
      </c>
      <c r="BD294" s="25">
        <f t="shared" si="283"/>
        <v>2.0579999999999998</v>
      </c>
      <c r="BE294" s="111" t="s">
        <v>969</v>
      </c>
      <c r="BF294" s="55">
        <f t="shared" si="272"/>
        <v>0</v>
      </c>
      <c r="BG294" s="66" t="str">
        <f t="shared" si="273"/>
        <v>0.00</v>
      </c>
      <c r="BH294" s="66">
        <f t="shared" si="274"/>
        <v>-2</v>
      </c>
      <c r="BI294" s="25" t="e">
        <f t="shared" si="278"/>
        <v>#REF!</v>
      </c>
      <c r="BJ294" s="25" t="e">
        <f t="shared" si="279"/>
        <v>#REF!</v>
      </c>
      <c r="BK294" s="20" t="e">
        <f t="shared" si="266"/>
        <v>#REF!</v>
      </c>
      <c r="BL294" s="24" t="str">
        <f t="shared" si="275"/>
        <v>0.00</v>
      </c>
      <c r="BM294" s="25">
        <f t="shared" si="276"/>
        <v>-2</v>
      </c>
      <c r="BN294" s="25" t="e">
        <f t="shared" si="280"/>
        <v>#REF!</v>
      </c>
      <c r="BO294" s="25" t="e">
        <f t="shared" si="281"/>
        <v>#REF!</v>
      </c>
      <c r="BP294" s="126" t="e">
        <f t="shared" si="277"/>
        <v>#REF!</v>
      </c>
    </row>
    <row r="295" spans="1:68" x14ac:dyDescent="0.2">
      <c r="A295" s="98">
        <v>45854</v>
      </c>
      <c r="B295" s="60" t="s">
        <v>892</v>
      </c>
      <c r="C295" s="24" t="s">
        <v>2387</v>
      </c>
      <c r="D295" s="24" t="s">
        <v>397</v>
      </c>
      <c r="F295" s="74" t="s">
        <v>51</v>
      </c>
      <c r="G295" s="24" t="s">
        <v>121</v>
      </c>
      <c r="H295" s="24" t="s">
        <v>2223</v>
      </c>
      <c r="I295" s="24">
        <v>3</v>
      </c>
      <c r="J295" s="24">
        <v>3</v>
      </c>
      <c r="K295" s="27" t="s">
        <v>2388</v>
      </c>
      <c r="L295" s="25">
        <v>4</v>
      </c>
      <c r="M295" s="24" t="s">
        <v>105</v>
      </c>
      <c r="N295" s="24" t="s">
        <v>6</v>
      </c>
      <c r="R295" s="25">
        <v>4.2</v>
      </c>
      <c r="S295" s="83" t="s">
        <v>371</v>
      </c>
      <c r="T295" s="66" t="str">
        <f t="shared" si="213"/>
        <v>0.00</v>
      </c>
      <c r="U295" s="66">
        <f t="shared" si="214"/>
        <v>-4</v>
      </c>
      <c r="V295" s="66">
        <f t="shared" si="215"/>
        <v>165.25000000000003</v>
      </c>
      <c r="W295" s="66">
        <f t="shared" si="216"/>
        <v>549.5</v>
      </c>
      <c r="X295" s="20">
        <f t="shared" si="217"/>
        <v>0.3007279344858963</v>
      </c>
      <c r="Y295" s="67">
        <f t="shared" si="218"/>
        <v>1.6525000000000003</v>
      </c>
      <c r="Z295" s="68">
        <f t="shared" si="219"/>
        <v>16525.000000000004</v>
      </c>
      <c r="AA295" s="65" t="s">
        <v>52</v>
      </c>
      <c r="AU295" s="23" t="str">
        <f t="shared" si="269"/>
        <v/>
      </c>
      <c r="AV295" s="23">
        <f t="shared" si="269"/>
        <v>-4</v>
      </c>
      <c r="AW295" s="23" t="str">
        <f t="shared" si="269"/>
        <v/>
      </c>
      <c r="AX295" s="23" t="str">
        <f t="shared" si="269"/>
        <v/>
      </c>
      <c r="AY295" s="23" t="str">
        <f t="shared" si="269"/>
        <v/>
      </c>
      <c r="AZ295" s="23"/>
      <c r="BA295" s="25">
        <v>0</v>
      </c>
      <c r="BB295" s="25">
        <v>1.99</v>
      </c>
      <c r="BC295" s="25">
        <f t="shared" si="282"/>
        <v>3.96</v>
      </c>
      <c r="BD295" s="25">
        <f t="shared" si="283"/>
        <v>1.9108000000000001</v>
      </c>
      <c r="BE295" s="111" t="s">
        <v>969</v>
      </c>
      <c r="BF295" s="55">
        <f t="shared" si="272"/>
        <v>0</v>
      </c>
      <c r="BG295" s="66" t="str">
        <f t="shared" si="273"/>
        <v>0.00</v>
      </c>
      <c r="BH295" s="66">
        <f t="shared" si="274"/>
        <v>-4</v>
      </c>
      <c r="BI295" s="25" t="e">
        <f>BH295+#REF!</f>
        <v>#REF!</v>
      </c>
      <c r="BJ295" s="25" t="e">
        <f>L295+#REF!</f>
        <v>#REF!</v>
      </c>
      <c r="BK295" s="20" t="e">
        <f t="shared" si="266"/>
        <v>#REF!</v>
      </c>
      <c r="BL295" s="24" t="str">
        <f t="shared" si="275"/>
        <v>0.00</v>
      </c>
      <c r="BM295" s="25">
        <f t="shared" si="276"/>
        <v>-4</v>
      </c>
      <c r="BN295" s="25" t="e">
        <f>BM295+#REF!</f>
        <v>#REF!</v>
      </c>
      <c r="BO295" s="25" t="e">
        <f>L295+#REF!</f>
        <v>#REF!</v>
      </c>
      <c r="BP295" s="126" t="e">
        <f t="shared" si="277"/>
        <v>#REF!</v>
      </c>
    </row>
    <row r="296" spans="1:68" x14ac:dyDescent="0.2">
      <c r="A296" s="98">
        <v>45858</v>
      </c>
      <c r="B296" s="60" t="s">
        <v>892</v>
      </c>
      <c r="C296" s="24" t="s">
        <v>782</v>
      </c>
      <c r="D296" s="24" t="s">
        <v>577</v>
      </c>
      <c r="F296" s="74" t="s">
        <v>51</v>
      </c>
      <c r="G296" s="24" t="s">
        <v>121</v>
      </c>
      <c r="H296" s="24" t="s">
        <v>997</v>
      </c>
      <c r="I296" s="24">
        <v>7</v>
      </c>
      <c r="J296" s="24">
        <v>1</v>
      </c>
      <c r="K296" s="27" t="s">
        <v>2395</v>
      </c>
      <c r="L296" s="25">
        <v>1</v>
      </c>
      <c r="M296" s="24" t="s">
        <v>404</v>
      </c>
      <c r="N296" s="24" t="s">
        <v>6</v>
      </c>
      <c r="R296" s="25">
        <v>6.69</v>
      </c>
      <c r="S296" s="83" t="s">
        <v>371</v>
      </c>
      <c r="T296" s="66" t="str">
        <f t="shared" si="213"/>
        <v>0.00</v>
      </c>
      <c r="U296" s="66">
        <f t="shared" si="214"/>
        <v>-1</v>
      </c>
      <c r="V296" s="66">
        <f t="shared" si="215"/>
        <v>164.25000000000003</v>
      </c>
      <c r="W296" s="66">
        <f t="shared" si="216"/>
        <v>550.5</v>
      </c>
      <c r="X296" s="20">
        <f t="shared" si="217"/>
        <v>0.29836512261580389</v>
      </c>
      <c r="Y296" s="67">
        <f t="shared" si="218"/>
        <v>1.6425000000000003</v>
      </c>
      <c r="Z296" s="68">
        <f t="shared" si="219"/>
        <v>16425.000000000004</v>
      </c>
      <c r="AA296" s="65" t="s">
        <v>52</v>
      </c>
      <c r="AU296" s="23" t="str">
        <f t="shared" si="269"/>
        <v/>
      </c>
      <c r="AV296" s="23">
        <f t="shared" si="269"/>
        <v>-1</v>
      </c>
      <c r="AW296" s="23" t="str">
        <f t="shared" si="269"/>
        <v/>
      </c>
      <c r="AX296" s="23" t="str">
        <f t="shared" si="269"/>
        <v/>
      </c>
      <c r="AY296" s="23" t="str">
        <f t="shared" si="269"/>
        <v/>
      </c>
      <c r="AZ296" s="23"/>
      <c r="BA296" s="25">
        <v>0</v>
      </c>
      <c r="BB296" s="25">
        <v>7.19</v>
      </c>
      <c r="BC296" s="25">
        <f t="shared" ref="BC296:BC304" si="284">((BB296*(L296))-(L296))</f>
        <v>6.19</v>
      </c>
      <c r="BD296" s="25">
        <f t="shared" ref="BD296:BD304" si="285">0.92*(BB296-1)+1</f>
        <v>6.6948000000000008</v>
      </c>
      <c r="BE296" s="111" t="s">
        <v>969</v>
      </c>
      <c r="BF296" s="55">
        <f t="shared" si="272"/>
        <v>0</v>
      </c>
      <c r="BG296" s="66" t="str">
        <f t="shared" si="273"/>
        <v>0.00</v>
      </c>
      <c r="BH296" s="66">
        <f t="shared" si="274"/>
        <v>-1</v>
      </c>
      <c r="BI296" s="25" t="e">
        <f>BH296+#REF!</f>
        <v>#REF!</v>
      </c>
      <c r="BJ296" s="25" t="e">
        <f>L296+#REF!</f>
        <v>#REF!</v>
      </c>
      <c r="BK296" s="20" t="e">
        <f t="shared" ref="BK296:BK311" si="286">SUM(BI296/BJ296)</f>
        <v>#REF!</v>
      </c>
      <c r="BL296" s="24" t="str">
        <f t="shared" si="275"/>
        <v>0.00</v>
      </c>
      <c r="BM296" s="25">
        <f t="shared" si="276"/>
        <v>-1</v>
      </c>
      <c r="BN296" s="25" t="e">
        <f>BM296+#REF!</f>
        <v>#REF!</v>
      </c>
      <c r="BO296" s="25" t="e">
        <f>L296+#REF!</f>
        <v>#REF!</v>
      </c>
      <c r="BP296" s="126" t="e">
        <f t="shared" si="277"/>
        <v>#REF!</v>
      </c>
    </row>
    <row r="297" spans="1:68" x14ac:dyDescent="0.2">
      <c r="A297" s="98">
        <v>45859</v>
      </c>
      <c r="B297" s="60" t="s">
        <v>892</v>
      </c>
      <c r="C297" s="24" t="s">
        <v>1261</v>
      </c>
      <c r="D297" s="24" t="s">
        <v>621</v>
      </c>
      <c r="F297" s="74" t="s">
        <v>51</v>
      </c>
      <c r="G297" s="24" t="s">
        <v>121</v>
      </c>
      <c r="H297" s="24" t="s">
        <v>2396</v>
      </c>
      <c r="I297" s="24">
        <v>6</v>
      </c>
      <c r="J297" s="24">
        <v>7</v>
      </c>
      <c r="K297" s="87" t="s">
        <v>2398</v>
      </c>
      <c r="L297" s="25">
        <v>1</v>
      </c>
      <c r="M297" s="24" t="s">
        <v>105</v>
      </c>
      <c r="N297" s="24" t="s">
        <v>6</v>
      </c>
      <c r="R297" s="25">
        <v>26</v>
      </c>
      <c r="S297" s="83" t="s">
        <v>373</v>
      </c>
      <c r="T297" s="66" t="str">
        <f t="shared" si="213"/>
        <v>0.00</v>
      </c>
      <c r="U297" s="66">
        <f t="shared" si="214"/>
        <v>-1</v>
      </c>
      <c r="V297" s="66">
        <f t="shared" si="215"/>
        <v>163.25000000000003</v>
      </c>
      <c r="W297" s="66">
        <f t="shared" si="216"/>
        <v>551.5</v>
      </c>
      <c r="X297" s="20">
        <f t="shared" si="217"/>
        <v>0.29601087941976434</v>
      </c>
      <c r="Y297" s="67">
        <f t="shared" si="218"/>
        <v>1.6325000000000003</v>
      </c>
      <c r="Z297" s="68">
        <f t="shared" si="219"/>
        <v>16325.000000000004</v>
      </c>
      <c r="AA297" s="65" t="s">
        <v>52</v>
      </c>
      <c r="AU297" s="23" t="str">
        <f t="shared" si="269"/>
        <v/>
      </c>
      <c r="AV297" s="23">
        <f t="shared" si="269"/>
        <v>-1</v>
      </c>
      <c r="AW297" s="23" t="str">
        <f t="shared" si="269"/>
        <v/>
      </c>
      <c r="AX297" s="23" t="str">
        <f t="shared" si="269"/>
        <v/>
      </c>
      <c r="AY297" s="23" t="str">
        <f t="shared" si="269"/>
        <v/>
      </c>
      <c r="AZ297" s="23"/>
      <c r="BA297" s="25">
        <v>0</v>
      </c>
      <c r="BB297" s="25">
        <v>19.36</v>
      </c>
      <c r="BC297" s="25">
        <f t="shared" si="284"/>
        <v>18.36</v>
      </c>
      <c r="BD297" s="25">
        <f t="shared" si="285"/>
        <v>17.891200000000001</v>
      </c>
      <c r="BE297" s="111" t="s">
        <v>969</v>
      </c>
      <c r="BF297" s="55">
        <f t="shared" si="272"/>
        <v>0</v>
      </c>
      <c r="BG297" s="66" t="str">
        <f t="shared" si="273"/>
        <v>0.00</v>
      </c>
      <c r="BH297" s="66">
        <f t="shared" si="274"/>
        <v>-1</v>
      </c>
      <c r="BI297" s="25" t="e">
        <f t="shared" si="278"/>
        <v>#REF!</v>
      </c>
      <c r="BJ297" s="25" t="e">
        <f t="shared" si="279"/>
        <v>#REF!</v>
      </c>
      <c r="BK297" s="20" t="e">
        <f t="shared" si="286"/>
        <v>#REF!</v>
      </c>
      <c r="BL297" s="24" t="str">
        <f t="shared" si="275"/>
        <v>0.00</v>
      </c>
      <c r="BM297" s="25">
        <f t="shared" si="276"/>
        <v>-1</v>
      </c>
      <c r="BN297" s="25" t="e">
        <f t="shared" si="280"/>
        <v>#REF!</v>
      </c>
      <c r="BO297" s="25" t="e">
        <f t="shared" si="281"/>
        <v>#REF!</v>
      </c>
      <c r="BP297" s="126" t="e">
        <f t="shared" si="277"/>
        <v>#REF!</v>
      </c>
    </row>
    <row r="298" spans="1:68" x14ac:dyDescent="0.2">
      <c r="A298" s="98">
        <v>45859</v>
      </c>
      <c r="B298" s="60" t="s">
        <v>892</v>
      </c>
      <c r="C298" s="24" t="s">
        <v>1261</v>
      </c>
      <c r="D298" s="24" t="s">
        <v>621</v>
      </c>
      <c r="F298" s="74" t="s">
        <v>51</v>
      </c>
      <c r="G298" s="24" t="s">
        <v>121</v>
      </c>
      <c r="H298" s="24" t="s">
        <v>2396</v>
      </c>
      <c r="I298" s="24">
        <v>6</v>
      </c>
      <c r="J298" s="24">
        <v>7</v>
      </c>
      <c r="K298" s="26" t="s">
        <v>2398</v>
      </c>
      <c r="L298" s="25">
        <v>2</v>
      </c>
      <c r="M298" s="24" t="s">
        <v>105</v>
      </c>
      <c r="N298" s="24" t="s">
        <v>7</v>
      </c>
      <c r="R298" s="25">
        <v>3.4</v>
      </c>
      <c r="S298" s="83" t="s">
        <v>373</v>
      </c>
      <c r="T298" s="66">
        <f t="shared" si="213"/>
        <v>6.8</v>
      </c>
      <c r="U298" s="66">
        <f t="shared" si="214"/>
        <v>4.8</v>
      </c>
      <c r="V298" s="66">
        <f t="shared" si="215"/>
        <v>168.05000000000004</v>
      </c>
      <c r="W298" s="66">
        <f t="shared" si="216"/>
        <v>553.5</v>
      </c>
      <c r="X298" s="20">
        <f t="shared" si="217"/>
        <v>0.30361336946702805</v>
      </c>
      <c r="Y298" s="67">
        <f t="shared" si="218"/>
        <v>1.6805000000000003</v>
      </c>
      <c r="Z298" s="68">
        <f t="shared" si="219"/>
        <v>16805.000000000004</v>
      </c>
      <c r="AA298" s="65" t="s">
        <v>53</v>
      </c>
      <c r="AU298" s="23" t="str">
        <f t="shared" si="269"/>
        <v/>
      </c>
      <c r="AV298" s="23">
        <f t="shared" si="269"/>
        <v>4.8</v>
      </c>
      <c r="AW298" s="23" t="str">
        <f t="shared" si="269"/>
        <v/>
      </c>
      <c r="AX298" s="23" t="str">
        <f t="shared" si="269"/>
        <v/>
      </c>
      <c r="AY298" s="23" t="str">
        <f t="shared" si="269"/>
        <v/>
      </c>
      <c r="AZ298" s="23"/>
      <c r="BA298" s="25">
        <v>0</v>
      </c>
      <c r="BB298" s="25">
        <v>2.63</v>
      </c>
      <c r="BC298" s="25">
        <f t="shared" si="284"/>
        <v>3.26</v>
      </c>
      <c r="BD298" s="25">
        <f t="shared" si="285"/>
        <v>2.4996</v>
      </c>
      <c r="BE298" s="111" t="s">
        <v>969</v>
      </c>
      <c r="BF298" s="55">
        <f t="shared" si="272"/>
        <v>0</v>
      </c>
      <c r="BG298" s="66">
        <f t="shared" si="273"/>
        <v>0</v>
      </c>
      <c r="BH298" s="66">
        <f t="shared" si="274"/>
        <v>-2</v>
      </c>
      <c r="BI298" s="25" t="e">
        <f t="shared" si="278"/>
        <v>#REF!</v>
      </c>
      <c r="BJ298" s="25" t="e">
        <f t="shared" si="279"/>
        <v>#REF!</v>
      </c>
      <c r="BK298" s="20" t="e">
        <f t="shared" si="286"/>
        <v>#REF!</v>
      </c>
      <c r="BL298" s="24">
        <f t="shared" si="275"/>
        <v>5.26</v>
      </c>
      <c r="BM298" s="25">
        <f t="shared" si="276"/>
        <v>3.26</v>
      </c>
      <c r="BN298" s="25" t="e">
        <f t="shared" si="280"/>
        <v>#REF!</v>
      </c>
      <c r="BO298" s="25" t="e">
        <f t="shared" si="281"/>
        <v>#REF!</v>
      </c>
      <c r="BP298" s="126" t="e">
        <f t="shared" si="277"/>
        <v>#REF!</v>
      </c>
    </row>
    <row r="299" spans="1:68" x14ac:dyDescent="0.2">
      <c r="A299" s="98">
        <v>45859</v>
      </c>
      <c r="B299" s="60" t="s">
        <v>892</v>
      </c>
      <c r="C299" s="24" t="s">
        <v>1261</v>
      </c>
      <c r="D299" s="24" t="s">
        <v>621</v>
      </c>
      <c r="F299" s="74" t="s">
        <v>51</v>
      </c>
      <c r="G299" s="24" t="s">
        <v>121</v>
      </c>
      <c r="H299" s="24" t="s">
        <v>2397</v>
      </c>
      <c r="I299" s="24">
        <v>8</v>
      </c>
      <c r="J299" s="24">
        <v>5</v>
      </c>
      <c r="K299" s="26" t="s">
        <v>2399</v>
      </c>
      <c r="L299" s="25">
        <v>1</v>
      </c>
      <c r="M299" s="24" t="s">
        <v>105</v>
      </c>
      <c r="N299" s="24" t="s">
        <v>6</v>
      </c>
      <c r="R299" s="25">
        <v>10</v>
      </c>
      <c r="S299" s="83" t="s">
        <v>372</v>
      </c>
      <c r="T299" s="66">
        <f t="shared" si="213"/>
        <v>10</v>
      </c>
      <c r="U299" s="66">
        <f t="shared" si="214"/>
        <v>9</v>
      </c>
      <c r="V299" s="66">
        <f t="shared" si="215"/>
        <v>177.05000000000004</v>
      </c>
      <c r="W299" s="66">
        <f t="shared" si="216"/>
        <v>554.5</v>
      </c>
      <c r="X299" s="20">
        <f t="shared" si="217"/>
        <v>0.31929666366095588</v>
      </c>
      <c r="Y299" s="67">
        <f t="shared" si="218"/>
        <v>1.7705000000000004</v>
      </c>
      <c r="Z299" s="68">
        <f t="shared" si="219"/>
        <v>17705.000000000004</v>
      </c>
      <c r="AA299" s="65" t="s">
        <v>53</v>
      </c>
      <c r="AU299" s="23" t="str">
        <f t="shared" si="269"/>
        <v/>
      </c>
      <c r="AV299" s="23">
        <f t="shared" si="269"/>
        <v>9</v>
      </c>
      <c r="AW299" s="23" t="str">
        <f t="shared" si="269"/>
        <v/>
      </c>
      <c r="AX299" s="23" t="str">
        <f t="shared" si="269"/>
        <v/>
      </c>
      <c r="AY299" s="23" t="str">
        <f t="shared" si="269"/>
        <v/>
      </c>
      <c r="AZ299" s="23"/>
      <c r="BA299" s="25">
        <v>0</v>
      </c>
      <c r="BB299" s="25">
        <v>7.94</v>
      </c>
      <c r="BC299" s="25">
        <f t="shared" si="284"/>
        <v>6.94</v>
      </c>
      <c r="BD299" s="25">
        <f t="shared" si="285"/>
        <v>7.3848000000000003</v>
      </c>
      <c r="BE299" s="111" t="s">
        <v>969</v>
      </c>
      <c r="BF299" s="55">
        <f t="shared" si="272"/>
        <v>0</v>
      </c>
      <c r="BG299" s="66">
        <f t="shared" si="273"/>
        <v>0</v>
      </c>
      <c r="BH299" s="66">
        <f t="shared" si="274"/>
        <v>-1</v>
      </c>
      <c r="BI299" s="25" t="e">
        <f t="shared" si="278"/>
        <v>#REF!</v>
      </c>
      <c r="BJ299" s="25" t="e">
        <f t="shared" si="279"/>
        <v>#REF!</v>
      </c>
      <c r="BK299" s="20" t="e">
        <f t="shared" si="286"/>
        <v>#REF!</v>
      </c>
      <c r="BL299" s="24">
        <f t="shared" si="275"/>
        <v>7.94</v>
      </c>
      <c r="BM299" s="25">
        <f t="shared" si="276"/>
        <v>6.94</v>
      </c>
      <c r="BN299" s="25" t="e">
        <f t="shared" si="280"/>
        <v>#REF!</v>
      </c>
      <c r="BO299" s="25" t="e">
        <f t="shared" si="281"/>
        <v>#REF!</v>
      </c>
      <c r="BP299" s="126" t="e">
        <f t="shared" si="277"/>
        <v>#REF!</v>
      </c>
    </row>
    <row r="300" spans="1:68" x14ac:dyDescent="0.2">
      <c r="A300" s="98">
        <v>45859</v>
      </c>
      <c r="B300" s="60" t="s">
        <v>892</v>
      </c>
      <c r="C300" s="24" t="s">
        <v>1261</v>
      </c>
      <c r="D300" s="24" t="s">
        <v>621</v>
      </c>
      <c r="F300" s="74" t="s">
        <v>51</v>
      </c>
      <c r="G300" s="24" t="s">
        <v>121</v>
      </c>
      <c r="H300" s="24" t="s">
        <v>2397</v>
      </c>
      <c r="I300" s="24">
        <v>8</v>
      </c>
      <c r="J300" s="24">
        <v>5</v>
      </c>
      <c r="K300" s="26" t="s">
        <v>2399</v>
      </c>
      <c r="L300" s="25">
        <v>1</v>
      </c>
      <c r="M300" s="24" t="s">
        <v>105</v>
      </c>
      <c r="N300" s="24" t="s">
        <v>7</v>
      </c>
      <c r="R300" s="25">
        <v>2.4</v>
      </c>
      <c r="S300" s="83" t="s">
        <v>372</v>
      </c>
      <c r="T300" s="66">
        <f t="shared" si="213"/>
        <v>2.4</v>
      </c>
      <c r="U300" s="66">
        <f t="shared" si="214"/>
        <v>1.4</v>
      </c>
      <c r="V300" s="66">
        <f t="shared" si="215"/>
        <v>178.45000000000005</v>
      </c>
      <c r="W300" s="66">
        <f t="shared" si="216"/>
        <v>555.5</v>
      </c>
      <c r="X300" s="20">
        <f t="shared" si="217"/>
        <v>0.32124212421242132</v>
      </c>
      <c r="Y300" s="67">
        <f t="shared" si="218"/>
        <v>1.7845000000000004</v>
      </c>
      <c r="Z300" s="68">
        <f t="shared" si="219"/>
        <v>17845.000000000004</v>
      </c>
      <c r="AA300" s="65" t="s">
        <v>53</v>
      </c>
      <c r="AU300" s="23" t="str">
        <f t="shared" si="269"/>
        <v/>
      </c>
      <c r="AV300" s="23">
        <f t="shared" si="269"/>
        <v>1.4</v>
      </c>
      <c r="AW300" s="23" t="str">
        <f t="shared" si="269"/>
        <v/>
      </c>
      <c r="AX300" s="23" t="str">
        <f t="shared" si="269"/>
        <v/>
      </c>
      <c r="AY300" s="23" t="str">
        <f t="shared" si="269"/>
        <v/>
      </c>
      <c r="AZ300" s="23"/>
      <c r="BA300" s="25">
        <v>0</v>
      </c>
      <c r="BB300" s="25">
        <v>2.15</v>
      </c>
      <c r="BC300" s="25">
        <f t="shared" si="284"/>
        <v>1.1499999999999999</v>
      </c>
      <c r="BD300" s="25">
        <f t="shared" si="285"/>
        <v>2.0579999999999998</v>
      </c>
      <c r="BE300" s="111" t="s">
        <v>969</v>
      </c>
      <c r="BF300" s="55">
        <f t="shared" si="272"/>
        <v>0</v>
      </c>
      <c r="BG300" s="66">
        <f t="shared" si="273"/>
        <v>0</v>
      </c>
      <c r="BH300" s="66">
        <f t="shared" si="274"/>
        <v>-1</v>
      </c>
      <c r="BI300" s="25" t="e">
        <f t="shared" si="278"/>
        <v>#REF!</v>
      </c>
      <c r="BJ300" s="25" t="e">
        <f t="shared" si="279"/>
        <v>#REF!</v>
      </c>
      <c r="BK300" s="20" t="e">
        <f t="shared" si="286"/>
        <v>#REF!</v>
      </c>
      <c r="BL300" s="24">
        <f t="shared" si="275"/>
        <v>2.15</v>
      </c>
      <c r="BM300" s="25">
        <f t="shared" si="276"/>
        <v>1.1499999999999999</v>
      </c>
      <c r="BN300" s="25" t="e">
        <f t="shared" si="280"/>
        <v>#REF!</v>
      </c>
      <c r="BO300" s="25" t="e">
        <f t="shared" si="281"/>
        <v>#REF!</v>
      </c>
      <c r="BP300" s="126" t="e">
        <f t="shared" si="277"/>
        <v>#REF!</v>
      </c>
    </row>
    <row r="301" spans="1:68" x14ac:dyDescent="0.2">
      <c r="A301" s="98">
        <v>45867</v>
      </c>
      <c r="B301" s="60" t="s">
        <v>892</v>
      </c>
      <c r="C301" s="24" t="s">
        <v>1118</v>
      </c>
      <c r="D301" s="24" t="s">
        <v>584</v>
      </c>
      <c r="F301" s="74" t="s">
        <v>51</v>
      </c>
      <c r="G301" s="24" t="s">
        <v>121</v>
      </c>
      <c r="H301" s="24" t="s">
        <v>390</v>
      </c>
      <c r="I301" s="24">
        <v>9</v>
      </c>
      <c r="J301" s="24">
        <v>5</v>
      </c>
      <c r="K301" s="26" t="s">
        <v>2414</v>
      </c>
      <c r="L301" s="25">
        <v>2</v>
      </c>
      <c r="M301" s="24" t="s">
        <v>105</v>
      </c>
      <c r="N301" s="24" t="s">
        <v>6</v>
      </c>
      <c r="R301" s="25">
        <v>9.5</v>
      </c>
      <c r="S301" s="83" t="s">
        <v>372</v>
      </c>
      <c r="T301" s="66">
        <f t="shared" si="213"/>
        <v>19</v>
      </c>
      <c r="U301" s="66">
        <f t="shared" si="214"/>
        <v>17</v>
      </c>
      <c r="V301" s="66">
        <f t="shared" si="215"/>
        <v>195.45000000000005</v>
      </c>
      <c r="W301" s="66">
        <f t="shared" si="216"/>
        <v>557.5</v>
      </c>
      <c r="X301" s="20">
        <f t="shared" si="217"/>
        <v>0.35058295964125569</v>
      </c>
      <c r="Y301" s="67">
        <f t="shared" si="218"/>
        <v>1.9545000000000003</v>
      </c>
      <c r="Z301" s="68">
        <f t="shared" si="219"/>
        <v>19545.000000000004</v>
      </c>
      <c r="AA301" s="65" t="s">
        <v>53</v>
      </c>
      <c r="AU301" s="23" t="str">
        <f t="shared" si="269"/>
        <v/>
      </c>
      <c r="AV301" s="23">
        <f t="shared" si="269"/>
        <v>17</v>
      </c>
      <c r="AW301" s="23" t="str">
        <f t="shared" si="269"/>
        <v/>
      </c>
      <c r="AX301" s="23" t="str">
        <f t="shared" si="269"/>
        <v/>
      </c>
      <c r="AY301" s="23" t="str">
        <f t="shared" si="269"/>
        <v/>
      </c>
      <c r="AZ301" s="23"/>
      <c r="BA301" s="25">
        <v>0</v>
      </c>
      <c r="BB301" s="25">
        <v>7.22</v>
      </c>
      <c r="BC301" s="25">
        <f t="shared" si="284"/>
        <v>12.44</v>
      </c>
      <c r="BD301" s="25">
        <f t="shared" si="285"/>
        <v>6.7224000000000004</v>
      </c>
      <c r="BE301" s="111" t="s">
        <v>969</v>
      </c>
      <c r="BF301" s="55">
        <f t="shared" si="272"/>
        <v>0</v>
      </c>
      <c r="BG301" s="66">
        <f t="shared" si="273"/>
        <v>0</v>
      </c>
      <c r="BH301" s="66">
        <f t="shared" si="274"/>
        <v>-2</v>
      </c>
      <c r="BI301" s="25" t="e">
        <f>BH301+#REF!</f>
        <v>#REF!</v>
      </c>
      <c r="BJ301" s="25" t="e">
        <f>L301+#REF!</f>
        <v>#REF!</v>
      </c>
      <c r="BK301" s="20" t="e">
        <f t="shared" si="286"/>
        <v>#REF!</v>
      </c>
      <c r="BL301" s="24">
        <f t="shared" si="275"/>
        <v>14.44</v>
      </c>
      <c r="BM301" s="25">
        <f t="shared" si="276"/>
        <v>12.44</v>
      </c>
      <c r="BN301" s="25" t="e">
        <f>BM301+#REF!</f>
        <v>#REF!</v>
      </c>
      <c r="BO301" s="25" t="e">
        <f>L301+#REF!</f>
        <v>#REF!</v>
      </c>
      <c r="BP301" s="126" t="e">
        <f t="shared" si="277"/>
        <v>#REF!</v>
      </c>
    </row>
    <row r="302" spans="1:68" x14ac:dyDescent="0.2">
      <c r="A302" s="98">
        <v>45869</v>
      </c>
      <c r="B302" s="60" t="s">
        <v>892</v>
      </c>
      <c r="C302" s="24" t="s">
        <v>903</v>
      </c>
      <c r="D302" s="24" t="s">
        <v>398</v>
      </c>
      <c r="F302" s="74" t="s">
        <v>51</v>
      </c>
      <c r="G302" s="24" t="s">
        <v>121</v>
      </c>
      <c r="H302" s="24" t="s">
        <v>77</v>
      </c>
      <c r="I302" s="24">
        <v>5</v>
      </c>
      <c r="J302" s="24">
        <v>7</v>
      </c>
      <c r="K302" s="87" t="s">
        <v>2417</v>
      </c>
      <c r="L302" s="25">
        <v>1</v>
      </c>
      <c r="M302" s="24" t="s">
        <v>105</v>
      </c>
      <c r="N302" s="24" t="s">
        <v>6</v>
      </c>
      <c r="R302" s="25">
        <v>26</v>
      </c>
      <c r="S302" s="83" t="s">
        <v>373</v>
      </c>
      <c r="T302" s="66" t="str">
        <f t="shared" si="213"/>
        <v>0.00</v>
      </c>
      <c r="U302" s="66">
        <f t="shared" si="214"/>
        <v>-1</v>
      </c>
      <c r="V302" s="66">
        <f t="shared" si="215"/>
        <v>194.45000000000005</v>
      </c>
      <c r="W302" s="66">
        <f t="shared" si="216"/>
        <v>558.5</v>
      </c>
      <c r="X302" s="20">
        <f t="shared" si="217"/>
        <v>0.34816472694718004</v>
      </c>
      <c r="Y302" s="67">
        <f t="shared" si="218"/>
        <v>1.9445000000000006</v>
      </c>
      <c r="Z302" s="68">
        <f t="shared" si="219"/>
        <v>19445.000000000004</v>
      </c>
      <c r="AA302" s="65" t="s">
        <v>52</v>
      </c>
      <c r="AU302" s="23" t="str">
        <f t="shared" si="269"/>
        <v/>
      </c>
      <c r="AV302" s="23">
        <f t="shared" si="269"/>
        <v>-1</v>
      </c>
      <c r="AW302" s="23" t="str">
        <f t="shared" si="269"/>
        <v/>
      </c>
      <c r="AX302" s="23" t="str">
        <f t="shared" si="269"/>
        <v/>
      </c>
      <c r="AY302" s="23" t="str">
        <f t="shared" si="269"/>
        <v/>
      </c>
      <c r="AZ302" s="23"/>
      <c r="BA302" s="25">
        <v>0</v>
      </c>
      <c r="BB302" s="25">
        <v>10.91</v>
      </c>
      <c r="BC302" s="25">
        <f t="shared" si="284"/>
        <v>9.91</v>
      </c>
      <c r="BD302" s="25">
        <f t="shared" si="285"/>
        <v>10.1172</v>
      </c>
      <c r="BE302" s="111" t="s">
        <v>969</v>
      </c>
      <c r="BF302" s="55">
        <f t="shared" si="272"/>
        <v>0</v>
      </c>
      <c r="BG302" s="66" t="str">
        <f t="shared" si="273"/>
        <v>0.00</v>
      </c>
      <c r="BH302" s="66">
        <f t="shared" si="274"/>
        <v>-1</v>
      </c>
      <c r="BI302" s="25" t="e">
        <f>BH302+#REF!</f>
        <v>#REF!</v>
      </c>
      <c r="BJ302" s="25" t="e">
        <f>L302+#REF!</f>
        <v>#REF!</v>
      </c>
      <c r="BK302" s="20" t="e">
        <f t="shared" si="286"/>
        <v>#REF!</v>
      </c>
      <c r="BL302" s="24" t="str">
        <f t="shared" si="275"/>
        <v>0.00</v>
      </c>
      <c r="BM302" s="25">
        <f t="shared" si="276"/>
        <v>-1</v>
      </c>
      <c r="BN302" s="25" t="e">
        <f>BM302+#REF!</f>
        <v>#REF!</v>
      </c>
      <c r="BO302" s="25" t="e">
        <f>L302+#REF!</f>
        <v>#REF!</v>
      </c>
      <c r="BP302" s="126" t="e">
        <f t="shared" si="277"/>
        <v>#REF!</v>
      </c>
    </row>
    <row r="303" spans="1:68" x14ac:dyDescent="0.2">
      <c r="A303" s="98">
        <v>45869</v>
      </c>
      <c r="B303" s="60" t="s">
        <v>892</v>
      </c>
      <c r="C303" s="24" t="s">
        <v>903</v>
      </c>
      <c r="D303" s="24" t="s">
        <v>398</v>
      </c>
      <c r="F303" s="74" t="s">
        <v>51</v>
      </c>
      <c r="G303" s="24" t="s">
        <v>121</v>
      </c>
      <c r="H303" s="24" t="s">
        <v>77</v>
      </c>
      <c r="I303" s="24">
        <v>5</v>
      </c>
      <c r="J303" s="24">
        <v>7</v>
      </c>
      <c r="K303" s="26" t="s">
        <v>2417</v>
      </c>
      <c r="L303" s="25">
        <v>1</v>
      </c>
      <c r="M303" s="24" t="s">
        <v>105</v>
      </c>
      <c r="N303" s="24" t="s">
        <v>7</v>
      </c>
      <c r="R303" s="25">
        <v>4</v>
      </c>
      <c r="S303" s="83" t="s">
        <v>373</v>
      </c>
      <c r="T303" s="66">
        <f t="shared" si="213"/>
        <v>4</v>
      </c>
      <c r="U303" s="66">
        <f t="shared" si="214"/>
        <v>3</v>
      </c>
      <c r="V303" s="66">
        <f t="shared" si="215"/>
        <v>197.45000000000005</v>
      </c>
      <c r="W303" s="66">
        <f t="shared" si="216"/>
        <v>559.5</v>
      </c>
      <c r="X303" s="20">
        <f t="shared" si="217"/>
        <v>0.35290437890974091</v>
      </c>
      <c r="Y303" s="67">
        <f t="shared" si="218"/>
        <v>1.9745000000000004</v>
      </c>
      <c r="Z303" s="68">
        <f t="shared" si="219"/>
        <v>19745.000000000004</v>
      </c>
      <c r="AA303" s="65" t="s">
        <v>53</v>
      </c>
      <c r="AU303" s="23" t="str">
        <f t="shared" si="269"/>
        <v/>
      </c>
      <c r="AV303" s="23">
        <f t="shared" si="269"/>
        <v>3</v>
      </c>
      <c r="AW303" s="23" t="str">
        <f t="shared" si="269"/>
        <v/>
      </c>
      <c r="AX303" s="23" t="str">
        <f t="shared" si="269"/>
        <v/>
      </c>
      <c r="AY303" s="23" t="str">
        <f t="shared" si="269"/>
        <v/>
      </c>
      <c r="AZ303" s="23"/>
      <c r="BA303" s="25">
        <v>0</v>
      </c>
      <c r="BB303" s="25">
        <v>2.8</v>
      </c>
      <c r="BC303" s="25">
        <f t="shared" si="284"/>
        <v>1.7999999999999998</v>
      </c>
      <c r="BD303" s="25">
        <f t="shared" si="285"/>
        <v>2.6559999999999997</v>
      </c>
      <c r="BE303" s="111" t="s">
        <v>969</v>
      </c>
      <c r="BF303" s="55">
        <f t="shared" si="272"/>
        <v>0</v>
      </c>
      <c r="BG303" s="66">
        <f t="shared" si="273"/>
        <v>0</v>
      </c>
      <c r="BH303" s="66">
        <f t="shared" si="274"/>
        <v>-1</v>
      </c>
      <c r="BI303" s="25" t="e">
        <f t="shared" si="278"/>
        <v>#REF!</v>
      </c>
      <c r="BJ303" s="25" t="e">
        <f t="shared" si="279"/>
        <v>#REF!</v>
      </c>
      <c r="BK303" s="20" t="e">
        <f t="shared" si="286"/>
        <v>#REF!</v>
      </c>
      <c r="BL303" s="24">
        <f t="shared" si="275"/>
        <v>2.8</v>
      </c>
      <c r="BM303" s="25">
        <f t="shared" si="276"/>
        <v>1.7999999999999998</v>
      </c>
      <c r="BN303" s="25" t="e">
        <f t="shared" si="280"/>
        <v>#REF!</v>
      </c>
      <c r="BO303" s="25" t="e">
        <f t="shared" si="281"/>
        <v>#REF!</v>
      </c>
      <c r="BP303" s="126" t="e">
        <f t="shared" si="277"/>
        <v>#REF!</v>
      </c>
    </row>
    <row r="304" spans="1:68" x14ac:dyDescent="0.2">
      <c r="A304" s="98">
        <v>45876</v>
      </c>
      <c r="B304" s="60" t="s">
        <v>892</v>
      </c>
      <c r="C304" s="24" t="s">
        <v>2427</v>
      </c>
      <c r="D304" s="24" t="s">
        <v>398</v>
      </c>
      <c r="F304" s="74" t="s">
        <v>51</v>
      </c>
      <c r="G304" s="24" t="s">
        <v>121</v>
      </c>
      <c r="H304" s="24" t="s">
        <v>77</v>
      </c>
      <c r="I304" s="24">
        <v>8</v>
      </c>
      <c r="J304" s="24">
        <v>1</v>
      </c>
      <c r="K304" s="24" t="s">
        <v>2428</v>
      </c>
      <c r="L304" s="25">
        <v>3</v>
      </c>
      <c r="M304" s="24" t="s">
        <v>105</v>
      </c>
      <c r="N304" s="24" t="s">
        <v>6</v>
      </c>
      <c r="R304" s="25">
        <v>4</v>
      </c>
      <c r="S304" s="83" t="s">
        <v>363</v>
      </c>
      <c r="T304" s="66" t="str">
        <f t="shared" si="213"/>
        <v>0.00</v>
      </c>
      <c r="U304" s="66">
        <f t="shared" si="214"/>
        <v>-3</v>
      </c>
      <c r="V304" s="66">
        <f t="shared" si="215"/>
        <v>194.45000000000005</v>
      </c>
      <c r="W304" s="66">
        <f t="shared" si="216"/>
        <v>562.5</v>
      </c>
      <c r="X304" s="20">
        <f t="shared" si="217"/>
        <v>0.34568888888888899</v>
      </c>
      <c r="Y304" s="67">
        <f t="shared" si="218"/>
        <v>1.9445000000000006</v>
      </c>
      <c r="Z304" s="68">
        <f t="shared" si="219"/>
        <v>19445.000000000004</v>
      </c>
      <c r="AA304" s="65" t="s">
        <v>52</v>
      </c>
      <c r="AU304" s="23" t="str">
        <f t="shared" ref="AU304:AY319" si="287">IF($G304=AU$2,$U304,"")</f>
        <v/>
      </c>
      <c r="AV304" s="23">
        <f t="shared" si="287"/>
        <v>-3</v>
      </c>
      <c r="AW304" s="23" t="str">
        <f t="shared" si="287"/>
        <v/>
      </c>
      <c r="AX304" s="23" t="str">
        <f t="shared" si="287"/>
        <v/>
      </c>
      <c r="AY304" s="23" t="str">
        <f t="shared" si="287"/>
        <v/>
      </c>
      <c r="AZ304" s="23"/>
      <c r="BA304" s="25">
        <v>0</v>
      </c>
      <c r="BB304" s="25">
        <v>3.15</v>
      </c>
      <c r="BC304" s="25">
        <f t="shared" si="284"/>
        <v>6.4499999999999993</v>
      </c>
      <c r="BD304" s="25">
        <f t="shared" si="285"/>
        <v>2.9779999999999998</v>
      </c>
      <c r="BE304" s="111" t="s">
        <v>970</v>
      </c>
      <c r="BF304" s="55">
        <f t="shared" ref="BF304:BF317" si="288">U304-SUM(AU304:AY304)</f>
        <v>0</v>
      </c>
      <c r="BG304" s="66" t="str">
        <f t="shared" ref="BG304:BG319" si="289">IF((AA304="W"),ROUND((BA304*L304),2),"0.00")</f>
        <v>0.00</v>
      </c>
      <c r="BH304" s="66">
        <f t="shared" ref="BH304:BH319" si="290">-$L304+BG304</f>
        <v>-3</v>
      </c>
      <c r="BI304" s="25" t="e">
        <f>BH304+#REF!</f>
        <v>#REF!</v>
      </c>
      <c r="BJ304" s="25" t="e">
        <f>L304+#REF!</f>
        <v>#REF!</v>
      </c>
      <c r="BK304" s="20" t="e">
        <f t="shared" si="286"/>
        <v>#REF!</v>
      </c>
      <c r="BL304" s="24" t="str">
        <f t="shared" ref="BL304:BL319" si="291">IF((AA304="W"),ROUND((BB304*L304),2),"0.00")</f>
        <v>0.00</v>
      </c>
      <c r="BM304" s="25">
        <f t="shared" ref="BM304:BM319" si="292">-$L304+BL304</f>
        <v>-3</v>
      </c>
      <c r="BN304" s="25" t="e">
        <f>BM304+#REF!</f>
        <v>#REF!</v>
      </c>
      <c r="BO304" s="25" t="e">
        <f>L304+#REF!</f>
        <v>#REF!</v>
      </c>
      <c r="BP304" s="126" t="e">
        <f t="shared" ref="BP304:BP319" si="293">SUM(BN304/BO304)</f>
        <v>#REF!</v>
      </c>
    </row>
    <row r="305" spans="1:68" x14ac:dyDescent="0.2">
      <c r="A305" s="98">
        <v>45885</v>
      </c>
      <c r="B305" s="60" t="s">
        <v>892</v>
      </c>
      <c r="C305" s="24" t="s">
        <v>2380</v>
      </c>
      <c r="D305" s="24" t="s">
        <v>573</v>
      </c>
      <c r="F305" s="74" t="s">
        <v>51</v>
      </c>
      <c r="G305" s="24" t="s">
        <v>121</v>
      </c>
      <c r="H305" s="24" t="s">
        <v>57</v>
      </c>
      <c r="I305" s="24">
        <v>3</v>
      </c>
      <c r="J305" s="24">
        <v>7</v>
      </c>
      <c r="K305" s="27" t="s">
        <v>2443</v>
      </c>
      <c r="L305" s="25">
        <v>1</v>
      </c>
      <c r="M305" s="24" t="s">
        <v>105</v>
      </c>
      <c r="N305" s="24" t="s">
        <v>6</v>
      </c>
      <c r="R305" s="25">
        <v>14</v>
      </c>
      <c r="S305" s="83" t="s">
        <v>371</v>
      </c>
      <c r="T305" s="66" t="str">
        <f t="shared" si="213"/>
        <v>0.00</v>
      </c>
      <c r="U305" s="66">
        <f t="shared" si="214"/>
        <v>-1</v>
      </c>
      <c r="V305" s="66">
        <f t="shared" si="215"/>
        <v>193.45000000000005</v>
      </c>
      <c r="W305" s="66">
        <f t="shared" si="216"/>
        <v>563.5</v>
      </c>
      <c r="X305" s="20">
        <f t="shared" si="217"/>
        <v>0.34330079858030177</v>
      </c>
      <c r="Y305" s="67">
        <f t="shared" si="218"/>
        <v>1.9345000000000006</v>
      </c>
      <c r="Z305" s="68">
        <f t="shared" si="219"/>
        <v>19345.000000000004</v>
      </c>
      <c r="AA305" s="65" t="s">
        <v>52</v>
      </c>
      <c r="AU305" s="23" t="str">
        <f t="shared" si="287"/>
        <v/>
      </c>
      <c r="AV305" s="23">
        <f t="shared" si="287"/>
        <v>-1</v>
      </c>
      <c r="AW305" s="23" t="str">
        <f t="shared" si="287"/>
        <v/>
      </c>
      <c r="AX305" s="23" t="str">
        <f t="shared" si="287"/>
        <v/>
      </c>
      <c r="AY305" s="23" t="str">
        <f t="shared" si="287"/>
        <v/>
      </c>
      <c r="AZ305" s="23"/>
      <c r="BA305" s="25">
        <v>0</v>
      </c>
      <c r="BB305" s="25">
        <v>7.32</v>
      </c>
      <c r="BC305" s="25">
        <f t="shared" ref="BC305:BC312" si="294">((BB305*(L305))-(L305))</f>
        <v>6.32</v>
      </c>
      <c r="BD305" s="25">
        <f t="shared" ref="BD305:BD312" si="295">0.92*(BB305-1)+1</f>
        <v>6.8144000000000009</v>
      </c>
      <c r="BE305" s="111" t="s">
        <v>970</v>
      </c>
      <c r="BF305" s="55">
        <f t="shared" si="288"/>
        <v>0</v>
      </c>
      <c r="BG305" s="66" t="str">
        <f t="shared" si="289"/>
        <v>0.00</v>
      </c>
      <c r="BH305" s="66">
        <f t="shared" si="290"/>
        <v>-1</v>
      </c>
      <c r="BI305" s="25" t="e">
        <f>BH305+#REF!</f>
        <v>#REF!</v>
      </c>
      <c r="BJ305" s="25" t="e">
        <f>L305+#REF!</f>
        <v>#REF!</v>
      </c>
      <c r="BK305" s="20" t="e">
        <f t="shared" si="286"/>
        <v>#REF!</v>
      </c>
      <c r="BL305" s="24" t="str">
        <f t="shared" si="291"/>
        <v>0.00</v>
      </c>
      <c r="BM305" s="25">
        <f t="shared" si="292"/>
        <v>-1</v>
      </c>
      <c r="BN305" s="25" t="e">
        <f>BM305+#REF!</f>
        <v>#REF!</v>
      </c>
      <c r="BO305" s="25" t="e">
        <f>L305+#REF!</f>
        <v>#REF!</v>
      </c>
      <c r="BP305" s="126" t="e">
        <f t="shared" si="293"/>
        <v>#REF!</v>
      </c>
    </row>
    <row r="306" spans="1:68" x14ac:dyDescent="0.2">
      <c r="A306" s="98">
        <v>45885</v>
      </c>
      <c r="B306" s="60" t="s">
        <v>892</v>
      </c>
      <c r="C306" s="24" t="s">
        <v>2380</v>
      </c>
      <c r="D306" s="24" t="s">
        <v>573</v>
      </c>
      <c r="F306" s="74" t="s">
        <v>51</v>
      </c>
      <c r="G306" s="24" t="s">
        <v>121</v>
      </c>
      <c r="H306" s="24" t="s">
        <v>57</v>
      </c>
      <c r="I306" s="24">
        <v>3</v>
      </c>
      <c r="J306" s="24">
        <v>7</v>
      </c>
      <c r="K306" s="26" t="s">
        <v>2443</v>
      </c>
      <c r="L306" s="25">
        <v>2</v>
      </c>
      <c r="M306" s="24" t="s">
        <v>105</v>
      </c>
      <c r="N306" s="24" t="s">
        <v>7</v>
      </c>
      <c r="R306" s="25">
        <v>2.7</v>
      </c>
      <c r="S306" s="83" t="s">
        <v>371</v>
      </c>
      <c r="T306" s="66">
        <f t="shared" si="213"/>
        <v>5.4</v>
      </c>
      <c r="U306" s="66">
        <f t="shared" si="214"/>
        <v>3.4000000000000004</v>
      </c>
      <c r="V306" s="66">
        <f t="shared" si="215"/>
        <v>196.85000000000005</v>
      </c>
      <c r="W306" s="66">
        <f t="shared" si="216"/>
        <v>565.5</v>
      </c>
      <c r="X306" s="20">
        <f t="shared" si="217"/>
        <v>0.34809902740937232</v>
      </c>
      <c r="Y306" s="67">
        <f t="shared" si="218"/>
        <v>1.9685000000000006</v>
      </c>
      <c r="Z306" s="68">
        <f t="shared" si="219"/>
        <v>19685.000000000004</v>
      </c>
      <c r="AA306" s="65" t="s">
        <v>53</v>
      </c>
      <c r="AU306" s="23" t="str">
        <f t="shared" si="287"/>
        <v/>
      </c>
      <c r="AV306" s="23">
        <f t="shared" si="287"/>
        <v>3.4000000000000004</v>
      </c>
      <c r="AW306" s="23" t="str">
        <f t="shared" si="287"/>
        <v/>
      </c>
      <c r="AX306" s="23" t="str">
        <f t="shared" si="287"/>
        <v/>
      </c>
      <c r="AY306" s="23" t="str">
        <f t="shared" si="287"/>
        <v/>
      </c>
      <c r="AZ306" s="23"/>
      <c r="BA306" s="25">
        <v>0</v>
      </c>
      <c r="BB306" s="25">
        <v>1.82</v>
      </c>
      <c r="BC306" s="25">
        <f t="shared" si="294"/>
        <v>1.6400000000000001</v>
      </c>
      <c r="BD306" s="25">
        <f t="shared" si="295"/>
        <v>1.7544</v>
      </c>
      <c r="BE306" s="111" t="s">
        <v>970</v>
      </c>
      <c r="BF306" s="55">
        <f t="shared" si="288"/>
        <v>0</v>
      </c>
      <c r="BG306" s="66">
        <f t="shared" si="289"/>
        <v>0</v>
      </c>
      <c r="BH306" s="66">
        <f t="shared" si="290"/>
        <v>-2</v>
      </c>
      <c r="BI306" s="25" t="e">
        <f t="shared" ref="BI306:BI319" si="296">BH306+BI305</f>
        <v>#REF!</v>
      </c>
      <c r="BJ306" s="25" t="e">
        <f t="shared" ref="BJ306:BJ319" si="297">L306+BJ305</f>
        <v>#REF!</v>
      </c>
      <c r="BK306" s="20" t="e">
        <f t="shared" si="286"/>
        <v>#REF!</v>
      </c>
      <c r="BL306" s="24">
        <f t="shared" si="291"/>
        <v>3.64</v>
      </c>
      <c r="BM306" s="25">
        <f t="shared" si="292"/>
        <v>1.6400000000000001</v>
      </c>
      <c r="BN306" s="25" t="e">
        <f t="shared" ref="BN306:BN319" si="298">BM306+BN305</f>
        <v>#REF!</v>
      </c>
      <c r="BO306" s="25" t="e">
        <f t="shared" ref="BO306:BO319" si="299">L306+BO305</f>
        <v>#REF!</v>
      </c>
      <c r="BP306" s="126" t="e">
        <f t="shared" si="293"/>
        <v>#REF!</v>
      </c>
    </row>
    <row r="307" spans="1:68" x14ac:dyDescent="0.2">
      <c r="A307" s="98">
        <v>45885</v>
      </c>
      <c r="B307" s="60" t="s">
        <v>892</v>
      </c>
      <c r="C307" s="24" t="s">
        <v>2444</v>
      </c>
      <c r="D307" s="24" t="s">
        <v>577</v>
      </c>
      <c r="F307" s="74" t="s">
        <v>51</v>
      </c>
      <c r="G307" s="24" t="s">
        <v>121</v>
      </c>
      <c r="H307" s="24" t="s">
        <v>360</v>
      </c>
      <c r="I307" s="24">
        <v>1</v>
      </c>
      <c r="J307" s="24">
        <v>5</v>
      </c>
      <c r="K307" s="24" t="s">
        <v>2445</v>
      </c>
      <c r="L307" s="25">
        <v>3</v>
      </c>
      <c r="M307" s="24" t="s">
        <v>105</v>
      </c>
      <c r="N307" s="24" t="s">
        <v>6</v>
      </c>
      <c r="R307" s="25">
        <v>4</v>
      </c>
      <c r="S307" s="83" t="s">
        <v>363</v>
      </c>
      <c r="T307" s="66" t="str">
        <f t="shared" si="213"/>
        <v>0.00</v>
      </c>
      <c r="U307" s="66">
        <f t="shared" si="214"/>
        <v>-3</v>
      </c>
      <c r="V307" s="66">
        <f t="shared" si="215"/>
        <v>193.85000000000005</v>
      </c>
      <c r="W307" s="66">
        <f t="shared" si="216"/>
        <v>568.5</v>
      </c>
      <c r="X307" s="20">
        <f t="shared" si="217"/>
        <v>0.34098504837291127</v>
      </c>
      <c r="Y307" s="67">
        <f t="shared" si="218"/>
        <v>1.9385000000000006</v>
      </c>
      <c r="Z307" s="68">
        <f t="shared" si="219"/>
        <v>19385.000000000004</v>
      </c>
      <c r="AA307" s="65" t="s">
        <v>52</v>
      </c>
      <c r="AU307" s="23" t="str">
        <f t="shared" si="287"/>
        <v/>
      </c>
      <c r="AV307" s="23">
        <f t="shared" si="287"/>
        <v>-3</v>
      </c>
      <c r="AW307" s="23" t="str">
        <f t="shared" si="287"/>
        <v/>
      </c>
      <c r="AX307" s="23" t="str">
        <f t="shared" si="287"/>
        <v/>
      </c>
      <c r="AY307" s="23" t="str">
        <f t="shared" si="287"/>
        <v/>
      </c>
      <c r="AZ307" s="23"/>
      <c r="BA307" s="25">
        <v>0</v>
      </c>
      <c r="BB307" s="25">
        <v>1.64</v>
      </c>
      <c r="BC307" s="25">
        <f t="shared" si="294"/>
        <v>1.92</v>
      </c>
      <c r="BD307" s="25">
        <f t="shared" si="295"/>
        <v>1.5888</v>
      </c>
      <c r="BE307" s="111" t="s">
        <v>969</v>
      </c>
      <c r="BF307" s="55">
        <f t="shared" si="288"/>
        <v>0</v>
      </c>
      <c r="BG307" s="66" t="str">
        <f t="shared" si="289"/>
        <v>0.00</v>
      </c>
      <c r="BH307" s="66">
        <f t="shared" si="290"/>
        <v>-3</v>
      </c>
      <c r="BI307" s="25" t="e">
        <f t="shared" si="296"/>
        <v>#REF!</v>
      </c>
      <c r="BJ307" s="25" t="e">
        <f t="shared" si="297"/>
        <v>#REF!</v>
      </c>
      <c r="BK307" s="20" t="e">
        <f t="shared" si="286"/>
        <v>#REF!</v>
      </c>
      <c r="BL307" s="24" t="str">
        <f t="shared" si="291"/>
        <v>0.00</v>
      </c>
      <c r="BM307" s="25">
        <f t="shared" si="292"/>
        <v>-3</v>
      </c>
      <c r="BN307" s="25" t="e">
        <f t="shared" si="298"/>
        <v>#REF!</v>
      </c>
      <c r="BO307" s="25" t="e">
        <f t="shared" si="299"/>
        <v>#REF!</v>
      </c>
      <c r="BP307" s="126" t="e">
        <f t="shared" si="293"/>
        <v>#REF!</v>
      </c>
    </row>
    <row r="308" spans="1:68" x14ac:dyDescent="0.2">
      <c r="A308" s="98">
        <v>45885</v>
      </c>
      <c r="B308" s="60" t="s">
        <v>892</v>
      </c>
      <c r="C308" s="24" t="s">
        <v>2446</v>
      </c>
      <c r="D308" s="24" t="s">
        <v>577</v>
      </c>
      <c r="F308" s="74" t="s">
        <v>51</v>
      </c>
      <c r="G308" s="24" t="s">
        <v>121</v>
      </c>
      <c r="H308" s="24" t="s">
        <v>2397</v>
      </c>
      <c r="I308" s="24">
        <v>5</v>
      </c>
      <c r="J308" s="24">
        <v>4</v>
      </c>
      <c r="K308" s="24" t="s">
        <v>2447</v>
      </c>
      <c r="L308" s="25">
        <v>1</v>
      </c>
      <c r="M308" s="24" t="s">
        <v>105</v>
      </c>
      <c r="N308" s="24" t="s">
        <v>6</v>
      </c>
      <c r="R308" s="25">
        <v>4.8</v>
      </c>
      <c r="S308" s="83" t="s">
        <v>363</v>
      </c>
      <c r="T308" s="66" t="str">
        <f t="shared" si="213"/>
        <v>0.00</v>
      </c>
      <c r="U308" s="66">
        <f t="shared" si="214"/>
        <v>-1</v>
      </c>
      <c r="V308" s="66">
        <f t="shared" si="215"/>
        <v>192.85000000000005</v>
      </c>
      <c r="W308" s="66">
        <f t="shared" si="216"/>
        <v>569.5</v>
      </c>
      <c r="X308" s="20">
        <f t="shared" si="217"/>
        <v>0.3386303775241441</v>
      </c>
      <c r="Y308" s="67">
        <f t="shared" si="218"/>
        <v>1.9285000000000005</v>
      </c>
      <c r="Z308" s="68">
        <f t="shared" si="219"/>
        <v>19285.000000000004</v>
      </c>
      <c r="AA308" s="65" t="s">
        <v>52</v>
      </c>
      <c r="AU308" s="23" t="str">
        <f t="shared" si="287"/>
        <v/>
      </c>
      <c r="AV308" s="23">
        <f t="shared" si="287"/>
        <v>-1</v>
      </c>
      <c r="AW308" s="23" t="str">
        <f t="shared" si="287"/>
        <v/>
      </c>
      <c r="AX308" s="23" t="str">
        <f t="shared" si="287"/>
        <v/>
      </c>
      <c r="AY308" s="23" t="str">
        <f t="shared" si="287"/>
        <v/>
      </c>
      <c r="AZ308" s="23"/>
      <c r="BA308" s="25">
        <v>0</v>
      </c>
      <c r="BB308" s="25">
        <v>5.76</v>
      </c>
      <c r="BC308" s="25">
        <f t="shared" si="294"/>
        <v>4.76</v>
      </c>
      <c r="BD308" s="25">
        <f t="shared" si="295"/>
        <v>5.3792</v>
      </c>
      <c r="BE308" s="111" t="s">
        <v>969</v>
      </c>
      <c r="BF308" s="55">
        <f t="shared" si="288"/>
        <v>0</v>
      </c>
      <c r="BG308" s="66" t="str">
        <f t="shared" si="289"/>
        <v>0.00</v>
      </c>
      <c r="BH308" s="66">
        <f t="shared" si="290"/>
        <v>-1</v>
      </c>
      <c r="BI308" s="25" t="e">
        <f t="shared" si="296"/>
        <v>#REF!</v>
      </c>
      <c r="BJ308" s="25" t="e">
        <f t="shared" si="297"/>
        <v>#REF!</v>
      </c>
      <c r="BK308" s="20" t="e">
        <f t="shared" si="286"/>
        <v>#REF!</v>
      </c>
      <c r="BL308" s="24" t="str">
        <f t="shared" si="291"/>
        <v>0.00</v>
      </c>
      <c r="BM308" s="25">
        <f t="shared" si="292"/>
        <v>-1</v>
      </c>
      <c r="BN308" s="25" t="e">
        <f t="shared" si="298"/>
        <v>#REF!</v>
      </c>
      <c r="BO308" s="25" t="e">
        <f t="shared" si="299"/>
        <v>#REF!</v>
      </c>
      <c r="BP308" s="126" t="e">
        <f t="shared" si="293"/>
        <v>#REF!</v>
      </c>
    </row>
    <row r="309" spans="1:68" x14ac:dyDescent="0.2">
      <c r="A309" s="98">
        <v>45887</v>
      </c>
      <c r="B309" s="60" t="s">
        <v>892</v>
      </c>
      <c r="C309" s="24" t="s">
        <v>992</v>
      </c>
      <c r="D309" s="24" t="s">
        <v>621</v>
      </c>
      <c r="F309" s="74" t="s">
        <v>51</v>
      </c>
      <c r="G309" s="24" t="s">
        <v>121</v>
      </c>
      <c r="H309" s="24" t="s">
        <v>2251</v>
      </c>
      <c r="I309" s="24">
        <v>1</v>
      </c>
      <c r="J309" s="24">
        <v>2</v>
      </c>
      <c r="K309" s="26" t="s">
        <v>2465</v>
      </c>
      <c r="L309" s="25">
        <v>0.5</v>
      </c>
      <c r="M309" s="24" t="s">
        <v>105</v>
      </c>
      <c r="N309" s="24" t="s">
        <v>6</v>
      </c>
      <c r="R309" s="25">
        <v>8.5</v>
      </c>
      <c r="S309" s="83" t="s">
        <v>372</v>
      </c>
      <c r="T309" s="66">
        <f t="shared" si="213"/>
        <v>4.25</v>
      </c>
      <c r="U309" s="66">
        <f t="shared" si="214"/>
        <v>3.75</v>
      </c>
      <c r="V309" s="66">
        <f t="shared" si="215"/>
        <v>196.60000000000005</v>
      </c>
      <c r="W309" s="66">
        <f t="shared" si="216"/>
        <v>570</v>
      </c>
      <c r="X309" s="20">
        <f t="shared" si="217"/>
        <v>0.3449122807017545</v>
      </c>
      <c r="Y309" s="67">
        <f t="shared" si="218"/>
        <v>1.9660000000000004</v>
      </c>
      <c r="Z309" s="68">
        <f t="shared" si="219"/>
        <v>19660.000000000004</v>
      </c>
      <c r="AA309" s="65" t="s">
        <v>53</v>
      </c>
      <c r="AU309" s="23" t="str">
        <f t="shared" si="287"/>
        <v/>
      </c>
      <c r="AV309" s="23">
        <f t="shared" si="287"/>
        <v>3.75</v>
      </c>
      <c r="AW309" s="23" t="str">
        <f t="shared" si="287"/>
        <v/>
      </c>
      <c r="AX309" s="23" t="str">
        <f t="shared" si="287"/>
        <v/>
      </c>
      <c r="AY309" s="23" t="str">
        <f t="shared" si="287"/>
        <v/>
      </c>
      <c r="AZ309" s="23"/>
      <c r="BA309" s="25">
        <v>0</v>
      </c>
      <c r="BB309" s="25">
        <v>5.33</v>
      </c>
      <c r="BC309" s="25">
        <f t="shared" si="294"/>
        <v>2.165</v>
      </c>
      <c r="BD309" s="25">
        <f t="shared" si="295"/>
        <v>4.9836</v>
      </c>
      <c r="BE309" s="111" t="s">
        <v>969</v>
      </c>
      <c r="BF309" s="55">
        <f t="shared" si="288"/>
        <v>0</v>
      </c>
      <c r="BG309" s="66">
        <f t="shared" si="289"/>
        <v>0</v>
      </c>
      <c r="BH309" s="66">
        <f t="shared" si="290"/>
        <v>-0.5</v>
      </c>
      <c r="BI309" s="25" t="e">
        <f>BH309+#REF!</f>
        <v>#REF!</v>
      </c>
      <c r="BJ309" s="25" t="e">
        <f>L309+#REF!</f>
        <v>#REF!</v>
      </c>
      <c r="BK309" s="20" t="e">
        <f t="shared" si="286"/>
        <v>#REF!</v>
      </c>
      <c r="BL309" s="24">
        <f t="shared" si="291"/>
        <v>2.67</v>
      </c>
      <c r="BM309" s="25">
        <f t="shared" si="292"/>
        <v>2.17</v>
      </c>
      <c r="BN309" s="25" t="e">
        <f>BM309+#REF!</f>
        <v>#REF!</v>
      </c>
      <c r="BO309" s="25" t="e">
        <f>L309+#REF!</f>
        <v>#REF!</v>
      </c>
      <c r="BP309" s="126" t="e">
        <f t="shared" si="293"/>
        <v>#REF!</v>
      </c>
    </row>
    <row r="310" spans="1:68" x14ac:dyDescent="0.2">
      <c r="A310" s="98">
        <v>45887</v>
      </c>
      <c r="B310" s="60" t="s">
        <v>892</v>
      </c>
      <c r="C310" s="24" t="s">
        <v>992</v>
      </c>
      <c r="D310" s="24" t="s">
        <v>621</v>
      </c>
      <c r="F310" s="74" t="s">
        <v>51</v>
      </c>
      <c r="G310" s="24" t="s">
        <v>121</v>
      </c>
      <c r="H310" s="24" t="s">
        <v>2251</v>
      </c>
      <c r="I310" s="24">
        <v>1</v>
      </c>
      <c r="J310" s="24">
        <v>2</v>
      </c>
      <c r="K310" s="26" t="s">
        <v>2465</v>
      </c>
      <c r="L310" s="25">
        <v>3.5</v>
      </c>
      <c r="M310" s="24" t="s">
        <v>105</v>
      </c>
      <c r="N310" s="24" t="s">
        <v>7</v>
      </c>
      <c r="R310" s="25">
        <v>2.25</v>
      </c>
      <c r="S310" s="83" t="s">
        <v>372</v>
      </c>
      <c r="T310" s="66">
        <f t="shared" si="213"/>
        <v>7.88</v>
      </c>
      <c r="U310" s="66">
        <f t="shared" si="214"/>
        <v>4.38</v>
      </c>
      <c r="V310" s="66">
        <f t="shared" si="215"/>
        <v>200.98000000000005</v>
      </c>
      <c r="W310" s="66">
        <f t="shared" si="216"/>
        <v>573.5</v>
      </c>
      <c r="X310" s="20">
        <f t="shared" si="217"/>
        <v>0.35044463818657373</v>
      </c>
      <c r="Y310" s="67">
        <f t="shared" si="218"/>
        <v>2.0098000000000003</v>
      </c>
      <c r="Z310" s="68">
        <f t="shared" si="219"/>
        <v>20098.000000000004</v>
      </c>
      <c r="AA310" s="65" t="s">
        <v>53</v>
      </c>
      <c r="AU310" s="23" t="str">
        <f t="shared" si="287"/>
        <v/>
      </c>
      <c r="AV310" s="23">
        <f t="shared" si="287"/>
        <v>4.38</v>
      </c>
      <c r="AW310" s="23" t="str">
        <f t="shared" si="287"/>
        <v/>
      </c>
      <c r="AX310" s="23" t="str">
        <f t="shared" si="287"/>
        <v/>
      </c>
      <c r="AY310" s="23" t="str">
        <f t="shared" si="287"/>
        <v/>
      </c>
      <c r="AZ310" s="23"/>
      <c r="BA310" s="25">
        <v>0</v>
      </c>
      <c r="BB310" s="25">
        <v>1.62</v>
      </c>
      <c r="BC310" s="25">
        <f t="shared" si="294"/>
        <v>2.17</v>
      </c>
      <c r="BD310" s="25">
        <f t="shared" si="295"/>
        <v>1.5704000000000002</v>
      </c>
      <c r="BE310" s="111" t="s">
        <v>969</v>
      </c>
      <c r="BF310" s="55">
        <f t="shared" si="288"/>
        <v>0</v>
      </c>
      <c r="BG310" s="66">
        <f t="shared" si="289"/>
        <v>0</v>
      </c>
      <c r="BH310" s="66">
        <f t="shared" si="290"/>
        <v>-3.5</v>
      </c>
      <c r="BI310" s="25" t="e">
        <f t="shared" si="296"/>
        <v>#REF!</v>
      </c>
      <c r="BJ310" s="25" t="e">
        <f t="shared" si="297"/>
        <v>#REF!</v>
      </c>
      <c r="BK310" s="20" t="e">
        <f t="shared" si="286"/>
        <v>#REF!</v>
      </c>
      <c r="BL310" s="24">
        <f t="shared" si="291"/>
        <v>5.67</v>
      </c>
      <c r="BM310" s="25">
        <f t="shared" si="292"/>
        <v>2.17</v>
      </c>
      <c r="BN310" s="25" t="e">
        <f t="shared" si="298"/>
        <v>#REF!</v>
      </c>
      <c r="BO310" s="25" t="e">
        <f t="shared" si="299"/>
        <v>#REF!</v>
      </c>
      <c r="BP310" s="126" t="e">
        <f t="shared" si="293"/>
        <v>#REF!</v>
      </c>
    </row>
    <row r="311" spans="1:68" x14ac:dyDescent="0.2">
      <c r="A311" s="98">
        <v>45887</v>
      </c>
      <c r="B311" s="60" t="s">
        <v>892</v>
      </c>
      <c r="C311" s="24" t="s">
        <v>1831</v>
      </c>
      <c r="D311" s="24" t="s">
        <v>621</v>
      </c>
      <c r="F311" s="74" t="s">
        <v>51</v>
      </c>
      <c r="G311" s="24" t="s">
        <v>121</v>
      </c>
      <c r="H311" s="24" t="s">
        <v>2251</v>
      </c>
      <c r="I311" s="24">
        <v>2</v>
      </c>
      <c r="J311" s="24">
        <v>4</v>
      </c>
      <c r="K311" s="27" t="s">
        <v>2454</v>
      </c>
      <c r="L311" s="25">
        <v>1</v>
      </c>
      <c r="M311" s="24" t="s">
        <v>105</v>
      </c>
      <c r="N311" s="24" t="s">
        <v>6</v>
      </c>
      <c r="R311" s="25">
        <v>16</v>
      </c>
      <c r="S311" s="83" t="s">
        <v>371</v>
      </c>
      <c r="T311" s="66" t="str">
        <f t="shared" si="213"/>
        <v>0.00</v>
      </c>
      <c r="U311" s="66">
        <f t="shared" si="214"/>
        <v>-1</v>
      </c>
      <c r="V311" s="66">
        <f t="shared" si="215"/>
        <v>199.98000000000005</v>
      </c>
      <c r="W311" s="66">
        <f t="shared" si="216"/>
        <v>574.5</v>
      </c>
      <c r="X311" s="20">
        <f t="shared" si="217"/>
        <v>0.34809399477806796</v>
      </c>
      <c r="Y311" s="67">
        <f t="shared" si="218"/>
        <v>1.9998000000000005</v>
      </c>
      <c r="Z311" s="68">
        <f t="shared" si="219"/>
        <v>19998.000000000004</v>
      </c>
      <c r="AA311" s="65" t="s">
        <v>52</v>
      </c>
      <c r="AU311" s="23" t="str">
        <f t="shared" si="287"/>
        <v/>
      </c>
      <c r="AV311" s="23">
        <f t="shared" si="287"/>
        <v>-1</v>
      </c>
      <c r="AW311" s="23" t="str">
        <f t="shared" si="287"/>
        <v/>
      </c>
      <c r="AX311" s="23" t="str">
        <f t="shared" si="287"/>
        <v/>
      </c>
      <c r="AY311" s="23" t="str">
        <f t="shared" si="287"/>
        <v/>
      </c>
      <c r="AZ311" s="23"/>
      <c r="BA311" s="25">
        <v>0</v>
      </c>
      <c r="BB311" s="25">
        <v>14.78</v>
      </c>
      <c r="BC311" s="25">
        <f t="shared" si="294"/>
        <v>13.78</v>
      </c>
      <c r="BD311" s="25">
        <f t="shared" si="295"/>
        <v>13.6776</v>
      </c>
      <c r="BE311" s="111" t="s">
        <v>970</v>
      </c>
      <c r="BF311" s="55">
        <f t="shared" si="288"/>
        <v>0</v>
      </c>
      <c r="BG311" s="66" t="str">
        <f t="shared" si="289"/>
        <v>0.00</v>
      </c>
      <c r="BH311" s="66">
        <f t="shared" si="290"/>
        <v>-1</v>
      </c>
      <c r="BI311" s="25" t="e">
        <f t="shared" si="296"/>
        <v>#REF!</v>
      </c>
      <c r="BJ311" s="25" t="e">
        <f t="shared" si="297"/>
        <v>#REF!</v>
      </c>
      <c r="BK311" s="20" t="e">
        <f t="shared" si="286"/>
        <v>#REF!</v>
      </c>
      <c r="BL311" s="24" t="str">
        <f t="shared" si="291"/>
        <v>0.00</v>
      </c>
      <c r="BM311" s="25">
        <f t="shared" si="292"/>
        <v>-1</v>
      </c>
      <c r="BN311" s="25" t="e">
        <f t="shared" si="298"/>
        <v>#REF!</v>
      </c>
      <c r="BO311" s="25" t="e">
        <f t="shared" si="299"/>
        <v>#REF!</v>
      </c>
      <c r="BP311" s="126" t="e">
        <f t="shared" si="293"/>
        <v>#REF!</v>
      </c>
    </row>
    <row r="312" spans="1:68" x14ac:dyDescent="0.2">
      <c r="A312" s="98">
        <v>45890</v>
      </c>
      <c r="B312" s="60" t="s">
        <v>892</v>
      </c>
      <c r="C312" s="24" t="s">
        <v>2461</v>
      </c>
      <c r="D312" s="24" t="s">
        <v>398</v>
      </c>
      <c r="F312" s="74" t="s">
        <v>51</v>
      </c>
      <c r="G312" s="24" t="s">
        <v>121</v>
      </c>
      <c r="H312" s="24" t="s">
        <v>2397</v>
      </c>
      <c r="I312" s="24">
        <v>9</v>
      </c>
      <c r="J312" s="24">
        <v>1</v>
      </c>
      <c r="K312" s="87" t="s">
        <v>2462</v>
      </c>
      <c r="L312" s="25">
        <v>4</v>
      </c>
      <c r="M312" s="24" t="s">
        <v>105</v>
      </c>
      <c r="N312" s="24" t="s">
        <v>6</v>
      </c>
      <c r="R312" s="25">
        <v>3.5</v>
      </c>
      <c r="S312" s="83" t="s">
        <v>373</v>
      </c>
      <c r="T312" s="66" t="str">
        <f t="shared" si="213"/>
        <v>0.00</v>
      </c>
      <c r="U312" s="66">
        <f t="shared" si="214"/>
        <v>-4</v>
      </c>
      <c r="V312" s="66">
        <f t="shared" si="215"/>
        <v>195.98000000000005</v>
      </c>
      <c r="W312" s="66">
        <f t="shared" si="216"/>
        <v>578.5</v>
      </c>
      <c r="X312" s="20">
        <f t="shared" si="217"/>
        <v>0.33877268798617122</v>
      </c>
      <c r="Y312" s="67">
        <f t="shared" si="218"/>
        <v>1.9598000000000004</v>
      </c>
      <c r="Z312" s="68">
        <f t="shared" si="219"/>
        <v>19598.000000000004</v>
      </c>
      <c r="AA312" s="65" t="s">
        <v>52</v>
      </c>
      <c r="AU312" s="23" t="str">
        <f t="shared" si="287"/>
        <v/>
      </c>
      <c r="AV312" s="23">
        <f t="shared" si="287"/>
        <v>-4</v>
      </c>
      <c r="AW312" s="23" t="str">
        <f t="shared" si="287"/>
        <v/>
      </c>
      <c r="AX312" s="23" t="str">
        <f t="shared" si="287"/>
        <v/>
      </c>
      <c r="AY312" s="23" t="str">
        <f t="shared" si="287"/>
        <v/>
      </c>
      <c r="AZ312" s="23"/>
      <c r="BA312" s="25">
        <v>0</v>
      </c>
      <c r="BB312" s="25">
        <v>2.4700000000000002</v>
      </c>
      <c r="BC312" s="25">
        <f t="shared" si="294"/>
        <v>5.8800000000000008</v>
      </c>
      <c r="BD312" s="25">
        <f t="shared" si="295"/>
        <v>2.3524000000000003</v>
      </c>
      <c r="BE312" s="111" t="s">
        <v>970</v>
      </c>
      <c r="BF312" s="55">
        <f t="shared" si="288"/>
        <v>0</v>
      </c>
      <c r="BG312" s="66" t="str">
        <f t="shared" si="289"/>
        <v>0.00</v>
      </c>
      <c r="BH312" s="66">
        <f t="shared" si="290"/>
        <v>-4</v>
      </c>
      <c r="BI312" s="25" t="e">
        <f>BH312+#REF!</f>
        <v>#REF!</v>
      </c>
      <c r="BJ312" s="25" t="e">
        <f>L312+#REF!</f>
        <v>#REF!</v>
      </c>
      <c r="BK312" s="20" t="e">
        <f t="shared" ref="BK312:BK323" si="300">SUM(BI312/BJ312)</f>
        <v>#REF!</v>
      </c>
      <c r="BL312" s="24" t="str">
        <f t="shared" si="291"/>
        <v>0.00</v>
      </c>
      <c r="BM312" s="25">
        <f t="shared" si="292"/>
        <v>-4</v>
      </c>
      <c r="BN312" s="25" t="e">
        <f>BM312+#REF!</f>
        <v>#REF!</v>
      </c>
      <c r="BO312" s="25" t="e">
        <f>L312+#REF!</f>
        <v>#REF!</v>
      </c>
      <c r="BP312" s="126" t="e">
        <f t="shared" si="293"/>
        <v>#REF!</v>
      </c>
    </row>
    <row r="313" spans="1:68" x14ac:dyDescent="0.2">
      <c r="A313" s="98">
        <v>45895</v>
      </c>
      <c r="B313" s="60" t="s">
        <v>892</v>
      </c>
      <c r="C313" s="24" t="s">
        <v>2383</v>
      </c>
      <c r="D313" s="24" t="s">
        <v>584</v>
      </c>
      <c r="F313" s="74" t="s">
        <v>51</v>
      </c>
      <c r="G313" s="24" t="s">
        <v>121</v>
      </c>
      <c r="H313" s="24" t="s">
        <v>2473</v>
      </c>
      <c r="I313" s="24">
        <v>1</v>
      </c>
      <c r="J313" s="24">
        <v>3</v>
      </c>
      <c r="K313" s="24" t="s">
        <v>2474</v>
      </c>
      <c r="L313" s="25">
        <v>3</v>
      </c>
      <c r="M313" s="24" t="s">
        <v>105</v>
      </c>
      <c r="N313" s="24" t="s">
        <v>6</v>
      </c>
      <c r="R313" s="25">
        <v>3.2</v>
      </c>
      <c r="S313" s="83" t="s">
        <v>363</v>
      </c>
      <c r="T313" s="66" t="str">
        <f t="shared" si="213"/>
        <v>0.00</v>
      </c>
      <c r="U313" s="66">
        <f t="shared" si="214"/>
        <v>-3</v>
      </c>
      <c r="V313" s="66">
        <f t="shared" si="215"/>
        <v>192.98000000000005</v>
      </c>
      <c r="W313" s="66">
        <f t="shared" si="216"/>
        <v>581.5</v>
      </c>
      <c r="X313" s="20">
        <f t="shared" si="217"/>
        <v>0.33186586414445407</v>
      </c>
      <c r="Y313" s="67">
        <f t="shared" si="218"/>
        <v>1.9298000000000004</v>
      </c>
      <c r="Z313" s="68">
        <f t="shared" si="219"/>
        <v>19298.000000000004</v>
      </c>
      <c r="AA313" s="65" t="s">
        <v>52</v>
      </c>
      <c r="AU313" s="23" t="str">
        <f t="shared" si="287"/>
        <v/>
      </c>
      <c r="AV313" s="23">
        <f t="shared" si="287"/>
        <v>-3</v>
      </c>
      <c r="AW313" s="23" t="str">
        <f t="shared" si="287"/>
        <v/>
      </c>
      <c r="AX313" s="23" t="str">
        <f t="shared" si="287"/>
        <v/>
      </c>
      <c r="AY313" s="23" t="str">
        <f t="shared" si="287"/>
        <v/>
      </c>
      <c r="AZ313" s="23"/>
      <c r="BA313" s="25">
        <v>0</v>
      </c>
      <c r="BB313" s="25">
        <v>3.45</v>
      </c>
      <c r="BC313" s="25">
        <f t="shared" ref="BC313:BC315" si="301">((BB313*(L313))-(L313))</f>
        <v>7.3500000000000014</v>
      </c>
      <c r="BD313" s="25">
        <f t="shared" ref="BD313:BD315" si="302">0.92*(BB313-1)+1</f>
        <v>3.2540000000000004</v>
      </c>
      <c r="BE313" s="111" t="s">
        <v>970</v>
      </c>
      <c r="BF313" s="55">
        <f t="shared" si="288"/>
        <v>0</v>
      </c>
      <c r="BG313" s="66" t="str">
        <f t="shared" si="289"/>
        <v>0.00</v>
      </c>
      <c r="BH313" s="66">
        <f t="shared" si="290"/>
        <v>-3</v>
      </c>
      <c r="BI313" s="25" t="e">
        <f>BH313+#REF!</f>
        <v>#REF!</v>
      </c>
      <c r="BJ313" s="25" t="e">
        <f>L313+#REF!</f>
        <v>#REF!</v>
      </c>
      <c r="BK313" s="20" t="e">
        <f t="shared" si="300"/>
        <v>#REF!</v>
      </c>
      <c r="BL313" s="24" t="str">
        <f t="shared" si="291"/>
        <v>0.00</v>
      </c>
      <c r="BM313" s="25">
        <f t="shared" si="292"/>
        <v>-3</v>
      </c>
      <c r="BN313" s="25" t="e">
        <f>BM313+#REF!</f>
        <v>#REF!</v>
      </c>
      <c r="BO313" s="25" t="e">
        <f>L313+#REF!</f>
        <v>#REF!</v>
      </c>
      <c r="BP313" s="126" t="e">
        <f t="shared" si="293"/>
        <v>#REF!</v>
      </c>
    </row>
    <row r="314" spans="1:68" x14ac:dyDescent="0.2">
      <c r="A314" s="98">
        <v>45897</v>
      </c>
      <c r="B314" s="60" t="s">
        <v>892</v>
      </c>
      <c r="C314" s="24" t="s">
        <v>1009</v>
      </c>
      <c r="D314" s="24" t="s">
        <v>398</v>
      </c>
      <c r="F314" s="74" t="s">
        <v>51</v>
      </c>
      <c r="G314" s="24" t="s">
        <v>121</v>
      </c>
      <c r="H314" s="91" t="s">
        <v>1033</v>
      </c>
      <c r="I314" s="24">
        <v>5</v>
      </c>
      <c r="J314" s="24">
        <v>6</v>
      </c>
      <c r="K314" s="91" t="s">
        <v>2476</v>
      </c>
      <c r="L314" s="25">
        <v>3</v>
      </c>
      <c r="M314" s="24" t="s">
        <v>105</v>
      </c>
      <c r="N314" s="24" t="s">
        <v>6</v>
      </c>
      <c r="R314" s="25">
        <v>4.4000000000000004</v>
      </c>
      <c r="S314" s="83" t="s">
        <v>363</v>
      </c>
      <c r="T314" s="66" t="str">
        <f t="shared" si="213"/>
        <v>0.00</v>
      </c>
      <c r="U314" s="66">
        <f t="shared" si="214"/>
        <v>-3</v>
      </c>
      <c r="V314" s="66">
        <f t="shared" si="215"/>
        <v>189.98000000000005</v>
      </c>
      <c r="W314" s="66">
        <f t="shared" si="216"/>
        <v>584.5</v>
      </c>
      <c r="X314" s="20">
        <f t="shared" si="217"/>
        <v>0.32502994011976055</v>
      </c>
      <c r="Y314" s="67">
        <f t="shared" si="218"/>
        <v>1.8998000000000004</v>
      </c>
      <c r="Z314" s="68">
        <f t="shared" si="219"/>
        <v>18998.000000000004</v>
      </c>
      <c r="AA314" s="65" t="s">
        <v>52</v>
      </c>
      <c r="AU314" s="23" t="str">
        <f t="shared" si="287"/>
        <v/>
      </c>
      <c r="AV314" s="23">
        <f t="shared" si="287"/>
        <v>-3</v>
      </c>
      <c r="AW314" s="23" t="str">
        <f t="shared" si="287"/>
        <v/>
      </c>
      <c r="AX314" s="23" t="str">
        <f t="shared" si="287"/>
        <v/>
      </c>
      <c r="AY314" s="23" t="str">
        <f t="shared" si="287"/>
        <v/>
      </c>
      <c r="AZ314" s="23"/>
      <c r="BA314" s="25">
        <v>0</v>
      </c>
      <c r="BB314" s="25">
        <v>3.25</v>
      </c>
      <c r="BC314" s="25">
        <f t="shared" si="301"/>
        <v>6.75</v>
      </c>
      <c r="BD314" s="25">
        <f t="shared" si="302"/>
        <v>3.0700000000000003</v>
      </c>
      <c r="BE314" s="111" t="s">
        <v>969</v>
      </c>
      <c r="BF314" s="55">
        <f t="shared" si="288"/>
        <v>0</v>
      </c>
      <c r="BG314" s="66" t="str">
        <f t="shared" si="289"/>
        <v>0.00</v>
      </c>
      <c r="BH314" s="66">
        <f t="shared" si="290"/>
        <v>-3</v>
      </c>
      <c r="BI314" s="25" t="e">
        <f t="shared" si="296"/>
        <v>#REF!</v>
      </c>
      <c r="BJ314" s="25" t="e">
        <f t="shared" si="297"/>
        <v>#REF!</v>
      </c>
      <c r="BK314" s="20" t="e">
        <f t="shared" si="300"/>
        <v>#REF!</v>
      </c>
      <c r="BL314" s="24" t="str">
        <f t="shared" si="291"/>
        <v>0.00</v>
      </c>
      <c r="BM314" s="25">
        <f t="shared" si="292"/>
        <v>-3</v>
      </c>
      <c r="BN314" s="25" t="e">
        <f t="shared" si="298"/>
        <v>#REF!</v>
      </c>
      <c r="BO314" s="25" t="e">
        <f t="shared" si="299"/>
        <v>#REF!</v>
      </c>
      <c r="BP314" s="126" t="e">
        <f t="shared" si="293"/>
        <v>#REF!</v>
      </c>
    </row>
    <row r="315" spans="1:68" x14ac:dyDescent="0.2">
      <c r="A315" s="98">
        <v>45897</v>
      </c>
      <c r="B315" s="60" t="s">
        <v>892</v>
      </c>
      <c r="C315" s="24" t="s">
        <v>1009</v>
      </c>
      <c r="D315" s="24" t="s">
        <v>398</v>
      </c>
      <c r="F315" s="74" t="s">
        <v>51</v>
      </c>
      <c r="G315" s="24" t="s">
        <v>121</v>
      </c>
      <c r="H315" s="24" t="s">
        <v>745</v>
      </c>
      <c r="I315" s="24">
        <v>10</v>
      </c>
      <c r="J315" s="24">
        <v>5</v>
      </c>
      <c r="K315" s="87" t="s">
        <v>2475</v>
      </c>
      <c r="L315" s="25">
        <v>2</v>
      </c>
      <c r="M315" s="24" t="s">
        <v>105</v>
      </c>
      <c r="N315" s="24" t="s">
        <v>6</v>
      </c>
      <c r="R315" s="25">
        <v>7.5</v>
      </c>
      <c r="S315" s="83" t="s">
        <v>373</v>
      </c>
      <c r="T315" s="66" t="str">
        <f t="shared" si="213"/>
        <v>0.00</v>
      </c>
      <c r="U315" s="66">
        <f t="shared" si="214"/>
        <v>-2</v>
      </c>
      <c r="V315" s="66">
        <f t="shared" si="215"/>
        <v>187.98000000000005</v>
      </c>
      <c r="W315" s="66">
        <f t="shared" si="216"/>
        <v>586.5</v>
      </c>
      <c r="X315" s="20">
        <f t="shared" si="217"/>
        <v>0.32051150895140673</v>
      </c>
      <c r="Y315" s="67">
        <f t="shared" si="218"/>
        <v>1.8798000000000004</v>
      </c>
      <c r="Z315" s="68">
        <f t="shared" si="219"/>
        <v>18798.000000000004</v>
      </c>
      <c r="AA315" s="65" t="s">
        <v>52</v>
      </c>
      <c r="AU315" s="23" t="str">
        <f t="shared" si="287"/>
        <v/>
      </c>
      <c r="AV315" s="23">
        <f t="shared" si="287"/>
        <v>-2</v>
      </c>
      <c r="AW315" s="23" t="str">
        <f t="shared" si="287"/>
        <v/>
      </c>
      <c r="AX315" s="23" t="str">
        <f t="shared" si="287"/>
        <v/>
      </c>
      <c r="AY315" s="23" t="str">
        <f t="shared" si="287"/>
        <v/>
      </c>
      <c r="AZ315" s="23"/>
      <c r="BA315" s="25">
        <v>0</v>
      </c>
      <c r="BB315" s="25">
        <v>6</v>
      </c>
      <c r="BC315" s="25">
        <f t="shared" si="301"/>
        <v>10</v>
      </c>
      <c r="BD315" s="25">
        <f t="shared" si="302"/>
        <v>5.6000000000000005</v>
      </c>
      <c r="BE315" s="111" t="s">
        <v>969</v>
      </c>
      <c r="BF315" s="55">
        <f t="shared" si="288"/>
        <v>0</v>
      </c>
      <c r="BG315" s="66" t="str">
        <f t="shared" si="289"/>
        <v>0.00</v>
      </c>
      <c r="BH315" s="66">
        <f t="shared" si="290"/>
        <v>-2</v>
      </c>
      <c r="BI315" s="25" t="e">
        <f t="shared" si="296"/>
        <v>#REF!</v>
      </c>
      <c r="BJ315" s="25" t="e">
        <f t="shared" si="297"/>
        <v>#REF!</v>
      </c>
      <c r="BK315" s="20" t="e">
        <f t="shared" si="300"/>
        <v>#REF!</v>
      </c>
      <c r="BL315" s="24" t="str">
        <f t="shared" si="291"/>
        <v>0.00</v>
      </c>
      <c r="BM315" s="25">
        <f t="shared" si="292"/>
        <v>-2</v>
      </c>
      <c r="BN315" s="25" t="e">
        <f t="shared" si="298"/>
        <v>#REF!</v>
      </c>
      <c r="BO315" s="25" t="e">
        <f t="shared" si="299"/>
        <v>#REF!</v>
      </c>
      <c r="BP315" s="126" t="e">
        <f t="shared" si="293"/>
        <v>#REF!</v>
      </c>
    </row>
    <row r="316" spans="1:68" x14ac:dyDescent="0.2">
      <c r="A316" s="98">
        <v>45900</v>
      </c>
      <c r="B316" s="60" t="s">
        <v>892</v>
      </c>
      <c r="C316" s="24" t="s">
        <v>912</v>
      </c>
      <c r="D316" s="24" t="s">
        <v>577</v>
      </c>
      <c r="F316" s="74" t="s">
        <v>51</v>
      </c>
      <c r="G316" s="24" t="s">
        <v>121</v>
      </c>
      <c r="H316" s="24" t="s">
        <v>85</v>
      </c>
      <c r="I316" s="24">
        <v>3</v>
      </c>
      <c r="J316" s="24">
        <v>8</v>
      </c>
      <c r="K316" s="26" t="s">
        <v>2486</v>
      </c>
      <c r="L316" s="25">
        <v>2</v>
      </c>
      <c r="M316" s="24" t="s">
        <v>105</v>
      </c>
      <c r="N316" s="24" t="s">
        <v>6</v>
      </c>
      <c r="R316" s="25">
        <v>7</v>
      </c>
      <c r="S316" s="83" t="s">
        <v>372</v>
      </c>
      <c r="T316" s="66">
        <f t="shared" si="213"/>
        <v>14</v>
      </c>
      <c r="U316" s="66">
        <f t="shared" si="214"/>
        <v>12</v>
      </c>
      <c r="V316" s="66">
        <f t="shared" si="215"/>
        <v>199.98000000000005</v>
      </c>
      <c r="W316" s="66">
        <f t="shared" si="216"/>
        <v>588.5</v>
      </c>
      <c r="X316" s="20">
        <f t="shared" si="217"/>
        <v>0.33981308411214961</v>
      </c>
      <c r="Y316" s="67">
        <f t="shared" si="218"/>
        <v>1.9998000000000005</v>
      </c>
      <c r="Z316" s="68">
        <f t="shared" si="219"/>
        <v>19998.000000000004</v>
      </c>
      <c r="AA316" s="65" t="s">
        <v>53</v>
      </c>
      <c r="AU316" s="23" t="str">
        <f t="shared" ref="AU316:AY331" si="303">IF($G316=AU$2,$U316,"")</f>
        <v/>
      </c>
      <c r="AV316" s="23">
        <f t="shared" si="287"/>
        <v>12</v>
      </c>
      <c r="AW316" s="23" t="str">
        <f t="shared" si="303"/>
        <v/>
      </c>
      <c r="AX316" s="23" t="str">
        <f t="shared" si="303"/>
        <v/>
      </c>
      <c r="AY316" s="23" t="str">
        <f t="shared" si="303"/>
        <v/>
      </c>
      <c r="AZ316" s="23"/>
      <c r="BA316" s="25">
        <v>0</v>
      </c>
      <c r="BB316" s="25">
        <v>7.23</v>
      </c>
      <c r="BC316" s="25">
        <f t="shared" ref="BC316:BC319" si="304">((BB316*(L316))-(L316))</f>
        <v>12.46</v>
      </c>
      <c r="BD316" s="25">
        <f t="shared" ref="BD316:BD319" si="305">0.92*(BB316-1)+1</f>
        <v>6.7316000000000003</v>
      </c>
      <c r="BE316" s="111" t="s">
        <v>970</v>
      </c>
      <c r="BF316" s="55">
        <f t="shared" si="288"/>
        <v>0</v>
      </c>
      <c r="BG316" s="66">
        <f t="shared" si="289"/>
        <v>0</v>
      </c>
      <c r="BH316" s="66">
        <f t="shared" si="290"/>
        <v>-2</v>
      </c>
      <c r="BI316" s="25" t="e">
        <f>BH316+#REF!</f>
        <v>#REF!</v>
      </c>
      <c r="BJ316" s="25" t="e">
        <f>L316+#REF!</f>
        <v>#REF!</v>
      </c>
      <c r="BK316" s="20" t="e">
        <f t="shared" si="300"/>
        <v>#REF!</v>
      </c>
      <c r="BL316" s="24">
        <f t="shared" si="291"/>
        <v>14.46</v>
      </c>
      <c r="BM316" s="25">
        <f t="shared" si="292"/>
        <v>12.46</v>
      </c>
      <c r="BN316" s="25" t="e">
        <f>BM316+#REF!</f>
        <v>#REF!</v>
      </c>
      <c r="BO316" s="25" t="e">
        <f>L316+#REF!</f>
        <v>#REF!</v>
      </c>
      <c r="BP316" s="126" t="e">
        <f t="shared" si="293"/>
        <v>#REF!</v>
      </c>
    </row>
    <row r="317" spans="1:68" x14ac:dyDescent="0.2">
      <c r="A317" s="98">
        <v>45902</v>
      </c>
      <c r="B317" s="60" t="s">
        <v>892</v>
      </c>
      <c r="C317" s="24" t="s">
        <v>1178</v>
      </c>
      <c r="D317" s="24" t="s">
        <v>584</v>
      </c>
      <c r="F317" s="74" t="s">
        <v>51</v>
      </c>
      <c r="G317" s="24" t="s">
        <v>121</v>
      </c>
      <c r="H317" s="24" t="s">
        <v>390</v>
      </c>
      <c r="I317" s="24">
        <v>4</v>
      </c>
      <c r="J317" s="24">
        <v>3</v>
      </c>
      <c r="K317" s="24" t="s">
        <v>2491</v>
      </c>
      <c r="L317" s="25">
        <v>3</v>
      </c>
      <c r="M317" s="24" t="s">
        <v>105</v>
      </c>
      <c r="N317" s="24" t="s">
        <v>6</v>
      </c>
      <c r="R317" s="25">
        <v>2.5</v>
      </c>
      <c r="S317" s="83" t="s">
        <v>363</v>
      </c>
      <c r="T317" s="66" t="str">
        <f t="shared" si="213"/>
        <v>0.00</v>
      </c>
      <c r="U317" s="66">
        <f t="shared" si="214"/>
        <v>-3</v>
      </c>
      <c r="V317" s="66">
        <f t="shared" si="215"/>
        <v>196.98000000000005</v>
      </c>
      <c r="W317" s="66">
        <f t="shared" si="216"/>
        <v>591.5</v>
      </c>
      <c r="X317" s="20">
        <f t="shared" si="217"/>
        <v>0.33301775147929003</v>
      </c>
      <c r="Y317" s="67">
        <f t="shared" si="218"/>
        <v>1.9698000000000004</v>
      </c>
      <c r="Z317" s="68">
        <f t="shared" si="219"/>
        <v>19698.000000000004</v>
      </c>
      <c r="AA317" s="65" t="s">
        <v>52</v>
      </c>
      <c r="AU317" s="23" t="str">
        <f t="shared" si="303"/>
        <v/>
      </c>
      <c r="AV317" s="23">
        <f t="shared" si="287"/>
        <v>-3</v>
      </c>
      <c r="AW317" s="23" t="str">
        <f t="shared" si="303"/>
        <v/>
      </c>
      <c r="AX317" s="23" t="str">
        <f t="shared" si="303"/>
        <v/>
      </c>
      <c r="AY317" s="23" t="str">
        <f t="shared" si="303"/>
        <v/>
      </c>
      <c r="AZ317" s="23"/>
      <c r="BA317" s="25">
        <v>0</v>
      </c>
      <c r="BB317" s="25">
        <v>2.2000000000000002</v>
      </c>
      <c r="BC317" s="25">
        <f t="shared" si="304"/>
        <v>3.6000000000000005</v>
      </c>
      <c r="BD317" s="25">
        <f t="shared" si="305"/>
        <v>2.1040000000000001</v>
      </c>
      <c r="BE317" s="111" t="s">
        <v>970</v>
      </c>
      <c r="BF317" s="55">
        <f t="shared" si="288"/>
        <v>0</v>
      </c>
      <c r="BG317" s="66" t="str">
        <f t="shared" si="289"/>
        <v>0.00</v>
      </c>
      <c r="BH317" s="66">
        <f t="shared" si="290"/>
        <v>-3</v>
      </c>
      <c r="BI317" s="25" t="e">
        <f>BH317+#REF!</f>
        <v>#REF!</v>
      </c>
      <c r="BJ317" s="25" t="e">
        <f>L317+#REF!</f>
        <v>#REF!</v>
      </c>
      <c r="BK317" s="20" t="e">
        <f t="shared" si="300"/>
        <v>#REF!</v>
      </c>
      <c r="BL317" s="24" t="str">
        <f t="shared" si="291"/>
        <v>0.00</v>
      </c>
      <c r="BM317" s="25">
        <f t="shared" si="292"/>
        <v>-3</v>
      </c>
      <c r="BN317" s="25" t="e">
        <f>BM317+#REF!</f>
        <v>#REF!</v>
      </c>
      <c r="BO317" s="25" t="e">
        <f>L317+#REF!</f>
        <v>#REF!</v>
      </c>
      <c r="BP317" s="126" t="e">
        <f t="shared" si="293"/>
        <v>#REF!</v>
      </c>
    </row>
    <row r="318" spans="1:68" x14ac:dyDescent="0.2">
      <c r="A318" s="98">
        <v>45905</v>
      </c>
      <c r="B318" s="60" t="s">
        <v>892</v>
      </c>
      <c r="C318" s="24" t="s">
        <v>1745</v>
      </c>
      <c r="D318" s="24" t="s">
        <v>562</v>
      </c>
      <c r="F318" s="74" t="s">
        <v>51</v>
      </c>
      <c r="G318" s="24" t="s">
        <v>121</v>
      </c>
      <c r="H318" s="24" t="s">
        <v>59</v>
      </c>
      <c r="I318" s="24">
        <v>4</v>
      </c>
      <c r="J318" s="24">
        <v>7</v>
      </c>
      <c r="K318" s="26" t="s">
        <v>2496</v>
      </c>
      <c r="L318" s="25">
        <v>3</v>
      </c>
      <c r="M318" s="24" t="s">
        <v>105</v>
      </c>
      <c r="N318" s="24" t="s">
        <v>6</v>
      </c>
      <c r="R318" s="25">
        <v>2</v>
      </c>
      <c r="S318" s="83" t="s">
        <v>372</v>
      </c>
      <c r="T318" s="66">
        <f t="shared" si="213"/>
        <v>6</v>
      </c>
      <c r="U318" s="66">
        <f t="shared" si="214"/>
        <v>3</v>
      </c>
      <c r="V318" s="66">
        <f t="shared" si="215"/>
        <v>199.98000000000005</v>
      </c>
      <c r="W318" s="66">
        <f t="shared" si="216"/>
        <v>594.5</v>
      </c>
      <c r="X318" s="20">
        <f t="shared" si="217"/>
        <v>0.33638351555929358</v>
      </c>
      <c r="Y318" s="67">
        <f t="shared" si="218"/>
        <v>1.9998000000000005</v>
      </c>
      <c r="Z318" s="68">
        <f t="shared" si="219"/>
        <v>19998.000000000004</v>
      </c>
      <c r="AA318" s="65" t="s">
        <v>53</v>
      </c>
      <c r="AU318" s="23" t="str">
        <f t="shared" si="303"/>
        <v/>
      </c>
      <c r="AV318" s="23">
        <f t="shared" si="287"/>
        <v>3</v>
      </c>
      <c r="AW318" s="23" t="str">
        <f t="shared" si="303"/>
        <v/>
      </c>
      <c r="AX318" s="23" t="str">
        <f t="shared" si="303"/>
        <v/>
      </c>
      <c r="AY318" s="23" t="str">
        <f t="shared" si="303"/>
        <v/>
      </c>
      <c r="AZ318" s="23"/>
      <c r="BA318" s="25">
        <v>0</v>
      </c>
      <c r="BB318" s="25">
        <v>3.15</v>
      </c>
      <c r="BC318" s="25">
        <f t="shared" si="304"/>
        <v>6.4499999999999993</v>
      </c>
      <c r="BD318" s="25">
        <f t="shared" si="305"/>
        <v>2.9779999999999998</v>
      </c>
      <c r="BE318" s="111" t="s">
        <v>969</v>
      </c>
      <c r="BF318" s="55">
        <f t="shared" ref="BF318:BF328" si="306">U318-SUM(AU318:AY318)</f>
        <v>0</v>
      </c>
      <c r="BG318" s="66">
        <f t="shared" si="289"/>
        <v>0</v>
      </c>
      <c r="BH318" s="66">
        <f t="shared" si="290"/>
        <v>-3</v>
      </c>
      <c r="BI318" s="25" t="e">
        <f>BH318+#REF!</f>
        <v>#REF!</v>
      </c>
      <c r="BJ318" s="25" t="e">
        <f>L318+#REF!</f>
        <v>#REF!</v>
      </c>
      <c r="BK318" s="20" t="e">
        <f t="shared" si="300"/>
        <v>#REF!</v>
      </c>
      <c r="BL318" s="24">
        <f t="shared" si="291"/>
        <v>9.4499999999999993</v>
      </c>
      <c r="BM318" s="25">
        <f t="shared" si="292"/>
        <v>6.4499999999999993</v>
      </c>
      <c r="BN318" s="25" t="e">
        <f>BM318+#REF!</f>
        <v>#REF!</v>
      </c>
      <c r="BO318" s="25" t="e">
        <f>L318+#REF!</f>
        <v>#REF!</v>
      </c>
      <c r="BP318" s="126" t="e">
        <f t="shared" si="293"/>
        <v>#REF!</v>
      </c>
    </row>
    <row r="319" spans="1:68" x14ac:dyDescent="0.2">
      <c r="A319" s="98">
        <v>45905</v>
      </c>
      <c r="B319" s="60" t="s">
        <v>892</v>
      </c>
      <c r="C319" s="24" t="s">
        <v>2497</v>
      </c>
      <c r="D319" s="24" t="s">
        <v>562</v>
      </c>
      <c r="F319" s="74" t="s">
        <v>51</v>
      </c>
      <c r="G319" s="24" t="s">
        <v>121</v>
      </c>
      <c r="H319" s="24" t="s">
        <v>59</v>
      </c>
      <c r="I319" s="24">
        <v>7</v>
      </c>
      <c r="J319" s="24">
        <v>6</v>
      </c>
      <c r="K319" s="24" t="s">
        <v>2498</v>
      </c>
      <c r="L319" s="25">
        <v>1.5</v>
      </c>
      <c r="M319" s="24" t="s">
        <v>105</v>
      </c>
      <c r="N319" s="24" t="s">
        <v>6</v>
      </c>
      <c r="R319" s="25">
        <v>6.5</v>
      </c>
      <c r="S319" s="83" t="s">
        <v>371</v>
      </c>
      <c r="T319" s="66" t="str">
        <f t="shared" si="213"/>
        <v>0.00</v>
      </c>
      <c r="U319" s="66">
        <f t="shared" si="214"/>
        <v>-1.5</v>
      </c>
      <c r="V319" s="66">
        <f t="shared" si="215"/>
        <v>198.48000000000005</v>
      </c>
      <c r="W319" s="66">
        <f t="shared" si="216"/>
        <v>596</v>
      </c>
      <c r="X319" s="20">
        <f t="shared" si="217"/>
        <v>0.33302013422818799</v>
      </c>
      <c r="Y319" s="67">
        <f t="shared" si="218"/>
        <v>1.9848000000000006</v>
      </c>
      <c r="Z319" s="68">
        <f t="shared" si="219"/>
        <v>19848.000000000004</v>
      </c>
      <c r="AA319" s="65" t="s">
        <v>52</v>
      </c>
      <c r="AU319" s="23" t="str">
        <f t="shared" si="303"/>
        <v/>
      </c>
      <c r="AV319" s="23">
        <f t="shared" si="287"/>
        <v>-1.5</v>
      </c>
      <c r="AW319" s="23" t="str">
        <f t="shared" si="303"/>
        <v/>
      </c>
      <c r="AX319" s="23" t="str">
        <f t="shared" si="303"/>
        <v/>
      </c>
      <c r="AY319" s="23" t="str">
        <f t="shared" si="303"/>
        <v/>
      </c>
      <c r="AZ319" s="23"/>
      <c r="BA319" s="25">
        <v>0</v>
      </c>
      <c r="BB319" s="25">
        <v>16.760000000000002</v>
      </c>
      <c r="BC319" s="25">
        <f t="shared" si="304"/>
        <v>23.64</v>
      </c>
      <c r="BD319" s="25">
        <f t="shared" si="305"/>
        <v>15.499200000000002</v>
      </c>
      <c r="BE319" s="111" t="s">
        <v>969</v>
      </c>
      <c r="BF319" s="55">
        <f t="shared" si="306"/>
        <v>0</v>
      </c>
      <c r="BG319" s="66" t="str">
        <f t="shared" si="289"/>
        <v>0.00</v>
      </c>
      <c r="BH319" s="66">
        <f t="shared" si="290"/>
        <v>-1.5</v>
      </c>
      <c r="BI319" s="25" t="e">
        <f t="shared" si="296"/>
        <v>#REF!</v>
      </c>
      <c r="BJ319" s="25" t="e">
        <f t="shared" si="297"/>
        <v>#REF!</v>
      </c>
      <c r="BK319" s="20" t="e">
        <f t="shared" si="300"/>
        <v>#REF!</v>
      </c>
      <c r="BL319" s="24" t="str">
        <f t="shared" si="291"/>
        <v>0.00</v>
      </c>
      <c r="BM319" s="25">
        <f t="shared" si="292"/>
        <v>-1.5</v>
      </c>
      <c r="BN319" s="25" t="e">
        <f t="shared" si="298"/>
        <v>#REF!</v>
      </c>
      <c r="BO319" s="25" t="e">
        <f t="shared" si="299"/>
        <v>#REF!</v>
      </c>
      <c r="BP319" s="126" t="e">
        <f t="shared" si="293"/>
        <v>#REF!</v>
      </c>
    </row>
    <row r="320" spans="1:68" x14ac:dyDescent="0.2">
      <c r="A320" s="98">
        <v>45909</v>
      </c>
      <c r="B320" s="60" t="s">
        <v>892</v>
      </c>
      <c r="C320" s="24" t="s">
        <v>2117</v>
      </c>
      <c r="D320" s="24" t="s">
        <v>584</v>
      </c>
      <c r="F320" s="74" t="s">
        <v>51</v>
      </c>
      <c r="G320" s="24" t="s">
        <v>121</v>
      </c>
      <c r="H320" s="24" t="s">
        <v>390</v>
      </c>
      <c r="I320" s="24">
        <v>1</v>
      </c>
      <c r="J320" s="24">
        <v>7</v>
      </c>
      <c r="K320" s="87" t="s">
        <v>2509</v>
      </c>
      <c r="L320" s="25">
        <v>3</v>
      </c>
      <c r="M320" s="24" t="s">
        <v>105</v>
      </c>
      <c r="N320" s="24" t="s">
        <v>6</v>
      </c>
      <c r="R320" s="25">
        <v>3</v>
      </c>
      <c r="S320" s="83" t="s">
        <v>373</v>
      </c>
      <c r="T320" s="66" t="str">
        <f t="shared" si="213"/>
        <v>0.00</v>
      </c>
      <c r="U320" s="66">
        <f t="shared" si="214"/>
        <v>-3</v>
      </c>
      <c r="V320" s="66">
        <f t="shared" si="215"/>
        <v>195.48000000000005</v>
      </c>
      <c r="W320" s="66">
        <f t="shared" si="216"/>
        <v>599</v>
      </c>
      <c r="X320" s="20">
        <f t="shared" si="217"/>
        <v>0.32634390651085149</v>
      </c>
      <c r="Y320" s="67">
        <f t="shared" si="218"/>
        <v>1.9548000000000005</v>
      </c>
      <c r="Z320" s="68">
        <f t="shared" si="219"/>
        <v>19548.000000000004</v>
      </c>
      <c r="AA320" s="65" t="s">
        <v>52</v>
      </c>
      <c r="AU320" s="23" t="str">
        <f t="shared" si="303"/>
        <v/>
      </c>
      <c r="AV320" s="23">
        <f t="shared" si="303"/>
        <v>-3</v>
      </c>
      <c r="AW320" s="23" t="str">
        <f t="shared" si="303"/>
        <v/>
      </c>
      <c r="AX320" s="23" t="str">
        <f t="shared" si="303"/>
        <v/>
      </c>
      <c r="AY320" s="23" t="str">
        <f t="shared" si="303"/>
        <v/>
      </c>
      <c r="AZ320" s="23"/>
      <c r="BA320" s="25">
        <v>0</v>
      </c>
      <c r="BB320" s="25">
        <v>2.72</v>
      </c>
      <c r="BC320" s="25">
        <f t="shared" ref="BC320:BC323" si="307">((BB320*(L320))-(L320))</f>
        <v>5.16</v>
      </c>
      <c r="BD320" s="25">
        <f t="shared" ref="BD320:BD323" si="308">0.92*(BB320-1)+1</f>
        <v>2.5824000000000003</v>
      </c>
      <c r="BE320" s="111" t="s">
        <v>969</v>
      </c>
      <c r="BF320" s="55">
        <f t="shared" si="306"/>
        <v>0</v>
      </c>
      <c r="BG320" s="66" t="str">
        <f t="shared" ref="BG320:BG328" si="309">IF((AA320="W"),ROUND((BA320*L320),2),"0.00")</f>
        <v>0.00</v>
      </c>
      <c r="BH320" s="66">
        <f t="shared" ref="BH320:BH328" si="310">-$L320+BG320</f>
        <v>-3</v>
      </c>
      <c r="BI320" s="25" t="e">
        <f>BH320+#REF!</f>
        <v>#REF!</v>
      </c>
      <c r="BJ320" s="25" t="e">
        <f>L320+#REF!</f>
        <v>#REF!</v>
      </c>
      <c r="BK320" s="20" t="e">
        <f t="shared" si="300"/>
        <v>#REF!</v>
      </c>
      <c r="BL320" s="24" t="str">
        <f t="shared" ref="BL320:BL328" si="311">IF((AA320="W"),ROUND((BB320*L320),2),"0.00")</f>
        <v>0.00</v>
      </c>
      <c r="BM320" s="25">
        <f t="shared" ref="BM320:BM328" si="312">-$L320+BL320</f>
        <v>-3</v>
      </c>
      <c r="BN320" s="25" t="e">
        <f>BM320+#REF!</f>
        <v>#REF!</v>
      </c>
      <c r="BO320" s="25" t="e">
        <f>L320+#REF!</f>
        <v>#REF!</v>
      </c>
      <c r="BP320" s="126" t="e">
        <f t="shared" ref="BP320:BP328" si="313">SUM(BN320/BO320)</f>
        <v>#REF!</v>
      </c>
    </row>
    <row r="321" spans="1:68" x14ac:dyDescent="0.2">
      <c r="A321" s="98">
        <v>45915</v>
      </c>
      <c r="B321" s="60" t="s">
        <v>892</v>
      </c>
      <c r="C321" s="24" t="s">
        <v>917</v>
      </c>
      <c r="D321" s="24" t="s">
        <v>621</v>
      </c>
      <c r="F321" s="74" t="s">
        <v>51</v>
      </c>
      <c r="G321" s="24" t="s">
        <v>121</v>
      </c>
      <c r="H321" s="24" t="s">
        <v>1309</v>
      </c>
      <c r="I321" s="24">
        <v>2</v>
      </c>
      <c r="J321" s="24">
        <v>2</v>
      </c>
      <c r="K321" s="27" t="s">
        <v>2523</v>
      </c>
      <c r="L321" s="25">
        <v>1.5</v>
      </c>
      <c r="M321" s="24" t="s">
        <v>105</v>
      </c>
      <c r="N321" s="24" t="s">
        <v>6</v>
      </c>
      <c r="R321" s="25">
        <v>15</v>
      </c>
      <c r="S321" s="83" t="s">
        <v>371</v>
      </c>
      <c r="T321" s="66" t="str">
        <f t="shared" si="213"/>
        <v>0.00</v>
      </c>
      <c r="U321" s="66">
        <f t="shared" si="214"/>
        <v>-1.5</v>
      </c>
      <c r="V321" s="66">
        <f t="shared" si="215"/>
        <v>193.98000000000005</v>
      </c>
      <c r="W321" s="66">
        <f t="shared" si="216"/>
        <v>600.5</v>
      </c>
      <c r="X321" s="20">
        <f t="shared" si="217"/>
        <v>0.32303080766028319</v>
      </c>
      <c r="Y321" s="67">
        <f t="shared" si="218"/>
        <v>1.9398000000000004</v>
      </c>
      <c r="Z321" s="68">
        <f t="shared" si="219"/>
        <v>19398.000000000004</v>
      </c>
      <c r="AA321" s="65" t="s">
        <v>52</v>
      </c>
      <c r="AU321" s="23" t="str">
        <f t="shared" si="303"/>
        <v/>
      </c>
      <c r="AV321" s="23">
        <f t="shared" si="303"/>
        <v>-1.5</v>
      </c>
      <c r="AW321" s="23" t="str">
        <f t="shared" si="303"/>
        <v/>
      </c>
      <c r="AX321" s="23" t="str">
        <f t="shared" si="303"/>
        <v/>
      </c>
      <c r="AY321" s="23" t="str">
        <f t="shared" si="303"/>
        <v/>
      </c>
      <c r="AZ321" s="23"/>
      <c r="BA321" s="25">
        <v>0</v>
      </c>
      <c r="BB321" s="25">
        <v>4.83</v>
      </c>
      <c r="BC321" s="25">
        <f t="shared" si="307"/>
        <v>5.7450000000000001</v>
      </c>
      <c r="BD321" s="25">
        <f t="shared" si="308"/>
        <v>4.5236000000000001</v>
      </c>
      <c r="BE321" s="111" t="s">
        <v>969</v>
      </c>
      <c r="BF321" s="55">
        <f t="shared" si="306"/>
        <v>0</v>
      </c>
      <c r="BG321" s="66" t="str">
        <f t="shared" si="309"/>
        <v>0.00</v>
      </c>
      <c r="BH321" s="66">
        <f t="shared" si="310"/>
        <v>-1.5</v>
      </c>
      <c r="BI321" s="25" t="e">
        <f>BH321+#REF!</f>
        <v>#REF!</v>
      </c>
      <c r="BJ321" s="25" t="e">
        <f>L321+#REF!</f>
        <v>#REF!</v>
      </c>
      <c r="BK321" s="20" t="e">
        <f t="shared" si="300"/>
        <v>#REF!</v>
      </c>
      <c r="BL321" s="24" t="str">
        <f t="shared" si="311"/>
        <v>0.00</v>
      </c>
      <c r="BM321" s="25">
        <f t="shared" si="312"/>
        <v>-1.5</v>
      </c>
      <c r="BN321" s="25" t="e">
        <f>BM321+#REF!</f>
        <v>#REF!</v>
      </c>
      <c r="BO321" s="25" t="e">
        <f>L321+#REF!</f>
        <v>#REF!</v>
      </c>
      <c r="BP321" s="126" t="e">
        <f t="shared" si="313"/>
        <v>#REF!</v>
      </c>
    </row>
    <row r="322" spans="1:68" x14ac:dyDescent="0.2">
      <c r="A322" s="98">
        <v>45915</v>
      </c>
      <c r="B322" s="60" t="s">
        <v>892</v>
      </c>
      <c r="C322" s="24" t="s">
        <v>917</v>
      </c>
      <c r="D322" s="24" t="s">
        <v>621</v>
      </c>
      <c r="F322" s="74" t="s">
        <v>51</v>
      </c>
      <c r="G322" s="24" t="s">
        <v>121</v>
      </c>
      <c r="H322" s="24" t="s">
        <v>1309</v>
      </c>
      <c r="I322" s="24">
        <v>2</v>
      </c>
      <c r="J322" s="24">
        <v>2</v>
      </c>
      <c r="K322" s="26" t="s">
        <v>2523</v>
      </c>
      <c r="L322" s="25">
        <v>1.5</v>
      </c>
      <c r="M322" s="24" t="s">
        <v>105</v>
      </c>
      <c r="N322" s="24" t="s">
        <v>7</v>
      </c>
      <c r="R322" s="25">
        <v>2.1</v>
      </c>
      <c r="S322" s="83" t="s">
        <v>371</v>
      </c>
      <c r="T322" s="66">
        <f t="shared" si="213"/>
        <v>3.15</v>
      </c>
      <c r="U322" s="66">
        <f t="shared" si="214"/>
        <v>1.65</v>
      </c>
      <c r="V322" s="66">
        <f t="shared" si="215"/>
        <v>195.63000000000005</v>
      </c>
      <c r="W322" s="66">
        <f t="shared" si="216"/>
        <v>602</v>
      </c>
      <c r="X322" s="20">
        <f t="shared" si="217"/>
        <v>0.32496677740863794</v>
      </c>
      <c r="Y322" s="67">
        <f t="shared" si="218"/>
        <v>1.9563000000000006</v>
      </c>
      <c r="Z322" s="68">
        <f t="shared" si="219"/>
        <v>19563.000000000004</v>
      </c>
      <c r="AA322" s="65" t="s">
        <v>53</v>
      </c>
      <c r="AU322" s="23" t="str">
        <f t="shared" si="303"/>
        <v/>
      </c>
      <c r="AV322" s="23">
        <f t="shared" si="303"/>
        <v>1.65</v>
      </c>
      <c r="AW322" s="23" t="str">
        <f t="shared" si="303"/>
        <v/>
      </c>
      <c r="AX322" s="23" t="str">
        <f t="shared" si="303"/>
        <v/>
      </c>
      <c r="AY322" s="23" t="str">
        <f t="shared" si="303"/>
        <v/>
      </c>
      <c r="AZ322" s="23"/>
      <c r="BA322" s="25">
        <v>0</v>
      </c>
      <c r="BB322" s="25">
        <v>1.55</v>
      </c>
      <c r="BC322" s="25">
        <f t="shared" si="307"/>
        <v>0.82500000000000018</v>
      </c>
      <c r="BD322" s="25">
        <f t="shared" si="308"/>
        <v>1.5060000000000002</v>
      </c>
      <c r="BE322" s="111" t="s">
        <v>969</v>
      </c>
      <c r="BF322" s="55">
        <f t="shared" si="306"/>
        <v>0</v>
      </c>
      <c r="BG322" s="66">
        <f t="shared" si="309"/>
        <v>0</v>
      </c>
      <c r="BH322" s="66">
        <f t="shared" si="310"/>
        <v>-1.5</v>
      </c>
      <c r="BI322" s="25" t="e">
        <f t="shared" ref="BI322:BI326" si="314">BH322+BI321</f>
        <v>#REF!</v>
      </c>
      <c r="BJ322" s="25" t="e">
        <f t="shared" ref="BJ322:BJ326" si="315">L322+BJ321</f>
        <v>#REF!</v>
      </c>
      <c r="BK322" s="20" t="e">
        <f t="shared" si="300"/>
        <v>#REF!</v>
      </c>
      <c r="BL322" s="24">
        <f t="shared" si="311"/>
        <v>2.33</v>
      </c>
      <c r="BM322" s="25">
        <f t="shared" si="312"/>
        <v>0.83000000000000007</v>
      </c>
      <c r="BN322" s="25" t="e">
        <f t="shared" ref="BN322:BN326" si="316">BM322+BN321</f>
        <v>#REF!</v>
      </c>
      <c r="BO322" s="25" t="e">
        <f t="shared" ref="BO322:BO326" si="317">L322+BO321</f>
        <v>#REF!</v>
      </c>
      <c r="BP322" s="126" t="e">
        <f t="shared" si="313"/>
        <v>#REF!</v>
      </c>
    </row>
    <row r="323" spans="1:68" x14ac:dyDescent="0.2">
      <c r="A323" s="98">
        <v>45922</v>
      </c>
      <c r="B323" s="60" t="s">
        <v>892</v>
      </c>
      <c r="C323" s="24" t="s">
        <v>2074</v>
      </c>
      <c r="D323" s="24" t="s">
        <v>621</v>
      </c>
      <c r="F323" s="74" t="s">
        <v>51</v>
      </c>
      <c r="G323" s="24" t="s">
        <v>121</v>
      </c>
      <c r="H323" s="24" t="s">
        <v>2251</v>
      </c>
      <c r="I323" s="24">
        <v>4</v>
      </c>
      <c r="J323" s="24">
        <v>6</v>
      </c>
      <c r="K323" s="27" t="s">
        <v>2532</v>
      </c>
      <c r="L323" s="25">
        <v>1</v>
      </c>
      <c r="M323" s="24" t="s">
        <v>105</v>
      </c>
      <c r="N323" s="24" t="s">
        <v>6</v>
      </c>
      <c r="R323" s="25">
        <v>14</v>
      </c>
      <c r="S323" s="83" t="s">
        <v>371</v>
      </c>
      <c r="T323" s="66" t="str">
        <f t="shared" si="213"/>
        <v>0.00</v>
      </c>
      <c r="U323" s="66">
        <f t="shared" si="214"/>
        <v>-1</v>
      </c>
      <c r="V323" s="66">
        <f t="shared" si="215"/>
        <v>194.63000000000005</v>
      </c>
      <c r="W323" s="66">
        <f t="shared" si="216"/>
        <v>603</v>
      </c>
      <c r="X323" s="20">
        <f t="shared" si="217"/>
        <v>0.32276948590381432</v>
      </c>
      <c r="Y323" s="67">
        <f t="shared" si="218"/>
        <v>1.9463000000000006</v>
      </c>
      <c r="Z323" s="68">
        <f t="shared" si="219"/>
        <v>19463.000000000004</v>
      </c>
      <c r="AA323" s="65" t="s">
        <v>52</v>
      </c>
      <c r="AU323" s="23" t="str">
        <f t="shared" si="303"/>
        <v/>
      </c>
      <c r="AV323" s="23">
        <f t="shared" si="303"/>
        <v>-1</v>
      </c>
      <c r="AW323" s="23" t="str">
        <f t="shared" si="303"/>
        <v/>
      </c>
      <c r="AX323" s="23" t="str">
        <f t="shared" si="303"/>
        <v/>
      </c>
      <c r="AY323" s="23" t="str">
        <f t="shared" si="303"/>
        <v/>
      </c>
      <c r="AZ323" s="23"/>
      <c r="BA323" s="25">
        <v>0</v>
      </c>
      <c r="BB323" s="25">
        <v>24.97</v>
      </c>
      <c r="BC323" s="25">
        <f t="shared" si="307"/>
        <v>23.97</v>
      </c>
      <c r="BD323" s="25">
        <f t="shared" si="308"/>
        <v>23.052399999999999</v>
      </c>
      <c r="BE323" s="111" t="s">
        <v>969</v>
      </c>
      <c r="BF323" s="55">
        <f t="shared" si="306"/>
        <v>0</v>
      </c>
      <c r="BG323" s="66" t="str">
        <f t="shared" si="309"/>
        <v>0.00</v>
      </c>
      <c r="BH323" s="66">
        <f t="shared" si="310"/>
        <v>-1</v>
      </c>
      <c r="BI323" s="25" t="e">
        <f>BH323+#REF!</f>
        <v>#REF!</v>
      </c>
      <c r="BJ323" s="25" t="e">
        <f>L323+#REF!</f>
        <v>#REF!</v>
      </c>
      <c r="BK323" s="20" t="e">
        <f t="shared" si="300"/>
        <v>#REF!</v>
      </c>
      <c r="BL323" s="24" t="str">
        <f t="shared" si="311"/>
        <v>0.00</v>
      </c>
      <c r="BM323" s="25">
        <f t="shared" si="312"/>
        <v>-1</v>
      </c>
      <c r="BN323" s="25" t="e">
        <f>BM323+#REF!</f>
        <v>#REF!</v>
      </c>
      <c r="BO323" s="25" t="e">
        <f>L323+#REF!</f>
        <v>#REF!</v>
      </c>
      <c r="BP323" s="126" t="e">
        <f t="shared" si="313"/>
        <v>#REF!</v>
      </c>
    </row>
    <row r="324" spans="1:68" x14ac:dyDescent="0.2">
      <c r="A324" s="98">
        <v>45934</v>
      </c>
      <c r="B324" s="60" t="s">
        <v>892</v>
      </c>
      <c r="C324" s="24" t="s">
        <v>671</v>
      </c>
      <c r="D324" s="24" t="s">
        <v>573</v>
      </c>
      <c r="F324" s="74" t="s">
        <v>51</v>
      </c>
      <c r="G324" s="24" t="s">
        <v>121</v>
      </c>
      <c r="H324" s="24" t="s">
        <v>941</v>
      </c>
      <c r="I324" s="24">
        <v>11</v>
      </c>
      <c r="J324" s="24">
        <v>6</v>
      </c>
      <c r="K324" s="26" t="s">
        <v>2553</v>
      </c>
      <c r="L324" s="25">
        <v>3</v>
      </c>
      <c r="M324" s="24" t="s">
        <v>105</v>
      </c>
      <c r="N324" s="24" t="s">
        <v>6</v>
      </c>
      <c r="R324" s="25">
        <v>4.2</v>
      </c>
      <c r="S324" s="83" t="s">
        <v>372</v>
      </c>
      <c r="T324" s="66">
        <f t="shared" si="213"/>
        <v>12.6</v>
      </c>
      <c r="U324" s="66">
        <f t="shared" si="214"/>
        <v>9.6</v>
      </c>
      <c r="V324" s="66">
        <f t="shared" si="215"/>
        <v>204.23000000000005</v>
      </c>
      <c r="W324" s="66">
        <f t="shared" si="216"/>
        <v>606</v>
      </c>
      <c r="X324" s="20">
        <f t="shared" si="217"/>
        <v>0.33701320132013207</v>
      </c>
      <c r="Y324" s="67">
        <f t="shared" si="218"/>
        <v>2.0423000000000004</v>
      </c>
      <c r="Z324" s="68">
        <f t="shared" si="219"/>
        <v>20423.000000000004</v>
      </c>
      <c r="AA324" s="65" t="s">
        <v>53</v>
      </c>
      <c r="AU324" s="23" t="str">
        <f t="shared" ref="AU324:AY326" si="318">IF($G324=AU$2,$U324,"")</f>
        <v/>
      </c>
      <c r="AV324" s="23">
        <f t="shared" si="303"/>
        <v>9.6</v>
      </c>
      <c r="AW324" s="23" t="str">
        <f t="shared" si="318"/>
        <v/>
      </c>
      <c r="AX324" s="23" t="str">
        <f t="shared" si="318"/>
        <v/>
      </c>
      <c r="AY324" s="23" t="str">
        <f t="shared" si="318"/>
        <v/>
      </c>
      <c r="AZ324" s="23"/>
      <c r="BA324" s="25">
        <v>0</v>
      </c>
      <c r="BB324" s="25">
        <v>4.7300000000000004</v>
      </c>
      <c r="BC324" s="25">
        <f t="shared" ref="BC324:BC326" si="319">((BB324*(L324))-(L324))</f>
        <v>11.190000000000001</v>
      </c>
      <c r="BD324" s="25">
        <f t="shared" ref="BD324:BD326" si="320">0.92*(BB324-1)+1</f>
        <v>4.4316000000000004</v>
      </c>
      <c r="BE324" s="111" t="s">
        <v>969</v>
      </c>
      <c r="BF324" s="55">
        <f t="shared" si="306"/>
        <v>0</v>
      </c>
      <c r="BG324" s="66">
        <f t="shared" si="309"/>
        <v>0</v>
      </c>
      <c r="BH324" s="66">
        <f t="shared" si="310"/>
        <v>-3</v>
      </c>
      <c r="BI324" s="25" t="e">
        <f>BH324+#REF!</f>
        <v>#REF!</v>
      </c>
      <c r="BJ324" s="25" t="e">
        <f>L324+#REF!</f>
        <v>#REF!</v>
      </c>
      <c r="BK324" s="20" t="e">
        <f t="shared" ref="BK324:BK333" si="321">SUM(BI324/BJ324)</f>
        <v>#REF!</v>
      </c>
      <c r="BL324" s="24">
        <f t="shared" si="311"/>
        <v>14.19</v>
      </c>
      <c r="BM324" s="25">
        <f t="shared" si="312"/>
        <v>11.19</v>
      </c>
      <c r="BN324" s="25" t="e">
        <f>BM324+#REF!</f>
        <v>#REF!</v>
      </c>
      <c r="BO324" s="25" t="e">
        <f>L324+#REF!</f>
        <v>#REF!</v>
      </c>
      <c r="BP324" s="126" t="e">
        <f t="shared" si="313"/>
        <v>#REF!</v>
      </c>
    </row>
    <row r="325" spans="1:68" x14ac:dyDescent="0.2">
      <c r="A325" s="98">
        <v>45935</v>
      </c>
      <c r="B325" s="60" t="s">
        <v>892</v>
      </c>
      <c r="C325" s="24" t="s">
        <v>2555</v>
      </c>
      <c r="D325" s="24" t="s">
        <v>577</v>
      </c>
      <c r="F325" s="74" t="s">
        <v>51</v>
      </c>
      <c r="G325" s="24" t="s">
        <v>121</v>
      </c>
      <c r="H325" s="24" t="s">
        <v>62</v>
      </c>
      <c r="I325" s="24">
        <v>1</v>
      </c>
      <c r="J325" s="24">
        <v>5</v>
      </c>
      <c r="K325" s="27" t="s">
        <v>2556</v>
      </c>
      <c r="L325" s="25">
        <v>2</v>
      </c>
      <c r="M325" s="24" t="s">
        <v>105</v>
      </c>
      <c r="N325" s="24" t="s">
        <v>6</v>
      </c>
      <c r="R325" s="25">
        <v>4.5999999999999996</v>
      </c>
      <c r="S325" s="83" t="s">
        <v>371</v>
      </c>
      <c r="T325" s="66" t="str">
        <f t="shared" ref="T325:T388" si="322">IF((AA325="W"),ROUND((R325*L325),2),"0.00")</f>
        <v>0.00</v>
      </c>
      <c r="U325" s="66">
        <f t="shared" ref="U325:U388" si="323">-$L325+T325</f>
        <v>-2</v>
      </c>
      <c r="V325" s="66">
        <f t="shared" ref="V325:V388" si="324">U325+V324</f>
        <v>202.23000000000005</v>
      </c>
      <c r="W325" s="66">
        <f t="shared" ref="W325:W388" si="325">L325+W324</f>
        <v>608</v>
      </c>
      <c r="X325" s="20">
        <f t="shared" ref="X325:X388" si="326">SUM(V325/W325)</f>
        <v>0.33261513157894745</v>
      </c>
      <c r="Y325" s="67">
        <f t="shared" ref="Y325:Y388" si="327">V325/100</f>
        <v>2.0223000000000004</v>
      </c>
      <c r="Z325" s="68">
        <f t="shared" ref="Z325:Z388" si="328">V325*100</f>
        <v>20223.000000000004</v>
      </c>
      <c r="AA325" s="65" t="s">
        <v>52</v>
      </c>
      <c r="AU325" s="23" t="str">
        <f t="shared" si="318"/>
        <v/>
      </c>
      <c r="AV325" s="23">
        <f t="shared" si="303"/>
        <v>-2</v>
      </c>
      <c r="AW325" s="23" t="str">
        <f t="shared" si="318"/>
        <v/>
      </c>
      <c r="AX325" s="23" t="str">
        <f t="shared" si="318"/>
        <v/>
      </c>
      <c r="AY325" s="23" t="str">
        <f t="shared" si="318"/>
        <v/>
      </c>
      <c r="AZ325" s="23"/>
      <c r="BA325" s="25">
        <v>0</v>
      </c>
      <c r="BB325" s="25">
        <v>9.2200000000000006</v>
      </c>
      <c r="BC325" s="25">
        <f t="shared" si="319"/>
        <v>16.440000000000001</v>
      </c>
      <c r="BD325" s="25">
        <f t="shared" si="320"/>
        <v>8.5624000000000002</v>
      </c>
      <c r="BE325" s="111" t="s">
        <v>970</v>
      </c>
      <c r="BF325" s="55">
        <f t="shared" si="306"/>
        <v>0</v>
      </c>
      <c r="BG325" s="66" t="str">
        <f t="shared" si="309"/>
        <v>0.00</v>
      </c>
      <c r="BH325" s="66">
        <f t="shared" si="310"/>
        <v>-2</v>
      </c>
      <c r="BI325" s="25" t="e">
        <f>BH325+#REF!</f>
        <v>#REF!</v>
      </c>
      <c r="BJ325" s="25" t="e">
        <f>L325+#REF!</f>
        <v>#REF!</v>
      </c>
      <c r="BK325" s="20" t="e">
        <f t="shared" si="321"/>
        <v>#REF!</v>
      </c>
      <c r="BL325" s="24" t="str">
        <f t="shared" si="311"/>
        <v>0.00</v>
      </c>
      <c r="BM325" s="25">
        <f t="shared" si="312"/>
        <v>-2</v>
      </c>
      <c r="BN325" s="25" t="e">
        <f>BM325+#REF!</f>
        <v>#REF!</v>
      </c>
      <c r="BO325" s="25" t="e">
        <f>L325+#REF!</f>
        <v>#REF!</v>
      </c>
      <c r="BP325" s="126" t="e">
        <f t="shared" si="313"/>
        <v>#REF!</v>
      </c>
    </row>
    <row r="326" spans="1:68" x14ac:dyDescent="0.2">
      <c r="A326" s="98">
        <v>45938</v>
      </c>
      <c r="B326" s="60" t="s">
        <v>892</v>
      </c>
      <c r="C326" s="24" t="s">
        <v>1883</v>
      </c>
      <c r="D326" s="24" t="s">
        <v>397</v>
      </c>
      <c r="F326" s="74" t="s">
        <v>51</v>
      </c>
      <c r="G326" s="24" t="s">
        <v>121</v>
      </c>
      <c r="H326" s="24" t="s">
        <v>2223</v>
      </c>
      <c r="I326" s="24">
        <v>12</v>
      </c>
      <c r="J326" s="24">
        <v>6</v>
      </c>
      <c r="K326" s="27" t="s">
        <v>2263</v>
      </c>
      <c r="L326" s="25">
        <v>2</v>
      </c>
      <c r="M326" s="24" t="s">
        <v>105</v>
      </c>
      <c r="N326" s="24" t="s">
        <v>6</v>
      </c>
      <c r="R326" s="25">
        <v>8.5</v>
      </c>
      <c r="S326" s="83" t="s">
        <v>371</v>
      </c>
      <c r="T326" s="66" t="str">
        <f t="shared" si="322"/>
        <v>0.00</v>
      </c>
      <c r="U326" s="66">
        <f t="shared" si="323"/>
        <v>-2</v>
      </c>
      <c r="V326" s="66">
        <f t="shared" si="324"/>
        <v>200.23000000000005</v>
      </c>
      <c r="W326" s="66">
        <f t="shared" si="325"/>
        <v>610</v>
      </c>
      <c r="X326" s="20">
        <f t="shared" si="326"/>
        <v>0.32824590163934436</v>
      </c>
      <c r="Y326" s="67">
        <f t="shared" si="327"/>
        <v>2.0023000000000004</v>
      </c>
      <c r="Z326" s="68">
        <f t="shared" si="328"/>
        <v>20023.000000000004</v>
      </c>
      <c r="AA326" s="65" t="s">
        <v>52</v>
      </c>
      <c r="AU326" s="23" t="str">
        <f t="shared" si="318"/>
        <v/>
      </c>
      <c r="AV326" s="23">
        <f t="shared" si="303"/>
        <v>-2</v>
      </c>
      <c r="AW326" s="23" t="str">
        <f t="shared" si="318"/>
        <v/>
      </c>
      <c r="AX326" s="23" t="str">
        <f t="shared" si="318"/>
        <v/>
      </c>
      <c r="AY326" s="23" t="str">
        <f t="shared" si="318"/>
        <v/>
      </c>
      <c r="AZ326" s="23"/>
      <c r="BA326" s="25">
        <v>0</v>
      </c>
      <c r="BB326" s="25">
        <v>7.13</v>
      </c>
      <c r="BC326" s="25">
        <f t="shared" si="319"/>
        <v>12.26</v>
      </c>
      <c r="BD326" s="25">
        <f t="shared" si="320"/>
        <v>6.6395999999999997</v>
      </c>
      <c r="BE326" s="111" t="s">
        <v>969</v>
      </c>
      <c r="BF326" s="55">
        <f t="shared" si="306"/>
        <v>0</v>
      </c>
      <c r="BG326" s="66" t="str">
        <f t="shared" si="309"/>
        <v>0.00</v>
      </c>
      <c r="BH326" s="66">
        <f t="shared" si="310"/>
        <v>-2</v>
      </c>
      <c r="BI326" s="25" t="e">
        <f t="shared" si="314"/>
        <v>#REF!</v>
      </c>
      <c r="BJ326" s="25" t="e">
        <f t="shared" si="315"/>
        <v>#REF!</v>
      </c>
      <c r="BK326" s="20" t="e">
        <f t="shared" si="321"/>
        <v>#REF!</v>
      </c>
      <c r="BL326" s="24" t="str">
        <f t="shared" si="311"/>
        <v>0.00</v>
      </c>
      <c r="BM326" s="25">
        <f t="shared" si="312"/>
        <v>-2</v>
      </c>
      <c r="BN326" s="25" t="e">
        <f t="shared" si="316"/>
        <v>#REF!</v>
      </c>
      <c r="BO326" s="25" t="e">
        <f t="shared" si="317"/>
        <v>#REF!</v>
      </c>
      <c r="BP326" s="126" t="e">
        <f t="shared" si="313"/>
        <v>#REF!</v>
      </c>
    </row>
    <row r="327" spans="1:68" x14ac:dyDescent="0.2">
      <c r="A327" s="98">
        <v>45943</v>
      </c>
      <c r="B327" s="60" t="s">
        <v>892</v>
      </c>
      <c r="C327" s="24" t="s">
        <v>708</v>
      </c>
      <c r="D327" s="24" t="s">
        <v>621</v>
      </c>
      <c r="F327" s="74" t="s">
        <v>51</v>
      </c>
      <c r="G327" s="24" t="s">
        <v>121</v>
      </c>
      <c r="H327" s="24" t="s">
        <v>2397</v>
      </c>
      <c r="I327" s="24">
        <v>4</v>
      </c>
      <c r="J327" s="24">
        <v>2</v>
      </c>
      <c r="K327" s="26" t="s">
        <v>2559</v>
      </c>
      <c r="L327" s="25">
        <v>4</v>
      </c>
      <c r="M327" s="24" t="s">
        <v>105</v>
      </c>
      <c r="N327" s="24" t="s">
        <v>6</v>
      </c>
      <c r="R327" s="25">
        <v>2.25</v>
      </c>
      <c r="S327" s="83" t="s">
        <v>363</v>
      </c>
      <c r="T327" s="66">
        <f t="shared" si="322"/>
        <v>9</v>
      </c>
      <c r="U327" s="66">
        <f t="shared" si="323"/>
        <v>5</v>
      </c>
      <c r="V327" s="66">
        <f t="shared" si="324"/>
        <v>205.23000000000005</v>
      </c>
      <c r="W327" s="66">
        <f t="shared" si="325"/>
        <v>614</v>
      </c>
      <c r="X327" s="20">
        <f t="shared" si="326"/>
        <v>0.33425081433224763</v>
      </c>
      <c r="Y327" s="67">
        <f t="shared" si="327"/>
        <v>2.0523000000000007</v>
      </c>
      <c r="Z327" s="68">
        <f t="shared" si="328"/>
        <v>20523.000000000004</v>
      </c>
      <c r="AA327" s="65" t="s">
        <v>53</v>
      </c>
      <c r="AU327" s="23" t="str">
        <f t="shared" ref="AU327:AY328" si="329">IF($G327=AU$2,$U327,"")</f>
        <v/>
      </c>
      <c r="AV327" s="23">
        <f t="shared" si="303"/>
        <v>5</v>
      </c>
      <c r="AW327" s="23" t="str">
        <f t="shared" si="329"/>
        <v/>
      </c>
      <c r="AX327" s="23" t="str">
        <f t="shared" si="329"/>
        <v/>
      </c>
      <c r="AY327" s="23" t="str">
        <f t="shared" si="329"/>
        <v/>
      </c>
      <c r="AZ327" s="23"/>
      <c r="BA327" s="25">
        <v>0</v>
      </c>
      <c r="BB327" s="25">
        <v>1.94</v>
      </c>
      <c r="BC327" s="25">
        <f>((BB327*(L327))-(L327))</f>
        <v>3.76</v>
      </c>
      <c r="BD327" s="25">
        <f>0.92*(BB327-1)+1</f>
        <v>1.8648</v>
      </c>
      <c r="BE327" s="111" t="s">
        <v>969</v>
      </c>
      <c r="BF327" s="55">
        <f t="shared" si="306"/>
        <v>0</v>
      </c>
      <c r="BG327" s="66">
        <f t="shared" si="309"/>
        <v>0</v>
      </c>
      <c r="BH327" s="66">
        <f t="shared" si="310"/>
        <v>-4</v>
      </c>
      <c r="BI327" s="25" t="e">
        <f>BH327+#REF!</f>
        <v>#REF!</v>
      </c>
      <c r="BJ327" s="25" t="e">
        <f>L327+#REF!</f>
        <v>#REF!</v>
      </c>
      <c r="BK327" s="20" t="e">
        <f t="shared" si="321"/>
        <v>#REF!</v>
      </c>
      <c r="BL327" s="24">
        <f t="shared" si="311"/>
        <v>7.76</v>
      </c>
      <c r="BM327" s="25">
        <f t="shared" si="312"/>
        <v>3.76</v>
      </c>
      <c r="BN327" s="25" t="e">
        <f>BM327+#REF!</f>
        <v>#REF!</v>
      </c>
      <c r="BO327" s="25" t="e">
        <f>L327+#REF!</f>
        <v>#REF!</v>
      </c>
      <c r="BP327" s="126" t="e">
        <f t="shared" si="313"/>
        <v>#REF!</v>
      </c>
    </row>
    <row r="328" spans="1:68" ht="17" x14ac:dyDescent="0.2">
      <c r="A328" s="98">
        <v>45952</v>
      </c>
      <c r="B328" s="60" t="s">
        <v>892</v>
      </c>
      <c r="C328" s="24" t="s">
        <v>2575</v>
      </c>
      <c r="D328" s="24" t="s">
        <v>397</v>
      </c>
      <c r="F328" s="74" t="s">
        <v>51</v>
      </c>
      <c r="G328" s="24" t="s">
        <v>121</v>
      </c>
      <c r="H328" s="24" t="s">
        <v>2576</v>
      </c>
      <c r="I328" s="24">
        <v>7</v>
      </c>
      <c r="J328" s="24">
        <v>3</v>
      </c>
      <c r="K328" s="120" t="s">
        <v>2577</v>
      </c>
      <c r="L328" s="25">
        <v>3</v>
      </c>
      <c r="M328" s="24" t="s">
        <v>105</v>
      </c>
      <c r="N328" s="24" t="s">
        <v>6</v>
      </c>
      <c r="R328" s="25">
        <v>4.4000000000000004</v>
      </c>
      <c r="S328" s="83" t="s">
        <v>372</v>
      </c>
      <c r="T328" s="66">
        <f t="shared" si="322"/>
        <v>13.2</v>
      </c>
      <c r="U328" s="66">
        <f t="shared" si="323"/>
        <v>10.199999999999999</v>
      </c>
      <c r="V328" s="66">
        <f t="shared" si="324"/>
        <v>215.43000000000004</v>
      </c>
      <c r="W328" s="66">
        <f t="shared" si="325"/>
        <v>617</v>
      </c>
      <c r="X328" s="20">
        <f t="shared" si="326"/>
        <v>0.34915721231766617</v>
      </c>
      <c r="Y328" s="67">
        <f t="shared" si="327"/>
        <v>2.1543000000000005</v>
      </c>
      <c r="Z328" s="68">
        <f t="shared" si="328"/>
        <v>21543.000000000004</v>
      </c>
      <c r="AA328" s="65" t="s">
        <v>53</v>
      </c>
      <c r="AU328" s="23" t="str">
        <f t="shared" si="329"/>
        <v/>
      </c>
      <c r="AV328" s="23">
        <f t="shared" si="303"/>
        <v>10.199999999999999</v>
      </c>
      <c r="AW328" s="23" t="str">
        <f t="shared" si="329"/>
        <v/>
      </c>
      <c r="AX328" s="23" t="str">
        <f t="shared" si="329"/>
        <v/>
      </c>
      <c r="AY328" s="23" t="str">
        <f t="shared" si="329"/>
        <v/>
      </c>
      <c r="AZ328" s="23"/>
      <c r="BA328" s="25">
        <v>0</v>
      </c>
      <c r="BB328" s="25">
        <v>0</v>
      </c>
      <c r="BC328" s="25">
        <f t="shared" ref="BC328:BC333" si="330">((BB328*(L328))-(L328))</f>
        <v>-3</v>
      </c>
      <c r="BD328" s="25">
        <f t="shared" ref="BD328:BD333" si="331">0.92*(BB328-1)+1</f>
        <v>7.999999999999996E-2</v>
      </c>
      <c r="BE328" s="111" t="s">
        <v>969</v>
      </c>
      <c r="BF328" s="55">
        <f t="shared" si="306"/>
        <v>0</v>
      </c>
      <c r="BG328" s="66">
        <f t="shared" si="309"/>
        <v>0</v>
      </c>
      <c r="BH328" s="66">
        <f t="shared" si="310"/>
        <v>-3</v>
      </c>
      <c r="BI328" s="25" t="e">
        <f>BH328+#REF!</f>
        <v>#REF!</v>
      </c>
      <c r="BJ328" s="25" t="e">
        <f>L328+#REF!</f>
        <v>#REF!</v>
      </c>
      <c r="BK328" s="20" t="e">
        <f t="shared" si="321"/>
        <v>#REF!</v>
      </c>
      <c r="BL328" s="24">
        <f t="shared" si="311"/>
        <v>0</v>
      </c>
      <c r="BM328" s="25">
        <f t="shared" si="312"/>
        <v>-3</v>
      </c>
      <c r="BN328" s="25" t="e">
        <f>BM328+#REF!</f>
        <v>#REF!</v>
      </c>
      <c r="BO328" s="25" t="e">
        <f>L328+#REF!</f>
        <v>#REF!</v>
      </c>
      <c r="BP328" s="126" t="e">
        <f t="shared" si="313"/>
        <v>#REF!</v>
      </c>
    </row>
    <row r="329" spans="1:68" x14ac:dyDescent="0.2">
      <c r="A329" s="98">
        <v>45955</v>
      </c>
      <c r="B329" s="60" t="s">
        <v>892</v>
      </c>
      <c r="C329" s="24" t="s">
        <v>864</v>
      </c>
      <c r="D329" s="24" t="s">
        <v>573</v>
      </c>
      <c r="F329" s="74" t="s">
        <v>51</v>
      </c>
      <c r="G329" s="24" t="s">
        <v>121</v>
      </c>
      <c r="H329" s="24" t="s">
        <v>2251</v>
      </c>
      <c r="I329" s="24">
        <v>1</v>
      </c>
      <c r="J329" s="24">
        <v>6</v>
      </c>
      <c r="K329" s="26" t="s">
        <v>2590</v>
      </c>
      <c r="L329" s="25">
        <v>3</v>
      </c>
      <c r="M329" s="24" t="s">
        <v>105</v>
      </c>
      <c r="N329" s="24" t="s">
        <v>6</v>
      </c>
      <c r="R329" s="25">
        <v>8</v>
      </c>
      <c r="S329" s="83" t="s">
        <v>372</v>
      </c>
      <c r="T329" s="66">
        <f t="shared" si="322"/>
        <v>24</v>
      </c>
      <c r="U329" s="66">
        <f t="shared" si="323"/>
        <v>21</v>
      </c>
      <c r="V329" s="66">
        <f t="shared" si="324"/>
        <v>236.43000000000004</v>
      </c>
      <c r="W329" s="66">
        <f t="shared" si="325"/>
        <v>620</v>
      </c>
      <c r="X329" s="20">
        <f t="shared" si="326"/>
        <v>0.3813387096774194</v>
      </c>
      <c r="Y329" s="67">
        <f t="shared" si="327"/>
        <v>2.3643000000000005</v>
      </c>
      <c r="Z329" s="68">
        <f t="shared" si="328"/>
        <v>23643.000000000004</v>
      </c>
      <c r="AA329" s="65" t="s">
        <v>53</v>
      </c>
      <c r="AU329" s="23" t="str">
        <f t="shared" ref="AU329:AY344" si="332">IF($G329=AU$2,$U329,"")</f>
        <v/>
      </c>
      <c r="AV329" s="23">
        <f t="shared" si="303"/>
        <v>21</v>
      </c>
      <c r="AW329" s="23" t="str">
        <f t="shared" si="332"/>
        <v/>
      </c>
      <c r="AX329" s="23" t="str">
        <f t="shared" si="332"/>
        <v/>
      </c>
      <c r="AY329" s="23" t="str">
        <f t="shared" si="332"/>
        <v/>
      </c>
      <c r="AZ329" s="23"/>
      <c r="BA329" s="25">
        <v>0</v>
      </c>
      <c r="BB329" s="25">
        <v>10</v>
      </c>
      <c r="BC329" s="25">
        <f t="shared" si="330"/>
        <v>27</v>
      </c>
      <c r="BD329" s="25">
        <f t="shared" si="331"/>
        <v>9.2800000000000011</v>
      </c>
      <c r="BE329" s="111" t="s">
        <v>969</v>
      </c>
      <c r="BF329" s="55">
        <f t="shared" ref="BF329:BF337" si="333">U329-SUM(AU329:AY329)</f>
        <v>0</v>
      </c>
      <c r="BG329" s="66">
        <f t="shared" ref="BG329:BG337" si="334">IF((AA329="W"),ROUND((BA329*L329),2),"0.00")</f>
        <v>0</v>
      </c>
      <c r="BH329" s="66">
        <f t="shared" ref="BH329:BH337" si="335">-$L329+BG329</f>
        <v>-3</v>
      </c>
      <c r="BI329" s="25" t="e">
        <f>BH329+#REF!</f>
        <v>#REF!</v>
      </c>
      <c r="BJ329" s="25" t="e">
        <f>L329+#REF!</f>
        <v>#REF!</v>
      </c>
      <c r="BK329" s="20" t="e">
        <f t="shared" si="321"/>
        <v>#REF!</v>
      </c>
      <c r="BL329" s="24">
        <f t="shared" ref="BL329:BL337" si="336">IF((AA329="W"),ROUND((BB329*L329),2),"0.00")</f>
        <v>30</v>
      </c>
      <c r="BM329" s="25">
        <f t="shared" ref="BM329:BM337" si="337">-$L329+BL329</f>
        <v>27</v>
      </c>
      <c r="BN329" s="25" t="e">
        <f>BM329+#REF!</f>
        <v>#REF!</v>
      </c>
      <c r="BO329" s="25" t="e">
        <f>L329+#REF!</f>
        <v>#REF!</v>
      </c>
      <c r="BP329" s="126" t="e">
        <f t="shared" ref="BP329:BP337" si="338">SUM(BN329/BO329)</f>
        <v>#REF!</v>
      </c>
    </row>
    <row r="330" spans="1:68" ht="17" x14ac:dyDescent="0.2">
      <c r="A330" s="98">
        <v>45957</v>
      </c>
      <c r="B330" s="60" t="s">
        <v>892</v>
      </c>
      <c r="C330" s="24" t="s">
        <v>1093</v>
      </c>
      <c r="D330" s="24" t="s">
        <v>621</v>
      </c>
      <c r="F330" s="74" t="s">
        <v>51</v>
      </c>
      <c r="G330" s="24" t="s">
        <v>121</v>
      </c>
      <c r="H330" s="24" t="s">
        <v>2593</v>
      </c>
      <c r="I330" s="24">
        <v>13</v>
      </c>
      <c r="J330" s="24">
        <v>1</v>
      </c>
      <c r="K330" s="96" t="s">
        <v>2594</v>
      </c>
      <c r="L330" s="25">
        <v>2</v>
      </c>
      <c r="M330" s="24" t="s">
        <v>105</v>
      </c>
      <c r="N330" s="24" t="s">
        <v>6</v>
      </c>
      <c r="R330" s="25">
        <v>5</v>
      </c>
      <c r="S330" s="83" t="s">
        <v>373</v>
      </c>
      <c r="T330" s="66" t="str">
        <f t="shared" si="322"/>
        <v>0.00</v>
      </c>
      <c r="U330" s="66">
        <f t="shared" si="323"/>
        <v>-2</v>
      </c>
      <c r="V330" s="66">
        <f t="shared" si="324"/>
        <v>234.43000000000004</v>
      </c>
      <c r="W330" s="66">
        <f t="shared" si="325"/>
        <v>622</v>
      </c>
      <c r="X330" s="20">
        <f t="shared" si="326"/>
        <v>0.37689710610932481</v>
      </c>
      <c r="Y330" s="67">
        <f t="shared" si="327"/>
        <v>2.3443000000000005</v>
      </c>
      <c r="Z330" s="68">
        <f t="shared" si="328"/>
        <v>23443.000000000004</v>
      </c>
      <c r="AA330" s="65" t="s">
        <v>52</v>
      </c>
      <c r="AU330" s="23" t="str">
        <f t="shared" si="332"/>
        <v/>
      </c>
      <c r="AV330" s="23">
        <f t="shared" si="303"/>
        <v>-2</v>
      </c>
      <c r="AW330" s="23" t="str">
        <f t="shared" si="332"/>
        <v/>
      </c>
      <c r="AX330" s="23" t="str">
        <f t="shared" si="332"/>
        <v/>
      </c>
      <c r="AY330" s="23" t="str">
        <f t="shared" si="332"/>
        <v/>
      </c>
      <c r="AZ330" s="23"/>
      <c r="BA330" s="25">
        <v>0</v>
      </c>
      <c r="BB330" s="25">
        <v>6.8</v>
      </c>
      <c r="BC330" s="25">
        <f t="shared" si="330"/>
        <v>11.6</v>
      </c>
      <c r="BD330" s="25">
        <f t="shared" si="331"/>
        <v>6.3360000000000003</v>
      </c>
      <c r="BE330" s="111" t="s">
        <v>969</v>
      </c>
      <c r="BF330" s="55">
        <f t="shared" si="333"/>
        <v>0</v>
      </c>
      <c r="BG330" s="66" t="str">
        <f t="shared" si="334"/>
        <v>0.00</v>
      </c>
      <c r="BH330" s="66">
        <f t="shared" si="335"/>
        <v>-2</v>
      </c>
      <c r="BI330" s="25" t="e">
        <f>BH330+#REF!</f>
        <v>#REF!</v>
      </c>
      <c r="BJ330" s="25" t="e">
        <f>L330+#REF!</f>
        <v>#REF!</v>
      </c>
      <c r="BK330" s="20" t="e">
        <f t="shared" si="321"/>
        <v>#REF!</v>
      </c>
      <c r="BL330" s="24" t="str">
        <f t="shared" si="336"/>
        <v>0.00</v>
      </c>
      <c r="BM330" s="25">
        <f t="shared" si="337"/>
        <v>-2</v>
      </c>
      <c r="BN330" s="25" t="e">
        <f>BM330+#REF!</f>
        <v>#REF!</v>
      </c>
      <c r="BO330" s="25" t="e">
        <f>L330+#REF!</f>
        <v>#REF!</v>
      </c>
      <c r="BP330" s="126" t="e">
        <f t="shared" si="338"/>
        <v>#REF!</v>
      </c>
    </row>
    <row r="331" spans="1:68" x14ac:dyDescent="0.2">
      <c r="A331" s="98">
        <v>45958</v>
      </c>
      <c r="B331" s="60" t="s">
        <v>892</v>
      </c>
      <c r="C331" s="24" t="s">
        <v>700</v>
      </c>
      <c r="D331" s="24" t="s">
        <v>584</v>
      </c>
      <c r="F331" s="74" t="s">
        <v>51</v>
      </c>
      <c r="G331" s="24" t="s">
        <v>121</v>
      </c>
      <c r="H331" s="24" t="s">
        <v>2397</v>
      </c>
      <c r="I331" s="24">
        <v>1</v>
      </c>
      <c r="J331" s="24">
        <v>6</v>
      </c>
      <c r="K331" s="24" t="s">
        <v>2595</v>
      </c>
      <c r="L331" s="25">
        <v>0.5</v>
      </c>
      <c r="M331" s="24" t="s">
        <v>105</v>
      </c>
      <c r="N331" s="24" t="s">
        <v>6</v>
      </c>
      <c r="R331" s="25">
        <v>8</v>
      </c>
      <c r="S331" s="83" t="s">
        <v>363</v>
      </c>
      <c r="T331" s="66" t="str">
        <f t="shared" si="322"/>
        <v>0.00</v>
      </c>
      <c r="U331" s="66">
        <f t="shared" si="323"/>
        <v>-0.5</v>
      </c>
      <c r="V331" s="66">
        <f t="shared" si="324"/>
        <v>233.93000000000004</v>
      </c>
      <c r="W331" s="66">
        <f t="shared" si="325"/>
        <v>622.5</v>
      </c>
      <c r="X331" s="20">
        <f t="shared" si="326"/>
        <v>0.3757911646586346</v>
      </c>
      <c r="Y331" s="67">
        <f t="shared" si="327"/>
        <v>2.3393000000000002</v>
      </c>
      <c r="Z331" s="68">
        <f t="shared" si="328"/>
        <v>23393.000000000004</v>
      </c>
      <c r="AA331" s="65" t="s">
        <v>52</v>
      </c>
      <c r="AU331" s="23" t="str">
        <f t="shared" si="332"/>
        <v/>
      </c>
      <c r="AV331" s="23">
        <f t="shared" si="303"/>
        <v>-0.5</v>
      </c>
      <c r="AW331" s="23" t="str">
        <f t="shared" si="332"/>
        <v/>
      </c>
      <c r="AX331" s="23" t="str">
        <f t="shared" si="332"/>
        <v/>
      </c>
      <c r="AY331" s="23" t="str">
        <f t="shared" si="332"/>
        <v/>
      </c>
      <c r="AZ331" s="23"/>
      <c r="BA331" s="25">
        <v>0</v>
      </c>
      <c r="BB331" s="25">
        <v>7.47</v>
      </c>
      <c r="BC331" s="25">
        <f t="shared" si="330"/>
        <v>3.2349999999999999</v>
      </c>
      <c r="BD331" s="25">
        <f t="shared" si="331"/>
        <v>6.9523999999999999</v>
      </c>
      <c r="BE331" s="111" t="s">
        <v>969</v>
      </c>
      <c r="BF331" s="55">
        <f t="shared" si="333"/>
        <v>0</v>
      </c>
      <c r="BG331" s="66" t="str">
        <f t="shared" si="334"/>
        <v>0.00</v>
      </c>
      <c r="BH331" s="66">
        <f t="shared" si="335"/>
        <v>-0.5</v>
      </c>
      <c r="BI331" s="25" t="e">
        <f t="shared" ref="BI331:BI337" si="339">BH331+BI330</f>
        <v>#REF!</v>
      </c>
      <c r="BJ331" s="25" t="e">
        <f t="shared" ref="BJ331:BJ337" si="340">L331+BJ330</f>
        <v>#REF!</v>
      </c>
      <c r="BK331" s="20" t="e">
        <f t="shared" si="321"/>
        <v>#REF!</v>
      </c>
      <c r="BL331" s="24" t="str">
        <f t="shared" si="336"/>
        <v>0.00</v>
      </c>
      <c r="BM331" s="25">
        <f t="shared" si="337"/>
        <v>-0.5</v>
      </c>
      <c r="BN331" s="25" t="e">
        <f t="shared" ref="BN331:BN337" si="341">BM331+BN330</f>
        <v>#REF!</v>
      </c>
      <c r="BO331" s="25" t="e">
        <f t="shared" ref="BO331:BO337" si="342">L331+BO330</f>
        <v>#REF!</v>
      </c>
      <c r="BP331" s="126" t="e">
        <f t="shared" si="338"/>
        <v>#REF!</v>
      </c>
    </row>
    <row r="332" spans="1:68" x14ac:dyDescent="0.2">
      <c r="A332" s="98">
        <v>45958</v>
      </c>
      <c r="B332" s="60" t="s">
        <v>892</v>
      </c>
      <c r="C332" s="24" t="s">
        <v>700</v>
      </c>
      <c r="D332" s="24" t="s">
        <v>584</v>
      </c>
      <c r="F332" s="74" t="s">
        <v>51</v>
      </c>
      <c r="G332" s="24" t="s">
        <v>121</v>
      </c>
      <c r="H332" s="24" t="s">
        <v>2397</v>
      </c>
      <c r="I332" s="24">
        <v>1</v>
      </c>
      <c r="J332" s="24">
        <v>6</v>
      </c>
      <c r="K332" s="24" t="s">
        <v>2595</v>
      </c>
      <c r="L332" s="25">
        <v>2.5</v>
      </c>
      <c r="M332" s="24" t="s">
        <v>105</v>
      </c>
      <c r="N332" s="24" t="s">
        <v>7</v>
      </c>
      <c r="R332" s="25">
        <v>2</v>
      </c>
      <c r="S332" s="83" t="s">
        <v>363</v>
      </c>
      <c r="T332" s="66" t="str">
        <f t="shared" si="322"/>
        <v>0.00</v>
      </c>
      <c r="U332" s="66">
        <f t="shared" si="323"/>
        <v>-2.5</v>
      </c>
      <c r="V332" s="66">
        <f t="shared" si="324"/>
        <v>231.43000000000004</v>
      </c>
      <c r="W332" s="66">
        <f t="shared" si="325"/>
        <v>625</v>
      </c>
      <c r="X332" s="20">
        <f t="shared" si="326"/>
        <v>0.37028800000000006</v>
      </c>
      <c r="Y332" s="67">
        <f t="shared" si="327"/>
        <v>2.3143000000000002</v>
      </c>
      <c r="Z332" s="68">
        <f t="shared" si="328"/>
        <v>23143.000000000004</v>
      </c>
      <c r="AA332" s="65" t="s">
        <v>52</v>
      </c>
      <c r="AU332" s="23" t="str">
        <f t="shared" si="332"/>
        <v/>
      </c>
      <c r="AV332" s="23">
        <f t="shared" si="332"/>
        <v>-2.5</v>
      </c>
      <c r="AW332" s="23" t="str">
        <f t="shared" si="332"/>
        <v/>
      </c>
      <c r="AX332" s="23" t="str">
        <f t="shared" si="332"/>
        <v/>
      </c>
      <c r="AY332" s="23" t="str">
        <f t="shared" si="332"/>
        <v/>
      </c>
      <c r="AZ332" s="23"/>
      <c r="BA332" s="25">
        <v>0</v>
      </c>
      <c r="BB332" s="25">
        <v>1.76</v>
      </c>
      <c r="BC332" s="25">
        <f t="shared" si="330"/>
        <v>1.9000000000000004</v>
      </c>
      <c r="BD332" s="25">
        <f t="shared" si="331"/>
        <v>1.6992</v>
      </c>
      <c r="BE332" s="111" t="s">
        <v>969</v>
      </c>
      <c r="BF332" s="55">
        <f t="shared" si="333"/>
        <v>0</v>
      </c>
      <c r="BG332" s="66" t="str">
        <f t="shared" si="334"/>
        <v>0.00</v>
      </c>
      <c r="BH332" s="66">
        <f t="shared" si="335"/>
        <v>-2.5</v>
      </c>
      <c r="BI332" s="25" t="e">
        <f t="shared" si="339"/>
        <v>#REF!</v>
      </c>
      <c r="BJ332" s="25" t="e">
        <f t="shared" si="340"/>
        <v>#REF!</v>
      </c>
      <c r="BK332" s="20" t="e">
        <f t="shared" si="321"/>
        <v>#REF!</v>
      </c>
      <c r="BL332" s="24" t="str">
        <f t="shared" si="336"/>
        <v>0.00</v>
      </c>
      <c r="BM332" s="25">
        <f t="shared" si="337"/>
        <v>-2.5</v>
      </c>
      <c r="BN332" s="25" t="e">
        <f t="shared" si="341"/>
        <v>#REF!</v>
      </c>
      <c r="BO332" s="25" t="e">
        <f t="shared" si="342"/>
        <v>#REF!</v>
      </c>
      <c r="BP332" s="126" t="e">
        <f t="shared" si="338"/>
        <v>#REF!</v>
      </c>
    </row>
    <row r="333" spans="1:68" x14ac:dyDescent="0.2">
      <c r="A333" s="98">
        <v>45961</v>
      </c>
      <c r="B333" s="60" t="s">
        <v>892</v>
      </c>
      <c r="C333" s="24" t="s">
        <v>2598</v>
      </c>
      <c r="D333" s="24" t="s">
        <v>562</v>
      </c>
      <c r="F333" s="74" t="s">
        <v>51</v>
      </c>
      <c r="G333" s="24" t="s">
        <v>121</v>
      </c>
      <c r="H333" s="24" t="s">
        <v>61</v>
      </c>
      <c r="I333" s="24">
        <v>10</v>
      </c>
      <c r="J333" s="24">
        <v>4</v>
      </c>
      <c r="K333" s="87" t="s">
        <v>2600</v>
      </c>
      <c r="L333" s="25">
        <v>1</v>
      </c>
      <c r="M333" s="24" t="s">
        <v>105</v>
      </c>
      <c r="N333" s="24" t="s">
        <v>6</v>
      </c>
      <c r="R333" s="25">
        <v>21</v>
      </c>
      <c r="S333" s="83" t="s">
        <v>373</v>
      </c>
      <c r="T333" s="66" t="str">
        <f t="shared" si="322"/>
        <v>0.00</v>
      </c>
      <c r="U333" s="66">
        <f t="shared" si="323"/>
        <v>-1</v>
      </c>
      <c r="V333" s="66">
        <f t="shared" si="324"/>
        <v>230.43000000000004</v>
      </c>
      <c r="W333" s="66">
        <f t="shared" si="325"/>
        <v>626</v>
      </c>
      <c r="X333" s="20">
        <f t="shared" si="326"/>
        <v>0.36809904153354639</v>
      </c>
      <c r="Y333" s="67">
        <f t="shared" si="327"/>
        <v>2.3043000000000005</v>
      </c>
      <c r="Z333" s="68">
        <f t="shared" si="328"/>
        <v>23043.000000000004</v>
      </c>
      <c r="AA333" s="65" t="s">
        <v>52</v>
      </c>
      <c r="AU333" s="23" t="str">
        <f t="shared" si="332"/>
        <v/>
      </c>
      <c r="AV333" s="23">
        <f t="shared" si="332"/>
        <v>-1</v>
      </c>
      <c r="AW333" s="23" t="str">
        <f t="shared" si="332"/>
        <v/>
      </c>
      <c r="AX333" s="23" t="str">
        <f t="shared" si="332"/>
        <v/>
      </c>
      <c r="AY333" s="23" t="str">
        <f t="shared" si="332"/>
        <v/>
      </c>
      <c r="AZ333" s="23"/>
      <c r="BA333" s="25">
        <v>0</v>
      </c>
      <c r="BB333" s="25">
        <v>18.78</v>
      </c>
      <c r="BC333" s="25">
        <f t="shared" si="330"/>
        <v>17.78</v>
      </c>
      <c r="BD333" s="25">
        <f t="shared" si="331"/>
        <v>17.357600000000001</v>
      </c>
      <c r="BE333" s="111" t="s">
        <v>969</v>
      </c>
      <c r="BF333" s="55">
        <f t="shared" si="333"/>
        <v>0</v>
      </c>
      <c r="BG333" s="66" t="str">
        <f t="shared" si="334"/>
        <v>0.00</v>
      </c>
      <c r="BH333" s="66">
        <f t="shared" si="335"/>
        <v>-1</v>
      </c>
      <c r="BI333" s="25" t="e">
        <f>BH333+#REF!</f>
        <v>#REF!</v>
      </c>
      <c r="BJ333" s="25" t="e">
        <f>L333+#REF!</f>
        <v>#REF!</v>
      </c>
      <c r="BK333" s="20" t="e">
        <f t="shared" si="321"/>
        <v>#REF!</v>
      </c>
      <c r="BL333" s="24" t="str">
        <f t="shared" si="336"/>
        <v>0.00</v>
      </c>
      <c r="BM333" s="25">
        <f t="shared" si="337"/>
        <v>-1</v>
      </c>
      <c r="BN333" s="25" t="e">
        <f>BM333+#REF!</f>
        <v>#REF!</v>
      </c>
      <c r="BO333" s="25" t="e">
        <f>L333+#REF!</f>
        <v>#REF!</v>
      </c>
      <c r="BP333" s="126" t="e">
        <f t="shared" si="338"/>
        <v>#REF!</v>
      </c>
    </row>
    <row r="334" spans="1:68" ht="17" x14ac:dyDescent="0.2">
      <c r="A334" s="98">
        <v>45972</v>
      </c>
      <c r="B334" s="60" t="s">
        <v>892</v>
      </c>
      <c r="C334" s="24" t="s">
        <v>1782</v>
      </c>
      <c r="D334" s="24" t="s">
        <v>584</v>
      </c>
      <c r="F334" s="74" t="s">
        <v>51</v>
      </c>
      <c r="G334" s="24" t="s">
        <v>121</v>
      </c>
      <c r="H334" s="24" t="s">
        <v>66</v>
      </c>
      <c r="I334" s="24">
        <v>2</v>
      </c>
      <c r="J334" s="24">
        <v>6</v>
      </c>
      <c r="K334" s="120" t="s">
        <v>2626</v>
      </c>
      <c r="L334" s="25">
        <v>3</v>
      </c>
      <c r="M334" s="24" t="s">
        <v>105</v>
      </c>
      <c r="N334" s="24" t="s">
        <v>6</v>
      </c>
      <c r="R334" s="25">
        <v>3.1</v>
      </c>
      <c r="S334" s="83" t="s">
        <v>372</v>
      </c>
      <c r="T334" s="66">
        <f t="shared" si="322"/>
        <v>9.3000000000000007</v>
      </c>
      <c r="U334" s="66">
        <f t="shared" si="323"/>
        <v>6.3000000000000007</v>
      </c>
      <c r="V334" s="66">
        <f t="shared" si="324"/>
        <v>236.73000000000005</v>
      </c>
      <c r="W334" s="66">
        <f t="shared" si="325"/>
        <v>629</v>
      </c>
      <c r="X334" s="20">
        <f t="shared" si="326"/>
        <v>0.3763593004769476</v>
      </c>
      <c r="Y334" s="67">
        <f t="shared" si="327"/>
        <v>2.3673000000000006</v>
      </c>
      <c r="Z334" s="68">
        <f t="shared" si="328"/>
        <v>23673.000000000004</v>
      </c>
      <c r="AA334" s="65" t="s">
        <v>53</v>
      </c>
      <c r="AU334" s="23" t="str">
        <f t="shared" ref="AU334:AY335" si="343">IF($G334=AU$2,$U334,"")</f>
        <v/>
      </c>
      <c r="AV334" s="23">
        <f t="shared" si="332"/>
        <v>6.3000000000000007</v>
      </c>
      <c r="AW334" s="23" t="str">
        <f t="shared" si="343"/>
        <v/>
      </c>
      <c r="AX334" s="23" t="str">
        <f t="shared" si="343"/>
        <v/>
      </c>
      <c r="AY334" s="23" t="str">
        <f t="shared" si="343"/>
        <v/>
      </c>
      <c r="AZ334" s="23"/>
      <c r="BA334" s="25">
        <v>0</v>
      </c>
      <c r="BB334" s="25">
        <v>3.13</v>
      </c>
      <c r="BC334" s="25">
        <f t="shared" ref="BC334:BC391" si="344">((BB334*(L334))-(L334))</f>
        <v>6.3900000000000006</v>
      </c>
      <c r="BD334" s="25">
        <f t="shared" ref="BD334:BD391" si="345">0.92*(BB334-1)+1</f>
        <v>2.9596</v>
      </c>
      <c r="BE334" s="111" t="s">
        <v>969</v>
      </c>
      <c r="BF334" s="55">
        <f t="shared" si="333"/>
        <v>0</v>
      </c>
      <c r="BG334" s="66">
        <f t="shared" si="334"/>
        <v>0</v>
      </c>
      <c r="BH334" s="66">
        <f t="shared" si="335"/>
        <v>-3</v>
      </c>
      <c r="BI334" s="25" t="e">
        <f>BH334+#REF!</f>
        <v>#REF!</v>
      </c>
      <c r="BJ334" s="25" t="e">
        <f>L334+#REF!</f>
        <v>#REF!</v>
      </c>
      <c r="BK334" s="20" t="e">
        <f t="shared" ref="BK334:BK352" si="346">SUM(BI334/BJ334)</f>
        <v>#REF!</v>
      </c>
      <c r="BL334" s="24">
        <f t="shared" si="336"/>
        <v>9.39</v>
      </c>
      <c r="BM334" s="25">
        <f t="shared" si="337"/>
        <v>6.3900000000000006</v>
      </c>
      <c r="BN334" s="25" t="e">
        <f>BM334+#REF!</f>
        <v>#REF!</v>
      </c>
      <c r="BO334" s="25" t="e">
        <f>L334+#REF!</f>
        <v>#REF!</v>
      </c>
      <c r="BP334" s="126" t="e">
        <f t="shared" si="338"/>
        <v>#REF!</v>
      </c>
    </row>
    <row r="335" spans="1:68" x14ac:dyDescent="0.2">
      <c r="A335" s="98">
        <v>45974</v>
      </c>
      <c r="B335" s="60" t="s">
        <v>892</v>
      </c>
      <c r="C335" s="24" t="s">
        <v>823</v>
      </c>
      <c r="D335" s="24" t="s">
        <v>398</v>
      </c>
      <c r="F335" s="74" t="s">
        <v>51</v>
      </c>
      <c r="G335" s="24" t="s">
        <v>121</v>
      </c>
      <c r="H335" s="24" t="s">
        <v>2397</v>
      </c>
      <c r="I335" s="24">
        <v>2</v>
      </c>
      <c r="J335" s="24">
        <v>7</v>
      </c>
      <c r="K335" s="24" t="s">
        <v>2631</v>
      </c>
      <c r="L335" s="25">
        <v>5</v>
      </c>
      <c r="M335" s="24" t="s">
        <v>105</v>
      </c>
      <c r="N335" s="24" t="s">
        <v>6</v>
      </c>
      <c r="R335" s="25">
        <v>2.7</v>
      </c>
      <c r="S335" s="83" t="s">
        <v>363</v>
      </c>
      <c r="T335" s="66" t="str">
        <f t="shared" si="322"/>
        <v>0.00</v>
      </c>
      <c r="U335" s="66">
        <f t="shared" si="323"/>
        <v>-5</v>
      </c>
      <c r="V335" s="66">
        <f t="shared" si="324"/>
        <v>231.73000000000005</v>
      </c>
      <c r="W335" s="66">
        <f t="shared" si="325"/>
        <v>634</v>
      </c>
      <c r="X335" s="20">
        <f t="shared" si="326"/>
        <v>0.36550473186119881</v>
      </c>
      <c r="Y335" s="67">
        <f t="shared" si="327"/>
        <v>2.3173000000000004</v>
      </c>
      <c r="Z335" s="68">
        <f t="shared" si="328"/>
        <v>23173.000000000004</v>
      </c>
      <c r="AA335" s="65" t="s">
        <v>52</v>
      </c>
      <c r="AU335" s="23" t="str">
        <f t="shared" si="343"/>
        <v/>
      </c>
      <c r="AV335" s="23">
        <f t="shared" si="332"/>
        <v>-5</v>
      </c>
      <c r="AW335" s="23" t="str">
        <f t="shared" si="343"/>
        <v/>
      </c>
      <c r="AX335" s="23" t="str">
        <f t="shared" si="343"/>
        <v/>
      </c>
      <c r="AY335" s="23" t="str">
        <f t="shared" si="343"/>
        <v/>
      </c>
      <c r="AZ335" s="23"/>
      <c r="BA335" s="25">
        <v>0</v>
      </c>
      <c r="BB335" s="25">
        <v>1.95</v>
      </c>
      <c r="BC335" s="25">
        <f t="shared" si="344"/>
        <v>4.75</v>
      </c>
      <c r="BD335" s="25">
        <f t="shared" si="345"/>
        <v>1.8740000000000001</v>
      </c>
      <c r="BE335" s="111" t="s">
        <v>969</v>
      </c>
      <c r="BF335" s="55">
        <f t="shared" si="333"/>
        <v>0</v>
      </c>
      <c r="BG335" s="66" t="str">
        <f t="shared" si="334"/>
        <v>0.00</v>
      </c>
      <c r="BH335" s="66">
        <f t="shared" si="335"/>
        <v>-5</v>
      </c>
      <c r="BI335" s="25" t="e">
        <f>BH335+#REF!</f>
        <v>#REF!</v>
      </c>
      <c r="BJ335" s="25" t="e">
        <f>L335+#REF!</f>
        <v>#REF!</v>
      </c>
      <c r="BK335" s="20" t="e">
        <f t="shared" si="346"/>
        <v>#REF!</v>
      </c>
      <c r="BL335" s="24" t="str">
        <f t="shared" si="336"/>
        <v>0.00</v>
      </c>
      <c r="BM335" s="25">
        <f t="shared" si="337"/>
        <v>-5</v>
      </c>
      <c r="BN335" s="25" t="e">
        <f>BM335+#REF!</f>
        <v>#REF!</v>
      </c>
      <c r="BO335" s="25" t="e">
        <f>L335+#REF!</f>
        <v>#REF!</v>
      </c>
      <c r="BP335" s="126" t="e">
        <f t="shared" si="338"/>
        <v>#REF!</v>
      </c>
    </row>
    <row r="336" spans="1:68" x14ac:dyDescent="0.2">
      <c r="A336" s="98">
        <v>45981</v>
      </c>
      <c r="B336" s="60" t="s">
        <v>892</v>
      </c>
      <c r="C336" s="24" t="s">
        <v>1624</v>
      </c>
      <c r="D336" s="24" t="s">
        <v>398</v>
      </c>
      <c r="F336" s="74" t="s">
        <v>51</v>
      </c>
      <c r="G336" s="24" t="s">
        <v>121</v>
      </c>
      <c r="H336" s="24" t="s">
        <v>66</v>
      </c>
      <c r="I336" s="24">
        <v>7</v>
      </c>
      <c r="J336" s="24">
        <v>1</v>
      </c>
      <c r="K336" s="24" t="s">
        <v>2644</v>
      </c>
      <c r="L336" s="25">
        <v>3</v>
      </c>
      <c r="M336" s="24" t="s">
        <v>105</v>
      </c>
      <c r="N336" s="24" t="s">
        <v>6</v>
      </c>
      <c r="R336" s="25">
        <v>2.7</v>
      </c>
      <c r="S336" s="83" t="s">
        <v>363</v>
      </c>
      <c r="T336" s="66" t="str">
        <f t="shared" si="322"/>
        <v>0.00</v>
      </c>
      <c r="U336" s="66">
        <f t="shared" si="323"/>
        <v>-3</v>
      </c>
      <c r="V336" s="66">
        <f t="shared" si="324"/>
        <v>228.73000000000005</v>
      </c>
      <c r="W336" s="66">
        <f t="shared" si="325"/>
        <v>637</v>
      </c>
      <c r="X336" s="20">
        <f t="shared" si="326"/>
        <v>0.35907378335949774</v>
      </c>
      <c r="Y336" s="67">
        <f t="shared" si="327"/>
        <v>2.2873000000000006</v>
      </c>
      <c r="Z336" s="68">
        <f t="shared" si="328"/>
        <v>22873.000000000004</v>
      </c>
      <c r="AA336" s="65" t="s">
        <v>52</v>
      </c>
      <c r="AU336" s="23" t="str">
        <f t="shared" ref="AU336:AY338" si="347">IF($G336=AU$2,$U336,"")</f>
        <v/>
      </c>
      <c r="AV336" s="23">
        <f t="shared" si="332"/>
        <v>-3</v>
      </c>
      <c r="AW336" s="23" t="str">
        <f t="shared" si="347"/>
        <v/>
      </c>
      <c r="AX336" s="23" t="str">
        <f t="shared" si="347"/>
        <v/>
      </c>
      <c r="AY336" s="23" t="str">
        <f t="shared" si="347"/>
        <v/>
      </c>
      <c r="AZ336" s="23"/>
      <c r="BA336" s="25">
        <v>0</v>
      </c>
      <c r="BB336" s="25">
        <v>3.23</v>
      </c>
      <c r="BC336" s="25">
        <f t="shared" si="344"/>
        <v>6.6899999999999995</v>
      </c>
      <c r="BD336" s="25">
        <f t="shared" si="345"/>
        <v>3.0516000000000001</v>
      </c>
      <c r="BE336" s="111" t="s">
        <v>969</v>
      </c>
      <c r="BF336" s="55">
        <f t="shared" si="333"/>
        <v>0</v>
      </c>
      <c r="BG336" s="66" t="str">
        <f t="shared" si="334"/>
        <v>0.00</v>
      </c>
      <c r="BH336" s="66">
        <f t="shared" si="335"/>
        <v>-3</v>
      </c>
      <c r="BI336" s="25" t="e">
        <f>BH336+#REF!</f>
        <v>#REF!</v>
      </c>
      <c r="BJ336" s="25" t="e">
        <f>L336+#REF!</f>
        <v>#REF!</v>
      </c>
      <c r="BK336" s="20" t="e">
        <f t="shared" si="346"/>
        <v>#REF!</v>
      </c>
      <c r="BL336" s="24" t="str">
        <f t="shared" si="336"/>
        <v>0.00</v>
      </c>
      <c r="BM336" s="25">
        <f t="shared" si="337"/>
        <v>-3</v>
      </c>
      <c r="BN336" s="25" t="e">
        <f>BM336+#REF!</f>
        <v>#REF!</v>
      </c>
      <c r="BO336" s="25" t="e">
        <f>L336+#REF!</f>
        <v>#REF!</v>
      </c>
      <c r="BP336" s="126" t="e">
        <f t="shared" si="338"/>
        <v>#REF!</v>
      </c>
    </row>
    <row r="337" spans="1:68" x14ac:dyDescent="0.2">
      <c r="A337" s="98">
        <v>45982</v>
      </c>
      <c r="B337" s="60" t="s">
        <v>892</v>
      </c>
      <c r="C337" s="24" t="s">
        <v>1000</v>
      </c>
      <c r="D337" s="24" t="s">
        <v>562</v>
      </c>
      <c r="F337" s="74" t="s">
        <v>51</v>
      </c>
      <c r="G337" s="24" t="s">
        <v>121</v>
      </c>
      <c r="H337" s="24" t="s">
        <v>1216</v>
      </c>
      <c r="I337" s="24">
        <v>2</v>
      </c>
      <c r="J337" s="24">
        <v>4</v>
      </c>
      <c r="K337" s="26" t="s">
        <v>2645</v>
      </c>
      <c r="L337" s="25">
        <v>4</v>
      </c>
      <c r="M337" s="24" t="s">
        <v>105</v>
      </c>
      <c r="N337" s="24" t="s">
        <v>6</v>
      </c>
      <c r="R337" s="25">
        <v>4.2</v>
      </c>
      <c r="S337" s="83" t="s">
        <v>372</v>
      </c>
      <c r="T337" s="66">
        <f t="shared" si="322"/>
        <v>16.8</v>
      </c>
      <c r="U337" s="66">
        <f t="shared" si="323"/>
        <v>12.8</v>
      </c>
      <c r="V337" s="66">
        <f t="shared" si="324"/>
        <v>241.53000000000006</v>
      </c>
      <c r="W337" s="66">
        <f t="shared" si="325"/>
        <v>641</v>
      </c>
      <c r="X337" s="20">
        <f t="shared" si="326"/>
        <v>0.37680187207488308</v>
      </c>
      <c r="Y337" s="67">
        <f t="shared" si="327"/>
        <v>2.4153000000000007</v>
      </c>
      <c r="Z337" s="68">
        <f t="shared" si="328"/>
        <v>24153.000000000007</v>
      </c>
      <c r="AA337" s="65" t="s">
        <v>53</v>
      </c>
      <c r="AU337" s="23" t="str">
        <f t="shared" si="347"/>
        <v/>
      </c>
      <c r="AV337" s="23">
        <f t="shared" si="332"/>
        <v>12.8</v>
      </c>
      <c r="AW337" s="23" t="str">
        <f t="shared" si="347"/>
        <v/>
      </c>
      <c r="AX337" s="23" t="str">
        <f t="shared" si="347"/>
        <v/>
      </c>
      <c r="AY337" s="23" t="str">
        <f t="shared" si="347"/>
        <v/>
      </c>
      <c r="AZ337" s="23"/>
      <c r="BA337" s="25">
        <v>0</v>
      </c>
      <c r="BB337" s="25">
        <v>3.32</v>
      </c>
      <c r="BC337" s="25">
        <f t="shared" si="344"/>
        <v>9.2799999999999994</v>
      </c>
      <c r="BD337" s="25">
        <f t="shared" si="345"/>
        <v>3.1343999999999999</v>
      </c>
      <c r="BE337" s="111" t="s">
        <v>969</v>
      </c>
      <c r="BF337" s="55">
        <f t="shared" si="333"/>
        <v>0</v>
      </c>
      <c r="BG337" s="66">
        <f t="shared" si="334"/>
        <v>0</v>
      </c>
      <c r="BH337" s="66">
        <f t="shared" si="335"/>
        <v>-4</v>
      </c>
      <c r="BI337" s="25" t="e">
        <f t="shared" si="339"/>
        <v>#REF!</v>
      </c>
      <c r="BJ337" s="25" t="e">
        <f t="shared" si="340"/>
        <v>#REF!</v>
      </c>
      <c r="BK337" s="20" t="e">
        <f t="shared" si="346"/>
        <v>#REF!</v>
      </c>
      <c r="BL337" s="24">
        <f t="shared" si="336"/>
        <v>13.28</v>
      </c>
      <c r="BM337" s="25">
        <f t="shared" si="337"/>
        <v>9.2799999999999994</v>
      </c>
      <c r="BN337" s="25" t="e">
        <f t="shared" si="341"/>
        <v>#REF!</v>
      </c>
      <c r="BO337" s="25" t="e">
        <f t="shared" si="342"/>
        <v>#REF!</v>
      </c>
      <c r="BP337" s="126" t="e">
        <f t="shared" si="338"/>
        <v>#REF!</v>
      </c>
    </row>
    <row r="338" spans="1:68" ht="17" x14ac:dyDescent="0.2">
      <c r="A338" s="98">
        <v>45984</v>
      </c>
      <c r="B338" s="60" t="s">
        <v>892</v>
      </c>
      <c r="C338" s="24" t="s">
        <v>2090</v>
      </c>
      <c r="D338" s="24" t="s">
        <v>577</v>
      </c>
      <c r="F338" s="74" t="s">
        <v>51</v>
      </c>
      <c r="G338" s="24" t="s">
        <v>121</v>
      </c>
      <c r="H338" s="24" t="s">
        <v>360</v>
      </c>
      <c r="I338" s="24">
        <v>12</v>
      </c>
      <c r="J338" s="24">
        <v>8</v>
      </c>
      <c r="K338" s="97" t="s">
        <v>2653</v>
      </c>
      <c r="L338" s="25">
        <v>0.5</v>
      </c>
      <c r="M338" s="24" t="s">
        <v>105</v>
      </c>
      <c r="N338" s="24" t="s">
        <v>6</v>
      </c>
      <c r="R338" s="25">
        <v>15</v>
      </c>
      <c r="S338" s="83" t="s">
        <v>363</v>
      </c>
      <c r="T338" s="66" t="str">
        <f t="shared" si="322"/>
        <v>0.00</v>
      </c>
      <c r="U338" s="66">
        <f t="shared" si="323"/>
        <v>-0.5</v>
      </c>
      <c r="V338" s="66">
        <f t="shared" si="324"/>
        <v>241.03000000000006</v>
      </c>
      <c r="W338" s="66">
        <f t="shared" si="325"/>
        <v>641.5</v>
      </c>
      <c r="X338" s="20">
        <f t="shared" si="326"/>
        <v>0.37572876071706945</v>
      </c>
      <c r="Y338" s="67">
        <f t="shared" si="327"/>
        <v>2.4103000000000008</v>
      </c>
      <c r="Z338" s="68">
        <f t="shared" si="328"/>
        <v>24103.000000000007</v>
      </c>
      <c r="AA338" s="65" t="s">
        <v>52</v>
      </c>
      <c r="AU338" s="23" t="str">
        <f t="shared" si="347"/>
        <v/>
      </c>
      <c r="AV338" s="23">
        <f t="shared" si="332"/>
        <v>-0.5</v>
      </c>
      <c r="AW338" s="23" t="str">
        <f t="shared" si="347"/>
        <v/>
      </c>
      <c r="AX338" s="23" t="str">
        <f t="shared" si="347"/>
        <v/>
      </c>
      <c r="AY338" s="23" t="str">
        <f t="shared" si="347"/>
        <v/>
      </c>
      <c r="AZ338" s="23"/>
      <c r="BA338" s="25">
        <v>0</v>
      </c>
      <c r="BB338" s="25">
        <v>17.84</v>
      </c>
      <c r="BC338" s="25">
        <f t="shared" si="344"/>
        <v>8.42</v>
      </c>
      <c r="BD338" s="25">
        <f t="shared" si="345"/>
        <v>16.492800000000003</v>
      </c>
      <c r="BE338" s="111" t="s">
        <v>969</v>
      </c>
      <c r="BF338" s="55">
        <f t="shared" ref="BF338:BF357" si="348">U338-SUM(AU338:AY338)</f>
        <v>0</v>
      </c>
      <c r="BG338" s="66" t="str">
        <f t="shared" ref="BG338:BG357" si="349">IF((AA338="W"),ROUND((BA338*L338),2),"0.00")</f>
        <v>0.00</v>
      </c>
      <c r="BH338" s="66">
        <f t="shared" ref="BH338:BH357" si="350">-$L338+BG338</f>
        <v>-0.5</v>
      </c>
      <c r="BI338" s="25" t="e">
        <f>BH338+#REF!</f>
        <v>#REF!</v>
      </c>
      <c r="BJ338" s="25" t="e">
        <f>L338+#REF!</f>
        <v>#REF!</v>
      </c>
      <c r="BK338" s="20" t="e">
        <f t="shared" si="346"/>
        <v>#REF!</v>
      </c>
      <c r="BL338" s="24" t="str">
        <f t="shared" ref="BL338:BL357" si="351">IF((AA338="W"),ROUND((BB338*L338),2),"0.00")</f>
        <v>0.00</v>
      </c>
      <c r="BM338" s="25">
        <f t="shared" ref="BM338:BM357" si="352">-$L338+BL338</f>
        <v>-0.5</v>
      </c>
      <c r="BN338" s="25" t="e">
        <f>BM338+#REF!</f>
        <v>#REF!</v>
      </c>
      <c r="BO338" s="25" t="e">
        <f>L338+#REF!</f>
        <v>#REF!</v>
      </c>
      <c r="BP338" s="126" t="e">
        <f t="shared" ref="BP338:BP357" si="353">SUM(BN338/BO338)</f>
        <v>#REF!</v>
      </c>
    </row>
    <row r="339" spans="1:68" ht="17" x14ac:dyDescent="0.2">
      <c r="A339" s="98">
        <v>45984</v>
      </c>
      <c r="B339" s="60" t="s">
        <v>892</v>
      </c>
      <c r="C339" s="24" t="s">
        <v>2090</v>
      </c>
      <c r="D339" s="24" t="s">
        <v>577</v>
      </c>
      <c r="F339" s="74" t="s">
        <v>51</v>
      </c>
      <c r="G339" s="24" t="s">
        <v>121</v>
      </c>
      <c r="H339" s="24" t="s">
        <v>360</v>
      </c>
      <c r="I339" s="24">
        <v>12</v>
      </c>
      <c r="J339" s="24">
        <v>8</v>
      </c>
      <c r="K339" s="97" t="s">
        <v>2653</v>
      </c>
      <c r="L339" s="25">
        <v>2.5</v>
      </c>
      <c r="M339" s="24" t="s">
        <v>105</v>
      </c>
      <c r="N339" s="24" t="s">
        <v>7</v>
      </c>
      <c r="R339" s="25">
        <v>3.4</v>
      </c>
      <c r="S339" s="83" t="s">
        <v>363</v>
      </c>
      <c r="T339" s="66" t="str">
        <f t="shared" si="322"/>
        <v>0.00</v>
      </c>
      <c r="U339" s="66">
        <f t="shared" si="323"/>
        <v>-2.5</v>
      </c>
      <c r="V339" s="66">
        <f t="shared" si="324"/>
        <v>238.53000000000006</v>
      </c>
      <c r="W339" s="66">
        <f t="shared" si="325"/>
        <v>644</v>
      </c>
      <c r="X339" s="20">
        <f t="shared" si="326"/>
        <v>0.37038819875776408</v>
      </c>
      <c r="Y339" s="67">
        <f t="shared" si="327"/>
        <v>2.3853000000000004</v>
      </c>
      <c r="Z339" s="68">
        <f t="shared" si="328"/>
        <v>23853.000000000007</v>
      </c>
      <c r="AA339" s="65" t="s">
        <v>52</v>
      </c>
      <c r="AU339" s="23" t="str">
        <f t="shared" ref="AU339:AY354" si="354">IF($G339=AU$2,$U339,"")</f>
        <v/>
      </c>
      <c r="AV339" s="23">
        <f t="shared" si="332"/>
        <v>-2.5</v>
      </c>
      <c r="AW339" s="23" t="str">
        <f t="shared" si="354"/>
        <v/>
      </c>
      <c r="AX339" s="23" t="str">
        <f t="shared" si="354"/>
        <v/>
      </c>
      <c r="AY339" s="23" t="str">
        <f t="shared" si="354"/>
        <v/>
      </c>
      <c r="AZ339" s="23"/>
      <c r="BA339" s="25">
        <v>0</v>
      </c>
      <c r="BB339" s="25">
        <v>2.98</v>
      </c>
      <c r="BC339" s="25">
        <f t="shared" si="344"/>
        <v>4.95</v>
      </c>
      <c r="BD339" s="25">
        <f t="shared" si="345"/>
        <v>2.8216000000000001</v>
      </c>
      <c r="BE339" s="111" t="s">
        <v>969</v>
      </c>
      <c r="BF339" s="55">
        <f t="shared" si="348"/>
        <v>0</v>
      </c>
      <c r="BG339" s="66" t="str">
        <f t="shared" si="349"/>
        <v>0.00</v>
      </c>
      <c r="BH339" s="66">
        <f t="shared" si="350"/>
        <v>-2.5</v>
      </c>
      <c r="BI339" s="25" t="e">
        <f t="shared" ref="BI339:BI354" si="355">BH339+BI338</f>
        <v>#REF!</v>
      </c>
      <c r="BJ339" s="25" t="e">
        <f t="shared" ref="BJ339:BJ354" si="356">L339+BJ338</f>
        <v>#REF!</v>
      </c>
      <c r="BK339" s="20" t="e">
        <f t="shared" si="346"/>
        <v>#REF!</v>
      </c>
      <c r="BL339" s="24" t="str">
        <f t="shared" si="351"/>
        <v>0.00</v>
      </c>
      <c r="BM339" s="25">
        <f t="shared" si="352"/>
        <v>-2.5</v>
      </c>
      <c r="BN339" s="25" t="e">
        <f t="shared" ref="BN339:BN354" si="357">BM339+BN338</f>
        <v>#REF!</v>
      </c>
      <c r="BO339" s="25" t="e">
        <f t="shared" ref="BO339:BO354" si="358">L339+BO338</f>
        <v>#REF!</v>
      </c>
      <c r="BP339" s="126" t="e">
        <f t="shared" si="353"/>
        <v>#REF!</v>
      </c>
    </row>
    <row r="340" spans="1:68" x14ac:dyDescent="0.2">
      <c r="A340" s="98">
        <v>45985</v>
      </c>
      <c r="B340" s="60" t="s">
        <v>892</v>
      </c>
      <c r="C340" s="24" t="s">
        <v>1452</v>
      </c>
      <c r="D340" s="24" t="s">
        <v>621</v>
      </c>
      <c r="F340" s="74" t="s">
        <v>51</v>
      </c>
      <c r="G340" s="24" t="s">
        <v>121</v>
      </c>
      <c r="H340" s="24" t="s">
        <v>2397</v>
      </c>
      <c r="I340" s="24">
        <v>6</v>
      </c>
      <c r="J340" s="24">
        <v>1</v>
      </c>
      <c r="K340" s="26" t="s">
        <v>2654</v>
      </c>
      <c r="L340" s="25">
        <v>3</v>
      </c>
      <c r="M340" s="24" t="s">
        <v>105</v>
      </c>
      <c r="N340" s="24" t="s">
        <v>6</v>
      </c>
      <c r="R340" s="25">
        <v>2.6</v>
      </c>
      <c r="S340" s="83" t="s">
        <v>372</v>
      </c>
      <c r="T340" s="66">
        <f t="shared" si="322"/>
        <v>7.8</v>
      </c>
      <c r="U340" s="66">
        <f t="shared" si="323"/>
        <v>4.8</v>
      </c>
      <c r="V340" s="66">
        <f t="shared" si="324"/>
        <v>243.33000000000007</v>
      </c>
      <c r="W340" s="66">
        <f t="shared" si="325"/>
        <v>647</v>
      </c>
      <c r="X340" s="20">
        <f t="shared" si="326"/>
        <v>0.37608964451313764</v>
      </c>
      <c r="Y340" s="67">
        <f t="shared" si="327"/>
        <v>2.4333000000000009</v>
      </c>
      <c r="Z340" s="68">
        <f t="shared" si="328"/>
        <v>24333.000000000007</v>
      </c>
      <c r="AA340" s="65" t="s">
        <v>53</v>
      </c>
      <c r="AU340" s="23" t="str">
        <f t="shared" si="354"/>
        <v/>
      </c>
      <c r="AV340" s="23">
        <f t="shared" si="332"/>
        <v>4.8</v>
      </c>
      <c r="AW340" s="23" t="str">
        <f t="shared" si="354"/>
        <v/>
      </c>
      <c r="AX340" s="23" t="str">
        <f t="shared" si="354"/>
        <v/>
      </c>
      <c r="AY340" s="23" t="str">
        <f t="shared" si="354"/>
        <v/>
      </c>
      <c r="AZ340" s="23"/>
      <c r="BA340" s="25">
        <v>0</v>
      </c>
      <c r="BB340" s="25">
        <v>1.78</v>
      </c>
      <c r="BC340" s="25">
        <f t="shared" si="344"/>
        <v>2.34</v>
      </c>
      <c r="BD340" s="25">
        <f t="shared" si="345"/>
        <v>1.7176</v>
      </c>
      <c r="BE340" s="111" t="s">
        <v>969</v>
      </c>
      <c r="BF340" s="55">
        <f t="shared" si="348"/>
        <v>0</v>
      </c>
      <c r="BG340" s="66">
        <f t="shared" si="349"/>
        <v>0</v>
      </c>
      <c r="BH340" s="66">
        <f t="shared" si="350"/>
        <v>-3</v>
      </c>
      <c r="BI340" s="25" t="e">
        <f t="shared" si="355"/>
        <v>#REF!</v>
      </c>
      <c r="BJ340" s="25" t="e">
        <f t="shared" si="356"/>
        <v>#REF!</v>
      </c>
      <c r="BK340" s="20" t="e">
        <f t="shared" si="346"/>
        <v>#REF!</v>
      </c>
      <c r="BL340" s="24">
        <f t="shared" si="351"/>
        <v>5.34</v>
      </c>
      <c r="BM340" s="25">
        <f t="shared" si="352"/>
        <v>2.34</v>
      </c>
      <c r="BN340" s="25" t="e">
        <f t="shared" si="357"/>
        <v>#REF!</v>
      </c>
      <c r="BO340" s="25" t="e">
        <f t="shared" si="358"/>
        <v>#REF!</v>
      </c>
      <c r="BP340" s="126" t="e">
        <f t="shared" si="353"/>
        <v>#REF!</v>
      </c>
    </row>
    <row r="341" spans="1:68" x14ac:dyDescent="0.2">
      <c r="A341" s="98">
        <v>45986</v>
      </c>
      <c r="B341" s="60" t="s">
        <v>892</v>
      </c>
      <c r="C341" s="24" t="s">
        <v>2655</v>
      </c>
      <c r="D341" s="24" t="s">
        <v>584</v>
      </c>
      <c r="F341" s="74" t="s">
        <v>51</v>
      </c>
      <c r="G341" s="24" t="s">
        <v>121</v>
      </c>
      <c r="H341" s="24" t="s">
        <v>390</v>
      </c>
      <c r="I341" s="24">
        <v>5</v>
      </c>
      <c r="J341" s="24">
        <v>7</v>
      </c>
      <c r="K341" s="26" t="s">
        <v>2656</v>
      </c>
      <c r="L341" s="25">
        <v>4</v>
      </c>
      <c r="M341" s="24" t="s">
        <v>105</v>
      </c>
      <c r="N341" s="24" t="s">
        <v>6</v>
      </c>
      <c r="R341" s="25">
        <v>3.8</v>
      </c>
      <c r="S341" s="83" t="s">
        <v>372</v>
      </c>
      <c r="T341" s="66">
        <f t="shared" si="322"/>
        <v>15.2</v>
      </c>
      <c r="U341" s="66">
        <f t="shared" si="323"/>
        <v>11.2</v>
      </c>
      <c r="V341" s="66">
        <f t="shared" si="324"/>
        <v>254.53000000000006</v>
      </c>
      <c r="W341" s="66">
        <f t="shared" si="325"/>
        <v>651</v>
      </c>
      <c r="X341" s="20">
        <f t="shared" si="326"/>
        <v>0.3909831029185869</v>
      </c>
      <c r="Y341" s="67">
        <f t="shared" si="327"/>
        <v>2.5453000000000006</v>
      </c>
      <c r="Z341" s="68">
        <f t="shared" si="328"/>
        <v>25453.000000000007</v>
      </c>
      <c r="AA341" s="65" t="s">
        <v>53</v>
      </c>
      <c r="AU341" s="23" t="str">
        <f t="shared" si="354"/>
        <v/>
      </c>
      <c r="AV341" s="23">
        <f t="shared" si="332"/>
        <v>11.2</v>
      </c>
      <c r="AW341" s="23" t="str">
        <f t="shared" si="354"/>
        <v/>
      </c>
      <c r="AX341" s="23" t="str">
        <f t="shared" si="354"/>
        <v/>
      </c>
      <c r="AY341" s="23" t="str">
        <f t="shared" si="354"/>
        <v/>
      </c>
      <c r="AZ341" s="23"/>
      <c r="BA341" s="25">
        <v>0</v>
      </c>
      <c r="BB341" s="25">
        <v>2.89</v>
      </c>
      <c r="BC341" s="25">
        <f t="shared" si="344"/>
        <v>7.5600000000000005</v>
      </c>
      <c r="BD341" s="25">
        <f t="shared" si="345"/>
        <v>2.7388000000000003</v>
      </c>
      <c r="BE341" s="111" t="s">
        <v>969</v>
      </c>
      <c r="BF341" s="55">
        <f t="shared" si="348"/>
        <v>0</v>
      </c>
      <c r="BG341" s="66">
        <f t="shared" si="349"/>
        <v>0</v>
      </c>
      <c r="BH341" s="66">
        <f t="shared" si="350"/>
        <v>-4</v>
      </c>
      <c r="BI341" s="25" t="e">
        <f t="shared" si="355"/>
        <v>#REF!</v>
      </c>
      <c r="BJ341" s="25" t="e">
        <f t="shared" si="356"/>
        <v>#REF!</v>
      </c>
      <c r="BK341" s="20" t="e">
        <f t="shared" si="346"/>
        <v>#REF!</v>
      </c>
      <c r="BL341" s="24">
        <f t="shared" si="351"/>
        <v>11.56</v>
      </c>
      <c r="BM341" s="25">
        <f t="shared" si="352"/>
        <v>7.5600000000000005</v>
      </c>
      <c r="BN341" s="25" t="e">
        <f t="shared" si="357"/>
        <v>#REF!</v>
      </c>
      <c r="BO341" s="25" t="e">
        <f t="shared" si="358"/>
        <v>#REF!</v>
      </c>
      <c r="BP341" s="126" t="e">
        <f t="shared" si="353"/>
        <v>#REF!</v>
      </c>
    </row>
    <row r="342" spans="1:68" x14ac:dyDescent="0.2">
      <c r="A342" s="98">
        <v>45988</v>
      </c>
      <c r="B342" s="60" t="s">
        <v>892</v>
      </c>
      <c r="C342" s="24" t="s">
        <v>2659</v>
      </c>
      <c r="D342" s="24" t="s">
        <v>398</v>
      </c>
      <c r="F342" s="74" t="s">
        <v>51</v>
      </c>
      <c r="G342" s="24" t="s">
        <v>121</v>
      </c>
      <c r="H342" s="24" t="s">
        <v>2397</v>
      </c>
      <c r="I342" s="24">
        <v>2</v>
      </c>
      <c r="J342" s="24">
        <v>4</v>
      </c>
      <c r="K342" s="24" t="s">
        <v>2660</v>
      </c>
      <c r="L342" s="25">
        <v>1</v>
      </c>
      <c r="M342" s="24" t="s">
        <v>105</v>
      </c>
      <c r="N342" s="24" t="s">
        <v>6</v>
      </c>
      <c r="R342" s="25">
        <v>4</v>
      </c>
      <c r="S342" s="83" t="s">
        <v>363</v>
      </c>
      <c r="T342" s="66" t="str">
        <f t="shared" si="322"/>
        <v>0.00</v>
      </c>
      <c r="U342" s="66">
        <f t="shared" si="323"/>
        <v>-1</v>
      </c>
      <c r="V342" s="66">
        <f t="shared" si="324"/>
        <v>253.53000000000006</v>
      </c>
      <c r="W342" s="66">
        <f t="shared" si="325"/>
        <v>652</v>
      </c>
      <c r="X342" s="20">
        <f t="shared" si="326"/>
        <v>0.38884969325153385</v>
      </c>
      <c r="Y342" s="67">
        <f t="shared" si="327"/>
        <v>2.5353000000000008</v>
      </c>
      <c r="Z342" s="68">
        <f t="shared" si="328"/>
        <v>25353.000000000007</v>
      </c>
      <c r="AA342" s="65" t="s">
        <v>52</v>
      </c>
      <c r="AU342" s="23" t="str">
        <f t="shared" si="354"/>
        <v/>
      </c>
      <c r="AV342" s="23">
        <f t="shared" si="332"/>
        <v>-1</v>
      </c>
      <c r="AW342" s="23" t="str">
        <f t="shared" si="354"/>
        <v/>
      </c>
      <c r="AX342" s="23" t="str">
        <f t="shared" si="354"/>
        <v/>
      </c>
      <c r="AY342" s="23" t="str">
        <f t="shared" si="354"/>
        <v/>
      </c>
      <c r="AZ342" s="23"/>
      <c r="BA342" s="25">
        <v>0</v>
      </c>
      <c r="BB342" s="25">
        <v>48</v>
      </c>
      <c r="BC342" s="25">
        <f t="shared" si="344"/>
        <v>47</v>
      </c>
      <c r="BD342" s="25">
        <f t="shared" si="345"/>
        <v>44.24</v>
      </c>
      <c r="BE342" s="111" t="s">
        <v>969</v>
      </c>
      <c r="BF342" s="55">
        <f t="shared" si="348"/>
        <v>0</v>
      </c>
      <c r="BG342" s="66" t="str">
        <f t="shared" si="349"/>
        <v>0.00</v>
      </c>
      <c r="BH342" s="66">
        <f t="shared" si="350"/>
        <v>-1</v>
      </c>
      <c r="BI342" s="25" t="e">
        <f t="shared" si="355"/>
        <v>#REF!</v>
      </c>
      <c r="BJ342" s="25" t="e">
        <f t="shared" si="356"/>
        <v>#REF!</v>
      </c>
      <c r="BK342" s="20" t="e">
        <f t="shared" si="346"/>
        <v>#REF!</v>
      </c>
      <c r="BL342" s="24" t="str">
        <f t="shared" si="351"/>
        <v>0.00</v>
      </c>
      <c r="BM342" s="25">
        <f t="shared" si="352"/>
        <v>-1</v>
      </c>
      <c r="BN342" s="25" t="e">
        <f t="shared" si="357"/>
        <v>#REF!</v>
      </c>
      <c r="BO342" s="25" t="e">
        <f t="shared" si="358"/>
        <v>#REF!</v>
      </c>
      <c r="BP342" s="126" t="e">
        <f t="shared" si="353"/>
        <v>#REF!</v>
      </c>
    </row>
    <row r="343" spans="1:68" x14ac:dyDescent="0.2">
      <c r="A343" s="98">
        <v>45988</v>
      </c>
      <c r="B343" s="60" t="s">
        <v>892</v>
      </c>
      <c r="C343" s="24" t="s">
        <v>1754</v>
      </c>
      <c r="D343" s="24" t="s">
        <v>398</v>
      </c>
      <c r="F343" s="74" t="s">
        <v>51</v>
      </c>
      <c r="G343" s="24" t="s">
        <v>121</v>
      </c>
      <c r="H343" s="24" t="s">
        <v>2396</v>
      </c>
      <c r="I343" s="24">
        <v>4</v>
      </c>
      <c r="J343" s="24">
        <v>6</v>
      </c>
      <c r="K343" s="26" t="s">
        <v>2657</v>
      </c>
      <c r="L343" s="25">
        <v>1</v>
      </c>
      <c r="M343" s="24" t="s">
        <v>105</v>
      </c>
      <c r="N343" s="24" t="s">
        <v>6</v>
      </c>
      <c r="R343" s="25">
        <v>21</v>
      </c>
      <c r="S343" s="83" t="s">
        <v>372</v>
      </c>
      <c r="T343" s="66">
        <f t="shared" si="322"/>
        <v>21</v>
      </c>
      <c r="U343" s="66">
        <f t="shared" si="323"/>
        <v>20</v>
      </c>
      <c r="V343" s="66">
        <f t="shared" si="324"/>
        <v>273.53000000000009</v>
      </c>
      <c r="W343" s="66">
        <f t="shared" si="325"/>
        <v>653</v>
      </c>
      <c r="X343" s="20">
        <f t="shared" si="326"/>
        <v>0.41888208269525279</v>
      </c>
      <c r="Y343" s="67">
        <f t="shared" si="327"/>
        <v>2.735300000000001</v>
      </c>
      <c r="Z343" s="68">
        <f t="shared" si="328"/>
        <v>27353.000000000007</v>
      </c>
      <c r="AA343" s="65" t="s">
        <v>53</v>
      </c>
      <c r="AU343" s="23" t="str">
        <f t="shared" si="354"/>
        <v/>
      </c>
      <c r="AV343" s="23">
        <f t="shared" si="332"/>
        <v>20</v>
      </c>
      <c r="AW343" s="23" t="str">
        <f t="shared" si="354"/>
        <v/>
      </c>
      <c r="AX343" s="23" t="str">
        <f t="shared" si="354"/>
        <v/>
      </c>
      <c r="AY343" s="23" t="str">
        <f t="shared" si="354"/>
        <v/>
      </c>
      <c r="AZ343" s="23"/>
      <c r="BA343" s="25">
        <v>0</v>
      </c>
      <c r="BB343" s="25">
        <v>16.07</v>
      </c>
      <c r="BC343" s="25">
        <f t="shared" si="344"/>
        <v>15.07</v>
      </c>
      <c r="BD343" s="25">
        <f t="shared" si="345"/>
        <v>14.864400000000002</v>
      </c>
      <c r="BE343" s="111" t="s">
        <v>969</v>
      </c>
      <c r="BF343" s="55">
        <f t="shared" si="348"/>
        <v>0</v>
      </c>
      <c r="BG343" s="66">
        <f t="shared" si="349"/>
        <v>0</v>
      </c>
      <c r="BH343" s="66">
        <f t="shared" si="350"/>
        <v>-1</v>
      </c>
      <c r="BI343" s="25" t="e">
        <f t="shared" si="355"/>
        <v>#REF!</v>
      </c>
      <c r="BJ343" s="25" t="e">
        <f t="shared" si="356"/>
        <v>#REF!</v>
      </c>
      <c r="BK343" s="20" t="e">
        <f t="shared" si="346"/>
        <v>#REF!</v>
      </c>
      <c r="BL343" s="24">
        <f t="shared" si="351"/>
        <v>16.07</v>
      </c>
      <c r="BM343" s="25">
        <f t="shared" si="352"/>
        <v>15.07</v>
      </c>
      <c r="BN343" s="25" t="e">
        <f t="shared" si="357"/>
        <v>#REF!</v>
      </c>
      <c r="BO343" s="25" t="e">
        <f t="shared" si="358"/>
        <v>#REF!</v>
      </c>
      <c r="BP343" s="126" t="e">
        <f t="shared" si="353"/>
        <v>#REF!</v>
      </c>
    </row>
    <row r="344" spans="1:68" x14ac:dyDescent="0.2">
      <c r="A344" s="98">
        <v>45988</v>
      </c>
      <c r="B344" s="60" t="s">
        <v>892</v>
      </c>
      <c r="C344" s="24" t="s">
        <v>1754</v>
      </c>
      <c r="D344" s="24" t="s">
        <v>398</v>
      </c>
      <c r="F344" s="74" t="s">
        <v>51</v>
      </c>
      <c r="G344" s="24" t="s">
        <v>121</v>
      </c>
      <c r="H344" s="24" t="s">
        <v>2396</v>
      </c>
      <c r="I344" s="24">
        <v>4</v>
      </c>
      <c r="J344" s="24">
        <v>6</v>
      </c>
      <c r="K344" s="26" t="s">
        <v>2657</v>
      </c>
      <c r="L344" s="25">
        <v>2.5</v>
      </c>
      <c r="M344" s="24" t="s">
        <v>105</v>
      </c>
      <c r="N344" s="24" t="s">
        <v>7</v>
      </c>
      <c r="R344" s="25">
        <v>3.3</v>
      </c>
      <c r="S344" s="83" t="s">
        <v>372</v>
      </c>
      <c r="T344" s="66">
        <f t="shared" si="322"/>
        <v>8.25</v>
      </c>
      <c r="U344" s="66">
        <f t="shared" si="323"/>
        <v>5.75</v>
      </c>
      <c r="V344" s="66">
        <f t="shared" si="324"/>
        <v>279.28000000000009</v>
      </c>
      <c r="W344" s="66">
        <f t="shared" si="325"/>
        <v>655.5</v>
      </c>
      <c r="X344" s="20">
        <f t="shared" si="326"/>
        <v>0.42605644546147992</v>
      </c>
      <c r="Y344" s="67">
        <f t="shared" si="327"/>
        <v>2.7928000000000011</v>
      </c>
      <c r="Z344" s="68">
        <f t="shared" si="328"/>
        <v>27928.000000000007</v>
      </c>
      <c r="AA344" s="65" t="s">
        <v>53</v>
      </c>
      <c r="AU344" s="23" t="str">
        <f t="shared" si="354"/>
        <v/>
      </c>
      <c r="AV344" s="23">
        <f t="shared" si="332"/>
        <v>5.75</v>
      </c>
      <c r="AW344" s="23" t="str">
        <f t="shared" si="354"/>
        <v/>
      </c>
      <c r="AX344" s="23" t="str">
        <f t="shared" si="354"/>
        <v/>
      </c>
      <c r="AY344" s="23" t="str">
        <f t="shared" si="354"/>
        <v/>
      </c>
      <c r="AZ344" s="23"/>
      <c r="BA344" s="25">
        <v>0</v>
      </c>
      <c r="BB344" s="25">
        <v>1.98</v>
      </c>
      <c r="BC344" s="25">
        <f t="shared" si="344"/>
        <v>2.4500000000000002</v>
      </c>
      <c r="BD344" s="25">
        <f t="shared" si="345"/>
        <v>1.9016000000000002</v>
      </c>
      <c r="BE344" s="111" t="s">
        <v>969</v>
      </c>
      <c r="BF344" s="55">
        <f t="shared" si="348"/>
        <v>0</v>
      </c>
      <c r="BG344" s="66">
        <f t="shared" si="349"/>
        <v>0</v>
      </c>
      <c r="BH344" s="66">
        <f t="shared" si="350"/>
        <v>-2.5</v>
      </c>
      <c r="BI344" s="25" t="e">
        <f t="shared" si="355"/>
        <v>#REF!</v>
      </c>
      <c r="BJ344" s="25" t="e">
        <f t="shared" si="356"/>
        <v>#REF!</v>
      </c>
      <c r="BK344" s="20" t="e">
        <f t="shared" si="346"/>
        <v>#REF!</v>
      </c>
      <c r="BL344" s="24">
        <f t="shared" si="351"/>
        <v>4.95</v>
      </c>
      <c r="BM344" s="25">
        <f t="shared" si="352"/>
        <v>2.4500000000000002</v>
      </c>
      <c r="BN344" s="25" t="e">
        <f t="shared" si="357"/>
        <v>#REF!</v>
      </c>
      <c r="BO344" s="25" t="e">
        <f t="shared" si="358"/>
        <v>#REF!</v>
      </c>
      <c r="BP344" s="126" t="e">
        <f t="shared" si="353"/>
        <v>#REF!</v>
      </c>
    </row>
    <row r="345" spans="1:68" x14ac:dyDescent="0.2">
      <c r="A345" s="98">
        <v>45988</v>
      </c>
      <c r="B345" s="60" t="s">
        <v>892</v>
      </c>
      <c r="C345" s="24" t="s">
        <v>919</v>
      </c>
      <c r="D345" s="24" t="s">
        <v>398</v>
      </c>
      <c r="F345" s="74" t="s">
        <v>51</v>
      </c>
      <c r="G345" s="24" t="s">
        <v>121</v>
      </c>
      <c r="H345" s="24" t="s">
        <v>528</v>
      </c>
      <c r="I345" s="24">
        <v>1</v>
      </c>
      <c r="J345" s="24">
        <v>6</v>
      </c>
      <c r="K345" s="87" t="s">
        <v>2658</v>
      </c>
      <c r="L345" s="25">
        <v>3</v>
      </c>
      <c r="M345" s="24" t="s">
        <v>105</v>
      </c>
      <c r="N345" s="24" t="s">
        <v>6</v>
      </c>
      <c r="R345" s="25">
        <v>2.8</v>
      </c>
      <c r="S345" s="83" t="s">
        <v>373</v>
      </c>
      <c r="T345" s="66" t="str">
        <f t="shared" si="322"/>
        <v>0.00</v>
      </c>
      <c r="U345" s="66">
        <f t="shared" si="323"/>
        <v>-3</v>
      </c>
      <c r="V345" s="66">
        <f t="shared" si="324"/>
        <v>276.28000000000009</v>
      </c>
      <c r="W345" s="66">
        <f t="shared" si="325"/>
        <v>658.5</v>
      </c>
      <c r="X345" s="20">
        <f t="shared" si="326"/>
        <v>0.41955960516324992</v>
      </c>
      <c r="Y345" s="67">
        <f t="shared" si="327"/>
        <v>2.7628000000000008</v>
      </c>
      <c r="Z345" s="68">
        <f t="shared" si="328"/>
        <v>27628.000000000007</v>
      </c>
      <c r="AA345" s="65" t="s">
        <v>52</v>
      </c>
      <c r="AU345" s="23" t="str">
        <f t="shared" si="354"/>
        <v/>
      </c>
      <c r="AV345" s="23">
        <f t="shared" si="354"/>
        <v>-3</v>
      </c>
      <c r="AW345" s="23" t="str">
        <f t="shared" si="354"/>
        <v/>
      </c>
      <c r="AX345" s="23" t="str">
        <f t="shared" si="354"/>
        <v/>
      </c>
      <c r="AY345" s="23" t="str">
        <f t="shared" si="354"/>
        <v/>
      </c>
      <c r="AZ345" s="23"/>
      <c r="BA345" s="25">
        <v>0</v>
      </c>
      <c r="BB345" s="25">
        <v>2.78</v>
      </c>
      <c r="BC345" s="25">
        <f t="shared" si="344"/>
        <v>5.34</v>
      </c>
      <c r="BD345" s="25">
        <f t="shared" si="345"/>
        <v>2.6375999999999999</v>
      </c>
      <c r="BE345" t="s">
        <v>970</v>
      </c>
      <c r="BF345" s="55">
        <f t="shared" si="348"/>
        <v>0</v>
      </c>
      <c r="BG345" s="66" t="str">
        <f t="shared" si="349"/>
        <v>0.00</v>
      </c>
      <c r="BH345" s="66">
        <f t="shared" si="350"/>
        <v>-3</v>
      </c>
      <c r="BI345" s="25" t="e">
        <f t="shared" si="355"/>
        <v>#REF!</v>
      </c>
      <c r="BJ345" s="25" t="e">
        <f t="shared" si="356"/>
        <v>#REF!</v>
      </c>
      <c r="BK345" s="20" t="e">
        <f t="shared" si="346"/>
        <v>#REF!</v>
      </c>
      <c r="BL345" s="24" t="str">
        <f t="shared" si="351"/>
        <v>0.00</v>
      </c>
      <c r="BM345" s="25">
        <f t="shared" si="352"/>
        <v>-3</v>
      </c>
      <c r="BN345" s="25" t="e">
        <f t="shared" si="357"/>
        <v>#REF!</v>
      </c>
      <c r="BO345" s="25" t="e">
        <f t="shared" si="358"/>
        <v>#REF!</v>
      </c>
      <c r="BP345" s="126" t="e">
        <f t="shared" si="353"/>
        <v>#REF!</v>
      </c>
    </row>
    <row r="346" spans="1:68" x14ac:dyDescent="0.2">
      <c r="A346" s="98">
        <v>45991</v>
      </c>
      <c r="B346" s="60" t="s">
        <v>892</v>
      </c>
      <c r="C346" s="24" t="s">
        <v>689</v>
      </c>
      <c r="D346" s="24" t="s">
        <v>577</v>
      </c>
      <c r="F346" s="74" t="s">
        <v>51</v>
      </c>
      <c r="G346" s="24" t="s">
        <v>121</v>
      </c>
      <c r="H346" s="24" t="s">
        <v>1540</v>
      </c>
      <c r="I346" s="24">
        <v>7</v>
      </c>
      <c r="J346" s="24">
        <v>8</v>
      </c>
      <c r="K346" s="27" t="s">
        <v>2668</v>
      </c>
      <c r="L346" s="25">
        <v>3</v>
      </c>
      <c r="M346" s="24" t="s">
        <v>105</v>
      </c>
      <c r="N346" s="24" t="s">
        <v>6</v>
      </c>
      <c r="R346" s="25">
        <v>2.8</v>
      </c>
      <c r="S346" s="83" t="s">
        <v>371</v>
      </c>
      <c r="T346" s="66" t="str">
        <f t="shared" si="322"/>
        <v>0.00</v>
      </c>
      <c r="U346" s="66">
        <f t="shared" si="323"/>
        <v>-3</v>
      </c>
      <c r="V346" s="66">
        <f t="shared" si="324"/>
        <v>273.28000000000009</v>
      </c>
      <c r="W346" s="66">
        <f t="shared" si="325"/>
        <v>661.5</v>
      </c>
      <c r="X346" s="20">
        <f t="shared" si="326"/>
        <v>0.41312169312169328</v>
      </c>
      <c r="Y346" s="67">
        <f t="shared" si="327"/>
        <v>2.732800000000001</v>
      </c>
      <c r="Z346" s="68">
        <f t="shared" si="328"/>
        <v>27328.000000000007</v>
      </c>
      <c r="AA346" s="65" t="s">
        <v>52</v>
      </c>
      <c r="AU346" s="23" t="str">
        <f t="shared" si="354"/>
        <v/>
      </c>
      <c r="AV346" s="23">
        <f t="shared" si="354"/>
        <v>-3</v>
      </c>
      <c r="AW346" s="23" t="str">
        <f t="shared" si="354"/>
        <v/>
      </c>
      <c r="AX346" s="23" t="str">
        <f t="shared" si="354"/>
        <v/>
      </c>
      <c r="AY346" s="23" t="str">
        <f t="shared" si="354"/>
        <v/>
      </c>
      <c r="AZ346" s="23"/>
      <c r="BA346" s="25">
        <v>0</v>
      </c>
      <c r="BB346" s="25">
        <v>4.03</v>
      </c>
      <c r="BC346" s="25">
        <f t="shared" si="344"/>
        <v>9.09</v>
      </c>
      <c r="BD346" s="25">
        <f t="shared" si="345"/>
        <v>3.7876000000000003</v>
      </c>
      <c r="BE346" s="111" t="s">
        <v>969</v>
      </c>
      <c r="BF346" s="55">
        <f t="shared" si="348"/>
        <v>0</v>
      </c>
      <c r="BG346" s="66" t="str">
        <f t="shared" si="349"/>
        <v>0.00</v>
      </c>
      <c r="BH346" s="66">
        <f t="shared" si="350"/>
        <v>-3</v>
      </c>
      <c r="BI346" s="25" t="e">
        <f>BH346+#REF!</f>
        <v>#REF!</v>
      </c>
      <c r="BJ346" s="25" t="e">
        <f>L346+#REF!</f>
        <v>#REF!</v>
      </c>
      <c r="BK346" s="20" t="e">
        <f t="shared" si="346"/>
        <v>#REF!</v>
      </c>
      <c r="BL346" s="24" t="str">
        <f t="shared" si="351"/>
        <v>0.00</v>
      </c>
      <c r="BM346" s="25">
        <f t="shared" si="352"/>
        <v>-3</v>
      </c>
      <c r="BN346" s="25" t="e">
        <f>BM346+#REF!</f>
        <v>#REF!</v>
      </c>
      <c r="BO346" s="25" t="e">
        <f>L346+#REF!</f>
        <v>#REF!</v>
      </c>
      <c r="BP346" s="126" t="e">
        <f t="shared" si="353"/>
        <v>#REF!</v>
      </c>
    </row>
    <row r="347" spans="1:68" x14ac:dyDescent="0.2">
      <c r="A347" s="98">
        <v>45995</v>
      </c>
      <c r="B347" s="60" t="s">
        <v>892</v>
      </c>
      <c r="C347" s="24" t="s">
        <v>1468</v>
      </c>
      <c r="D347" s="24" t="s">
        <v>398</v>
      </c>
      <c r="F347" s="74" t="s">
        <v>51</v>
      </c>
      <c r="G347" s="24" t="s">
        <v>121</v>
      </c>
      <c r="H347" s="24" t="s">
        <v>56</v>
      </c>
      <c r="I347" s="24">
        <v>2</v>
      </c>
      <c r="J347" s="24">
        <v>6</v>
      </c>
      <c r="K347" s="24" t="s">
        <v>2670</v>
      </c>
      <c r="L347" s="25">
        <v>2</v>
      </c>
      <c r="M347" s="24" t="s">
        <v>105</v>
      </c>
      <c r="N347" s="24" t="s">
        <v>6</v>
      </c>
      <c r="R347" s="25">
        <v>5</v>
      </c>
      <c r="S347" s="83" t="s">
        <v>363</v>
      </c>
      <c r="T347" s="66" t="str">
        <f t="shared" si="322"/>
        <v>0.00</v>
      </c>
      <c r="U347" s="66">
        <f t="shared" si="323"/>
        <v>-2</v>
      </c>
      <c r="V347" s="66">
        <f t="shared" si="324"/>
        <v>271.28000000000009</v>
      </c>
      <c r="W347" s="66">
        <f t="shared" si="325"/>
        <v>663.5</v>
      </c>
      <c r="X347" s="20">
        <f t="shared" si="326"/>
        <v>0.40886209495101744</v>
      </c>
      <c r="Y347" s="67">
        <f t="shared" si="327"/>
        <v>2.712800000000001</v>
      </c>
      <c r="Z347" s="68">
        <f t="shared" si="328"/>
        <v>27128.000000000007</v>
      </c>
      <c r="AA347" s="65" t="s">
        <v>52</v>
      </c>
      <c r="AU347" s="23" t="str">
        <f t="shared" si="354"/>
        <v/>
      </c>
      <c r="AV347" s="23">
        <f t="shared" si="354"/>
        <v>-2</v>
      </c>
      <c r="AW347" s="23" t="str">
        <f t="shared" si="354"/>
        <v/>
      </c>
      <c r="AX347" s="23" t="str">
        <f t="shared" si="354"/>
        <v/>
      </c>
      <c r="AY347" s="23" t="str">
        <f t="shared" si="354"/>
        <v/>
      </c>
      <c r="AZ347" s="23"/>
      <c r="BA347" s="25">
        <v>0</v>
      </c>
      <c r="BB347" s="25">
        <v>4.5999999999999996</v>
      </c>
      <c r="BC347" s="25">
        <f t="shared" si="344"/>
        <v>7.1999999999999993</v>
      </c>
      <c r="BD347" s="25">
        <f t="shared" si="345"/>
        <v>4.3119999999999994</v>
      </c>
      <c r="BE347" s="111" t="s">
        <v>969</v>
      </c>
      <c r="BF347" s="55">
        <f t="shared" si="348"/>
        <v>0</v>
      </c>
      <c r="BG347" s="66" t="str">
        <f t="shared" si="349"/>
        <v>0.00</v>
      </c>
      <c r="BH347" s="66">
        <f t="shared" si="350"/>
        <v>-2</v>
      </c>
      <c r="BI347" s="25" t="e">
        <f t="shared" si="355"/>
        <v>#REF!</v>
      </c>
      <c r="BJ347" s="25" t="e">
        <f t="shared" si="356"/>
        <v>#REF!</v>
      </c>
      <c r="BK347" s="20" t="e">
        <f t="shared" si="346"/>
        <v>#REF!</v>
      </c>
      <c r="BL347" s="24" t="str">
        <f t="shared" si="351"/>
        <v>0.00</v>
      </c>
      <c r="BM347" s="25">
        <f t="shared" si="352"/>
        <v>-2</v>
      </c>
      <c r="BN347" s="25" t="e">
        <f t="shared" si="357"/>
        <v>#REF!</v>
      </c>
      <c r="BO347" s="25" t="e">
        <f t="shared" si="358"/>
        <v>#REF!</v>
      </c>
      <c r="BP347" s="126" t="e">
        <f t="shared" si="353"/>
        <v>#REF!</v>
      </c>
    </row>
    <row r="348" spans="1:68" x14ac:dyDescent="0.2">
      <c r="A348" s="98">
        <v>45996</v>
      </c>
      <c r="B348" s="60" t="s">
        <v>892</v>
      </c>
      <c r="C348" s="24" t="s">
        <v>2672</v>
      </c>
      <c r="D348" s="24" t="s">
        <v>562</v>
      </c>
      <c r="F348" s="74" t="s">
        <v>51</v>
      </c>
      <c r="G348" s="24" t="s">
        <v>121</v>
      </c>
      <c r="H348" s="24" t="s">
        <v>2223</v>
      </c>
      <c r="I348" s="24">
        <v>1</v>
      </c>
      <c r="J348" s="24">
        <v>1</v>
      </c>
      <c r="K348" s="26" t="s">
        <v>2673</v>
      </c>
      <c r="L348" s="25">
        <v>3</v>
      </c>
      <c r="M348" s="24" t="s">
        <v>105</v>
      </c>
      <c r="N348" s="24" t="s">
        <v>6</v>
      </c>
      <c r="R348" s="25">
        <v>5.5</v>
      </c>
      <c r="S348" s="83" t="s">
        <v>372</v>
      </c>
      <c r="T348" s="66">
        <f t="shared" si="322"/>
        <v>16.5</v>
      </c>
      <c r="U348" s="66">
        <f t="shared" si="323"/>
        <v>13.5</v>
      </c>
      <c r="V348" s="66">
        <f t="shared" si="324"/>
        <v>284.78000000000009</v>
      </c>
      <c r="W348" s="66">
        <f t="shared" si="325"/>
        <v>666.5</v>
      </c>
      <c r="X348" s="20">
        <f t="shared" si="326"/>
        <v>0.42727681920480132</v>
      </c>
      <c r="Y348" s="67">
        <f t="shared" si="327"/>
        <v>2.8478000000000008</v>
      </c>
      <c r="Z348" s="68">
        <f t="shared" si="328"/>
        <v>28478.000000000007</v>
      </c>
      <c r="AA348" s="65" t="s">
        <v>53</v>
      </c>
      <c r="AU348" s="23" t="str">
        <f t="shared" ref="AU348:AY352" si="359">IF($G348=AU$2,$U348,"")</f>
        <v/>
      </c>
      <c r="AV348" s="23">
        <f t="shared" si="354"/>
        <v>13.5</v>
      </c>
      <c r="AW348" s="23" t="str">
        <f t="shared" si="359"/>
        <v/>
      </c>
      <c r="AX348" s="23" t="str">
        <f t="shared" si="359"/>
        <v/>
      </c>
      <c r="AY348" s="23" t="str">
        <f t="shared" si="359"/>
        <v/>
      </c>
      <c r="AZ348" s="23"/>
      <c r="BA348" s="25">
        <v>0</v>
      </c>
      <c r="BB348" s="25">
        <v>2.2999999999999998</v>
      </c>
      <c r="BC348" s="25">
        <f t="shared" si="344"/>
        <v>3.8999999999999995</v>
      </c>
      <c r="BD348" s="25">
        <f t="shared" si="345"/>
        <v>2.1959999999999997</v>
      </c>
      <c r="BE348" s="111" t="s">
        <v>969</v>
      </c>
      <c r="BF348" s="55">
        <f t="shared" si="348"/>
        <v>0</v>
      </c>
      <c r="BG348" s="66">
        <f t="shared" si="349"/>
        <v>0</v>
      </c>
      <c r="BH348" s="66">
        <f t="shared" si="350"/>
        <v>-3</v>
      </c>
      <c r="BI348" s="25" t="e">
        <f>BH348+#REF!</f>
        <v>#REF!</v>
      </c>
      <c r="BJ348" s="25" t="e">
        <f>L348+#REF!</f>
        <v>#REF!</v>
      </c>
      <c r="BK348" s="20" t="e">
        <f t="shared" si="346"/>
        <v>#REF!</v>
      </c>
      <c r="BL348" s="24">
        <f t="shared" si="351"/>
        <v>6.9</v>
      </c>
      <c r="BM348" s="25">
        <f t="shared" si="352"/>
        <v>3.9000000000000004</v>
      </c>
      <c r="BN348" s="25" t="e">
        <f>BM348+#REF!</f>
        <v>#REF!</v>
      </c>
      <c r="BO348" s="25" t="e">
        <f>L348+#REF!</f>
        <v>#REF!</v>
      </c>
      <c r="BP348" s="126" t="e">
        <f t="shared" si="353"/>
        <v>#REF!</v>
      </c>
    </row>
    <row r="349" spans="1:68" x14ac:dyDescent="0.2">
      <c r="A349" s="98">
        <v>45996</v>
      </c>
      <c r="B349" s="60" t="s">
        <v>892</v>
      </c>
      <c r="C349" s="24" t="s">
        <v>2672</v>
      </c>
      <c r="D349" s="24" t="s">
        <v>562</v>
      </c>
      <c r="F349" s="74" t="s">
        <v>51</v>
      </c>
      <c r="G349" s="24" t="s">
        <v>121</v>
      </c>
      <c r="H349" s="24" t="s">
        <v>1540</v>
      </c>
      <c r="I349" s="24">
        <v>6</v>
      </c>
      <c r="J349" s="24">
        <v>3</v>
      </c>
      <c r="K349" s="24" t="s">
        <v>2674</v>
      </c>
      <c r="L349" s="25">
        <v>1</v>
      </c>
      <c r="M349" s="24" t="s">
        <v>105</v>
      </c>
      <c r="N349" s="24" t="s">
        <v>6</v>
      </c>
      <c r="R349" s="25">
        <v>7.5</v>
      </c>
      <c r="S349" s="83" t="s">
        <v>363</v>
      </c>
      <c r="T349" s="66" t="str">
        <f t="shared" si="322"/>
        <v>0.00</v>
      </c>
      <c r="U349" s="66">
        <f t="shared" si="323"/>
        <v>-1</v>
      </c>
      <c r="V349" s="66">
        <f t="shared" si="324"/>
        <v>283.78000000000009</v>
      </c>
      <c r="W349" s="66">
        <f t="shared" si="325"/>
        <v>667.5</v>
      </c>
      <c r="X349" s="20">
        <f t="shared" si="326"/>
        <v>0.42513857677902633</v>
      </c>
      <c r="Y349" s="67">
        <f t="shared" si="327"/>
        <v>2.837800000000001</v>
      </c>
      <c r="Z349" s="68">
        <f t="shared" si="328"/>
        <v>28378.000000000007</v>
      </c>
      <c r="AA349" s="65" t="s">
        <v>52</v>
      </c>
      <c r="AU349" s="23" t="str">
        <f t="shared" si="359"/>
        <v/>
      </c>
      <c r="AV349" s="23">
        <f t="shared" si="354"/>
        <v>-1</v>
      </c>
      <c r="AW349" s="23" t="str">
        <f t="shared" si="359"/>
        <v/>
      </c>
      <c r="AX349" s="23" t="str">
        <f t="shared" si="359"/>
        <v/>
      </c>
      <c r="AY349" s="23" t="str">
        <f t="shared" si="359"/>
        <v/>
      </c>
      <c r="AZ349" s="23"/>
      <c r="BA349" s="25">
        <v>0</v>
      </c>
      <c r="BB349" s="25">
        <v>8.32</v>
      </c>
      <c r="BC349" s="25">
        <f t="shared" si="344"/>
        <v>7.32</v>
      </c>
      <c r="BD349" s="25">
        <f t="shared" si="345"/>
        <v>7.7344000000000008</v>
      </c>
      <c r="BE349" s="111" t="s">
        <v>969</v>
      </c>
      <c r="BF349" s="55">
        <f t="shared" si="348"/>
        <v>0</v>
      </c>
      <c r="BG349" s="66" t="str">
        <f t="shared" si="349"/>
        <v>0.00</v>
      </c>
      <c r="BH349" s="66">
        <f t="shared" si="350"/>
        <v>-1</v>
      </c>
      <c r="BI349" s="25" t="e">
        <f>BH349+#REF!</f>
        <v>#REF!</v>
      </c>
      <c r="BJ349" s="25" t="e">
        <f>L349+#REF!</f>
        <v>#REF!</v>
      </c>
      <c r="BK349" s="20" t="e">
        <f t="shared" si="346"/>
        <v>#REF!</v>
      </c>
      <c r="BL349" s="24" t="str">
        <f t="shared" si="351"/>
        <v>0.00</v>
      </c>
      <c r="BM349" s="25">
        <f t="shared" si="352"/>
        <v>-1</v>
      </c>
      <c r="BN349" s="25" t="e">
        <f>BM349+#REF!</f>
        <v>#REF!</v>
      </c>
      <c r="BO349" s="25" t="e">
        <f>L349+#REF!</f>
        <v>#REF!</v>
      </c>
      <c r="BP349" s="126" t="e">
        <f t="shared" si="353"/>
        <v>#REF!</v>
      </c>
    </row>
    <row r="350" spans="1:68" x14ac:dyDescent="0.2">
      <c r="A350" s="98">
        <v>45996</v>
      </c>
      <c r="B350" s="60" t="s">
        <v>892</v>
      </c>
      <c r="C350" s="24" t="s">
        <v>2672</v>
      </c>
      <c r="D350" s="24" t="s">
        <v>562</v>
      </c>
      <c r="F350" s="74" t="s">
        <v>51</v>
      </c>
      <c r="G350" s="24" t="s">
        <v>121</v>
      </c>
      <c r="H350" s="24" t="s">
        <v>1540</v>
      </c>
      <c r="I350" s="24">
        <v>6</v>
      </c>
      <c r="J350" s="24">
        <v>3</v>
      </c>
      <c r="K350" s="24" t="s">
        <v>2674</v>
      </c>
      <c r="L350" s="25">
        <v>1</v>
      </c>
      <c r="M350" s="24" t="s">
        <v>105</v>
      </c>
      <c r="N350" s="24" t="s">
        <v>7</v>
      </c>
      <c r="R350" s="25">
        <v>2.25</v>
      </c>
      <c r="S350" s="83" t="s">
        <v>363</v>
      </c>
      <c r="T350" s="66" t="str">
        <f t="shared" si="322"/>
        <v>0.00</v>
      </c>
      <c r="U350" s="66">
        <f t="shared" si="323"/>
        <v>-1</v>
      </c>
      <c r="V350" s="66">
        <f t="shared" si="324"/>
        <v>282.78000000000009</v>
      </c>
      <c r="W350" s="66">
        <f t="shared" si="325"/>
        <v>668.5</v>
      </c>
      <c r="X350" s="20">
        <f t="shared" si="326"/>
        <v>0.42300673148840701</v>
      </c>
      <c r="Y350" s="67">
        <f t="shared" si="327"/>
        <v>2.8278000000000008</v>
      </c>
      <c r="Z350" s="68">
        <f t="shared" si="328"/>
        <v>28278.000000000007</v>
      </c>
      <c r="AA350" s="65" t="s">
        <v>52</v>
      </c>
      <c r="AU350" s="23" t="str">
        <f t="shared" si="359"/>
        <v/>
      </c>
      <c r="AV350" s="23">
        <f t="shared" si="354"/>
        <v>-1</v>
      </c>
      <c r="AW350" s="23" t="str">
        <f t="shared" si="359"/>
        <v/>
      </c>
      <c r="AX350" s="23" t="str">
        <f t="shared" si="359"/>
        <v/>
      </c>
      <c r="AY350" s="23" t="str">
        <f t="shared" si="359"/>
        <v/>
      </c>
      <c r="AZ350" s="23"/>
      <c r="BA350" s="25">
        <v>0</v>
      </c>
      <c r="BB350" s="25">
        <v>2.83</v>
      </c>
      <c r="BC350" s="25">
        <f t="shared" si="344"/>
        <v>1.83</v>
      </c>
      <c r="BD350" s="25">
        <f t="shared" si="345"/>
        <v>2.6836000000000002</v>
      </c>
      <c r="BE350" s="111" t="s">
        <v>969</v>
      </c>
      <c r="BF350" s="55">
        <f t="shared" si="348"/>
        <v>0</v>
      </c>
      <c r="BG350" s="66" t="str">
        <f t="shared" si="349"/>
        <v>0.00</v>
      </c>
      <c r="BH350" s="66">
        <f t="shared" si="350"/>
        <v>-1</v>
      </c>
      <c r="BI350" s="25" t="e">
        <f t="shared" si="355"/>
        <v>#REF!</v>
      </c>
      <c r="BJ350" s="25" t="e">
        <f t="shared" si="356"/>
        <v>#REF!</v>
      </c>
      <c r="BK350" s="20" t="e">
        <f t="shared" si="346"/>
        <v>#REF!</v>
      </c>
      <c r="BL350" s="24" t="str">
        <f t="shared" si="351"/>
        <v>0.00</v>
      </c>
      <c r="BM350" s="25">
        <f t="shared" si="352"/>
        <v>-1</v>
      </c>
      <c r="BN350" s="25" t="e">
        <f t="shared" si="357"/>
        <v>#REF!</v>
      </c>
      <c r="BO350" s="25" t="e">
        <f t="shared" si="358"/>
        <v>#REF!</v>
      </c>
      <c r="BP350" s="126" t="e">
        <f t="shared" si="353"/>
        <v>#REF!</v>
      </c>
    </row>
    <row r="351" spans="1:68" x14ac:dyDescent="0.2">
      <c r="A351" s="98">
        <v>45996</v>
      </c>
      <c r="B351" s="60" t="s">
        <v>892</v>
      </c>
      <c r="C351" s="24" t="s">
        <v>2672</v>
      </c>
      <c r="D351" s="24" t="s">
        <v>562</v>
      </c>
      <c r="F351" s="74" t="s">
        <v>51</v>
      </c>
      <c r="G351" s="24" t="s">
        <v>121</v>
      </c>
      <c r="H351" s="24" t="s">
        <v>1540</v>
      </c>
      <c r="I351" s="24">
        <v>9</v>
      </c>
      <c r="J351" s="24">
        <v>2</v>
      </c>
      <c r="K351" s="26" t="s">
        <v>1897</v>
      </c>
      <c r="L351" s="25">
        <v>1</v>
      </c>
      <c r="M351" s="24" t="s">
        <v>105</v>
      </c>
      <c r="N351" s="24" t="s">
        <v>6</v>
      </c>
      <c r="R351" s="25">
        <v>4.8</v>
      </c>
      <c r="S351" s="83" t="s">
        <v>372</v>
      </c>
      <c r="T351" s="66">
        <f t="shared" si="322"/>
        <v>4.8</v>
      </c>
      <c r="U351" s="66">
        <f t="shared" si="323"/>
        <v>3.8</v>
      </c>
      <c r="V351" s="66">
        <f t="shared" si="324"/>
        <v>286.5800000000001</v>
      </c>
      <c r="W351" s="66">
        <f t="shared" si="325"/>
        <v>669.5</v>
      </c>
      <c r="X351" s="20">
        <f t="shared" si="326"/>
        <v>0.42805078416728914</v>
      </c>
      <c r="Y351" s="67">
        <f t="shared" si="327"/>
        <v>2.865800000000001</v>
      </c>
      <c r="Z351" s="68">
        <f t="shared" si="328"/>
        <v>28658.000000000011</v>
      </c>
      <c r="AA351" s="65" t="s">
        <v>53</v>
      </c>
      <c r="AU351" s="23" t="str">
        <f t="shared" si="359"/>
        <v/>
      </c>
      <c r="AV351" s="23">
        <f t="shared" si="354"/>
        <v>3.8</v>
      </c>
      <c r="AW351" s="23" t="str">
        <f t="shared" si="359"/>
        <v/>
      </c>
      <c r="AX351" s="23" t="str">
        <f t="shared" si="359"/>
        <v/>
      </c>
      <c r="AY351" s="23" t="str">
        <f t="shared" si="359"/>
        <v/>
      </c>
      <c r="AZ351" s="23"/>
      <c r="BA351" s="25">
        <v>0</v>
      </c>
      <c r="BB351" s="25">
        <v>5.1100000000000003</v>
      </c>
      <c r="BC351" s="25">
        <f t="shared" si="344"/>
        <v>4.1100000000000003</v>
      </c>
      <c r="BD351" s="25">
        <f t="shared" si="345"/>
        <v>4.7812000000000001</v>
      </c>
      <c r="BE351" s="111" t="s">
        <v>969</v>
      </c>
      <c r="BF351" s="55">
        <f t="shared" si="348"/>
        <v>0</v>
      </c>
      <c r="BG351" s="66">
        <f t="shared" si="349"/>
        <v>0</v>
      </c>
      <c r="BH351" s="66">
        <f t="shared" si="350"/>
        <v>-1</v>
      </c>
      <c r="BI351" s="25" t="e">
        <f t="shared" si="355"/>
        <v>#REF!</v>
      </c>
      <c r="BJ351" s="25" t="e">
        <f t="shared" si="356"/>
        <v>#REF!</v>
      </c>
      <c r="BK351" s="20" t="e">
        <f t="shared" si="346"/>
        <v>#REF!</v>
      </c>
      <c r="BL351" s="24">
        <f t="shared" si="351"/>
        <v>5.1100000000000003</v>
      </c>
      <c r="BM351" s="25">
        <f t="shared" si="352"/>
        <v>4.1100000000000003</v>
      </c>
      <c r="BN351" s="25" t="e">
        <f t="shared" si="357"/>
        <v>#REF!</v>
      </c>
      <c r="BO351" s="25" t="e">
        <f t="shared" si="358"/>
        <v>#REF!</v>
      </c>
      <c r="BP351" s="126" t="e">
        <f t="shared" si="353"/>
        <v>#REF!</v>
      </c>
    </row>
    <row r="352" spans="1:68" x14ac:dyDescent="0.2">
      <c r="A352" s="98">
        <v>45999</v>
      </c>
      <c r="B352" s="60" t="s">
        <v>892</v>
      </c>
      <c r="C352" s="24" t="s">
        <v>2681</v>
      </c>
      <c r="D352" s="24" t="s">
        <v>621</v>
      </c>
      <c r="F352" s="74" t="s">
        <v>51</v>
      </c>
      <c r="G352" s="24" t="s">
        <v>121</v>
      </c>
      <c r="H352" s="24" t="s">
        <v>2397</v>
      </c>
      <c r="I352" s="24">
        <v>5</v>
      </c>
      <c r="J352" s="24">
        <v>1</v>
      </c>
      <c r="K352" s="24" t="s">
        <v>2682</v>
      </c>
      <c r="L352" s="25">
        <v>3</v>
      </c>
      <c r="M352" s="24" t="s">
        <v>105</v>
      </c>
      <c r="N352" s="24" t="s">
        <v>6</v>
      </c>
      <c r="R352" s="25">
        <v>2.7</v>
      </c>
      <c r="S352" s="83" t="s">
        <v>363</v>
      </c>
      <c r="T352" s="66" t="str">
        <f t="shared" si="322"/>
        <v>0.00</v>
      </c>
      <c r="U352" s="66">
        <f t="shared" si="323"/>
        <v>-3</v>
      </c>
      <c r="V352" s="66">
        <f t="shared" si="324"/>
        <v>283.5800000000001</v>
      </c>
      <c r="W352" s="66">
        <f t="shared" si="325"/>
        <v>672.5</v>
      </c>
      <c r="X352" s="20">
        <f t="shared" si="326"/>
        <v>0.42168029739776969</v>
      </c>
      <c r="Y352" s="67">
        <f t="shared" si="327"/>
        <v>2.8358000000000008</v>
      </c>
      <c r="Z352" s="68">
        <f t="shared" si="328"/>
        <v>28358.000000000011</v>
      </c>
      <c r="AA352" s="65" t="s">
        <v>52</v>
      </c>
      <c r="AU352" s="23" t="str">
        <f t="shared" si="359"/>
        <v/>
      </c>
      <c r="AV352" s="23">
        <f t="shared" si="354"/>
        <v>-3</v>
      </c>
      <c r="AW352" s="23" t="str">
        <f t="shared" si="359"/>
        <v/>
      </c>
      <c r="AX352" s="23" t="str">
        <f t="shared" si="359"/>
        <v/>
      </c>
      <c r="AY352" s="23" t="str">
        <f t="shared" si="359"/>
        <v/>
      </c>
      <c r="AZ352" s="23"/>
      <c r="BA352" s="25">
        <v>0</v>
      </c>
      <c r="BB352" s="25">
        <v>2.2999999999999998</v>
      </c>
      <c r="BC352" s="25">
        <f t="shared" si="344"/>
        <v>3.8999999999999995</v>
      </c>
      <c r="BD352" s="25">
        <f t="shared" si="345"/>
        <v>2.1959999999999997</v>
      </c>
      <c r="BE352" s="111" t="s">
        <v>969</v>
      </c>
      <c r="BF352" s="55">
        <f t="shared" si="348"/>
        <v>0</v>
      </c>
      <c r="BG352" s="66" t="str">
        <f t="shared" si="349"/>
        <v>0.00</v>
      </c>
      <c r="BH352" s="66">
        <f t="shared" si="350"/>
        <v>-3</v>
      </c>
      <c r="BI352" s="25" t="e">
        <f>BH352+#REF!</f>
        <v>#REF!</v>
      </c>
      <c r="BJ352" s="25" t="e">
        <f>L352+#REF!</f>
        <v>#REF!</v>
      </c>
      <c r="BK352" s="20" t="e">
        <f t="shared" si="346"/>
        <v>#REF!</v>
      </c>
      <c r="BL352" s="24" t="str">
        <f t="shared" si="351"/>
        <v>0.00</v>
      </c>
      <c r="BM352" s="25">
        <f t="shared" si="352"/>
        <v>-3</v>
      </c>
      <c r="BN352" s="25" t="e">
        <f>BM352+#REF!</f>
        <v>#REF!</v>
      </c>
      <c r="BO352" s="25" t="e">
        <f>L352+#REF!</f>
        <v>#REF!</v>
      </c>
      <c r="BP352" s="126" t="e">
        <f t="shared" si="353"/>
        <v>#REF!</v>
      </c>
    </row>
    <row r="353" spans="1:68" x14ac:dyDescent="0.2">
      <c r="A353" s="98">
        <v>46002</v>
      </c>
      <c r="B353" s="60" t="s">
        <v>892</v>
      </c>
      <c r="C353" s="24" t="s">
        <v>2142</v>
      </c>
      <c r="D353" s="24" t="s">
        <v>398</v>
      </c>
      <c r="F353" s="74" t="s">
        <v>51</v>
      </c>
      <c r="G353" s="24" t="s">
        <v>121</v>
      </c>
      <c r="H353" s="24" t="s">
        <v>56</v>
      </c>
      <c r="I353" s="24">
        <v>8</v>
      </c>
      <c r="J353" s="24">
        <v>6</v>
      </c>
      <c r="K353" s="24" t="s">
        <v>1751</v>
      </c>
      <c r="L353" s="25">
        <v>0.5</v>
      </c>
      <c r="M353" s="24" t="s">
        <v>105</v>
      </c>
      <c r="N353" s="24" t="s">
        <v>6</v>
      </c>
      <c r="R353" s="25">
        <v>61</v>
      </c>
      <c r="S353" s="83" t="s">
        <v>363</v>
      </c>
      <c r="T353" s="66" t="str">
        <f t="shared" si="322"/>
        <v>0.00</v>
      </c>
      <c r="U353" s="66">
        <f t="shared" si="323"/>
        <v>-0.5</v>
      </c>
      <c r="V353" s="66">
        <f t="shared" si="324"/>
        <v>283.0800000000001</v>
      </c>
      <c r="W353" s="66">
        <f t="shared" si="325"/>
        <v>673</v>
      </c>
      <c r="X353" s="20">
        <f t="shared" si="326"/>
        <v>0.42062407132243701</v>
      </c>
      <c r="Y353" s="67">
        <f t="shared" si="327"/>
        <v>2.8308000000000009</v>
      </c>
      <c r="Z353" s="68">
        <f t="shared" si="328"/>
        <v>28308.000000000011</v>
      </c>
      <c r="AA353" s="65" t="s">
        <v>52</v>
      </c>
      <c r="AU353" s="23" t="str">
        <f t="shared" ref="AU353:AY368" si="360">IF($G353=AU$2,$U353,"")</f>
        <v/>
      </c>
      <c r="AV353" s="23">
        <f t="shared" si="354"/>
        <v>-0.5</v>
      </c>
      <c r="AW353" s="23" t="str">
        <f t="shared" si="360"/>
        <v/>
      </c>
      <c r="AX353" s="23" t="str">
        <f t="shared" si="360"/>
        <v/>
      </c>
      <c r="AY353" s="23" t="str">
        <f t="shared" si="360"/>
        <v/>
      </c>
      <c r="AZ353" s="23"/>
      <c r="BA353" s="25">
        <v>0</v>
      </c>
      <c r="BB353" s="25">
        <v>48.63</v>
      </c>
      <c r="BC353" s="25">
        <f t="shared" si="344"/>
        <v>23.815000000000001</v>
      </c>
      <c r="BD353" s="25">
        <f t="shared" si="345"/>
        <v>44.819600000000001</v>
      </c>
      <c r="BE353" s="111" t="s">
        <v>969</v>
      </c>
      <c r="BF353" s="55">
        <f t="shared" si="348"/>
        <v>0</v>
      </c>
      <c r="BG353" s="66" t="str">
        <f t="shared" si="349"/>
        <v>0.00</v>
      </c>
      <c r="BH353" s="66">
        <f t="shared" si="350"/>
        <v>-0.5</v>
      </c>
      <c r="BI353" s="25" t="e">
        <f>BH353+#REF!</f>
        <v>#REF!</v>
      </c>
      <c r="BJ353" s="25" t="e">
        <f>L353+#REF!</f>
        <v>#REF!</v>
      </c>
      <c r="BK353" s="20" t="e">
        <f t="shared" ref="BK353:BK368" si="361">SUM(BI353/BJ353)</f>
        <v>#REF!</v>
      </c>
      <c r="BL353" s="24" t="str">
        <f t="shared" si="351"/>
        <v>0.00</v>
      </c>
      <c r="BM353" s="25">
        <f t="shared" si="352"/>
        <v>-0.5</v>
      </c>
      <c r="BN353" s="25" t="e">
        <f>BM353+#REF!</f>
        <v>#REF!</v>
      </c>
      <c r="BO353" s="25" t="e">
        <f>L353+#REF!</f>
        <v>#REF!</v>
      </c>
      <c r="BP353" s="126" t="e">
        <f t="shared" si="353"/>
        <v>#REF!</v>
      </c>
    </row>
    <row r="354" spans="1:68" x14ac:dyDescent="0.2">
      <c r="A354" s="98">
        <v>46002</v>
      </c>
      <c r="B354" s="60" t="s">
        <v>892</v>
      </c>
      <c r="C354" s="24" t="s">
        <v>2142</v>
      </c>
      <c r="D354" s="24" t="s">
        <v>398</v>
      </c>
      <c r="F354" s="74" t="s">
        <v>51</v>
      </c>
      <c r="G354" s="24" t="s">
        <v>121</v>
      </c>
      <c r="H354" s="24" t="s">
        <v>56</v>
      </c>
      <c r="I354" s="24">
        <v>8</v>
      </c>
      <c r="J354" s="24">
        <v>6</v>
      </c>
      <c r="K354" s="24" t="s">
        <v>1751</v>
      </c>
      <c r="L354" s="25">
        <v>1.5</v>
      </c>
      <c r="M354" s="24" t="s">
        <v>105</v>
      </c>
      <c r="N354" s="24" t="s">
        <v>7</v>
      </c>
      <c r="R354" s="25">
        <v>6</v>
      </c>
      <c r="S354" s="83" t="s">
        <v>363</v>
      </c>
      <c r="T354" s="66" t="str">
        <f t="shared" si="322"/>
        <v>0.00</v>
      </c>
      <c r="U354" s="66">
        <f t="shared" si="323"/>
        <v>-1.5</v>
      </c>
      <c r="V354" s="66">
        <f t="shared" si="324"/>
        <v>281.5800000000001</v>
      </c>
      <c r="W354" s="66">
        <f t="shared" si="325"/>
        <v>674.5</v>
      </c>
      <c r="X354" s="20">
        <f t="shared" si="326"/>
        <v>0.41746478873239451</v>
      </c>
      <c r="Y354" s="67">
        <f t="shared" si="327"/>
        <v>2.8158000000000012</v>
      </c>
      <c r="Z354" s="68">
        <f t="shared" si="328"/>
        <v>28158.000000000011</v>
      </c>
      <c r="AA354" s="65" t="s">
        <v>52</v>
      </c>
      <c r="AU354" s="23" t="str">
        <f t="shared" si="360"/>
        <v/>
      </c>
      <c r="AV354" s="23">
        <f t="shared" si="354"/>
        <v>-1.5</v>
      </c>
      <c r="AW354" s="23" t="str">
        <f t="shared" si="360"/>
        <v/>
      </c>
      <c r="AX354" s="23" t="str">
        <f t="shared" si="360"/>
        <v/>
      </c>
      <c r="AY354" s="23" t="str">
        <f t="shared" si="360"/>
        <v/>
      </c>
      <c r="AZ354" s="23"/>
      <c r="BA354" s="25">
        <v>0</v>
      </c>
      <c r="BB354" s="25">
        <v>5.0999999999999996</v>
      </c>
      <c r="BC354" s="25">
        <f t="shared" si="344"/>
        <v>6.1499999999999995</v>
      </c>
      <c r="BD354" s="25">
        <f t="shared" si="345"/>
        <v>4.7720000000000002</v>
      </c>
      <c r="BE354" s="111" t="s">
        <v>969</v>
      </c>
      <c r="BF354" s="55">
        <f t="shared" si="348"/>
        <v>0</v>
      </c>
      <c r="BG354" s="66" t="str">
        <f t="shared" si="349"/>
        <v>0.00</v>
      </c>
      <c r="BH354" s="66">
        <f t="shared" si="350"/>
        <v>-1.5</v>
      </c>
      <c r="BI354" s="25" t="e">
        <f t="shared" si="355"/>
        <v>#REF!</v>
      </c>
      <c r="BJ354" s="25" t="e">
        <f t="shared" si="356"/>
        <v>#REF!</v>
      </c>
      <c r="BK354" s="20" t="e">
        <f t="shared" si="361"/>
        <v>#REF!</v>
      </c>
      <c r="BL354" s="24" t="str">
        <f t="shared" si="351"/>
        <v>0.00</v>
      </c>
      <c r="BM354" s="25">
        <f t="shared" si="352"/>
        <v>-1.5</v>
      </c>
      <c r="BN354" s="25" t="e">
        <f t="shared" si="357"/>
        <v>#REF!</v>
      </c>
      <c r="BO354" s="25" t="e">
        <f t="shared" si="358"/>
        <v>#REF!</v>
      </c>
      <c r="BP354" s="126" t="e">
        <f t="shared" si="353"/>
        <v>#REF!</v>
      </c>
    </row>
    <row r="355" spans="1:68" x14ac:dyDescent="0.2">
      <c r="A355" s="98">
        <v>46006</v>
      </c>
      <c r="B355" s="60" t="s">
        <v>892</v>
      </c>
      <c r="C355" s="24" t="s">
        <v>1011</v>
      </c>
      <c r="D355" s="24" t="s">
        <v>621</v>
      </c>
      <c r="F355" s="74" t="s">
        <v>51</v>
      </c>
      <c r="G355" s="24" t="s">
        <v>121</v>
      </c>
      <c r="H355" s="24" t="s">
        <v>2694</v>
      </c>
      <c r="I355" s="24">
        <v>1</v>
      </c>
      <c r="J355" s="24">
        <v>8</v>
      </c>
      <c r="K355" s="87" t="s">
        <v>2695</v>
      </c>
      <c r="L355" s="25">
        <v>1.5</v>
      </c>
      <c r="M355" s="24" t="s">
        <v>105</v>
      </c>
      <c r="N355" s="24" t="s">
        <v>6</v>
      </c>
      <c r="R355" s="25">
        <v>7</v>
      </c>
      <c r="S355" s="83" t="s">
        <v>373</v>
      </c>
      <c r="T355" s="66" t="str">
        <f t="shared" si="322"/>
        <v>0.00</v>
      </c>
      <c r="U355" s="66">
        <f t="shared" si="323"/>
        <v>-1.5</v>
      </c>
      <c r="V355" s="66">
        <f t="shared" si="324"/>
        <v>280.0800000000001</v>
      </c>
      <c r="W355" s="66">
        <f t="shared" si="325"/>
        <v>676</v>
      </c>
      <c r="X355" s="20">
        <f t="shared" si="326"/>
        <v>0.4143195266272191</v>
      </c>
      <c r="Y355" s="67">
        <f t="shared" si="327"/>
        <v>2.8008000000000011</v>
      </c>
      <c r="Z355" s="68">
        <f t="shared" si="328"/>
        <v>28008.000000000011</v>
      </c>
      <c r="AA355" s="65" t="s">
        <v>52</v>
      </c>
      <c r="AU355" s="23" t="str">
        <f t="shared" si="360"/>
        <v/>
      </c>
      <c r="AV355" s="23">
        <f t="shared" si="360"/>
        <v>-1.5</v>
      </c>
      <c r="AW355" s="23" t="str">
        <f t="shared" si="360"/>
        <v/>
      </c>
      <c r="AX355" s="23" t="str">
        <f t="shared" si="360"/>
        <v/>
      </c>
      <c r="AY355" s="23" t="str">
        <f t="shared" si="360"/>
        <v/>
      </c>
      <c r="AZ355" s="23"/>
      <c r="BA355" s="25">
        <v>0</v>
      </c>
      <c r="BB355" s="25">
        <v>8.5299999999999994</v>
      </c>
      <c r="BC355" s="25">
        <f t="shared" si="344"/>
        <v>11.294999999999998</v>
      </c>
      <c r="BD355" s="25">
        <f t="shared" si="345"/>
        <v>7.9276</v>
      </c>
      <c r="BE355" s="111" t="s">
        <v>969</v>
      </c>
      <c r="BF355" s="55">
        <f t="shared" si="348"/>
        <v>0</v>
      </c>
      <c r="BG355" s="66" t="str">
        <f t="shared" si="349"/>
        <v>0.00</v>
      </c>
      <c r="BH355" s="66">
        <f t="shared" si="350"/>
        <v>-1.5</v>
      </c>
      <c r="BI355" s="25" t="e">
        <f>BH355+#REF!</f>
        <v>#REF!</v>
      </c>
      <c r="BJ355" s="25" t="e">
        <f>L355+#REF!</f>
        <v>#REF!</v>
      </c>
      <c r="BK355" s="20" t="e">
        <f t="shared" si="361"/>
        <v>#REF!</v>
      </c>
      <c r="BL355" s="24" t="str">
        <f t="shared" si="351"/>
        <v>0.00</v>
      </c>
      <c r="BM355" s="25">
        <f t="shared" si="352"/>
        <v>-1.5</v>
      </c>
      <c r="BN355" s="25" t="e">
        <f>BM355+#REF!</f>
        <v>#REF!</v>
      </c>
      <c r="BO355" s="25" t="e">
        <f>L355+#REF!</f>
        <v>#REF!</v>
      </c>
      <c r="BP355" s="126" t="e">
        <f t="shared" si="353"/>
        <v>#REF!</v>
      </c>
    </row>
    <row r="356" spans="1:68" x14ac:dyDescent="0.2">
      <c r="A356" s="98">
        <v>46007</v>
      </c>
      <c r="B356" s="60" t="s">
        <v>892</v>
      </c>
      <c r="C356" s="24" t="s">
        <v>2697</v>
      </c>
      <c r="D356" s="24" t="s">
        <v>584</v>
      </c>
      <c r="F356" s="74" t="s">
        <v>51</v>
      </c>
      <c r="G356" s="24" t="s">
        <v>121</v>
      </c>
      <c r="H356" s="24" t="s">
        <v>2223</v>
      </c>
      <c r="I356" s="24">
        <v>10</v>
      </c>
      <c r="J356" s="24">
        <v>4</v>
      </c>
      <c r="K356" s="26" t="s">
        <v>2698</v>
      </c>
      <c r="L356" s="25">
        <v>1</v>
      </c>
      <c r="M356" s="24" t="s">
        <v>105</v>
      </c>
      <c r="N356" s="24" t="s">
        <v>6</v>
      </c>
      <c r="R356" s="25">
        <v>9</v>
      </c>
      <c r="S356" s="83" t="s">
        <v>372</v>
      </c>
      <c r="T356" s="66">
        <f t="shared" si="322"/>
        <v>9</v>
      </c>
      <c r="U356" s="66">
        <f t="shared" si="323"/>
        <v>8</v>
      </c>
      <c r="V356" s="66">
        <f t="shared" si="324"/>
        <v>288.0800000000001</v>
      </c>
      <c r="W356" s="66">
        <f t="shared" si="325"/>
        <v>677</v>
      </c>
      <c r="X356" s="20">
        <f t="shared" si="326"/>
        <v>0.42552437223042849</v>
      </c>
      <c r="Y356" s="67">
        <f t="shared" si="327"/>
        <v>2.8808000000000011</v>
      </c>
      <c r="Z356" s="68">
        <f t="shared" si="328"/>
        <v>28808.000000000011</v>
      </c>
      <c r="AA356" s="65" t="s">
        <v>53</v>
      </c>
      <c r="AU356" s="23" t="str">
        <f t="shared" si="360"/>
        <v/>
      </c>
      <c r="AV356" s="23">
        <f t="shared" si="360"/>
        <v>8</v>
      </c>
      <c r="AW356" s="23" t="str">
        <f t="shared" si="360"/>
        <v/>
      </c>
      <c r="AX356" s="23" t="str">
        <f t="shared" si="360"/>
        <v/>
      </c>
      <c r="AY356" s="23" t="str">
        <f t="shared" si="360"/>
        <v/>
      </c>
      <c r="AZ356" s="23"/>
      <c r="BA356" s="25">
        <v>0</v>
      </c>
      <c r="BB356" s="25">
        <v>12.5</v>
      </c>
      <c r="BC356" s="25">
        <f t="shared" si="344"/>
        <v>11.5</v>
      </c>
      <c r="BD356" s="25">
        <f t="shared" si="345"/>
        <v>11.58</v>
      </c>
      <c r="BE356" s="111" t="s">
        <v>969</v>
      </c>
      <c r="BF356" s="55">
        <f t="shared" si="348"/>
        <v>0</v>
      </c>
      <c r="BG356" s="66">
        <f t="shared" si="349"/>
        <v>0</v>
      </c>
      <c r="BH356" s="66">
        <f t="shared" si="350"/>
        <v>-1</v>
      </c>
      <c r="BI356" s="25" t="e">
        <f>BH356+#REF!</f>
        <v>#REF!</v>
      </c>
      <c r="BJ356" s="25" t="e">
        <f>L356+#REF!</f>
        <v>#REF!</v>
      </c>
      <c r="BK356" s="20" t="e">
        <f t="shared" si="361"/>
        <v>#REF!</v>
      </c>
      <c r="BL356" s="24">
        <f t="shared" si="351"/>
        <v>12.5</v>
      </c>
      <c r="BM356" s="25">
        <f t="shared" si="352"/>
        <v>11.5</v>
      </c>
      <c r="BN356" s="25" t="e">
        <f>BM356+#REF!</f>
        <v>#REF!</v>
      </c>
      <c r="BO356" s="25" t="e">
        <f>L356+#REF!</f>
        <v>#REF!</v>
      </c>
      <c r="BP356" s="126" t="e">
        <f t="shared" si="353"/>
        <v>#REF!</v>
      </c>
    </row>
    <row r="357" spans="1:68" ht="17" x14ac:dyDescent="0.2">
      <c r="A357" s="98">
        <v>46010</v>
      </c>
      <c r="B357" s="60" t="s">
        <v>892</v>
      </c>
      <c r="C357" s="24" t="s">
        <v>2705</v>
      </c>
      <c r="D357" s="24" t="s">
        <v>562</v>
      </c>
      <c r="F357" s="74" t="s">
        <v>51</v>
      </c>
      <c r="G357" s="24" t="s">
        <v>121</v>
      </c>
      <c r="H357" s="24" t="s">
        <v>2223</v>
      </c>
      <c r="I357" s="24">
        <v>1</v>
      </c>
      <c r="J357" s="24">
        <v>6</v>
      </c>
      <c r="K357" s="121" t="s">
        <v>2706</v>
      </c>
      <c r="L357" s="25">
        <v>2</v>
      </c>
      <c r="M357" s="24" t="s">
        <v>105</v>
      </c>
      <c r="N357" s="24" t="s">
        <v>6</v>
      </c>
      <c r="R357" s="25">
        <v>7</v>
      </c>
      <c r="S357" s="83" t="s">
        <v>371</v>
      </c>
      <c r="T357" s="66" t="str">
        <f t="shared" si="322"/>
        <v>0.00</v>
      </c>
      <c r="U357" s="66">
        <f t="shared" si="323"/>
        <v>-2</v>
      </c>
      <c r="V357" s="66">
        <f t="shared" si="324"/>
        <v>286.0800000000001</v>
      </c>
      <c r="W357" s="66">
        <f t="shared" si="325"/>
        <v>679</v>
      </c>
      <c r="X357" s="20">
        <f t="shared" si="326"/>
        <v>0.42132547864506642</v>
      </c>
      <c r="Y357" s="67">
        <f t="shared" si="327"/>
        <v>2.8608000000000011</v>
      </c>
      <c r="Z357" s="68">
        <f t="shared" si="328"/>
        <v>28608.000000000011</v>
      </c>
      <c r="AA357" s="65" t="s">
        <v>52</v>
      </c>
      <c r="AU357" s="23" t="str">
        <f t="shared" ref="AU357:AY357" si="362">IF($G357=AU$2,$U357,"")</f>
        <v/>
      </c>
      <c r="AV357" s="23">
        <f t="shared" si="360"/>
        <v>-2</v>
      </c>
      <c r="AW357" s="23" t="str">
        <f t="shared" si="362"/>
        <v/>
      </c>
      <c r="AX357" s="23" t="str">
        <f t="shared" si="362"/>
        <v/>
      </c>
      <c r="AY357" s="23" t="str">
        <f t="shared" si="362"/>
        <v/>
      </c>
      <c r="AZ357" s="23"/>
      <c r="BA357" s="25">
        <v>0</v>
      </c>
      <c r="BB357" s="25">
        <v>2.7</v>
      </c>
      <c r="BC357" s="25">
        <f t="shared" si="344"/>
        <v>3.4000000000000004</v>
      </c>
      <c r="BD357" s="25">
        <f t="shared" si="345"/>
        <v>2.5640000000000001</v>
      </c>
      <c r="BE357" s="111" t="s">
        <v>969</v>
      </c>
      <c r="BF357" s="55">
        <f t="shared" si="348"/>
        <v>0</v>
      </c>
      <c r="BG357" s="66" t="str">
        <f t="shared" si="349"/>
        <v>0.00</v>
      </c>
      <c r="BH357" s="66">
        <f t="shared" si="350"/>
        <v>-2</v>
      </c>
      <c r="BI357" s="25" t="e">
        <f>BH357+#REF!</f>
        <v>#REF!</v>
      </c>
      <c r="BJ357" s="25" t="e">
        <f>L357+#REF!</f>
        <v>#REF!</v>
      </c>
      <c r="BK357" s="20" t="e">
        <f t="shared" si="361"/>
        <v>#REF!</v>
      </c>
      <c r="BL357" s="24" t="str">
        <f t="shared" si="351"/>
        <v>0.00</v>
      </c>
      <c r="BM357" s="25">
        <f t="shared" si="352"/>
        <v>-2</v>
      </c>
      <c r="BN357" s="25" t="e">
        <f>BM357+#REF!</f>
        <v>#REF!</v>
      </c>
      <c r="BO357" s="25" t="e">
        <f>L357+#REF!</f>
        <v>#REF!</v>
      </c>
      <c r="BP357" s="126" t="e">
        <f t="shared" si="353"/>
        <v>#REF!</v>
      </c>
    </row>
    <row r="358" spans="1:68" x14ac:dyDescent="0.2">
      <c r="A358" s="98">
        <v>46018</v>
      </c>
      <c r="B358" s="60" t="s">
        <v>892</v>
      </c>
      <c r="C358" s="24" t="s">
        <v>2726</v>
      </c>
      <c r="D358" s="24" t="s">
        <v>573</v>
      </c>
      <c r="F358" s="74" t="s">
        <v>51</v>
      </c>
      <c r="G358" s="24" t="s">
        <v>121</v>
      </c>
      <c r="H358" s="24" t="s">
        <v>2223</v>
      </c>
      <c r="I358" s="24">
        <v>1</v>
      </c>
      <c r="J358" s="24">
        <v>4</v>
      </c>
      <c r="K358" s="27" t="s">
        <v>2727</v>
      </c>
      <c r="L358" s="25">
        <v>1</v>
      </c>
      <c r="M358" s="24" t="s">
        <v>105</v>
      </c>
      <c r="N358" s="24" t="s">
        <v>6</v>
      </c>
      <c r="R358" s="25">
        <v>11</v>
      </c>
      <c r="S358" s="83" t="s">
        <v>371</v>
      </c>
      <c r="T358" s="66" t="str">
        <f t="shared" si="322"/>
        <v>0.00</v>
      </c>
      <c r="U358" s="66">
        <f t="shared" si="323"/>
        <v>-1</v>
      </c>
      <c r="V358" s="66">
        <f t="shared" si="324"/>
        <v>285.0800000000001</v>
      </c>
      <c r="W358" s="66">
        <f t="shared" si="325"/>
        <v>680</v>
      </c>
      <c r="X358" s="20">
        <f t="shared" si="326"/>
        <v>0.41923529411764721</v>
      </c>
      <c r="Y358" s="67">
        <f t="shared" si="327"/>
        <v>2.8508000000000009</v>
      </c>
      <c r="Z358" s="68">
        <f t="shared" si="328"/>
        <v>28508.000000000011</v>
      </c>
      <c r="AA358" s="65" t="s">
        <v>52</v>
      </c>
      <c r="AU358" s="23" t="str">
        <f t="shared" ref="AU358:AY359" si="363">IF($G358=AU$2,$U358,"")</f>
        <v/>
      </c>
      <c r="AV358" s="23">
        <f t="shared" si="360"/>
        <v>-1</v>
      </c>
      <c r="AW358" s="23" t="str">
        <f t="shared" si="363"/>
        <v/>
      </c>
      <c r="AX358" s="23" t="str">
        <f t="shared" si="363"/>
        <v/>
      </c>
      <c r="AY358" s="23" t="str">
        <f t="shared" si="363"/>
        <v/>
      </c>
      <c r="AZ358" s="23"/>
      <c r="BA358" s="25">
        <v>0</v>
      </c>
      <c r="BB358" s="25">
        <v>7.6</v>
      </c>
      <c r="BC358" s="25">
        <f t="shared" si="344"/>
        <v>6.6</v>
      </c>
      <c r="BD358" s="25">
        <f t="shared" si="345"/>
        <v>7.0720000000000001</v>
      </c>
      <c r="BE358" t="s">
        <v>969</v>
      </c>
      <c r="BF358" s="55">
        <f t="shared" ref="BF358:BF379" si="364">U358-SUM(AU358:AY358)</f>
        <v>0</v>
      </c>
      <c r="BG358" s="66" t="str">
        <f t="shared" ref="BG358:BG379" si="365">IF((AA358="W"),ROUND((BA358*L358),2),"0.00")</f>
        <v>0.00</v>
      </c>
      <c r="BH358" s="66">
        <f t="shared" ref="BH358:BH379" si="366">-$L358+BG358</f>
        <v>-1</v>
      </c>
      <c r="BI358" s="25" t="e">
        <f>BH358+#REF!</f>
        <v>#REF!</v>
      </c>
      <c r="BJ358" s="25" t="e">
        <f>L358+#REF!</f>
        <v>#REF!</v>
      </c>
      <c r="BK358" s="20" t="e">
        <f t="shared" si="361"/>
        <v>#REF!</v>
      </c>
      <c r="BL358" s="24" t="str">
        <f t="shared" ref="BL358:BL379" si="367">IF((AA358="W"),ROUND((BB358*L358),2),"0.00")</f>
        <v>0.00</v>
      </c>
      <c r="BM358" s="25">
        <f t="shared" ref="BM358:BM379" si="368">-$L358+BL358</f>
        <v>-1</v>
      </c>
      <c r="BN358" s="25" t="e">
        <f>BM358+#REF!</f>
        <v>#REF!</v>
      </c>
      <c r="BO358" s="25" t="e">
        <f>L358+#REF!</f>
        <v>#REF!</v>
      </c>
      <c r="BP358" s="126" t="e">
        <f t="shared" ref="BP358:BP379" si="369">SUM(BN358/BO358)</f>
        <v>#REF!</v>
      </c>
    </row>
    <row r="359" spans="1:68" x14ac:dyDescent="0.2">
      <c r="A359" s="98">
        <v>46018</v>
      </c>
      <c r="B359" s="60" t="s">
        <v>892</v>
      </c>
      <c r="C359" s="24" t="s">
        <v>2726</v>
      </c>
      <c r="D359" s="24" t="s">
        <v>573</v>
      </c>
      <c r="F359" s="74" t="s">
        <v>51</v>
      </c>
      <c r="G359" s="24" t="s">
        <v>121</v>
      </c>
      <c r="H359" s="24" t="s">
        <v>1228</v>
      </c>
      <c r="I359" s="24">
        <v>7</v>
      </c>
      <c r="J359" s="24">
        <v>7</v>
      </c>
      <c r="K359" s="24" t="s">
        <v>2728</v>
      </c>
      <c r="L359" s="25">
        <v>2</v>
      </c>
      <c r="M359" s="24" t="s">
        <v>105</v>
      </c>
      <c r="N359" s="24" t="s">
        <v>6</v>
      </c>
      <c r="R359" s="25">
        <v>10</v>
      </c>
      <c r="S359" s="83" t="s">
        <v>363</v>
      </c>
      <c r="T359" s="66" t="str">
        <f t="shared" si="322"/>
        <v>0.00</v>
      </c>
      <c r="U359" s="66">
        <f t="shared" si="323"/>
        <v>-2</v>
      </c>
      <c r="V359" s="66">
        <f t="shared" si="324"/>
        <v>283.0800000000001</v>
      </c>
      <c r="W359" s="66">
        <f t="shared" si="325"/>
        <v>682</v>
      </c>
      <c r="X359" s="20">
        <f t="shared" si="326"/>
        <v>0.41507331378299134</v>
      </c>
      <c r="Y359" s="67">
        <f t="shared" si="327"/>
        <v>2.8308000000000009</v>
      </c>
      <c r="Z359" s="68">
        <f t="shared" si="328"/>
        <v>28308.000000000011</v>
      </c>
      <c r="AA359" s="65" t="s">
        <v>52</v>
      </c>
      <c r="AU359" s="23" t="str">
        <f t="shared" si="363"/>
        <v/>
      </c>
      <c r="AV359" s="23">
        <f t="shared" si="360"/>
        <v>-2</v>
      </c>
      <c r="AW359" s="23" t="str">
        <f t="shared" si="363"/>
        <v/>
      </c>
      <c r="AX359" s="23" t="str">
        <f t="shared" si="363"/>
        <v/>
      </c>
      <c r="AY359" s="23" t="str">
        <f t="shared" si="363"/>
        <v/>
      </c>
      <c r="AZ359" s="23"/>
      <c r="BA359" s="25">
        <v>0</v>
      </c>
      <c r="BB359" s="25">
        <v>11</v>
      </c>
      <c r="BC359" s="25">
        <f t="shared" si="344"/>
        <v>20</v>
      </c>
      <c r="BD359" s="25">
        <f t="shared" si="345"/>
        <v>10.200000000000001</v>
      </c>
      <c r="BE359" t="s">
        <v>969</v>
      </c>
      <c r="BF359" s="55">
        <f t="shared" si="364"/>
        <v>0</v>
      </c>
      <c r="BG359" s="66" t="str">
        <f t="shared" si="365"/>
        <v>0.00</v>
      </c>
      <c r="BH359" s="66">
        <f t="shared" si="366"/>
        <v>-2</v>
      </c>
      <c r="BI359" s="25" t="e">
        <f t="shared" ref="BI359:BI379" si="370">BH359+BI358</f>
        <v>#REF!</v>
      </c>
      <c r="BJ359" s="25" t="e">
        <f t="shared" ref="BJ359:BJ379" si="371">L359+BJ358</f>
        <v>#REF!</v>
      </c>
      <c r="BK359" s="20" t="e">
        <f t="shared" si="361"/>
        <v>#REF!</v>
      </c>
      <c r="BL359" s="24" t="str">
        <f t="shared" si="367"/>
        <v>0.00</v>
      </c>
      <c r="BM359" s="25">
        <f t="shared" si="368"/>
        <v>-2</v>
      </c>
      <c r="BN359" s="25" t="e">
        <f t="shared" ref="BN359:BN379" si="372">BM359+BN358</f>
        <v>#REF!</v>
      </c>
      <c r="BO359" s="25" t="e">
        <f t="shared" ref="BO359:BO379" si="373">L359+BO358</f>
        <v>#REF!</v>
      </c>
      <c r="BP359" s="126" t="e">
        <f t="shared" si="369"/>
        <v>#REF!</v>
      </c>
    </row>
    <row r="360" spans="1:68" x14ac:dyDescent="0.2">
      <c r="A360" s="98">
        <v>46019</v>
      </c>
      <c r="B360" s="60" t="s">
        <v>892</v>
      </c>
      <c r="C360" s="24" t="s">
        <v>1810</v>
      </c>
      <c r="D360" s="24" t="s">
        <v>577</v>
      </c>
      <c r="F360" s="74" t="s">
        <v>51</v>
      </c>
      <c r="G360" s="24" t="s">
        <v>121</v>
      </c>
      <c r="H360" s="24" t="s">
        <v>820</v>
      </c>
      <c r="I360" s="24">
        <v>2</v>
      </c>
      <c r="J360" s="24">
        <v>8</v>
      </c>
      <c r="K360" s="24" t="s">
        <v>2729</v>
      </c>
      <c r="L360" s="25">
        <v>4</v>
      </c>
      <c r="M360" s="24" t="s">
        <v>105</v>
      </c>
      <c r="N360" s="24" t="s">
        <v>6</v>
      </c>
      <c r="R360" s="25">
        <v>3.4</v>
      </c>
      <c r="S360" s="83" t="s">
        <v>363</v>
      </c>
      <c r="T360" s="66" t="str">
        <f t="shared" si="322"/>
        <v>0.00</v>
      </c>
      <c r="U360" s="66">
        <f t="shared" si="323"/>
        <v>-4</v>
      </c>
      <c r="V360" s="66">
        <f t="shared" si="324"/>
        <v>279.0800000000001</v>
      </c>
      <c r="W360" s="66">
        <f t="shared" si="325"/>
        <v>686</v>
      </c>
      <c r="X360" s="20">
        <f t="shared" si="326"/>
        <v>0.40682215743440248</v>
      </c>
      <c r="Y360" s="67">
        <f t="shared" si="327"/>
        <v>2.7908000000000008</v>
      </c>
      <c r="Z360" s="68">
        <f t="shared" si="328"/>
        <v>27908.000000000011</v>
      </c>
      <c r="AA360" s="65" t="s">
        <v>52</v>
      </c>
      <c r="AU360" s="23" t="str">
        <f t="shared" ref="AU360:AY368" si="374">IF($G360=AU$2,$U360,"")</f>
        <v/>
      </c>
      <c r="AV360" s="23">
        <f t="shared" si="360"/>
        <v>-4</v>
      </c>
      <c r="AW360" s="23" t="str">
        <f t="shared" si="374"/>
        <v/>
      </c>
      <c r="AX360" s="23" t="str">
        <f t="shared" si="374"/>
        <v/>
      </c>
      <c r="AY360" s="23" t="str">
        <f t="shared" si="374"/>
        <v/>
      </c>
      <c r="AZ360" s="23"/>
      <c r="BA360" s="25">
        <v>0</v>
      </c>
      <c r="BB360" s="25">
        <v>2.94</v>
      </c>
      <c r="BC360" s="25">
        <f t="shared" si="344"/>
        <v>7.76</v>
      </c>
      <c r="BD360" s="25">
        <f t="shared" si="345"/>
        <v>2.7847999999999997</v>
      </c>
      <c r="BE360" t="s">
        <v>969</v>
      </c>
      <c r="BF360" s="55">
        <f t="shared" si="364"/>
        <v>0</v>
      </c>
      <c r="BG360" s="66" t="str">
        <f t="shared" si="365"/>
        <v>0.00</v>
      </c>
      <c r="BH360" s="66">
        <f t="shared" si="366"/>
        <v>-4</v>
      </c>
      <c r="BI360" s="25" t="e">
        <f t="shared" si="370"/>
        <v>#REF!</v>
      </c>
      <c r="BJ360" s="25" t="e">
        <f t="shared" si="371"/>
        <v>#REF!</v>
      </c>
      <c r="BK360" s="20" t="e">
        <f t="shared" si="361"/>
        <v>#REF!</v>
      </c>
      <c r="BL360" s="24" t="str">
        <f t="shared" si="367"/>
        <v>0.00</v>
      </c>
      <c r="BM360" s="25">
        <f t="shared" si="368"/>
        <v>-4</v>
      </c>
      <c r="BN360" s="25" t="e">
        <f t="shared" si="372"/>
        <v>#REF!</v>
      </c>
      <c r="BO360" s="25" t="e">
        <f t="shared" si="373"/>
        <v>#REF!</v>
      </c>
      <c r="BP360" s="126" t="e">
        <f t="shared" si="369"/>
        <v>#REF!</v>
      </c>
    </row>
    <row r="361" spans="1:68" x14ac:dyDescent="0.2">
      <c r="A361" s="98">
        <v>46020</v>
      </c>
      <c r="B361" s="60" t="s">
        <v>892</v>
      </c>
      <c r="C361" s="24" t="s">
        <v>1522</v>
      </c>
      <c r="D361" s="24" t="s">
        <v>621</v>
      </c>
      <c r="F361" s="74" t="s">
        <v>51</v>
      </c>
      <c r="G361" s="24" t="s">
        <v>121</v>
      </c>
      <c r="H361" s="24" t="s">
        <v>2730</v>
      </c>
      <c r="I361" s="24">
        <v>2</v>
      </c>
      <c r="J361" s="24">
        <v>8</v>
      </c>
      <c r="K361" s="24" t="s">
        <v>2731</v>
      </c>
      <c r="L361" s="25">
        <v>3</v>
      </c>
      <c r="M361" s="24" t="s">
        <v>105</v>
      </c>
      <c r="N361" s="24" t="s">
        <v>6</v>
      </c>
      <c r="R361" s="25">
        <v>2.5</v>
      </c>
      <c r="S361" s="83" t="s">
        <v>363</v>
      </c>
      <c r="T361" s="66" t="str">
        <f t="shared" si="322"/>
        <v>0.00</v>
      </c>
      <c r="U361" s="66">
        <f t="shared" si="323"/>
        <v>-3</v>
      </c>
      <c r="V361" s="66">
        <f t="shared" si="324"/>
        <v>276.0800000000001</v>
      </c>
      <c r="W361" s="66">
        <f t="shared" si="325"/>
        <v>689</v>
      </c>
      <c r="X361" s="20">
        <f t="shared" si="326"/>
        <v>0.40069666182873742</v>
      </c>
      <c r="Y361" s="67">
        <f t="shared" si="327"/>
        <v>2.760800000000001</v>
      </c>
      <c r="Z361" s="68">
        <f t="shared" si="328"/>
        <v>27608.000000000011</v>
      </c>
      <c r="AA361" s="65" t="s">
        <v>52</v>
      </c>
      <c r="AU361" s="23" t="str">
        <f t="shared" si="374"/>
        <v/>
      </c>
      <c r="AV361" s="23">
        <f t="shared" si="360"/>
        <v>-3</v>
      </c>
      <c r="AW361" s="23" t="str">
        <f t="shared" si="374"/>
        <v/>
      </c>
      <c r="AX361" s="23" t="str">
        <f t="shared" si="374"/>
        <v/>
      </c>
      <c r="AY361" s="23" t="str">
        <f t="shared" si="374"/>
        <v/>
      </c>
      <c r="AZ361" s="23"/>
      <c r="BA361" s="25">
        <v>0</v>
      </c>
      <c r="BB361" s="25">
        <v>3</v>
      </c>
      <c r="BC361" s="25">
        <f t="shared" si="344"/>
        <v>6</v>
      </c>
      <c r="BD361" s="25">
        <f t="shared" si="345"/>
        <v>2.84</v>
      </c>
      <c r="BE361" t="s">
        <v>969</v>
      </c>
      <c r="BF361" s="55">
        <f t="shared" si="364"/>
        <v>0</v>
      </c>
      <c r="BG361" s="66" t="str">
        <f t="shared" si="365"/>
        <v>0.00</v>
      </c>
      <c r="BH361" s="66">
        <f t="shared" si="366"/>
        <v>-3</v>
      </c>
      <c r="BI361" s="25" t="e">
        <f t="shared" si="370"/>
        <v>#REF!</v>
      </c>
      <c r="BJ361" s="25" t="e">
        <f t="shared" si="371"/>
        <v>#REF!</v>
      </c>
      <c r="BK361" s="20" t="e">
        <f t="shared" si="361"/>
        <v>#REF!</v>
      </c>
      <c r="BL361" s="24" t="str">
        <f t="shared" si="367"/>
        <v>0.00</v>
      </c>
      <c r="BM361" s="25">
        <f t="shared" si="368"/>
        <v>-3</v>
      </c>
      <c r="BN361" s="25" t="e">
        <f t="shared" si="372"/>
        <v>#REF!</v>
      </c>
      <c r="BO361" s="25" t="e">
        <f t="shared" si="373"/>
        <v>#REF!</v>
      </c>
      <c r="BP361" s="126" t="e">
        <f t="shared" si="369"/>
        <v>#REF!</v>
      </c>
    </row>
    <row r="362" spans="1:68" x14ac:dyDescent="0.2">
      <c r="A362" s="98">
        <v>46020</v>
      </c>
      <c r="B362" s="60" t="s">
        <v>892</v>
      </c>
      <c r="C362" s="24" t="s">
        <v>1724</v>
      </c>
      <c r="D362" s="24" t="s">
        <v>621</v>
      </c>
      <c r="F362" s="74" t="s">
        <v>51</v>
      </c>
      <c r="G362" s="24" t="s">
        <v>121</v>
      </c>
      <c r="H362" s="24" t="s">
        <v>2732</v>
      </c>
      <c r="I362" s="24">
        <v>2</v>
      </c>
      <c r="J362" s="24">
        <v>1</v>
      </c>
      <c r="K362" s="24" t="s">
        <v>2733</v>
      </c>
      <c r="L362" s="25">
        <v>3</v>
      </c>
      <c r="M362" s="24" t="s">
        <v>105</v>
      </c>
      <c r="N362" s="24" t="s">
        <v>6</v>
      </c>
      <c r="R362" s="25">
        <v>3.2</v>
      </c>
      <c r="S362" s="83" t="s">
        <v>363</v>
      </c>
      <c r="T362" s="66" t="str">
        <f t="shared" si="322"/>
        <v>0.00</v>
      </c>
      <c r="U362" s="66">
        <f t="shared" si="323"/>
        <v>-3</v>
      </c>
      <c r="V362" s="66">
        <f t="shared" si="324"/>
        <v>273.0800000000001</v>
      </c>
      <c r="W362" s="66">
        <f t="shared" si="325"/>
        <v>692</v>
      </c>
      <c r="X362" s="20">
        <f t="shared" si="326"/>
        <v>0.39462427745664752</v>
      </c>
      <c r="Y362" s="67">
        <f t="shared" si="327"/>
        <v>2.7308000000000008</v>
      </c>
      <c r="Z362" s="68">
        <f t="shared" si="328"/>
        <v>27308.000000000011</v>
      </c>
      <c r="AA362" s="65" t="s">
        <v>52</v>
      </c>
      <c r="AU362" s="23" t="str">
        <f t="shared" si="374"/>
        <v/>
      </c>
      <c r="AV362" s="23">
        <f t="shared" si="360"/>
        <v>-3</v>
      </c>
      <c r="AW362" s="23" t="str">
        <f t="shared" si="374"/>
        <v/>
      </c>
      <c r="AX362" s="23" t="str">
        <f t="shared" si="374"/>
        <v/>
      </c>
      <c r="AY362" s="23" t="str">
        <f t="shared" si="374"/>
        <v/>
      </c>
      <c r="AZ362" s="23"/>
      <c r="BA362" s="25">
        <v>0</v>
      </c>
      <c r="BB362" s="25">
        <v>2.58</v>
      </c>
      <c r="BC362" s="25">
        <f t="shared" si="344"/>
        <v>4.74</v>
      </c>
      <c r="BD362" s="25">
        <f t="shared" si="345"/>
        <v>2.4536000000000002</v>
      </c>
      <c r="BE362" t="s">
        <v>970</v>
      </c>
      <c r="BF362" s="55">
        <f t="shared" si="364"/>
        <v>0</v>
      </c>
      <c r="BG362" s="66" t="str">
        <f t="shared" si="365"/>
        <v>0.00</v>
      </c>
      <c r="BH362" s="66">
        <f t="shared" si="366"/>
        <v>-3</v>
      </c>
      <c r="BI362" s="25" t="e">
        <f t="shared" si="370"/>
        <v>#REF!</v>
      </c>
      <c r="BJ362" s="25" t="e">
        <f t="shared" si="371"/>
        <v>#REF!</v>
      </c>
      <c r="BK362" s="20" t="e">
        <f t="shared" si="361"/>
        <v>#REF!</v>
      </c>
      <c r="BL362" s="24" t="str">
        <f t="shared" si="367"/>
        <v>0.00</v>
      </c>
      <c r="BM362" s="25">
        <f t="shared" si="368"/>
        <v>-3</v>
      </c>
      <c r="BN362" s="25" t="e">
        <f t="shared" si="372"/>
        <v>#REF!</v>
      </c>
      <c r="BO362" s="25" t="e">
        <f t="shared" si="373"/>
        <v>#REF!</v>
      </c>
      <c r="BP362" s="126" t="e">
        <f t="shared" si="369"/>
        <v>#REF!</v>
      </c>
    </row>
    <row r="363" spans="1:68" x14ac:dyDescent="0.2">
      <c r="A363" s="98">
        <v>46024</v>
      </c>
      <c r="B363" s="60" t="s">
        <v>892</v>
      </c>
      <c r="C363" s="24" t="s">
        <v>807</v>
      </c>
      <c r="D363" s="24" t="s">
        <v>562</v>
      </c>
      <c r="E363" s="24"/>
      <c r="F363" s="74" t="s">
        <v>51</v>
      </c>
      <c r="G363" s="24" t="s">
        <v>121</v>
      </c>
      <c r="H363" s="24" t="s">
        <v>820</v>
      </c>
      <c r="I363" s="24">
        <v>8</v>
      </c>
      <c r="J363" s="24">
        <v>2</v>
      </c>
      <c r="K363" s="26" t="s">
        <v>2739</v>
      </c>
      <c r="L363" s="25">
        <v>2</v>
      </c>
      <c r="M363" s="24" t="s">
        <v>105</v>
      </c>
      <c r="N363" s="24" t="s">
        <v>6</v>
      </c>
      <c r="R363" s="25">
        <v>4.8</v>
      </c>
      <c r="S363" s="83" t="s">
        <v>372</v>
      </c>
      <c r="T363" s="66">
        <f t="shared" si="322"/>
        <v>9.6</v>
      </c>
      <c r="U363" s="66">
        <f t="shared" si="323"/>
        <v>7.6</v>
      </c>
      <c r="V363" s="66">
        <f t="shared" si="324"/>
        <v>280.68000000000012</v>
      </c>
      <c r="W363" s="66">
        <f t="shared" si="325"/>
        <v>694</v>
      </c>
      <c r="X363" s="20">
        <f t="shared" si="326"/>
        <v>0.40443804034582148</v>
      </c>
      <c r="Y363" s="67">
        <f t="shared" si="327"/>
        <v>2.8068000000000013</v>
      </c>
      <c r="Z363" s="68">
        <f t="shared" si="328"/>
        <v>28068.000000000011</v>
      </c>
      <c r="AA363" s="65" t="s">
        <v>53</v>
      </c>
      <c r="AU363" s="23" t="str">
        <f t="shared" si="374"/>
        <v/>
      </c>
      <c r="AV363" s="23">
        <f t="shared" si="360"/>
        <v>7.6</v>
      </c>
      <c r="AW363" s="23" t="str">
        <f t="shared" si="374"/>
        <v/>
      </c>
      <c r="AX363" s="23" t="str">
        <f t="shared" si="374"/>
        <v/>
      </c>
      <c r="AY363" s="23" t="str">
        <f t="shared" si="374"/>
        <v/>
      </c>
      <c r="AZ363" s="23"/>
      <c r="BA363" s="25">
        <v>0</v>
      </c>
      <c r="BB363" s="25">
        <v>3.2</v>
      </c>
      <c r="BC363" s="25">
        <f t="shared" si="344"/>
        <v>4.4000000000000004</v>
      </c>
      <c r="BD363" s="25">
        <f t="shared" si="345"/>
        <v>3.0240000000000005</v>
      </c>
      <c r="BE363" t="s">
        <v>969</v>
      </c>
      <c r="BF363" s="55">
        <f t="shared" si="364"/>
        <v>0</v>
      </c>
      <c r="BG363" s="66">
        <f t="shared" si="365"/>
        <v>0</v>
      </c>
      <c r="BH363" s="66">
        <f t="shared" si="366"/>
        <v>-2</v>
      </c>
      <c r="BI363" s="25" t="e">
        <f>BH363+#REF!</f>
        <v>#REF!</v>
      </c>
      <c r="BJ363" s="25" t="e">
        <f>L363+#REF!</f>
        <v>#REF!</v>
      </c>
      <c r="BK363" s="20" t="e">
        <f t="shared" si="361"/>
        <v>#REF!</v>
      </c>
      <c r="BL363" s="24">
        <f t="shared" si="367"/>
        <v>6.4</v>
      </c>
      <c r="BM363" s="25">
        <f t="shared" si="368"/>
        <v>4.4000000000000004</v>
      </c>
      <c r="BN363" s="25" t="e">
        <f>BM363+#REF!</f>
        <v>#REF!</v>
      </c>
      <c r="BO363" s="25" t="e">
        <f>L363+#REF!</f>
        <v>#REF!</v>
      </c>
      <c r="BP363" s="126" t="e">
        <f t="shared" si="369"/>
        <v>#REF!</v>
      </c>
    </row>
    <row r="364" spans="1:68" x14ac:dyDescent="0.2">
      <c r="A364" s="98">
        <v>46025</v>
      </c>
      <c r="B364" s="60" t="s">
        <v>892</v>
      </c>
      <c r="C364" s="24" t="s">
        <v>1683</v>
      </c>
      <c r="D364" s="24" t="s">
        <v>573</v>
      </c>
      <c r="E364" s="24"/>
      <c r="F364" s="74" t="s">
        <v>51</v>
      </c>
      <c r="G364" s="24" t="s">
        <v>121</v>
      </c>
      <c r="H364" s="24" t="s">
        <v>581</v>
      </c>
      <c r="I364" s="24">
        <v>5</v>
      </c>
      <c r="J364" s="24">
        <v>8</v>
      </c>
      <c r="K364" s="24" t="s">
        <v>2742</v>
      </c>
      <c r="L364" s="25">
        <v>1</v>
      </c>
      <c r="M364" s="24" t="s">
        <v>105</v>
      </c>
      <c r="N364" s="24" t="s">
        <v>6</v>
      </c>
      <c r="R364" s="25">
        <v>6</v>
      </c>
      <c r="S364" s="83" t="s">
        <v>363</v>
      </c>
      <c r="T364" s="66" t="str">
        <f t="shared" si="322"/>
        <v>0.00</v>
      </c>
      <c r="U364" s="66">
        <f t="shared" si="323"/>
        <v>-1</v>
      </c>
      <c r="V364" s="66">
        <f t="shared" si="324"/>
        <v>279.68000000000012</v>
      </c>
      <c r="W364" s="66">
        <f t="shared" si="325"/>
        <v>695</v>
      </c>
      <c r="X364" s="20">
        <f t="shared" si="326"/>
        <v>0.40241726618705054</v>
      </c>
      <c r="Y364" s="67">
        <f t="shared" si="327"/>
        <v>2.7968000000000011</v>
      </c>
      <c r="Z364" s="68">
        <f t="shared" si="328"/>
        <v>27968.000000000011</v>
      </c>
      <c r="AA364" s="65" t="s">
        <v>52</v>
      </c>
      <c r="AU364" s="23" t="str">
        <f t="shared" si="374"/>
        <v/>
      </c>
      <c r="AV364" s="23">
        <f t="shared" si="360"/>
        <v>-1</v>
      </c>
      <c r="AW364" s="23" t="str">
        <f t="shared" si="374"/>
        <v/>
      </c>
      <c r="AX364" s="23" t="str">
        <f t="shared" si="374"/>
        <v/>
      </c>
      <c r="AY364" s="23" t="str">
        <f t="shared" si="374"/>
        <v/>
      </c>
      <c r="AZ364" s="23"/>
      <c r="BA364" s="25">
        <v>0</v>
      </c>
      <c r="BB364" s="25">
        <v>7.91</v>
      </c>
      <c r="BC364" s="25">
        <f t="shared" si="344"/>
        <v>6.91</v>
      </c>
      <c r="BD364" s="25">
        <f t="shared" si="345"/>
        <v>7.3572000000000006</v>
      </c>
      <c r="BE364" t="s">
        <v>969</v>
      </c>
      <c r="BF364" s="55">
        <f t="shared" si="364"/>
        <v>0</v>
      </c>
      <c r="BG364" s="66" t="str">
        <f t="shared" si="365"/>
        <v>0.00</v>
      </c>
      <c r="BH364" s="66">
        <f t="shared" si="366"/>
        <v>-1</v>
      </c>
      <c r="BI364" s="25" t="e">
        <f>BH364+#REF!</f>
        <v>#REF!</v>
      </c>
      <c r="BJ364" s="25" t="e">
        <f>L364+#REF!</f>
        <v>#REF!</v>
      </c>
      <c r="BK364" s="20" t="e">
        <f t="shared" si="361"/>
        <v>#REF!</v>
      </c>
      <c r="BL364" s="24" t="str">
        <f t="shared" si="367"/>
        <v>0.00</v>
      </c>
      <c r="BM364" s="25">
        <f t="shared" si="368"/>
        <v>-1</v>
      </c>
      <c r="BN364" s="25" t="e">
        <f>BM364+#REF!</f>
        <v>#REF!</v>
      </c>
      <c r="BO364" s="25" t="e">
        <f>L364+#REF!</f>
        <v>#REF!</v>
      </c>
      <c r="BP364" s="126" t="e">
        <f t="shared" si="369"/>
        <v>#REF!</v>
      </c>
    </row>
    <row r="365" spans="1:68" x14ac:dyDescent="0.2">
      <c r="A365" s="98">
        <v>46029</v>
      </c>
      <c r="B365" s="60" t="s">
        <v>892</v>
      </c>
      <c r="C365" s="24" t="s">
        <v>759</v>
      </c>
      <c r="D365" s="24" t="s">
        <v>397</v>
      </c>
      <c r="E365" s="24"/>
      <c r="F365" s="74" t="s">
        <v>51</v>
      </c>
      <c r="G365" s="24" t="s">
        <v>121</v>
      </c>
      <c r="H365" s="24" t="s">
        <v>2223</v>
      </c>
      <c r="I365" s="24">
        <v>8</v>
      </c>
      <c r="J365" s="24">
        <v>7</v>
      </c>
      <c r="K365" s="27" t="s">
        <v>2745</v>
      </c>
      <c r="L365" s="25">
        <v>1</v>
      </c>
      <c r="M365" s="24" t="s">
        <v>105</v>
      </c>
      <c r="N365" s="24" t="s">
        <v>6</v>
      </c>
      <c r="R365" s="25">
        <v>26</v>
      </c>
      <c r="S365" s="83" t="s">
        <v>371</v>
      </c>
      <c r="T365" s="66" t="str">
        <f t="shared" si="322"/>
        <v>0.00</v>
      </c>
      <c r="U365" s="66">
        <f t="shared" si="323"/>
        <v>-1</v>
      </c>
      <c r="V365" s="66">
        <f t="shared" si="324"/>
        <v>278.68000000000012</v>
      </c>
      <c r="W365" s="66">
        <f t="shared" si="325"/>
        <v>696</v>
      </c>
      <c r="X365" s="20">
        <f t="shared" si="326"/>
        <v>0.40040229885057488</v>
      </c>
      <c r="Y365" s="67">
        <f t="shared" si="327"/>
        <v>2.7868000000000013</v>
      </c>
      <c r="Z365" s="68">
        <f t="shared" si="328"/>
        <v>27868.000000000011</v>
      </c>
      <c r="AA365" s="65" t="s">
        <v>52</v>
      </c>
      <c r="AU365" s="23" t="str">
        <f t="shared" si="374"/>
        <v/>
      </c>
      <c r="AV365" s="23">
        <f t="shared" si="360"/>
        <v>-1</v>
      </c>
      <c r="AW365" s="23" t="str">
        <f t="shared" si="374"/>
        <v/>
      </c>
      <c r="AX365" s="23" t="str">
        <f t="shared" si="374"/>
        <v/>
      </c>
      <c r="AY365" s="23" t="str">
        <f t="shared" si="374"/>
        <v/>
      </c>
      <c r="AZ365" s="23"/>
      <c r="BA365" s="25">
        <v>0</v>
      </c>
      <c r="BB365" s="25">
        <v>27</v>
      </c>
      <c r="BC365" s="25">
        <f t="shared" si="344"/>
        <v>26</v>
      </c>
      <c r="BD365" s="25">
        <f t="shared" si="345"/>
        <v>24.92</v>
      </c>
      <c r="BE365" t="s">
        <v>969</v>
      </c>
      <c r="BF365" s="55">
        <f t="shared" si="364"/>
        <v>0</v>
      </c>
      <c r="BG365" s="66" t="str">
        <f t="shared" si="365"/>
        <v>0.00</v>
      </c>
      <c r="BH365" s="66">
        <f t="shared" si="366"/>
        <v>-1</v>
      </c>
      <c r="BI365" s="25" t="e">
        <f>BH365+#REF!</f>
        <v>#REF!</v>
      </c>
      <c r="BJ365" s="25" t="e">
        <f>L365+#REF!</f>
        <v>#REF!</v>
      </c>
      <c r="BK365" s="20" t="e">
        <f t="shared" si="361"/>
        <v>#REF!</v>
      </c>
      <c r="BL365" s="24" t="str">
        <f t="shared" si="367"/>
        <v>0.00</v>
      </c>
      <c r="BM365" s="25">
        <f t="shared" si="368"/>
        <v>-1</v>
      </c>
      <c r="BN365" s="25" t="e">
        <f>BM365+#REF!</f>
        <v>#REF!</v>
      </c>
      <c r="BO365" s="25" t="e">
        <f>L365+#REF!</f>
        <v>#REF!</v>
      </c>
      <c r="BP365" s="126" t="e">
        <f t="shared" si="369"/>
        <v>#REF!</v>
      </c>
    </row>
    <row r="366" spans="1:68" x14ac:dyDescent="0.2">
      <c r="A366" s="98">
        <v>46029</v>
      </c>
      <c r="B366" s="60" t="s">
        <v>892</v>
      </c>
      <c r="C366" s="24" t="s">
        <v>759</v>
      </c>
      <c r="D366" s="24" t="s">
        <v>397</v>
      </c>
      <c r="E366" s="24"/>
      <c r="F366" s="74" t="s">
        <v>51</v>
      </c>
      <c r="G366" s="24" t="s">
        <v>121</v>
      </c>
      <c r="H366" s="24" t="s">
        <v>2223</v>
      </c>
      <c r="I366" s="24">
        <v>8</v>
      </c>
      <c r="J366" s="24">
        <v>7</v>
      </c>
      <c r="K366" s="26" t="s">
        <v>2745</v>
      </c>
      <c r="L366" s="25">
        <v>2</v>
      </c>
      <c r="M366" s="24" t="s">
        <v>105</v>
      </c>
      <c r="N366" s="24" t="s">
        <v>7</v>
      </c>
      <c r="R366" s="25">
        <v>3.1</v>
      </c>
      <c r="S366" s="83" t="s">
        <v>371</v>
      </c>
      <c r="T366" s="66">
        <f t="shared" si="322"/>
        <v>6.2</v>
      </c>
      <c r="U366" s="66">
        <f t="shared" si="323"/>
        <v>4.2</v>
      </c>
      <c r="V366" s="66">
        <f t="shared" si="324"/>
        <v>282.88000000000011</v>
      </c>
      <c r="W366" s="66">
        <f t="shared" si="325"/>
        <v>698</v>
      </c>
      <c r="X366" s="20">
        <f t="shared" si="326"/>
        <v>0.40527220630372507</v>
      </c>
      <c r="Y366" s="67">
        <f t="shared" si="327"/>
        <v>2.8288000000000011</v>
      </c>
      <c r="Z366" s="68">
        <f t="shared" si="328"/>
        <v>28288.000000000011</v>
      </c>
      <c r="AA366" s="65" t="s">
        <v>53</v>
      </c>
      <c r="AU366" s="23" t="str">
        <f t="shared" si="374"/>
        <v/>
      </c>
      <c r="AV366" s="23">
        <f t="shared" si="360"/>
        <v>4.2</v>
      </c>
      <c r="AW366" s="23" t="str">
        <f t="shared" si="374"/>
        <v/>
      </c>
      <c r="AX366" s="23" t="str">
        <f t="shared" si="374"/>
        <v/>
      </c>
      <c r="AY366" s="23" t="str">
        <f t="shared" si="374"/>
        <v/>
      </c>
      <c r="AZ366" s="23"/>
      <c r="BA366" s="25">
        <v>0</v>
      </c>
      <c r="BB366" s="25">
        <v>3.2</v>
      </c>
      <c r="BC366" s="25">
        <f t="shared" si="344"/>
        <v>4.4000000000000004</v>
      </c>
      <c r="BD366" s="25">
        <f t="shared" si="345"/>
        <v>3.0240000000000005</v>
      </c>
      <c r="BE366" t="s">
        <v>969</v>
      </c>
      <c r="BF366" s="55">
        <f t="shared" si="364"/>
        <v>0</v>
      </c>
      <c r="BG366" s="66">
        <f>IF((AA366="W"),ROUND((BA366*L366),2),"0.00")</f>
        <v>0</v>
      </c>
      <c r="BH366" s="66">
        <f t="shared" si="366"/>
        <v>-2</v>
      </c>
      <c r="BI366" s="25" t="e">
        <f t="shared" si="370"/>
        <v>#REF!</v>
      </c>
      <c r="BJ366" s="25" t="e">
        <f t="shared" si="371"/>
        <v>#REF!</v>
      </c>
      <c r="BK366" s="20" t="e">
        <f t="shared" si="361"/>
        <v>#REF!</v>
      </c>
      <c r="BL366" s="24">
        <f t="shared" si="367"/>
        <v>6.4</v>
      </c>
      <c r="BM366" s="25">
        <f t="shared" si="368"/>
        <v>4.4000000000000004</v>
      </c>
      <c r="BN366" s="25" t="e">
        <f t="shared" si="372"/>
        <v>#REF!</v>
      </c>
      <c r="BO366" s="25" t="e">
        <f t="shared" si="373"/>
        <v>#REF!</v>
      </c>
      <c r="BP366" s="126" t="e">
        <f t="shared" si="369"/>
        <v>#REF!</v>
      </c>
    </row>
    <row r="367" spans="1:68" x14ac:dyDescent="0.2">
      <c r="A367" s="98">
        <v>46030</v>
      </c>
      <c r="B367" s="60" t="s">
        <v>892</v>
      </c>
      <c r="C367" s="24" t="s">
        <v>1005</v>
      </c>
      <c r="D367" s="24" t="s">
        <v>398</v>
      </c>
      <c r="E367" s="24"/>
      <c r="F367" s="74" t="s">
        <v>51</v>
      </c>
      <c r="G367" s="24" t="s">
        <v>121</v>
      </c>
      <c r="H367" s="24" t="s">
        <v>2397</v>
      </c>
      <c r="I367" s="24">
        <v>1</v>
      </c>
      <c r="J367" s="24">
        <v>8</v>
      </c>
      <c r="K367" s="24" t="s">
        <v>2746</v>
      </c>
      <c r="L367" s="25">
        <v>2</v>
      </c>
      <c r="M367" s="24" t="s">
        <v>105</v>
      </c>
      <c r="N367" s="24" t="s">
        <v>6</v>
      </c>
      <c r="R367" s="25">
        <v>5.5</v>
      </c>
      <c r="S367" s="83" t="s">
        <v>363</v>
      </c>
      <c r="T367" s="66" t="str">
        <f t="shared" si="322"/>
        <v>0.00</v>
      </c>
      <c r="U367" s="66">
        <f t="shared" si="323"/>
        <v>-2</v>
      </c>
      <c r="V367" s="66">
        <f t="shared" si="324"/>
        <v>280.88000000000011</v>
      </c>
      <c r="W367" s="66">
        <f t="shared" si="325"/>
        <v>700</v>
      </c>
      <c r="X367" s="20">
        <f t="shared" si="326"/>
        <v>0.40125714285714303</v>
      </c>
      <c r="Y367" s="67">
        <f t="shared" si="327"/>
        <v>2.8088000000000011</v>
      </c>
      <c r="Z367" s="68">
        <f t="shared" si="328"/>
        <v>28088.000000000011</v>
      </c>
      <c r="AA367" s="65" t="s">
        <v>52</v>
      </c>
      <c r="AU367" s="23" t="str">
        <f t="shared" si="374"/>
        <v/>
      </c>
      <c r="AV367" s="23">
        <f t="shared" si="360"/>
        <v>-2</v>
      </c>
      <c r="AW367" s="23" t="str">
        <f t="shared" si="374"/>
        <v/>
      </c>
      <c r="AX367" s="23" t="str">
        <f t="shared" si="374"/>
        <v/>
      </c>
      <c r="AY367" s="23" t="str">
        <f t="shared" si="374"/>
        <v/>
      </c>
      <c r="AZ367" s="23"/>
      <c r="BA367" s="25">
        <v>0</v>
      </c>
      <c r="BB367" s="25">
        <v>5.3</v>
      </c>
      <c r="BC367" s="25">
        <f t="shared" si="344"/>
        <v>8.6</v>
      </c>
      <c r="BD367" s="25">
        <f t="shared" si="345"/>
        <v>4.9559999999999995</v>
      </c>
      <c r="BE367" t="s">
        <v>970</v>
      </c>
      <c r="BF367" s="55">
        <f t="shared" si="364"/>
        <v>0</v>
      </c>
      <c r="BG367" s="66" t="str">
        <f t="shared" si="365"/>
        <v>0.00</v>
      </c>
      <c r="BH367" s="66">
        <f t="shared" si="366"/>
        <v>-2</v>
      </c>
      <c r="BI367" s="25" t="e">
        <f t="shared" si="370"/>
        <v>#REF!</v>
      </c>
      <c r="BJ367" s="25" t="e">
        <f t="shared" si="371"/>
        <v>#REF!</v>
      </c>
      <c r="BK367" s="20" t="e">
        <f t="shared" si="361"/>
        <v>#REF!</v>
      </c>
      <c r="BL367" s="24" t="str">
        <f t="shared" si="367"/>
        <v>0.00</v>
      </c>
      <c r="BM367" s="25">
        <f t="shared" si="368"/>
        <v>-2</v>
      </c>
      <c r="BN367" s="25" t="e">
        <f t="shared" si="372"/>
        <v>#REF!</v>
      </c>
      <c r="BO367" s="25" t="e">
        <f t="shared" si="373"/>
        <v>#REF!</v>
      </c>
      <c r="BP367" s="126" t="e">
        <f t="shared" si="369"/>
        <v>#REF!</v>
      </c>
    </row>
    <row r="368" spans="1:68" x14ac:dyDescent="0.2">
      <c r="A368" s="98">
        <v>46030</v>
      </c>
      <c r="B368" s="60" t="s">
        <v>892</v>
      </c>
      <c r="C368" s="24" t="s">
        <v>2022</v>
      </c>
      <c r="D368" s="24" t="s">
        <v>398</v>
      </c>
      <c r="F368" s="74" t="s">
        <v>51</v>
      </c>
      <c r="G368" s="24" t="s">
        <v>121</v>
      </c>
      <c r="H368" s="24" t="s">
        <v>2747</v>
      </c>
      <c r="I368" s="24">
        <v>2</v>
      </c>
      <c r="J368" s="24">
        <v>6</v>
      </c>
      <c r="K368" s="26" t="s">
        <v>2748</v>
      </c>
      <c r="L368" s="25">
        <v>2</v>
      </c>
      <c r="M368" s="24" t="s">
        <v>105</v>
      </c>
      <c r="N368" s="24" t="s">
        <v>6</v>
      </c>
      <c r="R368" s="25">
        <v>3</v>
      </c>
      <c r="S368" s="83" t="s">
        <v>372</v>
      </c>
      <c r="T368" s="66">
        <f t="shared" si="322"/>
        <v>6</v>
      </c>
      <c r="U368" s="66">
        <f t="shared" si="323"/>
        <v>4</v>
      </c>
      <c r="V368" s="66">
        <f t="shared" si="324"/>
        <v>284.88000000000011</v>
      </c>
      <c r="W368" s="66">
        <f t="shared" si="325"/>
        <v>702</v>
      </c>
      <c r="X368" s="20">
        <f t="shared" si="326"/>
        <v>0.40581196581196599</v>
      </c>
      <c r="Y368" s="67">
        <f t="shared" si="327"/>
        <v>2.8488000000000011</v>
      </c>
      <c r="Z368" s="68">
        <f t="shared" si="328"/>
        <v>28488.000000000011</v>
      </c>
      <c r="AA368" s="65" t="s">
        <v>53</v>
      </c>
      <c r="AU368" s="23" t="str">
        <f t="shared" si="374"/>
        <v/>
      </c>
      <c r="AV368" s="23">
        <f t="shared" si="360"/>
        <v>4</v>
      </c>
      <c r="AW368" s="23" t="str">
        <f t="shared" si="374"/>
        <v/>
      </c>
      <c r="AX368" s="23" t="str">
        <f t="shared" si="374"/>
        <v/>
      </c>
      <c r="AY368" s="23" t="str">
        <f t="shared" si="374"/>
        <v/>
      </c>
      <c r="AZ368" s="23"/>
      <c r="BA368" s="25">
        <v>0</v>
      </c>
      <c r="BB368" s="25">
        <v>3</v>
      </c>
      <c r="BC368" s="25">
        <f t="shared" si="344"/>
        <v>4</v>
      </c>
      <c r="BD368" s="25">
        <f t="shared" si="345"/>
        <v>2.84</v>
      </c>
      <c r="BE368" t="s">
        <v>970</v>
      </c>
      <c r="BF368" s="55">
        <f t="shared" si="364"/>
        <v>0</v>
      </c>
      <c r="BG368" s="66">
        <f t="shared" si="365"/>
        <v>0</v>
      </c>
      <c r="BH368" s="66">
        <f t="shared" si="366"/>
        <v>-2</v>
      </c>
      <c r="BI368" s="25" t="e">
        <f t="shared" si="370"/>
        <v>#REF!</v>
      </c>
      <c r="BJ368" s="25" t="e">
        <f t="shared" si="371"/>
        <v>#REF!</v>
      </c>
      <c r="BK368" s="20" t="e">
        <f t="shared" si="361"/>
        <v>#REF!</v>
      </c>
      <c r="BL368" s="24">
        <f t="shared" si="367"/>
        <v>6</v>
      </c>
      <c r="BM368" s="25">
        <f t="shared" si="368"/>
        <v>4</v>
      </c>
      <c r="BN368" s="25" t="e">
        <f t="shared" si="372"/>
        <v>#REF!</v>
      </c>
      <c r="BO368" s="25" t="e">
        <f t="shared" si="373"/>
        <v>#REF!</v>
      </c>
      <c r="BP368" s="126" t="e">
        <f t="shared" si="369"/>
        <v>#REF!</v>
      </c>
    </row>
    <row r="369" spans="1:68" x14ac:dyDescent="0.2">
      <c r="A369" s="98">
        <v>46031</v>
      </c>
      <c r="B369" s="60" t="s">
        <v>892</v>
      </c>
      <c r="C369" s="24" t="s">
        <v>1708</v>
      </c>
      <c r="D369" s="24" t="s">
        <v>562</v>
      </c>
      <c r="F369" s="74" t="s">
        <v>51</v>
      </c>
      <c r="G369" s="24" t="s">
        <v>121</v>
      </c>
      <c r="H369" s="24" t="s">
        <v>79</v>
      </c>
      <c r="I369" s="24">
        <v>11</v>
      </c>
      <c r="J369" s="24">
        <v>1</v>
      </c>
      <c r="K369" s="27" t="s">
        <v>2749</v>
      </c>
      <c r="L369" s="25">
        <v>2</v>
      </c>
      <c r="M369" s="24" t="s">
        <v>105</v>
      </c>
      <c r="N369" s="24" t="s">
        <v>6</v>
      </c>
      <c r="R369" s="25">
        <v>6.5</v>
      </c>
      <c r="S369" s="83" t="s">
        <v>371</v>
      </c>
      <c r="T369" s="66" t="str">
        <f t="shared" si="322"/>
        <v>0.00</v>
      </c>
      <c r="U369" s="66">
        <f t="shared" si="323"/>
        <v>-2</v>
      </c>
      <c r="V369" s="66">
        <f t="shared" si="324"/>
        <v>282.88000000000011</v>
      </c>
      <c r="W369" s="66">
        <f t="shared" si="325"/>
        <v>704</v>
      </c>
      <c r="X369" s="20">
        <f t="shared" si="326"/>
        <v>0.40181818181818196</v>
      </c>
      <c r="Y369" s="67">
        <f t="shared" si="327"/>
        <v>2.8288000000000011</v>
      </c>
      <c r="Z369" s="68">
        <f t="shared" si="328"/>
        <v>28288.000000000011</v>
      </c>
      <c r="AA369" s="65" t="s">
        <v>52</v>
      </c>
      <c r="AU369" s="23" t="str">
        <f t="shared" ref="AU369:AY384" si="375">IF($G369=AU$2,$U369,"")</f>
        <v/>
      </c>
      <c r="AV369" s="23">
        <f t="shared" si="375"/>
        <v>-2</v>
      </c>
      <c r="AW369" s="23" t="str">
        <f t="shared" si="375"/>
        <v/>
      </c>
      <c r="AX369" s="23" t="str">
        <f t="shared" si="375"/>
        <v/>
      </c>
      <c r="AY369" s="23" t="str">
        <f t="shared" si="375"/>
        <v/>
      </c>
      <c r="AZ369" s="23"/>
      <c r="BA369" s="25">
        <v>0</v>
      </c>
      <c r="BB369" s="25">
        <v>4.3</v>
      </c>
      <c r="BC369" s="25">
        <f t="shared" si="344"/>
        <v>6.6</v>
      </c>
      <c r="BD369" s="25">
        <f t="shared" si="345"/>
        <v>4.0359999999999996</v>
      </c>
      <c r="BE369" t="s">
        <v>969</v>
      </c>
      <c r="BF369" s="55">
        <f t="shared" si="364"/>
        <v>0</v>
      </c>
      <c r="BG369" s="66" t="str">
        <f t="shared" si="365"/>
        <v>0.00</v>
      </c>
      <c r="BH369" s="66">
        <f t="shared" si="366"/>
        <v>-2</v>
      </c>
      <c r="BI369" s="25" t="e">
        <f t="shared" si="370"/>
        <v>#REF!</v>
      </c>
      <c r="BJ369" s="25" t="e">
        <f t="shared" si="371"/>
        <v>#REF!</v>
      </c>
      <c r="BK369" s="20" t="e">
        <f t="shared" ref="BK369:BK387" si="376">SUM(BI369/BJ369)</f>
        <v>#REF!</v>
      </c>
      <c r="BL369" s="24" t="str">
        <f t="shared" si="367"/>
        <v>0.00</v>
      </c>
      <c r="BM369" s="25">
        <f t="shared" si="368"/>
        <v>-2</v>
      </c>
      <c r="BN369" s="25" t="e">
        <f t="shared" si="372"/>
        <v>#REF!</v>
      </c>
      <c r="BO369" s="25" t="e">
        <f t="shared" si="373"/>
        <v>#REF!</v>
      </c>
      <c r="BP369" s="126" t="e">
        <f t="shared" si="369"/>
        <v>#REF!</v>
      </c>
    </row>
    <row r="370" spans="1:68" x14ac:dyDescent="0.2">
      <c r="A370" s="98">
        <v>46033</v>
      </c>
      <c r="B370" s="60" t="s">
        <v>892</v>
      </c>
      <c r="C370" s="24" t="s">
        <v>1126</v>
      </c>
      <c r="D370" s="24" t="s">
        <v>577</v>
      </c>
      <c r="F370" s="74" t="s">
        <v>51</v>
      </c>
      <c r="G370" s="24" t="s">
        <v>121</v>
      </c>
      <c r="H370" s="24" t="s">
        <v>351</v>
      </c>
      <c r="I370" s="24">
        <v>1</v>
      </c>
      <c r="J370" s="24">
        <v>2</v>
      </c>
      <c r="K370" s="26" t="s">
        <v>2752</v>
      </c>
      <c r="L370" s="25">
        <v>2</v>
      </c>
      <c r="M370" s="24" t="s">
        <v>105</v>
      </c>
      <c r="N370" s="24" t="s">
        <v>6</v>
      </c>
      <c r="R370" s="25">
        <v>3</v>
      </c>
      <c r="S370" s="83" t="s">
        <v>372</v>
      </c>
      <c r="T370" s="66">
        <f t="shared" si="322"/>
        <v>6</v>
      </c>
      <c r="U370" s="66">
        <f t="shared" si="323"/>
        <v>4</v>
      </c>
      <c r="V370" s="66">
        <f t="shared" si="324"/>
        <v>286.88000000000011</v>
      </c>
      <c r="W370" s="66">
        <f t="shared" si="325"/>
        <v>706</v>
      </c>
      <c r="X370" s="20">
        <f t="shared" si="326"/>
        <v>0.40634560906515599</v>
      </c>
      <c r="Y370" s="67">
        <f t="shared" si="327"/>
        <v>2.8688000000000011</v>
      </c>
      <c r="Z370" s="68">
        <f t="shared" si="328"/>
        <v>28688.000000000011</v>
      </c>
      <c r="AA370" s="65" t="s">
        <v>53</v>
      </c>
      <c r="AU370" s="23" t="str">
        <f t="shared" si="375"/>
        <v/>
      </c>
      <c r="AV370" s="23">
        <f t="shared" si="375"/>
        <v>4</v>
      </c>
      <c r="AW370" s="23" t="str">
        <f t="shared" si="375"/>
        <v/>
      </c>
      <c r="AX370" s="23" t="str">
        <f t="shared" si="375"/>
        <v/>
      </c>
      <c r="AY370" s="23" t="str">
        <f t="shared" si="375"/>
        <v/>
      </c>
      <c r="AZ370" s="23"/>
      <c r="BA370" s="25">
        <v>0</v>
      </c>
      <c r="BB370" s="25">
        <v>2.52</v>
      </c>
      <c r="BC370" s="25">
        <f t="shared" si="344"/>
        <v>3.04</v>
      </c>
      <c r="BD370" s="25">
        <f t="shared" si="345"/>
        <v>2.3984000000000001</v>
      </c>
      <c r="BE370" t="s">
        <v>969</v>
      </c>
      <c r="BF370" s="55">
        <f t="shared" si="364"/>
        <v>0</v>
      </c>
      <c r="BG370" s="66">
        <f t="shared" si="365"/>
        <v>0</v>
      </c>
      <c r="BH370" s="66">
        <f t="shared" si="366"/>
        <v>-2</v>
      </c>
      <c r="BI370" s="25" t="e">
        <f>BH370+#REF!</f>
        <v>#REF!</v>
      </c>
      <c r="BJ370" s="25" t="e">
        <f>L370+#REF!</f>
        <v>#REF!</v>
      </c>
      <c r="BK370" s="20" t="e">
        <f t="shared" si="376"/>
        <v>#REF!</v>
      </c>
      <c r="BL370" s="24">
        <f t="shared" si="367"/>
        <v>5.04</v>
      </c>
      <c r="BM370" s="25">
        <f t="shared" si="368"/>
        <v>3.04</v>
      </c>
      <c r="BN370" s="25" t="e">
        <f>BM370+#REF!</f>
        <v>#REF!</v>
      </c>
      <c r="BO370" s="25" t="e">
        <f>L370+#REF!</f>
        <v>#REF!</v>
      </c>
      <c r="BP370" s="126" t="e">
        <f t="shared" si="369"/>
        <v>#REF!</v>
      </c>
    </row>
    <row r="371" spans="1:68" x14ac:dyDescent="0.2">
      <c r="A371" s="98">
        <v>46033</v>
      </c>
      <c r="B371" s="60" t="s">
        <v>892</v>
      </c>
      <c r="C371" s="24" t="s">
        <v>1126</v>
      </c>
      <c r="D371" s="24" t="s">
        <v>577</v>
      </c>
      <c r="F371" s="74" t="s">
        <v>51</v>
      </c>
      <c r="G371" s="24" t="s">
        <v>121</v>
      </c>
      <c r="H371" s="24" t="s">
        <v>85</v>
      </c>
      <c r="I371" s="24">
        <v>4</v>
      </c>
      <c r="J371" s="24">
        <v>6</v>
      </c>
      <c r="K371" s="24" t="s">
        <v>2753</v>
      </c>
      <c r="L371" s="25">
        <v>0.5</v>
      </c>
      <c r="M371" s="24" t="s">
        <v>105</v>
      </c>
      <c r="N371" s="24" t="s">
        <v>6</v>
      </c>
      <c r="R371" s="25">
        <v>26</v>
      </c>
      <c r="S371" s="83" t="s">
        <v>363</v>
      </c>
      <c r="T371" s="66" t="str">
        <f t="shared" si="322"/>
        <v>0.00</v>
      </c>
      <c r="U371" s="66">
        <f t="shared" si="323"/>
        <v>-0.5</v>
      </c>
      <c r="V371" s="66">
        <f t="shared" si="324"/>
        <v>286.38000000000011</v>
      </c>
      <c r="W371" s="66">
        <f t="shared" si="325"/>
        <v>706.5</v>
      </c>
      <c r="X371" s="20">
        <f t="shared" si="326"/>
        <v>0.40535031847133773</v>
      </c>
      <c r="Y371" s="67">
        <f t="shared" si="327"/>
        <v>2.8638000000000012</v>
      </c>
      <c r="Z371" s="68">
        <f t="shared" si="328"/>
        <v>28638.000000000011</v>
      </c>
      <c r="AA371" s="65" t="s">
        <v>52</v>
      </c>
      <c r="AU371" s="23" t="str">
        <f t="shared" si="375"/>
        <v/>
      </c>
      <c r="AV371" s="23">
        <f t="shared" si="375"/>
        <v>-0.5</v>
      </c>
      <c r="AW371" s="23" t="str">
        <f t="shared" si="375"/>
        <v/>
      </c>
      <c r="AX371" s="23" t="str">
        <f t="shared" si="375"/>
        <v/>
      </c>
      <c r="AY371" s="23" t="str">
        <f t="shared" si="375"/>
        <v/>
      </c>
      <c r="AZ371" s="23"/>
      <c r="BA371" s="25">
        <v>0</v>
      </c>
      <c r="BB371" s="25">
        <v>30</v>
      </c>
      <c r="BC371" s="25">
        <f t="shared" si="344"/>
        <v>14.5</v>
      </c>
      <c r="BD371" s="25">
        <f t="shared" si="345"/>
        <v>27.68</v>
      </c>
      <c r="BE371" t="s">
        <v>969</v>
      </c>
      <c r="BF371" s="55">
        <f t="shared" si="364"/>
        <v>0</v>
      </c>
      <c r="BG371" s="66" t="str">
        <f t="shared" si="365"/>
        <v>0.00</v>
      </c>
      <c r="BH371" s="66">
        <f t="shared" si="366"/>
        <v>-0.5</v>
      </c>
      <c r="BI371" s="25" t="e">
        <f t="shared" si="370"/>
        <v>#REF!</v>
      </c>
      <c r="BJ371" s="25" t="e">
        <f t="shared" si="371"/>
        <v>#REF!</v>
      </c>
      <c r="BK371" s="20" t="e">
        <f t="shared" si="376"/>
        <v>#REF!</v>
      </c>
      <c r="BL371" s="24" t="str">
        <f t="shared" si="367"/>
        <v>0.00</v>
      </c>
      <c r="BM371" s="25">
        <f t="shared" si="368"/>
        <v>-0.5</v>
      </c>
      <c r="BN371" s="25" t="e">
        <f t="shared" si="372"/>
        <v>#REF!</v>
      </c>
      <c r="BO371" s="25" t="e">
        <f t="shared" si="373"/>
        <v>#REF!</v>
      </c>
      <c r="BP371" s="126" t="e">
        <f t="shared" si="369"/>
        <v>#REF!</v>
      </c>
    </row>
    <row r="372" spans="1:68" x14ac:dyDescent="0.2">
      <c r="A372" s="98">
        <v>46033</v>
      </c>
      <c r="B372" s="60" t="s">
        <v>892</v>
      </c>
      <c r="C372" s="24" t="s">
        <v>1126</v>
      </c>
      <c r="D372" s="24" t="s">
        <v>577</v>
      </c>
      <c r="F372" s="74" t="s">
        <v>51</v>
      </c>
      <c r="G372" s="24" t="s">
        <v>121</v>
      </c>
      <c r="H372" s="24" t="s">
        <v>85</v>
      </c>
      <c r="I372" s="24">
        <v>4</v>
      </c>
      <c r="J372" s="24">
        <v>6</v>
      </c>
      <c r="K372" s="24" t="s">
        <v>2753</v>
      </c>
      <c r="L372" s="25">
        <v>1.5</v>
      </c>
      <c r="M372" s="24" t="s">
        <v>105</v>
      </c>
      <c r="N372" s="24" t="s">
        <v>7</v>
      </c>
      <c r="R372" s="25">
        <v>3.4</v>
      </c>
      <c r="S372" s="83" t="s">
        <v>363</v>
      </c>
      <c r="T372" s="66" t="str">
        <f t="shared" si="322"/>
        <v>0.00</v>
      </c>
      <c r="U372" s="66">
        <f t="shared" si="323"/>
        <v>-1.5</v>
      </c>
      <c r="V372" s="66">
        <f t="shared" si="324"/>
        <v>284.88000000000011</v>
      </c>
      <c r="W372" s="66">
        <f t="shared" si="325"/>
        <v>708</v>
      </c>
      <c r="X372" s="20">
        <f t="shared" si="326"/>
        <v>0.40237288135593235</v>
      </c>
      <c r="Y372" s="67">
        <f t="shared" si="327"/>
        <v>2.8488000000000011</v>
      </c>
      <c r="Z372" s="68">
        <f t="shared" si="328"/>
        <v>28488.000000000011</v>
      </c>
      <c r="AA372" s="65" t="s">
        <v>52</v>
      </c>
      <c r="AU372" s="23" t="str">
        <f t="shared" si="375"/>
        <v/>
      </c>
      <c r="AV372" s="23">
        <f t="shared" si="375"/>
        <v>-1.5</v>
      </c>
      <c r="AW372" s="23" t="str">
        <f t="shared" si="375"/>
        <v/>
      </c>
      <c r="AX372" s="23" t="str">
        <f t="shared" si="375"/>
        <v/>
      </c>
      <c r="AY372" s="23" t="str">
        <f t="shared" si="375"/>
        <v/>
      </c>
      <c r="AZ372" s="23"/>
      <c r="BA372" s="25">
        <v>0</v>
      </c>
      <c r="BB372" s="25">
        <v>2.48</v>
      </c>
      <c r="BC372" s="25">
        <f t="shared" si="344"/>
        <v>2.2199999999999998</v>
      </c>
      <c r="BD372" s="25">
        <f t="shared" si="345"/>
        <v>2.3616000000000001</v>
      </c>
      <c r="BE372" t="s">
        <v>969</v>
      </c>
      <c r="BF372" s="55">
        <f t="shared" si="364"/>
        <v>0</v>
      </c>
      <c r="BG372" s="66" t="str">
        <f t="shared" si="365"/>
        <v>0.00</v>
      </c>
      <c r="BH372" s="66">
        <f t="shared" si="366"/>
        <v>-1.5</v>
      </c>
      <c r="BI372" s="25" t="e">
        <f t="shared" si="370"/>
        <v>#REF!</v>
      </c>
      <c r="BJ372" s="25" t="e">
        <f t="shared" si="371"/>
        <v>#REF!</v>
      </c>
      <c r="BK372" s="20" t="e">
        <f t="shared" si="376"/>
        <v>#REF!</v>
      </c>
      <c r="BL372" s="24" t="str">
        <f t="shared" si="367"/>
        <v>0.00</v>
      </c>
      <c r="BM372" s="25">
        <f t="shared" si="368"/>
        <v>-1.5</v>
      </c>
      <c r="BN372" s="25" t="e">
        <f t="shared" si="372"/>
        <v>#REF!</v>
      </c>
      <c r="BO372" s="25" t="e">
        <f t="shared" si="373"/>
        <v>#REF!</v>
      </c>
      <c r="BP372" s="126" t="e">
        <f t="shared" si="369"/>
        <v>#REF!</v>
      </c>
    </row>
    <row r="373" spans="1:68" x14ac:dyDescent="0.2">
      <c r="A373" s="98">
        <v>46036</v>
      </c>
      <c r="B373" s="60" t="s">
        <v>892</v>
      </c>
      <c r="C373" s="24" t="s">
        <v>2492</v>
      </c>
      <c r="D373" s="24" t="s">
        <v>397</v>
      </c>
      <c r="F373" s="74" t="s">
        <v>51</v>
      </c>
      <c r="G373" s="24" t="s">
        <v>121</v>
      </c>
      <c r="H373" s="24" t="s">
        <v>62</v>
      </c>
      <c r="I373" s="24">
        <v>9</v>
      </c>
      <c r="J373" s="24">
        <v>4</v>
      </c>
      <c r="K373" s="24" t="s">
        <v>2756</v>
      </c>
      <c r="L373" s="25">
        <v>1</v>
      </c>
      <c r="M373" s="24" t="s">
        <v>105</v>
      </c>
      <c r="N373" s="24" t="s">
        <v>6</v>
      </c>
      <c r="R373" s="25">
        <v>10</v>
      </c>
      <c r="S373" s="83" t="s">
        <v>363</v>
      </c>
      <c r="T373" s="66" t="str">
        <f t="shared" si="322"/>
        <v>0.00</v>
      </c>
      <c r="U373" s="66">
        <f t="shared" si="323"/>
        <v>-1</v>
      </c>
      <c r="V373" s="66">
        <f t="shared" si="324"/>
        <v>283.88000000000011</v>
      </c>
      <c r="W373" s="66">
        <f t="shared" si="325"/>
        <v>709</v>
      </c>
      <c r="X373" s="20">
        <f t="shared" si="326"/>
        <v>0.4003949224259522</v>
      </c>
      <c r="Y373" s="67">
        <f t="shared" si="327"/>
        <v>2.8388000000000009</v>
      </c>
      <c r="Z373" s="68">
        <f t="shared" si="328"/>
        <v>28388.000000000011</v>
      </c>
      <c r="AA373" s="65" t="s">
        <v>52</v>
      </c>
      <c r="AU373" s="23" t="str">
        <f t="shared" si="375"/>
        <v/>
      </c>
      <c r="AV373" s="23">
        <f t="shared" si="375"/>
        <v>-1</v>
      </c>
      <c r="AW373" s="23" t="str">
        <f t="shared" si="375"/>
        <v/>
      </c>
      <c r="AX373" s="23" t="str">
        <f t="shared" si="375"/>
        <v/>
      </c>
      <c r="AY373" s="23" t="str">
        <f t="shared" si="375"/>
        <v/>
      </c>
      <c r="AZ373" s="23"/>
      <c r="BA373" s="25">
        <v>0</v>
      </c>
      <c r="BB373" s="25">
        <v>9.7799999999999994</v>
      </c>
      <c r="BC373" s="25">
        <f t="shared" si="344"/>
        <v>8.7799999999999994</v>
      </c>
      <c r="BD373" s="25">
        <f t="shared" si="345"/>
        <v>9.0776000000000003</v>
      </c>
      <c r="BE373" t="s">
        <v>970</v>
      </c>
      <c r="BF373" s="55">
        <f t="shared" si="364"/>
        <v>0</v>
      </c>
      <c r="BG373" s="66" t="str">
        <f t="shared" si="365"/>
        <v>0.00</v>
      </c>
      <c r="BH373" s="66">
        <f t="shared" si="366"/>
        <v>-1</v>
      </c>
      <c r="BI373" s="25" t="e">
        <f>BH373+#REF!</f>
        <v>#REF!</v>
      </c>
      <c r="BJ373" s="25" t="e">
        <f>L373+#REF!</f>
        <v>#REF!</v>
      </c>
      <c r="BK373" s="20" t="e">
        <f t="shared" si="376"/>
        <v>#REF!</v>
      </c>
      <c r="BL373" s="24" t="str">
        <f t="shared" si="367"/>
        <v>0.00</v>
      </c>
      <c r="BM373" s="25">
        <f t="shared" si="368"/>
        <v>-1</v>
      </c>
      <c r="BN373" s="25" t="e">
        <f>BM373+#REF!</f>
        <v>#REF!</v>
      </c>
      <c r="BO373" s="25" t="e">
        <f>L373+#REF!</f>
        <v>#REF!</v>
      </c>
      <c r="BP373" s="126" t="e">
        <f t="shared" si="369"/>
        <v>#REF!</v>
      </c>
    </row>
    <row r="374" spans="1:68" x14ac:dyDescent="0.2">
      <c r="A374" s="98">
        <v>46037</v>
      </c>
      <c r="B374" s="60" t="s">
        <v>892</v>
      </c>
      <c r="C374" s="24" t="s">
        <v>2757</v>
      </c>
      <c r="D374" s="24" t="s">
        <v>398</v>
      </c>
      <c r="F374" s="74" t="s">
        <v>51</v>
      </c>
      <c r="G374" s="24" t="s">
        <v>121</v>
      </c>
      <c r="H374" s="24" t="s">
        <v>2759</v>
      </c>
      <c r="I374" s="24">
        <v>1</v>
      </c>
      <c r="J374" s="24">
        <v>6</v>
      </c>
      <c r="K374" s="26" t="s">
        <v>2758</v>
      </c>
      <c r="L374" s="25">
        <v>2</v>
      </c>
      <c r="M374" s="24" t="s">
        <v>105</v>
      </c>
      <c r="N374" s="24" t="s">
        <v>6</v>
      </c>
      <c r="R374" s="25">
        <v>5</v>
      </c>
      <c r="S374" s="83" t="s">
        <v>372</v>
      </c>
      <c r="T374" s="66">
        <f t="shared" si="322"/>
        <v>10</v>
      </c>
      <c r="U374" s="66">
        <f t="shared" si="323"/>
        <v>8</v>
      </c>
      <c r="V374" s="66">
        <f t="shared" si="324"/>
        <v>291.88000000000011</v>
      </c>
      <c r="W374" s="66">
        <f t="shared" si="325"/>
        <v>711</v>
      </c>
      <c r="X374" s="20">
        <f t="shared" si="326"/>
        <v>0.41052039381153321</v>
      </c>
      <c r="Y374" s="67">
        <f t="shared" si="327"/>
        <v>2.9188000000000009</v>
      </c>
      <c r="Z374" s="68">
        <f t="shared" si="328"/>
        <v>29188.000000000011</v>
      </c>
      <c r="AA374" s="65" t="s">
        <v>53</v>
      </c>
      <c r="AU374" s="23" t="str">
        <f t="shared" si="375"/>
        <v/>
      </c>
      <c r="AV374" s="23">
        <f t="shared" si="375"/>
        <v>8</v>
      </c>
      <c r="AW374" s="23" t="str">
        <f t="shared" si="375"/>
        <v/>
      </c>
      <c r="AX374" s="23" t="str">
        <f t="shared" si="375"/>
        <v/>
      </c>
      <c r="AY374" s="23" t="str">
        <f t="shared" si="375"/>
        <v/>
      </c>
      <c r="AZ374" s="23"/>
      <c r="BA374" s="25">
        <v>0</v>
      </c>
      <c r="BB374" s="25">
        <v>3.9</v>
      </c>
      <c r="BC374" s="25">
        <f t="shared" si="344"/>
        <v>5.8</v>
      </c>
      <c r="BD374" s="25">
        <f t="shared" si="345"/>
        <v>3.6680000000000001</v>
      </c>
      <c r="BE374" t="s">
        <v>970</v>
      </c>
      <c r="BF374" s="55">
        <f t="shared" si="364"/>
        <v>0</v>
      </c>
      <c r="BG374" s="66">
        <f t="shared" si="365"/>
        <v>0</v>
      </c>
      <c r="BH374" s="66">
        <f t="shared" si="366"/>
        <v>-2</v>
      </c>
      <c r="BI374" s="25" t="e">
        <f t="shared" si="370"/>
        <v>#REF!</v>
      </c>
      <c r="BJ374" s="25" t="e">
        <f t="shared" si="371"/>
        <v>#REF!</v>
      </c>
      <c r="BK374" s="20" t="e">
        <f t="shared" si="376"/>
        <v>#REF!</v>
      </c>
      <c r="BL374" s="24">
        <f t="shared" si="367"/>
        <v>7.8</v>
      </c>
      <c r="BM374" s="25">
        <f t="shared" si="368"/>
        <v>5.8</v>
      </c>
      <c r="BN374" s="25" t="e">
        <f t="shared" si="372"/>
        <v>#REF!</v>
      </c>
      <c r="BO374" s="25" t="e">
        <f t="shared" si="373"/>
        <v>#REF!</v>
      </c>
      <c r="BP374" s="126" t="e">
        <f t="shared" si="369"/>
        <v>#REF!</v>
      </c>
    </row>
    <row r="375" spans="1:68" x14ac:dyDescent="0.2">
      <c r="A375" s="98">
        <v>46038</v>
      </c>
      <c r="B375" s="60" t="s">
        <v>892</v>
      </c>
      <c r="C375" s="24" t="s">
        <v>2760</v>
      </c>
      <c r="D375" s="24" t="s">
        <v>562</v>
      </c>
      <c r="F375" s="74" t="s">
        <v>51</v>
      </c>
      <c r="G375" s="24" t="s">
        <v>121</v>
      </c>
      <c r="H375" s="24" t="s">
        <v>2223</v>
      </c>
      <c r="I375" s="24">
        <v>1</v>
      </c>
      <c r="J375" s="24">
        <v>4</v>
      </c>
      <c r="K375" s="87" t="s">
        <v>2761</v>
      </c>
      <c r="L375" s="25">
        <v>1</v>
      </c>
      <c r="M375" s="24" t="s">
        <v>105</v>
      </c>
      <c r="N375" s="24" t="s">
        <v>6</v>
      </c>
      <c r="R375" s="25">
        <v>5</v>
      </c>
      <c r="S375" s="83" t="s">
        <v>373</v>
      </c>
      <c r="T375" s="66" t="str">
        <f t="shared" si="322"/>
        <v>0.00</v>
      </c>
      <c r="U375" s="66">
        <f t="shared" si="323"/>
        <v>-1</v>
      </c>
      <c r="V375" s="66">
        <f t="shared" si="324"/>
        <v>290.88000000000011</v>
      </c>
      <c r="W375" s="66">
        <f t="shared" si="325"/>
        <v>712</v>
      </c>
      <c r="X375" s="20">
        <f t="shared" si="326"/>
        <v>0.40853932584269681</v>
      </c>
      <c r="Y375" s="67">
        <f t="shared" si="327"/>
        <v>2.9088000000000012</v>
      </c>
      <c r="Z375" s="68">
        <f t="shared" si="328"/>
        <v>29088.000000000011</v>
      </c>
      <c r="AA375" s="65" t="s">
        <v>52</v>
      </c>
      <c r="AU375" s="23" t="str">
        <f t="shared" si="375"/>
        <v/>
      </c>
      <c r="AV375" s="23">
        <f t="shared" si="375"/>
        <v>-1</v>
      </c>
      <c r="AW375" s="23" t="str">
        <f t="shared" si="375"/>
        <v/>
      </c>
      <c r="AX375" s="23" t="str">
        <f t="shared" si="375"/>
        <v/>
      </c>
      <c r="AY375" s="23" t="str">
        <f t="shared" si="375"/>
        <v/>
      </c>
      <c r="AZ375" s="23"/>
      <c r="BA375" s="25">
        <v>0</v>
      </c>
      <c r="BB375" s="25">
        <v>5.05</v>
      </c>
      <c r="BC375" s="25">
        <f t="shared" si="344"/>
        <v>4.05</v>
      </c>
      <c r="BD375" s="25">
        <f t="shared" si="345"/>
        <v>4.726</v>
      </c>
      <c r="BE375" t="s">
        <v>969</v>
      </c>
      <c r="BF375" s="55">
        <f t="shared" si="364"/>
        <v>0</v>
      </c>
      <c r="BG375" s="66" t="str">
        <f t="shared" si="365"/>
        <v>0.00</v>
      </c>
      <c r="BH375" s="66">
        <f t="shared" si="366"/>
        <v>-1</v>
      </c>
      <c r="BI375" s="25" t="e">
        <f t="shared" si="370"/>
        <v>#REF!</v>
      </c>
      <c r="BJ375" s="25" t="e">
        <f t="shared" si="371"/>
        <v>#REF!</v>
      </c>
      <c r="BK375" s="20" t="e">
        <f t="shared" si="376"/>
        <v>#REF!</v>
      </c>
      <c r="BL375" s="24" t="str">
        <f t="shared" si="367"/>
        <v>0.00</v>
      </c>
      <c r="BM375" s="25">
        <f t="shared" si="368"/>
        <v>-1</v>
      </c>
      <c r="BN375" s="25" t="e">
        <f t="shared" si="372"/>
        <v>#REF!</v>
      </c>
      <c r="BO375" s="25" t="e">
        <f t="shared" si="373"/>
        <v>#REF!</v>
      </c>
      <c r="BP375" s="126" t="e">
        <f t="shared" si="369"/>
        <v>#REF!</v>
      </c>
    </row>
    <row r="376" spans="1:68" x14ac:dyDescent="0.2">
      <c r="A376" s="98">
        <v>46039</v>
      </c>
      <c r="B376" s="60" t="s">
        <v>892</v>
      </c>
      <c r="C376" s="24" t="s">
        <v>1290</v>
      </c>
      <c r="D376" s="24" t="s">
        <v>573</v>
      </c>
      <c r="F376" s="74" t="s">
        <v>51</v>
      </c>
      <c r="G376" s="24" t="s">
        <v>121</v>
      </c>
      <c r="H376" s="24" t="s">
        <v>2223</v>
      </c>
      <c r="I376" s="24">
        <v>7</v>
      </c>
      <c r="J376" s="24">
        <v>6</v>
      </c>
      <c r="K376" s="24" t="s">
        <v>2766</v>
      </c>
      <c r="L376" s="25">
        <v>1</v>
      </c>
      <c r="M376" s="24" t="s">
        <v>105</v>
      </c>
      <c r="N376" s="24" t="s">
        <v>6</v>
      </c>
      <c r="R376" s="25">
        <v>8</v>
      </c>
      <c r="S376" s="83" t="s">
        <v>363</v>
      </c>
      <c r="T376" s="66" t="str">
        <f t="shared" si="322"/>
        <v>0.00</v>
      </c>
      <c r="U376" s="66">
        <f t="shared" si="323"/>
        <v>-1</v>
      </c>
      <c r="V376" s="66">
        <f t="shared" si="324"/>
        <v>289.88000000000011</v>
      </c>
      <c r="W376" s="66">
        <f t="shared" si="325"/>
        <v>713</v>
      </c>
      <c r="X376" s="20">
        <f t="shared" si="326"/>
        <v>0.4065638148667603</v>
      </c>
      <c r="Y376" s="67">
        <f t="shared" si="327"/>
        <v>2.8988000000000009</v>
      </c>
      <c r="Z376" s="68">
        <f t="shared" si="328"/>
        <v>28988.000000000011</v>
      </c>
      <c r="AA376" s="65" t="s">
        <v>52</v>
      </c>
      <c r="AU376" s="23" t="str">
        <f t="shared" ref="AU376:AY381" si="377">IF($G376=AU$2,$U376,"")</f>
        <v/>
      </c>
      <c r="AV376" s="23">
        <f t="shared" si="375"/>
        <v>-1</v>
      </c>
      <c r="AW376" s="23" t="str">
        <f t="shared" si="377"/>
        <v/>
      </c>
      <c r="AX376" s="23" t="str">
        <f t="shared" si="377"/>
        <v/>
      </c>
      <c r="AY376" s="23" t="str">
        <f t="shared" si="377"/>
        <v/>
      </c>
      <c r="AZ376" s="23"/>
      <c r="BA376" s="25">
        <v>0</v>
      </c>
      <c r="BB376" s="25">
        <v>7.63</v>
      </c>
      <c r="BC376" s="25">
        <f t="shared" si="344"/>
        <v>6.63</v>
      </c>
      <c r="BD376" s="25">
        <f t="shared" si="345"/>
        <v>7.0996000000000006</v>
      </c>
      <c r="BE376" t="s">
        <v>969</v>
      </c>
      <c r="BF376" s="55">
        <f t="shared" si="364"/>
        <v>0</v>
      </c>
      <c r="BG376" s="66" t="str">
        <f t="shared" si="365"/>
        <v>0.00</v>
      </c>
      <c r="BH376" s="66">
        <f t="shared" si="366"/>
        <v>-1</v>
      </c>
      <c r="BI376" s="25" t="e">
        <f>BH376+#REF!</f>
        <v>#REF!</v>
      </c>
      <c r="BJ376" s="25" t="e">
        <f>L376+#REF!</f>
        <v>#REF!</v>
      </c>
      <c r="BK376" s="20" t="e">
        <f t="shared" si="376"/>
        <v>#REF!</v>
      </c>
      <c r="BL376" s="24" t="str">
        <f t="shared" si="367"/>
        <v>0.00</v>
      </c>
      <c r="BM376" s="25">
        <f t="shared" si="368"/>
        <v>-1</v>
      </c>
      <c r="BN376" s="25" t="e">
        <f>BM376+#REF!</f>
        <v>#REF!</v>
      </c>
      <c r="BO376" s="25" t="e">
        <f>L376+#REF!</f>
        <v>#REF!</v>
      </c>
      <c r="BP376" s="126" t="e">
        <f t="shared" si="369"/>
        <v>#REF!</v>
      </c>
    </row>
    <row r="377" spans="1:68" x14ac:dyDescent="0.2">
      <c r="A377" s="98">
        <v>46042</v>
      </c>
      <c r="B377" s="60" t="s">
        <v>892</v>
      </c>
      <c r="C377" s="24" t="s">
        <v>2769</v>
      </c>
      <c r="D377" s="24" t="s">
        <v>584</v>
      </c>
      <c r="F377" s="74" t="s">
        <v>51</v>
      </c>
      <c r="G377" s="24" t="s">
        <v>121</v>
      </c>
      <c r="H377" s="24" t="s">
        <v>85</v>
      </c>
      <c r="I377" s="24">
        <v>9</v>
      </c>
      <c r="J377" s="24">
        <v>5</v>
      </c>
      <c r="K377" s="26" t="s">
        <v>2770</v>
      </c>
      <c r="L377" s="25">
        <v>4</v>
      </c>
      <c r="M377" s="24" t="s">
        <v>105</v>
      </c>
      <c r="N377" s="24" t="s">
        <v>6</v>
      </c>
      <c r="R377" s="25">
        <v>3.4</v>
      </c>
      <c r="S377" s="83" t="s">
        <v>372</v>
      </c>
      <c r="T377" s="66">
        <f t="shared" si="322"/>
        <v>13.6</v>
      </c>
      <c r="U377" s="66">
        <f t="shared" si="323"/>
        <v>9.6</v>
      </c>
      <c r="V377" s="66">
        <f t="shared" si="324"/>
        <v>299.48000000000013</v>
      </c>
      <c r="W377" s="66">
        <f t="shared" si="325"/>
        <v>717</v>
      </c>
      <c r="X377" s="20">
        <f t="shared" si="326"/>
        <v>0.41768479776847994</v>
      </c>
      <c r="Y377" s="67">
        <f t="shared" si="327"/>
        <v>2.9948000000000015</v>
      </c>
      <c r="Z377" s="68">
        <f t="shared" si="328"/>
        <v>29948.000000000015</v>
      </c>
      <c r="AA377" s="65" t="s">
        <v>53</v>
      </c>
      <c r="AU377" s="23" t="str">
        <f t="shared" si="377"/>
        <v/>
      </c>
      <c r="AV377" s="23">
        <f t="shared" si="375"/>
        <v>9.6</v>
      </c>
      <c r="AW377" s="23" t="str">
        <f t="shared" si="377"/>
        <v/>
      </c>
      <c r="AX377" s="23" t="str">
        <f t="shared" si="377"/>
        <v/>
      </c>
      <c r="AZ377" s="23"/>
      <c r="BA377" s="25">
        <v>0</v>
      </c>
      <c r="BB377" s="25">
        <v>2.81</v>
      </c>
      <c r="BC377" s="25">
        <f t="shared" si="344"/>
        <v>7.24</v>
      </c>
      <c r="BD377" s="25">
        <f t="shared" si="345"/>
        <v>2.6652</v>
      </c>
      <c r="BE377" t="s">
        <v>969</v>
      </c>
      <c r="BF377" s="55">
        <f t="shared" si="364"/>
        <v>0</v>
      </c>
      <c r="BG377" s="66">
        <f t="shared" si="365"/>
        <v>0</v>
      </c>
      <c r="BH377" s="66">
        <f t="shared" si="366"/>
        <v>-4</v>
      </c>
      <c r="BI377" s="25" t="e">
        <f>BH377+#REF!</f>
        <v>#REF!</v>
      </c>
      <c r="BJ377" s="25" t="e">
        <f>L377+#REF!</f>
        <v>#REF!</v>
      </c>
      <c r="BK377" s="20" t="e">
        <f t="shared" si="376"/>
        <v>#REF!</v>
      </c>
      <c r="BL377" s="24">
        <f t="shared" si="367"/>
        <v>11.24</v>
      </c>
      <c r="BM377" s="25">
        <f t="shared" si="368"/>
        <v>7.24</v>
      </c>
      <c r="BN377" s="25" t="e">
        <f>BM377+#REF!</f>
        <v>#REF!</v>
      </c>
      <c r="BO377" s="25" t="e">
        <f>L377+#REF!</f>
        <v>#REF!</v>
      </c>
      <c r="BP377" s="126" t="e">
        <f t="shared" si="369"/>
        <v>#REF!</v>
      </c>
    </row>
    <row r="378" spans="1:68" ht="17" x14ac:dyDescent="0.2">
      <c r="A378" s="98">
        <v>46044</v>
      </c>
      <c r="B378" s="60" t="s">
        <v>892</v>
      </c>
      <c r="C378" s="24" t="s">
        <v>2773</v>
      </c>
      <c r="D378" s="24" t="s">
        <v>398</v>
      </c>
      <c r="F378" s="74" t="s">
        <v>51</v>
      </c>
      <c r="G378" s="24" t="s">
        <v>121</v>
      </c>
      <c r="H378" s="24" t="s">
        <v>2774</v>
      </c>
      <c r="I378" s="24">
        <v>1</v>
      </c>
      <c r="J378" s="24">
        <v>8</v>
      </c>
      <c r="K378" s="121" t="s">
        <v>2775</v>
      </c>
      <c r="L378" s="25">
        <v>2</v>
      </c>
      <c r="M378" s="24" t="s">
        <v>105</v>
      </c>
      <c r="N378" s="24" t="s">
        <v>6</v>
      </c>
      <c r="R378" s="25">
        <v>7</v>
      </c>
      <c r="S378" s="83" t="s">
        <v>371</v>
      </c>
      <c r="T378" s="66" t="str">
        <f t="shared" si="322"/>
        <v>0.00</v>
      </c>
      <c r="U378" s="66">
        <f t="shared" si="323"/>
        <v>-2</v>
      </c>
      <c r="V378" s="66">
        <f t="shared" si="324"/>
        <v>297.48000000000013</v>
      </c>
      <c r="W378" s="66">
        <f t="shared" si="325"/>
        <v>719</v>
      </c>
      <c r="X378" s="20">
        <f t="shared" si="326"/>
        <v>0.41374130737134929</v>
      </c>
      <c r="Y378" s="67">
        <f t="shared" si="327"/>
        <v>2.9748000000000014</v>
      </c>
      <c r="Z378" s="68">
        <f t="shared" si="328"/>
        <v>29748.000000000015</v>
      </c>
      <c r="AA378" s="65" t="s">
        <v>52</v>
      </c>
      <c r="AU378" s="23" t="str">
        <f t="shared" si="377"/>
        <v/>
      </c>
      <c r="AV378" s="23">
        <f t="shared" si="375"/>
        <v>-2</v>
      </c>
      <c r="AW378" s="23" t="str">
        <f t="shared" si="377"/>
        <v/>
      </c>
      <c r="AX378" s="23" t="str">
        <f t="shared" si="377"/>
        <v/>
      </c>
      <c r="AZ378" s="23"/>
      <c r="BA378" s="25">
        <v>0</v>
      </c>
      <c r="BB378" s="25">
        <v>5.93</v>
      </c>
      <c r="BC378" s="25">
        <f t="shared" si="344"/>
        <v>9.86</v>
      </c>
      <c r="BD378" s="25">
        <f t="shared" si="345"/>
        <v>5.5355999999999996</v>
      </c>
      <c r="BE378" t="s">
        <v>969</v>
      </c>
      <c r="BF378" s="55">
        <f t="shared" si="364"/>
        <v>0</v>
      </c>
      <c r="BG378" s="66" t="str">
        <f t="shared" si="365"/>
        <v>0.00</v>
      </c>
      <c r="BH378" s="66">
        <f t="shared" si="366"/>
        <v>-2</v>
      </c>
      <c r="BI378" s="25" t="e">
        <f>BH378+#REF!</f>
        <v>#REF!</v>
      </c>
      <c r="BJ378" s="25" t="e">
        <f>L378+#REF!</f>
        <v>#REF!</v>
      </c>
      <c r="BK378" s="20" t="e">
        <f t="shared" si="376"/>
        <v>#REF!</v>
      </c>
      <c r="BL378" s="24" t="str">
        <f t="shared" si="367"/>
        <v>0.00</v>
      </c>
      <c r="BM378" s="25">
        <f t="shared" si="368"/>
        <v>-2</v>
      </c>
      <c r="BN378" s="25" t="e">
        <f>BM378+#REF!</f>
        <v>#REF!</v>
      </c>
      <c r="BO378" s="25" t="e">
        <f>L378+#REF!</f>
        <v>#REF!</v>
      </c>
      <c r="BP378" s="126" t="e">
        <f t="shared" si="369"/>
        <v>#REF!</v>
      </c>
    </row>
    <row r="379" spans="1:68" ht="17" x14ac:dyDescent="0.2">
      <c r="A379" s="98">
        <v>46044</v>
      </c>
      <c r="B379" s="60" t="s">
        <v>892</v>
      </c>
      <c r="C379" s="24" t="s">
        <v>1028</v>
      </c>
      <c r="D379" s="24" t="s">
        <v>398</v>
      </c>
      <c r="F379" s="74" t="s">
        <v>51</v>
      </c>
      <c r="G379" s="24" t="s">
        <v>121</v>
      </c>
      <c r="H379" s="24" t="s">
        <v>2774</v>
      </c>
      <c r="I379" s="24">
        <v>4</v>
      </c>
      <c r="J379" s="24">
        <v>7</v>
      </c>
      <c r="K379" s="121" t="s">
        <v>2776</v>
      </c>
      <c r="L379" s="25">
        <v>2</v>
      </c>
      <c r="M379" s="24" t="s">
        <v>105</v>
      </c>
      <c r="N379" s="24" t="s">
        <v>6</v>
      </c>
      <c r="R379" s="25">
        <v>4.5</v>
      </c>
      <c r="S379" s="83" t="s">
        <v>371</v>
      </c>
      <c r="T379" s="66" t="str">
        <f t="shared" si="322"/>
        <v>0.00</v>
      </c>
      <c r="U379" s="66">
        <f t="shared" si="323"/>
        <v>-2</v>
      </c>
      <c r="V379" s="66">
        <f t="shared" si="324"/>
        <v>295.48000000000013</v>
      </c>
      <c r="W379" s="66">
        <f t="shared" si="325"/>
        <v>721</v>
      </c>
      <c r="X379" s="20">
        <f t="shared" si="326"/>
        <v>0.40981969486823872</v>
      </c>
      <c r="Y379" s="67">
        <f t="shared" si="327"/>
        <v>2.9548000000000014</v>
      </c>
      <c r="Z379" s="68">
        <f t="shared" si="328"/>
        <v>29548.000000000015</v>
      </c>
      <c r="AA379" s="65" t="s">
        <v>52</v>
      </c>
      <c r="AU379" s="23" t="str">
        <f t="shared" si="377"/>
        <v/>
      </c>
      <c r="AV379" s="23">
        <f t="shared" si="375"/>
        <v>-2</v>
      </c>
      <c r="AW379" s="23" t="str">
        <f t="shared" si="377"/>
        <v/>
      </c>
      <c r="AX379" s="23" t="str">
        <f t="shared" si="377"/>
        <v/>
      </c>
      <c r="AZ379" s="23"/>
      <c r="BA379" s="25">
        <v>0</v>
      </c>
      <c r="BB379" s="25">
        <v>6.6</v>
      </c>
      <c r="BC379" s="25">
        <f t="shared" si="344"/>
        <v>11.2</v>
      </c>
      <c r="BD379" s="25">
        <f t="shared" si="345"/>
        <v>6.1520000000000001</v>
      </c>
      <c r="BE379" t="s">
        <v>969</v>
      </c>
      <c r="BF379" s="55">
        <f t="shared" si="364"/>
        <v>0</v>
      </c>
      <c r="BG379" s="66" t="str">
        <f t="shared" si="365"/>
        <v>0.00</v>
      </c>
      <c r="BH379" s="66">
        <f t="shared" si="366"/>
        <v>-2</v>
      </c>
      <c r="BI379" s="25" t="e">
        <f t="shared" si="370"/>
        <v>#REF!</v>
      </c>
      <c r="BJ379" s="25" t="e">
        <f t="shared" si="371"/>
        <v>#REF!</v>
      </c>
      <c r="BK379" s="20" t="e">
        <f t="shared" si="376"/>
        <v>#REF!</v>
      </c>
      <c r="BL379" s="24" t="str">
        <f t="shared" si="367"/>
        <v>0.00</v>
      </c>
      <c r="BM379" s="25">
        <f t="shared" si="368"/>
        <v>-2</v>
      </c>
      <c r="BN379" s="25" t="e">
        <f t="shared" si="372"/>
        <v>#REF!</v>
      </c>
      <c r="BO379" s="25" t="e">
        <f t="shared" si="373"/>
        <v>#REF!</v>
      </c>
      <c r="BP379" s="126" t="e">
        <f t="shared" si="369"/>
        <v>#REF!</v>
      </c>
    </row>
    <row r="380" spans="1:68" x14ac:dyDescent="0.2">
      <c r="A380" s="98">
        <v>46049</v>
      </c>
      <c r="B380" s="60" t="s">
        <v>892</v>
      </c>
      <c r="C380" s="24" t="s">
        <v>2784</v>
      </c>
      <c r="D380" s="24" t="s">
        <v>584</v>
      </c>
      <c r="F380" s="74" t="s">
        <v>51</v>
      </c>
      <c r="G380" s="24" t="s">
        <v>121</v>
      </c>
      <c r="H380" s="24" t="s">
        <v>390</v>
      </c>
      <c r="I380" s="24">
        <v>6</v>
      </c>
      <c r="J380" s="24">
        <v>6</v>
      </c>
      <c r="K380" s="24" t="s">
        <v>2785</v>
      </c>
      <c r="L380" s="25">
        <v>0.5</v>
      </c>
      <c r="M380" s="24" t="s">
        <v>105</v>
      </c>
      <c r="N380" s="24" t="s">
        <v>6</v>
      </c>
      <c r="R380" s="25">
        <v>71</v>
      </c>
      <c r="S380" s="83" t="s">
        <v>363</v>
      </c>
      <c r="T380" s="66" t="str">
        <f t="shared" si="322"/>
        <v>0.00</v>
      </c>
      <c r="U380" s="66">
        <f t="shared" si="323"/>
        <v>-0.5</v>
      </c>
      <c r="V380" s="66">
        <f t="shared" si="324"/>
        <v>294.98000000000013</v>
      </c>
      <c r="W380" s="66">
        <f t="shared" si="325"/>
        <v>721.5</v>
      </c>
      <c r="X380" s="20">
        <f t="shared" si="326"/>
        <v>0.40884268884268904</v>
      </c>
      <c r="Y380" s="67">
        <f t="shared" si="327"/>
        <v>2.9498000000000015</v>
      </c>
      <c r="Z380" s="68">
        <f t="shared" si="328"/>
        <v>29498.000000000015</v>
      </c>
      <c r="AA380" s="65" t="s">
        <v>52</v>
      </c>
      <c r="AU380" s="23" t="str">
        <f t="shared" si="377"/>
        <v/>
      </c>
      <c r="AV380" s="23">
        <f t="shared" si="375"/>
        <v>-0.5</v>
      </c>
      <c r="AW380" s="23" t="str">
        <f t="shared" si="377"/>
        <v/>
      </c>
      <c r="AX380" s="23" t="str">
        <f t="shared" si="377"/>
        <v/>
      </c>
      <c r="AZ380" s="23"/>
      <c r="BA380" s="25">
        <v>0</v>
      </c>
      <c r="BB380" s="25">
        <v>62.44</v>
      </c>
      <c r="BC380" s="25">
        <f t="shared" si="344"/>
        <v>30.72</v>
      </c>
      <c r="BD380" s="25">
        <f t="shared" si="345"/>
        <v>57.524799999999999</v>
      </c>
      <c r="BE380" t="s">
        <v>969</v>
      </c>
      <c r="BF380" s="55">
        <f t="shared" ref="BF380:BF387" si="378">U380-SUM(AU380:AY380)</f>
        <v>0</v>
      </c>
      <c r="BG380" s="66" t="str">
        <f t="shared" ref="BG380:BG387" si="379">IF((AA380="W"),ROUND((BA380*L380),2),"0.00")</f>
        <v>0.00</v>
      </c>
      <c r="BH380" s="66">
        <f t="shared" ref="BH380:BH387" si="380">-$L380+BG380</f>
        <v>-0.5</v>
      </c>
      <c r="BI380" s="25" t="e">
        <f>BH380+#REF!</f>
        <v>#REF!</v>
      </c>
      <c r="BJ380" s="25" t="e">
        <f>L380+#REF!</f>
        <v>#REF!</v>
      </c>
      <c r="BK380" s="20" t="e">
        <f t="shared" si="376"/>
        <v>#REF!</v>
      </c>
      <c r="BL380" s="24" t="str">
        <f t="shared" ref="BL380:BL391" si="381">IF((AA380="W"),ROUND((BB380*L380),2),"0.00")</f>
        <v>0.00</v>
      </c>
      <c r="BM380" s="25">
        <f t="shared" ref="BM380:BM391" si="382">-$L380+BL380</f>
        <v>-0.5</v>
      </c>
      <c r="BN380" s="25" t="e">
        <f>BM380+#REF!</f>
        <v>#REF!</v>
      </c>
      <c r="BO380" s="25" t="e">
        <f>L380+#REF!</f>
        <v>#REF!</v>
      </c>
      <c r="BP380" s="126" t="e">
        <f t="shared" ref="BP380:BP387" si="383">SUM(BN380/BO380)</f>
        <v>#REF!</v>
      </c>
    </row>
    <row r="381" spans="1:68" x14ac:dyDescent="0.2">
      <c r="A381" s="98">
        <v>46049</v>
      </c>
      <c r="B381" s="60" t="s">
        <v>892</v>
      </c>
      <c r="C381" s="24" t="s">
        <v>2784</v>
      </c>
      <c r="D381" s="24" t="s">
        <v>584</v>
      </c>
      <c r="F381" s="74" t="s">
        <v>51</v>
      </c>
      <c r="G381" s="24" t="s">
        <v>121</v>
      </c>
      <c r="H381" s="24" t="s">
        <v>390</v>
      </c>
      <c r="I381" s="24">
        <v>6</v>
      </c>
      <c r="J381" s="24">
        <v>6</v>
      </c>
      <c r="K381" s="24" t="s">
        <v>2785</v>
      </c>
      <c r="L381" s="25">
        <v>1.5</v>
      </c>
      <c r="M381" s="24" t="s">
        <v>105</v>
      </c>
      <c r="N381" s="24" t="s">
        <v>7</v>
      </c>
      <c r="R381" s="25">
        <v>6</v>
      </c>
      <c r="S381" s="83" t="s">
        <v>363</v>
      </c>
      <c r="T381" s="66" t="str">
        <f t="shared" si="322"/>
        <v>0.00</v>
      </c>
      <c r="U381" s="66">
        <f t="shared" si="323"/>
        <v>-1.5</v>
      </c>
      <c r="V381" s="66">
        <f t="shared" si="324"/>
        <v>293.48000000000013</v>
      </c>
      <c r="W381" s="66">
        <f t="shared" si="325"/>
        <v>723</v>
      </c>
      <c r="X381" s="20">
        <f t="shared" si="326"/>
        <v>0.40591977869986184</v>
      </c>
      <c r="Y381" s="67">
        <f t="shared" si="327"/>
        <v>2.9348000000000014</v>
      </c>
      <c r="Z381" s="68">
        <f t="shared" si="328"/>
        <v>29348.000000000015</v>
      </c>
      <c r="AA381" s="65" t="s">
        <v>52</v>
      </c>
      <c r="AU381" s="23" t="str">
        <f t="shared" si="377"/>
        <v/>
      </c>
      <c r="AV381" s="23">
        <f t="shared" si="375"/>
        <v>-1.5</v>
      </c>
      <c r="AW381" s="23" t="str">
        <f t="shared" si="377"/>
        <v/>
      </c>
      <c r="AX381" s="23" t="str">
        <f t="shared" si="377"/>
        <v/>
      </c>
      <c r="AZ381" s="23"/>
      <c r="BA381" s="25">
        <v>0</v>
      </c>
      <c r="BB381" s="25">
        <v>3.97</v>
      </c>
      <c r="BC381" s="25">
        <f t="shared" si="344"/>
        <v>4.4550000000000001</v>
      </c>
      <c r="BD381" s="25">
        <f t="shared" si="345"/>
        <v>3.7324000000000002</v>
      </c>
      <c r="BE381" t="s">
        <v>969</v>
      </c>
      <c r="BF381" s="55">
        <f t="shared" si="378"/>
        <v>0</v>
      </c>
      <c r="BG381" s="66" t="str">
        <f t="shared" si="379"/>
        <v>0.00</v>
      </c>
      <c r="BH381" s="66">
        <f t="shared" si="380"/>
        <v>-1.5</v>
      </c>
      <c r="BI381" s="25" t="e">
        <f t="shared" ref="BI381:BI387" si="384">BH381+BI380</f>
        <v>#REF!</v>
      </c>
      <c r="BJ381" s="25" t="e">
        <f t="shared" ref="BJ381:BJ387" si="385">L381+BJ380</f>
        <v>#REF!</v>
      </c>
      <c r="BK381" s="20" t="e">
        <f t="shared" si="376"/>
        <v>#REF!</v>
      </c>
      <c r="BL381" s="24" t="str">
        <f t="shared" si="381"/>
        <v>0.00</v>
      </c>
      <c r="BM381" s="25">
        <f t="shared" si="382"/>
        <v>-1.5</v>
      </c>
      <c r="BN381" s="25" t="e">
        <f t="shared" ref="BN381:BN387" si="386">BM381+BN380</f>
        <v>#REF!</v>
      </c>
      <c r="BO381" s="25" t="e">
        <f t="shared" ref="BO381:BO387" si="387">L381+BO380</f>
        <v>#REF!</v>
      </c>
      <c r="BP381" s="126" t="e">
        <f t="shared" si="383"/>
        <v>#REF!</v>
      </c>
    </row>
    <row r="382" spans="1:68" x14ac:dyDescent="0.2">
      <c r="A382" s="98">
        <v>46049</v>
      </c>
      <c r="B382" s="60" t="s">
        <v>892</v>
      </c>
      <c r="C382" s="24" t="s">
        <v>2784</v>
      </c>
      <c r="D382" s="24" t="s">
        <v>584</v>
      </c>
      <c r="F382" s="74" t="s">
        <v>51</v>
      </c>
      <c r="G382" s="24" t="s">
        <v>121</v>
      </c>
      <c r="H382" s="24" t="s">
        <v>390</v>
      </c>
      <c r="I382" s="24">
        <v>9</v>
      </c>
      <c r="J382" s="24">
        <v>1</v>
      </c>
      <c r="K382" s="24" t="s">
        <v>2786</v>
      </c>
      <c r="L382" s="25">
        <v>0.5</v>
      </c>
      <c r="M382" s="24" t="s">
        <v>105</v>
      </c>
      <c r="N382" s="24" t="s">
        <v>6</v>
      </c>
      <c r="R382" s="25">
        <v>81</v>
      </c>
      <c r="S382" s="83" t="s">
        <v>363</v>
      </c>
      <c r="T382" s="66" t="str">
        <f t="shared" si="322"/>
        <v>0.00</v>
      </c>
      <c r="U382" s="66">
        <f t="shared" si="323"/>
        <v>-0.5</v>
      </c>
      <c r="V382" s="66">
        <f t="shared" si="324"/>
        <v>292.98000000000013</v>
      </c>
      <c r="W382" s="66">
        <f t="shared" si="325"/>
        <v>723.5</v>
      </c>
      <c r="X382" s="20">
        <f t="shared" si="326"/>
        <v>0.40494816862474103</v>
      </c>
      <c r="Y382" s="67">
        <f t="shared" si="327"/>
        <v>2.9298000000000015</v>
      </c>
      <c r="Z382" s="68">
        <f t="shared" si="328"/>
        <v>29298.000000000015</v>
      </c>
      <c r="AA382" s="65" t="s">
        <v>52</v>
      </c>
      <c r="AU382" s="23" t="str">
        <f t="shared" ref="AU382:AX397" si="388">IF($G382=AU$2,$U382,"")</f>
        <v/>
      </c>
      <c r="AV382" s="23">
        <f t="shared" si="375"/>
        <v>-0.5</v>
      </c>
      <c r="AW382" s="23" t="str">
        <f t="shared" si="388"/>
        <v/>
      </c>
      <c r="AX382" s="23" t="str">
        <f t="shared" si="388"/>
        <v/>
      </c>
      <c r="AZ382" s="23"/>
      <c r="BA382" s="25">
        <v>0</v>
      </c>
      <c r="BB382" s="25">
        <v>50</v>
      </c>
      <c r="BC382" s="25">
        <f t="shared" si="344"/>
        <v>24.5</v>
      </c>
      <c r="BD382" s="25">
        <f t="shared" si="345"/>
        <v>46.080000000000005</v>
      </c>
      <c r="BE382" t="s">
        <v>969</v>
      </c>
      <c r="BF382" s="55">
        <f t="shared" si="378"/>
        <v>0</v>
      </c>
      <c r="BG382" s="66" t="str">
        <f t="shared" si="379"/>
        <v>0.00</v>
      </c>
      <c r="BH382" s="66">
        <f t="shared" si="380"/>
        <v>-0.5</v>
      </c>
      <c r="BI382" s="25" t="e">
        <f t="shared" si="384"/>
        <v>#REF!</v>
      </c>
      <c r="BJ382" s="25" t="e">
        <f t="shared" si="385"/>
        <v>#REF!</v>
      </c>
      <c r="BK382" s="20" t="e">
        <f t="shared" si="376"/>
        <v>#REF!</v>
      </c>
      <c r="BL382" s="24" t="str">
        <f t="shared" si="381"/>
        <v>0.00</v>
      </c>
      <c r="BM382" s="25">
        <f t="shared" si="382"/>
        <v>-0.5</v>
      </c>
      <c r="BN382" s="25" t="e">
        <f t="shared" si="386"/>
        <v>#REF!</v>
      </c>
      <c r="BO382" s="25" t="e">
        <f t="shared" si="387"/>
        <v>#REF!</v>
      </c>
      <c r="BP382" s="126" t="e">
        <f t="shared" si="383"/>
        <v>#REF!</v>
      </c>
    </row>
    <row r="383" spans="1:68" x14ac:dyDescent="0.2">
      <c r="A383" s="98">
        <v>46049</v>
      </c>
      <c r="B383" s="60" t="s">
        <v>892</v>
      </c>
      <c r="C383" s="24" t="s">
        <v>2784</v>
      </c>
      <c r="D383" s="24" t="s">
        <v>584</v>
      </c>
      <c r="F383" s="74" t="s">
        <v>51</v>
      </c>
      <c r="G383" s="24" t="s">
        <v>121</v>
      </c>
      <c r="H383" s="24" t="s">
        <v>390</v>
      </c>
      <c r="I383" s="24">
        <v>9</v>
      </c>
      <c r="J383" s="24">
        <v>1</v>
      </c>
      <c r="K383" s="24" t="s">
        <v>2786</v>
      </c>
      <c r="L383" s="25">
        <v>1.5</v>
      </c>
      <c r="M383" s="24" t="s">
        <v>105</v>
      </c>
      <c r="N383" s="24" t="s">
        <v>7</v>
      </c>
      <c r="R383" s="25">
        <v>5</v>
      </c>
      <c r="S383" s="83" t="s">
        <v>363</v>
      </c>
      <c r="T383" s="66" t="str">
        <f t="shared" si="322"/>
        <v>0.00</v>
      </c>
      <c r="U383" s="66">
        <f t="shared" si="323"/>
        <v>-1.5</v>
      </c>
      <c r="V383" s="66">
        <f t="shared" si="324"/>
        <v>291.48000000000013</v>
      </c>
      <c r="W383" s="66">
        <f t="shared" si="325"/>
        <v>725</v>
      </c>
      <c r="X383" s="20">
        <f t="shared" si="326"/>
        <v>0.402041379310345</v>
      </c>
      <c r="Y383" s="67">
        <f t="shared" si="327"/>
        <v>2.9148000000000014</v>
      </c>
      <c r="Z383" s="68">
        <f t="shared" si="328"/>
        <v>29148.000000000015</v>
      </c>
      <c r="AA383" s="65" t="s">
        <v>52</v>
      </c>
      <c r="AU383" s="23" t="str">
        <f t="shared" si="388"/>
        <v/>
      </c>
      <c r="AV383" s="23">
        <f t="shared" si="375"/>
        <v>-1.5</v>
      </c>
      <c r="AW383" s="23" t="str">
        <f t="shared" si="388"/>
        <v/>
      </c>
      <c r="AX383" s="23" t="str">
        <f t="shared" si="388"/>
        <v/>
      </c>
      <c r="AZ383" s="23"/>
      <c r="BA383" s="25">
        <v>0</v>
      </c>
      <c r="BB383" s="25">
        <v>2.94</v>
      </c>
      <c r="BC383" s="25">
        <f t="shared" si="344"/>
        <v>2.91</v>
      </c>
      <c r="BD383" s="25">
        <f t="shared" si="345"/>
        <v>2.7847999999999997</v>
      </c>
      <c r="BE383" t="s">
        <v>969</v>
      </c>
      <c r="BF383" s="55">
        <f t="shared" si="378"/>
        <v>0</v>
      </c>
      <c r="BG383" s="66" t="str">
        <f t="shared" si="379"/>
        <v>0.00</v>
      </c>
      <c r="BH383" s="66">
        <f t="shared" si="380"/>
        <v>-1.5</v>
      </c>
      <c r="BI383" s="25" t="e">
        <f t="shared" si="384"/>
        <v>#REF!</v>
      </c>
      <c r="BJ383" s="25" t="e">
        <f t="shared" si="385"/>
        <v>#REF!</v>
      </c>
      <c r="BK383" s="20" t="e">
        <f t="shared" si="376"/>
        <v>#REF!</v>
      </c>
      <c r="BL383" s="24" t="str">
        <f t="shared" si="381"/>
        <v>0.00</v>
      </c>
      <c r="BM383" s="25">
        <f t="shared" si="382"/>
        <v>-1.5</v>
      </c>
      <c r="BN383" s="25" t="e">
        <f t="shared" si="386"/>
        <v>#REF!</v>
      </c>
      <c r="BO383" s="25" t="e">
        <f t="shared" si="387"/>
        <v>#REF!</v>
      </c>
      <c r="BP383" s="126" t="e">
        <f t="shared" si="383"/>
        <v>#REF!</v>
      </c>
    </row>
    <row r="384" spans="1:68" ht="17" x14ac:dyDescent="0.2">
      <c r="A384" s="98">
        <v>46050</v>
      </c>
      <c r="B384" s="60" t="s">
        <v>892</v>
      </c>
      <c r="C384" s="24" t="s">
        <v>2578</v>
      </c>
      <c r="D384" s="24" t="s">
        <v>397</v>
      </c>
      <c r="F384" s="74" t="s">
        <v>51</v>
      </c>
      <c r="G384" s="24" t="s">
        <v>121</v>
      </c>
      <c r="H384" s="24" t="s">
        <v>2223</v>
      </c>
      <c r="I384" s="24">
        <v>4</v>
      </c>
      <c r="J384" s="24">
        <v>1</v>
      </c>
      <c r="K384" s="120" t="s">
        <v>2787</v>
      </c>
      <c r="L384" s="25">
        <v>5</v>
      </c>
      <c r="M384" s="24" t="s">
        <v>105</v>
      </c>
      <c r="N384" s="24" t="s">
        <v>6</v>
      </c>
      <c r="R384" s="25">
        <v>2.2000000000000002</v>
      </c>
      <c r="S384" s="83" t="s">
        <v>372</v>
      </c>
      <c r="T384" s="66">
        <f t="shared" si="322"/>
        <v>11</v>
      </c>
      <c r="U384" s="66">
        <f t="shared" si="323"/>
        <v>6</v>
      </c>
      <c r="V384" s="66">
        <f t="shared" si="324"/>
        <v>297.48000000000013</v>
      </c>
      <c r="W384" s="66">
        <f t="shared" si="325"/>
        <v>730</v>
      </c>
      <c r="X384" s="20">
        <f t="shared" si="326"/>
        <v>0.4075068493150687</v>
      </c>
      <c r="Y384" s="67">
        <f t="shared" si="327"/>
        <v>2.9748000000000014</v>
      </c>
      <c r="Z384" s="68">
        <f t="shared" si="328"/>
        <v>29748.000000000015</v>
      </c>
      <c r="AA384" s="65" t="s">
        <v>53</v>
      </c>
      <c r="AU384" s="23" t="str">
        <f t="shared" si="388"/>
        <v/>
      </c>
      <c r="AV384" s="23">
        <f t="shared" si="375"/>
        <v>6</v>
      </c>
      <c r="AW384" s="23" t="str">
        <f t="shared" si="388"/>
        <v/>
      </c>
      <c r="AX384" s="23" t="str">
        <f t="shared" si="388"/>
        <v/>
      </c>
      <c r="AZ384" s="23"/>
      <c r="BA384" s="25">
        <v>0</v>
      </c>
      <c r="BB384" s="25">
        <v>1.75</v>
      </c>
      <c r="BC384" s="25">
        <f t="shared" si="344"/>
        <v>3.75</v>
      </c>
      <c r="BD384" s="25">
        <f t="shared" si="345"/>
        <v>1.69</v>
      </c>
      <c r="BE384" t="s">
        <v>969</v>
      </c>
      <c r="BF384" s="55">
        <f t="shared" si="378"/>
        <v>0</v>
      </c>
      <c r="BG384" s="66">
        <f t="shared" si="379"/>
        <v>0</v>
      </c>
      <c r="BH384" s="66">
        <f t="shared" si="380"/>
        <v>-5</v>
      </c>
      <c r="BI384" s="25" t="e">
        <f t="shared" si="384"/>
        <v>#REF!</v>
      </c>
      <c r="BJ384" s="25" t="e">
        <f t="shared" si="385"/>
        <v>#REF!</v>
      </c>
      <c r="BK384" s="20" t="e">
        <f t="shared" si="376"/>
        <v>#REF!</v>
      </c>
      <c r="BL384" s="24">
        <f t="shared" si="381"/>
        <v>8.75</v>
      </c>
      <c r="BM384" s="25">
        <f t="shared" si="382"/>
        <v>3.75</v>
      </c>
      <c r="BN384" s="25" t="e">
        <f t="shared" si="386"/>
        <v>#REF!</v>
      </c>
      <c r="BO384" s="25" t="e">
        <f t="shared" si="387"/>
        <v>#REF!</v>
      </c>
      <c r="BP384" s="126" t="e">
        <f t="shared" si="383"/>
        <v>#REF!</v>
      </c>
    </row>
    <row r="385" spans="1:68" x14ac:dyDescent="0.2">
      <c r="A385" s="98">
        <v>46050</v>
      </c>
      <c r="B385" s="60" t="s">
        <v>892</v>
      </c>
      <c r="C385" s="24" t="s">
        <v>1981</v>
      </c>
      <c r="D385" s="24" t="s">
        <v>397</v>
      </c>
      <c r="F385" s="74" t="s">
        <v>51</v>
      </c>
      <c r="G385" s="24" t="s">
        <v>121</v>
      </c>
      <c r="H385" s="24" t="s">
        <v>2223</v>
      </c>
      <c r="I385" s="24">
        <v>13</v>
      </c>
      <c r="J385" s="24">
        <v>2</v>
      </c>
      <c r="K385" s="26" t="s">
        <v>2788</v>
      </c>
      <c r="L385" s="25">
        <v>3</v>
      </c>
      <c r="M385" s="24" t="s">
        <v>105</v>
      </c>
      <c r="N385" s="24" t="s">
        <v>6</v>
      </c>
      <c r="R385" s="25">
        <v>3.1</v>
      </c>
      <c r="S385" s="83" t="s">
        <v>372</v>
      </c>
      <c r="T385" s="66">
        <f t="shared" si="322"/>
        <v>9.3000000000000007</v>
      </c>
      <c r="U385" s="66">
        <f t="shared" si="323"/>
        <v>6.3000000000000007</v>
      </c>
      <c r="V385" s="66">
        <f t="shared" si="324"/>
        <v>303.78000000000014</v>
      </c>
      <c r="W385" s="66">
        <f t="shared" si="325"/>
        <v>733</v>
      </c>
      <c r="X385" s="20">
        <f t="shared" si="326"/>
        <v>0.41443383356070962</v>
      </c>
      <c r="Y385" s="67">
        <f t="shared" si="327"/>
        <v>3.0378000000000016</v>
      </c>
      <c r="Z385" s="68">
        <f t="shared" si="328"/>
        <v>30378.000000000015</v>
      </c>
      <c r="AA385" s="65" t="s">
        <v>53</v>
      </c>
      <c r="AU385" s="23" t="str">
        <f t="shared" si="388"/>
        <v/>
      </c>
      <c r="AV385" s="23">
        <f t="shared" si="388"/>
        <v>6.3000000000000007</v>
      </c>
      <c r="AW385" s="23" t="str">
        <f t="shared" si="388"/>
        <v/>
      </c>
      <c r="AX385" s="23" t="str">
        <f t="shared" si="388"/>
        <v/>
      </c>
      <c r="AZ385" s="23"/>
      <c r="BA385" s="25">
        <v>0</v>
      </c>
      <c r="BB385" s="25">
        <v>2.62</v>
      </c>
      <c r="BC385" s="25">
        <f t="shared" si="344"/>
        <v>4.8600000000000003</v>
      </c>
      <c r="BD385" s="25">
        <f t="shared" si="345"/>
        <v>2.4904000000000002</v>
      </c>
      <c r="BE385" t="s">
        <v>969</v>
      </c>
      <c r="BF385" s="55">
        <f t="shared" si="378"/>
        <v>0</v>
      </c>
      <c r="BG385" s="66">
        <f t="shared" si="379"/>
        <v>0</v>
      </c>
      <c r="BH385" s="66">
        <f t="shared" si="380"/>
        <v>-3</v>
      </c>
      <c r="BI385" s="25" t="e">
        <f t="shared" si="384"/>
        <v>#REF!</v>
      </c>
      <c r="BJ385" s="25" t="e">
        <f t="shared" si="385"/>
        <v>#REF!</v>
      </c>
      <c r="BK385" s="20" t="e">
        <f t="shared" si="376"/>
        <v>#REF!</v>
      </c>
      <c r="BL385" s="24">
        <f t="shared" si="381"/>
        <v>7.86</v>
      </c>
      <c r="BM385" s="25">
        <f t="shared" si="382"/>
        <v>4.8600000000000003</v>
      </c>
      <c r="BN385" s="25" t="e">
        <f t="shared" si="386"/>
        <v>#REF!</v>
      </c>
      <c r="BO385" s="25" t="e">
        <f t="shared" si="387"/>
        <v>#REF!</v>
      </c>
      <c r="BP385" s="126" t="e">
        <f t="shared" si="383"/>
        <v>#REF!</v>
      </c>
    </row>
    <row r="386" spans="1:68" x14ac:dyDescent="0.2">
      <c r="A386" s="98">
        <v>46051</v>
      </c>
      <c r="B386" s="60" t="s">
        <v>892</v>
      </c>
      <c r="C386" s="24" t="s">
        <v>930</v>
      </c>
      <c r="D386" s="24" t="s">
        <v>398</v>
      </c>
      <c r="F386" s="74" t="s">
        <v>51</v>
      </c>
      <c r="G386" s="24" t="s">
        <v>121</v>
      </c>
      <c r="H386" s="24" t="s">
        <v>2774</v>
      </c>
      <c r="I386" s="24">
        <v>1</v>
      </c>
      <c r="J386" s="24">
        <v>2</v>
      </c>
      <c r="K386" s="27" t="s">
        <v>2789</v>
      </c>
      <c r="L386" s="25">
        <v>3</v>
      </c>
      <c r="M386" s="24" t="s">
        <v>105</v>
      </c>
      <c r="N386" s="24" t="s">
        <v>6</v>
      </c>
      <c r="R386" s="25">
        <v>4</v>
      </c>
      <c r="S386" s="83" t="s">
        <v>371</v>
      </c>
      <c r="T386" s="66" t="str">
        <f t="shared" si="322"/>
        <v>0.00</v>
      </c>
      <c r="U386" s="66">
        <f t="shared" si="323"/>
        <v>-3</v>
      </c>
      <c r="V386" s="66">
        <f t="shared" si="324"/>
        <v>300.78000000000014</v>
      </c>
      <c r="W386" s="66">
        <f t="shared" si="325"/>
        <v>736</v>
      </c>
      <c r="X386" s="20">
        <f t="shared" si="326"/>
        <v>0.40866847826086977</v>
      </c>
      <c r="Y386" s="67">
        <f t="shared" si="327"/>
        <v>3.0078000000000014</v>
      </c>
      <c r="Z386" s="68">
        <f t="shared" si="328"/>
        <v>30078.000000000015</v>
      </c>
      <c r="AA386" s="65" t="s">
        <v>52</v>
      </c>
      <c r="AU386" s="23" t="str">
        <f t="shared" si="388"/>
        <v/>
      </c>
      <c r="AV386" s="23">
        <f t="shared" si="388"/>
        <v>-3</v>
      </c>
      <c r="AW386" s="23" t="str">
        <f t="shared" si="388"/>
        <v/>
      </c>
      <c r="AX386" s="23" t="str">
        <f t="shared" si="388"/>
        <v/>
      </c>
      <c r="AZ386" s="23"/>
      <c r="BA386" s="25">
        <v>0</v>
      </c>
      <c r="BB386" s="25">
        <v>3.1</v>
      </c>
      <c r="BC386" s="25">
        <f t="shared" si="344"/>
        <v>6.3000000000000007</v>
      </c>
      <c r="BD386" s="25">
        <f t="shared" si="345"/>
        <v>2.9320000000000004</v>
      </c>
      <c r="BE386" t="s">
        <v>969</v>
      </c>
      <c r="BF386" s="55">
        <f t="shared" si="378"/>
        <v>0</v>
      </c>
      <c r="BG386" s="66" t="str">
        <f t="shared" si="379"/>
        <v>0.00</v>
      </c>
      <c r="BH386" s="66">
        <f t="shared" si="380"/>
        <v>-3</v>
      </c>
      <c r="BI386" s="25" t="e">
        <f t="shared" si="384"/>
        <v>#REF!</v>
      </c>
      <c r="BJ386" s="25" t="e">
        <f t="shared" si="385"/>
        <v>#REF!</v>
      </c>
      <c r="BK386" s="20" t="e">
        <f t="shared" si="376"/>
        <v>#REF!</v>
      </c>
      <c r="BL386" s="24" t="str">
        <f t="shared" si="381"/>
        <v>0.00</v>
      </c>
      <c r="BM386" s="25">
        <f t="shared" si="382"/>
        <v>-3</v>
      </c>
      <c r="BN386" s="25" t="e">
        <f t="shared" si="386"/>
        <v>#REF!</v>
      </c>
      <c r="BO386" s="25" t="e">
        <f t="shared" si="387"/>
        <v>#REF!</v>
      </c>
      <c r="BP386" s="126" t="e">
        <f t="shared" si="383"/>
        <v>#REF!</v>
      </c>
    </row>
    <row r="387" spans="1:68" x14ac:dyDescent="0.2">
      <c r="A387" s="98">
        <v>46051</v>
      </c>
      <c r="B387" s="60" t="s">
        <v>892</v>
      </c>
      <c r="C387" s="24" t="s">
        <v>930</v>
      </c>
      <c r="D387" s="24" t="s">
        <v>398</v>
      </c>
      <c r="F387" s="74" t="s">
        <v>51</v>
      </c>
      <c r="G387" s="24" t="s">
        <v>121</v>
      </c>
      <c r="H387" s="24" t="s">
        <v>2774</v>
      </c>
      <c r="I387" s="24">
        <v>5</v>
      </c>
      <c r="J387" s="24">
        <v>3</v>
      </c>
      <c r="K387" s="24" t="s">
        <v>2790</v>
      </c>
      <c r="L387" s="25">
        <v>2</v>
      </c>
      <c r="M387" s="24" t="s">
        <v>105</v>
      </c>
      <c r="N387" s="24" t="s">
        <v>6</v>
      </c>
      <c r="R387" s="25">
        <v>11</v>
      </c>
      <c r="S387" s="83" t="s">
        <v>363</v>
      </c>
      <c r="T387" s="66" t="str">
        <f t="shared" si="322"/>
        <v>0.00</v>
      </c>
      <c r="U387" s="66">
        <f t="shared" si="323"/>
        <v>-2</v>
      </c>
      <c r="V387" s="66">
        <f t="shared" si="324"/>
        <v>298.78000000000014</v>
      </c>
      <c r="W387" s="66">
        <f t="shared" si="325"/>
        <v>738</v>
      </c>
      <c r="X387" s="20">
        <f t="shared" si="326"/>
        <v>0.40485094850948528</v>
      </c>
      <c r="Y387" s="67">
        <f t="shared" si="327"/>
        <v>2.9878000000000013</v>
      </c>
      <c r="Z387" s="68">
        <f t="shared" si="328"/>
        <v>29878.000000000015</v>
      </c>
      <c r="AA387" s="65" t="s">
        <v>52</v>
      </c>
      <c r="AU387" s="23" t="str">
        <f t="shared" si="388"/>
        <v/>
      </c>
      <c r="AV387" s="23">
        <f t="shared" si="388"/>
        <v>-2</v>
      </c>
      <c r="AW387" s="23" t="str">
        <f t="shared" si="388"/>
        <v/>
      </c>
      <c r="AX387" s="23" t="str">
        <f t="shared" si="388"/>
        <v/>
      </c>
      <c r="AZ387" s="23"/>
      <c r="BA387" s="25">
        <v>0</v>
      </c>
      <c r="BB387" s="25">
        <v>16.760000000000002</v>
      </c>
      <c r="BC387" s="25">
        <f t="shared" si="344"/>
        <v>31.520000000000003</v>
      </c>
      <c r="BD387" s="25">
        <f t="shared" si="345"/>
        <v>15.499200000000002</v>
      </c>
      <c r="BE387" t="s">
        <v>969</v>
      </c>
      <c r="BF387" s="55">
        <f t="shared" si="378"/>
        <v>0</v>
      </c>
      <c r="BG387" s="66" t="str">
        <f t="shared" si="379"/>
        <v>0.00</v>
      </c>
      <c r="BH387" s="66">
        <f t="shared" si="380"/>
        <v>-2</v>
      </c>
      <c r="BI387" s="25" t="e">
        <f t="shared" si="384"/>
        <v>#REF!</v>
      </c>
      <c r="BJ387" s="25" t="e">
        <f t="shared" si="385"/>
        <v>#REF!</v>
      </c>
      <c r="BK387" s="20" t="e">
        <f t="shared" si="376"/>
        <v>#REF!</v>
      </c>
      <c r="BL387" s="24" t="str">
        <f t="shared" si="381"/>
        <v>0.00</v>
      </c>
      <c r="BM387" s="25">
        <f t="shared" si="382"/>
        <v>-2</v>
      </c>
      <c r="BN387" s="25" t="e">
        <f t="shared" si="386"/>
        <v>#REF!</v>
      </c>
      <c r="BO387" s="25" t="e">
        <f t="shared" si="387"/>
        <v>#REF!</v>
      </c>
      <c r="BP387" s="126" t="e">
        <f t="shared" si="383"/>
        <v>#REF!</v>
      </c>
    </row>
    <row r="388" spans="1:68" x14ac:dyDescent="0.2">
      <c r="A388" s="98">
        <v>46055</v>
      </c>
      <c r="B388" s="60" t="s">
        <v>892</v>
      </c>
      <c r="C388" s="24" t="s">
        <v>1615</v>
      </c>
      <c r="D388" s="24" t="s">
        <v>621</v>
      </c>
      <c r="F388" s="74" t="s">
        <v>51</v>
      </c>
      <c r="G388" s="24" t="s">
        <v>121</v>
      </c>
      <c r="H388" s="24" t="s">
        <v>89</v>
      </c>
      <c r="I388" s="24">
        <v>5</v>
      </c>
      <c r="J388" s="24">
        <v>1</v>
      </c>
      <c r="K388" s="26" t="s">
        <v>2797</v>
      </c>
      <c r="L388" s="25">
        <v>3</v>
      </c>
      <c r="M388" s="24" t="s">
        <v>105</v>
      </c>
      <c r="N388" s="24" t="s">
        <v>6</v>
      </c>
      <c r="R388" s="25">
        <v>4.8</v>
      </c>
      <c r="S388" s="83" t="s">
        <v>372</v>
      </c>
      <c r="T388" s="66">
        <f t="shared" si="322"/>
        <v>14.4</v>
      </c>
      <c r="U388" s="66">
        <f t="shared" si="323"/>
        <v>11.4</v>
      </c>
      <c r="V388" s="66">
        <f t="shared" si="324"/>
        <v>310.18000000000012</v>
      </c>
      <c r="W388" s="66">
        <f t="shared" si="325"/>
        <v>741</v>
      </c>
      <c r="X388" s="20">
        <f t="shared" si="326"/>
        <v>0.41859649122807036</v>
      </c>
      <c r="Y388" s="67">
        <f t="shared" si="327"/>
        <v>3.1018000000000012</v>
      </c>
      <c r="Z388" s="68">
        <f t="shared" si="328"/>
        <v>31018.000000000011</v>
      </c>
      <c r="AA388" s="65" t="s">
        <v>53</v>
      </c>
      <c r="AU388" s="23" t="str">
        <f t="shared" si="388"/>
        <v/>
      </c>
      <c r="AV388" s="23">
        <f t="shared" si="388"/>
        <v>11.4</v>
      </c>
      <c r="AW388" s="23" t="str">
        <f t="shared" si="388"/>
        <v/>
      </c>
      <c r="AX388" s="23" t="str">
        <f t="shared" si="388"/>
        <v/>
      </c>
      <c r="AZ388" s="23"/>
      <c r="BA388" s="25">
        <v>0</v>
      </c>
      <c r="BB388" s="25">
        <v>4.97</v>
      </c>
      <c r="BC388" s="25">
        <f t="shared" si="344"/>
        <v>11.91</v>
      </c>
      <c r="BD388" s="25">
        <f t="shared" si="345"/>
        <v>4.6524000000000001</v>
      </c>
      <c r="BE388" t="s">
        <v>969</v>
      </c>
      <c r="BL388" s="24">
        <f t="shared" si="381"/>
        <v>14.91</v>
      </c>
      <c r="BM388" s="25">
        <f t="shared" si="382"/>
        <v>11.91</v>
      </c>
    </row>
    <row r="389" spans="1:68" x14ac:dyDescent="0.2">
      <c r="A389" s="98">
        <v>46057</v>
      </c>
      <c r="B389" s="60" t="s">
        <v>892</v>
      </c>
      <c r="C389" s="24" t="s">
        <v>1894</v>
      </c>
      <c r="D389" s="24" t="s">
        <v>397</v>
      </c>
      <c r="F389" s="74" t="s">
        <v>51</v>
      </c>
      <c r="G389" s="24" t="s">
        <v>121</v>
      </c>
      <c r="H389" s="24" t="s">
        <v>2223</v>
      </c>
      <c r="I389" s="24">
        <v>5</v>
      </c>
      <c r="J389" s="24">
        <v>6</v>
      </c>
      <c r="K389" s="24" t="s">
        <v>2798</v>
      </c>
      <c r="L389" s="25">
        <v>2</v>
      </c>
      <c r="M389" s="24" t="s">
        <v>105</v>
      </c>
      <c r="N389" s="24" t="s">
        <v>6</v>
      </c>
      <c r="R389" s="25">
        <v>3.3</v>
      </c>
      <c r="S389" s="83" t="s">
        <v>363</v>
      </c>
      <c r="T389" s="66" t="str">
        <f t="shared" ref="T389:T452" si="389">IF((AA389="W"),ROUND((R389*L389),2),"0.00")</f>
        <v>0.00</v>
      </c>
      <c r="U389" s="66">
        <f t="shared" ref="U389:U452" si="390">-$L389+T389</f>
        <v>-2</v>
      </c>
      <c r="V389" s="66">
        <f t="shared" ref="V389:V452" si="391">U389+V388</f>
        <v>308.18000000000012</v>
      </c>
      <c r="W389" s="66">
        <f t="shared" ref="W389:W452" si="392">L389+W388</f>
        <v>743</v>
      </c>
      <c r="X389" s="20">
        <f t="shared" ref="X389:X452" si="393">SUM(V389/W389)</f>
        <v>0.41477792732166907</v>
      </c>
      <c r="Y389" s="67">
        <f t="shared" ref="Y389:Y452" si="394">V389/100</f>
        <v>3.0818000000000012</v>
      </c>
      <c r="Z389" s="68">
        <f t="shared" ref="Z389:Z452" si="395">V389*100</f>
        <v>30818.000000000011</v>
      </c>
      <c r="AA389" s="65" t="s">
        <v>52</v>
      </c>
      <c r="AU389" s="23" t="str">
        <f t="shared" si="388"/>
        <v/>
      </c>
      <c r="AV389" s="23">
        <f t="shared" si="388"/>
        <v>-2</v>
      </c>
      <c r="AW389" s="23" t="str">
        <f t="shared" si="388"/>
        <v/>
      </c>
      <c r="AX389" s="23" t="str">
        <f t="shared" si="388"/>
        <v/>
      </c>
      <c r="AZ389" s="23"/>
      <c r="BA389" s="25">
        <v>0</v>
      </c>
      <c r="BB389" s="25">
        <v>4</v>
      </c>
      <c r="BC389" s="25">
        <f t="shared" si="344"/>
        <v>6</v>
      </c>
      <c r="BD389" s="25">
        <f t="shared" si="345"/>
        <v>3.7600000000000002</v>
      </c>
      <c r="BE389" t="s">
        <v>969</v>
      </c>
      <c r="BL389" s="24" t="str">
        <f t="shared" si="381"/>
        <v>0.00</v>
      </c>
      <c r="BM389" s="25">
        <f t="shared" si="382"/>
        <v>-2</v>
      </c>
    </row>
    <row r="390" spans="1:68" x14ac:dyDescent="0.2">
      <c r="A390" s="98">
        <v>46057</v>
      </c>
      <c r="B390" s="60" t="s">
        <v>892</v>
      </c>
      <c r="C390" s="24" t="s">
        <v>1894</v>
      </c>
      <c r="D390" s="24" t="s">
        <v>397</v>
      </c>
      <c r="F390" s="74" t="s">
        <v>51</v>
      </c>
      <c r="G390" s="24" t="s">
        <v>121</v>
      </c>
      <c r="H390" s="24" t="s">
        <v>2223</v>
      </c>
      <c r="I390" s="24">
        <v>8</v>
      </c>
      <c r="J390" s="24">
        <v>6</v>
      </c>
      <c r="K390" s="26" t="s">
        <v>2799</v>
      </c>
      <c r="L390" s="25">
        <v>2</v>
      </c>
      <c r="M390" s="24" t="s">
        <v>105</v>
      </c>
      <c r="N390" s="24" t="s">
        <v>6</v>
      </c>
      <c r="R390" s="25">
        <v>6.5</v>
      </c>
      <c r="S390" s="83" t="s">
        <v>372</v>
      </c>
      <c r="T390" s="66">
        <f t="shared" si="389"/>
        <v>13</v>
      </c>
      <c r="U390" s="66">
        <f t="shared" si="390"/>
        <v>11</v>
      </c>
      <c r="V390" s="66">
        <f t="shared" si="391"/>
        <v>319.18000000000012</v>
      </c>
      <c r="W390" s="66">
        <f t="shared" si="392"/>
        <v>745</v>
      </c>
      <c r="X390" s="20">
        <f t="shared" si="393"/>
        <v>0.42842953020134245</v>
      </c>
      <c r="Y390" s="67">
        <f t="shared" si="394"/>
        <v>3.1918000000000011</v>
      </c>
      <c r="Z390" s="68">
        <f t="shared" si="395"/>
        <v>31918.000000000011</v>
      </c>
      <c r="AA390" s="65" t="s">
        <v>53</v>
      </c>
      <c r="AU390" s="23" t="str">
        <f t="shared" si="388"/>
        <v/>
      </c>
      <c r="AV390" s="23">
        <f t="shared" si="388"/>
        <v>11</v>
      </c>
      <c r="AW390" s="23" t="str">
        <f t="shared" si="388"/>
        <v/>
      </c>
      <c r="AX390" s="23" t="str">
        <f t="shared" si="388"/>
        <v/>
      </c>
      <c r="AZ390" s="23"/>
      <c r="BA390" s="25">
        <v>0</v>
      </c>
      <c r="BB390" s="25">
        <v>4.79</v>
      </c>
      <c r="BC390" s="25">
        <f t="shared" si="344"/>
        <v>7.58</v>
      </c>
      <c r="BD390" s="25">
        <f t="shared" si="345"/>
        <v>4.4868000000000006</v>
      </c>
      <c r="BE390" t="s">
        <v>969</v>
      </c>
      <c r="BL390" s="24">
        <f t="shared" si="381"/>
        <v>9.58</v>
      </c>
      <c r="BM390" s="25">
        <f t="shared" si="382"/>
        <v>7.58</v>
      </c>
    </row>
    <row r="391" spans="1:68" x14ac:dyDescent="0.2">
      <c r="A391" s="98">
        <v>46057</v>
      </c>
      <c r="B391" s="60" t="s">
        <v>892</v>
      </c>
      <c r="C391" s="24" t="s">
        <v>1894</v>
      </c>
      <c r="D391" s="24" t="s">
        <v>397</v>
      </c>
      <c r="F391" s="74" t="s">
        <v>51</v>
      </c>
      <c r="G391" s="24" t="s">
        <v>121</v>
      </c>
      <c r="H391" s="24" t="s">
        <v>2223</v>
      </c>
      <c r="I391" s="24">
        <v>11</v>
      </c>
      <c r="J391" s="24">
        <v>1</v>
      </c>
      <c r="K391" s="87" t="s">
        <v>2800</v>
      </c>
      <c r="L391" s="25">
        <v>2</v>
      </c>
      <c r="M391" s="24" t="s">
        <v>105</v>
      </c>
      <c r="N391" s="24" t="s">
        <v>6</v>
      </c>
      <c r="R391" s="25">
        <v>3.3</v>
      </c>
      <c r="S391" s="83" t="s">
        <v>373</v>
      </c>
      <c r="T391" s="66" t="str">
        <f t="shared" si="389"/>
        <v>0.00</v>
      </c>
      <c r="U391" s="66">
        <f t="shared" si="390"/>
        <v>-2</v>
      </c>
      <c r="V391" s="66">
        <f t="shared" si="391"/>
        <v>317.18000000000012</v>
      </c>
      <c r="W391" s="66">
        <f t="shared" si="392"/>
        <v>747</v>
      </c>
      <c r="X391" s="20">
        <f t="shared" si="393"/>
        <v>0.42460508701472571</v>
      </c>
      <c r="Y391" s="67">
        <f t="shared" si="394"/>
        <v>3.1718000000000011</v>
      </c>
      <c r="Z391" s="68">
        <f t="shared" si="395"/>
        <v>31718.000000000011</v>
      </c>
      <c r="AA391" s="65" t="s">
        <v>52</v>
      </c>
      <c r="AU391" s="23" t="str">
        <f t="shared" si="388"/>
        <v/>
      </c>
      <c r="AV391" s="23">
        <f t="shared" si="388"/>
        <v>-2</v>
      </c>
      <c r="AW391" s="23" t="str">
        <f t="shared" si="388"/>
        <v/>
      </c>
      <c r="AX391" s="23" t="str">
        <f t="shared" si="388"/>
        <v/>
      </c>
      <c r="AZ391" s="23"/>
      <c r="BA391" s="25">
        <v>0</v>
      </c>
      <c r="BB391" s="25">
        <v>5.52</v>
      </c>
      <c r="BC391" s="25">
        <f t="shared" si="344"/>
        <v>9.0399999999999991</v>
      </c>
      <c r="BD391" s="25">
        <f t="shared" si="345"/>
        <v>5.1583999999999994</v>
      </c>
      <c r="BE391" t="s">
        <v>969</v>
      </c>
      <c r="BL391" s="24" t="str">
        <f t="shared" si="381"/>
        <v>0.00</v>
      </c>
      <c r="BM391" s="25">
        <f t="shared" si="382"/>
        <v>-2</v>
      </c>
    </row>
    <row r="392" spans="1:68" x14ac:dyDescent="0.2">
      <c r="A392" s="98">
        <v>46063</v>
      </c>
      <c r="B392" s="60" t="s">
        <v>892</v>
      </c>
      <c r="C392" s="24" t="s">
        <v>1878</v>
      </c>
      <c r="D392" s="24" t="s">
        <v>584</v>
      </c>
      <c r="F392" s="74" t="s">
        <v>51</v>
      </c>
      <c r="G392" s="24" t="s">
        <v>121</v>
      </c>
      <c r="H392" s="24" t="s">
        <v>56</v>
      </c>
      <c r="I392" s="24">
        <v>3</v>
      </c>
      <c r="J392" s="24">
        <v>8</v>
      </c>
      <c r="K392" s="24" t="s">
        <v>2809</v>
      </c>
      <c r="L392" s="25">
        <v>1</v>
      </c>
      <c r="M392" s="24" t="s">
        <v>105</v>
      </c>
      <c r="N392" s="24" t="s">
        <v>6</v>
      </c>
      <c r="R392" s="25">
        <v>12</v>
      </c>
      <c r="S392" s="83" t="s">
        <v>363</v>
      </c>
      <c r="T392" s="66" t="str">
        <f t="shared" si="389"/>
        <v>0.00</v>
      </c>
      <c r="U392" s="66">
        <f t="shared" si="390"/>
        <v>-1</v>
      </c>
      <c r="V392" s="66">
        <f t="shared" si="391"/>
        <v>316.18000000000012</v>
      </c>
      <c r="W392" s="66">
        <f t="shared" si="392"/>
        <v>748</v>
      </c>
      <c r="X392" s="20">
        <f t="shared" si="393"/>
        <v>0.42270053475935843</v>
      </c>
      <c r="Y392" s="67">
        <f t="shared" si="394"/>
        <v>3.1618000000000013</v>
      </c>
      <c r="Z392" s="68">
        <f t="shared" si="395"/>
        <v>31618.000000000011</v>
      </c>
      <c r="AA392" s="65" t="s">
        <v>52</v>
      </c>
      <c r="AU392" s="23" t="str">
        <f t="shared" ref="AU392:AX407" si="396">IF($G392=AU$2,$U392,"")</f>
        <v/>
      </c>
      <c r="AV392" s="23">
        <f t="shared" si="388"/>
        <v>-1</v>
      </c>
      <c r="AW392" s="23" t="str">
        <f t="shared" si="396"/>
        <v/>
      </c>
      <c r="AX392" s="23" t="str">
        <f t="shared" si="396"/>
        <v/>
      </c>
      <c r="AZ392" s="23"/>
      <c r="BA392" s="25">
        <v>0</v>
      </c>
      <c r="BB392" s="25">
        <v>5.6</v>
      </c>
      <c r="BC392" s="25">
        <f t="shared" ref="BC392:BC417" si="397">((BB392*(L392))-(L392))</f>
        <v>4.5999999999999996</v>
      </c>
      <c r="BD392" s="25">
        <f t="shared" ref="BD392:BD417" si="398">0.92*(BB392-1)+1</f>
        <v>5.2320000000000002</v>
      </c>
      <c r="BE392" t="s">
        <v>970</v>
      </c>
    </row>
    <row r="393" spans="1:68" x14ac:dyDescent="0.2">
      <c r="A393" s="98">
        <v>46063</v>
      </c>
      <c r="B393" s="60" t="s">
        <v>892</v>
      </c>
      <c r="C393" s="24" t="s">
        <v>1878</v>
      </c>
      <c r="D393" s="24" t="s">
        <v>584</v>
      </c>
      <c r="F393" s="74" t="s">
        <v>51</v>
      </c>
      <c r="G393" s="24" t="s">
        <v>121</v>
      </c>
      <c r="H393" s="24" t="s">
        <v>56</v>
      </c>
      <c r="I393" s="24">
        <v>3</v>
      </c>
      <c r="J393" s="24">
        <v>8</v>
      </c>
      <c r="K393" s="24" t="s">
        <v>2809</v>
      </c>
      <c r="L393" s="25">
        <v>1</v>
      </c>
      <c r="M393" s="24" t="s">
        <v>105</v>
      </c>
      <c r="N393" s="24" t="s">
        <v>7</v>
      </c>
      <c r="R393" s="25">
        <v>2.5</v>
      </c>
      <c r="S393" s="83" t="s">
        <v>363</v>
      </c>
      <c r="T393" s="66" t="str">
        <f t="shared" si="389"/>
        <v>0.00</v>
      </c>
      <c r="U393" s="66">
        <f t="shared" si="390"/>
        <v>-1</v>
      </c>
      <c r="V393" s="66">
        <f t="shared" si="391"/>
        <v>315.18000000000012</v>
      </c>
      <c r="W393" s="66">
        <f t="shared" si="392"/>
        <v>749</v>
      </c>
      <c r="X393" s="20">
        <f t="shared" si="393"/>
        <v>0.42080106809078788</v>
      </c>
      <c r="Y393" s="67">
        <f t="shared" si="394"/>
        <v>3.151800000000001</v>
      </c>
      <c r="Z393" s="68">
        <f t="shared" si="395"/>
        <v>31518.000000000011</v>
      </c>
      <c r="AA393" s="65" t="s">
        <v>52</v>
      </c>
      <c r="AU393" s="23" t="str">
        <f t="shared" si="396"/>
        <v/>
      </c>
      <c r="AV393" s="23">
        <f t="shared" si="388"/>
        <v>-1</v>
      </c>
      <c r="AW393" s="23" t="str">
        <f t="shared" si="396"/>
        <v/>
      </c>
      <c r="AX393" s="23" t="str">
        <f t="shared" si="396"/>
        <v/>
      </c>
      <c r="AZ393" s="23"/>
      <c r="BA393" s="25">
        <v>0</v>
      </c>
      <c r="BB393" s="25">
        <v>1.49</v>
      </c>
      <c r="BC393" s="25">
        <f t="shared" si="397"/>
        <v>0.49</v>
      </c>
      <c r="BD393" s="25">
        <f t="shared" si="398"/>
        <v>1.4508000000000001</v>
      </c>
      <c r="BE393" t="s">
        <v>970</v>
      </c>
    </row>
    <row r="394" spans="1:68" ht="17" x14ac:dyDescent="0.2">
      <c r="A394" s="98">
        <v>46068</v>
      </c>
      <c r="B394" s="60" t="s">
        <v>892</v>
      </c>
      <c r="C394" s="24" t="s">
        <v>1288</v>
      </c>
      <c r="D394" s="24" t="s">
        <v>577</v>
      </c>
      <c r="F394" s="74" t="s">
        <v>51</v>
      </c>
      <c r="G394" s="24" t="s">
        <v>121</v>
      </c>
      <c r="H394" s="24" t="s">
        <v>85</v>
      </c>
      <c r="I394" s="24">
        <v>2</v>
      </c>
      <c r="J394" s="24">
        <v>3</v>
      </c>
      <c r="K394" s="121" t="s">
        <v>2816</v>
      </c>
      <c r="L394" s="25">
        <v>3</v>
      </c>
      <c r="M394" s="24" t="s">
        <v>105</v>
      </c>
      <c r="N394" s="24" t="s">
        <v>6</v>
      </c>
      <c r="R394" s="25">
        <v>3.6</v>
      </c>
      <c r="S394" s="83" t="s">
        <v>371</v>
      </c>
      <c r="T394" s="66" t="str">
        <f t="shared" si="389"/>
        <v>0.00</v>
      </c>
      <c r="U394" s="66">
        <f t="shared" si="390"/>
        <v>-3</v>
      </c>
      <c r="V394" s="66">
        <f t="shared" si="391"/>
        <v>312.18000000000012</v>
      </c>
      <c r="W394" s="66">
        <f t="shared" si="392"/>
        <v>752</v>
      </c>
      <c r="X394" s="20">
        <f t="shared" si="393"/>
        <v>0.41513297872340443</v>
      </c>
      <c r="Y394" s="67">
        <f t="shared" si="394"/>
        <v>3.1218000000000012</v>
      </c>
      <c r="Z394" s="68">
        <f t="shared" si="395"/>
        <v>31218.000000000011</v>
      </c>
      <c r="AA394" s="65" t="s">
        <v>52</v>
      </c>
      <c r="AU394" s="23" t="str">
        <f t="shared" si="396"/>
        <v/>
      </c>
      <c r="AV394" s="23">
        <f t="shared" si="388"/>
        <v>-3</v>
      </c>
      <c r="AW394" s="23" t="str">
        <f t="shared" si="396"/>
        <v/>
      </c>
      <c r="AX394" s="23" t="str">
        <f t="shared" si="396"/>
        <v/>
      </c>
      <c r="AZ394" s="23"/>
      <c r="BA394" s="25">
        <v>0</v>
      </c>
      <c r="BB394" s="25">
        <v>3.76</v>
      </c>
      <c r="BC394" s="25">
        <f t="shared" si="397"/>
        <v>8.2799999999999994</v>
      </c>
      <c r="BD394" s="25">
        <f t="shared" si="398"/>
        <v>3.5392000000000001</v>
      </c>
      <c r="BE394" t="s">
        <v>969</v>
      </c>
    </row>
    <row r="395" spans="1:68" x14ac:dyDescent="0.2">
      <c r="A395" s="98">
        <v>46068</v>
      </c>
      <c r="B395" s="60" t="s">
        <v>892</v>
      </c>
      <c r="C395" s="24" t="s">
        <v>2817</v>
      </c>
      <c r="D395" s="24" t="s">
        <v>577</v>
      </c>
      <c r="F395" s="74" t="s">
        <v>51</v>
      </c>
      <c r="G395" s="24" t="s">
        <v>121</v>
      </c>
      <c r="H395" s="24" t="s">
        <v>360</v>
      </c>
      <c r="I395" s="24">
        <v>9</v>
      </c>
      <c r="J395" s="24">
        <v>2</v>
      </c>
      <c r="K395" s="24" t="s">
        <v>2818</v>
      </c>
      <c r="L395" s="25">
        <v>1</v>
      </c>
      <c r="M395" s="24" t="s">
        <v>105</v>
      </c>
      <c r="N395" s="24" t="s">
        <v>6</v>
      </c>
      <c r="R395" s="25">
        <v>21</v>
      </c>
      <c r="S395" s="83" t="s">
        <v>363</v>
      </c>
      <c r="T395" s="66" t="str">
        <f t="shared" si="389"/>
        <v>0.00</v>
      </c>
      <c r="U395" s="66">
        <f t="shared" si="390"/>
        <v>-1</v>
      </c>
      <c r="V395" s="66">
        <f t="shared" si="391"/>
        <v>311.18000000000012</v>
      </c>
      <c r="W395" s="66">
        <f t="shared" si="392"/>
        <v>753</v>
      </c>
      <c r="X395" s="20">
        <f t="shared" si="393"/>
        <v>0.41325365205843312</v>
      </c>
      <c r="Y395" s="67">
        <f t="shared" si="394"/>
        <v>3.111800000000001</v>
      </c>
      <c r="Z395" s="68">
        <f t="shared" si="395"/>
        <v>31118.000000000011</v>
      </c>
      <c r="AA395" s="65" t="s">
        <v>52</v>
      </c>
      <c r="AU395" s="23" t="str">
        <f t="shared" si="396"/>
        <v/>
      </c>
      <c r="AV395" s="23">
        <f t="shared" si="388"/>
        <v>-1</v>
      </c>
      <c r="AW395" s="23" t="str">
        <f t="shared" si="396"/>
        <v/>
      </c>
      <c r="AX395" s="23" t="str">
        <f t="shared" si="396"/>
        <v/>
      </c>
      <c r="AZ395" s="23"/>
      <c r="BA395" s="25">
        <v>0</v>
      </c>
      <c r="BB395" s="25">
        <v>18.39</v>
      </c>
      <c r="BC395" s="25">
        <f t="shared" si="397"/>
        <v>17.39</v>
      </c>
      <c r="BD395" s="25">
        <f t="shared" si="398"/>
        <v>16.998800000000003</v>
      </c>
      <c r="BE395" t="s">
        <v>969</v>
      </c>
    </row>
    <row r="396" spans="1:68" x14ac:dyDescent="0.2">
      <c r="A396" s="98">
        <v>46068</v>
      </c>
      <c r="B396" s="60" t="s">
        <v>892</v>
      </c>
      <c r="C396" s="24" t="s">
        <v>2817</v>
      </c>
      <c r="D396" s="24" t="s">
        <v>577</v>
      </c>
      <c r="F396" s="74" t="s">
        <v>51</v>
      </c>
      <c r="G396" s="24" t="s">
        <v>121</v>
      </c>
      <c r="H396" s="24" t="s">
        <v>360</v>
      </c>
      <c r="I396" s="24">
        <v>9</v>
      </c>
      <c r="J396" s="24">
        <v>2</v>
      </c>
      <c r="K396" s="24" t="s">
        <v>2818</v>
      </c>
      <c r="L396" s="25">
        <v>2</v>
      </c>
      <c r="M396" s="24" t="s">
        <v>105</v>
      </c>
      <c r="N396" s="24" t="s">
        <v>7</v>
      </c>
      <c r="R396" s="25">
        <v>3.75</v>
      </c>
      <c r="S396" s="83" t="s">
        <v>363</v>
      </c>
      <c r="T396" s="66" t="str">
        <f t="shared" si="389"/>
        <v>0.00</v>
      </c>
      <c r="U396" s="66">
        <f t="shared" si="390"/>
        <v>-2</v>
      </c>
      <c r="V396" s="66">
        <f t="shared" si="391"/>
        <v>309.18000000000012</v>
      </c>
      <c r="W396" s="66">
        <f t="shared" si="392"/>
        <v>755</v>
      </c>
      <c r="X396" s="20">
        <f t="shared" si="393"/>
        <v>0.40950993377483458</v>
      </c>
      <c r="Y396" s="67">
        <f t="shared" si="394"/>
        <v>3.091800000000001</v>
      </c>
      <c r="Z396" s="68">
        <f t="shared" si="395"/>
        <v>30918.000000000011</v>
      </c>
      <c r="AA396" s="65" t="s">
        <v>52</v>
      </c>
      <c r="AU396" s="23" t="str">
        <f t="shared" si="396"/>
        <v/>
      </c>
      <c r="AV396" s="23">
        <f t="shared" si="388"/>
        <v>-2</v>
      </c>
      <c r="AW396" s="23" t="str">
        <f t="shared" si="396"/>
        <v/>
      </c>
      <c r="AX396" s="23" t="str">
        <f t="shared" si="396"/>
        <v/>
      </c>
      <c r="AZ396" s="23"/>
      <c r="BA396" s="25">
        <v>0</v>
      </c>
      <c r="BB396" s="25">
        <v>3.56</v>
      </c>
      <c r="BC396" s="25">
        <f t="shared" si="397"/>
        <v>5.12</v>
      </c>
      <c r="BD396" s="25">
        <f t="shared" si="398"/>
        <v>3.3552</v>
      </c>
      <c r="BE396" t="s">
        <v>969</v>
      </c>
    </row>
    <row r="397" spans="1:68" x14ac:dyDescent="0.2">
      <c r="A397" s="98">
        <v>46070</v>
      </c>
      <c r="B397" s="60" t="s">
        <v>892</v>
      </c>
      <c r="C397" s="24" t="s">
        <v>2335</v>
      </c>
      <c r="D397" s="24" t="s">
        <v>584</v>
      </c>
      <c r="F397" s="74" t="s">
        <v>51</v>
      </c>
      <c r="G397" s="24" t="s">
        <v>121</v>
      </c>
      <c r="H397" s="24" t="s">
        <v>79</v>
      </c>
      <c r="I397" s="24">
        <v>7</v>
      </c>
      <c r="J397" s="24">
        <v>6</v>
      </c>
      <c r="K397" s="26" t="s">
        <v>2820</v>
      </c>
      <c r="L397" s="25">
        <v>0.5</v>
      </c>
      <c r="M397" s="24" t="s">
        <v>105</v>
      </c>
      <c r="N397" s="24" t="s">
        <v>6</v>
      </c>
      <c r="R397" s="25">
        <v>26</v>
      </c>
      <c r="S397" s="83" t="s">
        <v>372</v>
      </c>
      <c r="T397" s="66">
        <f t="shared" si="389"/>
        <v>13</v>
      </c>
      <c r="U397" s="66">
        <f t="shared" si="390"/>
        <v>12.5</v>
      </c>
      <c r="V397" s="66">
        <f t="shared" si="391"/>
        <v>321.68000000000012</v>
      </c>
      <c r="W397" s="66">
        <f t="shared" si="392"/>
        <v>755.5</v>
      </c>
      <c r="X397" s="20">
        <f t="shared" si="393"/>
        <v>0.42578424884182675</v>
      </c>
      <c r="Y397" s="67">
        <f t="shared" si="394"/>
        <v>3.216800000000001</v>
      </c>
      <c r="Z397" s="68">
        <f t="shared" si="395"/>
        <v>32168.000000000011</v>
      </c>
      <c r="AA397" s="65" t="s">
        <v>53</v>
      </c>
      <c r="AU397" s="23" t="str">
        <f t="shared" si="396"/>
        <v/>
      </c>
      <c r="AV397" s="23">
        <f t="shared" si="388"/>
        <v>12.5</v>
      </c>
      <c r="AW397" s="23" t="str">
        <f t="shared" si="396"/>
        <v/>
      </c>
      <c r="AX397" s="23" t="str">
        <f t="shared" si="396"/>
        <v/>
      </c>
      <c r="AZ397" s="23"/>
      <c r="BA397" s="25">
        <v>0</v>
      </c>
      <c r="BB397" s="25">
        <v>26</v>
      </c>
      <c r="BC397" s="25">
        <f t="shared" si="397"/>
        <v>12.5</v>
      </c>
      <c r="BD397" s="25">
        <f t="shared" si="398"/>
        <v>24</v>
      </c>
      <c r="BE397" t="s">
        <v>969</v>
      </c>
    </row>
    <row r="398" spans="1:68" x14ac:dyDescent="0.2">
      <c r="A398" s="98">
        <v>46070</v>
      </c>
      <c r="B398" s="60" t="s">
        <v>892</v>
      </c>
      <c r="C398" s="24" t="s">
        <v>2335</v>
      </c>
      <c r="D398" s="24" t="s">
        <v>584</v>
      </c>
      <c r="F398" s="74" t="s">
        <v>51</v>
      </c>
      <c r="G398" s="24" t="s">
        <v>121</v>
      </c>
      <c r="H398" s="24" t="s">
        <v>79</v>
      </c>
      <c r="I398" s="24">
        <v>7</v>
      </c>
      <c r="J398" s="24">
        <v>6</v>
      </c>
      <c r="K398" s="26" t="s">
        <v>2820</v>
      </c>
      <c r="L398" s="25">
        <v>1.5</v>
      </c>
      <c r="M398" s="24" t="s">
        <v>105</v>
      </c>
      <c r="N398" s="24" t="s">
        <v>7</v>
      </c>
      <c r="R398" s="25">
        <v>3.9</v>
      </c>
      <c r="S398" s="83" t="s">
        <v>373</v>
      </c>
      <c r="T398" s="66">
        <f t="shared" si="389"/>
        <v>5.85</v>
      </c>
      <c r="U398" s="66">
        <f t="shared" si="390"/>
        <v>4.3499999999999996</v>
      </c>
      <c r="V398" s="66">
        <f t="shared" si="391"/>
        <v>326.03000000000014</v>
      </c>
      <c r="W398" s="66">
        <f t="shared" si="392"/>
        <v>757</v>
      </c>
      <c r="X398" s="20">
        <f t="shared" si="393"/>
        <v>0.43068692206076636</v>
      </c>
      <c r="Y398" s="67">
        <f t="shared" si="394"/>
        <v>3.2603000000000013</v>
      </c>
      <c r="Z398" s="68">
        <f t="shared" si="395"/>
        <v>32603.000000000015</v>
      </c>
      <c r="AA398" s="65" t="s">
        <v>53</v>
      </c>
      <c r="AU398" s="23" t="str">
        <f t="shared" si="396"/>
        <v/>
      </c>
      <c r="AV398" s="23">
        <f t="shared" si="396"/>
        <v>4.3499999999999996</v>
      </c>
      <c r="AW398" s="23" t="str">
        <f t="shared" si="396"/>
        <v/>
      </c>
      <c r="AX398" s="23" t="str">
        <f t="shared" si="396"/>
        <v/>
      </c>
      <c r="AZ398" s="23"/>
      <c r="BA398" s="25">
        <v>0</v>
      </c>
      <c r="BB398" s="25">
        <v>3.6</v>
      </c>
      <c r="BC398" s="25">
        <f t="shared" si="397"/>
        <v>3.9000000000000004</v>
      </c>
      <c r="BD398" s="25">
        <f t="shared" si="398"/>
        <v>3.3920000000000003</v>
      </c>
      <c r="BE398" t="s">
        <v>969</v>
      </c>
    </row>
    <row r="399" spans="1:68" x14ac:dyDescent="0.2">
      <c r="A399" s="98">
        <v>46072</v>
      </c>
      <c r="B399" s="60" t="s">
        <v>892</v>
      </c>
      <c r="C399" s="24" t="s">
        <v>1894</v>
      </c>
      <c r="D399" s="24" t="s">
        <v>398</v>
      </c>
      <c r="F399" s="74" t="s">
        <v>51</v>
      </c>
      <c r="G399" s="24" t="s">
        <v>121</v>
      </c>
      <c r="H399" s="24" t="s">
        <v>2397</v>
      </c>
      <c r="I399" s="24">
        <v>4</v>
      </c>
      <c r="J399" s="24">
        <v>2</v>
      </c>
      <c r="K399" s="24" t="s">
        <v>2821</v>
      </c>
      <c r="L399" s="25">
        <v>2</v>
      </c>
      <c r="M399" s="24" t="s">
        <v>105</v>
      </c>
      <c r="N399" s="24" t="s">
        <v>6</v>
      </c>
      <c r="R399" s="25">
        <v>5.5</v>
      </c>
      <c r="S399" s="83" t="s">
        <v>363</v>
      </c>
      <c r="T399" s="66" t="str">
        <f t="shared" si="389"/>
        <v>0.00</v>
      </c>
      <c r="U399" s="66">
        <f t="shared" si="390"/>
        <v>-2</v>
      </c>
      <c r="V399" s="66">
        <f t="shared" si="391"/>
        <v>324.03000000000014</v>
      </c>
      <c r="W399" s="66">
        <f t="shared" si="392"/>
        <v>759</v>
      </c>
      <c r="X399" s="20">
        <f t="shared" si="393"/>
        <v>0.426916996047431</v>
      </c>
      <c r="Y399" s="67">
        <f t="shared" si="394"/>
        <v>3.2403000000000013</v>
      </c>
      <c r="Z399" s="68">
        <f t="shared" si="395"/>
        <v>32403.000000000015</v>
      </c>
      <c r="AA399" s="65" t="s">
        <v>52</v>
      </c>
      <c r="AU399" s="23" t="str">
        <f t="shared" ref="AU399:AX404" si="399">IF($G399=AU$2,$U399,"")</f>
        <v/>
      </c>
      <c r="AV399" s="23">
        <f t="shared" si="396"/>
        <v>-2</v>
      </c>
      <c r="AW399" s="23" t="str">
        <f t="shared" si="399"/>
        <v/>
      </c>
      <c r="AX399" s="23" t="str">
        <f t="shared" si="399"/>
        <v/>
      </c>
      <c r="AZ399" s="23"/>
      <c r="BA399" s="25">
        <v>0</v>
      </c>
      <c r="BB399" s="25">
        <v>4.5</v>
      </c>
      <c r="BC399" s="25">
        <f t="shared" si="397"/>
        <v>7</v>
      </c>
      <c r="BD399" s="25">
        <f t="shared" si="398"/>
        <v>4.2200000000000006</v>
      </c>
      <c r="BE399" t="s">
        <v>969</v>
      </c>
    </row>
    <row r="400" spans="1:68" x14ac:dyDescent="0.2">
      <c r="A400" s="98">
        <v>46072</v>
      </c>
      <c r="B400" s="60" t="s">
        <v>892</v>
      </c>
      <c r="C400" s="24" t="s">
        <v>2041</v>
      </c>
      <c r="D400" s="24" t="s">
        <v>398</v>
      </c>
      <c r="F400" s="74" t="s">
        <v>51</v>
      </c>
      <c r="G400" s="24" t="s">
        <v>121</v>
      </c>
      <c r="H400" s="24" t="s">
        <v>75</v>
      </c>
      <c r="I400" s="24">
        <v>9</v>
      </c>
      <c r="J400" s="24">
        <v>6</v>
      </c>
      <c r="K400" s="24" t="s">
        <v>2822</v>
      </c>
      <c r="L400" s="25">
        <v>3</v>
      </c>
      <c r="M400" s="24" t="s">
        <v>105</v>
      </c>
      <c r="N400" s="24" t="s">
        <v>6</v>
      </c>
      <c r="R400" s="25">
        <v>3.7</v>
      </c>
      <c r="S400" s="83" t="s">
        <v>363</v>
      </c>
      <c r="T400" s="66" t="str">
        <f t="shared" si="389"/>
        <v>0.00</v>
      </c>
      <c r="U400" s="66">
        <f t="shared" si="390"/>
        <v>-3</v>
      </c>
      <c r="V400" s="66">
        <f t="shared" si="391"/>
        <v>321.03000000000014</v>
      </c>
      <c r="W400" s="66">
        <f t="shared" si="392"/>
        <v>762</v>
      </c>
      <c r="X400" s="20">
        <f t="shared" si="393"/>
        <v>0.4212992125984254</v>
      </c>
      <c r="Y400" s="67">
        <f t="shared" si="394"/>
        <v>3.2103000000000015</v>
      </c>
      <c r="Z400" s="68">
        <f t="shared" si="395"/>
        <v>32103.000000000015</v>
      </c>
      <c r="AA400" s="65" t="s">
        <v>52</v>
      </c>
      <c r="AU400" s="23" t="str">
        <f t="shared" si="399"/>
        <v/>
      </c>
      <c r="AV400" s="23">
        <f t="shared" si="396"/>
        <v>-3</v>
      </c>
      <c r="AW400" s="23" t="str">
        <f t="shared" si="399"/>
        <v/>
      </c>
      <c r="AX400" s="23" t="str">
        <f t="shared" si="399"/>
        <v/>
      </c>
      <c r="AZ400" s="23"/>
      <c r="BA400" s="25">
        <v>0</v>
      </c>
      <c r="BB400" s="25">
        <v>3.85</v>
      </c>
      <c r="BC400" s="25">
        <f t="shared" si="397"/>
        <v>8.5500000000000007</v>
      </c>
      <c r="BD400" s="25">
        <f t="shared" si="398"/>
        <v>3.6220000000000003</v>
      </c>
      <c r="BE400" t="s">
        <v>969</v>
      </c>
    </row>
    <row r="401" spans="1:56" x14ac:dyDescent="0.2">
      <c r="A401" s="98">
        <v>46076</v>
      </c>
      <c r="B401" s="60" t="s">
        <v>892</v>
      </c>
      <c r="C401" s="24" t="s">
        <v>868</v>
      </c>
      <c r="D401" s="24" t="s">
        <v>621</v>
      </c>
      <c r="F401" s="74" t="s">
        <v>51</v>
      </c>
      <c r="G401" s="24" t="s">
        <v>121</v>
      </c>
      <c r="H401" s="24" t="s">
        <v>60</v>
      </c>
      <c r="I401" s="24">
        <v>1</v>
      </c>
      <c r="J401" s="24">
        <v>8</v>
      </c>
      <c r="K401" s="87" t="s">
        <v>2831</v>
      </c>
      <c r="L401" s="25">
        <v>3</v>
      </c>
      <c r="M401" s="24" t="s">
        <v>105</v>
      </c>
      <c r="N401" s="24" t="s">
        <v>6</v>
      </c>
      <c r="R401" s="25">
        <v>4</v>
      </c>
      <c r="S401" s="83" t="s">
        <v>373</v>
      </c>
      <c r="T401" s="66" t="str">
        <f t="shared" si="389"/>
        <v>0.00</v>
      </c>
      <c r="U401" s="66">
        <f t="shared" si="390"/>
        <v>-3</v>
      </c>
      <c r="V401" s="66">
        <f t="shared" si="391"/>
        <v>318.03000000000014</v>
      </c>
      <c r="W401" s="66">
        <f t="shared" si="392"/>
        <v>765</v>
      </c>
      <c r="X401" s="20">
        <f t="shared" si="393"/>
        <v>0.41572549019607863</v>
      </c>
      <c r="Y401" s="67">
        <f t="shared" si="394"/>
        <v>3.1803000000000012</v>
      </c>
      <c r="Z401" s="68">
        <f t="shared" si="395"/>
        <v>31803.000000000015</v>
      </c>
      <c r="AA401" s="65" t="s">
        <v>52</v>
      </c>
      <c r="AU401" s="23" t="str">
        <f t="shared" si="399"/>
        <v/>
      </c>
      <c r="AV401" s="23">
        <f t="shared" si="396"/>
        <v>-3</v>
      </c>
      <c r="AW401" s="23" t="str">
        <f t="shared" si="399"/>
        <v/>
      </c>
      <c r="AX401" s="23" t="str">
        <f t="shared" si="399"/>
        <v/>
      </c>
      <c r="AZ401" s="23"/>
      <c r="BA401" s="25">
        <v>0</v>
      </c>
      <c r="BB401" s="25">
        <v>3.55</v>
      </c>
      <c r="BC401" s="25">
        <f t="shared" si="397"/>
        <v>7.6499999999999986</v>
      </c>
      <c r="BD401" s="25">
        <f t="shared" si="398"/>
        <v>3.3460000000000001</v>
      </c>
    </row>
    <row r="402" spans="1:56" x14ac:dyDescent="0.2">
      <c r="A402" s="98">
        <v>46076</v>
      </c>
      <c r="B402" s="60" t="s">
        <v>892</v>
      </c>
      <c r="C402" s="24" t="s">
        <v>2832</v>
      </c>
      <c r="D402" s="24" t="s">
        <v>621</v>
      </c>
      <c r="F402" s="74" t="s">
        <v>51</v>
      </c>
      <c r="G402" s="24" t="s">
        <v>121</v>
      </c>
      <c r="H402" s="24" t="s">
        <v>846</v>
      </c>
      <c r="I402" s="24">
        <v>5</v>
      </c>
      <c r="J402" s="24">
        <v>2</v>
      </c>
      <c r="K402" s="24" t="s">
        <v>2833</v>
      </c>
      <c r="L402" s="25">
        <v>2</v>
      </c>
      <c r="M402" s="24" t="s">
        <v>105</v>
      </c>
      <c r="N402" s="24" t="s">
        <v>6</v>
      </c>
      <c r="R402" s="25">
        <v>13</v>
      </c>
      <c r="S402" s="83" t="s">
        <v>363</v>
      </c>
      <c r="T402" s="66" t="str">
        <f t="shared" si="389"/>
        <v>0.00</v>
      </c>
      <c r="U402" s="66">
        <f t="shared" si="390"/>
        <v>-2</v>
      </c>
      <c r="V402" s="66">
        <f t="shared" si="391"/>
        <v>316.03000000000014</v>
      </c>
      <c r="W402" s="66">
        <f t="shared" si="392"/>
        <v>767</v>
      </c>
      <c r="X402" s="20">
        <f t="shared" si="393"/>
        <v>0.41203389830508491</v>
      </c>
      <c r="Y402" s="67">
        <f t="shared" si="394"/>
        <v>3.1603000000000012</v>
      </c>
      <c r="Z402" s="68">
        <f t="shared" si="395"/>
        <v>31603.000000000015</v>
      </c>
      <c r="AA402" s="65" t="s">
        <v>52</v>
      </c>
      <c r="AU402" s="23" t="str">
        <f t="shared" si="399"/>
        <v/>
      </c>
      <c r="AV402" s="23">
        <f t="shared" si="396"/>
        <v>-2</v>
      </c>
      <c r="AW402" s="23" t="str">
        <f t="shared" si="399"/>
        <v/>
      </c>
      <c r="AX402" s="23" t="str">
        <f t="shared" si="399"/>
        <v/>
      </c>
      <c r="AZ402" s="23"/>
      <c r="BA402" s="25">
        <v>0</v>
      </c>
      <c r="BB402" s="25">
        <v>8.1999999999999993</v>
      </c>
      <c r="BC402" s="25">
        <f t="shared" si="397"/>
        <v>14.399999999999999</v>
      </c>
      <c r="BD402" s="25">
        <f t="shared" si="398"/>
        <v>7.6239999999999997</v>
      </c>
    </row>
    <row r="403" spans="1:56" x14ac:dyDescent="0.2">
      <c r="A403" s="98">
        <v>46079</v>
      </c>
      <c r="B403" s="60" t="s">
        <v>892</v>
      </c>
      <c r="C403" s="24" t="s">
        <v>1188</v>
      </c>
      <c r="D403" s="24" t="s">
        <v>398</v>
      </c>
      <c r="F403" s="74" t="s">
        <v>51</v>
      </c>
      <c r="G403" s="24" t="s">
        <v>121</v>
      </c>
      <c r="H403" s="24" t="s">
        <v>2397</v>
      </c>
      <c r="I403" s="24">
        <v>4</v>
      </c>
      <c r="J403" s="24">
        <v>4</v>
      </c>
      <c r="K403" s="87" t="s">
        <v>2837</v>
      </c>
      <c r="L403" s="25">
        <v>1</v>
      </c>
      <c r="M403" s="24" t="s">
        <v>105</v>
      </c>
      <c r="N403" s="24" t="s">
        <v>6</v>
      </c>
      <c r="R403" s="25">
        <v>6.5</v>
      </c>
      <c r="S403" s="83" t="s">
        <v>373</v>
      </c>
      <c r="T403" s="66" t="str">
        <f t="shared" si="389"/>
        <v>0.00</v>
      </c>
      <c r="U403" s="66">
        <f t="shared" si="390"/>
        <v>-1</v>
      </c>
      <c r="V403" s="66">
        <f t="shared" si="391"/>
        <v>315.03000000000014</v>
      </c>
      <c r="W403" s="66">
        <f t="shared" si="392"/>
        <v>768</v>
      </c>
      <c r="X403" s="20">
        <f t="shared" si="393"/>
        <v>0.41019531250000019</v>
      </c>
      <c r="Y403" s="67">
        <f t="shared" si="394"/>
        <v>3.1503000000000014</v>
      </c>
      <c r="Z403" s="68">
        <f t="shared" si="395"/>
        <v>31503.000000000015</v>
      </c>
      <c r="AA403" s="65" t="s">
        <v>52</v>
      </c>
      <c r="AU403" s="23" t="str">
        <f t="shared" si="399"/>
        <v/>
      </c>
      <c r="AV403" s="23">
        <f t="shared" si="396"/>
        <v>-1</v>
      </c>
      <c r="AW403" s="23" t="str">
        <f t="shared" si="399"/>
        <v/>
      </c>
      <c r="AX403" s="23" t="str">
        <f t="shared" si="399"/>
        <v/>
      </c>
      <c r="AZ403" s="23"/>
      <c r="BA403" s="25">
        <v>0</v>
      </c>
      <c r="BB403" s="25">
        <v>4.66</v>
      </c>
      <c r="BC403" s="25">
        <f t="shared" si="397"/>
        <v>3.66</v>
      </c>
      <c r="BD403" s="25">
        <f t="shared" si="398"/>
        <v>4.3672000000000004</v>
      </c>
    </row>
    <row r="404" spans="1:56" x14ac:dyDescent="0.2">
      <c r="A404" s="98">
        <v>46079</v>
      </c>
      <c r="B404" s="60" t="s">
        <v>892</v>
      </c>
      <c r="C404" s="24" t="s">
        <v>2628</v>
      </c>
      <c r="D404" s="24" t="s">
        <v>398</v>
      </c>
      <c r="F404" s="74" t="s">
        <v>51</v>
      </c>
      <c r="G404" s="24" t="s">
        <v>121</v>
      </c>
      <c r="H404" s="24" t="s">
        <v>2251</v>
      </c>
      <c r="I404" s="24">
        <v>7</v>
      </c>
      <c r="J404" s="24">
        <v>7</v>
      </c>
      <c r="K404" s="24" t="s">
        <v>2838</v>
      </c>
      <c r="L404" s="25">
        <v>1</v>
      </c>
      <c r="M404" s="24" t="s">
        <v>105</v>
      </c>
      <c r="N404" s="24" t="s">
        <v>6</v>
      </c>
      <c r="R404" s="25">
        <v>13</v>
      </c>
      <c r="S404" s="83" t="s">
        <v>363</v>
      </c>
      <c r="T404" s="66" t="str">
        <f t="shared" si="389"/>
        <v>0.00</v>
      </c>
      <c r="U404" s="66">
        <f t="shared" si="390"/>
        <v>-1</v>
      </c>
      <c r="V404" s="66">
        <f t="shared" si="391"/>
        <v>314.03000000000014</v>
      </c>
      <c r="W404" s="66">
        <f t="shared" si="392"/>
        <v>769</v>
      </c>
      <c r="X404" s="20">
        <f t="shared" si="393"/>
        <v>0.40836150845253594</v>
      </c>
      <c r="Y404" s="67">
        <f t="shared" si="394"/>
        <v>3.1403000000000016</v>
      </c>
      <c r="Z404" s="68">
        <f t="shared" si="395"/>
        <v>31403.000000000015</v>
      </c>
      <c r="AA404" s="65" t="s">
        <v>52</v>
      </c>
      <c r="AU404" s="23" t="str">
        <f t="shared" si="399"/>
        <v/>
      </c>
      <c r="AV404" s="23">
        <f t="shared" si="396"/>
        <v>-1</v>
      </c>
      <c r="AW404" s="23" t="str">
        <f t="shared" si="399"/>
        <v/>
      </c>
      <c r="AX404" s="23" t="str">
        <f t="shared" si="399"/>
        <v/>
      </c>
      <c r="AZ404" s="23"/>
      <c r="BA404" s="25">
        <v>0</v>
      </c>
      <c r="BB404" s="25">
        <v>16</v>
      </c>
      <c r="BC404" s="25">
        <f t="shared" si="397"/>
        <v>15</v>
      </c>
      <c r="BD404" s="25">
        <f t="shared" si="398"/>
        <v>14.8</v>
      </c>
    </row>
    <row r="405" spans="1:56" x14ac:dyDescent="0.2">
      <c r="A405" s="98">
        <v>46079</v>
      </c>
      <c r="B405" s="60" t="s">
        <v>892</v>
      </c>
      <c r="C405" s="24" t="s">
        <v>2628</v>
      </c>
      <c r="D405" s="24" t="s">
        <v>398</v>
      </c>
      <c r="F405" s="74" t="s">
        <v>51</v>
      </c>
      <c r="G405" s="24" t="s">
        <v>121</v>
      </c>
      <c r="H405" s="24" t="s">
        <v>2251</v>
      </c>
      <c r="I405" s="24">
        <v>7</v>
      </c>
      <c r="J405" s="24">
        <v>7</v>
      </c>
      <c r="K405" s="24" t="s">
        <v>2838</v>
      </c>
      <c r="L405" s="25">
        <v>1</v>
      </c>
      <c r="M405" s="24" t="s">
        <v>105</v>
      </c>
      <c r="N405" s="24" t="s">
        <v>7</v>
      </c>
      <c r="R405" s="25">
        <v>2.35</v>
      </c>
      <c r="S405" s="83" t="s">
        <v>363</v>
      </c>
      <c r="T405" s="66" t="str">
        <f t="shared" si="389"/>
        <v>0.00</v>
      </c>
      <c r="U405" s="66">
        <f t="shared" si="390"/>
        <v>-1</v>
      </c>
      <c r="V405" s="66">
        <f t="shared" si="391"/>
        <v>313.03000000000014</v>
      </c>
      <c r="W405" s="66">
        <f t="shared" si="392"/>
        <v>770</v>
      </c>
      <c r="X405" s="20">
        <f t="shared" si="393"/>
        <v>0.40653246753246775</v>
      </c>
      <c r="Y405" s="67">
        <f t="shared" si="394"/>
        <v>3.1303000000000014</v>
      </c>
      <c r="Z405" s="68">
        <f t="shared" si="395"/>
        <v>31303.000000000015</v>
      </c>
      <c r="AA405" s="65" t="s">
        <v>52</v>
      </c>
      <c r="AU405" s="23" t="str">
        <f t="shared" ref="AU405:AX420" si="400">IF($G405=AU$2,$U405,"")</f>
        <v/>
      </c>
      <c r="AV405" s="23">
        <f t="shared" si="396"/>
        <v>-1</v>
      </c>
      <c r="AW405" s="23" t="str">
        <f t="shared" si="400"/>
        <v/>
      </c>
      <c r="AX405" s="23" t="str">
        <f t="shared" si="400"/>
        <v/>
      </c>
      <c r="AZ405" s="23"/>
      <c r="BA405" s="25">
        <v>0</v>
      </c>
      <c r="BB405" s="25">
        <v>2.13</v>
      </c>
      <c r="BC405" s="25">
        <f t="shared" si="397"/>
        <v>1.1299999999999999</v>
      </c>
      <c r="BD405" s="25">
        <f t="shared" si="398"/>
        <v>2.0396000000000001</v>
      </c>
    </row>
    <row r="406" spans="1:56" x14ac:dyDescent="0.2">
      <c r="A406" s="98">
        <v>46080</v>
      </c>
      <c r="B406" s="60" t="s">
        <v>892</v>
      </c>
      <c r="C406" s="24" t="s">
        <v>863</v>
      </c>
      <c r="D406" s="24" t="s">
        <v>562</v>
      </c>
      <c r="F406" s="74" t="s">
        <v>51</v>
      </c>
      <c r="G406" s="24" t="s">
        <v>121</v>
      </c>
      <c r="H406" s="24" t="s">
        <v>997</v>
      </c>
      <c r="I406" s="24">
        <v>9</v>
      </c>
      <c r="J406" s="24">
        <v>8</v>
      </c>
      <c r="K406" s="26" t="s">
        <v>2839</v>
      </c>
      <c r="L406" s="25">
        <v>1</v>
      </c>
      <c r="M406" s="24" t="s">
        <v>105</v>
      </c>
      <c r="N406" s="24" t="s">
        <v>6</v>
      </c>
      <c r="R406" s="25">
        <v>10</v>
      </c>
      <c r="S406" s="83" t="s">
        <v>372</v>
      </c>
      <c r="T406" s="66">
        <f t="shared" si="389"/>
        <v>10</v>
      </c>
      <c r="U406" s="66">
        <f t="shared" si="390"/>
        <v>9</v>
      </c>
      <c r="V406" s="66">
        <f t="shared" si="391"/>
        <v>322.03000000000014</v>
      </c>
      <c r="W406" s="66">
        <f t="shared" si="392"/>
        <v>771</v>
      </c>
      <c r="X406" s="20">
        <f t="shared" si="393"/>
        <v>0.41767833981841784</v>
      </c>
      <c r="Y406" s="67">
        <f t="shared" si="394"/>
        <v>3.2203000000000013</v>
      </c>
      <c r="Z406" s="68">
        <f t="shared" si="395"/>
        <v>32203.000000000015</v>
      </c>
      <c r="AA406" s="65" t="s">
        <v>53</v>
      </c>
      <c r="AU406" s="23" t="str">
        <f t="shared" si="400"/>
        <v/>
      </c>
      <c r="AV406" s="23">
        <f t="shared" si="396"/>
        <v>9</v>
      </c>
      <c r="AW406" s="23" t="str">
        <f t="shared" si="400"/>
        <v/>
      </c>
      <c r="AX406" s="23" t="str">
        <f t="shared" si="400"/>
        <v/>
      </c>
      <c r="AZ406" s="23"/>
      <c r="BA406" s="25">
        <v>0</v>
      </c>
      <c r="BB406" s="25">
        <v>4.4000000000000004</v>
      </c>
      <c r="BC406" s="25">
        <f t="shared" si="397"/>
        <v>3.4000000000000004</v>
      </c>
      <c r="BD406" s="25">
        <f t="shared" si="398"/>
        <v>4.1280000000000001</v>
      </c>
    </row>
    <row r="407" spans="1:56" x14ac:dyDescent="0.2">
      <c r="A407" s="98">
        <v>46080</v>
      </c>
      <c r="B407" s="60" t="s">
        <v>892</v>
      </c>
      <c r="C407" s="24" t="s">
        <v>863</v>
      </c>
      <c r="D407" s="24" t="s">
        <v>562</v>
      </c>
      <c r="F407" s="74" t="s">
        <v>51</v>
      </c>
      <c r="G407" s="24" t="s">
        <v>121</v>
      </c>
      <c r="H407" s="24" t="s">
        <v>997</v>
      </c>
      <c r="I407" s="24">
        <v>9</v>
      </c>
      <c r="J407" s="24">
        <v>8</v>
      </c>
      <c r="K407" s="26" t="s">
        <v>2839</v>
      </c>
      <c r="L407" s="25">
        <v>3</v>
      </c>
      <c r="M407" s="24" t="s">
        <v>105</v>
      </c>
      <c r="N407" s="24" t="s">
        <v>7</v>
      </c>
      <c r="R407" s="25">
        <v>2.25</v>
      </c>
      <c r="S407" s="83" t="s">
        <v>372</v>
      </c>
      <c r="T407" s="66">
        <f t="shared" si="389"/>
        <v>6.75</v>
      </c>
      <c r="U407" s="66">
        <f t="shared" si="390"/>
        <v>3.75</v>
      </c>
      <c r="V407" s="66">
        <f t="shared" si="391"/>
        <v>325.78000000000014</v>
      </c>
      <c r="W407" s="66">
        <f t="shared" si="392"/>
        <v>774</v>
      </c>
      <c r="X407" s="20">
        <f t="shared" si="393"/>
        <v>0.42090439276485808</v>
      </c>
      <c r="Y407" s="67">
        <f t="shared" si="394"/>
        <v>3.2578000000000014</v>
      </c>
      <c r="Z407" s="68">
        <f t="shared" si="395"/>
        <v>32578.000000000015</v>
      </c>
      <c r="AA407" s="65" t="s">
        <v>53</v>
      </c>
      <c r="AU407" s="23" t="str">
        <f t="shared" si="400"/>
        <v/>
      </c>
      <c r="AV407" s="23">
        <f t="shared" si="396"/>
        <v>3.75</v>
      </c>
      <c r="AW407" s="23" t="str">
        <f t="shared" si="400"/>
        <v/>
      </c>
      <c r="AX407" s="23" t="str">
        <f t="shared" si="400"/>
        <v/>
      </c>
      <c r="AZ407" s="23"/>
      <c r="BA407" s="25">
        <v>0</v>
      </c>
      <c r="BB407" s="25">
        <v>1.45</v>
      </c>
      <c r="BC407" s="25">
        <f t="shared" si="397"/>
        <v>1.3499999999999996</v>
      </c>
      <c r="BD407" s="25">
        <f t="shared" si="398"/>
        <v>1.4139999999999999</v>
      </c>
    </row>
    <row r="408" spans="1:56" ht="17" x14ac:dyDescent="0.2">
      <c r="A408" s="98">
        <v>46080</v>
      </c>
      <c r="B408" s="60" t="s">
        <v>892</v>
      </c>
      <c r="C408" s="24" t="s">
        <v>1141</v>
      </c>
      <c r="D408" s="24" t="s">
        <v>562</v>
      </c>
      <c r="F408" s="74" t="s">
        <v>51</v>
      </c>
      <c r="G408" s="24" t="s">
        <v>121</v>
      </c>
      <c r="H408" s="24" t="s">
        <v>2840</v>
      </c>
      <c r="I408" s="24">
        <v>5</v>
      </c>
      <c r="J408" s="24">
        <v>6</v>
      </c>
      <c r="K408" s="97" t="s">
        <v>2841</v>
      </c>
      <c r="L408" s="25">
        <v>1</v>
      </c>
      <c r="M408" s="24" t="s">
        <v>105</v>
      </c>
      <c r="N408" s="24" t="s">
        <v>6</v>
      </c>
      <c r="R408" s="25">
        <v>10</v>
      </c>
      <c r="S408" s="83" t="s">
        <v>363</v>
      </c>
      <c r="T408" s="66" t="str">
        <f t="shared" si="389"/>
        <v>0.00</v>
      </c>
      <c r="U408" s="66">
        <f t="shared" si="390"/>
        <v>-1</v>
      </c>
      <c r="V408" s="66">
        <f t="shared" si="391"/>
        <v>324.78000000000014</v>
      </c>
      <c r="W408" s="66">
        <f t="shared" si="392"/>
        <v>775</v>
      </c>
      <c r="X408" s="20">
        <f t="shared" si="393"/>
        <v>0.4190709677419357</v>
      </c>
      <c r="Y408" s="67">
        <f t="shared" si="394"/>
        <v>3.2478000000000016</v>
      </c>
      <c r="Z408" s="68">
        <f t="shared" si="395"/>
        <v>32478.000000000015</v>
      </c>
      <c r="AA408" s="65" t="s">
        <v>52</v>
      </c>
      <c r="AU408" s="23" t="str">
        <f t="shared" si="400"/>
        <v/>
      </c>
      <c r="AV408" s="23">
        <f t="shared" si="400"/>
        <v>-1</v>
      </c>
      <c r="AW408" s="23" t="str">
        <f t="shared" si="400"/>
        <v/>
      </c>
      <c r="AX408" s="23" t="str">
        <f t="shared" si="400"/>
        <v/>
      </c>
      <c r="AZ408" s="23"/>
      <c r="BA408" s="25">
        <v>0</v>
      </c>
      <c r="BB408" s="25">
        <v>11.73</v>
      </c>
      <c r="BC408" s="25">
        <f t="shared" si="397"/>
        <v>10.73</v>
      </c>
      <c r="BD408" s="25">
        <f t="shared" si="398"/>
        <v>10.871600000000001</v>
      </c>
    </row>
    <row r="409" spans="1:56" ht="17" x14ac:dyDescent="0.2">
      <c r="A409" s="98">
        <v>46080</v>
      </c>
      <c r="B409" s="60" t="s">
        <v>892</v>
      </c>
      <c r="C409" s="24" t="s">
        <v>1141</v>
      </c>
      <c r="D409" s="24" t="s">
        <v>562</v>
      </c>
      <c r="F409" s="74" t="s">
        <v>51</v>
      </c>
      <c r="G409" s="24" t="s">
        <v>121</v>
      </c>
      <c r="H409" s="24" t="s">
        <v>2840</v>
      </c>
      <c r="I409" s="24">
        <v>5</v>
      </c>
      <c r="J409" s="24">
        <v>6</v>
      </c>
      <c r="K409" s="97" t="s">
        <v>2841</v>
      </c>
      <c r="L409" s="25">
        <v>1</v>
      </c>
      <c r="M409" s="24" t="s">
        <v>105</v>
      </c>
      <c r="N409" s="24" t="s">
        <v>7</v>
      </c>
      <c r="R409" s="25">
        <v>2.2999999999999998</v>
      </c>
      <c r="S409" s="83" t="s">
        <v>363</v>
      </c>
      <c r="T409" s="66" t="str">
        <f t="shared" si="389"/>
        <v>0.00</v>
      </c>
      <c r="U409" s="66">
        <f t="shared" si="390"/>
        <v>-1</v>
      </c>
      <c r="V409" s="66">
        <f t="shared" si="391"/>
        <v>323.78000000000014</v>
      </c>
      <c r="W409" s="66">
        <f t="shared" si="392"/>
        <v>776</v>
      </c>
      <c r="X409" s="20">
        <f t="shared" si="393"/>
        <v>0.41724226804123732</v>
      </c>
      <c r="Y409" s="67">
        <f t="shared" si="394"/>
        <v>3.2378000000000013</v>
      </c>
      <c r="Z409" s="68">
        <f t="shared" si="395"/>
        <v>32378.000000000015</v>
      </c>
      <c r="AA409" s="65" t="s">
        <v>52</v>
      </c>
      <c r="AU409" s="23" t="str">
        <f t="shared" si="400"/>
        <v/>
      </c>
      <c r="AV409" s="23">
        <f t="shared" si="400"/>
        <v>-1</v>
      </c>
      <c r="AW409" s="23" t="str">
        <f t="shared" si="400"/>
        <v/>
      </c>
      <c r="AX409" s="23" t="str">
        <f t="shared" si="400"/>
        <v/>
      </c>
      <c r="AZ409" s="23"/>
      <c r="BA409" s="25">
        <v>0</v>
      </c>
      <c r="BB409" s="25">
        <v>2.4700000000000002</v>
      </c>
      <c r="BC409" s="25">
        <f t="shared" si="397"/>
        <v>1.4700000000000002</v>
      </c>
      <c r="BD409" s="25">
        <f t="shared" si="398"/>
        <v>2.3524000000000003</v>
      </c>
    </row>
    <row r="410" spans="1:56" x14ac:dyDescent="0.2">
      <c r="A410" s="98">
        <v>46082</v>
      </c>
      <c r="B410" s="60" t="s">
        <v>892</v>
      </c>
      <c r="C410" s="24" t="s">
        <v>1589</v>
      </c>
      <c r="D410" s="24" t="s">
        <v>577</v>
      </c>
      <c r="F410" s="74" t="s">
        <v>51</v>
      </c>
      <c r="G410" s="24" t="s">
        <v>121</v>
      </c>
      <c r="H410" s="24" t="s">
        <v>2251</v>
      </c>
      <c r="I410" s="24">
        <v>10</v>
      </c>
      <c r="J410" s="24">
        <v>6</v>
      </c>
      <c r="K410" s="24" t="s">
        <v>2465</v>
      </c>
      <c r="L410" s="25">
        <v>0.5</v>
      </c>
      <c r="M410" s="24" t="s">
        <v>105</v>
      </c>
      <c r="N410" s="24" t="s">
        <v>6</v>
      </c>
      <c r="R410" s="25">
        <v>34</v>
      </c>
      <c r="S410" s="83" t="s">
        <v>363</v>
      </c>
      <c r="T410" s="66" t="str">
        <f t="shared" si="389"/>
        <v>0.00</v>
      </c>
      <c r="U410" s="66">
        <f t="shared" si="390"/>
        <v>-0.5</v>
      </c>
      <c r="V410" s="66">
        <f t="shared" si="391"/>
        <v>323.28000000000014</v>
      </c>
      <c r="W410" s="66">
        <f t="shared" si="392"/>
        <v>776.5</v>
      </c>
      <c r="X410" s="20">
        <f t="shared" si="393"/>
        <v>0.41632968448164859</v>
      </c>
      <c r="Y410" s="67">
        <f t="shared" si="394"/>
        <v>3.2328000000000015</v>
      </c>
      <c r="Z410" s="68">
        <f t="shared" si="395"/>
        <v>32328.000000000015</v>
      </c>
      <c r="AA410" s="65" t="s">
        <v>52</v>
      </c>
      <c r="AU410" s="23" t="str">
        <f t="shared" si="400"/>
        <v/>
      </c>
      <c r="AV410" s="23">
        <f t="shared" si="400"/>
        <v>-0.5</v>
      </c>
      <c r="AW410" s="23" t="str">
        <f t="shared" si="400"/>
        <v/>
      </c>
      <c r="AX410" s="23" t="str">
        <f t="shared" si="400"/>
        <v/>
      </c>
      <c r="AZ410" s="23"/>
      <c r="BA410" s="25">
        <v>0</v>
      </c>
      <c r="BB410" s="25">
        <v>32</v>
      </c>
      <c r="BC410" s="25">
        <f t="shared" si="397"/>
        <v>15.5</v>
      </c>
      <c r="BD410" s="25">
        <f t="shared" si="398"/>
        <v>29.52</v>
      </c>
    </row>
    <row r="411" spans="1:56" x14ac:dyDescent="0.2">
      <c r="A411" s="98">
        <v>46082</v>
      </c>
      <c r="B411" s="60" t="s">
        <v>892</v>
      </c>
      <c r="C411" s="24" t="s">
        <v>1589</v>
      </c>
      <c r="D411" s="24" t="s">
        <v>577</v>
      </c>
      <c r="F411" s="74" t="s">
        <v>51</v>
      </c>
      <c r="G411" s="24" t="s">
        <v>121</v>
      </c>
      <c r="H411" s="24" t="s">
        <v>2251</v>
      </c>
      <c r="I411" s="24">
        <v>10</v>
      </c>
      <c r="J411" s="24">
        <v>6</v>
      </c>
      <c r="K411" s="24" t="s">
        <v>2465</v>
      </c>
      <c r="L411" s="25">
        <v>1.5</v>
      </c>
      <c r="M411" s="24" t="s">
        <v>105</v>
      </c>
      <c r="N411" s="24" t="s">
        <v>7</v>
      </c>
      <c r="R411" s="25">
        <v>3.9</v>
      </c>
      <c r="S411" s="83" t="s">
        <v>363</v>
      </c>
      <c r="T411" s="66" t="str">
        <f t="shared" si="389"/>
        <v>0.00</v>
      </c>
      <c r="U411" s="66">
        <f t="shared" si="390"/>
        <v>-1.5</v>
      </c>
      <c r="V411" s="66">
        <f t="shared" si="391"/>
        <v>321.78000000000014</v>
      </c>
      <c r="W411" s="66">
        <f t="shared" si="392"/>
        <v>778</v>
      </c>
      <c r="X411" s="20">
        <f t="shared" si="393"/>
        <v>0.41359897172236521</v>
      </c>
      <c r="Y411" s="67">
        <f t="shared" si="394"/>
        <v>3.2178000000000013</v>
      </c>
      <c r="Z411" s="68">
        <f t="shared" si="395"/>
        <v>32178.000000000015</v>
      </c>
      <c r="AA411" s="65" t="s">
        <v>52</v>
      </c>
      <c r="AU411" s="23" t="str">
        <f t="shared" si="400"/>
        <v/>
      </c>
      <c r="AV411" s="23">
        <f t="shared" si="400"/>
        <v>-1.5</v>
      </c>
      <c r="AW411" s="23" t="str">
        <f t="shared" si="400"/>
        <v/>
      </c>
      <c r="AX411" s="23" t="str">
        <f t="shared" si="400"/>
        <v/>
      </c>
      <c r="AZ411" s="23"/>
      <c r="BA411" s="25">
        <v>0</v>
      </c>
      <c r="BB411" s="25">
        <v>3.11</v>
      </c>
      <c r="BC411" s="25">
        <f t="shared" si="397"/>
        <v>3.165</v>
      </c>
      <c r="BD411" s="25">
        <f t="shared" si="398"/>
        <v>2.9412000000000003</v>
      </c>
    </row>
    <row r="412" spans="1:56" x14ac:dyDescent="0.2">
      <c r="A412" s="98">
        <v>46083</v>
      </c>
      <c r="B412" s="60" t="s">
        <v>892</v>
      </c>
      <c r="C412" s="24" t="s">
        <v>2780</v>
      </c>
      <c r="D412" s="24" t="s">
        <v>621</v>
      </c>
      <c r="F412" s="74" t="s">
        <v>51</v>
      </c>
      <c r="G412" s="24" t="s">
        <v>121</v>
      </c>
      <c r="H412" s="24" t="s">
        <v>528</v>
      </c>
      <c r="I412" s="24">
        <v>5</v>
      </c>
      <c r="J412" s="24">
        <v>7</v>
      </c>
      <c r="K412" s="24" t="s">
        <v>2848</v>
      </c>
      <c r="L412" s="25">
        <v>1</v>
      </c>
      <c r="M412" s="24" t="s">
        <v>105</v>
      </c>
      <c r="N412" s="24" t="s">
        <v>6</v>
      </c>
      <c r="R412" s="25">
        <v>16</v>
      </c>
      <c r="S412" s="83" t="s">
        <v>363</v>
      </c>
      <c r="T412" s="66" t="str">
        <f t="shared" si="389"/>
        <v>0.00</v>
      </c>
      <c r="U412" s="66">
        <f t="shared" si="390"/>
        <v>-1</v>
      </c>
      <c r="V412" s="66">
        <f t="shared" si="391"/>
        <v>320.78000000000014</v>
      </c>
      <c r="W412" s="66">
        <f t="shared" si="392"/>
        <v>779</v>
      </c>
      <c r="X412" s="20">
        <f t="shared" si="393"/>
        <v>0.41178433889602073</v>
      </c>
      <c r="Y412" s="67">
        <f t="shared" si="394"/>
        <v>3.2078000000000015</v>
      </c>
      <c r="Z412" s="68">
        <f t="shared" si="395"/>
        <v>32078.000000000015</v>
      </c>
      <c r="AA412" s="65" t="s">
        <v>52</v>
      </c>
      <c r="AU412" s="23" t="str">
        <f t="shared" si="400"/>
        <v/>
      </c>
      <c r="AV412" s="23">
        <f t="shared" si="400"/>
        <v>-1</v>
      </c>
      <c r="AW412" s="23" t="str">
        <f t="shared" si="400"/>
        <v/>
      </c>
      <c r="AX412" s="23" t="str">
        <f t="shared" si="400"/>
        <v/>
      </c>
      <c r="AZ412" s="23"/>
      <c r="BA412" s="25">
        <v>0</v>
      </c>
      <c r="BB412" s="25">
        <v>14.71</v>
      </c>
      <c r="BC412" s="25">
        <f t="shared" si="397"/>
        <v>13.71</v>
      </c>
      <c r="BD412" s="25">
        <f t="shared" si="398"/>
        <v>13.613200000000001</v>
      </c>
    </row>
    <row r="413" spans="1:56" x14ac:dyDescent="0.2">
      <c r="A413" s="98">
        <v>46083</v>
      </c>
      <c r="B413" s="60" t="s">
        <v>892</v>
      </c>
      <c r="C413" s="24" t="s">
        <v>2780</v>
      </c>
      <c r="D413" s="24" t="s">
        <v>621</v>
      </c>
      <c r="F413" s="74" t="s">
        <v>51</v>
      </c>
      <c r="G413" s="24" t="s">
        <v>121</v>
      </c>
      <c r="H413" s="24" t="s">
        <v>528</v>
      </c>
      <c r="I413" s="24">
        <v>5</v>
      </c>
      <c r="J413" s="24">
        <v>7</v>
      </c>
      <c r="K413" s="24" t="s">
        <v>2848</v>
      </c>
      <c r="L413" s="25">
        <v>2</v>
      </c>
      <c r="M413" s="24" t="s">
        <v>105</v>
      </c>
      <c r="N413" s="24" t="s">
        <v>7</v>
      </c>
      <c r="R413" s="25">
        <v>3</v>
      </c>
      <c r="S413" s="83" t="s">
        <v>363</v>
      </c>
      <c r="T413" s="66" t="str">
        <f t="shared" si="389"/>
        <v>0.00</v>
      </c>
      <c r="U413" s="66">
        <f t="shared" si="390"/>
        <v>-2</v>
      </c>
      <c r="V413" s="66">
        <f t="shared" si="391"/>
        <v>318.78000000000014</v>
      </c>
      <c r="W413" s="66">
        <f t="shared" si="392"/>
        <v>781</v>
      </c>
      <c r="X413" s="20">
        <f t="shared" si="393"/>
        <v>0.40816901408450723</v>
      </c>
      <c r="Y413" s="67">
        <f t="shared" si="394"/>
        <v>3.1878000000000015</v>
      </c>
      <c r="Z413" s="68">
        <f t="shared" si="395"/>
        <v>31878.000000000015</v>
      </c>
      <c r="AA413" s="65" t="s">
        <v>52</v>
      </c>
      <c r="AU413" s="23" t="str">
        <f t="shared" si="400"/>
        <v/>
      </c>
      <c r="AV413" s="23">
        <f t="shared" si="400"/>
        <v>-2</v>
      </c>
      <c r="AW413" s="23" t="str">
        <f t="shared" si="400"/>
        <v/>
      </c>
      <c r="AX413" s="23" t="str">
        <f t="shared" si="400"/>
        <v/>
      </c>
      <c r="AZ413" s="23"/>
      <c r="BA413" s="25">
        <v>0</v>
      </c>
      <c r="BB413" s="25">
        <v>2.2400000000000002</v>
      </c>
      <c r="BC413" s="25">
        <f t="shared" si="397"/>
        <v>2.4800000000000004</v>
      </c>
      <c r="BD413" s="25">
        <f t="shared" si="398"/>
        <v>2.1408000000000005</v>
      </c>
    </row>
    <row r="414" spans="1:56" x14ac:dyDescent="0.2">
      <c r="A414" s="98">
        <v>46084</v>
      </c>
      <c r="B414" s="60" t="s">
        <v>892</v>
      </c>
      <c r="C414" s="24" t="s">
        <v>1045</v>
      </c>
      <c r="D414" s="24" t="s">
        <v>584</v>
      </c>
      <c r="F414" s="74" t="s">
        <v>51</v>
      </c>
      <c r="G414" s="24" t="s">
        <v>121</v>
      </c>
      <c r="H414" s="24" t="s">
        <v>2223</v>
      </c>
      <c r="I414" s="24">
        <v>1</v>
      </c>
      <c r="J414" s="24">
        <v>6</v>
      </c>
      <c r="K414" s="27" t="s">
        <v>2851</v>
      </c>
      <c r="L414" s="25">
        <v>2</v>
      </c>
      <c r="M414" s="24" t="s">
        <v>105</v>
      </c>
      <c r="N414" s="24" t="s">
        <v>6</v>
      </c>
      <c r="R414" s="25">
        <v>7.5</v>
      </c>
      <c r="S414" s="83" t="s">
        <v>371</v>
      </c>
      <c r="T414" s="66" t="str">
        <f t="shared" si="389"/>
        <v>0.00</v>
      </c>
      <c r="U414" s="66">
        <f t="shared" si="390"/>
        <v>-2</v>
      </c>
      <c r="V414" s="66">
        <f t="shared" si="391"/>
        <v>316.78000000000014</v>
      </c>
      <c r="W414" s="66">
        <f t="shared" si="392"/>
        <v>783</v>
      </c>
      <c r="X414" s="20">
        <f t="shared" si="393"/>
        <v>0.404572158365262</v>
      </c>
      <c r="Y414" s="67">
        <f t="shared" si="394"/>
        <v>3.1678000000000015</v>
      </c>
      <c r="Z414" s="68">
        <f t="shared" si="395"/>
        <v>31678.000000000015</v>
      </c>
      <c r="AA414" s="65" t="s">
        <v>52</v>
      </c>
      <c r="AU414" s="23" t="str">
        <f t="shared" si="400"/>
        <v/>
      </c>
      <c r="AV414" s="23">
        <f t="shared" si="400"/>
        <v>-2</v>
      </c>
      <c r="AW414" s="23" t="str">
        <f t="shared" si="400"/>
        <v/>
      </c>
      <c r="AX414" s="23" t="str">
        <f t="shared" si="400"/>
        <v/>
      </c>
      <c r="AZ414" s="23"/>
      <c r="BA414" s="25">
        <v>0</v>
      </c>
      <c r="BB414" s="25">
        <v>4.4000000000000004</v>
      </c>
      <c r="BC414" s="25">
        <f t="shared" si="397"/>
        <v>6.8000000000000007</v>
      </c>
      <c r="BD414" s="25">
        <f t="shared" si="398"/>
        <v>4.1280000000000001</v>
      </c>
    </row>
    <row r="415" spans="1:56" x14ac:dyDescent="0.2">
      <c r="A415" s="98">
        <v>46085</v>
      </c>
      <c r="B415" s="60" t="s">
        <v>892</v>
      </c>
      <c r="C415" s="24" t="s">
        <v>1857</v>
      </c>
      <c r="D415" s="24" t="s">
        <v>397</v>
      </c>
      <c r="F415" s="74" t="s">
        <v>51</v>
      </c>
      <c r="G415" s="24" t="s">
        <v>121</v>
      </c>
      <c r="H415" s="24" t="s">
        <v>62</v>
      </c>
      <c r="I415" s="24">
        <v>1</v>
      </c>
      <c r="J415" s="24">
        <v>4</v>
      </c>
      <c r="K415" s="24" t="s">
        <v>2852</v>
      </c>
      <c r="L415" s="25">
        <v>5</v>
      </c>
      <c r="M415" s="24" t="s">
        <v>105</v>
      </c>
      <c r="N415" s="24" t="s">
        <v>6</v>
      </c>
      <c r="R415" s="25">
        <v>2.2000000000000002</v>
      </c>
      <c r="S415" s="83" t="s">
        <v>363</v>
      </c>
      <c r="T415" s="66" t="str">
        <f t="shared" si="389"/>
        <v>0.00</v>
      </c>
      <c r="U415" s="66">
        <f t="shared" si="390"/>
        <v>-5</v>
      </c>
      <c r="V415" s="66">
        <f t="shared" si="391"/>
        <v>311.78000000000014</v>
      </c>
      <c r="W415" s="66">
        <f t="shared" si="392"/>
        <v>788</v>
      </c>
      <c r="X415" s="20">
        <f t="shared" si="393"/>
        <v>0.39565989847715755</v>
      </c>
      <c r="Y415" s="67">
        <f t="shared" si="394"/>
        <v>3.1178000000000012</v>
      </c>
      <c r="Z415" s="68">
        <f t="shared" si="395"/>
        <v>31178.000000000015</v>
      </c>
      <c r="AA415" s="65" t="s">
        <v>52</v>
      </c>
      <c r="AU415" s="23" t="str">
        <f t="shared" si="400"/>
        <v/>
      </c>
      <c r="AV415" s="23">
        <f t="shared" si="400"/>
        <v>-5</v>
      </c>
      <c r="AW415" s="23" t="str">
        <f t="shared" si="400"/>
        <v/>
      </c>
      <c r="AX415" s="23" t="str">
        <f t="shared" si="400"/>
        <v/>
      </c>
      <c r="AZ415" s="23"/>
      <c r="BA415" s="25">
        <v>0</v>
      </c>
      <c r="BB415" s="25">
        <v>2.2200000000000002</v>
      </c>
      <c r="BC415" s="25">
        <f t="shared" si="397"/>
        <v>6.1000000000000014</v>
      </c>
      <c r="BD415" s="25">
        <f t="shared" si="398"/>
        <v>2.1224000000000003</v>
      </c>
    </row>
    <row r="416" spans="1:56" x14ac:dyDescent="0.2">
      <c r="A416" s="98">
        <v>46085</v>
      </c>
      <c r="B416" s="60" t="s">
        <v>892</v>
      </c>
      <c r="C416" s="24" t="s">
        <v>1037</v>
      </c>
      <c r="D416" s="24" t="s">
        <v>397</v>
      </c>
      <c r="F416" s="74" t="s">
        <v>51</v>
      </c>
      <c r="G416" s="24" t="s">
        <v>121</v>
      </c>
      <c r="H416" s="24" t="s">
        <v>2223</v>
      </c>
      <c r="I416" s="24">
        <v>4</v>
      </c>
      <c r="J416" s="24">
        <v>3</v>
      </c>
      <c r="K416" s="24" t="s">
        <v>2853</v>
      </c>
      <c r="L416" s="25">
        <v>0.5</v>
      </c>
      <c r="M416" s="24" t="s">
        <v>105</v>
      </c>
      <c r="N416" s="24" t="s">
        <v>6</v>
      </c>
      <c r="R416" s="25">
        <v>19</v>
      </c>
      <c r="S416" s="83" t="s">
        <v>363</v>
      </c>
      <c r="T416" s="66" t="str">
        <f t="shared" si="389"/>
        <v>0.00</v>
      </c>
      <c r="U416" s="66">
        <f t="shared" si="390"/>
        <v>-0.5</v>
      </c>
      <c r="V416" s="66">
        <f t="shared" si="391"/>
        <v>311.28000000000014</v>
      </c>
      <c r="W416" s="66">
        <f t="shared" si="392"/>
        <v>788.5</v>
      </c>
      <c r="X416" s="20">
        <f t="shared" si="393"/>
        <v>0.39477488902980362</v>
      </c>
      <c r="Y416" s="67">
        <f t="shared" si="394"/>
        <v>3.1128000000000013</v>
      </c>
      <c r="Z416" s="68">
        <f t="shared" si="395"/>
        <v>31128.000000000015</v>
      </c>
      <c r="AA416" s="65" t="s">
        <v>52</v>
      </c>
      <c r="AU416" s="23" t="str">
        <f t="shared" si="400"/>
        <v/>
      </c>
      <c r="AV416" s="23">
        <f t="shared" si="400"/>
        <v>-0.5</v>
      </c>
      <c r="AW416" s="23" t="str">
        <f t="shared" si="400"/>
        <v/>
      </c>
      <c r="AX416" s="23" t="str">
        <f t="shared" si="400"/>
        <v/>
      </c>
      <c r="AZ416" s="23"/>
      <c r="BA416" s="25">
        <v>0</v>
      </c>
      <c r="BB416" s="25">
        <v>16.3</v>
      </c>
      <c r="BC416" s="25">
        <f t="shared" si="397"/>
        <v>7.65</v>
      </c>
      <c r="BD416" s="25">
        <f t="shared" si="398"/>
        <v>15.076000000000001</v>
      </c>
    </row>
    <row r="417" spans="1:56" x14ac:dyDescent="0.2">
      <c r="A417" s="98">
        <v>46085</v>
      </c>
      <c r="B417" s="60" t="s">
        <v>892</v>
      </c>
      <c r="C417" s="24" t="s">
        <v>1037</v>
      </c>
      <c r="D417" s="24" t="s">
        <v>397</v>
      </c>
      <c r="F417" s="74" t="s">
        <v>51</v>
      </c>
      <c r="G417" s="24" t="s">
        <v>121</v>
      </c>
      <c r="H417" s="24" t="s">
        <v>2223</v>
      </c>
      <c r="I417" s="24">
        <v>4</v>
      </c>
      <c r="J417" s="24">
        <v>3</v>
      </c>
      <c r="K417" s="24" t="s">
        <v>2853</v>
      </c>
      <c r="L417" s="25">
        <v>1.5</v>
      </c>
      <c r="M417" s="24" t="s">
        <v>105</v>
      </c>
      <c r="N417" s="24" t="s">
        <v>7</v>
      </c>
      <c r="R417" s="25">
        <v>3.1</v>
      </c>
      <c r="S417" s="83" t="s">
        <v>363</v>
      </c>
      <c r="T417" s="66" t="str">
        <f t="shared" si="389"/>
        <v>0.00</v>
      </c>
      <c r="U417" s="66">
        <f t="shared" si="390"/>
        <v>-1.5</v>
      </c>
      <c r="V417" s="66">
        <f t="shared" si="391"/>
        <v>309.78000000000014</v>
      </c>
      <c r="W417" s="66">
        <f t="shared" si="392"/>
        <v>790</v>
      </c>
      <c r="X417" s="20">
        <f t="shared" si="393"/>
        <v>0.39212658227848118</v>
      </c>
      <c r="Y417" s="67">
        <f t="shared" si="394"/>
        <v>3.0978000000000012</v>
      </c>
      <c r="Z417" s="68">
        <f t="shared" si="395"/>
        <v>30978.000000000015</v>
      </c>
      <c r="AA417" s="65" t="s">
        <v>52</v>
      </c>
      <c r="AU417" s="23" t="str">
        <f t="shared" si="400"/>
        <v/>
      </c>
      <c r="AV417" s="23">
        <f t="shared" si="400"/>
        <v>-1.5</v>
      </c>
      <c r="AW417" s="23" t="str">
        <f t="shared" si="400"/>
        <v/>
      </c>
      <c r="AX417" s="23" t="str">
        <f t="shared" si="400"/>
        <v/>
      </c>
      <c r="AZ417" s="23"/>
      <c r="BA417" s="25">
        <v>0</v>
      </c>
      <c r="BB417" s="25">
        <v>3.05</v>
      </c>
      <c r="BC417" s="25">
        <f t="shared" si="397"/>
        <v>3.0749999999999993</v>
      </c>
      <c r="BD417" s="25">
        <f t="shared" si="398"/>
        <v>2.8860000000000001</v>
      </c>
    </row>
    <row r="418" spans="1:56" x14ac:dyDescent="0.2">
      <c r="A418" s="98">
        <v>46087</v>
      </c>
      <c r="B418" s="60" t="s">
        <v>892</v>
      </c>
      <c r="C418" s="24" t="s">
        <v>1526</v>
      </c>
      <c r="D418" s="24" t="s">
        <v>562</v>
      </c>
      <c r="F418" s="74" t="s">
        <v>51</v>
      </c>
      <c r="G418" s="24" t="s">
        <v>121</v>
      </c>
      <c r="H418" s="24" t="s">
        <v>360</v>
      </c>
      <c r="I418" s="24">
        <v>1</v>
      </c>
      <c r="J418" s="24">
        <v>8</v>
      </c>
      <c r="K418" s="26" t="s">
        <v>2856</v>
      </c>
      <c r="L418" s="25">
        <v>3</v>
      </c>
      <c r="M418" s="24" t="s">
        <v>105</v>
      </c>
      <c r="N418" s="24" t="s">
        <v>6</v>
      </c>
      <c r="R418" s="25">
        <v>3</v>
      </c>
      <c r="S418" s="83" t="s">
        <v>372</v>
      </c>
      <c r="T418" s="66">
        <f t="shared" si="389"/>
        <v>9</v>
      </c>
      <c r="U418" s="66">
        <f t="shared" si="390"/>
        <v>6</v>
      </c>
      <c r="V418" s="66">
        <f t="shared" si="391"/>
        <v>315.78000000000014</v>
      </c>
      <c r="W418" s="66">
        <f t="shared" si="392"/>
        <v>793</v>
      </c>
      <c r="X418" s="20">
        <f t="shared" si="393"/>
        <v>0.39820933165195477</v>
      </c>
      <c r="Y418" s="67">
        <f t="shared" si="394"/>
        <v>3.1578000000000013</v>
      </c>
      <c r="Z418" s="68">
        <f t="shared" si="395"/>
        <v>31578.000000000015</v>
      </c>
      <c r="AA418" s="65" t="s">
        <v>53</v>
      </c>
      <c r="AU418" s="23" t="str">
        <f t="shared" ref="AU418:AX433" si="401">IF($G418=AU$2,$U418,"")</f>
        <v/>
      </c>
      <c r="AV418" s="23">
        <f t="shared" si="400"/>
        <v>6</v>
      </c>
      <c r="AW418" s="23" t="str">
        <f t="shared" si="401"/>
        <v/>
      </c>
      <c r="AX418" s="23" t="str">
        <f t="shared" si="401"/>
        <v/>
      </c>
      <c r="AZ418" s="23"/>
      <c r="BA418" s="25">
        <v>0</v>
      </c>
      <c r="BB418" s="25">
        <v>1.89</v>
      </c>
      <c r="BC418" s="25">
        <f t="shared" ref="BC418:BC474" si="402">((BB418*(L418))-(L418))</f>
        <v>2.67</v>
      </c>
      <c r="BD418" s="25">
        <f t="shared" ref="BD418:BD474" si="403">0.92*(BB418-1)+1</f>
        <v>1.8188</v>
      </c>
    </row>
    <row r="419" spans="1:56" x14ac:dyDescent="0.2">
      <c r="A419" s="98">
        <v>46087</v>
      </c>
      <c r="B419" s="60" t="s">
        <v>892</v>
      </c>
      <c r="C419" s="24" t="s">
        <v>1814</v>
      </c>
      <c r="D419" s="24" t="s">
        <v>562</v>
      </c>
      <c r="F419" s="74" t="s">
        <v>51</v>
      </c>
      <c r="G419" s="24" t="s">
        <v>121</v>
      </c>
      <c r="H419" s="24" t="s">
        <v>941</v>
      </c>
      <c r="I419" s="24">
        <v>11</v>
      </c>
      <c r="J419" s="24">
        <v>8</v>
      </c>
      <c r="K419" s="24" t="s">
        <v>2857</v>
      </c>
      <c r="L419" s="25">
        <v>1</v>
      </c>
      <c r="M419" s="24" t="s">
        <v>105</v>
      </c>
      <c r="N419" s="24" t="s">
        <v>6</v>
      </c>
      <c r="R419" s="25">
        <v>21</v>
      </c>
      <c r="S419" s="83" t="s">
        <v>363</v>
      </c>
      <c r="T419" s="66" t="str">
        <f t="shared" si="389"/>
        <v>0.00</v>
      </c>
      <c r="U419" s="66">
        <f t="shared" si="390"/>
        <v>-1</v>
      </c>
      <c r="V419" s="66">
        <f t="shared" si="391"/>
        <v>314.78000000000014</v>
      </c>
      <c r="W419" s="66">
        <f t="shared" si="392"/>
        <v>794</v>
      </c>
      <c r="X419" s="20">
        <f t="shared" si="393"/>
        <v>0.39644836272040318</v>
      </c>
      <c r="Y419" s="67">
        <f t="shared" si="394"/>
        <v>3.1478000000000015</v>
      </c>
      <c r="Z419" s="68">
        <f t="shared" si="395"/>
        <v>31478.000000000015</v>
      </c>
      <c r="AA419" s="65" t="s">
        <v>52</v>
      </c>
      <c r="AU419" s="23" t="str">
        <f t="shared" si="401"/>
        <v/>
      </c>
      <c r="AV419" s="23">
        <f t="shared" si="400"/>
        <v>-1</v>
      </c>
      <c r="AW419" s="23" t="str">
        <f t="shared" si="401"/>
        <v/>
      </c>
      <c r="AX419" s="23" t="str">
        <f t="shared" si="401"/>
        <v/>
      </c>
      <c r="AZ419" s="23"/>
      <c r="BA419" s="25">
        <v>0</v>
      </c>
      <c r="BB419" s="25">
        <v>16.22</v>
      </c>
      <c r="BC419" s="25">
        <f t="shared" si="402"/>
        <v>15.219999999999999</v>
      </c>
      <c r="BD419" s="25">
        <f t="shared" si="403"/>
        <v>15.0024</v>
      </c>
    </row>
    <row r="420" spans="1:56" x14ac:dyDescent="0.2">
      <c r="A420" s="98">
        <v>46087</v>
      </c>
      <c r="B420" s="60" t="s">
        <v>892</v>
      </c>
      <c r="C420" s="24" t="s">
        <v>1814</v>
      </c>
      <c r="D420" s="24" t="s">
        <v>562</v>
      </c>
      <c r="F420" s="74" t="s">
        <v>51</v>
      </c>
      <c r="G420" s="24" t="s">
        <v>121</v>
      </c>
      <c r="H420" s="24" t="s">
        <v>941</v>
      </c>
      <c r="I420" s="24">
        <v>11</v>
      </c>
      <c r="J420" s="24">
        <v>8</v>
      </c>
      <c r="K420" s="24" t="s">
        <v>2857</v>
      </c>
      <c r="L420" s="25">
        <v>2</v>
      </c>
      <c r="M420" s="24" t="s">
        <v>105</v>
      </c>
      <c r="N420" s="24" t="s">
        <v>7</v>
      </c>
      <c r="R420" s="25">
        <v>3.5</v>
      </c>
      <c r="S420" s="83" t="s">
        <v>363</v>
      </c>
      <c r="T420" s="66" t="str">
        <f t="shared" si="389"/>
        <v>0.00</v>
      </c>
      <c r="U420" s="66">
        <f t="shared" si="390"/>
        <v>-2</v>
      </c>
      <c r="V420" s="66">
        <f t="shared" si="391"/>
        <v>312.78000000000014</v>
      </c>
      <c r="W420" s="66">
        <f t="shared" si="392"/>
        <v>796</v>
      </c>
      <c r="X420" s="20">
        <f t="shared" si="393"/>
        <v>0.39293969849246252</v>
      </c>
      <c r="Y420" s="67">
        <f t="shared" si="394"/>
        <v>3.1278000000000015</v>
      </c>
      <c r="Z420" s="68">
        <f t="shared" si="395"/>
        <v>31278.000000000015</v>
      </c>
      <c r="AA420" s="65" t="s">
        <v>52</v>
      </c>
      <c r="AU420" s="23" t="str">
        <f t="shared" si="401"/>
        <v/>
      </c>
      <c r="AV420" s="23">
        <f t="shared" si="400"/>
        <v>-2</v>
      </c>
      <c r="AW420" s="23" t="str">
        <f t="shared" si="401"/>
        <v/>
      </c>
      <c r="AX420" s="23" t="str">
        <f t="shared" si="401"/>
        <v/>
      </c>
      <c r="AZ420" s="23"/>
      <c r="BA420" s="25">
        <v>0</v>
      </c>
      <c r="BB420" s="25">
        <v>2.2799999999999998</v>
      </c>
      <c r="BC420" s="25">
        <f t="shared" si="402"/>
        <v>2.5599999999999996</v>
      </c>
      <c r="BD420" s="25">
        <f t="shared" si="403"/>
        <v>2.1776</v>
      </c>
    </row>
    <row r="421" spans="1:56" x14ac:dyDescent="0.2">
      <c r="A421" s="98">
        <v>46088</v>
      </c>
      <c r="B421" s="60" t="s">
        <v>892</v>
      </c>
      <c r="C421" s="24" t="s">
        <v>1758</v>
      </c>
      <c r="D421" s="24" t="s">
        <v>573</v>
      </c>
      <c r="F421" s="74" t="s">
        <v>51</v>
      </c>
      <c r="G421" s="24" t="s">
        <v>121</v>
      </c>
      <c r="H421" s="24" t="s">
        <v>1309</v>
      </c>
      <c r="I421" s="24">
        <v>3</v>
      </c>
      <c r="J421" s="24">
        <v>3</v>
      </c>
      <c r="K421" s="26" t="s">
        <v>2861</v>
      </c>
      <c r="L421" s="25">
        <v>2</v>
      </c>
      <c r="M421" s="24" t="s">
        <v>105</v>
      </c>
      <c r="N421" s="24" t="s">
        <v>6</v>
      </c>
      <c r="R421" s="25">
        <v>4.5</v>
      </c>
      <c r="S421" s="83" t="s">
        <v>372</v>
      </c>
      <c r="T421" s="66">
        <f t="shared" si="389"/>
        <v>9</v>
      </c>
      <c r="U421" s="66">
        <f t="shared" si="390"/>
        <v>7</v>
      </c>
      <c r="V421" s="66">
        <f t="shared" si="391"/>
        <v>319.78000000000014</v>
      </c>
      <c r="W421" s="66">
        <f t="shared" si="392"/>
        <v>798</v>
      </c>
      <c r="X421" s="20">
        <f t="shared" si="393"/>
        <v>0.40072681704260671</v>
      </c>
      <c r="Y421" s="67">
        <f t="shared" si="394"/>
        <v>3.1978000000000013</v>
      </c>
      <c r="Z421" s="68">
        <f t="shared" si="395"/>
        <v>31978.000000000015</v>
      </c>
      <c r="AA421" s="65" t="s">
        <v>53</v>
      </c>
      <c r="AU421" s="23" t="str">
        <f t="shared" si="401"/>
        <v/>
      </c>
      <c r="AV421" s="23">
        <f t="shared" si="401"/>
        <v>7</v>
      </c>
      <c r="AW421" s="23" t="str">
        <f t="shared" si="401"/>
        <v/>
      </c>
      <c r="AX421" s="23" t="str">
        <f t="shared" si="401"/>
        <v/>
      </c>
      <c r="AZ421" s="23"/>
      <c r="BA421" s="25">
        <v>0</v>
      </c>
      <c r="BB421" s="25">
        <v>3.8</v>
      </c>
      <c r="BC421" s="25">
        <f t="shared" si="402"/>
        <v>5.6</v>
      </c>
      <c r="BD421" s="25">
        <f t="shared" si="403"/>
        <v>3.5760000000000001</v>
      </c>
    </row>
    <row r="422" spans="1:56" x14ac:dyDescent="0.2">
      <c r="A422" s="98">
        <v>46089</v>
      </c>
      <c r="B422" s="60" t="s">
        <v>892</v>
      </c>
      <c r="C422" s="24" t="s">
        <v>2832</v>
      </c>
      <c r="D422" s="24" t="s">
        <v>577</v>
      </c>
      <c r="F422" s="74" t="s">
        <v>51</v>
      </c>
      <c r="G422" s="24" t="s">
        <v>121</v>
      </c>
      <c r="H422" s="24" t="s">
        <v>85</v>
      </c>
      <c r="I422" s="24">
        <v>7</v>
      </c>
      <c r="J422" s="24">
        <v>7</v>
      </c>
      <c r="K422" s="27" t="s">
        <v>2862</v>
      </c>
      <c r="L422" s="25">
        <v>1</v>
      </c>
      <c r="M422" s="24" t="s">
        <v>105</v>
      </c>
      <c r="N422" s="24" t="s">
        <v>6</v>
      </c>
      <c r="R422" s="25">
        <v>14</v>
      </c>
      <c r="S422" s="83" t="s">
        <v>371</v>
      </c>
      <c r="T422" s="66" t="str">
        <f t="shared" si="389"/>
        <v>0.00</v>
      </c>
      <c r="U422" s="66">
        <f t="shared" si="390"/>
        <v>-1</v>
      </c>
      <c r="V422" s="66">
        <f t="shared" si="391"/>
        <v>318.78000000000014</v>
      </c>
      <c r="W422" s="66">
        <f t="shared" si="392"/>
        <v>799</v>
      </c>
      <c r="X422" s="20">
        <f t="shared" si="393"/>
        <v>0.3989737171464332</v>
      </c>
      <c r="Y422" s="67">
        <f t="shared" si="394"/>
        <v>3.1878000000000015</v>
      </c>
      <c r="Z422" s="68">
        <f t="shared" si="395"/>
        <v>31878.000000000015</v>
      </c>
      <c r="AA422" s="65" t="s">
        <v>52</v>
      </c>
      <c r="AU422" s="23" t="str">
        <f t="shared" si="401"/>
        <v/>
      </c>
      <c r="AV422" s="23">
        <f t="shared" si="401"/>
        <v>-1</v>
      </c>
      <c r="AW422" s="23" t="str">
        <f t="shared" si="401"/>
        <v/>
      </c>
      <c r="AX422" s="23" t="str">
        <f t="shared" si="401"/>
        <v/>
      </c>
      <c r="AZ422" s="23"/>
      <c r="BA422" s="25">
        <v>0</v>
      </c>
      <c r="BB422" s="25">
        <v>7.69</v>
      </c>
      <c r="BC422" s="25">
        <f t="shared" si="402"/>
        <v>6.69</v>
      </c>
      <c r="BD422" s="25">
        <f t="shared" si="403"/>
        <v>7.1548000000000007</v>
      </c>
    </row>
    <row r="423" spans="1:56" x14ac:dyDescent="0.2">
      <c r="A423" s="98">
        <v>46089</v>
      </c>
      <c r="B423" s="60" t="s">
        <v>892</v>
      </c>
      <c r="C423" s="24" t="s">
        <v>2832</v>
      </c>
      <c r="D423" s="24" t="s">
        <v>577</v>
      </c>
      <c r="F423" s="74" t="s">
        <v>51</v>
      </c>
      <c r="G423" s="24" t="s">
        <v>121</v>
      </c>
      <c r="H423" s="24" t="s">
        <v>85</v>
      </c>
      <c r="I423" s="24">
        <v>7</v>
      </c>
      <c r="J423" s="24">
        <v>7</v>
      </c>
      <c r="K423" s="26" t="s">
        <v>2862</v>
      </c>
      <c r="L423" s="25">
        <v>2</v>
      </c>
      <c r="M423" s="24" t="s">
        <v>105</v>
      </c>
      <c r="N423" s="24" t="s">
        <v>7</v>
      </c>
      <c r="R423" s="25">
        <v>2.8</v>
      </c>
      <c r="S423" s="83" t="s">
        <v>371</v>
      </c>
      <c r="T423" s="66">
        <f t="shared" si="389"/>
        <v>5.6</v>
      </c>
      <c r="U423" s="66">
        <f t="shared" si="390"/>
        <v>3.5999999999999996</v>
      </c>
      <c r="V423" s="66">
        <f t="shared" si="391"/>
        <v>322.38000000000017</v>
      </c>
      <c r="W423" s="66">
        <f t="shared" si="392"/>
        <v>801</v>
      </c>
      <c r="X423" s="20">
        <f t="shared" si="393"/>
        <v>0.40247191011235978</v>
      </c>
      <c r="Y423" s="67">
        <f t="shared" si="394"/>
        <v>3.2238000000000016</v>
      </c>
      <c r="Z423" s="68">
        <f t="shared" si="395"/>
        <v>32238.000000000018</v>
      </c>
      <c r="AA423" s="65" t="s">
        <v>53</v>
      </c>
      <c r="AU423" s="23" t="str">
        <f t="shared" si="401"/>
        <v/>
      </c>
      <c r="AV423" s="23">
        <f t="shared" si="401"/>
        <v>3.5999999999999996</v>
      </c>
      <c r="AW423" s="23" t="str">
        <f t="shared" si="401"/>
        <v/>
      </c>
      <c r="AX423" s="23" t="str">
        <f t="shared" si="401"/>
        <v/>
      </c>
      <c r="AZ423" s="23"/>
      <c r="BA423" s="25">
        <v>0</v>
      </c>
      <c r="BB423" s="25">
        <v>3.1</v>
      </c>
      <c r="BC423" s="25">
        <f t="shared" si="402"/>
        <v>4.2</v>
      </c>
      <c r="BD423" s="25">
        <f t="shared" si="403"/>
        <v>2.9320000000000004</v>
      </c>
    </row>
    <row r="424" spans="1:56" x14ac:dyDescent="0.2">
      <c r="A424" s="98">
        <v>46091</v>
      </c>
      <c r="B424" s="60" t="s">
        <v>892</v>
      </c>
      <c r="C424" s="24" t="s">
        <v>853</v>
      </c>
      <c r="D424" s="24" t="s">
        <v>584</v>
      </c>
      <c r="F424" s="74" t="s">
        <v>51</v>
      </c>
      <c r="G424" s="24" t="s">
        <v>121</v>
      </c>
      <c r="H424" s="24" t="s">
        <v>746</v>
      </c>
      <c r="I424" s="24">
        <v>5</v>
      </c>
      <c r="J424" s="24">
        <v>4</v>
      </c>
      <c r="K424" s="24" t="s">
        <v>2863</v>
      </c>
      <c r="L424" s="25">
        <v>1</v>
      </c>
      <c r="M424" s="24" t="s">
        <v>105</v>
      </c>
      <c r="N424" s="24" t="s">
        <v>6</v>
      </c>
      <c r="R424" s="25">
        <v>10</v>
      </c>
      <c r="S424" s="83" t="s">
        <v>363</v>
      </c>
      <c r="T424" s="66" t="str">
        <f t="shared" si="389"/>
        <v>0.00</v>
      </c>
      <c r="U424" s="66">
        <f t="shared" si="390"/>
        <v>-1</v>
      </c>
      <c r="V424" s="66">
        <f t="shared" si="391"/>
        <v>321.38000000000017</v>
      </c>
      <c r="W424" s="66">
        <f t="shared" si="392"/>
        <v>802</v>
      </c>
      <c r="X424" s="20">
        <f t="shared" si="393"/>
        <v>0.40072319201995033</v>
      </c>
      <c r="Y424" s="67">
        <f t="shared" si="394"/>
        <v>3.2138000000000018</v>
      </c>
      <c r="Z424" s="68">
        <f t="shared" si="395"/>
        <v>32138.000000000018</v>
      </c>
      <c r="AA424" s="65" t="s">
        <v>52</v>
      </c>
      <c r="AU424" s="23" t="str">
        <f t="shared" si="401"/>
        <v/>
      </c>
      <c r="AV424" s="23">
        <f t="shared" si="401"/>
        <v>-1</v>
      </c>
      <c r="AW424" s="23" t="str">
        <f t="shared" si="401"/>
        <v/>
      </c>
      <c r="AX424" s="23" t="str">
        <f t="shared" si="401"/>
        <v/>
      </c>
      <c r="AZ424" s="23"/>
      <c r="BA424" s="25">
        <v>0</v>
      </c>
      <c r="BB424" s="25">
        <v>14.12</v>
      </c>
      <c r="BC424" s="25">
        <f t="shared" si="402"/>
        <v>13.12</v>
      </c>
      <c r="BD424" s="25">
        <f t="shared" si="403"/>
        <v>13.070399999999999</v>
      </c>
    </row>
    <row r="425" spans="1:56" x14ac:dyDescent="0.2">
      <c r="A425" s="98">
        <v>46091</v>
      </c>
      <c r="B425" s="60" t="s">
        <v>892</v>
      </c>
      <c r="C425" s="24" t="s">
        <v>864</v>
      </c>
      <c r="D425" s="24" t="s">
        <v>584</v>
      </c>
      <c r="F425" s="74" t="s">
        <v>51</v>
      </c>
      <c r="G425" s="24" t="s">
        <v>121</v>
      </c>
      <c r="H425" s="24" t="s">
        <v>2223</v>
      </c>
      <c r="I425" s="24">
        <v>1</v>
      </c>
      <c r="J425" s="24">
        <v>7</v>
      </c>
      <c r="K425" s="27" t="s">
        <v>2864</v>
      </c>
      <c r="L425" s="25">
        <v>1</v>
      </c>
      <c r="M425" s="24" t="s">
        <v>105</v>
      </c>
      <c r="N425" s="24" t="s">
        <v>6</v>
      </c>
      <c r="R425" s="25">
        <v>23</v>
      </c>
      <c r="S425" s="83" t="s">
        <v>371</v>
      </c>
      <c r="T425" s="66" t="str">
        <f t="shared" si="389"/>
        <v>0.00</v>
      </c>
      <c r="U425" s="66">
        <f t="shared" si="390"/>
        <v>-1</v>
      </c>
      <c r="V425" s="66">
        <f t="shared" si="391"/>
        <v>320.38000000000017</v>
      </c>
      <c r="W425" s="66">
        <f t="shared" si="392"/>
        <v>803</v>
      </c>
      <c r="X425" s="20">
        <f t="shared" si="393"/>
        <v>0.39897882938978851</v>
      </c>
      <c r="Y425" s="67">
        <f t="shared" si="394"/>
        <v>3.2038000000000015</v>
      </c>
      <c r="Z425" s="68">
        <f t="shared" si="395"/>
        <v>32038.000000000018</v>
      </c>
      <c r="AA425" s="65" t="s">
        <v>52</v>
      </c>
      <c r="AU425" s="23" t="str">
        <f t="shared" si="401"/>
        <v/>
      </c>
      <c r="AV425" s="23">
        <f t="shared" si="401"/>
        <v>-1</v>
      </c>
      <c r="AW425" s="23" t="str">
        <f t="shared" si="401"/>
        <v/>
      </c>
      <c r="AX425" s="23" t="str">
        <f t="shared" si="401"/>
        <v/>
      </c>
      <c r="AZ425" s="23"/>
      <c r="BA425" s="25">
        <v>0</v>
      </c>
      <c r="BB425" s="25">
        <v>16.75</v>
      </c>
      <c r="BC425" s="25">
        <f t="shared" si="402"/>
        <v>15.75</v>
      </c>
      <c r="BD425" s="25">
        <f t="shared" si="403"/>
        <v>15.49</v>
      </c>
    </row>
    <row r="426" spans="1:56" x14ac:dyDescent="0.2">
      <c r="A426" s="98">
        <v>46091</v>
      </c>
      <c r="B426" s="60" t="s">
        <v>892</v>
      </c>
      <c r="C426" s="24" t="s">
        <v>864</v>
      </c>
      <c r="D426" s="24" t="s">
        <v>584</v>
      </c>
      <c r="F426" s="74" t="s">
        <v>51</v>
      </c>
      <c r="G426" s="24" t="s">
        <v>121</v>
      </c>
      <c r="H426" s="24" t="s">
        <v>2223</v>
      </c>
      <c r="I426" s="24">
        <v>1</v>
      </c>
      <c r="J426" s="24">
        <v>7</v>
      </c>
      <c r="K426" s="26" t="s">
        <v>2864</v>
      </c>
      <c r="L426" s="25">
        <v>2</v>
      </c>
      <c r="M426" s="24" t="s">
        <v>105</v>
      </c>
      <c r="N426" s="24" t="s">
        <v>7</v>
      </c>
      <c r="R426" s="25">
        <v>3.7</v>
      </c>
      <c r="S426" s="83" t="s">
        <v>371</v>
      </c>
      <c r="T426" s="66">
        <f t="shared" si="389"/>
        <v>7.4</v>
      </c>
      <c r="U426" s="66">
        <f t="shared" si="390"/>
        <v>5.4</v>
      </c>
      <c r="V426" s="66">
        <f t="shared" si="391"/>
        <v>325.78000000000014</v>
      </c>
      <c r="W426" s="66">
        <f t="shared" si="392"/>
        <v>805</v>
      </c>
      <c r="X426" s="20">
        <f t="shared" si="393"/>
        <v>0.40469565217391323</v>
      </c>
      <c r="Y426" s="67">
        <f t="shared" si="394"/>
        <v>3.2578000000000014</v>
      </c>
      <c r="Z426" s="68">
        <f t="shared" si="395"/>
        <v>32578.000000000015</v>
      </c>
      <c r="AA426" s="65" t="s">
        <v>53</v>
      </c>
      <c r="AU426" s="23" t="str">
        <f t="shared" si="401"/>
        <v/>
      </c>
      <c r="AV426" s="23">
        <f t="shared" si="401"/>
        <v>5.4</v>
      </c>
      <c r="AW426" s="23" t="str">
        <f t="shared" si="401"/>
        <v/>
      </c>
      <c r="AX426" s="23" t="str">
        <f t="shared" si="401"/>
        <v/>
      </c>
      <c r="AZ426" s="23"/>
      <c r="BA426" s="25">
        <v>0</v>
      </c>
      <c r="BB426" s="25">
        <v>2.59</v>
      </c>
      <c r="BC426" s="25">
        <f t="shared" si="402"/>
        <v>3.1799999999999997</v>
      </c>
      <c r="BD426" s="25">
        <f t="shared" si="403"/>
        <v>2.4627999999999997</v>
      </c>
    </row>
    <row r="427" spans="1:56" x14ac:dyDescent="0.2">
      <c r="A427" s="98">
        <v>46091</v>
      </c>
      <c r="B427" s="60" t="s">
        <v>892</v>
      </c>
      <c r="C427" s="24" t="s">
        <v>1846</v>
      </c>
      <c r="D427" s="24" t="s">
        <v>584</v>
      </c>
      <c r="F427" s="74" t="s">
        <v>51</v>
      </c>
      <c r="G427" s="24" t="s">
        <v>121</v>
      </c>
      <c r="H427" s="24" t="s">
        <v>390</v>
      </c>
      <c r="I427" s="24">
        <v>7</v>
      </c>
      <c r="J427" s="24">
        <v>6</v>
      </c>
      <c r="K427" s="24" t="s">
        <v>2865</v>
      </c>
      <c r="L427" s="25">
        <v>1.5</v>
      </c>
      <c r="M427" s="24" t="s">
        <v>105</v>
      </c>
      <c r="N427" s="24" t="s">
        <v>6</v>
      </c>
      <c r="R427" s="25">
        <v>15</v>
      </c>
      <c r="S427" s="83" t="s">
        <v>363</v>
      </c>
      <c r="T427" s="66" t="str">
        <f t="shared" si="389"/>
        <v>0.00</v>
      </c>
      <c r="U427" s="66">
        <f t="shared" si="390"/>
        <v>-1.5</v>
      </c>
      <c r="V427" s="66">
        <f t="shared" si="391"/>
        <v>324.28000000000014</v>
      </c>
      <c r="W427" s="66">
        <f t="shared" si="392"/>
        <v>806.5</v>
      </c>
      <c r="X427" s="20">
        <f t="shared" si="393"/>
        <v>0.40208307501549923</v>
      </c>
      <c r="Y427" s="67">
        <f t="shared" si="394"/>
        <v>3.2428000000000012</v>
      </c>
      <c r="Z427" s="68">
        <f t="shared" si="395"/>
        <v>32428.000000000015</v>
      </c>
      <c r="AA427" s="65" t="s">
        <v>52</v>
      </c>
      <c r="AU427" s="23" t="str">
        <f t="shared" si="401"/>
        <v/>
      </c>
      <c r="AV427" s="23">
        <f t="shared" si="401"/>
        <v>-1.5</v>
      </c>
      <c r="AW427" s="23" t="str">
        <f t="shared" si="401"/>
        <v/>
      </c>
      <c r="AX427" s="23" t="str">
        <f t="shared" si="401"/>
        <v/>
      </c>
      <c r="AZ427" s="23"/>
      <c r="BA427" s="25">
        <v>0</v>
      </c>
      <c r="BB427" s="25">
        <v>14.25</v>
      </c>
      <c r="BC427" s="25">
        <f t="shared" si="402"/>
        <v>19.875</v>
      </c>
      <c r="BD427" s="25">
        <f t="shared" si="403"/>
        <v>13.190000000000001</v>
      </c>
    </row>
    <row r="428" spans="1:56" x14ac:dyDescent="0.2">
      <c r="A428" s="98">
        <v>46092</v>
      </c>
      <c r="B428" s="60" t="s">
        <v>892</v>
      </c>
      <c r="C428" s="24" t="s">
        <v>1708</v>
      </c>
      <c r="D428" s="24" t="s">
        <v>397</v>
      </c>
      <c r="F428" s="74" t="s">
        <v>51</v>
      </c>
      <c r="G428" s="24" t="s">
        <v>121</v>
      </c>
      <c r="H428" s="24" t="s">
        <v>2223</v>
      </c>
      <c r="I428" s="24">
        <v>2</v>
      </c>
      <c r="J428" s="24">
        <v>7</v>
      </c>
      <c r="K428" s="24" t="s">
        <v>2867</v>
      </c>
      <c r="L428" s="25">
        <v>2</v>
      </c>
      <c r="M428" s="24" t="s">
        <v>105</v>
      </c>
      <c r="N428" s="24" t="s">
        <v>6</v>
      </c>
      <c r="R428" s="25">
        <v>6.5</v>
      </c>
      <c r="S428" s="83" t="s">
        <v>363</v>
      </c>
      <c r="T428" s="66" t="str">
        <f t="shared" si="389"/>
        <v>0.00</v>
      </c>
      <c r="U428" s="66">
        <f t="shared" si="390"/>
        <v>-2</v>
      </c>
      <c r="V428" s="66">
        <f t="shared" si="391"/>
        <v>322.28000000000014</v>
      </c>
      <c r="W428" s="66">
        <f t="shared" si="392"/>
        <v>808.5</v>
      </c>
      <c r="X428" s="20">
        <f t="shared" si="393"/>
        <v>0.39861471861471881</v>
      </c>
      <c r="Y428" s="67">
        <f t="shared" si="394"/>
        <v>3.2228000000000012</v>
      </c>
      <c r="Z428" s="68">
        <f t="shared" si="395"/>
        <v>32228.000000000015</v>
      </c>
      <c r="AA428" s="65" t="s">
        <v>52</v>
      </c>
      <c r="AU428" s="23" t="str">
        <f t="shared" si="401"/>
        <v/>
      </c>
      <c r="AV428" s="23">
        <f t="shared" si="401"/>
        <v>-2</v>
      </c>
      <c r="AW428" s="23" t="str">
        <f t="shared" si="401"/>
        <v/>
      </c>
      <c r="AX428" s="23" t="str">
        <f t="shared" si="401"/>
        <v/>
      </c>
      <c r="AZ428" s="23"/>
      <c r="BA428" s="25">
        <v>0</v>
      </c>
      <c r="BB428" s="25">
        <v>6.4</v>
      </c>
      <c r="BC428" s="25">
        <f t="shared" si="402"/>
        <v>10.8</v>
      </c>
      <c r="BD428" s="25">
        <f t="shared" si="403"/>
        <v>5.9680000000000009</v>
      </c>
    </row>
    <row r="429" spans="1:56" x14ac:dyDescent="0.2">
      <c r="A429" s="98">
        <v>46093</v>
      </c>
      <c r="B429" s="60" t="s">
        <v>892</v>
      </c>
      <c r="C429" s="24" t="s">
        <v>2868</v>
      </c>
      <c r="D429" s="24" t="s">
        <v>398</v>
      </c>
      <c r="F429" s="74" t="s">
        <v>51</v>
      </c>
      <c r="G429" s="24" t="s">
        <v>121</v>
      </c>
      <c r="H429" s="24" t="s">
        <v>581</v>
      </c>
      <c r="I429" s="24">
        <v>6</v>
      </c>
      <c r="J429" s="24">
        <v>7</v>
      </c>
      <c r="K429" s="26" t="s">
        <v>2869</v>
      </c>
      <c r="L429" s="25">
        <v>1</v>
      </c>
      <c r="M429" s="24" t="s">
        <v>105</v>
      </c>
      <c r="N429" s="24" t="s">
        <v>6</v>
      </c>
      <c r="R429" s="25">
        <v>11</v>
      </c>
      <c r="S429" s="131" t="s">
        <v>372</v>
      </c>
      <c r="T429" s="66">
        <f t="shared" si="389"/>
        <v>11</v>
      </c>
      <c r="U429" s="66">
        <f t="shared" si="390"/>
        <v>10</v>
      </c>
      <c r="V429" s="66">
        <f t="shared" si="391"/>
        <v>332.28000000000014</v>
      </c>
      <c r="W429" s="66">
        <f t="shared" si="392"/>
        <v>809.5</v>
      </c>
      <c r="X429" s="20">
        <f t="shared" si="393"/>
        <v>0.41047560222359497</v>
      </c>
      <c r="Y429" s="67">
        <f t="shared" si="394"/>
        <v>3.3228000000000013</v>
      </c>
      <c r="Z429" s="68">
        <f t="shared" si="395"/>
        <v>33228.000000000015</v>
      </c>
      <c r="AA429" s="65" t="s">
        <v>53</v>
      </c>
      <c r="AU429" s="23" t="str">
        <f t="shared" si="401"/>
        <v/>
      </c>
      <c r="AV429" s="23">
        <f t="shared" si="401"/>
        <v>10</v>
      </c>
      <c r="AW429" s="23" t="str">
        <f t="shared" si="401"/>
        <v/>
      </c>
      <c r="AX429" s="23" t="str">
        <f t="shared" si="401"/>
        <v/>
      </c>
      <c r="AZ429" s="23"/>
      <c r="BA429" s="25">
        <v>0</v>
      </c>
      <c r="BB429" s="25">
        <v>15.07</v>
      </c>
      <c r="BC429" s="25">
        <f t="shared" si="402"/>
        <v>14.07</v>
      </c>
      <c r="BD429" s="25">
        <f t="shared" si="403"/>
        <v>13.944400000000002</v>
      </c>
    </row>
    <row r="430" spans="1:56" x14ac:dyDescent="0.2">
      <c r="A430" s="98">
        <v>46094</v>
      </c>
      <c r="B430" s="60" t="s">
        <v>892</v>
      </c>
      <c r="C430" s="24" t="s">
        <v>868</v>
      </c>
      <c r="D430" s="24" t="s">
        <v>562</v>
      </c>
      <c r="F430" s="74" t="s">
        <v>51</v>
      </c>
      <c r="G430" s="24" t="s">
        <v>121</v>
      </c>
      <c r="H430" s="24" t="s">
        <v>2223</v>
      </c>
      <c r="I430" s="24">
        <v>3</v>
      </c>
      <c r="J430" s="24">
        <v>1</v>
      </c>
      <c r="K430" s="24" t="s">
        <v>2870</v>
      </c>
      <c r="L430" s="25">
        <v>1</v>
      </c>
      <c r="M430" s="24" t="s">
        <v>105</v>
      </c>
      <c r="N430" s="24" t="s">
        <v>6</v>
      </c>
      <c r="R430" s="25">
        <v>21</v>
      </c>
      <c r="S430" s="83" t="s">
        <v>363</v>
      </c>
      <c r="T430" s="66" t="str">
        <f t="shared" si="389"/>
        <v>0.00</v>
      </c>
      <c r="U430" s="66">
        <f t="shared" si="390"/>
        <v>-1</v>
      </c>
      <c r="V430" s="66">
        <f t="shared" si="391"/>
        <v>331.28000000000014</v>
      </c>
      <c r="W430" s="66">
        <f t="shared" si="392"/>
        <v>810.5</v>
      </c>
      <c r="X430" s="20">
        <f t="shared" si="393"/>
        <v>0.40873534855027777</v>
      </c>
      <c r="Y430" s="67">
        <f t="shared" si="394"/>
        <v>3.3128000000000015</v>
      </c>
      <c r="Z430" s="68">
        <f t="shared" si="395"/>
        <v>33128.000000000015</v>
      </c>
      <c r="AA430" s="65" t="s">
        <v>52</v>
      </c>
      <c r="AU430" s="23" t="str">
        <f t="shared" si="401"/>
        <v/>
      </c>
      <c r="AV430" s="23">
        <f t="shared" si="401"/>
        <v>-1</v>
      </c>
      <c r="AW430" s="23" t="str">
        <f t="shared" si="401"/>
        <v/>
      </c>
      <c r="AX430" s="23" t="str">
        <f t="shared" si="401"/>
        <v/>
      </c>
      <c r="AZ430" s="23"/>
      <c r="BA430" s="25">
        <v>0</v>
      </c>
      <c r="BB430" s="25">
        <v>19.5</v>
      </c>
      <c r="BC430" s="25">
        <f t="shared" si="402"/>
        <v>18.5</v>
      </c>
      <c r="BD430" s="25">
        <f t="shared" si="403"/>
        <v>18.02</v>
      </c>
    </row>
    <row r="431" spans="1:56" x14ac:dyDescent="0.2">
      <c r="A431" s="98">
        <v>46094</v>
      </c>
      <c r="B431" s="60" t="s">
        <v>892</v>
      </c>
      <c r="C431" s="24" t="s">
        <v>868</v>
      </c>
      <c r="D431" s="24" t="s">
        <v>562</v>
      </c>
      <c r="F431" s="74" t="s">
        <v>51</v>
      </c>
      <c r="G431" s="24" t="s">
        <v>121</v>
      </c>
      <c r="H431" s="24" t="s">
        <v>2223</v>
      </c>
      <c r="I431" s="24">
        <v>3</v>
      </c>
      <c r="J431" s="24">
        <v>1</v>
      </c>
      <c r="K431" s="24" t="s">
        <v>2870</v>
      </c>
      <c r="L431" s="25">
        <v>1</v>
      </c>
      <c r="M431" s="24" t="s">
        <v>105</v>
      </c>
      <c r="N431" s="24" t="s">
        <v>7</v>
      </c>
      <c r="R431" s="25">
        <v>3.5</v>
      </c>
      <c r="S431" s="83" t="s">
        <v>363</v>
      </c>
      <c r="T431" s="66" t="str">
        <f t="shared" si="389"/>
        <v>0.00</v>
      </c>
      <c r="U431" s="66">
        <f t="shared" si="390"/>
        <v>-1</v>
      </c>
      <c r="V431" s="66">
        <f t="shared" si="391"/>
        <v>330.28000000000014</v>
      </c>
      <c r="W431" s="66">
        <f t="shared" si="392"/>
        <v>811.5</v>
      </c>
      <c r="X431" s="20">
        <f t="shared" si="393"/>
        <v>0.40699938385705503</v>
      </c>
      <c r="Y431" s="67">
        <f t="shared" si="394"/>
        <v>3.3028000000000013</v>
      </c>
      <c r="Z431" s="68">
        <f t="shared" si="395"/>
        <v>33028.000000000015</v>
      </c>
      <c r="AA431" s="65" t="s">
        <v>52</v>
      </c>
      <c r="AU431" s="23" t="str">
        <f t="shared" si="401"/>
        <v/>
      </c>
      <c r="AV431" s="23">
        <f t="shared" si="401"/>
        <v>-1</v>
      </c>
      <c r="AW431" s="23" t="str">
        <f t="shared" si="401"/>
        <v/>
      </c>
      <c r="AX431" s="23" t="str">
        <f t="shared" si="401"/>
        <v/>
      </c>
      <c r="AZ431" s="23"/>
      <c r="BA431" s="25">
        <v>0</v>
      </c>
      <c r="BB431" s="25">
        <v>2.91</v>
      </c>
      <c r="BC431" s="25">
        <f t="shared" si="402"/>
        <v>1.9100000000000001</v>
      </c>
      <c r="BD431" s="25">
        <f t="shared" si="403"/>
        <v>2.7572000000000001</v>
      </c>
    </row>
    <row r="432" spans="1:56" x14ac:dyDescent="0.2">
      <c r="A432" s="98">
        <v>46095</v>
      </c>
      <c r="B432" s="60" t="s">
        <v>892</v>
      </c>
      <c r="C432" s="24" t="s">
        <v>1814</v>
      </c>
      <c r="D432" s="24" t="s">
        <v>573</v>
      </c>
      <c r="F432" s="74" t="s">
        <v>51</v>
      </c>
      <c r="G432" s="24" t="s">
        <v>121</v>
      </c>
      <c r="H432" s="24" t="s">
        <v>57</v>
      </c>
      <c r="I432" s="24">
        <v>1</v>
      </c>
      <c r="J432" s="24">
        <v>4</v>
      </c>
      <c r="K432" s="27" t="s">
        <v>2875</v>
      </c>
      <c r="L432" s="25">
        <v>2</v>
      </c>
      <c r="M432" s="24" t="s">
        <v>105</v>
      </c>
      <c r="N432" s="24" t="s">
        <v>6</v>
      </c>
      <c r="R432" s="25">
        <v>2.8</v>
      </c>
      <c r="S432" s="83" t="s">
        <v>371</v>
      </c>
      <c r="T432" s="66" t="str">
        <f t="shared" si="389"/>
        <v>0.00</v>
      </c>
      <c r="U432" s="66">
        <f t="shared" si="390"/>
        <v>-2</v>
      </c>
      <c r="V432" s="66">
        <f t="shared" si="391"/>
        <v>328.28000000000014</v>
      </c>
      <c r="W432" s="66">
        <f t="shared" si="392"/>
        <v>813.5</v>
      </c>
      <c r="X432" s="20">
        <f t="shared" si="393"/>
        <v>0.40354025814382316</v>
      </c>
      <c r="Y432" s="67">
        <f t="shared" si="394"/>
        <v>3.2828000000000013</v>
      </c>
      <c r="Z432" s="68">
        <f t="shared" si="395"/>
        <v>32828.000000000015</v>
      </c>
      <c r="AA432" s="65" t="s">
        <v>52</v>
      </c>
      <c r="AU432" s="23" t="str">
        <f t="shared" ref="AU432:AX447" si="404">IF($G432=AU$2,$U432,"")</f>
        <v/>
      </c>
      <c r="AV432" s="23">
        <f t="shared" si="401"/>
        <v>-2</v>
      </c>
      <c r="AW432" s="23" t="str">
        <f t="shared" si="404"/>
        <v/>
      </c>
      <c r="AX432" s="23" t="str">
        <f t="shared" si="404"/>
        <v/>
      </c>
      <c r="AZ432" s="23"/>
      <c r="BA432" s="25">
        <v>0</v>
      </c>
      <c r="BB432" s="25">
        <v>2.52</v>
      </c>
      <c r="BC432" s="25">
        <f t="shared" si="402"/>
        <v>3.04</v>
      </c>
      <c r="BD432" s="25">
        <f t="shared" si="403"/>
        <v>2.3984000000000001</v>
      </c>
    </row>
    <row r="433" spans="1:56" x14ac:dyDescent="0.2">
      <c r="A433" s="98">
        <v>46097</v>
      </c>
      <c r="B433" s="60" t="s">
        <v>892</v>
      </c>
      <c r="C433" s="24" t="s">
        <v>2877</v>
      </c>
      <c r="D433" s="24" t="s">
        <v>621</v>
      </c>
      <c r="F433" s="74" t="s">
        <v>51</v>
      </c>
      <c r="G433" s="24" t="s">
        <v>121</v>
      </c>
      <c r="H433" s="24" t="s">
        <v>66</v>
      </c>
      <c r="I433" s="24">
        <v>6</v>
      </c>
      <c r="J433" s="24">
        <v>5</v>
      </c>
      <c r="K433" s="27" t="s">
        <v>2878</v>
      </c>
      <c r="L433" s="25">
        <v>2</v>
      </c>
      <c r="M433" s="24" t="s">
        <v>105</v>
      </c>
      <c r="N433" s="24" t="s">
        <v>6</v>
      </c>
      <c r="R433" s="25">
        <v>4.2</v>
      </c>
      <c r="S433" s="83" t="s">
        <v>371</v>
      </c>
      <c r="T433" s="66" t="str">
        <f t="shared" si="389"/>
        <v>0.00</v>
      </c>
      <c r="U433" s="66">
        <f t="shared" si="390"/>
        <v>-2</v>
      </c>
      <c r="V433" s="66">
        <f t="shared" si="391"/>
        <v>326.28000000000014</v>
      </c>
      <c r="W433" s="66">
        <f t="shared" si="392"/>
        <v>815.5</v>
      </c>
      <c r="X433" s="20">
        <f t="shared" si="393"/>
        <v>0.40009809932556734</v>
      </c>
      <c r="Y433" s="67">
        <f t="shared" si="394"/>
        <v>3.2628000000000013</v>
      </c>
      <c r="Z433" s="68">
        <f t="shared" si="395"/>
        <v>32628.000000000015</v>
      </c>
      <c r="AA433" s="65" t="s">
        <v>52</v>
      </c>
      <c r="AU433" s="23" t="str">
        <f t="shared" si="404"/>
        <v/>
      </c>
      <c r="AV433" s="23">
        <f t="shared" si="401"/>
        <v>-2</v>
      </c>
      <c r="AW433" s="23" t="str">
        <f t="shared" si="404"/>
        <v/>
      </c>
      <c r="AX433" s="23" t="str">
        <f t="shared" si="404"/>
        <v/>
      </c>
      <c r="AZ433" s="23"/>
      <c r="BA433" s="25">
        <v>0</v>
      </c>
      <c r="BB433" s="25">
        <v>3.32</v>
      </c>
      <c r="BC433" s="25">
        <f t="shared" si="402"/>
        <v>4.6399999999999997</v>
      </c>
      <c r="BD433" s="25">
        <f t="shared" si="403"/>
        <v>3.1343999999999999</v>
      </c>
    </row>
    <row r="434" spans="1:56" x14ac:dyDescent="0.2">
      <c r="A434" s="98">
        <v>46098</v>
      </c>
      <c r="B434" s="60" t="s">
        <v>892</v>
      </c>
      <c r="C434" s="24" t="s">
        <v>2221</v>
      </c>
      <c r="D434" s="24" t="s">
        <v>584</v>
      </c>
      <c r="F434" s="74" t="s">
        <v>51</v>
      </c>
      <c r="G434" s="24" t="s">
        <v>121</v>
      </c>
      <c r="H434" s="24" t="s">
        <v>2223</v>
      </c>
      <c r="I434" s="24">
        <v>1</v>
      </c>
      <c r="J434" s="24">
        <v>1</v>
      </c>
      <c r="K434" s="26" t="s">
        <v>2879</v>
      </c>
      <c r="L434" s="25">
        <v>4</v>
      </c>
      <c r="M434" s="24" t="s">
        <v>105</v>
      </c>
      <c r="N434" s="24" t="s">
        <v>6</v>
      </c>
      <c r="R434" s="25">
        <v>2.8</v>
      </c>
      <c r="S434" s="83" t="s">
        <v>372</v>
      </c>
      <c r="T434" s="66">
        <f t="shared" si="389"/>
        <v>11.2</v>
      </c>
      <c r="U434" s="66">
        <f t="shared" si="390"/>
        <v>7.1999999999999993</v>
      </c>
      <c r="V434" s="66">
        <f t="shared" si="391"/>
        <v>333.48000000000013</v>
      </c>
      <c r="W434" s="66">
        <f t="shared" si="392"/>
        <v>819.5</v>
      </c>
      <c r="X434" s="20">
        <f t="shared" si="393"/>
        <v>0.4069310555216597</v>
      </c>
      <c r="Y434" s="67">
        <f t="shared" si="394"/>
        <v>3.3348000000000013</v>
      </c>
      <c r="Z434" s="68">
        <f t="shared" si="395"/>
        <v>33348.000000000015</v>
      </c>
      <c r="AA434" s="65" t="s">
        <v>53</v>
      </c>
      <c r="AU434" s="23" t="str">
        <f t="shared" si="404"/>
        <v/>
      </c>
      <c r="AV434" s="23">
        <f t="shared" si="404"/>
        <v>7.1999999999999993</v>
      </c>
      <c r="AW434" s="23" t="str">
        <f t="shared" si="404"/>
        <v/>
      </c>
      <c r="AX434" s="23" t="str">
        <f t="shared" si="404"/>
        <v/>
      </c>
      <c r="AZ434" s="23"/>
      <c r="BA434" s="25">
        <v>0</v>
      </c>
      <c r="BB434" s="25">
        <v>3</v>
      </c>
      <c r="BC434" s="25">
        <f t="shared" si="402"/>
        <v>8</v>
      </c>
      <c r="BD434" s="25">
        <f t="shared" si="403"/>
        <v>2.84</v>
      </c>
    </row>
    <row r="435" spans="1:56" x14ac:dyDescent="0.2">
      <c r="A435" s="98">
        <v>46099</v>
      </c>
      <c r="B435" s="60" t="s">
        <v>892</v>
      </c>
      <c r="C435" s="24" t="s">
        <v>2258</v>
      </c>
      <c r="D435" s="24" t="s">
        <v>397</v>
      </c>
      <c r="F435" s="74" t="s">
        <v>51</v>
      </c>
      <c r="G435" s="24" t="s">
        <v>121</v>
      </c>
      <c r="H435" s="24" t="s">
        <v>820</v>
      </c>
      <c r="I435" s="24">
        <v>3</v>
      </c>
      <c r="J435" s="24">
        <v>7</v>
      </c>
      <c r="K435" s="27" t="s">
        <v>2886</v>
      </c>
      <c r="L435" s="25">
        <v>3</v>
      </c>
      <c r="M435" s="24" t="s">
        <v>105</v>
      </c>
      <c r="N435" s="24" t="s">
        <v>6</v>
      </c>
      <c r="R435" s="25">
        <v>2.9</v>
      </c>
      <c r="S435" s="83" t="s">
        <v>371</v>
      </c>
      <c r="T435" s="66" t="str">
        <f t="shared" si="389"/>
        <v>0.00</v>
      </c>
      <c r="U435" s="66">
        <f t="shared" si="390"/>
        <v>-3</v>
      </c>
      <c r="V435" s="66">
        <f t="shared" si="391"/>
        <v>330.48000000000013</v>
      </c>
      <c r="W435" s="66">
        <f t="shared" si="392"/>
        <v>822.5</v>
      </c>
      <c r="X435" s="20">
        <f t="shared" si="393"/>
        <v>0.40179939209726462</v>
      </c>
      <c r="Y435" s="67">
        <f t="shared" si="394"/>
        <v>3.3048000000000015</v>
      </c>
      <c r="Z435" s="68">
        <f t="shared" si="395"/>
        <v>33048.000000000015</v>
      </c>
      <c r="AA435" s="65" t="s">
        <v>52</v>
      </c>
      <c r="AU435" s="23" t="str">
        <f t="shared" si="404"/>
        <v/>
      </c>
      <c r="AV435" s="23">
        <f t="shared" si="404"/>
        <v>-3</v>
      </c>
      <c r="AW435" s="23" t="str">
        <f t="shared" si="404"/>
        <v/>
      </c>
      <c r="AX435" s="23" t="str">
        <f t="shared" si="404"/>
        <v/>
      </c>
      <c r="AZ435" s="23"/>
      <c r="BA435" s="25">
        <v>0</v>
      </c>
      <c r="BB435" s="25">
        <v>2.48</v>
      </c>
      <c r="BC435" s="25">
        <f t="shared" si="402"/>
        <v>4.4399999999999995</v>
      </c>
      <c r="BD435" s="25">
        <f t="shared" si="403"/>
        <v>2.3616000000000001</v>
      </c>
    </row>
    <row r="436" spans="1:56" x14ac:dyDescent="0.2">
      <c r="A436" s="98">
        <v>46100</v>
      </c>
      <c r="B436" s="60" t="s">
        <v>892</v>
      </c>
      <c r="C436" s="24" t="s">
        <v>2059</v>
      </c>
      <c r="D436" s="24" t="s">
        <v>398</v>
      </c>
      <c r="F436" s="74" t="s">
        <v>51</v>
      </c>
      <c r="G436" s="24" t="s">
        <v>121</v>
      </c>
      <c r="H436" s="24" t="s">
        <v>2774</v>
      </c>
      <c r="I436" s="24">
        <v>1</v>
      </c>
      <c r="J436" s="24">
        <v>1</v>
      </c>
      <c r="K436" s="26" t="s">
        <v>2887</v>
      </c>
      <c r="L436" s="25">
        <v>0.5</v>
      </c>
      <c r="M436" s="24" t="s">
        <v>105</v>
      </c>
      <c r="N436" s="24" t="s">
        <v>6</v>
      </c>
      <c r="R436" s="25">
        <v>9.5</v>
      </c>
      <c r="S436" s="83" t="s">
        <v>372</v>
      </c>
      <c r="T436" s="66">
        <f t="shared" si="389"/>
        <v>4.75</v>
      </c>
      <c r="U436" s="66">
        <f t="shared" si="390"/>
        <v>4.25</v>
      </c>
      <c r="V436" s="66">
        <f t="shared" si="391"/>
        <v>334.73000000000013</v>
      </c>
      <c r="W436" s="66">
        <f t="shared" si="392"/>
        <v>823</v>
      </c>
      <c r="X436" s="20">
        <f t="shared" si="393"/>
        <v>0.40671931956257612</v>
      </c>
      <c r="Y436" s="67">
        <f t="shared" si="394"/>
        <v>3.3473000000000015</v>
      </c>
      <c r="Z436" s="68">
        <f t="shared" si="395"/>
        <v>33473.000000000015</v>
      </c>
      <c r="AA436" s="65" t="s">
        <v>53</v>
      </c>
      <c r="AU436" s="23" t="str">
        <f t="shared" si="404"/>
        <v/>
      </c>
      <c r="AV436" s="23">
        <f t="shared" si="404"/>
        <v>4.25</v>
      </c>
      <c r="AW436" s="23" t="str">
        <f t="shared" si="404"/>
        <v/>
      </c>
      <c r="AX436" s="23" t="str">
        <f t="shared" si="404"/>
        <v/>
      </c>
      <c r="AZ436" s="23"/>
      <c r="BA436" s="25">
        <v>0</v>
      </c>
      <c r="BB436" s="25">
        <v>8.8000000000000007</v>
      </c>
      <c r="BC436" s="25">
        <f t="shared" si="402"/>
        <v>3.9000000000000004</v>
      </c>
      <c r="BD436" s="25">
        <f t="shared" si="403"/>
        <v>8.1760000000000019</v>
      </c>
    </row>
    <row r="437" spans="1:56" x14ac:dyDescent="0.2">
      <c r="A437" s="98">
        <v>46100</v>
      </c>
      <c r="B437" s="60" t="s">
        <v>892</v>
      </c>
      <c r="C437" s="24" t="s">
        <v>2059</v>
      </c>
      <c r="D437" s="24" t="s">
        <v>398</v>
      </c>
      <c r="F437" s="74" t="s">
        <v>51</v>
      </c>
      <c r="G437" s="24" t="s">
        <v>121</v>
      </c>
      <c r="H437" s="24" t="s">
        <v>2774</v>
      </c>
      <c r="I437" s="24">
        <v>1</v>
      </c>
      <c r="J437" s="24">
        <v>1</v>
      </c>
      <c r="K437" s="26" t="s">
        <v>2887</v>
      </c>
      <c r="L437" s="25">
        <v>3.5</v>
      </c>
      <c r="M437" s="24" t="s">
        <v>105</v>
      </c>
      <c r="N437" s="24" t="s">
        <v>7</v>
      </c>
      <c r="R437" s="25">
        <v>1.85</v>
      </c>
      <c r="S437" s="83" t="s">
        <v>372</v>
      </c>
      <c r="T437" s="66">
        <f t="shared" si="389"/>
        <v>6.48</v>
      </c>
      <c r="U437" s="66">
        <f t="shared" si="390"/>
        <v>2.9800000000000004</v>
      </c>
      <c r="V437" s="66">
        <f t="shared" si="391"/>
        <v>337.71000000000015</v>
      </c>
      <c r="W437" s="66">
        <f t="shared" si="392"/>
        <v>826.5</v>
      </c>
      <c r="X437" s="20">
        <f t="shared" si="393"/>
        <v>0.40860254083484593</v>
      </c>
      <c r="Y437" s="67">
        <f t="shared" si="394"/>
        <v>3.3771000000000013</v>
      </c>
      <c r="Z437" s="68">
        <f t="shared" si="395"/>
        <v>33771.000000000015</v>
      </c>
      <c r="AA437" s="65" t="s">
        <v>53</v>
      </c>
      <c r="AU437" s="23" t="str">
        <f t="shared" si="404"/>
        <v/>
      </c>
      <c r="AV437" s="23">
        <f t="shared" si="404"/>
        <v>2.9800000000000004</v>
      </c>
      <c r="AW437" s="23" t="str">
        <f t="shared" si="404"/>
        <v/>
      </c>
      <c r="AX437" s="23" t="str">
        <f t="shared" si="404"/>
        <v/>
      </c>
      <c r="AZ437" s="23"/>
      <c r="BA437" s="25">
        <v>0</v>
      </c>
      <c r="BB437" s="25">
        <v>1.45</v>
      </c>
      <c r="BC437" s="25">
        <f t="shared" si="402"/>
        <v>1.5750000000000002</v>
      </c>
      <c r="BD437" s="25">
        <f t="shared" si="403"/>
        <v>1.4139999999999999</v>
      </c>
    </row>
    <row r="438" spans="1:56" x14ac:dyDescent="0.2">
      <c r="A438" s="98">
        <v>46101</v>
      </c>
      <c r="B438" s="60" t="s">
        <v>892</v>
      </c>
      <c r="C438" s="24" t="s">
        <v>1984</v>
      </c>
      <c r="D438" s="24" t="s">
        <v>562</v>
      </c>
      <c r="F438" s="74" t="s">
        <v>51</v>
      </c>
      <c r="G438" s="24" t="s">
        <v>121</v>
      </c>
      <c r="H438" s="24" t="s">
        <v>603</v>
      </c>
      <c r="I438" s="24">
        <v>9</v>
      </c>
      <c r="J438" s="24">
        <v>8</v>
      </c>
      <c r="K438" s="26" t="s">
        <v>2890</v>
      </c>
      <c r="L438" s="25">
        <v>3</v>
      </c>
      <c r="M438" s="24" t="s">
        <v>105</v>
      </c>
      <c r="N438" s="24" t="s">
        <v>6</v>
      </c>
      <c r="R438" s="25">
        <v>3</v>
      </c>
      <c r="S438" s="83" t="s">
        <v>372</v>
      </c>
      <c r="T438" s="66">
        <f t="shared" si="389"/>
        <v>9</v>
      </c>
      <c r="U438" s="66">
        <f t="shared" si="390"/>
        <v>6</v>
      </c>
      <c r="V438" s="66">
        <f t="shared" si="391"/>
        <v>343.71000000000015</v>
      </c>
      <c r="W438" s="66">
        <f t="shared" si="392"/>
        <v>829.5</v>
      </c>
      <c r="X438" s="20">
        <f t="shared" si="393"/>
        <v>0.41435804701627504</v>
      </c>
      <c r="Y438" s="67">
        <f t="shared" si="394"/>
        <v>3.4371000000000014</v>
      </c>
      <c r="Z438" s="68">
        <f t="shared" si="395"/>
        <v>34371.000000000015</v>
      </c>
      <c r="AA438" s="65" t="s">
        <v>53</v>
      </c>
      <c r="AU438" s="23" t="str">
        <f t="shared" si="404"/>
        <v/>
      </c>
      <c r="AV438" s="23">
        <f t="shared" si="404"/>
        <v>6</v>
      </c>
      <c r="AW438" s="23" t="str">
        <f t="shared" si="404"/>
        <v/>
      </c>
      <c r="AX438" s="23" t="str">
        <f t="shared" si="404"/>
        <v/>
      </c>
      <c r="AZ438" s="23"/>
      <c r="BA438" s="25">
        <v>0</v>
      </c>
      <c r="BB438" s="25">
        <v>3.29</v>
      </c>
      <c r="BC438" s="25">
        <f t="shared" si="402"/>
        <v>6.870000000000001</v>
      </c>
      <c r="BD438" s="25">
        <f t="shared" si="403"/>
        <v>3.1068000000000002</v>
      </c>
    </row>
    <row r="439" spans="1:56" x14ac:dyDescent="0.2">
      <c r="A439" s="98">
        <v>46105</v>
      </c>
      <c r="B439" s="60" t="s">
        <v>892</v>
      </c>
      <c r="C439" s="24" t="s">
        <v>2039</v>
      </c>
      <c r="D439" s="24" t="s">
        <v>584</v>
      </c>
      <c r="F439" s="74" t="s">
        <v>51</v>
      </c>
      <c r="G439" s="24" t="s">
        <v>121</v>
      </c>
      <c r="H439" s="24" t="s">
        <v>2223</v>
      </c>
      <c r="I439" s="24">
        <v>2</v>
      </c>
      <c r="J439" s="24">
        <v>7</v>
      </c>
      <c r="K439" s="26" t="s">
        <v>2895</v>
      </c>
      <c r="L439" s="25">
        <v>2.5</v>
      </c>
      <c r="M439" s="24" t="s">
        <v>105</v>
      </c>
      <c r="N439" s="24" t="s">
        <v>6</v>
      </c>
      <c r="R439" s="25">
        <v>6.5</v>
      </c>
      <c r="S439" s="83" t="s">
        <v>372</v>
      </c>
      <c r="T439" s="66">
        <f t="shared" si="389"/>
        <v>16.25</v>
      </c>
      <c r="U439" s="66">
        <f t="shared" si="390"/>
        <v>13.75</v>
      </c>
      <c r="V439" s="66">
        <f t="shared" si="391"/>
        <v>357.46000000000015</v>
      </c>
      <c r="W439" s="66">
        <f t="shared" si="392"/>
        <v>832</v>
      </c>
      <c r="X439" s="20">
        <f t="shared" si="393"/>
        <v>0.42963942307692327</v>
      </c>
      <c r="Y439" s="67">
        <f t="shared" si="394"/>
        <v>3.5746000000000016</v>
      </c>
      <c r="Z439" s="68">
        <f t="shared" si="395"/>
        <v>35746.000000000015</v>
      </c>
      <c r="AA439" s="65" t="s">
        <v>53</v>
      </c>
      <c r="AU439" s="23" t="str">
        <f t="shared" ref="AU439:AX454" si="405">IF($G439=AU$2,$U439,"")</f>
        <v/>
      </c>
      <c r="AV439" s="23">
        <f t="shared" si="404"/>
        <v>13.75</v>
      </c>
      <c r="AW439" s="23" t="str">
        <f t="shared" si="405"/>
        <v/>
      </c>
      <c r="AX439" s="23" t="str">
        <f t="shared" si="405"/>
        <v/>
      </c>
      <c r="AZ439" s="23"/>
      <c r="BA439" s="25">
        <v>0</v>
      </c>
      <c r="BB439" s="25">
        <v>6</v>
      </c>
      <c r="BC439" s="25">
        <f t="shared" si="402"/>
        <v>12.5</v>
      </c>
      <c r="BD439" s="25">
        <f t="shared" si="403"/>
        <v>5.6000000000000005</v>
      </c>
    </row>
    <row r="440" spans="1:56" x14ac:dyDescent="0.2">
      <c r="A440" s="98">
        <v>46105</v>
      </c>
      <c r="B440" s="60" t="s">
        <v>892</v>
      </c>
      <c r="C440" s="24" t="s">
        <v>2646</v>
      </c>
      <c r="D440" s="24" t="s">
        <v>584</v>
      </c>
      <c r="F440" s="74" t="s">
        <v>51</v>
      </c>
      <c r="G440" s="24" t="s">
        <v>121</v>
      </c>
      <c r="H440" s="24" t="s">
        <v>846</v>
      </c>
      <c r="I440" s="24">
        <v>4</v>
      </c>
      <c r="J440" s="24">
        <v>4</v>
      </c>
      <c r="K440" s="24" t="s">
        <v>2896</v>
      </c>
      <c r="L440" s="25">
        <v>3</v>
      </c>
      <c r="M440" s="24" t="s">
        <v>105</v>
      </c>
      <c r="N440" s="24" t="s">
        <v>6</v>
      </c>
      <c r="R440" s="25">
        <v>4</v>
      </c>
      <c r="S440" s="83" t="s">
        <v>363</v>
      </c>
      <c r="T440" s="66" t="str">
        <f t="shared" si="389"/>
        <v>0.00</v>
      </c>
      <c r="U440" s="66">
        <f t="shared" si="390"/>
        <v>-3</v>
      </c>
      <c r="V440" s="66">
        <f t="shared" si="391"/>
        <v>354.46000000000015</v>
      </c>
      <c r="W440" s="66">
        <f t="shared" si="392"/>
        <v>835</v>
      </c>
      <c r="X440" s="20">
        <f t="shared" si="393"/>
        <v>0.42450299401197622</v>
      </c>
      <c r="Y440" s="67">
        <f t="shared" si="394"/>
        <v>3.5446000000000013</v>
      </c>
      <c r="Z440" s="68">
        <f t="shared" si="395"/>
        <v>35446.000000000015</v>
      </c>
      <c r="AA440" s="65" t="s">
        <v>52</v>
      </c>
      <c r="AU440" s="23" t="str">
        <f t="shared" si="405"/>
        <v/>
      </c>
      <c r="AV440" s="23">
        <f t="shared" si="404"/>
        <v>-3</v>
      </c>
      <c r="AW440" s="23" t="str">
        <f t="shared" si="405"/>
        <v/>
      </c>
      <c r="AX440" s="23" t="str">
        <f t="shared" si="405"/>
        <v/>
      </c>
      <c r="AZ440" s="23"/>
      <c r="BA440" s="25">
        <v>0</v>
      </c>
      <c r="BB440" s="25">
        <v>3.78</v>
      </c>
      <c r="BC440" s="25">
        <f t="shared" si="402"/>
        <v>8.34</v>
      </c>
      <c r="BD440" s="25">
        <f t="shared" si="403"/>
        <v>3.5575999999999999</v>
      </c>
    </row>
    <row r="441" spans="1:56" x14ac:dyDescent="0.2">
      <c r="A441" s="98">
        <v>46108</v>
      </c>
      <c r="B441" s="60" t="s">
        <v>892</v>
      </c>
      <c r="C441" s="24" t="s">
        <v>2323</v>
      </c>
      <c r="D441" s="24" t="s">
        <v>562</v>
      </c>
      <c r="F441" s="74" t="s">
        <v>51</v>
      </c>
      <c r="G441" s="24" t="s">
        <v>121</v>
      </c>
      <c r="H441" s="24" t="s">
        <v>2223</v>
      </c>
      <c r="I441" s="24">
        <v>2</v>
      </c>
      <c r="J441" s="24">
        <v>3</v>
      </c>
      <c r="K441" s="26" t="s">
        <v>2898</v>
      </c>
      <c r="L441" s="25">
        <v>5</v>
      </c>
      <c r="M441" s="24" t="s">
        <v>105</v>
      </c>
      <c r="N441" s="24" t="s">
        <v>6</v>
      </c>
      <c r="R441" s="25">
        <v>2.6</v>
      </c>
      <c r="S441" s="83" t="s">
        <v>372</v>
      </c>
      <c r="T441" s="66">
        <f t="shared" si="389"/>
        <v>13</v>
      </c>
      <c r="U441" s="66">
        <f t="shared" si="390"/>
        <v>8</v>
      </c>
      <c r="V441" s="66">
        <f t="shared" si="391"/>
        <v>362.46000000000015</v>
      </c>
      <c r="W441" s="66">
        <f t="shared" si="392"/>
        <v>840</v>
      </c>
      <c r="X441" s="20">
        <f t="shared" si="393"/>
        <v>0.43150000000000016</v>
      </c>
      <c r="Y441" s="67">
        <f t="shared" si="394"/>
        <v>3.6246000000000014</v>
      </c>
      <c r="Z441" s="68">
        <f t="shared" si="395"/>
        <v>36246.000000000015</v>
      </c>
      <c r="AA441" s="65" t="s">
        <v>53</v>
      </c>
      <c r="AU441" s="23" t="str">
        <f t="shared" si="405"/>
        <v/>
      </c>
      <c r="AV441" s="23">
        <f t="shared" si="404"/>
        <v>8</v>
      </c>
      <c r="AW441" s="23" t="str">
        <f t="shared" si="405"/>
        <v/>
      </c>
      <c r="AX441" s="23" t="str">
        <f t="shared" si="405"/>
        <v/>
      </c>
      <c r="AZ441" s="23"/>
      <c r="BA441" s="25">
        <v>0</v>
      </c>
      <c r="BB441" s="25">
        <v>1.72</v>
      </c>
      <c r="BC441" s="25">
        <f t="shared" si="402"/>
        <v>3.5999999999999996</v>
      </c>
      <c r="BD441" s="25">
        <f t="shared" si="403"/>
        <v>1.6623999999999999</v>
      </c>
    </row>
    <row r="442" spans="1:56" ht="17" x14ac:dyDescent="0.2">
      <c r="A442" s="98">
        <v>46109</v>
      </c>
      <c r="B442" s="60" t="s">
        <v>892</v>
      </c>
      <c r="C442" s="24" t="s">
        <v>1728</v>
      </c>
      <c r="D442" s="24" t="s">
        <v>573</v>
      </c>
      <c r="F442" s="74" t="s">
        <v>51</v>
      </c>
      <c r="G442" s="24" t="s">
        <v>121</v>
      </c>
      <c r="H442" s="24" t="s">
        <v>941</v>
      </c>
      <c r="I442" s="24">
        <v>3</v>
      </c>
      <c r="J442" s="24">
        <v>3</v>
      </c>
      <c r="K442" s="97" t="s">
        <v>2902</v>
      </c>
      <c r="L442" s="25">
        <v>1</v>
      </c>
      <c r="M442" s="24" t="s">
        <v>105</v>
      </c>
      <c r="N442" s="24" t="s">
        <v>6</v>
      </c>
      <c r="R442" s="25">
        <v>34</v>
      </c>
      <c r="S442" s="83" t="s">
        <v>363</v>
      </c>
      <c r="T442" s="66" t="str">
        <f t="shared" si="389"/>
        <v>0.00</v>
      </c>
      <c r="U442" s="66">
        <f t="shared" si="390"/>
        <v>-1</v>
      </c>
      <c r="V442" s="66">
        <f t="shared" si="391"/>
        <v>361.46000000000015</v>
      </c>
      <c r="W442" s="66">
        <f t="shared" si="392"/>
        <v>841</v>
      </c>
      <c r="X442" s="20">
        <f t="shared" si="393"/>
        <v>0.42979785969084439</v>
      </c>
      <c r="Y442" s="67">
        <f t="shared" si="394"/>
        <v>3.6146000000000016</v>
      </c>
      <c r="Z442" s="68">
        <f t="shared" si="395"/>
        <v>36146.000000000015</v>
      </c>
      <c r="AA442" s="65" t="s">
        <v>52</v>
      </c>
      <c r="AU442" s="23" t="str">
        <f t="shared" si="405"/>
        <v/>
      </c>
      <c r="AV442" s="23">
        <f t="shared" si="404"/>
        <v>-1</v>
      </c>
      <c r="AW442" s="23" t="str">
        <f t="shared" si="405"/>
        <v/>
      </c>
      <c r="AX442" s="23" t="str">
        <f t="shared" si="405"/>
        <v/>
      </c>
      <c r="AZ442" s="23"/>
      <c r="BA442" s="25">
        <v>0</v>
      </c>
      <c r="BB442" s="25">
        <v>28.67</v>
      </c>
      <c r="BC442" s="25">
        <f t="shared" si="402"/>
        <v>27.67</v>
      </c>
      <c r="BD442" s="25">
        <f t="shared" si="403"/>
        <v>26.456400000000002</v>
      </c>
    </row>
    <row r="443" spans="1:56" ht="17" x14ac:dyDescent="0.2">
      <c r="A443" s="98">
        <v>46109</v>
      </c>
      <c r="B443" s="60" t="s">
        <v>892</v>
      </c>
      <c r="C443" s="24" t="s">
        <v>1728</v>
      </c>
      <c r="D443" s="24" t="s">
        <v>573</v>
      </c>
      <c r="F443" s="74" t="s">
        <v>51</v>
      </c>
      <c r="G443" s="24" t="s">
        <v>121</v>
      </c>
      <c r="H443" s="24" t="s">
        <v>941</v>
      </c>
      <c r="I443" s="24">
        <v>3</v>
      </c>
      <c r="J443" s="24">
        <v>3</v>
      </c>
      <c r="K443" s="97" t="s">
        <v>2902</v>
      </c>
      <c r="L443" s="25">
        <v>1</v>
      </c>
      <c r="M443" s="24" t="s">
        <v>105</v>
      </c>
      <c r="N443" s="24" t="s">
        <v>7</v>
      </c>
      <c r="R443" s="25">
        <v>11</v>
      </c>
      <c r="S443" s="83" t="s">
        <v>363</v>
      </c>
      <c r="T443" s="66" t="str">
        <f t="shared" si="389"/>
        <v>0.00</v>
      </c>
      <c r="U443" s="66">
        <f t="shared" si="390"/>
        <v>-1</v>
      </c>
      <c r="V443" s="66">
        <f t="shared" si="391"/>
        <v>360.46000000000015</v>
      </c>
      <c r="W443" s="66">
        <f t="shared" si="392"/>
        <v>842</v>
      </c>
      <c r="X443" s="20">
        <f t="shared" si="393"/>
        <v>0.42809976247030895</v>
      </c>
      <c r="Y443" s="67">
        <f t="shared" si="394"/>
        <v>3.6046000000000014</v>
      </c>
      <c r="Z443" s="68">
        <f t="shared" si="395"/>
        <v>36046.000000000015</v>
      </c>
      <c r="AA443" s="65" t="s">
        <v>52</v>
      </c>
      <c r="AU443" s="23" t="str">
        <f t="shared" si="405"/>
        <v/>
      </c>
      <c r="AV443" s="23">
        <f t="shared" si="404"/>
        <v>-1</v>
      </c>
      <c r="AW443" s="23" t="str">
        <f t="shared" si="405"/>
        <v/>
      </c>
      <c r="AX443" s="23" t="str">
        <f t="shared" si="405"/>
        <v/>
      </c>
      <c r="AZ443" s="23"/>
      <c r="BA443" s="25">
        <v>0</v>
      </c>
      <c r="BB443" s="25">
        <v>12</v>
      </c>
      <c r="BC443" s="25">
        <f t="shared" si="402"/>
        <v>11</v>
      </c>
      <c r="BD443" s="25">
        <f t="shared" si="403"/>
        <v>11.120000000000001</v>
      </c>
    </row>
    <row r="444" spans="1:56" x14ac:dyDescent="0.2">
      <c r="A444" s="98">
        <v>46110</v>
      </c>
      <c r="B444" s="60" t="s">
        <v>892</v>
      </c>
      <c r="C444" s="24" t="s">
        <v>1688</v>
      </c>
      <c r="D444" s="24" t="s">
        <v>577</v>
      </c>
      <c r="F444" s="74" t="s">
        <v>51</v>
      </c>
      <c r="G444" s="24" t="s">
        <v>121</v>
      </c>
      <c r="H444" s="24" t="s">
        <v>820</v>
      </c>
      <c r="I444" s="24">
        <v>5</v>
      </c>
      <c r="J444" s="24">
        <v>6</v>
      </c>
      <c r="K444" s="26" t="s">
        <v>2903</v>
      </c>
      <c r="L444" s="25">
        <v>4</v>
      </c>
      <c r="M444" s="24" t="s">
        <v>105</v>
      </c>
      <c r="N444" s="24" t="s">
        <v>6</v>
      </c>
      <c r="R444" s="25">
        <v>3.2</v>
      </c>
      <c r="S444" s="83" t="s">
        <v>372</v>
      </c>
      <c r="T444" s="66">
        <f t="shared" si="389"/>
        <v>12.8</v>
      </c>
      <c r="U444" s="66">
        <f t="shared" si="390"/>
        <v>8.8000000000000007</v>
      </c>
      <c r="V444" s="66">
        <f t="shared" si="391"/>
        <v>369.26000000000016</v>
      </c>
      <c r="W444" s="66">
        <f t="shared" si="392"/>
        <v>846</v>
      </c>
      <c r="X444" s="20">
        <f t="shared" si="393"/>
        <v>0.43647754137115857</v>
      </c>
      <c r="Y444" s="67">
        <f t="shared" si="394"/>
        <v>3.6926000000000014</v>
      </c>
      <c r="Z444" s="68">
        <f t="shared" si="395"/>
        <v>36926.000000000015</v>
      </c>
      <c r="AA444" s="65" t="s">
        <v>53</v>
      </c>
      <c r="AU444" s="23" t="str">
        <f t="shared" si="405"/>
        <v/>
      </c>
      <c r="AV444" s="23">
        <f t="shared" si="404"/>
        <v>8.8000000000000007</v>
      </c>
      <c r="AW444" s="23" t="str">
        <f t="shared" si="405"/>
        <v/>
      </c>
      <c r="AX444" s="23" t="str">
        <f t="shared" si="405"/>
        <v/>
      </c>
      <c r="AZ444" s="23"/>
      <c r="BA444" s="25">
        <v>0</v>
      </c>
      <c r="BB444" s="25">
        <v>2.12</v>
      </c>
      <c r="BC444" s="25">
        <f t="shared" si="402"/>
        <v>4.4800000000000004</v>
      </c>
      <c r="BD444" s="25">
        <f t="shared" si="403"/>
        <v>2.0304000000000002</v>
      </c>
    </row>
    <row r="445" spans="1:56" x14ac:dyDescent="0.2">
      <c r="A445" s="98">
        <v>46111</v>
      </c>
      <c r="B445" s="60" t="s">
        <v>892</v>
      </c>
      <c r="C445" s="24" t="s">
        <v>1589</v>
      </c>
      <c r="D445" s="24" t="s">
        <v>621</v>
      </c>
      <c r="F445" s="74" t="s">
        <v>51</v>
      </c>
      <c r="G445" s="24" t="s">
        <v>121</v>
      </c>
      <c r="H445" s="24" t="s">
        <v>89</v>
      </c>
      <c r="I445" s="24">
        <v>6</v>
      </c>
      <c r="J445" s="24">
        <v>8</v>
      </c>
      <c r="K445" s="87" t="s">
        <v>2904</v>
      </c>
      <c r="L445" s="25">
        <v>2</v>
      </c>
      <c r="M445" s="24" t="s">
        <v>105</v>
      </c>
      <c r="N445" s="24" t="s">
        <v>6</v>
      </c>
      <c r="R445" s="25">
        <v>5</v>
      </c>
      <c r="S445" s="83" t="s">
        <v>373</v>
      </c>
      <c r="T445" s="66" t="str">
        <f t="shared" si="389"/>
        <v>0.00</v>
      </c>
      <c r="U445" s="66">
        <f t="shared" si="390"/>
        <v>-2</v>
      </c>
      <c r="V445" s="66">
        <f t="shared" si="391"/>
        <v>367.26000000000016</v>
      </c>
      <c r="W445" s="66">
        <f t="shared" si="392"/>
        <v>848</v>
      </c>
      <c r="X445" s="20">
        <f t="shared" si="393"/>
        <v>0.43308962264150963</v>
      </c>
      <c r="Y445" s="67">
        <f t="shared" si="394"/>
        <v>3.6726000000000014</v>
      </c>
      <c r="Z445" s="68">
        <f t="shared" si="395"/>
        <v>36726.000000000015</v>
      </c>
      <c r="AA445" s="65" t="s">
        <v>52</v>
      </c>
      <c r="AU445" s="23" t="str">
        <f t="shared" si="405"/>
        <v/>
      </c>
      <c r="AV445" s="23">
        <f t="shared" si="404"/>
        <v>-2</v>
      </c>
      <c r="AW445" s="23" t="str">
        <f t="shared" si="405"/>
        <v/>
      </c>
      <c r="AX445" s="23" t="str">
        <f t="shared" si="405"/>
        <v/>
      </c>
      <c r="AZ445" s="23"/>
      <c r="BA445" s="25">
        <v>0</v>
      </c>
      <c r="BB445" s="25">
        <v>4.1500000000000004</v>
      </c>
      <c r="BC445" s="25">
        <f t="shared" si="402"/>
        <v>6.3000000000000007</v>
      </c>
      <c r="BD445" s="25">
        <f t="shared" si="403"/>
        <v>3.8980000000000006</v>
      </c>
    </row>
    <row r="446" spans="1:56" x14ac:dyDescent="0.2">
      <c r="A446" s="98">
        <v>46111</v>
      </c>
      <c r="B446" s="60" t="s">
        <v>892</v>
      </c>
      <c r="C446" s="24" t="s">
        <v>2048</v>
      </c>
      <c r="D446" s="24" t="s">
        <v>621</v>
      </c>
      <c r="F446" s="74" t="s">
        <v>51</v>
      </c>
      <c r="G446" s="24" t="s">
        <v>121</v>
      </c>
      <c r="H446" s="24" t="s">
        <v>2397</v>
      </c>
      <c r="I446" s="24">
        <v>12</v>
      </c>
      <c r="J446" s="24">
        <v>4</v>
      </c>
      <c r="K446" s="26" t="s">
        <v>2905</v>
      </c>
      <c r="L446" s="25">
        <v>2.5</v>
      </c>
      <c r="M446" s="24" t="s">
        <v>105</v>
      </c>
      <c r="N446" s="24" t="s">
        <v>6</v>
      </c>
      <c r="R446" s="25">
        <v>6.5</v>
      </c>
      <c r="S446" s="83" t="s">
        <v>372</v>
      </c>
      <c r="T446" s="66">
        <f t="shared" si="389"/>
        <v>16.25</v>
      </c>
      <c r="U446" s="66">
        <f t="shared" si="390"/>
        <v>13.75</v>
      </c>
      <c r="V446" s="66">
        <f t="shared" si="391"/>
        <v>381.01000000000016</v>
      </c>
      <c r="W446" s="66">
        <f t="shared" si="392"/>
        <v>850.5</v>
      </c>
      <c r="X446" s="20">
        <f t="shared" si="393"/>
        <v>0.44798353909465038</v>
      </c>
      <c r="Y446" s="67">
        <f t="shared" si="394"/>
        <v>3.8101000000000016</v>
      </c>
      <c r="Z446" s="68">
        <f t="shared" si="395"/>
        <v>38101.000000000015</v>
      </c>
      <c r="AA446" s="65" t="s">
        <v>53</v>
      </c>
      <c r="AU446" s="23" t="str">
        <f t="shared" si="405"/>
        <v/>
      </c>
      <c r="AV446" s="23">
        <f t="shared" si="404"/>
        <v>13.75</v>
      </c>
      <c r="AW446" s="23" t="str">
        <f t="shared" si="405"/>
        <v/>
      </c>
      <c r="AX446" s="23" t="str">
        <f t="shared" si="405"/>
        <v/>
      </c>
      <c r="AZ446" s="23"/>
      <c r="BA446" s="25">
        <v>0</v>
      </c>
      <c r="BB446" s="25">
        <v>5.8</v>
      </c>
      <c r="BC446" s="25">
        <f t="shared" si="402"/>
        <v>12</v>
      </c>
      <c r="BD446" s="25">
        <f t="shared" si="403"/>
        <v>5.4160000000000004</v>
      </c>
    </row>
    <row r="447" spans="1:56" x14ac:dyDescent="0.2">
      <c r="A447" s="98">
        <v>46113</v>
      </c>
      <c r="B447" s="60" t="s">
        <v>892</v>
      </c>
      <c r="C447" s="24" t="s">
        <v>2906</v>
      </c>
      <c r="D447" s="24" t="s">
        <v>397</v>
      </c>
      <c r="F447" s="74" t="s">
        <v>51</v>
      </c>
      <c r="G447" s="24" t="s">
        <v>121</v>
      </c>
      <c r="H447" s="24" t="s">
        <v>2397</v>
      </c>
      <c r="I447" s="24">
        <v>1</v>
      </c>
      <c r="J447" s="24">
        <v>8</v>
      </c>
      <c r="K447" s="87" t="s">
        <v>2907</v>
      </c>
      <c r="L447" s="25">
        <v>2.5</v>
      </c>
      <c r="M447" s="24" t="s">
        <v>105</v>
      </c>
      <c r="N447" s="24" t="s">
        <v>6</v>
      </c>
      <c r="R447" s="25">
        <v>3.7</v>
      </c>
      <c r="S447" s="83" t="s">
        <v>373</v>
      </c>
      <c r="T447" s="66" t="str">
        <f t="shared" si="389"/>
        <v>0.00</v>
      </c>
      <c r="U447" s="66">
        <f t="shared" si="390"/>
        <v>-2.5</v>
      </c>
      <c r="V447" s="66">
        <f t="shared" si="391"/>
        <v>378.51000000000016</v>
      </c>
      <c r="W447" s="66">
        <f t="shared" si="392"/>
        <v>853</v>
      </c>
      <c r="X447" s="20">
        <f t="shared" si="393"/>
        <v>0.44373974208675282</v>
      </c>
      <c r="Y447" s="67">
        <f t="shared" si="394"/>
        <v>3.7851000000000017</v>
      </c>
      <c r="Z447" s="68">
        <f t="shared" si="395"/>
        <v>37851.000000000015</v>
      </c>
      <c r="AA447" s="65" t="s">
        <v>52</v>
      </c>
      <c r="AU447" s="23" t="str">
        <f t="shared" si="405"/>
        <v/>
      </c>
      <c r="AV447" s="23">
        <f t="shared" si="404"/>
        <v>-2.5</v>
      </c>
      <c r="AW447" s="23" t="str">
        <f t="shared" si="405"/>
        <v/>
      </c>
      <c r="AX447" s="23" t="str">
        <f t="shared" si="405"/>
        <v/>
      </c>
      <c r="AZ447" s="23"/>
      <c r="BA447" s="25">
        <v>0</v>
      </c>
      <c r="BB447" s="25">
        <v>4.5999999999999996</v>
      </c>
      <c r="BC447" s="25">
        <f t="shared" si="402"/>
        <v>9</v>
      </c>
      <c r="BD447" s="25">
        <f t="shared" si="403"/>
        <v>4.3119999999999994</v>
      </c>
    </row>
    <row r="448" spans="1:56" ht="17" x14ac:dyDescent="0.2">
      <c r="A448" s="98">
        <v>46115</v>
      </c>
      <c r="B448" s="60" t="s">
        <v>892</v>
      </c>
      <c r="C448" s="24" t="s">
        <v>2910</v>
      </c>
      <c r="D448" s="24" t="s">
        <v>562</v>
      </c>
      <c r="F448" s="74" t="s">
        <v>51</v>
      </c>
      <c r="G448" s="24" t="s">
        <v>121</v>
      </c>
      <c r="H448" s="24" t="s">
        <v>66</v>
      </c>
      <c r="I448" s="24">
        <v>1</v>
      </c>
      <c r="J448" s="24">
        <v>2</v>
      </c>
      <c r="K448" s="97" t="s">
        <v>2911</v>
      </c>
      <c r="L448" s="25">
        <v>2</v>
      </c>
      <c r="M448" s="24" t="s">
        <v>105</v>
      </c>
      <c r="N448" s="24" t="s">
        <v>6</v>
      </c>
      <c r="R448" s="25">
        <v>8.5</v>
      </c>
      <c r="S448" s="83" t="s">
        <v>363</v>
      </c>
      <c r="T448" s="66" t="str">
        <f t="shared" si="389"/>
        <v>0.00</v>
      </c>
      <c r="U448" s="66">
        <f t="shared" si="390"/>
        <v>-2</v>
      </c>
      <c r="V448" s="66">
        <f t="shared" si="391"/>
        <v>376.51000000000016</v>
      </c>
      <c r="W448" s="66">
        <f t="shared" si="392"/>
        <v>855</v>
      </c>
      <c r="X448" s="20">
        <f t="shared" si="393"/>
        <v>0.4403625730994154</v>
      </c>
      <c r="Y448" s="67">
        <f t="shared" si="394"/>
        <v>3.7651000000000017</v>
      </c>
      <c r="Z448" s="68">
        <f t="shared" si="395"/>
        <v>37651.000000000015</v>
      </c>
      <c r="AA448" s="65" t="s">
        <v>52</v>
      </c>
      <c r="AU448" s="23" t="str">
        <f t="shared" si="405"/>
        <v/>
      </c>
      <c r="AV448" s="23">
        <f t="shared" si="405"/>
        <v>-2</v>
      </c>
      <c r="AW448" s="23" t="str">
        <f t="shared" si="405"/>
        <v/>
      </c>
      <c r="AX448" s="23" t="str">
        <f t="shared" si="405"/>
        <v/>
      </c>
      <c r="AZ448" s="23"/>
      <c r="BA448" s="25">
        <v>0</v>
      </c>
      <c r="BB448" s="25">
        <v>10.34</v>
      </c>
      <c r="BC448" s="25">
        <f t="shared" si="402"/>
        <v>18.68</v>
      </c>
      <c r="BD448" s="25">
        <f t="shared" si="403"/>
        <v>9.5928000000000004</v>
      </c>
    </row>
    <row r="449" spans="1:59" ht="17" x14ac:dyDescent="0.2">
      <c r="A449" s="98">
        <v>46118</v>
      </c>
      <c r="B449" s="60" t="s">
        <v>892</v>
      </c>
      <c r="C449" s="24" t="s">
        <v>1572</v>
      </c>
      <c r="D449" s="24" t="s">
        <v>621</v>
      </c>
      <c r="F449" s="74" t="s">
        <v>51</v>
      </c>
      <c r="G449" s="24" t="s">
        <v>121</v>
      </c>
      <c r="H449" s="24" t="s">
        <v>81</v>
      </c>
      <c r="I449" s="24">
        <v>1</v>
      </c>
      <c r="J449" s="24">
        <v>7</v>
      </c>
      <c r="K449" s="120" t="s">
        <v>2921</v>
      </c>
      <c r="L449" s="25">
        <v>1.5</v>
      </c>
      <c r="M449" s="24" t="s">
        <v>105</v>
      </c>
      <c r="N449" s="24" t="s">
        <v>6</v>
      </c>
      <c r="R449" s="25">
        <v>7</v>
      </c>
      <c r="S449" s="83" t="s">
        <v>372</v>
      </c>
      <c r="T449" s="66">
        <f t="shared" si="389"/>
        <v>10.5</v>
      </c>
      <c r="U449" s="66">
        <f t="shared" si="390"/>
        <v>9</v>
      </c>
      <c r="V449" s="66">
        <f t="shared" si="391"/>
        <v>385.51000000000016</v>
      </c>
      <c r="W449" s="66">
        <f t="shared" si="392"/>
        <v>856.5</v>
      </c>
      <c r="X449" s="20">
        <f t="shared" si="393"/>
        <v>0.45009924109749</v>
      </c>
      <c r="Y449" s="67">
        <f t="shared" si="394"/>
        <v>3.8551000000000015</v>
      </c>
      <c r="Z449" s="68">
        <f t="shared" si="395"/>
        <v>38551.000000000015</v>
      </c>
      <c r="AA449" s="65" t="s">
        <v>53</v>
      </c>
      <c r="AU449" s="23" t="str">
        <f t="shared" ref="AU449:AX450" si="406">IF($G449=AU$2,$U449,"")</f>
        <v/>
      </c>
      <c r="AV449" s="23">
        <f t="shared" si="405"/>
        <v>9</v>
      </c>
      <c r="AW449" s="23" t="str">
        <f t="shared" si="406"/>
        <v/>
      </c>
      <c r="AX449" s="23" t="str">
        <f t="shared" si="406"/>
        <v/>
      </c>
      <c r="AZ449" s="23"/>
      <c r="BA449" s="25">
        <v>0</v>
      </c>
      <c r="BB449" s="25">
        <v>4.4800000000000004</v>
      </c>
      <c r="BC449" s="25">
        <f t="shared" si="402"/>
        <v>5.2200000000000006</v>
      </c>
      <c r="BD449" s="25">
        <f t="shared" si="403"/>
        <v>4.2016000000000009</v>
      </c>
    </row>
    <row r="450" spans="1:59" x14ac:dyDescent="0.2">
      <c r="A450" s="98">
        <v>46119</v>
      </c>
      <c r="B450" s="60" t="s">
        <v>892</v>
      </c>
      <c r="C450" s="24" t="s">
        <v>754</v>
      </c>
      <c r="D450" s="24" t="s">
        <v>584</v>
      </c>
      <c r="F450" s="74" t="s">
        <v>51</v>
      </c>
      <c r="G450" s="24" t="s">
        <v>121</v>
      </c>
      <c r="H450" s="24" t="s">
        <v>75</v>
      </c>
      <c r="I450" s="24">
        <v>2</v>
      </c>
      <c r="J450" s="24">
        <v>10</v>
      </c>
      <c r="K450" s="24" t="s">
        <v>2923</v>
      </c>
      <c r="L450" s="25">
        <v>2</v>
      </c>
      <c r="M450" s="24" t="s">
        <v>105</v>
      </c>
      <c r="N450" s="24" t="s">
        <v>6</v>
      </c>
      <c r="R450" s="25">
        <v>10</v>
      </c>
      <c r="S450" s="83" t="s">
        <v>363</v>
      </c>
      <c r="T450" s="66" t="str">
        <f t="shared" si="389"/>
        <v>0.00</v>
      </c>
      <c r="U450" s="66">
        <f t="shared" si="390"/>
        <v>-2</v>
      </c>
      <c r="V450" s="66">
        <f t="shared" si="391"/>
        <v>383.51000000000016</v>
      </c>
      <c r="W450" s="66">
        <f t="shared" si="392"/>
        <v>858.5</v>
      </c>
      <c r="X450" s="20">
        <f t="shared" si="393"/>
        <v>0.44672102504368105</v>
      </c>
      <c r="Y450" s="67">
        <f t="shared" si="394"/>
        <v>3.8351000000000015</v>
      </c>
      <c r="Z450" s="68">
        <f t="shared" si="395"/>
        <v>38351.000000000015</v>
      </c>
      <c r="AA450" s="65" t="s">
        <v>52</v>
      </c>
      <c r="AU450" s="23" t="str">
        <f t="shared" si="406"/>
        <v/>
      </c>
      <c r="AV450" s="23">
        <f t="shared" si="405"/>
        <v>-2</v>
      </c>
      <c r="AW450" s="23" t="str">
        <f t="shared" si="406"/>
        <v/>
      </c>
      <c r="AX450" s="23" t="str">
        <f t="shared" si="406"/>
        <v/>
      </c>
      <c r="AZ450" s="23"/>
      <c r="BA450" s="25">
        <v>0</v>
      </c>
      <c r="BB450" s="25">
        <v>6.68</v>
      </c>
      <c r="BC450" s="25">
        <f t="shared" si="402"/>
        <v>11.36</v>
      </c>
      <c r="BD450" s="25">
        <f t="shared" si="403"/>
        <v>6.2256</v>
      </c>
    </row>
    <row r="451" spans="1:59" x14ac:dyDescent="0.2">
      <c r="A451" s="98">
        <v>46124</v>
      </c>
      <c r="B451" s="60" t="s">
        <v>892</v>
      </c>
      <c r="C451" s="24" t="s">
        <v>1596</v>
      </c>
      <c r="D451" s="24" t="s">
        <v>577</v>
      </c>
      <c r="F451" s="74" t="s">
        <v>51</v>
      </c>
      <c r="G451" s="24" t="s">
        <v>121</v>
      </c>
      <c r="H451" s="24" t="s">
        <v>351</v>
      </c>
      <c r="I451" s="24">
        <v>1</v>
      </c>
      <c r="J451" s="24">
        <v>6</v>
      </c>
      <c r="K451" s="87" t="s">
        <v>2928</v>
      </c>
      <c r="L451" s="25">
        <v>3</v>
      </c>
      <c r="M451" s="24" t="s">
        <v>105</v>
      </c>
      <c r="N451" s="24" t="s">
        <v>6</v>
      </c>
      <c r="R451" s="25">
        <v>4.8</v>
      </c>
      <c r="S451" s="83" t="s">
        <v>373</v>
      </c>
      <c r="T451" s="66" t="str">
        <f t="shared" si="389"/>
        <v>0.00</v>
      </c>
      <c r="U451" s="66">
        <f t="shared" si="390"/>
        <v>-3</v>
      </c>
      <c r="V451" s="66">
        <f t="shared" si="391"/>
        <v>380.51000000000016</v>
      </c>
      <c r="W451" s="66">
        <f t="shared" si="392"/>
        <v>861.5</v>
      </c>
      <c r="X451" s="20">
        <f t="shared" si="393"/>
        <v>0.44168311085316325</v>
      </c>
      <c r="Y451" s="67">
        <f t="shared" si="394"/>
        <v>3.8051000000000017</v>
      </c>
      <c r="Z451" s="68">
        <f t="shared" si="395"/>
        <v>38051.000000000015</v>
      </c>
      <c r="AA451" s="65" t="s">
        <v>52</v>
      </c>
      <c r="AU451" s="23" t="str">
        <f t="shared" ref="AU451:AX466" si="407">IF($G451=AU$2,$U451,"")</f>
        <v/>
      </c>
      <c r="AV451" s="23">
        <f t="shared" si="405"/>
        <v>-3</v>
      </c>
      <c r="AW451" s="23" t="str">
        <f t="shared" si="407"/>
        <v/>
      </c>
      <c r="AX451" s="23" t="str">
        <f t="shared" si="407"/>
        <v/>
      </c>
      <c r="AZ451" s="23"/>
      <c r="BA451" s="25">
        <v>0</v>
      </c>
      <c r="BB451" s="25">
        <v>4.0999999999999996</v>
      </c>
      <c r="BC451" s="25">
        <f t="shared" si="402"/>
        <v>9.2999999999999989</v>
      </c>
      <c r="BD451" s="25">
        <f t="shared" si="403"/>
        <v>3.8519999999999999</v>
      </c>
    </row>
    <row r="452" spans="1:59" x14ac:dyDescent="0.2">
      <c r="A452" s="98">
        <v>46124</v>
      </c>
      <c r="B452" s="60" t="s">
        <v>892</v>
      </c>
      <c r="C452" s="24" t="s">
        <v>2512</v>
      </c>
      <c r="D452" s="24" t="s">
        <v>577</v>
      </c>
      <c r="E452" s="74" t="s">
        <v>51</v>
      </c>
      <c r="F452" s="74" t="s">
        <v>51</v>
      </c>
      <c r="G452" s="24" t="s">
        <v>121</v>
      </c>
      <c r="H452" s="24" t="s">
        <v>820</v>
      </c>
      <c r="I452" s="24">
        <v>6</v>
      </c>
      <c r="J452" s="24">
        <v>6</v>
      </c>
      <c r="K452" s="26" t="s">
        <v>2929</v>
      </c>
      <c r="L452" s="25">
        <v>2</v>
      </c>
      <c r="M452" s="24" t="s">
        <v>105</v>
      </c>
      <c r="N452" s="24" t="s">
        <v>6</v>
      </c>
      <c r="R452" s="25">
        <v>4.2</v>
      </c>
      <c r="S452" s="83" t="s">
        <v>372</v>
      </c>
      <c r="T452" s="66">
        <f t="shared" si="389"/>
        <v>8.4</v>
      </c>
      <c r="U452" s="66">
        <f t="shared" si="390"/>
        <v>6.4</v>
      </c>
      <c r="V452" s="66">
        <f t="shared" si="391"/>
        <v>386.91000000000014</v>
      </c>
      <c r="W452" s="66">
        <f t="shared" si="392"/>
        <v>863.5</v>
      </c>
      <c r="X452" s="20">
        <f t="shared" si="393"/>
        <v>0.44807180081065445</v>
      </c>
      <c r="Y452" s="67">
        <f t="shared" si="394"/>
        <v>3.8691000000000013</v>
      </c>
      <c r="Z452" s="68">
        <f t="shared" si="395"/>
        <v>38691.000000000015</v>
      </c>
      <c r="AA452" s="65" t="s">
        <v>53</v>
      </c>
      <c r="AU452" s="23" t="str">
        <f t="shared" si="407"/>
        <v/>
      </c>
      <c r="AV452" s="23">
        <f t="shared" si="405"/>
        <v>6.4</v>
      </c>
      <c r="AW452" s="23" t="str">
        <f t="shared" si="407"/>
        <v/>
      </c>
      <c r="AX452" s="23" t="str">
        <f t="shared" si="407"/>
        <v/>
      </c>
      <c r="AZ452" s="23"/>
      <c r="BA452" s="25">
        <v>0</v>
      </c>
      <c r="BB452" s="25">
        <v>3.75</v>
      </c>
      <c r="BC452" s="25">
        <f t="shared" si="402"/>
        <v>5.5</v>
      </c>
      <c r="BD452" s="25">
        <f t="shared" si="403"/>
        <v>3.5300000000000002</v>
      </c>
    </row>
    <row r="453" spans="1:59" ht="17" x14ac:dyDescent="0.2">
      <c r="A453" s="98">
        <v>46126</v>
      </c>
      <c r="B453" s="60" t="s">
        <v>892</v>
      </c>
      <c r="C453" s="24" t="s">
        <v>2371</v>
      </c>
      <c r="D453" s="24" t="s">
        <v>584</v>
      </c>
      <c r="E453" s="74" t="s">
        <v>51</v>
      </c>
      <c r="F453" s="74" t="s">
        <v>51</v>
      </c>
      <c r="G453" s="24" t="s">
        <v>121</v>
      </c>
      <c r="H453" s="24" t="s">
        <v>846</v>
      </c>
      <c r="I453" s="24">
        <v>12</v>
      </c>
      <c r="J453" s="24">
        <v>8</v>
      </c>
      <c r="K453" s="97" t="s">
        <v>2930</v>
      </c>
      <c r="L453" s="25">
        <v>1</v>
      </c>
      <c r="M453" s="24" t="s">
        <v>105</v>
      </c>
      <c r="N453" s="24" t="s">
        <v>6</v>
      </c>
      <c r="R453" s="25">
        <v>15</v>
      </c>
      <c r="S453" s="83" t="s">
        <v>363</v>
      </c>
      <c r="T453" s="66" t="str">
        <f t="shared" ref="T453:T507" si="408">IF((AA453="W"),ROUND((R453*L453),2),"0.00")</f>
        <v>0.00</v>
      </c>
      <c r="U453" s="66">
        <f t="shared" ref="U453:U507" si="409">-$L453+T453</f>
        <v>-1</v>
      </c>
      <c r="V453" s="66">
        <f t="shared" ref="V453:V507" si="410">U453+V452</f>
        <v>385.91000000000014</v>
      </c>
      <c r="W453" s="66">
        <f t="shared" ref="W453:W507" si="411">L453+W452</f>
        <v>864.5</v>
      </c>
      <c r="X453" s="20">
        <f t="shared" ref="X453:X507" si="412">SUM(V453/W453)</f>
        <v>0.44639676113360338</v>
      </c>
      <c r="Y453" s="67">
        <f t="shared" ref="Y453:Y507" si="413">V453/100</f>
        <v>3.8591000000000015</v>
      </c>
      <c r="Z453" s="68">
        <f t="shared" ref="Z453:Z507" si="414">V453*100</f>
        <v>38591.000000000015</v>
      </c>
      <c r="AA453" s="65" t="s">
        <v>52</v>
      </c>
      <c r="AU453" s="23" t="str">
        <f t="shared" si="407"/>
        <v/>
      </c>
      <c r="AV453" s="23">
        <f t="shared" si="405"/>
        <v>-1</v>
      </c>
      <c r="AW453" s="23" t="str">
        <f t="shared" si="407"/>
        <v/>
      </c>
      <c r="AX453" s="23" t="str">
        <f t="shared" si="407"/>
        <v/>
      </c>
      <c r="AZ453" s="23"/>
      <c r="BA453" s="25">
        <v>0</v>
      </c>
      <c r="BB453" s="25">
        <v>9.1999999999999993</v>
      </c>
      <c r="BC453" s="25">
        <f t="shared" si="402"/>
        <v>8.1999999999999993</v>
      </c>
      <c r="BD453" s="25">
        <f t="shared" si="403"/>
        <v>8.5440000000000005</v>
      </c>
    </row>
    <row r="454" spans="1:59" ht="17" x14ac:dyDescent="0.2">
      <c r="A454" s="98">
        <v>46126</v>
      </c>
      <c r="B454" s="60" t="s">
        <v>892</v>
      </c>
      <c r="C454" s="24" t="s">
        <v>2371</v>
      </c>
      <c r="D454" s="24" t="s">
        <v>584</v>
      </c>
      <c r="E454" s="74" t="s">
        <v>51</v>
      </c>
      <c r="F454" s="74" t="s">
        <v>51</v>
      </c>
      <c r="G454" s="24" t="s">
        <v>121</v>
      </c>
      <c r="H454" s="24" t="s">
        <v>846</v>
      </c>
      <c r="I454" s="24">
        <v>12</v>
      </c>
      <c r="J454" s="24">
        <v>8</v>
      </c>
      <c r="K454" s="97" t="s">
        <v>2930</v>
      </c>
      <c r="L454" s="25">
        <v>2</v>
      </c>
      <c r="M454" s="24" t="s">
        <v>105</v>
      </c>
      <c r="N454" s="24" t="s">
        <v>7</v>
      </c>
      <c r="R454" s="25">
        <v>2.4500000000000002</v>
      </c>
      <c r="S454" s="83" t="s">
        <v>363</v>
      </c>
      <c r="T454" s="66" t="str">
        <f t="shared" si="408"/>
        <v>0.00</v>
      </c>
      <c r="U454" s="66">
        <f t="shared" si="409"/>
        <v>-2</v>
      </c>
      <c r="V454" s="66">
        <f t="shared" si="410"/>
        <v>383.91000000000014</v>
      </c>
      <c r="W454" s="66">
        <f t="shared" si="411"/>
        <v>866.5</v>
      </c>
      <c r="X454" s="20">
        <f t="shared" si="412"/>
        <v>0.44305828043854606</v>
      </c>
      <c r="Y454" s="67">
        <f t="shared" si="413"/>
        <v>3.8391000000000015</v>
      </c>
      <c r="Z454" s="68">
        <f t="shared" si="414"/>
        <v>38391.000000000015</v>
      </c>
      <c r="AA454" s="65" t="s">
        <v>52</v>
      </c>
      <c r="AU454" s="23" t="str">
        <f t="shared" si="407"/>
        <v/>
      </c>
      <c r="AV454" s="23">
        <f t="shared" si="405"/>
        <v>-2</v>
      </c>
      <c r="AW454" s="23" t="str">
        <f t="shared" si="407"/>
        <v/>
      </c>
      <c r="AX454" s="23" t="str">
        <f t="shared" si="407"/>
        <v/>
      </c>
      <c r="AZ454" s="23"/>
      <c r="BA454" s="25">
        <v>0</v>
      </c>
      <c r="BB454" s="25">
        <v>1.98</v>
      </c>
      <c r="BC454" s="25">
        <f t="shared" si="402"/>
        <v>1.96</v>
      </c>
      <c r="BD454" s="25">
        <f t="shared" si="403"/>
        <v>1.9016000000000002</v>
      </c>
    </row>
    <row r="455" spans="1:59" ht="17" x14ac:dyDescent="0.2">
      <c r="A455" s="98">
        <v>46127</v>
      </c>
      <c r="B455" s="60" t="s">
        <v>892</v>
      </c>
      <c r="C455" s="24" t="s">
        <v>992</v>
      </c>
      <c r="D455" s="24" t="s">
        <v>397</v>
      </c>
      <c r="E455" s="74" t="s">
        <v>51</v>
      </c>
      <c r="F455" s="74" t="s">
        <v>51</v>
      </c>
      <c r="G455" s="24" t="s">
        <v>121</v>
      </c>
      <c r="H455" s="24" t="s">
        <v>62</v>
      </c>
      <c r="I455" s="24">
        <v>1</v>
      </c>
      <c r="J455" s="24">
        <v>4</v>
      </c>
      <c r="K455" s="120" t="s">
        <v>2931</v>
      </c>
      <c r="L455" s="25">
        <v>4</v>
      </c>
      <c r="M455" s="24" t="s">
        <v>105</v>
      </c>
      <c r="N455" s="24" t="s">
        <v>6</v>
      </c>
      <c r="R455" s="25">
        <v>2.8</v>
      </c>
      <c r="S455" s="83" t="s">
        <v>372</v>
      </c>
      <c r="T455" s="66">
        <f t="shared" si="408"/>
        <v>11.2</v>
      </c>
      <c r="U455" s="66">
        <f t="shared" si="409"/>
        <v>7.1999999999999993</v>
      </c>
      <c r="V455" s="66">
        <f t="shared" si="410"/>
        <v>391.11000000000013</v>
      </c>
      <c r="W455" s="66">
        <f t="shared" si="411"/>
        <v>870.5</v>
      </c>
      <c r="X455" s="20">
        <f t="shared" si="412"/>
        <v>0.44929350947731206</v>
      </c>
      <c r="Y455" s="67">
        <f t="shared" si="413"/>
        <v>3.9111000000000011</v>
      </c>
      <c r="Z455" s="68">
        <f t="shared" si="414"/>
        <v>39111.000000000015</v>
      </c>
      <c r="AA455" s="65" t="s">
        <v>53</v>
      </c>
      <c r="AU455" s="23" t="str">
        <f t="shared" si="407"/>
        <v/>
      </c>
      <c r="AV455" s="23">
        <f t="shared" si="407"/>
        <v>7.1999999999999993</v>
      </c>
      <c r="AW455" s="23" t="str">
        <f t="shared" si="407"/>
        <v/>
      </c>
      <c r="AX455" s="23" t="str">
        <f t="shared" si="407"/>
        <v/>
      </c>
      <c r="AZ455" s="23"/>
      <c r="BA455" s="25">
        <v>0</v>
      </c>
      <c r="BB455" s="25">
        <v>1.91</v>
      </c>
      <c r="BC455" s="25">
        <f t="shared" si="402"/>
        <v>3.6399999999999997</v>
      </c>
      <c r="BD455" s="25">
        <f t="shared" si="403"/>
        <v>1.8371999999999999</v>
      </c>
    </row>
    <row r="456" spans="1:59" x14ac:dyDescent="0.2">
      <c r="A456" s="98">
        <v>46129</v>
      </c>
      <c r="B456" s="60" t="s">
        <v>892</v>
      </c>
      <c r="C456" s="24" t="s">
        <v>1135</v>
      </c>
      <c r="D456" s="24" t="s">
        <v>562</v>
      </c>
      <c r="F456" s="74" t="s">
        <v>51</v>
      </c>
      <c r="G456" s="24" t="s">
        <v>121</v>
      </c>
      <c r="H456" s="24" t="s">
        <v>2223</v>
      </c>
      <c r="I456" s="24">
        <v>1</v>
      </c>
      <c r="J456" s="24">
        <v>3</v>
      </c>
      <c r="K456" s="24" t="s">
        <v>2935</v>
      </c>
      <c r="L456" s="25">
        <v>3</v>
      </c>
      <c r="M456" s="24" t="s">
        <v>105</v>
      </c>
      <c r="N456" s="24" t="s">
        <v>6</v>
      </c>
      <c r="R456" s="25">
        <v>5</v>
      </c>
      <c r="S456" s="83" t="s">
        <v>363</v>
      </c>
      <c r="T456" s="66" t="str">
        <f t="shared" si="408"/>
        <v>0.00</v>
      </c>
      <c r="U456" s="66">
        <f t="shared" si="409"/>
        <v>-3</v>
      </c>
      <c r="V456" s="66">
        <f t="shared" si="410"/>
        <v>388.11000000000013</v>
      </c>
      <c r="W456" s="66">
        <f t="shared" si="411"/>
        <v>873.5</v>
      </c>
      <c r="X456" s="20">
        <f t="shared" si="412"/>
        <v>0.44431597023468816</v>
      </c>
      <c r="Y456" s="67">
        <f t="shared" si="413"/>
        <v>3.8811000000000013</v>
      </c>
      <c r="Z456" s="68">
        <f t="shared" si="414"/>
        <v>38811.000000000015</v>
      </c>
      <c r="AA456" s="65" t="s">
        <v>52</v>
      </c>
      <c r="AU456" s="23" t="str">
        <f t="shared" si="407"/>
        <v/>
      </c>
      <c r="AV456" s="23">
        <f t="shared" si="407"/>
        <v>-3</v>
      </c>
      <c r="AW456" s="23" t="str">
        <f t="shared" si="407"/>
        <v/>
      </c>
      <c r="AX456" s="23" t="str">
        <f t="shared" si="407"/>
        <v/>
      </c>
      <c r="AZ456" s="23"/>
      <c r="BA456" s="25">
        <v>0</v>
      </c>
      <c r="BB456" s="25">
        <v>1.79</v>
      </c>
      <c r="BC456" s="25">
        <f t="shared" si="402"/>
        <v>2.37</v>
      </c>
      <c r="BD456" s="25">
        <f t="shared" si="403"/>
        <v>1.7268000000000001</v>
      </c>
    </row>
    <row r="457" spans="1:59" x14ac:dyDescent="0.2">
      <c r="A457" s="98">
        <v>46133</v>
      </c>
      <c r="B457" s="60" t="s">
        <v>892</v>
      </c>
      <c r="C457" s="24" t="s">
        <v>1675</v>
      </c>
      <c r="D457" s="24" t="s">
        <v>584</v>
      </c>
      <c r="F457" s="74" t="s">
        <v>51</v>
      </c>
      <c r="G457" s="24" t="s">
        <v>121</v>
      </c>
      <c r="H457" s="24" t="s">
        <v>529</v>
      </c>
      <c r="I457" s="24">
        <v>1</v>
      </c>
      <c r="J457" s="24">
        <v>1</v>
      </c>
      <c r="K457" s="24" t="s">
        <v>2936</v>
      </c>
      <c r="L457" s="25">
        <v>1</v>
      </c>
      <c r="M457" s="24" t="s">
        <v>105</v>
      </c>
      <c r="N457" s="24" t="s">
        <v>6</v>
      </c>
      <c r="R457" s="25">
        <v>13</v>
      </c>
      <c r="S457" s="83" t="s">
        <v>363</v>
      </c>
      <c r="T457" s="66" t="str">
        <f t="shared" si="408"/>
        <v>0.00</v>
      </c>
      <c r="U457" s="66">
        <f t="shared" si="409"/>
        <v>-1</v>
      </c>
      <c r="V457" s="66">
        <f t="shared" si="410"/>
        <v>387.11000000000013</v>
      </c>
      <c r="W457" s="66">
        <f t="shared" si="411"/>
        <v>874.5</v>
      </c>
      <c r="X457" s="20">
        <f t="shared" si="412"/>
        <v>0.44266437964551186</v>
      </c>
      <c r="Y457" s="67">
        <f t="shared" si="413"/>
        <v>3.8711000000000011</v>
      </c>
      <c r="Z457" s="68">
        <f t="shared" si="414"/>
        <v>38711.000000000015</v>
      </c>
      <c r="AA457" s="65" t="s">
        <v>52</v>
      </c>
      <c r="AU457" s="23" t="str">
        <f t="shared" si="407"/>
        <v/>
      </c>
      <c r="AV457" s="23">
        <f t="shared" si="407"/>
        <v>-1</v>
      </c>
      <c r="AW457" s="23" t="str">
        <f t="shared" si="407"/>
        <v/>
      </c>
      <c r="AX457" s="23" t="str">
        <f t="shared" si="407"/>
        <v/>
      </c>
      <c r="AZ457" s="23"/>
      <c r="BA457" s="25">
        <v>0</v>
      </c>
      <c r="BB457" s="25">
        <v>12.5</v>
      </c>
      <c r="BC457" s="25">
        <f t="shared" si="402"/>
        <v>11.5</v>
      </c>
      <c r="BD457" s="25">
        <f t="shared" si="403"/>
        <v>11.58</v>
      </c>
    </row>
    <row r="458" spans="1:59" x14ac:dyDescent="0.2">
      <c r="A458" s="98">
        <v>46133</v>
      </c>
      <c r="B458" s="60" t="s">
        <v>892</v>
      </c>
      <c r="C458" s="24" t="s">
        <v>1675</v>
      </c>
      <c r="D458" s="24" t="s">
        <v>584</v>
      </c>
      <c r="F458" s="74" t="s">
        <v>51</v>
      </c>
      <c r="G458" s="24" t="s">
        <v>121</v>
      </c>
      <c r="H458" s="24" t="s">
        <v>529</v>
      </c>
      <c r="I458" s="24">
        <v>1</v>
      </c>
      <c r="J458" s="24">
        <v>1</v>
      </c>
      <c r="K458" s="24" t="s">
        <v>2936</v>
      </c>
      <c r="L458" s="25">
        <v>1</v>
      </c>
      <c r="M458" s="24" t="s">
        <v>105</v>
      </c>
      <c r="N458" s="24" t="s">
        <v>7</v>
      </c>
      <c r="R458" s="25">
        <v>2</v>
      </c>
      <c r="S458" s="83" t="s">
        <v>363</v>
      </c>
      <c r="T458" s="66" t="str">
        <f t="shared" si="408"/>
        <v>0.00</v>
      </c>
      <c r="U458" s="66">
        <f t="shared" si="409"/>
        <v>-1</v>
      </c>
      <c r="V458" s="66">
        <f t="shared" si="410"/>
        <v>386.11000000000013</v>
      </c>
      <c r="W458" s="66">
        <f t="shared" si="411"/>
        <v>875.5</v>
      </c>
      <c r="X458" s="20">
        <f t="shared" si="412"/>
        <v>0.44101656196459182</v>
      </c>
      <c r="Y458" s="67">
        <f t="shared" si="413"/>
        <v>3.8611000000000013</v>
      </c>
      <c r="Z458" s="68">
        <f t="shared" si="414"/>
        <v>38611.000000000015</v>
      </c>
      <c r="AA458" s="65" t="s">
        <v>52</v>
      </c>
      <c r="AU458" s="23" t="str">
        <f t="shared" si="407"/>
        <v/>
      </c>
      <c r="AV458" s="23">
        <f t="shared" si="407"/>
        <v>-1</v>
      </c>
      <c r="AW458" s="23" t="str">
        <f t="shared" si="407"/>
        <v/>
      </c>
      <c r="AX458" s="23" t="str">
        <f t="shared" si="407"/>
        <v/>
      </c>
      <c r="AZ458" s="23"/>
      <c r="BA458" s="25">
        <v>0</v>
      </c>
      <c r="BB458" s="25">
        <v>2.04</v>
      </c>
      <c r="BC458" s="25">
        <f t="shared" si="402"/>
        <v>1.04</v>
      </c>
      <c r="BD458" s="25">
        <f t="shared" si="403"/>
        <v>1.9568000000000001</v>
      </c>
    </row>
    <row r="459" spans="1:59" x14ac:dyDescent="0.2">
      <c r="A459" s="98">
        <v>46133</v>
      </c>
      <c r="B459" s="60" t="s">
        <v>892</v>
      </c>
      <c r="C459" s="24" t="s">
        <v>2937</v>
      </c>
      <c r="D459" s="24" t="s">
        <v>584</v>
      </c>
      <c r="F459" s="74" t="s">
        <v>51</v>
      </c>
      <c r="G459" s="24" t="s">
        <v>121</v>
      </c>
      <c r="H459" s="24" t="s">
        <v>2223</v>
      </c>
      <c r="I459" s="24">
        <v>1</v>
      </c>
      <c r="J459" s="24">
        <v>4</v>
      </c>
      <c r="K459" s="24" t="s">
        <v>2938</v>
      </c>
      <c r="L459" s="25">
        <v>1</v>
      </c>
      <c r="M459" s="24" t="s">
        <v>105</v>
      </c>
      <c r="N459" s="24" t="s">
        <v>6</v>
      </c>
      <c r="R459" s="25">
        <v>26</v>
      </c>
      <c r="S459" s="83" t="s">
        <v>363</v>
      </c>
      <c r="T459" s="66" t="str">
        <f t="shared" si="408"/>
        <v>0.00</v>
      </c>
      <c r="U459" s="66">
        <f t="shared" si="409"/>
        <v>-1</v>
      </c>
      <c r="V459" s="66">
        <f t="shared" si="410"/>
        <v>385.11000000000013</v>
      </c>
      <c r="W459" s="66">
        <f t="shared" si="411"/>
        <v>876.5</v>
      </c>
      <c r="X459" s="20">
        <f t="shared" si="412"/>
        <v>0.43937250427838004</v>
      </c>
      <c r="Y459" s="67">
        <f t="shared" si="413"/>
        <v>3.8511000000000011</v>
      </c>
      <c r="Z459" s="68">
        <f t="shared" si="414"/>
        <v>38511.000000000015</v>
      </c>
      <c r="AA459" s="65" t="s">
        <v>52</v>
      </c>
      <c r="AU459" s="23" t="str">
        <f t="shared" si="407"/>
        <v/>
      </c>
      <c r="AV459" s="23">
        <f t="shared" si="407"/>
        <v>-1</v>
      </c>
      <c r="AW459" s="23" t="str">
        <f t="shared" si="407"/>
        <v/>
      </c>
      <c r="AX459" s="23" t="str">
        <f t="shared" si="407"/>
        <v/>
      </c>
      <c r="AZ459" s="23"/>
      <c r="BA459" s="25">
        <v>0</v>
      </c>
      <c r="BB459" s="25">
        <v>42</v>
      </c>
      <c r="BC459" s="25">
        <f t="shared" si="402"/>
        <v>41</v>
      </c>
      <c r="BD459" s="25">
        <f t="shared" si="403"/>
        <v>38.72</v>
      </c>
    </row>
    <row r="460" spans="1:59" x14ac:dyDescent="0.2">
      <c r="A460" s="98">
        <v>46133</v>
      </c>
      <c r="B460" s="60" t="s">
        <v>892</v>
      </c>
      <c r="C460" s="24" t="s">
        <v>2937</v>
      </c>
      <c r="D460" s="24" t="s">
        <v>584</v>
      </c>
      <c r="F460" s="74" t="s">
        <v>51</v>
      </c>
      <c r="G460" s="24" t="s">
        <v>121</v>
      </c>
      <c r="H460" s="24" t="s">
        <v>2223</v>
      </c>
      <c r="I460" s="24">
        <v>1</v>
      </c>
      <c r="J460" s="24">
        <v>4</v>
      </c>
      <c r="K460" s="24" t="s">
        <v>2938</v>
      </c>
      <c r="L460" s="25">
        <v>2</v>
      </c>
      <c r="M460" s="24" t="s">
        <v>105</v>
      </c>
      <c r="N460" s="24" t="s">
        <v>7</v>
      </c>
      <c r="R460" s="25">
        <v>4.2</v>
      </c>
      <c r="S460" s="83" t="s">
        <v>363</v>
      </c>
      <c r="T460" s="66" t="str">
        <f t="shared" si="408"/>
        <v>0.00</v>
      </c>
      <c r="U460" s="66">
        <f t="shared" si="409"/>
        <v>-2</v>
      </c>
      <c r="V460" s="66">
        <f t="shared" si="410"/>
        <v>383.11000000000013</v>
      </c>
      <c r="W460" s="66">
        <f t="shared" si="411"/>
        <v>878.5</v>
      </c>
      <c r="X460" s="20">
        <f t="shared" si="412"/>
        <v>0.43609561752988063</v>
      </c>
      <c r="Y460" s="67">
        <f t="shared" si="413"/>
        <v>3.8311000000000011</v>
      </c>
      <c r="Z460" s="68">
        <f t="shared" si="414"/>
        <v>38311.000000000015</v>
      </c>
      <c r="AA460" s="65" t="s">
        <v>52</v>
      </c>
      <c r="AU460" s="23" t="str">
        <f t="shared" si="407"/>
        <v/>
      </c>
      <c r="AV460" s="23">
        <f t="shared" si="407"/>
        <v>-2</v>
      </c>
      <c r="AW460" s="23" t="str">
        <f t="shared" si="407"/>
        <v/>
      </c>
      <c r="AX460" s="23" t="str">
        <f t="shared" si="407"/>
        <v/>
      </c>
      <c r="AZ460" s="23"/>
      <c r="BA460" s="25">
        <v>0</v>
      </c>
      <c r="BB460" s="25">
        <v>3.4</v>
      </c>
      <c r="BC460" s="25">
        <f t="shared" si="402"/>
        <v>4.8</v>
      </c>
      <c r="BD460" s="25">
        <f t="shared" si="403"/>
        <v>3.2080000000000002</v>
      </c>
    </row>
    <row r="461" spans="1:59" x14ac:dyDescent="0.2">
      <c r="A461" s="98">
        <v>46135</v>
      </c>
      <c r="B461" s="60" t="s">
        <v>892</v>
      </c>
      <c r="C461" s="24" t="s">
        <v>2216</v>
      </c>
      <c r="D461" s="24" t="s">
        <v>398</v>
      </c>
      <c r="F461" s="74" t="s">
        <v>51</v>
      </c>
      <c r="G461" s="24" t="s">
        <v>121</v>
      </c>
      <c r="H461" s="24" t="s">
        <v>2397</v>
      </c>
      <c r="I461" s="24">
        <v>1</v>
      </c>
      <c r="J461" s="24">
        <v>5</v>
      </c>
      <c r="K461" s="26" t="s">
        <v>2940</v>
      </c>
      <c r="L461" s="25">
        <v>4</v>
      </c>
      <c r="M461" s="24" t="s">
        <v>105</v>
      </c>
      <c r="N461" s="24" t="s">
        <v>6</v>
      </c>
      <c r="R461" s="25">
        <v>3.5</v>
      </c>
      <c r="S461" s="83" t="s">
        <v>372</v>
      </c>
      <c r="T461" s="66">
        <f t="shared" si="408"/>
        <v>14</v>
      </c>
      <c r="U461" s="66">
        <f t="shared" si="409"/>
        <v>10</v>
      </c>
      <c r="V461" s="66">
        <f t="shared" si="410"/>
        <v>393.11000000000013</v>
      </c>
      <c r="W461" s="66">
        <f t="shared" si="411"/>
        <v>882.5</v>
      </c>
      <c r="X461" s="20">
        <f t="shared" si="412"/>
        <v>0.44545042492917863</v>
      </c>
      <c r="Y461" s="67">
        <f t="shared" si="413"/>
        <v>3.9311000000000011</v>
      </c>
      <c r="Z461" s="68">
        <f t="shared" si="414"/>
        <v>39311.000000000015</v>
      </c>
      <c r="AA461" s="65" t="s">
        <v>53</v>
      </c>
      <c r="AU461" s="23" t="str">
        <f t="shared" si="407"/>
        <v/>
      </c>
      <c r="AV461" s="23">
        <f t="shared" si="407"/>
        <v>10</v>
      </c>
      <c r="AW461" s="23" t="str">
        <f t="shared" si="407"/>
        <v/>
      </c>
      <c r="AX461" s="23" t="str">
        <f t="shared" si="407"/>
        <v/>
      </c>
      <c r="AZ461" s="23"/>
      <c r="BA461" s="25">
        <v>0</v>
      </c>
      <c r="BB461" s="25">
        <v>2.97</v>
      </c>
      <c r="BC461" s="25">
        <f t="shared" si="402"/>
        <v>7.8800000000000008</v>
      </c>
      <c r="BD461" s="25">
        <f t="shared" si="403"/>
        <v>2.8124000000000002</v>
      </c>
    </row>
    <row r="462" spans="1:59" x14ac:dyDescent="0.2">
      <c r="A462" s="98">
        <v>46135</v>
      </c>
      <c r="B462" s="60" t="s">
        <v>892</v>
      </c>
      <c r="C462" s="24" t="s">
        <v>1491</v>
      </c>
      <c r="D462" s="24" t="s">
        <v>398</v>
      </c>
      <c r="F462" s="74" t="s">
        <v>51</v>
      </c>
      <c r="G462" s="24" t="s">
        <v>121</v>
      </c>
      <c r="H462" s="24" t="s">
        <v>2397</v>
      </c>
      <c r="I462" s="24">
        <v>2</v>
      </c>
      <c r="J462" s="24">
        <v>4</v>
      </c>
      <c r="K462" s="26" t="s">
        <v>2939</v>
      </c>
      <c r="L462" s="25">
        <v>1</v>
      </c>
      <c r="M462" s="24" t="s">
        <v>105</v>
      </c>
      <c r="N462" s="24" t="s">
        <v>6</v>
      </c>
      <c r="R462" s="25">
        <v>8</v>
      </c>
      <c r="S462" s="83" t="s">
        <v>372</v>
      </c>
      <c r="T462" s="66">
        <f t="shared" si="408"/>
        <v>8</v>
      </c>
      <c r="U462" s="66">
        <f t="shared" si="409"/>
        <v>7</v>
      </c>
      <c r="V462" s="66">
        <f t="shared" si="410"/>
        <v>400.11000000000013</v>
      </c>
      <c r="W462" s="66">
        <f t="shared" si="411"/>
        <v>883.5</v>
      </c>
      <c r="X462" s="20">
        <f t="shared" si="412"/>
        <v>0.45286926994906634</v>
      </c>
      <c r="Y462" s="67">
        <f t="shared" si="413"/>
        <v>4.001100000000001</v>
      </c>
      <c r="Z462" s="68">
        <f t="shared" si="414"/>
        <v>40011.000000000015</v>
      </c>
      <c r="AA462" s="65" t="s">
        <v>53</v>
      </c>
      <c r="AU462" s="23" t="str">
        <f t="shared" si="407"/>
        <v/>
      </c>
      <c r="AV462" s="23">
        <f t="shared" si="407"/>
        <v>7</v>
      </c>
      <c r="AW462" s="23" t="str">
        <f t="shared" si="407"/>
        <v/>
      </c>
      <c r="AX462" s="23" t="str">
        <f t="shared" si="407"/>
        <v/>
      </c>
      <c r="AZ462" s="23"/>
      <c r="BA462" s="25">
        <v>0</v>
      </c>
      <c r="BB462" s="25">
        <v>7.58</v>
      </c>
      <c r="BC462" s="25">
        <f t="shared" si="402"/>
        <v>6.58</v>
      </c>
      <c r="BD462" s="25">
        <f t="shared" si="403"/>
        <v>7.0536000000000003</v>
      </c>
    </row>
    <row r="463" spans="1:59" x14ac:dyDescent="0.2">
      <c r="A463" s="98">
        <v>46136</v>
      </c>
      <c r="B463" s="60" t="s">
        <v>892</v>
      </c>
      <c r="C463" s="24" t="s">
        <v>1068</v>
      </c>
      <c r="D463" s="24" t="s">
        <v>562</v>
      </c>
      <c r="F463" s="74" t="s">
        <v>51</v>
      </c>
      <c r="G463" s="24" t="s">
        <v>121</v>
      </c>
      <c r="H463" s="24" t="s">
        <v>2223</v>
      </c>
      <c r="I463" s="24">
        <v>7</v>
      </c>
      <c r="J463" s="24">
        <v>3</v>
      </c>
      <c r="K463" s="24" t="s">
        <v>2941</v>
      </c>
      <c r="L463" s="25">
        <v>2</v>
      </c>
      <c r="M463" s="24" t="s">
        <v>105</v>
      </c>
      <c r="N463" s="24" t="s">
        <v>6</v>
      </c>
      <c r="R463" s="25">
        <v>5</v>
      </c>
      <c r="S463" s="83" t="s">
        <v>363</v>
      </c>
      <c r="T463" s="66" t="str">
        <f t="shared" si="408"/>
        <v>0.00</v>
      </c>
      <c r="U463" s="66">
        <f t="shared" si="409"/>
        <v>-2</v>
      </c>
      <c r="V463" s="66">
        <f t="shared" si="410"/>
        <v>398.11000000000013</v>
      </c>
      <c r="W463" s="66">
        <f t="shared" si="411"/>
        <v>885.5</v>
      </c>
      <c r="X463" s="20">
        <f t="shared" si="412"/>
        <v>0.44958780350084715</v>
      </c>
      <c r="Y463" s="67">
        <f t="shared" si="413"/>
        <v>3.9811000000000014</v>
      </c>
      <c r="Z463" s="68">
        <f t="shared" si="414"/>
        <v>39811.000000000015</v>
      </c>
      <c r="AA463" s="65" t="s">
        <v>52</v>
      </c>
      <c r="AU463" s="23" t="str">
        <f t="shared" si="407"/>
        <v/>
      </c>
      <c r="AV463" s="23">
        <f t="shared" si="407"/>
        <v>-2</v>
      </c>
      <c r="AW463" s="23" t="str">
        <f t="shared" si="407"/>
        <v/>
      </c>
      <c r="AX463" s="23" t="str">
        <f t="shared" si="407"/>
        <v/>
      </c>
      <c r="AZ463" s="23"/>
      <c r="BA463" s="25">
        <v>0</v>
      </c>
      <c r="BB463" s="25">
        <v>5.16</v>
      </c>
      <c r="BC463" s="24">
        <f t="shared" si="402"/>
        <v>8.32</v>
      </c>
      <c r="BD463" s="25">
        <f t="shared" si="403"/>
        <v>4.8272000000000004</v>
      </c>
      <c r="BE463" s="24"/>
      <c r="BF463" s="24"/>
      <c r="BG463" s="24"/>
    </row>
    <row r="464" spans="1:59" x14ac:dyDescent="0.2">
      <c r="A464" s="98">
        <v>46138</v>
      </c>
      <c r="B464" s="60" t="s">
        <v>892</v>
      </c>
      <c r="C464" s="24" t="s">
        <v>2943</v>
      </c>
      <c r="D464" s="24" t="s">
        <v>577</v>
      </c>
      <c r="F464" s="74" t="s">
        <v>51</v>
      </c>
      <c r="G464" s="24" t="s">
        <v>121</v>
      </c>
      <c r="H464" s="24" t="s">
        <v>62</v>
      </c>
      <c r="I464" s="24">
        <v>1</v>
      </c>
      <c r="J464" s="24">
        <v>2</v>
      </c>
      <c r="K464" s="24" t="s">
        <v>2944</v>
      </c>
      <c r="L464" s="25">
        <v>3</v>
      </c>
      <c r="M464" s="24" t="s">
        <v>105</v>
      </c>
      <c r="N464" s="24" t="s">
        <v>6</v>
      </c>
      <c r="R464" s="25">
        <v>3.6</v>
      </c>
      <c r="S464" s="83" t="s">
        <v>363</v>
      </c>
      <c r="T464" s="66" t="str">
        <f t="shared" si="408"/>
        <v>0.00</v>
      </c>
      <c r="U464" s="66">
        <f t="shared" si="409"/>
        <v>-3</v>
      </c>
      <c r="V464" s="66">
        <f t="shared" si="410"/>
        <v>395.11000000000013</v>
      </c>
      <c r="W464" s="66">
        <f t="shared" si="411"/>
        <v>888.5</v>
      </c>
      <c r="X464" s="20">
        <f t="shared" si="412"/>
        <v>0.44469330332020274</v>
      </c>
      <c r="Y464" s="67">
        <f t="shared" si="413"/>
        <v>3.9511000000000012</v>
      </c>
      <c r="Z464" s="68">
        <f t="shared" si="414"/>
        <v>39511.000000000015</v>
      </c>
      <c r="AA464" s="65" t="s">
        <v>52</v>
      </c>
      <c r="AU464" s="23" t="str">
        <f t="shared" ref="AU464:AX479" si="415">IF($G464=AU$2,$U464,"")</f>
        <v/>
      </c>
      <c r="AV464" s="23">
        <f t="shared" si="407"/>
        <v>-3</v>
      </c>
      <c r="AW464" s="23" t="str">
        <f t="shared" si="415"/>
        <v/>
      </c>
      <c r="AX464" s="23" t="str">
        <f t="shared" si="415"/>
        <v/>
      </c>
      <c r="AZ464" s="23"/>
      <c r="BA464" s="25">
        <v>0</v>
      </c>
      <c r="BB464" s="25">
        <v>2.67</v>
      </c>
      <c r="BC464" s="25">
        <f t="shared" si="402"/>
        <v>5.01</v>
      </c>
      <c r="BD464" s="25">
        <f t="shared" si="403"/>
        <v>2.5364</v>
      </c>
    </row>
    <row r="465" spans="1:56" x14ac:dyDescent="0.2">
      <c r="A465" s="98">
        <v>46140</v>
      </c>
      <c r="B465" s="60" t="s">
        <v>892</v>
      </c>
      <c r="C465" s="24" t="s">
        <v>1254</v>
      </c>
      <c r="D465" s="24" t="s">
        <v>584</v>
      </c>
      <c r="F465" s="74" t="s">
        <v>51</v>
      </c>
      <c r="G465" s="24" t="s">
        <v>121</v>
      </c>
      <c r="H465" s="24" t="s">
        <v>75</v>
      </c>
      <c r="I465" s="24">
        <v>1</v>
      </c>
      <c r="J465" s="24">
        <v>2</v>
      </c>
      <c r="K465" s="26" t="s">
        <v>2945</v>
      </c>
      <c r="L465" s="25">
        <v>3</v>
      </c>
      <c r="M465" s="24" t="s">
        <v>105</v>
      </c>
      <c r="N465" s="24" t="s">
        <v>6</v>
      </c>
      <c r="R465" s="25">
        <v>4.2</v>
      </c>
      <c r="S465" s="83" t="s">
        <v>372</v>
      </c>
      <c r="T465" s="66">
        <f t="shared" si="408"/>
        <v>12.6</v>
      </c>
      <c r="U465" s="66">
        <f t="shared" si="409"/>
        <v>9.6</v>
      </c>
      <c r="V465" s="66">
        <f t="shared" si="410"/>
        <v>404.71000000000015</v>
      </c>
      <c r="W465" s="66">
        <f t="shared" si="411"/>
        <v>891.5</v>
      </c>
      <c r="X465" s="20">
        <f t="shared" si="412"/>
        <v>0.45396522714526094</v>
      </c>
      <c r="Y465" s="67">
        <f t="shared" si="413"/>
        <v>4.0471000000000013</v>
      </c>
      <c r="Z465" s="68">
        <f t="shared" si="414"/>
        <v>40471.000000000015</v>
      </c>
      <c r="AA465" s="65" t="s">
        <v>53</v>
      </c>
      <c r="AU465" s="23" t="str">
        <f t="shared" si="415"/>
        <v/>
      </c>
      <c r="AV465" s="23">
        <f t="shared" si="407"/>
        <v>9.6</v>
      </c>
      <c r="AW465" s="23" t="str">
        <f t="shared" si="415"/>
        <v/>
      </c>
      <c r="AX465" s="23" t="str">
        <f t="shared" si="415"/>
        <v/>
      </c>
      <c r="AZ465" s="23"/>
      <c r="BA465" s="25">
        <v>0</v>
      </c>
      <c r="BB465" s="25">
        <v>2.58</v>
      </c>
      <c r="BC465" s="25">
        <f t="shared" si="402"/>
        <v>4.74</v>
      </c>
      <c r="BD465" s="25">
        <f t="shared" si="403"/>
        <v>2.4536000000000002</v>
      </c>
    </row>
    <row r="466" spans="1:56" x14ac:dyDescent="0.2">
      <c r="A466" s="98">
        <v>46141</v>
      </c>
      <c r="B466" s="60" t="s">
        <v>892</v>
      </c>
      <c r="C466" s="24" t="s">
        <v>1192</v>
      </c>
      <c r="D466" s="24" t="s">
        <v>397</v>
      </c>
      <c r="F466" s="74" t="s">
        <v>51</v>
      </c>
      <c r="G466" s="24" t="s">
        <v>121</v>
      </c>
      <c r="H466" s="24" t="s">
        <v>2946</v>
      </c>
      <c r="I466" s="24">
        <v>7</v>
      </c>
      <c r="J466" s="24">
        <v>1</v>
      </c>
      <c r="K466" s="24" t="s">
        <v>2947</v>
      </c>
      <c r="L466" s="25">
        <v>5</v>
      </c>
      <c r="M466" s="24" t="s">
        <v>105</v>
      </c>
      <c r="N466" s="24" t="s">
        <v>6</v>
      </c>
      <c r="R466" s="25">
        <v>2</v>
      </c>
      <c r="S466" s="83" t="s">
        <v>363</v>
      </c>
      <c r="T466" s="66" t="str">
        <f t="shared" si="408"/>
        <v>0.00</v>
      </c>
      <c r="U466" s="66">
        <f t="shared" si="409"/>
        <v>-5</v>
      </c>
      <c r="V466" s="66">
        <f t="shared" si="410"/>
        <v>399.71000000000015</v>
      </c>
      <c r="W466" s="66">
        <f t="shared" si="411"/>
        <v>896.5</v>
      </c>
      <c r="X466" s="20">
        <f t="shared" si="412"/>
        <v>0.44585610708310114</v>
      </c>
      <c r="Y466" s="67">
        <f t="shared" si="413"/>
        <v>3.9971000000000014</v>
      </c>
      <c r="Z466" s="68">
        <f t="shared" si="414"/>
        <v>39971.000000000015</v>
      </c>
      <c r="AA466" s="65" t="s">
        <v>52</v>
      </c>
      <c r="AU466" s="23" t="str">
        <f t="shared" si="415"/>
        <v/>
      </c>
      <c r="AV466" s="23">
        <f t="shared" si="407"/>
        <v>-5</v>
      </c>
      <c r="AW466" s="23" t="str">
        <f t="shared" si="415"/>
        <v/>
      </c>
      <c r="AX466" s="23" t="str">
        <f t="shared" si="415"/>
        <v/>
      </c>
      <c r="AZ466" s="23"/>
      <c r="BA466" s="25">
        <v>0</v>
      </c>
      <c r="BB466" s="25">
        <v>1.98</v>
      </c>
      <c r="BC466" s="25">
        <f t="shared" si="402"/>
        <v>4.9000000000000004</v>
      </c>
      <c r="BD466" s="25">
        <f t="shared" si="403"/>
        <v>1.9016000000000002</v>
      </c>
    </row>
    <row r="467" spans="1:56" x14ac:dyDescent="0.2">
      <c r="A467" s="98">
        <v>46142</v>
      </c>
      <c r="B467" s="60" t="s">
        <v>892</v>
      </c>
      <c r="C467" s="24" t="s">
        <v>2182</v>
      </c>
      <c r="D467" s="24" t="s">
        <v>398</v>
      </c>
      <c r="F467" s="74" t="s">
        <v>51</v>
      </c>
      <c r="G467" s="24" t="s">
        <v>121</v>
      </c>
      <c r="H467" s="24" t="s">
        <v>2397</v>
      </c>
      <c r="I467" s="24">
        <v>3</v>
      </c>
      <c r="J467" s="24">
        <v>2</v>
      </c>
      <c r="K467" s="24" t="s">
        <v>2939</v>
      </c>
      <c r="L467" s="25">
        <v>1</v>
      </c>
      <c r="M467" s="24" t="s">
        <v>105</v>
      </c>
      <c r="N467" s="24" t="s">
        <v>6</v>
      </c>
      <c r="R467" s="25">
        <v>7</v>
      </c>
      <c r="S467" s="83" t="s">
        <v>363</v>
      </c>
      <c r="T467" s="66" t="str">
        <f t="shared" si="408"/>
        <v>0.00</v>
      </c>
      <c r="U467" s="66">
        <f t="shared" si="409"/>
        <v>-1</v>
      </c>
      <c r="V467" s="66">
        <f t="shared" si="410"/>
        <v>398.71000000000015</v>
      </c>
      <c r="W467" s="66">
        <f t="shared" si="411"/>
        <v>897.5</v>
      </c>
      <c r="X467" s="20">
        <f t="shared" si="412"/>
        <v>0.44424512534818961</v>
      </c>
      <c r="Y467" s="67">
        <f t="shared" si="413"/>
        <v>3.9871000000000016</v>
      </c>
      <c r="Z467" s="68">
        <f t="shared" si="414"/>
        <v>39871.000000000015</v>
      </c>
      <c r="AA467" s="65" t="s">
        <v>52</v>
      </c>
      <c r="AU467" s="23" t="str">
        <f t="shared" si="415"/>
        <v/>
      </c>
      <c r="AV467" s="23">
        <f t="shared" si="415"/>
        <v>-1</v>
      </c>
      <c r="AW467" s="23" t="str">
        <f t="shared" si="415"/>
        <v/>
      </c>
      <c r="AX467" s="23" t="str">
        <f t="shared" si="415"/>
        <v/>
      </c>
      <c r="AZ467" s="23"/>
      <c r="BA467" s="25">
        <v>0</v>
      </c>
      <c r="BB467" s="25">
        <v>9.7200000000000006</v>
      </c>
      <c r="BC467" s="25">
        <f t="shared" si="402"/>
        <v>8.7200000000000006</v>
      </c>
      <c r="BD467" s="25">
        <f t="shared" si="403"/>
        <v>9.0224000000000011</v>
      </c>
    </row>
    <row r="468" spans="1:56" x14ac:dyDescent="0.2">
      <c r="A468" s="98">
        <v>46145</v>
      </c>
      <c r="B468" s="60" t="s">
        <v>892</v>
      </c>
      <c r="C468" s="24" t="s">
        <v>1002</v>
      </c>
      <c r="D468" s="24" t="s">
        <v>577</v>
      </c>
      <c r="F468" s="74" t="s">
        <v>51</v>
      </c>
      <c r="G468" s="24" t="s">
        <v>121</v>
      </c>
      <c r="H468" s="24" t="s">
        <v>2251</v>
      </c>
      <c r="I468" s="24">
        <v>1</v>
      </c>
      <c r="J468" s="24">
        <v>4</v>
      </c>
      <c r="K468" s="24" t="s">
        <v>2951</v>
      </c>
      <c r="L468" s="25">
        <v>1</v>
      </c>
      <c r="M468" s="24" t="s">
        <v>105</v>
      </c>
      <c r="N468" s="24" t="s">
        <v>6</v>
      </c>
      <c r="R468" s="25">
        <v>7</v>
      </c>
      <c r="S468" s="83" t="s">
        <v>363</v>
      </c>
      <c r="T468" s="66" t="str">
        <f t="shared" si="408"/>
        <v>0.00</v>
      </c>
      <c r="U468" s="66">
        <f t="shared" si="409"/>
        <v>-1</v>
      </c>
      <c r="V468" s="66">
        <f t="shared" si="410"/>
        <v>397.71000000000015</v>
      </c>
      <c r="W468" s="66">
        <f t="shared" si="411"/>
        <v>898.5</v>
      </c>
      <c r="X468" s="20">
        <f t="shared" si="412"/>
        <v>0.4426377295492489</v>
      </c>
      <c r="Y468" s="67">
        <f t="shared" si="413"/>
        <v>3.9771000000000014</v>
      </c>
      <c r="Z468" s="68">
        <f t="shared" si="414"/>
        <v>39771.000000000015</v>
      </c>
      <c r="AA468" s="65" t="s">
        <v>52</v>
      </c>
      <c r="AU468" s="23" t="str">
        <f t="shared" si="415"/>
        <v/>
      </c>
      <c r="AV468" s="23">
        <f t="shared" si="415"/>
        <v>-1</v>
      </c>
      <c r="AW468" s="23" t="str">
        <f t="shared" si="415"/>
        <v/>
      </c>
      <c r="AX468" s="23" t="str">
        <f t="shared" si="415"/>
        <v/>
      </c>
      <c r="AZ468" s="23"/>
      <c r="BA468" s="25">
        <v>0</v>
      </c>
      <c r="BB468" s="25">
        <v>5.22</v>
      </c>
      <c r="BC468" s="25">
        <f t="shared" si="402"/>
        <v>4.22</v>
      </c>
      <c r="BD468" s="25">
        <f t="shared" si="403"/>
        <v>4.8824000000000005</v>
      </c>
    </row>
    <row r="469" spans="1:56" x14ac:dyDescent="0.2">
      <c r="A469" s="98">
        <v>46146</v>
      </c>
      <c r="B469" s="60" t="s">
        <v>892</v>
      </c>
      <c r="C469" s="24" t="s">
        <v>2952</v>
      </c>
      <c r="D469" s="24" t="s">
        <v>621</v>
      </c>
      <c r="F469" s="74" t="s">
        <v>51</v>
      </c>
      <c r="G469" s="24" t="s">
        <v>121</v>
      </c>
      <c r="H469" s="24" t="s">
        <v>351</v>
      </c>
      <c r="I469" s="24">
        <v>3</v>
      </c>
      <c r="J469" s="24">
        <v>5</v>
      </c>
      <c r="K469" s="26" t="s">
        <v>2953</v>
      </c>
      <c r="L469" s="25">
        <v>3</v>
      </c>
      <c r="M469" s="24" t="s">
        <v>105</v>
      </c>
      <c r="N469" s="24" t="s">
        <v>6</v>
      </c>
      <c r="R469" s="25">
        <v>3.9</v>
      </c>
      <c r="S469" s="83" t="s">
        <v>372</v>
      </c>
      <c r="T469" s="66">
        <f t="shared" si="408"/>
        <v>11.7</v>
      </c>
      <c r="U469" s="66">
        <f t="shared" si="409"/>
        <v>8.6999999999999993</v>
      </c>
      <c r="V469" s="66">
        <f t="shared" si="410"/>
        <v>406.41000000000014</v>
      </c>
      <c r="W469" s="66">
        <f t="shared" si="411"/>
        <v>901.5</v>
      </c>
      <c r="X469" s="20">
        <f t="shared" si="412"/>
        <v>0.45081530782029966</v>
      </c>
      <c r="Y469" s="67">
        <f t="shared" si="413"/>
        <v>4.0641000000000016</v>
      </c>
      <c r="Z469" s="68">
        <f t="shared" si="414"/>
        <v>40641.000000000015</v>
      </c>
      <c r="AA469" s="65" t="s">
        <v>53</v>
      </c>
      <c r="AU469" s="23" t="str">
        <f t="shared" si="415"/>
        <v/>
      </c>
      <c r="AV469" s="23">
        <f t="shared" si="415"/>
        <v>8.6999999999999993</v>
      </c>
      <c r="AW469" s="23" t="str">
        <f t="shared" si="415"/>
        <v/>
      </c>
      <c r="AX469" s="23" t="str">
        <f t="shared" si="415"/>
        <v/>
      </c>
      <c r="AZ469" s="23"/>
      <c r="BA469" s="25">
        <v>0</v>
      </c>
      <c r="BB469" s="25">
        <v>2.42</v>
      </c>
      <c r="BC469" s="25">
        <f t="shared" si="402"/>
        <v>4.26</v>
      </c>
      <c r="BD469" s="25">
        <f t="shared" si="403"/>
        <v>2.3064</v>
      </c>
    </row>
    <row r="470" spans="1:56" x14ac:dyDescent="0.2">
      <c r="A470" s="98">
        <v>46148</v>
      </c>
      <c r="B470" s="60" t="s">
        <v>892</v>
      </c>
      <c r="C470" s="24" t="s">
        <v>965</v>
      </c>
      <c r="D470" s="24" t="s">
        <v>397</v>
      </c>
      <c r="F470" s="74" t="s">
        <v>51</v>
      </c>
      <c r="G470" s="24" t="s">
        <v>121</v>
      </c>
      <c r="H470" s="24" t="s">
        <v>2223</v>
      </c>
      <c r="I470" s="24">
        <v>6</v>
      </c>
      <c r="J470" s="24">
        <v>2</v>
      </c>
      <c r="K470" s="24" t="s">
        <v>2955</v>
      </c>
      <c r="L470" s="25">
        <v>1</v>
      </c>
      <c r="M470" s="24" t="s">
        <v>105</v>
      </c>
      <c r="N470" s="24" t="s">
        <v>6</v>
      </c>
      <c r="R470" s="25">
        <v>8.5</v>
      </c>
      <c r="S470" s="83" t="s">
        <v>363</v>
      </c>
      <c r="T470" s="66" t="str">
        <f t="shared" si="408"/>
        <v>0.00</v>
      </c>
      <c r="U470" s="66">
        <f t="shared" si="409"/>
        <v>-1</v>
      </c>
      <c r="V470" s="66">
        <f t="shared" si="410"/>
        <v>405.41000000000014</v>
      </c>
      <c r="W470" s="66">
        <f t="shared" si="411"/>
        <v>902.5</v>
      </c>
      <c r="X470" s="20">
        <f t="shared" si="412"/>
        <v>0.44920775623268716</v>
      </c>
      <c r="Y470" s="67">
        <f t="shared" si="413"/>
        <v>4.0541000000000018</v>
      </c>
      <c r="Z470" s="68">
        <f t="shared" si="414"/>
        <v>40541.000000000015</v>
      </c>
      <c r="AA470" s="65" t="s">
        <v>52</v>
      </c>
      <c r="AU470" s="23" t="str">
        <f t="shared" si="415"/>
        <v/>
      </c>
      <c r="AV470" s="23">
        <f t="shared" si="415"/>
        <v>-1</v>
      </c>
      <c r="AW470" s="23" t="str">
        <f t="shared" si="415"/>
        <v/>
      </c>
      <c r="AX470" s="23" t="str">
        <f t="shared" si="415"/>
        <v/>
      </c>
      <c r="AZ470" s="23"/>
      <c r="BA470" s="25">
        <v>0</v>
      </c>
      <c r="BB470" s="25">
        <v>15.5</v>
      </c>
      <c r="BC470" s="25">
        <f t="shared" si="402"/>
        <v>14.5</v>
      </c>
      <c r="BD470" s="25">
        <f t="shared" si="403"/>
        <v>14.34</v>
      </c>
    </row>
    <row r="471" spans="1:56" x14ac:dyDescent="0.2">
      <c r="A471" s="98">
        <v>46148</v>
      </c>
      <c r="B471" s="60" t="s">
        <v>892</v>
      </c>
      <c r="C471" s="24" t="s">
        <v>965</v>
      </c>
      <c r="D471" s="24" t="s">
        <v>397</v>
      </c>
      <c r="F471" s="74" t="s">
        <v>51</v>
      </c>
      <c r="G471" s="24" t="s">
        <v>121</v>
      </c>
      <c r="H471" s="24" t="s">
        <v>2223</v>
      </c>
      <c r="I471" s="24">
        <v>6</v>
      </c>
      <c r="J471" s="24">
        <v>2</v>
      </c>
      <c r="K471" s="24" t="s">
        <v>2955</v>
      </c>
      <c r="L471" s="25">
        <v>1</v>
      </c>
      <c r="M471" s="24" t="s">
        <v>105</v>
      </c>
      <c r="N471" s="24" t="s">
        <v>7</v>
      </c>
      <c r="R471" s="25">
        <v>2.1</v>
      </c>
      <c r="S471" s="83" t="s">
        <v>363</v>
      </c>
      <c r="T471" s="66" t="str">
        <f t="shared" si="408"/>
        <v>0.00</v>
      </c>
      <c r="U471" s="66">
        <f t="shared" si="409"/>
        <v>-1</v>
      </c>
      <c r="V471" s="66">
        <f t="shared" si="410"/>
        <v>404.41000000000014</v>
      </c>
      <c r="W471" s="66">
        <f t="shared" si="411"/>
        <v>903.5</v>
      </c>
      <c r="X471" s="20">
        <f t="shared" si="412"/>
        <v>0.44760376314333167</v>
      </c>
      <c r="Y471" s="67">
        <f t="shared" si="413"/>
        <v>4.0441000000000011</v>
      </c>
      <c r="Z471" s="68">
        <f t="shared" si="414"/>
        <v>40441.000000000015</v>
      </c>
      <c r="AA471" s="65" t="s">
        <v>52</v>
      </c>
      <c r="AU471" s="23" t="str">
        <f t="shared" si="415"/>
        <v/>
      </c>
      <c r="AV471" s="23">
        <f t="shared" si="415"/>
        <v>-1</v>
      </c>
      <c r="AW471" s="23" t="str">
        <f t="shared" si="415"/>
        <v/>
      </c>
      <c r="AX471" s="23" t="str">
        <f t="shared" si="415"/>
        <v/>
      </c>
      <c r="AZ471" s="23"/>
      <c r="BA471" s="25">
        <v>0</v>
      </c>
      <c r="BB471" s="25">
        <v>2.78</v>
      </c>
      <c r="BC471" s="25">
        <f t="shared" si="402"/>
        <v>1.7799999999999998</v>
      </c>
      <c r="BD471" s="25">
        <f t="shared" si="403"/>
        <v>2.6375999999999999</v>
      </c>
    </row>
    <row r="472" spans="1:56" x14ac:dyDescent="0.2">
      <c r="A472" s="98">
        <v>46148</v>
      </c>
      <c r="B472" s="60" t="s">
        <v>892</v>
      </c>
      <c r="C472" s="24" t="s">
        <v>2956</v>
      </c>
      <c r="D472" s="24" t="s">
        <v>397</v>
      </c>
      <c r="F472" s="74" t="s">
        <v>51</v>
      </c>
      <c r="G472" s="24" t="s">
        <v>121</v>
      </c>
      <c r="H472" s="24" t="s">
        <v>820</v>
      </c>
      <c r="I472" s="24">
        <v>2</v>
      </c>
      <c r="J472" s="24">
        <v>2</v>
      </c>
      <c r="K472" s="24" t="s">
        <v>2957</v>
      </c>
      <c r="L472" s="25">
        <v>2</v>
      </c>
      <c r="M472" s="24" t="s">
        <v>105</v>
      </c>
      <c r="N472" s="24" t="s">
        <v>6</v>
      </c>
      <c r="R472" s="25">
        <v>9</v>
      </c>
      <c r="S472" s="83" t="s">
        <v>363</v>
      </c>
      <c r="T472" s="66" t="str">
        <f t="shared" si="408"/>
        <v>0.00</v>
      </c>
      <c r="U472" s="66">
        <f t="shared" si="409"/>
        <v>-2</v>
      </c>
      <c r="V472" s="66">
        <f t="shared" si="410"/>
        <v>402.41000000000014</v>
      </c>
      <c r="W472" s="66">
        <f t="shared" si="411"/>
        <v>905.5</v>
      </c>
      <c r="X472" s="20">
        <f t="shared" si="412"/>
        <v>0.44440640530093883</v>
      </c>
      <c r="Y472" s="67">
        <f t="shared" si="413"/>
        <v>4.0241000000000016</v>
      </c>
      <c r="Z472" s="68">
        <f t="shared" si="414"/>
        <v>40241.000000000015</v>
      </c>
      <c r="AA472" s="65" t="s">
        <v>52</v>
      </c>
      <c r="AU472" s="23" t="str">
        <f t="shared" si="415"/>
        <v/>
      </c>
      <c r="AV472" s="23">
        <f t="shared" si="415"/>
        <v>-2</v>
      </c>
      <c r="AW472" s="23" t="str">
        <f t="shared" si="415"/>
        <v/>
      </c>
      <c r="AX472" s="23" t="str">
        <f t="shared" si="415"/>
        <v/>
      </c>
      <c r="AZ472" s="23"/>
      <c r="BA472" s="25">
        <v>0</v>
      </c>
      <c r="BB472" s="25">
        <v>4.72</v>
      </c>
      <c r="BC472" s="25">
        <f t="shared" si="402"/>
        <v>7.4399999999999995</v>
      </c>
      <c r="BD472" s="25">
        <f t="shared" si="403"/>
        <v>4.4223999999999997</v>
      </c>
    </row>
    <row r="473" spans="1:56" x14ac:dyDescent="0.2">
      <c r="A473" s="98">
        <v>46148</v>
      </c>
      <c r="B473" s="60" t="s">
        <v>892</v>
      </c>
      <c r="C473" s="24" t="s">
        <v>2956</v>
      </c>
      <c r="D473" s="24" t="s">
        <v>397</v>
      </c>
      <c r="F473" s="74" t="s">
        <v>51</v>
      </c>
      <c r="G473" s="24" t="s">
        <v>121</v>
      </c>
      <c r="H473" s="24" t="s">
        <v>820</v>
      </c>
      <c r="I473" s="24">
        <v>2</v>
      </c>
      <c r="J473" s="24">
        <v>2</v>
      </c>
      <c r="K473" s="24" t="s">
        <v>2957</v>
      </c>
      <c r="L473" s="25">
        <v>2</v>
      </c>
      <c r="M473" s="24" t="s">
        <v>105</v>
      </c>
      <c r="N473" s="24" t="s">
        <v>7</v>
      </c>
      <c r="R473" s="25">
        <v>2.5</v>
      </c>
      <c r="S473" s="83" t="s">
        <v>363</v>
      </c>
      <c r="T473" s="66" t="str">
        <f t="shared" si="408"/>
        <v>0.00</v>
      </c>
      <c r="U473" s="66">
        <f t="shared" si="409"/>
        <v>-2</v>
      </c>
      <c r="V473" s="66">
        <f t="shared" si="410"/>
        <v>400.41000000000014</v>
      </c>
      <c r="W473" s="66">
        <f t="shared" si="411"/>
        <v>907.5</v>
      </c>
      <c r="X473" s="20">
        <f t="shared" si="412"/>
        <v>0.44122314049586792</v>
      </c>
      <c r="Y473" s="67">
        <f t="shared" si="413"/>
        <v>4.0041000000000011</v>
      </c>
      <c r="Z473" s="68">
        <f t="shared" si="414"/>
        <v>40041.000000000015</v>
      </c>
      <c r="AA473" s="65" t="s">
        <v>52</v>
      </c>
      <c r="AU473" s="23" t="str">
        <f t="shared" si="415"/>
        <v/>
      </c>
      <c r="AV473" s="23">
        <f t="shared" si="415"/>
        <v>-2</v>
      </c>
      <c r="AW473" s="23" t="str">
        <f t="shared" si="415"/>
        <v/>
      </c>
      <c r="AX473" s="23" t="str">
        <f t="shared" si="415"/>
        <v/>
      </c>
      <c r="AZ473" s="23"/>
      <c r="BA473" s="25">
        <v>0</v>
      </c>
      <c r="BB473" s="25">
        <v>1.94</v>
      </c>
      <c r="BC473" s="25">
        <f t="shared" si="402"/>
        <v>1.88</v>
      </c>
      <c r="BD473" s="25">
        <f t="shared" si="403"/>
        <v>1.8648</v>
      </c>
    </row>
    <row r="474" spans="1:56" x14ac:dyDescent="0.2">
      <c r="A474" s="98">
        <v>46149</v>
      </c>
      <c r="B474" s="60" t="s">
        <v>892</v>
      </c>
      <c r="C474" s="24" t="s">
        <v>2958</v>
      </c>
      <c r="D474" s="24" t="s">
        <v>398</v>
      </c>
      <c r="F474" s="74" t="s">
        <v>51</v>
      </c>
      <c r="G474" s="24" t="s">
        <v>121</v>
      </c>
      <c r="H474" s="24" t="s">
        <v>2397</v>
      </c>
      <c r="I474" s="24">
        <v>1</v>
      </c>
      <c r="J474" s="24">
        <v>6</v>
      </c>
      <c r="K474" s="27" t="s">
        <v>2959</v>
      </c>
      <c r="L474" s="25">
        <v>2</v>
      </c>
      <c r="M474" s="24" t="s">
        <v>105</v>
      </c>
      <c r="N474" s="24" t="s">
        <v>6</v>
      </c>
      <c r="R474" s="25">
        <v>6</v>
      </c>
      <c r="S474" s="83" t="s">
        <v>371</v>
      </c>
      <c r="T474" s="66" t="str">
        <f t="shared" si="408"/>
        <v>0.00</v>
      </c>
      <c r="U474" s="66">
        <f t="shared" si="409"/>
        <v>-2</v>
      </c>
      <c r="V474" s="66">
        <f t="shared" si="410"/>
        <v>398.41000000000014</v>
      </c>
      <c r="W474" s="66">
        <f t="shared" si="411"/>
        <v>909.5</v>
      </c>
      <c r="X474" s="20">
        <f t="shared" si="412"/>
        <v>0.43805387575590998</v>
      </c>
      <c r="Y474" s="67">
        <f t="shared" si="413"/>
        <v>3.9841000000000015</v>
      </c>
      <c r="Z474" s="68">
        <f t="shared" si="414"/>
        <v>39841.000000000015</v>
      </c>
      <c r="AA474" s="65" t="s">
        <v>52</v>
      </c>
      <c r="AU474" s="23" t="str">
        <f t="shared" si="415"/>
        <v/>
      </c>
      <c r="AV474" s="23">
        <f t="shared" si="415"/>
        <v>-2</v>
      </c>
      <c r="AW474" s="23" t="str">
        <f t="shared" si="415"/>
        <v/>
      </c>
      <c r="AX474" s="23" t="str">
        <f t="shared" si="415"/>
        <v/>
      </c>
      <c r="AZ474" s="23"/>
      <c r="BA474" s="25">
        <v>0</v>
      </c>
      <c r="BB474" s="25">
        <v>5.7</v>
      </c>
      <c r="BC474" s="25">
        <f t="shared" si="402"/>
        <v>9.4</v>
      </c>
      <c r="BD474" s="25">
        <f t="shared" si="403"/>
        <v>5.3240000000000007</v>
      </c>
    </row>
    <row r="475" spans="1:56" x14ac:dyDescent="0.2">
      <c r="A475" s="98">
        <v>46154</v>
      </c>
      <c r="B475" s="60" t="s">
        <v>892</v>
      </c>
      <c r="C475" s="24" t="s">
        <v>2962</v>
      </c>
      <c r="D475" s="24" t="s">
        <v>584</v>
      </c>
      <c r="F475" s="74" t="s">
        <v>51</v>
      </c>
      <c r="G475" s="24" t="s">
        <v>121</v>
      </c>
      <c r="H475" s="24" t="s">
        <v>75</v>
      </c>
      <c r="I475" s="24">
        <v>2</v>
      </c>
      <c r="J475" s="24">
        <v>4</v>
      </c>
      <c r="K475" s="24" t="s">
        <v>2963</v>
      </c>
      <c r="L475" s="25">
        <v>1</v>
      </c>
      <c r="M475" s="24" t="s">
        <v>105</v>
      </c>
      <c r="N475" s="24" t="s">
        <v>6</v>
      </c>
      <c r="R475" s="25">
        <v>13</v>
      </c>
      <c r="S475" s="83" t="s">
        <v>363</v>
      </c>
      <c r="T475" s="66" t="str">
        <f t="shared" si="408"/>
        <v>0.00</v>
      </c>
      <c r="U475" s="66">
        <f t="shared" si="409"/>
        <v>-1</v>
      </c>
      <c r="V475" s="66">
        <f t="shared" si="410"/>
        <v>397.41000000000014</v>
      </c>
      <c r="W475" s="66">
        <f t="shared" si="411"/>
        <v>910.5</v>
      </c>
      <c r="X475" s="20">
        <f t="shared" si="412"/>
        <v>0.4364744645799013</v>
      </c>
      <c r="Y475" s="67">
        <f t="shared" si="413"/>
        <v>3.9741000000000013</v>
      </c>
      <c r="Z475" s="68">
        <f t="shared" si="414"/>
        <v>39741.000000000015</v>
      </c>
      <c r="AA475" s="65" t="s">
        <v>52</v>
      </c>
      <c r="AU475" s="23" t="str">
        <f t="shared" si="415"/>
        <v/>
      </c>
      <c r="AV475" s="23">
        <f t="shared" si="415"/>
        <v>-1</v>
      </c>
      <c r="AW475" s="23" t="str">
        <f t="shared" si="415"/>
        <v/>
      </c>
      <c r="AX475" s="23" t="str">
        <f t="shared" si="415"/>
        <v/>
      </c>
      <c r="AZ475" s="23"/>
      <c r="BA475" s="25">
        <v>0</v>
      </c>
      <c r="BB475" s="25">
        <v>16.5</v>
      </c>
      <c r="BC475" s="25">
        <f t="shared" ref="BC475:BC507" si="416">((BB475*(L475))-(L475))</f>
        <v>15.5</v>
      </c>
      <c r="BD475" s="25">
        <f t="shared" ref="BD475:BD507" si="417">0.92*(BB475-1)+1</f>
        <v>15.26</v>
      </c>
    </row>
    <row r="476" spans="1:56" x14ac:dyDescent="0.2">
      <c r="A476" s="98">
        <v>46154</v>
      </c>
      <c r="B476" s="60" t="s">
        <v>892</v>
      </c>
      <c r="C476" s="24" t="s">
        <v>2962</v>
      </c>
      <c r="D476" s="24" t="s">
        <v>584</v>
      </c>
      <c r="F476" s="74" t="s">
        <v>51</v>
      </c>
      <c r="G476" s="24" t="s">
        <v>121</v>
      </c>
      <c r="H476" s="24" t="s">
        <v>75</v>
      </c>
      <c r="I476" s="24">
        <v>2</v>
      </c>
      <c r="J476" s="24">
        <v>4</v>
      </c>
      <c r="K476" s="24" t="s">
        <v>2963</v>
      </c>
      <c r="L476" s="25">
        <v>1</v>
      </c>
      <c r="M476" s="24" t="s">
        <v>105</v>
      </c>
      <c r="N476" s="24" t="s">
        <v>7</v>
      </c>
      <c r="R476" s="25">
        <v>4</v>
      </c>
      <c r="S476" s="83" t="s">
        <v>363</v>
      </c>
      <c r="T476" s="66" t="str">
        <f t="shared" si="408"/>
        <v>0.00</v>
      </c>
      <c r="U476" s="66">
        <f t="shared" si="409"/>
        <v>-1</v>
      </c>
      <c r="V476" s="66">
        <f t="shared" si="410"/>
        <v>396.41000000000014</v>
      </c>
      <c r="W476" s="66">
        <f t="shared" si="411"/>
        <v>911.5</v>
      </c>
      <c r="X476" s="20">
        <f t="shared" si="412"/>
        <v>0.43489851892484932</v>
      </c>
      <c r="Y476" s="67">
        <f t="shared" si="413"/>
        <v>3.9641000000000015</v>
      </c>
      <c r="Z476" s="68">
        <f t="shared" si="414"/>
        <v>39641.000000000015</v>
      </c>
      <c r="AA476" s="65" t="s">
        <v>52</v>
      </c>
      <c r="AU476" s="23" t="str">
        <f t="shared" si="415"/>
        <v/>
      </c>
      <c r="AV476" s="23">
        <f t="shared" si="415"/>
        <v>-1</v>
      </c>
      <c r="AW476" s="23" t="str">
        <f t="shared" si="415"/>
        <v/>
      </c>
      <c r="AX476" s="23" t="str">
        <f t="shared" si="415"/>
        <v/>
      </c>
      <c r="AZ476" s="23"/>
      <c r="BA476" s="25">
        <v>0</v>
      </c>
      <c r="BB476" s="25">
        <v>5.4</v>
      </c>
      <c r="BC476" s="25">
        <f t="shared" si="416"/>
        <v>4.4000000000000004</v>
      </c>
      <c r="BD476" s="25">
        <f t="shared" si="417"/>
        <v>5.0480000000000009</v>
      </c>
    </row>
    <row r="477" spans="1:56" x14ac:dyDescent="0.2">
      <c r="A477" s="98">
        <v>46154</v>
      </c>
      <c r="B477" s="60" t="s">
        <v>892</v>
      </c>
      <c r="C477" s="24" t="s">
        <v>1994</v>
      </c>
      <c r="D477" s="24" t="s">
        <v>584</v>
      </c>
      <c r="F477" s="74" t="s">
        <v>51</v>
      </c>
      <c r="G477" s="24" t="s">
        <v>121</v>
      </c>
      <c r="H477" s="24" t="s">
        <v>846</v>
      </c>
      <c r="I477" s="24">
        <v>1</v>
      </c>
      <c r="J477" s="24">
        <v>8</v>
      </c>
      <c r="K477" s="26" t="s">
        <v>2964</v>
      </c>
      <c r="L477" s="25">
        <v>3</v>
      </c>
      <c r="M477" s="24" t="s">
        <v>105</v>
      </c>
      <c r="N477" s="24" t="s">
        <v>6</v>
      </c>
      <c r="R477" s="25">
        <v>2.9</v>
      </c>
      <c r="S477" s="83" t="s">
        <v>372</v>
      </c>
      <c r="T477" s="66">
        <f t="shared" si="408"/>
        <v>8.6999999999999993</v>
      </c>
      <c r="U477" s="66">
        <f t="shared" si="409"/>
        <v>5.6999999999999993</v>
      </c>
      <c r="V477" s="66">
        <f t="shared" si="410"/>
        <v>402.11000000000013</v>
      </c>
      <c r="W477" s="66">
        <f t="shared" si="411"/>
        <v>914.5</v>
      </c>
      <c r="X477" s="20">
        <f t="shared" si="412"/>
        <v>0.43970475669764914</v>
      </c>
      <c r="Y477" s="67">
        <f t="shared" si="413"/>
        <v>4.0211000000000015</v>
      </c>
      <c r="Z477" s="68">
        <f t="shared" si="414"/>
        <v>40211.000000000015</v>
      </c>
      <c r="AA477" s="65" t="s">
        <v>53</v>
      </c>
      <c r="AU477" s="23" t="str">
        <f t="shared" si="415"/>
        <v/>
      </c>
      <c r="AV477" s="23">
        <f t="shared" si="415"/>
        <v>5.6999999999999993</v>
      </c>
      <c r="AW477" s="23" t="str">
        <f t="shared" si="415"/>
        <v/>
      </c>
      <c r="AX477" s="23" t="str">
        <f t="shared" si="415"/>
        <v/>
      </c>
      <c r="AZ477" s="23"/>
      <c r="BA477" s="25">
        <v>0</v>
      </c>
      <c r="BB477" s="25">
        <v>2.46</v>
      </c>
      <c r="BC477" s="25">
        <f t="shared" si="416"/>
        <v>4.38</v>
      </c>
      <c r="BD477" s="25">
        <f t="shared" si="417"/>
        <v>2.3431999999999999</v>
      </c>
    </row>
    <row r="478" spans="1:56" x14ac:dyDescent="0.2">
      <c r="A478" s="98">
        <v>46155</v>
      </c>
      <c r="B478" s="60" t="s">
        <v>892</v>
      </c>
      <c r="C478" s="24" t="s">
        <v>1290</v>
      </c>
      <c r="D478" s="24" t="s">
        <v>397</v>
      </c>
      <c r="F478" s="74" t="s">
        <v>51</v>
      </c>
      <c r="G478" s="24" t="s">
        <v>121</v>
      </c>
      <c r="H478" s="24" t="s">
        <v>62</v>
      </c>
      <c r="I478" s="24">
        <v>1</v>
      </c>
      <c r="J478" s="24">
        <v>2</v>
      </c>
      <c r="K478" s="87" t="s">
        <v>2965</v>
      </c>
      <c r="L478" s="25">
        <v>1</v>
      </c>
      <c r="M478" s="24" t="s">
        <v>105</v>
      </c>
      <c r="N478" s="24" t="s">
        <v>6</v>
      </c>
      <c r="R478" s="25">
        <v>11</v>
      </c>
      <c r="S478" s="83" t="s">
        <v>373</v>
      </c>
      <c r="T478" s="66" t="str">
        <f t="shared" si="408"/>
        <v>0.00</v>
      </c>
      <c r="U478" s="66">
        <f t="shared" si="409"/>
        <v>-1</v>
      </c>
      <c r="V478" s="66">
        <f t="shared" si="410"/>
        <v>401.11000000000013</v>
      </c>
      <c r="W478" s="66">
        <f t="shared" si="411"/>
        <v>915.5</v>
      </c>
      <c r="X478" s="20">
        <f t="shared" si="412"/>
        <v>0.43813216821409079</v>
      </c>
      <c r="Y478" s="67">
        <f t="shared" si="413"/>
        <v>4.0111000000000017</v>
      </c>
      <c r="Z478" s="68">
        <f t="shared" si="414"/>
        <v>40111.000000000015</v>
      </c>
      <c r="AA478" s="65" t="s">
        <v>52</v>
      </c>
      <c r="AU478" s="23" t="str">
        <f t="shared" si="415"/>
        <v/>
      </c>
      <c r="AV478" s="23">
        <f t="shared" si="415"/>
        <v>-1</v>
      </c>
      <c r="AW478" s="23" t="str">
        <f t="shared" si="415"/>
        <v/>
      </c>
      <c r="AX478" s="23" t="str">
        <f t="shared" si="415"/>
        <v/>
      </c>
      <c r="AZ478" s="23"/>
      <c r="BA478" s="25">
        <v>0</v>
      </c>
      <c r="BB478" s="25">
        <v>9.6</v>
      </c>
      <c r="BC478" s="25">
        <f t="shared" si="416"/>
        <v>8.6</v>
      </c>
      <c r="BD478" s="25">
        <f t="shared" si="417"/>
        <v>8.911999999999999</v>
      </c>
    </row>
    <row r="479" spans="1:56" x14ac:dyDescent="0.2">
      <c r="A479" s="98">
        <v>46155</v>
      </c>
      <c r="B479" s="60" t="s">
        <v>892</v>
      </c>
      <c r="C479" s="24" t="s">
        <v>864</v>
      </c>
      <c r="D479" s="24" t="s">
        <v>397</v>
      </c>
      <c r="F479" s="74" t="s">
        <v>51</v>
      </c>
      <c r="G479" s="24" t="s">
        <v>121</v>
      </c>
      <c r="H479" s="24" t="s">
        <v>62</v>
      </c>
      <c r="I479" s="24">
        <v>8</v>
      </c>
      <c r="J479" s="24">
        <v>8</v>
      </c>
      <c r="K479" s="27" t="s">
        <v>2966</v>
      </c>
      <c r="L479" s="25">
        <v>1</v>
      </c>
      <c r="M479" s="24" t="s">
        <v>105</v>
      </c>
      <c r="N479" s="24" t="s">
        <v>6</v>
      </c>
      <c r="R479" s="25">
        <v>8.5</v>
      </c>
      <c r="S479" s="83" t="s">
        <v>371</v>
      </c>
      <c r="T479" s="66" t="str">
        <f t="shared" si="408"/>
        <v>0.00</v>
      </c>
      <c r="U479" s="66">
        <f t="shared" si="409"/>
        <v>-1</v>
      </c>
      <c r="V479" s="66">
        <f t="shared" si="410"/>
        <v>400.11000000000013</v>
      </c>
      <c r="W479" s="66">
        <f t="shared" si="411"/>
        <v>916.5</v>
      </c>
      <c r="X479" s="20">
        <f t="shared" si="412"/>
        <v>0.43656301145662862</v>
      </c>
      <c r="Y479" s="67">
        <f t="shared" si="413"/>
        <v>4.001100000000001</v>
      </c>
      <c r="Z479" s="68">
        <f t="shared" si="414"/>
        <v>40011.000000000015</v>
      </c>
      <c r="AA479" s="65" t="s">
        <v>52</v>
      </c>
      <c r="AU479" s="23" t="str">
        <f t="shared" si="415"/>
        <v/>
      </c>
      <c r="AV479" s="23">
        <f t="shared" si="415"/>
        <v>-1</v>
      </c>
      <c r="AW479" s="23" t="str">
        <f t="shared" si="415"/>
        <v/>
      </c>
      <c r="AX479" s="23" t="str">
        <f t="shared" si="415"/>
        <v/>
      </c>
      <c r="AZ479" s="23"/>
      <c r="BA479" s="25">
        <v>0</v>
      </c>
      <c r="BB479" s="25">
        <v>4.75</v>
      </c>
      <c r="BC479" s="25">
        <f t="shared" si="416"/>
        <v>3.75</v>
      </c>
      <c r="BD479" s="25">
        <f t="shared" si="417"/>
        <v>4.45</v>
      </c>
    </row>
    <row r="480" spans="1:56" x14ac:dyDescent="0.2">
      <c r="A480" s="98">
        <v>46155</v>
      </c>
      <c r="B480" s="60" t="s">
        <v>892</v>
      </c>
      <c r="C480" s="24" t="s">
        <v>864</v>
      </c>
      <c r="D480" s="24" t="s">
        <v>397</v>
      </c>
      <c r="F480" s="74" t="s">
        <v>51</v>
      </c>
      <c r="G480" s="24" t="s">
        <v>121</v>
      </c>
      <c r="H480" s="24" t="s">
        <v>62</v>
      </c>
      <c r="I480" s="24">
        <v>8</v>
      </c>
      <c r="J480" s="24">
        <v>8</v>
      </c>
      <c r="K480" s="26" t="s">
        <v>2966</v>
      </c>
      <c r="L480" s="25">
        <v>3</v>
      </c>
      <c r="M480" s="24" t="s">
        <v>105</v>
      </c>
      <c r="N480" s="24" t="s">
        <v>7</v>
      </c>
      <c r="R480" s="25">
        <v>2</v>
      </c>
      <c r="S480" s="83" t="s">
        <v>371</v>
      </c>
      <c r="T480" s="66">
        <f t="shared" si="408"/>
        <v>6</v>
      </c>
      <c r="U480" s="66">
        <f t="shared" si="409"/>
        <v>3</v>
      </c>
      <c r="V480" s="66">
        <f t="shared" si="410"/>
        <v>403.11000000000013</v>
      </c>
      <c r="W480" s="66">
        <f t="shared" si="411"/>
        <v>919.5</v>
      </c>
      <c r="X480" s="20">
        <f t="shared" si="412"/>
        <v>0.4384013050570964</v>
      </c>
      <c r="Y480" s="67">
        <f t="shared" si="413"/>
        <v>4.0311000000000012</v>
      </c>
      <c r="Z480" s="68">
        <f t="shared" si="414"/>
        <v>40311.000000000015</v>
      </c>
      <c r="AA480" s="65" t="s">
        <v>53</v>
      </c>
      <c r="AU480" s="23" t="str">
        <f t="shared" ref="AU480:AX495" si="418">IF($G480=AU$2,$U480,"")</f>
        <v/>
      </c>
      <c r="AV480" s="23">
        <f t="shared" si="418"/>
        <v>3</v>
      </c>
      <c r="AW480" s="23" t="str">
        <f t="shared" si="418"/>
        <v/>
      </c>
      <c r="AX480" s="23" t="str">
        <f t="shared" si="418"/>
        <v/>
      </c>
      <c r="AZ480" s="23"/>
      <c r="BA480" s="25">
        <v>0</v>
      </c>
      <c r="BB480" s="25">
        <v>1.72</v>
      </c>
      <c r="BC480" s="25">
        <f t="shared" si="416"/>
        <v>2.16</v>
      </c>
      <c r="BD480" s="25">
        <f t="shared" si="417"/>
        <v>1.6623999999999999</v>
      </c>
    </row>
    <row r="481" spans="1:56" x14ac:dyDescent="0.2">
      <c r="A481" s="98">
        <v>46155</v>
      </c>
      <c r="B481" s="60" t="s">
        <v>892</v>
      </c>
      <c r="C481" s="24" t="s">
        <v>2967</v>
      </c>
      <c r="D481" s="24" t="s">
        <v>397</v>
      </c>
      <c r="F481" s="74" t="s">
        <v>51</v>
      </c>
      <c r="G481" s="24" t="s">
        <v>121</v>
      </c>
      <c r="H481" s="24" t="s">
        <v>351</v>
      </c>
      <c r="I481" s="24">
        <v>8</v>
      </c>
      <c r="J481" s="24">
        <v>2</v>
      </c>
      <c r="K481" s="24" t="s">
        <v>2968</v>
      </c>
      <c r="L481" s="25">
        <v>1</v>
      </c>
      <c r="M481" s="24" t="s">
        <v>105</v>
      </c>
      <c r="N481" s="24" t="s">
        <v>6</v>
      </c>
      <c r="R481" s="25">
        <v>21</v>
      </c>
      <c r="S481" s="83" t="s">
        <v>363</v>
      </c>
      <c r="T481" s="66" t="str">
        <f t="shared" si="408"/>
        <v>0.00</v>
      </c>
      <c r="U481" s="66">
        <f t="shared" si="409"/>
        <v>-1</v>
      </c>
      <c r="V481" s="66">
        <f t="shared" si="410"/>
        <v>402.11000000000013</v>
      </c>
      <c r="W481" s="66">
        <f t="shared" si="411"/>
        <v>920.5</v>
      </c>
      <c r="X481" s="20">
        <f t="shared" si="412"/>
        <v>0.43683867463335158</v>
      </c>
      <c r="Y481" s="67">
        <f t="shared" si="413"/>
        <v>4.0211000000000015</v>
      </c>
      <c r="Z481" s="68">
        <f t="shared" si="414"/>
        <v>40211.000000000015</v>
      </c>
      <c r="AA481" s="65" t="s">
        <v>52</v>
      </c>
      <c r="AU481" s="23" t="str">
        <f t="shared" si="418"/>
        <v/>
      </c>
      <c r="AV481" s="23">
        <f t="shared" si="418"/>
        <v>-1</v>
      </c>
      <c r="AW481" s="23" t="str">
        <f t="shared" si="418"/>
        <v/>
      </c>
      <c r="AX481" s="23" t="str">
        <f t="shared" si="418"/>
        <v/>
      </c>
      <c r="BA481" s="25">
        <v>0</v>
      </c>
      <c r="BB481" s="25">
        <v>22</v>
      </c>
      <c r="BC481" s="25">
        <f t="shared" si="416"/>
        <v>21</v>
      </c>
      <c r="BD481" s="25">
        <f t="shared" si="417"/>
        <v>20.32</v>
      </c>
    </row>
    <row r="482" spans="1:56" x14ac:dyDescent="0.2">
      <c r="A482" s="98">
        <v>46156</v>
      </c>
      <c r="B482" s="60" t="s">
        <v>892</v>
      </c>
      <c r="C482" s="24" t="s">
        <v>2937</v>
      </c>
      <c r="D482" s="24" t="s">
        <v>398</v>
      </c>
      <c r="F482" s="74" t="s">
        <v>51</v>
      </c>
      <c r="G482" s="24" t="s">
        <v>121</v>
      </c>
      <c r="H482" s="24" t="s">
        <v>2397</v>
      </c>
      <c r="I482" s="24">
        <v>3</v>
      </c>
      <c r="J482" s="24">
        <v>8</v>
      </c>
      <c r="K482" s="27" t="s">
        <v>2969</v>
      </c>
      <c r="L482" s="25">
        <v>2</v>
      </c>
      <c r="M482" s="24" t="s">
        <v>105</v>
      </c>
      <c r="N482" s="24" t="s">
        <v>6</v>
      </c>
      <c r="R482" s="25">
        <v>16</v>
      </c>
      <c r="S482" s="83" t="s">
        <v>371</v>
      </c>
      <c r="T482" s="66" t="str">
        <f t="shared" si="408"/>
        <v>0.00</v>
      </c>
      <c r="U482" s="66">
        <f t="shared" si="409"/>
        <v>-2</v>
      </c>
      <c r="V482" s="66">
        <f t="shared" si="410"/>
        <v>400.11000000000013</v>
      </c>
      <c r="W482" s="66">
        <f t="shared" si="411"/>
        <v>922.5</v>
      </c>
      <c r="X482" s="20">
        <f t="shared" si="412"/>
        <v>0.43372357723577248</v>
      </c>
      <c r="Y482" s="67">
        <f t="shared" si="413"/>
        <v>4.001100000000001</v>
      </c>
      <c r="Z482" s="68">
        <f t="shared" si="414"/>
        <v>40011.000000000015</v>
      </c>
      <c r="AA482" s="65" t="s">
        <v>52</v>
      </c>
      <c r="AU482" s="23" t="str">
        <f t="shared" si="418"/>
        <v/>
      </c>
      <c r="AV482" s="23">
        <f t="shared" si="418"/>
        <v>-2</v>
      </c>
      <c r="AW482" s="23" t="str">
        <f t="shared" si="418"/>
        <v/>
      </c>
      <c r="AX482" s="23" t="str">
        <f t="shared" si="418"/>
        <v/>
      </c>
      <c r="BA482" s="25">
        <v>0</v>
      </c>
      <c r="BB482" s="25">
        <v>4.6900000000000004</v>
      </c>
      <c r="BC482" s="25">
        <f t="shared" si="416"/>
        <v>7.3800000000000008</v>
      </c>
      <c r="BD482" s="25">
        <f t="shared" si="417"/>
        <v>4.3948</v>
      </c>
    </row>
    <row r="483" spans="1:56" x14ac:dyDescent="0.2">
      <c r="A483" s="98">
        <v>46156</v>
      </c>
      <c r="B483" s="60" t="s">
        <v>892</v>
      </c>
      <c r="C483" s="24" t="s">
        <v>2937</v>
      </c>
      <c r="D483" s="24" t="s">
        <v>398</v>
      </c>
      <c r="F483" s="74" t="s">
        <v>51</v>
      </c>
      <c r="G483" s="24" t="s">
        <v>121</v>
      </c>
      <c r="H483" s="24" t="s">
        <v>2397</v>
      </c>
      <c r="I483" s="24">
        <v>3</v>
      </c>
      <c r="J483" s="24">
        <v>8</v>
      </c>
      <c r="K483" s="26" t="s">
        <v>2969</v>
      </c>
      <c r="L483" s="25">
        <v>2</v>
      </c>
      <c r="M483" s="24" t="s">
        <v>105</v>
      </c>
      <c r="N483" s="24" t="s">
        <v>7</v>
      </c>
      <c r="R483" s="25">
        <v>2.9</v>
      </c>
      <c r="S483" s="83" t="s">
        <v>371</v>
      </c>
      <c r="T483" s="66">
        <f t="shared" si="408"/>
        <v>5.8</v>
      </c>
      <c r="U483" s="66">
        <f t="shared" si="409"/>
        <v>3.8</v>
      </c>
      <c r="V483" s="66">
        <f t="shared" si="410"/>
        <v>403.91000000000014</v>
      </c>
      <c r="W483" s="66">
        <f t="shared" si="411"/>
        <v>924.5</v>
      </c>
      <c r="X483" s="20">
        <f t="shared" si="412"/>
        <v>0.43689561925365078</v>
      </c>
      <c r="Y483" s="67">
        <f t="shared" si="413"/>
        <v>4.0391000000000012</v>
      </c>
      <c r="Z483" s="68">
        <f t="shared" si="414"/>
        <v>40391.000000000015</v>
      </c>
      <c r="AA483" s="65" t="s">
        <v>53</v>
      </c>
      <c r="AU483" s="23" t="str">
        <f t="shared" si="418"/>
        <v/>
      </c>
      <c r="AV483" s="23">
        <f t="shared" si="418"/>
        <v>3.8</v>
      </c>
      <c r="AW483" s="23" t="str">
        <f t="shared" si="418"/>
        <v/>
      </c>
      <c r="AX483" s="23" t="str">
        <f t="shared" si="418"/>
        <v/>
      </c>
      <c r="BA483" s="25">
        <v>0</v>
      </c>
      <c r="BB483" s="25">
        <v>2.31</v>
      </c>
      <c r="BC483" s="25">
        <f t="shared" si="416"/>
        <v>2.62</v>
      </c>
      <c r="BD483" s="25">
        <f t="shared" si="417"/>
        <v>2.2052</v>
      </c>
    </row>
    <row r="484" spans="1:56" x14ac:dyDescent="0.2">
      <c r="A484" s="98">
        <v>46157</v>
      </c>
      <c r="B484" s="60" t="s">
        <v>892</v>
      </c>
      <c r="C484" s="24" t="s">
        <v>1298</v>
      </c>
      <c r="D484" s="24" t="s">
        <v>562</v>
      </c>
      <c r="F484" s="74" t="s">
        <v>51</v>
      </c>
      <c r="G484" s="24" t="s">
        <v>121</v>
      </c>
      <c r="H484" s="24" t="s">
        <v>2223</v>
      </c>
      <c r="I484" s="24">
        <v>6</v>
      </c>
      <c r="J484" s="24">
        <v>4</v>
      </c>
      <c r="K484" s="26" t="s">
        <v>2970</v>
      </c>
      <c r="L484" s="25">
        <v>1</v>
      </c>
      <c r="M484" s="24" t="s">
        <v>105</v>
      </c>
      <c r="N484" s="24" t="s">
        <v>6</v>
      </c>
      <c r="R484" s="25">
        <v>14</v>
      </c>
      <c r="S484" s="83" t="s">
        <v>372</v>
      </c>
      <c r="T484" s="66">
        <f t="shared" si="408"/>
        <v>14</v>
      </c>
      <c r="U484" s="66">
        <f t="shared" si="409"/>
        <v>13</v>
      </c>
      <c r="V484" s="66">
        <f t="shared" si="410"/>
        <v>416.91000000000014</v>
      </c>
      <c r="W484" s="66">
        <f t="shared" si="411"/>
        <v>925.5</v>
      </c>
      <c r="X484" s="20">
        <f t="shared" si="412"/>
        <v>0.45047001620745558</v>
      </c>
      <c r="Y484" s="67">
        <f t="shared" si="413"/>
        <v>4.1691000000000011</v>
      </c>
      <c r="Z484" s="68">
        <f t="shared" si="414"/>
        <v>41691.000000000015</v>
      </c>
      <c r="AA484" s="65" t="s">
        <v>53</v>
      </c>
      <c r="AU484" s="23" t="str">
        <f t="shared" si="418"/>
        <v/>
      </c>
      <c r="AV484" s="23">
        <f t="shared" si="418"/>
        <v>13</v>
      </c>
      <c r="AW484" s="23" t="str">
        <f t="shared" si="418"/>
        <v/>
      </c>
      <c r="AX484" s="23" t="str">
        <f t="shared" si="418"/>
        <v/>
      </c>
      <c r="BA484" s="25">
        <v>0</v>
      </c>
      <c r="BB484" s="25">
        <v>9.89</v>
      </c>
      <c r="BC484" s="25">
        <f t="shared" si="416"/>
        <v>8.89</v>
      </c>
      <c r="BD484" s="25">
        <f t="shared" si="417"/>
        <v>9.1788000000000007</v>
      </c>
    </row>
    <row r="485" spans="1:56" x14ac:dyDescent="0.2">
      <c r="A485" s="98">
        <v>46158</v>
      </c>
      <c r="B485" s="60" t="s">
        <v>892</v>
      </c>
      <c r="C485" s="24" t="s">
        <v>2260</v>
      </c>
      <c r="D485" s="24" t="s">
        <v>573</v>
      </c>
      <c r="F485" s="74" t="s">
        <v>51</v>
      </c>
      <c r="G485" s="24" t="s">
        <v>121</v>
      </c>
      <c r="H485" s="24" t="s">
        <v>1309</v>
      </c>
      <c r="I485" s="24">
        <v>2</v>
      </c>
      <c r="J485" s="24">
        <v>7</v>
      </c>
      <c r="K485" s="24" t="s">
        <v>2973</v>
      </c>
      <c r="L485" s="25">
        <v>3</v>
      </c>
      <c r="M485" s="24" t="s">
        <v>105</v>
      </c>
      <c r="N485" s="24" t="s">
        <v>6</v>
      </c>
      <c r="R485" s="25">
        <v>5.5</v>
      </c>
      <c r="S485" s="83" t="s">
        <v>363</v>
      </c>
      <c r="T485" s="66" t="str">
        <f t="shared" si="408"/>
        <v>0.00</v>
      </c>
      <c r="U485" s="66">
        <f t="shared" si="409"/>
        <v>-3</v>
      </c>
      <c r="V485" s="66">
        <f t="shared" si="410"/>
        <v>413.91000000000014</v>
      </c>
      <c r="W485" s="66">
        <f t="shared" si="411"/>
        <v>928.5</v>
      </c>
      <c r="X485" s="20">
        <f t="shared" si="412"/>
        <v>0.44578352180937009</v>
      </c>
      <c r="Y485" s="67">
        <f t="shared" si="413"/>
        <v>4.1391000000000018</v>
      </c>
      <c r="Z485" s="68">
        <f t="shared" si="414"/>
        <v>41391.000000000015</v>
      </c>
      <c r="AA485" s="65" t="s">
        <v>52</v>
      </c>
      <c r="AU485" s="23" t="str">
        <f t="shared" si="418"/>
        <v/>
      </c>
      <c r="AV485" s="23">
        <f t="shared" si="418"/>
        <v>-3</v>
      </c>
      <c r="AW485" s="23" t="str">
        <f t="shared" si="418"/>
        <v/>
      </c>
      <c r="AX485" s="23" t="str">
        <f t="shared" si="418"/>
        <v/>
      </c>
      <c r="BA485" s="25">
        <v>0</v>
      </c>
      <c r="BB485" s="25">
        <v>4.2</v>
      </c>
      <c r="BC485" s="25">
        <f t="shared" si="416"/>
        <v>9.6000000000000014</v>
      </c>
      <c r="BD485" s="25">
        <f t="shared" si="417"/>
        <v>3.9440000000000004</v>
      </c>
    </row>
    <row r="486" spans="1:56" x14ac:dyDescent="0.2">
      <c r="A486" s="98">
        <v>46158</v>
      </c>
      <c r="B486" s="60" t="s">
        <v>892</v>
      </c>
      <c r="C486" s="24" t="s">
        <v>1615</v>
      </c>
      <c r="D486" s="24" t="s">
        <v>573</v>
      </c>
      <c r="F486" s="74" t="s">
        <v>51</v>
      </c>
      <c r="G486" s="24" t="s">
        <v>121</v>
      </c>
      <c r="H486" s="24" t="s">
        <v>2223</v>
      </c>
      <c r="I486" s="24">
        <v>10</v>
      </c>
      <c r="J486" s="24">
        <v>8</v>
      </c>
      <c r="K486" s="87" t="s">
        <v>2974</v>
      </c>
      <c r="L486" s="25">
        <v>1</v>
      </c>
      <c r="M486" s="24" t="s">
        <v>105</v>
      </c>
      <c r="N486" s="24" t="s">
        <v>6</v>
      </c>
      <c r="R486" s="25">
        <v>21</v>
      </c>
      <c r="S486" s="83" t="s">
        <v>373</v>
      </c>
      <c r="T486" s="66" t="str">
        <f t="shared" si="408"/>
        <v>0.00</v>
      </c>
      <c r="U486" s="66">
        <f t="shared" si="409"/>
        <v>-1</v>
      </c>
      <c r="V486" s="66">
        <f t="shared" si="410"/>
        <v>412.91000000000014</v>
      </c>
      <c r="W486" s="66">
        <f t="shared" si="411"/>
        <v>929.5</v>
      </c>
      <c r="X486" s="20">
        <f t="shared" si="412"/>
        <v>0.44422807961269517</v>
      </c>
      <c r="Y486" s="67">
        <f t="shared" si="413"/>
        <v>4.1291000000000011</v>
      </c>
      <c r="Z486" s="68">
        <f t="shared" si="414"/>
        <v>41291.000000000015</v>
      </c>
      <c r="AA486" s="65" t="s">
        <v>52</v>
      </c>
      <c r="AU486" s="23" t="str">
        <f t="shared" si="418"/>
        <v/>
      </c>
      <c r="AV486" s="23">
        <f t="shared" si="418"/>
        <v>-1</v>
      </c>
      <c r="AW486" s="23" t="str">
        <f t="shared" si="418"/>
        <v/>
      </c>
      <c r="AX486" s="23" t="str">
        <f t="shared" si="418"/>
        <v/>
      </c>
      <c r="BA486" s="25">
        <v>0</v>
      </c>
      <c r="BB486" s="25">
        <v>15.01</v>
      </c>
      <c r="BC486" s="25">
        <f t="shared" si="416"/>
        <v>14.01</v>
      </c>
      <c r="BD486" s="25">
        <f t="shared" si="417"/>
        <v>13.889200000000001</v>
      </c>
    </row>
    <row r="487" spans="1:56" x14ac:dyDescent="0.2">
      <c r="A487" s="98">
        <v>46158</v>
      </c>
      <c r="B487" s="60" t="s">
        <v>892</v>
      </c>
      <c r="C487" s="24" t="s">
        <v>1615</v>
      </c>
      <c r="D487" s="24" t="s">
        <v>573</v>
      </c>
      <c r="F487" s="74" t="s">
        <v>51</v>
      </c>
      <c r="G487" s="24" t="s">
        <v>121</v>
      </c>
      <c r="H487" s="24" t="s">
        <v>2223</v>
      </c>
      <c r="I487" s="24">
        <v>10</v>
      </c>
      <c r="J487" s="24">
        <v>8</v>
      </c>
      <c r="K487" s="26" t="s">
        <v>2974</v>
      </c>
      <c r="L487" s="25">
        <v>2</v>
      </c>
      <c r="M487" s="24" t="s">
        <v>105</v>
      </c>
      <c r="N487" s="24" t="s">
        <v>7</v>
      </c>
      <c r="R487" s="25">
        <v>3.6</v>
      </c>
      <c r="S487" s="83" t="s">
        <v>373</v>
      </c>
      <c r="T487" s="66">
        <f t="shared" si="408"/>
        <v>7.2</v>
      </c>
      <c r="U487" s="66">
        <f t="shared" si="409"/>
        <v>5.2</v>
      </c>
      <c r="V487" s="66">
        <f t="shared" si="410"/>
        <v>418.11000000000013</v>
      </c>
      <c r="W487" s="66">
        <f t="shared" si="411"/>
        <v>931.5</v>
      </c>
      <c r="X487" s="20">
        <f t="shared" si="412"/>
        <v>0.4488566827697264</v>
      </c>
      <c r="Y487" s="67">
        <f t="shared" si="413"/>
        <v>4.1811000000000016</v>
      </c>
      <c r="Z487" s="68">
        <f t="shared" si="414"/>
        <v>41811.000000000015</v>
      </c>
      <c r="AA487" s="65" t="s">
        <v>53</v>
      </c>
      <c r="AU487" s="23" t="str">
        <f t="shared" si="418"/>
        <v/>
      </c>
      <c r="AV487" s="23">
        <f t="shared" si="418"/>
        <v>5.2</v>
      </c>
      <c r="AW487" s="23" t="str">
        <f t="shared" si="418"/>
        <v/>
      </c>
      <c r="AX487" s="23" t="str">
        <f t="shared" si="418"/>
        <v/>
      </c>
      <c r="BA487" s="25">
        <v>0</v>
      </c>
      <c r="BB487" s="25">
        <v>2.77</v>
      </c>
      <c r="BC487" s="25">
        <f t="shared" si="416"/>
        <v>3.54</v>
      </c>
      <c r="BD487" s="25">
        <f t="shared" si="417"/>
        <v>2.6284000000000001</v>
      </c>
    </row>
    <row r="488" spans="1:56" x14ac:dyDescent="0.2">
      <c r="A488" s="98">
        <v>46159</v>
      </c>
      <c r="B488" s="60" t="s">
        <v>892</v>
      </c>
      <c r="C488" s="24" t="s">
        <v>2681</v>
      </c>
      <c r="D488" s="24" t="s">
        <v>577</v>
      </c>
      <c r="F488" s="74" t="s">
        <v>51</v>
      </c>
      <c r="G488" s="24" t="s">
        <v>121</v>
      </c>
      <c r="H488" s="24" t="s">
        <v>997</v>
      </c>
      <c r="I488" s="24">
        <v>1</v>
      </c>
      <c r="J488" s="24">
        <v>1</v>
      </c>
      <c r="K488" s="26" t="s">
        <v>2975</v>
      </c>
      <c r="L488" s="25">
        <v>1</v>
      </c>
      <c r="M488" s="24" t="s">
        <v>105</v>
      </c>
      <c r="N488" s="24" t="s">
        <v>6</v>
      </c>
      <c r="R488" s="25">
        <v>7</v>
      </c>
      <c r="S488" s="83" t="s">
        <v>372</v>
      </c>
      <c r="T488" s="66">
        <f t="shared" si="408"/>
        <v>7</v>
      </c>
      <c r="U488" s="66">
        <f t="shared" si="409"/>
        <v>6</v>
      </c>
      <c r="V488" s="66">
        <f t="shared" si="410"/>
        <v>424.11000000000013</v>
      </c>
      <c r="W488" s="66">
        <f t="shared" si="411"/>
        <v>932.5</v>
      </c>
      <c r="X488" s="20">
        <f t="shared" si="412"/>
        <v>0.45480965147453095</v>
      </c>
      <c r="Y488" s="67">
        <f t="shared" si="413"/>
        <v>4.2411000000000012</v>
      </c>
      <c r="Z488" s="68">
        <f t="shared" si="414"/>
        <v>42411.000000000015</v>
      </c>
      <c r="AA488" s="65" t="s">
        <v>53</v>
      </c>
      <c r="AU488" s="23" t="str">
        <f t="shared" si="418"/>
        <v/>
      </c>
      <c r="AV488" s="23">
        <f t="shared" si="418"/>
        <v>6</v>
      </c>
      <c r="AW488" s="23" t="str">
        <f t="shared" si="418"/>
        <v/>
      </c>
      <c r="AX488" s="23" t="str">
        <f t="shared" si="418"/>
        <v/>
      </c>
      <c r="BA488" s="25">
        <v>0</v>
      </c>
      <c r="BB488" s="25">
        <v>4.4000000000000004</v>
      </c>
      <c r="BC488" s="25">
        <f t="shared" si="416"/>
        <v>3.4000000000000004</v>
      </c>
      <c r="BD488" s="25">
        <f t="shared" si="417"/>
        <v>4.1280000000000001</v>
      </c>
    </row>
    <row r="489" spans="1:56" x14ac:dyDescent="0.2">
      <c r="A489" s="98">
        <v>46159</v>
      </c>
      <c r="B489" s="60" t="s">
        <v>892</v>
      </c>
      <c r="C489" s="24" t="s">
        <v>1307</v>
      </c>
      <c r="D489" s="24" t="s">
        <v>577</v>
      </c>
      <c r="F489" s="74" t="s">
        <v>51</v>
      </c>
      <c r="G489" s="24" t="s">
        <v>121</v>
      </c>
      <c r="H489" s="24" t="s">
        <v>997</v>
      </c>
      <c r="I489" s="24">
        <v>9</v>
      </c>
      <c r="J489" s="24">
        <v>2</v>
      </c>
      <c r="K489" s="26" t="s">
        <v>2976</v>
      </c>
      <c r="L489" s="25">
        <v>2</v>
      </c>
      <c r="M489" s="24" t="s">
        <v>105</v>
      </c>
      <c r="N489" s="24" t="s">
        <v>7</v>
      </c>
      <c r="R489" s="25">
        <v>6</v>
      </c>
      <c r="S489" s="83" t="s">
        <v>373</v>
      </c>
      <c r="T489" s="66">
        <f t="shared" si="408"/>
        <v>12</v>
      </c>
      <c r="U489" s="66">
        <f t="shared" si="409"/>
        <v>10</v>
      </c>
      <c r="V489" s="66">
        <f t="shared" si="410"/>
        <v>434.11000000000013</v>
      </c>
      <c r="W489" s="66">
        <f t="shared" si="411"/>
        <v>934.5</v>
      </c>
      <c r="X489" s="20">
        <f t="shared" si="412"/>
        <v>0.46453718566078128</v>
      </c>
      <c r="Y489" s="67">
        <f t="shared" si="413"/>
        <v>4.3411000000000008</v>
      </c>
      <c r="Z489" s="68">
        <f t="shared" si="414"/>
        <v>43411.000000000015</v>
      </c>
      <c r="AA489" s="65" t="s">
        <v>53</v>
      </c>
      <c r="AU489" s="23" t="str">
        <f t="shared" si="418"/>
        <v/>
      </c>
      <c r="AV489" s="23">
        <f t="shared" si="418"/>
        <v>10</v>
      </c>
      <c r="AW489" s="23" t="str">
        <f t="shared" si="418"/>
        <v/>
      </c>
      <c r="AX489" s="23" t="str">
        <f t="shared" si="418"/>
        <v/>
      </c>
      <c r="BA489" s="25">
        <v>0</v>
      </c>
      <c r="BB489" s="25">
        <v>7.4</v>
      </c>
      <c r="BC489" s="25">
        <f t="shared" si="416"/>
        <v>12.8</v>
      </c>
      <c r="BD489" s="25">
        <f t="shared" si="417"/>
        <v>6.8880000000000008</v>
      </c>
    </row>
    <row r="490" spans="1:56" x14ac:dyDescent="0.2">
      <c r="A490" s="98">
        <v>46160</v>
      </c>
      <c r="B490" s="60" t="s">
        <v>892</v>
      </c>
      <c r="C490" s="24" t="s">
        <v>2910</v>
      </c>
      <c r="D490" s="24" t="s">
        <v>577</v>
      </c>
      <c r="F490" s="74" t="s">
        <v>51</v>
      </c>
      <c r="G490" s="24" t="s">
        <v>121</v>
      </c>
      <c r="H490" s="24" t="s">
        <v>2397</v>
      </c>
      <c r="I490" s="24">
        <v>3</v>
      </c>
      <c r="J490" s="24">
        <v>8</v>
      </c>
      <c r="K490" s="24" t="s">
        <v>2978</v>
      </c>
      <c r="L490" s="25">
        <v>1</v>
      </c>
      <c r="M490" s="24" t="s">
        <v>105</v>
      </c>
      <c r="N490" s="24" t="s">
        <v>6</v>
      </c>
      <c r="R490" s="25">
        <v>16</v>
      </c>
      <c r="S490" s="83" t="s">
        <v>363</v>
      </c>
      <c r="T490" s="66" t="str">
        <f t="shared" si="408"/>
        <v>0.00</v>
      </c>
      <c r="U490" s="66">
        <f t="shared" si="409"/>
        <v>-1</v>
      </c>
      <c r="V490" s="66">
        <f t="shared" si="410"/>
        <v>433.11000000000013</v>
      </c>
      <c r="W490" s="66">
        <f t="shared" si="411"/>
        <v>935.5</v>
      </c>
      <c r="X490" s="20">
        <f t="shared" si="412"/>
        <v>0.46297167290219149</v>
      </c>
      <c r="Y490" s="67">
        <f t="shared" si="413"/>
        <v>4.3311000000000011</v>
      </c>
      <c r="Z490" s="68">
        <f t="shared" si="414"/>
        <v>43311.000000000015</v>
      </c>
      <c r="AA490" s="65" t="s">
        <v>52</v>
      </c>
      <c r="AU490" s="23" t="str">
        <f t="shared" si="418"/>
        <v/>
      </c>
      <c r="AV490" s="23">
        <f t="shared" si="418"/>
        <v>-1</v>
      </c>
      <c r="AW490" s="23" t="str">
        <f t="shared" si="418"/>
        <v/>
      </c>
      <c r="AX490" s="23" t="str">
        <f t="shared" si="418"/>
        <v/>
      </c>
      <c r="BA490" s="25">
        <v>0</v>
      </c>
      <c r="BB490" s="25">
        <v>11.69</v>
      </c>
      <c r="BC490" s="25">
        <f t="shared" si="416"/>
        <v>10.69</v>
      </c>
      <c r="BD490" s="25">
        <f t="shared" si="417"/>
        <v>10.8348</v>
      </c>
    </row>
    <row r="491" spans="1:56" x14ac:dyDescent="0.2">
      <c r="A491" s="98">
        <v>46160</v>
      </c>
      <c r="B491" s="60" t="s">
        <v>892</v>
      </c>
      <c r="C491" s="24" t="s">
        <v>2910</v>
      </c>
      <c r="D491" s="24" t="s">
        <v>577</v>
      </c>
      <c r="F491" s="74" t="s">
        <v>51</v>
      </c>
      <c r="G491" s="24" t="s">
        <v>121</v>
      </c>
      <c r="H491" s="24" t="s">
        <v>2397</v>
      </c>
      <c r="I491" s="24">
        <v>3</v>
      </c>
      <c r="J491" s="24">
        <v>8</v>
      </c>
      <c r="K491" s="24" t="s">
        <v>2978</v>
      </c>
      <c r="L491" s="25">
        <v>2</v>
      </c>
      <c r="M491" s="24" t="s">
        <v>105</v>
      </c>
      <c r="N491" s="24" t="s">
        <v>7</v>
      </c>
      <c r="R491" s="25">
        <v>3.4</v>
      </c>
      <c r="S491" s="83" t="s">
        <v>363</v>
      </c>
      <c r="T491" s="66" t="str">
        <f t="shared" si="408"/>
        <v>0.00</v>
      </c>
      <c r="U491" s="66">
        <f t="shared" si="409"/>
        <v>-2</v>
      </c>
      <c r="V491" s="66">
        <f t="shared" si="410"/>
        <v>431.11000000000013</v>
      </c>
      <c r="W491" s="66">
        <f t="shared" si="411"/>
        <v>937.5</v>
      </c>
      <c r="X491" s="20">
        <f t="shared" si="412"/>
        <v>0.4598506666666668</v>
      </c>
      <c r="Y491" s="67">
        <f t="shared" si="413"/>
        <v>4.3111000000000015</v>
      </c>
      <c r="Z491" s="68">
        <f t="shared" si="414"/>
        <v>43111.000000000015</v>
      </c>
      <c r="AA491" s="65" t="s">
        <v>52</v>
      </c>
      <c r="AU491" s="23" t="str">
        <f t="shared" si="418"/>
        <v/>
      </c>
      <c r="AV491" s="23">
        <f t="shared" si="418"/>
        <v>-2</v>
      </c>
      <c r="AW491" s="23" t="str">
        <f t="shared" si="418"/>
        <v/>
      </c>
      <c r="AX491" s="23" t="str">
        <f t="shared" si="418"/>
        <v/>
      </c>
      <c r="BA491" s="25">
        <v>0</v>
      </c>
      <c r="BB491" s="25">
        <v>2.95</v>
      </c>
      <c r="BC491" s="25">
        <f t="shared" si="416"/>
        <v>3.9000000000000004</v>
      </c>
      <c r="BD491" s="25">
        <f t="shared" si="417"/>
        <v>2.7940000000000005</v>
      </c>
    </row>
    <row r="492" spans="1:56" x14ac:dyDescent="0.2">
      <c r="A492" s="98">
        <v>46162</v>
      </c>
      <c r="B492" s="60" t="s">
        <v>892</v>
      </c>
      <c r="C492" s="24" t="s">
        <v>1681</v>
      </c>
      <c r="D492" s="24" t="s">
        <v>397</v>
      </c>
      <c r="E492" s="74" t="s">
        <v>51</v>
      </c>
      <c r="F492" s="74" t="s">
        <v>51</v>
      </c>
      <c r="G492" s="24" t="s">
        <v>121</v>
      </c>
      <c r="H492" s="24" t="s">
        <v>820</v>
      </c>
      <c r="I492" s="24">
        <v>2</v>
      </c>
      <c r="J492" s="24">
        <v>2</v>
      </c>
      <c r="K492" s="24" t="s">
        <v>2981</v>
      </c>
      <c r="L492" s="25">
        <v>1</v>
      </c>
      <c r="M492" s="24" t="s">
        <v>105</v>
      </c>
      <c r="N492" s="24" t="s">
        <v>6</v>
      </c>
      <c r="R492" s="25">
        <v>10</v>
      </c>
      <c r="S492" s="83" t="s">
        <v>363</v>
      </c>
      <c r="T492" s="66" t="str">
        <f t="shared" si="408"/>
        <v>0.00</v>
      </c>
      <c r="U492" s="66">
        <f t="shared" si="409"/>
        <v>-1</v>
      </c>
      <c r="V492" s="66">
        <f t="shared" si="410"/>
        <v>430.11000000000013</v>
      </c>
      <c r="W492" s="66">
        <f t="shared" si="411"/>
        <v>938.5</v>
      </c>
      <c r="X492" s="20">
        <f t="shared" si="412"/>
        <v>0.45829515183803954</v>
      </c>
      <c r="Y492" s="67">
        <f t="shared" si="413"/>
        <v>4.3011000000000017</v>
      </c>
      <c r="Z492" s="68">
        <f t="shared" si="414"/>
        <v>43011.000000000015</v>
      </c>
      <c r="AA492" s="65" t="s">
        <v>52</v>
      </c>
      <c r="AU492" s="23" t="str">
        <f t="shared" ref="AU492:AX507" si="419">IF($G492=AU$2,$U492,"")</f>
        <v/>
      </c>
      <c r="AV492" s="23">
        <f t="shared" si="418"/>
        <v>-1</v>
      </c>
      <c r="AW492" s="23" t="str">
        <f t="shared" si="419"/>
        <v/>
      </c>
      <c r="AX492" s="23" t="str">
        <f t="shared" si="419"/>
        <v/>
      </c>
      <c r="BA492" s="25">
        <v>6.1</v>
      </c>
      <c r="BB492" s="25">
        <v>8.5299999999999994</v>
      </c>
      <c r="BC492" s="25">
        <f t="shared" si="416"/>
        <v>7.5299999999999994</v>
      </c>
      <c r="BD492" s="25">
        <f t="shared" si="417"/>
        <v>7.9276</v>
      </c>
    </row>
    <row r="493" spans="1:56" x14ac:dyDescent="0.2">
      <c r="A493" s="98">
        <v>46164</v>
      </c>
      <c r="B493" s="60" t="s">
        <v>892</v>
      </c>
      <c r="C493" s="24" t="s">
        <v>2958</v>
      </c>
      <c r="D493" s="24" t="s">
        <v>562</v>
      </c>
      <c r="F493" s="74" t="s">
        <v>51</v>
      </c>
      <c r="G493" s="24" t="s">
        <v>121</v>
      </c>
      <c r="H493" s="24" t="s">
        <v>2223</v>
      </c>
      <c r="I493" s="24">
        <v>1</v>
      </c>
      <c r="J493" s="24">
        <v>4</v>
      </c>
      <c r="K493" s="24" t="s">
        <v>2982</v>
      </c>
      <c r="L493" s="25">
        <v>1</v>
      </c>
      <c r="M493" s="24" t="s">
        <v>105</v>
      </c>
      <c r="N493" s="24" t="s">
        <v>6</v>
      </c>
      <c r="R493" s="25">
        <v>26</v>
      </c>
      <c r="S493" s="83" t="s">
        <v>363</v>
      </c>
      <c r="T493" s="66" t="str">
        <f t="shared" si="408"/>
        <v>0.00</v>
      </c>
      <c r="U493" s="66">
        <f t="shared" si="409"/>
        <v>-1</v>
      </c>
      <c r="V493" s="66">
        <f t="shared" si="410"/>
        <v>429.11000000000013</v>
      </c>
      <c r="W493" s="66">
        <f t="shared" si="411"/>
        <v>939.5</v>
      </c>
      <c r="X493" s="20">
        <f t="shared" si="412"/>
        <v>0.4567429483767963</v>
      </c>
      <c r="Y493" s="67">
        <f t="shared" si="413"/>
        <v>4.291100000000001</v>
      </c>
      <c r="Z493" s="68">
        <f t="shared" si="414"/>
        <v>42911.000000000015</v>
      </c>
      <c r="AA493" s="65" t="s">
        <v>52</v>
      </c>
      <c r="AU493" s="23" t="str">
        <f t="shared" si="419"/>
        <v/>
      </c>
      <c r="AV493" s="23">
        <f t="shared" si="418"/>
        <v>-1</v>
      </c>
      <c r="AW493" s="23" t="str">
        <f t="shared" si="419"/>
        <v/>
      </c>
      <c r="AX493" s="23" t="str">
        <f t="shared" si="419"/>
        <v/>
      </c>
      <c r="BA493" s="25">
        <v>4.59</v>
      </c>
      <c r="BB493" s="25">
        <v>9.5299999999999994</v>
      </c>
      <c r="BC493" s="25">
        <f t="shared" si="416"/>
        <v>8.5299999999999994</v>
      </c>
      <c r="BD493" s="25">
        <f t="shared" si="417"/>
        <v>8.8475999999999999</v>
      </c>
    </row>
    <row r="494" spans="1:56" x14ac:dyDescent="0.2">
      <c r="A494" s="98">
        <v>46164</v>
      </c>
      <c r="B494" s="60" t="s">
        <v>892</v>
      </c>
      <c r="C494" s="24" t="s">
        <v>2958</v>
      </c>
      <c r="D494" s="24" t="s">
        <v>562</v>
      </c>
      <c r="F494" s="74" t="s">
        <v>51</v>
      </c>
      <c r="G494" s="24" t="s">
        <v>121</v>
      </c>
      <c r="H494" s="24" t="s">
        <v>2223</v>
      </c>
      <c r="I494" s="24">
        <v>1</v>
      </c>
      <c r="J494" s="24">
        <v>4</v>
      </c>
      <c r="K494" s="24" t="s">
        <v>2982</v>
      </c>
      <c r="L494" s="25">
        <v>1</v>
      </c>
      <c r="M494" s="24" t="s">
        <v>105</v>
      </c>
      <c r="N494" s="24" t="s">
        <v>7</v>
      </c>
      <c r="R494" s="25">
        <v>3.7</v>
      </c>
      <c r="S494" s="83" t="s">
        <v>363</v>
      </c>
      <c r="T494" s="66" t="str">
        <f t="shared" si="408"/>
        <v>0.00</v>
      </c>
      <c r="U494" s="66">
        <f t="shared" si="409"/>
        <v>-1</v>
      </c>
      <c r="V494" s="66">
        <f t="shared" si="410"/>
        <v>428.11000000000013</v>
      </c>
      <c r="W494" s="66">
        <f t="shared" si="411"/>
        <v>940.5</v>
      </c>
      <c r="X494" s="20">
        <f t="shared" si="412"/>
        <v>0.45519404572036165</v>
      </c>
      <c r="Y494" s="67">
        <f t="shared" si="413"/>
        <v>4.2811000000000012</v>
      </c>
      <c r="Z494" s="68">
        <f t="shared" si="414"/>
        <v>42811.000000000015</v>
      </c>
      <c r="AA494" s="65" t="s">
        <v>52</v>
      </c>
      <c r="AU494" s="23" t="str">
        <f t="shared" si="419"/>
        <v/>
      </c>
      <c r="AV494" s="23">
        <f t="shared" si="418"/>
        <v>-1</v>
      </c>
      <c r="AW494" s="23" t="str">
        <f t="shared" si="419"/>
        <v/>
      </c>
      <c r="AX494" s="23" t="str">
        <f t="shared" si="419"/>
        <v/>
      </c>
      <c r="BA494" s="25">
        <v>2.2000000000000002</v>
      </c>
      <c r="BB494" s="25">
        <v>2.92</v>
      </c>
      <c r="BC494" s="25">
        <f t="shared" si="416"/>
        <v>1.92</v>
      </c>
      <c r="BD494" s="25">
        <f t="shared" si="417"/>
        <v>2.7664</v>
      </c>
    </row>
    <row r="495" spans="1:56" x14ac:dyDescent="0.2">
      <c r="A495" s="98">
        <v>46164</v>
      </c>
      <c r="B495" s="60" t="s">
        <v>892</v>
      </c>
      <c r="C495" s="24" t="s">
        <v>2958</v>
      </c>
      <c r="D495" s="24" t="s">
        <v>562</v>
      </c>
      <c r="F495" s="74" t="s">
        <v>51</v>
      </c>
      <c r="G495" s="24" t="s">
        <v>121</v>
      </c>
      <c r="H495" s="24" t="s">
        <v>2223</v>
      </c>
      <c r="I495" s="24">
        <v>2</v>
      </c>
      <c r="J495" s="24">
        <v>8</v>
      </c>
      <c r="K495" s="24" t="s">
        <v>2983</v>
      </c>
      <c r="L495" s="25">
        <v>1</v>
      </c>
      <c r="M495" s="24" t="s">
        <v>105</v>
      </c>
      <c r="N495" s="24" t="s">
        <v>6</v>
      </c>
      <c r="R495" s="25">
        <v>26</v>
      </c>
      <c r="S495" s="83" t="s">
        <v>363</v>
      </c>
      <c r="T495" s="66" t="str">
        <f t="shared" si="408"/>
        <v>0.00</v>
      </c>
      <c r="U495" s="66">
        <f t="shared" si="409"/>
        <v>-1</v>
      </c>
      <c r="V495" s="66">
        <f t="shared" si="410"/>
        <v>427.11000000000013</v>
      </c>
      <c r="W495" s="66">
        <f t="shared" si="411"/>
        <v>941.5</v>
      </c>
      <c r="X495" s="20">
        <f t="shared" si="412"/>
        <v>0.45364843335103572</v>
      </c>
      <c r="Y495" s="67">
        <f t="shared" si="413"/>
        <v>4.2711000000000015</v>
      </c>
      <c r="Z495" s="68">
        <f t="shared" si="414"/>
        <v>42711.000000000015</v>
      </c>
      <c r="AA495" s="65" t="s">
        <v>52</v>
      </c>
      <c r="AU495" s="23" t="str">
        <f t="shared" si="419"/>
        <v/>
      </c>
      <c r="AV495" s="23">
        <f t="shared" si="418"/>
        <v>-1</v>
      </c>
      <c r="AW495" s="23" t="str">
        <f t="shared" si="419"/>
        <v/>
      </c>
      <c r="AX495" s="23" t="str">
        <f t="shared" si="419"/>
        <v/>
      </c>
      <c r="BA495" s="25">
        <v>5.6</v>
      </c>
      <c r="BB495" s="25">
        <v>15.74</v>
      </c>
      <c r="BC495" s="25">
        <f t="shared" si="416"/>
        <v>14.74</v>
      </c>
      <c r="BD495" s="25">
        <f t="shared" si="417"/>
        <v>14.5608</v>
      </c>
    </row>
    <row r="496" spans="1:56" x14ac:dyDescent="0.2">
      <c r="A496" s="98">
        <v>46164</v>
      </c>
      <c r="B496" s="60" t="s">
        <v>892</v>
      </c>
      <c r="C496" s="24" t="s">
        <v>2958</v>
      </c>
      <c r="D496" s="24" t="s">
        <v>562</v>
      </c>
      <c r="F496" s="74" t="s">
        <v>51</v>
      </c>
      <c r="G496" s="24" t="s">
        <v>121</v>
      </c>
      <c r="H496" s="24" t="s">
        <v>2223</v>
      </c>
      <c r="I496" s="24">
        <v>2</v>
      </c>
      <c r="J496" s="24">
        <v>8</v>
      </c>
      <c r="K496" s="24" t="s">
        <v>2984</v>
      </c>
      <c r="L496" s="25">
        <v>1</v>
      </c>
      <c r="M496" s="24" t="s">
        <v>105</v>
      </c>
      <c r="N496" s="24" t="s">
        <v>7</v>
      </c>
      <c r="R496" s="25">
        <v>3.7</v>
      </c>
      <c r="S496" s="83" t="s">
        <v>363</v>
      </c>
      <c r="T496" s="66" t="str">
        <f t="shared" si="408"/>
        <v>0.00</v>
      </c>
      <c r="U496" s="66">
        <f t="shared" si="409"/>
        <v>-1</v>
      </c>
      <c r="V496" s="66">
        <f t="shared" si="410"/>
        <v>426.11000000000013</v>
      </c>
      <c r="W496" s="66">
        <f t="shared" si="411"/>
        <v>942.5</v>
      </c>
      <c r="X496" s="20">
        <f t="shared" si="412"/>
        <v>0.45210610079575608</v>
      </c>
      <c r="Y496" s="67">
        <f t="shared" si="413"/>
        <v>4.2611000000000017</v>
      </c>
      <c r="Z496" s="68">
        <f t="shared" si="414"/>
        <v>42611.000000000015</v>
      </c>
      <c r="AA496" s="65" t="s">
        <v>52</v>
      </c>
      <c r="AU496" s="23" t="str">
        <f t="shared" si="419"/>
        <v/>
      </c>
      <c r="AV496" s="23">
        <f t="shared" si="419"/>
        <v>-1</v>
      </c>
      <c r="AW496" s="23" t="str">
        <f t="shared" si="419"/>
        <v/>
      </c>
      <c r="AX496" s="23" t="str">
        <f t="shared" si="419"/>
        <v/>
      </c>
      <c r="BA496" s="25">
        <v>1.6</v>
      </c>
      <c r="BB496" s="25">
        <v>2.84</v>
      </c>
      <c r="BC496" s="25">
        <f t="shared" si="416"/>
        <v>1.8399999999999999</v>
      </c>
      <c r="BD496" s="25">
        <f t="shared" si="417"/>
        <v>2.6928000000000001</v>
      </c>
    </row>
    <row r="497" spans="1:56" x14ac:dyDescent="0.2">
      <c r="A497" s="98">
        <v>46166</v>
      </c>
      <c r="B497" s="60" t="s">
        <v>892</v>
      </c>
      <c r="C497" s="24" t="s">
        <v>1390</v>
      </c>
      <c r="D497" s="24" t="s">
        <v>577</v>
      </c>
      <c r="F497" s="74" t="s">
        <v>51</v>
      </c>
      <c r="G497" s="24" t="s">
        <v>121</v>
      </c>
      <c r="H497" s="24" t="s">
        <v>820</v>
      </c>
      <c r="I497" s="24">
        <v>1</v>
      </c>
      <c r="J497" s="24">
        <v>5</v>
      </c>
      <c r="K497" s="87" t="s">
        <v>2990</v>
      </c>
      <c r="L497" s="25">
        <v>3</v>
      </c>
      <c r="M497" s="24" t="s">
        <v>105</v>
      </c>
      <c r="N497" s="24" t="s">
        <v>6</v>
      </c>
      <c r="R497" s="25">
        <v>3.6</v>
      </c>
      <c r="S497" s="83" t="s">
        <v>373</v>
      </c>
      <c r="T497" s="66" t="str">
        <f t="shared" si="408"/>
        <v>0.00</v>
      </c>
      <c r="U497" s="66">
        <f t="shared" si="409"/>
        <v>-3</v>
      </c>
      <c r="V497" s="66">
        <f t="shared" si="410"/>
        <v>423.11000000000013</v>
      </c>
      <c r="W497" s="66">
        <f t="shared" si="411"/>
        <v>945.5</v>
      </c>
      <c r="X497" s="20">
        <f t="shared" si="412"/>
        <v>0.44749867794817572</v>
      </c>
      <c r="Y497" s="67">
        <f t="shared" si="413"/>
        <v>4.2311000000000014</v>
      </c>
      <c r="Z497" s="68">
        <f t="shared" si="414"/>
        <v>42311.000000000015</v>
      </c>
      <c r="AA497" s="65" t="s">
        <v>52</v>
      </c>
      <c r="AU497" s="23" t="str">
        <f t="shared" si="419"/>
        <v/>
      </c>
      <c r="AV497" s="23">
        <f t="shared" si="419"/>
        <v>-3</v>
      </c>
      <c r="AW497" s="23" t="str">
        <f t="shared" si="419"/>
        <v/>
      </c>
      <c r="AX497" s="23" t="str">
        <f t="shared" si="419"/>
        <v/>
      </c>
      <c r="BA497" s="25">
        <v>3.3</v>
      </c>
      <c r="BB497" s="25">
        <v>3.44</v>
      </c>
      <c r="BC497" s="25">
        <f t="shared" si="416"/>
        <v>7.32</v>
      </c>
      <c r="BD497" s="25">
        <f t="shared" si="417"/>
        <v>3.2448000000000001</v>
      </c>
    </row>
    <row r="498" spans="1:56" x14ac:dyDescent="0.2">
      <c r="A498" s="98">
        <v>46167</v>
      </c>
      <c r="B498" s="60" t="s">
        <v>892</v>
      </c>
      <c r="C498" s="24" t="s">
        <v>863</v>
      </c>
      <c r="D498" s="24" t="s">
        <v>621</v>
      </c>
      <c r="F498" s="74" t="s">
        <v>51</v>
      </c>
      <c r="G498" s="24" t="s">
        <v>121</v>
      </c>
      <c r="H498" s="24" t="s">
        <v>2397</v>
      </c>
      <c r="I498" s="24">
        <v>9</v>
      </c>
      <c r="J498" s="24">
        <v>1</v>
      </c>
      <c r="K498" s="24" t="s">
        <v>2991</v>
      </c>
      <c r="L498" s="25">
        <v>2</v>
      </c>
      <c r="M498" s="24" t="s">
        <v>105</v>
      </c>
      <c r="N498" s="24" t="s">
        <v>6</v>
      </c>
      <c r="R498" s="25">
        <v>4.5999999999999996</v>
      </c>
      <c r="S498" s="83" t="s">
        <v>363</v>
      </c>
      <c r="T498" s="66" t="str">
        <f t="shared" si="408"/>
        <v>0.00</v>
      </c>
      <c r="U498" s="66">
        <f t="shared" si="409"/>
        <v>-2</v>
      </c>
      <c r="V498" s="66">
        <f t="shared" si="410"/>
        <v>421.11000000000013</v>
      </c>
      <c r="W498" s="66">
        <f t="shared" si="411"/>
        <v>947.5</v>
      </c>
      <c r="X498" s="20">
        <f t="shared" si="412"/>
        <v>0.44444327176781018</v>
      </c>
      <c r="Y498" s="67">
        <f t="shared" si="413"/>
        <v>4.211100000000001</v>
      </c>
      <c r="Z498" s="68">
        <f t="shared" si="414"/>
        <v>42111.000000000015</v>
      </c>
      <c r="AA498" s="65" t="s">
        <v>52</v>
      </c>
      <c r="AU498" s="23" t="str">
        <f t="shared" si="419"/>
        <v/>
      </c>
      <c r="AV498" s="23">
        <f t="shared" si="419"/>
        <v>-2</v>
      </c>
      <c r="AW498" s="23" t="str">
        <f t="shared" si="419"/>
        <v/>
      </c>
      <c r="AX498" s="23" t="str">
        <f t="shared" si="419"/>
        <v/>
      </c>
      <c r="BA498" s="25">
        <v>0</v>
      </c>
      <c r="BB498" s="25">
        <v>6.74</v>
      </c>
      <c r="BC498" s="25">
        <f t="shared" si="416"/>
        <v>11.48</v>
      </c>
      <c r="BD498" s="25">
        <f t="shared" si="417"/>
        <v>6.2808000000000002</v>
      </c>
    </row>
    <row r="499" spans="1:56" x14ac:dyDescent="0.2">
      <c r="A499" s="98">
        <v>46167</v>
      </c>
      <c r="B499" s="60" t="s">
        <v>892</v>
      </c>
      <c r="C499" s="24" t="s">
        <v>987</v>
      </c>
      <c r="D499" s="24" t="s">
        <v>621</v>
      </c>
      <c r="F499" s="74" t="s">
        <v>51</v>
      </c>
      <c r="G499" s="24" t="s">
        <v>121</v>
      </c>
      <c r="H499" s="24" t="s">
        <v>2397</v>
      </c>
      <c r="I499" s="24">
        <v>13</v>
      </c>
      <c r="J499" s="24">
        <v>4</v>
      </c>
      <c r="K499" s="24" t="s">
        <v>2992</v>
      </c>
      <c r="L499" s="25">
        <v>2</v>
      </c>
      <c r="M499" s="24" t="s">
        <v>105</v>
      </c>
      <c r="N499" s="24" t="s">
        <v>6</v>
      </c>
      <c r="R499" s="25">
        <v>6.5</v>
      </c>
      <c r="S499" s="83" t="s">
        <v>363</v>
      </c>
      <c r="T499" s="66" t="str">
        <f t="shared" si="408"/>
        <v>0.00</v>
      </c>
      <c r="U499" s="66">
        <f t="shared" si="409"/>
        <v>-2</v>
      </c>
      <c r="V499" s="66">
        <f t="shared" si="410"/>
        <v>419.11000000000013</v>
      </c>
      <c r="W499" s="66">
        <f t="shared" si="411"/>
        <v>949.5</v>
      </c>
      <c r="X499" s="20">
        <f t="shared" si="412"/>
        <v>0.44140073723012124</v>
      </c>
      <c r="Y499" s="67">
        <f t="shared" si="413"/>
        <v>4.1911000000000014</v>
      </c>
      <c r="Z499" s="68">
        <f t="shared" si="414"/>
        <v>41911.000000000015</v>
      </c>
      <c r="AA499" s="65" t="s">
        <v>52</v>
      </c>
      <c r="AU499" s="23" t="str">
        <f t="shared" si="419"/>
        <v/>
      </c>
      <c r="AV499" s="23">
        <f t="shared" si="419"/>
        <v>-2</v>
      </c>
      <c r="AW499" s="23" t="str">
        <f t="shared" si="419"/>
        <v/>
      </c>
      <c r="AX499" s="23" t="str">
        <f t="shared" si="419"/>
        <v/>
      </c>
      <c r="BA499" s="25">
        <v>0</v>
      </c>
      <c r="BB499" s="25">
        <v>4.2</v>
      </c>
      <c r="BC499" s="25">
        <f t="shared" si="416"/>
        <v>6.4</v>
      </c>
      <c r="BD499" s="25">
        <f t="shared" si="417"/>
        <v>3.9440000000000004</v>
      </c>
    </row>
    <row r="500" spans="1:56" x14ac:dyDescent="0.2">
      <c r="A500" s="98">
        <v>46167</v>
      </c>
      <c r="B500" s="60" t="s">
        <v>892</v>
      </c>
      <c r="C500" s="24" t="s">
        <v>987</v>
      </c>
      <c r="D500" s="24" t="s">
        <v>621</v>
      </c>
      <c r="F500" s="74" t="s">
        <v>51</v>
      </c>
      <c r="G500" s="24" t="s">
        <v>121</v>
      </c>
      <c r="H500" s="24" t="s">
        <v>2397</v>
      </c>
      <c r="I500" s="24">
        <v>13</v>
      </c>
      <c r="J500" s="24">
        <v>4</v>
      </c>
      <c r="K500" s="24" t="s">
        <v>2992</v>
      </c>
      <c r="L500" s="25">
        <v>2</v>
      </c>
      <c r="M500" s="24" t="s">
        <v>105</v>
      </c>
      <c r="N500" s="24" t="s">
        <v>7</v>
      </c>
      <c r="R500" s="25">
        <v>1.95</v>
      </c>
      <c r="S500" s="83" t="s">
        <v>363</v>
      </c>
      <c r="T500" s="66" t="str">
        <f t="shared" si="408"/>
        <v>0.00</v>
      </c>
      <c r="U500" s="66">
        <f t="shared" si="409"/>
        <v>-2</v>
      </c>
      <c r="V500" s="66">
        <f t="shared" si="410"/>
        <v>417.11000000000013</v>
      </c>
      <c r="W500" s="66">
        <f t="shared" si="411"/>
        <v>951.5</v>
      </c>
      <c r="X500" s="20">
        <f t="shared" si="412"/>
        <v>0.43837099316868117</v>
      </c>
      <c r="Y500" s="67">
        <f t="shared" si="413"/>
        <v>4.1711000000000009</v>
      </c>
      <c r="Z500" s="68">
        <f t="shared" si="414"/>
        <v>41711.000000000015</v>
      </c>
      <c r="AA500" s="65" t="s">
        <v>52</v>
      </c>
      <c r="AU500" s="23" t="str">
        <f t="shared" si="419"/>
        <v/>
      </c>
      <c r="AV500" s="23">
        <f t="shared" si="419"/>
        <v>-2</v>
      </c>
      <c r="AW500" s="23" t="str">
        <f t="shared" si="419"/>
        <v/>
      </c>
      <c r="AX500" s="23" t="str">
        <f t="shared" si="419"/>
        <v/>
      </c>
      <c r="BA500" s="25">
        <v>0</v>
      </c>
      <c r="BB500" s="25">
        <v>2</v>
      </c>
      <c r="BC500" s="25">
        <f t="shared" si="416"/>
        <v>2</v>
      </c>
      <c r="BD500" s="25">
        <f t="shared" si="417"/>
        <v>1.92</v>
      </c>
    </row>
    <row r="501" spans="1:56" x14ac:dyDescent="0.2">
      <c r="A501" s="98">
        <v>46168</v>
      </c>
      <c r="B501" s="60" t="s">
        <v>892</v>
      </c>
      <c r="C501" s="24" t="s">
        <v>1374</v>
      </c>
      <c r="D501" s="24" t="s">
        <v>584</v>
      </c>
      <c r="F501" s="74" t="s">
        <v>51</v>
      </c>
      <c r="G501" s="24" t="s">
        <v>121</v>
      </c>
      <c r="H501" s="24" t="s">
        <v>2223</v>
      </c>
      <c r="I501" s="24">
        <v>3</v>
      </c>
      <c r="J501" s="24">
        <v>1</v>
      </c>
      <c r="K501" s="24" t="s">
        <v>2756</v>
      </c>
      <c r="L501" s="25">
        <v>3</v>
      </c>
      <c r="M501" s="24" t="s">
        <v>105</v>
      </c>
      <c r="N501" s="24" t="s">
        <v>6</v>
      </c>
      <c r="R501" s="25">
        <v>3.2</v>
      </c>
      <c r="S501" s="83" t="s">
        <v>363</v>
      </c>
      <c r="T501" s="66" t="str">
        <f t="shared" si="408"/>
        <v>0.00</v>
      </c>
      <c r="U501" s="66">
        <f t="shared" si="409"/>
        <v>-3</v>
      </c>
      <c r="V501" s="66">
        <f t="shared" si="410"/>
        <v>414.11000000000013</v>
      </c>
      <c r="W501" s="66">
        <f t="shared" si="411"/>
        <v>954.5</v>
      </c>
      <c r="X501" s="20">
        <f t="shared" si="412"/>
        <v>0.43385018334206404</v>
      </c>
      <c r="Y501" s="67">
        <f t="shared" si="413"/>
        <v>4.1411000000000016</v>
      </c>
      <c r="Z501" s="68">
        <f t="shared" si="414"/>
        <v>41411.000000000015</v>
      </c>
      <c r="AA501" s="65" t="s">
        <v>52</v>
      </c>
      <c r="AU501" s="23" t="str">
        <f t="shared" si="419"/>
        <v/>
      </c>
      <c r="AV501" s="23">
        <f t="shared" si="419"/>
        <v>-3</v>
      </c>
      <c r="AW501" s="23" t="str">
        <f t="shared" si="419"/>
        <v/>
      </c>
      <c r="AX501" s="23" t="str">
        <f t="shared" si="419"/>
        <v/>
      </c>
      <c r="BA501" s="25">
        <v>2.5</v>
      </c>
      <c r="BB501" s="25">
        <v>3.15</v>
      </c>
      <c r="BC501" s="25">
        <f t="shared" si="416"/>
        <v>6.4499999999999993</v>
      </c>
      <c r="BD501" s="25">
        <f t="shared" si="417"/>
        <v>2.9779999999999998</v>
      </c>
    </row>
    <row r="502" spans="1:56" x14ac:dyDescent="0.2">
      <c r="A502" s="98">
        <v>46169</v>
      </c>
      <c r="B502" s="60" t="s">
        <v>892</v>
      </c>
      <c r="C502" s="24" t="s">
        <v>2995</v>
      </c>
      <c r="D502" s="24" t="s">
        <v>397</v>
      </c>
      <c r="F502" s="74" t="s">
        <v>51</v>
      </c>
      <c r="G502" s="24" t="s">
        <v>121</v>
      </c>
      <c r="H502" s="24" t="s">
        <v>820</v>
      </c>
      <c r="I502" s="24">
        <v>11</v>
      </c>
      <c r="J502" s="24">
        <v>5</v>
      </c>
      <c r="K502" s="24" t="s">
        <v>2996</v>
      </c>
      <c r="L502" s="25">
        <v>1</v>
      </c>
      <c r="M502" s="24" t="s">
        <v>105</v>
      </c>
      <c r="N502" s="24" t="s">
        <v>6</v>
      </c>
      <c r="R502" s="25">
        <v>12</v>
      </c>
      <c r="S502" s="83" t="s">
        <v>363</v>
      </c>
      <c r="T502" s="66" t="str">
        <f t="shared" si="408"/>
        <v>0.00</v>
      </c>
      <c r="U502" s="66">
        <f t="shared" si="409"/>
        <v>-1</v>
      </c>
      <c r="V502" s="66">
        <f t="shared" si="410"/>
        <v>413.11000000000013</v>
      </c>
      <c r="W502" s="66">
        <f t="shared" si="411"/>
        <v>955.5</v>
      </c>
      <c r="X502" s="20">
        <f t="shared" si="412"/>
        <v>0.43234955520669821</v>
      </c>
      <c r="Y502" s="67">
        <f t="shared" si="413"/>
        <v>4.1311000000000009</v>
      </c>
      <c r="Z502" s="68">
        <f t="shared" si="414"/>
        <v>41311.000000000015</v>
      </c>
      <c r="AA502" s="65" t="s">
        <v>52</v>
      </c>
      <c r="AU502" s="23" t="str">
        <f t="shared" ref="AU502:AX517" si="420">IF($G502=AU$2,$U502,"")</f>
        <v/>
      </c>
      <c r="AV502" s="23">
        <f t="shared" si="419"/>
        <v>-1</v>
      </c>
      <c r="AW502" s="23" t="str">
        <f t="shared" si="420"/>
        <v/>
      </c>
      <c r="AX502" s="23" t="str">
        <f t="shared" si="420"/>
        <v/>
      </c>
      <c r="BA502" s="25">
        <v>10.9</v>
      </c>
      <c r="BB502" s="25">
        <v>10.28</v>
      </c>
      <c r="BC502" s="25">
        <f t="shared" si="416"/>
        <v>9.2799999999999994</v>
      </c>
      <c r="BD502" s="25">
        <f t="shared" si="417"/>
        <v>9.5375999999999994</v>
      </c>
    </row>
    <row r="503" spans="1:56" x14ac:dyDescent="0.2">
      <c r="A503" s="98">
        <v>46170</v>
      </c>
      <c r="B503" s="60" t="s">
        <v>892</v>
      </c>
      <c r="C503" s="24" t="s">
        <v>1702</v>
      </c>
      <c r="D503" s="24" t="s">
        <v>398</v>
      </c>
      <c r="F503" s="74" t="s">
        <v>51</v>
      </c>
      <c r="G503" s="24" t="s">
        <v>121</v>
      </c>
      <c r="H503" s="24" t="s">
        <v>581</v>
      </c>
      <c r="I503" s="24">
        <v>1</v>
      </c>
      <c r="J503" s="24">
        <v>6</v>
      </c>
      <c r="K503" s="27" t="s">
        <v>2997</v>
      </c>
      <c r="L503" s="25">
        <v>3</v>
      </c>
      <c r="M503" s="24" t="s">
        <v>105</v>
      </c>
      <c r="N503" s="24" t="s">
        <v>6</v>
      </c>
      <c r="R503" s="25">
        <v>3.8</v>
      </c>
      <c r="S503" s="83" t="s">
        <v>371</v>
      </c>
      <c r="T503" s="66" t="str">
        <f t="shared" si="408"/>
        <v>0.00</v>
      </c>
      <c r="U503" s="66">
        <f t="shared" si="409"/>
        <v>-3</v>
      </c>
      <c r="V503" s="66">
        <f t="shared" si="410"/>
        <v>410.11000000000013</v>
      </c>
      <c r="W503" s="66">
        <f t="shared" si="411"/>
        <v>958.5</v>
      </c>
      <c r="X503" s="20">
        <f t="shared" si="412"/>
        <v>0.42786645800730322</v>
      </c>
      <c r="Y503" s="67">
        <f t="shared" si="413"/>
        <v>4.1011000000000015</v>
      </c>
      <c r="Z503" s="68">
        <f t="shared" si="414"/>
        <v>41011.000000000015</v>
      </c>
      <c r="AA503" s="65" t="s">
        <v>52</v>
      </c>
      <c r="AU503" s="23" t="str">
        <f t="shared" si="420"/>
        <v/>
      </c>
      <c r="AV503" s="23">
        <f t="shared" si="419"/>
        <v>-3</v>
      </c>
      <c r="AW503" s="23" t="str">
        <f t="shared" si="420"/>
        <v/>
      </c>
      <c r="AX503" s="23" t="str">
        <f t="shared" si="420"/>
        <v/>
      </c>
      <c r="BA503" s="25">
        <v>2.2000000000000002</v>
      </c>
      <c r="BB503" s="25">
        <v>2.19</v>
      </c>
      <c r="BC503" s="25">
        <f t="shared" si="416"/>
        <v>3.5700000000000003</v>
      </c>
      <c r="BD503" s="25">
        <f t="shared" si="417"/>
        <v>2.0948000000000002</v>
      </c>
    </row>
    <row r="504" spans="1:56" x14ac:dyDescent="0.2">
      <c r="A504" s="98">
        <v>46170</v>
      </c>
      <c r="B504" s="60" t="s">
        <v>892</v>
      </c>
      <c r="C504" s="24" t="s">
        <v>2998</v>
      </c>
      <c r="D504" s="24" t="s">
        <v>398</v>
      </c>
      <c r="F504" s="74" t="s">
        <v>51</v>
      </c>
      <c r="G504" s="24" t="s">
        <v>121</v>
      </c>
      <c r="H504" s="24" t="s">
        <v>2223</v>
      </c>
      <c r="I504" s="24">
        <v>7</v>
      </c>
      <c r="J504" s="24">
        <v>3</v>
      </c>
      <c r="K504" s="27" t="s">
        <v>2999</v>
      </c>
      <c r="L504" s="25">
        <v>1</v>
      </c>
      <c r="M504" s="24" t="s">
        <v>105</v>
      </c>
      <c r="N504" s="24" t="s">
        <v>6</v>
      </c>
      <c r="R504" s="25">
        <v>18</v>
      </c>
      <c r="S504" s="83" t="s">
        <v>371</v>
      </c>
      <c r="T504" s="66" t="str">
        <f t="shared" si="408"/>
        <v>0.00</v>
      </c>
      <c r="U504" s="66">
        <f t="shared" si="409"/>
        <v>-1</v>
      </c>
      <c r="V504" s="66">
        <f t="shared" si="410"/>
        <v>409.11000000000013</v>
      </c>
      <c r="W504" s="66">
        <f t="shared" si="411"/>
        <v>959.5</v>
      </c>
      <c r="X504" s="20">
        <f t="shared" si="412"/>
        <v>0.42637832204273074</v>
      </c>
      <c r="Y504" s="67">
        <f t="shared" si="413"/>
        <v>4.0911000000000008</v>
      </c>
      <c r="Z504" s="68">
        <f t="shared" si="414"/>
        <v>40911.000000000015</v>
      </c>
      <c r="AA504" s="65" t="s">
        <v>52</v>
      </c>
      <c r="AU504" s="23" t="str">
        <f t="shared" si="420"/>
        <v/>
      </c>
      <c r="AV504" s="23">
        <f t="shared" si="419"/>
        <v>-1</v>
      </c>
      <c r="AW504" s="23" t="str">
        <f t="shared" si="420"/>
        <v/>
      </c>
      <c r="AX504" s="23" t="str">
        <f t="shared" si="420"/>
        <v/>
      </c>
      <c r="BA504" s="25">
        <v>8.4</v>
      </c>
      <c r="BB504" s="25">
        <v>23</v>
      </c>
      <c r="BC504" s="25">
        <f t="shared" si="416"/>
        <v>22</v>
      </c>
      <c r="BD504" s="25">
        <f t="shared" si="417"/>
        <v>21.240000000000002</v>
      </c>
    </row>
    <row r="505" spans="1:56" x14ac:dyDescent="0.2">
      <c r="A505" s="98">
        <v>46170</v>
      </c>
      <c r="B505" s="60" t="s">
        <v>892</v>
      </c>
      <c r="C505" s="24" t="s">
        <v>2998</v>
      </c>
      <c r="D505" s="24" t="s">
        <v>398</v>
      </c>
      <c r="F505" s="74" t="s">
        <v>51</v>
      </c>
      <c r="G505" s="24" t="s">
        <v>121</v>
      </c>
      <c r="H505" s="24" t="s">
        <v>2223</v>
      </c>
      <c r="I505" s="24">
        <v>7</v>
      </c>
      <c r="J505" s="24">
        <v>3</v>
      </c>
      <c r="K505" s="26" t="s">
        <v>2999</v>
      </c>
      <c r="L505" s="25">
        <v>1</v>
      </c>
      <c r="M505" s="24" t="s">
        <v>105</v>
      </c>
      <c r="N505" s="24" t="s">
        <v>7</v>
      </c>
      <c r="R505" s="25">
        <v>2.8</v>
      </c>
      <c r="S505" s="83" t="s">
        <v>371</v>
      </c>
      <c r="T505" s="66">
        <f t="shared" si="408"/>
        <v>2.8</v>
      </c>
      <c r="U505" s="66">
        <f t="shared" si="409"/>
        <v>1.7999999999999998</v>
      </c>
      <c r="V505" s="66">
        <f t="shared" si="410"/>
        <v>410.91000000000014</v>
      </c>
      <c r="W505" s="66">
        <f t="shared" si="411"/>
        <v>960.5</v>
      </c>
      <c r="X505" s="20">
        <f t="shared" si="412"/>
        <v>0.42780843310775651</v>
      </c>
      <c r="Y505" s="67">
        <f t="shared" si="413"/>
        <v>4.1091000000000015</v>
      </c>
      <c r="Z505" s="68">
        <f t="shared" si="414"/>
        <v>41091.000000000015</v>
      </c>
      <c r="AA505" s="65" t="s">
        <v>53</v>
      </c>
      <c r="AU505" s="23" t="str">
        <f t="shared" si="420"/>
        <v/>
      </c>
      <c r="AV505" s="23">
        <f t="shared" si="419"/>
        <v>1.7999999999999998</v>
      </c>
      <c r="AW505" s="23" t="str">
        <f t="shared" si="420"/>
        <v/>
      </c>
      <c r="AX505" s="23" t="str">
        <f t="shared" si="420"/>
        <v/>
      </c>
      <c r="BA505" s="25">
        <v>2.9</v>
      </c>
      <c r="BB505" s="25">
        <v>2.92</v>
      </c>
      <c r="BC505" s="25">
        <f t="shared" si="416"/>
        <v>1.92</v>
      </c>
      <c r="BD505" s="25">
        <f t="shared" si="417"/>
        <v>2.7664</v>
      </c>
    </row>
    <row r="506" spans="1:56" x14ac:dyDescent="0.2">
      <c r="A506" s="98">
        <v>46170</v>
      </c>
      <c r="B506" s="60" t="s">
        <v>892</v>
      </c>
      <c r="C506" s="24" t="s">
        <v>1622</v>
      </c>
      <c r="D506" s="24" t="s">
        <v>398</v>
      </c>
      <c r="F506" s="74" t="s">
        <v>51</v>
      </c>
      <c r="G506" s="24" t="s">
        <v>121</v>
      </c>
      <c r="H506" s="24" t="s">
        <v>75</v>
      </c>
      <c r="I506" s="24">
        <v>7</v>
      </c>
      <c r="J506" s="24">
        <v>3</v>
      </c>
      <c r="K506" s="24" t="s">
        <v>3000</v>
      </c>
      <c r="L506" s="25">
        <v>1</v>
      </c>
      <c r="M506" s="24" t="s">
        <v>105</v>
      </c>
      <c r="N506" s="24" t="s">
        <v>6</v>
      </c>
      <c r="R506" s="25">
        <v>6</v>
      </c>
      <c r="S506" s="83" t="s">
        <v>363</v>
      </c>
      <c r="T506" s="66" t="str">
        <f t="shared" si="408"/>
        <v>0.00</v>
      </c>
      <c r="U506" s="66">
        <f t="shared" si="409"/>
        <v>-1</v>
      </c>
      <c r="V506" s="66">
        <f t="shared" si="410"/>
        <v>409.91000000000014</v>
      </c>
      <c r="W506" s="66">
        <f t="shared" si="411"/>
        <v>961.5</v>
      </c>
      <c r="X506" s="20">
        <f t="shared" si="412"/>
        <v>0.42632345293811769</v>
      </c>
      <c r="Y506" s="67">
        <f t="shared" si="413"/>
        <v>4.0991000000000017</v>
      </c>
      <c r="Z506" s="68">
        <f t="shared" si="414"/>
        <v>40991.000000000015</v>
      </c>
      <c r="AA506" s="65" t="s">
        <v>52</v>
      </c>
      <c r="AU506" s="23" t="str">
        <f t="shared" si="420"/>
        <v/>
      </c>
      <c r="AV506" s="23">
        <f t="shared" si="419"/>
        <v>-1</v>
      </c>
      <c r="AW506" s="23" t="str">
        <f t="shared" si="420"/>
        <v/>
      </c>
      <c r="AX506" s="23" t="str">
        <f t="shared" si="420"/>
        <v/>
      </c>
      <c r="BA506" s="25">
        <v>4.2</v>
      </c>
      <c r="BB506" s="25">
        <v>4.21</v>
      </c>
      <c r="BC506" s="25">
        <f t="shared" si="416"/>
        <v>3.21</v>
      </c>
      <c r="BD506" s="25">
        <f t="shared" si="417"/>
        <v>3.9532000000000003</v>
      </c>
    </row>
    <row r="507" spans="1:56" x14ac:dyDescent="0.2">
      <c r="A507" s="98">
        <v>46172</v>
      </c>
      <c r="B507" s="60" t="s">
        <v>892</v>
      </c>
      <c r="C507" s="24" t="s">
        <v>1073</v>
      </c>
      <c r="D507" s="24" t="s">
        <v>573</v>
      </c>
      <c r="F507" s="74" t="s">
        <v>51</v>
      </c>
      <c r="G507" s="24" t="s">
        <v>121</v>
      </c>
      <c r="H507" s="24" t="s">
        <v>2251</v>
      </c>
      <c r="I507" s="24">
        <v>2</v>
      </c>
      <c r="J507" s="24">
        <v>7</v>
      </c>
      <c r="K507" s="87" t="s">
        <v>3005</v>
      </c>
      <c r="L507" s="25">
        <v>4</v>
      </c>
      <c r="M507" s="24" t="s">
        <v>105</v>
      </c>
      <c r="N507" s="24" t="s">
        <v>6</v>
      </c>
      <c r="R507" s="25">
        <v>2.9</v>
      </c>
      <c r="S507" s="83" t="s">
        <v>373</v>
      </c>
      <c r="T507" s="66" t="str">
        <f t="shared" si="408"/>
        <v>0.00</v>
      </c>
      <c r="U507" s="66">
        <f t="shared" si="409"/>
        <v>-4</v>
      </c>
      <c r="V507" s="66">
        <f t="shared" si="410"/>
        <v>405.91000000000014</v>
      </c>
      <c r="W507" s="66">
        <f t="shared" si="411"/>
        <v>965.5</v>
      </c>
      <c r="X507" s="20">
        <f t="shared" si="412"/>
        <v>0.42041429311237716</v>
      </c>
      <c r="Y507" s="67">
        <f t="shared" si="413"/>
        <v>4.0591000000000017</v>
      </c>
      <c r="Z507" s="68">
        <f t="shared" si="414"/>
        <v>40591.000000000015</v>
      </c>
      <c r="AA507" s="65" t="s">
        <v>52</v>
      </c>
      <c r="AU507" s="23" t="str">
        <f t="shared" si="420"/>
        <v/>
      </c>
      <c r="AV507" s="23">
        <f t="shared" si="419"/>
        <v>-4</v>
      </c>
      <c r="AW507" s="23" t="str">
        <f t="shared" si="420"/>
        <v/>
      </c>
      <c r="AX507" s="23" t="str">
        <f t="shared" si="420"/>
        <v/>
      </c>
      <c r="BA507" s="25">
        <v>2.4</v>
      </c>
      <c r="BB507" s="25">
        <v>2.78</v>
      </c>
      <c r="BC507" s="25">
        <f t="shared" si="416"/>
        <v>7.1199999999999992</v>
      </c>
      <c r="BD507" s="25">
        <f t="shared" si="417"/>
        <v>2.6375999999999999</v>
      </c>
    </row>
    <row r="508" spans="1:56" x14ac:dyDescent="0.2">
      <c r="A508" s="98">
        <v>46174</v>
      </c>
      <c r="B508" s="60" t="s">
        <v>892</v>
      </c>
      <c r="C508" s="24" t="s">
        <v>2074</v>
      </c>
      <c r="D508" s="24" t="s">
        <v>621</v>
      </c>
      <c r="F508" s="74" t="s">
        <v>51</v>
      </c>
      <c r="G508" s="24" t="s">
        <v>121</v>
      </c>
      <c r="H508" s="24" t="s">
        <v>55</v>
      </c>
      <c r="I508" s="24">
        <v>3</v>
      </c>
      <c r="J508" s="24">
        <v>4</v>
      </c>
      <c r="K508" s="87" t="s">
        <v>3008</v>
      </c>
      <c r="L508" s="25">
        <v>3</v>
      </c>
      <c r="M508" s="24" t="s">
        <v>105</v>
      </c>
      <c r="N508" s="24" t="s">
        <v>6</v>
      </c>
      <c r="R508" s="25">
        <v>2.9</v>
      </c>
      <c r="S508" s="83" t="s">
        <v>373</v>
      </c>
      <c r="T508" s="66" t="str">
        <f t="shared" ref="T508:T526" si="421">IF((AA508="W"),ROUND((R508*L508),2),"0.00")</f>
        <v>0.00</v>
      </c>
      <c r="U508" s="66">
        <f t="shared" ref="U508:U526" si="422">-$L508+T508</f>
        <v>-3</v>
      </c>
      <c r="V508" s="66">
        <f t="shared" ref="V508:V526" si="423">U508+V507</f>
        <v>402.91000000000014</v>
      </c>
      <c r="W508" s="66">
        <f t="shared" ref="W508:W526" si="424">L508+W507</f>
        <v>968.5</v>
      </c>
      <c r="X508" s="20">
        <f t="shared" ref="X508:X526" si="425">SUM(V508/W508)</f>
        <v>0.41601445534331455</v>
      </c>
      <c r="Y508" s="67">
        <f t="shared" ref="Y508:Y526" si="426">V508/100</f>
        <v>4.0291000000000015</v>
      </c>
      <c r="Z508" s="68">
        <f t="shared" ref="Z508:Z526" si="427">V508*100</f>
        <v>40291.000000000015</v>
      </c>
      <c r="AA508" s="65" t="s">
        <v>52</v>
      </c>
      <c r="AU508" s="23" t="str">
        <f t="shared" si="420"/>
        <v/>
      </c>
      <c r="AV508" s="23">
        <f t="shared" si="420"/>
        <v>-3</v>
      </c>
      <c r="AW508" s="23" t="str">
        <f t="shared" si="420"/>
        <v/>
      </c>
      <c r="AX508" s="23" t="str">
        <f t="shared" si="420"/>
        <v/>
      </c>
      <c r="BA508" s="25">
        <v>2.2999999999999998</v>
      </c>
      <c r="BB508" s="25">
        <v>2.62</v>
      </c>
      <c r="BC508" s="25">
        <v>4.8600000000000003</v>
      </c>
      <c r="BD508" s="25">
        <v>2.4904000000000002</v>
      </c>
    </row>
    <row r="509" spans="1:56" x14ac:dyDescent="0.2">
      <c r="A509" s="98">
        <v>46175</v>
      </c>
      <c r="B509" s="60" t="s">
        <v>892</v>
      </c>
      <c r="C509" s="24" t="s">
        <v>1393</v>
      </c>
      <c r="D509" s="24" t="s">
        <v>584</v>
      </c>
      <c r="F509" s="74" t="s">
        <v>51</v>
      </c>
      <c r="G509" s="24" t="s">
        <v>121</v>
      </c>
      <c r="H509" s="24" t="s">
        <v>846</v>
      </c>
      <c r="I509" s="24">
        <v>7</v>
      </c>
      <c r="J509" s="24">
        <v>4</v>
      </c>
      <c r="K509" s="24" t="s">
        <v>3009</v>
      </c>
      <c r="L509" s="25">
        <v>2</v>
      </c>
      <c r="M509" s="24" t="s">
        <v>105</v>
      </c>
      <c r="N509" s="24" t="s">
        <v>6</v>
      </c>
      <c r="R509" s="25">
        <v>2.8</v>
      </c>
      <c r="S509" s="83" t="s">
        <v>363</v>
      </c>
      <c r="T509" s="66" t="str">
        <f t="shared" si="421"/>
        <v>0.00</v>
      </c>
      <c r="U509" s="66">
        <f t="shared" si="422"/>
        <v>-2</v>
      </c>
      <c r="V509" s="66">
        <f t="shared" si="423"/>
        <v>400.91000000000014</v>
      </c>
      <c r="W509" s="66">
        <f t="shared" si="424"/>
        <v>970.5</v>
      </c>
      <c r="X509" s="20">
        <f t="shared" si="425"/>
        <v>0.41309634209170543</v>
      </c>
      <c r="Y509" s="67">
        <f t="shared" si="426"/>
        <v>4.009100000000001</v>
      </c>
      <c r="Z509" s="68">
        <f t="shared" si="427"/>
        <v>40091.000000000015</v>
      </c>
      <c r="AA509" s="65" t="s">
        <v>52</v>
      </c>
      <c r="AU509" s="23" t="str">
        <f t="shared" si="420"/>
        <v/>
      </c>
      <c r="AV509" s="23">
        <f t="shared" si="420"/>
        <v>-2</v>
      </c>
      <c r="AW509" s="23" t="str">
        <f t="shared" si="420"/>
        <v/>
      </c>
      <c r="AX509" s="23" t="str">
        <f t="shared" si="420"/>
        <v/>
      </c>
      <c r="BA509" s="25">
        <v>3.9</v>
      </c>
      <c r="BB509" s="25">
        <v>5.76</v>
      </c>
      <c r="BC509" s="25">
        <v>9.52</v>
      </c>
      <c r="BD509" s="25">
        <v>5.3792</v>
      </c>
    </row>
    <row r="510" spans="1:56" x14ac:dyDescent="0.2">
      <c r="A510" s="98">
        <v>46176</v>
      </c>
      <c r="B510" s="60" t="s">
        <v>892</v>
      </c>
      <c r="C510" s="24" t="s">
        <v>1068</v>
      </c>
      <c r="D510" s="24" t="s">
        <v>397</v>
      </c>
      <c r="F510" s="74" t="s">
        <v>51</v>
      </c>
      <c r="G510" s="24" t="s">
        <v>121</v>
      </c>
      <c r="H510" s="24" t="s">
        <v>2223</v>
      </c>
      <c r="I510" s="24">
        <v>7</v>
      </c>
      <c r="J510" s="24">
        <v>1</v>
      </c>
      <c r="K510" s="24" t="s">
        <v>2263</v>
      </c>
      <c r="L510" s="25">
        <v>1</v>
      </c>
      <c r="M510" s="24" t="s">
        <v>105</v>
      </c>
      <c r="N510" s="24" t="s">
        <v>6</v>
      </c>
      <c r="R510" s="25">
        <v>15</v>
      </c>
      <c r="S510" s="83" t="s">
        <v>363</v>
      </c>
      <c r="T510" s="66" t="str">
        <f t="shared" si="421"/>
        <v>0.00</v>
      </c>
      <c r="U510" s="66">
        <f t="shared" si="422"/>
        <v>-1</v>
      </c>
      <c r="V510" s="66">
        <f t="shared" si="423"/>
        <v>399.91000000000014</v>
      </c>
      <c r="W510" s="66">
        <f t="shared" si="424"/>
        <v>971.5</v>
      </c>
      <c r="X510" s="20">
        <f t="shared" si="425"/>
        <v>0.41164179104477627</v>
      </c>
      <c r="Y510" s="67">
        <f t="shared" si="426"/>
        <v>3.9991000000000012</v>
      </c>
      <c r="Z510" s="68">
        <f t="shared" si="427"/>
        <v>39991.000000000015</v>
      </c>
      <c r="AA510" s="65" t="s">
        <v>52</v>
      </c>
      <c r="AU510" s="23" t="str">
        <f t="shared" si="420"/>
        <v/>
      </c>
      <c r="AV510" s="23">
        <f t="shared" si="420"/>
        <v>-1</v>
      </c>
      <c r="AW510" s="23" t="str">
        <f t="shared" si="420"/>
        <v/>
      </c>
      <c r="AX510" s="23" t="str">
        <f t="shared" si="420"/>
        <v/>
      </c>
      <c r="BA510" s="25">
        <v>0</v>
      </c>
      <c r="BB510" s="25">
        <v>18.5</v>
      </c>
      <c r="BC510" s="25">
        <v>17.5</v>
      </c>
      <c r="BD510" s="25">
        <v>17.100000000000001</v>
      </c>
    </row>
    <row r="511" spans="1:56" x14ac:dyDescent="0.2">
      <c r="A511" s="98">
        <v>46177</v>
      </c>
      <c r="B511" s="60" t="s">
        <v>892</v>
      </c>
      <c r="C511" s="24" t="s">
        <v>2956</v>
      </c>
      <c r="D511" s="24" t="s">
        <v>398</v>
      </c>
      <c r="F511" s="74" t="s">
        <v>51</v>
      </c>
      <c r="G511" s="24" t="s">
        <v>121</v>
      </c>
      <c r="H511" s="24" t="s">
        <v>2223</v>
      </c>
      <c r="I511" s="24">
        <v>2</v>
      </c>
      <c r="J511" s="24">
        <v>7</v>
      </c>
      <c r="K511" s="24" t="s">
        <v>3013</v>
      </c>
      <c r="L511" s="25">
        <v>2</v>
      </c>
      <c r="M511" s="24" t="s">
        <v>105</v>
      </c>
      <c r="N511" s="24" t="s">
        <v>6</v>
      </c>
      <c r="R511" s="25">
        <v>6.5</v>
      </c>
      <c r="S511" s="83" t="s">
        <v>363</v>
      </c>
      <c r="T511" s="66" t="str">
        <f t="shared" si="421"/>
        <v>0.00</v>
      </c>
      <c r="U511" s="66">
        <f t="shared" si="422"/>
        <v>-2</v>
      </c>
      <c r="V511" s="66">
        <f t="shared" si="423"/>
        <v>397.91000000000014</v>
      </c>
      <c r="W511" s="66">
        <f t="shared" si="424"/>
        <v>973.5</v>
      </c>
      <c r="X511" s="20">
        <f t="shared" si="425"/>
        <v>0.40874165382639971</v>
      </c>
      <c r="Y511" s="67">
        <f t="shared" si="426"/>
        <v>3.9791000000000012</v>
      </c>
      <c r="Z511" s="68">
        <f t="shared" si="427"/>
        <v>39791.000000000015</v>
      </c>
      <c r="AA511" s="65" t="s">
        <v>52</v>
      </c>
      <c r="AU511" s="23" t="str">
        <f t="shared" si="420"/>
        <v/>
      </c>
      <c r="AV511" s="23">
        <f t="shared" si="420"/>
        <v>-2</v>
      </c>
      <c r="AW511" s="23" t="str">
        <f t="shared" si="420"/>
        <v/>
      </c>
      <c r="AX511" s="23" t="str">
        <f t="shared" si="420"/>
        <v/>
      </c>
      <c r="BA511" s="25">
        <v>5.6</v>
      </c>
      <c r="BB511" s="25">
        <v>9</v>
      </c>
      <c r="BC511" s="25">
        <v>16</v>
      </c>
      <c r="BD511" s="25">
        <v>8.36</v>
      </c>
    </row>
    <row r="512" spans="1:56" x14ac:dyDescent="0.2">
      <c r="A512" s="98">
        <v>46178</v>
      </c>
      <c r="B512" s="60" t="s">
        <v>892</v>
      </c>
      <c r="C512" s="24" t="s">
        <v>946</v>
      </c>
      <c r="D512" s="24" t="s">
        <v>562</v>
      </c>
      <c r="F512" s="74" t="s">
        <v>51</v>
      </c>
      <c r="G512" s="24" t="s">
        <v>121</v>
      </c>
      <c r="H512" s="24" t="s">
        <v>2223</v>
      </c>
      <c r="I512" s="24">
        <v>2</v>
      </c>
      <c r="J512" s="24">
        <v>9</v>
      </c>
      <c r="K512" s="87" t="s">
        <v>3014</v>
      </c>
      <c r="L512" s="25">
        <v>1</v>
      </c>
      <c r="M512" s="24" t="s">
        <v>105</v>
      </c>
      <c r="N512" s="24" t="s">
        <v>6</v>
      </c>
      <c r="R512" s="25">
        <v>10</v>
      </c>
      <c r="S512" s="83" t="s">
        <v>373</v>
      </c>
      <c r="T512" s="66" t="str">
        <f t="shared" si="421"/>
        <v>0.00</v>
      </c>
      <c r="U512" s="66">
        <f t="shared" si="422"/>
        <v>-1</v>
      </c>
      <c r="V512" s="66">
        <f t="shared" si="423"/>
        <v>396.91000000000014</v>
      </c>
      <c r="W512" s="66">
        <f t="shared" si="424"/>
        <v>974.5</v>
      </c>
      <c r="X512" s="20">
        <f t="shared" si="425"/>
        <v>0.40729604925602886</v>
      </c>
      <c r="Y512" s="67">
        <f t="shared" si="426"/>
        <v>3.9691000000000014</v>
      </c>
      <c r="Z512" s="68">
        <f t="shared" si="427"/>
        <v>39691.000000000015</v>
      </c>
      <c r="AA512" s="65" t="s">
        <v>52</v>
      </c>
      <c r="AU512" s="23" t="str">
        <f t="shared" si="420"/>
        <v/>
      </c>
      <c r="AV512" s="23">
        <f t="shared" si="420"/>
        <v>-1</v>
      </c>
      <c r="AW512" s="23" t="str">
        <f t="shared" si="420"/>
        <v/>
      </c>
      <c r="AX512" s="23" t="str">
        <f t="shared" si="420"/>
        <v/>
      </c>
      <c r="BA512" s="25">
        <v>12.3</v>
      </c>
      <c r="BB512" s="25">
        <v>14</v>
      </c>
      <c r="BC512" s="25">
        <v>13</v>
      </c>
      <c r="BD512" s="25">
        <v>12.96</v>
      </c>
    </row>
    <row r="513" spans="1:56" x14ac:dyDescent="0.2">
      <c r="A513" s="98">
        <v>46178</v>
      </c>
      <c r="B513" s="60" t="s">
        <v>892</v>
      </c>
      <c r="C513" s="24" t="s">
        <v>838</v>
      </c>
      <c r="D513" s="24" t="s">
        <v>562</v>
      </c>
      <c r="F513" s="74" t="s">
        <v>51</v>
      </c>
      <c r="G513" s="24" t="s">
        <v>121</v>
      </c>
      <c r="H513" s="24" t="s">
        <v>846</v>
      </c>
      <c r="I513" s="24">
        <v>9</v>
      </c>
      <c r="J513" s="24">
        <v>6</v>
      </c>
      <c r="K513" s="24" t="s">
        <v>3015</v>
      </c>
      <c r="L513" s="25">
        <v>1</v>
      </c>
      <c r="M513" s="24" t="s">
        <v>105</v>
      </c>
      <c r="N513" s="24" t="s">
        <v>6</v>
      </c>
      <c r="R513" s="25">
        <v>5</v>
      </c>
      <c r="S513" s="83" t="s">
        <v>363</v>
      </c>
      <c r="T513" s="66" t="str">
        <f t="shared" si="421"/>
        <v>0.00</v>
      </c>
      <c r="U513" s="66">
        <f t="shared" si="422"/>
        <v>-1</v>
      </c>
      <c r="V513" s="66">
        <f t="shared" si="423"/>
        <v>395.91000000000014</v>
      </c>
      <c r="W513" s="66">
        <f t="shared" si="424"/>
        <v>975.5</v>
      </c>
      <c r="X513" s="20">
        <f t="shared" si="425"/>
        <v>0.40585340850845736</v>
      </c>
      <c r="Y513" s="67">
        <f t="shared" si="426"/>
        <v>3.9591000000000012</v>
      </c>
      <c r="Z513" s="68">
        <f t="shared" si="427"/>
        <v>39591.000000000015</v>
      </c>
      <c r="AA513" s="65" t="s">
        <v>52</v>
      </c>
      <c r="AU513" s="23" t="str">
        <f t="shared" si="420"/>
        <v/>
      </c>
      <c r="AV513" s="23">
        <f t="shared" si="420"/>
        <v>-1</v>
      </c>
      <c r="AW513" s="23" t="str">
        <f t="shared" si="420"/>
        <v/>
      </c>
      <c r="AX513" s="23" t="str">
        <f t="shared" si="420"/>
        <v/>
      </c>
      <c r="BA513" s="25">
        <v>4.9000000000000004</v>
      </c>
      <c r="BB513" s="25">
        <v>6.31</v>
      </c>
      <c r="BC513" s="25">
        <v>5.31</v>
      </c>
      <c r="BD513" s="25">
        <v>5.8852000000000002</v>
      </c>
    </row>
    <row r="514" spans="1:56" x14ac:dyDescent="0.2">
      <c r="A514" s="98">
        <v>46179</v>
      </c>
      <c r="B514" s="60" t="s">
        <v>892</v>
      </c>
      <c r="C514" s="24" t="s">
        <v>3016</v>
      </c>
      <c r="D514" s="24" t="s">
        <v>573</v>
      </c>
      <c r="F514" s="74" t="s">
        <v>51</v>
      </c>
      <c r="G514" s="24" t="s">
        <v>121</v>
      </c>
      <c r="H514" s="24" t="s">
        <v>2251</v>
      </c>
      <c r="I514" s="24">
        <v>8</v>
      </c>
      <c r="J514" s="24">
        <v>4</v>
      </c>
      <c r="K514" s="24" t="s">
        <v>3017</v>
      </c>
      <c r="L514" s="25">
        <v>1</v>
      </c>
      <c r="M514" s="24" t="s">
        <v>105</v>
      </c>
      <c r="N514" s="24" t="s">
        <v>6</v>
      </c>
      <c r="R514" s="25">
        <v>7.5</v>
      </c>
      <c r="S514" s="83" t="s">
        <v>363</v>
      </c>
      <c r="T514" s="66" t="str">
        <f t="shared" si="421"/>
        <v>0.00</v>
      </c>
      <c r="U514" s="66">
        <f t="shared" si="422"/>
        <v>-1</v>
      </c>
      <c r="V514" s="66">
        <f t="shared" si="423"/>
        <v>394.91000000000014</v>
      </c>
      <c r="W514" s="66">
        <f t="shared" si="424"/>
        <v>976.5</v>
      </c>
      <c r="X514" s="20">
        <f t="shared" si="425"/>
        <v>0.40441372247823876</v>
      </c>
      <c r="Y514" s="67">
        <f t="shared" si="426"/>
        <v>3.9491000000000014</v>
      </c>
      <c r="Z514" s="68">
        <f t="shared" si="427"/>
        <v>39491.000000000015</v>
      </c>
      <c r="AA514" s="65" t="s">
        <v>52</v>
      </c>
      <c r="AU514" s="23" t="str">
        <f t="shared" si="420"/>
        <v/>
      </c>
      <c r="AV514" s="23">
        <f t="shared" si="420"/>
        <v>-1</v>
      </c>
      <c r="AW514" s="23" t="str">
        <f t="shared" si="420"/>
        <v/>
      </c>
      <c r="AX514" s="23" t="str">
        <f t="shared" si="420"/>
        <v/>
      </c>
      <c r="BA514" s="25">
        <v>11.5</v>
      </c>
      <c r="BB514" s="25">
        <v>12.5</v>
      </c>
      <c r="BC514" s="25">
        <v>11.5</v>
      </c>
      <c r="BD514" s="25">
        <v>11.58</v>
      </c>
    </row>
    <row r="515" spans="1:56" x14ac:dyDescent="0.2">
      <c r="A515" s="98">
        <v>46180</v>
      </c>
      <c r="B515" s="60" t="s">
        <v>892</v>
      </c>
      <c r="C515" s="24" t="s">
        <v>714</v>
      </c>
      <c r="D515" s="24" t="s">
        <v>577</v>
      </c>
      <c r="F515" s="74" t="s">
        <v>51</v>
      </c>
      <c r="G515" s="24" t="s">
        <v>121</v>
      </c>
      <c r="H515" s="24" t="s">
        <v>820</v>
      </c>
      <c r="I515" s="24">
        <v>1</v>
      </c>
      <c r="J515" s="24">
        <v>2</v>
      </c>
      <c r="K515" s="87" t="s">
        <v>3021</v>
      </c>
      <c r="L515" s="25">
        <v>3</v>
      </c>
      <c r="M515" s="24" t="s">
        <v>105</v>
      </c>
      <c r="N515" s="24" t="s">
        <v>6</v>
      </c>
      <c r="R515" s="25">
        <v>2.5</v>
      </c>
      <c r="S515" s="83" t="s">
        <v>373</v>
      </c>
      <c r="T515" s="66" t="str">
        <f t="shared" si="421"/>
        <v>0.00</v>
      </c>
      <c r="U515" s="66">
        <f t="shared" si="422"/>
        <v>-3</v>
      </c>
      <c r="V515" s="66">
        <f t="shared" si="423"/>
        <v>391.91000000000014</v>
      </c>
      <c r="W515" s="66">
        <f t="shared" si="424"/>
        <v>979.5</v>
      </c>
      <c r="X515" s="20">
        <f t="shared" si="425"/>
        <v>0.4001123021949976</v>
      </c>
      <c r="Y515" s="67">
        <f t="shared" si="426"/>
        <v>3.9191000000000016</v>
      </c>
      <c r="Z515" s="68">
        <f t="shared" si="427"/>
        <v>39191.000000000015</v>
      </c>
      <c r="AA515" s="65" t="s">
        <v>52</v>
      </c>
      <c r="AU515" s="23" t="str">
        <f t="shared" si="420"/>
        <v/>
      </c>
      <c r="AV515" s="23">
        <f t="shared" si="420"/>
        <v>-3</v>
      </c>
      <c r="AW515" s="23" t="str">
        <f t="shared" si="420"/>
        <v/>
      </c>
      <c r="AX515" s="23" t="str">
        <f t="shared" si="420"/>
        <v/>
      </c>
      <c r="BA515" s="25">
        <v>4.9000000000000004</v>
      </c>
      <c r="BB515" s="25">
        <v>2.4900000000000002</v>
      </c>
      <c r="BC515" s="25">
        <v>4.4700000000000006</v>
      </c>
      <c r="BD515" s="25">
        <v>2.3708</v>
      </c>
    </row>
    <row r="516" spans="1:56" x14ac:dyDescent="0.2">
      <c r="A516" s="98">
        <v>46180</v>
      </c>
      <c r="B516" s="60" t="s">
        <v>892</v>
      </c>
      <c r="C516" s="24" t="s">
        <v>3023</v>
      </c>
      <c r="D516" s="24" t="s">
        <v>577</v>
      </c>
      <c r="F516" s="74" t="s">
        <v>51</v>
      </c>
      <c r="G516" s="24" t="s">
        <v>121</v>
      </c>
      <c r="H516" s="24" t="s">
        <v>360</v>
      </c>
      <c r="I516" s="24">
        <v>1</v>
      </c>
      <c r="J516" s="24">
        <v>7</v>
      </c>
      <c r="K516" s="26" t="s">
        <v>3022</v>
      </c>
      <c r="L516" s="25">
        <v>2</v>
      </c>
      <c r="M516" s="24" t="s">
        <v>105</v>
      </c>
      <c r="N516" s="24" t="s">
        <v>6</v>
      </c>
      <c r="R516" s="25">
        <v>3</v>
      </c>
      <c r="S516" s="83" t="s">
        <v>372</v>
      </c>
      <c r="T516" s="66">
        <f t="shared" si="421"/>
        <v>6</v>
      </c>
      <c r="U516" s="66">
        <f t="shared" si="422"/>
        <v>4</v>
      </c>
      <c r="V516" s="66">
        <f t="shared" si="423"/>
        <v>395.91000000000014</v>
      </c>
      <c r="W516" s="66">
        <f t="shared" si="424"/>
        <v>981.5</v>
      </c>
      <c r="X516" s="20">
        <f t="shared" si="425"/>
        <v>0.40337238920020391</v>
      </c>
      <c r="Y516" s="67">
        <f t="shared" si="426"/>
        <v>3.9591000000000012</v>
      </c>
      <c r="Z516" s="68">
        <f t="shared" si="427"/>
        <v>39591.000000000015</v>
      </c>
      <c r="AA516" s="65" t="s">
        <v>53</v>
      </c>
      <c r="AU516" s="23" t="str">
        <f t="shared" si="420"/>
        <v/>
      </c>
      <c r="AV516" s="23">
        <f t="shared" si="420"/>
        <v>4</v>
      </c>
      <c r="AW516" s="23" t="str">
        <f t="shared" si="420"/>
        <v/>
      </c>
      <c r="AX516" s="23" t="str">
        <f t="shared" si="420"/>
        <v/>
      </c>
      <c r="BA516" s="25">
        <v>2.2000000000000002</v>
      </c>
      <c r="BB516" s="25">
        <v>2.09</v>
      </c>
      <c r="BC516" s="25">
        <v>2.1799999999999997</v>
      </c>
      <c r="BD516" s="25">
        <v>2.0027999999999997</v>
      </c>
    </row>
    <row r="517" spans="1:56" x14ac:dyDescent="0.2">
      <c r="A517" s="98">
        <v>46181</v>
      </c>
      <c r="B517" s="60" t="s">
        <v>892</v>
      </c>
      <c r="C517" s="24" t="s">
        <v>1688</v>
      </c>
      <c r="D517" s="24" t="s">
        <v>621</v>
      </c>
      <c r="F517" s="74" t="s">
        <v>51</v>
      </c>
      <c r="G517" s="24" t="s">
        <v>121</v>
      </c>
      <c r="H517" s="24" t="s">
        <v>89</v>
      </c>
      <c r="I517" s="24">
        <v>5</v>
      </c>
      <c r="J517" s="24">
        <v>7</v>
      </c>
      <c r="K517" s="87" t="s">
        <v>3024</v>
      </c>
      <c r="L517" s="25">
        <v>3</v>
      </c>
      <c r="M517" s="24" t="s">
        <v>105</v>
      </c>
      <c r="N517" s="24" t="s">
        <v>6</v>
      </c>
      <c r="R517" s="25">
        <v>2.7</v>
      </c>
      <c r="S517" s="83" t="s">
        <v>373</v>
      </c>
      <c r="T517" s="66" t="str">
        <f t="shared" si="421"/>
        <v>0.00</v>
      </c>
      <c r="U517" s="66">
        <f t="shared" si="422"/>
        <v>-3</v>
      </c>
      <c r="V517" s="66">
        <f t="shared" si="423"/>
        <v>392.91000000000014</v>
      </c>
      <c r="W517" s="66">
        <f t="shared" si="424"/>
        <v>984.5</v>
      </c>
      <c r="X517" s="20">
        <f t="shared" si="425"/>
        <v>0.39909598781107175</v>
      </c>
      <c r="Y517" s="67">
        <f t="shared" si="426"/>
        <v>3.9291000000000014</v>
      </c>
      <c r="Z517" s="68">
        <f t="shared" si="427"/>
        <v>39291.000000000015</v>
      </c>
      <c r="AA517" s="65" t="s">
        <v>52</v>
      </c>
      <c r="AU517" s="23" t="str">
        <f t="shared" si="420"/>
        <v/>
      </c>
      <c r="AV517" s="23">
        <f t="shared" si="420"/>
        <v>-3</v>
      </c>
      <c r="AW517" s="23" t="str">
        <f t="shared" si="420"/>
        <v/>
      </c>
      <c r="AX517" s="23" t="str">
        <f t="shared" si="420"/>
        <v/>
      </c>
      <c r="BA517" s="25">
        <v>3.7</v>
      </c>
      <c r="BB517" s="25">
        <v>3.95</v>
      </c>
      <c r="BC517" s="25">
        <v>8.8500000000000014</v>
      </c>
      <c r="BD517" s="25">
        <v>3.7140000000000004</v>
      </c>
    </row>
    <row r="518" spans="1:56" x14ac:dyDescent="0.2">
      <c r="A518" s="98">
        <v>46183</v>
      </c>
      <c r="B518" s="60" t="s">
        <v>892</v>
      </c>
      <c r="C518" s="24" t="s">
        <v>982</v>
      </c>
      <c r="D518" s="24" t="s">
        <v>397</v>
      </c>
      <c r="F518" s="74" t="s">
        <v>51</v>
      </c>
      <c r="G518" s="24" t="s">
        <v>121</v>
      </c>
      <c r="H518" s="24" t="s">
        <v>2946</v>
      </c>
      <c r="I518" s="24">
        <v>2</v>
      </c>
      <c r="J518" s="24">
        <v>4</v>
      </c>
      <c r="K518" s="26" t="s">
        <v>3025</v>
      </c>
      <c r="L518" s="25">
        <v>1</v>
      </c>
      <c r="M518" s="24" t="s">
        <v>105</v>
      </c>
      <c r="N518" s="24" t="s">
        <v>6</v>
      </c>
      <c r="R518" s="25">
        <v>4.4000000000000004</v>
      </c>
      <c r="S518" s="83" t="s">
        <v>372</v>
      </c>
      <c r="T518" s="66">
        <f t="shared" si="421"/>
        <v>4.4000000000000004</v>
      </c>
      <c r="U518" s="66">
        <f t="shared" si="422"/>
        <v>3.4000000000000004</v>
      </c>
      <c r="V518" s="66">
        <f t="shared" si="423"/>
        <v>396.31000000000012</v>
      </c>
      <c r="W518" s="66">
        <f t="shared" si="424"/>
        <v>985.5</v>
      </c>
      <c r="X518" s="20">
        <f t="shared" si="425"/>
        <v>0.40214104515474391</v>
      </c>
      <c r="Y518" s="67">
        <f t="shared" si="426"/>
        <v>3.9631000000000012</v>
      </c>
      <c r="Z518" s="68">
        <f t="shared" si="427"/>
        <v>39631.000000000015</v>
      </c>
      <c r="AA518" s="65" t="s">
        <v>53</v>
      </c>
      <c r="AU518" s="23" t="str">
        <f t="shared" ref="AU518:AX533" si="428">IF($G518=AU$2,$U518,"")</f>
        <v/>
      </c>
      <c r="AV518" s="23">
        <f t="shared" si="428"/>
        <v>3.4000000000000004</v>
      </c>
      <c r="AW518" s="23" t="str">
        <f t="shared" si="428"/>
        <v/>
      </c>
      <c r="AX518" s="23" t="str">
        <f t="shared" si="428"/>
        <v/>
      </c>
      <c r="BA518" s="25">
        <v>2.4</v>
      </c>
      <c r="BB518" s="25">
        <v>2.4900000000000002</v>
      </c>
      <c r="BC518" s="25">
        <v>1.4900000000000002</v>
      </c>
      <c r="BD518" s="25">
        <v>2.3708</v>
      </c>
    </row>
    <row r="519" spans="1:56" x14ac:dyDescent="0.2">
      <c r="A519" s="98">
        <v>46183</v>
      </c>
      <c r="B519" s="60" t="s">
        <v>892</v>
      </c>
      <c r="C519" s="24" t="s">
        <v>982</v>
      </c>
      <c r="D519" s="24" t="s">
        <v>397</v>
      </c>
      <c r="F519" s="74" t="s">
        <v>51</v>
      </c>
      <c r="G519" s="24" t="s">
        <v>121</v>
      </c>
      <c r="H519" s="24" t="s">
        <v>62</v>
      </c>
      <c r="I519" s="24">
        <v>2</v>
      </c>
      <c r="J519" s="24">
        <v>4</v>
      </c>
      <c r="K519" s="26" t="s">
        <v>3025</v>
      </c>
      <c r="L519" s="25">
        <v>1</v>
      </c>
      <c r="M519" s="24" t="s">
        <v>105</v>
      </c>
      <c r="N519" s="24" t="s">
        <v>7</v>
      </c>
      <c r="R519" s="25">
        <v>2.1</v>
      </c>
      <c r="S519" s="83" t="s">
        <v>372</v>
      </c>
      <c r="T519" s="66">
        <f t="shared" si="421"/>
        <v>2.1</v>
      </c>
      <c r="U519" s="66">
        <f t="shared" si="422"/>
        <v>1.1000000000000001</v>
      </c>
      <c r="V519" s="66">
        <f t="shared" si="423"/>
        <v>397.41000000000014</v>
      </c>
      <c r="W519" s="66">
        <f t="shared" si="424"/>
        <v>986.5</v>
      </c>
      <c r="X519" s="20">
        <f t="shared" si="425"/>
        <v>0.40284845413076548</v>
      </c>
      <c r="Y519" s="67">
        <f t="shared" si="426"/>
        <v>3.9741000000000013</v>
      </c>
      <c r="Z519" s="68">
        <f t="shared" si="427"/>
        <v>39741.000000000015</v>
      </c>
      <c r="AA519" s="65" t="s">
        <v>53</v>
      </c>
      <c r="AU519" s="23" t="str">
        <f t="shared" si="428"/>
        <v/>
      </c>
      <c r="AV519" s="23">
        <f t="shared" si="428"/>
        <v>1.1000000000000001</v>
      </c>
      <c r="AW519" s="23" t="str">
        <f t="shared" si="428"/>
        <v/>
      </c>
      <c r="AX519" s="23" t="str">
        <f t="shared" si="428"/>
        <v/>
      </c>
      <c r="BA519" s="25">
        <v>1.3</v>
      </c>
      <c r="BB519" s="25">
        <v>1.54</v>
      </c>
      <c r="BC519" s="25">
        <v>0.54</v>
      </c>
      <c r="BD519" s="25">
        <v>1.4968000000000001</v>
      </c>
    </row>
    <row r="520" spans="1:56" x14ac:dyDescent="0.2">
      <c r="A520" s="98">
        <v>46183</v>
      </c>
      <c r="B520" s="60" t="s">
        <v>892</v>
      </c>
      <c r="C520" s="24" t="s">
        <v>3001</v>
      </c>
      <c r="D520" s="24" t="s">
        <v>397</v>
      </c>
      <c r="F520" s="74" t="s">
        <v>51</v>
      </c>
      <c r="G520" s="24" t="s">
        <v>121</v>
      </c>
      <c r="H520" s="24" t="s">
        <v>2397</v>
      </c>
      <c r="I520" s="24">
        <v>7</v>
      </c>
      <c r="J520" s="24">
        <v>2</v>
      </c>
      <c r="K520" s="24" t="s">
        <v>3027</v>
      </c>
      <c r="L520" s="25">
        <v>1</v>
      </c>
      <c r="M520" s="24" t="s">
        <v>105</v>
      </c>
      <c r="N520" s="24" t="s">
        <v>6</v>
      </c>
      <c r="R520" s="25">
        <v>26</v>
      </c>
      <c r="S520" s="83" t="s">
        <v>363</v>
      </c>
      <c r="T520" s="66" t="str">
        <f t="shared" si="421"/>
        <v>0.00</v>
      </c>
      <c r="U520" s="66">
        <f t="shared" si="422"/>
        <v>-1</v>
      </c>
      <c r="V520" s="66">
        <f t="shared" si="423"/>
        <v>396.41000000000014</v>
      </c>
      <c r="W520" s="66">
        <f t="shared" si="424"/>
        <v>987.5</v>
      </c>
      <c r="X520" s="20">
        <f t="shared" si="425"/>
        <v>0.40142784810126597</v>
      </c>
      <c r="Y520" s="67">
        <f t="shared" si="426"/>
        <v>3.9641000000000015</v>
      </c>
      <c r="Z520" s="68">
        <f t="shared" si="427"/>
        <v>39641.000000000015</v>
      </c>
      <c r="AA520" s="65" t="s">
        <v>52</v>
      </c>
      <c r="AU520" s="23" t="str">
        <f t="shared" si="428"/>
        <v/>
      </c>
      <c r="AV520" s="23">
        <f t="shared" si="428"/>
        <v>-1</v>
      </c>
      <c r="AW520" s="23" t="str">
        <f t="shared" si="428"/>
        <v/>
      </c>
      <c r="AX520" s="23" t="str">
        <f t="shared" si="428"/>
        <v/>
      </c>
      <c r="BA520" s="25" t="s">
        <v>720</v>
      </c>
      <c r="BB520" s="25">
        <v>22</v>
      </c>
      <c r="BC520" s="25">
        <v>21</v>
      </c>
      <c r="BD520" s="25">
        <v>20.32</v>
      </c>
    </row>
    <row r="521" spans="1:56" x14ac:dyDescent="0.2">
      <c r="A521" s="98">
        <v>46183</v>
      </c>
      <c r="B521" s="60" t="s">
        <v>892</v>
      </c>
      <c r="C521" s="24" t="s">
        <v>3001</v>
      </c>
      <c r="D521" s="24" t="s">
        <v>397</v>
      </c>
      <c r="F521" s="74" t="s">
        <v>51</v>
      </c>
      <c r="G521" s="24" t="s">
        <v>121</v>
      </c>
      <c r="H521" s="24" t="s">
        <v>2397</v>
      </c>
      <c r="I521" s="24">
        <v>7</v>
      </c>
      <c r="J521" s="24">
        <v>2</v>
      </c>
      <c r="K521" s="24" t="s">
        <v>3027</v>
      </c>
      <c r="L521" s="25">
        <v>1</v>
      </c>
      <c r="M521" s="24" t="s">
        <v>105</v>
      </c>
      <c r="N521" s="24" t="s">
        <v>7</v>
      </c>
      <c r="R521" s="25">
        <v>6</v>
      </c>
      <c r="S521" s="83" t="s">
        <v>363</v>
      </c>
      <c r="T521" s="66" t="str">
        <f t="shared" si="421"/>
        <v>0.00</v>
      </c>
      <c r="U521" s="66">
        <f t="shared" si="422"/>
        <v>-1</v>
      </c>
      <c r="V521" s="66">
        <f t="shared" si="423"/>
        <v>395.41000000000014</v>
      </c>
      <c r="W521" s="66">
        <f t="shared" si="424"/>
        <v>988.5</v>
      </c>
      <c r="X521" s="20">
        <f t="shared" si="425"/>
        <v>0.4000101163378858</v>
      </c>
      <c r="Y521" s="67">
        <f t="shared" si="426"/>
        <v>3.9541000000000013</v>
      </c>
      <c r="Z521" s="68">
        <f t="shared" si="427"/>
        <v>39541.000000000015</v>
      </c>
      <c r="AA521" s="65" t="s">
        <v>52</v>
      </c>
      <c r="AU521" s="23" t="str">
        <f t="shared" si="428"/>
        <v/>
      </c>
      <c r="AV521" s="23">
        <f t="shared" si="428"/>
        <v>-1</v>
      </c>
      <c r="AW521" s="23" t="str">
        <f t="shared" si="428"/>
        <v/>
      </c>
      <c r="AX521" s="23" t="str">
        <f t="shared" si="428"/>
        <v/>
      </c>
      <c r="BA521" s="25" t="s">
        <v>720</v>
      </c>
      <c r="BB521" s="25">
        <v>3.8</v>
      </c>
      <c r="BC521" s="25">
        <v>2.8</v>
      </c>
      <c r="BD521" s="25">
        <v>3.5760000000000001</v>
      </c>
    </row>
    <row r="522" spans="1:56" x14ac:dyDescent="0.2">
      <c r="A522" s="98">
        <v>46187</v>
      </c>
      <c r="B522" s="60" t="s">
        <v>892</v>
      </c>
      <c r="C522" s="24" t="s">
        <v>2182</v>
      </c>
      <c r="D522" s="24" t="s">
        <v>577</v>
      </c>
      <c r="F522" s="74" t="s">
        <v>51</v>
      </c>
      <c r="G522" s="24" t="s">
        <v>121</v>
      </c>
      <c r="H522" s="24" t="s">
        <v>62</v>
      </c>
      <c r="I522" s="24">
        <v>1</v>
      </c>
      <c r="J522" s="24">
        <v>3</v>
      </c>
      <c r="K522" s="24" t="s">
        <v>3032</v>
      </c>
      <c r="L522" s="25">
        <v>2</v>
      </c>
      <c r="M522" s="24" t="s">
        <v>105</v>
      </c>
      <c r="N522" s="24" t="s">
        <v>6</v>
      </c>
      <c r="R522" s="25">
        <v>5</v>
      </c>
      <c r="S522" s="83" t="s">
        <v>363</v>
      </c>
      <c r="T522" s="66" t="str">
        <f t="shared" si="421"/>
        <v>0.00</v>
      </c>
      <c r="U522" s="66">
        <f t="shared" si="422"/>
        <v>-2</v>
      </c>
      <c r="V522" s="66">
        <f t="shared" si="423"/>
        <v>393.41000000000014</v>
      </c>
      <c r="W522" s="66">
        <f t="shared" si="424"/>
        <v>990.5</v>
      </c>
      <c r="X522" s="20">
        <f t="shared" si="425"/>
        <v>0.39718324078748118</v>
      </c>
      <c r="Y522" s="67">
        <f t="shared" si="426"/>
        <v>3.9341000000000013</v>
      </c>
      <c r="Z522" s="68">
        <f t="shared" si="427"/>
        <v>39341.000000000015</v>
      </c>
      <c r="AA522" s="65" t="s">
        <v>52</v>
      </c>
      <c r="AU522" s="23" t="str">
        <f t="shared" si="428"/>
        <v/>
      </c>
      <c r="AV522" s="23">
        <f t="shared" si="428"/>
        <v>-2</v>
      </c>
      <c r="AW522" s="23" t="str">
        <f t="shared" si="428"/>
        <v/>
      </c>
      <c r="AX522" s="23" t="str">
        <f t="shared" si="428"/>
        <v/>
      </c>
      <c r="BA522" s="25">
        <v>3.6</v>
      </c>
      <c r="BB522" s="25">
        <v>3.3</v>
      </c>
      <c r="BC522" s="25">
        <v>4.5999999999999996</v>
      </c>
      <c r="BD522" s="25">
        <v>3.1160000000000001</v>
      </c>
    </row>
    <row r="523" spans="1:56" x14ac:dyDescent="0.2">
      <c r="A523" s="98">
        <v>46187</v>
      </c>
      <c r="B523" s="60" t="s">
        <v>892</v>
      </c>
      <c r="C523" s="24" t="s">
        <v>940</v>
      </c>
      <c r="D523" s="24" t="s">
        <v>577</v>
      </c>
      <c r="F523" s="74" t="s">
        <v>51</v>
      </c>
      <c r="G523" s="24" t="s">
        <v>121</v>
      </c>
      <c r="H523" s="24" t="s">
        <v>2251</v>
      </c>
      <c r="I523" s="24">
        <v>1</v>
      </c>
      <c r="J523" s="24">
        <v>6</v>
      </c>
      <c r="K523" s="24" t="s">
        <v>2982</v>
      </c>
      <c r="L523" s="25">
        <v>1</v>
      </c>
      <c r="M523" s="24" t="s">
        <v>105</v>
      </c>
      <c r="N523" s="24" t="s">
        <v>6</v>
      </c>
      <c r="R523" s="25">
        <v>100</v>
      </c>
      <c r="S523" s="83" t="s">
        <v>363</v>
      </c>
      <c r="T523" s="66" t="str">
        <f t="shared" si="421"/>
        <v>0.00</v>
      </c>
      <c r="U523" s="66">
        <f t="shared" si="422"/>
        <v>-1</v>
      </c>
      <c r="V523" s="66">
        <f t="shared" si="423"/>
        <v>392.41000000000014</v>
      </c>
      <c r="W523" s="66">
        <f t="shared" si="424"/>
        <v>991.5</v>
      </c>
      <c r="X523" s="20">
        <f t="shared" si="425"/>
        <v>0.39577407967725681</v>
      </c>
      <c r="Y523" s="67">
        <f t="shared" si="426"/>
        <v>3.9241000000000015</v>
      </c>
      <c r="Z523" s="68">
        <f t="shared" si="427"/>
        <v>39241.000000000015</v>
      </c>
      <c r="AA523" s="65" t="s">
        <v>52</v>
      </c>
      <c r="AU523" s="23" t="str">
        <f t="shared" si="428"/>
        <v/>
      </c>
      <c r="AV523" s="23">
        <f t="shared" si="428"/>
        <v>-1</v>
      </c>
      <c r="AW523" s="23" t="str">
        <f t="shared" si="428"/>
        <v/>
      </c>
      <c r="AX523" s="23" t="str">
        <f t="shared" si="428"/>
        <v/>
      </c>
      <c r="BA523" s="25">
        <v>12.7</v>
      </c>
      <c r="BB523" s="25">
        <v>20</v>
      </c>
      <c r="BC523" s="25">
        <v>19</v>
      </c>
      <c r="BD523" s="25">
        <v>18.48</v>
      </c>
    </row>
    <row r="524" spans="1:56" x14ac:dyDescent="0.2">
      <c r="A524" s="98">
        <v>46187</v>
      </c>
      <c r="B524" s="60" t="s">
        <v>892</v>
      </c>
      <c r="C524" s="24" t="s">
        <v>940</v>
      </c>
      <c r="D524" s="24" t="s">
        <v>577</v>
      </c>
      <c r="F524" s="74" t="s">
        <v>51</v>
      </c>
      <c r="G524" s="24" t="s">
        <v>121</v>
      </c>
      <c r="H524" s="24" t="s">
        <v>2251</v>
      </c>
      <c r="I524" s="24">
        <v>1</v>
      </c>
      <c r="J524" s="24">
        <v>6</v>
      </c>
      <c r="K524" s="24" t="s">
        <v>2982</v>
      </c>
      <c r="L524" s="25">
        <v>1</v>
      </c>
      <c r="M524" s="24" t="s">
        <v>105</v>
      </c>
      <c r="N524" s="24" t="s">
        <v>7</v>
      </c>
      <c r="R524" s="25">
        <v>22</v>
      </c>
      <c r="S524" s="83" t="s">
        <v>363</v>
      </c>
      <c r="T524" s="66" t="str">
        <f t="shared" si="421"/>
        <v>0.00</v>
      </c>
      <c r="U524" s="66">
        <f t="shared" si="422"/>
        <v>-1</v>
      </c>
      <c r="V524" s="66">
        <f t="shared" si="423"/>
        <v>391.41000000000014</v>
      </c>
      <c r="W524" s="66">
        <f t="shared" si="424"/>
        <v>992.5</v>
      </c>
      <c r="X524" s="20">
        <f t="shared" si="425"/>
        <v>0.39436775818639813</v>
      </c>
      <c r="Y524" s="67">
        <f t="shared" si="426"/>
        <v>3.9141000000000012</v>
      </c>
      <c r="Z524" s="68">
        <f t="shared" si="427"/>
        <v>39141.000000000015</v>
      </c>
      <c r="AA524" s="65" t="s">
        <v>52</v>
      </c>
      <c r="AU524" s="23" t="str">
        <f t="shared" si="428"/>
        <v/>
      </c>
      <c r="AV524" s="23">
        <f t="shared" si="428"/>
        <v>-1</v>
      </c>
      <c r="AW524" s="23" t="str">
        <f t="shared" si="428"/>
        <v/>
      </c>
      <c r="AX524" s="23" t="str">
        <f t="shared" si="428"/>
        <v/>
      </c>
      <c r="BA524" s="25">
        <v>3</v>
      </c>
      <c r="BB524" s="25">
        <v>5.0999999999999996</v>
      </c>
      <c r="BC524" s="25">
        <v>4.0999999999999996</v>
      </c>
      <c r="BD524" s="25">
        <v>4.7720000000000002</v>
      </c>
    </row>
    <row r="525" spans="1:56" x14ac:dyDescent="0.2">
      <c r="A525" s="98">
        <v>46187</v>
      </c>
      <c r="B525" s="60" t="s">
        <v>892</v>
      </c>
      <c r="C525" s="24" t="s">
        <v>2536</v>
      </c>
      <c r="D525" s="24" t="s">
        <v>577</v>
      </c>
      <c r="F525" s="74" t="s">
        <v>51</v>
      </c>
      <c r="G525" s="24" t="s">
        <v>121</v>
      </c>
      <c r="H525" s="24" t="s">
        <v>2251</v>
      </c>
      <c r="I525" s="24">
        <v>2</v>
      </c>
      <c r="J525" s="24">
        <v>7</v>
      </c>
      <c r="K525" s="26" t="s">
        <v>3033</v>
      </c>
      <c r="L525" s="25">
        <v>1</v>
      </c>
      <c r="M525" s="24" t="s">
        <v>105</v>
      </c>
      <c r="N525" s="24" t="s">
        <v>6</v>
      </c>
      <c r="R525" s="25">
        <v>5.5</v>
      </c>
      <c r="S525" s="83" t="s">
        <v>372</v>
      </c>
      <c r="T525" s="66">
        <f t="shared" si="421"/>
        <v>5.5</v>
      </c>
      <c r="U525" s="66">
        <f t="shared" si="422"/>
        <v>4.5</v>
      </c>
      <c r="V525" s="66">
        <f t="shared" si="423"/>
        <v>395.91000000000014</v>
      </c>
      <c r="W525" s="66">
        <f t="shared" si="424"/>
        <v>993.5</v>
      </c>
      <c r="X525" s="20">
        <f t="shared" si="425"/>
        <v>0.39850025163563174</v>
      </c>
      <c r="Y525" s="67">
        <f t="shared" si="426"/>
        <v>3.9591000000000012</v>
      </c>
      <c r="Z525" s="68">
        <f t="shared" si="427"/>
        <v>39591.000000000015</v>
      </c>
      <c r="AA525" s="65" t="s">
        <v>53</v>
      </c>
      <c r="AU525" s="23" t="str">
        <f t="shared" si="428"/>
        <v/>
      </c>
      <c r="AV525" s="23">
        <f t="shared" si="428"/>
        <v>4.5</v>
      </c>
      <c r="AW525" s="23" t="str">
        <f t="shared" si="428"/>
        <v/>
      </c>
      <c r="AX525" s="23" t="str">
        <f t="shared" si="428"/>
        <v/>
      </c>
      <c r="BA525" s="25">
        <v>3.1</v>
      </c>
      <c r="BB525" s="25">
        <v>3.3</v>
      </c>
      <c r="BC525" s="25">
        <v>2.2999999999999998</v>
      </c>
      <c r="BD525" s="25">
        <v>3.1160000000000001</v>
      </c>
    </row>
    <row r="526" spans="1:56" x14ac:dyDescent="0.2">
      <c r="A526" s="98">
        <v>46187</v>
      </c>
      <c r="B526" s="60" t="s">
        <v>892</v>
      </c>
      <c r="C526" s="24" t="s">
        <v>2536</v>
      </c>
      <c r="D526" s="24" t="s">
        <v>577</v>
      </c>
      <c r="F526" s="74" t="s">
        <v>51</v>
      </c>
      <c r="G526" s="24" t="s">
        <v>121</v>
      </c>
      <c r="H526" s="24" t="s">
        <v>2251</v>
      </c>
      <c r="I526" s="24">
        <v>2</v>
      </c>
      <c r="J526" s="24">
        <v>7</v>
      </c>
      <c r="K526" s="26" t="s">
        <v>3033</v>
      </c>
      <c r="L526" s="25">
        <v>1</v>
      </c>
      <c r="M526" s="24" t="s">
        <v>105</v>
      </c>
      <c r="N526" s="24" t="s">
        <v>7</v>
      </c>
      <c r="R526" s="25">
        <v>2.1</v>
      </c>
      <c r="S526" s="83" t="s">
        <v>372</v>
      </c>
      <c r="T526" s="66">
        <f t="shared" si="421"/>
        <v>2.1</v>
      </c>
      <c r="U526" s="66">
        <f t="shared" si="422"/>
        <v>1.1000000000000001</v>
      </c>
      <c r="V526" s="66">
        <f t="shared" si="423"/>
        <v>397.01000000000016</v>
      </c>
      <c r="W526" s="66">
        <f t="shared" si="424"/>
        <v>994.5</v>
      </c>
      <c r="X526" s="20">
        <f t="shared" si="425"/>
        <v>0.39920563097033701</v>
      </c>
      <c r="Y526" s="67">
        <f t="shared" si="426"/>
        <v>3.9701000000000017</v>
      </c>
      <c r="Z526" s="68">
        <f t="shared" si="427"/>
        <v>39701.000000000015</v>
      </c>
      <c r="AA526" s="65" t="s">
        <v>53</v>
      </c>
      <c r="AU526" s="23" t="str">
        <f t="shared" si="428"/>
        <v/>
      </c>
      <c r="AV526" s="23">
        <f t="shared" si="428"/>
        <v>1.1000000000000001</v>
      </c>
      <c r="AW526" s="23" t="str">
        <f t="shared" si="428"/>
        <v/>
      </c>
      <c r="AX526" s="23" t="str">
        <f t="shared" si="428"/>
        <v/>
      </c>
      <c r="BA526" s="25">
        <v>2</v>
      </c>
      <c r="BB526" s="25">
        <v>1.73</v>
      </c>
      <c r="BC526" s="25">
        <v>0.73</v>
      </c>
      <c r="BD526" s="25">
        <v>1.6716</v>
      </c>
    </row>
    <row r="527" spans="1:56" x14ac:dyDescent="0.2">
      <c r="A527" s="98">
        <v>46188</v>
      </c>
      <c r="B527" s="60" t="s">
        <v>892</v>
      </c>
      <c r="C527" s="24" t="s">
        <v>1812</v>
      </c>
      <c r="D527" s="24" t="s">
        <v>621</v>
      </c>
      <c r="F527" s="74" t="s">
        <v>51</v>
      </c>
      <c r="G527" s="24" t="s">
        <v>121</v>
      </c>
      <c r="H527" s="24" t="s">
        <v>2397</v>
      </c>
      <c r="I527" s="24">
        <v>2</v>
      </c>
      <c r="J527" s="24">
        <v>7</v>
      </c>
      <c r="K527" s="87" t="s">
        <v>3034</v>
      </c>
      <c r="L527" s="25">
        <v>3</v>
      </c>
      <c r="M527" s="24" t="s">
        <v>105</v>
      </c>
      <c r="N527" s="24" t="s">
        <v>6</v>
      </c>
      <c r="R527" s="25">
        <v>3</v>
      </c>
      <c r="S527" s="83" t="s">
        <v>373</v>
      </c>
      <c r="T527" s="66" t="str">
        <f t="shared" ref="T527:T532" si="429">IF((AA527="W"),ROUND((R527*L527),2),"0.00")</f>
        <v>0.00</v>
      </c>
      <c r="U527" s="66">
        <f t="shared" ref="U527:U532" si="430">-$L527+T527</f>
        <v>-3</v>
      </c>
      <c r="V527" s="66">
        <f t="shared" ref="V527:V550" si="431">U527+V526</f>
        <v>394.01000000000016</v>
      </c>
      <c r="W527" s="66">
        <f t="shared" ref="W527:W550" si="432">L527+W526</f>
        <v>997.5</v>
      </c>
      <c r="X527" s="20">
        <f t="shared" ref="X527:X532" si="433">SUM(V527/W527)</f>
        <v>0.39499749373433601</v>
      </c>
      <c r="Y527" s="67">
        <f t="shared" ref="Y527:Y550" si="434">V527/100</f>
        <v>3.9401000000000015</v>
      </c>
      <c r="Z527" s="68">
        <f t="shared" ref="Z527:Z550" si="435">V527*100</f>
        <v>39401.000000000015</v>
      </c>
      <c r="AA527" s="65" t="s">
        <v>52</v>
      </c>
      <c r="AU527" s="23" t="str">
        <f t="shared" si="428"/>
        <v/>
      </c>
      <c r="AV527" s="23">
        <f t="shared" si="428"/>
        <v>-3</v>
      </c>
      <c r="AW527" s="23" t="str">
        <f t="shared" si="428"/>
        <v/>
      </c>
      <c r="AX527" s="23" t="str">
        <f t="shared" si="428"/>
        <v/>
      </c>
      <c r="BA527" s="24" t="s">
        <v>720</v>
      </c>
      <c r="BB527" s="25">
        <v>3.21</v>
      </c>
      <c r="BC527" s="25">
        <f t="shared" ref="BC527:BC531" si="436">((BB527*(L527))-(L527))</f>
        <v>6.629999999999999</v>
      </c>
      <c r="BD527" s="25">
        <f>0.92*(BB527-1)+1</f>
        <v>3.0331999999999999</v>
      </c>
    </row>
    <row r="528" spans="1:56" x14ac:dyDescent="0.2">
      <c r="A528" s="98">
        <v>46189</v>
      </c>
      <c r="B528" s="60" t="s">
        <v>892</v>
      </c>
      <c r="C528" s="24" t="s">
        <v>3035</v>
      </c>
      <c r="D528" s="24" t="s">
        <v>584</v>
      </c>
      <c r="F528" s="74" t="s">
        <v>51</v>
      </c>
      <c r="G528" s="24" t="s">
        <v>121</v>
      </c>
      <c r="H528" s="24" t="s">
        <v>2223</v>
      </c>
      <c r="I528" s="24">
        <v>12</v>
      </c>
      <c r="J528" s="24">
        <v>6</v>
      </c>
      <c r="K528" s="87" t="s">
        <v>3036</v>
      </c>
      <c r="L528" s="25">
        <v>2</v>
      </c>
      <c r="M528" s="24" t="s">
        <v>105</v>
      </c>
      <c r="N528" s="24" t="s">
        <v>6</v>
      </c>
      <c r="R528" s="25">
        <v>5.5</v>
      </c>
      <c r="S528" s="83" t="s">
        <v>373</v>
      </c>
      <c r="T528" s="66" t="str">
        <f t="shared" si="429"/>
        <v>0.00</v>
      </c>
      <c r="U528" s="66">
        <f t="shared" si="430"/>
        <v>-2</v>
      </c>
      <c r="V528" s="66">
        <f t="shared" si="431"/>
        <v>392.01000000000016</v>
      </c>
      <c r="W528" s="66">
        <f t="shared" si="432"/>
        <v>999.5</v>
      </c>
      <c r="X528" s="20">
        <f t="shared" si="433"/>
        <v>0.39220610305152592</v>
      </c>
      <c r="Y528" s="67">
        <f t="shared" si="434"/>
        <v>3.9201000000000015</v>
      </c>
      <c r="Z528" s="68">
        <f t="shared" si="435"/>
        <v>39201.000000000015</v>
      </c>
      <c r="AA528" s="65" t="s">
        <v>52</v>
      </c>
      <c r="AU528" s="23" t="str">
        <f t="shared" si="428"/>
        <v/>
      </c>
      <c r="AV528" s="23">
        <f t="shared" si="428"/>
        <v>-2</v>
      </c>
      <c r="AW528" s="23" t="str">
        <f t="shared" si="428"/>
        <v/>
      </c>
      <c r="AX528" s="23" t="str">
        <f t="shared" si="428"/>
        <v/>
      </c>
      <c r="BA528" s="25">
        <v>5.0999999999999996</v>
      </c>
      <c r="BB528" s="25">
        <v>8.1999999999999993</v>
      </c>
      <c r="BC528" s="25">
        <f t="shared" si="436"/>
        <v>14.399999999999999</v>
      </c>
      <c r="BD528" s="25">
        <f>0.92*(BB528-1)+1</f>
        <v>7.6239999999999997</v>
      </c>
    </row>
    <row r="529" spans="1:56" x14ac:dyDescent="0.2">
      <c r="A529" s="98">
        <v>46189</v>
      </c>
      <c r="B529" s="60" t="s">
        <v>892</v>
      </c>
      <c r="C529" s="24" t="s">
        <v>2364</v>
      </c>
      <c r="D529" s="24" t="s">
        <v>584</v>
      </c>
      <c r="F529" s="74" t="s">
        <v>51</v>
      </c>
      <c r="G529" s="24" t="s">
        <v>121</v>
      </c>
      <c r="H529" s="24" t="s">
        <v>390</v>
      </c>
      <c r="I529" s="24">
        <v>4</v>
      </c>
      <c r="J529" s="24">
        <v>8</v>
      </c>
      <c r="K529" s="26" t="s">
        <v>3037</v>
      </c>
      <c r="L529" s="25">
        <v>1</v>
      </c>
      <c r="M529" s="24" t="s">
        <v>105</v>
      </c>
      <c r="N529" s="24" t="s">
        <v>6</v>
      </c>
      <c r="R529" s="25">
        <v>4.5</v>
      </c>
      <c r="S529" s="83" t="s">
        <v>372</v>
      </c>
      <c r="T529" s="66">
        <f t="shared" si="429"/>
        <v>4.5</v>
      </c>
      <c r="U529" s="66">
        <f t="shared" si="430"/>
        <v>3.5</v>
      </c>
      <c r="V529" s="66">
        <f t="shared" si="431"/>
        <v>395.51000000000016</v>
      </c>
      <c r="W529" s="66">
        <f t="shared" si="432"/>
        <v>1000.5</v>
      </c>
      <c r="X529" s="20">
        <f t="shared" si="433"/>
        <v>0.39531234382808611</v>
      </c>
      <c r="Y529" s="67">
        <f t="shared" si="434"/>
        <v>3.9551000000000016</v>
      </c>
      <c r="Z529" s="68">
        <f t="shared" si="435"/>
        <v>39551.000000000015</v>
      </c>
      <c r="AA529" s="65" t="s">
        <v>53</v>
      </c>
      <c r="AU529" s="23" t="str">
        <f t="shared" si="428"/>
        <v/>
      </c>
      <c r="AV529" s="23">
        <f t="shared" si="428"/>
        <v>3.5</v>
      </c>
      <c r="AW529" s="23" t="str">
        <f t="shared" si="428"/>
        <v/>
      </c>
      <c r="AX529" s="23" t="str">
        <f t="shared" si="428"/>
        <v/>
      </c>
      <c r="BA529" s="25">
        <v>8</v>
      </c>
      <c r="BB529" s="25">
        <v>9.7799999999999994</v>
      </c>
      <c r="BC529" s="25">
        <f t="shared" si="436"/>
        <v>8.7799999999999994</v>
      </c>
      <c r="BD529" s="25">
        <f>0.92*(BB529-1)+1</f>
        <v>9.0776000000000003</v>
      </c>
    </row>
    <row r="530" spans="1:56" x14ac:dyDescent="0.2">
      <c r="A530" s="98">
        <v>46190</v>
      </c>
      <c r="B530" s="60" t="s">
        <v>892</v>
      </c>
      <c r="C530" s="24" t="s">
        <v>3038</v>
      </c>
      <c r="D530" s="24" t="s">
        <v>397</v>
      </c>
      <c r="F530" s="74" t="s">
        <v>51</v>
      </c>
      <c r="G530" s="24" t="s">
        <v>121</v>
      </c>
      <c r="H530" s="24" t="s">
        <v>2946</v>
      </c>
      <c r="I530" s="24">
        <v>6</v>
      </c>
      <c r="J530" s="24">
        <v>4</v>
      </c>
      <c r="K530" s="87" t="s">
        <v>3039</v>
      </c>
      <c r="L530" s="25">
        <v>1</v>
      </c>
      <c r="M530" s="24" t="s">
        <v>105</v>
      </c>
      <c r="N530" s="24" t="s">
        <v>6</v>
      </c>
      <c r="R530" s="25">
        <v>5.5</v>
      </c>
      <c r="S530" s="83" t="s">
        <v>373</v>
      </c>
      <c r="T530" s="66" t="str">
        <f t="shared" si="429"/>
        <v>0.00</v>
      </c>
      <c r="U530" s="66">
        <f t="shared" si="430"/>
        <v>-1</v>
      </c>
      <c r="V530" s="66">
        <f t="shared" si="431"/>
        <v>394.51000000000016</v>
      </c>
      <c r="W530" s="66">
        <f t="shared" si="432"/>
        <v>1001.5</v>
      </c>
      <c r="X530" s="20">
        <f t="shared" si="433"/>
        <v>0.39391912131802315</v>
      </c>
      <c r="Y530" s="67">
        <f t="shared" si="434"/>
        <v>3.9451000000000018</v>
      </c>
      <c r="Z530" s="68">
        <f t="shared" si="435"/>
        <v>39451.000000000015</v>
      </c>
      <c r="AA530" s="65" t="s">
        <v>52</v>
      </c>
      <c r="AU530" s="23" t="str">
        <f t="shared" si="428"/>
        <v/>
      </c>
      <c r="AV530" s="23">
        <f t="shared" si="428"/>
        <v>-1</v>
      </c>
      <c r="AW530" s="23" t="str">
        <f t="shared" si="428"/>
        <v/>
      </c>
      <c r="AX530" s="23" t="str">
        <f t="shared" si="428"/>
        <v/>
      </c>
      <c r="BA530" s="25">
        <v>4.0999999999999996</v>
      </c>
      <c r="BB530" s="25">
        <v>5.56</v>
      </c>
      <c r="BC530" s="25">
        <f t="shared" si="436"/>
        <v>4.5599999999999996</v>
      </c>
      <c r="BD530" s="25">
        <f t="shared" ref="BD530:BD531" si="437">0.92*(BB530-1)+1</f>
        <v>5.1951999999999998</v>
      </c>
    </row>
    <row r="531" spans="1:56" x14ac:dyDescent="0.2">
      <c r="A531" s="98">
        <v>46191</v>
      </c>
      <c r="B531" s="60" t="s">
        <v>892</v>
      </c>
      <c r="C531" s="24" t="s">
        <v>3043</v>
      </c>
      <c r="D531" s="24" t="s">
        <v>398</v>
      </c>
      <c r="F531" s="74" t="s">
        <v>51</v>
      </c>
      <c r="G531" s="24" t="s">
        <v>121</v>
      </c>
      <c r="H531" s="24" t="s">
        <v>581</v>
      </c>
      <c r="I531" s="24">
        <v>1</v>
      </c>
      <c r="J531" s="24">
        <v>7</v>
      </c>
      <c r="K531" s="24" t="s">
        <v>3044</v>
      </c>
      <c r="L531" s="25">
        <v>2</v>
      </c>
      <c r="M531" s="24" t="s">
        <v>105</v>
      </c>
      <c r="N531" s="24" t="s">
        <v>6</v>
      </c>
      <c r="R531" s="25">
        <v>7</v>
      </c>
      <c r="S531" s="83" t="s">
        <v>363</v>
      </c>
      <c r="T531" s="66" t="str">
        <f t="shared" si="429"/>
        <v>0.00</v>
      </c>
      <c r="U531" s="66">
        <f t="shared" si="430"/>
        <v>-2</v>
      </c>
      <c r="V531" s="66">
        <f t="shared" si="431"/>
        <v>392.51000000000016</v>
      </c>
      <c r="W531" s="66">
        <f t="shared" si="432"/>
        <v>1003.5</v>
      </c>
      <c r="X531" s="20">
        <f t="shared" si="433"/>
        <v>0.39114100647732952</v>
      </c>
      <c r="Y531" s="67">
        <f t="shared" si="434"/>
        <v>3.9251000000000018</v>
      </c>
      <c r="Z531" s="68">
        <f t="shared" si="435"/>
        <v>39251.000000000015</v>
      </c>
      <c r="AA531" s="65" t="s">
        <v>52</v>
      </c>
      <c r="AU531" s="23" t="str">
        <f t="shared" si="428"/>
        <v/>
      </c>
      <c r="AV531" s="23">
        <f t="shared" si="428"/>
        <v>-2</v>
      </c>
      <c r="AW531" s="23" t="str">
        <f t="shared" si="428"/>
        <v/>
      </c>
      <c r="AX531" s="23" t="str">
        <f t="shared" si="428"/>
        <v/>
      </c>
      <c r="BA531" s="25">
        <v>5.3</v>
      </c>
      <c r="BB531" s="25">
        <v>4.1500000000000004</v>
      </c>
      <c r="BC531" s="25">
        <f t="shared" si="436"/>
        <v>6.3000000000000007</v>
      </c>
      <c r="BD531" s="25">
        <f t="shared" si="437"/>
        <v>3.8980000000000006</v>
      </c>
    </row>
    <row r="532" spans="1:56" x14ac:dyDescent="0.2">
      <c r="A532" s="98">
        <v>46192</v>
      </c>
      <c r="B532" s="60" t="s">
        <v>892</v>
      </c>
      <c r="C532" s="24" t="s">
        <v>1445</v>
      </c>
      <c r="D532" s="24" t="s">
        <v>562</v>
      </c>
      <c r="F532" s="74" t="s">
        <v>51</v>
      </c>
      <c r="G532" s="24" t="s">
        <v>121</v>
      </c>
      <c r="H532" s="24" t="s">
        <v>941</v>
      </c>
      <c r="I532" s="24">
        <v>1</v>
      </c>
      <c r="J532" s="24">
        <v>2</v>
      </c>
      <c r="K532" s="24" t="s">
        <v>3045</v>
      </c>
      <c r="L532" s="25">
        <v>3</v>
      </c>
      <c r="M532" s="24" t="s">
        <v>105</v>
      </c>
      <c r="N532" s="24" t="s">
        <v>6</v>
      </c>
      <c r="R532" s="25">
        <v>3.8</v>
      </c>
      <c r="S532" s="83" t="s">
        <v>363</v>
      </c>
      <c r="T532" s="66" t="str">
        <f t="shared" si="429"/>
        <v>0.00</v>
      </c>
      <c r="U532" s="66">
        <f t="shared" si="430"/>
        <v>-3</v>
      </c>
      <c r="V532" s="66">
        <f t="shared" si="431"/>
        <v>389.51000000000016</v>
      </c>
      <c r="W532" s="66">
        <f t="shared" si="432"/>
        <v>1006.5</v>
      </c>
      <c r="X532" s="20">
        <f t="shared" si="433"/>
        <v>0.38699453551912583</v>
      </c>
      <c r="Y532" s="67">
        <f t="shared" si="434"/>
        <v>3.8951000000000016</v>
      </c>
      <c r="Z532" s="68">
        <f t="shared" si="435"/>
        <v>38951.000000000015</v>
      </c>
      <c r="AA532" s="65" t="s">
        <v>52</v>
      </c>
      <c r="AU532" s="23" t="str">
        <f t="shared" si="428"/>
        <v/>
      </c>
      <c r="AV532" s="23">
        <f t="shared" si="428"/>
        <v>-3</v>
      </c>
      <c r="AW532" s="23" t="str">
        <f t="shared" si="428"/>
        <v/>
      </c>
      <c r="AX532" s="23" t="str">
        <f t="shared" si="428"/>
        <v/>
      </c>
      <c r="BA532" s="25">
        <v>2.5</v>
      </c>
      <c r="BB532" s="25">
        <v>3.25</v>
      </c>
      <c r="BC532" s="25">
        <f t="shared" ref="BC532:BC550" si="438">((BB532*(L532))-(L532))</f>
        <v>6.75</v>
      </c>
      <c r="BD532" s="25">
        <f t="shared" ref="BD532:BD550" si="439">0.92*(BB532-1)+1</f>
        <v>3.0700000000000003</v>
      </c>
    </row>
    <row r="533" spans="1:56" x14ac:dyDescent="0.2">
      <c r="A533" s="98">
        <v>46194</v>
      </c>
      <c r="B533" s="60" t="s">
        <v>892</v>
      </c>
      <c r="C533" s="24" t="s">
        <v>3049</v>
      </c>
      <c r="D533" s="24" t="s">
        <v>577</v>
      </c>
      <c r="E533" s="74" t="s">
        <v>51</v>
      </c>
      <c r="F533" s="74" t="s">
        <v>51</v>
      </c>
      <c r="G533" s="24" t="s">
        <v>121</v>
      </c>
      <c r="H533" s="24" t="s">
        <v>820</v>
      </c>
      <c r="I533" s="24">
        <v>1</v>
      </c>
      <c r="J533" s="24">
        <v>2</v>
      </c>
      <c r="K533" s="24" t="s">
        <v>3050</v>
      </c>
      <c r="L533" s="25">
        <v>1</v>
      </c>
      <c r="M533" s="24" t="s">
        <v>105</v>
      </c>
      <c r="N533" s="24" t="s">
        <v>6</v>
      </c>
      <c r="R533" s="25">
        <v>10</v>
      </c>
      <c r="S533" s="83" t="s">
        <v>363</v>
      </c>
      <c r="T533" s="66" t="str">
        <f t="shared" ref="T533:T550" si="440">IF((AA533="W"),ROUND((R533*L533),2),"0.00")</f>
        <v>0.00</v>
      </c>
      <c r="U533" s="66">
        <f t="shared" ref="U533:U550" si="441">-$L533+T533</f>
        <v>-1</v>
      </c>
      <c r="V533" s="66">
        <f t="shared" si="431"/>
        <v>388.51000000000016</v>
      </c>
      <c r="W533" s="66">
        <f t="shared" si="432"/>
        <v>1007.5</v>
      </c>
      <c r="X533" s="20">
        <f t="shared" ref="X533:X535" si="442">SUM(V533/W533)</f>
        <v>0.38561786600496295</v>
      </c>
      <c r="Y533" s="67">
        <f t="shared" si="434"/>
        <v>3.8851000000000018</v>
      </c>
      <c r="Z533" s="68">
        <f t="shared" si="435"/>
        <v>38851.000000000015</v>
      </c>
      <c r="AA533" s="65" t="s">
        <v>52</v>
      </c>
      <c r="AU533" s="23" t="str">
        <f t="shared" si="428"/>
        <v/>
      </c>
      <c r="AV533" s="23">
        <f t="shared" si="428"/>
        <v>-1</v>
      </c>
      <c r="AW533" s="23" t="str">
        <f t="shared" si="428"/>
        <v/>
      </c>
      <c r="AX533" s="23" t="str">
        <f t="shared" si="428"/>
        <v/>
      </c>
      <c r="BA533" s="25">
        <v>4.7</v>
      </c>
      <c r="BB533" s="25">
        <v>5.76</v>
      </c>
      <c r="BC533" s="25">
        <f t="shared" si="438"/>
        <v>4.76</v>
      </c>
      <c r="BD533" s="25">
        <f t="shared" si="439"/>
        <v>5.3792</v>
      </c>
    </row>
    <row r="534" spans="1:56" x14ac:dyDescent="0.2">
      <c r="A534" s="98">
        <v>46194</v>
      </c>
      <c r="B534" s="60" t="s">
        <v>892</v>
      </c>
      <c r="C534" s="24" t="s">
        <v>2041</v>
      </c>
      <c r="D534" s="24" t="s">
        <v>577</v>
      </c>
      <c r="E534" s="74" t="s">
        <v>51</v>
      </c>
      <c r="F534" s="74" t="s">
        <v>51</v>
      </c>
      <c r="G534" s="24" t="s">
        <v>121</v>
      </c>
      <c r="H534" s="24" t="s">
        <v>1309</v>
      </c>
      <c r="I534" s="24">
        <v>4</v>
      </c>
      <c r="J534" s="24">
        <v>4</v>
      </c>
      <c r="K534" s="24" t="s">
        <v>3051</v>
      </c>
      <c r="L534" s="25">
        <v>1</v>
      </c>
      <c r="M534" s="24" t="s">
        <v>105</v>
      </c>
      <c r="N534" s="24" t="s">
        <v>6</v>
      </c>
      <c r="R534" s="25">
        <v>16</v>
      </c>
      <c r="S534" s="83" t="s">
        <v>363</v>
      </c>
      <c r="T534" s="66" t="str">
        <f t="shared" si="440"/>
        <v>0.00</v>
      </c>
      <c r="U534" s="66">
        <f t="shared" si="441"/>
        <v>-1</v>
      </c>
      <c r="V534" s="66">
        <f t="shared" si="431"/>
        <v>387.51000000000016</v>
      </c>
      <c r="W534" s="66">
        <f t="shared" si="432"/>
        <v>1008.5</v>
      </c>
      <c r="X534" s="20">
        <f t="shared" si="442"/>
        <v>0.38424392662369872</v>
      </c>
      <c r="Y534" s="67">
        <f t="shared" si="434"/>
        <v>3.8751000000000015</v>
      </c>
      <c r="Z534" s="68">
        <f t="shared" si="435"/>
        <v>38751.000000000015</v>
      </c>
      <c r="AA534" s="65" t="s">
        <v>52</v>
      </c>
      <c r="AU534" s="23" t="str">
        <f t="shared" ref="AU534:AX550" si="443">IF($G534=AU$2,$U534,"")</f>
        <v/>
      </c>
      <c r="AV534" s="23">
        <f t="shared" si="443"/>
        <v>-1</v>
      </c>
      <c r="AW534" s="23" t="str">
        <f t="shared" si="443"/>
        <v/>
      </c>
      <c r="AX534" s="23" t="str">
        <f t="shared" si="443"/>
        <v/>
      </c>
      <c r="BA534" s="25">
        <v>13.3</v>
      </c>
      <c r="BB534" s="25">
        <v>18</v>
      </c>
      <c r="BC534" s="25">
        <f t="shared" si="438"/>
        <v>17</v>
      </c>
      <c r="BD534" s="25">
        <f t="shared" si="439"/>
        <v>16.64</v>
      </c>
    </row>
    <row r="535" spans="1:56" x14ac:dyDescent="0.2">
      <c r="A535" s="98">
        <v>46194</v>
      </c>
      <c r="B535" s="60" t="s">
        <v>892</v>
      </c>
      <c r="C535" s="24" t="s">
        <v>2041</v>
      </c>
      <c r="D535" s="24" t="s">
        <v>577</v>
      </c>
      <c r="E535" s="74" t="s">
        <v>51</v>
      </c>
      <c r="F535" s="74" t="s">
        <v>51</v>
      </c>
      <c r="G535" s="24" t="s">
        <v>121</v>
      </c>
      <c r="H535" s="24" t="s">
        <v>1309</v>
      </c>
      <c r="I535" s="24">
        <v>4</v>
      </c>
      <c r="J535" s="24">
        <v>4</v>
      </c>
      <c r="K535" s="24" t="s">
        <v>3051</v>
      </c>
      <c r="L535" s="25">
        <v>1</v>
      </c>
      <c r="M535" s="24" t="s">
        <v>105</v>
      </c>
      <c r="N535" s="24" t="s">
        <v>7</v>
      </c>
      <c r="R535" s="25">
        <v>3.3</v>
      </c>
      <c r="S535" s="83" t="s">
        <v>363</v>
      </c>
      <c r="T535" s="66" t="str">
        <f t="shared" si="440"/>
        <v>0.00</v>
      </c>
      <c r="U535" s="66">
        <f t="shared" si="441"/>
        <v>-1</v>
      </c>
      <c r="V535" s="66">
        <f t="shared" si="431"/>
        <v>386.51000000000016</v>
      </c>
      <c r="W535" s="66">
        <f t="shared" si="432"/>
        <v>1009.5</v>
      </c>
      <c r="X535" s="20">
        <f t="shared" si="442"/>
        <v>0.38287270926201106</v>
      </c>
      <c r="Y535" s="67">
        <f t="shared" si="434"/>
        <v>3.8651000000000018</v>
      </c>
      <c r="Z535" s="68">
        <f t="shared" si="435"/>
        <v>38651.000000000015</v>
      </c>
      <c r="AA535" s="65" t="s">
        <v>52</v>
      </c>
      <c r="AU535" s="23" t="str">
        <f t="shared" si="443"/>
        <v/>
      </c>
      <c r="AV535" s="23">
        <f t="shared" si="443"/>
        <v>-1</v>
      </c>
      <c r="AW535" s="23" t="str">
        <f t="shared" si="443"/>
        <v/>
      </c>
      <c r="AX535" s="23" t="str">
        <f t="shared" si="443"/>
        <v/>
      </c>
      <c r="BA535" s="25">
        <v>4.5999999999999996</v>
      </c>
      <c r="BB535" s="25">
        <v>4.18</v>
      </c>
      <c r="BC535" s="25">
        <f t="shared" si="438"/>
        <v>3.1799999999999997</v>
      </c>
      <c r="BD535" s="25">
        <f t="shared" si="439"/>
        <v>3.9255999999999998</v>
      </c>
    </row>
    <row r="536" spans="1:56" x14ac:dyDescent="0.2">
      <c r="A536" s="98">
        <v>46197</v>
      </c>
      <c r="B536" s="60" t="s">
        <v>892</v>
      </c>
      <c r="C536" s="24" t="s">
        <v>1348</v>
      </c>
      <c r="D536" s="24" t="s">
        <v>397</v>
      </c>
      <c r="F536" s="74" t="s">
        <v>51</v>
      </c>
      <c r="G536" s="24" t="s">
        <v>121</v>
      </c>
      <c r="H536" s="24" t="s">
        <v>2223</v>
      </c>
      <c r="I536" s="24">
        <v>4</v>
      </c>
      <c r="J536" s="24">
        <v>1</v>
      </c>
      <c r="K536" s="26" t="s">
        <v>3054</v>
      </c>
      <c r="L536" s="25">
        <v>2</v>
      </c>
      <c r="M536" s="24" t="s">
        <v>105</v>
      </c>
      <c r="N536" s="24" t="s">
        <v>6</v>
      </c>
      <c r="R536" s="25">
        <v>5</v>
      </c>
      <c r="S536" s="83" t="s">
        <v>372</v>
      </c>
      <c r="T536" s="66">
        <f t="shared" si="440"/>
        <v>10</v>
      </c>
      <c r="U536" s="66">
        <f t="shared" si="441"/>
        <v>8</v>
      </c>
      <c r="V536" s="66">
        <f t="shared" si="431"/>
        <v>394.51000000000016</v>
      </c>
      <c r="W536" s="66">
        <f t="shared" si="432"/>
        <v>1011.5</v>
      </c>
      <c r="X536" s="20">
        <f t="shared" ref="X536:X537" si="444">SUM(V536/W536)</f>
        <v>0.39002471576866055</v>
      </c>
      <c r="Y536" s="67">
        <f t="shared" si="434"/>
        <v>3.9451000000000018</v>
      </c>
      <c r="Z536" s="68">
        <f t="shared" si="435"/>
        <v>39451.000000000015</v>
      </c>
      <c r="AA536" s="65" t="s">
        <v>53</v>
      </c>
      <c r="AU536" s="23" t="str">
        <f t="shared" si="443"/>
        <v/>
      </c>
      <c r="AV536" s="23">
        <f t="shared" si="443"/>
        <v>8</v>
      </c>
      <c r="AW536" s="23" t="str">
        <f t="shared" si="443"/>
        <v/>
      </c>
      <c r="AX536" s="23" t="str">
        <f t="shared" si="443"/>
        <v/>
      </c>
      <c r="BA536" s="25">
        <v>5.2</v>
      </c>
      <c r="BB536" s="25">
        <v>5.41</v>
      </c>
      <c r="BC536" s="25">
        <f t="shared" si="438"/>
        <v>8.82</v>
      </c>
      <c r="BD536" s="25">
        <f t="shared" si="439"/>
        <v>5.0571999999999999</v>
      </c>
    </row>
    <row r="537" spans="1:56" x14ac:dyDescent="0.2">
      <c r="A537" s="98">
        <v>46197</v>
      </c>
      <c r="B537" s="60" t="s">
        <v>892</v>
      </c>
      <c r="C537" s="24" t="s">
        <v>885</v>
      </c>
      <c r="D537" s="24" t="s">
        <v>397</v>
      </c>
      <c r="F537" s="74" t="s">
        <v>51</v>
      </c>
      <c r="G537" s="24" t="s">
        <v>121</v>
      </c>
      <c r="H537" s="24" t="s">
        <v>60</v>
      </c>
      <c r="I537" s="24">
        <v>9</v>
      </c>
      <c r="J537" s="24">
        <v>1</v>
      </c>
      <c r="K537" s="24" t="s">
        <v>3055</v>
      </c>
      <c r="L537" s="25">
        <v>1</v>
      </c>
      <c r="M537" s="24" t="s">
        <v>105</v>
      </c>
      <c r="N537" s="24" t="s">
        <v>6</v>
      </c>
      <c r="R537" s="25">
        <v>8.5</v>
      </c>
      <c r="S537" s="83" t="s">
        <v>363</v>
      </c>
      <c r="T537" s="66" t="str">
        <f t="shared" si="440"/>
        <v>0.00</v>
      </c>
      <c r="U537" s="66">
        <f t="shared" si="441"/>
        <v>-1</v>
      </c>
      <c r="V537" s="66">
        <f t="shared" si="431"/>
        <v>393.51000000000016</v>
      </c>
      <c r="W537" s="66">
        <f t="shared" si="432"/>
        <v>1012.5</v>
      </c>
      <c r="X537" s="20">
        <f t="shared" si="444"/>
        <v>0.38865185185185203</v>
      </c>
      <c r="Y537" s="67">
        <f t="shared" si="434"/>
        <v>3.9351000000000016</v>
      </c>
      <c r="Z537" s="68">
        <f t="shared" si="435"/>
        <v>39351.000000000015</v>
      </c>
      <c r="AA537" s="65" t="s">
        <v>52</v>
      </c>
      <c r="AU537" s="23" t="str">
        <f t="shared" si="443"/>
        <v/>
      </c>
      <c r="AV537" s="23">
        <f t="shared" si="443"/>
        <v>-1</v>
      </c>
      <c r="AW537" s="23" t="str">
        <f t="shared" si="443"/>
        <v/>
      </c>
      <c r="AX537" s="23" t="str">
        <f t="shared" si="443"/>
        <v/>
      </c>
      <c r="BA537" s="25">
        <v>9.9</v>
      </c>
      <c r="BB537" s="25">
        <v>12</v>
      </c>
      <c r="BC537" s="25">
        <f t="shared" si="438"/>
        <v>11</v>
      </c>
      <c r="BD537" s="25">
        <f t="shared" si="439"/>
        <v>11.120000000000001</v>
      </c>
    </row>
    <row r="538" spans="1:56" x14ac:dyDescent="0.2">
      <c r="A538" s="98">
        <v>46198</v>
      </c>
      <c r="B538" s="60" t="s">
        <v>892</v>
      </c>
      <c r="C538" s="24" t="s">
        <v>3057</v>
      </c>
      <c r="D538" s="24" t="s">
        <v>398</v>
      </c>
      <c r="F538" s="74" t="s">
        <v>51</v>
      </c>
      <c r="G538" s="24" t="s">
        <v>121</v>
      </c>
      <c r="H538" s="24" t="s">
        <v>820</v>
      </c>
      <c r="I538" s="24">
        <v>4</v>
      </c>
      <c r="J538" s="24">
        <v>3</v>
      </c>
      <c r="K538" s="26" t="s">
        <v>3058</v>
      </c>
      <c r="L538" s="25">
        <v>3</v>
      </c>
      <c r="M538" s="24" t="s">
        <v>105</v>
      </c>
      <c r="N538" s="24" t="s">
        <v>6</v>
      </c>
      <c r="R538" s="25">
        <v>2.6</v>
      </c>
      <c r="S538" s="83" t="s">
        <v>372</v>
      </c>
      <c r="T538" s="66">
        <f t="shared" si="440"/>
        <v>7.8</v>
      </c>
      <c r="U538" s="66">
        <f t="shared" si="441"/>
        <v>4.8</v>
      </c>
      <c r="V538" s="66">
        <f t="shared" si="431"/>
        <v>398.31000000000017</v>
      </c>
      <c r="W538" s="66">
        <f t="shared" si="432"/>
        <v>1015.5</v>
      </c>
      <c r="X538" s="20">
        <f t="shared" ref="X538:X542" si="445">SUM(V538/W538)</f>
        <v>0.39223042836041377</v>
      </c>
      <c r="Y538" s="67">
        <f t="shared" si="434"/>
        <v>3.9831000000000016</v>
      </c>
      <c r="Z538" s="68">
        <f t="shared" si="435"/>
        <v>39831.000000000015</v>
      </c>
      <c r="AA538" s="65" t="s">
        <v>53</v>
      </c>
      <c r="AU538" s="23" t="str">
        <f t="shared" si="443"/>
        <v/>
      </c>
      <c r="AV538" s="23">
        <f t="shared" si="443"/>
        <v>4.8</v>
      </c>
      <c r="AW538" s="23" t="str">
        <f t="shared" si="443"/>
        <v/>
      </c>
      <c r="AX538" s="23" t="str">
        <f t="shared" si="443"/>
        <v/>
      </c>
      <c r="BA538" s="25">
        <v>2.4</v>
      </c>
      <c r="BB538" s="25">
        <v>2.76</v>
      </c>
      <c r="BC538" s="25">
        <f t="shared" si="438"/>
        <v>5.2799999999999994</v>
      </c>
      <c r="BD538" s="25">
        <f t="shared" si="439"/>
        <v>2.6192000000000002</v>
      </c>
    </row>
    <row r="539" spans="1:56" x14ac:dyDescent="0.2">
      <c r="A539" s="98">
        <v>46198</v>
      </c>
      <c r="B539" s="60" t="s">
        <v>892</v>
      </c>
      <c r="C539" s="24" t="s">
        <v>2512</v>
      </c>
      <c r="D539" s="24" t="s">
        <v>398</v>
      </c>
      <c r="F539" s="74" t="s">
        <v>51</v>
      </c>
      <c r="G539" s="24" t="s">
        <v>121</v>
      </c>
      <c r="H539" s="24" t="s">
        <v>581</v>
      </c>
      <c r="I539" s="24">
        <v>1</v>
      </c>
      <c r="J539" s="24">
        <v>7</v>
      </c>
      <c r="K539" s="24" t="s">
        <v>3059</v>
      </c>
      <c r="L539" s="25">
        <v>1</v>
      </c>
      <c r="M539" s="24" t="s">
        <v>105</v>
      </c>
      <c r="N539" s="24" t="s">
        <v>6</v>
      </c>
      <c r="R539" s="25">
        <v>21</v>
      </c>
      <c r="S539" s="83" t="s">
        <v>363</v>
      </c>
      <c r="T539" s="66" t="str">
        <f t="shared" si="440"/>
        <v>0.00</v>
      </c>
      <c r="U539" s="66">
        <f t="shared" si="441"/>
        <v>-1</v>
      </c>
      <c r="V539" s="66">
        <f t="shared" si="431"/>
        <v>397.31000000000017</v>
      </c>
      <c r="W539" s="66">
        <f t="shared" si="432"/>
        <v>1016.5</v>
      </c>
      <c r="X539" s="20">
        <f t="shared" si="445"/>
        <v>0.39086079685194314</v>
      </c>
      <c r="Y539" s="67">
        <f t="shared" si="434"/>
        <v>3.9731000000000019</v>
      </c>
      <c r="Z539" s="68">
        <f t="shared" si="435"/>
        <v>39731.000000000015</v>
      </c>
      <c r="AA539" s="65" t="s">
        <v>52</v>
      </c>
      <c r="AU539" s="23" t="str">
        <f t="shared" si="443"/>
        <v/>
      </c>
      <c r="AV539" s="23">
        <f t="shared" si="443"/>
        <v>-1</v>
      </c>
      <c r="AW539" s="23" t="str">
        <f t="shared" si="443"/>
        <v/>
      </c>
      <c r="AX539" s="23" t="str">
        <f t="shared" si="443"/>
        <v/>
      </c>
      <c r="BA539" s="25">
        <v>9.9</v>
      </c>
      <c r="BB539" s="25">
        <v>12.48</v>
      </c>
      <c r="BC539" s="25">
        <f t="shared" si="438"/>
        <v>11.48</v>
      </c>
      <c r="BD539" s="25">
        <f t="shared" si="439"/>
        <v>11.5616</v>
      </c>
    </row>
    <row r="540" spans="1:56" x14ac:dyDescent="0.2">
      <c r="A540" s="98">
        <v>46198</v>
      </c>
      <c r="B540" s="60" t="s">
        <v>892</v>
      </c>
      <c r="C540" s="24" t="s">
        <v>2512</v>
      </c>
      <c r="D540" s="24" t="s">
        <v>398</v>
      </c>
      <c r="F540" s="74" t="s">
        <v>51</v>
      </c>
      <c r="G540" s="24" t="s">
        <v>121</v>
      </c>
      <c r="H540" s="24" t="s">
        <v>581</v>
      </c>
      <c r="I540" s="24">
        <v>1</v>
      </c>
      <c r="J540" s="24">
        <v>7</v>
      </c>
      <c r="K540" s="24" t="s">
        <v>3059</v>
      </c>
      <c r="L540" s="25">
        <v>1</v>
      </c>
      <c r="M540" s="24" t="s">
        <v>105</v>
      </c>
      <c r="N540" s="24" t="s">
        <v>7</v>
      </c>
      <c r="R540" s="25">
        <v>3.5</v>
      </c>
      <c r="S540" s="83" t="s">
        <v>363</v>
      </c>
      <c r="T540" s="66" t="str">
        <f t="shared" si="440"/>
        <v>0.00</v>
      </c>
      <c r="U540" s="66">
        <f t="shared" si="441"/>
        <v>-1</v>
      </c>
      <c r="V540" s="66">
        <f t="shared" si="431"/>
        <v>396.31000000000017</v>
      </c>
      <c r="W540" s="66">
        <f t="shared" si="432"/>
        <v>1017.5</v>
      </c>
      <c r="X540" s="20">
        <f t="shared" si="445"/>
        <v>0.38949385749385768</v>
      </c>
      <c r="Y540" s="67">
        <f t="shared" si="434"/>
        <v>3.9631000000000016</v>
      </c>
      <c r="Z540" s="68">
        <f t="shared" si="435"/>
        <v>39631.000000000015</v>
      </c>
      <c r="AA540" s="65" t="s">
        <v>52</v>
      </c>
      <c r="AU540" s="23" t="str">
        <f t="shared" si="443"/>
        <v/>
      </c>
      <c r="AV540" s="23">
        <f t="shared" si="443"/>
        <v>-1</v>
      </c>
      <c r="AW540" s="23" t="str">
        <f t="shared" si="443"/>
        <v/>
      </c>
      <c r="AX540" s="23" t="str">
        <f t="shared" si="443"/>
        <v/>
      </c>
      <c r="BA540" s="25">
        <v>2.2000000000000002</v>
      </c>
      <c r="BB540" s="25">
        <v>2.52</v>
      </c>
      <c r="BC540" s="25">
        <f t="shared" si="438"/>
        <v>1.52</v>
      </c>
      <c r="BD540" s="25">
        <f t="shared" si="439"/>
        <v>2.3984000000000001</v>
      </c>
    </row>
    <row r="541" spans="1:56" x14ac:dyDescent="0.2">
      <c r="A541" s="98">
        <v>46198</v>
      </c>
      <c r="B541" s="60" t="s">
        <v>892</v>
      </c>
      <c r="C541" s="24" t="s">
        <v>3057</v>
      </c>
      <c r="D541" s="24" t="s">
        <v>398</v>
      </c>
      <c r="F541" s="74" t="s">
        <v>51</v>
      </c>
      <c r="G541" s="24" t="s">
        <v>121</v>
      </c>
      <c r="H541" s="24" t="s">
        <v>2251</v>
      </c>
      <c r="I541" s="24">
        <v>10</v>
      </c>
      <c r="J541" s="24">
        <v>4</v>
      </c>
      <c r="K541" s="87" t="s">
        <v>2970</v>
      </c>
      <c r="L541" s="25">
        <v>1</v>
      </c>
      <c r="M541" s="24" t="s">
        <v>105</v>
      </c>
      <c r="N541" s="24" t="s">
        <v>6</v>
      </c>
      <c r="R541" s="25">
        <v>20</v>
      </c>
      <c r="S541" s="83" t="s">
        <v>373</v>
      </c>
      <c r="T541" s="66" t="str">
        <f t="shared" si="440"/>
        <v>0.00</v>
      </c>
      <c r="U541" s="66">
        <f t="shared" si="441"/>
        <v>-1</v>
      </c>
      <c r="V541" s="66">
        <f t="shared" si="431"/>
        <v>395.31000000000017</v>
      </c>
      <c r="W541" s="66">
        <f t="shared" si="432"/>
        <v>1018.5</v>
      </c>
      <c r="X541" s="20">
        <f t="shared" si="445"/>
        <v>0.38812960235640664</v>
      </c>
      <c r="Y541" s="67">
        <f t="shared" si="434"/>
        <v>3.9531000000000018</v>
      </c>
      <c r="Z541" s="68">
        <f t="shared" si="435"/>
        <v>39531.000000000015</v>
      </c>
      <c r="AA541" s="65" t="s">
        <v>52</v>
      </c>
      <c r="AU541" s="23" t="str">
        <f t="shared" si="443"/>
        <v/>
      </c>
      <c r="AV541" s="23">
        <f t="shared" si="443"/>
        <v>-1</v>
      </c>
      <c r="AW541" s="23" t="str">
        <f t="shared" si="443"/>
        <v/>
      </c>
      <c r="AX541" s="23" t="str">
        <f t="shared" si="443"/>
        <v/>
      </c>
      <c r="BA541" s="25">
        <v>21.2</v>
      </c>
      <c r="BB541" s="25">
        <v>19</v>
      </c>
      <c r="BC541" s="25">
        <f t="shared" si="438"/>
        <v>18</v>
      </c>
      <c r="BD541" s="25">
        <f t="shared" si="439"/>
        <v>17.560000000000002</v>
      </c>
    </row>
    <row r="542" spans="1:56" x14ac:dyDescent="0.2">
      <c r="A542" s="98">
        <v>46198</v>
      </c>
      <c r="B542" s="60" t="s">
        <v>892</v>
      </c>
      <c r="C542" s="24" t="s">
        <v>3057</v>
      </c>
      <c r="D542" s="24" t="s">
        <v>398</v>
      </c>
      <c r="F542" s="74" t="s">
        <v>51</v>
      </c>
      <c r="G542" s="24" t="s">
        <v>121</v>
      </c>
      <c r="H542" s="24" t="s">
        <v>2251</v>
      </c>
      <c r="I542" s="24">
        <v>10</v>
      </c>
      <c r="J542" s="24">
        <v>4</v>
      </c>
      <c r="K542" s="26" t="s">
        <v>2970</v>
      </c>
      <c r="L542" s="25">
        <v>1</v>
      </c>
      <c r="M542" s="24" t="s">
        <v>105</v>
      </c>
      <c r="N542" s="24" t="s">
        <v>7</v>
      </c>
      <c r="R542" s="25">
        <v>3.6</v>
      </c>
      <c r="S542" s="83" t="s">
        <v>373</v>
      </c>
      <c r="T542" s="66">
        <f t="shared" si="440"/>
        <v>3.6</v>
      </c>
      <c r="U542" s="66">
        <f t="shared" si="441"/>
        <v>2.6</v>
      </c>
      <c r="V542" s="66">
        <f t="shared" si="431"/>
        <v>397.9100000000002</v>
      </c>
      <c r="W542" s="66">
        <f t="shared" si="432"/>
        <v>1019.5</v>
      </c>
      <c r="X542" s="20">
        <f t="shared" si="445"/>
        <v>0.39029916625796979</v>
      </c>
      <c r="Y542" s="67">
        <f t="shared" si="434"/>
        <v>3.9791000000000021</v>
      </c>
      <c r="Z542" s="68">
        <f t="shared" si="435"/>
        <v>39791.000000000022</v>
      </c>
      <c r="AA542" s="65" t="s">
        <v>53</v>
      </c>
      <c r="AU542" s="23" t="str">
        <f t="shared" si="443"/>
        <v/>
      </c>
      <c r="AV542" s="23">
        <f t="shared" si="443"/>
        <v>2.6</v>
      </c>
      <c r="AW542" s="23" t="str">
        <f t="shared" si="443"/>
        <v/>
      </c>
      <c r="AX542" s="23" t="str">
        <f t="shared" si="443"/>
        <v/>
      </c>
      <c r="BA542" s="25">
        <v>4.4000000000000004</v>
      </c>
      <c r="BB542" s="25">
        <v>3.74</v>
      </c>
      <c r="BC542" s="25">
        <f t="shared" si="438"/>
        <v>2.74</v>
      </c>
      <c r="BD542" s="25">
        <f t="shared" si="439"/>
        <v>3.5208000000000004</v>
      </c>
    </row>
    <row r="543" spans="1:56" x14ac:dyDescent="0.2">
      <c r="A543" s="98">
        <v>46201</v>
      </c>
      <c r="B543" s="60" t="s">
        <v>892</v>
      </c>
      <c r="C543" s="24" t="s">
        <v>1598</v>
      </c>
      <c r="D543" s="24" t="s">
        <v>577</v>
      </c>
      <c r="F543" s="74" t="s">
        <v>51</v>
      </c>
      <c r="G543" s="24" t="s">
        <v>121</v>
      </c>
      <c r="H543" s="24" t="s">
        <v>997</v>
      </c>
      <c r="I543" s="24">
        <v>1</v>
      </c>
      <c r="J543" s="24">
        <v>10</v>
      </c>
      <c r="K543" s="24" t="s">
        <v>3065</v>
      </c>
      <c r="L543" s="25">
        <v>2</v>
      </c>
      <c r="M543" s="24" t="s">
        <v>105</v>
      </c>
      <c r="N543" s="24" t="s">
        <v>6</v>
      </c>
      <c r="R543" s="25">
        <v>5</v>
      </c>
      <c r="S543" s="83" t="s">
        <v>363</v>
      </c>
      <c r="T543" s="66" t="str">
        <f t="shared" si="440"/>
        <v>0.00</v>
      </c>
      <c r="U543" s="66">
        <f t="shared" si="441"/>
        <v>-2</v>
      </c>
      <c r="V543" s="66">
        <f t="shared" si="431"/>
        <v>395.9100000000002</v>
      </c>
      <c r="W543" s="66">
        <f t="shared" si="432"/>
        <v>1021.5</v>
      </c>
      <c r="X543" s="20">
        <f t="shared" ref="X543" si="446">SUM(V543/W543)</f>
        <v>0.38757709251101341</v>
      </c>
      <c r="Y543" s="67">
        <f t="shared" si="434"/>
        <v>3.9591000000000021</v>
      </c>
      <c r="Z543" s="68">
        <f t="shared" si="435"/>
        <v>39591.000000000022</v>
      </c>
      <c r="AA543" s="65" t="s">
        <v>52</v>
      </c>
      <c r="AU543" s="23" t="str">
        <f t="shared" si="443"/>
        <v/>
      </c>
      <c r="AV543" s="23">
        <f>IF($G543=AV$2,$U543,"")</f>
        <v>-2</v>
      </c>
      <c r="AW543" s="23" t="str">
        <f t="shared" si="443"/>
        <v/>
      </c>
      <c r="AX543" s="23" t="str">
        <f t="shared" si="443"/>
        <v/>
      </c>
      <c r="BA543" s="25">
        <v>3.6</v>
      </c>
      <c r="BB543" s="25">
        <v>3.82</v>
      </c>
      <c r="BC543" s="25">
        <f t="shared" si="438"/>
        <v>5.64</v>
      </c>
      <c r="BD543" s="25">
        <f t="shared" si="439"/>
        <v>3.5943999999999998</v>
      </c>
    </row>
    <row r="544" spans="1:56" x14ac:dyDescent="0.2">
      <c r="A544" s="98">
        <v>46205</v>
      </c>
      <c r="B544" s="60" t="s">
        <v>892</v>
      </c>
      <c r="C544" s="24" t="s">
        <v>1994</v>
      </c>
      <c r="D544" s="24" t="s">
        <v>398</v>
      </c>
      <c r="F544" s="74" t="s">
        <v>51</v>
      </c>
      <c r="G544" s="24" t="s">
        <v>121</v>
      </c>
      <c r="H544" s="24" t="s">
        <v>60</v>
      </c>
      <c r="I544" s="24">
        <v>2</v>
      </c>
      <c r="J544" s="24">
        <v>1</v>
      </c>
      <c r="K544" s="24" t="s">
        <v>3071</v>
      </c>
      <c r="L544" s="25">
        <v>5</v>
      </c>
      <c r="M544" s="24" t="s">
        <v>105</v>
      </c>
      <c r="N544" s="24" t="s">
        <v>6</v>
      </c>
      <c r="R544" s="25">
        <v>2.2999999999999998</v>
      </c>
      <c r="S544" s="83" t="s">
        <v>363</v>
      </c>
      <c r="T544" s="66" t="str">
        <f t="shared" si="440"/>
        <v>0.00</v>
      </c>
      <c r="U544" s="66">
        <f t="shared" si="441"/>
        <v>-5</v>
      </c>
      <c r="V544" s="66">
        <f t="shared" si="431"/>
        <v>390.9100000000002</v>
      </c>
      <c r="W544" s="66">
        <f t="shared" si="432"/>
        <v>1026.5</v>
      </c>
      <c r="X544" s="20">
        <f t="shared" ref="X544" si="447">SUM(V544/W544)</f>
        <v>0.3808183146614712</v>
      </c>
      <c r="Y544" s="67">
        <f t="shared" si="434"/>
        <v>3.9091000000000018</v>
      </c>
      <c r="Z544" s="68">
        <f t="shared" si="435"/>
        <v>39091.000000000022</v>
      </c>
      <c r="AA544" s="65" t="s">
        <v>52</v>
      </c>
      <c r="AU544" s="23" t="str">
        <f t="shared" si="443"/>
        <v/>
      </c>
      <c r="AV544" s="23">
        <f>IF($G544=AV$2,$U544,"")</f>
        <v>-5</v>
      </c>
      <c r="AW544" s="23" t="str">
        <f t="shared" si="443"/>
        <v/>
      </c>
      <c r="AX544" s="23" t="str">
        <f t="shared" si="443"/>
        <v/>
      </c>
      <c r="AZ544" s="25"/>
      <c r="BA544" s="25">
        <v>1.8</v>
      </c>
      <c r="BB544" s="25">
        <v>1.85</v>
      </c>
      <c r="BC544" s="25">
        <f t="shared" si="438"/>
        <v>4.25</v>
      </c>
      <c r="BD544" s="25">
        <f t="shared" si="439"/>
        <v>1.782</v>
      </c>
    </row>
    <row r="545" spans="1:56" x14ac:dyDescent="0.2">
      <c r="A545" s="98">
        <v>46210</v>
      </c>
      <c r="B545" s="60" t="s">
        <v>892</v>
      </c>
      <c r="C545" s="24" t="s">
        <v>1585</v>
      </c>
      <c r="D545" s="24" t="s">
        <v>584</v>
      </c>
      <c r="F545" s="74" t="s">
        <v>51</v>
      </c>
      <c r="G545" s="24" t="s">
        <v>121</v>
      </c>
      <c r="H545" s="24" t="s">
        <v>2223</v>
      </c>
      <c r="I545" s="24">
        <v>1</v>
      </c>
      <c r="J545" s="24">
        <v>8</v>
      </c>
      <c r="K545" s="24" t="s">
        <v>3076</v>
      </c>
      <c r="L545" s="25">
        <v>1</v>
      </c>
      <c r="M545" s="24" t="s">
        <v>105</v>
      </c>
      <c r="N545" s="24" t="s">
        <v>6</v>
      </c>
      <c r="R545" s="25">
        <v>26</v>
      </c>
      <c r="S545" s="83" t="s">
        <v>363</v>
      </c>
      <c r="T545" s="66" t="str">
        <f t="shared" si="440"/>
        <v>0.00</v>
      </c>
      <c r="U545" s="66">
        <f t="shared" si="441"/>
        <v>-1</v>
      </c>
      <c r="V545" s="66">
        <f t="shared" si="431"/>
        <v>389.9100000000002</v>
      </c>
      <c r="W545" s="66">
        <f t="shared" si="432"/>
        <v>1027.5</v>
      </c>
      <c r="X545" s="20">
        <f t="shared" ref="X545:X549" si="448">SUM(V545/W545)</f>
        <v>0.37947445255474471</v>
      </c>
      <c r="Y545" s="67">
        <f t="shared" si="434"/>
        <v>3.899100000000002</v>
      </c>
      <c r="Z545" s="68">
        <f t="shared" si="435"/>
        <v>38991.000000000022</v>
      </c>
      <c r="AA545" s="65" t="s">
        <v>52</v>
      </c>
      <c r="AU545" s="23" t="str">
        <f t="shared" si="443"/>
        <v/>
      </c>
      <c r="AV545" s="23">
        <f t="shared" si="443"/>
        <v>-1</v>
      </c>
      <c r="AW545" s="23" t="str">
        <f t="shared" si="443"/>
        <v/>
      </c>
      <c r="AX545" s="23" t="str">
        <f t="shared" si="443"/>
        <v/>
      </c>
      <c r="AZ545" s="25"/>
      <c r="BA545" s="25">
        <v>15.9</v>
      </c>
      <c r="BB545" s="25">
        <v>16</v>
      </c>
      <c r="BC545" s="25">
        <f t="shared" si="438"/>
        <v>15</v>
      </c>
      <c r="BD545" s="25">
        <f t="shared" si="439"/>
        <v>14.8</v>
      </c>
    </row>
    <row r="546" spans="1:56" x14ac:dyDescent="0.2">
      <c r="A546" s="98">
        <v>46210</v>
      </c>
      <c r="B546" s="60" t="s">
        <v>892</v>
      </c>
      <c r="C546" s="24" t="s">
        <v>1585</v>
      </c>
      <c r="D546" s="24" t="s">
        <v>584</v>
      </c>
      <c r="F546" s="74" t="s">
        <v>51</v>
      </c>
      <c r="G546" s="24" t="s">
        <v>121</v>
      </c>
      <c r="H546" s="24" t="s">
        <v>2223</v>
      </c>
      <c r="I546" s="24">
        <v>1</v>
      </c>
      <c r="J546" s="24">
        <v>8</v>
      </c>
      <c r="K546" s="24" t="s">
        <v>3076</v>
      </c>
      <c r="L546" s="25">
        <v>1</v>
      </c>
      <c r="M546" s="24" t="s">
        <v>105</v>
      </c>
      <c r="N546" s="24" t="s">
        <v>7</v>
      </c>
      <c r="R546" s="25">
        <v>8.5</v>
      </c>
      <c r="S546" s="83" t="s">
        <v>363</v>
      </c>
      <c r="T546" s="66" t="str">
        <f t="shared" si="440"/>
        <v>0.00</v>
      </c>
      <c r="U546" s="66">
        <f t="shared" si="441"/>
        <v>-1</v>
      </c>
      <c r="V546" s="66">
        <f t="shared" si="431"/>
        <v>388.9100000000002</v>
      </c>
      <c r="W546" s="66">
        <f t="shared" si="432"/>
        <v>1028.5</v>
      </c>
      <c r="X546" s="20">
        <f t="shared" si="448"/>
        <v>0.37813320369470121</v>
      </c>
      <c r="Y546" s="67">
        <f t="shared" si="434"/>
        <v>3.8891000000000018</v>
      </c>
      <c r="Z546" s="68">
        <f t="shared" si="435"/>
        <v>38891.000000000022</v>
      </c>
      <c r="AA546" s="65" t="s">
        <v>52</v>
      </c>
      <c r="AU546" s="23" t="str">
        <f t="shared" si="443"/>
        <v/>
      </c>
      <c r="AV546" s="23">
        <f t="shared" si="443"/>
        <v>-1</v>
      </c>
      <c r="AW546" s="23" t="str">
        <f t="shared" si="443"/>
        <v/>
      </c>
      <c r="AX546" s="23" t="str">
        <f t="shared" si="443"/>
        <v/>
      </c>
      <c r="AZ546" s="25"/>
      <c r="BA546" s="25">
        <v>4.9000000000000004</v>
      </c>
      <c r="BB546" s="25">
        <v>4.51</v>
      </c>
      <c r="BC546" s="25">
        <f t="shared" si="438"/>
        <v>3.51</v>
      </c>
      <c r="BD546" s="25">
        <f t="shared" si="439"/>
        <v>4.2292000000000005</v>
      </c>
    </row>
    <row r="547" spans="1:56" x14ac:dyDescent="0.2">
      <c r="A547" s="98">
        <v>46210</v>
      </c>
      <c r="B547" s="60" t="s">
        <v>892</v>
      </c>
      <c r="C547" s="24" t="s">
        <v>1585</v>
      </c>
      <c r="D547" s="24" t="s">
        <v>584</v>
      </c>
      <c r="F547" s="74" t="s">
        <v>51</v>
      </c>
      <c r="G547" s="24" t="s">
        <v>121</v>
      </c>
      <c r="H547" s="24" t="s">
        <v>2223</v>
      </c>
      <c r="I547" s="24">
        <v>2</v>
      </c>
      <c r="J547" s="24">
        <v>2</v>
      </c>
      <c r="K547" s="119" t="s">
        <v>3077</v>
      </c>
      <c r="L547" s="25">
        <v>1</v>
      </c>
      <c r="M547" s="24" t="s">
        <v>105</v>
      </c>
      <c r="N547" s="24" t="s">
        <v>6</v>
      </c>
      <c r="R547" s="25">
        <v>21</v>
      </c>
      <c r="S547" s="83" t="s">
        <v>373</v>
      </c>
      <c r="T547" s="66" t="str">
        <f t="shared" si="440"/>
        <v>0.00</v>
      </c>
      <c r="U547" s="66">
        <f t="shared" si="441"/>
        <v>-1</v>
      </c>
      <c r="V547" s="66">
        <f t="shared" si="431"/>
        <v>387.9100000000002</v>
      </c>
      <c r="W547" s="66">
        <f t="shared" si="432"/>
        <v>1029.5</v>
      </c>
      <c r="X547" s="20">
        <f t="shared" si="448"/>
        <v>0.37679456046624593</v>
      </c>
      <c r="Y547" s="67">
        <f t="shared" si="434"/>
        <v>3.879100000000002</v>
      </c>
      <c r="Z547" s="68">
        <f t="shared" si="435"/>
        <v>38791.000000000022</v>
      </c>
      <c r="AA547" s="65" t="s">
        <v>52</v>
      </c>
      <c r="AU547" s="23" t="str">
        <f t="shared" si="443"/>
        <v/>
      </c>
      <c r="AV547" s="23">
        <f t="shared" si="443"/>
        <v>-1</v>
      </c>
      <c r="AW547" s="23" t="str">
        <f t="shared" si="443"/>
        <v/>
      </c>
      <c r="AX547" s="23" t="str">
        <f t="shared" si="443"/>
        <v/>
      </c>
      <c r="AZ547" s="25"/>
      <c r="BA547" s="25">
        <v>8.1999999999999993</v>
      </c>
      <c r="BB547" s="25">
        <v>15.5</v>
      </c>
      <c r="BC547" s="25">
        <f t="shared" si="438"/>
        <v>14.5</v>
      </c>
      <c r="BD547" s="25">
        <f t="shared" si="439"/>
        <v>14.34</v>
      </c>
    </row>
    <row r="548" spans="1:56" x14ac:dyDescent="0.2">
      <c r="A548" s="98">
        <v>46210</v>
      </c>
      <c r="B548" s="60" t="s">
        <v>892</v>
      </c>
      <c r="C548" s="24" t="s">
        <v>1585</v>
      </c>
      <c r="D548" s="24" t="s">
        <v>584</v>
      </c>
      <c r="F548" s="74" t="s">
        <v>51</v>
      </c>
      <c r="G548" s="24" t="s">
        <v>121</v>
      </c>
      <c r="H548" s="24" t="s">
        <v>2223</v>
      </c>
      <c r="I548" s="24">
        <v>2</v>
      </c>
      <c r="J548" s="24">
        <v>2</v>
      </c>
      <c r="K548" s="26" t="s">
        <v>3077</v>
      </c>
      <c r="L548" s="25">
        <v>1</v>
      </c>
      <c r="M548" s="24" t="s">
        <v>105</v>
      </c>
      <c r="N548" s="24" t="s">
        <v>7</v>
      </c>
      <c r="R548" s="25">
        <v>7</v>
      </c>
      <c r="S548" s="83" t="s">
        <v>373</v>
      </c>
      <c r="T548" s="66">
        <f t="shared" si="440"/>
        <v>7</v>
      </c>
      <c r="U548" s="66">
        <f t="shared" si="441"/>
        <v>6</v>
      </c>
      <c r="V548" s="66">
        <f t="shared" si="431"/>
        <v>393.9100000000002</v>
      </c>
      <c r="W548" s="66">
        <f t="shared" si="432"/>
        <v>1030.5</v>
      </c>
      <c r="X548" s="20">
        <f t="shared" si="448"/>
        <v>0.38225133430373626</v>
      </c>
      <c r="Y548" s="67">
        <f t="shared" si="434"/>
        <v>3.939100000000002</v>
      </c>
      <c r="Z548" s="68">
        <f t="shared" si="435"/>
        <v>39391.000000000022</v>
      </c>
      <c r="AA548" s="65" t="s">
        <v>53</v>
      </c>
      <c r="AU548" s="23" t="str">
        <f t="shared" si="443"/>
        <v/>
      </c>
      <c r="AV548" s="23">
        <f t="shared" si="443"/>
        <v>6</v>
      </c>
      <c r="AW548" s="23" t="str">
        <f t="shared" si="443"/>
        <v/>
      </c>
      <c r="AX548" s="23" t="str">
        <f t="shared" si="443"/>
        <v/>
      </c>
      <c r="AZ548" s="25"/>
      <c r="BA548" s="25">
        <v>3.5</v>
      </c>
      <c r="BB548" s="25">
        <v>3.83</v>
      </c>
      <c r="BC548" s="25">
        <f t="shared" si="438"/>
        <v>2.83</v>
      </c>
      <c r="BD548" s="25">
        <f t="shared" si="439"/>
        <v>3.6036000000000001</v>
      </c>
    </row>
    <row r="549" spans="1:56" x14ac:dyDescent="0.2">
      <c r="A549" s="98">
        <v>46210</v>
      </c>
      <c r="B549" s="60" t="s">
        <v>892</v>
      </c>
      <c r="C549" s="24" t="s">
        <v>1585</v>
      </c>
      <c r="D549" s="24" t="s">
        <v>584</v>
      </c>
      <c r="F549" s="74" t="s">
        <v>51</v>
      </c>
      <c r="G549" s="24" t="s">
        <v>121</v>
      </c>
      <c r="H549" s="24" t="s">
        <v>2223</v>
      </c>
      <c r="I549" s="24">
        <v>7</v>
      </c>
      <c r="J549" s="24">
        <v>7</v>
      </c>
      <c r="K549" s="24" t="s">
        <v>3078</v>
      </c>
      <c r="L549" s="25">
        <v>4</v>
      </c>
      <c r="M549" s="24" t="s">
        <v>105</v>
      </c>
      <c r="N549" s="24" t="s">
        <v>6</v>
      </c>
      <c r="R549" s="25">
        <v>3</v>
      </c>
      <c r="S549" s="83" t="s">
        <v>363</v>
      </c>
      <c r="T549" s="66" t="str">
        <f t="shared" si="440"/>
        <v>0.00</v>
      </c>
      <c r="U549" s="66">
        <f t="shared" si="441"/>
        <v>-4</v>
      </c>
      <c r="V549" s="66">
        <f t="shared" si="431"/>
        <v>389.9100000000002</v>
      </c>
      <c r="W549" s="66">
        <f t="shared" si="432"/>
        <v>1034.5</v>
      </c>
      <c r="X549" s="20">
        <f t="shared" si="448"/>
        <v>0.37690671822136318</v>
      </c>
      <c r="Y549" s="67">
        <f t="shared" si="434"/>
        <v>3.899100000000002</v>
      </c>
      <c r="Z549" s="68">
        <f t="shared" si="435"/>
        <v>38991.000000000022</v>
      </c>
      <c r="AA549" s="65" t="s">
        <v>52</v>
      </c>
      <c r="AU549" s="23" t="str">
        <f t="shared" si="443"/>
        <v/>
      </c>
      <c r="AV549" s="23">
        <f t="shared" si="443"/>
        <v>-4</v>
      </c>
      <c r="AW549" s="23" t="str">
        <f t="shared" si="443"/>
        <v/>
      </c>
      <c r="AX549" s="23" t="str">
        <f t="shared" si="443"/>
        <v/>
      </c>
      <c r="AZ549" s="25"/>
      <c r="BA549" s="25">
        <v>3.7</v>
      </c>
      <c r="BB549" s="25">
        <v>4.0999999999999996</v>
      </c>
      <c r="BC549" s="25">
        <f t="shared" si="438"/>
        <v>12.399999999999999</v>
      </c>
      <c r="BD549" s="25">
        <f t="shared" si="439"/>
        <v>3.8519999999999999</v>
      </c>
    </row>
    <row r="550" spans="1:56" x14ac:dyDescent="0.2">
      <c r="A550" s="98">
        <v>46211</v>
      </c>
      <c r="B550" s="60" t="s">
        <v>892</v>
      </c>
      <c r="C550" s="24" t="s">
        <v>1598</v>
      </c>
      <c r="D550" s="24" t="s">
        <v>397</v>
      </c>
      <c r="F550" s="74" t="s">
        <v>51</v>
      </c>
      <c r="G550" s="24" t="s">
        <v>121</v>
      </c>
      <c r="H550" s="24" t="s">
        <v>1061</v>
      </c>
      <c r="I550" s="24">
        <v>3</v>
      </c>
      <c r="J550" s="24">
        <v>7</v>
      </c>
      <c r="K550" s="26" t="s">
        <v>3081</v>
      </c>
      <c r="L550" s="25">
        <v>2</v>
      </c>
      <c r="M550" s="24" t="s">
        <v>105</v>
      </c>
      <c r="N550" s="24" t="s">
        <v>6</v>
      </c>
      <c r="R550" s="25">
        <v>11</v>
      </c>
      <c r="S550" s="83" t="s">
        <v>372</v>
      </c>
      <c r="T550" s="66">
        <f t="shared" si="440"/>
        <v>22</v>
      </c>
      <c r="U550" s="66">
        <f t="shared" si="441"/>
        <v>20</v>
      </c>
      <c r="V550" s="66">
        <f t="shared" si="431"/>
        <v>409.9100000000002</v>
      </c>
      <c r="W550" s="66">
        <f t="shared" si="432"/>
        <v>1036.5</v>
      </c>
      <c r="X550" s="20">
        <f t="shared" ref="X550" si="449">SUM(V550/W550)</f>
        <v>0.39547515677761719</v>
      </c>
      <c r="Y550" s="67">
        <f t="shared" si="434"/>
        <v>4.0991000000000017</v>
      </c>
      <c r="Z550" s="68">
        <f t="shared" si="435"/>
        <v>40991.000000000022</v>
      </c>
      <c r="AA550" s="65" t="s">
        <v>53</v>
      </c>
      <c r="AU550" s="23" t="str">
        <f t="shared" si="443"/>
        <v/>
      </c>
      <c r="AV550" s="23">
        <f t="shared" si="443"/>
        <v>20</v>
      </c>
      <c r="AW550" s="23" t="str">
        <f t="shared" si="443"/>
        <v/>
      </c>
      <c r="AX550" s="23" t="str">
        <f t="shared" si="443"/>
        <v/>
      </c>
      <c r="AZ550" s="25"/>
      <c r="BA550" s="25">
        <v>5.8</v>
      </c>
      <c r="BB550" s="25">
        <v>5.2</v>
      </c>
      <c r="BC550" s="25">
        <f t="shared" si="438"/>
        <v>8.4</v>
      </c>
      <c r="BD550" s="25">
        <f t="shared" si="439"/>
        <v>4.8640000000000008</v>
      </c>
    </row>
  </sheetData>
  <autoFilter ref="A2:BH544" xr:uid="{00000000-0001-0000-0000-000000000000}"/>
  <mergeCells count="5">
    <mergeCell ref="T1:Z1"/>
    <mergeCell ref="AB1:AC1"/>
    <mergeCell ref="AD1:AJ1"/>
    <mergeCell ref="AK1:AN1"/>
    <mergeCell ref="AO1:AR1"/>
  </mergeCells>
  <conditionalFormatting sqref="S18:S20">
    <cfRule type="cellIs" dxfId="31" priority="63" operator="equal">
      <formula>"win"</formula>
    </cfRule>
    <cfRule type="cellIs" dxfId="30" priority="64" operator="equal">
      <formula>"loss"</formula>
    </cfRule>
  </conditionalFormatting>
  <conditionalFormatting sqref="AA3:AA103 S3:S150 AA106:AA207 AA209:AA261">
    <cfRule type="cellIs" dxfId="29" priority="59" operator="equal">
      <formula>"L"</formula>
    </cfRule>
    <cfRule type="cellIs" dxfId="28" priority="60" operator="equal">
      <formula>"W"</formula>
    </cfRule>
  </conditionalFormatting>
  <conditionalFormatting sqref="AA263:AA550">
    <cfRule type="cellIs" dxfId="27" priority="1" operator="equal">
      <formula>"L"</formula>
    </cfRule>
    <cfRule type="cellIs" dxfId="26" priority="2" operator="equal">
      <formula>"W"</formula>
    </cfRule>
  </conditionalFormatting>
  <conditionalFormatting sqref="AA208:AS208">
    <cfRule type="cellIs" dxfId="25" priority="51" operator="equal">
      <formula>"L"</formula>
    </cfRule>
    <cfRule type="cellIs" dxfId="24" priority="52" operator="equal">
      <formula>"W"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835C-3B4A-7F41-AB66-B503BD7830A5}">
  <dimension ref="A1:BP1703"/>
  <sheetViews>
    <sheetView zoomScale="90" zoomScaleNormal="90" zoomScalePageLayoutView="80" workbookViewId="0">
      <pane xSplit="18" ySplit="2" topLeftCell="Y1687" activePane="bottomRight" state="frozen"/>
      <selection pane="topRight" activeCell="S1" sqref="S1"/>
      <selection pane="bottomLeft" activeCell="A3" sqref="A3"/>
      <selection pane="bottomRight" activeCell="AZ1711" sqref="AZ1711"/>
    </sheetView>
  </sheetViews>
  <sheetFormatPr baseColWidth="10" defaultColWidth="11.1640625" defaultRowHeight="16" outlineLevelCol="1" x14ac:dyDescent="0.2"/>
  <cols>
    <col min="1" max="1" width="13.6640625" style="98" customWidth="1"/>
    <col min="2" max="2" width="17.5" style="24" customWidth="1"/>
    <col min="3" max="3" width="15.33203125" style="24" customWidth="1"/>
    <col min="4" max="4" width="11.83203125" style="24" customWidth="1"/>
    <col min="5" max="5" width="11.83203125" hidden="1" customWidth="1"/>
    <col min="6" max="6" width="11.83203125" style="24" customWidth="1"/>
    <col min="7" max="7" width="17.6640625" style="24" customWidth="1"/>
    <col min="8" max="8" width="22.5" style="24" customWidth="1"/>
    <col min="9" max="9" width="8" style="24" customWidth="1"/>
    <col min="10" max="10" width="8.6640625" style="24" customWidth="1"/>
    <col min="11" max="11" width="26.83203125" style="24" customWidth="1"/>
    <col min="12" max="12" width="11.6640625" style="25" customWidth="1"/>
    <col min="13" max="13" width="12.6640625" style="24" customWidth="1"/>
    <col min="14" max="14" width="11.1640625" style="24" customWidth="1"/>
    <col min="15" max="15" width="10" hidden="1" customWidth="1"/>
    <col min="16" max="16" width="10.1640625" hidden="1" customWidth="1"/>
    <col min="17" max="17" width="0.1640625" customWidth="1"/>
    <col min="18" max="18" width="11.1640625" style="25"/>
    <col min="19" max="19" width="11.1640625" style="83"/>
    <col min="20" max="20" width="15.83203125" style="24" customWidth="1"/>
    <col min="21" max="24" width="11.1640625" style="24"/>
    <col min="25" max="25" width="11.1640625" style="24" customWidth="1"/>
    <col min="26" max="26" width="14.1640625" style="24" customWidth="1"/>
    <col min="27" max="27" width="11.1640625" style="24"/>
    <col min="28" max="43" width="0" hidden="1" customWidth="1" outlineLevel="1"/>
    <col min="44" max="44" width="10.1640625" hidden="1" customWidth="1" outlineLevel="1"/>
    <col min="45" max="45" width="0" hidden="1" customWidth="1" collapsed="1"/>
    <col min="46" max="46" width="0" hidden="1" customWidth="1"/>
    <col min="47" max="47" width="7.6640625" style="24" customWidth="1"/>
    <col min="48" max="48" width="11.83203125" style="24" customWidth="1"/>
    <col min="49" max="52" width="7.6640625" style="24" customWidth="1"/>
    <col min="53" max="56" width="11.1640625" style="25"/>
    <col min="57" max="57" width="3.5" customWidth="1"/>
    <col min="58" max="58" width="7.83203125" customWidth="1"/>
    <col min="59" max="60" width="11.1640625" hidden="1" customWidth="1"/>
    <col min="61" max="61" width="0" hidden="1" customWidth="1"/>
    <col min="62" max="62" width="11.1640625" hidden="1" customWidth="1"/>
    <col min="63" max="63" width="0" hidden="1" customWidth="1"/>
    <col min="64" max="65" width="11.1640625" hidden="1" customWidth="1"/>
    <col min="66" max="66" width="0" hidden="1" customWidth="1"/>
    <col min="67" max="67" width="11.1640625" hidden="1" customWidth="1"/>
    <col min="68" max="68" width="0" hidden="1" customWidth="1"/>
  </cols>
  <sheetData>
    <row r="1" spans="1:68" ht="34.25" customHeight="1" x14ac:dyDescent="0.2">
      <c r="A1" s="100"/>
      <c r="B1" s="100"/>
      <c r="C1" s="100"/>
      <c r="D1" s="100"/>
      <c r="E1" s="47"/>
      <c r="F1" s="102"/>
      <c r="G1" s="102"/>
      <c r="H1" s="102"/>
      <c r="I1" s="48"/>
      <c r="J1" s="102"/>
      <c r="K1" s="102"/>
      <c r="L1" s="104"/>
      <c r="M1" s="104"/>
      <c r="N1" s="104"/>
      <c r="O1" s="49"/>
      <c r="P1" s="50"/>
      <c r="Q1" s="49"/>
      <c r="R1" s="106"/>
      <c r="S1" s="108"/>
      <c r="T1" s="138" t="s">
        <v>0</v>
      </c>
      <c r="U1" s="139"/>
      <c r="V1" s="139"/>
      <c r="W1" s="139"/>
      <c r="X1" s="139"/>
      <c r="Y1" s="139"/>
      <c r="Z1" s="140"/>
      <c r="AA1" s="114"/>
      <c r="AB1" s="137" t="s">
        <v>2</v>
      </c>
      <c r="AC1" s="137"/>
      <c r="AD1" s="136" t="s">
        <v>3</v>
      </c>
      <c r="AE1" s="136"/>
      <c r="AF1" s="136"/>
      <c r="AG1" s="136"/>
      <c r="AH1" s="136"/>
      <c r="AI1" s="136"/>
      <c r="AJ1" s="136"/>
      <c r="AK1" s="134" t="s">
        <v>4</v>
      </c>
      <c r="AL1" s="134"/>
      <c r="AM1" s="134"/>
      <c r="AN1" s="134"/>
      <c r="AO1" s="135" t="s">
        <v>5</v>
      </c>
      <c r="AP1" s="135"/>
      <c r="AQ1" s="135"/>
      <c r="AR1" s="135"/>
      <c r="AS1" s="21" t="s">
        <v>6</v>
      </c>
      <c r="AT1" s="22" t="s">
        <v>6</v>
      </c>
      <c r="AU1" s="23">
        <f>SUM(AU3:AU1999)</f>
        <v>76.030000000000143</v>
      </c>
      <c r="AV1" s="23">
        <f>SUM(AV3:AV1613)</f>
        <v>0</v>
      </c>
      <c r="AW1" s="23">
        <f>SUM(AW3:AW1613)</f>
        <v>0</v>
      </c>
      <c r="AX1" s="23">
        <f>SUM(AX3:AX1613)</f>
        <v>0</v>
      </c>
      <c r="AY1" s="23">
        <f>SUM(AY3:AY1613)</f>
        <v>0</v>
      </c>
      <c r="AZ1" s="23"/>
      <c r="BA1" s="24"/>
      <c r="BB1" s="24"/>
      <c r="BC1" s="24"/>
      <c r="BD1" s="24"/>
    </row>
    <row r="2" spans="1:68" ht="96" x14ac:dyDescent="0.2">
      <c r="A2" s="101" t="s">
        <v>8</v>
      </c>
      <c r="B2" s="101" t="s">
        <v>9</v>
      </c>
      <c r="C2" s="101" t="s">
        <v>10</v>
      </c>
      <c r="D2" s="101" t="s">
        <v>11</v>
      </c>
      <c r="E2" s="47" t="s">
        <v>12</v>
      </c>
      <c r="F2" s="103" t="s">
        <v>13</v>
      </c>
      <c r="G2" s="103" t="s">
        <v>14</v>
      </c>
      <c r="H2" s="103" t="s">
        <v>15</v>
      </c>
      <c r="I2" s="48" t="s">
        <v>16</v>
      </c>
      <c r="J2" s="103" t="s">
        <v>17</v>
      </c>
      <c r="K2" s="103" t="s">
        <v>18</v>
      </c>
      <c r="L2" s="105" t="s">
        <v>19</v>
      </c>
      <c r="M2" s="105" t="s">
        <v>20</v>
      </c>
      <c r="N2" s="105" t="s">
        <v>21</v>
      </c>
      <c r="O2" s="49" t="s">
        <v>22</v>
      </c>
      <c r="P2" s="50" t="s">
        <v>23</v>
      </c>
      <c r="Q2" s="49" t="s">
        <v>24</v>
      </c>
      <c r="R2" s="107" t="s">
        <v>25</v>
      </c>
      <c r="S2" s="109" t="s">
        <v>26</v>
      </c>
      <c r="T2" s="10" t="s">
        <v>27</v>
      </c>
      <c r="U2" s="110" t="s">
        <v>28</v>
      </c>
      <c r="V2" s="10" t="s">
        <v>29</v>
      </c>
      <c r="W2" s="10" t="s">
        <v>30</v>
      </c>
      <c r="X2" s="110" t="s">
        <v>31</v>
      </c>
      <c r="Y2" s="110" t="s">
        <v>32</v>
      </c>
      <c r="Z2" s="10" t="s">
        <v>33</v>
      </c>
      <c r="AA2" s="113" t="s">
        <v>34</v>
      </c>
      <c r="AB2" s="51" t="s">
        <v>35</v>
      </c>
      <c r="AC2" s="51" t="s">
        <v>36</v>
      </c>
      <c r="AD2" s="52" t="s">
        <v>37</v>
      </c>
      <c r="AE2" s="52" t="s">
        <v>38</v>
      </c>
      <c r="AF2" s="52" t="s">
        <v>39</v>
      </c>
      <c r="AG2" s="52" t="s">
        <v>40</v>
      </c>
      <c r="AH2" s="52" t="s">
        <v>41</v>
      </c>
      <c r="AI2" s="52" t="s">
        <v>42</v>
      </c>
      <c r="AJ2" s="52" t="s">
        <v>43</v>
      </c>
      <c r="AK2" s="53" t="s">
        <v>24</v>
      </c>
      <c r="AL2" s="53" t="s">
        <v>44</v>
      </c>
      <c r="AM2" s="53" t="s">
        <v>45</v>
      </c>
      <c r="AN2" s="53" t="s">
        <v>26</v>
      </c>
      <c r="AO2" s="54" t="s">
        <v>46</v>
      </c>
      <c r="AP2" s="54" t="s">
        <v>47</v>
      </c>
      <c r="AQ2" s="54" t="s">
        <v>48</v>
      </c>
      <c r="AR2" s="54" t="s">
        <v>26</v>
      </c>
      <c r="AS2" s="21" t="s">
        <v>49</v>
      </c>
      <c r="AT2" s="22" t="s">
        <v>50</v>
      </c>
      <c r="AU2" s="18" t="s">
        <v>103</v>
      </c>
      <c r="AV2" s="18" t="s">
        <v>121</v>
      </c>
      <c r="AW2" s="18" t="s">
        <v>152</v>
      </c>
      <c r="AX2" s="18" t="s">
        <v>14</v>
      </c>
      <c r="AY2" s="18" t="s">
        <v>1980</v>
      </c>
      <c r="AZ2" s="18" t="s">
        <v>2926</v>
      </c>
      <c r="BA2" s="123" t="s">
        <v>2794</v>
      </c>
      <c r="BB2" s="18" t="s">
        <v>404</v>
      </c>
      <c r="BC2" s="52" t="s">
        <v>2003</v>
      </c>
      <c r="BD2" s="52" t="s">
        <v>2004</v>
      </c>
      <c r="BF2" s="55">
        <f>SUM(BF3:BF1494)</f>
        <v>0</v>
      </c>
      <c r="BG2" s="124" t="s">
        <v>27</v>
      </c>
      <c r="BH2" s="125" t="s">
        <v>28</v>
      </c>
      <c r="BI2" s="127" t="s">
        <v>2795</v>
      </c>
      <c r="BJ2" s="127" t="s">
        <v>30</v>
      </c>
      <c r="BK2" s="128" t="s">
        <v>31</v>
      </c>
      <c r="BL2" s="129" t="s">
        <v>27</v>
      </c>
      <c r="BM2" s="130" t="s">
        <v>28</v>
      </c>
      <c r="BN2" s="129" t="s">
        <v>2796</v>
      </c>
      <c r="BO2" s="129" t="s">
        <v>30</v>
      </c>
      <c r="BP2" s="130" t="s">
        <v>31</v>
      </c>
    </row>
    <row r="3" spans="1:68" x14ac:dyDescent="0.2">
      <c r="A3" s="56">
        <v>45078</v>
      </c>
      <c r="B3" s="57" t="s">
        <v>561</v>
      </c>
      <c r="C3" s="57"/>
      <c r="D3" s="58" t="str">
        <f t="shared" ref="D3:D59" si="0">TEXT(A3,"ddd")</f>
        <v>Thu</v>
      </c>
      <c r="E3" s="58"/>
      <c r="F3" s="24" t="s">
        <v>51</v>
      </c>
      <c r="G3" s="59" t="s">
        <v>103</v>
      </c>
      <c r="H3" s="60" t="s">
        <v>104</v>
      </c>
      <c r="I3" s="61">
        <v>1</v>
      </c>
      <c r="J3" s="24">
        <v>7</v>
      </c>
      <c r="K3" s="62" t="s">
        <v>2927</v>
      </c>
      <c r="L3" s="25">
        <v>4</v>
      </c>
      <c r="M3" s="24" t="s">
        <v>105</v>
      </c>
      <c r="N3" s="24" t="s">
        <v>6</v>
      </c>
      <c r="R3" s="64">
        <v>2.4</v>
      </c>
      <c r="S3" s="65" t="s">
        <v>371</v>
      </c>
      <c r="T3" s="66" t="str">
        <f>IF((AA3="W"),ROUND((R3*L3),2),"0.00")</f>
        <v>0.00</v>
      </c>
      <c r="U3" s="66">
        <f t="shared" ref="U3:U22" si="1">-$L3+T3</f>
        <v>-4</v>
      </c>
      <c r="V3" s="66">
        <f>U3</f>
        <v>-4</v>
      </c>
      <c r="W3" s="66">
        <f>L3</f>
        <v>4</v>
      </c>
      <c r="X3" s="20">
        <f>SUM(V3/W3)</f>
        <v>-1</v>
      </c>
      <c r="Y3" s="67">
        <f t="shared" ref="Y3:Y22" si="2">V3/100</f>
        <v>-0.04</v>
      </c>
      <c r="Z3" s="68">
        <f t="shared" ref="Z3:Z22" si="3">V3*100</f>
        <v>-400</v>
      </c>
      <c r="AA3" s="65" t="s">
        <v>52</v>
      </c>
      <c r="AB3" s="23" t="str">
        <f t="shared" ref="AB3:AF14" si="4">IF($G3=AB$2,$U3,"")</f>
        <v/>
      </c>
      <c r="AC3" s="23" t="str">
        <f t="shared" si="4"/>
        <v/>
      </c>
      <c r="AD3" s="23" t="str">
        <f t="shared" si="4"/>
        <v/>
      </c>
      <c r="AE3" s="23" t="str">
        <f t="shared" si="4"/>
        <v/>
      </c>
      <c r="AF3" s="23" t="str">
        <f t="shared" si="4"/>
        <v/>
      </c>
      <c r="AU3" s="23">
        <f t="shared" ref="AU3:AY18" si="5">IF($G3=AU$2,$U3,"")</f>
        <v>-4</v>
      </c>
      <c r="AV3" s="23" t="str">
        <f t="shared" si="5"/>
        <v/>
      </c>
      <c r="AW3" s="23" t="str">
        <f t="shared" si="5"/>
        <v/>
      </c>
      <c r="AX3" s="23" t="str">
        <f t="shared" si="5"/>
        <v/>
      </c>
      <c r="AY3" s="23" t="str">
        <f t="shared" si="5"/>
        <v/>
      </c>
      <c r="AZ3" s="23">
        <v>2.7</v>
      </c>
      <c r="BA3" s="25">
        <v>3</v>
      </c>
      <c r="BB3" s="25">
        <v>2.83</v>
      </c>
      <c r="BC3" s="25">
        <f t="shared" ref="BC3:BC23" si="6">((BB3*(L3))-(L3))</f>
        <v>7.32</v>
      </c>
      <c r="BD3" s="25">
        <f t="shared" ref="BD3:BD23" si="7">0.93*(BB3-1)+1</f>
        <v>2.7019000000000002</v>
      </c>
      <c r="BF3" s="55">
        <f t="shared" ref="BF3:BF59" si="8">U3-SUM(AU3:AY3)</f>
        <v>0</v>
      </c>
      <c r="BG3" s="66"/>
      <c r="BH3" s="66"/>
      <c r="BI3" s="66"/>
      <c r="BJ3" s="66"/>
      <c r="BK3" s="20"/>
      <c r="BL3" s="24"/>
      <c r="BM3" s="25"/>
      <c r="BN3" s="25"/>
      <c r="BO3" s="25"/>
      <c r="BP3" s="126"/>
    </row>
    <row r="4" spans="1:68" x14ac:dyDescent="0.2">
      <c r="A4" s="56">
        <v>45078</v>
      </c>
      <c r="B4" s="57" t="s">
        <v>561</v>
      </c>
      <c r="C4" s="57"/>
      <c r="D4" s="58" t="str">
        <f t="shared" si="0"/>
        <v>Thu</v>
      </c>
      <c r="E4" s="58"/>
      <c r="F4" s="24" t="s">
        <v>51</v>
      </c>
      <c r="G4" s="59" t="s">
        <v>103</v>
      </c>
      <c r="H4" s="60" t="s">
        <v>89</v>
      </c>
      <c r="I4" s="61">
        <v>5</v>
      </c>
      <c r="J4" s="24">
        <v>2</v>
      </c>
      <c r="K4" s="69" t="s">
        <v>107</v>
      </c>
      <c r="L4" s="25">
        <v>5</v>
      </c>
      <c r="M4" s="24" t="s">
        <v>105</v>
      </c>
      <c r="N4" s="24" t="s">
        <v>6</v>
      </c>
      <c r="R4" s="64">
        <v>1.9</v>
      </c>
      <c r="S4" s="65" t="s">
        <v>372</v>
      </c>
      <c r="T4" s="66">
        <f t="shared" ref="T4:T22" si="9">IF((AA4="W"),ROUND((R4*L4),2),"0.00")</f>
        <v>9.5</v>
      </c>
      <c r="U4" s="66">
        <f t="shared" si="1"/>
        <v>4.5</v>
      </c>
      <c r="V4" s="66">
        <f>U4+V3</f>
        <v>0.5</v>
      </c>
      <c r="W4" s="66">
        <f t="shared" ref="W4:W22" si="10">L4+W3</f>
        <v>9</v>
      </c>
      <c r="X4" s="20">
        <f t="shared" ref="X4" si="11">SUM(V4/W4)</f>
        <v>5.5555555555555552E-2</v>
      </c>
      <c r="Y4" s="67">
        <f t="shared" si="2"/>
        <v>5.0000000000000001E-3</v>
      </c>
      <c r="Z4" s="68">
        <f t="shared" si="3"/>
        <v>50</v>
      </c>
      <c r="AA4" s="65" t="s">
        <v>53</v>
      </c>
      <c r="AB4" s="23" t="str">
        <f t="shared" si="4"/>
        <v/>
      </c>
      <c r="AC4" s="23" t="str">
        <f t="shared" si="4"/>
        <v/>
      </c>
      <c r="AD4" s="23" t="str">
        <f t="shared" si="4"/>
        <v/>
      </c>
      <c r="AE4" s="23" t="str">
        <f t="shared" si="4"/>
        <v/>
      </c>
      <c r="AF4" s="23" t="str">
        <f t="shared" si="4"/>
        <v/>
      </c>
      <c r="AU4" s="23">
        <f t="shared" si="5"/>
        <v>4.5</v>
      </c>
      <c r="AV4" s="23" t="str">
        <f t="shared" si="5"/>
        <v/>
      </c>
      <c r="AW4" s="23" t="str">
        <f t="shared" si="5"/>
        <v/>
      </c>
      <c r="AX4" s="23" t="str">
        <f t="shared" si="5"/>
        <v/>
      </c>
      <c r="AY4" s="23" t="str">
        <f t="shared" si="5"/>
        <v/>
      </c>
      <c r="AZ4" s="23">
        <v>1.75</v>
      </c>
      <c r="BA4" s="25">
        <v>1.75</v>
      </c>
      <c r="BB4" s="25">
        <v>1.56</v>
      </c>
      <c r="BC4" s="25">
        <f t="shared" si="6"/>
        <v>2.8000000000000007</v>
      </c>
      <c r="BD4" s="25">
        <f t="shared" si="7"/>
        <v>1.5207999999999999</v>
      </c>
      <c r="BF4" s="55">
        <f t="shared" si="8"/>
        <v>0</v>
      </c>
      <c r="BG4" s="66"/>
      <c r="BH4" s="66"/>
      <c r="BI4" s="25"/>
      <c r="BJ4" s="25"/>
      <c r="BK4" s="20"/>
      <c r="BL4" s="24"/>
      <c r="BM4" s="25"/>
      <c r="BN4" s="25"/>
      <c r="BO4" s="25"/>
      <c r="BP4" s="126"/>
    </row>
    <row r="5" spans="1:68" x14ac:dyDescent="0.2">
      <c r="A5" s="56">
        <v>45078</v>
      </c>
      <c r="B5" s="57" t="s">
        <v>561</v>
      </c>
      <c r="C5" s="57"/>
      <c r="D5" s="58" t="str">
        <f t="shared" si="0"/>
        <v>Thu</v>
      </c>
      <c r="E5" s="58"/>
      <c r="F5" s="24" t="s">
        <v>51</v>
      </c>
      <c r="G5" s="59" t="s">
        <v>103</v>
      </c>
      <c r="H5" s="60" t="s">
        <v>104</v>
      </c>
      <c r="I5" s="61">
        <v>7</v>
      </c>
      <c r="J5" s="24">
        <v>9</v>
      </c>
      <c r="K5" s="69" t="s">
        <v>106</v>
      </c>
      <c r="L5" s="25">
        <v>3</v>
      </c>
      <c r="M5" s="24" t="s">
        <v>105</v>
      </c>
      <c r="N5" s="24" t="s">
        <v>6</v>
      </c>
      <c r="R5" s="64">
        <v>3.5</v>
      </c>
      <c r="S5" s="65" t="s">
        <v>372</v>
      </c>
      <c r="T5" s="66">
        <f t="shared" si="9"/>
        <v>10.5</v>
      </c>
      <c r="U5" s="66">
        <f t="shared" si="1"/>
        <v>7.5</v>
      </c>
      <c r="V5" s="66">
        <f t="shared" ref="V5:V22" si="12">U5+V4</f>
        <v>8</v>
      </c>
      <c r="W5" s="66">
        <f t="shared" si="10"/>
        <v>12</v>
      </c>
      <c r="X5" s="20">
        <f t="shared" ref="X5:X22" si="13">SUM(V5/W5)</f>
        <v>0.66666666666666663</v>
      </c>
      <c r="Y5" s="67">
        <f t="shared" si="2"/>
        <v>0.08</v>
      </c>
      <c r="Z5" s="68">
        <f t="shared" si="3"/>
        <v>800</v>
      </c>
      <c r="AA5" s="65" t="s">
        <v>53</v>
      </c>
      <c r="AB5" s="23" t="str">
        <f t="shared" si="4"/>
        <v/>
      </c>
      <c r="AC5" s="23" t="str">
        <f t="shared" si="4"/>
        <v/>
      </c>
      <c r="AD5" s="23" t="str">
        <f t="shared" si="4"/>
        <v/>
      </c>
      <c r="AE5" s="23" t="str">
        <f t="shared" si="4"/>
        <v/>
      </c>
      <c r="AF5" s="23" t="str">
        <f t="shared" si="4"/>
        <v/>
      </c>
      <c r="AU5" s="23">
        <f t="shared" si="5"/>
        <v>7.5</v>
      </c>
      <c r="AV5" s="23" t="str">
        <f t="shared" si="5"/>
        <v/>
      </c>
      <c r="AW5" s="23" t="str">
        <f t="shared" si="5"/>
        <v/>
      </c>
      <c r="AX5" s="23" t="str">
        <f t="shared" si="5"/>
        <v/>
      </c>
      <c r="AY5" s="23" t="str">
        <f t="shared" si="5"/>
        <v/>
      </c>
      <c r="AZ5" s="23">
        <v>3.5</v>
      </c>
      <c r="BA5" s="25">
        <v>3.5</v>
      </c>
      <c r="BB5" s="25">
        <v>3.2</v>
      </c>
      <c r="BC5" s="25">
        <f t="shared" si="6"/>
        <v>6.6000000000000014</v>
      </c>
      <c r="BD5" s="25">
        <f t="shared" si="7"/>
        <v>3.0460000000000003</v>
      </c>
      <c r="BF5" s="55">
        <f t="shared" si="8"/>
        <v>0</v>
      </c>
      <c r="BG5" s="66"/>
      <c r="BH5" s="66"/>
      <c r="BI5" s="25"/>
      <c r="BJ5" s="25"/>
      <c r="BK5" s="20"/>
      <c r="BL5" s="24"/>
      <c r="BM5" s="25"/>
      <c r="BN5" s="25"/>
      <c r="BO5" s="25"/>
      <c r="BP5" s="126"/>
    </row>
    <row r="6" spans="1:68" x14ac:dyDescent="0.2">
      <c r="A6" s="56">
        <v>45080</v>
      </c>
      <c r="B6" s="57" t="s">
        <v>561</v>
      </c>
      <c r="C6" s="57"/>
      <c r="D6" s="58" t="str">
        <f t="shared" si="0"/>
        <v>Sat</v>
      </c>
      <c r="E6" s="58"/>
      <c r="F6" s="24" t="s">
        <v>51</v>
      </c>
      <c r="G6" s="59" t="s">
        <v>103</v>
      </c>
      <c r="H6" s="60" t="s">
        <v>108</v>
      </c>
      <c r="I6" s="61">
        <v>2</v>
      </c>
      <c r="J6" s="24">
        <v>1</v>
      </c>
      <c r="K6" s="62" t="s">
        <v>109</v>
      </c>
      <c r="L6" s="25">
        <v>1</v>
      </c>
      <c r="M6" s="24" t="s">
        <v>105</v>
      </c>
      <c r="N6" s="24" t="s">
        <v>6</v>
      </c>
      <c r="R6" s="64">
        <v>5</v>
      </c>
      <c r="S6" s="65" t="s">
        <v>371</v>
      </c>
      <c r="T6" s="66" t="str">
        <f t="shared" si="9"/>
        <v>0.00</v>
      </c>
      <c r="U6" s="66">
        <f t="shared" si="1"/>
        <v>-1</v>
      </c>
      <c r="V6" s="66">
        <f t="shared" si="12"/>
        <v>7</v>
      </c>
      <c r="W6" s="66">
        <f t="shared" si="10"/>
        <v>13</v>
      </c>
      <c r="X6" s="20">
        <f t="shared" si="13"/>
        <v>0.53846153846153844</v>
      </c>
      <c r="Y6" s="67">
        <f t="shared" si="2"/>
        <v>7.0000000000000007E-2</v>
      </c>
      <c r="Z6" s="68">
        <f t="shared" si="3"/>
        <v>700</v>
      </c>
      <c r="AA6" s="65" t="s">
        <v>52</v>
      </c>
      <c r="AB6" s="23" t="str">
        <f t="shared" si="4"/>
        <v/>
      </c>
      <c r="AC6" s="23" t="str">
        <f t="shared" si="4"/>
        <v/>
      </c>
      <c r="AD6" s="23" t="str">
        <f t="shared" si="4"/>
        <v/>
      </c>
      <c r="AE6" s="23" t="str">
        <f t="shared" si="4"/>
        <v/>
      </c>
      <c r="AF6" s="23" t="str">
        <f t="shared" si="4"/>
        <v/>
      </c>
      <c r="AU6" s="23">
        <f t="shared" si="5"/>
        <v>-1</v>
      </c>
      <c r="AV6" s="23" t="str">
        <f t="shared" si="5"/>
        <v/>
      </c>
      <c r="AW6" s="23" t="str">
        <f t="shared" si="5"/>
        <v/>
      </c>
      <c r="AX6" s="23" t="str">
        <f t="shared" si="5"/>
        <v/>
      </c>
      <c r="AY6" s="23" t="str">
        <f t="shared" si="5"/>
        <v/>
      </c>
      <c r="AZ6" s="23">
        <v>8.5</v>
      </c>
      <c r="BA6" s="25">
        <v>8.5</v>
      </c>
      <c r="BB6" s="25">
        <v>10.5</v>
      </c>
      <c r="BC6" s="25">
        <f t="shared" si="6"/>
        <v>9.5</v>
      </c>
      <c r="BD6" s="25">
        <f t="shared" si="7"/>
        <v>9.8350000000000009</v>
      </c>
      <c r="BF6" s="55">
        <f t="shared" si="8"/>
        <v>0</v>
      </c>
      <c r="BG6" s="66"/>
      <c r="BH6" s="66"/>
      <c r="BI6" s="25"/>
      <c r="BJ6" s="25"/>
      <c r="BK6" s="20"/>
      <c r="BL6" s="24"/>
      <c r="BM6" s="25"/>
      <c r="BN6" s="25"/>
      <c r="BO6" s="25"/>
      <c r="BP6" s="126"/>
    </row>
    <row r="7" spans="1:68" x14ac:dyDescent="0.2">
      <c r="A7" s="56">
        <v>45080</v>
      </c>
      <c r="B7" s="57" t="s">
        <v>561</v>
      </c>
      <c r="C7" s="57"/>
      <c r="D7" s="58" t="str">
        <f t="shared" si="0"/>
        <v>Sat</v>
      </c>
      <c r="E7" s="58"/>
      <c r="F7" s="24" t="s">
        <v>51</v>
      </c>
      <c r="G7" s="59" t="s">
        <v>103</v>
      </c>
      <c r="H7" s="60" t="s">
        <v>108</v>
      </c>
      <c r="I7" s="61">
        <v>5</v>
      </c>
      <c r="J7" s="24">
        <v>3</v>
      </c>
      <c r="K7" s="60" t="s">
        <v>111</v>
      </c>
      <c r="L7" s="25">
        <v>4</v>
      </c>
      <c r="M7" s="24" t="s">
        <v>105</v>
      </c>
      <c r="N7" s="24" t="s">
        <v>6</v>
      </c>
      <c r="R7" s="64">
        <v>2</v>
      </c>
      <c r="S7" s="65" t="s">
        <v>363</v>
      </c>
      <c r="T7" s="66" t="str">
        <f t="shared" si="9"/>
        <v>0.00</v>
      </c>
      <c r="U7" s="66">
        <f t="shared" si="1"/>
        <v>-4</v>
      </c>
      <c r="V7" s="66">
        <f t="shared" si="12"/>
        <v>3</v>
      </c>
      <c r="W7" s="66">
        <f t="shared" si="10"/>
        <v>17</v>
      </c>
      <c r="X7" s="20">
        <f t="shared" si="13"/>
        <v>0.17647058823529413</v>
      </c>
      <c r="Y7" s="67">
        <f t="shared" si="2"/>
        <v>0.03</v>
      </c>
      <c r="Z7" s="68">
        <f t="shared" si="3"/>
        <v>300</v>
      </c>
      <c r="AA7" s="65" t="s">
        <v>52</v>
      </c>
      <c r="AB7" s="23" t="str">
        <f t="shared" si="4"/>
        <v/>
      </c>
      <c r="AC7" s="23" t="str">
        <f t="shared" si="4"/>
        <v/>
      </c>
      <c r="AD7" s="23" t="str">
        <f t="shared" si="4"/>
        <v/>
      </c>
      <c r="AE7" s="23" t="str">
        <f t="shared" si="4"/>
        <v/>
      </c>
      <c r="AF7" s="23" t="str">
        <f t="shared" si="4"/>
        <v/>
      </c>
      <c r="AU7" s="23">
        <f t="shared" si="5"/>
        <v>-4</v>
      </c>
      <c r="AV7" s="23" t="str">
        <f t="shared" si="5"/>
        <v/>
      </c>
      <c r="AW7" s="23" t="str">
        <f t="shared" si="5"/>
        <v/>
      </c>
      <c r="AX7" s="23" t="str">
        <f t="shared" si="5"/>
        <v/>
      </c>
      <c r="AY7" s="23" t="str">
        <f t="shared" si="5"/>
        <v/>
      </c>
      <c r="AZ7" s="23">
        <v>1.85</v>
      </c>
      <c r="BA7" s="25">
        <v>1.85</v>
      </c>
      <c r="BB7" s="25">
        <v>1.65</v>
      </c>
      <c r="BC7" s="25">
        <f t="shared" si="6"/>
        <v>2.5999999999999996</v>
      </c>
      <c r="BD7" s="25">
        <f t="shared" si="7"/>
        <v>1.6044999999999998</v>
      </c>
      <c r="BF7" s="55">
        <f t="shared" si="8"/>
        <v>0</v>
      </c>
      <c r="BG7" s="66"/>
      <c r="BH7" s="66"/>
      <c r="BI7" s="25"/>
      <c r="BJ7" s="25"/>
      <c r="BK7" s="20"/>
      <c r="BL7" s="24"/>
      <c r="BM7" s="25"/>
      <c r="BN7" s="25"/>
      <c r="BO7" s="25"/>
      <c r="BP7" s="126"/>
    </row>
    <row r="8" spans="1:68" x14ac:dyDescent="0.2">
      <c r="A8" s="56">
        <v>45080</v>
      </c>
      <c r="B8" s="57" t="s">
        <v>561</v>
      </c>
      <c r="C8" s="57"/>
      <c r="D8" s="58" t="str">
        <f t="shared" si="0"/>
        <v>Sat</v>
      </c>
      <c r="E8" s="58"/>
      <c r="F8" s="24" t="s">
        <v>51</v>
      </c>
      <c r="G8" s="59" t="s">
        <v>103</v>
      </c>
      <c r="H8" s="60" t="s">
        <v>112</v>
      </c>
      <c r="I8" s="61">
        <v>1</v>
      </c>
      <c r="J8" s="24">
        <v>8</v>
      </c>
      <c r="K8" s="70" t="s">
        <v>113</v>
      </c>
      <c r="L8" s="25">
        <v>5</v>
      </c>
      <c r="M8" s="24" t="s">
        <v>105</v>
      </c>
      <c r="N8" s="24" t="s">
        <v>6</v>
      </c>
      <c r="R8" s="64">
        <v>1.8</v>
      </c>
      <c r="S8" s="65" t="s">
        <v>373</v>
      </c>
      <c r="T8" s="66" t="str">
        <f t="shared" si="9"/>
        <v>0.00</v>
      </c>
      <c r="U8" s="66">
        <f t="shared" si="1"/>
        <v>-5</v>
      </c>
      <c r="V8" s="66">
        <f t="shared" si="12"/>
        <v>-2</v>
      </c>
      <c r="W8" s="66">
        <f t="shared" si="10"/>
        <v>22</v>
      </c>
      <c r="X8" s="20">
        <f t="shared" si="13"/>
        <v>-9.0909090909090912E-2</v>
      </c>
      <c r="Y8" s="67">
        <f t="shared" si="2"/>
        <v>-0.02</v>
      </c>
      <c r="Z8" s="68">
        <f t="shared" si="3"/>
        <v>-200</v>
      </c>
      <c r="AA8" s="65" t="s">
        <v>52</v>
      </c>
      <c r="AB8" s="23" t="str">
        <f t="shared" si="4"/>
        <v/>
      </c>
      <c r="AC8" s="23" t="str">
        <f t="shared" si="4"/>
        <v/>
      </c>
      <c r="AD8" s="23" t="str">
        <f t="shared" si="4"/>
        <v/>
      </c>
      <c r="AE8" s="23" t="str">
        <f t="shared" si="4"/>
        <v/>
      </c>
      <c r="AF8" s="23" t="str">
        <f t="shared" si="4"/>
        <v/>
      </c>
      <c r="AU8" s="23">
        <f t="shared" si="5"/>
        <v>-5</v>
      </c>
      <c r="AV8" s="23" t="str">
        <f t="shared" si="5"/>
        <v/>
      </c>
      <c r="AW8" s="23" t="str">
        <f t="shared" si="5"/>
        <v/>
      </c>
      <c r="AX8" s="23" t="str">
        <f t="shared" si="5"/>
        <v/>
      </c>
      <c r="AY8" s="23" t="str">
        <f t="shared" si="5"/>
        <v/>
      </c>
      <c r="AZ8" s="23">
        <v>1.85</v>
      </c>
      <c r="BA8" s="25">
        <v>1.85</v>
      </c>
      <c r="BB8" s="25">
        <v>1.77</v>
      </c>
      <c r="BC8" s="25">
        <f t="shared" si="6"/>
        <v>3.8499999999999996</v>
      </c>
      <c r="BD8" s="25">
        <f t="shared" si="7"/>
        <v>1.7161</v>
      </c>
      <c r="BF8" s="55">
        <f t="shared" si="8"/>
        <v>0</v>
      </c>
      <c r="BG8" s="66"/>
      <c r="BH8" s="66"/>
      <c r="BI8" s="25"/>
      <c r="BJ8" s="25"/>
      <c r="BK8" s="20"/>
      <c r="BL8" s="24"/>
      <c r="BM8" s="25"/>
      <c r="BN8" s="25"/>
      <c r="BO8" s="25"/>
      <c r="BP8" s="126"/>
    </row>
    <row r="9" spans="1:68" x14ac:dyDescent="0.2">
      <c r="A9" s="56">
        <v>45080</v>
      </c>
      <c r="B9" s="57" t="s">
        <v>561</v>
      </c>
      <c r="C9" s="57"/>
      <c r="D9" s="58" t="str">
        <f t="shared" si="0"/>
        <v>Sat</v>
      </c>
      <c r="E9" s="58"/>
      <c r="F9" s="24" t="s">
        <v>51</v>
      </c>
      <c r="G9" s="59" t="s">
        <v>103</v>
      </c>
      <c r="H9" s="60" t="s">
        <v>112</v>
      </c>
      <c r="I9" s="61">
        <v>4</v>
      </c>
      <c r="J9" s="24">
        <v>1</v>
      </c>
      <c r="K9" s="62" t="s">
        <v>114</v>
      </c>
      <c r="L9" s="25">
        <v>1</v>
      </c>
      <c r="M9" s="24" t="s">
        <v>105</v>
      </c>
      <c r="N9" s="24" t="s">
        <v>6</v>
      </c>
      <c r="R9" s="64">
        <v>4</v>
      </c>
      <c r="S9" s="65" t="s">
        <v>371</v>
      </c>
      <c r="T9" s="66" t="str">
        <f t="shared" si="9"/>
        <v>0.00</v>
      </c>
      <c r="U9" s="66">
        <f t="shared" si="1"/>
        <v>-1</v>
      </c>
      <c r="V9" s="66">
        <f t="shared" si="12"/>
        <v>-3</v>
      </c>
      <c r="W9" s="66">
        <f t="shared" si="10"/>
        <v>23</v>
      </c>
      <c r="X9" s="20">
        <f t="shared" si="13"/>
        <v>-0.13043478260869565</v>
      </c>
      <c r="Y9" s="67">
        <f t="shared" si="2"/>
        <v>-0.03</v>
      </c>
      <c r="Z9" s="68">
        <f t="shared" si="3"/>
        <v>-300</v>
      </c>
      <c r="AA9" s="65" t="s">
        <v>52</v>
      </c>
      <c r="AB9" s="23" t="str">
        <f t="shared" si="4"/>
        <v/>
      </c>
      <c r="AC9" s="23" t="str">
        <f t="shared" si="4"/>
        <v/>
      </c>
      <c r="AD9" s="23" t="str">
        <f t="shared" si="4"/>
        <v/>
      </c>
      <c r="AE9" s="23" t="str">
        <f t="shared" si="4"/>
        <v/>
      </c>
      <c r="AF9" s="23" t="str">
        <f t="shared" si="4"/>
        <v/>
      </c>
      <c r="AU9" s="23">
        <f t="shared" si="5"/>
        <v>-1</v>
      </c>
      <c r="AV9" s="23" t="str">
        <f t="shared" si="5"/>
        <v/>
      </c>
      <c r="AW9" s="23" t="str">
        <f t="shared" si="5"/>
        <v/>
      </c>
      <c r="AX9" s="23" t="str">
        <f t="shared" si="5"/>
        <v/>
      </c>
      <c r="AY9" s="23" t="str">
        <f t="shared" si="5"/>
        <v/>
      </c>
      <c r="AZ9" s="23">
        <v>4.8</v>
      </c>
      <c r="BA9" s="25">
        <v>4.8</v>
      </c>
      <c r="BB9" s="25">
        <v>5.3</v>
      </c>
      <c r="BC9" s="25">
        <f t="shared" si="6"/>
        <v>4.3</v>
      </c>
      <c r="BD9" s="25">
        <f t="shared" si="7"/>
        <v>4.9990000000000006</v>
      </c>
      <c r="BF9" s="55">
        <f t="shared" si="8"/>
        <v>0</v>
      </c>
      <c r="BG9" s="66"/>
      <c r="BH9" s="66"/>
      <c r="BI9" s="25"/>
      <c r="BJ9" s="25"/>
      <c r="BK9" s="20"/>
      <c r="BL9" s="24"/>
      <c r="BM9" s="25"/>
      <c r="BN9" s="25"/>
      <c r="BO9" s="25"/>
      <c r="BP9" s="126"/>
    </row>
    <row r="10" spans="1:68" x14ac:dyDescent="0.2">
      <c r="A10" s="56">
        <v>45080</v>
      </c>
      <c r="B10" s="57" t="s">
        <v>561</v>
      </c>
      <c r="C10" s="57"/>
      <c r="D10" s="58" t="str">
        <f t="shared" si="0"/>
        <v>Sat</v>
      </c>
      <c r="E10" s="58"/>
      <c r="F10" s="24" t="s">
        <v>51</v>
      </c>
      <c r="G10" s="59" t="s">
        <v>103</v>
      </c>
      <c r="H10" s="60" t="s">
        <v>115</v>
      </c>
      <c r="I10" s="61">
        <v>5</v>
      </c>
      <c r="J10" s="24">
        <v>2</v>
      </c>
      <c r="K10" s="62" t="s">
        <v>116</v>
      </c>
      <c r="L10" s="25">
        <v>3</v>
      </c>
      <c r="M10" s="24" t="s">
        <v>105</v>
      </c>
      <c r="N10" s="24" t="s">
        <v>6</v>
      </c>
      <c r="R10" s="64">
        <v>2.9</v>
      </c>
      <c r="S10" s="65" t="s">
        <v>371</v>
      </c>
      <c r="T10" s="66" t="str">
        <f t="shared" si="9"/>
        <v>0.00</v>
      </c>
      <c r="U10" s="66">
        <f t="shared" si="1"/>
        <v>-3</v>
      </c>
      <c r="V10" s="66">
        <f t="shared" si="12"/>
        <v>-6</v>
      </c>
      <c r="W10" s="66">
        <f t="shared" si="10"/>
        <v>26</v>
      </c>
      <c r="X10" s="20">
        <f t="shared" si="13"/>
        <v>-0.23076923076923078</v>
      </c>
      <c r="Y10" s="67">
        <f t="shared" si="2"/>
        <v>-0.06</v>
      </c>
      <c r="Z10" s="68">
        <f t="shared" si="3"/>
        <v>-600</v>
      </c>
      <c r="AA10" s="65" t="s">
        <v>52</v>
      </c>
      <c r="AB10" s="23" t="str">
        <f t="shared" si="4"/>
        <v/>
      </c>
      <c r="AC10" s="23" t="str">
        <f t="shared" si="4"/>
        <v/>
      </c>
      <c r="AD10" s="23" t="str">
        <f t="shared" si="4"/>
        <v/>
      </c>
      <c r="AE10" s="23" t="str">
        <f t="shared" si="4"/>
        <v/>
      </c>
      <c r="AF10" s="23" t="str">
        <f t="shared" si="4"/>
        <v/>
      </c>
      <c r="AU10" s="23">
        <f t="shared" si="5"/>
        <v>-3</v>
      </c>
      <c r="AV10" s="23" t="str">
        <f t="shared" si="5"/>
        <v/>
      </c>
      <c r="AW10" s="23" t="str">
        <f t="shared" si="5"/>
        <v/>
      </c>
      <c r="AX10" s="23" t="str">
        <f t="shared" si="5"/>
        <v/>
      </c>
      <c r="AY10" s="23" t="str">
        <f t="shared" si="5"/>
        <v/>
      </c>
      <c r="AZ10" s="23">
        <v>3.5</v>
      </c>
      <c r="BA10" s="25">
        <v>3.5</v>
      </c>
      <c r="BB10" s="25">
        <v>2.74</v>
      </c>
      <c r="BC10" s="25">
        <f t="shared" si="6"/>
        <v>5.2200000000000006</v>
      </c>
      <c r="BD10" s="25">
        <f t="shared" si="7"/>
        <v>2.6182000000000003</v>
      </c>
      <c r="BF10" s="55">
        <f t="shared" si="8"/>
        <v>0</v>
      </c>
      <c r="BG10" s="66"/>
      <c r="BH10" s="66"/>
      <c r="BI10" s="25"/>
      <c r="BJ10" s="25"/>
      <c r="BK10" s="20"/>
      <c r="BL10" s="24"/>
      <c r="BM10" s="25"/>
      <c r="BN10" s="25"/>
      <c r="BO10" s="25"/>
      <c r="BP10" s="126"/>
    </row>
    <row r="11" spans="1:68" x14ac:dyDescent="0.2">
      <c r="A11" s="56">
        <v>45080</v>
      </c>
      <c r="B11" s="57" t="s">
        <v>561</v>
      </c>
      <c r="C11" s="57"/>
      <c r="D11" s="58" t="str">
        <f t="shared" si="0"/>
        <v>Sat</v>
      </c>
      <c r="E11" s="58"/>
      <c r="F11" s="24" t="s">
        <v>51</v>
      </c>
      <c r="G11" s="59" t="s">
        <v>103</v>
      </c>
      <c r="H11" s="60" t="s">
        <v>57</v>
      </c>
      <c r="I11" s="61">
        <v>7</v>
      </c>
      <c r="J11" s="24">
        <v>4</v>
      </c>
      <c r="K11" s="60" t="s">
        <v>117</v>
      </c>
      <c r="L11" s="25">
        <v>1</v>
      </c>
      <c r="M11" s="24" t="s">
        <v>105</v>
      </c>
      <c r="N11" s="24" t="s">
        <v>6</v>
      </c>
      <c r="R11" s="64">
        <v>4.5999999999999996</v>
      </c>
      <c r="S11" s="65" t="s">
        <v>363</v>
      </c>
      <c r="T11" s="66" t="str">
        <f t="shared" si="9"/>
        <v>0.00</v>
      </c>
      <c r="U11" s="66">
        <f t="shared" si="1"/>
        <v>-1</v>
      </c>
      <c r="V11" s="66">
        <f t="shared" si="12"/>
        <v>-7</v>
      </c>
      <c r="W11" s="66">
        <f t="shared" si="10"/>
        <v>27</v>
      </c>
      <c r="X11" s="20">
        <f t="shared" si="13"/>
        <v>-0.25925925925925924</v>
      </c>
      <c r="Y11" s="67">
        <f t="shared" si="2"/>
        <v>-7.0000000000000007E-2</v>
      </c>
      <c r="Z11" s="68">
        <f t="shared" si="3"/>
        <v>-700</v>
      </c>
      <c r="AA11" s="65" t="s">
        <v>52</v>
      </c>
      <c r="AB11" s="23" t="str">
        <f t="shared" si="4"/>
        <v/>
      </c>
      <c r="AC11" s="23" t="str">
        <f t="shared" si="4"/>
        <v/>
      </c>
      <c r="AD11" s="23" t="str">
        <f t="shared" si="4"/>
        <v/>
      </c>
      <c r="AE11" s="23" t="str">
        <f t="shared" si="4"/>
        <v/>
      </c>
      <c r="AF11" s="23" t="str">
        <f t="shared" si="4"/>
        <v/>
      </c>
      <c r="AU11" s="23">
        <f t="shared" si="5"/>
        <v>-1</v>
      </c>
      <c r="AV11" s="23" t="str">
        <f t="shared" si="5"/>
        <v/>
      </c>
      <c r="AW11" s="23" t="str">
        <f t="shared" si="5"/>
        <v/>
      </c>
      <c r="AX11" s="23" t="str">
        <f t="shared" si="5"/>
        <v/>
      </c>
      <c r="AY11" s="23" t="str">
        <f t="shared" si="5"/>
        <v/>
      </c>
      <c r="AZ11" s="23">
        <v>5</v>
      </c>
      <c r="BA11" s="25">
        <v>5.4</v>
      </c>
      <c r="BB11" s="25">
        <v>5.97</v>
      </c>
      <c r="BC11" s="25">
        <f t="shared" si="6"/>
        <v>4.97</v>
      </c>
      <c r="BD11" s="25">
        <f t="shared" si="7"/>
        <v>5.6220999999999997</v>
      </c>
      <c r="BF11" s="55">
        <f t="shared" si="8"/>
        <v>0</v>
      </c>
      <c r="BG11" s="66"/>
      <c r="BH11" s="66"/>
      <c r="BI11" s="25"/>
      <c r="BJ11" s="25"/>
      <c r="BK11" s="20"/>
      <c r="BL11" s="24"/>
      <c r="BM11" s="25"/>
      <c r="BN11" s="25"/>
      <c r="BO11" s="25"/>
      <c r="BP11" s="126"/>
    </row>
    <row r="12" spans="1:68" x14ac:dyDescent="0.2">
      <c r="A12" s="56">
        <v>45080</v>
      </c>
      <c r="B12" s="57" t="s">
        <v>561</v>
      </c>
      <c r="C12" s="57"/>
      <c r="D12" s="58" t="str">
        <f t="shared" si="0"/>
        <v>Sat</v>
      </c>
      <c r="E12" s="58"/>
      <c r="F12" s="24" t="s">
        <v>51</v>
      </c>
      <c r="G12" s="59" t="s">
        <v>103</v>
      </c>
      <c r="H12" s="60" t="s">
        <v>57</v>
      </c>
      <c r="I12" s="61">
        <v>7</v>
      </c>
      <c r="J12" s="24">
        <v>4</v>
      </c>
      <c r="K12" s="60" t="s">
        <v>117</v>
      </c>
      <c r="L12" s="25">
        <v>4</v>
      </c>
      <c r="M12" s="24" t="s">
        <v>105</v>
      </c>
      <c r="N12" s="24" t="s">
        <v>7</v>
      </c>
      <c r="R12" s="64">
        <v>1.9</v>
      </c>
      <c r="S12" s="65" t="s">
        <v>363</v>
      </c>
      <c r="T12" s="66" t="str">
        <f t="shared" si="9"/>
        <v>0.00</v>
      </c>
      <c r="U12" s="66">
        <f t="shared" si="1"/>
        <v>-4</v>
      </c>
      <c r="V12" s="66">
        <f t="shared" si="12"/>
        <v>-11</v>
      </c>
      <c r="W12" s="66">
        <f t="shared" si="10"/>
        <v>31</v>
      </c>
      <c r="X12" s="20">
        <f t="shared" si="13"/>
        <v>-0.35483870967741937</v>
      </c>
      <c r="Y12" s="67">
        <f t="shared" si="2"/>
        <v>-0.11</v>
      </c>
      <c r="Z12" s="68">
        <f t="shared" si="3"/>
        <v>-1100</v>
      </c>
      <c r="AA12" s="65" t="s">
        <v>52</v>
      </c>
      <c r="AB12" s="23" t="str">
        <f t="shared" si="4"/>
        <v/>
      </c>
      <c r="AC12" s="23" t="str">
        <f t="shared" si="4"/>
        <v/>
      </c>
      <c r="AD12" s="23" t="str">
        <f t="shared" si="4"/>
        <v/>
      </c>
      <c r="AE12" s="23" t="str">
        <f t="shared" si="4"/>
        <v/>
      </c>
      <c r="AF12" s="23" t="str">
        <f t="shared" si="4"/>
        <v/>
      </c>
      <c r="AU12" s="23">
        <f t="shared" si="5"/>
        <v>-4</v>
      </c>
      <c r="AV12" s="23" t="str">
        <f t="shared" si="5"/>
        <v/>
      </c>
      <c r="AW12" s="23" t="str">
        <f t="shared" si="5"/>
        <v/>
      </c>
      <c r="AX12" s="23" t="str">
        <f t="shared" si="5"/>
        <v/>
      </c>
      <c r="AY12" s="23" t="str">
        <f t="shared" si="5"/>
        <v/>
      </c>
      <c r="AZ12" s="23">
        <v>1.9</v>
      </c>
      <c r="BA12" s="25">
        <v>0</v>
      </c>
      <c r="BB12" s="25">
        <v>2.02</v>
      </c>
      <c r="BC12" s="25">
        <f t="shared" si="6"/>
        <v>4.08</v>
      </c>
      <c r="BD12" s="25">
        <f t="shared" si="7"/>
        <v>1.9486000000000001</v>
      </c>
      <c r="BF12" s="55">
        <f t="shared" si="8"/>
        <v>0</v>
      </c>
      <c r="BG12" s="66"/>
      <c r="BH12" s="66"/>
      <c r="BI12" s="25"/>
      <c r="BJ12" s="25"/>
      <c r="BK12" s="20"/>
      <c r="BL12" s="24"/>
      <c r="BM12" s="25"/>
      <c r="BN12" s="25"/>
      <c r="BO12" s="25"/>
      <c r="BP12" s="126"/>
    </row>
    <row r="13" spans="1:68" x14ac:dyDescent="0.2">
      <c r="A13" s="56">
        <v>45080</v>
      </c>
      <c r="B13" s="57" t="s">
        <v>561</v>
      </c>
      <c r="C13" s="57"/>
      <c r="D13" s="58" t="str">
        <f t="shared" si="0"/>
        <v>Sat</v>
      </c>
      <c r="E13" s="58"/>
      <c r="F13" s="24" t="s">
        <v>51</v>
      </c>
      <c r="G13" s="59" t="s">
        <v>103</v>
      </c>
      <c r="H13" s="60" t="s">
        <v>57</v>
      </c>
      <c r="I13" s="61">
        <v>8</v>
      </c>
      <c r="J13" s="24">
        <v>14</v>
      </c>
      <c r="K13" s="60" t="s">
        <v>118</v>
      </c>
      <c r="L13" s="25">
        <v>1</v>
      </c>
      <c r="M13" s="24" t="s">
        <v>105</v>
      </c>
      <c r="N13" s="24" t="s">
        <v>6</v>
      </c>
      <c r="R13" s="64">
        <v>5.5</v>
      </c>
      <c r="S13" s="65" t="s">
        <v>363</v>
      </c>
      <c r="T13" s="66" t="str">
        <f t="shared" si="9"/>
        <v>0.00</v>
      </c>
      <c r="U13" s="66">
        <f t="shared" si="1"/>
        <v>-1</v>
      </c>
      <c r="V13" s="66">
        <f t="shared" si="12"/>
        <v>-12</v>
      </c>
      <c r="W13" s="66">
        <f t="shared" si="10"/>
        <v>32</v>
      </c>
      <c r="X13" s="20">
        <f t="shared" si="13"/>
        <v>-0.375</v>
      </c>
      <c r="Y13" s="67">
        <f t="shared" si="2"/>
        <v>-0.12</v>
      </c>
      <c r="Z13" s="68">
        <f t="shared" si="3"/>
        <v>-1200</v>
      </c>
      <c r="AA13" s="65" t="s">
        <v>52</v>
      </c>
      <c r="AB13" s="23" t="str">
        <f t="shared" si="4"/>
        <v/>
      </c>
      <c r="AC13" s="23" t="str">
        <f t="shared" si="4"/>
        <v/>
      </c>
      <c r="AD13" s="23" t="str">
        <f t="shared" si="4"/>
        <v/>
      </c>
      <c r="AE13" s="23" t="str">
        <f t="shared" si="4"/>
        <v/>
      </c>
      <c r="AF13" s="23" t="str">
        <f t="shared" si="4"/>
        <v/>
      </c>
      <c r="AU13" s="23">
        <f t="shared" si="5"/>
        <v>-1</v>
      </c>
      <c r="AV13" s="23" t="str">
        <f t="shared" si="5"/>
        <v/>
      </c>
      <c r="AW13" s="23" t="str">
        <f t="shared" si="5"/>
        <v/>
      </c>
      <c r="AX13" s="23" t="str">
        <f t="shared" si="5"/>
        <v/>
      </c>
      <c r="AY13" s="23" t="str">
        <f t="shared" si="5"/>
        <v/>
      </c>
      <c r="AZ13" s="23">
        <v>6.5</v>
      </c>
      <c r="BA13" s="25">
        <v>6.9</v>
      </c>
      <c r="BB13" s="25">
        <v>6.66</v>
      </c>
      <c r="BC13" s="25">
        <f t="shared" si="6"/>
        <v>5.66</v>
      </c>
      <c r="BD13" s="25">
        <f t="shared" si="7"/>
        <v>6.2638000000000007</v>
      </c>
      <c r="BF13" s="55">
        <f t="shared" si="8"/>
        <v>0</v>
      </c>
      <c r="BG13" s="66"/>
      <c r="BH13" s="66"/>
      <c r="BI13" s="25"/>
      <c r="BJ13" s="25"/>
      <c r="BK13" s="20"/>
      <c r="BL13" s="24"/>
      <c r="BM13" s="25"/>
      <c r="BN13" s="25"/>
      <c r="BO13" s="25"/>
      <c r="BP13" s="126"/>
    </row>
    <row r="14" spans="1:68" x14ac:dyDescent="0.2">
      <c r="A14" s="56">
        <v>45080</v>
      </c>
      <c r="B14" s="57" t="s">
        <v>561</v>
      </c>
      <c r="C14" s="57"/>
      <c r="D14" s="58" t="str">
        <f t="shared" si="0"/>
        <v>Sat</v>
      </c>
      <c r="E14" s="58"/>
      <c r="F14" s="24" t="s">
        <v>51</v>
      </c>
      <c r="G14" s="59" t="s">
        <v>103</v>
      </c>
      <c r="H14" s="60" t="s">
        <v>57</v>
      </c>
      <c r="I14" s="61">
        <v>8</v>
      </c>
      <c r="J14" s="24">
        <v>14</v>
      </c>
      <c r="K14" s="60" t="s">
        <v>118</v>
      </c>
      <c r="L14" s="25">
        <v>3</v>
      </c>
      <c r="M14" s="24" t="s">
        <v>105</v>
      </c>
      <c r="N14" s="24" t="s">
        <v>7</v>
      </c>
      <c r="R14" s="64">
        <v>2.1</v>
      </c>
      <c r="S14" s="65" t="s">
        <v>363</v>
      </c>
      <c r="T14" s="66" t="str">
        <f t="shared" si="9"/>
        <v>0.00</v>
      </c>
      <c r="U14" s="66">
        <f t="shared" si="1"/>
        <v>-3</v>
      </c>
      <c r="V14" s="66">
        <f t="shared" si="12"/>
        <v>-15</v>
      </c>
      <c r="W14" s="66">
        <f t="shared" si="10"/>
        <v>35</v>
      </c>
      <c r="X14" s="20">
        <f t="shared" si="13"/>
        <v>-0.42857142857142855</v>
      </c>
      <c r="Y14" s="67">
        <f t="shared" si="2"/>
        <v>-0.15</v>
      </c>
      <c r="Z14" s="68">
        <f t="shared" si="3"/>
        <v>-1500</v>
      </c>
      <c r="AA14" s="65" t="s">
        <v>52</v>
      </c>
      <c r="AB14" s="23" t="str">
        <f t="shared" si="4"/>
        <v/>
      </c>
      <c r="AC14" s="23" t="str">
        <f t="shared" si="4"/>
        <v/>
      </c>
      <c r="AD14" s="23" t="str">
        <f t="shared" si="4"/>
        <v/>
      </c>
      <c r="AE14" s="23" t="str">
        <f t="shared" si="4"/>
        <v/>
      </c>
      <c r="AF14" s="23" t="str">
        <f t="shared" si="4"/>
        <v/>
      </c>
      <c r="AU14" s="23">
        <f t="shared" si="5"/>
        <v>-3</v>
      </c>
      <c r="AV14" s="23" t="str">
        <f t="shared" si="5"/>
        <v/>
      </c>
      <c r="AW14" s="23" t="str">
        <f t="shared" si="5"/>
        <v/>
      </c>
      <c r="AX14" s="23" t="str">
        <f t="shared" si="5"/>
        <v/>
      </c>
      <c r="AY14" s="23" t="str">
        <f t="shared" si="5"/>
        <v/>
      </c>
      <c r="AZ14" s="23">
        <v>2.1</v>
      </c>
      <c r="BA14" s="25">
        <v>0</v>
      </c>
      <c r="BB14" s="25">
        <v>2.34</v>
      </c>
      <c r="BC14" s="25">
        <f t="shared" si="6"/>
        <v>4.0199999999999996</v>
      </c>
      <c r="BD14" s="25">
        <f t="shared" si="7"/>
        <v>2.2462</v>
      </c>
      <c r="BF14" s="55">
        <f t="shared" si="8"/>
        <v>0</v>
      </c>
      <c r="BG14" s="66"/>
      <c r="BH14" s="66"/>
      <c r="BI14" s="25"/>
      <c r="BJ14" s="25"/>
      <c r="BK14" s="20"/>
      <c r="BL14" s="24"/>
      <c r="BM14" s="25"/>
      <c r="BN14" s="25"/>
      <c r="BO14" s="25"/>
      <c r="BP14" s="126"/>
    </row>
    <row r="15" spans="1:68" x14ac:dyDescent="0.2">
      <c r="A15" s="56">
        <v>45080</v>
      </c>
      <c r="B15" s="57" t="s">
        <v>561</v>
      </c>
      <c r="C15" s="57"/>
      <c r="D15" s="58" t="str">
        <f t="shared" si="0"/>
        <v>Sat</v>
      </c>
      <c r="E15" s="58"/>
      <c r="F15" s="24" t="s">
        <v>51</v>
      </c>
      <c r="G15" s="59" t="s">
        <v>103</v>
      </c>
      <c r="H15" s="60" t="s">
        <v>364</v>
      </c>
      <c r="I15" s="24">
        <v>5</v>
      </c>
      <c r="J15" s="24">
        <v>5</v>
      </c>
      <c r="K15" s="70" t="s">
        <v>365</v>
      </c>
      <c r="L15" s="25">
        <v>2</v>
      </c>
      <c r="M15" s="24" t="s">
        <v>105</v>
      </c>
      <c r="N15" s="24" t="s">
        <v>6</v>
      </c>
      <c r="R15" s="64">
        <v>2</v>
      </c>
      <c r="S15" s="65" t="s">
        <v>373</v>
      </c>
      <c r="T15" s="66" t="str">
        <f t="shared" si="9"/>
        <v>0.00</v>
      </c>
      <c r="U15" s="66">
        <f t="shared" si="1"/>
        <v>-2</v>
      </c>
      <c r="V15" s="66">
        <f t="shared" si="12"/>
        <v>-17</v>
      </c>
      <c r="W15" s="66">
        <f t="shared" si="10"/>
        <v>37</v>
      </c>
      <c r="X15" s="20">
        <f t="shared" si="13"/>
        <v>-0.45945945945945948</v>
      </c>
      <c r="Y15" s="67">
        <f t="shared" si="2"/>
        <v>-0.17</v>
      </c>
      <c r="Z15" s="68">
        <f t="shared" si="3"/>
        <v>-1700</v>
      </c>
      <c r="AA15" s="65" t="s">
        <v>52</v>
      </c>
      <c r="AB15" s="23"/>
      <c r="AC15" s="23"/>
      <c r="AD15" s="23"/>
      <c r="AE15" s="23"/>
      <c r="AF15" s="23"/>
      <c r="AU15" s="23">
        <f t="shared" si="5"/>
        <v>-2</v>
      </c>
      <c r="AV15" s="23" t="str">
        <f t="shared" si="5"/>
        <v/>
      </c>
      <c r="AW15" s="23" t="str">
        <f t="shared" si="5"/>
        <v/>
      </c>
      <c r="AX15" s="23" t="str">
        <f t="shared" si="5"/>
        <v/>
      </c>
      <c r="AY15" s="23" t="str">
        <f t="shared" si="5"/>
        <v/>
      </c>
      <c r="AZ15" s="23">
        <v>1.85</v>
      </c>
      <c r="BA15" s="25">
        <v>0</v>
      </c>
      <c r="BB15" s="25">
        <v>1.45</v>
      </c>
      <c r="BC15" s="25">
        <f t="shared" si="6"/>
        <v>0.89999999999999991</v>
      </c>
      <c r="BD15" s="25">
        <f t="shared" si="7"/>
        <v>1.4184999999999999</v>
      </c>
      <c r="BF15" s="55">
        <f t="shared" si="8"/>
        <v>0</v>
      </c>
      <c r="BG15" s="66"/>
      <c r="BH15" s="66"/>
      <c r="BI15" s="25"/>
      <c r="BJ15" s="25"/>
      <c r="BK15" s="20"/>
      <c r="BL15" s="24"/>
      <c r="BM15" s="25"/>
      <c r="BN15" s="25"/>
      <c r="BO15" s="25"/>
      <c r="BP15" s="126"/>
    </row>
    <row r="16" spans="1:68" x14ac:dyDescent="0.2">
      <c r="A16" s="56">
        <v>45080</v>
      </c>
      <c r="B16" s="57" t="s">
        <v>561</v>
      </c>
      <c r="C16" s="57"/>
      <c r="D16" s="58" t="str">
        <f t="shared" si="0"/>
        <v>Sat</v>
      </c>
      <c r="E16" s="58"/>
      <c r="F16" s="24" t="s">
        <v>51</v>
      </c>
      <c r="G16" s="59" t="s">
        <v>103</v>
      </c>
      <c r="H16" s="60" t="s">
        <v>108</v>
      </c>
      <c r="I16" s="61">
        <v>2</v>
      </c>
      <c r="J16" s="24">
        <v>1</v>
      </c>
      <c r="K16" s="69" t="s">
        <v>109</v>
      </c>
      <c r="L16" s="25">
        <v>4</v>
      </c>
      <c r="M16" s="24" t="s">
        <v>105</v>
      </c>
      <c r="N16" s="24" t="s">
        <v>7</v>
      </c>
      <c r="R16" s="64">
        <v>1.7</v>
      </c>
      <c r="S16" s="65" t="s">
        <v>371</v>
      </c>
      <c r="T16" s="66">
        <f t="shared" si="9"/>
        <v>6.8</v>
      </c>
      <c r="U16" s="66">
        <f t="shared" si="1"/>
        <v>2.8</v>
      </c>
      <c r="V16" s="66">
        <f t="shared" si="12"/>
        <v>-14.2</v>
      </c>
      <c r="W16" s="66">
        <f t="shared" si="10"/>
        <v>41</v>
      </c>
      <c r="X16" s="20">
        <f t="shared" si="13"/>
        <v>-0.34634146341463412</v>
      </c>
      <c r="Y16" s="67">
        <f t="shared" si="2"/>
        <v>-0.14199999999999999</v>
      </c>
      <c r="Z16" s="68">
        <f t="shared" si="3"/>
        <v>-1420</v>
      </c>
      <c r="AA16" s="65" t="s">
        <v>53</v>
      </c>
      <c r="AB16" s="23" t="str">
        <f t="shared" ref="AB16:AF29" si="14">IF($G16=AB$2,$U16,"")</f>
        <v/>
      </c>
      <c r="AC16" s="23" t="str">
        <f t="shared" si="14"/>
        <v/>
      </c>
      <c r="AD16" s="23" t="str">
        <f t="shared" si="14"/>
        <v/>
      </c>
      <c r="AE16" s="23" t="str">
        <f t="shared" si="14"/>
        <v/>
      </c>
      <c r="AF16" s="23" t="str">
        <f t="shared" si="14"/>
        <v/>
      </c>
      <c r="AU16" s="23">
        <f t="shared" si="5"/>
        <v>2.8</v>
      </c>
      <c r="AV16" s="23" t="str">
        <f t="shared" si="5"/>
        <v/>
      </c>
      <c r="AW16" s="23" t="str">
        <f t="shared" si="5"/>
        <v/>
      </c>
      <c r="AX16" s="23" t="str">
        <f t="shared" si="5"/>
        <v/>
      </c>
      <c r="AY16" s="23" t="str">
        <f t="shared" si="5"/>
        <v/>
      </c>
      <c r="AZ16" s="23">
        <v>8.5</v>
      </c>
      <c r="BA16" s="25">
        <v>0</v>
      </c>
      <c r="BB16" s="25">
        <v>2.02</v>
      </c>
      <c r="BC16" s="25">
        <f t="shared" si="6"/>
        <v>4.08</v>
      </c>
      <c r="BD16" s="25">
        <f t="shared" si="7"/>
        <v>1.9486000000000001</v>
      </c>
      <c r="BF16" s="55">
        <f t="shared" si="8"/>
        <v>0</v>
      </c>
      <c r="BG16" s="66"/>
      <c r="BH16" s="66"/>
      <c r="BI16" s="25"/>
      <c r="BJ16" s="25"/>
      <c r="BK16" s="20"/>
      <c r="BL16" s="24"/>
      <c r="BM16" s="25"/>
      <c r="BN16" s="25"/>
      <c r="BO16" s="25"/>
      <c r="BP16" s="126"/>
    </row>
    <row r="17" spans="1:68" x14ac:dyDescent="0.2">
      <c r="A17" s="56">
        <v>45080</v>
      </c>
      <c r="B17" s="57" t="s">
        <v>561</v>
      </c>
      <c r="C17" s="57"/>
      <c r="D17" s="58" t="str">
        <f t="shared" si="0"/>
        <v>Sat</v>
      </c>
      <c r="E17" s="58"/>
      <c r="F17" s="24" t="s">
        <v>51</v>
      </c>
      <c r="G17" s="59" t="s">
        <v>103</v>
      </c>
      <c r="H17" s="60" t="s">
        <v>112</v>
      </c>
      <c r="I17" s="61">
        <v>4</v>
      </c>
      <c r="J17" s="24">
        <v>1</v>
      </c>
      <c r="K17" s="69" t="s">
        <v>114</v>
      </c>
      <c r="L17" s="25">
        <v>3</v>
      </c>
      <c r="M17" s="24" t="s">
        <v>105</v>
      </c>
      <c r="N17" s="24" t="s">
        <v>7</v>
      </c>
      <c r="R17" s="64">
        <v>1.75</v>
      </c>
      <c r="S17" s="65" t="s">
        <v>371</v>
      </c>
      <c r="T17" s="66">
        <f t="shared" si="9"/>
        <v>5.25</v>
      </c>
      <c r="U17" s="66">
        <f t="shared" si="1"/>
        <v>2.25</v>
      </c>
      <c r="V17" s="66">
        <f t="shared" si="12"/>
        <v>-11.95</v>
      </c>
      <c r="W17" s="66">
        <f t="shared" si="10"/>
        <v>44</v>
      </c>
      <c r="X17" s="20">
        <f t="shared" si="13"/>
        <v>-0.27159090909090905</v>
      </c>
      <c r="Y17" s="67">
        <f t="shared" si="2"/>
        <v>-0.1195</v>
      </c>
      <c r="Z17" s="68">
        <f t="shared" si="3"/>
        <v>-1195</v>
      </c>
      <c r="AA17" s="65" t="s">
        <v>53</v>
      </c>
      <c r="AB17" s="23" t="str">
        <f t="shared" si="14"/>
        <v/>
      </c>
      <c r="AC17" s="23" t="str">
        <f t="shared" si="14"/>
        <v/>
      </c>
      <c r="AD17" s="23" t="str">
        <f t="shared" si="14"/>
        <v/>
      </c>
      <c r="AE17" s="23" t="str">
        <f t="shared" si="14"/>
        <v/>
      </c>
      <c r="AF17" s="23" t="str">
        <f t="shared" si="14"/>
        <v/>
      </c>
      <c r="AU17" s="23">
        <f t="shared" si="5"/>
        <v>2.25</v>
      </c>
      <c r="AV17" s="23" t="str">
        <f t="shared" si="5"/>
        <v/>
      </c>
      <c r="AW17" s="23" t="str">
        <f t="shared" si="5"/>
        <v/>
      </c>
      <c r="AX17" s="23" t="str">
        <f t="shared" si="5"/>
        <v/>
      </c>
      <c r="AY17" s="23" t="str">
        <f t="shared" si="5"/>
        <v/>
      </c>
      <c r="AZ17" s="23"/>
      <c r="BA17" s="25">
        <v>0</v>
      </c>
      <c r="BB17" s="25">
        <v>1.75</v>
      </c>
      <c r="BC17" s="25">
        <f t="shared" si="6"/>
        <v>2.25</v>
      </c>
      <c r="BD17" s="25">
        <f t="shared" si="7"/>
        <v>1.6975</v>
      </c>
      <c r="BF17" s="55">
        <f t="shared" si="8"/>
        <v>0</v>
      </c>
      <c r="BG17" s="66"/>
      <c r="BH17" s="66"/>
      <c r="BI17" s="25"/>
      <c r="BJ17" s="25"/>
      <c r="BK17" s="20"/>
      <c r="BL17" s="24"/>
      <c r="BM17" s="25"/>
      <c r="BN17" s="25"/>
      <c r="BO17" s="25"/>
      <c r="BP17" s="126"/>
    </row>
    <row r="18" spans="1:68" x14ac:dyDescent="0.2">
      <c r="A18" s="56">
        <v>45080</v>
      </c>
      <c r="B18" s="57" t="s">
        <v>561</v>
      </c>
      <c r="C18" s="57"/>
      <c r="D18" s="58" t="str">
        <f t="shared" si="0"/>
        <v>Sat</v>
      </c>
      <c r="E18" s="58"/>
      <c r="F18" s="24" t="s">
        <v>51</v>
      </c>
      <c r="G18" s="59" t="s">
        <v>103</v>
      </c>
      <c r="H18" s="60" t="s">
        <v>85</v>
      </c>
      <c r="I18" s="61">
        <v>7</v>
      </c>
      <c r="J18" s="61" t="s">
        <v>95</v>
      </c>
      <c r="K18" s="60" t="s">
        <v>354</v>
      </c>
      <c r="L18" s="25">
        <v>2</v>
      </c>
      <c r="M18" s="24" t="s">
        <v>105</v>
      </c>
      <c r="N18" s="24" t="s">
        <v>7</v>
      </c>
      <c r="R18" s="64">
        <v>2.9</v>
      </c>
      <c r="S18" s="65" t="s">
        <v>363</v>
      </c>
      <c r="T18" s="66" t="str">
        <f t="shared" si="9"/>
        <v>0.00</v>
      </c>
      <c r="U18" s="66">
        <f t="shared" si="1"/>
        <v>-2</v>
      </c>
      <c r="V18" s="66">
        <f t="shared" si="12"/>
        <v>-13.95</v>
      </c>
      <c r="W18" s="66">
        <f t="shared" si="10"/>
        <v>46</v>
      </c>
      <c r="X18" s="20">
        <f t="shared" si="13"/>
        <v>-0.30326086956521736</v>
      </c>
      <c r="Y18" s="67">
        <f t="shared" si="2"/>
        <v>-0.13949999999999999</v>
      </c>
      <c r="Z18" s="68">
        <f t="shared" si="3"/>
        <v>-1395</v>
      </c>
      <c r="AA18" s="65" t="s">
        <v>52</v>
      </c>
      <c r="AB18" s="23" t="str">
        <f t="shared" si="14"/>
        <v/>
      </c>
      <c r="AC18" s="23" t="str">
        <f t="shared" si="14"/>
        <v/>
      </c>
      <c r="AD18" s="23" t="str">
        <f t="shared" si="14"/>
        <v/>
      </c>
      <c r="AE18" s="23" t="str">
        <f t="shared" si="14"/>
        <v/>
      </c>
      <c r="AF18" s="23" t="str">
        <f t="shared" si="14"/>
        <v/>
      </c>
      <c r="AU18" s="23">
        <f t="shared" si="5"/>
        <v>-2</v>
      </c>
      <c r="AV18" s="23" t="str">
        <f t="shared" si="5"/>
        <v/>
      </c>
      <c r="AW18" s="23" t="str">
        <f t="shared" si="5"/>
        <v/>
      </c>
      <c r="AX18" s="23" t="str">
        <f t="shared" si="5"/>
        <v/>
      </c>
      <c r="AY18" s="23" t="str">
        <f t="shared" si="5"/>
        <v/>
      </c>
      <c r="AZ18" s="23"/>
      <c r="BA18" s="25">
        <v>1.095</v>
      </c>
      <c r="BB18" s="25">
        <v>1.82</v>
      </c>
      <c r="BC18" s="25">
        <f t="shared" si="6"/>
        <v>1.6400000000000001</v>
      </c>
      <c r="BD18" s="25">
        <f t="shared" si="7"/>
        <v>1.7625999999999999</v>
      </c>
      <c r="BF18" s="55">
        <f t="shared" si="8"/>
        <v>0</v>
      </c>
      <c r="BG18" s="66"/>
      <c r="BH18" s="66"/>
      <c r="BI18" s="25"/>
      <c r="BJ18" s="25"/>
      <c r="BK18" s="20"/>
      <c r="BL18" s="24"/>
      <c r="BM18" s="25"/>
      <c r="BN18" s="25"/>
      <c r="BO18" s="25"/>
      <c r="BP18" s="126"/>
    </row>
    <row r="19" spans="1:68" x14ac:dyDescent="0.2">
      <c r="A19" s="56">
        <v>45080</v>
      </c>
      <c r="B19" s="57" t="s">
        <v>561</v>
      </c>
      <c r="C19" s="57"/>
      <c r="D19" s="58" t="str">
        <f t="shared" si="0"/>
        <v>Sat</v>
      </c>
      <c r="E19" s="58"/>
      <c r="F19" s="24" t="s">
        <v>51</v>
      </c>
      <c r="G19" s="59" t="s">
        <v>103</v>
      </c>
      <c r="H19" s="60" t="s">
        <v>108</v>
      </c>
      <c r="I19" s="61">
        <v>4</v>
      </c>
      <c r="J19" s="24">
        <v>3</v>
      </c>
      <c r="K19" s="69" t="s">
        <v>110</v>
      </c>
      <c r="L19" s="25">
        <v>1</v>
      </c>
      <c r="M19" s="24" t="s">
        <v>105</v>
      </c>
      <c r="N19" s="24" t="s">
        <v>6</v>
      </c>
      <c r="R19" s="64">
        <v>3.5</v>
      </c>
      <c r="S19" s="65" t="s">
        <v>372</v>
      </c>
      <c r="T19" s="66">
        <f t="shared" si="9"/>
        <v>3.5</v>
      </c>
      <c r="U19" s="66">
        <f t="shared" si="1"/>
        <v>2.5</v>
      </c>
      <c r="V19" s="66">
        <f t="shared" si="12"/>
        <v>-11.45</v>
      </c>
      <c r="W19" s="66">
        <f t="shared" si="10"/>
        <v>47</v>
      </c>
      <c r="X19" s="20">
        <f t="shared" si="13"/>
        <v>-0.24361702127659574</v>
      </c>
      <c r="Y19" s="67">
        <f t="shared" si="2"/>
        <v>-0.11449999999999999</v>
      </c>
      <c r="Z19" s="68">
        <f t="shared" si="3"/>
        <v>-1145</v>
      </c>
      <c r="AA19" s="65" t="s">
        <v>53</v>
      </c>
      <c r="AB19" s="23" t="str">
        <f t="shared" si="14"/>
        <v/>
      </c>
      <c r="AC19" s="23" t="str">
        <f t="shared" si="14"/>
        <v/>
      </c>
      <c r="AD19" s="23" t="str">
        <f t="shared" si="14"/>
        <v/>
      </c>
      <c r="AE19" s="23" t="str">
        <f t="shared" si="14"/>
        <v/>
      </c>
      <c r="AF19" s="23" t="str">
        <f t="shared" si="14"/>
        <v/>
      </c>
      <c r="AU19" s="23">
        <f t="shared" ref="AU19:AY32" si="15">IF($G19=AU$2,$U19,"")</f>
        <v>2.5</v>
      </c>
      <c r="AV19" s="23" t="str">
        <f t="shared" si="15"/>
        <v/>
      </c>
      <c r="AW19" s="23" t="str">
        <f t="shared" si="15"/>
        <v/>
      </c>
      <c r="AX19" s="23" t="str">
        <f t="shared" si="15"/>
        <v/>
      </c>
      <c r="AY19" s="23" t="str">
        <f t="shared" si="15"/>
        <v/>
      </c>
      <c r="AZ19" s="23"/>
      <c r="BA19" s="25">
        <v>4.8</v>
      </c>
      <c r="BB19" s="25">
        <v>4.5999999999999996</v>
      </c>
      <c r="BC19" s="25">
        <f t="shared" si="6"/>
        <v>3.5999999999999996</v>
      </c>
      <c r="BD19" s="25">
        <f t="shared" si="7"/>
        <v>4.3479999999999999</v>
      </c>
      <c r="BF19" s="55">
        <f t="shared" si="8"/>
        <v>0</v>
      </c>
      <c r="BG19" s="66"/>
      <c r="BH19" s="66"/>
      <c r="BI19" s="25"/>
      <c r="BJ19" s="25"/>
      <c r="BK19" s="20"/>
      <c r="BL19" s="24"/>
      <c r="BM19" s="25"/>
      <c r="BN19" s="25"/>
      <c r="BO19" s="25"/>
      <c r="BP19" s="126"/>
    </row>
    <row r="20" spans="1:68" x14ac:dyDescent="0.2">
      <c r="A20" s="56">
        <v>45081</v>
      </c>
      <c r="B20" s="57" t="s">
        <v>561</v>
      </c>
      <c r="C20" s="57"/>
      <c r="D20" s="58" t="str">
        <f t="shared" si="0"/>
        <v>Sun</v>
      </c>
      <c r="E20" s="58"/>
      <c r="F20" s="24" t="s">
        <v>51</v>
      </c>
      <c r="G20" s="59" t="s">
        <v>103</v>
      </c>
      <c r="H20" s="60" t="s">
        <v>66</v>
      </c>
      <c r="I20" s="61">
        <v>8</v>
      </c>
      <c r="J20" s="24">
        <v>4</v>
      </c>
      <c r="K20" s="60" t="s">
        <v>120</v>
      </c>
      <c r="L20" s="25">
        <v>5</v>
      </c>
      <c r="M20" s="24" t="s">
        <v>105</v>
      </c>
      <c r="N20" s="24" t="s">
        <v>6</v>
      </c>
      <c r="R20" s="64">
        <v>1.8</v>
      </c>
      <c r="S20" s="65" t="s">
        <v>363</v>
      </c>
      <c r="T20" s="66" t="str">
        <f t="shared" si="9"/>
        <v>0.00</v>
      </c>
      <c r="U20" s="66">
        <f t="shared" si="1"/>
        <v>-5</v>
      </c>
      <c r="V20" s="66">
        <f t="shared" si="12"/>
        <v>-16.45</v>
      </c>
      <c r="W20" s="66">
        <f t="shared" si="10"/>
        <v>52</v>
      </c>
      <c r="X20" s="20">
        <f t="shared" si="13"/>
        <v>-0.31634615384615383</v>
      </c>
      <c r="Y20" s="67">
        <f t="shared" si="2"/>
        <v>-0.16449999999999998</v>
      </c>
      <c r="Z20" s="68">
        <f t="shared" si="3"/>
        <v>-1645</v>
      </c>
      <c r="AA20" s="65" t="s">
        <v>52</v>
      </c>
      <c r="AB20" s="23" t="str">
        <f t="shared" si="14"/>
        <v/>
      </c>
      <c r="AC20" s="23" t="str">
        <f t="shared" si="14"/>
        <v/>
      </c>
      <c r="AD20" s="23" t="str">
        <f t="shared" si="14"/>
        <v/>
      </c>
      <c r="AE20" s="23" t="str">
        <f t="shared" si="14"/>
        <v/>
      </c>
      <c r="AF20" s="23" t="str">
        <f t="shared" si="14"/>
        <v/>
      </c>
      <c r="AU20" s="23">
        <f t="shared" si="15"/>
        <v>-5</v>
      </c>
      <c r="AV20" s="23" t="str">
        <f t="shared" si="15"/>
        <v/>
      </c>
      <c r="AW20" s="23" t="str">
        <f t="shared" si="15"/>
        <v/>
      </c>
      <c r="AX20" s="23" t="str">
        <f t="shared" si="15"/>
        <v/>
      </c>
      <c r="AY20" s="23" t="str">
        <f t="shared" si="15"/>
        <v/>
      </c>
      <c r="AZ20" s="23"/>
      <c r="BA20" s="25">
        <v>5.5</v>
      </c>
      <c r="BB20" s="25">
        <v>6.4</v>
      </c>
      <c r="BC20" s="25">
        <f t="shared" si="6"/>
        <v>27</v>
      </c>
      <c r="BD20" s="25">
        <f t="shared" si="7"/>
        <v>6.0220000000000002</v>
      </c>
      <c r="BF20" s="55">
        <f t="shared" si="8"/>
        <v>0</v>
      </c>
      <c r="BG20" s="66"/>
      <c r="BH20" s="66"/>
      <c r="BI20" s="25"/>
      <c r="BJ20" s="25"/>
      <c r="BK20" s="20"/>
      <c r="BL20" s="24"/>
      <c r="BM20" s="25"/>
      <c r="BN20" s="25"/>
      <c r="BO20" s="25"/>
      <c r="BP20" s="126"/>
    </row>
    <row r="21" spans="1:68" x14ac:dyDescent="0.2">
      <c r="A21" s="56">
        <v>45081</v>
      </c>
      <c r="B21" s="57" t="s">
        <v>561</v>
      </c>
      <c r="C21" s="57"/>
      <c r="D21" s="58" t="str">
        <f t="shared" si="0"/>
        <v>Sun</v>
      </c>
      <c r="E21" s="58"/>
      <c r="F21" s="24" t="s">
        <v>51</v>
      </c>
      <c r="G21" s="59" t="s">
        <v>103</v>
      </c>
      <c r="H21" s="60" t="s">
        <v>66</v>
      </c>
      <c r="I21" s="61">
        <v>6</v>
      </c>
      <c r="J21" s="24">
        <v>10</v>
      </c>
      <c r="K21" s="69" t="s">
        <v>119</v>
      </c>
      <c r="L21" s="25">
        <v>3.5</v>
      </c>
      <c r="M21" s="24" t="s">
        <v>105</v>
      </c>
      <c r="N21" s="24" t="s">
        <v>7</v>
      </c>
      <c r="R21" s="64">
        <v>2.2999999999999998</v>
      </c>
      <c r="S21" s="65" t="s">
        <v>372</v>
      </c>
      <c r="T21" s="66">
        <f t="shared" si="9"/>
        <v>8.0500000000000007</v>
      </c>
      <c r="U21" s="66">
        <f t="shared" si="1"/>
        <v>4.5500000000000007</v>
      </c>
      <c r="V21" s="66">
        <f t="shared" si="12"/>
        <v>-11.899999999999999</v>
      </c>
      <c r="W21" s="66">
        <f t="shared" si="10"/>
        <v>55.5</v>
      </c>
      <c r="X21" s="20">
        <f t="shared" si="13"/>
        <v>-0.21441441441441439</v>
      </c>
      <c r="Y21" s="67">
        <f t="shared" si="2"/>
        <v>-0.11899999999999998</v>
      </c>
      <c r="Z21" s="68">
        <f t="shared" si="3"/>
        <v>-1189.9999999999998</v>
      </c>
      <c r="AA21" s="65" t="s">
        <v>53</v>
      </c>
      <c r="AB21" s="23" t="str">
        <f t="shared" si="14"/>
        <v/>
      </c>
      <c r="AC21" s="23" t="str">
        <f t="shared" si="14"/>
        <v/>
      </c>
      <c r="AD21" s="23" t="str">
        <f t="shared" si="14"/>
        <v/>
      </c>
      <c r="AE21" s="23" t="str">
        <f t="shared" si="14"/>
        <v/>
      </c>
      <c r="AF21" s="23" t="str">
        <f t="shared" si="14"/>
        <v/>
      </c>
      <c r="AU21" s="23">
        <f t="shared" si="15"/>
        <v>4.5500000000000007</v>
      </c>
      <c r="AV21" s="23" t="str">
        <f t="shared" si="15"/>
        <v/>
      </c>
      <c r="AW21" s="23" t="str">
        <f t="shared" si="15"/>
        <v/>
      </c>
      <c r="AX21" s="23" t="str">
        <f t="shared" si="15"/>
        <v/>
      </c>
      <c r="AY21" s="23" t="str">
        <f t="shared" si="15"/>
        <v/>
      </c>
      <c r="AZ21" s="23"/>
      <c r="BA21" s="25">
        <v>0</v>
      </c>
      <c r="BB21" s="25">
        <v>3.2</v>
      </c>
      <c r="BC21" s="25">
        <f t="shared" si="6"/>
        <v>7.7000000000000011</v>
      </c>
      <c r="BD21" s="25">
        <f t="shared" si="7"/>
        <v>3.0460000000000003</v>
      </c>
      <c r="BF21" s="55">
        <f t="shared" si="8"/>
        <v>0</v>
      </c>
      <c r="BG21" s="66"/>
      <c r="BH21" s="66"/>
      <c r="BI21" s="25"/>
      <c r="BJ21" s="25"/>
      <c r="BK21" s="20"/>
      <c r="BL21" s="24"/>
      <c r="BM21" s="25"/>
      <c r="BN21" s="25"/>
      <c r="BO21" s="25"/>
      <c r="BP21" s="126"/>
    </row>
    <row r="22" spans="1:68" x14ac:dyDescent="0.2">
      <c r="A22" s="56">
        <v>45081</v>
      </c>
      <c r="B22" s="57" t="s">
        <v>561</v>
      </c>
      <c r="C22" s="57"/>
      <c r="D22" s="58" t="str">
        <f t="shared" si="0"/>
        <v>Sun</v>
      </c>
      <c r="E22" s="58"/>
      <c r="F22" s="24" t="s">
        <v>51</v>
      </c>
      <c r="G22" s="59" t="s">
        <v>103</v>
      </c>
      <c r="H22" s="60" t="s">
        <v>66</v>
      </c>
      <c r="I22" s="61">
        <v>6</v>
      </c>
      <c r="J22" s="24">
        <v>10</v>
      </c>
      <c r="K22" s="69" t="s">
        <v>119</v>
      </c>
      <c r="L22" s="25">
        <v>1.5</v>
      </c>
      <c r="M22" s="24" t="s">
        <v>105</v>
      </c>
      <c r="N22" s="24" t="s">
        <v>6</v>
      </c>
      <c r="R22" s="64">
        <v>6</v>
      </c>
      <c r="S22" s="65" t="s">
        <v>372</v>
      </c>
      <c r="T22" s="66">
        <f t="shared" si="9"/>
        <v>9</v>
      </c>
      <c r="U22" s="66">
        <f t="shared" si="1"/>
        <v>7.5</v>
      </c>
      <c r="V22" s="66">
        <f t="shared" si="12"/>
        <v>-4.3999999999999986</v>
      </c>
      <c r="W22" s="66">
        <f t="shared" si="10"/>
        <v>57</v>
      </c>
      <c r="X22" s="20">
        <f t="shared" si="13"/>
        <v>-7.7192982456140327E-2</v>
      </c>
      <c r="Y22" s="67">
        <f t="shared" si="2"/>
        <v>-4.3999999999999984E-2</v>
      </c>
      <c r="Z22" s="68">
        <f t="shared" si="3"/>
        <v>-439.99999999999989</v>
      </c>
      <c r="AA22" s="65" t="s">
        <v>53</v>
      </c>
      <c r="AB22" s="23" t="str">
        <f t="shared" si="14"/>
        <v/>
      </c>
      <c r="AC22" s="23" t="str">
        <f t="shared" si="14"/>
        <v/>
      </c>
      <c r="AD22" s="23" t="str">
        <f t="shared" si="14"/>
        <v/>
      </c>
      <c r="AE22" s="23" t="str">
        <f t="shared" si="14"/>
        <v/>
      </c>
      <c r="AF22" s="23" t="str">
        <f t="shared" si="14"/>
        <v/>
      </c>
      <c r="AU22" s="23">
        <f t="shared" si="15"/>
        <v>7.5</v>
      </c>
      <c r="AV22" s="23" t="str">
        <f t="shared" si="15"/>
        <v/>
      </c>
      <c r="AW22" s="23" t="str">
        <f t="shared" si="15"/>
        <v/>
      </c>
      <c r="AX22" s="23" t="str">
        <f t="shared" si="15"/>
        <v/>
      </c>
      <c r="AY22" s="23" t="str">
        <f t="shared" si="15"/>
        <v/>
      </c>
      <c r="AZ22" s="23"/>
      <c r="BA22" s="25">
        <v>0</v>
      </c>
      <c r="BB22" s="25">
        <v>2.52</v>
      </c>
      <c r="BC22" s="25">
        <f t="shared" si="6"/>
        <v>2.2800000000000002</v>
      </c>
      <c r="BD22" s="25">
        <f t="shared" si="7"/>
        <v>2.4136000000000002</v>
      </c>
      <c r="BF22" s="55">
        <f t="shared" si="8"/>
        <v>0</v>
      </c>
      <c r="BG22" s="66"/>
      <c r="BH22" s="66"/>
      <c r="BI22" s="25"/>
      <c r="BJ22" s="25"/>
      <c r="BK22" s="20"/>
      <c r="BL22" s="24"/>
      <c r="BM22" s="25"/>
      <c r="BN22" s="25"/>
      <c r="BO22" s="25"/>
      <c r="BP22" s="126"/>
    </row>
    <row r="23" spans="1:68" x14ac:dyDescent="0.2">
      <c r="A23" s="56">
        <v>45084</v>
      </c>
      <c r="B23" s="57" t="s">
        <v>561</v>
      </c>
      <c r="C23" s="57"/>
      <c r="D23" s="58" t="str">
        <f t="shared" si="0"/>
        <v>Wed</v>
      </c>
      <c r="E23" s="58"/>
      <c r="F23" s="24" t="s">
        <v>51</v>
      </c>
      <c r="G23" s="59" t="s">
        <v>103</v>
      </c>
      <c r="H23" s="60" t="s">
        <v>124</v>
      </c>
      <c r="I23" s="61">
        <v>5</v>
      </c>
      <c r="J23" s="24">
        <v>2</v>
      </c>
      <c r="K23" s="70" t="s">
        <v>125</v>
      </c>
      <c r="L23" s="25">
        <v>5</v>
      </c>
      <c r="M23" s="24" t="s">
        <v>105</v>
      </c>
      <c r="N23" s="24" t="s">
        <v>6</v>
      </c>
      <c r="R23" s="64">
        <v>2</v>
      </c>
      <c r="S23" s="65" t="s">
        <v>373</v>
      </c>
      <c r="T23" s="66" t="str">
        <f t="shared" ref="T23:T86" si="16">IF((AA23="W"),ROUND((R23*L23),2),"0.00")</f>
        <v>0.00</v>
      </c>
      <c r="U23" s="66">
        <f t="shared" ref="U23:U86" si="17">-$L23+T23</f>
        <v>-5</v>
      </c>
      <c r="V23" s="66">
        <f t="shared" ref="V23:V86" si="18">U23+V22</f>
        <v>-9.3999999999999986</v>
      </c>
      <c r="W23" s="66">
        <f t="shared" ref="W23:W86" si="19">L23+W22</f>
        <v>62</v>
      </c>
      <c r="X23" s="20">
        <f t="shared" ref="X23:X86" si="20">SUM(V23/W23)</f>
        <v>-0.15161290322580642</v>
      </c>
      <c r="Y23" s="67">
        <f t="shared" ref="Y23:Y86" si="21">V23/100</f>
        <v>-9.3999999999999986E-2</v>
      </c>
      <c r="Z23" s="68">
        <f t="shared" ref="Z23:Z86" si="22">V23*100</f>
        <v>-939.99999999999989</v>
      </c>
      <c r="AA23" s="65" t="s">
        <v>52</v>
      </c>
      <c r="AB23" s="23" t="str">
        <f t="shared" si="14"/>
        <v/>
      </c>
      <c r="AC23" s="23" t="str">
        <f t="shared" si="14"/>
        <v/>
      </c>
      <c r="AD23" s="23" t="str">
        <f t="shared" si="14"/>
        <v/>
      </c>
      <c r="AE23" s="23" t="str">
        <f t="shared" si="14"/>
        <v/>
      </c>
      <c r="AF23" s="23" t="str">
        <f t="shared" si="14"/>
        <v/>
      </c>
      <c r="AU23" s="23">
        <f t="shared" si="15"/>
        <v>-5</v>
      </c>
      <c r="AV23" s="23" t="str">
        <f t="shared" si="15"/>
        <v/>
      </c>
      <c r="AW23" s="23" t="str">
        <f t="shared" si="15"/>
        <v/>
      </c>
      <c r="AX23" s="23" t="str">
        <f t="shared" si="15"/>
        <v/>
      </c>
      <c r="AY23" s="23" t="str">
        <f t="shared" si="15"/>
        <v/>
      </c>
      <c r="AZ23" s="23"/>
      <c r="BA23" s="25">
        <v>2.6</v>
      </c>
      <c r="BB23" s="25">
        <v>2.4900000000000002</v>
      </c>
      <c r="BC23" s="25">
        <f t="shared" si="6"/>
        <v>7.4500000000000011</v>
      </c>
      <c r="BD23" s="25">
        <f t="shared" si="7"/>
        <v>2.3857000000000004</v>
      </c>
      <c r="BF23" s="55">
        <f t="shared" si="8"/>
        <v>0</v>
      </c>
      <c r="BG23" s="66"/>
      <c r="BH23" s="66"/>
      <c r="BI23" s="25"/>
      <c r="BJ23" s="25"/>
      <c r="BK23" s="20"/>
      <c r="BL23" s="24"/>
      <c r="BM23" s="25"/>
      <c r="BN23" s="25"/>
      <c r="BO23" s="25"/>
      <c r="BP23" s="126"/>
    </row>
    <row r="24" spans="1:68" x14ac:dyDescent="0.2">
      <c r="A24" s="56">
        <v>45084</v>
      </c>
      <c r="B24" s="57" t="s">
        <v>561</v>
      </c>
      <c r="C24" s="57"/>
      <c r="D24" s="58" t="str">
        <f t="shared" si="0"/>
        <v>Wed</v>
      </c>
      <c r="E24" s="58"/>
      <c r="F24" s="24" t="s">
        <v>51</v>
      </c>
      <c r="G24" s="59" t="s">
        <v>103</v>
      </c>
      <c r="H24" s="60" t="s">
        <v>124</v>
      </c>
      <c r="I24" s="61">
        <v>7</v>
      </c>
      <c r="J24" s="24">
        <v>12</v>
      </c>
      <c r="K24" s="70" t="s">
        <v>126</v>
      </c>
      <c r="L24" s="25">
        <v>3</v>
      </c>
      <c r="M24" s="24" t="s">
        <v>105</v>
      </c>
      <c r="N24" s="24" t="s">
        <v>6</v>
      </c>
      <c r="R24" s="64">
        <v>3</v>
      </c>
      <c r="S24" s="65" t="s">
        <v>373</v>
      </c>
      <c r="T24" s="66" t="str">
        <f t="shared" si="16"/>
        <v>0.00</v>
      </c>
      <c r="U24" s="66">
        <f t="shared" si="17"/>
        <v>-3</v>
      </c>
      <c r="V24" s="66">
        <f t="shared" si="18"/>
        <v>-12.399999999999999</v>
      </c>
      <c r="W24" s="66">
        <f t="shared" si="19"/>
        <v>65</v>
      </c>
      <c r="X24" s="20">
        <f t="shared" si="20"/>
        <v>-0.19076923076923075</v>
      </c>
      <c r="Y24" s="67">
        <f t="shared" si="21"/>
        <v>-0.12399999999999999</v>
      </c>
      <c r="Z24" s="68">
        <f t="shared" si="22"/>
        <v>-1239.9999999999998</v>
      </c>
      <c r="AA24" s="65" t="s">
        <v>52</v>
      </c>
      <c r="AB24" s="23" t="str">
        <f t="shared" si="14"/>
        <v/>
      </c>
      <c r="AC24" s="23" t="str">
        <f t="shared" si="14"/>
        <v/>
      </c>
      <c r="AD24" s="23" t="str">
        <f t="shared" si="14"/>
        <v/>
      </c>
      <c r="AE24" s="23" t="str">
        <f t="shared" si="14"/>
        <v/>
      </c>
      <c r="AF24" s="23" t="str">
        <f t="shared" si="14"/>
        <v/>
      </c>
      <c r="AU24" s="23">
        <f t="shared" si="15"/>
        <v>-3</v>
      </c>
      <c r="AV24" s="23" t="str">
        <f t="shared" si="15"/>
        <v/>
      </c>
      <c r="AW24" s="23" t="str">
        <f t="shared" si="15"/>
        <v/>
      </c>
      <c r="AX24" s="23" t="str">
        <f t="shared" si="15"/>
        <v/>
      </c>
      <c r="AY24" s="23" t="str">
        <f t="shared" si="15"/>
        <v/>
      </c>
      <c r="AZ24" s="23"/>
      <c r="BA24" s="25">
        <v>0</v>
      </c>
      <c r="BB24" s="25">
        <v>0</v>
      </c>
      <c r="BC24" s="24" t="s">
        <v>720</v>
      </c>
      <c r="BD24" s="24" t="s">
        <v>720</v>
      </c>
      <c r="BF24" s="55">
        <f t="shared" si="8"/>
        <v>0</v>
      </c>
      <c r="BG24" s="66"/>
      <c r="BH24" s="66"/>
      <c r="BI24" s="25"/>
      <c r="BJ24" s="25"/>
      <c r="BK24" s="20"/>
      <c r="BL24" s="24"/>
      <c r="BM24" s="25"/>
      <c r="BN24" s="25"/>
      <c r="BO24" s="25"/>
      <c r="BP24" s="126"/>
    </row>
    <row r="25" spans="1:68" x14ac:dyDescent="0.2">
      <c r="A25" s="56">
        <v>45084</v>
      </c>
      <c r="B25" s="57" t="s">
        <v>561</v>
      </c>
      <c r="C25" s="57"/>
      <c r="D25" s="58" t="str">
        <f t="shared" si="0"/>
        <v>Wed</v>
      </c>
      <c r="E25" s="58"/>
      <c r="F25" s="24" t="s">
        <v>51</v>
      </c>
      <c r="G25" s="59" t="s">
        <v>103</v>
      </c>
      <c r="H25" s="60" t="s">
        <v>128</v>
      </c>
      <c r="I25" s="61" t="s">
        <v>69</v>
      </c>
      <c r="J25" s="61" t="s">
        <v>129</v>
      </c>
      <c r="K25" s="69" t="s">
        <v>130</v>
      </c>
      <c r="L25" s="25">
        <v>5</v>
      </c>
      <c r="M25" s="24" t="s">
        <v>105</v>
      </c>
      <c r="N25" s="24" t="s">
        <v>73</v>
      </c>
      <c r="R25" s="64">
        <v>2.08</v>
      </c>
      <c r="S25" s="65" t="s">
        <v>372</v>
      </c>
      <c r="T25" s="66">
        <f t="shared" si="16"/>
        <v>10.4</v>
      </c>
      <c r="U25" s="66">
        <f t="shared" si="17"/>
        <v>5.4</v>
      </c>
      <c r="V25" s="66">
        <f t="shared" si="18"/>
        <v>-6.9999999999999982</v>
      </c>
      <c r="W25" s="66">
        <f t="shared" si="19"/>
        <v>70</v>
      </c>
      <c r="X25" s="20">
        <f t="shared" si="20"/>
        <v>-9.9999999999999978E-2</v>
      </c>
      <c r="Y25" s="67">
        <f t="shared" si="21"/>
        <v>-6.9999999999999979E-2</v>
      </c>
      <c r="Z25" s="68">
        <f t="shared" si="22"/>
        <v>-699.99999999999977</v>
      </c>
      <c r="AA25" s="65" t="s">
        <v>53</v>
      </c>
      <c r="AB25" s="23" t="str">
        <f t="shared" si="14"/>
        <v/>
      </c>
      <c r="AC25" s="23" t="str">
        <f t="shared" si="14"/>
        <v/>
      </c>
      <c r="AD25" s="23" t="str">
        <f t="shared" si="14"/>
        <v/>
      </c>
      <c r="AE25" s="23" t="str">
        <f t="shared" si="14"/>
        <v/>
      </c>
      <c r="AF25" s="23" t="str">
        <f t="shared" si="14"/>
        <v/>
      </c>
      <c r="AU25" s="23">
        <f t="shared" si="15"/>
        <v>5.4</v>
      </c>
      <c r="AV25" s="23" t="str">
        <f t="shared" si="15"/>
        <v/>
      </c>
      <c r="AW25" s="23" t="str">
        <f t="shared" si="15"/>
        <v/>
      </c>
      <c r="AX25" s="23" t="str">
        <f t="shared" si="15"/>
        <v/>
      </c>
      <c r="AY25" s="23" t="str">
        <f t="shared" si="15"/>
        <v/>
      </c>
      <c r="AZ25" s="23"/>
      <c r="BA25" s="25">
        <v>2</v>
      </c>
      <c r="BB25" s="25">
        <v>2.06</v>
      </c>
      <c r="BC25" s="25">
        <f t="shared" ref="BC25:BC33" si="23">((BB25*(L25))-(L25))</f>
        <v>5.3000000000000007</v>
      </c>
      <c r="BD25" s="25">
        <f t="shared" ref="BD25:BD33" si="24">0.93*(BB25-1)+1</f>
        <v>1.9858000000000002</v>
      </c>
      <c r="BF25" s="55">
        <f t="shared" si="8"/>
        <v>0</v>
      </c>
      <c r="BG25" s="66"/>
      <c r="BH25" s="66"/>
      <c r="BI25" s="25"/>
      <c r="BJ25" s="25"/>
      <c r="BK25" s="20"/>
      <c r="BL25" s="24"/>
      <c r="BM25" s="25"/>
      <c r="BN25" s="25"/>
      <c r="BO25" s="25"/>
      <c r="BP25" s="126"/>
    </row>
    <row r="26" spans="1:68" x14ac:dyDescent="0.2">
      <c r="A26" s="56">
        <v>45084</v>
      </c>
      <c r="B26" s="57" t="s">
        <v>561</v>
      </c>
      <c r="C26" s="57"/>
      <c r="D26" s="58" t="str">
        <f t="shared" si="0"/>
        <v>Wed</v>
      </c>
      <c r="E26" s="58"/>
      <c r="F26" s="24" t="s">
        <v>51</v>
      </c>
      <c r="G26" s="59" t="s">
        <v>103</v>
      </c>
      <c r="H26" s="60" t="s">
        <v>122</v>
      </c>
      <c r="I26" s="61">
        <v>1</v>
      </c>
      <c r="J26" s="24">
        <v>11</v>
      </c>
      <c r="K26" s="69" t="s">
        <v>123</v>
      </c>
      <c r="L26" s="25">
        <v>5</v>
      </c>
      <c r="M26" s="24" t="s">
        <v>105</v>
      </c>
      <c r="N26" s="24" t="s">
        <v>6</v>
      </c>
      <c r="R26" s="64">
        <v>2.0499999999999998</v>
      </c>
      <c r="S26" s="65" t="s">
        <v>372</v>
      </c>
      <c r="T26" s="66">
        <f t="shared" si="16"/>
        <v>10.25</v>
      </c>
      <c r="U26" s="66">
        <f t="shared" si="17"/>
        <v>5.25</v>
      </c>
      <c r="V26" s="66">
        <f t="shared" si="18"/>
        <v>-1.7499999999999982</v>
      </c>
      <c r="W26" s="66">
        <f t="shared" si="19"/>
        <v>75</v>
      </c>
      <c r="X26" s="20">
        <f t="shared" si="20"/>
        <v>-2.333333333333331E-2</v>
      </c>
      <c r="Y26" s="67">
        <f t="shared" si="21"/>
        <v>-1.7499999999999981E-2</v>
      </c>
      <c r="Z26" s="68">
        <f t="shared" si="22"/>
        <v>-174.99999999999983</v>
      </c>
      <c r="AA26" s="65" t="s">
        <v>53</v>
      </c>
      <c r="AB26" s="23" t="str">
        <f t="shared" si="14"/>
        <v/>
      </c>
      <c r="AC26" s="23" t="str">
        <f t="shared" si="14"/>
        <v/>
      </c>
      <c r="AD26" s="23" t="str">
        <f t="shared" si="14"/>
        <v/>
      </c>
      <c r="AE26" s="23" t="str">
        <f t="shared" si="14"/>
        <v/>
      </c>
      <c r="AF26" s="23" t="str">
        <f t="shared" si="14"/>
        <v/>
      </c>
      <c r="AU26" s="23">
        <f t="shared" si="15"/>
        <v>5.25</v>
      </c>
      <c r="AV26" s="23" t="str">
        <f t="shared" si="15"/>
        <v/>
      </c>
      <c r="AW26" s="23" t="str">
        <f t="shared" si="15"/>
        <v/>
      </c>
      <c r="AX26" s="23" t="str">
        <f t="shared" si="15"/>
        <v/>
      </c>
      <c r="AY26" s="23" t="str">
        <f t="shared" si="15"/>
        <v/>
      </c>
      <c r="AZ26" s="23"/>
      <c r="BA26" s="25">
        <v>0</v>
      </c>
      <c r="BB26" s="24">
        <v>2.44</v>
      </c>
      <c r="BC26" s="25">
        <f t="shared" si="23"/>
        <v>7.1999999999999993</v>
      </c>
      <c r="BD26" s="25">
        <f t="shared" si="24"/>
        <v>2.3391999999999999</v>
      </c>
      <c r="BF26" s="55">
        <f t="shared" si="8"/>
        <v>0</v>
      </c>
      <c r="BG26" s="66"/>
      <c r="BH26" s="66"/>
      <c r="BI26" s="25"/>
      <c r="BJ26" s="25"/>
      <c r="BK26" s="20"/>
      <c r="BL26" s="24"/>
      <c r="BM26" s="25"/>
      <c r="BN26" s="25"/>
      <c r="BO26" s="25"/>
      <c r="BP26" s="126"/>
    </row>
    <row r="27" spans="1:68" x14ac:dyDescent="0.2">
      <c r="A27" s="56">
        <v>45086</v>
      </c>
      <c r="B27" s="57" t="s">
        <v>561</v>
      </c>
      <c r="C27" s="57"/>
      <c r="D27" s="58" t="str">
        <f t="shared" si="0"/>
        <v>Fri</v>
      </c>
      <c r="E27" s="58"/>
      <c r="F27" s="24" t="s">
        <v>51</v>
      </c>
      <c r="G27" s="59" t="s">
        <v>103</v>
      </c>
      <c r="H27" s="60" t="s">
        <v>104</v>
      </c>
      <c r="I27" s="61">
        <v>6</v>
      </c>
      <c r="J27" s="24">
        <v>8</v>
      </c>
      <c r="K27" s="60" t="s">
        <v>131</v>
      </c>
      <c r="L27" s="25">
        <v>1.5</v>
      </c>
      <c r="M27" s="24" t="s">
        <v>105</v>
      </c>
      <c r="N27" s="24" t="s">
        <v>6</v>
      </c>
      <c r="R27" s="64">
        <v>5</v>
      </c>
      <c r="S27" s="65" t="s">
        <v>363</v>
      </c>
      <c r="T27" s="66" t="str">
        <f t="shared" si="16"/>
        <v>0.00</v>
      </c>
      <c r="U27" s="66">
        <f t="shared" si="17"/>
        <v>-1.5</v>
      </c>
      <c r="V27" s="66">
        <f t="shared" si="18"/>
        <v>-3.2499999999999982</v>
      </c>
      <c r="W27" s="66">
        <f t="shared" si="19"/>
        <v>76.5</v>
      </c>
      <c r="X27" s="20">
        <f t="shared" si="20"/>
        <v>-4.2483660130718928E-2</v>
      </c>
      <c r="Y27" s="67">
        <f t="shared" si="21"/>
        <v>-3.249999999999998E-2</v>
      </c>
      <c r="Z27" s="68">
        <f t="shared" si="22"/>
        <v>-324.99999999999983</v>
      </c>
      <c r="AA27" s="65" t="s">
        <v>52</v>
      </c>
      <c r="AB27" s="23" t="str">
        <f t="shared" si="14"/>
        <v/>
      </c>
      <c r="AC27" s="23" t="str">
        <f t="shared" si="14"/>
        <v/>
      </c>
      <c r="AD27" s="23" t="str">
        <f t="shared" si="14"/>
        <v/>
      </c>
      <c r="AE27" s="23" t="str">
        <f t="shared" si="14"/>
        <v/>
      </c>
      <c r="AF27" s="23" t="str">
        <f t="shared" si="14"/>
        <v/>
      </c>
      <c r="AU27" s="23">
        <f t="shared" si="15"/>
        <v>-1.5</v>
      </c>
      <c r="AV27" s="23" t="str">
        <f t="shared" si="15"/>
        <v/>
      </c>
      <c r="AW27" s="23" t="str">
        <f t="shared" si="15"/>
        <v/>
      </c>
      <c r="AX27" s="23" t="str">
        <f t="shared" si="15"/>
        <v/>
      </c>
      <c r="AY27" s="23" t="str">
        <f t="shared" si="15"/>
        <v/>
      </c>
      <c r="AZ27" s="23"/>
      <c r="BA27" s="25">
        <v>0</v>
      </c>
      <c r="BB27" s="24">
        <v>1.71</v>
      </c>
      <c r="BC27" s="25">
        <f t="shared" si="23"/>
        <v>1.0649999999999999</v>
      </c>
      <c r="BD27" s="25">
        <f t="shared" si="24"/>
        <v>1.6602999999999999</v>
      </c>
      <c r="BF27" s="55">
        <f t="shared" si="8"/>
        <v>0</v>
      </c>
      <c r="BG27" s="66"/>
      <c r="BH27" s="66"/>
      <c r="BI27" s="25"/>
      <c r="BJ27" s="25"/>
      <c r="BK27" s="20"/>
      <c r="BL27" s="24"/>
      <c r="BM27" s="25"/>
      <c r="BN27" s="25"/>
      <c r="BO27" s="25"/>
      <c r="BP27" s="126"/>
    </row>
    <row r="28" spans="1:68" x14ac:dyDescent="0.2">
      <c r="A28" s="56">
        <v>45086</v>
      </c>
      <c r="B28" s="57" t="s">
        <v>561</v>
      </c>
      <c r="C28" s="57"/>
      <c r="D28" s="58" t="str">
        <f t="shared" si="0"/>
        <v>Fri</v>
      </c>
      <c r="E28" s="58"/>
      <c r="F28" s="24" t="s">
        <v>51</v>
      </c>
      <c r="G28" s="59" t="s">
        <v>103</v>
      </c>
      <c r="H28" s="60" t="s">
        <v>104</v>
      </c>
      <c r="I28" s="61">
        <v>6</v>
      </c>
      <c r="J28" s="24">
        <v>8</v>
      </c>
      <c r="K28" s="60" t="s">
        <v>131</v>
      </c>
      <c r="L28" s="25">
        <v>3.5</v>
      </c>
      <c r="M28" s="24" t="s">
        <v>105</v>
      </c>
      <c r="N28" s="24" t="s">
        <v>7</v>
      </c>
      <c r="R28" s="64">
        <v>1.8</v>
      </c>
      <c r="S28" s="65" t="s">
        <v>363</v>
      </c>
      <c r="T28" s="66" t="str">
        <f t="shared" si="16"/>
        <v>0.00</v>
      </c>
      <c r="U28" s="66">
        <f t="shared" si="17"/>
        <v>-3.5</v>
      </c>
      <c r="V28" s="66">
        <f t="shared" si="18"/>
        <v>-6.7499999999999982</v>
      </c>
      <c r="W28" s="66">
        <f t="shared" si="19"/>
        <v>80</v>
      </c>
      <c r="X28" s="20">
        <f t="shared" si="20"/>
        <v>-8.4374999999999978E-2</v>
      </c>
      <c r="Y28" s="67">
        <f t="shared" si="21"/>
        <v>-6.7499999999999977E-2</v>
      </c>
      <c r="Z28" s="68">
        <f t="shared" si="22"/>
        <v>-674.99999999999977</v>
      </c>
      <c r="AA28" s="65" t="s">
        <v>52</v>
      </c>
      <c r="AB28" s="23" t="str">
        <f t="shared" si="14"/>
        <v/>
      </c>
      <c r="AC28" s="23" t="str">
        <f t="shared" si="14"/>
        <v/>
      </c>
      <c r="AD28" s="23" t="str">
        <f t="shared" si="14"/>
        <v/>
      </c>
      <c r="AE28" s="23" t="str">
        <f t="shared" si="14"/>
        <v/>
      </c>
      <c r="AF28" s="23" t="str">
        <f t="shared" si="14"/>
        <v/>
      </c>
      <c r="AU28" s="23">
        <f t="shared" si="15"/>
        <v>-3.5</v>
      </c>
      <c r="AV28" s="23" t="str">
        <f t="shared" si="15"/>
        <v/>
      </c>
      <c r="AW28" s="23" t="str">
        <f t="shared" si="15"/>
        <v/>
      </c>
      <c r="AX28" s="23" t="str">
        <f t="shared" si="15"/>
        <v/>
      </c>
      <c r="AY28" s="23" t="str">
        <f t="shared" si="15"/>
        <v/>
      </c>
      <c r="AZ28" s="23"/>
      <c r="BA28" s="25">
        <v>3.7</v>
      </c>
      <c r="BB28" s="25">
        <v>4.46</v>
      </c>
      <c r="BC28" s="25">
        <f t="shared" si="23"/>
        <v>12.11</v>
      </c>
      <c r="BD28" s="25">
        <f t="shared" si="24"/>
        <v>4.2178000000000004</v>
      </c>
      <c r="BF28" s="55">
        <f t="shared" si="8"/>
        <v>0</v>
      </c>
      <c r="BG28" s="66"/>
      <c r="BH28" s="66"/>
      <c r="BI28" s="25"/>
      <c r="BJ28" s="25"/>
      <c r="BK28" s="20"/>
      <c r="BL28" s="24"/>
      <c r="BM28" s="25"/>
      <c r="BN28" s="25"/>
      <c r="BO28" s="25"/>
      <c r="BP28" s="126"/>
    </row>
    <row r="29" spans="1:68" x14ac:dyDescent="0.2">
      <c r="A29" s="56">
        <v>45086</v>
      </c>
      <c r="B29" s="57" t="s">
        <v>561</v>
      </c>
      <c r="C29" s="57"/>
      <c r="D29" s="58" t="str">
        <f t="shared" si="0"/>
        <v>Fri</v>
      </c>
      <c r="E29" s="58"/>
      <c r="F29" s="24" t="s">
        <v>51</v>
      </c>
      <c r="G29" s="59" t="s">
        <v>103</v>
      </c>
      <c r="H29" s="60" t="s">
        <v>134</v>
      </c>
      <c r="I29" s="24">
        <v>7</v>
      </c>
      <c r="J29" s="24">
        <v>7</v>
      </c>
      <c r="K29" s="62" t="s">
        <v>137</v>
      </c>
      <c r="L29" s="25">
        <v>3</v>
      </c>
      <c r="M29" s="24" t="s">
        <v>105</v>
      </c>
      <c r="N29" s="24" t="s">
        <v>6</v>
      </c>
      <c r="R29" s="64">
        <v>2.7</v>
      </c>
      <c r="S29" s="65" t="s">
        <v>371</v>
      </c>
      <c r="T29" s="66" t="str">
        <f t="shared" si="16"/>
        <v>0.00</v>
      </c>
      <c r="U29" s="66">
        <f t="shared" si="17"/>
        <v>-3</v>
      </c>
      <c r="V29" s="66">
        <f t="shared" si="18"/>
        <v>-9.7499999999999982</v>
      </c>
      <c r="W29" s="66">
        <f t="shared" si="19"/>
        <v>83</v>
      </c>
      <c r="X29" s="20">
        <f t="shared" si="20"/>
        <v>-0.11746987951807226</v>
      </c>
      <c r="Y29" s="67">
        <f t="shared" si="21"/>
        <v>-9.7499999999999976E-2</v>
      </c>
      <c r="Z29" s="68">
        <f t="shared" si="22"/>
        <v>-974.99999999999977</v>
      </c>
      <c r="AA29" s="65" t="s">
        <v>52</v>
      </c>
      <c r="AB29" s="23" t="str">
        <f t="shared" si="14"/>
        <v/>
      </c>
      <c r="AC29" s="23" t="str">
        <f t="shared" si="14"/>
        <v/>
      </c>
      <c r="AD29" s="23" t="str">
        <f t="shared" si="14"/>
        <v/>
      </c>
      <c r="AE29" s="23" t="str">
        <f t="shared" si="14"/>
        <v/>
      </c>
      <c r="AF29" s="23" t="str">
        <f t="shared" si="14"/>
        <v/>
      </c>
      <c r="AU29" s="23">
        <f t="shared" si="15"/>
        <v>-3</v>
      </c>
      <c r="AV29" s="23" t="str">
        <f t="shared" si="15"/>
        <v/>
      </c>
      <c r="AW29" s="23" t="str">
        <f t="shared" si="15"/>
        <v/>
      </c>
      <c r="AX29" s="23" t="str">
        <f t="shared" si="15"/>
        <v/>
      </c>
      <c r="AY29" s="23" t="str">
        <f t="shared" si="15"/>
        <v/>
      </c>
      <c r="AZ29" s="23"/>
      <c r="BA29" s="25">
        <v>2.6</v>
      </c>
      <c r="BB29" s="25">
        <v>2.3199999999999998</v>
      </c>
      <c r="BC29" s="25">
        <f t="shared" si="23"/>
        <v>3.9599999999999991</v>
      </c>
      <c r="BD29" s="25">
        <f t="shared" si="24"/>
        <v>2.2275999999999998</v>
      </c>
      <c r="BF29" s="55">
        <f t="shared" si="8"/>
        <v>0</v>
      </c>
      <c r="BG29" s="66"/>
      <c r="BH29" s="66"/>
      <c r="BI29" s="25"/>
      <c r="BJ29" s="25"/>
      <c r="BK29" s="20"/>
      <c r="BL29" s="24"/>
      <c r="BM29" s="25"/>
      <c r="BN29" s="25"/>
      <c r="BO29" s="25"/>
      <c r="BP29" s="126"/>
    </row>
    <row r="30" spans="1:68" x14ac:dyDescent="0.2">
      <c r="A30" s="56">
        <v>45086</v>
      </c>
      <c r="B30" s="57" t="s">
        <v>561</v>
      </c>
      <c r="C30" s="57"/>
      <c r="D30" s="58" t="str">
        <f t="shared" si="0"/>
        <v>Fri</v>
      </c>
      <c r="E30" s="58"/>
      <c r="F30" s="24" t="s">
        <v>51</v>
      </c>
      <c r="G30" s="59" t="s">
        <v>103</v>
      </c>
      <c r="H30" s="60" t="s">
        <v>132</v>
      </c>
      <c r="I30" s="61">
        <v>1</v>
      </c>
      <c r="J30" s="24">
        <v>10</v>
      </c>
      <c r="K30" s="69" t="s">
        <v>133</v>
      </c>
      <c r="L30" s="25">
        <v>4</v>
      </c>
      <c r="M30" s="24" t="s">
        <v>105</v>
      </c>
      <c r="N30" s="24" t="s">
        <v>7</v>
      </c>
      <c r="R30" s="64">
        <v>1.5</v>
      </c>
      <c r="S30" s="65" t="s">
        <v>372</v>
      </c>
      <c r="T30" s="66">
        <f t="shared" si="16"/>
        <v>6</v>
      </c>
      <c r="U30" s="66">
        <f t="shared" si="17"/>
        <v>2</v>
      </c>
      <c r="V30" s="66">
        <f t="shared" si="18"/>
        <v>-7.7499999999999982</v>
      </c>
      <c r="W30" s="66">
        <f t="shared" si="19"/>
        <v>87</v>
      </c>
      <c r="X30" s="20">
        <f t="shared" si="20"/>
        <v>-8.9080459770114917E-2</v>
      </c>
      <c r="Y30" s="67">
        <f t="shared" si="21"/>
        <v>-7.7499999999999986E-2</v>
      </c>
      <c r="Z30" s="68">
        <f t="shared" si="22"/>
        <v>-774.99999999999977</v>
      </c>
      <c r="AA30" s="65" t="s">
        <v>53</v>
      </c>
      <c r="AB30" s="23" t="str">
        <f t="shared" ref="AB30:AF41" si="25">IF($G30=AB$2,$U30,"")</f>
        <v/>
      </c>
      <c r="AC30" s="23" t="str">
        <f t="shared" si="25"/>
        <v/>
      </c>
      <c r="AD30" s="23" t="str">
        <f t="shared" si="25"/>
        <v/>
      </c>
      <c r="AE30" s="23" t="str">
        <f t="shared" si="25"/>
        <v/>
      </c>
      <c r="AF30" s="23" t="str">
        <f t="shared" si="25"/>
        <v/>
      </c>
      <c r="AU30" s="23">
        <f t="shared" si="15"/>
        <v>2</v>
      </c>
      <c r="AV30" s="23" t="str">
        <f t="shared" si="15"/>
        <v/>
      </c>
      <c r="AW30" s="23" t="str">
        <f t="shared" si="15"/>
        <v/>
      </c>
      <c r="AX30" s="23" t="str">
        <f t="shared" si="15"/>
        <v/>
      </c>
      <c r="AY30" s="23" t="str">
        <f t="shared" si="15"/>
        <v/>
      </c>
      <c r="AZ30" s="23"/>
      <c r="BA30" s="25">
        <v>3.5</v>
      </c>
      <c r="BB30" s="25">
        <v>3.64</v>
      </c>
      <c r="BC30" s="25">
        <f t="shared" si="23"/>
        <v>10.56</v>
      </c>
      <c r="BD30" s="25">
        <f t="shared" si="24"/>
        <v>3.4552</v>
      </c>
      <c r="BF30" s="55">
        <f t="shared" si="8"/>
        <v>0</v>
      </c>
      <c r="BG30" s="66"/>
      <c r="BH30" s="66"/>
      <c r="BI30" s="25"/>
      <c r="BJ30" s="25"/>
      <c r="BK30" s="20"/>
      <c r="BL30" s="24"/>
      <c r="BM30" s="25"/>
      <c r="BN30" s="25"/>
      <c r="BO30" s="25"/>
      <c r="BP30" s="126"/>
    </row>
    <row r="31" spans="1:68" x14ac:dyDescent="0.2">
      <c r="A31" s="56">
        <v>45086</v>
      </c>
      <c r="B31" s="57" t="s">
        <v>561</v>
      </c>
      <c r="C31" s="57"/>
      <c r="D31" s="58" t="str">
        <f t="shared" si="0"/>
        <v>Fri</v>
      </c>
      <c r="E31" s="58"/>
      <c r="F31" s="24" t="s">
        <v>51</v>
      </c>
      <c r="G31" s="59" t="s">
        <v>103</v>
      </c>
      <c r="H31" s="60" t="s">
        <v>134</v>
      </c>
      <c r="I31" s="61">
        <v>4</v>
      </c>
      <c r="J31" s="24">
        <v>1</v>
      </c>
      <c r="K31" s="69" t="s">
        <v>135</v>
      </c>
      <c r="L31" s="25">
        <v>3</v>
      </c>
      <c r="M31" s="24" t="s">
        <v>105</v>
      </c>
      <c r="N31" s="24" t="s">
        <v>6</v>
      </c>
      <c r="R31" s="64">
        <v>2.2000000000000002</v>
      </c>
      <c r="S31" s="65" t="s">
        <v>372</v>
      </c>
      <c r="T31" s="66">
        <f t="shared" si="16"/>
        <v>6.6</v>
      </c>
      <c r="U31" s="66">
        <f t="shared" si="17"/>
        <v>3.5999999999999996</v>
      </c>
      <c r="V31" s="66">
        <f t="shared" si="18"/>
        <v>-4.1499999999999986</v>
      </c>
      <c r="W31" s="66">
        <f t="shared" si="19"/>
        <v>90</v>
      </c>
      <c r="X31" s="20">
        <f t="shared" si="20"/>
        <v>-4.6111111111111096E-2</v>
      </c>
      <c r="Y31" s="67">
        <f t="shared" si="21"/>
        <v>-4.1499999999999988E-2</v>
      </c>
      <c r="Z31" s="68">
        <f t="shared" si="22"/>
        <v>-414.99999999999989</v>
      </c>
      <c r="AA31" s="65" t="s">
        <v>53</v>
      </c>
      <c r="AB31" s="23" t="str">
        <f t="shared" si="25"/>
        <v/>
      </c>
      <c r="AC31" s="23" t="str">
        <f t="shared" si="25"/>
        <v/>
      </c>
      <c r="AD31" s="23" t="str">
        <f t="shared" si="25"/>
        <v/>
      </c>
      <c r="AE31" s="23" t="str">
        <f t="shared" si="25"/>
        <v/>
      </c>
      <c r="AF31" s="23" t="str">
        <f t="shared" si="25"/>
        <v/>
      </c>
      <c r="AU31" s="23">
        <f t="shared" si="15"/>
        <v>3.5999999999999996</v>
      </c>
      <c r="AV31" s="23" t="str">
        <f t="shared" si="15"/>
        <v/>
      </c>
      <c r="AW31" s="23" t="str">
        <f t="shared" si="15"/>
        <v/>
      </c>
      <c r="AX31" s="23" t="str">
        <f t="shared" si="15"/>
        <v/>
      </c>
      <c r="AY31" s="23" t="str">
        <f t="shared" si="15"/>
        <v/>
      </c>
      <c r="AZ31" s="23"/>
      <c r="BA31" s="25">
        <v>0</v>
      </c>
      <c r="BB31" s="24">
        <v>1.65</v>
      </c>
      <c r="BC31" s="25">
        <f t="shared" si="23"/>
        <v>1.9499999999999993</v>
      </c>
      <c r="BD31" s="25">
        <f t="shared" si="24"/>
        <v>1.6044999999999998</v>
      </c>
      <c r="BF31" s="55">
        <f t="shared" si="8"/>
        <v>0</v>
      </c>
      <c r="BG31" s="66"/>
      <c r="BH31" s="66"/>
      <c r="BI31" s="25"/>
      <c r="BJ31" s="25"/>
      <c r="BK31" s="20"/>
      <c r="BL31" s="24"/>
      <c r="BM31" s="25"/>
      <c r="BN31" s="25"/>
      <c r="BO31" s="25"/>
      <c r="BP31" s="126"/>
    </row>
    <row r="32" spans="1:68" x14ac:dyDescent="0.2">
      <c r="A32" s="56">
        <v>45086</v>
      </c>
      <c r="B32" s="57" t="s">
        <v>561</v>
      </c>
      <c r="C32" s="57"/>
      <c r="D32" s="58" t="str">
        <f t="shared" si="0"/>
        <v>Fri</v>
      </c>
      <c r="E32" s="58"/>
      <c r="F32" s="24" t="s">
        <v>51</v>
      </c>
      <c r="G32" s="59" t="s">
        <v>103</v>
      </c>
      <c r="H32" s="60" t="s">
        <v>134</v>
      </c>
      <c r="I32" s="61">
        <v>2</v>
      </c>
      <c r="J32" s="24">
        <v>3</v>
      </c>
      <c r="K32" s="69" t="s">
        <v>359</v>
      </c>
      <c r="L32" s="25">
        <v>3</v>
      </c>
      <c r="M32" s="24" t="s">
        <v>105</v>
      </c>
      <c r="N32" s="24" t="s">
        <v>6</v>
      </c>
      <c r="R32" s="64">
        <v>2.5</v>
      </c>
      <c r="S32" s="65" t="s">
        <v>372</v>
      </c>
      <c r="T32" s="66">
        <f t="shared" si="16"/>
        <v>7.5</v>
      </c>
      <c r="U32" s="66">
        <f t="shared" si="17"/>
        <v>4.5</v>
      </c>
      <c r="V32" s="66">
        <f t="shared" si="18"/>
        <v>0.35000000000000142</v>
      </c>
      <c r="W32" s="66">
        <f t="shared" si="19"/>
        <v>93</v>
      </c>
      <c r="X32" s="20">
        <f t="shared" si="20"/>
        <v>3.7634408602150692E-3</v>
      </c>
      <c r="Y32" s="67">
        <f t="shared" si="21"/>
        <v>3.5000000000000144E-3</v>
      </c>
      <c r="Z32" s="68">
        <f t="shared" si="22"/>
        <v>35.000000000000142</v>
      </c>
      <c r="AA32" s="65" t="s">
        <v>53</v>
      </c>
      <c r="AB32" s="23" t="str">
        <f t="shared" si="25"/>
        <v/>
      </c>
      <c r="AC32" s="23" t="str">
        <f t="shared" si="25"/>
        <v/>
      </c>
      <c r="AD32" s="23" t="str">
        <f t="shared" si="25"/>
        <v/>
      </c>
      <c r="AE32" s="23" t="str">
        <f t="shared" si="25"/>
        <v/>
      </c>
      <c r="AF32" s="23" t="str">
        <f t="shared" si="25"/>
        <v/>
      </c>
      <c r="AU32" s="23">
        <f t="shared" si="15"/>
        <v>4.5</v>
      </c>
      <c r="AV32" s="23" t="str">
        <f t="shared" si="15"/>
        <v/>
      </c>
      <c r="AW32" s="23" t="str">
        <f t="shared" si="15"/>
        <v/>
      </c>
      <c r="AX32" s="23" t="str">
        <f t="shared" si="15"/>
        <v/>
      </c>
      <c r="AY32" s="23" t="str">
        <f t="shared" si="15"/>
        <v/>
      </c>
      <c r="AZ32" s="23"/>
      <c r="BA32" s="25">
        <v>2.2000000000000002</v>
      </c>
      <c r="BB32" s="25">
        <v>1.88</v>
      </c>
      <c r="BC32" s="25">
        <f t="shared" si="23"/>
        <v>2.6399999999999997</v>
      </c>
      <c r="BD32" s="25">
        <f t="shared" si="24"/>
        <v>1.8184</v>
      </c>
      <c r="BF32" s="55">
        <f t="shared" si="8"/>
        <v>0</v>
      </c>
      <c r="BG32" s="66"/>
      <c r="BH32" s="66"/>
      <c r="BI32" s="25"/>
      <c r="BJ32" s="25"/>
      <c r="BK32" s="20"/>
      <c r="BL32" s="24"/>
      <c r="BM32" s="25"/>
      <c r="BN32" s="25"/>
      <c r="BO32" s="25"/>
      <c r="BP32" s="126"/>
    </row>
    <row r="33" spans="1:68" x14ac:dyDescent="0.2">
      <c r="A33" s="56">
        <v>45086</v>
      </c>
      <c r="B33" s="57" t="s">
        <v>561</v>
      </c>
      <c r="C33" s="57"/>
      <c r="D33" s="58" t="str">
        <f t="shared" si="0"/>
        <v>Fri</v>
      </c>
      <c r="E33" s="58"/>
      <c r="F33" s="24" t="s">
        <v>51</v>
      </c>
      <c r="G33" s="59" t="s">
        <v>103</v>
      </c>
      <c r="H33" s="60" t="s">
        <v>132</v>
      </c>
      <c r="I33" s="61">
        <v>1</v>
      </c>
      <c r="J33" s="24">
        <v>10</v>
      </c>
      <c r="K33" s="69" t="s">
        <v>133</v>
      </c>
      <c r="L33" s="25">
        <v>1</v>
      </c>
      <c r="M33" s="24" t="s">
        <v>105</v>
      </c>
      <c r="N33" s="24" t="s">
        <v>6</v>
      </c>
      <c r="R33" s="64">
        <v>3.2</v>
      </c>
      <c r="S33" s="65" t="s">
        <v>372</v>
      </c>
      <c r="T33" s="66">
        <f t="shared" si="16"/>
        <v>3.2</v>
      </c>
      <c r="U33" s="66">
        <f t="shared" si="17"/>
        <v>2.2000000000000002</v>
      </c>
      <c r="V33" s="66">
        <f t="shared" si="18"/>
        <v>2.5500000000000016</v>
      </c>
      <c r="W33" s="66">
        <f t="shared" si="19"/>
        <v>94</v>
      </c>
      <c r="X33" s="20">
        <f t="shared" si="20"/>
        <v>2.7127659574468103E-2</v>
      </c>
      <c r="Y33" s="67">
        <f t="shared" si="21"/>
        <v>2.5500000000000016E-2</v>
      </c>
      <c r="Z33" s="68">
        <f t="shared" si="22"/>
        <v>255.00000000000017</v>
      </c>
      <c r="AA33" s="65" t="s">
        <v>53</v>
      </c>
      <c r="AB33" s="23" t="str">
        <f t="shared" si="25"/>
        <v/>
      </c>
      <c r="AC33" s="23" t="str">
        <f t="shared" si="25"/>
        <v/>
      </c>
      <c r="AD33" s="23" t="str">
        <f t="shared" si="25"/>
        <v/>
      </c>
      <c r="AE33" s="23" t="str">
        <f t="shared" si="25"/>
        <v/>
      </c>
      <c r="AF33" s="23" t="str">
        <f t="shared" si="25"/>
        <v/>
      </c>
      <c r="AU33" s="23">
        <f t="shared" ref="AU33:AY43" si="26">IF($G33=AU$2,$U33,"")</f>
        <v>2.2000000000000002</v>
      </c>
      <c r="AV33" s="23" t="str">
        <f t="shared" si="26"/>
        <v/>
      </c>
      <c r="AW33" s="23" t="str">
        <f t="shared" si="26"/>
        <v/>
      </c>
      <c r="AX33" s="23" t="str">
        <f t="shared" si="26"/>
        <v/>
      </c>
      <c r="AY33" s="23" t="str">
        <f t="shared" si="26"/>
        <v/>
      </c>
      <c r="AZ33" s="23"/>
      <c r="BA33" s="25">
        <v>1.9</v>
      </c>
      <c r="BB33" s="25">
        <v>1.84</v>
      </c>
      <c r="BC33" s="25">
        <f t="shared" si="23"/>
        <v>0.84000000000000008</v>
      </c>
      <c r="BD33" s="25">
        <f t="shared" si="24"/>
        <v>1.7812000000000001</v>
      </c>
      <c r="BF33" s="55">
        <f t="shared" si="8"/>
        <v>0</v>
      </c>
      <c r="BG33" s="66"/>
      <c r="BH33" s="66"/>
      <c r="BI33" s="25"/>
      <c r="BJ33" s="25"/>
      <c r="BK33" s="20"/>
      <c r="BL33" s="24"/>
      <c r="BM33" s="25"/>
      <c r="BN33" s="25"/>
      <c r="BO33" s="25"/>
      <c r="BP33" s="126"/>
    </row>
    <row r="34" spans="1:68" x14ac:dyDescent="0.2">
      <c r="A34" s="56">
        <v>45087</v>
      </c>
      <c r="B34" s="57" t="s">
        <v>561</v>
      </c>
      <c r="C34" s="57"/>
      <c r="D34" s="58" t="str">
        <f t="shared" si="0"/>
        <v>Sat</v>
      </c>
      <c r="E34" s="58"/>
      <c r="F34" s="24" t="s">
        <v>51</v>
      </c>
      <c r="G34" s="59" t="s">
        <v>103</v>
      </c>
      <c r="H34" s="60" t="s">
        <v>138</v>
      </c>
      <c r="I34" s="61">
        <v>1</v>
      </c>
      <c r="J34" s="24">
        <v>1</v>
      </c>
      <c r="K34" s="60" t="s">
        <v>139</v>
      </c>
      <c r="L34" s="25">
        <v>2</v>
      </c>
      <c r="M34" s="24" t="s">
        <v>105</v>
      </c>
      <c r="N34" s="24" t="s">
        <v>6</v>
      </c>
      <c r="R34" s="64">
        <v>1.7</v>
      </c>
      <c r="S34" s="65" t="s">
        <v>363</v>
      </c>
      <c r="T34" s="66" t="str">
        <f t="shared" si="16"/>
        <v>0.00</v>
      </c>
      <c r="U34" s="66">
        <f t="shared" si="17"/>
        <v>-2</v>
      </c>
      <c r="V34" s="66">
        <f t="shared" si="18"/>
        <v>0.5500000000000016</v>
      </c>
      <c r="W34" s="66">
        <f t="shared" si="19"/>
        <v>96</v>
      </c>
      <c r="X34" s="20">
        <f t="shared" si="20"/>
        <v>5.7291666666666836E-3</v>
      </c>
      <c r="Y34" s="67">
        <f t="shared" si="21"/>
        <v>5.5000000000000162E-3</v>
      </c>
      <c r="Z34" s="68">
        <f t="shared" si="22"/>
        <v>55.000000000000156</v>
      </c>
      <c r="AA34" s="65" t="s">
        <v>52</v>
      </c>
      <c r="AB34" s="23" t="str">
        <f t="shared" si="25"/>
        <v/>
      </c>
      <c r="AC34" s="23" t="str">
        <f t="shared" si="25"/>
        <v/>
      </c>
      <c r="AD34" s="23" t="str">
        <f t="shared" si="25"/>
        <v/>
      </c>
      <c r="AE34" s="23" t="str">
        <f t="shared" si="25"/>
        <v/>
      </c>
      <c r="AF34" s="23" t="str">
        <f t="shared" si="25"/>
        <v/>
      </c>
      <c r="AU34" s="23">
        <f t="shared" si="26"/>
        <v>-2</v>
      </c>
      <c r="AV34" s="23" t="str">
        <f t="shared" si="26"/>
        <v/>
      </c>
      <c r="AW34" s="23" t="str">
        <f t="shared" si="26"/>
        <v/>
      </c>
      <c r="AX34" s="23" t="str">
        <f t="shared" si="26"/>
        <v/>
      </c>
      <c r="AY34" s="23" t="str">
        <f t="shared" si="26"/>
        <v/>
      </c>
      <c r="AZ34" s="23"/>
      <c r="BA34" s="25">
        <v>3.6</v>
      </c>
      <c r="BB34" s="25">
        <v>3.85</v>
      </c>
      <c r="BC34" s="25">
        <f>((BB34*(L34))-(L34))</f>
        <v>5.7</v>
      </c>
      <c r="BD34" s="25">
        <f>0.93*(BB34-1)+1</f>
        <v>3.6505000000000001</v>
      </c>
      <c r="BF34" s="55">
        <f t="shared" si="8"/>
        <v>0</v>
      </c>
      <c r="BG34" s="66"/>
      <c r="BH34" s="66"/>
      <c r="BI34" s="25"/>
      <c r="BJ34" s="25"/>
      <c r="BK34" s="20"/>
      <c r="BL34" s="24"/>
      <c r="BM34" s="25"/>
      <c r="BN34" s="25"/>
      <c r="BO34" s="25"/>
      <c r="BP34" s="126"/>
    </row>
    <row r="35" spans="1:68" x14ac:dyDescent="0.2">
      <c r="A35" s="56">
        <v>45087</v>
      </c>
      <c r="B35" s="57" t="s">
        <v>561</v>
      </c>
      <c r="C35" s="57"/>
      <c r="D35" s="58" t="str">
        <f t="shared" si="0"/>
        <v>Sat</v>
      </c>
      <c r="E35" s="58"/>
      <c r="F35" s="24" t="s">
        <v>51</v>
      </c>
      <c r="G35" s="59" t="s">
        <v>103</v>
      </c>
      <c r="H35" s="60" t="s">
        <v>108</v>
      </c>
      <c r="I35" s="61">
        <v>7</v>
      </c>
      <c r="J35" s="24">
        <v>1</v>
      </c>
      <c r="K35" s="60" t="s">
        <v>140</v>
      </c>
      <c r="L35" s="25">
        <v>1</v>
      </c>
      <c r="M35" s="24" t="s">
        <v>105</v>
      </c>
      <c r="N35" s="24" t="s">
        <v>6</v>
      </c>
      <c r="R35" s="64">
        <v>2.4</v>
      </c>
      <c r="S35" s="65" t="s">
        <v>363</v>
      </c>
      <c r="T35" s="66" t="str">
        <f t="shared" si="16"/>
        <v>0.00</v>
      </c>
      <c r="U35" s="66">
        <f t="shared" si="17"/>
        <v>-1</v>
      </c>
      <c r="V35" s="66">
        <f t="shared" si="18"/>
        <v>-0.4499999999999984</v>
      </c>
      <c r="W35" s="66">
        <f t="shared" si="19"/>
        <v>97</v>
      </c>
      <c r="X35" s="20">
        <f t="shared" si="20"/>
        <v>-4.6391752577319423E-3</v>
      </c>
      <c r="Y35" s="67">
        <f t="shared" si="21"/>
        <v>-4.499999999999984E-3</v>
      </c>
      <c r="Z35" s="68">
        <f t="shared" si="22"/>
        <v>-44.999999999999844</v>
      </c>
      <c r="AA35" s="65" t="s">
        <v>52</v>
      </c>
      <c r="AB35" s="23" t="str">
        <f t="shared" si="25"/>
        <v/>
      </c>
      <c r="AC35" s="23" t="str">
        <f t="shared" si="25"/>
        <v/>
      </c>
      <c r="AD35" s="23" t="str">
        <f t="shared" si="25"/>
        <v/>
      </c>
      <c r="AE35" s="23" t="str">
        <f t="shared" si="25"/>
        <v/>
      </c>
      <c r="AF35" s="23" t="str">
        <f t="shared" si="25"/>
        <v/>
      </c>
      <c r="AU35" s="23">
        <f t="shared" si="26"/>
        <v>-1</v>
      </c>
      <c r="AV35" s="23" t="str">
        <f t="shared" si="26"/>
        <v/>
      </c>
      <c r="AW35" s="23" t="str">
        <f t="shared" si="26"/>
        <v/>
      </c>
      <c r="AX35" s="23" t="str">
        <f t="shared" si="26"/>
        <v/>
      </c>
      <c r="AY35" s="23" t="str">
        <f t="shared" si="26"/>
        <v/>
      </c>
      <c r="AZ35" s="23"/>
      <c r="BA35" s="25">
        <v>5.5</v>
      </c>
      <c r="BB35" s="25">
        <v>5.0999999999999996</v>
      </c>
      <c r="BC35" s="25">
        <f>((BB35*(L35))-(L35))</f>
        <v>4.0999999999999996</v>
      </c>
      <c r="BD35" s="25">
        <f>0.93*(BB35-1)+1</f>
        <v>4.8129999999999997</v>
      </c>
      <c r="BF35" s="55">
        <f t="shared" si="8"/>
        <v>0</v>
      </c>
      <c r="BG35" s="66"/>
      <c r="BH35" s="66"/>
      <c r="BI35" s="25"/>
      <c r="BJ35" s="25"/>
      <c r="BK35" s="20"/>
      <c r="BL35" s="24"/>
      <c r="BM35" s="25"/>
      <c r="BN35" s="25"/>
      <c r="BO35" s="25"/>
      <c r="BP35" s="126"/>
    </row>
    <row r="36" spans="1:68" x14ac:dyDescent="0.2">
      <c r="A36" s="56">
        <v>45087</v>
      </c>
      <c r="B36" s="57" t="s">
        <v>561</v>
      </c>
      <c r="C36" s="57"/>
      <c r="D36" s="58" t="str">
        <f t="shared" si="0"/>
        <v>Sat</v>
      </c>
      <c r="E36" s="58"/>
      <c r="F36" s="24" t="s">
        <v>51</v>
      </c>
      <c r="G36" s="59" t="s">
        <v>103</v>
      </c>
      <c r="H36" s="60" t="s">
        <v>141</v>
      </c>
      <c r="I36" s="61">
        <v>4</v>
      </c>
      <c r="J36" s="24">
        <v>5</v>
      </c>
      <c r="K36" s="60" t="s">
        <v>142</v>
      </c>
      <c r="L36" s="25">
        <v>2.5</v>
      </c>
      <c r="M36" s="24" t="s">
        <v>105</v>
      </c>
      <c r="N36" s="24" t="s">
        <v>6</v>
      </c>
      <c r="R36" s="64">
        <v>4</v>
      </c>
      <c r="S36" s="65" t="s">
        <v>363</v>
      </c>
      <c r="T36" s="66" t="str">
        <f t="shared" si="16"/>
        <v>0.00</v>
      </c>
      <c r="U36" s="66">
        <f t="shared" si="17"/>
        <v>-2.5</v>
      </c>
      <c r="V36" s="66">
        <f t="shared" si="18"/>
        <v>-2.9499999999999984</v>
      </c>
      <c r="W36" s="66">
        <f t="shared" si="19"/>
        <v>99.5</v>
      </c>
      <c r="X36" s="20">
        <f t="shared" si="20"/>
        <v>-2.9648241206030136E-2</v>
      </c>
      <c r="Y36" s="67">
        <f t="shared" si="21"/>
        <v>-2.9499999999999985E-2</v>
      </c>
      <c r="Z36" s="68">
        <f t="shared" si="22"/>
        <v>-294.99999999999983</v>
      </c>
      <c r="AA36" s="65" t="s">
        <v>52</v>
      </c>
      <c r="AB36" s="23" t="str">
        <f t="shared" si="25"/>
        <v/>
      </c>
      <c r="AC36" s="23" t="str">
        <f t="shared" si="25"/>
        <v/>
      </c>
      <c r="AD36" s="23" t="str">
        <f t="shared" si="25"/>
        <v/>
      </c>
      <c r="AE36" s="23" t="str">
        <f t="shared" si="25"/>
        <v/>
      </c>
      <c r="AF36" s="23" t="str">
        <f t="shared" si="25"/>
        <v/>
      </c>
      <c r="AU36" s="23">
        <f t="shared" si="26"/>
        <v>-2.5</v>
      </c>
      <c r="AV36" s="23" t="str">
        <f t="shared" si="26"/>
        <v/>
      </c>
      <c r="AW36" s="23" t="str">
        <f t="shared" si="26"/>
        <v/>
      </c>
      <c r="AX36" s="23" t="str">
        <f t="shared" si="26"/>
        <v/>
      </c>
      <c r="AY36" s="23" t="str">
        <f t="shared" si="26"/>
        <v/>
      </c>
      <c r="AZ36" s="23"/>
      <c r="BA36" s="25">
        <v>0</v>
      </c>
      <c r="BB36" s="25">
        <v>0</v>
      </c>
      <c r="BC36" s="24" t="s">
        <v>720</v>
      </c>
      <c r="BD36" s="24" t="s">
        <v>720</v>
      </c>
      <c r="BF36" s="55">
        <f t="shared" si="8"/>
        <v>0</v>
      </c>
      <c r="BG36" s="66"/>
      <c r="BH36" s="66"/>
      <c r="BI36" s="25"/>
      <c r="BJ36" s="25"/>
      <c r="BK36" s="20"/>
      <c r="BL36" s="24"/>
      <c r="BM36" s="25"/>
      <c r="BN36" s="25"/>
      <c r="BO36" s="25"/>
      <c r="BP36" s="126"/>
    </row>
    <row r="37" spans="1:68" x14ac:dyDescent="0.2">
      <c r="A37" s="56">
        <v>45087</v>
      </c>
      <c r="B37" s="57" t="s">
        <v>561</v>
      </c>
      <c r="C37" s="57"/>
      <c r="D37" s="58" t="str">
        <f t="shared" si="0"/>
        <v>Sat</v>
      </c>
      <c r="E37" s="58"/>
      <c r="F37" s="24" t="s">
        <v>51</v>
      </c>
      <c r="G37" s="59" t="s">
        <v>103</v>
      </c>
      <c r="H37" s="60" t="s">
        <v>144</v>
      </c>
      <c r="I37" s="61" t="s">
        <v>94</v>
      </c>
      <c r="J37" s="61" t="s">
        <v>92</v>
      </c>
      <c r="K37" s="60" t="s">
        <v>145</v>
      </c>
      <c r="L37" s="25">
        <v>3</v>
      </c>
      <c r="M37" s="24" t="s">
        <v>105</v>
      </c>
      <c r="N37" s="24" t="s">
        <v>73</v>
      </c>
      <c r="R37" s="64">
        <v>2.25</v>
      </c>
      <c r="S37" s="65" t="s">
        <v>363</v>
      </c>
      <c r="T37" s="66" t="str">
        <f t="shared" si="16"/>
        <v>0.00</v>
      </c>
      <c r="U37" s="66">
        <f t="shared" si="17"/>
        <v>-3</v>
      </c>
      <c r="V37" s="66">
        <f t="shared" si="18"/>
        <v>-5.9499999999999984</v>
      </c>
      <c r="W37" s="66">
        <f t="shared" si="19"/>
        <v>102.5</v>
      </c>
      <c r="X37" s="20">
        <f t="shared" si="20"/>
        <v>-5.804878048780486E-2</v>
      </c>
      <c r="Y37" s="67">
        <f t="shared" si="21"/>
        <v>-5.9499999999999983E-2</v>
      </c>
      <c r="Z37" s="68">
        <f t="shared" si="22"/>
        <v>-594.99999999999989</v>
      </c>
      <c r="AA37" s="65" t="s">
        <v>52</v>
      </c>
      <c r="AB37" s="23" t="str">
        <f t="shared" si="25"/>
        <v/>
      </c>
      <c r="AC37" s="23" t="str">
        <f t="shared" si="25"/>
        <v/>
      </c>
      <c r="AD37" s="23" t="str">
        <f t="shared" si="25"/>
        <v/>
      </c>
      <c r="AE37" s="23" t="str">
        <f t="shared" si="25"/>
        <v/>
      </c>
      <c r="AF37" s="23" t="str">
        <f t="shared" si="25"/>
        <v/>
      </c>
      <c r="AU37" s="23">
        <f t="shared" si="26"/>
        <v>-3</v>
      </c>
      <c r="AV37" s="23" t="str">
        <f t="shared" si="26"/>
        <v/>
      </c>
      <c r="AW37" s="23" t="str">
        <f t="shared" si="26"/>
        <v/>
      </c>
      <c r="AX37" s="23" t="str">
        <f t="shared" si="26"/>
        <v/>
      </c>
      <c r="AY37" s="23" t="str">
        <f t="shared" si="26"/>
        <v/>
      </c>
      <c r="AZ37" s="23"/>
      <c r="BA37" s="25">
        <v>4.3</v>
      </c>
      <c r="BB37" s="25">
        <v>4.6100000000000003</v>
      </c>
      <c r="BC37" s="25">
        <f>((BB37*(L37))-(L37))</f>
        <v>10.830000000000002</v>
      </c>
      <c r="BD37" s="25">
        <f>0.93*(BB37-1)+1</f>
        <v>4.3573000000000004</v>
      </c>
      <c r="BF37" s="55">
        <f t="shared" si="8"/>
        <v>0</v>
      </c>
      <c r="BG37" s="66"/>
      <c r="BH37" s="66"/>
      <c r="BI37" s="25"/>
      <c r="BJ37" s="25"/>
      <c r="BK37" s="20"/>
      <c r="BL37" s="24"/>
      <c r="BM37" s="25"/>
      <c r="BN37" s="25"/>
      <c r="BO37" s="25"/>
      <c r="BP37" s="126"/>
    </row>
    <row r="38" spans="1:68" x14ac:dyDescent="0.2">
      <c r="A38" s="56">
        <v>45087</v>
      </c>
      <c r="B38" s="57" t="s">
        <v>561</v>
      </c>
      <c r="C38" s="57"/>
      <c r="D38" s="58" t="str">
        <f t="shared" si="0"/>
        <v>Sat</v>
      </c>
      <c r="E38" s="58"/>
      <c r="F38" s="24" t="s">
        <v>51</v>
      </c>
      <c r="G38" s="59" t="s">
        <v>103</v>
      </c>
      <c r="H38" s="60" t="s">
        <v>79</v>
      </c>
      <c r="I38" s="61">
        <v>6</v>
      </c>
      <c r="J38" s="24">
        <v>1</v>
      </c>
      <c r="K38" s="69" t="s">
        <v>143</v>
      </c>
      <c r="L38" s="25">
        <v>2.5</v>
      </c>
      <c r="M38" s="24" t="s">
        <v>105</v>
      </c>
      <c r="N38" s="24" t="s">
        <v>6</v>
      </c>
      <c r="R38" s="64">
        <v>3.9</v>
      </c>
      <c r="S38" s="65" t="s">
        <v>372</v>
      </c>
      <c r="T38" s="66">
        <f t="shared" si="16"/>
        <v>9.75</v>
      </c>
      <c r="U38" s="66">
        <f t="shared" si="17"/>
        <v>7.25</v>
      </c>
      <c r="V38" s="66">
        <f t="shared" si="18"/>
        <v>1.3000000000000016</v>
      </c>
      <c r="W38" s="66">
        <f t="shared" si="19"/>
        <v>105</v>
      </c>
      <c r="X38" s="20">
        <f t="shared" si="20"/>
        <v>1.2380952380952397E-2</v>
      </c>
      <c r="Y38" s="67">
        <f t="shared" si="21"/>
        <v>1.3000000000000017E-2</v>
      </c>
      <c r="Z38" s="68">
        <f t="shared" si="22"/>
        <v>130.00000000000017</v>
      </c>
      <c r="AA38" s="65" t="s">
        <v>53</v>
      </c>
      <c r="AB38" s="23" t="str">
        <f t="shared" si="25"/>
        <v/>
      </c>
      <c r="AC38" s="23" t="str">
        <f t="shared" si="25"/>
        <v/>
      </c>
      <c r="AD38" s="23" t="str">
        <f t="shared" si="25"/>
        <v/>
      </c>
      <c r="AE38" s="23" t="str">
        <f t="shared" si="25"/>
        <v/>
      </c>
      <c r="AF38" s="23" t="str">
        <f t="shared" si="25"/>
        <v/>
      </c>
      <c r="AU38" s="23">
        <f t="shared" si="26"/>
        <v>7.25</v>
      </c>
      <c r="AV38" s="23" t="str">
        <f t="shared" si="26"/>
        <v/>
      </c>
      <c r="AW38" s="23" t="str">
        <f t="shared" si="26"/>
        <v/>
      </c>
      <c r="AX38" s="23" t="str">
        <f t="shared" si="26"/>
        <v/>
      </c>
      <c r="AY38" s="23" t="str">
        <f t="shared" si="26"/>
        <v/>
      </c>
      <c r="AZ38" s="23"/>
      <c r="BA38" s="25">
        <v>0</v>
      </c>
      <c r="BB38" s="25">
        <v>0</v>
      </c>
      <c r="BC38" s="24" t="s">
        <v>720</v>
      </c>
      <c r="BD38" s="24" t="s">
        <v>720</v>
      </c>
      <c r="BF38" s="55">
        <f t="shared" si="8"/>
        <v>0</v>
      </c>
      <c r="BG38" s="66"/>
      <c r="BH38" s="66"/>
      <c r="BI38" s="25"/>
      <c r="BJ38" s="25"/>
      <c r="BK38" s="20"/>
      <c r="BL38" s="24"/>
      <c r="BM38" s="25"/>
      <c r="BN38" s="25"/>
      <c r="BO38" s="25"/>
      <c r="BP38" s="126"/>
    </row>
    <row r="39" spans="1:68" x14ac:dyDescent="0.2">
      <c r="A39" s="56">
        <v>45088</v>
      </c>
      <c r="B39" s="57" t="s">
        <v>561</v>
      </c>
      <c r="C39" s="57"/>
      <c r="D39" s="58" t="str">
        <f t="shared" si="0"/>
        <v>Sun</v>
      </c>
      <c r="E39" s="58"/>
      <c r="F39" s="24" t="s">
        <v>51</v>
      </c>
      <c r="G39" s="59" t="s">
        <v>103</v>
      </c>
      <c r="H39" s="60" t="s">
        <v>149</v>
      </c>
      <c r="I39" s="61">
        <v>8</v>
      </c>
      <c r="J39" s="61" t="s">
        <v>80</v>
      </c>
      <c r="K39" s="69" t="s">
        <v>150</v>
      </c>
      <c r="L39" s="25">
        <v>3.5</v>
      </c>
      <c r="M39" s="24" t="s">
        <v>105</v>
      </c>
      <c r="N39" s="24" t="s">
        <v>7</v>
      </c>
      <c r="R39" s="64">
        <v>1.75</v>
      </c>
      <c r="S39" s="65" t="s">
        <v>372</v>
      </c>
      <c r="T39" s="66">
        <f t="shared" si="16"/>
        <v>6.13</v>
      </c>
      <c r="U39" s="66">
        <f t="shared" si="17"/>
        <v>2.63</v>
      </c>
      <c r="V39" s="66">
        <f t="shared" si="18"/>
        <v>3.9300000000000015</v>
      </c>
      <c r="W39" s="66">
        <f t="shared" si="19"/>
        <v>108.5</v>
      </c>
      <c r="X39" s="20">
        <f t="shared" si="20"/>
        <v>3.6221198156682038E-2</v>
      </c>
      <c r="Y39" s="67">
        <f t="shared" si="21"/>
        <v>3.9300000000000015E-2</v>
      </c>
      <c r="Z39" s="68">
        <f t="shared" si="22"/>
        <v>393.00000000000017</v>
      </c>
      <c r="AA39" s="65" t="s">
        <v>53</v>
      </c>
      <c r="AB39" s="23" t="str">
        <f t="shared" si="25"/>
        <v/>
      </c>
      <c r="AC39" s="23" t="str">
        <f t="shared" si="25"/>
        <v/>
      </c>
      <c r="AD39" s="23" t="str">
        <f t="shared" si="25"/>
        <v/>
      </c>
      <c r="AE39" s="23" t="str">
        <f t="shared" si="25"/>
        <v/>
      </c>
      <c r="AF39" s="23" t="str">
        <f t="shared" si="25"/>
        <v/>
      </c>
      <c r="AU39" s="23">
        <f t="shared" si="26"/>
        <v>2.63</v>
      </c>
      <c r="AV39" s="23" t="str">
        <f t="shared" si="26"/>
        <v/>
      </c>
      <c r="AW39" s="23" t="str">
        <f t="shared" si="26"/>
        <v/>
      </c>
      <c r="AX39" s="23" t="str">
        <f t="shared" si="26"/>
        <v/>
      </c>
      <c r="AY39" s="23" t="str">
        <f t="shared" si="26"/>
        <v/>
      </c>
      <c r="AZ39" s="23"/>
      <c r="BA39" s="25">
        <v>4.0999999999999996</v>
      </c>
      <c r="BB39" s="25">
        <v>3.94</v>
      </c>
      <c r="BC39" s="25">
        <f>((BB39*(L39))-(L39))</f>
        <v>10.29</v>
      </c>
      <c r="BD39" s="25">
        <f>0.93*(BB39-1)+1</f>
        <v>3.7342</v>
      </c>
      <c r="BF39" s="55">
        <f t="shared" si="8"/>
        <v>0</v>
      </c>
      <c r="BG39" s="66"/>
      <c r="BH39" s="66"/>
      <c r="BI39" s="25"/>
      <c r="BJ39" s="25"/>
      <c r="BK39" s="20"/>
      <c r="BL39" s="24"/>
      <c r="BM39" s="25"/>
      <c r="BN39" s="25"/>
      <c r="BO39" s="25"/>
      <c r="BP39" s="126"/>
    </row>
    <row r="40" spans="1:68" x14ac:dyDescent="0.2">
      <c r="A40" s="56">
        <v>45088</v>
      </c>
      <c r="B40" s="57" t="s">
        <v>561</v>
      </c>
      <c r="C40" s="57"/>
      <c r="D40" s="58" t="str">
        <f t="shared" si="0"/>
        <v>Sun</v>
      </c>
      <c r="E40" s="58"/>
      <c r="F40" s="24" t="s">
        <v>51</v>
      </c>
      <c r="G40" s="59" t="s">
        <v>103</v>
      </c>
      <c r="H40" s="60" t="s">
        <v>149</v>
      </c>
      <c r="I40" s="61" t="s">
        <v>96</v>
      </c>
      <c r="J40" s="61" t="s">
        <v>80</v>
      </c>
      <c r="K40" s="69" t="s">
        <v>150</v>
      </c>
      <c r="L40" s="25">
        <v>1.5</v>
      </c>
      <c r="M40" s="24" t="s">
        <v>105</v>
      </c>
      <c r="N40" s="24" t="s">
        <v>6</v>
      </c>
      <c r="R40" s="64">
        <v>4</v>
      </c>
      <c r="S40" s="65" t="s">
        <v>372</v>
      </c>
      <c r="T40" s="66">
        <f t="shared" si="16"/>
        <v>6</v>
      </c>
      <c r="U40" s="66">
        <f t="shared" si="17"/>
        <v>4.5</v>
      </c>
      <c r="V40" s="66">
        <f t="shared" si="18"/>
        <v>8.4300000000000015</v>
      </c>
      <c r="W40" s="66">
        <f t="shared" si="19"/>
        <v>110</v>
      </c>
      <c r="X40" s="20">
        <f t="shared" si="20"/>
        <v>7.6636363636363655E-2</v>
      </c>
      <c r="Y40" s="67">
        <f t="shared" si="21"/>
        <v>8.4300000000000014E-2</v>
      </c>
      <c r="Z40" s="68">
        <f t="shared" si="22"/>
        <v>843.00000000000011</v>
      </c>
      <c r="AA40" s="65" t="s">
        <v>53</v>
      </c>
      <c r="AB40" s="23" t="str">
        <f t="shared" si="25"/>
        <v/>
      </c>
      <c r="AC40" s="23" t="str">
        <f t="shared" si="25"/>
        <v/>
      </c>
      <c r="AD40" s="23" t="str">
        <f t="shared" si="25"/>
        <v/>
      </c>
      <c r="AE40" s="23" t="str">
        <f t="shared" si="25"/>
        <v/>
      </c>
      <c r="AF40" s="23" t="str">
        <f t="shared" si="25"/>
        <v/>
      </c>
      <c r="AU40" s="23">
        <f t="shared" si="26"/>
        <v>4.5</v>
      </c>
      <c r="AV40" s="23" t="str">
        <f t="shared" si="26"/>
        <v/>
      </c>
      <c r="AW40" s="23" t="str">
        <f t="shared" si="26"/>
        <v/>
      </c>
      <c r="AX40" s="23" t="str">
        <f t="shared" si="26"/>
        <v/>
      </c>
      <c r="AY40" s="23" t="str">
        <f t="shared" si="26"/>
        <v/>
      </c>
      <c r="AZ40" s="23"/>
      <c r="BA40" s="25">
        <v>0</v>
      </c>
      <c r="BB40" s="24">
        <v>1.81</v>
      </c>
      <c r="BC40" s="25">
        <f>((BB40*(L40))-(L40))</f>
        <v>1.2149999999999999</v>
      </c>
      <c r="BD40" s="25">
        <f>0.93*(BB40-1)+1</f>
        <v>1.7533000000000001</v>
      </c>
      <c r="BF40" s="55">
        <f t="shared" si="8"/>
        <v>0</v>
      </c>
      <c r="BG40" s="66"/>
      <c r="BH40" s="66"/>
      <c r="BI40" s="25"/>
      <c r="BJ40" s="25"/>
      <c r="BK40" s="20"/>
      <c r="BL40" s="24"/>
      <c r="BM40" s="25"/>
      <c r="BN40" s="25"/>
      <c r="BO40" s="25"/>
      <c r="BP40" s="126"/>
    </row>
    <row r="41" spans="1:68" x14ac:dyDescent="0.2">
      <c r="A41" s="56">
        <v>45089</v>
      </c>
      <c r="B41" s="57" t="s">
        <v>561</v>
      </c>
      <c r="C41" s="57"/>
      <c r="D41" s="58" t="str">
        <f t="shared" si="0"/>
        <v>Mon</v>
      </c>
      <c r="E41" s="58"/>
      <c r="F41" s="24" t="s">
        <v>51</v>
      </c>
      <c r="G41" s="59" t="s">
        <v>103</v>
      </c>
      <c r="H41" s="60" t="s">
        <v>158</v>
      </c>
      <c r="I41" s="61">
        <v>7</v>
      </c>
      <c r="J41" s="61" t="s">
        <v>64</v>
      </c>
      <c r="K41" s="69" t="s">
        <v>161</v>
      </c>
      <c r="L41" s="25">
        <v>6</v>
      </c>
      <c r="M41" s="24" t="s">
        <v>105</v>
      </c>
      <c r="N41" s="24" t="s">
        <v>7</v>
      </c>
      <c r="R41" s="64">
        <v>1.7</v>
      </c>
      <c r="S41" s="65" t="s">
        <v>372</v>
      </c>
      <c r="T41" s="66">
        <f t="shared" si="16"/>
        <v>10.199999999999999</v>
      </c>
      <c r="U41" s="66">
        <f t="shared" si="17"/>
        <v>4.1999999999999993</v>
      </c>
      <c r="V41" s="66">
        <f t="shared" si="18"/>
        <v>12.63</v>
      </c>
      <c r="W41" s="66">
        <f t="shared" si="19"/>
        <v>116</v>
      </c>
      <c r="X41" s="20">
        <f t="shared" si="20"/>
        <v>0.10887931034482759</v>
      </c>
      <c r="Y41" s="67">
        <f t="shared" si="21"/>
        <v>0.1263</v>
      </c>
      <c r="Z41" s="68">
        <f t="shared" si="22"/>
        <v>1263</v>
      </c>
      <c r="AA41" s="65" t="s">
        <v>53</v>
      </c>
      <c r="AB41" s="23" t="str">
        <f t="shared" si="25"/>
        <v/>
      </c>
      <c r="AC41" s="23" t="str">
        <f t="shared" si="25"/>
        <v/>
      </c>
      <c r="AD41" s="23" t="str">
        <f t="shared" si="25"/>
        <v/>
      </c>
      <c r="AE41" s="23" t="str">
        <f t="shared" si="25"/>
        <v/>
      </c>
      <c r="AF41" s="23" t="str">
        <f t="shared" si="25"/>
        <v/>
      </c>
      <c r="AU41" s="23">
        <f t="shared" si="26"/>
        <v>4.1999999999999993</v>
      </c>
      <c r="AV41" s="23" t="str">
        <f t="shared" si="26"/>
        <v/>
      </c>
      <c r="AW41" s="23" t="str">
        <f t="shared" si="26"/>
        <v/>
      </c>
      <c r="AX41" s="23" t="str">
        <f t="shared" si="26"/>
        <v/>
      </c>
      <c r="AY41" s="23" t="str">
        <f t="shared" si="26"/>
        <v/>
      </c>
      <c r="AZ41" s="23"/>
      <c r="BA41" s="25">
        <v>2.0499999999999998</v>
      </c>
      <c r="BB41" s="25">
        <v>1.81</v>
      </c>
      <c r="BC41" s="25">
        <f>((BB41*(L41))-(L41))</f>
        <v>4.8599999999999994</v>
      </c>
      <c r="BD41" s="25">
        <f>0.93*(BB41-1)+1</f>
        <v>1.7533000000000001</v>
      </c>
      <c r="BF41" s="55">
        <f t="shared" si="8"/>
        <v>0</v>
      </c>
      <c r="BG41" s="66"/>
      <c r="BH41" s="66"/>
      <c r="BI41" s="25"/>
      <c r="BJ41" s="25"/>
      <c r="BK41" s="20"/>
      <c r="BL41" s="24"/>
      <c r="BM41" s="25"/>
      <c r="BN41" s="25"/>
      <c r="BO41" s="25"/>
      <c r="BP41" s="126"/>
    </row>
    <row r="42" spans="1:68" x14ac:dyDescent="0.2">
      <c r="A42" s="56">
        <v>45089</v>
      </c>
      <c r="B42" s="57" t="s">
        <v>561</v>
      </c>
      <c r="C42" s="57"/>
      <c r="D42" s="58" t="str">
        <f t="shared" si="0"/>
        <v>Mon</v>
      </c>
      <c r="E42" s="58"/>
      <c r="F42" s="24" t="s">
        <v>51</v>
      </c>
      <c r="G42" s="59" t="s">
        <v>103</v>
      </c>
      <c r="H42" s="60" t="s">
        <v>155</v>
      </c>
      <c r="I42" s="61">
        <v>2</v>
      </c>
      <c r="J42" s="61" t="s">
        <v>156</v>
      </c>
      <c r="K42" s="62" t="s">
        <v>157</v>
      </c>
      <c r="L42" s="25">
        <v>4</v>
      </c>
      <c r="M42" s="24" t="s">
        <v>105</v>
      </c>
      <c r="N42" s="24" t="s">
        <v>6</v>
      </c>
      <c r="R42" s="64">
        <v>2</v>
      </c>
      <c r="S42" s="65" t="s">
        <v>371</v>
      </c>
      <c r="T42" s="66" t="str">
        <f t="shared" si="16"/>
        <v>0.00</v>
      </c>
      <c r="U42" s="66">
        <f t="shared" si="17"/>
        <v>-4</v>
      </c>
      <c r="V42" s="66">
        <f t="shared" si="18"/>
        <v>8.6300000000000008</v>
      </c>
      <c r="W42" s="66">
        <f t="shared" si="19"/>
        <v>120</v>
      </c>
      <c r="X42" s="20">
        <f t="shared" si="20"/>
        <v>7.191666666666667E-2</v>
      </c>
      <c r="Y42" s="67">
        <f t="shared" si="21"/>
        <v>8.6300000000000002E-2</v>
      </c>
      <c r="Z42" s="68">
        <f t="shared" si="22"/>
        <v>863.00000000000011</v>
      </c>
      <c r="AA42" s="65" t="s">
        <v>52</v>
      </c>
      <c r="AB42" s="23" t="str">
        <f t="shared" ref="AB42:AF56" si="27">IF($G42=AB$2,$U42,"")</f>
        <v/>
      </c>
      <c r="AC42" s="23" t="str">
        <f t="shared" si="27"/>
        <v/>
      </c>
      <c r="AD42" s="23" t="str">
        <f t="shared" si="27"/>
        <v/>
      </c>
      <c r="AE42" s="23" t="str">
        <f t="shared" si="27"/>
        <v/>
      </c>
      <c r="AF42" s="23" t="str">
        <f t="shared" si="27"/>
        <v/>
      </c>
      <c r="AU42" s="23">
        <f t="shared" si="26"/>
        <v>-4</v>
      </c>
      <c r="AV42" s="23" t="str">
        <f t="shared" si="26"/>
        <v/>
      </c>
      <c r="AW42" s="23" t="str">
        <f t="shared" si="26"/>
        <v/>
      </c>
      <c r="AX42" s="23" t="str">
        <f t="shared" si="26"/>
        <v/>
      </c>
      <c r="AY42" s="23" t="str">
        <f t="shared" si="26"/>
        <v/>
      </c>
      <c r="AZ42" s="23"/>
      <c r="BA42" s="25">
        <v>5.3</v>
      </c>
      <c r="BB42" s="25">
        <v>5.69</v>
      </c>
      <c r="BC42" s="25">
        <f>((BB42*(L42))-(L42))</f>
        <v>18.760000000000002</v>
      </c>
      <c r="BD42" s="25">
        <f>0.93*(BB42-1)+1</f>
        <v>5.3617000000000008</v>
      </c>
      <c r="BF42" s="55">
        <f t="shared" si="8"/>
        <v>0</v>
      </c>
      <c r="BG42" s="66"/>
      <c r="BH42" s="66"/>
      <c r="BI42" s="25"/>
      <c r="BJ42" s="25"/>
      <c r="BK42" s="20"/>
      <c r="BL42" s="24"/>
      <c r="BM42" s="25"/>
      <c r="BN42" s="25"/>
      <c r="BO42" s="25"/>
      <c r="BP42" s="126"/>
    </row>
    <row r="43" spans="1:68" x14ac:dyDescent="0.2">
      <c r="A43" s="56">
        <v>45089</v>
      </c>
      <c r="B43" s="57" t="s">
        <v>561</v>
      </c>
      <c r="C43" s="57"/>
      <c r="D43" s="58" t="str">
        <f t="shared" si="0"/>
        <v>Mon</v>
      </c>
      <c r="E43" s="58"/>
      <c r="F43" s="24" t="s">
        <v>51</v>
      </c>
      <c r="G43" s="59" t="s">
        <v>103</v>
      </c>
      <c r="H43" s="60" t="s">
        <v>158</v>
      </c>
      <c r="I43" s="61">
        <v>6</v>
      </c>
      <c r="J43" s="61" t="s">
        <v>159</v>
      </c>
      <c r="K43" s="69" t="s">
        <v>160</v>
      </c>
      <c r="L43" s="25">
        <v>3</v>
      </c>
      <c r="M43" s="24" t="s">
        <v>105</v>
      </c>
      <c r="N43" s="24" t="s">
        <v>6</v>
      </c>
      <c r="R43" s="64">
        <v>2.2000000000000002</v>
      </c>
      <c r="S43" s="65" t="s">
        <v>372</v>
      </c>
      <c r="T43" s="66">
        <f t="shared" si="16"/>
        <v>6.6</v>
      </c>
      <c r="U43" s="66">
        <f t="shared" si="17"/>
        <v>3.5999999999999996</v>
      </c>
      <c r="V43" s="66">
        <f t="shared" si="18"/>
        <v>12.23</v>
      </c>
      <c r="W43" s="66">
        <f t="shared" si="19"/>
        <v>123</v>
      </c>
      <c r="X43" s="20">
        <f t="shared" si="20"/>
        <v>9.9430894308943099E-2</v>
      </c>
      <c r="Y43" s="67">
        <f t="shared" si="21"/>
        <v>0.12230000000000001</v>
      </c>
      <c r="Z43" s="68">
        <f t="shared" si="22"/>
        <v>1223</v>
      </c>
      <c r="AA43" s="65" t="s">
        <v>53</v>
      </c>
      <c r="AB43" s="23" t="str">
        <f t="shared" si="27"/>
        <v/>
      </c>
      <c r="AC43" s="23" t="str">
        <f t="shared" si="27"/>
        <v/>
      </c>
      <c r="AD43" s="23" t="str">
        <f t="shared" si="27"/>
        <v/>
      </c>
      <c r="AE43" s="23" t="str">
        <f t="shared" si="27"/>
        <v/>
      </c>
      <c r="AF43" s="23" t="str">
        <f t="shared" si="27"/>
        <v/>
      </c>
      <c r="AU43" s="23">
        <f t="shared" si="26"/>
        <v>3.5999999999999996</v>
      </c>
      <c r="AV43" s="23" t="str">
        <f t="shared" si="26"/>
        <v/>
      </c>
      <c r="AW43" s="23" t="str">
        <f t="shared" si="26"/>
        <v/>
      </c>
      <c r="AX43" s="23" t="str">
        <f t="shared" si="26"/>
        <v/>
      </c>
      <c r="AY43" s="23" t="str">
        <f t="shared" si="26"/>
        <v/>
      </c>
      <c r="AZ43" s="23"/>
      <c r="BA43" s="25">
        <v>2.8</v>
      </c>
      <c r="BB43" s="25">
        <v>2.72</v>
      </c>
      <c r="BC43" s="25">
        <f>((BB43*(L43))-(L43))</f>
        <v>5.16</v>
      </c>
      <c r="BD43" s="25">
        <f>0.93*(BB43-1)+1</f>
        <v>2.5996000000000006</v>
      </c>
      <c r="BF43" s="55">
        <f t="shared" si="8"/>
        <v>0</v>
      </c>
      <c r="BG43" s="66"/>
      <c r="BH43" s="66"/>
      <c r="BI43" s="25"/>
      <c r="BJ43" s="25"/>
      <c r="BK43" s="20"/>
      <c r="BL43" s="24"/>
      <c r="BM43" s="25"/>
      <c r="BN43" s="25"/>
      <c r="BO43" s="25"/>
      <c r="BP43" s="126"/>
    </row>
    <row r="44" spans="1:68" x14ac:dyDescent="0.2">
      <c r="A44" s="56">
        <v>45089</v>
      </c>
      <c r="B44" s="57" t="s">
        <v>561</v>
      </c>
      <c r="C44" s="57"/>
      <c r="D44" s="58" t="str">
        <f t="shared" si="0"/>
        <v>Mon</v>
      </c>
      <c r="E44" s="58"/>
      <c r="F44" s="24" t="s">
        <v>51</v>
      </c>
      <c r="G44" s="59" t="s">
        <v>103</v>
      </c>
      <c r="H44" s="60" t="s">
        <v>158</v>
      </c>
      <c r="I44" s="61">
        <v>7</v>
      </c>
      <c r="J44" s="61" t="s">
        <v>64</v>
      </c>
      <c r="K44" s="69" t="s">
        <v>161</v>
      </c>
      <c r="L44" s="25">
        <v>2</v>
      </c>
      <c r="M44" s="24" t="s">
        <v>105</v>
      </c>
      <c r="N44" s="24" t="s">
        <v>6</v>
      </c>
      <c r="R44" s="64">
        <v>4</v>
      </c>
      <c r="S44" s="65" t="s">
        <v>372</v>
      </c>
      <c r="T44" s="66">
        <f t="shared" si="16"/>
        <v>8</v>
      </c>
      <c r="U44" s="66">
        <f t="shared" si="17"/>
        <v>6</v>
      </c>
      <c r="V44" s="66">
        <f t="shared" si="18"/>
        <v>18.23</v>
      </c>
      <c r="W44" s="66">
        <f t="shared" si="19"/>
        <v>125</v>
      </c>
      <c r="X44" s="20">
        <f t="shared" si="20"/>
        <v>0.14584</v>
      </c>
      <c r="Y44" s="67">
        <f t="shared" si="21"/>
        <v>0.18230000000000002</v>
      </c>
      <c r="Z44" s="68">
        <f t="shared" si="22"/>
        <v>1823</v>
      </c>
      <c r="AA44" s="65" t="s">
        <v>53</v>
      </c>
      <c r="AB44" s="23" t="str">
        <f t="shared" si="27"/>
        <v/>
      </c>
      <c r="AC44" s="23" t="str">
        <f t="shared" si="27"/>
        <v/>
      </c>
      <c r="AD44" s="23" t="str">
        <f t="shared" si="27"/>
        <v/>
      </c>
      <c r="AE44" s="23" t="str">
        <f t="shared" si="27"/>
        <v/>
      </c>
      <c r="AF44" s="23" t="str">
        <f t="shared" si="27"/>
        <v/>
      </c>
      <c r="AU44" s="23">
        <f t="shared" ref="AU44:AY59" si="28">IF($G44=AU$2,$U44,"")</f>
        <v>6</v>
      </c>
      <c r="AV44" s="23" t="str">
        <f t="shared" si="28"/>
        <v/>
      </c>
      <c r="AW44" s="23" t="str">
        <f t="shared" si="28"/>
        <v/>
      </c>
      <c r="AX44" s="23" t="str">
        <f t="shared" si="28"/>
        <v/>
      </c>
      <c r="AY44" s="23" t="str">
        <f t="shared" si="28"/>
        <v/>
      </c>
      <c r="AZ44" s="23"/>
      <c r="BA44" s="25">
        <v>0</v>
      </c>
      <c r="BB44" s="25">
        <v>0</v>
      </c>
      <c r="BC44" s="24" t="s">
        <v>720</v>
      </c>
      <c r="BD44" s="24" t="s">
        <v>720</v>
      </c>
      <c r="BF44" s="55">
        <f t="shared" si="8"/>
        <v>0</v>
      </c>
      <c r="BG44" s="66"/>
      <c r="BH44" s="66"/>
      <c r="BI44" s="25"/>
      <c r="BJ44" s="25"/>
      <c r="BK44" s="20"/>
      <c r="BL44" s="24"/>
      <c r="BM44" s="25"/>
      <c r="BN44" s="25"/>
      <c r="BO44" s="25"/>
      <c r="BP44" s="126"/>
    </row>
    <row r="45" spans="1:68" x14ac:dyDescent="0.2">
      <c r="A45" s="56">
        <v>45090</v>
      </c>
      <c r="B45" s="57" t="s">
        <v>561</v>
      </c>
      <c r="C45" s="57"/>
      <c r="D45" s="58" t="str">
        <f t="shared" si="0"/>
        <v>Tue</v>
      </c>
      <c r="E45" s="58"/>
      <c r="F45" s="24" t="s">
        <v>51</v>
      </c>
      <c r="G45" s="59" t="s">
        <v>103</v>
      </c>
      <c r="H45" s="60" t="s">
        <v>59</v>
      </c>
      <c r="I45" s="61">
        <v>4</v>
      </c>
      <c r="J45" s="61" t="s">
        <v>80</v>
      </c>
      <c r="K45" s="60" t="s">
        <v>162</v>
      </c>
      <c r="L45" s="25">
        <v>2</v>
      </c>
      <c r="M45" s="24" t="s">
        <v>105</v>
      </c>
      <c r="N45" s="24" t="s">
        <v>6</v>
      </c>
      <c r="R45" s="64">
        <v>2.8</v>
      </c>
      <c r="S45" s="65" t="s">
        <v>363</v>
      </c>
      <c r="T45" s="66" t="str">
        <f t="shared" si="16"/>
        <v>0.00</v>
      </c>
      <c r="U45" s="66">
        <f t="shared" si="17"/>
        <v>-2</v>
      </c>
      <c r="V45" s="66">
        <f t="shared" si="18"/>
        <v>16.23</v>
      </c>
      <c r="W45" s="66">
        <f t="shared" si="19"/>
        <v>127</v>
      </c>
      <c r="X45" s="20">
        <f t="shared" si="20"/>
        <v>0.12779527559055118</v>
      </c>
      <c r="Y45" s="67">
        <f t="shared" si="21"/>
        <v>0.1623</v>
      </c>
      <c r="Z45" s="68">
        <f t="shared" si="22"/>
        <v>1623</v>
      </c>
      <c r="AA45" s="65" t="s">
        <v>52</v>
      </c>
      <c r="AB45" s="23" t="str">
        <f t="shared" si="27"/>
        <v/>
      </c>
      <c r="AC45" s="23" t="str">
        <f t="shared" si="27"/>
        <v/>
      </c>
      <c r="AD45" s="23" t="str">
        <f t="shared" si="27"/>
        <v/>
      </c>
      <c r="AE45" s="23" t="str">
        <f t="shared" si="27"/>
        <v/>
      </c>
      <c r="AF45" s="23" t="str">
        <f t="shared" si="27"/>
        <v/>
      </c>
      <c r="AU45" s="23">
        <f t="shared" si="28"/>
        <v>-2</v>
      </c>
      <c r="AV45" s="23" t="str">
        <f t="shared" si="28"/>
        <v/>
      </c>
      <c r="AW45" s="23" t="str">
        <f t="shared" si="28"/>
        <v/>
      </c>
      <c r="AX45" s="23" t="str">
        <f t="shared" si="28"/>
        <v/>
      </c>
      <c r="AY45" s="23" t="str">
        <f t="shared" si="28"/>
        <v/>
      </c>
      <c r="AZ45" s="23"/>
      <c r="BA45" s="25">
        <v>3.9</v>
      </c>
      <c r="BB45" s="25">
        <v>4.04</v>
      </c>
      <c r="BC45" s="25">
        <f t="shared" ref="BC45:BC57" si="29">((BB45*(L45))-(L45))</f>
        <v>6.08</v>
      </c>
      <c r="BD45" s="25">
        <f t="shared" ref="BD45:BD57" si="30">0.93*(BB45-1)+1</f>
        <v>3.8272000000000004</v>
      </c>
      <c r="BF45" s="55">
        <f t="shared" si="8"/>
        <v>0</v>
      </c>
      <c r="BG45" s="66"/>
      <c r="BH45" s="66"/>
      <c r="BI45" s="25"/>
      <c r="BJ45" s="25"/>
      <c r="BK45" s="20"/>
      <c r="BL45" s="24"/>
      <c r="BM45" s="25"/>
      <c r="BN45" s="25"/>
      <c r="BO45" s="25"/>
      <c r="BP45" s="126"/>
    </row>
    <row r="46" spans="1:68" x14ac:dyDescent="0.2">
      <c r="A46" s="56">
        <v>45090</v>
      </c>
      <c r="B46" s="57" t="s">
        <v>561</v>
      </c>
      <c r="C46" s="57"/>
      <c r="D46" s="58" t="str">
        <f t="shared" si="0"/>
        <v>Tue</v>
      </c>
      <c r="E46" s="58"/>
      <c r="F46" s="24" t="s">
        <v>51</v>
      </c>
      <c r="G46" s="59" t="s">
        <v>103</v>
      </c>
      <c r="H46" s="60" t="s">
        <v>56</v>
      </c>
      <c r="I46" s="61">
        <v>8</v>
      </c>
      <c r="J46" s="61" t="s">
        <v>84</v>
      </c>
      <c r="K46" s="62" t="s">
        <v>163</v>
      </c>
      <c r="L46" s="25">
        <v>2</v>
      </c>
      <c r="M46" s="24" t="s">
        <v>105</v>
      </c>
      <c r="N46" s="24" t="s">
        <v>6</v>
      </c>
      <c r="R46" s="64">
        <v>2.9</v>
      </c>
      <c r="S46" s="65" t="s">
        <v>371</v>
      </c>
      <c r="T46" s="66" t="str">
        <f t="shared" si="16"/>
        <v>0.00</v>
      </c>
      <c r="U46" s="66">
        <f t="shared" si="17"/>
        <v>-2</v>
      </c>
      <c r="V46" s="66">
        <f t="shared" si="18"/>
        <v>14.23</v>
      </c>
      <c r="W46" s="66">
        <f t="shared" si="19"/>
        <v>129</v>
      </c>
      <c r="X46" s="20">
        <f t="shared" si="20"/>
        <v>0.11031007751937985</v>
      </c>
      <c r="Y46" s="67">
        <f t="shared" si="21"/>
        <v>0.14230000000000001</v>
      </c>
      <c r="Z46" s="68">
        <f t="shared" si="22"/>
        <v>1423</v>
      </c>
      <c r="AA46" s="65" t="s">
        <v>52</v>
      </c>
      <c r="AB46" s="23" t="str">
        <f t="shared" si="27"/>
        <v/>
      </c>
      <c r="AC46" s="23" t="str">
        <f t="shared" si="27"/>
        <v/>
      </c>
      <c r="AD46" s="23" t="str">
        <f t="shared" si="27"/>
        <v/>
      </c>
      <c r="AE46" s="23" t="str">
        <f t="shared" si="27"/>
        <v/>
      </c>
      <c r="AF46" s="23" t="str">
        <f t="shared" si="27"/>
        <v/>
      </c>
      <c r="AU46" s="23">
        <f t="shared" si="28"/>
        <v>-2</v>
      </c>
      <c r="AV46" s="23" t="str">
        <f t="shared" si="28"/>
        <v/>
      </c>
      <c r="AW46" s="23" t="str">
        <f t="shared" si="28"/>
        <v/>
      </c>
      <c r="AX46" s="23" t="str">
        <f t="shared" si="28"/>
        <v/>
      </c>
      <c r="AY46" s="23" t="str">
        <f t="shared" si="28"/>
        <v/>
      </c>
      <c r="AZ46" s="23"/>
      <c r="BA46" s="25">
        <v>2.9</v>
      </c>
      <c r="BB46" s="25">
        <v>2.84</v>
      </c>
      <c r="BC46" s="25">
        <f t="shared" si="29"/>
        <v>3.6799999999999997</v>
      </c>
      <c r="BD46" s="25">
        <f t="shared" si="30"/>
        <v>2.7111999999999998</v>
      </c>
      <c r="BF46" s="55">
        <f t="shared" si="8"/>
        <v>0</v>
      </c>
      <c r="BG46" s="66"/>
      <c r="BH46" s="66"/>
      <c r="BI46" s="25"/>
      <c r="BJ46" s="25"/>
      <c r="BK46" s="20"/>
      <c r="BL46" s="24"/>
      <c r="BM46" s="25"/>
      <c r="BN46" s="25"/>
      <c r="BO46" s="25"/>
      <c r="BP46" s="126"/>
    </row>
    <row r="47" spans="1:68" x14ac:dyDescent="0.2">
      <c r="A47" s="56">
        <v>45090</v>
      </c>
      <c r="B47" s="57" t="s">
        <v>561</v>
      </c>
      <c r="C47" s="57"/>
      <c r="D47" s="58" t="str">
        <f t="shared" si="0"/>
        <v>Tue</v>
      </c>
      <c r="E47" s="58"/>
      <c r="F47" s="24" t="s">
        <v>51</v>
      </c>
      <c r="G47" s="59" t="s">
        <v>103</v>
      </c>
      <c r="H47" s="60" t="s">
        <v>59</v>
      </c>
      <c r="I47" s="61">
        <v>7</v>
      </c>
      <c r="J47" s="61" t="s">
        <v>90</v>
      </c>
      <c r="K47" s="70" t="s">
        <v>164</v>
      </c>
      <c r="L47" s="25">
        <v>2</v>
      </c>
      <c r="M47" s="24" t="s">
        <v>105</v>
      </c>
      <c r="N47" s="24" t="s">
        <v>6</v>
      </c>
      <c r="R47" s="64">
        <v>2.9</v>
      </c>
      <c r="S47" s="65" t="s">
        <v>373</v>
      </c>
      <c r="T47" s="66" t="str">
        <f t="shared" si="16"/>
        <v>0.00</v>
      </c>
      <c r="U47" s="66">
        <f t="shared" si="17"/>
        <v>-2</v>
      </c>
      <c r="V47" s="66">
        <f t="shared" si="18"/>
        <v>12.23</v>
      </c>
      <c r="W47" s="66">
        <f t="shared" si="19"/>
        <v>131</v>
      </c>
      <c r="X47" s="20">
        <f t="shared" si="20"/>
        <v>9.3358778625954209E-2</v>
      </c>
      <c r="Y47" s="67">
        <f t="shared" si="21"/>
        <v>0.12230000000000001</v>
      </c>
      <c r="Z47" s="68">
        <f t="shared" si="22"/>
        <v>1223</v>
      </c>
      <c r="AA47" s="65" t="s">
        <v>52</v>
      </c>
      <c r="AB47" s="23" t="str">
        <f t="shared" si="27"/>
        <v/>
      </c>
      <c r="AC47" s="23" t="str">
        <f t="shared" si="27"/>
        <v/>
      </c>
      <c r="AD47" s="23" t="str">
        <f t="shared" si="27"/>
        <v/>
      </c>
      <c r="AE47" s="23" t="str">
        <f t="shared" si="27"/>
        <v/>
      </c>
      <c r="AF47" s="23" t="str">
        <f t="shared" si="27"/>
        <v/>
      </c>
      <c r="AU47" s="23">
        <f t="shared" si="28"/>
        <v>-2</v>
      </c>
      <c r="AV47" s="23" t="str">
        <f t="shared" si="28"/>
        <v/>
      </c>
      <c r="AW47" s="23" t="str">
        <f t="shared" si="28"/>
        <v/>
      </c>
      <c r="AX47" s="23" t="str">
        <f t="shared" si="28"/>
        <v/>
      </c>
      <c r="AY47" s="23" t="str">
        <f t="shared" si="28"/>
        <v/>
      </c>
      <c r="AZ47" s="23"/>
      <c r="BA47" s="25">
        <v>3.1</v>
      </c>
      <c r="BB47" s="25">
        <v>2.5099999999999998</v>
      </c>
      <c r="BC47" s="25">
        <f t="shared" si="29"/>
        <v>3.0199999999999996</v>
      </c>
      <c r="BD47" s="25">
        <f t="shared" si="30"/>
        <v>2.4043000000000001</v>
      </c>
      <c r="BF47" s="55">
        <f t="shared" si="8"/>
        <v>0</v>
      </c>
      <c r="BG47" s="66"/>
      <c r="BH47" s="66"/>
      <c r="BI47" s="25"/>
      <c r="BJ47" s="25"/>
      <c r="BK47" s="20"/>
      <c r="BL47" s="24"/>
      <c r="BM47" s="25"/>
      <c r="BN47" s="25"/>
      <c r="BO47" s="25"/>
      <c r="BP47" s="126"/>
    </row>
    <row r="48" spans="1:68" x14ac:dyDescent="0.2">
      <c r="A48" s="56">
        <v>45091</v>
      </c>
      <c r="B48" s="57" t="s">
        <v>561</v>
      </c>
      <c r="C48" s="57"/>
      <c r="D48" s="58" t="str">
        <f t="shared" si="0"/>
        <v>Wed</v>
      </c>
      <c r="E48" s="58"/>
      <c r="F48" s="24" t="s">
        <v>51</v>
      </c>
      <c r="G48" s="59" t="s">
        <v>103</v>
      </c>
      <c r="H48" s="60" t="s">
        <v>124</v>
      </c>
      <c r="I48" s="61">
        <v>1</v>
      </c>
      <c r="J48" s="61" t="s">
        <v>65</v>
      </c>
      <c r="K48" s="70" t="s">
        <v>165</v>
      </c>
      <c r="L48" s="25">
        <v>4</v>
      </c>
      <c r="M48" s="24" t="s">
        <v>105</v>
      </c>
      <c r="N48" s="24" t="s">
        <v>6</v>
      </c>
      <c r="R48" s="64">
        <v>2.6</v>
      </c>
      <c r="S48" s="65" t="s">
        <v>373</v>
      </c>
      <c r="T48" s="66" t="str">
        <f t="shared" si="16"/>
        <v>0.00</v>
      </c>
      <c r="U48" s="66">
        <f t="shared" si="17"/>
        <v>-4</v>
      </c>
      <c r="V48" s="66">
        <f t="shared" si="18"/>
        <v>8.23</v>
      </c>
      <c r="W48" s="66">
        <f t="shared" si="19"/>
        <v>135</v>
      </c>
      <c r="X48" s="20">
        <f t="shared" si="20"/>
        <v>6.0962962962962969E-2</v>
      </c>
      <c r="Y48" s="67">
        <f t="shared" si="21"/>
        <v>8.2299999999999998E-2</v>
      </c>
      <c r="Z48" s="68">
        <f t="shared" si="22"/>
        <v>823</v>
      </c>
      <c r="AA48" s="65" t="s">
        <v>52</v>
      </c>
      <c r="AB48" s="23" t="str">
        <f t="shared" si="27"/>
        <v/>
      </c>
      <c r="AC48" s="23" t="str">
        <f t="shared" si="27"/>
        <v/>
      </c>
      <c r="AD48" s="23" t="str">
        <f t="shared" si="27"/>
        <v/>
      </c>
      <c r="AE48" s="23" t="str">
        <f t="shared" si="27"/>
        <v/>
      </c>
      <c r="AF48" s="23" t="str">
        <f t="shared" si="27"/>
        <v/>
      </c>
      <c r="AU48" s="23">
        <f t="shared" si="28"/>
        <v>-4</v>
      </c>
      <c r="AV48" s="23" t="str">
        <f t="shared" si="28"/>
        <v/>
      </c>
      <c r="AW48" s="23" t="str">
        <f t="shared" si="28"/>
        <v/>
      </c>
      <c r="AX48" s="23" t="str">
        <f t="shared" si="28"/>
        <v/>
      </c>
      <c r="AY48" s="23" t="str">
        <f t="shared" si="28"/>
        <v/>
      </c>
      <c r="AZ48" s="23"/>
      <c r="BA48" s="25">
        <v>9.9</v>
      </c>
      <c r="BB48" s="25">
        <v>12.5</v>
      </c>
      <c r="BC48" s="25">
        <f t="shared" si="29"/>
        <v>46</v>
      </c>
      <c r="BD48" s="25">
        <f t="shared" si="30"/>
        <v>11.695</v>
      </c>
      <c r="BF48" s="55">
        <f t="shared" si="8"/>
        <v>0</v>
      </c>
      <c r="BG48" s="66"/>
      <c r="BH48" s="66"/>
      <c r="BI48" s="25"/>
      <c r="BJ48" s="25"/>
      <c r="BK48" s="20"/>
      <c r="BL48" s="24"/>
      <c r="BM48" s="25"/>
      <c r="BN48" s="25"/>
      <c r="BO48" s="25"/>
      <c r="BP48" s="126"/>
    </row>
    <row r="49" spans="1:68" x14ac:dyDescent="0.2">
      <c r="A49" s="56">
        <v>45091</v>
      </c>
      <c r="B49" s="57" t="s">
        <v>561</v>
      </c>
      <c r="C49" s="57"/>
      <c r="D49" s="58" t="str">
        <f t="shared" si="0"/>
        <v>Wed</v>
      </c>
      <c r="E49" s="58"/>
      <c r="F49" s="24" t="s">
        <v>51</v>
      </c>
      <c r="G49" s="59" t="s">
        <v>103</v>
      </c>
      <c r="H49" s="60" t="s">
        <v>124</v>
      </c>
      <c r="I49" s="61">
        <v>2</v>
      </c>
      <c r="J49" s="61" t="s">
        <v>136</v>
      </c>
      <c r="K49" s="60" t="s">
        <v>166</v>
      </c>
      <c r="L49" s="25">
        <v>1.5</v>
      </c>
      <c r="M49" s="24" t="s">
        <v>105</v>
      </c>
      <c r="N49" s="24" t="s">
        <v>6</v>
      </c>
      <c r="R49" s="64">
        <v>7</v>
      </c>
      <c r="S49" s="65" t="s">
        <v>363</v>
      </c>
      <c r="T49" s="66" t="str">
        <f t="shared" si="16"/>
        <v>0.00</v>
      </c>
      <c r="U49" s="66">
        <f t="shared" si="17"/>
        <v>-1.5</v>
      </c>
      <c r="V49" s="66">
        <f t="shared" si="18"/>
        <v>6.73</v>
      </c>
      <c r="W49" s="66">
        <f t="shared" si="19"/>
        <v>136.5</v>
      </c>
      <c r="X49" s="20">
        <f t="shared" si="20"/>
        <v>4.9304029304029308E-2</v>
      </c>
      <c r="Y49" s="67">
        <f t="shared" si="21"/>
        <v>6.7299999999999999E-2</v>
      </c>
      <c r="Z49" s="68">
        <f t="shared" si="22"/>
        <v>673</v>
      </c>
      <c r="AA49" s="65" t="s">
        <v>52</v>
      </c>
      <c r="AB49" s="23" t="str">
        <f t="shared" si="27"/>
        <v/>
      </c>
      <c r="AC49" s="23" t="str">
        <f t="shared" si="27"/>
        <v/>
      </c>
      <c r="AD49" s="23" t="str">
        <f t="shared" si="27"/>
        <v/>
      </c>
      <c r="AE49" s="23" t="str">
        <f t="shared" si="27"/>
        <v/>
      </c>
      <c r="AF49" s="23" t="str">
        <f t="shared" si="27"/>
        <v/>
      </c>
      <c r="AU49" s="23">
        <f t="shared" si="28"/>
        <v>-1.5</v>
      </c>
      <c r="AV49" s="23" t="str">
        <f t="shared" si="28"/>
        <v/>
      </c>
      <c r="AW49" s="23" t="str">
        <f t="shared" si="28"/>
        <v/>
      </c>
      <c r="AX49" s="23" t="str">
        <f t="shared" si="28"/>
        <v/>
      </c>
      <c r="AY49" s="23" t="str">
        <f t="shared" si="28"/>
        <v/>
      </c>
      <c r="AZ49" s="23"/>
      <c r="BA49" s="25">
        <v>0</v>
      </c>
      <c r="BB49" s="24">
        <v>3.55</v>
      </c>
      <c r="BC49" s="25">
        <f t="shared" si="29"/>
        <v>3.8249999999999993</v>
      </c>
      <c r="BD49" s="25">
        <f t="shared" si="30"/>
        <v>3.3715000000000002</v>
      </c>
      <c r="BF49" s="55">
        <f t="shared" si="8"/>
        <v>0</v>
      </c>
      <c r="BG49" s="66"/>
      <c r="BH49" s="66"/>
      <c r="BI49" s="25"/>
      <c r="BJ49" s="25"/>
      <c r="BK49" s="20"/>
      <c r="BL49" s="24"/>
      <c r="BM49" s="25"/>
      <c r="BN49" s="25"/>
      <c r="BO49" s="25"/>
      <c r="BP49" s="126"/>
    </row>
    <row r="50" spans="1:68" x14ac:dyDescent="0.2">
      <c r="A50" s="56">
        <v>45091</v>
      </c>
      <c r="B50" s="57" t="s">
        <v>561</v>
      </c>
      <c r="C50" s="57"/>
      <c r="D50" s="58" t="str">
        <f t="shared" si="0"/>
        <v>Wed</v>
      </c>
      <c r="E50" s="58"/>
      <c r="F50" s="24" t="s">
        <v>51</v>
      </c>
      <c r="G50" s="59" t="s">
        <v>103</v>
      </c>
      <c r="H50" s="60" t="s">
        <v>124</v>
      </c>
      <c r="I50" s="61">
        <v>2</v>
      </c>
      <c r="J50" s="61" t="s">
        <v>136</v>
      </c>
      <c r="K50" s="60" t="s">
        <v>166</v>
      </c>
      <c r="L50" s="25">
        <v>3.5</v>
      </c>
      <c r="M50" s="24" t="s">
        <v>105</v>
      </c>
      <c r="N50" s="24" t="s">
        <v>7</v>
      </c>
      <c r="R50" s="64">
        <v>2.4</v>
      </c>
      <c r="S50" s="65" t="s">
        <v>363</v>
      </c>
      <c r="T50" s="66" t="str">
        <f t="shared" si="16"/>
        <v>0.00</v>
      </c>
      <c r="U50" s="66">
        <f t="shared" si="17"/>
        <v>-3.5</v>
      </c>
      <c r="V50" s="66">
        <f t="shared" si="18"/>
        <v>3.2300000000000004</v>
      </c>
      <c r="W50" s="66">
        <f t="shared" si="19"/>
        <v>140</v>
      </c>
      <c r="X50" s="20">
        <f t="shared" si="20"/>
        <v>2.3071428571428576E-2</v>
      </c>
      <c r="Y50" s="67">
        <f t="shared" si="21"/>
        <v>3.2300000000000002E-2</v>
      </c>
      <c r="Z50" s="68">
        <f t="shared" si="22"/>
        <v>323.00000000000006</v>
      </c>
      <c r="AA50" s="65" t="s">
        <v>52</v>
      </c>
      <c r="AB50" s="23" t="str">
        <f t="shared" si="27"/>
        <v/>
      </c>
      <c r="AC50" s="23" t="str">
        <f t="shared" si="27"/>
        <v/>
      </c>
      <c r="AD50" s="23" t="str">
        <f t="shared" si="27"/>
        <v/>
      </c>
      <c r="AE50" s="23" t="str">
        <f t="shared" si="27"/>
        <v/>
      </c>
      <c r="AF50" s="23" t="str">
        <f t="shared" si="27"/>
        <v/>
      </c>
      <c r="AU50" s="23">
        <f t="shared" si="28"/>
        <v>-3.5</v>
      </c>
      <c r="AV50" s="23" t="str">
        <f t="shared" si="28"/>
        <v/>
      </c>
      <c r="AW50" s="23" t="str">
        <f t="shared" si="28"/>
        <v/>
      </c>
      <c r="AX50" s="23" t="str">
        <f t="shared" si="28"/>
        <v/>
      </c>
      <c r="AY50" s="23" t="str">
        <f t="shared" si="28"/>
        <v/>
      </c>
      <c r="AZ50" s="23"/>
      <c r="BA50" s="25">
        <v>2.4</v>
      </c>
      <c r="BB50" s="25">
        <v>2.38</v>
      </c>
      <c r="BC50" s="25">
        <f t="shared" si="29"/>
        <v>4.83</v>
      </c>
      <c r="BD50" s="25">
        <f t="shared" si="30"/>
        <v>2.2833999999999999</v>
      </c>
      <c r="BF50" s="55">
        <f t="shared" si="8"/>
        <v>0</v>
      </c>
      <c r="BG50" s="66"/>
      <c r="BH50" s="66"/>
      <c r="BI50" s="25"/>
      <c r="BJ50" s="25"/>
      <c r="BK50" s="20"/>
      <c r="BL50" s="24"/>
      <c r="BM50" s="25"/>
      <c r="BN50" s="25"/>
      <c r="BO50" s="25"/>
      <c r="BP50" s="126"/>
    </row>
    <row r="51" spans="1:68" x14ac:dyDescent="0.2">
      <c r="A51" s="56">
        <v>45091</v>
      </c>
      <c r="B51" s="57" t="s">
        <v>561</v>
      </c>
      <c r="C51" s="57"/>
      <c r="D51" s="58" t="str">
        <f t="shared" si="0"/>
        <v>Wed</v>
      </c>
      <c r="E51" s="58"/>
      <c r="F51" s="24" t="s">
        <v>51</v>
      </c>
      <c r="G51" s="59" t="s">
        <v>103</v>
      </c>
      <c r="H51" s="60" t="s">
        <v>167</v>
      </c>
      <c r="I51" s="61">
        <v>1</v>
      </c>
      <c r="J51" s="61" t="s">
        <v>96</v>
      </c>
      <c r="K51" s="70" t="s">
        <v>168</v>
      </c>
      <c r="L51" s="25">
        <v>5</v>
      </c>
      <c r="M51" s="24" t="s">
        <v>105</v>
      </c>
      <c r="N51" s="24" t="s">
        <v>6</v>
      </c>
      <c r="R51" s="64">
        <v>2</v>
      </c>
      <c r="S51" s="65" t="s">
        <v>373</v>
      </c>
      <c r="T51" s="66" t="str">
        <f t="shared" si="16"/>
        <v>0.00</v>
      </c>
      <c r="U51" s="66">
        <f t="shared" si="17"/>
        <v>-5</v>
      </c>
      <c r="V51" s="66">
        <f t="shared" si="18"/>
        <v>-1.7699999999999996</v>
      </c>
      <c r="W51" s="66">
        <f t="shared" si="19"/>
        <v>145</v>
      </c>
      <c r="X51" s="20">
        <f t="shared" si="20"/>
        <v>-1.2206896551724135E-2</v>
      </c>
      <c r="Y51" s="67">
        <f t="shared" si="21"/>
        <v>-1.7699999999999997E-2</v>
      </c>
      <c r="Z51" s="68">
        <f t="shared" si="22"/>
        <v>-176.99999999999994</v>
      </c>
      <c r="AA51" s="65" t="s">
        <v>52</v>
      </c>
      <c r="AB51" s="23" t="str">
        <f t="shared" si="27"/>
        <v/>
      </c>
      <c r="AC51" s="23" t="str">
        <f t="shared" si="27"/>
        <v/>
      </c>
      <c r="AD51" s="23" t="str">
        <f t="shared" si="27"/>
        <v/>
      </c>
      <c r="AE51" s="23" t="str">
        <f t="shared" si="27"/>
        <v/>
      </c>
      <c r="AF51" s="23" t="str">
        <f t="shared" si="27"/>
        <v/>
      </c>
      <c r="AU51" s="23">
        <f t="shared" si="28"/>
        <v>-5</v>
      </c>
      <c r="AV51" s="23" t="str">
        <f t="shared" si="28"/>
        <v/>
      </c>
      <c r="AW51" s="23" t="str">
        <f t="shared" si="28"/>
        <v/>
      </c>
      <c r="AX51" s="23" t="str">
        <f t="shared" si="28"/>
        <v/>
      </c>
      <c r="AY51" s="23" t="str">
        <f t="shared" si="28"/>
        <v/>
      </c>
      <c r="AZ51" s="23"/>
      <c r="BA51" s="25">
        <v>1.8</v>
      </c>
      <c r="BB51" s="25">
        <v>1.85</v>
      </c>
      <c r="BC51" s="25">
        <f t="shared" si="29"/>
        <v>4.25</v>
      </c>
      <c r="BD51" s="25">
        <f t="shared" si="30"/>
        <v>1.7905000000000002</v>
      </c>
      <c r="BF51" s="55">
        <f t="shared" si="8"/>
        <v>0</v>
      </c>
      <c r="BG51" s="66"/>
      <c r="BH51" s="66"/>
      <c r="BI51" s="25"/>
      <c r="BJ51" s="25"/>
      <c r="BK51" s="20"/>
      <c r="BL51" s="24"/>
      <c r="BM51" s="25"/>
      <c r="BN51" s="25"/>
      <c r="BO51" s="25"/>
      <c r="BP51" s="126"/>
    </row>
    <row r="52" spans="1:68" x14ac:dyDescent="0.2">
      <c r="A52" s="56">
        <v>45091</v>
      </c>
      <c r="B52" s="57" t="s">
        <v>561</v>
      </c>
      <c r="C52" s="57"/>
      <c r="D52" s="58" t="str">
        <f t="shared" si="0"/>
        <v>Wed</v>
      </c>
      <c r="E52" s="58"/>
      <c r="F52" s="24" t="s">
        <v>51</v>
      </c>
      <c r="G52" s="59" t="s">
        <v>103</v>
      </c>
      <c r="H52" s="60" t="s">
        <v>55</v>
      </c>
      <c r="I52" s="61">
        <v>3</v>
      </c>
      <c r="J52" s="61" t="s">
        <v>156</v>
      </c>
      <c r="K52" s="62" t="s">
        <v>169</v>
      </c>
      <c r="L52" s="25">
        <v>5</v>
      </c>
      <c r="M52" s="24" t="s">
        <v>105</v>
      </c>
      <c r="N52" s="24" t="s">
        <v>6</v>
      </c>
      <c r="R52" s="64">
        <v>1.9</v>
      </c>
      <c r="S52" s="65" t="s">
        <v>371</v>
      </c>
      <c r="T52" s="66" t="str">
        <f t="shared" si="16"/>
        <v>0.00</v>
      </c>
      <c r="U52" s="66">
        <f t="shared" si="17"/>
        <v>-5</v>
      </c>
      <c r="V52" s="66">
        <f t="shared" si="18"/>
        <v>-6.77</v>
      </c>
      <c r="W52" s="66">
        <f t="shared" si="19"/>
        <v>150</v>
      </c>
      <c r="X52" s="20">
        <f t="shared" si="20"/>
        <v>-4.5133333333333331E-2</v>
      </c>
      <c r="Y52" s="67">
        <f t="shared" si="21"/>
        <v>-6.7699999999999996E-2</v>
      </c>
      <c r="Z52" s="68">
        <f t="shared" si="22"/>
        <v>-677</v>
      </c>
      <c r="AA52" s="65" t="s">
        <v>52</v>
      </c>
      <c r="AB52" s="23" t="str">
        <f t="shared" si="27"/>
        <v/>
      </c>
      <c r="AC52" s="23" t="str">
        <f t="shared" si="27"/>
        <v/>
      </c>
      <c r="AD52" s="23" t="str">
        <f t="shared" si="27"/>
        <v/>
      </c>
      <c r="AE52" s="23" t="str">
        <f t="shared" si="27"/>
        <v/>
      </c>
      <c r="AF52" s="23" t="str">
        <f t="shared" si="27"/>
        <v/>
      </c>
      <c r="AU52" s="23">
        <f t="shared" si="28"/>
        <v>-5</v>
      </c>
      <c r="AV52" s="23" t="str">
        <f t="shared" si="28"/>
        <v/>
      </c>
      <c r="AW52" s="23" t="str">
        <f t="shared" si="28"/>
        <v/>
      </c>
      <c r="AX52" s="23" t="str">
        <f t="shared" si="28"/>
        <v/>
      </c>
      <c r="AY52" s="23" t="str">
        <f t="shared" si="28"/>
        <v/>
      </c>
      <c r="AZ52" s="23"/>
      <c r="BA52" s="25">
        <v>5.0999999999999996</v>
      </c>
      <c r="BB52" s="25">
        <v>5.8</v>
      </c>
      <c r="BC52" s="25">
        <f t="shared" si="29"/>
        <v>24</v>
      </c>
      <c r="BD52" s="25">
        <f t="shared" si="30"/>
        <v>5.4640000000000004</v>
      </c>
      <c r="BF52" s="55">
        <f t="shared" si="8"/>
        <v>0</v>
      </c>
      <c r="BG52" s="66"/>
      <c r="BH52" s="66"/>
      <c r="BI52" s="25"/>
      <c r="BJ52" s="25"/>
      <c r="BK52" s="20"/>
      <c r="BL52" s="24"/>
      <c r="BM52" s="25"/>
      <c r="BN52" s="25"/>
      <c r="BO52" s="25"/>
      <c r="BP52" s="126"/>
    </row>
    <row r="53" spans="1:68" x14ac:dyDescent="0.2">
      <c r="A53" s="56">
        <v>45091</v>
      </c>
      <c r="B53" s="57" t="s">
        <v>561</v>
      </c>
      <c r="C53" s="57"/>
      <c r="D53" s="58" t="str">
        <f t="shared" si="0"/>
        <v>Wed</v>
      </c>
      <c r="E53" s="58"/>
      <c r="F53" s="24" t="s">
        <v>51</v>
      </c>
      <c r="G53" s="59" t="s">
        <v>103</v>
      </c>
      <c r="H53" s="60" t="s">
        <v>55</v>
      </c>
      <c r="I53" s="61">
        <v>6</v>
      </c>
      <c r="J53" s="61" t="s">
        <v>64</v>
      </c>
      <c r="K53" s="60" t="s">
        <v>170</v>
      </c>
      <c r="L53" s="25">
        <v>1.5</v>
      </c>
      <c r="M53" s="24" t="s">
        <v>105</v>
      </c>
      <c r="N53" s="24" t="s">
        <v>6</v>
      </c>
      <c r="R53" s="64">
        <v>3.9</v>
      </c>
      <c r="S53" s="65" t="s">
        <v>363</v>
      </c>
      <c r="T53" s="66" t="str">
        <f t="shared" si="16"/>
        <v>0.00</v>
      </c>
      <c r="U53" s="66">
        <f t="shared" si="17"/>
        <v>-1.5</v>
      </c>
      <c r="V53" s="66">
        <f t="shared" si="18"/>
        <v>-8.27</v>
      </c>
      <c r="W53" s="66">
        <f t="shared" si="19"/>
        <v>151.5</v>
      </c>
      <c r="X53" s="20">
        <f t="shared" si="20"/>
        <v>-5.4587458745874583E-2</v>
      </c>
      <c r="Y53" s="67">
        <f t="shared" si="21"/>
        <v>-8.2699999999999996E-2</v>
      </c>
      <c r="Z53" s="68">
        <f t="shared" si="22"/>
        <v>-827</v>
      </c>
      <c r="AA53" s="65" t="s">
        <v>52</v>
      </c>
      <c r="AB53" s="23" t="str">
        <f t="shared" si="27"/>
        <v/>
      </c>
      <c r="AC53" s="23" t="str">
        <f t="shared" si="27"/>
        <v/>
      </c>
      <c r="AD53" s="23" t="str">
        <f t="shared" si="27"/>
        <v/>
      </c>
      <c r="AE53" s="23" t="str">
        <f t="shared" si="27"/>
        <v/>
      </c>
      <c r="AF53" s="23" t="str">
        <f t="shared" si="27"/>
        <v/>
      </c>
      <c r="AU53" s="23">
        <f t="shared" si="28"/>
        <v>-1.5</v>
      </c>
      <c r="AV53" s="23" t="str">
        <f t="shared" si="28"/>
        <v/>
      </c>
      <c r="AW53" s="23" t="str">
        <f t="shared" si="28"/>
        <v/>
      </c>
      <c r="AX53" s="23" t="str">
        <f t="shared" si="28"/>
        <v/>
      </c>
      <c r="AY53" s="23" t="str">
        <f t="shared" si="28"/>
        <v/>
      </c>
      <c r="AZ53" s="23"/>
      <c r="BA53" s="25">
        <v>0</v>
      </c>
      <c r="BB53" s="25">
        <v>2.19</v>
      </c>
      <c r="BC53" s="25">
        <f t="shared" si="29"/>
        <v>1.7850000000000001</v>
      </c>
      <c r="BD53" s="25">
        <f t="shared" si="30"/>
        <v>2.1067</v>
      </c>
      <c r="BF53" s="55">
        <f t="shared" si="8"/>
        <v>0</v>
      </c>
      <c r="BG53" s="66"/>
      <c r="BH53" s="66"/>
      <c r="BI53" s="25"/>
      <c r="BJ53" s="25"/>
      <c r="BK53" s="20"/>
      <c r="BL53" s="24"/>
      <c r="BM53" s="25"/>
      <c r="BN53" s="25"/>
      <c r="BO53" s="25"/>
      <c r="BP53" s="126"/>
    </row>
    <row r="54" spans="1:68" x14ac:dyDescent="0.2">
      <c r="A54" s="56">
        <v>45091</v>
      </c>
      <c r="B54" s="57" t="s">
        <v>561</v>
      </c>
      <c r="C54" s="57"/>
      <c r="D54" s="58" t="str">
        <f t="shared" si="0"/>
        <v>Wed</v>
      </c>
      <c r="E54" s="58"/>
      <c r="F54" s="24" t="s">
        <v>51</v>
      </c>
      <c r="G54" s="59" t="s">
        <v>103</v>
      </c>
      <c r="H54" s="60" t="s">
        <v>55</v>
      </c>
      <c r="I54" s="61">
        <v>6</v>
      </c>
      <c r="J54" s="61" t="s">
        <v>64</v>
      </c>
      <c r="K54" s="60" t="s">
        <v>170</v>
      </c>
      <c r="L54" s="25">
        <v>3.5</v>
      </c>
      <c r="M54" s="24" t="s">
        <v>105</v>
      </c>
      <c r="N54" s="24" t="s">
        <v>7</v>
      </c>
      <c r="R54" s="64">
        <v>1.8</v>
      </c>
      <c r="S54" s="65" t="s">
        <v>363</v>
      </c>
      <c r="T54" s="66" t="str">
        <f t="shared" si="16"/>
        <v>0.00</v>
      </c>
      <c r="U54" s="66">
        <f t="shared" si="17"/>
        <v>-3.5</v>
      </c>
      <c r="V54" s="66">
        <f t="shared" si="18"/>
        <v>-11.77</v>
      </c>
      <c r="W54" s="66">
        <f t="shared" si="19"/>
        <v>155</v>
      </c>
      <c r="X54" s="20">
        <f t="shared" si="20"/>
        <v>-7.593548387096774E-2</v>
      </c>
      <c r="Y54" s="67">
        <f t="shared" si="21"/>
        <v>-0.1177</v>
      </c>
      <c r="Z54" s="68">
        <f t="shared" si="22"/>
        <v>-1177</v>
      </c>
      <c r="AA54" s="65" t="s">
        <v>52</v>
      </c>
      <c r="AB54" s="23" t="str">
        <f t="shared" si="27"/>
        <v/>
      </c>
      <c r="AC54" s="23" t="str">
        <f t="shared" si="27"/>
        <v/>
      </c>
      <c r="AD54" s="23" t="str">
        <f t="shared" si="27"/>
        <v/>
      </c>
      <c r="AE54" s="23" t="str">
        <f t="shared" si="27"/>
        <v/>
      </c>
      <c r="AF54" s="23" t="str">
        <f t="shared" si="27"/>
        <v/>
      </c>
      <c r="AU54" s="23">
        <f t="shared" si="28"/>
        <v>-3.5</v>
      </c>
      <c r="AV54" s="23" t="str">
        <f t="shared" si="28"/>
        <v/>
      </c>
      <c r="AW54" s="23" t="str">
        <f t="shared" si="28"/>
        <v/>
      </c>
      <c r="AX54" s="23" t="str">
        <f t="shared" si="28"/>
        <v/>
      </c>
      <c r="AY54" s="23" t="str">
        <f t="shared" si="28"/>
        <v/>
      </c>
      <c r="AZ54" s="23"/>
      <c r="BA54" s="25">
        <v>5</v>
      </c>
      <c r="BB54" s="25">
        <v>4.5599999999999996</v>
      </c>
      <c r="BC54" s="25">
        <f t="shared" si="29"/>
        <v>12.459999999999999</v>
      </c>
      <c r="BD54" s="25">
        <f t="shared" si="30"/>
        <v>4.3108000000000004</v>
      </c>
      <c r="BF54" s="55">
        <f t="shared" si="8"/>
        <v>0</v>
      </c>
      <c r="BG54" s="66"/>
      <c r="BH54" s="66"/>
      <c r="BI54" s="25"/>
      <c r="BJ54" s="25"/>
      <c r="BK54" s="20"/>
      <c r="BL54" s="24"/>
      <c r="BM54" s="25"/>
      <c r="BN54" s="25"/>
      <c r="BO54" s="25"/>
      <c r="BP54" s="126"/>
    </row>
    <row r="55" spans="1:68" x14ac:dyDescent="0.2">
      <c r="A55" s="56">
        <v>45091</v>
      </c>
      <c r="B55" s="57" t="s">
        <v>561</v>
      </c>
      <c r="C55" s="57"/>
      <c r="D55" s="58" t="str">
        <f t="shared" si="0"/>
        <v>Wed</v>
      </c>
      <c r="E55" s="58"/>
      <c r="F55" s="24" t="s">
        <v>51</v>
      </c>
      <c r="G55" s="59" t="s">
        <v>103</v>
      </c>
      <c r="H55" s="60" t="s">
        <v>124</v>
      </c>
      <c r="I55" s="61">
        <v>6</v>
      </c>
      <c r="J55" s="61" t="s">
        <v>95</v>
      </c>
      <c r="K55" s="60" t="s">
        <v>171</v>
      </c>
      <c r="L55" s="25">
        <v>1.5</v>
      </c>
      <c r="M55" s="24" t="s">
        <v>105</v>
      </c>
      <c r="N55" s="24" t="s">
        <v>6</v>
      </c>
      <c r="R55" s="64">
        <v>5</v>
      </c>
      <c r="S55" s="65" t="s">
        <v>363</v>
      </c>
      <c r="T55" s="66" t="str">
        <f t="shared" si="16"/>
        <v>0.00</v>
      </c>
      <c r="U55" s="66">
        <f t="shared" si="17"/>
        <v>-1.5</v>
      </c>
      <c r="V55" s="66">
        <f t="shared" si="18"/>
        <v>-13.27</v>
      </c>
      <c r="W55" s="66">
        <f t="shared" si="19"/>
        <v>156.5</v>
      </c>
      <c r="X55" s="20">
        <f t="shared" si="20"/>
        <v>-8.4792332268370602E-2</v>
      </c>
      <c r="Y55" s="67">
        <f t="shared" si="21"/>
        <v>-0.13269999999999998</v>
      </c>
      <c r="Z55" s="68">
        <f t="shared" si="22"/>
        <v>-1327</v>
      </c>
      <c r="AA55" s="65" t="s">
        <v>52</v>
      </c>
      <c r="AB55" s="23" t="str">
        <f t="shared" si="27"/>
        <v/>
      </c>
      <c r="AC55" s="23" t="str">
        <f t="shared" si="27"/>
        <v/>
      </c>
      <c r="AD55" s="23" t="str">
        <f t="shared" si="27"/>
        <v/>
      </c>
      <c r="AE55" s="23" t="str">
        <f t="shared" si="27"/>
        <v/>
      </c>
      <c r="AF55" s="23" t="str">
        <f t="shared" si="27"/>
        <v/>
      </c>
      <c r="AU55" s="23">
        <f t="shared" si="28"/>
        <v>-1.5</v>
      </c>
      <c r="AV55" s="23" t="str">
        <f t="shared" si="28"/>
        <v/>
      </c>
      <c r="AW55" s="23" t="str">
        <f t="shared" si="28"/>
        <v/>
      </c>
      <c r="AX55" s="23" t="str">
        <f t="shared" si="28"/>
        <v/>
      </c>
      <c r="AY55" s="23" t="str">
        <f t="shared" si="28"/>
        <v/>
      </c>
      <c r="AZ55" s="23"/>
      <c r="BA55" s="25">
        <v>0</v>
      </c>
      <c r="BB55" s="25">
        <v>1.66</v>
      </c>
      <c r="BC55" s="25">
        <f t="shared" si="29"/>
        <v>0.98999999999999977</v>
      </c>
      <c r="BD55" s="25">
        <f t="shared" si="30"/>
        <v>1.6137999999999999</v>
      </c>
      <c r="BF55" s="55">
        <f t="shared" si="8"/>
        <v>0</v>
      </c>
      <c r="BG55" s="66"/>
      <c r="BH55" s="66"/>
      <c r="BI55" s="25"/>
      <c r="BJ55" s="25"/>
      <c r="BK55" s="20"/>
      <c r="BL55" s="24"/>
      <c r="BM55" s="25"/>
      <c r="BN55" s="25"/>
      <c r="BO55" s="25"/>
      <c r="BP55" s="126"/>
    </row>
    <row r="56" spans="1:68" x14ac:dyDescent="0.2">
      <c r="A56" s="56">
        <v>45091</v>
      </c>
      <c r="B56" s="57" t="s">
        <v>561</v>
      </c>
      <c r="C56" s="57"/>
      <c r="D56" s="58" t="str">
        <f t="shared" si="0"/>
        <v>Wed</v>
      </c>
      <c r="E56" s="58"/>
      <c r="F56" s="24" t="s">
        <v>51</v>
      </c>
      <c r="G56" s="59" t="s">
        <v>103</v>
      </c>
      <c r="H56" s="60" t="s">
        <v>124</v>
      </c>
      <c r="I56" s="61">
        <v>6</v>
      </c>
      <c r="J56" s="61" t="s">
        <v>95</v>
      </c>
      <c r="K56" s="60" t="s">
        <v>171</v>
      </c>
      <c r="L56" s="25">
        <v>3.5</v>
      </c>
      <c r="M56" s="24" t="s">
        <v>105</v>
      </c>
      <c r="N56" s="24" t="s">
        <v>7</v>
      </c>
      <c r="R56" s="64">
        <v>1.95</v>
      </c>
      <c r="S56" s="65" t="s">
        <v>363</v>
      </c>
      <c r="T56" s="66" t="str">
        <f t="shared" si="16"/>
        <v>0.00</v>
      </c>
      <c r="U56" s="66">
        <f t="shared" si="17"/>
        <v>-3.5</v>
      </c>
      <c r="V56" s="66">
        <f t="shared" si="18"/>
        <v>-16.77</v>
      </c>
      <c r="W56" s="66">
        <f t="shared" si="19"/>
        <v>160</v>
      </c>
      <c r="X56" s="20">
        <f t="shared" si="20"/>
        <v>-0.1048125</v>
      </c>
      <c r="Y56" s="67">
        <f t="shared" si="21"/>
        <v>-0.16769999999999999</v>
      </c>
      <c r="Z56" s="68">
        <f t="shared" si="22"/>
        <v>-1677</v>
      </c>
      <c r="AA56" s="65" t="s">
        <v>52</v>
      </c>
      <c r="AB56" s="23" t="str">
        <f t="shared" si="27"/>
        <v/>
      </c>
      <c r="AC56" s="23" t="str">
        <f t="shared" si="27"/>
        <v/>
      </c>
      <c r="AD56" s="23" t="str">
        <f t="shared" si="27"/>
        <v/>
      </c>
      <c r="AE56" s="23" t="str">
        <f t="shared" si="27"/>
        <v/>
      </c>
      <c r="AF56" s="23" t="str">
        <f t="shared" si="27"/>
        <v/>
      </c>
      <c r="AU56" s="23">
        <f t="shared" si="28"/>
        <v>-3.5</v>
      </c>
      <c r="AV56" s="23" t="str">
        <f t="shared" si="28"/>
        <v/>
      </c>
      <c r="AW56" s="23" t="str">
        <f t="shared" si="28"/>
        <v/>
      </c>
      <c r="AX56" s="23" t="str">
        <f t="shared" si="28"/>
        <v/>
      </c>
      <c r="AY56" s="23" t="str">
        <f t="shared" si="28"/>
        <v/>
      </c>
      <c r="AZ56" s="23"/>
      <c r="BA56" s="25">
        <v>2.35</v>
      </c>
      <c r="BB56" s="25">
        <v>2.7</v>
      </c>
      <c r="BC56" s="25">
        <f t="shared" si="29"/>
        <v>5.9500000000000011</v>
      </c>
      <c r="BD56" s="25">
        <f t="shared" si="30"/>
        <v>2.5810000000000004</v>
      </c>
      <c r="BF56" s="55">
        <f t="shared" si="8"/>
        <v>0</v>
      </c>
      <c r="BG56" s="66"/>
      <c r="BH56" s="66"/>
      <c r="BI56" s="25"/>
      <c r="BJ56" s="25"/>
      <c r="BK56" s="20"/>
      <c r="BL56" s="24"/>
      <c r="BM56" s="25"/>
      <c r="BN56" s="25"/>
      <c r="BO56" s="25"/>
      <c r="BP56" s="126"/>
    </row>
    <row r="57" spans="1:68" x14ac:dyDescent="0.2">
      <c r="A57" s="56">
        <v>45092</v>
      </c>
      <c r="B57" s="57" t="s">
        <v>561</v>
      </c>
      <c r="C57" s="57"/>
      <c r="D57" s="58" t="str">
        <f t="shared" si="0"/>
        <v>Thu</v>
      </c>
      <c r="E57" s="58"/>
      <c r="F57" s="24" t="s">
        <v>51</v>
      </c>
      <c r="G57" s="59" t="s">
        <v>103</v>
      </c>
      <c r="H57" s="60" t="s">
        <v>173</v>
      </c>
      <c r="I57" s="61">
        <v>6</v>
      </c>
      <c r="J57" s="61" t="s">
        <v>84</v>
      </c>
      <c r="K57" s="70" t="s">
        <v>174</v>
      </c>
      <c r="L57" s="25">
        <v>3</v>
      </c>
      <c r="M57" s="24" t="s">
        <v>105</v>
      </c>
      <c r="N57" s="24" t="s">
        <v>6</v>
      </c>
      <c r="R57" s="64">
        <v>2.6</v>
      </c>
      <c r="S57" s="65" t="s">
        <v>373</v>
      </c>
      <c r="T57" s="66" t="str">
        <f t="shared" si="16"/>
        <v>0.00</v>
      </c>
      <c r="U57" s="66">
        <f t="shared" si="17"/>
        <v>-3</v>
      </c>
      <c r="V57" s="66">
        <f t="shared" si="18"/>
        <v>-19.77</v>
      </c>
      <c r="W57" s="66">
        <f t="shared" si="19"/>
        <v>163</v>
      </c>
      <c r="X57" s="20">
        <f t="shared" si="20"/>
        <v>-0.12128834355828221</v>
      </c>
      <c r="Y57" s="67">
        <f t="shared" si="21"/>
        <v>-0.19769999999999999</v>
      </c>
      <c r="Z57" s="68">
        <f t="shared" si="22"/>
        <v>-1977</v>
      </c>
      <c r="AA57" s="65" t="s">
        <v>52</v>
      </c>
      <c r="AB57" s="23" t="str">
        <f t="shared" ref="AB57:AF72" si="31">IF($G57=AB$2,$U57,"")</f>
        <v/>
      </c>
      <c r="AC57" s="23" t="str">
        <f t="shared" si="31"/>
        <v/>
      </c>
      <c r="AD57" s="23" t="str">
        <f t="shared" si="31"/>
        <v/>
      </c>
      <c r="AE57" s="23" t="str">
        <f t="shared" si="31"/>
        <v/>
      </c>
      <c r="AF57" s="23" t="str">
        <f t="shared" si="31"/>
        <v/>
      </c>
      <c r="AU57" s="23">
        <f t="shared" si="28"/>
        <v>-3</v>
      </c>
      <c r="AV57" s="23" t="str">
        <f t="shared" si="28"/>
        <v/>
      </c>
      <c r="AW57" s="23" t="str">
        <f t="shared" si="28"/>
        <v/>
      </c>
      <c r="AX57" s="23" t="str">
        <f t="shared" si="28"/>
        <v/>
      </c>
      <c r="AY57" s="23" t="str">
        <f t="shared" si="28"/>
        <v/>
      </c>
      <c r="AZ57" s="23"/>
      <c r="BA57" s="25">
        <v>2.9</v>
      </c>
      <c r="BB57" s="25">
        <v>2.57</v>
      </c>
      <c r="BC57" s="25">
        <f t="shared" si="29"/>
        <v>4.7099999999999991</v>
      </c>
      <c r="BD57" s="25">
        <f t="shared" si="30"/>
        <v>2.4600999999999997</v>
      </c>
      <c r="BF57" s="55">
        <f t="shared" si="8"/>
        <v>0</v>
      </c>
      <c r="BG57" s="66"/>
      <c r="BH57" s="66"/>
      <c r="BI57" s="25"/>
      <c r="BJ57" s="25"/>
      <c r="BK57" s="20"/>
      <c r="BL57" s="24"/>
      <c r="BM57" s="25"/>
      <c r="BN57" s="25"/>
      <c r="BO57" s="25"/>
      <c r="BP57" s="126"/>
    </row>
    <row r="58" spans="1:68" x14ac:dyDescent="0.2">
      <c r="A58" s="56">
        <v>45092</v>
      </c>
      <c r="B58" s="57" t="s">
        <v>561</v>
      </c>
      <c r="C58" s="57"/>
      <c r="D58" s="58" t="str">
        <f t="shared" si="0"/>
        <v>Thu</v>
      </c>
      <c r="E58" s="58"/>
      <c r="F58" s="24" t="s">
        <v>51</v>
      </c>
      <c r="G58" s="59" t="s">
        <v>103</v>
      </c>
      <c r="H58" s="60" t="s">
        <v>79</v>
      </c>
      <c r="I58" s="61">
        <v>4</v>
      </c>
      <c r="J58" s="61" t="s">
        <v>84</v>
      </c>
      <c r="K58" s="69" t="s">
        <v>172</v>
      </c>
      <c r="L58" s="25">
        <v>3</v>
      </c>
      <c r="M58" s="24" t="s">
        <v>105</v>
      </c>
      <c r="N58" s="24" t="s">
        <v>6</v>
      </c>
      <c r="R58" s="64">
        <v>3</v>
      </c>
      <c r="S58" s="65" t="s">
        <v>372</v>
      </c>
      <c r="T58" s="66">
        <f t="shared" si="16"/>
        <v>9</v>
      </c>
      <c r="U58" s="66">
        <f t="shared" si="17"/>
        <v>6</v>
      </c>
      <c r="V58" s="66">
        <f t="shared" si="18"/>
        <v>-13.77</v>
      </c>
      <c r="W58" s="66">
        <f t="shared" si="19"/>
        <v>166</v>
      </c>
      <c r="X58" s="20">
        <f t="shared" si="20"/>
        <v>-8.2951807228915667E-2</v>
      </c>
      <c r="Y58" s="67">
        <f t="shared" si="21"/>
        <v>-0.13769999999999999</v>
      </c>
      <c r="Z58" s="68">
        <f t="shared" si="22"/>
        <v>-1377</v>
      </c>
      <c r="AA58" s="65" t="s">
        <v>53</v>
      </c>
      <c r="AB58" s="23" t="str">
        <f t="shared" si="31"/>
        <v/>
      </c>
      <c r="AC58" s="23" t="str">
        <f t="shared" si="31"/>
        <v/>
      </c>
      <c r="AD58" s="23" t="str">
        <f t="shared" si="31"/>
        <v/>
      </c>
      <c r="AE58" s="23" t="str">
        <f t="shared" si="31"/>
        <v/>
      </c>
      <c r="AF58" s="23" t="str">
        <f t="shared" si="31"/>
        <v/>
      </c>
      <c r="AU58" s="23">
        <f t="shared" si="28"/>
        <v>6</v>
      </c>
      <c r="AV58" s="23" t="str">
        <f t="shared" si="28"/>
        <v/>
      </c>
      <c r="AW58" s="23" t="str">
        <f t="shared" si="28"/>
        <v/>
      </c>
      <c r="AX58" s="23" t="str">
        <f t="shared" si="28"/>
        <v/>
      </c>
      <c r="AY58" s="23" t="str">
        <f t="shared" si="28"/>
        <v/>
      </c>
      <c r="AZ58" s="23"/>
      <c r="BA58" s="25">
        <v>3</v>
      </c>
      <c r="BB58" s="25">
        <v>0</v>
      </c>
      <c r="BC58" s="25" t="s">
        <v>416</v>
      </c>
      <c r="BD58" s="25" t="s">
        <v>416</v>
      </c>
      <c r="BF58" s="55">
        <f t="shared" si="8"/>
        <v>0</v>
      </c>
      <c r="BG58" s="66"/>
      <c r="BH58" s="66"/>
      <c r="BI58" s="25"/>
      <c r="BJ58" s="25"/>
      <c r="BK58" s="20"/>
      <c r="BL58" s="24"/>
      <c r="BM58" s="25"/>
      <c r="BN58" s="25"/>
      <c r="BO58" s="25"/>
      <c r="BP58" s="126"/>
    </row>
    <row r="59" spans="1:68" x14ac:dyDescent="0.2">
      <c r="A59" s="56">
        <v>45093</v>
      </c>
      <c r="B59" s="57" t="s">
        <v>561</v>
      </c>
      <c r="C59" s="57"/>
      <c r="D59" s="58" t="str">
        <f t="shared" si="0"/>
        <v>Fri</v>
      </c>
      <c r="E59" s="58"/>
      <c r="F59" s="24" t="s">
        <v>51</v>
      </c>
      <c r="G59" s="59" t="s">
        <v>103</v>
      </c>
      <c r="H59" s="60" t="s">
        <v>66</v>
      </c>
      <c r="I59" s="61">
        <v>3</v>
      </c>
      <c r="J59" s="61" t="s">
        <v>64</v>
      </c>
      <c r="K59" s="60" t="s">
        <v>175</v>
      </c>
      <c r="L59" s="25">
        <v>3</v>
      </c>
      <c r="M59" s="24" t="s">
        <v>105</v>
      </c>
      <c r="N59" s="24" t="s">
        <v>6</v>
      </c>
      <c r="R59" s="64">
        <v>2.8</v>
      </c>
      <c r="S59" s="65" t="s">
        <v>363</v>
      </c>
      <c r="T59" s="66" t="str">
        <f t="shared" si="16"/>
        <v>0.00</v>
      </c>
      <c r="U59" s="66">
        <f t="shared" si="17"/>
        <v>-3</v>
      </c>
      <c r="V59" s="66">
        <f t="shared" si="18"/>
        <v>-16.77</v>
      </c>
      <c r="W59" s="66">
        <f t="shared" si="19"/>
        <v>169</v>
      </c>
      <c r="X59" s="20">
        <f t="shared" si="20"/>
        <v>-9.9230769230769234E-2</v>
      </c>
      <c r="Y59" s="67">
        <f t="shared" si="21"/>
        <v>-0.16769999999999999</v>
      </c>
      <c r="Z59" s="68">
        <f t="shared" si="22"/>
        <v>-1677</v>
      </c>
      <c r="AA59" s="65" t="s">
        <v>52</v>
      </c>
      <c r="AB59" s="23" t="str">
        <f t="shared" si="31"/>
        <v/>
      </c>
      <c r="AC59" s="23" t="str">
        <f t="shared" si="31"/>
        <v/>
      </c>
      <c r="AD59" s="23" t="str">
        <f t="shared" si="31"/>
        <v/>
      </c>
      <c r="AE59" s="23" t="str">
        <f t="shared" si="31"/>
        <v/>
      </c>
      <c r="AF59" s="23" t="str">
        <f t="shared" si="31"/>
        <v/>
      </c>
      <c r="AU59" s="23">
        <f t="shared" si="28"/>
        <v>-3</v>
      </c>
      <c r="AV59" s="23" t="str">
        <f t="shared" si="28"/>
        <v/>
      </c>
      <c r="AW59" s="23" t="str">
        <f t="shared" si="28"/>
        <v/>
      </c>
      <c r="AX59" s="23" t="str">
        <f t="shared" si="28"/>
        <v/>
      </c>
      <c r="AY59" s="23" t="str">
        <f t="shared" si="28"/>
        <v/>
      </c>
      <c r="AZ59" s="23"/>
      <c r="BA59" s="25">
        <v>2.2000000000000002</v>
      </c>
      <c r="BB59" s="25">
        <v>0</v>
      </c>
      <c r="BC59" s="25" t="s">
        <v>416</v>
      </c>
      <c r="BD59" s="25" t="s">
        <v>416</v>
      </c>
      <c r="BF59" s="55">
        <f t="shared" si="8"/>
        <v>0</v>
      </c>
      <c r="BG59" s="66"/>
      <c r="BH59" s="66"/>
      <c r="BI59" s="25"/>
      <c r="BJ59" s="25"/>
      <c r="BK59" s="20"/>
      <c r="BL59" s="24"/>
      <c r="BM59" s="25"/>
      <c r="BN59" s="25"/>
      <c r="BO59" s="25"/>
      <c r="BP59" s="126"/>
    </row>
    <row r="60" spans="1:68" x14ac:dyDescent="0.2">
      <c r="A60" s="56">
        <v>45093</v>
      </c>
      <c r="B60" s="57" t="s">
        <v>561</v>
      </c>
      <c r="C60" s="57"/>
      <c r="D60" s="58" t="str">
        <f t="shared" ref="D60:D103" si="32">TEXT(A60,"ddd")</f>
        <v>Fri</v>
      </c>
      <c r="E60" s="58"/>
      <c r="F60" s="24" t="s">
        <v>51</v>
      </c>
      <c r="G60" s="59" t="s">
        <v>103</v>
      </c>
      <c r="H60" s="60" t="s">
        <v>176</v>
      </c>
      <c r="I60" s="61">
        <v>2</v>
      </c>
      <c r="J60" s="61" t="s">
        <v>80</v>
      </c>
      <c r="K60" s="60" t="s">
        <v>177</v>
      </c>
      <c r="L60" s="25">
        <v>5</v>
      </c>
      <c r="M60" s="24" t="s">
        <v>105</v>
      </c>
      <c r="N60" s="24" t="s">
        <v>6</v>
      </c>
      <c r="R60" s="64">
        <v>2.2000000000000002</v>
      </c>
      <c r="S60" s="65" t="s">
        <v>363</v>
      </c>
      <c r="T60" s="66" t="str">
        <f t="shared" si="16"/>
        <v>0.00</v>
      </c>
      <c r="U60" s="66">
        <f t="shared" si="17"/>
        <v>-5</v>
      </c>
      <c r="V60" s="66">
        <f t="shared" si="18"/>
        <v>-21.77</v>
      </c>
      <c r="W60" s="66">
        <f t="shared" si="19"/>
        <v>174</v>
      </c>
      <c r="X60" s="20">
        <f t="shared" si="20"/>
        <v>-0.12511494252873562</v>
      </c>
      <c r="Y60" s="67">
        <f t="shared" si="21"/>
        <v>-0.2177</v>
      </c>
      <c r="Z60" s="68">
        <f t="shared" si="22"/>
        <v>-2177</v>
      </c>
      <c r="AA60" s="65" t="s">
        <v>52</v>
      </c>
      <c r="AB60" s="23" t="str">
        <f t="shared" si="31"/>
        <v/>
      </c>
      <c r="AC60" s="23" t="str">
        <f t="shared" si="31"/>
        <v/>
      </c>
      <c r="AD60" s="23" t="str">
        <f t="shared" si="31"/>
        <v/>
      </c>
      <c r="AE60" s="23" t="str">
        <f t="shared" si="31"/>
        <v/>
      </c>
      <c r="AF60" s="23" t="str">
        <f t="shared" si="31"/>
        <v/>
      </c>
      <c r="AU60" s="23">
        <f t="shared" ref="AU60:AY73" si="33">IF($G60=AU$2,$U60,"")</f>
        <v>-5</v>
      </c>
      <c r="AV60" s="23" t="str">
        <f t="shared" si="33"/>
        <v/>
      </c>
      <c r="AW60" s="23" t="str">
        <f t="shared" si="33"/>
        <v/>
      </c>
      <c r="AX60" s="23" t="str">
        <f t="shared" si="33"/>
        <v/>
      </c>
      <c r="AY60" s="23" t="str">
        <f t="shared" si="33"/>
        <v/>
      </c>
      <c r="AZ60" s="23"/>
      <c r="BA60" s="25">
        <v>4.4000000000000004</v>
      </c>
      <c r="BB60" s="25">
        <v>0</v>
      </c>
      <c r="BC60" s="25" t="s">
        <v>416</v>
      </c>
      <c r="BD60" s="25" t="s">
        <v>416</v>
      </c>
      <c r="BF60" s="55">
        <f t="shared" ref="BF60:BF103" si="34">U60-SUM(AU60:AY60)</f>
        <v>0</v>
      </c>
      <c r="BG60" s="66"/>
      <c r="BH60" s="66"/>
      <c r="BI60" s="25"/>
      <c r="BJ60" s="25"/>
      <c r="BK60" s="20"/>
      <c r="BL60" s="24"/>
      <c r="BM60" s="25"/>
      <c r="BN60" s="25"/>
      <c r="BO60" s="25"/>
      <c r="BP60" s="126"/>
    </row>
    <row r="61" spans="1:68" x14ac:dyDescent="0.2">
      <c r="A61" s="56">
        <v>45093</v>
      </c>
      <c r="B61" s="57" t="s">
        <v>561</v>
      </c>
      <c r="C61" s="57"/>
      <c r="D61" s="58" t="str">
        <f t="shared" si="32"/>
        <v>Fri</v>
      </c>
      <c r="E61" s="58"/>
      <c r="F61" s="24" t="s">
        <v>51</v>
      </c>
      <c r="G61" s="59" t="s">
        <v>103</v>
      </c>
      <c r="H61" s="60" t="s">
        <v>176</v>
      </c>
      <c r="I61" s="24">
        <v>4</v>
      </c>
      <c r="J61" s="61" t="s">
        <v>156</v>
      </c>
      <c r="K61" s="62" t="s">
        <v>178</v>
      </c>
      <c r="L61" s="25">
        <v>1.5</v>
      </c>
      <c r="M61" s="24" t="s">
        <v>105</v>
      </c>
      <c r="N61" s="24" t="s">
        <v>6</v>
      </c>
      <c r="R61" s="64">
        <v>3.8</v>
      </c>
      <c r="S61" s="65" t="s">
        <v>371</v>
      </c>
      <c r="T61" s="66" t="str">
        <f t="shared" si="16"/>
        <v>0.00</v>
      </c>
      <c r="U61" s="66">
        <f t="shared" si="17"/>
        <v>-1.5</v>
      </c>
      <c r="V61" s="66">
        <f t="shared" si="18"/>
        <v>-23.27</v>
      </c>
      <c r="W61" s="66">
        <f t="shared" si="19"/>
        <v>175.5</v>
      </c>
      <c r="X61" s="20">
        <f t="shared" si="20"/>
        <v>-0.1325925925925926</v>
      </c>
      <c r="Y61" s="67">
        <f t="shared" si="21"/>
        <v>-0.23269999999999999</v>
      </c>
      <c r="Z61" s="68">
        <f t="shared" si="22"/>
        <v>-2327</v>
      </c>
      <c r="AA61" s="65" t="s">
        <v>52</v>
      </c>
      <c r="AB61" s="23" t="str">
        <f t="shared" si="31"/>
        <v/>
      </c>
      <c r="AC61" s="23" t="str">
        <f t="shared" si="31"/>
        <v/>
      </c>
      <c r="AD61" s="23" t="str">
        <f t="shared" si="31"/>
        <v/>
      </c>
      <c r="AE61" s="23" t="str">
        <f t="shared" si="31"/>
        <v/>
      </c>
      <c r="AF61" s="23" t="str">
        <f t="shared" si="31"/>
        <v/>
      </c>
      <c r="AU61" s="23">
        <f t="shared" si="33"/>
        <v>-1.5</v>
      </c>
      <c r="AV61" s="23" t="str">
        <f t="shared" si="33"/>
        <v/>
      </c>
      <c r="AW61" s="23" t="str">
        <f t="shared" si="33"/>
        <v/>
      </c>
      <c r="AX61" s="23" t="str">
        <f t="shared" si="33"/>
        <v/>
      </c>
      <c r="AY61" s="23" t="str">
        <f t="shared" si="33"/>
        <v/>
      </c>
      <c r="AZ61" s="23"/>
      <c r="BA61" s="25">
        <v>0</v>
      </c>
      <c r="BB61" s="25">
        <v>0</v>
      </c>
      <c r="BC61" s="25" t="s">
        <v>416</v>
      </c>
      <c r="BD61" s="25" t="s">
        <v>416</v>
      </c>
      <c r="BF61" s="55">
        <f t="shared" si="34"/>
        <v>0</v>
      </c>
      <c r="BG61" s="66"/>
      <c r="BH61" s="66"/>
      <c r="BI61" s="25"/>
      <c r="BJ61" s="25"/>
      <c r="BK61" s="20"/>
      <c r="BL61" s="24"/>
      <c r="BM61" s="25"/>
      <c r="BN61" s="25"/>
      <c r="BO61" s="25"/>
      <c r="BP61" s="126"/>
    </row>
    <row r="62" spans="1:68" x14ac:dyDescent="0.2">
      <c r="A62" s="56">
        <v>45093</v>
      </c>
      <c r="B62" s="57" t="s">
        <v>561</v>
      </c>
      <c r="C62" s="57"/>
      <c r="D62" s="58" t="str">
        <f t="shared" si="32"/>
        <v>Fri</v>
      </c>
      <c r="E62" s="58"/>
      <c r="F62" s="24" t="s">
        <v>51</v>
      </c>
      <c r="G62" s="59" t="s">
        <v>103</v>
      </c>
      <c r="H62" s="60" t="s">
        <v>179</v>
      </c>
      <c r="I62" s="61" t="s">
        <v>180</v>
      </c>
      <c r="J62" s="61" t="s">
        <v>181</v>
      </c>
      <c r="K62" s="60" t="s">
        <v>182</v>
      </c>
      <c r="L62" s="25">
        <v>2</v>
      </c>
      <c r="M62" s="24" t="s">
        <v>105</v>
      </c>
      <c r="N62" s="24" t="s">
        <v>73</v>
      </c>
      <c r="R62" s="64">
        <v>5.23</v>
      </c>
      <c r="S62" s="65" t="s">
        <v>363</v>
      </c>
      <c r="T62" s="66" t="str">
        <f t="shared" si="16"/>
        <v>0.00</v>
      </c>
      <c r="U62" s="66">
        <f t="shared" si="17"/>
        <v>-2</v>
      </c>
      <c r="V62" s="66">
        <f t="shared" si="18"/>
        <v>-25.27</v>
      </c>
      <c r="W62" s="66">
        <f t="shared" si="19"/>
        <v>177.5</v>
      </c>
      <c r="X62" s="20">
        <f t="shared" si="20"/>
        <v>-0.14236619718309859</v>
      </c>
      <c r="Y62" s="67">
        <f t="shared" si="21"/>
        <v>-0.25269999999999998</v>
      </c>
      <c r="Z62" s="68">
        <f t="shared" si="22"/>
        <v>-2527</v>
      </c>
      <c r="AA62" s="65" t="s">
        <v>52</v>
      </c>
      <c r="AB62" s="23" t="str">
        <f t="shared" si="31"/>
        <v/>
      </c>
      <c r="AC62" s="23" t="str">
        <f t="shared" si="31"/>
        <v/>
      </c>
      <c r="AD62" s="23" t="str">
        <f t="shared" si="31"/>
        <v/>
      </c>
      <c r="AE62" s="23" t="str">
        <f t="shared" si="31"/>
        <v/>
      </c>
      <c r="AF62" s="23" t="str">
        <f t="shared" si="31"/>
        <v/>
      </c>
      <c r="AU62" s="23">
        <f t="shared" si="33"/>
        <v>-2</v>
      </c>
      <c r="AV62" s="23" t="str">
        <f t="shared" si="33"/>
        <v/>
      </c>
      <c r="AW62" s="23" t="str">
        <f t="shared" si="33"/>
        <v/>
      </c>
      <c r="AX62" s="23" t="str">
        <f t="shared" si="33"/>
        <v/>
      </c>
      <c r="AY62" s="23" t="str">
        <f t="shared" si="33"/>
        <v/>
      </c>
      <c r="AZ62" s="23"/>
      <c r="BA62" s="25">
        <v>0</v>
      </c>
      <c r="BB62" s="25">
        <v>0</v>
      </c>
      <c r="BC62" s="25" t="s">
        <v>416</v>
      </c>
      <c r="BD62" s="25" t="s">
        <v>416</v>
      </c>
      <c r="BF62" s="55">
        <f t="shared" si="34"/>
        <v>0</v>
      </c>
      <c r="BG62" s="66"/>
      <c r="BH62" s="66"/>
      <c r="BI62" s="25"/>
      <c r="BJ62" s="25"/>
      <c r="BK62" s="20"/>
      <c r="BL62" s="24"/>
      <c r="BM62" s="25"/>
      <c r="BN62" s="25"/>
      <c r="BO62" s="25"/>
      <c r="BP62" s="126"/>
    </row>
    <row r="63" spans="1:68" x14ac:dyDescent="0.2">
      <c r="A63" s="56">
        <v>45093</v>
      </c>
      <c r="B63" s="57" t="s">
        <v>561</v>
      </c>
      <c r="C63" s="57"/>
      <c r="D63" s="58" t="str">
        <f t="shared" si="32"/>
        <v>Fri</v>
      </c>
      <c r="E63" s="58"/>
      <c r="F63" s="24" t="s">
        <v>51</v>
      </c>
      <c r="G63" s="59" t="s">
        <v>103</v>
      </c>
      <c r="H63" s="60" t="s">
        <v>176</v>
      </c>
      <c r="I63" s="24">
        <v>4</v>
      </c>
      <c r="J63" s="61" t="s">
        <v>156</v>
      </c>
      <c r="K63" s="69" t="s">
        <v>178</v>
      </c>
      <c r="L63" s="25">
        <v>3.5</v>
      </c>
      <c r="M63" s="24" t="s">
        <v>105</v>
      </c>
      <c r="N63" s="24" t="s">
        <v>7</v>
      </c>
      <c r="R63" s="64">
        <v>1.7</v>
      </c>
      <c r="S63" s="65" t="s">
        <v>371</v>
      </c>
      <c r="T63" s="66">
        <f t="shared" si="16"/>
        <v>5.95</v>
      </c>
      <c r="U63" s="66">
        <f t="shared" si="17"/>
        <v>2.4500000000000002</v>
      </c>
      <c r="V63" s="66">
        <f t="shared" si="18"/>
        <v>-22.82</v>
      </c>
      <c r="W63" s="66">
        <f t="shared" si="19"/>
        <v>181</v>
      </c>
      <c r="X63" s="20">
        <f t="shared" si="20"/>
        <v>-0.12607734806629833</v>
      </c>
      <c r="Y63" s="67">
        <f t="shared" si="21"/>
        <v>-0.22820000000000001</v>
      </c>
      <c r="Z63" s="68">
        <f t="shared" si="22"/>
        <v>-2282</v>
      </c>
      <c r="AA63" s="65" t="s">
        <v>53</v>
      </c>
      <c r="AB63" s="23" t="str">
        <f t="shared" si="31"/>
        <v/>
      </c>
      <c r="AC63" s="23" t="str">
        <f t="shared" si="31"/>
        <v/>
      </c>
      <c r="AD63" s="23" t="str">
        <f t="shared" si="31"/>
        <v/>
      </c>
      <c r="AE63" s="23" t="str">
        <f t="shared" si="31"/>
        <v/>
      </c>
      <c r="AF63" s="23" t="str">
        <f t="shared" si="31"/>
        <v/>
      </c>
      <c r="AU63" s="23">
        <f t="shared" si="33"/>
        <v>2.4500000000000002</v>
      </c>
      <c r="AV63" s="23" t="str">
        <f t="shared" si="33"/>
        <v/>
      </c>
      <c r="AW63" s="23" t="str">
        <f t="shared" si="33"/>
        <v/>
      </c>
      <c r="AX63" s="23" t="str">
        <f t="shared" si="33"/>
        <v/>
      </c>
      <c r="AY63" s="23" t="str">
        <f t="shared" si="33"/>
        <v/>
      </c>
      <c r="AZ63" s="23"/>
      <c r="BA63" s="25">
        <v>6.6</v>
      </c>
      <c r="BB63" s="25">
        <v>6.88</v>
      </c>
      <c r="BC63" s="25">
        <f>((BB63*(L63))-(L63))</f>
        <v>20.58</v>
      </c>
      <c r="BD63" s="25">
        <f>0.93*(BB63-1)+1</f>
        <v>6.4683999999999999</v>
      </c>
      <c r="BF63" s="55">
        <f t="shared" si="34"/>
        <v>0</v>
      </c>
      <c r="BG63" s="66"/>
      <c r="BH63" s="66"/>
      <c r="BI63" s="25"/>
      <c r="BJ63" s="25"/>
      <c r="BK63" s="20"/>
      <c r="BL63" s="24"/>
      <c r="BM63" s="25"/>
      <c r="BN63" s="25"/>
      <c r="BO63" s="25"/>
      <c r="BP63" s="126"/>
    </row>
    <row r="64" spans="1:68" x14ac:dyDescent="0.2">
      <c r="A64" s="56">
        <v>45094</v>
      </c>
      <c r="B64" s="57" t="s">
        <v>561</v>
      </c>
      <c r="C64" s="57"/>
      <c r="D64" s="58" t="str">
        <f t="shared" si="32"/>
        <v>Sat</v>
      </c>
      <c r="E64" s="58"/>
      <c r="F64" s="24" t="s">
        <v>51</v>
      </c>
      <c r="G64" s="59" t="s">
        <v>103</v>
      </c>
      <c r="H64" s="60" t="s">
        <v>112</v>
      </c>
      <c r="I64" s="61">
        <v>8</v>
      </c>
      <c r="J64" s="61" t="s">
        <v>95</v>
      </c>
      <c r="K64" s="69" t="s">
        <v>187</v>
      </c>
      <c r="L64" s="25">
        <v>3</v>
      </c>
      <c r="M64" s="24" t="s">
        <v>105</v>
      </c>
      <c r="N64" s="24" t="s">
        <v>7</v>
      </c>
      <c r="R64" s="64">
        <v>2.2000000000000002</v>
      </c>
      <c r="S64" s="65" t="s">
        <v>372</v>
      </c>
      <c r="T64" s="66">
        <f t="shared" si="16"/>
        <v>6.6</v>
      </c>
      <c r="U64" s="66">
        <f t="shared" si="17"/>
        <v>3.5999999999999996</v>
      </c>
      <c r="V64" s="66">
        <f t="shared" si="18"/>
        <v>-19.22</v>
      </c>
      <c r="W64" s="66">
        <f t="shared" si="19"/>
        <v>184</v>
      </c>
      <c r="X64" s="20">
        <f t="shared" si="20"/>
        <v>-0.10445652173913043</v>
      </c>
      <c r="Y64" s="67">
        <f t="shared" si="21"/>
        <v>-0.19219999999999998</v>
      </c>
      <c r="Z64" s="68">
        <f t="shared" si="22"/>
        <v>-1922</v>
      </c>
      <c r="AA64" s="65" t="s">
        <v>53</v>
      </c>
      <c r="AB64" s="23" t="str">
        <f t="shared" si="31"/>
        <v/>
      </c>
      <c r="AC64" s="23" t="str">
        <f t="shared" si="31"/>
        <v/>
      </c>
      <c r="AD64" s="23" t="str">
        <f t="shared" si="31"/>
        <v/>
      </c>
      <c r="AE64" s="23" t="str">
        <f t="shared" si="31"/>
        <v/>
      </c>
      <c r="AF64" s="23" t="str">
        <f t="shared" si="31"/>
        <v/>
      </c>
      <c r="AU64" s="23">
        <f t="shared" si="33"/>
        <v>3.5999999999999996</v>
      </c>
      <c r="AV64" s="23" t="str">
        <f t="shared" si="33"/>
        <v/>
      </c>
      <c r="AW64" s="23" t="str">
        <f t="shared" si="33"/>
        <v/>
      </c>
      <c r="AX64" s="23" t="str">
        <f t="shared" si="33"/>
        <v/>
      </c>
      <c r="AY64" s="23" t="str">
        <f t="shared" si="33"/>
        <v/>
      </c>
      <c r="AZ64" s="23"/>
      <c r="BA64" s="25">
        <v>0</v>
      </c>
      <c r="BB64" s="25">
        <v>0</v>
      </c>
      <c r="BC64" s="24" t="s">
        <v>720</v>
      </c>
      <c r="BD64" s="24" t="s">
        <v>720</v>
      </c>
      <c r="BF64" s="55">
        <f t="shared" si="34"/>
        <v>0</v>
      </c>
      <c r="BG64" s="66"/>
      <c r="BH64" s="66"/>
      <c r="BI64" s="25"/>
      <c r="BJ64" s="25"/>
      <c r="BK64" s="20"/>
      <c r="BL64" s="24"/>
      <c r="BM64" s="25"/>
      <c r="BN64" s="25"/>
      <c r="BO64" s="25"/>
      <c r="BP64" s="126"/>
    </row>
    <row r="65" spans="1:68" x14ac:dyDescent="0.2">
      <c r="A65" s="56">
        <v>45094</v>
      </c>
      <c r="B65" s="57" t="s">
        <v>561</v>
      </c>
      <c r="C65" s="57"/>
      <c r="D65" s="58" t="str">
        <f t="shared" si="32"/>
        <v>Sat</v>
      </c>
      <c r="E65" s="58"/>
      <c r="F65" s="24" t="s">
        <v>51</v>
      </c>
      <c r="G65" s="59" t="s">
        <v>103</v>
      </c>
      <c r="H65" s="60" t="s">
        <v>183</v>
      </c>
      <c r="I65" s="61">
        <v>3</v>
      </c>
      <c r="J65" s="61" t="s">
        <v>96</v>
      </c>
      <c r="K65" s="69" t="s">
        <v>184</v>
      </c>
      <c r="L65" s="25">
        <v>5</v>
      </c>
      <c r="M65" s="24" t="s">
        <v>105</v>
      </c>
      <c r="N65" s="24" t="s">
        <v>6</v>
      </c>
      <c r="R65" s="64">
        <v>2</v>
      </c>
      <c r="S65" s="65" t="s">
        <v>372</v>
      </c>
      <c r="T65" s="66">
        <f t="shared" si="16"/>
        <v>10</v>
      </c>
      <c r="U65" s="66">
        <f t="shared" si="17"/>
        <v>5</v>
      </c>
      <c r="V65" s="66">
        <f t="shared" si="18"/>
        <v>-14.219999999999999</v>
      </c>
      <c r="W65" s="66">
        <f t="shared" si="19"/>
        <v>189</v>
      </c>
      <c r="X65" s="20">
        <f t="shared" si="20"/>
        <v>-7.5238095238095229E-2</v>
      </c>
      <c r="Y65" s="67">
        <f t="shared" si="21"/>
        <v>-0.14219999999999999</v>
      </c>
      <c r="Z65" s="68">
        <f t="shared" si="22"/>
        <v>-1422</v>
      </c>
      <c r="AA65" s="65" t="s">
        <v>53</v>
      </c>
      <c r="AB65" s="23" t="str">
        <f t="shared" si="31"/>
        <v/>
      </c>
      <c r="AC65" s="23" t="str">
        <f t="shared" si="31"/>
        <v/>
      </c>
      <c r="AD65" s="23" t="str">
        <f t="shared" si="31"/>
        <v/>
      </c>
      <c r="AE65" s="23" t="str">
        <f t="shared" si="31"/>
        <v/>
      </c>
      <c r="AF65" s="23" t="str">
        <f t="shared" si="31"/>
        <v/>
      </c>
      <c r="AU65" s="23">
        <f t="shared" si="33"/>
        <v>5</v>
      </c>
      <c r="AV65" s="23" t="str">
        <f t="shared" si="33"/>
        <v/>
      </c>
      <c r="AW65" s="23" t="str">
        <f t="shared" si="33"/>
        <v/>
      </c>
      <c r="AX65" s="23" t="str">
        <f t="shared" si="33"/>
        <v/>
      </c>
      <c r="AY65" s="23" t="str">
        <f t="shared" si="33"/>
        <v/>
      </c>
      <c r="AZ65" s="23"/>
      <c r="BA65" s="25">
        <v>0</v>
      </c>
      <c r="BB65" s="25">
        <v>2.62</v>
      </c>
      <c r="BC65" s="25">
        <f t="shared" ref="BC65:BC73" si="35">((BB65*(L65))-(L65))</f>
        <v>8.1000000000000014</v>
      </c>
      <c r="BD65" s="25">
        <f t="shared" ref="BD65:BD73" si="36">0.93*(BB65-1)+1</f>
        <v>2.5066000000000002</v>
      </c>
      <c r="BF65" s="55">
        <f t="shared" si="34"/>
        <v>0</v>
      </c>
      <c r="BG65" s="66"/>
      <c r="BH65" s="66"/>
      <c r="BI65" s="25"/>
      <c r="BJ65" s="25"/>
      <c r="BK65" s="20"/>
      <c r="BL65" s="24"/>
      <c r="BM65" s="25"/>
      <c r="BN65" s="25"/>
      <c r="BO65" s="25"/>
      <c r="BP65" s="126"/>
    </row>
    <row r="66" spans="1:68" x14ac:dyDescent="0.2">
      <c r="A66" s="56">
        <v>45094</v>
      </c>
      <c r="B66" s="57" t="s">
        <v>561</v>
      </c>
      <c r="C66" s="57"/>
      <c r="D66" s="58" t="str">
        <f t="shared" si="32"/>
        <v>Sat</v>
      </c>
      <c r="E66" s="58"/>
      <c r="F66" s="24" t="s">
        <v>51</v>
      </c>
      <c r="G66" s="59" t="s">
        <v>103</v>
      </c>
      <c r="H66" s="60" t="s">
        <v>185</v>
      </c>
      <c r="I66" s="61">
        <v>2</v>
      </c>
      <c r="J66" s="61" t="s">
        <v>159</v>
      </c>
      <c r="K66" s="69" t="s">
        <v>186</v>
      </c>
      <c r="L66" s="25">
        <v>4</v>
      </c>
      <c r="M66" s="24" t="s">
        <v>105</v>
      </c>
      <c r="N66" s="24" t="s">
        <v>6</v>
      </c>
      <c r="R66" s="64">
        <v>2.6</v>
      </c>
      <c r="S66" s="65" t="s">
        <v>372</v>
      </c>
      <c r="T66" s="66">
        <f t="shared" si="16"/>
        <v>10.4</v>
      </c>
      <c r="U66" s="66">
        <f t="shared" si="17"/>
        <v>6.4</v>
      </c>
      <c r="V66" s="66">
        <f t="shared" si="18"/>
        <v>-7.8199999999999985</v>
      </c>
      <c r="W66" s="66">
        <f t="shared" si="19"/>
        <v>193</v>
      </c>
      <c r="X66" s="20">
        <f t="shared" si="20"/>
        <v>-4.0518134715025897E-2</v>
      </c>
      <c r="Y66" s="67">
        <f t="shared" si="21"/>
        <v>-7.8199999999999992E-2</v>
      </c>
      <c r="Z66" s="68">
        <f t="shared" si="22"/>
        <v>-781.99999999999989</v>
      </c>
      <c r="AA66" s="65" t="s">
        <v>53</v>
      </c>
      <c r="AB66" s="23" t="str">
        <f t="shared" si="31"/>
        <v/>
      </c>
      <c r="AC66" s="23" t="str">
        <f t="shared" si="31"/>
        <v/>
      </c>
      <c r="AD66" s="23" t="str">
        <f t="shared" si="31"/>
        <v/>
      </c>
      <c r="AE66" s="23" t="str">
        <f t="shared" si="31"/>
        <v/>
      </c>
      <c r="AF66" s="23" t="str">
        <f t="shared" si="31"/>
        <v/>
      </c>
      <c r="AU66" s="23">
        <f t="shared" si="33"/>
        <v>6.4</v>
      </c>
      <c r="AV66" s="23" t="str">
        <f t="shared" si="33"/>
        <v/>
      </c>
      <c r="AW66" s="23" t="str">
        <f t="shared" si="33"/>
        <v/>
      </c>
      <c r="AX66" s="23" t="str">
        <f t="shared" si="33"/>
        <v/>
      </c>
      <c r="AY66" s="23" t="str">
        <f t="shared" si="33"/>
        <v/>
      </c>
      <c r="AZ66" s="23"/>
      <c r="BA66" s="25">
        <v>2.2000000000000002</v>
      </c>
      <c r="BB66" s="25">
        <v>2.17</v>
      </c>
      <c r="BC66" s="25">
        <f t="shared" si="35"/>
        <v>4.68</v>
      </c>
      <c r="BD66" s="25">
        <f t="shared" si="36"/>
        <v>2.0880999999999998</v>
      </c>
      <c r="BF66" s="55">
        <f t="shared" si="34"/>
        <v>0</v>
      </c>
      <c r="BG66" s="66"/>
      <c r="BH66" s="66"/>
      <c r="BI66" s="25"/>
      <c r="BJ66" s="25"/>
      <c r="BK66" s="20"/>
      <c r="BL66" s="24"/>
      <c r="BM66" s="25"/>
      <c r="BN66" s="25"/>
      <c r="BO66" s="25"/>
      <c r="BP66" s="126"/>
    </row>
    <row r="67" spans="1:68" x14ac:dyDescent="0.2">
      <c r="A67" s="56">
        <v>45094</v>
      </c>
      <c r="B67" s="57" t="s">
        <v>561</v>
      </c>
      <c r="C67" s="57"/>
      <c r="D67" s="58" t="str">
        <f t="shared" si="32"/>
        <v>Sat</v>
      </c>
      <c r="E67" s="58"/>
      <c r="F67" s="24" t="s">
        <v>51</v>
      </c>
      <c r="G67" s="59" t="s">
        <v>103</v>
      </c>
      <c r="H67" s="60" t="s">
        <v>112</v>
      </c>
      <c r="I67" s="61">
        <v>8</v>
      </c>
      <c r="J67" s="61" t="s">
        <v>95</v>
      </c>
      <c r="K67" s="69" t="s">
        <v>187</v>
      </c>
      <c r="L67" s="25">
        <v>2</v>
      </c>
      <c r="M67" s="24" t="s">
        <v>105</v>
      </c>
      <c r="N67" s="24" t="s">
        <v>6</v>
      </c>
      <c r="R67" s="64">
        <v>5.5</v>
      </c>
      <c r="S67" s="65" t="s">
        <v>372</v>
      </c>
      <c r="T67" s="66">
        <f t="shared" si="16"/>
        <v>11</v>
      </c>
      <c r="U67" s="66">
        <f t="shared" si="17"/>
        <v>9</v>
      </c>
      <c r="V67" s="66">
        <f t="shared" si="18"/>
        <v>1.1800000000000015</v>
      </c>
      <c r="W67" s="66">
        <f t="shared" si="19"/>
        <v>195</v>
      </c>
      <c r="X67" s="20">
        <f t="shared" si="20"/>
        <v>6.0512820512820592E-3</v>
      </c>
      <c r="Y67" s="67">
        <f t="shared" si="21"/>
        <v>1.1800000000000015E-2</v>
      </c>
      <c r="Z67" s="68">
        <f t="shared" si="22"/>
        <v>118.00000000000014</v>
      </c>
      <c r="AA67" s="65" t="s">
        <v>53</v>
      </c>
      <c r="AB67" s="23" t="str">
        <f t="shared" si="31"/>
        <v/>
      </c>
      <c r="AC67" s="23" t="str">
        <f t="shared" si="31"/>
        <v/>
      </c>
      <c r="AD67" s="23" t="str">
        <f t="shared" si="31"/>
        <v/>
      </c>
      <c r="AE67" s="23" t="str">
        <f t="shared" si="31"/>
        <v/>
      </c>
      <c r="AF67" s="23" t="str">
        <f t="shared" si="31"/>
        <v/>
      </c>
      <c r="AU67" s="23">
        <f t="shared" si="33"/>
        <v>9</v>
      </c>
      <c r="AV67" s="23" t="str">
        <f t="shared" si="33"/>
        <v/>
      </c>
      <c r="AW67" s="23" t="str">
        <f t="shared" si="33"/>
        <v/>
      </c>
      <c r="AX67" s="23" t="str">
        <f t="shared" si="33"/>
        <v/>
      </c>
      <c r="AY67" s="23" t="str">
        <f t="shared" si="33"/>
        <v/>
      </c>
      <c r="AZ67" s="23"/>
      <c r="BA67" s="25">
        <v>2.5</v>
      </c>
      <c r="BB67" s="25">
        <v>2.15</v>
      </c>
      <c r="BC67" s="25">
        <f t="shared" si="35"/>
        <v>2.2999999999999998</v>
      </c>
      <c r="BD67" s="25">
        <f t="shared" si="36"/>
        <v>2.0694999999999997</v>
      </c>
      <c r="BF67" s="55">
        <f t="shared" si="34"/>
        <v>0</v>
      </c>
      <c r="BG67" s="66"/>
      <c r="BH67" s="66"/>
      <c r="BI67" s="25"/>
      <c r="BJ67" s="25"/>
      <c r="BK67" s="20"/>
      <c r="BL67" s="24"/>
      <c r="BM67" s="25"/>
      <c r="BN67" s="25"/>
      <c r="BO67" s="25"/>
      <c r="BP67" s="126"/>
    </row>
    <row r="68" spans="1:68" x14ac:dyDescent="0.2">
      <c r="A68" s="56">
        <v>45097</v>
      </c>
      <c r="B68" s="57" t="s">
        <v>561</v>
      </c>
      <c r="C68" s="57"/>
      <c r="D68" s="58" t="str">
        <f t="shared" si="32"/>
        <v>Tue</v>
      </c>
      <c r="E68" s="58"/>
      <c r="F68" s="24" t="s">
        <v>51</v>
      </c>
      <c r="G68" s="59" t="s">
        <v>103</v>
      </c>
      <c r="H68" s="60" t="s">
        <v>188</v>
      </c>
      <c r="I68" s="61" t="s">
        <v>189</v>
      </c>
      <c r="J68" s="61" t="s">
        <v>190</v>
      </c>
      <c r="K68" s="60" t="s">
        <v>191</v>
      </c>
      <c r="L68" s="25">
        <v>2</v>
      </c>
      <c r="M68" s="24" t="s">
        <v>105</v>
      </c>
      <c r="N68" s="24" t="s">
        <v>73</v>
      </c>
      <c r="R68" s="64">
        <v>4.55</v>
      </c>
      <c r="S68" s="65" t="s">
        <v>363</v>
      </c>
      <c r="T68" s="66" t="str">
        <f t="shared" si="16"/>
        <v>0.00</v>
      </c>
      <c r="U68" s="66">
        <f t="shared" si="17"/>
        <v>-2</v>
      </c>
      <c r="V68" s="66">
        <f t="shared" si="18"/>
        <v>-0.81999999999999851</v>
      </c>
      <c r="W68" s="66">
        <f t="shared" si="19"/>
        <v>197</v>
      </c>
      <c r="X68" s="20">
        <f t="shared" si="20"/>
        <v>-4.1624365482233429E-3</v>
      </c>
      <c r="Y68" s="67">
        <f t="shared" si="21"/>
        <v>-8.1999999999999851E-3</v>
      </c>
      <c r="Z68" s="68">
        <f t="shared" si="22"/>
        <v>-81.999999999999858</v>
      </c>
      <c r="AA68" s="65" t="s">
        <v>52</v>
      </c>
      <c r="AB68" s="23" t="str">
        <f t="shared" si="31"/>
        <v/>
      </c>
      <c r="AC68" s="23" t="str">
        <f t="shared" si="31"/>
        <v/>
      </c>
      <c r="AD68" s="23" t="str">
        <f t="shared" si="31"/>
        <v/>
      </c>
      <c r="AE68" s="23" t="str">
        <f t="shared" si="31"/>
        <v/>
      </c>
      <c r="AF68" s="23" t="str">
        <f t="shared" si="31"/>
        <v/>
      </c>
      <c r="AU68" s="23">
        <f t="shared" si="33"/>
        <v>-2</v>
      </c>
      <c r="AV68" s="23" t="str">
        <f t="shared" si="33"/>
        <v/>
      </c>
      <c r="AW68" s="23" t="str">
        <f t="shared" si="33"/>
        <v/>
      </c>
      <c r="AX68" s="23" t="str">
        <f t="shared" si="33"/>
        <v/>
      </c>
      <c r="AY68" s="23" t="str">
        <f t="shared" si="33"/>
        <v/>
      </c>
      <c r="AZ68" s="23"/>
      <c r="BA68" s="25">
        <v>2.5</v>
      </c>
      <c r="BB68" s="25">
        <v>2.88</v>
      </c>
      <c r="BC68" s="25">
        <f t="shared" si="35"/>
        <v>3.76</v>
      </c>
      <c r="BD68" s="25">
        <f t="shared" si="36"/>
        <v>2.7484000000000002</v>
      </c>
      <c r="BF68" s="55">
        <f t="shared" si="34"/>
        <v>0</v>
      </c>
      <c r="BG68" s="66"/>
      <c r="BH68" s="66"/>
      <c r="BI68" s="25"/>
      <c r="BJ68" s="25"/>
      <c r="BK68" s="20"/>
      <c r="BL68" s="24"/>
      <c r="BM68" s="25"/>
      <c r="BN68" s="25"/>
      <c r="BO68" s="25"/>
      <c r="BP68" s="126"/>
    </row>
    <row r="69" spans="1:68" x14ac:dyDescent="0.2">
      <c r="A69" s="56">
        <v>45098</v>
      </c>
      <c r="B69" s="57" t="s">
        <v>561</v>
      </c>
      <c r="C69" s="57"/>
      <c r="D69" s="58" t="str">
        <f t="shared" si="32"/>
        <v>Wed</v>
      </c>
      <c r="E69" s="58"/>
      <c r="F69" s="24" t="s">
        <v>51</v>
      </c>
      <c r="G69" s="59" t="s">
        <v>103</v>
      </c>
      <c r="H69" s="60" t="s">
        <v>122</v>
      </c>
      <c r="I69" s="61">
        <v>5</v>
      </c>
      <c r="J69" s="61" t="s">
        <v>159</v>
      </c>
      <c r="K69" s="60" t="s">
        <v>193</v>
      </c>
      <c r="L69" s="25">
        <v>5</v>
      </c>
      <c r="M69" s="24" t="s">
        <v>105</v>
      </c>
      <c r="N69" s="24" t="s">
        <v>6</v>
      </c>
      <c r="R69" s="64">
        <v>2.2000000000000002</v>
      </c>
      <c r="S69" s="65" t="s">
        <v>363</v>
      </c>
      <c r="T69" s="66" t="str">
        <f t="shared" si="16"/>
        <v>0.00</v>
      </c>
      <c r="U69" s="66">
        <f t="shared" si="17"/>
        <v>-5</v>
      </c>
      <c r="V69" s="66">
        <f t="shared" si="18"/>
        <v>-5.8199999999999985</v>
      </c>
      <c r="W69" s="66">
        <f t="shared" si="19"/>
        <v>202</v>
      </c>
      <c r="X69" s="20">
        <f t="shared" si="20"/>
        <v>-2.8811881188118803E-2</v>
      </c>
      <c r="Y69" s="67">
        <f t="shared" si="21"/>
        <v>-5.8199999999999988E-2</v>
      </c>
      <c r="Z69" s="68">
        <f t="shared" si="22"/>
        <v>-581.99999999999989</v>
      </c>
      <c r="AA69" s="65" t="s">
        <v>52</v>
      </c>
      <c r="AB69" s="23" t="str">
        <f t="shared" si="31"/>
        <v/>
      </c>
      <c r="AC69" s="23" t="str">
        <f t="shared" si="31"/>
        <v/>
      </c>
      <c r="AD69" s="23" t="str">
        <f t="shared" si="31"/>
        <v/>
      </c>
      <c r="AE69" s="23" t="str">
        <f t="shared" si="31"/>
        <v/>
      </c>
      <c r="AF69" s="23" t="str">
        <f t="shared" si="31"/>
        <v/>
      </c>
      <c r="AU69" s="23">
        <f t="shared" si="33"/>
        <v>-5</v>
      </c>
      <c r="AV69" s="23" t="str">
        <f t="shared" si="33"/>
        <v/>
      </c>
      <c r="AW69" s="23" t="str">
        <f t="shared" si="33"/>
        <v/>
      </c>
      <c r="AX69" s="23" t="str">
        <f t="shared" si="33"/>
        <v/>
      </c>
      <c r="AY69" s="23" t="str">
        <f t="shared" si="33"/>
        <v/>
      </c>
      <c r="AZ69" s="23"/>
      <c r="BA69" s="25">
        <v>4.5999999999999996</v>
      </c>
      <c r="BB69" s="25">
        <v>4.9000000000000004</v>
      </c>
      <c r="BC69" s="25">
        <f t="shared" si="35"/>
        <v>19.5</v>
      </c>
      <c r="BD69" s="25">
        <f t="shared" si="36"/>
        <v>4.6270000000000007</v>
      </c>
      <c r="BF69" s="55">
        <f t="shared" si="34"/>
        <v>0</v>
      </c>
      <c r="BG69" s="66"/>
      <c r="BH69" s="66"/>
      <c r="BI69" s="25"/>
      <c r="BJ69" s="25"/>
      <c r="BK69" s="20"/>
      <c r="BL69" s="24"/>
      <c r="BM69" s="25"/>
      <c r="BN69" s="25"/>
      <c r="BO69" s="25"/>
      <c r="BP69" s="126"/>
    </row>
    <row r="70" spans="1:68" x14ac:dyDescent="0.2">
      <c r="A70" s="56">
        <v>45098</v>
      </c>
      <c r="B70" s="57" t="s">
        <v>561</v>
      </c>
      <c r="C70" s="57"/>
      <c r="D70" s="58" t="str">
        <f t="shared" si="32"/>
        <v>Wed</v>
      </c>
      <c r="E70" s="58"/>
      <c r="F70" s="24" t="s">
        <v>51</v>
      </c>
      <c r="G70" s="59" t="s">
        <v>103</v>
      </c>
      <c r="H70" s="60" t="s">
        <v>194</v>
      </c>
      <c r="I70" s="61">
        <v>6</v>
      </c>
      <c r="J70" s="61" t="s">
        <v>156</v>
      </c>
      <c r="K70" s="60" t="s">
        <v>195</v>
      </c>
      <c r="L70" s="25">
        <v>1.5</v>
      </c>
      <c r="M70" s="24" t="s">
        <v>105</v>
      </c>
      <c r="N70" s="24" t="s">
        <v>6</v>
      </c>
      <c r="R70" s="64">
        <v>3.9</v>
      </c>
      <c r="S70" s="65" t="s">
        <v>363</v>
      </c>
      <c r="T70" s="66" t="str">
        <f t="shared" si="16"/>
        <v>0.00</v>
      </c>
      <c r="U70" s="66">
        <f t="shared" si="17"/>
        <v>-1.5</v>
      </c>
      <c r="V70" s="66">
        <f t="shared" si="18"/>
        <v>-7.3199999999999985</v>
      </c>
      <c r="W70" s="66">
        <f t="shared" si="19"/>
        <v>203.5</v>
      </c>
      <c r="X70" s="20">
        <f t="shared" si="20"/>
        <v>-3.5970515970515961E-2</v>
      </c>
      <c r="Y70" s="67">
        <f t="shared" si="21"/>
        <v>-7.3199999999999987E-2</v>
      </c>
      <c r="Z70" s="68">
        <f t="shared" si="22"/>
        <v>-731.99999999999989</v>
      </c>
      <c r="AA70" s="65" t="s">
        <v>52</v>
      </c>
      <c r="AB70" s="23" t="str">
        <f t="shared" si="31"/>
        <v/>
      </c>
      <c r="AC70" s="23" t="str">
        <f t="shared" si="31"/>
        <v/>
      </c>
      <c r="AD70" s="23" t="str">
        <f t="shared" si="31"/>
        <v/>
      </c>
      <c r="AE70" s="23" t="str">
        <f t="shared" si="31"/>
        <v/>
      </c>
      <c r="AF70" s="23" t="str">
        <f t="shared" si="31"/>
        <v/>
      </c>
      <c r="AU70" s="23">
        <f t="shared" si="33"/>
        <v>-1.5</v>
      </c>
      <c r="AV70" s="23" t="str">
        <f t="shared" si="33"/>
        <v/>
      </c>
      <c r="AW70" s="23" t="str">
        <f t="shared" si="33"/>
        <v/>
      </c>
      <c r="AX70" s="23" t="str">
        <f t="shared" si="33"/>
        <v/>
      </c>
      <c r="AY70" s="23" t="str">
        <f t="shared" si="33"/>
        <v/>
      </c>
      <c r="AZ70" s="23"/>
      <c r="BA70" s="25">
        <v>0</v>
      </c>
      <c r="BB70" s="25">
        <v>1.92</v>
      </c>
      <c r="BC70" s="25">
        <f t="shared" si="35"/>
        <v>1.38</v>
      </c>
      <c r="BD70" s="25">
        <f t="shared" si="36"/>
        <v>1.8555999999999999</v>
      </c>
      <c r="BF70" s="55">
        <f t="shared" si="34"/>
        <v>0</v>
      </c>
      <c r="BG70" s="66"/>
      <c r="BH70" s="66"/>
      <c r="BI70" s="25"/>
      <c r="BJ70" s="25"/>
      <c r="BK70" s="20"/>
      <c r="BL70" s="24"/>
      <c r="BM70" s="25"/>
      <c r="BN70" s="25"/>
      <c r="BO70" s="25"/>
      <c r="BP70" s="126"/>
    </row>
    <row r="71" spans="1:68" x14ac:dyDescent="0.2">
      <c r="A71" s="56">
        <v>45098</v>
      </c>
      <c r="B71" s="57" t="s">
        <v>561</v>
      </c>
      <c r="C71" s="57"/>
      <c r="D71" s="58" t="str">
        <f t="shared" si="32"/>
        <v>Wed</v>
      </c>
      <c r="E71" s="58"/>
      <c r="F71" s="24" t="s">
        <v>51</v>
      </c>
      <c r="G71" s="59" t="s">
        <v>103</v>
      </c>
      <c r="H71" s="60" t="s">
        <v>194</v>
      </c>
      <c r="I71" s="61">
        <v>6</v>
      </c>
      <c r="J71" s="61" t="s">
        <v>156</v>
      </c>
      <c r="K71" s="60" t="s">
        <v>195</v>
      </c>
      <c r="L71" s="25">
        <v>3.5</v>
      </c>
      <c r="M71" s="24" t="s">
        <v>105</v>
      </c>
      <c r="N71" s="24" t="s">
        <v>7</v>
      </c>
      <c r="R71" s="64">
        <v>1.8</v>
      </c>
      <c r="S71" s="65" t="s">
        <v>363</v>
      </c>
      <c r="T71" s="66" t="str">
        <f t="shared" si="16"/>
        <v>0.00</v>
      </c>
      <c r="U71" s="66">
        <f t="shared" si="17"/>
        <v>-3.5</v>
      </c>
      <c r="V71" s="66">
        <f t="shared" si="18"/>
        <v>-10.819999999999999</v>
      </c>
      <c r="W71" s="66">
        <f t="shared" si="19"/>
        <v>207</v>
      </c>
      <c r="X71" s="20">
        <f t="shared" si="20"/>
        <v>-5.2270531400966179E-2</v>
      </c>
      <c r="Y71" s="67">
        <f t="shared" si="21"/>
        <v>-0.10819999999999999</v>
      </c>
      <c r="Z71" s="68">
        <f t="shared" si="22"/>
        <v>-1081.9999999999998</v>
      </c>
      <c r="AA71" s="65" t="s">
        <v>52</v>
      </c>
      <c r="AB71" s="23" t="str">
        <f t="shared" si="31"/>
        <v/>
      </c>
      <c r="AC71" s="23" t="str">
        <f t="shared" si="31"/>
        <v/>
      </c>
      <c r="AD71" s="23" t="str">
        <f t="shared" si="31"/>
        <v/>
      </c>
      <c r="AE71" s="23" t="str">
        <f t="shared" si="31"/>
        <v/>
      </c>
      <c r="AF71" s="23" t="str">
        <f t="shared" si="31"/>
        <v/>
      </c>
      <c r="AU71" s="23">
        <f t="shared" si="33"/>
        <v>-3.5</v>
      </c>
      <c r="AV71" s="23" t="str">
        <f t="shared" si="33"/>
        <v/>
      </c>
      <c r="AW71" s="23" t="str">
        <f t="shared" si="33"/>
        <v/>
      </c>
      <c r="AX71" s="23" t="str">
        <f t="shared" si="33"/>
        <v/>
      </c>
      <c r="AY71" s="23" t="str">
        <f t="shared" si="33"/>
        <v/>
      </c>
      <c r="AZ71" s="23"/>
      <c r="BA71" s="25">
        <v>3.5</v>
      </c>
      <c r="BB71" s="25">
        <v>3.65</v>
      </c>
      <c r="BC71" s="25">
        <f t="shared" si="35"/>
        <v>9.2750000000000004</v>
      </c>
      <c r="BD71" s="25">
        <f t="shared" si="36"/>
        <v>3.4645000000000001</v>
      </c>
      <c r="BF71" s="55">
        <f t="shared" si="34"/>
        <v>0</v>
      </c>
      <c r="BG71" s="66"/>
      <c r="BH71" s="66"/>
      <c r="BI71" s="25"/>
      <c r="BJ71" s="25"/>
      <c r="BK71" s="20"/>
      <c r="BL71" s="24"/>
      <c r="BM71" s="25"/>
      <c r="BN71" s="25"/>
      <c r="BO71" s="25"/>
      <c r="BP71" s="126"/>
    </row>
    <row r="72" spans="1:68" x14ac:dyDescent="0.2">
      <c r="A72" s="56">
        <v>45098</v>
      </c>
      <c r="B72" s="57" t="s">
        <v>561</v>
      </c>
      <c r="C72" s="57"/>
      <c r="D72" s="58" t="str">
        <f t="shared" si="32"/>
        <v>Wed</v>
      </c>
      <c r="E72" s="58"/>
      <c r="F72" s="24" t="s">
        <v>51</v>
      </c>
      <c r="G72" s="59" t="s">
        <v>103</v>
      </c>
      <c r="H72" s="60" t="s">
        <v>124</v>
      </c>
      <c r="I72" s="61">
        <v>4</v>
      </c>
      <c r="J72" s="61" t="s">
        <v>63</v>
      </c>
      <c r="K72" s="69" t="s">
        <v>192</v>
      </c>
      <c r="L72" s="25">
        <v>3</v>
      </c>
      <c r="M72" s="24" t="s">
        <v>105</v>
      </c>
      <c r="N72" s="24" t="s">
        <v>6</v>
      </c>
      <c r="R72" s="64">
        <v>2.6</v>
      </c>
      <c r="S72" s="65" t="s">
        <v>372</v>
      </c>
      <c r="T72" s="66">
        <f t="shared" si="16"/>
        <v>7.8</v>
      </c>
      <c r="U72" s="66">
        <f t="shared" si="17"/>
        <v>4.8</v>
      </c>
      <c r="V72" s="66">
        <f t="shared" si="18"/>
        <v>-6.0199999999999987</v>
      </c>
      <c r="W72" s="66">
        <f t="shared" si="19"/>
        <v>210</v>
      </c>
      <c r="X72" s="20">
        <f t="shared" si="20"/>
        <v>-2.866666666666666E-2</v>
      </c>
      <c r="Y72" s="67">
        <f t="shared" si="21"/>
        <v>-6.019999999999999E-2</v>
      </c>
      <c r="Z72" s="68">
        <f t="shared" si="22"/>
        <v>-601.99999999999989</v>
      </c>
      <c r="AA72" s="65" t="s">
        <v>53</v>
      </c>
      <c r="AB72" s="23" t="str">
        <f t="shared" si="31"/>
        <v/>
      </c>
      <c r="AC72" s="23" t="str">
        <f t="shared" si="31"/>
        <v/>
      </c>
      <c r="AD72" s="23" t="str">
        <f t="shared" si="31"/>
        <v/>
      </c>
      <c r="AE72" s="23" t="str">
        <f t="shared" si="31"/>
        <v/>
      </c>
      <c r="AF72" s="23" t="str">
        <f t="shared" si="31"/>
        <v/>
      </c>
      <c r="AU72" s="23">
        <f t="shared" si="33"/>
        <v>4.8</v>
      </c>
      <c r="AV72" s="23" t="str">
        <f t="shared" si="33"/>
        <v/>
      </c>
      <c r="AW72" s="23" t="str">
        <f t="shared" si="33"/>
        <v/>
      </c>
      <c r="AX72" s="23" t="str">
        <f t="shared" si="33"/>
        <v/>
      </c>
      <c r="AY72" s="23" t="str">
        <f t="shared" si="33"/>
        <v/>
      </c>
      <c r="AZ72" s="23"/>
      <c r="BA72" s="25">
        <v>1.9</v>
      </c>
      <c r="BB72" s="25">
        <v>2</v>
      </c>
      <c r="BC72" s="25">
        <f t="shared" si="35"/>
        <v>3</v>
      </c>
      <c r="BD72" s="25">
        <f t="shared" si="36"/>
        <v>1.9300000000000002</v>
      </c>
      <c r="BF72" s="55">
        <f t="shared" si="34"/>
        <v>0</v>
      </c>
      <c r="BG72" s="66"/>
      <c r="BH72" s="66"/>
      <c r="BI72" s="25"/>
      <c r="BJ72" s="25"/>
      <c r="BK72" s="20"/>
      <c r="BL72" s="24"/>
      <c r="BM72" s="25"/>
      <c r="BN72" s="25"/>
      <c r="BO72" s="25"/>
      <c r="BP72" s="126"/>
    </row>
    <row r="73" spans="1:68" x14ac:dyDescent="0.2">
      <c r="A73" s="56">
        <v>45099</v>
      </c>
      <c r="B73" s="57" t="s">
        <v>561</v>
      </c>
      <c r="C73" s="57"/>
      <c r="D73" s="58" t="str">
        <f t="shared" si="32"/>
        <v>Thu</v>
      </c>
      <c r="E73" s="58"/>
      <c r="F73" s="24" t="s">
        <v>51</v>
      </c>
      <c r="G73" s="59" t="s">
        <v>103</v>
      </c>
      <c r="H73" s="60" t="s">
        <v>54</v>
      </c>
      <c r="I73" s="61">
        <v>8</v>
      </c>
      <c r="J73" s="61" t="s">
        <v>84</v>
      </c>
      <c r="K73" s="70" t="s">
        <v>196</v>
      </c>
      <c r="L73" s="25">
        <v>3</v>
      </c>
      <c r="M73" s="24" t="s">
        <v>105</v>
      </c>
      <c r="N73" s="24" t="s">
        <v>6</v>
      </c>
      <c r="R73" s="64">
        <v>1.9</v>
      </c>
      <c r="S73" s="65" t="s">
        <v>373</v>
      </c>
      <c r="T73" s="66" t="str">
        <f t="shared" si="16"/>
        <v>0.00</v>
      </c>
      <c r="U73" s="66">
        <f t="shared" si="17"/>
        <v>-3</v>
      </c>
      <c r="V73" s="66">
        <f t="shared" si="18"/>
        <v>-9.02</v>
      </c>
      <c r="W73" s="66">
        <f t="shared" si="19"/>
        <v>213</v>
      </c>
      <c r="X73" s="20">
        <f t="shared" si="20"/>
        <v>-4.2347417840375587E-2</v>
      </c>
      <c r="Y73" s="67">
        <f t="shared" si="21"/>
        <v>-9.0200000000000002E-2</v>
      </c>
      <c r="Z73" s="68">
        <f t="shared" si="22"/>
        <v>-902</v>
      </c>
      <c r="AA73" s="65" t="s">
        <v>52</v>
      </c>
      <c r="AB73" s="23" t="str">
        <f t="shared" ref="AB73:AF83" si="37">IF($G73=AB$2,$U73,"")</f>
        <v/>
      </c>
      <c r="AC73" s="23" t="str">
        <f t="shared" si="37"/>
        <v/>
      </c>
      <c r="AD73" s="23" t="str">
        <f t="shared" si="37"/>
        <v/>
      </c>
      <c r="AE73" s="23" t="str">
        <f t="shared" si="37"/>
        <v/>
      </c>
      <c r="AF73" s="23" t="str">
        <f t="shared" si="37"/>
        <v/>
      </c>
      <c r="AU73" s="23">
        <f t="shared" si="33"/>
        <v>-3</v>
      </c>
      <c r="AV73" s="23" t="str">
        <f t="shared" si="33"/>
        <v/>
      </c>
      <c r="AW73" s="23" t="str">
        <f t="shared" si="33"/>
        <v/>
      </c>
      <c r="AX73" s="23" t="str">
        <f t="shared" si="33"/>
        <v/>
      </c>
      <c r="AY73" s="23" t="str">
        <f t="shared" si="33"/>
        <v/>
      </c>
      <c r="AZ73" s="23"/>
      <c r="BA73" s="25">
        <v>0</v>
      </c>
      <c r="BB73" s="25">
        <v>1.67</v>
      </c>
      <c r="BC73" s="25">
        <f t="shared" si="35"/>
        <v>2.0099999999999998</v>
      </c>
      <c r="BD73" s="25">
        <f t="shared" si="36"/>
        <v>1.6231</v>
      </c>
      <c r="BF73" s="55">
        <f t="shared" si="34"/>
        <v>0</v>
      </c>
      <c r="BG73" s="66"/>
      <c r="BH73" s="66"/>
      <c r="BI73" s="25"/>
      <c r="BJ73" s="25"/>
      <c r="BK73" s="20"/>
      <c r="BL73" s="24"/>
      <c r="BM73" s="25"/>
      <c r="BN73" s="25"/>
      <c r="BO73" s="25"/>
      <c r="BP73" s="126"/>
    </row>
    <row r="74" spans="1:68" x14ac:dyDescent="0.2">
      <c r="A74" s="56">
        <v>45101</v>
      </c>
      <c r="B74" s="57" t="s">
        <v>561</v>
      </c>
      <c r="C74" s="57"/>
      <c r="D74" s="58" t="str">
        <f t="shared" si="32"/>
        <v>Sat</v>
      </c>
      <c r="E74" s="58"/>
      <c r="F74" s="24" t="s">
        <v>51</v>
      </c>
      <c r="G74" s="59" t="s">
        <v>103</v>
      </c>
      <c r="H74" s="60" t="s">
        <v>141</v>
      </c>
      <c r="I74" s="61">
        <v>8</v>
      </c>
      <c r="J74" s="61" t="s">
        <v>156</v>
      </c>
      <c r="K74" s="69" t="s">
        <v>205</v>
      </c>
      <c r="L74" s="25">
        <v>5</v>
      </c>
      <c r="M74" s="24" t="s">
        <v>105</v>
      </c>
      <c r="N74" s="24" t="s">
        <v>7</v>
      </c>
      <c r="R74" s="64">
        <v>1.7</v>
      </c>
      <c r="S74" s="65" t="s">
        <v>372</v>
      </c>
      <c r="T74" s="66">
        <f t="shared" si="16"/>
        <v>8.5</v>
      </c>
      <c r="U74" s="66">
        <f t="shared" si="17"/>
        <v>3.5</v>
      </c>
      <c r="V74" s="66">
        <f t="shared" si="18"/>
        <v>-5.52</v>
      </c>
      <c r="W74" s="66">
        <f t="shared" si="19"/>
        <v>218</v>
      </c>
      <c r="X74" s="20">
        <f t="shared" si="20"/>
        <v>-2.5321100917431189E-2</v>
      </c>
      <c r="Y74" s="67">
        <f t="shared" si="21"/>
        <v>-5.5199999999999999E-2</v>
      </c>
      <c r="Z74" s="68">
        <f t="shared" si="22"/>
        <v>-552</v>
      </c>
      <c r="AA74" s="65" t="s">
        <v>53</v>
      </c>
      <c r="AB74" s="23" t="str">
        <f t="shared" si="37"/>
        <v/>
      </c>
      <c r="AC74" s="23" t="str">
        <f t="shared" si="37"/>
        <v/>
      </c>
      <c r="AD74" s="23" t="str">
        <f t="shared" si="37"/>
        <v/>
      </c>
      <c r="AE74" s="23" t="str">
        <f t="shared" si="37"/>
        <v/>
      </c>
      <c r="AF74" s="23" t="str">
        <f t="shared" si="37"/>
        <v/>
      </c>
      <c r="AU74" s="23">
        <f t="shared" ref="AU74:AY84" si="38">IF($G74=AU$2,$U74,"")</f>
        <v>3.5</v>
      </c>
      <c r="AV74" s="23" t="str">
        <f t="shared" si="38"/>
        <v/>
      </c>
      <c r="AW74" s="23" t="str">
        <f t="shared" si="38"/>
        <v/>
      </c>
      <c r="AX74" s="23" t="str">
        <f t="shared" si="38"/>
        <v/>
      </c>
      <c r="AY74" s="23" t="str">
        <f t="shared" si="38"/>
        <v/>
      </c>
      <c r="AZ74" s="23"/>
      <c r="BA74" s="25">
        <v>4.8</v>
      </c>
      <c r="BB74" s="25">
        <v>5.9</v>
      </c>
      <c r="BC74" s="25">
        <f t="shared" ref="BC74:BC81" si="39">((BB74*(L74))-(L74))</f>
        <v>24.5</v>
      </c>
      <c r="BD74" s="25">
        <f t="shared" ref="BD74:BD81" si="40">0.93*(BB74-1)+1</f>
        <v>5.5570000000000004</v>
      </c>
      <c r="BF74" s="55">
        <f t="shared" si="34"/>
        <v>0</v>
      </c>
      <c r="BG74" s="66"/>
      <c r="BH74" s="66"/>
      <c r="BI74" s="25"/>
      <c r="BJ74" s="25"/>
      <c r="BK74" s="20"/>
      <c r="BL74" s="24"/>
      <c r="BM74" s="25"/>
      <c r="BN74" s="25"/>
      <c r="BO74" s="25"/>
      <c r="BP74" s="126"/>
    </row>
    <row r="75" spans="1:68" x14ac:dyDescent="0.2">
      <c r="A75" s="56">
        <v>45101</v>
      </c>
      <c r="B75" s="57" t="s">
        <v>561</v>
      </c>
      <c r="C75" s="57"/>
      <c r="D75" s="58" t="str">
        <f t="shared" si="32"/>
        <v>Sat</v>
      </c>
      <c r="E75" s="58"/>
      <c r="F75" s="24" t="s">
        <v>51</v>
      </c>
      <c r="G75" s="59" t="s">
        <v>103</v>
      </c>
      <c r="H75" s="60" t="s">
        <v>141</v>
      </c>
      <c r="I75" s="61">
        <v>3</v>
      </c>
      <c r="J75" s="61" t="s">
        <v>80</v>
      </c>
      <c r="K75" s="69" t="s">
        <v>204</v>
      </c>
      <c r="L75" s="25">
        <v>5</v>
      </c>
      <c r="M75" s="24" t="s">
        <v>105</v>
      </c>
      <c r="N75" s="24" t="s">
        <v>6</v>
      </c>
      <c r="R75" s="64">
        <v>2</v>
      </c>
      <c r="S75" s="65" t="s">
        <v>372</v>
      </c>
      <c r="T75" s="66">
        <f t="shared" si="16"/>
        <v>10</v>
      </c>
      <c r="U75" s="66">
        <f t="shared" si="17"/>
        <v>5</v>
      </c>
      <c r="V75" s="66">
        <f t="shared" si="18"/>
        <v>-0.51999999999999957</v>
      </c>
      <c r="W75" s="66">
        <f t="shared" si="19"/>
        <v>223</v>
      </c>
      <c r="X75" s="20">
        <f t="shared" si="20"/>
        <v>-2.3318385650224196E-3</v>
      </c>
      <c r="Y75" s="67">
        <f t="shared" si="21"/>
        <v>-5.1999999999999954E-3</v>
      </c>
      <c r="Z75" s="68">
        <f t="shared" si="22"/>
        <v>-51.999999999999957</v>
      </c>
      <c r="AA75" s="65" t="s">
        <v>53</v>
      </c>
      <c r="AB75" s="23" t="str">
        <f t="shared" si="37"/>
        <v/>
      </c>
      <c r="AC75" s="23" t="str">
        <f t="shared" si="37"/>
        <v/>
      </c>
      <c r="AD75" s="23" t="str">
        <f t="shared" si="37"/>
        <v/>
      </c>
      <c r="AE75" s="23" t="str">
        <f t="shared" si="37"/>
        <v/>
      </c>
      <c r="AF75" s="23" t="str">
        <f t="shared" si="37"/>
        <v/>
      </c>
      <c r="AU75" s="23">
        <f t="shared" si="38"/>
        <v>5</v>
      </c>
      <c r="AV75" s="23" t="str">
        <f t="shared" si="38"/>
        <v/>
      </c>
      <c r="AW75" s="23" t="str">
        <f t="shared" si="38"/>
        <v/>
      </c>
      <c r="AX75" s="23" t="str">
        <f t="shared" si="38"/>
        <v/>
      </c>
      <c r="AY75" s="23" t="str">
        <f t="shared" si="38"/>
        <v/>
      </c>
      <c r="AZ75" s="23"/>
      <c r="BA75" s="25">
        <v>0</v>
      </c>
      <c r="BB75" s="25">
        <v>1.93</v>
      </c>
      <c r="BC75" s="25">
        <f t="shared" si="39"/>
        <v>4.6500000000000004</v>
      </c>
      <c r="BD75" s="25">
        <f t="shared" si="40"/>
        <v>1.8649</v>
      </c>
      <c r="BF75" s="55">
        <f t="shared" si="34"/>
        <v>0</v>
      </c>
      <c r="BG75" s="66"/>
      <c r="BH75" s="66"/>
      <c r="BI75" s="25"/>
      <c r="BJ75" s="25"/>
      <c r="BK75" s="20"/>
      <c r="BL75" s="24"/>
      <c r="BM75" s="25"/>
      <c r="BN75" s="25"/>
      <c r="BO75" s="25"/>
      <c r="BP75" s="126"/>
    </row>
    <row r="76" spans="1:68" x14ac:dyDescent="0.2">
      <c r="A76" s="56">
        <v>45101</v>
      </c>
      <c r="B76" s="57" t="s">
        <v>561</v>
      </c>
      <c r="C76" s="57"/>
      <c r="D76" s="58" t="str">
        <f t="shared" si="32"/>
        <v>Sat</v>
      </c>
      <c r="E76" s="58"/>
      <c r="F76" s="24" t="s">
        <v>51</v>
      </c>
      <c r="G76" s="59" t="s">
        <v>103</v>
      </c>
      <c r="H76" s="60" t="s">
        <v>104</v>
      </c>
      <c r="I76" s="61">
        <v>2</v>
      </c>
      <c r="J76" s="61" t="s">
        <v>202</v>
      </c>
      <c r="K76" s="69" t="s">
        <v>203</v>
      </c>
      <c r="L76" s="25">
        <v>5</v>
      </c>
      <c r="M76" s="24" t="s">
        <v>105</v>
      </c>
      <c r="N76" s="24" t="s">
        <v>6</v>
      </c>
      <c r="R76" s="64">
        <v>2.1</v>
      </c>
      <c r="S76" s="65" t="s">
        <v>372</v>
      </c>
      <c r="T76" s="66">
        <f t="shared" si="16"/>
        <v>10.5</v>
      </c>
      <c r="U76" s="66">
        <f t="shared" si="17"/>
        <v>5.5</v>
      </c>
      <c r="V76" s="66">
        <f t="shared" si="18"/>
        <v>4.9800000000000004</v>
      </c>
      <c r="W76" s="66">
        <f t="shared" si="19"/>
        <v>228</v>
      </c>
      <c r="X76" s="20">
        <f t="shared" si="20"/>
        <v>2.1842105263157895E-2</v>
      </c>
      <c r="Y76" s="67">
        <f t="shared" si="21"/>
        <v>4.9800000000000004E-2</v>
      </c>
      <c r="Z76" s="68">
        <f t="shared" si="22"/>
        <v>498.00000000000006</v>
      </c>
      <c r="AA76" s="65" t="s">
        <v>53</v>
      </c>
      <c r="AB76" s="23" t="str">
        <f t="shared" si="37"/>
        <v/>
      </c>
      <c r="AC76" s="23" t="str">
        <f t="shared" si="37"/>
        <v/>
      </c>
      <c r="AD76" s="23" t="str">
        <f t="shared" si="37"/>
        <v/>
      </c>
      <c r="AE76" s="23" t="str">
        <f t="shared" si="37"/>
        <v/>
      </c>
      <c r="AF76" s="23" t="str">
        <f t="shared" si="37"/>
        <v/>
      </c>
      <c r="AU76" s="23">
        <f t="shared" si="38"/>
        <v>5.5</v>
      </c>
      <c r="AV76" s="23" t="str">
        <f t="shared" si="38"/>
        <v/>
      </c>
      <c r="AW76" s="23" t="str">
        <f t="shared" si="38"/>
        <v/>
      </c>
      <c r="AX76" s="23" t="str">
        <f t="shared" si="38"/>
        <v/>
      </c>
      <c r="AY76" s="23" t="str">
        <f t="shared" si="38"/>
        <v/>
      </c>
      <c r="AZ76" s="23"/>
      <c r="BA76" s="25">
        <v>2.2000000000000002</v>
      </c>
      <c r="BB76" s="25">
        <v>2.2200000000000002</v>
      </c>
      <c r="BC76" s="25">
        <f t="shared" si="39"/>
        <v>6.1000000000000014</v>
      </c>
      <c r="BD76" s="25">
        <f t="shared" si="40"/>
        <v>2.1346000000000003</v>
      </c>
      <c r="BF76" s="55">
        <f t="shared" si="34"/>
        <v>0</v>
      </c>
      <c r="BG76" s="66"/>
      <c r="BH76" s="66"/>
      <c r="BI76" s="25"/>
      <c r="BJ76" s="25"/>
      <c r="BK76" s="20"/>
      <c r="BL76" s="24"/>
      <c r="BM76" s="25"/>
      <c r="BN76" s="25"/>
      <c r="BO76" s="25"/>
      <c r="BP76" s="126"/>
    </row>
    <row r="77" spans="1:68" x14ac:dyDescent="0.2">
      <c r="A77" s="56">
        <v>45101</v>
      </c>
      <c r="B77" s="57" t="s">
        <v>561</v>
      </c>
      <c r="C77" s="57"/>
      <c r="D77" s="58" t="str">
        <f t="shared" si="32"/>
        <v>Sat</v>
      </c>
      <c r="E77" s="58"/>
      <c r="F77" s="24" t="s">
        <v>51</v>
      </c>
      <c r="G77" s="59" t="s">
        <v>103</v>
      </c>
      <c r="H77" s="60" t="s">
        <v>141</v>
      </c>
      <c r="I77" s="61">
        <v>8</v>
      </c>
      <c r="J77" s="61" t="s">
        <v>156</v>
      </c>
      <c r="K77" s="69" t="s">
        <v>205</v>
      </c>
      <c r="L77" s="25">
        <v>2</v>
      </c>
      <c r="M77" s="24" t="s">
        <v>105</v>
      </c>
      <c r="N77" s="24" t="s">
        <v>6</v>
      </c>
      <c r="R77" s="64">
        <v>3.8</v>
      </c>
      <c r="S77" s="65" t="s">
        <v>372</v>
      </c>
      <c r="T77" s="66">
        <f t="shared" si="16"/>
        <v>7.6</v>
      </c>
      <c r="U77" s="66">
        <f t="shared" si="17"/>
        <v>5.6</v>
      </c>
      <c r="V77" s="66">
        <f t="shared" si="18"/>
        <v>10.58</v>
      </c>
      <c r="W77" s="66">
        <f t="shared" si="19"/>
        <v>230</v>
      </c>
      <c r="X77" s="20">
        <f t="shared" si="20"/>
        <v>4.5999999999999999E-2</v>
      </c>
      <c r="Y77" s="67">
        <f t="shared" si="21"/>
        <v>0.10580000000000001</v>
      </c>
      <c r="Z77" s="68">
        <f t="shared" si="22"/>
        <v>1058</v>
      </c>
      <c r="AA77" s="65" t="s">
        <v>53</v>
      </c>
      <c r="AB77" s="23" t="str">
        <f t="shared" si="37"/>
        <v/>
      </c>
      <c r="AC77" s="23" t="str">
        <f t="shared" si="37"/>
        <v/>
      </c>
      <c r="AD77" s="23" t="str">
        <f t="shared" si="37"/>
        <v/>
      </c>
      <c r="AE77" s="23" t="str">
        <f t="shared" si="37"/>
        <v/>
      </c>
      <c r="AF77" s="23" t="str">
        <f t="shared" si="37"/>
        <v/>
      </c>
      <c r="AU77" s="23">
        <f t="shared" si="38"/>
        <v>5.6</v>
      </c>
      <c r="AV77" s="23" t="str">
        <f t="shared" si="38"/>
        <v/>
      </c>
      <c r="AW77" s="23" t="str">
        <f t="shared" si="38"/>
        <v/>
      </c>
      <c r="AX77" s="23" t="str">
        <f t="shared" si="38"/>
        <v/>
      </c>
      <c r="AY77" s="23" t="str">
        <f t="shared" si="38"/>
        <v/>
      </c>
      <c r="AZ77" s="23"/>
      <c r="BA77" s="25">
        <v>8.1</v>
      </c>
      <c r="BB77" s="25">
        <v>9.6</v>
      </c>
      <c r="BC77" s="25">
        <f t="shared" si="39"/>
        <v>17.2</v>
      </c>
      <c r="BD77" s="25">
        <f t="shared" si="40"/>
        <v>8.9980000000000011</v>
      </c>
      <c r="BF77" s="55">
        <f t="shared" si="34"/>
        <v>0</v>
      </c>
      <c r="BG77" s="66"/>
      <c r="BH77" s="66"/>
      <c r="BI77" s="25"/>
      <c r="BJ77" s="25"/>
      <c r="BK77" s="20"/>
      <c r="BL77" s="24"/>
      <c r="BM77" s="25"/>
      <c r="BN77" s="25"/>
      <c r="BO77" s="25"/>
      <c r="BP77" s="126"/>
    </row>
    <row r="78" spans="1:68" x14ac:dyDescent="0.2">
      <c r="A78" s="56">
        <v>45104</v>
      </c>
      <c r="B78" s="57" t="s">
        <v>561</v>
      </c>
      <c r="C78" s="57"/>
      <c r="D78" s="58" t="str">
        <f t="shared" si="32"/>
        <v>Tue</v>
      </c>
      <c r="E78" s="58"/>
      <c r="F78" s="24" t="s">
        <v>51</v>
      </c>
      <c r="G78" s="59" t="s">
        <v>103</v>
      </c>
      <c r="H78" s="60" t="s">
        <v>185</v>
      </c>
      <c r="I78" s="61">
        <v>1</v>
      </c>
      <c r="J78" s="61" t="s">
        <v>95</v>
      </c>
      <c r="K78" s="60" t="s">
        <v>206</v>
      </c>
      <c r="L78" s="25">
        <v>1.5</v>
      </c>
      <c r="M78" s="24" t="s">
        <v>105</v>
      </c>
      <c r="N78" s="24" t="s">
        <v>6</v>
      </c>
      <c r="R78" s="64">
        <v>5.5</v>
      </c>
      <c r="S78" s="65" t="s">
        <v>363</v>
      </c>
      <c r="T78" s="66" t="str">
        <f t="shared" si="16"/>
        <v>0.00</v>
      </c>
      <c r="U78" s="66">
        <f t="shared" si="17"/>
        <v>-1.5</v>
      </c>
      <c r="V78" s="66">
        <f t="shared" si="18"/>
        <v>9.08</v>
      </c>
      <c r="W78" s="66">
        <f t="shared" si="19"/>
        <v>231.5</v>
      </c>
      <c r="X78" s="20">
        <f t="shared" si="20"/>
        <v>3.9222462203023757E-2</v>
      </c>
      <c r="Y78" s="67">
        <f t="shared" si="21"/>
        <v>9.0800000000000006E-2</v>
      </c>
      <c r="Z78" s="68">
        <f t="shared" si="22"/>
        <v>908</v>
      </c>
      <c r="AA78" s="65" t="s">
        <v>52</v>
      </c>
      <c r="AB78" s="23" t="str">
        <f t="shared" si="37"/>
        <v/>
      </c>
      <c r="AC78" s="23" t="str">
        <f t="shared" si="37"/>
        <v/>
      </c>
      <c r="AD78" s="23" t="str">
        <f t="shared" si="37"/>
        <v/>
      </c>
      <c r="AE78" s="23" t="str">
        <f t="shared" si="37"/>
        <v/>
      </c>
      <c r="AF78" s="23" t="str">
        <f t="shared" si="37"/>
        <v/>
      </c>
      <c r="AU78" s="23">
        <f t="shared" si="38"/>
        <v>-1.5</v>
      </c>
      <c r="AV78" s="23" t="str">
        <f t="shared" si="38"/>
        <v/>
      </c>
      <c r="AW78" s="23" t="str">
        <f t="shared" si="38"/>
        <v/>
      </c>
      <c r="AX78" s="23" t="str">
        <f t="shared" si="38"/>
        <v/>
      </c>
      <c r="AY78" s="23" t="str">
        <f t="shared" si="38"/>
        <v/>
      </c>
      <c r="AZ78" s="23"/>
      <c r="BA78" s="25">
        <v>0</v>
      </c>
      <c r="BB78" s="25">
        <v>1.93</v>
      </c>
      <c r="BC78" s="25">
        <f t="shared" si="39"/>
        <v>1.395</v>
      </c>
      <c r="BD78" s="25">
        <f t="shared" si="40"/>
        <v>1.8649</v>
      </c>
      <c r="BF78" s="55">
        <f t="shared" si="34"/>
        <v>0</v>
      </c>
      <c r="BG78" s="66"/>
      <c r="BH78" s="66"/>
      <c r="BI78" s="25"/>
      <c r="BJ78" s="25"/>
      <c r="BK78" s="20"/>
      <c r="BL78" s="24"/>
      <c r="BM78" s="25"/>
      <c r="BN78" s="25"/>
      <c r="BO78" s="25"/>
      <c r="BP78" s="126"/>
    </row>
    <row r="79" spans="1:68" x14ac:dyDescent="0.2">
      <c r="A79" s="56">
        <v>45104</v>
      </c>
      <c r="B79" s="57" t="s">
        <v>561</v>
      </c>
      <c r="C79" s="57"/>
      <c r="D79" s="58" t="str">
        <f t="shared" si="32"/>
        <v>Tue</v>
      </c>
      <c r="E79" s="58"/>
      <c r="F79" s="24" t="s">
        <v>51</v>
      </c>
      <c r="G79" s="59" t="s">
        <v>103</v>
      </c>
      <c r="H79" s="60" t="s">
        <v>185</v>
      </c>
      <c r="I79" s="61">
        <v>1</v>
      </c>
      <c r="J79" s="61" t="s">
        <v>95</v>
      </c>
      <c r="K79" s="60" t="s">
        <v>206</v>
      </c>
      <c r="L79" s="25">
        <v>3.5</v>
      </c>
      <c r="M79" s="24" t="s">
        <v>105</v>
      </c>
      <c r="N79" s="24" t="s">
        <v>7</v>
      </c>
      <c r="R79" s="64">
        <v>1.8</v>
      </c>
      <c r="S79" s="65" t="s">
        <v>363</v>
      </c>
      <c r="T79" s="66" t="str">
        <f t="shared" si="16"/>
        <v>0.00</v>
      </c>
      <c r="U79" s="66">
        <f t="shared" si="17"/>
        <v>-3.5</v>
      </c>
      <c r="V79" s="66">
        <f t="shared" si="18"/>
        <v>5.58</v>
      </c>
      <c r="W79" s="66">
        <f t="shared" si="19"/>
        <v>235</v>
      </c>
      <c r="X79" s="20">
        <f t="shared" si="20"/>
        <v>2.3744680851063831E-2</v>
      </c>
      <c r="Y79" s="67">
        <f t="shared" si="21"/>
        <v>5.5800000000000002E-2</v>
      </c>
      <c r="Z79" s="68">
        <f t="shared" si="22"/>
        <v>558</v>
      </c>
      <c r="AA79" s="65" t="s">
        <v>52</v>
      </c>
      <c r="AB79" s="23" t="str">
        <f t="shared" si="37"/>
        <v/>
      </c>
      <c r="AC79" s="23" t="str">
        <f t="shared" si="37"/>
        <v/>
      </c>
      <c r="AD79" s="23" t="str">
        <f t="shared" si="37"/>
        <v/>
      </c>
      <c r="AE79" s="23" t="str">
        <f t="shared" si="37"/>
        <v/>
      </c>
      <c r="AF79" s="23" t="str">
        <f t="shared" si="37"/>
        <v/>
      </c>
      <c r="AU79" s="23">
        <f t="shared" si="38"/>
        <v>-3.5</v>
      </c>
      <c r="AV79" s="23" t="str">
        <f t="shared" si="38"/>
        <v/>
      </c>
      <c r="AW79" s="23" t="str">
        <f t="shared" si="38"/>
        <v/>
      </c>
      <c r="AX79" s="23" t="str">
        <f t="shared" si="38"/>
        <v/>
      </c>
      <c r="AY79" s="23" t="str">
        <f t="shared" si="38"/>
        <v/>
      </c>
      <c r="AZ79" s="23"/>
      <c r="BA79" s="25">
        <v>5.2</v>
      </c>
      <c r="BB79" s="25">
        <v>6.1</v>
      </c>
      <c r="BC79" s="25">
        <f t="shared" si="39"/>
        <v>17.849999999999998</v>
      </c>
      <c r="BD79" s="25">
        <f t="shared" si="40"/>
        <v>5.7430000000000003</v>
      </c>
      <c r="BF79" s="55">
        <f t="shared" si="34"/>
        <v>0</v>
      </c>
      <c r="BG79" s="66"/>
      <c r="BH79" s="66"/>
      <c r="BI79" s="25"/>
      <c r="BJ79" s="25"/>
      <c r="BK79" s="20"/>
      <c r="BL79" s="24"/>
      <c r="BM79" s="25"/>
      <c r="BN79" s="25"/>
      <c r="BO79" s="25"/>
      <c r="BP79" s="126"/>
    </row>
    <row r="80" spans="1:68" x14ac:dyDescent="0.2">
      <c r="A80" s="56">
        <v>45104</v>
      </c>
      <c r="B80" s="57" t="s">
        <v>561</v>
      </c>
      <c r="C80" s="57"/>
      <c r="D80" s="58" t="str">
        <f t="shared" si="32"/>
        <v>Tue</v>
      </c>
      <c r="E80" s="58"/>
      <c r="F80" s="24" t="s">
        <v>51</v>
      </c>
      <c r="G80" s="59" t="s">
        <v>103</v>
      </c>
      <c r="H80" s="60" t="s">
        <v>185</v>
      </c>
      <c r="I80" s="61">
        <v>2</v>
      </c>
      <c r="J80" s="61" t="s">
        <v>136</v>
      </c>
      <c r="K80" s="70" t="s">
        <v>207</v>
      </c>
      <c r="L80" s="25">
        <v>1</v>
      </c>
      <c r="M80" s="24" t="s">
        <v>105</v>
      </c>
      <c r="N80" s="24" t="s">
        <v>6</v>
      </c>
      <c r="R80" s="64">
        <v>4</v>
      </c>
      <c r="S80" s="65" t="s">
        <v>373</v>
      </c>
      <c r="T80" s="66" t="str">
        <f t="shared" si="16"/>
        <v>0.00</v>
      </c>
      <c r="U80" s="66">
        <f t="shared" si="17"/>
        <v>-1</v>
      </c>
      <c r="V80" s="66">
        <f t="shared" si="18"/>
        <v>4.58</v>
      </c>
      <c r="W80" s="66">
        <f t="shared" si="19"/>
        <v>236</v>
      </c>
      <c r="X80" s="20">
        <f t="shared" si="20"/>
        <v>1.9406779661016949E-2</v>
      </c>
      <c r="Y80" s="67">
        <f t="shared" si="21"/>
        <v>4.58E-2</v>
      </c>
      <c r="Z80" s="68">
        <f t="shared" si="22"/>
        <v>458</v>
      </c>
      <c r="AA80" s="65" t="s">
        <v>52</v>
      </c>
      <c r="AB80" s="23" t="str">
        <f t="shared" si="37"/>
        <v/>
      </c>
      <c r="AC80" s="23" t="str">
        <f t="shared" si="37"/>
        <v/>
      </c>
      <c r="AD80" s="23" t="str">
        <f t="shared" si="37"/>
        <v/>
      </c>
      <c r="AE80" s="23" t="str">
        <f t="shared" si="37"/>
        <v/>
      </c>
      <c r="AF80" s="23" t="str">
        <f t="shared" si="37"/>
        <v/>
      </c>
      <c r="AU80" s="23">
        <f t="shared" si="38"/>
        <v>-1</v>
      </c>
      <c r="AV80" s="23" t="str">
        <f t="shared" si="38"/>
        <v/>
      </c>
      <c r="AW80" s="23" t="str">
        <f t="shared" si="38"/>
        <v/>
      </c>
      <c r="AX80" s="23" t="str">
        <f t="shared" si="38"/>
        <v/>
      </c>
      <c r="AY80" s="23" t="str">
        <f t="shared" si="38"/>
        <v/>
      </c>
      <c r="AZ80" s="23"/>
      <c r="BA80" s="25">
        <v>1.9</v>
      </c>
      <c r="BB80" s="25">
        <v>2.0299999999999998</v>
      </c>
      <c r="BC80" s="25">
        <f t="shared" si="39"/>
        <v>1.0299999999999998</v>
      </c>
      <c r="BD80" s="25">
        <f t="shared" si="40"/>
        <v>1.9579</v>
      </c>
      <c r="BF80" s="55">
        <f t="shared" si="34"/>
        <v>0</v>
      </c>
      <c r="BG80" s="66"/>
      <c r="BH80" s="66"/>
      <c r="BI80" s="25"/>
      <c r="BJ80" s="25"/>
      <c r="BK80" s="20"/>
      <c r="BL80" s="24"/>
      <c r="BM80" s="25"/>
      <c r="BN80" s="25"/>
      <c r="BO80" s="25"/>
      <c r="BP80" s="126"/>
    </row>
    <row r="81" spans="1:68" x14ac:dyDescent="0.2">
      <c r="A81" s="56">
        <v>45104</v>
      </c>
      <c r="B81" s="57" t="s">
        <v>561</v>
      </c>
      <c r="C81" s="57"/>
      <c r="D81" s="58" t="str">
        <f t="shared" si="32"/>
        <v>Tue</v>
      </c>
      <c r="E81" s="58"/>
      <c r="F81" s="24" t="s">
        <v>51</v>
      </c>
      <c r="G81" s="59" t="s">
        <v>103</v>
      </c>
      <c r="H81" s="60" t="s">
        <v>185</v>
      </c>
      <c r="I81" s="61">
        <v>5</v>
      </c>
      <c r="J81" s="61" t="s">
        <v>95</v>
      </c>
      <c r="K81" s="62" t="s">
        <v>208</v>
      </c>
      <c r="L81" s="25">
        <v>4</v>
      </c>
      <c r="M81" s="24" t="s">
        <v>105</v>
      </c>
      <c r="N81" s="24" t="s">
        <v>6</v>
      </c>
      <c r="R81" s="64">
        <v>2</v>
      </c>
      <c r="S81" s="65" t="s">
        <v>371</v>
      </c>
      <c r="T81" s="66" t="str">
        <f t="shared" si="16"/>
        <v>0.00</v>
      </c>
      <c r="U81" s="66">
        <f t="shared" si="17"/>
        <v>-4</v>
      </c>
      <c r="V81" s="66">
        <f t="shared" si="18"/>
        <v>0.58000000000000007</v>
      </c>
      <c r="W81" s="66">
        <f t="shared" si="19"/>
        <v>240</v>
      </c>
      <c r="X81" s="20">
        <f t="shared" si="20"/>
        <v>2.4166666666666668E-3</v>
      </c>
      <c r="Y81" s="67">
        <f t="shared" si="21"/>
        <v>5.8000000000000005E-3</v>
      </c>
      <c r="Z81" s="68">
        <f t="shared" si="22"/>
        <v>58.000000000000007</v>
      </c>
      <c r="AA81" s="65" t="s">
        <v>52</v>
      </c>
      <c r="AB81" s="23" t="str">
        <f t="shared" si="37"/>
        <v/>
      </c>
      <c r="AC81" s="23" t="str">
        <f t="shared" si="37"/>
        <v/>
      </c>
      <c r="AD81" s="23" t="str">
        <f t="shared" si="37"/>
        <v/>
      </c>
      <c r="AE81" s="23" t="str">
        <f t="shared" si="37"/>
        <v/>
      </c>
      <c r="AF81" s="23" t="str">
        <f t="shared" si="37"/>
        <v/>
      </c>
      <c r="AU81" s="23">
        <f t="shared" si="38"/>
        <v>-4</v>
      </c>
      <c r="AV81" s="23" t="str">
        <f t="shared" si="38"/>
        <v/>
      </c>
      <c r="AW81" s="23" t="str">
        <f t="shared" si="38"/>
        <v/>
      </c>
      <c r="AX81" s="23" t="str">
        <f t="shared" si="38"/>
        <v/>
      </c>
      <c r="AY81" s="23" t="str">
        <f t="shared" si="38"/>
        <v/>
      </c>
      <c r="AZ81" s="23"/>
      <c r="BA81" s="25">
        <v>0</v>
      </c>
      <c r="BB81" s="25">
        <v>1.85</v>
      </c>
      <c r="BC81" s="25">
        <f t="shared" si="39"/>
        <v>3.4000000000000004</v>
      </c>
      <c r="BD81" s="25">
        <f t="shared" si="40"/>
        <v>1.7905000000000002</v>
      </c>
      <c r="BF81" s="55">
        <f t="shared" si="34"/>
        <v>0</v>
      </c>
      <c r="BG81" s="66"/>
      <c r="BH81" s="66"/>
      <c r="BI81" s="25"/>
      <c r="BJ81" s="25"/>
      <c r="BK81" s="20"/>
      <c r="BL81" s="24"/>
      <c r="BM81" s="25"/>
      <c r="BN81" s="25"/>
      <c r="BO81" s="25"/>
      <c r="BP81" s="126"/>
    </row>
    <row r="82" spans="1:68" x14ac:dyDescent="0.2">
      <c r="A82" s="56">
        <v>45104</v>
      </c>
      <c r="B82" s="57" t="s">
        <v>561</v>
      </c>
      <c r="C82" s="57"/>
      <c r="D82" s="58" t="str">
        <f t="shared" si="32"/>
        <v>Tue</v>
      </c>
      <c r="E82" s="58"/>
      <c r="F82" s="24" t="s">
        <v>51</v>
      </c>
      <c r="G82" s="59" t="s">
        <v>103</v>
      </c>
      <c r="H82" s="60" t="s">
        <v>185</v>
      </c>
      <c r="I82" s="61">
        <v>2</v>
      </c>
      <c r="J82" s="61" t="s">
        <v>136</v>
      </c>
      <c r="K82" s="69" t="s">
        <v>207</v>
      </c>
      <c r="L82" s="25">
        <v>4</v>
      </c>
      <c r="M82" s="24" t="s">
        <v>105</v>
      </c>
      <c r="N82" s="24" t="s">
        <v>7</v>
      </c>
      <c r="R82" s="64">
        <v>1.6</v>
      </c>
      <c r="S82" s="65" t="s">
        <v>373</v>
      </c>
      <c r="T82" s="66">
        <f t="shared" si="16"/>
        <v>6.4</v>
      </c>
      <c r="U82" s="66">
        <f t="shared" si="17"/>
        <v>2.4000000000000004</v>
      </c>
      <c r="V82" s="66">
        <f t="shared" si="18"/>
        <v>2.9800000000000004</v>
      </c>
      <c r="W82" s="66">
        <f t="shared" si="19"/>
        <v>244</v>
      </c>
      <c r="X82" s="20">
        <f t="shared" si="20"/>
        <v>1.2213114754098362E-2</v>
      </c>
      <c r="Y82" s="67">
        <f t="shared" si="21"/>
        <v>2.9800000000000004E-2</v>
      </c>
      <c r="Z82" s="68">
        <f t="shared" si="22"/>
        <v>298.00000000000006</v>
      </c>
      <c r="AA82" s="65" t="s">
        <v>53</v>
      </c>
      <c r="AB82" s="23" t="str">
        <f t="shared" si="37"/>
        <v/>
      </c>
      <c r="AC82" s="23" t="str">
        <f t="shared" si="37"/>
        <v/>
      </c>
      <c r="AD82" s="23" t="str">
        <f t="shared" si="37"/>
        <v/>
      </c>
      <c r="AE82" s="23" t="str">
        <f t="shared" si="37"/>
        <v/>
      </c>
      <c r="AF82" s="23" t="str">
        <f t="shared" si="37"/>
        <v/>
      </c>
      <c r="AU82" s="23">
        <f t="shared" si="38"/>
        <v>2.4000000000000004</v>
      </c>
      <c r="AV82" s="23" t="str">
        <f t="shared" si="38"/>
        <v/>
      </c>
      <c r="AW82" s="23" t="str">
        <f t="shared" si="38"/>
        <v/>
      </c>
      <c r="AX82" s="23" t="str">
        <f t="shared" si="38"/>
        <v/>
      </c>
      <c r="AY82" s="23" t="str">
        <f t="shared" si="38"/>
        <v/>
      </c>
      <c r="AZ82" s="23"/>
      <c r="BA82" s="25">
        <v>0</v>
      </c>
      <c r="BB82" s="25">
        <v>0</v>
      </c>
      <c r="BC82" s="24" t="s">
        <v>720</v>
      </c>
      <c r="BD82" s="24" t="s">
        <v>720</v>
      </c>
      <c r="BF82" s="55">
        <f t="shared" si="34"/>
        <v>0</v>
      </c>
      <c r="BG82" s="66"/>
      <c r="BH82" s="66"/>
      <c r="BI82" s="25"/>
      <c r="BJ82" s="25"/>
      <c r="BK82" s="20"/>
      <c r="BL82" s="24"/>
      <c r="BM82" s="25"/>
      <c r="BN82" s="25"/>
      <c r="BO82" s="25"/>
      <c r="BP82" s="126"/>
    </row>
    <row r="83" spans="1:68" x14ac:dyDescent="0.2">
      <c r="A83" s="56">
        <v>45105</v>
      </c>
      <c r="B83" s="57" t="s">
        <v>561</v>
      </c>
      <c r="C83" s="57"/>
      <c r="D83" s="58" t="str">
        <f t="shared" si="32"/>
        <v>Wed</v>
      </c>
      <c r="E83" s="58"/>
      <c r="F83" s="24" t="s">
        <v>51</v>
      </c>
      <c r="G83" s="59" t="s">
        <v>103</v>
      </c>
      <c r="H83" s="60" t="s">
        <v>209</v>
      </c>
      <c r="I83" s="61" t="s">
        <v>210</v>
      </c>
      <c r="J83" s="61" t="s">
        <v>211</v>
      </c>
      <c r="K83" s="69" t="s">
        <v>212</v>
      </c>
      <c r="L83" s="25">
        <v>3</v>
      </c>
      <c r="M83" s="24" t="s">
        <v>105</v>
      </c>
      <c r="N83" s="24" t="s">
        <v>73</v>
      </c>
      <c r="R83" s="64">
        <v>3.23</v>
      </c>
      <c r="S83" s="65" t="s">
        <v>372</v>
      </c>
      <c r="T83" s="66">
        <f t="shared" si="16"/>
        <v>9.69</v>
      </c>
      <c r="U83" s="66">
        <f t="shared" si="17"/>
        <v>6.6899999999999995</v>
      </c>
      <c r="V83" s="66">
        <f t="shared" si="18"/>
        <v>9.67</v>
      </c>
      <c r="W83" s="66">
        <f t="shared" si="19"/>
        <v>247</v>
      </c>
      <c r="X83" s="20">
        <f t="shared" si="20"/>
        <v>3.9149797570850201E-2</v>
      </c>
      <c r="Y83" s="67">
        <f t="shared" si="21"/>
        <v>9.6699999999999994E-2</v>
      </c>
      <c r="Z83" s="68">
        <f t="shared" si="22"/>
        <v>967</v>
      </c>
      <c r="AA83" s="65" t="s">
        <v>53</v>
      </c>
      <c r="AB83" s="23" t="str">
        <f t="shared" si="37"/>
        <v/>
      </c>
      <c r="AC83" s="23" t="str">
        <f t="shared" si="37"/>
        <v/>
      </c>
      <c r="AD83" s="23" t="str">
        <f t="shared" si="37"/>
        <v/>
      </c>
      <c r="AE83" s="23" t="str">
        <f t="shared" si="37"/>
        <v/>
      </c>
      <c r="AF83" s="23" t="str">
        <f t="shared" si="37"/>
        <v/>
      </c>
      <c r="AU83" s="23">
        <f t="shared" si="38"/>
        <v>6.6899999999999995</v>
      </c>
      <c r="AV83" s="23" t="str">
        <f t="shared" si="38"/>
        <v/>
      </c>
      <c r="AW83" s="23" t="str">
        <f t="shared" si="38"/>
        <v/>
      </c>
      <c r="AX83" s="23" t="str">
        <f t="shared" si="38"/>
        <v/>
      </c>
      <c r="AY83" s="23" t="str">
        <f t="shared" si="38"/>
        <v/>
      </c>
      <c r="AZ83" s="23"/>
      <c r="BA83" s="25">
        <v>0</v>
      </c>
      <c r="BB83" s="25">
        <v>0</v>
      </c>
      <c r="BC83" s="24" t="s">
        <v>720</v>
      </c>
      <c r="BD83" s="24" t="s">
        <v>720</v>
      </c>
      <c r="BF83" s="55">
        <f t="shared" si="34"/>
        <v>0</v>
      </c>
      <c r="BG83" s="66"/>
      <c r="BH83" s="66"/>
      <c r="BI83" s="25"/>
      <c r="BJ83" s="25"/>
      <c r="BK83" s="20"/>
      <c r="BL83" s="24"/>
      <c r="BM83" s="25"/>
      <c r="BN83" s="25"/>
      <c r="BO83" s="25"/>
      <c r="BP83" s="126"/>
    </row>
    <row r="84" spans="1:68" x14ac:dyDescent="0.2">
      <c r="A84" s="56">
        <v>45107</v>
      </c>
      <c r="B84" s="57" t="s">
        <v>561</v>
      </c>
      <c r="C84" s="57"/>
      <c r="D84" s="58" t="str">
        <f t="shared" si="32"/>
        <v>Fri</v>
      </c>
      <c r="E84" s="58"/>
      <c r="F84" s="24" t="s">
        <v>51</v>
      </c>
      <c r="G84" s="59" t="s">
        <v>103</v>
      </c>
      <c r="H84" s="60" t="s">
        <v>222</v>
      </c>
      <c r="I84" s="61">
        <v>8</v>
      </c>
      <c r="J84" s="61" t="s">
        <v>159</v>
      </c>
      <c r="K84" s="69" t="s">
        <v>223</v>
      </c>
      <c r="L84" s="25">
        <v>5</v>
      </c>
      <c r="M84" s="24" t="s">
        <v>105</v>
      </c>
      <c r="N84" s="24" t="s">
        <v>6</v>
      </c>
      <c r="R84" s="64">
        <v>2.2999999999999998</v>
      </c>
      <c r="S84" s="65" t="s">
        <v>372</v>
      </c>
      <c r="T84" s="66">
        <f t="shared" si="16"/>
        <v>11.5</v>
      </c>
      <c r="U84" s="66">
        <f t="shared" si="17"/>
        <v>6.5</v>
      </c>
      <c r="V84" s="66">
        <f t="shared" si="18"/>
        <v>16.170000000000002</v>
      </c>
      <c r="W84" s="66">
        <f t="shared" si="19"/>
        <v>252</v>
      </c>
      <c r="X84" s="20">
        <f t="shared" si="20"/>
        <v>6.4166666666666677E-2</v>
      </c>
      <c r="Y84" s="67">
        <f t="shared" si="21"/>
        <v>0.16170000000000001</v>
      </c>
      <c r="Z84" s="68">
        <f t="shared" si="22"/>
        <v>1617.0000000000002</v>
      </c>
      <c r="AA84" s="65" t="s">
        <v>53</v>
      </c>
      <c r="AB84" s="23" t="str">
        <f t="shared" ref="AB84:AF90" si="41">IF($G84=AB$2,$U84,"")</f>
        <v/>
      </c>
      <c r="AC84" s="23" t="str">
        <f t="shared" si="41"/>
        <v/>
      </c>
      <c r="AD84" s="23" t="str">
        <f t="shared" si="41"/>
        <v/>
      </c>
      <c r="AE84" s="23" t="str">
        <f t="shared" si="41"/>
        <v/>
      </c>
      <c r="AF84" s="23" t="str">
        <f t="shared" si="41"/>
        <v/>
      </c>
      <c r="AU84" s="23">
        <f t="shared" si="38"/>
        <v>6.5</v>
      </c>
      <c r="AV84" s="23" t="str">
        <f t="shared" si="38"/>
        <v/>
      </c>
      <c r="AW84" s="23" t="str">
        <f t="shared" si="38"/>
        <v/>
      </c>
      <c r="AX84" s="23" t="str">
        <f t="shared" si="38"/>
        <v/>
      </c>
      <c r="AY84" s="23" t="str">
        <f t="shared" si="38"/>
        <v/>
      </c>
      <c r="AZ84" s="23"/>
      <c r="BA84" s="25">
        <v>0</v>
      </c>
      <c r="BB84" s="25">
        <v>2.1800000000000002</v>
      </c>
      <c r="BC84" s="25">
        <f t="shared" ref="BC84:BC127" si="42">((BB84*(L84))-(L84))</f>
        <v>5.9</v>
      </c>
      <c r="BD84" s="25">
        <f>0.93*(BB84-1)+1</f>
        <v>2.0974000000000004</v>
      </c>
      <c r="BF84" s="55">
        <f t="shared" si="34"/>
        <v>0</v>
      </c>
      <c r="BG84" s="66"/>
      <c r="BH84" s="66"/>
      <c r="BI84" s="25"/>
      <c r="BJ84" s="25"/>
      <c r="BK84" s="20"/>
      <c r="BL84" s="24"/>
      <c r="BM84" s="25"/>
      <c r="BN84" s="25"/>
      <c r="BO84" s="25"/>
      <c r="BP84" s="126"/>
    </row>
    <row r="85" spans="1:68" x14ac:dyDescent="0.2">
      <c r="A85" s="56">
        <v>45108</v>
      </c>
      <c r="B85" s="57" t="s">
        <v>561</v>
      </c>
      <c r="C85" s="57"/>
      <c r="D85" s="58" t="str">
        <f t="shared" si="32"/>
        <v>Sat</v>
      </c>
      <c r="E85" s="58"/>
      <c r="F85" s="24" t="s">
        <v>51</v>
      </c>
      <c r="G85" s="59" t="s">
        <v>103</v>
      </c>
      <c r="H85" s="60" t="s">
        <v>112</v>
      </c>
      <c r="I85" s="61">
        <v>5</v>
      </c>
      <c r="J85" s="61" t="s">
        <v>156</v>
      </c>
      <c r="K85" s="69" t="s">
        <v>225</v>
      </c>
      <c r="L85" s="25">
        <v>5</v>
      </c>
      <c r="M85" s="24" t="s">
        <v>105</v>
      </c>
      <c r="N85" s="24" t="s">
        <v>6</v>
      </c>
      <c r="R85" s="64">
        <v>1.8</v>
      </c>
      <c r="S85" s="65" t="s">
        <v>372</v>
      </c>
      <c r="T85" s="66">
        <f t="shared" si="16"/>
        <v>9</v>
      </c>
      <c r="U85" s="66">
        <f t="shared" si="17"/>
        <v>4</v>
      </c>
      <c r="V85" s="66">
        <f t="shared" si="18"/>
        <v>20.170000000000002</v>
      </c>
      <c r="W85" s="66">
        <f t="shared" si="19"/>
        <v>257</v>
      </c>
      <c r="X85" s="20">
        <f t="shared" si="20"/>
        <v>7.8482490272373542E-2</v>
      </c>
      <c r="Y85" s="67">
        <f t="shared" si="21"/>
        <v>0.20170000000000002</v>
      </c>
      <c r="Z85" s="68">
        <f t="shared" si="22"/>
        <v>2017.0000000000002</v>
      </c>
      <c r="AA85" s="65" t="s">
        <v>53</v>
      </c>
      <c r="AB85" s="23" t="str">
        <f t="shared" si="41"/>
        <v/>
      </c>
      <c r="AC85" s="23" t="str">
        <f t="shared" si="41"/>
        <v/>
      </c>
      <c r="AD85" s="23" t="str">
        <f t="shared" si="41"/>
        <v/>
      </c>
      <c r="AE85" s="23" t="str">
        <f t="shared" si="41"/>
        <v/>
      </c>
      <c r="AF85" s="23" t="str">
        <f t="shared" si="41"/>
        <v/>
      </c>
      <c r="AU85" s="23">
        <f t="shared" ref="AU85:AY96" si="43">IF($G85=AU$2,$U85,"")</f>
        <v>4</v>
      </c>
      <c r="AV85" s="23" t="str">
        <f t="shared" si="43"/>
        <v/>
      </c>
      <c r="AW85" s="23" t="str">
        <f t="shared" si="43"/>
        <v/>
      </c>
      <c r="AX85" s="23" t="str">
        <f t="shared" si="43"/>
        <v/>
      </c>
      <c r="AY85" s="23" t="str">
        <f t="shared" si="43"/>
        <v/>
      </c>
      <c r="AZ85" s="23"/>
      <c r="BA85" s="25">
        <v>2.7</v>
      </c>
      <c r="BB85" s="25">
        <v>2.04</v>
      </c>
      <c r="BC85" s="25">
        <f t="shared" si="42"/>
        <v>5.1999999999999993</v>
      </c>
      <c r="BD85" s="25">
        <f>0.93*(BB85-1)+1</f>
        <v>1.9672000000000001</v>
      </c>
      <c r="BF85" s="55">
        <f t="shared" si="34"/>
        <v>0</v>
      </c>
      <c r="BG85" s="66"/>
      <c r="BH85" s="66"/>
      <c r="BI85" s="25"/>
      <c r="BJ85" s="25"/>
      <c r="BK85" s="20"/>
      <c r="BL85" s="24"/>
      <c r="BM85" s="25"/>
      <c r="BN85" s="25"/>
      <c r="BO85" s="25"/>
      <c r="BP85" s="126"/>
    </row>
    <row r="86" spans="1:68" x14ac:dyDescent="0.2">
      <c r="A86" s="56">
        <v>45108</v>
      </c>
      <c r="B86" s="57" t="s">
        <v>561</v>
      </c>
      <c r="C86" s="57"/>
      <c r="D86" s="58" t="str">
        <f t="shared" si="32"/>
        <v>Sat</v>
      </c>
      <c r="E86" s="58"/>
      <c r="F86" s="24" t="s">
        <v>51</v>
      </c>
      <c r="G86" s="59" t="s">
        <v>103</v>
      </c>
      <c r="H86" s="60" t="s">
        <v>176</v>
      </c>
      <c r="I86" s="61">
        <v>1</v>
      </c>
      <c r="J86" s="61" t="s">
        <v>80</v>
      </c>
      <c r="K86" s="69" t="s">
        <v>224</v>
      </c>
      <c r="L86" s="25">
        <v>3</v>
      </c>
      <c r="M86" s="24" t="s">
        <v>105</v>
      </c>
      <c r="N86" s="24" t="s">
        <v>6</v>
      </c>
      <c r="R86" s="64">
        <v>1.9</v>
      </c>
      <c r="S86" s="65" t="s">
        <v>372</v>
      </c>
      <c r="T86" s="66">
        <f t="shared" si="16"/>
        <v>5.7</v>
      </c>
      <c r="U86" s="66">
        <f t="shared" si="17"/>
        <v>2.7</v>
      </c>
      <c r="V86" s="66">
        <f t="shared" si="18"/>
        <v>22.87</v>
      </c>
      <c r="W86" s="66">
        <f t="shared" si="19"/>
        <v>260</v>
      </c>
      <c r="X86" s="20">
        <f t="shared" si="20"/>
        <v>8.7961538461538466E-2</v>
      </c>
      <c r="Y86" s="67">
        <f t="shared" si="21"/>
        <v>0.22870000000000001</v>
      </c>
      <c r="Z86" s="68">
        <f t="shared" si="22"/>
        <v>2287</v>
      </c>
      <c r="AA86" s="65" t="s">
        <v>53</v>
      </c>
      <c r="AB86" s="23" t="str">
        <f t="shared" si="41"/>
        <v/>
      </c>
      <c r="AC86" s="23" t="str">
        <f t="shared" si="41"/>
        <v/>
      </c>
      <c r="AD86" s="23" t="str">
        <f t="shared" si="41"/>
        <v/>
      </c>
      <c r="AE86" s="23" t="str">
        <f t="shared" si="41"/>
        <v/>
      </c>
      <c r="AF86" s="23" t="str">
        <f t="shared" si="41"/>
        <v/>
      </c>
      <c r="AU86" s="23">
        <f t="shared" si="43"/>
        <v>2.7</v>
      </c>
      <c r="AV86" s="23" t="str">
        <f t="shared" si="43"/>
        <v/>
      </c>
      <c r="AW86" s="23" t="str">
        <f t="shared" si="43"/>
        <v/>
      </c>
      <c r="AX86" s="23" t="str">
        <f t="shared" si="43"/>
        <v/>
      </c>
      <c r="AY86" s="23" t="str">
        <f t="shared" si="43"/>
        <v/>
      </c>
      <c r="AZ86" s="23"/>
      <c r="BA86" s="25">
        <v>0</v>
      </c>
      <c r="BB86" s="25">
        <v>1.96</v>
      </c>
      <c r="BC86" s="25">
        <f t="shared" si="42"/>
        <v>2.88</v>
      </c>
      <c r="BD86" s="25">
        <f>0.93*(BB86-1)+1</f>
        <v>1.8928</v>
      </c>
      <c r="BF86" s="55">
        <f t="shared" si="34"/>
        <v>0</v>
      </c>
      <c r="BG86" s="66"/>
      <c r="BH86" s="66"/>
      <c r="BI86" s="25"/>
      <c r="BJ86" s="25"/>
      <c r="BK86" s="20"/>
      <c r="BL86" s="24"/>
      <c r="BM86" s="25"/>
      <c r="BN86" s="25"/>
      <c r="BO86" s="25"/>
      <c r="BP86" s="126"/>
    </row>
    <row r="87" spans="1:68" x14ac:dyDescent="0.2">
      <c r="A87" s="56">
        <v>45108</v>
      </c>
      <c r="B87" s="57" t="s">
        <v>561</v>
      </c>
      <c r="C87" s="57"/>
      <c r="D87" s="58" t="str">
        <f t="shared" si="32"/>
        <v>Sat</v>
      </c>
      <c r="E87" s="58"/>
      <c r="F87" s="24" t="s">
        <v>51</v>
      </c>
      <c r="G87" s="59" t="s">
        <v>103</v>
      </c>
      <c r="H87" s="60" t="s">
        <v>176</v>
      </c>
      <c r="I87" s="61">
        <v>7</v>
      </c>
      <c r="J87" s="61" t="s">
        <v>159</v>
      </c>
      <c r="K87" s="60" t="s">
        <v>228</v>
      </c>
      <c r="L87" s="25">
        <v>3</v>
      </c>
      <c r="M87" s="24" t="s">
        <v>105</v>
      </c>
      <c r="N87" s="24" t="s">
        <v>6</v>
      </c>
      <c r="R87" s="64">
        <v>2.6</v>
      </c>
      <c r="S87" s="65" t="s">
        <v>363</v>
      </c>
      <c r="T87" s="66" t="str">
        <f t="shared" ref="T87:T150" si="44">IF((AA87="W"),ROUND((R87*L87),2),"0.00")</f>
        <v>0.00</v>
      </c>
      <c r="U87" s="66">
        <f t="shared" ref="U87:U150" si="45">-$L87+T87</f>
        <v>-3</v>
      </c>
      <c r="V87" s="66">
        <f t="shared" ref="V87:V150" si="46">U87+V86</f>
        <v>19.87</v>
      </c>
      <c r="W87" s="66">
        <f t="shared" ref="W87:W150" si="47">L87+W86</f>
        <v>263</v>
      </c>
      <c r="X87" s="20">
        <f t="shared" ref="X87:X150" si="48">SUM(V87/W87)</f>
        <v>7.5551330798479088E-2</v>
      </c>
      <c r="Y87" s="67">
        <f t="shared" ref="Y87:Y150" si="49">V87/100</f>
        <v>0.19870000000000002</v>
      </c>
      <c r="Z87" s="68">
        <f t="shared" ref="Z87:Z150" si="50">V87*100</f>
        <v>1987</v>
      </c>
      <c r="AA87" s="65" t="s">
        <v>52</v>
      </c>
      <c r="AB87" s="23" t="str">
        <f t="shared" si="41"/>
        <v/>
      </c>
      <c r="AC87" s="23" t="str">
        <f t="shared" si="41"/>
        <v/>
      </c>
      <c r="AD87" s="23" t="str">
        <f t="shared" si="41"/>
        <v/>
      </c>
      <c r="AE87" s="23" t="str">
        <f t="shared" si="41"/>
        <v/>
      </c>
      <c r="AF87" s="23" t="str">
        <f t="shared" si="41"/>
        <v/>
      </c>
      <c r="AU87" s="23">
        <f t="shared" si="43"/>
        <v>-3</v>
      </c>
      <c r="AV87" s="23" t="str">
        <f t="shared" si="43"/>
        <v/>
      </c>
      <c r="AW87" s="23" t="str">
        <f t="shared" si="43"/>
        <v/>
      </c>
      <c r="AX87" s="23" t="str">
        <f t="shared" si="43"/>
        <v/>
      </c>
      <c r="AY87" s="23" t="str">
        <f t="shared" si="43"/>
        <v/>
      </c>
      <c r="AZ87" s="23"/>
      <c r="BA87" s="25">
        <v>0</v>
      </c>
      <c r="BB87" s="25">
        <v>0</v>
      </c>
      <c r="BC87" s="25">
        <f t="shared" si="42"/>
        <v>-3</v>
      </c>
      <c r="BD87" s="25">
        <f>0.94*(BB87-1)+1</f>
        <v>6.0000000000000053E-2</v>
      </c>
      <c r="BF87" s="55">
        <f t="shared" si="34"/>
        <v>0</v>
      </c>
      <c r="BG87" s="66"/>
      <c r="BH87" s="66"/>
      <c r="BI87" s="25"/>
      <c r="BJ87" s="25"/>
      <c r="BK87" s="20"/>
      <c r="BL87" s="24"/>
      <c r="BM87" s="25"/>
      <c r="BN87" s="25"/>
      <c r="BO87" s="25"/>
      <c r="BP87" s="126"/>
    </row>
    <row r="88" spans="1:68" x14ac:dyDescent="0.2">
      <c r="A88" s="56">
        <v>45108</v>
      </c>
      <c r="B88" s="57" t="s">
        <v>561</v>
      </c>
      <c r="C88" s="57"/>
      <c r="D88" s="58" t="str">
        <f t="shared" si="32"/>
        <v>Sat</v>
      </c>
      <c r="E88" s="58"/>
      <c r="F88" s="24" t="s">
        <v>51</v>
      </c>
      <c r="G88" s="59" t="s">
        <v>103</v>
      </c>
      <c r="H88" s="60" t="s">
        <v>230</v>
      </c>
      <c r="I88" s="61" t="s">
        <v>231</v>
      </c>
      <c r="J88" s="61" t="s">
        <v>83</v>
      </c>
      <c r="K88" s="60" t="s">
        <v>232</v>
      </c>
      <c r="L88" s="25">
        <v>4</v>
      </c>
      <c r="M88" s="24" t="s">
        <v>105</v>
      </c>
      <c r="N88" s="24" t="s">
        <v>73</v>
      </c>
      <c r="R88" s="64">
        <v>2.1</v>
      </c>
      <c r="S88" s="65" t="s">
        <v>363</v>
      </c>
      <c r="T88" s="66" t="str">
        <f t="shared" si="44"/>
        <v>0.00</v>
      </c>
      <c r="U88" s="66">
        <f t="shared" si="45"/>
        <v>-4</v>
      </c>
      <c r="V88" s="66">
        <f t="shared" si="46"/>
        <v>15.870000000000001</v>
      </c>
      <c r="W88" s="66">
        <f t="shared" si="47"/>
        <v>267</v>
      </c>
      <c r="X88" s="20">
        <f t="shared" si="48"/>
        <v>5.9438202247191013E-2</v>
      </c>
      <c r="Y88" s="67">
        <f t="shared" si="49"/>
        <v>0.15870000000000001</v>
      </c>
      <c r="Z88" s="68">
        <f t="shared" si="50"/>
        <v>1587</v>
      </c>
      <c r="AA88" s="65" t="s">
        <v>52</v>
      </c>
      <c r="AB88" s="23" t="str">
        <f t="shared" si="41"/>
        <v/>
      </c>
      <c r="AC88" s="23" t="str">
        <f t="shared" si="41"/>
        <v/>
      </c>
      <c r="AD88" s="23" t="str">
        <f t="shared" si="41"/>
        <v/>
      </c>
      <c r="AE88" s="23" t="str">
        <f t="shared" si="41"/>
        <v/>
      </c>
      <c r="AF88" s="23" t="str">
        <f t="shared" si="41"/>
        <v/>
      </c>
      <c r="AU88" s="23">
        <f t="shared" si="43"/>
        <v>-4</v>
      </c>
      <c r="AV88" s="23" t="str">
        <f t="shared" si="43"/>
        <v/>
      </c>
      <c r="AW88" s="23" t="str">
        <f t="shared" si="43"/>
        <v/>
      </c>
      <c r="AX88" s="23" t="str">
        <f t="shared" si="43"/>
        <v/>
      </c>
      <c r="AY88" s="23" t="str">
        <f t="shared" si="43"/>
        <v/>
      </c>
      <c r="AZ88" s="23"/>
      <c r="BA88" s="25">
        <v>0</v>
      </c>
      <c r="BB88" s="25">
        <v>0</v>
      </c>
      <c r="BC88" s="25">
        <f t="shared" si="42"/>
        <v>-4</v>
      </c>
      <c r="BD88" s="25">
        <f>0.94*(BB88-1)+1</f>
        <v>6.0000000000000053E-2</v>
      </c>
      <c r="BF88" s="55">
        <f t="shared" si="34"/>
        <v>0</v>
      </c>
      <c r="BG88" s="66"/>
      <c r="BH88" s="66"/>
      <c r="BI88" s="25"/>
      <c r="BJ88" s="25"/>
      <c r="BK88" s="20"/>
      <c r="BL88" s="24"/>
      <c r="BM88" s="25"/>
      <c r="BN88" s="25"/>
      <c r="BO88" s="25"/>
      <c r="BP88" s="126"/>
    </row>
    <row r="89" spans="1:68" x14ac:dyDescent="0.2">
      <c r="A89" s="56">
        <v>45108</v>
      </c>
      <c r="B89" s="57" t="s">
        <v>561</v>
      </c>
      <c r="C89" s="57"/>
      <c r="D89" s="58" t="str">
        <f t="shared" si="32"/>
        <v>Sat</v>
      </c>
      <c r="E89" s="58"/>
      <c r="F89" s="24" t="s">
        <v>51</v>
      </c>
      <c r="G89" s="59" t="s">
        <v>103</v>
      </c>
      <c r="H89" s="60" t="s">
        <v>226</v>
      </c>
      <c r="I89" s="61" t="s">
        <v>68</v>
      </c>
      <c r="J89" s="61" t="s">
        <v>69</v>
      </c>
      <c r="K89" s="69" t="s">
        <v>227</v>
      </c>
      <c r="L89" s="25">
        <v>2</v>
      </c>
      <c r="M89" s="24" t="s">
        <v>105</v>
      </c>
      <c r="N89" s="24" t="s">
        <v>73</v>
      </c>
      <c r="R89" s="64">
        <v>3.42</v>
      </c>
      <c r="S89" s="65" t="s">
        <v>372</v>
      </c>
      <c r="T89" s="66">
        <f t="shared" si="44"/>
        <v>6.84</v>
      </c>
      <c r="U89" s="66">
        <f t="shared" si="45"/>
        <v>4.84</v>
      </c>
      <c r="V89" s="66">
        <f t="shared" si="46"/>
        <v>20.71</v>
      </c>
      <c r="W89" s="66">
        <f t="shared" si="47"/>
        <v>269</v>
      </c>
      <c r="X89" s="20">
        <f t="shared" si="48"/>
        <v>7.6988847583643119E-2</v>
      </c>
      <c r="Y89" s="67">
        <f t="shared" si="49"/>
        <v>0.20710000000000001</v>
      </c>
      <c r="Z89" s="68">
        <f t="shared" si="50"/>
        <v>2071</v>
      </c>
      <c r="AA89" s="65" t="s">
        <v>53</v>
      </c>
      <c r="AB89" s="23" t="str">
        <f t="shared" si="41"/>
        <v/>
      </c>
      <c r="AC89" s="23" t="str">
        <f t="shared" si="41"/>
        <v/>
      </c>
      <c r="AD89" s="23" t="str">
        <f t="shared" si="41"/>
        <v/>
      </c>
      <c r="AE89" s="23" t="str">
        <f t="shared" si="41"/>
        <v/>
      </c>
      <c r="AF89" s="23" t="str">
        <f t="shared" si="41"/>
        <v/>
      </c>
      <c r="AU89" s="23">
        <f t="shared" si="43"/>
        <v>4.84</v>
      </c>
      <c r="AV89" s="23" t="str">
        <f t="shared" si="43"/>
        <v/>
      </c>
      <c r="AW89" s="23" t="str">
        <f t="shared" si="43"/>
        <v/>
      </c>
      <c r="AX89" s="23" t="str">
        <f t="shared" si="43"/>
        <v/>
      </c>
      <c r="AY89" s="23" t="str">
        <f t="shared" si="43"/>
        <v/>
      </c>
      <c r="AZ89" s="23"/>
      <c r="BA89" s="25">
        <v>4.2</v>
      </c>
      <c r="BB89" s="25">
        <v>3.3</v>
      </c>
      <c r="BC89" s="25">
        <f t="shared" si="42"/>
        <v>4.5999999999999996</v>
      </c>
      <c r="BD89" s="25">
        <f>0.93*(BB89-1)+1</f>
        <v>3.1389999999999998</v>
      </c>
      <c r="BF89" s="55">
        <f t="shared" si="34"/>
        <v>0</v>
      </c>
      <c r="BG89" s="66"/>
      <c r="BH89" s="66"/>
      <c r="BI89" s="25"/>
      <c r="BJ89" s="25"/>
      <c r="BK89" s="20"/>
      <c r="BL89" s="24"/>
      <c r="BM89" s="25"/>
      <c r="BN89" s="25"/>
      <c r="BO89" s="25"/>
      <c r="BP89" s="126"/>
    </row>
    <row r="90" spans="1:68" x14ac:dyDescent="0.2">
      <c r="A90" s="56">
        <v>45108</v>
      </c>
      <c r="B90" s="57" t="s">
        <v>561</v>
      </c>
      <c r="C90" s="57"/>
      <c r="D90" s="58" t="str">
        <f t="shared" si="32"/>
        <v>Sat</v>
      </c>
      <c r="E90" s="58"/>
      <c r="F90" s="24" t="s">
        <v>51</v>
      </c>
      <c r="G90" s="59" t="s">
        <v>103</v>
      </c>
      <c r="H90" s="60" t="s">
        <v>115</v>
      </c>
      <c r="I90" s="61">
        <v>5</v>
      </c>
      <c r="J90" s="61" t="s">
        <v>159</v>
      </c>
      <c r="K90" s="69" t="s">
        <v>229</v>
      </c>
      <c r="L90" s="25">
        <v>2</v>
      </c>
      <c r="M90" s="24" t="s">
        <v>105</v>
      </c>
      <c r="N90" s="24" t="s">
        <v>6</v>
      </c>
      <c r="R90" s="64">
        <v>3.4</v>
      </c>
      <c r="S90" s="65" t="s">
        <v>372</v>
      </c>
      <c r="T90" s="66">
        <f t="shared" si="44"/>
        <v>6.8</v>
      </c>
      <c r="U90" s="66">
        <f t="shared" si="45"/>
        <v>4.8</v>
      </c>
      <c r="V90" s="66">
        <f t="shared" si="46"/>
        <v>25.51</v>
      </c>
      <c r="W90" s="66">
        <f t="shared" si="47"/>
        <v>271</v>
      </c>
      <c r="X90" s="20">
        <f t="shared" si="48"/>
        <v>9.4132841328413291E-2</v>
      </c>
      <c r="Y90" s="67">
        <f t="shared" si="49"/>
        <v>0.25509999999999999</v>
      </c>
      <c r="Z90" s="68">
        <f t="shared" si="50"/>
        <v>2551</v>
      </c>
      <c r="AA90" s="65" t="s">
        <v>53</v>
      </c>
      <c r="AB90" s="23" t="str">
        <f t="shared" si="41"/>
        <v/>
      </c>
      <c r="AC90" s="23" t="str">
        <f t="shared" si="41"/>
        <v/>
      </c>
      <c r="AD90" s="23" t="str">
        <f t="shared" si="41"/>
        <v/>
      </c>
      <c r="AE90" s="23" t="str">
        <f t="shared" si="41"/>
        <v/>
      </c>
      <c r="AF90" s="23" t="str">
        <f t="shared" si="41"/>
        <v/>
      </c>
      <c r="AU90" s="23">
        <f t="shared" si="43"/>
        <v>4.8</v>
      </c>
      <c r="AV90" s="23" t="str">
        <f t="shared" si="43"/>
        <v/>
      </c>
      <c r="AW90" s="23" t="str">
        <f t="shared" si="43"/>
        <v/>
      </c>
      <c r="AX90" s="23" t="str">
        <f t="shared" si="43"/>
        <v/>
      </c>
      <c r="AY90" s="23" t="str">
        <f t="shared" si="43"/>
        <v/>
      </c>
      <c r="AZ90" s="23"/>
      <c r="BA90" s="25">
        <v>1.9</v>
      </c>
      <c r="BB90" s="25">
        <v>1.65</v>
      </c>
      <c r="BC90" s="25">
        <f t="shared" si="42"/>
        <v>1.2999999999999998</v>
      </c>
      <c r="BD90" s="25">
        <f>0.93*(BB90-1)+1</f>
        <v>1.6044999999999998</v>
      </c>
      <c r="BF90" s="55">
        <f t="shared" si="34"/>
        <v>0</v>
      </c>
      <c r="BG90" s="66"/>
      <c r="BH90" s="66"/>
      <c r="BI90" s="25"/>
      <c r="BJ90" s="25"/>
      <c r="BK90" s="20"/>
      <c r="BL90" s="24"/>
      <c r="BM90" s="25"/>
      <c r="BN90" s="25"/>
      <c r="BO90" s="25"/>
      <c r="BP90" s="126"/>
    </row>
    <row r="91" spans="1:68" x14ac:dyDescent="0.2">
      <c r="A91" s="56">
        <v>45111</v>
      </c>
      <c r="B91" s="57" t="s">
        <v>561</v>
      </c>
      <c r="C91" s="57"/>
      <c r="D91" s="58" t="str">
        <f t="shared" si="32"/>
        <v>Tue</v>
      </c>
      <c r="E91" s="58"/>
      <c r="F91" s="24" t="s">
        <v>51</v>
      </c>
      <c r="G91" s="59" t="s">
        <v>103</v>
      </c>
      <c r="H91" s="60" t="s">
        <v>79</v>
      </c>
      <c r="I91" s="61">
        <v>7</v>
      </c>
      <c r="J91" s="61" t="s">
        <v>159</v>
      </c>
      <c r="K91" s="60" t="s">
        <v>237</v>
      </c>
      <c r="L91" s="25">
        <v>1</v>
      </c>
      <c r="M91" s="24" t="s">
        <v>105</v>
      </c>
      <c r="N91" s="24" t="s">
        <v>6</v>
      </c>
      <c r="R91" s="64">
        <v>3.5</v>
      </c>
      <c r="S91" s="65" t="s">
        <v>363</v>
      </c>
      <c r="T91" s="66" t="str">
        <f t="shared" si="44"/>
        <v>0.00</v>
      </c>
      <c r="U91" s="66">
        <f t="shared" si="45"/>
        <v>-1</v>
      </c>
      <c r="V91" s="66">
        <f t="shared" si="46"/>
        <v>24.51</v>
      </c>
      <c r="W91" s="66">
        <f t="shared" si="47"/>
        <v>272</v>
      </c>
      <c r="X91" s="20">
        <f t="shared" si="48"/>
        <v>9.0110294117647066E-2</v>
      </c>
      <c r="Y91" s="67">
        <f t="shared" si="49"/>
        <v>0.24510000000000001</v>
      </c>
      <c r="Z91" s="68">
        <f t="shared" si="50"/>
        <v>2451</v>
      </c>
      <c r="AA91" s="65" t="s">
        <v>52</v>
      </c>
      <c r="AB91" s="23" t="str">
        <f t="shared" ref="AB91:AF92" si="51">IF($G91=AB$2,$U91,"")</f>
        <v/>
      </c>
      <c r="AC91" s="23" t="str">
        <f t="shared" si="51"/>
        <v/>
      </c>
      <c r="AD91" s="23" t="str">
        <f t="shared" si="51"/>
        <v/>
      </c>
      <c r="AE91" s="23" t="str">
        <f t="shared" si="51"/>
        <v/>
      </c>
      <c r="AF91" s="23" t="str">
        <f t="shared" si="51"/>
        <v/>
      </c>
      <c r="AU91" s="23">
        <f t="shared" si="43"/>
        <v>-1</v>
      </c>
      <c r="AV91" s="23" t="str">
        <f t="shared" si="43"/>
        <v/>
      </c>
      <c r="AW91" s="23" t="str">
        <f t="shared" si="43"/>
        <v/>
      </c>
      <c r="AX91" s="23" t="str">
        <f t="shared" si="43"/>
        <v/>
      </c>
      <c r="AY91" s="23" t="str">
        <f t="shared" si="43"/>
        <v/>
      </c>
      <c r="AZ91" s="23"/>
      <c r="BA91" s="25">
        <v>0</v>
      </c>
      <c r="BB91" s="25">
        <v>2.4500000000000002</v>
      </c>
      <c r="BC91" s="25">
        <f t="shared" si="42"/>
        <v>1.4500000000000002</v>
      </c>
      <c r="BD91" s="25">
        <f>0.93*(BB91-1)+1</f>
        <v>2.3485000000000005</v>
      </c>
      <c r="BF91" s="55">
        <f t="shared" si="34"/>
        <v>0</v>
      </c>
      <c r="BG91" s="66"/>
      <c r="BH91" s="66"/>
      <c r="BI91" s="25"/>
      <c r="BJ91" s="25"/>
      <c r="BK91" s="20"/>
      <c r="BL91" s="24"/>
      <c r="BM91" s="25"/>
      <c r="BN91" s="25"/>
      <c r="BO91" s="25"/>
      <c r="BP91" s="126"/>
    </row>
    <row r="92" spans="1:68" x14ac:dyDescent="0.2">
      <c r="A92" s="56">
        <v>45111</v>
      </c>
      <c r="B92" s="57" t="s">
        <v>561</v>
      </c>
      <c r="C92" s="57"/>
      <c r="D92" s="58" t="str">
        <f t="shared" si="32"/>
        <v>Tue</v>
      </c>
      <c r="E92" s="58"/>
      <c r="F92" s="24" t="s">
        <v>51</v>
      </c>
      <c r="G92" s="59" t="s">
        <v>103</v>
      </c>
      <c r="H92" s="60" t="s">
        <v>79</v>
      </c>
      <c r="I92" s="61">
        <v>7</v>
      </c>
      <c r="J92" s="61" t="s">
        <v>159</v>
      </c>
      <c r="K92" s="60" t="s">
        <v>237</v>
      </c>
      <c r="L92" s="25">
        <v>4</v>
      </c>
      <c r="M92" s="24" t="s">
        <v>105</v>
      </c>
      <c r="N92" s="24" t="s">
        <v>7</v>
      </c>
      <c r="R92" s="64">
        <v>1.6</v>
      </c>
      <c r="S92" s="65" t="s">
        <v>363</v>
      </c>
      <c r="T92" s="66" t="str">
        <f t="shared" si="44"/>
        <v>0.00</v>
      </c>
      <c r="U92" s="66">
        <f t="shared" si="45"/>
        <v>-4</v>
      </c>
      <c r="V92" s="66">
        <f t="shared" si="46"/>
        <v>20.51</v>
      </c>
      <c r="W92" s="66">
        <f t="shared" si="47"/>
        <v>276</v>
      </c>
      <c r="X92" s="20">
        <f t="shared" si="48"/>
        <v>7.4311594202898554E-2</v>
      </c>
      <c r="Y92" s="67">
        <f t="shared" si="49"/>
        <v>0.2051</v>
      </c>
      <c r="Z92" s="68">
        <f t="shared" si="50"/>
        <v>2051</v>
      </c>
      <c r="AA92" s="65" t="s">
        <v>52</v>
      </c>
      <c r="AB92" s="23" t="str">
        <f t="shared" si="51"/>
        <v/>
      </c>
      <c r="AC92" s="23" t="str">
        <f t="shared" si="51"/>
        <v/>
      </c>
      <c r="AD92" s="23" t="str">
        <f t="shared" si="51"/>
        <v/>
      </c>
      <c r="AE92" s="23" t="str">
        <f t="shared" si="51"/>
        <v/>
      </c>
      <c r="AF92" s="23" t="str">
        <f t="shared" si="51"/>
        <v/>
      </c>
      <c r="AU92" s="23">
        <f t="shared" si="43"/>
        <v>-4</v>
      </c>
      <c r="AV92" s="23" t="str">
        <f t="shared" si="43"/>
        <v/>
      </c>
      <c r="AW92" s="23" t="str">
        <f t="shared" si="43"/>
        <v/>
      </c>
      <c r="AX92" s="23" t="str">
        <f t="shared" si="43"/>
        <v/>
      </c>
      <c r="AY92" s="23" t="str">
        <f t="shared" si="43"/>
        <v/>
      </c>
      <c r="AZ92" s="23"/>
      <c r="BA92" s="25">
        <v>0</v>
      </c>
      <c r="BB92" s="25">
        <v>0</v>
      </c>
      <c r="BC92" s="25">
        <f t="shared" si="42"/>
        <v>-4</v>
      </c>
      <c r="BD92" s="25">
        <f>0.94*(BB92-1)+1</f>
        <v>6.0000000000000053E-2</v>
      </c>
      <c r="BF92" s="55">
        <f t="shared" si="34"/>
        <v>0</v>
      </c>
      <c r="BG92" s="66"/>
      <c r="BH92" s="66"/>
      <c r="BI92" s="25"/>
      <c r="BJ92" s="25"/>
      <c r="BK92" s="20"/>
      <c r="BL92" s="24"/>
      <c r="BM92" s="25"/>
      <c r="BN92" s="25"/>
      <c r="BO92" s="25"/>
      <c r="BP92" s="126"/>
    </row>
    <row r="93" spans="1:68" x14ac:dyDescent="0.2">
      <c r="A93" s="56">
        <v>45111</v>
      </c>
      <c r="B93" s="57" t="s">
        <v>561</v>
      </c>
      <c r="C93" s="57"/>
      <c r="D93" s="58" t="str">
        <f t="shared" si="32"/>
        <v>Tue</v>
      </c>
      <c r="E93" s="58"/>
      <c r="F93" s="24" t="s">
        <v>51</v>
      </c>
      <c r="G93" s="59" t="s">
        <v>103</v>
      </c>
      <c r="H93" s="60" t="s">
        <v>79</v>
      </c>
      <c r="I93" s="61">
        <v>4</v>
      </c>
      <c r="J93" s="61" t="s">
        <v>84</v>
      </c>
      <c r="K93" s="69" t="s">
        <v>236</v>
      </c>
      <c r="L93" s="25">
        <v>3</v>
      </c>
      <c r="M93" s="24" t="s">
        <v>105</v>
      </c>
      <c r="N93" s="24" t="s">
        <v>7</v>
      </c>
      <c r="R93" s="64">
        <v>2.2000000000000002</v>
      </c>
      <c r="S93" s="65" t="s">
        <v>372</v>
      </c>
      <c r="T93" s="66">
        <f t="shared" si="44"/>
        <v>6.6</v>
      </c>
      <c r="U93" s="66">
        <f t="shared" si="45"/>
        <v>3.5999999999999996</v>
      </c>
      <c r="V93" s="66">
        <f t="shared" si="46"/>
        <v>24.11</v>
      </c>
      <c r="W93" s="66">
        <f t="shared" si="47"/>
        <v>279</v>
      </c>
      <c r="X93" s="20">
        <f t="shared" si="48"/>
        <v>8.6415770609319001E-2</v>
      </c>
      <c r="Y93" s="67">
        <f t="shared" si="49"/>
        <v>0.24109999999999998</v>
      </c>
      <c r="Z93" s="68">
        <f t="shared" si="50"/>
        <v>2411</v>
      </c>
      <c r="AA93" s="65" t="s">
        <v>53</v>
      </c>
      <c r="AB93" s="23" t="str">
        <f t="shared" ref="AB93:AF97" si="52">IF($G93=AB$2,$U93,"")</f>
        <v/>
      </c>
      <c r="AC93" s="23" t="str">
        <f t="shared" si="52"/>
        <v/>
      </c>
      <c r="AD93" s="23" t="str">
        <f t="shared" si="52"/>
        <v/>
      </c>
      <c r="AE93" s="23" t="str">
        <f t="shared" si="52"/>
        <v/>
      </c>
      <c r="AF93" s="23" t="str">
        <f t="shared" si="52"/>
        <v/>
      </c>
      <c r="AU93" s="23">
        <f t="shared" si="43"/>
        <v>3.5999999999999996</v>
      </c>
      <c r="AV93" s="23" t="str">
        <f t="shared" si="43"/>
        <v/>
      </c>
      <c r="AW93" s="23" t="str">
        <f t="shared" si="43"/>
        <v/>
      </c>
      <c r="AX93" s="23" t="str">
        <f t="shared" si="43"/>
        <v/>
      </c>
      <c r="AY93" s="23" t="str">
        <f t="shared" si="43"/>
        <v/>
      </c>
      <c r="AZ93" s="23"/>
      <c r="BA93" s="25">
        <v>11</v>
      </c>
      <c r="BB93" s="25">
        <v>13.63</v>
      </c>
      <c r="BC93" s="25">
        <f t="shared" si="42"/>
        <v>37.89</v>
      </c>
      <c r="BD93" s="25">
        <f>0.93*(BB93-1)+1</f>
        <v>12.745900000000001</v>
      </c>
      <c r="BF93" s="55">
        <f t="shared" si="34"/>
        <v>0</v>
      </c>
      <c r="BG93" s="66"/>
      <c r="BH93" s="66"/>
      <c r="BI93" s="25"/>
      <c r="BJ93" s="25"/>
      <c r="BK93" s="20"/>
      <c r="BL93" s="24"/>
      <c r="BM93" s="25"/>
      <c r="BN93" s="25"/>
      <c r="BO93" s="25"/>
      <c r="BP93" s="126"/>
    </row>
    <row r="94" spans="1:68" x14ac:dyDescent="0.2">
      <c r="A94" s="56">
        <v>45111</v>
      </c>
      <c r="B94" s="57" t="s">
        <v>561</v>
      </c>
      <c r="C94" s="57"/>
      <c r="D94" s="58" t="str">
        <f t="shared" si="32"/>
        <v>Tue</v>
      </c>
      <c r="E94" s="58"/>
      <c r="F94" s="24" t="s">
        <v>51</v>
      </c>
      <c r="G94" s="59" t="s">
        <v>103</v>
      </c>
      <c r="H94" s="60" t="s">
        <v>79</v>
      </c>
      <c r="I94" s="61">
        <v>4</v>
      </c>
      <c r="J94" s="61" t="s">
        <v>84</v>
      </c>
      <c r="K94" s="69" t="s">
        <v>236</v>
      </c>
      <c r="L94" s="25">
        <v>1</v>
      </c>
      <c r="M94" s="24" t="s">
        <v>105</v>
      </c>
      <c r="N94" s="24" t="s">
        <v>6</v>
      </c>
      <c r="R94" s="64">
        <v>6.5</v>
      </c>
      <c r="S94" s="65" t="s">
        <v>372</v>
      </c>
      <c r="T94" s="66">
        <f t="shared" si="44"/>
        <v>6.5</v>
      </c>
      <c r="U94" s="66">
        <f t="shared" si="45"/>
        <v>5.5</v>
      </c>
      <c r="V94" s="66">
        <f t="shared" si="46"/>
        <v>29.61</v>
      </c>
      <c r="W94" s="66">
        <f t="shared" si="47"/>
        <v>280</v>
      </c>
      <c r="X94" s="20">
        <f t="shared" si="48"/>
        <v>0.10575</v>
      </c>
      <c r="Y94" s="67">
        <f t="shared" si="49"/>
        <v>0.29609999999999997</v>
      </c>
      <c r="Z94" s="68">
        <f t="shared" si="50"/>
        <v>2961</v>
      </c>
      <c r="AA94" s="65" t="s">
        <v>53</v>
      </c>
      <c r="AB94" s="23" t="str">
        <f t="shared" si="52"/>
        <v/>
      </c>
      <c r="AC94" s="23" t="str">
        <f t="shared" si="52"/>
        <v/>
      </c>
      <c r="AD94" s="23" t="str">
        <f t="shared" si="52"/>
        <v/>
      </c>
      <c r="AE94" s="23" t="str">
        <f t="shared" si="52"/>
        <v/>
      </c>
      <c r="AF94" s="23" t="str">
        <f t="shared" si="52"/>
        <v/>
      </c>
      <c r="AU94" s="23">
        <f t="shared" si="43"/>
        <v>5.5</v>
      </c>
      <c r="AV94" s="23" t="str">
        <f t="shared" si="43"/>
        <v/>
      </c>
      <c r="AW94" s="23" t="str">
        <f t="shared" si="43"/>
        <v/>
      </c>
      <c r="AX94" s="23" t="str">
        <f t="shared" si="43"/>
        <v/>
      </c>
      <c r="AY94" s="23" t="str">
        <f t="shared" si="43"/>
        <v/>
      </c>
      <c r="AZ94" s="23"/>
      <c r="BA94" s="25">
        <v>0</v>
      </c>
      <c r="BB94" s="25">
        <v>0</v>
      </c>
      <c r="BC94" s="25">
        <f t="shared" si="42"/>
        <v>-1</v>
      </c>
      <c r="BD94" s="25">
        <f>0.94*(BB94-1)+1</f>
        <v>6.0000000000000053E-2</v>
      </c>
      <c r="BF94" s="55">
        <f t="shared" si="34"/>
        <v>0</v>
      </c>
      <c r="BG94" s="66"/>
      <c r="BH94" s="66"/>
      <c r="BI94" s="25"/>
      <c r="BJ94" s="25"/>
      <c r="BK94" s="20"/>
      <c r="BL94" s="24"/>
      <c r="BM94" s="25"/>
      <c r="BN94" s="25"/>
      <c r="BO94" s="25"/>
      <c r="BP94" s="126"/>
    </row>
    <row r="95" spans="1:68" x14ac:dyDescent="0.2">
      <c r="A95" s="56">
        <v>45112</v>
      </c>
      <c r="B95" s="57" t="s">
        <v>561</v>
      </c>
      <c r="C95" s="57"/>
      <c r="D95" s="58" t="str">
        <f t="shared" si="32"/>
        <v>Wed</v>
      </c>
      <c r="E95" s="58"/>
      <c r="F95" s="24" t="s">
        <v>51</v>
      </c>
      <c r="G95" s="59" t="s">
        <v>103</v>
      </c>
      <c r="H95" s="60" t="s">
        <v>238</v>
      </c>
      <c r="I95" s="61" t="s">
        <v>239</v>
      </c>
      <c r="J95" s="61" t="s">
        <v>240</v>
      </c>
      <c r="K95" s="69" t="s">
        <v>241</v>
      </c>
      <c r="L95" s="25">
        <v>3</v>
      </c>
      <c r="M95" s="24" t="s">
        <v>105</v>
      </c>
      <c r="N95" s="24" t="s">
        <v>73</v>
      </c>
      <c r="R95" s="64">
        <v>4.16</v>
      </c>
      <c r="S95" s="65" t="s">
        <v>372</v>
      </c>
      <c r="T95" s="66">
        <f t="shared" si="44"/>
        <v>12.48</v>
      </c>
      <c r="U95" s="66">
        <f t="shared" si="45"/>
        <v>9.48</v>
      </c>
      <c r="V95" s="66">
        <f t="shared" si="46"/>
        <v>39.090000000000003</v>
      </c>
      <c r="W95" s="66">
        <f t="shared" si="47"/>
        <v>283</v>
      </c>
      <c r="X95" s="20">
        <f t="shared" si="48"/>
        <v>0.13812720848056539</v>
      </c>
      <c r="Y95" s="67">
        <f t="shared" si="49"/>
        <v>0.39090000000000003</v>
      </c>
      <c r="Z95" s="68">
        <f t="shared" si="50"/>
        <v>3909.0000000000005</v>
      </c>
      <c r="AA95" s="65" t="s">
        <v>53</v>
      </c>
      <c r="AB95" s="23" t="str">
        <f t="shared" si="52"/>
        <v/>
      </c>
      <c r="AC95" s="23" t="str">
        <f t="shared" si="52"/>
        <v/>
      </c>
      <c r="AD95" s="23" t="str">
        <f t="shared" si="52"/>
        <v/>
      </c>
      <c r="AE95" s="23" t="str">
        <f t="shared" si="52"/>
        <v/>
      </c>
      <c r="AF95" s="23" t="str">
        <f t="shared" si="52"/>
        <v/>
      </c>
      <c r="AU95" s="23">
        <f t="shared" si="43"/>
        <v>9.48</v>
      </c>
      <c r="AV95" s="23" t="str">
        <f t="shared" si="43"/>
        <v/>
      </c>
      <c r="AW95" s="23" t="str">
        <f t="shared" si="43"/>
        <v/>
      </c>
      <c r="AX95" s="23" t="str">
        <f t="shared" si="43"/>
        <v/>
      </c>
      <c r="AY95" s="23" t="str">
        <f t="shared" si="43"/>
        <v/>
      </c>
      <c r="AZ95" s="23"/>
      <c r="BA95" s="25">
        <v>0</v>
      </c>
      <c r="BB95" s="25">
        <v>2.95</v>
      </c>
      <c r="BC95" s="25">
        <f t="shared" si="42"/>
        <v>5.8500000000000014</v>
      </c>
      <c r="BD95" s="25">
        <f>0.93*(BB95-1)+1</f>
        <v>2.8135000000000003</v>
      </c>
      <c r="BF95" s="55">
        <f t="shared" si="34"/>
        <v>0</v>
      </c>
      <c r="BG95" s="66"/>
      <c r="BH95" s="66"/>
      <c r="BI95" s="25"/>
      <c r="BJ95" s="25"/>
      <c r="BK95" s="20"/>
      <c r="BL95" s="24"/>
      <c r="BM95" s="25"/>
      <c r="BN95" s="25"/>
      <c r="BO95" s="25"/>
      <c r="BP95" s="126"/>
    </row>
    <row r="96" spans="1:68" x14ac:dyDescent="0.2">
      <c r="A96" s="56">
        <v>45113</v>
      </c>
      <c r="B96" s="57" t="s">
        <v>561</v>
      </c>
      <c r="C96" s="57"/>
      <c r="D96" s="58" t="str">
        <f t="shared" si="32"/>
        <v>Thu</v>
      </c>
      <c r="E96" s="58"/>
      <c r="F96" s="24" t="s">
        <v>51</v>
      </c>
      <c r="G96" s="59" t="s">
        <v>103</v>
      </c>
      <c r="H96" s="60" t="s">
        <v>158</v>
      </c>
      <c r="I96" s="61">
        <v>7</v>
      </c>
      <c r="J96" s="61" t="s">
        <v>136</v>
      </c>
      <c r="K96" s="60" t="s">
        <v>244</v>
      </c>
      <c r="L96" s="25">
        <v>2</v>
      </c>
      <c r="M96" s="24" t="s">
        <v>105</v>
      </c>
      <c r="N96" s="24" t="s">
        <v>6</v>
      </c>
      <c r="R96" s="64">
        <v>3.4</v>
      </c>
      <c r="S96" s="65" t="s">
        <v>363</v>
      </c>
      <c r="T96" s="66" t="str">
        <f t="shared" si="44"/>
        <v>0.00</v>
      </c>
      <c r="U96" s="66">
        <f t="shared" si="45"/>
        <v>-2</v>
      </c>
      <c r="V96" s="66">
        <f t="shared" si="46"/>
        <v>37.090000000000003</v>
      </c>
      <c r="W96" s="66">
        <f t="shared" si="47"/>
        <v>285</v>
      </c>
      <c r="X96" s="20">
        <f t="shared" si="48"/>
        <v>0.130140350877193</v>
      </c>
      <c r="Y96" s="67">
        <f t="shared" si="49"/>
        <v>0.37090000000000001</v>
      </c>
      <c r="Z96" s="68">
        <f t="shared" si="50"/>
        <v>3709.0000000000005</v>
      </c>
      <c r="AA96" s="65" t="s">
        <v>52</v>
      </c>
      <c r="AB96" s="23" t="str">
        <f t="shared" si="52"/>
        <v/>
      </c>
      <c r="AC96" s="23" t="str">
        <f t="shared" si="52"/>
        <v/>
      </c>
      <c r="AD96" s="23" t="str">
        <f t="shared" si="52"/>
        <v/>
      </c>
      <c r="AE96" s="23" t="str">
        <f t="shared" si="52"/>
        <v/>
      </c>
      <c r="AF96" s="23" t="str">
        <f t="shared" si="52"/>
        <v/>
      </c>
      <c r="AU96" s="23">
        <f t="shared" si="43"/>
        <v>-2</v>
      </c>
      <c r="AV96" s="23" t="str">
        <f t="shared" si="43"/>
        <v/>
      </c>
      <c r="AW96" s="23" t="str">
        <f t="shared" si="43"/>
        <v/>
      </c>
      <c r="AX96" s="23" t="str">
        <f t="shared" si="43"/>
        <v/>
      </c>
      <c r="AY96" s="23" t="str">
        <f t="shared" si="43"/>
        <v/>
      </c>
      <c r="AZ96" s="23"/>
      <c r="BA96" s="25">
        <v>0</v>
      </c>
      <c r="BB96" s="25">
        <v>0</v>
      </c>
      <c r="BC96" s="25">
        <f t="shared" si="42"/>
        <v>-2</v>
      </c>
      <c r="BD96" s="25">
        <f>0.94*(BB96-1)+1</f>
        <v>6.0000000000000053E-2</v>
      </c>
      <c r="BF96" s="55">
        <f t="shared" si="34"/>
        <v>0</v>
      </c>
      <c r="BG96" s="66"/>
      <c r="BH96" s="66"/>
      <c r="BI96" s="25"/>
      <c r="BJ96" s="25"/>
      <c r="BK96" s="20"/>
      <c r="BL96" s="24"/>
      <c r="BM96" s="25"/>
      <c r="BN96" s="25"/>
      <c r="BO96" s="25"/>
      <c r="BP96" s="126"/>
    </row>
    <row r="97" spans="1:68" x14ac:dyDescent="0.2">
      <c r="A97" s="56">
        <v>45113</v>
      </c>
      <c r="B97" s="57" t="s">
        <v>561</v>
      </c>
      <c r="C97" s="57"/>
      <c r="D97" s="58" t="str">
        <f t="shared" si="32"/>
        <v>Thu</v>
      </c>
      <c r="E97" s="58"/>
      <c r="F97" s="24" t="s">
        <v>51</v>
      </c>
      <c r="G97" s="59" t="s">
        <v>103</v>
      </c>
      <c r="H97" s="60" t="s">
        <v>81</v>
      </c>
      <c r="I97" s="61">
        <v>5</v>
      </c>
      <c r="J97" s="61" t="s">
        <v>156</v>
      </c>
      <c r="K97" s="69" t="s">
        <v>243</v>
      </c>
      <c r="L97" s="25">
        <v>3</v>
      </c>
      <c r="M97" s="24" t="s">
        <v>105</v>
      </c>
      <c r="N97" s="24" t="s">
        <v>6</v>
      </c>
      <c r="R97" s="64">
        <v>2.5</v>
      </c>
      <c r="S97" s="65" t="s">
        <v>372</v>
      </c>
      <c r="T97" s="66">
        <f t="shared" si="44"/>
        <v>7.5</v>
      </c>
      <c r="U97" s="66">
        <f t="shared" si="45"/>
        <v>4.5</v>
      </c>
      <c r="V97" s="66">
        <f t="shared" si="46"/>
        <v>41.59</v>
      </c>
      <c r="W97" s="66">
        <f t="shared" si="47"/>
        <v>288</v>
      </c>
      <c r="X97" s="20">
        <f t="shared" si="48"/>
        <v>0.14440972222222223</v>
      </c>
      <c r="Y97" s="67">
        <f t="shared" si="49"/>
        <v>0.41590000000000005</v>
      </c>
      <c r="Z97" s="68">
        <f t="shared" si="50"/>
        <v>4159</v>
      </c>
      <c r="AA97" s="65" t="s">
        <v>53</v>
      </c>
      <c r="AB97" s="23" t="str">
        <f t="shared" si="52"/>
        <v/>
      </c>
      <c r="AC97" s="23" t="str">
        <f t="shared" si="52"/>
        <v/>
      </c>
      <c r="AD97" s="23" t="str">
        <f t="shared" si="52"/>
        <v/>
      </c>
      <c r="AE97" s="23" t="str">
        <f t="shared" si="52"/>
        <v/>
      </c>
      <c r="AF97" s="23" t="str">
        <f t="shared" si="52"/>
        <v/>
      </c>
      <c r="AU97" s="23">
        <f t="shared" ref="AU97:AY113" si="53">IF($G97=AU$2,$U97,"")</f>
        <v>4.5</v>
      </c>
      <c r="AV97" s="23" t="str">
        <f t="shared" si="53"/>
        <v/>
      </c>
      <c r="AW97" s="23" t="str">
        <f t="shared" si="53"/>
        <v/>
      </c>
      <c r="AX97" s="23" t="str">
        <f t="shared" si="53"/>
        <v/>
      </c>
      <c r="AY97" s="23" t="str">
        <f t="shared" si="53"/>
        <v/>
      </c>
      <c r="AZ97" s="23"/>
      <c r="BA97" s="25">
        <v>4.2</v>
      </c>
      <c r="BB97" s="25">
        <v>4.1100000000000003</v>
      </c>
      <c r="BC97" s="25">
        <f t="shared" si="42"/>
        <v>9.3300000000000018</v>
      </c>
      <c r="BD97" s="25">
        <f t="shared" ref="BD97:BD103" si="54">0.93*(BB97-1)+1</f>
        <v>3.8923000000000005</v>
      </c>
      <c r="BF97" s="55">
        <f t="shared" si="34"/>
        <v>0</v>
      </c>
      <c r="BG97" s="66"/>
      <c r="BH97" s="66"/>
      <c r="BI97" s="25"/>
      <c r="BJ97" s="25"/>
      <c r="BK97" s="20"/>
      <c r="BL97" s="24"/>
      <c r="BM97" s="25"/>
      <c r="BN97" s="25"/>
      <c r="BO97" s="25"/>
      <c r="BP97" s="126"/>
    </row>
    <row r="98" spans="1:68" x14ac:dyDescent="0.2">
      <c r="A98" s="56">
        <v>45114</v>
      </c>
      <c r="B98" s="57" t="s">
        <v>561</v>
      </c>
      <c r="C98" s="57"/>
      <c r="D98" s="58" t="str">
        <f t="shared" si="32"/>
        <v>Fri</v>
      </c>
      <c r="E98" s="58"/>
      <c r="F98" s="24" t="s">
        <v>51</v>
      </c>
      <c r="G98" s="59" t="s">
        <v>103</v>
      </c>
      <c r="H98" s="60" t="s">
        <v>360</v>
      </c>
      <c r="I98" s="61" t="s">
        <v>90</v>
      </c>
      <c r="J98" s="61" t="s">
        <v>84</v>
      </c>
      <c r="K98" s="60" t="s">
        <v>361</v>
      </c>
      <c r="L98" s="25">
        <v>2</v>
      </c>
      <c r="M98" s="24" t="s">
        <v>105</v>
      </c>
      <c r="N98" s="24" t="s">
        <v>6</v>
      </c>
      <c r="R98" s="64">
        <v>3.4</v>
      </c>
      <c r="S98" s="65" t="s">
        <v>363</v>
      </c>
      <c r="T98" s="66" t="str">
        <f t="shared" si="44"/>
        <v>0.00</v>
      </c>
      <c r="U98" s="66">
        <f t="shared" si="45"/>
        <v>-2</v>
      </c>
      <c r="V98" s="66">
        <f t="shared" si="46"/>
        <v>39.590000000000003</v>
      </c>
      <c r="W98" s="66">
        <f t="shared" si="47"/>
        <v>290</v>
      </c>
      <c r="X98" s="20">
        <f t="shared" si="48"/>
        <v>0.13651724137931034</v>
      </c>
      <c r="Y98" s="67">
        <f t="shared" si="49"/>
        <v>0.39590000000000003</v>
      </c>
      <c r="Z98" s="68">
        <f t="shared" si="50"/>
        <v>3959.0000000000005</v>
      </c>
      <c r="AA98" s="65" t="s">
        <v>52</v>
      </c>
      <c r="AB98" s="23"/>
      <c r="AC98" s="23"/>
      <c r="AD98" s="23"/>
      <c r="AE98" s="23"/>
      <c r="AF98" s="23"/>
      <c r="AU98" s="23">
        <f t="shared" si="53"/>
        <v>-2</v>
      </c>
      <c r="AV98" s="23" t="str">
        <f t="shared" si="53"/>
        <v/>
      </c>
      <c r="AW98" s="23" t="str">
        <f t="shared" si="53"/>
        <v/>
      </c>
      <c r="AX98" s="23" t="str">
        <f t="shared" si="53"/>
        <v/>
      </c>
      <c r="AY98" s="23" t="str">
        <f t="shared" si="53"/>
        <v/>
      </c>
      <c r="AZ98" s="23"/>
      <c r="BA98" s="25">
        <v>9.5</v>
      </c>
      <c r="BB98" s="25">
        <v>11</v>
      </c>
      <c r="BC98" s="25">
        <f t="shared" si="42"/>
        <v>20</v>
      </c>
      <c r="BD98" s="25">
        <f t="shared" si="54"/>
        <v>10.3</v>
      </c>
      <c r="BF98" s="55">
        <f t="shared" si="34"/>
        <v>0</v>
      </c>
      <c r="BG98" s="66"/>
      <c r="BH98" s="66"/>
      <c r="BI98" s="25"/>
      <c r="BJ98" s="25"/>
      <c r="BK98" s="20"/>
      <c r="BL98" s="24"/>
      <c r="BM98" s="25"/>
      <c r="BN98" s="25"/>
      <c r="BO98" s="25"/>
      <c r="BP98" s="126"/>
    </row>
    <row r="99" spans="1:68" x14ac:dyDescent="0.2">
      <c r="A99" s="56">
        <v>45114</v>
      </c>
      <c r="B99" s="57" t="s">
        <v>561</v>
      </c>
      <c r="C99" s="57"/>
      <c r="D99" s="58" t="str">
        <f t="shared" si="32"/>
        <v>Fri</v>
      </c>
      <c r="E99" s="58"/>
      <c r="F99" s="24" t="s">
        <v>51</v>
      </c>
      <c r="G99" s="59" t="s">
        <v>103</v>
      </c>
      <c r="H99" s="60" t="s">
        <v>360</v>
      </c>
      <c r="I99" s="61" t="s">
        <v>96</v>
      </c>
      <c r="J99" s="61" t="s">
        <v>96</v>
      </c>
      <c r="K99" s="62" t="s">
        <v>362</v>
      </c>
      <c r="L99" s="25">
        <v>1</v>
      </c>
      <c r="M99" s="24" t="s">
        <v>105</v>
      </c>
      <c r="N99" s="24" t="s">
        <v>6</v>
      </c>
      <c r="R99" s="64">
        <v>8.5</v>
      </c>
      <c r="S99" s="65" t="s">
        <v>371</v>
      </c>
      <c r="T99" s="66" t="str">
        <f t="shared" si="44"/>
        <v>0.00</v>
      </c>
      <c r="U99" s="66">
        <f t="shared" si="45"/>
        <v>-1</v>
      </c>
      <c r="V99" s="66">
        <f t="shared" si="46"/>
        <v>38.590000000000003</v>
      </c>
      <c r="W99" s="66">
        <f t="shared" si="47"/>
        <v>291</v>
      </c>
      <c r="X99" s="20">
        <f t="shared" si="48"/>
        <v>0.13261168384879726</v>
      </c>
      <c r="Y99" s="67">
        <f t="shared" si="49"/>
        <v>0.38590000000000002</v>
      </c>
      <c r="Z99" s="68">
        <f t="shared" si="50"/>
        <v>3859.0000000000005</v>
      </c>
      <c r="AA99" s="65" t="s">
        <v>52</v>
      </c>
      <c r="AB99" s="23"/>
      <c r="AC99" s="23"/>
      <c r="AD99" s="23"/>
      <c r="AE99" s="23"/>
      <c r="AF99" s="23"/>
      <c r="AU99" s="23">
        <f t="shared" si="53"/>
        <v>-1</v>
      </c>
      <c r="AV99" s="23" t="str">
        <f t="shared" si="53"/>
        <v/>
      </c>
      <c r="AW99" s="23" t="str">
        <f t="shared" si="53"/>
        <v/>
      </c>
      <c r="AX99" s="23" t="str">
        <f t="shared" si="53"/>
        <v/>
      </c>
      <c r="AY99" s="23" t="str">
        <f t="shared" si="53"/>
        <v/>
      </c>
      <c r="AZ99" s="23"/>
      <c r="BA99" s="25">
        <v>0</v>
      </c>
      <c r="BB99" s="25">
        <v>3.14</v>
      </c>
      <c r="BC99" s="25">
        <f t="shared" si="42"/>
        <v>2.14</v>
      </c>
      <c r="BD99" s="25">
        <f t="shared" si="54"/>
        <v>2.9902000000000002</v>
      </c>
      <c r="BF99" s="55">
        <f t="shared" si="34"/>
        <v>0</v>
      </c>
      <c r="BG99" s="66"/>
      <c r="BH99" s="66"/>
      <c r="BI99" s="25"/>
      <c r="BJ99" s="25"/>
      <c r="BK99" s="20"/>
      <c r="BL99" s="24"/>
      <c r="BM99" s="25"/>
      <c r="BN99" s="25"/>
      <c r="BO99" s="25"/>
      <c r="BP99" s="126"/>
    </row>
    <row r="100" spans="1:68" x14ac:dyDescent="0.2">
      <c r="A100" s="56">
        <v>45114</v>
      </c>
      <c r="B100" s="57" t="s">
        <v>561</v>
      </c>
      <c r="C100" s="57"/>
      <c r="D100" s="58" t="str">
        <f t="shared" si="32"/>
        <v>Fri</v>
      </c>
      <c r="E100" s="58"/>
      <c r="F100" s="24" t="s">
        <v>51</v>
      </c>
      <c r="G100" s="59" t="s">
        <v>103</v>
      </c>
      <c r="H100" s="60" t="s">
        <v>360</v>
      </c>
      <c r="I100" s="61" t="s">
        <v>96</v>
      </c>
      <c r="J100" s="61" t="s">
        <v>96</v>
      </c>
      <c r="K100" s="69" t="s">
        <v>362</v>
      </c>
      <c r="L100" s="25">
        <v>4</v>
      </c>
      <c r="M100" s="24" t="s">
        <v>105</v>
      </c>
      <c r="N100" s="24" t="s">
        <v>7</v>
      </c>
      <c r="R100" s="64">
        <v>2.6</v>
      </c>
      <c r="S100" s="65" t="s">
        <v>371</v>
      </c>
      <c r="T100" s="66">
        <f t="shared" si="44"/>
        <v>10.4</v>
      </c>
      <c r="U100" s="66">
        <f t="shared" si="45"/>
        <v>6.4</v>
      </c>
      <c r="V100" s="66">
        <f t="shared" si="46"/>
        <v>44.99</v>
      </c>
      <c r="W100" s="66">
        <f t="shared" si="47"/>
        <v>295</v>
      </c>
      <c r="X100" s="20">
        <f t="shared" si="48"/>
        <v>0.1525084745762712</v>
      </c>
      <c r="Y100" s="67">
        <f t="shared" si="49"/>
        <v>0.44990000000000002</v>
      </c>
      <c r="Z100" s="68">
        <f t="shared" si="50"/>
        <v>4499</v>
      </c>
      <c r="AA100" s="65" t="s">
        <v>53</v>
      </c>
      <c r="AB100" s="23"/>
      <c r="AC100" s="23"/>
      <c r="AD100" s="23"/>
      <c r="AE100" s="23"/>
      <c r="AF100" s="23"/>
      <c r="AU100" s="23">
        <f t="shared" si="53"/>
        <v>6.4</v>
      </c>
      <c r="AV100" s="23" t="str">
        <f t="shared" si="53"/>
        <v/>
      </c>
      <c r="AW100" s="23" t="str">
        <f t="shared" si="53"/>
        <v/>
      </c>
      <c r="AX100" s="23" t="str">
        <f t="shared" si="53"/>
        <v/>
      </c>
      <c r="AY100" s="23" t="str">
        <f t="shared" si="53"/>
        <v/>
      </c>
      <c r="AZ100" s="23"/>
      <c r="BA100" s="25">
        <v>3.3</v>
      </c>
      <c r="BB100" s="25">
        <v>3.35</v>
      </c>
      <c r="BC100" s="25">
        <f t="shared" si="42"/>
        <v>9.4</v>
      </c>
      <c r="BD100" s="25">
        <f t="shared" si="54"/>
        <v>3.1855000000000002</v>
      </c>
      <c r="BF100" s="55">
        <f t="shared" si="34"/>
        <v>0</v>
      </c>
      <c r="BG100" s="66"/>
      <c r="BH100" s="66"/>
      <c r="BI100" s="25"/>
      <c r="BJ100" s="25"/>
      <c r="BK100" s="20"/>
      <c r="BL100" s="24"/>
      <c r="BM100" s="25"/>
      <c r="BN100" s="25"/>
      <c r="BO100" s="25"/>
      <c r="BP100" s="126"/>
    </row>
    <row r="101" spans="1:68" x14ac:dyDescent="0.2">
      <c r="A101" s="56">
        <v>45115</v>
      </c>
      <c r="B101" s="57" t="s">
        <v>561</v>
      </c>
      <c r="C101" s="57"/>
      <c r="D101" s="58" t="str">
        <f t="shared" si="32"/>
        <v>Sat</v>
      </c>
      <c r="E101" s="58"/>
      <c r="F101" s="24" t="s">
        <v>51</v>
      </c>
      <c r="G101" s="59" t="s">
        <v>103</v>
      </c>
      <c r="H101" s="60" t="s">
        <v>246</v>
      </c>
      <c r="I101" s="61">
        <v>2</v>
      </c>
      <c r="J101" s="61" t="s">
        <v>64</v>
      </c>
      <c r="K101" s="70" t="s">
        <v>247</v>
      </c>
      <c r="L101" s="25">
        <v>5</v>
      </c>
      <c r="M101" s="24" t="s">
        <v>105</v>
      </c>
      <c r="N101" s="24" t="s">
        <v>6</v>
      </c>
      <c r="R101" s="64">
        <v>2</v>
      </c>
      <c r="S101" s="65" t="s">
        <v>373</v>
      </c>
      <c r="T101" s="66" t="str">
        <f t="shared" si="44"/>
        <v>0.00</v>
      </c>
      <c r="U101" s="66">
        <f t="shared" si="45"/>
        <v>-5</v>
      </c>
      <c r="V101" s="66">
        <f t="shared" si="46"/>
        <v>39.99</v>
      </c>
      <c r="W101" s="66">
        <f t="shared" si="47"/>
        <v>300</v>
      </c>
      <c r="X101" s="20">
        <f t="shared" si="48"/>
        <v>0.1333</v>
      </c>
      <c r="Y101" s="67">
        <f t="shared" si="49"/>
        <v>0.39990000000000003</v>
      </c>
      <c r="Z101" s="68">
        <f t="shared" si="50"/>
        <v>3999</v>
      </c>
      <c r="AA101" s="65" t="s">
        <v>52</v>
      </c>
      <c r="AB101" s="23" t="str">
        <f t="shared" ref="AB101:AF113" si="55">IF($G101=AB$2,$U101,"")</f>
        <v/>
      </c>
      <c r="AC101" s="23" t="str">
        <f t="shared" si="55"/>
        <v/>
      </c>
      <c r="AD101" s="23" t="str">
        <f t="shared" si="55"/>
        <v/>
      </c>
      <c r="AE101" s="23" t="str">
        <f t="shared" si="55"/>
        <v/>
      </c>
      <c r="AF101" s="23" t="str">
        <f t="shared" si="55"/>
        <v/>
      </c>
      <c r="AU101" s="23">
        <f t="shared" si="53"/>
        <v>-5</v>
      </c>
      <c r="AV101" s="23" t="str">
        <f t="shared" si="53"/>
        <v/>
      </c>
      <c r="AW101" s="23" t="str">
        <f t="shared" si="53"/>
        <v/>
      </c>
      <c r="AX101" s="23" t="str">
        <f t="shared" si="53"/>
        <v/>
      </c>
      <c r="AY101" s="23" t="str">
        <f t="shared" si="53"/>
        <v/>
      </c>
      <c r="AZ101" s="23"/>
      <c r="BA101" s="25">
        <v>2.4500000000000002</v>
      </c>
      <c r="BB101" s="25">
        <v>2.38</v>
      </c>
      <c r="BC101" s="25">
        <f t="shared" si="42"/>
        <v>6.8999999999999986</v>
      </c>
      <c r="BD101" s="25">
        <f t="shared" si="54"/>
        <v>2.2833999999999999</v>
      </c>
      <c r="BF101" s="55">
        <f t="shared" si="34"/>
        <v>0</v>
      </c>
      <c r="BG101" s="66"/>
      <c r="BH101" s="66"/>
      <c r="BI101" s="25"/>
      <c r="BJ101" s="25"/>
      <c r="BK101" s="20"/>
      <c r="BL101" s="24"/>
      <c r="BM101" s="25"/>
      <c r="BN101" s="25"/>
      <c r="BO101" s="25"/>
      <c r="BP101" s="126"/>
    </row>
    <row r="102" spans="1:68" x14ac:dyDescent="0.2">
      <c r="A102" s="56">
        <v>45115</v>
      </c>
      <c r="B102" s="57" t="s">
        <v>561</v>
      </c>
      <c r="C102" s="57"/>
      <c r="D102" s="58" t="str">
        <f t="shared" si="32"/>
        <v>Sat</v>
      </c>
      <c r="E102" s="58"/>
      <c r="F102" s="24" t="s">
        <v>51</v>
      </c>
      <c r="G102" s="59" t="s">
        <v>103</v>
      </c>
      <c r="H102" s="60" t="s">
        <v>124</v>
      </c>
      <c r="I102" s="61">
        <v>7</v>
      </c>
      <c r="J102" s="61" t="s">
        <v>159</v>
      </c>
      <c r="K102" s="62" t="s">
        <v>248</v>
      </c>
      <c r="L102" s="25">
        <v>3</v>
      </c>
      <c r="M102" s="24" t="s">
        <v>105</v>
      </c>
      <c r="N102" s="24" t="s">
        <v>6</v>
      </c>
      <c r="R102" s="64">
        <v>2.2999999999999998</v>
      </c>
      <c r="S102" s="65" t="s">
        <v>371</v>
      </c>
      <c r="T102" s="66" t="str">
        <f t="shared" si="44"/>
        <v>0.00</v>
      </c>
      <c r="U102" s="66">
        <f t="shared" si="45"/>
        <v>-3</v>
      </c>
      <c r="V102" s="66">
        <f t="shared" si="46"/>
        <v>36.99</v>
      </c>
      <c r="W102" s="66">
        <f t="shared" si="47"/>
        <v>303</v>
      </c>
      <c r="X102" s="20">
        <f t="shared" si="48"/>
        <v>0.12207920792079209</v>
      </c>
      <c r="Y102" s="67">
        <f t="shared" si="49"/>
        <v>0.36990000000000001</v>
      </c>
      <c r="Z102" s="68">
        <f t="shared" si="50"/>
        <v>3699</v>
      </c>
      <c r="AA102" s="65" t="s">
        <v>52</v>
      </c>
      <c r="AB102" s="23" t="str">
        <f t="shared" si="55"/>
        <v/>
      </c>
      <c r="AC102" s="23" t="str">
        <f t="shared" si="55"/>
        <v/>
      </c>
      <c r="AD102" s="23" t="str">
        <f t="shared" si="55"/>
        <v/>
      </c>
      <c r="AE102" s="23" t="str">
        <f t="shared" si="55"/>
        <v/>
      </c>
      <c r="AF102" s="23" t="str">
        <f t="shared" si="55"/>
        <v/>
      </c>
      <c r="AU102" s="23">
        <f t="shared" si="53"/>
        <v>-3</v>
      </c>
      <c r="AV102" s="23" t="str">
        <f t="shared" si="53"/>
        <v/>
      </c>
      <c r="AW102" s="23" t="str">
        <f t="shared" si="53"/>
        <v/>
      </c>
      <c r="AX102" s="23" t="str">
        <f t="shared" si="53"/>
        <v/>
      </c>
      <c r="AY102" s="23" t="str">
        <f t="shared" si="53"/>
        <v/>
      </c>
      <c r="AZ102" s="23"/>
      <c r="BA102" s="25">
        <v>3.99</v>
      </c>
      <c r="BB102" s="25">
        <v>4.5999999999999996</v>
      </c>
      <c r="BC102" s="25">
        <f t="shared" si="42"/>
        <v>10.799999999999999</v>
      </c>
      <c r="BD102" s="25">
        <f t="shared" si="54"/>
        <v>4.3479999999999999</v>
      </c>
      <c r="BF102" s="55">
        <f t="shared" si="34"/>
        <v>0</v>
      </c>
      <c r="BG102" s="66"/>
      <c r="BH102" s="66"/>
      <c r="BI102" s="25"/>
      <c r="BJ102" s="25"/>
      <c r="BK102" s="20"/>
      <c r="BL102" s="24"/>
      <c r="BM102" s="25"/>
      <c r="BN102" s="25"/>
      <c r="BO102" s="25"/>
      <c r="BP102" s="126"/>
    </row>
    <row r="103" spans="1:68" x14ac:dyDescent="0.2">
      <c r="A103" s="56">
        <v>45115</v>
      </c>
      <c r="B103" s="57" t="s">
        <v>561</v>
      </c>
      <c r="C103" s="57"/>
      <c r="D103" s="58" t="str">
        <f t="shared" si="32"/>
        <v>Sat</v>
      </c>
      <c r="E103" s="58"/>
      <c r="F103" s="24" t="s">
        <v>51</v>
      </c>
      <c r="G103" s="59" t="s">
        <v>103</v>
      </c>
      <c r="H103" s="60" t="s">
        <v>250</v>
      </c>
      <c r="I103" s="61" t="s">
        <v>251</v>
      </c>
      <c r="J103" s="61" t="s">
        <v>252</v>
      </c>
      <c r="K103" s="60" t="s">
        <v>253</v>
      </c>
      <c r="L103" s="25">
        <v>2</v>
      </c>
      <c r="M103" s="24" t="s">
        <v>105</v>
      </c>
      <c r="N103" s="71" t="s">
        <v>73</v>
      </c>
      <c r="R103" s="64">
        <v>4.97</v>
      </c>
      <c r="S103" s="65" t="s">
        <v>363</v>
      </c>
      <c r="T103" s="66" t="str">
        <f t="shared" si="44"/>
        <v>0.00</v>
      </c>
      <c r="U103" s="66">
        <f t="shared" si="45"/>
        <v>-2</v>
      </c>
      <c r="V103" s="66">
        <f t="shared" si="46"/>
        <v>34.99</v>
      </c>
      <c r="W103" s="66">
        <f t="shared" si="47"/>
        <v>305</v>
      </c>
      <c r="X103" s="20">
        <f t="shared" si="48"/>
        <v>0.11472131147540984</v>
      </c>
      <c r="Y103" s="67">
        <f t="shared" si="49"/>
        <v>0.34990000000000004</v>
      </c>
      <c r="Z103" s="68">
        <f t="shared" si="50"/>
        <v>3499</v>
      </c>
      <c r="AA103" s="65" t="s">
        <v>52</v>
      </c>
      <c r="AB103" s="23" t="str">
        <f t="shared" si="55"/>
        <v/>
      </c>
      <c r="AC103" s="23" t="str">
        <f t="shared" si="55"/>
        <v/>
      </c>
      <c r="AD103" s="23" t="str">
        <f t="shared" si="55"/>
        <v/>
      </c>
      <c r="AE103" s="23" t="str">
        <f t="shared" si="55"/>
        <v/>
      </c>
      <c r="AF103" s="23" t="str">
        <f t="shared" si="55"/>
        <v/>
      </c>
      <c r="AU103" s="23">
        <f t="shared" si="53"/>
        <v>-2</v>
      </c>
      <c r="AV103" s="23" t="str">
        <f t="shared" si="53"/>
        <v/>
      </c>
      <c r="AW103" s="23" t="str">
        <f t="shared" si="53"/>
        <v/>
      </c>
      <c r="AX103" s="23" t="str">
        <f t="shared" si="53"/>
        <v/>
      </c>
      <c r="AY103" s="23" t="str">
        <f t="shared" si="53"/>
        <v/>
      </c>
      <c r="AZ103" s="23"/>
      <c r="BA103" s="25">
        <v>0</v>
      </c>
      <c r="BB103" s="25">
        <v>1.89</v>
      </c>
      <c r="BC103" s="25">
        <f t="shared" si="42"/>
        <v>1.7799999999999998</v>
      </c>
      <c r="BD103" s="25">
        <f t="shared" si="54"/>
        <v>1.8277000000000001</v>
      </c>
      <c r="BF103" s="55">
        <f t="shared" si="34"/>
        <v>0</v>
      </c>
      <c r="BG103" s="66"/>
      <c r="BH103" s="66"/>
      <c r="BI103" s="25"/>
      <c r="BJ103" s="25"/>
      <c r="BK103" s="20"/>
      <c r="BL103" s="24"/>
      <c r="BM103" s="25"/>
      <c r="BN103" s="25"/>
      <c r="BO103" s="25"/>
      <c r="BP103" s="126"/>
    </row>
    <row r="104" spans="1:68" x14ac:dyDescent="0.2">
      <c r="A104" s="56">
        <v>45115</v>
      </c>
      <c r="B104" s="57" t="s">
        <v>561</v>
      </c>
      <c r="C104" s="57"/>
      <c r="D104" s="58" t="str">
        <f t="shared" ref="D104:D152" si="56">TEXT(A104,"ddd")</f>
        <v>Sat</v>
      </c>
      <c r="E104" s="58"/>
      <c r="F104" s="24" t="s">
        <v>51</v>
      </c>
      <c r="G104" s="59" t="s">
        <v>103</v>
      </c>
      <c r="H104" s="60" t="s">
        <v>141</v>
      </c>
      <c r="I104" s="61">
        <v>8</v>
      </c>
      <c r="J104" s="61" t="s">
        <v>64</v>
      </c>
      <c r="K104" s="69" t="s">
        <v>204</v>
      </c>
      <c r="L104" s="25">
        <v>3</v>
      </c>
      <c r="M104" s="24" t="s">
        <v>105</v>
      </c>
      <c r="N104" s="24" t="s">
        <v>7</v>
      </c>
      <c r="R104" s="64">
        <v>1.65</v>
      </c>
      <c r="S104" s="65" t="s">
        <v>372</v>
      </c>
      <c r="T104" s="66">
        <f t="shared" si="44"/>
        <v>4.95</v>
      </c>
      <c r="U104" s="66">
        <f t="shared" si="45"/>
        <v>1.9500000000000002</v>
      </c>
      <c r="V104" s="66">
        <f t="shared" si="46"/>
        <v>36.940000000000005</v>
      </c>
      <c r="W104" s="66">
        <f t="shared" si="47"/>
        <v>308</v>
      </c>
      <c r="X104" s="20">
        <f t="shared" si="48"/>
        <v>0.11993506493506495</v>
      </c>
      <c r="Y104" s="67">
        <f t="shared" si="49"/>
        <v>0.36940000000000006</v>
      </c>
      <c r="Z104" s="68">
        <f t="shared" si="50"/>
        <v>3694.0000000000005</v>
      </c>
      <c r="AA104" s="65" t="s">
        <v>53</v>
      </c>
      <c r="AB104" s="23" t="str">
        <f t="shared" si="55"/>
        <v/>
      </c>
      <c r="AC104" s="23" t="str">
        <f t="shared" si="55"/>
        <v/>
      </c>
      <c r="AD104" s="23" t="str">
        <f t="shared" si="55"/>
        <v/>
      </c>
      <c r="AE104" s="23" t="str">
        <f t="shared" si="55"/>
        <v/>
      </c>
      <c r="AF104" s="23" t="str">
        <f t="shared" si="55"/>
        <v/>
      </c>
      <c r="AU104" s="23">
        <f t="shared" si="53"/>
        <v>1.9500000000000002</v>
      </c>
      <c r="AV104" s="23" t="str">
        <f t="shared" si="53"/>
        <v/>
      </c>
      <c r="AW104" s="23" t="str">
        <f t="shared" si="53"/>
        <v/>
      </c>
      <c r="AX104" s="23" t="str">
        <f t="shared" si="53"/>
        <v/>
      </c>
      <c r="AY104" s="23" t="str">
        <f t="shared" si="53"/>
        <v/>
      </c>
      <c r="AZ104" s="23"/>
      <c r="BA104" s="25">
        <v>0</v>
      </c>
      <c r="BB104" s="25">
        <v>0</v>
      </c>
      <c r="BC104" s="25">
        <f t="shared" si="42"/>
        <v>-3</v>
      </c>
      <c r="BD104" s="25">
        <f>0.94*(BB104-1)+1</f>
        <v>6.0000000000000053E-2</v>
      </c>
      <c r="BF104" s="55">
        <f t="shared" ref="BF104:BF152" si="57">U104-SUM(AU104:AY104)</f>
        <v>0</v>
      </c>
      <c r="BG104" s="66"/>
      <c r="BH104" s="66"/>
      <c r="BI104" s="25"/>
      <c r="BJ104" s="25"/>
      <c r="BK104" s="20"/>
      <c r="BL104" s="24"/>
      <c r="BM104" s="25"/>
      <c r="BN104" s="25"/>
      <c r="BO104" s="25"/>
      <c r="BP104" s="126"/>
    </row>
    <row r="105" spans="1:68" x14ac:dyDescent="0.2">
      <c r="A105" s="56">
        <v>45115</v>
      </c>
      <c r="B105" s="57" t="s">
        <v>561</v>
      </c>
      <c r="C105" s="57"/>
      <c r="D105" s="58" t="str">
        <f t="shared" si="56"/>
        <v>Sat</v>
      </c>
      <c r="E105" s="58"/>
      <c r="F105" s="24" t="s">
        <v>51</v>
      </c>
      <c r="G105" s="59" t="s">
        <v>103</v>
      </c>
      <c r="H105" s="60" t="s">
        <v>124</v>
      </c>
      <c r="I105" s="61">
        <v>9</v>
      </c>
      <c r="J105" s="61" t="s">
        <v>64</v>
      </c>
      <c r="K105" s="69" t="s">
        <v>249</v>
      </c>
      <c r="L105" s="25">
        <v>3</v>
      </c>
      <c r="M105" s="24" t="s">
        <v>105</v>
      </c>
      <c r="N105" s="24" t="s">
        <v>6</v>
      </c>
      <c r="R105" s="64">
        <v>2.8</v>
      </c>
      <c r="S105" s="65" t="s">
        <v>372</v>
      </c>
      <c r="T105" s="66">
        <f t="shared" si="44"/>
        <v>8.4</v>
      </c>
      <c r="U105" s="66">
        <f t="shared" si="45"/>
        <v>5.4</v>
      </c>
      <c r="V105" s="66">
        <f t="shared" si="46"/>
        <v>42.34</v>
      </c>
      <c r="W105" s="66">
        <f t="shared" si="47"/>
        <v>311</v>
      </c>
      <c r="X105" s="20">
        <f t="shared" si="48"/>
        <v>0.13614147909967847</v>
      </c>
      <c r="Y105" s="67">
        <f t="shared" si="49"/>
        <v>0.42340000000000005</v>
      </c>
      <c r="Z105" s="68">
        <f t="shared" si="50"/>
        <v>4234</v>
      </c>
      <c r="AA105" s="65" t="s">
        <v>53</v>
      </c>
      <c r="AB105" s="23" t="str">
        <f t="shared" si="55"/>
        <v/>
      </c>
      <c r="AC105" s="23" t="str">
        <f t="shared" si="55"/>
        <v/>
      </c>
      <c r="AD105" s="23" t="str">
        <f t="shared" si="55"/>
        <v/>
      </c>
      <c r="AE105" s="23" t="str">
        <f t="shared" si="55"/>
        <v/>
      </c>
      <c r="AF105" s="23" t="str">
        <f t="shared" si="55"/>
        <v/>
      </c>
      <c r="AU105" s="23">
        <f t="shared" si="53"/>
        <v>5.4</v>
      </c>
      <c r="AV105" s="23" t="str">
        <f t="shared" si="53"/>
        <v/>
      </c>
      <c r="AW105" s="23" t="str">
        <f t="shared" si="53"/>
        <v/>
      </c>
      <c r="AX105" s="23" t="str">
        <f t="shared" si="53"/>
        <v/>
      </c>
      <c r="AY105" s="23" t="str">
        <f t="shared" si="53"/>
        <v/>
      </c>
      <c r="AZ105" s="23"/>
      <c r="BA105" s="25">
        <v>2</v>
      </c>
      <c r="BB105" s="25">
        <v>1.8</v>
      </c>
      <c r="BC105" s="25">
        <f t="shared" si="42"/>
        <v>2.4000000000000004</v>
      </c>
      <c r="BD105" s="25">
        <f>0.93*(BB105-1)+1</f>
        <v>1.7440000000000002</v>
      </c>
      <c r="BF105" s="55">
        <f t="shared" si="57"/>
        <v>0</v>
      </c>
      <c r="BG105" s="66"/>
      <c r="BH105" s="66"/>
      <c r="BI105" s="25"/>
      <c r="BJ105" s="25"/>
      <c r="BK105" s="20"/>
      <c r="BL105" s="24"/>
      <c r="BM105" s="25"/>
      <c r="BN105" s="25"/>
      <c r="BO105" s="25"/>
      <c r="BP105" s="126"/>
    </row>
    <row r="106" spans="1:68" x14ac:dyDescent="0.2">
      <c r="A106" s="56">
        <v>45115</v>
      </c>
      <c r="B106" s="57" t="s">
        <v>561</v>
      </c>
      <c r="C106" s="57"/>
      <c r="D106" s="58" t="str">
        <f t="shared" si="56"/>
        <v>Sat</v>
      </c>
      <c r="E106" s="58"/>
      <c r="F106" s="24" t="s">
        <v>51</v>
      </c>
      <c r="G106" s="59" t="s">
        <v>103</v>
      </c>
      <c r="H106" s="60" t="s">
        <v>141</v>
      </c>
      <c r="I106" s="61">
        <v>8</v>
      </c>
      <c r="J106" s="61" t="s">
        <v>64</v>
      </c>
      <c r="K106" s="69" t="s">
        <v>204</v>
      </c>
      <c r="L106" s="25">
        <v>2</v>
      </c>
      <c r="M106" s="24" t="s">
        <v>105</v>
      </c>
      <c r="N106" s="24" t="s">
        <v>6</v>
      </c>
      <c r="R106" s="64">
        <v>3.6</v>
      </c>
      <c r="S106" s="65" t="s">
        <v>372</v>
      </c>
      <c r="T106" s="66">
        <f t="shared" si="44"/>
        <v>7.2</v>
      </c>
      <c r="U106" s="66">
        <f t="shared" si="45"/>
        <v>5.2</v>
      </c>
      <c r="V106" s="66">
        <f t="shared" si="46"/>
        <v>47.540000000000006</v>
      </c>
      <c r="W106" s="66">
        <f t="shared" si="47"/>
        <v>313</v>
      </c>
      <c r="X106" s="20">
        <f t="shared" si="48"/>
        <v>0.15188498402555914</v>
      </c>
      <c r="Y106" s="67">
        <f t="shared" si="49"/>
        <v>0.47540000000000004</v>
      </c>
      <c r="Z106" s="68">
        <f t="shared" si="50"/>
        <v>4754.0000000000009</v>
      </c>
      <c r="AA106" s="65" t="s">
        <v>53</v>
      </c>
      <c r="AB106" s="23" t="str">
        <f t="shared" si="55"/>
        <v/>
      </c>
      <c r="AC106" s="23" t="str">
        <f t="shared" si="55"/>
        <v/>
      </c>
      <c r="AD106" s="23" t="str">
        <f t="shared" si="55"/>
        <v/>
      </c>
      <c r="AE106" s="23" t="str">
        <f t="shared" si="55"/>
        <v/>
      </c>
      <c r="AF106" s="23" t="str">
        <f t="shared" si="55"/>
        <v/>
      </c>
      <c r="AU106" s="23">
        <f t="shared" si="53"/>
        <v>5.2</v>
      </c>
      <c r="AV106" s="23" t="str">
        <f t="shared" si="53"/>
        <v/>
      </c>
      <c r="AW106" s="23" t="str">
        <f t="shared" si="53"/>
        <v/>
      </c>
      <c r="AX106" s="23" t="str">
        <f t="shared" si="53"/>
        <v/>
      </c>
      <c r="AY106" s="23" t="str">
        <f t="shared" si="53"/>
        <v/>
      </c>
      <c r="AZ106" s="23"/>
      <c r="BA106" s="25">
        <v>0</v>
      </c>
      <c r="BB106" s="25">
        <v>0</v>
      </c>
      <c r="BC106" s="25">
        <f t="shared" si="42"/>
        <v>-2</v>
      </c>
      <c r="BD106" s="25">
        <f>0.94*(BB106-1)+1</f>
        <v>6.0000000000000053E-2</v>
      </c>
      <c r="BF106" s="55">
        <f t="shared" si="57"/>
        <v>0</v>
      </c>
      <c r="BG106" s="66"/>
      <c r="BH106" s="66"/>
      <c r="BI106" s="25"/>
      <c r="BJ106" s="25"/>
      <c r="BK106" s="20"/>
      <c r="BL106" s="24"/>
      <c r="BM106" s="25"/>
      <c r="BN106" s="25"/>
      <c r="BO106" s="25"/>
      <c r="BP106" s="126"/>
    </row>
    <row r="107" spans="1:68" x14ac:dyDescent="0.2">
      <c r="A107" s="56">
        <v>45116</v>
      </c>
      <c r="B107" s="57" t="s">
        <v>561</v>
      </c>
      <c r="C107" s="57"/>
      <c r="D107" s="58" t="str">
        <f t="shared" si="56"/>
        <v>Sun</v>
      </c>
      <c r="E107" s="58"/>
      <c r="F107" s="24" t="s">
        <v>51</v>
      </c>
      <c r="G107" s="59" t="s">
        <v>103</v>
      </c>
      <c r="H107" s="60" t="s">
        <v>85</v>
      </c>
      <c r="I107" s="61">
        <v>2</v>
      </c>
      <c r="J107" s="61" t="s">
        <v>80</v>
      </c>
      <c r="K107" s="69" t="s">
        <v>260</v>
      </c>
      <c r="L107" s="25">
        <v>3</v>
      </c>
      <c r="M107" s="24" t="s">
        <v>357</v>
      </c>
      <c r="N107" s="24" t="s">
        <v>6</v>
      </c>
      <c r="R107" s="64">
        <v>1.6</v>
      </c>
      <c r="S107" s="65" t="s">
        <v>372</v>
      </c>
      <c r="T107" s="66">
        <f t="shared" si="44"/>
        <v>4.8</v>
      </c>
      <c r="U107" s="66">
        <f t="shared" si="45"/>
        <v>1.7999999999999998</v>
      </c>
      <c r="V107" s="66">
        <f t="shared" si="46"/>
        <v>49.34</v>
      </c>
      <c r="W107" s="66">
        <f t="shared" si="47"/>
        <v>316</v>
      </c>
      <c r="X107" s="20">
        <f t="shared" si="48"/>
        <v>0.15613924050632913</v>
      </c>
      <c r="Y107" s="67">
        <f t="shared" si="49"/>
        <v>0.49340000000000006</v>
      </c>
      <c r="Z107" s="68">
        <f t="shared" si="50"/>
        <v>4934</v>
      </c>
      <c r="AA107" s="65" t="s">
        <v>53</v>
      </c>
      <c r="AB107" s="23" t="str">
        <f t="shared" si="55"/>
        <v/>
      </c>
      <c r="AC107" s="23" t="str">
        <f t="shared" si="55"/>
        <v/>
      </c>
      <c r="AD107" s="23" t="str">
        <f t="shared" si="55"/>
        <v/>
      </c>
      <c r="AE107" s="23" t="str">
        <f t="shared" si="55"/>
        <v/>
      </c>
      <c r="AF107" s="23" t="str">
        <f t="shared" si="55"/>
        <v/>
      </c>
      <c r="AU107" s="23">
        <f t="shared" si="53"/>
        <v>1.7999999999999998</v>
      </c>
      <c r="AV107" s="23" t="str">
        <f t="shared" si="53"/>
        <v/>
      </c>
      <c r="AW107" s="23" t="str">
        <f t="shared" si="53"/>
        <v/>
      </c>
      <c r="AX107" s="23" t="str">
        <f t="shared" si="53"/>
        <v/>
      </c>
      <c r="AY107" s="23" t="str">
        <f t="shared" si="53"/>
        <v/>
      </c>
      <c r="AZ107" s="23"/>
      <c r="BA107" s="25">
        <v>0</v>
      </c>
      <c r="BB107" s="25">
        <v>2.17</v>
      </c>
      <c r="BC107" s="25">
        <f t="shared" si="42"/>
        <v>3.51</v>
      </c>
      <c r="BD107" s="25">
        <f t="shared" ref="BD107:BD113" si="58">0.93*(BB107-1)+1</f>
        <v>2.0880999999999998</v>
      </c>
      <c r="BF107" s="55">
        <f t="shared" si="57"/>
        <v>0</v>
      </c>
      <c r="BG107" s="66"/>
      <c r="BH107" s="66"/>
      <c r="BI107" s="25"/>
      <c r="BJ107" s="25"/>
      <c r="BK107" s="20"/>
      <c r="BL107" s="24"/>
      <c r="BM107" s="25"/>
      <c r="BN107" s="25"/>
      <c r="BO107" s="25"/>
      <c r="BP107" s="126"/>
    </row>
    <row r="108" spans="1:68" x14ac:dyDescent="0.2">
      <c r="A108" s="56">
        <v>45116</v>
      </c>
      <c r="B108" s="57" t="s">
        <v>561</v>
      </c>
      <c r="C108" s="57"/>
      <c r="D108" s="58" t="str">
        <f t="shared" si="56"/>
        <v>Sun</v>
      </c>
      <c r="E108" s="58"/>
      <c r="F108" s="24" t="s">
        <v>51</v>
      </c>
      <c r="G108" s="59" t="s">
        <v>103</v>
      </c>
      <c r="H108" s="60" t="s">
        <v>149</v>
      </c>
      <c r="I108" s="61">
        <v>2</v>
      </c>
      <c r="J108" s="61" t="s">
        <v>156</v>
      </c>
      <c r="K108" s="69" t="s">
        <v>261</v>
      </c>
      <c r="L108" s="25">
        <v>3</v>
      </c>
      <c r="M108" s="24" t="s">
        <v>357</v>
      </c>
      <c r="N108" s="24" t="s">
        <v>6</v>
      </c>
      <c r="R108" s="64">
        <v>1.75</v>
      </c>
      <c r="S108" s="65" t="s">
        <v>372</v>
      </c>
      <c r="T108" s="66">
        <f t="shared" si="44"/>
        <v>5.25</v>
      </c>
      <c r="U108" s="66">
        <f t="shared" si="45"/>
        <v>2.25</v>
      </c>
      <c r="V108" s="66">
        <f t="shared" si="46"/>
        <v>51.59</v>
      </c>
      <c r="W108" s="66">
        <f t="shared" si="47"/>
        <v>319</v>
      </c>
      <c r="X108" s="20">
        <f t="shared" si="48"/>
        <v>0.16172413793103449</v>
      </c>
      <c r="Y108" s="67">
        <f t="shared" si="49"/>
        <v>0.51590000000000003</v>
      </c>
      <c r="Z108" s="68">
        <f t="shared" si="50"/>
        <v>5159</v>
      </c>
      <c r="AA108" s="65" t="s">
        <v>53</v>
      </c>
      <c r="AB108" s="23" t="str">
        <f t="shared" si="55"/>
        <v/>
      </c>
      <c r="AC108" s="23" t="str">
        <f t="shared" si="55"/>
        <v/>
      </c>
      <c r="AD108" s="23" t="str">
        <f t="shared" si="55"/>
        <v/>
      </c>
      <c r="AE108" s="23" t="str">
        <f t="shared" si="55"/>
        <v/>
      </c>
      <c r="AF108" s="23" t="str">
        <f t="shared" si="55"/>
        <v/>
      </c>
      <c r="AU108" s="23">
        <f t="shared" si="53"/>
        <v>2.25</v>
      </c>
      <c r="AV108" s="23" t="str">
        <f t="shared" si="53"/>
        <v/>
      </c>
      <c r="AW108" s="23" t="str">
        <f t="shared" si="53"/>
        <v/>
      </c>
      <c r="AX108" s="23" t="str">
        <f t="shared" si="53"/>
        <v/>
      </c>
      <c r="AY108" s="23" t="str">
        <f t="shared" si="53"/>
        <v/>
      </c>
      <c r="AZ108" s="23"/>
      <c r="BA108" s="25">
        <v>1.6</v>
      </c>
      <c r="BB108" s="25">
        <v>1.75</v>
      </c>
      <c r="BC108" s="25">
        <f t="shared" si="42"/>
        <v>2.25</v>
      </c>
      <c r="BD108" s="25">
        <f t="shared" si="58"/>
        <v>1.6975</v>
      </c>
      <c r="BF108" s="55">
        <f t="shared" si="57"/>
        <v>0</v>
      </c>
      <c r="BG108" s="66"/>
      <c r="BH108" s="66"/>
      <c r="BI108" s="25"/>
      <c r="BJ108" s="25"/>
      <c r="BK108" s="20"/>
      <c r="BL108" s="24"/>
      <c r="BM108" s="25"/>
      <c r="BN108" s="25"/>
      <c r="BO108" s="25"/>
      <c r="BP108" s="126"/>
    </row>
    <row r="109" spans="1:68" x14ac:dyDescent="0.2">
      <c r="A109" s="56">
        <v>45116</v>
      </c>
      <c r="B109" s="57" t="s">
        <v>561</v>
      </c>
      <c r="C109" s="57"/>
      <c r="D109" s="58" t="str">
        <f t="shared" si="56"/>
        <v>Sun</v>
      </c>
      <c r="E109" s="58"/>
      <c r="F109" s="24" t="s">
        <v>51</v>
      </c>
      <c r="G109" s="59" t="s">
        <v>103</v>
      </c>
      <c r="H109" s="60" t="s">
        <v>176</v>
      </c>
      <c r="I109" s="61">
        <v>9</v>
      </c>
      <c r="J109" s="61" t="s">
        <v>90</v>
      </c>
      <c r="K109" s="69" t="s">
        <v>262</v>
      </c>
      <c r="L109" s="25">
        <v>3</v>
      </c>
      <c r="M109" s="24" t="s">
        <v>357</v>
      </c>
      <c r="N109" s="24" t="s">
        <v>6</v>
      </c>
      <c r="R109" s="64">
        <v>2</v>
      </c>
      <c r="S109" s="65" t="s">
        <v>372</v>
      </c>
      <c r="T109" s="66">
        <f t="shared" si="44"/>
        <v>6</v>
      </c>
      <c r="U109" s="66">
        <f t="shared" si="45"/>
        <v>3</v>
      </c>
      <c r="V109" s="66">
        <f t="shared" si="46"/>
        <v>54.59</v>
      </c>
      <c r="W109" s="66">
        <f t="shared" si="47"/>
        <v>322</v>
      </c>
      <c r="X109" s="20">
        <f t="shared" si="48"/>
        <v>0.16953416149068323</v>
      </c>
      <c r="Y109" s="67">
        <f t="shared" si="49"/>
        <v>0.54590000000000005</v>
      </c>
      <c r="Z109" s="68">
        <f t="shared" si="50"/>
        <v>5459</v>
      </c>
      <c r="AA109" s="65" t="s">
        <v>53</v>
      </c>
      <c r="AB109" s="23" t="str">
        <f t="shared" si="55"/>
        <v/>
      </c>
      <c r="AC109" s="23" t="str">
        <f t="shared" si="55"/>
        <v/>
      </c>
      <c r="AD109" s="23" t="str">
        <f t="shared" si="55"/>
        <v/>
      </c>
      <c r="AE109" s="23" t="str">
        <f t="shared" si="55"/>
        <v/>
      </c>
      <c r="AF109" s="23" t="str">
        <f t="shared" si="55"/>
        <v/>
      </c>
      <c r="AU109" s="23">
        <f t="shared" si="53"/>
        <v>3</v>
      </c>
      <c r="AV109" s="23" t="str">
        <f t="shared" si="53"/>
        <v/>
      </c>
      <c r="AW109" s="23" t="str">
        <f t="shared" si="53"/>
        <v/>
      </c>
      <c r="AX109" s="23" t="str">
        <f t="shared" si="53"/>
        <v/>
      </c>
      <c r="AY109" s="23" t="str">
        <f t="shared" si="53"/>
        <v/>
      </c>
      <c r="AZ109" s="23"/>
      <c r="BA109" s="25">
        <v>5.5</v>
      </c>
      <c r="BB109" s="25">
        <v>5.5</v>
      </c>
      <c r="BC109" s="25">
        <f t="shared" si="42"/>
        <v>13.5</v>
      </c>
      <c r="BD109" s="25">
        <f t="shared" si="58"/>
        <v>5.1850000000000005</v>
      </c>
      <c r="BF109" s="55">
        <f t="shared" si="57"/>
        <v>0</v>
      </c>
      <c r="BG109" s="66"/>
      <c r="BH109" s="66"/>
      <c r="BI109" s="25"/>
      <c r="BJ109" s="25"/>
      <c r="BK109" s="20"/>
      <c r="BL109" s="24"/>
      <c r="BM109" s="25"/>
      <c r="BN109" s="25"/>
      <c r="BO109" s="25"/>
      <c r="BP109" s="126"/>
    </row>
    <row r="110" spans="1:68" x14ac:dyDescent="0.2">
      <c r="A110" s="56">
        <v>45116</v>
      </c>
      <c r="B110" s="57" t="s">
        <v>561</v>
      </c>
      <c r="C110" s="57"/>
      <c r="D110" s="58" t="str">
        <f t="shared" si="56"/>
        <v>Sun</v>
      </c>
      <c r="E110" s="58"/>
      <c r="F110" s="24" t="s">
        <v>51</v>
      </c>
      <c r="G110" s="59" t="s">
        <v>103</v>
      </c>
      <c r="H110" s="60" t="s">
        <v>256</v>
      </c>
      <c r="I110" s="61" t="s">
        <v>257</v>
      </c>
      <c r="J110" s="61" t="s">
        <v>258</v>
      </c>
      <c r="K110" s="69" t="s">
        <v>259</v>
      </c>
      <c r="L110" s="25">
        <v>2</v>
      </c>
      <c r="M110" s="24" t="s">
        <v>105</v>
      </c>
      <c r="N110" s="24" t="s">
        <v>73</v>
      </c>
      <c r="R110" s="64">
        <v>5.2</v>
      </c>
      <c r="S110" s="65" t="s">
        <v>372</v>
      </c>
      <c r="T110" s="66">
        <f t="shared" si="44"/>
        <v>10.4</v>
      </c>
      <c r="U110" s="66">
        <f t="shared" si="45"/>
        <v>8.4</v>
      </c>
      <c r="V110" s="66">
        <f t="shared" si="46"/>
        <v>62.99</v>
      </c>
      <c r="W110" s="66">
        <f t="shared" si="47"/>
        <v>324</v>
      </c>
      <c r="X110" s="20">
        <f t="shared" si="48"/>
        <v>0.19441358024691358</v>
      </c>
      <c r="Y110" s="67">
        <f t="shared" si="49"/>
        <v>0.62990000000000002</v>
      </c>
      <c r="Z110" s="68">
        <f t="shared" si="50"/>
        <v>6299</v>
      </c>
      <c r="AA110" s="65" t="s">
        <v>53</v>
      </c>
      <c r="AB110" s="23" t="str">
        <f t="shared" si="55"/>
        <v/>
      </c>
      <c r="AC110" s="23" t="str">
        <f t="shared" si="55"/>
        <v/>
      </c>
      <c r="AD110" s="23" t="str">
        <f t="shared" si="55"/>
        <v/>
      </c>
      <c r="AE110" s="23" t="str">
        <f t="shared" si="55"/>
        <v/>
      </c>
      <c r="AF110" s="23" t="str">
        <f t="shared" si="55"/>
        <v/>
      </c>
      <c r="AU110" s="23">
        <f t="shared" si="53"/>
        <v>8.4</v>
      </c>
      <c r="AV110" s="23" t="str">
        <f t="shared" si="53"/>
        <v/>
      </c>
      <c r="AW110" s="23" t="str">
        <f t="shared" si="53"/>
        <v/>
      </c>
      <c r="AX110" s="23" t="str">
        <f t="shared" si="53"/>
        <v/>
      </c>
      <c r="AY110" s="23" t="str">
        <f t="shared" si="53"/>
        <v/>
      </c>
      <c r="AZ110" s="23"/>
      <c r="BA110" s="25">
        <v>1.6</v>
      </c>
      <c r="BB110" s="25">
        <v>3.25</v>
      </c>
      <c r="BC110" s="25">
        <f t="shared" si="42"/>
        <v>4.5</v>
      </c>
      <c r="BD110" s="25">
        <f t="shared" si="58"/>
        <v>3.0925000000000002</v>
      </c>
      <c r="BF110" s="55">
        <f t="shared" si="57"/>
        <v>0</v>
      </c>
      <c r="BG110" s="66"/>
      <c r="BH110" s="66"/>
      <c r="BI110" s="25"/>
      <c r="BJ110" s="25"/>
      <c r="BK110" s="20"/>
      <c r="BL110" s="24"/>
      <c r="BM110" s="25"/>
      <c r="BN110" s="25"/>
      <c r="BO110" s="25"/>
      <c r="BP110" s="126"/>
    </row>
    <row r="111" spans="1:68" x14ac:dyDescent="0.2">
      <c r="A111" s="56">
        <v>45116</v>
      </c>
      <c r="B111" s="57" t="s">
        <v>561</v>
      </c>
      <c r="C111" s="57"/>
      <c r="D111" s="58" t="str">
        <f t="shared" si="56"/>
        <v>Sun</v>
      </c>
      <c r="E111" s="58"/>
      <c r="F111" s="24" t="s">
        <v>51</v>
      </c>
      <c r="G111" s="59" t="s">
        <v>103</v>
      </c>
      <c r="H111" s="60" t="s">
        <v>86</v>
      </c>
      <c r="I111" s="61">
        <v>2</v>
      </c>
      <c r="J111" s="61" t="s">
        <v>159</v>
      </c>
      <c r="K111" s="70" t="s">
        <v>254</v>
      </c>
      <c r="L111" s="25">
        <v>3</v>
      </c>
      <c r="M111" s="24" t="s">
        <v>105</v>
      </c>
      <c r="N111" s="24" t="s">
        <v>6</v>
      </c>
      <c r="R111" s="64">
        <v>2.4</v>
      </c>
      <c r="S111" s="65" t="s">
        <v>373</v>
      </c>
      <c r="T111" s="66" t="str">
        <f t="shared" si="44"/>
        <v>0.00</v>
      </c>
      <c r="U111" s="66">
        <f t="shared" si="45"/>
        <v>-3</v>
      </c>
      <c r="V111" s="66">
        <f t="shared" si="46"/>
        <v>59.99</v>
      </c>
      <c r="W111" s="66">
        <f t="shared" si="47"/>
        <v>327</v>
      </c>
      <c r="X111" s="20">
        <f t="shared" si="48"/>
        <v>0.18345565749235473</v>
      </c>
      <c r="Y111" s="67">
        <f t="shared" si="49"/>
        <v>0.59989999999999999</v>
      </c>
      <c r="Z111" s="68">
        <f t="shared" si="50"/>
        <v>5999</v>
      </c>
      <c r="AA111" s="65" t="s">
        <v>52</v>
      </c>
      <c r="AB111" s="23" t="str">
        <f t="shared" si="55"/>
        <v/>
      </c>
      <c r="AC111" s="23" t="str">
        <f t="shared" si="55"/>
        <v/>
      </c>
      <c r="AD111" s="23" t="str">
        <f t="shared" si="55"/>
        <v/>
      </c>
      <c r="AE111" s="23" t="str">
        <f t="shared" si="55"/>
        <v/>
      </c>
      <c r="AF111" s="23" t="str">
        <f t="shared" si="55"/>
        <v/>
      </c>
      <c r="AU111" s="23">
        <f t="shared" si="53"/>
        <v>-3</v>
      </c>
      <c r="AV111" s="23" t="str">
        <f t="shared" si="53"/>
        <v/>
      </c>
      <c r="AW111" s="23" t="str">
        <f t="shared" si="53"/>
        <v/>
      </c>
      <c r="AX111" s="23" t="str">
        <f t="shared" si="53"/>
        <v/>
      </c>
      <c r="AY111" s="23" t="str">
        <f t="shared" si="53"/>
        <v/>
      </c>
      <c r="AZ111" s="23"/>
      <c r="BA111" s="25">
        <v>2</v>
      </c>
      <c r="BB111" s="25">
        <v>2.0699999999999998</v>
      </c>
      <c r="BC111" s="25">
        <f t="shared" si="42"/>
        <v>3.2099999999999991</v>
      </c>
      <c r="BD111" s="25">
        <f t="shared" si="58"/>
        <v>1.9950999999999999</v>
      </c>
      <c r="BF111" s="55">
        <f t="shared" si="57"/>
        <v>0</v>
      </c>
      <c r="BG111" s="66"/>
      <c r="BH111" s="66"/>
      <c r="BI111" s="25"/>
      <c r="BJ111" s="25"/>
      <c r="BK111" s="20"/>
      <c r="BL111" s="24"/>
      <c r="BM111" s="25"/>
      <c r="BN111" s="25"/>
      <c r="BO111" s="25"/>
      <c r="BP111" s="126"/>
    </row>
    <row r="112" spans="1:68" x14ac:dyDescent="0.2">
      <c r="A112" s="56">
        <v>45116</v>
      </c>
      <c r="B112" s="57" t="s">
        <v>561</v>
      </c>
      <c r="C112" s="57"/>
      <c r="D112" s="58" t="str">
        <f t="shared" si="56"/>
        <v>Sun</v>
      </c>
      <c r="E112" s="58"/>
      <c r="F112" s="24" t="s">
        <v>51</v>
      </c>
      <c r="G112" s="59" t="s">
        <v>103</v>
      </c>
      <c r="H112" s="60" t="s">
        <v>176</v>
      </c>
      <c r="I112" s="61">
        <v>2</v>
      </c>
      <c r="J112" s="61" t="s">
        <v>84</v>
      </c>
      <c r="K112" s="69" t="s">
        <v>255</v>
      </c>
      <c r="L112" s="25">
        <v>3</v>
      </c>
      <c r="M112" s="24" t="s">
        <v>105</v>
      </c>
      <c r="N112" s="24" t="s">
        <v>7</v>
      </c>
      <c r="R112" s="64">
        <v>1.8</v>
      </c>
      <c r="S112" s="65" t="s">
        <v>372</v>
      </c>
      <c r="T112" s="66">
        <f t="shared" si="44"/>
        <v>5.4</v>
      </c>
      <c r="U112" s="66">
        <f t="shared" si="45"/>
        <v>2.4000000000000004</v>
      </c>
      <c r="V112" s="66">
        <f t="shared" si="46"/>
        <v>62.39</v>
      </c>
      <c r="W112" s="66">
        <f t="shared" si="47"/>
        <v>330</v>
      </c>
      <c r="X112" s="20">
        <f t="shared" si="48"/>
        <v>0.18906060606060607</v>
      </c>
      <c r="Y112" s="67">
        <f t="shared" si="49"/>
        <v>0.62390000000000001</v>
      </c>
      <c r="Z112" s="68">
        <f t="shared" si="50"/>
        <v>6239</v>
      </c>
      <c r="AA112" s="65" t="s">
        <v>53</v>
      </c>
      <c r="AB112" s="23" t="str">
        <f t="shared" si="55"/>
        <v/>
      </c>
      <c r="AC112" s="23" t="str">
        <f t="shared" si="55"/>
        <v/>
      </c>
      <c r="AD112" s="23" t="str">
        <f t="shared" si="55"/>
        <v/>
      </c>
      <c r="AE112" s="23" t="str">
        <f t="shared" si="55"/>
        <v/>
      </c>
      <c r="AF112" s="23" t="str">
        <f t="shared" si="55"/>
        <v/>
      </c>
      <c r="AU112" s="23">
        <f t="shared" si="53"/>
        <v>2.4000000000000004</v>
      </c>
      <c r="AV112" s="23" t="str">
        <f t="shared" si="53"/>
        <v/>
      </c>
      <c r="AW112" s="23" t="str">
        <f t="shared" si="53"/>
        <v/>
      </c>
      <c r="AX112" s="23" t="str">
        <f t="shared" si="53"/>
        <v/>
      </c>
      <c r="AY112" s="23" t="str">
        <f t="shared" si="53"/>
        <v/>
      </c>
      <c r="AZ112" s="23"/>
      <c r="BA112" s="25">
        <v>1.75</v>
      </c>
      <c r="BB112" s="25">
        <v>1.72</v>
      </c>
      <c r="BC112" s="25">
        <f t="shared" si="42"/>
        <v>2.16</v>
      </c>
      <c r="BD112" s="25">
        <f t="shared" si="58"/>
        <v>1.6696</v>
      </c>
      <c r="BF112" s="55">
        <f t="shared" si="57"/>
        <v>0</v>
      </c>
      <c r="BG112" s="66"/>
      <c r="BH112" s="66"/>
      <c r="BI112" s="25"/>
      <c r="BJ112" s="25"/>
      <c r="BK112" s="20"/>
      <c r="BL112" s="24"/>
      <c r="BM112" s="25"/>
      <c r="BN112" s="25"/>
      <c r="BO112" s="25"/>
      <c r="BP112" s="126"/>
    </row>
    <row r="113" spans="1:68" x14ac:dyDescent="0.2">
      <c r="A113" s="56">
        <v>45116</v>
      </c>
      <c r="B113" s="57" t="s">
        <v>561</v>
      </c>
      <c r="C113" s="57"/>
      <c r="D113" s="58" t="str">
        <f t="shared" si="56"/>
        <v>Sun</v>
      </c>
      <c r="E113" s="58"/>
      <c r="F113" s="24" t="s">
        <v>51</v>
      </c>
      <c r="G113" s="59" t="s">
        <v>103</v>
      </c>
      <c r="H113" s="60" t="s">
        <v>176</v>
      </c>
      <c r="I113" s="61">
        <v>2</v>
      </c>
      <c r="J113" s="61" t="s">
        <v>84</v>
      </c>
      <c r="K113" s="69" t="s">
        <v>255</v>
      </c>
      <c r="L113" s="25">
        <v>1</v>
      </c>
      <c r="M113" s="24" t="s">
        <v>105</v>
      </c>
      <c r="N113" s="24" t="s">
        <v>6</v>
      </c>
      <c r="R113" s="64">
        <v>5.5</v>
      </c>
      <c r="S113" s="65" t="s">
        <v>372</v>
      </c>
      <c r="T113" s="66">
        <f t="shared" si="44"/>
        <v>5.5</v>
      </c>
      <c r="U113" s="66">
        <f t="shared" si="45"/>
        <v>4.5</v>
      </c>
      <c r="V113" s="66">
        <f t="shared" si="46"/>
        <v>66.89</v>
      </c>
      <c r="W113" s="66">
        <f t="shared" si="47"/>
        <v>331</v>
      </c>
      <c r="X113" s="20">
        <f t="shared" si="48"/>
        <v>0.20208459214501512</v>
      </c>
      <c r="Y113" s="67">
        <f t="shared" si="49"/>
        <v>0.66890000000000005</v>
      </c>
      <c r="Z113" s="68">
        <f t="shared" si="50"/>
        <v>6689</v>
      </c>
      <c r="AA113" s="65" t="s">
        <v>53</v>
      </c>
      <c r="AB113" s="23" t="str">
        <f t="shared" si="55"/>
        <v/>
      </c>
      <c r="AC113" s="23" t="str">
        <f t="shared" si="55"/>
        <v/>
      </c>
      <c r="AD113" s="23" t="str">
        <f t="shared" si="55"/>
        <v/>
      </c>
      <c r="AE113" s="23" t="str">
        <f t="shared" si="55"/>
        <v/>
      </c>
      <c r="AF113" s="23" t="str">
        <f t="shared" si="55"/>
        <v/>
      </c>
      <c r="AU113" s="23">
        <f t="shared" si="53"/>
        <v>4.5</v>
      </c>
      <c r="AV113" s="23" t="str">
        <f t="shared" si="53"/>
        <v/>
      </c>
      <c r="AW113" s="23" t="str">
        <f t="shared" si="53"/>
        <v/>
      </c>
      <c r="AX113" s="23" t="str">
        <f t="shared" si="53"/>
        <v/>
      </c>
      <c r="AY113" s="23" t="str">
        <f t="shared" si="53"/>
        <v/>
      </c>
      <c r="AZ113" s="23"/>
      <c r="BA113" s="25">
        <v>0</v>
      </c>
      <c r="BB113" s="25">
        <v>1.78</v>
      </c>
      <c r="BC113" s="25">
        <f t="shared" si="42"/>
        <v>0.78</v>
      </c>
      <c r="BD113" s="25">
        <f t="shared" si="58"/>
        <v>1.7254</v>
      </c>
      <c r="BF113" s="55">
        <f t="shared" si="57"/>
        <v>0</v>
      </c>
      <c r="BG113" s="66"/>
      <c r="BH113" s="66"/>
      <c r="BI113" s="25"/>
      <c r="BJ113" s="25"/>
      <c r="BK113" s="20"/>
      <c r="BL113" s="24"/>
      <c r="BM113" s="25"/>
      <c r="BN113" s="25"/>
      <c r="BO113" s="25"/>
      <c r="BP113" s="126"/>
    </row>
    <row r="114" spans="1:68" x14ac:dyDescent="0.2">
      <c r="A114" s="56">
        <v>45118</v>
      </c>
      <c r="B114" s="57" t="s">
        <v>561</v>
      </c>
      <c r="C114" s="57"/>
      <c r="D114" s="58" t="str">
        <f t="shared" si="56"/>
        <v>Tue</v>
      </c>
      <c r="E114" s="58"/>
      <c r="F114" s="24" t="s">
        <v>51</v>
      </c>
      <c r="G114" s="59" t="s">
        <v>103</v>
      </c>
      <c r="H114" s="60" t="s">
        <v>271</v>
      </c>
      <c r="I114" s="61" t="s">
        <v>83</v>
      </c>
      <c r="J114" s="61" t="s">
        <v>88</v>
      </c>
      <c r="K114" s="60" t="s">
        <v>272</v>
      </c>
      <c r="L114" s="25">
        <v>2</v>
      </c>
      <c r="M114" s="24" t="s">
        <v>105</v>
      </c>
      <c r="N114" s="71" t="s">
        <v>73</v>
      </c>
      <c r="R114" s="64">
        <v>2.89</v>
      </c>
      <c r="S114" s="65" t="s">
        <v>363</v>
      </c>
      <c r="T114" s="66" t="str">
        <f t="shared" si="44"/>
        <v>0.00</v>
      </c>
      <c r="U114" s="66">
        <f t="shared" si="45"/>
        <v>-2</v>
      </c>
      <c r="V114" s="66">
        <f t="shared" si="46"/>
        <v>64.89</v>
      </c>
      <c r="W114" s="66">
        <f t="shared" si="47"/>
        <v>333</v>
      </c>
      <c r="X114" s="20">
        <f t="shared" si="48"/>
        <v>0.19486486486486487</v>
      </c>
      <c r="Y114" s="67">
        <f t="shared" si="49"/>
        <v>0.64890000000000003</v>
      </c>
      <c r="Z114" s="68">
        <f t="shared" si="50"/>
        <v>6489</v>
      </c>
      <c r="AA114" s="65" t="s">
        <v>52</v>
      </c>
      <c r="AB114" s="23" t="str">
        <f t="shared" ref="AB114:AF123" si="59">IF($G114=AB$2,$U114,"")</f>
        <v/>
      </c>
      <c r="AC114" s="23" t="str">
        <f t="shared" si="59"/>
        <v/>
      </c>
      <c r="AD114" s="23" t="str">
        <f t="shared" si="59"/>
        <v/>
      </c>
      <c r="AE114" s="23" t="str">
        <f t="shared" si="59"/>
        <v/>
      </c>
      <c r="AF114" s="23" t="str">
        <f t="shared" si="59"/>
        <v/>
      </c>
      <c r="AU114" s="23">
        <f t="shared" ref="AU114:AY126" si="60">IF($G114=AU$2,$U114,"")</f>
        <v>-2</v>
      </c>
      <c r="AV114" s="23" t="str">
        <f t="shared" si="60"/>
        <v/>
      </c>
      <c r="AW114" s="23" t="str">
        <f t="shared" si="60"/>
        <v/>
      </c>
      <c r="AX114" s="23" t="str">
        <f t="shared" si="60"/>
        <v/>
      </c>
      <c r="AY114" s="23" t="str">
        <f t="shared" si="60"/>
        <v/>
      </c>
      <c r="AZ114" s="23"/>
      <c r="BA114" s="25">
        <v>0</v>
      </c>
      <c r="BB114" s="25">
        <v>1.72</v>
      </c>
      <c r="BC114" s="25">
        <f t="shared" si="42"/>
        <v>1.44</v>
      </c>
      <c r="BD114" s="25">
        <f>0.93*(BB114-1)+1</f>
        <v>1.6696</v>
      </c>
      <c r="BF114" s="55">
        <f t="shared" si="57"/>
        <v>0</v>
      </c>
      <c r="BG114" s="66"/>
      <c r="BH114" s="66"/>
      <c r="BI114" s="25"/>
      <c r="BJ114" s="25"/>
      <c r="BK114" s="20"/>
      <c r="BL114" s="24"/>
      <c r="BM114" s="25"/>
      <c r="BN114" s="25"/>
      <c r="BO114" s="25"/>
      <c r="BP114" s="126"/>
    </row>
    <row r="115" spans="1:68" x14ac:dyDescent="0.2">
      <c r="A115" s="56">
        <v>45118</v>
      </c>
      <c r="B115" s="57" t="s">
        <v>561</v>
      </c>
      <c r="C115" s="57"/>
      <c r="D115" s="58" t="str">
        <f t="shared" si="56"/>
        <v>Tue</v>
      </c>
      <c r="E115" s="58"/>
      <c r="F115" s="24" t="s">
        <v>51</v>
      </c>
      <c r="G115" s="59" t="s">
        <v>103</v>
      </c>
      <c r="H115" s="60" t="s">
        <v>56</v>
      </c>
      <c r="I115" s="61">
        <v>3</v>
      </c>
      <c r="J115" s="61" t="s">
        <v>63</v>
      </c>
      <c r="K115" s="60" t="s">
        <v>273</v>
      </c>
      <c r="L115" s="25">
        <v>3</v>
      </c>
      <c r="M115" s="24" t="s">
        <v>105</v>
      </c>
      <c r="N115" s="24" t="s">
        <v>7</v>
      </c>
      <c r="R115" s="64">
        <v>2.2999999999999998</v>
      </c>
      <c r="S115" s="65" t="s">
        <v>363</v>
      </c>
      <c r="T115" s="66" t="str">
        <f t="shared" si="44"/>
        <v>0.00</v>
      </c>
      <c r="U115" s="66">
        <f t="shared" si="45"/>
        <v>-3</v>
      </c>
      <c r="V115" s="66">
        <f t="shared" si="46"/>
        <v>61.89</v>
      </c>
      <c r="W115" s="66">
        <f t="shared" si="47"/>
        <v>336</v>
      </c>
      <c r="X115" s="20">
        <f t="shared" si="48"/>
        <v>0.18419642857142857</v>
      </c>
      <c r="Y115" s="67">
        <f t="shared" si="49"/>
        <v>0.61890000000000001</v>
      </c>
      <c r="Z115" s="68">
        <f t="shared" si="50"/>
        <v>6189</v>
      </c>
      <c r="AA115" s="65" t="s">
        <v>52</v>
      </c>
      <c r="AB115" s="23" t="str">
        <f t="shared" si="59"/>
        <v/>
      </c>
      <c r="AC115" s="23" t="str">
        <f t="shared" si="59"/>
        <v/>
      </c>
      <c r="AD115" s="23" t="str">
        <f t="shared" si="59"/>
        <v/>
      </c>
      <c r="AE115" s="23" t="str">
        <f t="shared" si="59"/>
        <v/>
      </c>
      <c r="AF115" s="23" t="str">
        <f t="shared" si="59"/>
        <v/>
      </c>
      <c r="AU115" s="23">
        <f t="shared" si="60"/>
        <v>-3</v>
      </c>
      <c r="AV115" s="23" t="str">
        <f t="shared" si="60"/>
        <v/>
      </c>
      <c r="AW115" s="23" t="str">
        <f t="shared" si="60"/>
        <v/>
      </c>
      <c r="AX115" s="23" t="str">
        <f t="shared" si="60"/>
        <v/>
      </c>
      <c r="AY115" s="23" t="str">
        <f t="shared" si="60"/>
        <v/>
      </c>
      <c r="AZ115" s="23"/>
      <c r="BA115" s="25">
        <v>0</v>
      </c>
      <c r="BB115" s="25">
        <v>2.27</v>
      </c>
      <c r="BC115" s="25">
        <f t="shared" si="42"/>
        <v>3.8100000000000005</v>
      </c>
      <c r="BD115" s="25">
        <f>0.93*(BB115-1)+1</f>
        <v>2.1810999999999998</v>
      </c>
      <c r="BF115" s="55">
        <f t="shared" si="57"/>
        <v>0</v>
      </c>
      <c r="BG115" s="66"/>
      <c r="BH115" s="66"/>
      <c r="BI115" s="25"/>
      <c r="BJ115" s="25"/>
      <c r="BK115" s="20"/>
      <c r="BL115" s="24"/>
      <c r="BM115" s="25"/>
      <c r="BN115" s="25"/>
      <c r="BO115" s="25"/>
      <c r="BP115" s="126"/>
    </row>
    <row r="116" spans="1:68" x14ac:dyDescent="0.2">
      <c r="A116" s="56">
        <v>45118</v>
      </c>
      <c r="B116" s="57" t="s">
        <v>561</v>
      </c>
      <c r="C116" s="57"/>
      <c r="D116" s="58" t="str">
        <f t="shared" si="56"/>
        <v>Tue</v>
      </c>
      <c r="E116" s="58"/>
      <c r="F116" s="24" t="s">
        <v>51</v>
      </c>
      <c r="G116" s="59" t="s">
        <v>103</v>
      </c>
      <c r="H116" s="60" t="s">
        <v>56</v>
      </c>
      <c r="I116" s="61">
        <v>4</v>
      </c>
      <c r="J116" s="61" t="s">
        <v>274</v>
      </c>
      <c r="K116" s="60" t="s">
        <v>275</v>
      </c>
      <c r="L116" s="25">
        <v>5</v>
      </c>
      <c r="M116" s="24" t="s">
        <v>105</v>
      </c>
      <c r="N116" s="24" t="s">
        <v>7</v>
      </c>
      <c r="R116" s="64">
        <v>1.8</v>
      </c>
      <c r="S116" s="65" t="s">
        <v>363</v>
      </c>
      <c r="T116" s="66" t="str">
        <f t="shared" si="44"/>
        <v>0.00</v>
      </c>
      <c r="U116" s="66">
        <f t="shared" si="45"/>
        <v>-5</v>
      </c>
      <c r="V116" s="66">
        <f t="shared" si="46"/>
        <v>56.89</v>
      </c>
      <c r="W116" s="66">
        <f t="shared" si="47"/>
        <v>341</v>
      </c>
      <c r="X116" s="20">
        <f t="shared" si="48"/>
        <v>0.16683284457478006</v>
      </c>
      <c r="Y116" s="67">
        <f t="shared" si="49"/>
        <v>0.56889999999999996</v>
      </c>
      <c r="Z116" s="68">
        <f t="shared" si="50"/>
        <v>5689</v>
      </c>
      <c r="AA116" s="65" t="s">
        <v>52</v>
      </c>
      <c r="AB116" s="23" t="str">
        <f t="shared" si="59"/>
        <v/>
      </c>
      <c r="AC116" s="23" t="str">
        <f t="shared" si="59"/>
        <v/>
      </c>
      <c r="AD116" s="23" t="str">
        <f t="shared" si="59"/>
        <v/>
      </c>
      <c r="AE116" s="23" t="str">
        <f t="shared" si="59"/>
        <v/>
      </c>
      <c r="AF116" s="23" t="str">
        <f t="shared" si="59"/>
        <v/>
      </c>
      <c r="AU116" s="23">
        <f t="shared" si="60"/>
        <v>-5</v>
      </c>
      <c r="AV116" s="23" t="str">
        <f t="shared" si="60"/>
        <v/>
      </c>
      <c r="AW116" s="23" t="str">
        <f t="shared" si="60"/>
        <v/>
      </c>
      <c r="AX116" s="23" t="str">
        <f t="shared" si="60"/>
        <v/>
      </c>
      <c r="AY116" s="23" t="str">
        <f t="shared" si="60"/>
        <v/>
      </c>
      <c r="AZ116" s="23"/>
      <c r="BA116" s="25">
        <v>0</v>
      </c>
      <c r="BB116" s="25">
        <v>0</v>
      </c>
      <c r="BC116" s="25">
        <f t="shared" si="42"/>
        <v>-5</v>
      </c>
      <c r="BD116" s="25">
        <f>0.94*(BB116-1)+1</f>
        <v>6.0000000000000053E-2</v>
      </c>
      <c r="BF116" s="55">
        <f t="shared" si="57"/>
        <v>0</v>
      </c>
      <c r="BG116" s="66"/>
      <c r="BH116" s="66"/>
      <c r="BI116" s="25"/>
      <c r="BJ116" s="25"/>
      <c r="BK116" s="20"/>
      <c r="BL116" s="24"/>
      <c r="BM116" s="25"/>
      <c r="BN116" s="25"/>
      <c r="BO116" s="25"/>
      <c r="BP116" s="126"/>
    </row>
    <row r="117" spans="1:68" x14ac:dyDescent="0.2">
      <c r="A117" s="56">
        <v>45119</v>
      </c>
      <c r="B117" s="57" t="s">
        <v>561</v>
      </c>
      <c r="C117" s="57"/>
      <c r="D117" s="58" t="str">
        <f t="shared" si="56"/>
        <v>Wed</v>
      </c>
      <c r="E117" s="58"/>
      <c r="F117" s="24" t="s">
        <v>51</v>
      </c>
      <c r="G117" s="59" t="s">
        <v>103</v>
      </c>
      <c r="H117" s="60" t="s">
        <v>194</v>
      </c>
      <c r="I117" s="61">
        <v>1</v>
      </c>
      <c r="J117" s="61" t="s">
        <v>80</v>
      </c>
      <c r="K117" s="70" t="s">
        <v>278</v>
      </c>
      <c r="L117" s="25">
        <v>4</v>
      </c>
      <c r="M117" s="24" t="s">
        <v>105</v>
      </c>
      <c r="N117" s="24" t="s">
        <v>6</v>
      </c>
      <c r="R117" s="64">
        <v>2.1</v>
      </c>
      <c r="S117" s="65" t="s">
        <v>373</v>
      </c>
      <c r="T117" s="66" t="str">
        <f t="shared" si="44"/>
        <v>0.00</v>
      </c>
      <c r="U117" s="66">
        <f t="shared" si="45"/>
        <v>-4</v>
      </c>
      <c r="V117" s="66">
        <f t="shared" si="46"/>
        <v>52.89</v>
      </c>
      <c r="W117" s="66">
        <f t="shared" si="47"/>
        <v>345</v>
      </c>
      <c r="X117" s="20">
        <f t="shared" si="48"/>
        <v>0.15330434782608696</v>
      </c>
      <c r="Y117" s="67">
        <f t="shared" si="49"/>
        <v>0.52890000000000004</v>
      </c>
      <c r="Z117" s="68">
        <f t="shared" si="50"/>
        <v>5289</v>
      </c>
      <c r="AA117" s="65" t="s">
        <v>52</v>
      </c>
      <c r="AB117" s="23" t="str">
        <f t="shared" si="59"/>
        <v/>
      </c>
      <c r="AC117" s="23" t="str">
        <f t="shared" si="59"/>
        <v/>
      </c>
      <c r="AD117" s="23" t="str">
        <f t="shared" si="59"/>
        <v/>
      </c>
      <c r="AE117" s="23" t="str">
        <f t="shared" si="59"/>
        <v/>
      </c>
      <c r="AF117" s="23" t="str">
        <f t="shared" si="59"/>
        <v/>
      </c>
      <c r="AU117" s="23">
        <f t="shared" si="60"/>
        <v>-4</v>
      </c>
      <c r="AV117" s="23" t="str">
        <f t="shared" si="60"/>
        <v/>
      </c>
      <c r="AW117" s="23" t="str">
        <f t="shared" si="60"/>
        <v/>
      </c>
      <c r="AX117" s="23" t="str">
        <f t="shared" si="60"/>
        <v/>
      </c>
      <c r="AY117" s="23" t="str">
        <f t="shared" si="60"/>
        <v/>
      </c>
      <c r="AZ117" s="23"/>
      <c r="BA117" s="25">
        <v>2.2000000000000002</v>
      </c>
      <c r="BB117" s="25">
        <v>1.93</v>
      </c>
      <c r="BC117" s="25">
        <f t="shared" si="42"/>
        <v>3.7199999999999998</v>
      </c>
      <c r="BD117" s="25">
        <f t="shared" ref="BD117:BD121" si="61">0.93*(BB117-1)+1</f>
        <v>1.8649</v>
      </c>
      <c r="BF117" s="55">
        <f t="shared" si="57"/>
        <v>0</v>
      </c>
      <c r="BG117" s="66"/>
      <c r="BH117" s="66"/>
      <c r="BI117" s="25"/>
      <c r="BJ117" s="25"/>
      <c r="BK117" s="20"/>
      <c r="BL117" s="24"/>
      <c r="BM117" s="25"/>
      <c r="BN117" s="25"/>
      <c r="BO117" s="25"/>
      <c r="BP117" s="126"/>
    </row>
    <row r="118" spans="1:68" x14ac:dyDescent="0.2">
      <c r="A118" s="56">
        <v>45119</v>
      </c>
      <c r="B118" s="57" t="s">
        <v>561</v>
      </c>
      <c r="C118" s="57"/>
      <c r="D118" s="58" t="str">
        <f t="shared" si="56"/>
        <v>Wed</v>
      </c>
      <c r="E118" s="58"/>
      <c r="F118" s="24" t="s">
        <v>51</v>
      </c>
      <c r="G118" s="59" t="s">
        <v>103</v>
      </c>
      <c r="H118" s="60" t="s">
        <v>85</v>
      </c>
      <c r="I118" s="61">
        <v>6</v>
      </c>
      <c r="J118" s="61" t="s">
        <v>159</v>
      </c>
      <c r="K118" s="70" t="s">
        <v>280</v>
      </c>
      <c r="L118" s="25">
        <v>2</v>
      </c>
      <c r="M118" s="24" t="s">
        <v>105</v>
      </c>
      <c r="N118" s="24" t="s">
        <v>6</v>
      </c>
      <c r="R118" s="64">
        <v>2.5</v>
      </c>
      <c r="S118" s="65" t="s">
        <v>373</v>
      </c>
      <c r="T118" s="66" t="str">
        <f t="shared" si="44"/>
        <v>0.00</v>
      </c>
      <c r="U118" s="66">
        <f t="shared" si="45"/>
        <v>-2</v>
      </c>
      <c r="V118" s="66">
        <f t="shared" si="46"/>
        <v>50.89</v>
      </c>
      <c r="W118" s="66">
        <f t="shared" si="47"/>
        <v>347</v>
      </c>
      <c r="X118" s="20">
        <f t="shared" si="48"/>
        <v>0.14665706051873198</v>
      </c>
      <c r="Y118" s="67">
        <f t="shared" si="49"/>
        <v>0.50890000000000002</v>
      </c>
      <c r="Z118" s="68">
        <f t="shared" si="50"/>
        <v>5089</v>
      </c>
      <c r="AA118" s="65" t="s">
        <v>52</v>
      </c>
      <c r="AB118" s="23" t="str">
        <f t="shared" si="59"/>
        <v/>
      </c>
      <c r="AC118" s="23" t="str">
        <f t="shared" si="59"/>
        <v/>
      </c>
      <c r="AD118" s="23" t="str">
        <f t="shared" si="59"/>
        <v/>
      </c>
      <c r="AE118" s="23" t="str">
        <f t="shared" si="59"/>
        <v/>
      </c>
      <c r="AF118" s="23" t="str">
        <f t="shared" si="59"/>
        <v/>
      </c>
      <c r="AU118" s="23">
        <f t="shared" si="60"/>
        <v>-2</v>
      </c>
      <c r="AV118" s="23" t="str">
        <f t="shared" si="60"/>
        <v/>
      </c>
      <c r="AW118" s="23" t="str">
        <f t="shared" si="60"/>
        <v/>
      </c>
      <c r="AX118" s="23" t="str">
        <f t="shared" si="60"/>
        <v/>
      </c>
      <c r="AY118" s="23" t="str">
        <f t="shared" si="60"/>
        <v/>
      </c>
      <c r="AZ118" s="23"/>
      <c r="BA118" s="25">
        <v>0</v>
      </c>
      <c r="BB118" s="25">
        <v>3.18</v>
      </c>
      <c r="BC118" s="25">
        <f t="shared" si="42"/>
        <v>4.3600000000000003</v>
      </c>
      <c r="BD118" s="25">
        <f t="shared" si="61"/>
        <v>3.0274000000000001</v>
      </c>
      <c r="BF118" s="55">
        <f t="shared" si="57"/>
        <v>0</v>
      </c>
      <c r="BG118" s="66"/>
      <c r="BH118" s="66"/>
      <c r="BI118" s="25"/>
      <c r="BJ118" s="25"/>
      <c r="BK118" s="20"/>
      <c r="BL118" s="24"/>
      <c r="BM118" s="25"/>
      <c r="BN118" s="25"/>
      <c r="BO118" s="25"/>
      <c r="BP118" s="126"/>
    </row>
    <row r="119" spans="1:68" x14ac:dyDescent="0.2">
      <c r="A119" s="56">
        <v>45119</v>
      </c>
      <c r="B119" s="57" t="s">
        <v>561</v>
      </c>
      <c r="C119" s="57"/>
      <c r="D119" s="58" t="str">
        <f t="shared" si="56"/>
        <v>Wed</v>
      </c>
      <c r="E119" s="58"/>
      <c r="F119" s="24" t="s">
        <v>51</v>
      </c>
      <c r="G119" s="59" t="s">
        <v>103</v>
      </c>
      <c r="H119" s="60" t="s">
        <v>124</v>
      </c>
      <c r="I119" s="61">
        <v>2</v>
      </c>
      <c r="J119" s="61" t="s">
        <v>136</v>
      </c>
      <c r="K119" s="69" t="s">
        <v>279</v>
      </c>
      <c r="L119" s="25">
        <v>2</v>
      </c>
      <c r="M119" s="24" t="s">
        <v>105</v>
      </c>
      <c r="N119" s="24" t="s">
        <v>6</v>
      </c>
      <c r="R119" s="64">
        <v>2.2000000000000002</v>
      </c>
      <c r="S119" s="65" t="s">
        <v>372</v>
      </c>
      <c r="T119" s="66">
        <f t="shared" si="44"/>
        <v>4.4000000000000004</v>
      </c>
      <c r="U119" s="66">
        <f t="shared" si="45"/>
        <v>2.4000000000000004</v>
      </c>
      <c r="V119" s="66">
        <f t="shared" si="46"/>
        <v>53.29</v>
      </c>
      <c r="W119" s="66">
        <f t="shared" si="47"/>
        <v>349</v>
      </c>
      <c r="X119" s="20">
        <f t="shared" si="48"/>
        <v>0.15269340974212034</v>
      </c>
      <c r="Y119" s="67">
        <f t="shared" si="49"/>
        <v>0.53290000000000004</v>
      </c>
      <c r="Z119" s="68">
        <f t="shared" si="50"/>
        <v>5329</v>
      </c>
      <c r="AA119" s="65" t="s">
        <v>53</v>
      </c>
      <c r="AB119" s="23" t="str">
        <f t="shared" si="59"/>
        <v/>
      </c>
      <c r="AC119" s="23" t="str">
        <f t="shared" si="59"/>
        <v/>
      </c>
      <c r="AD119" s="23" t="str">
        <f t="shared" si="59"/>
        <v/>
      </c>
      <c r="AE119" s="23" t="str">
        <f t="shared" si="59"/>
        <v/>
      </c>
      <c r="AF119" s="23" t="str">
        <f t="shared" si="59"/>
        <v/>
      </c>
      <c r="AU119" s="23">
        <f t="shared" si="60"/>
        <v>2.4000000000000004</v>
      </c>
      <c r="AV119" s="23" t="str">
        <f t="shared" si="60"/>
        <v/>
      </c>
      <c r="AW119" s="23" t="str">
        <f t="shared" si="60"/>
        <v/>
      </c>
      <c r="AX119" s="23" t="str">
        <f t="shared" si="60"/>
        <v/>
      </c>
      <c r="AY119" s="23" t="str">
        <f t="shared" si="60"/>
        <v/>
      </c>
      <c r="AZ119" s="23"/>
      <c r="BA119" s="25">
        <v>2.4</v>
      </c>
      <c r="BB119" s="25">
        <v>2.54</v>
      </c>
      <c r="BC119" s="25">
        <f t="shared" si="42"/>
        <v>3.08</v>
      </c>
      <c r="BD119" s="25">
        <f t="shared" si="61"/>
        <v>2.4321999999999999</v>
      </c>
      <c r="BF119" s="55">
        <f t="shared" si="57"/>
        <v>0</v>
      </c>
      <c r="BG119" s="66"/>
      <c r="BH119" s="66"/>
      <c r="BI119" s="25"/>
      <c r="BJ119" s="25"/>
      <c r="BK119" s="20"/>
      <c r="BL119" s="24"/>
      <c r="BM119" s="25"/>
      <c r="BN119" s="25"/>
      <c r="BO119" s="25"/>
      <c r="BP119" s="126"/>
    </row>
    <row r="120" spans="1:68" x14ac:dyDescent="0.2">
      <c r="A120" s="56">
        <v>45120</v>
      </c>
      <c r="B120" s="57" t="s">
        <v>561</v>
      </c>
      <c r="C120" s="57"/>
      <c r="D120" s="58" t="str">
        <f t="shared" si="56"/>
        <v>Thu</v>
      </c>
      <c r="E120" s="58"/>
      <c r="F120" s="24" t="s">
        <v>51</v>
      </c>
      <c r="G120" s="59" t="s">
        <v>103</v>
      </c>
      <c r="H120" s="60" t="s">
        <v>58</v>
      </c>
      <c r="I120" s="61">
        <v>2</v>
      </c>
      <c r="J120" s="61" t="s">
        <v>156</v>
      </c>
      <c r="K120" s="69" t="s">
        <v>282</v>
      </c>
      <c r="L120" s="25">
        <v>3</v>
      </c>
      <c r="M120" s="24" t="s">
        <v>105</v>
      </c>
      <c r="N120" s="24" t="s">
        <v>6</v>
      </c>
      <c r="R120" s="64">
        <v>2</v>
      </c>
      <c r="S120" s="65" t="s">
        <v>372</v>
      </c>
      <c r="T120" s="66">
        <f t="shared" si="44"/>
        <v>6</v>
      </c>
      <c r="U120" s="66">
        <f t="shared" si="45"/>
        <v>3</v>
      </c>
      <c r="V120" s="66">
        <f t="shared" si="46"/>
        <v>56.29</v>
      </c>
      <c r="W120" s="66">
        <f t="shared" si="47"/>
        <v>352</v>
      </c>
      <c r="X120" s="20">
        <f t="shared" si="48"/>
        <v>0.15991477272727272</v>
      </c>
      <c r="Y120" s="67">
        <f t="shared" si="49"/>
        <v>0.56289999999999996</v>
      </c>
      <c r="Z120" s="68">
        <f t="shared" si="50"/>
        <v>5629</v>
      </c>
      <c r="AA120" s="65" t="s">
        <v>53</v>
      </c>
      <c r="AB120" s="23" t="str">
        <f t="shared" si="59"/>
        <v/>
      </c>
      <c r="AC120" s="23" t="str">
        <f t="shared" si="59"/>
        <v/>
      </c>
      <c r="AD120" s="23" t="str">
        <f t="shared" si="59"/>
        <v/>
      </c>
      <c r="AE120" s="23" t="str">
        <f t="shared" si="59"/>
        <v/>
      </c>
      <c r="AF120" s="23" t="str">
        <f t="shared" si="59"/>
        <v/>
      </c>
      <c r="AU120" s="23">
        <f t="shared" si="60"/>
        <v>3</v>
      </c>
      <c r="AV120" s="23" t="str">
        <f t="shared" si="60"/>
        <v/>
      </c>
      <c r="AW120" s="23" t="str">
        <f t="shared" si="60"/>
        <v/>
      </c>
      <c r="AX120" s="23" t="str">
        <f t="shared" si="60"/>
        <v/>
      </c>
      <c r="AY120" s="23" t="str">
        <f t="shared" si="60"/>
        <v/>
      </c>
      <c r="AZ120" s="23"/>
      <c r="BA120" s="25">
        <v>1.85</v>
      </c>
      <c r="BB120" s="25">
        <v>1.92</v>
      </c>
      <c r="BC120" s="25">
        <f t="shared" si="42"/>
        <v>2.76</v>
      </c>
      <c r="BD120" s="25">
        <f t="shared" si="61"/>
        <v>1.8555999999999999</v>
      </c>
      <c r="BF120" s="55">
        <f t="shared" si="57"/>
        <v>0</v>
      </c>
      <c r="BG120" s="66"/>
      <c r="BH120" s="66"/>
      <c r="BI120" s="25"/>
      <c r="BJ120" s="25"/>
      <c r="BK120" s="20"/>
      <c r="BL120" s="24"/>
      <c r="BM120" s="25"/>
      <c r="BN120" s="25"/>
      <c r="BO120" s="25"/>
      <c r="BP120" s="126"/>
    </row>
    <row r="121" spans="1:68" x14ac:dyDescent="0.2">
      <c r="A121" s="56">
        <v>45120</v>
      </c>
      <c r="B121" s="57" t="s">
        <v>561</v>
      </c>
      <c r="C121" s="57"/>
      <c r="D121" s="58" t="str">
        <f t="shared" si="56"/>
        <v>Thu</v>
      </c>
      <c r="E121" s="58"/>
      <c r="F121" s="24" t="s">
        <v>51</v>
      </c>
      <c r="G121" s="59" t="s">
        <v>103</v>
      </c>
      <c r="H121" s="60" t="s">
        <v>85</v>
      </c>
      <c r="I121" s="61">
        <v>1</v>
      </c>
      <c r="J121" s="61" t="s">
        <v>84</v>
      </c>
      <c r="K121" s="62" t="s">
        <v>281</v>
      </c>
      <c r="L121" s="25">
        <v>5</v>
      </c>
      <c r="M121" s="24" t="s">
        <v>105</v>
      </c>
      <c r="N121" s="24" t="s">
        <v>6</v>
      </c>
      <c r="R121" s="64">
        <v>1.7</v>
      </c>
      <c r="S121" s="65" t="s">
        <v>371</v>
      </c>
      <c r="T121" s="66" t="str">
        <f t="shared" si="44"/>
        <v>0.00</v>
      </c>
      <c r="U121" s="66">
        <f t="shared" si="45"/>
        <v>-5</v>
      </c>
      <c r="V121" s="66">
        <f t="shared" si="46"/>
        <v>51.29</v>
      </c>
      <c r="W121" s="66">
        <f t="shared" si="47"/>
        <v>357</v>
      </c>
      <c r="X121" s="20">
        <f t="shared" si="48"/>
        <v>0.14366946778711484</v>
      </c>
      <c r="Y121" s="67">
        <f t="shared" si="49"/>
        <v>0.51290000000000002</v>
      </c>
      <c r="Z121" s="68">
        <f t="shared" si="50"/>
        <v>5129</v>
      </c>
      <c r="AA121" s="65" t="s">
        <v>52</v>
      </c>
      <c r="AB121" s="23" t="str">
        <f t="shared" si="59"/>
        <v/>
      </c>
      <c r="AC121" s="23" t="str">
        <f t="shared" si="59"/>
        <v/>
      </c>
      <c r="AD121" s="23" t="str">
        <f t="shared" si="59"/>
        <v/>
      </c>
      <c r="AE121" s="23" t="str">
        <f t="shared" si="59"/>
        <v/>
      </c>
      <c r="AF121" s="23" t="str">
        <f t="shared" si="59"/>
        <v/>
      </c>
      <c r="AU121" s="23">
        <f t="shared" si="60"/>
        <v>-5</v>
      </c>
      <c r="AV121" s="23" t="str">
        <f t="shared" si="60"/>
        <v/>
      </c>
      <c r="AW121" s="23" t="str">
        <f t="shared" si="60"/>
        <v/>
      </c>
      <c r="AX121" s="23" t="str">
        <f t="shared" si="60"/>
        <v/>
      </c>
      <c r="AY121" s="23" t="str">
        <f t="shared" si="60"/>
        <v/>
      </c>
      <c r="AZ121" s="23"/>
      <c r="BA121" s="25">
        <v>1.65</v>
      </c>
      <c r="BB121" s="25">
        <v>1.52</v>
      </c>
      <c r="BC121" s="25">
        <f t="shared" si="42"/>
        <v>2.5999999999999996</v>
      </c>
      <c r="BD121" s="25">
        <f t="shared" si="61"/>
        <v>1.4836</v>
      </c>
      <c r="BF121" s="55">
        <f t="shared" si="57"/>
        <v>0</v>
      </c>
      <c r="BG121" s="66"/>
      <c r="BH121" s="66"/>
      <c r="BI121" s="25"/>
      <c r="BJ121" s="25"/>
      <c r="BK121" s="20"/>
      <c r="BL121" s="24"/>
      <c r="BM121" s="25"/>
      <c r="BN121" s="25"/>
      <c r="BO121" s="25"/>
      <c r="BP121" s="126"/>
    </row>
    <row r="122" spans="1:68" x14ac:dyDescent="0.2">
      <c r="A122" s="56">
        <v>45120</v>
      </c>
      <c r="B122" s="57" t="s">
        <v>561</v>
      </c>
      <c r="C122" s="57"/>
      <c r="D122" s="58" t="str">
        <f t="shared" si="56"/>
        <v>Thu</v>
      </c>
      <c r="E122" s="58"/>
      <c r="F122" s="24" t="s">
        <v>51</v>
      </c>
      <c r="G122" s="59" t="s">
        <v>103</v>
      </c>
      <c r="H122" s="60" t="s">
        <v>283</v>
      </c>
      <c r="I122" s="61" t="s">
        <v>70</v>
      </c>
      <c r="J122" s="61" t="s">
        <v>72</v>
      </c>
      <c r="K122" s="60" t="s">
        <v>284</v>
      </c>
      <c r="L122" s="25">
        <v>2</v>
      </c>
      <c r="M122" s="24" t="s">
        <v>105</v>
      </c>
      <c r="N122" s="71" t="s">
        <v>73</v>
      </c>
      <c r="R122" s="64">
        <v>3.4</v>
      </c>
      <c r="S122" s="65" t="s">
        <v>363</v>
      </c>
      <c r="T122" s="66" t="str">
        <f t="shared" si="44"/>
        <v>0.00</v>
      </c>
      <c r="U122" s="66">
        <f t="shared" si="45"/>
        <v>-2</v>
      </c>
      <c r="V122" s="66">
        <f t="shared" si="46"/>
        <v>49.29</v>
      </c>
      <c r="W122" s="66">
        <f t="shared" si="47"/>
        <v>359</v>
      </c>
      <c r="X122" s="20">
        <f t="shared" si="48"/>
        <v>0.13729805013927576</v>
      </c>
      <c r="Y122" s="67">
        <f t="shared" si="49"/>
        <v>0.4929</v>
      </c>
      <c r="Z122" s="68">
        <f t="shared" si="50"/>
        <v>4929</v>
      </c>
      <c r="AA122" s="65" t="s">
        <v>52</v>
      </c>
      <c r="AB122" s="23" t="str">
        <f t="shared" si="59"/>
        <v/>
      </c>
      <c r="AC122" s="23" t="str">
        <f t="shared" si="59"/>
        <v/>
      </c>
      <c r="AD122" s="23" t="str">
        <f t="shared" si="59"/>
        <v/>
      </c>
      <c r="AE122" s="23" t="str">
        <f t="shared" si="59"/>
        <v/>
      </c>
      <c r="AF122" s="23" t="str">
        <f t="shared" si="59"/>
        <v/>
      </c>
      <c r="AU122" s="23">
        <f t="shared" si="60"/>
        <v>-2</v>
      </c>
      <c r="AV122" s="23" t="str">
        <f t="shared" si="60"/>
        <v/>
      </c>
      <c r="AW122" s="23" t="str">
        <f t="shared" si="60"/>
        <v/>
      </c>
      <c r="AX122" s="23" t="str">
        <f t="shared" si="60"/>
        <v/>
      </c>
      <c r="AY122" s="23" t="str">
        <f t="shared" si="60"/>
        <v/>
      </c>
      <c r="AZ122" s="23"/>
      <c r="BA122" s="25">
        <v>0</v>
      </c>
      <c r="BB122" s="25">
        <v>0</v>
      </c>
      <c r="BC122" s="25">
        <f t="shared" si="42"/>
        <v>-2</v>
      </c>
      <c r="BD122" s="25">
        <f>0.94*(BB122-1)+1</f>
        <v>6.0000000000000053E-2</v>
      </c>
      <c r="BF122" s="55">
        <f t="shared" si="57"/>
        <v>0</v>
      </c>
      <c r="BG122" s="66"/>
      <c r="BH122" s="66"/>
      <c r="BI122" s="25"/>
      <c r="BJ122" s="25"/>
      <c r="BK122" s="20"/>
      <c r="BL122" s="24"/>
      <c r="BM122" s="25"/>
      <c r="BN122" s="25"/>
      <c r="BO122" s="25"/>
      <c r="BP122" s="126"/>
    </row>
    <row r="123" spans="1:68" x14ac:dyDescent="0.2">
      <c r="A123" s="56">
        <v>45121</v>
      </c>
      <c r="B123" s="57" t="s">
        <v>561</v>
      </c>
      <c r="C123" s="57"/>
      <c r="D123" s="58" t="str">
        <f t="shared" si="56"/>
        <v>Fri</v>
      </c>
      <c r="E123" s="58"/>
      <c r="F123" s="24" t="s">
        <v>51</v>
      </c>
      <c r="G123" s="59" t="s">
        <v>103</v>
      </c>
      <c r="H123" s="60" t="s">
        <v>285</v>
      </c>
      <c r="I123" s="61">
        <v>4</v>
      </c>
      <c r="J123" s="61" t="s">
        <v>63</v>
      </c>
      <c r="K123" s="69" t="s">
        <v>286</v>
      </c>
      <c r="L123" s="25">
        <v>3.5</v>
      </c>
      <c r="M123" s="24" t="s">
        <v>105</v>
      </c>
      <c r="N123" s="24" t="s">
        <v>7</v>
      </c>
      <c r="R123" s="64">
        <v>1.9</v>
      </c>
      <c r="S123" s="65" t="s">
        <v>372</v>
      </c>
      <c r="T123" s="66">
        <f t="shared" si="44"/>
        <v>6.65</v>
      </c>
      <c r="U123" s="66">
        <f t="shared" si="45"/>
        <v>3.1500000000000004</v>
      </c>
      <c r="V123" s="66">
        <f t="shared" si="46"/>
        <v>52.44</v>
      </c>
      <c r="W123" s="66">
        <f t="shared" si="47"/>
        <v>362.5</v>
      </c>
      <c r="X123" s="20">
        <f t="shared" si="48"/>
        <v>0.14466206896551723</v>
      </c>
      <c r="Y123" s="67">
        <f t="shared" si="49"/>
        <v>0.52439999999999998</v>
      </c>
      <c r="Z123" s="68">
        <f t="shared" si="50"/>
        <v>5244</v>
      </c>
      <c r="AA123" s="65" t="s">
        <v>53</v>
      </c>
      <c r="AB123" s="23" t="str">
        <f t="shared" si="59"/>
        <v/>
      </c>
      <c r="AC123" s="23" t="str">
        <f t="shared" si="59"/>
        <v/>
      </c>
      <c r="AD123" s="23" t="str">
        <f t="shared" si="59"/>
        <v/>
      </c>
      <c r="AE123" s="23" t="str">
        <f t="shared" si="59"/>
        <v/>
      </c>
      <c r="AF123" s="23" t="str">
        <f t="shared" si="59"/>
        <v/>
      </c>
      <c r="AU123" s="23">
        <f t="shared" si="60"/>
        <v>3.1500000000000004</v>
      </c>
      <c r="AV123" s="23" t="str">
        <f t="shared" si="60"/>
        <v/>
      </c>
      <c r="AW123" s="23" t="str">
        <f t="shared" si="60"/>
        <v/>
      </c>
      <c r="AX123" s="23" t="str">
        <f t="shared" si="60"/>
        <v/>
      </c>
      <c r="AY123" s="23" t="str">
        <f t="shared" si="60"/>
        <v/>
      </c>
      <c r="AZ123" s="23"/>
      <c r="BA123" s="25">
        <v>0</v>
      </c>
      <c r="BB123" s="25">
        <v>1.73</v>
      </c>
      <c r="BC123" s="25">
        <f t="shared" si="42"/>
        <v>2.5549999999999997</v>
      </c>
      <c r="BD123" s="25">
        <f>0.93*(BB123-1)+1</f>
        <v>1.6789000000000001</v>
      </c>
      <c r="BF123" s="55">
        <f t="shared" si="57"/>
        <v>0</v>
      </c>
      <c r="BG123" s="66"/>
      <c r="BH123" s="66"/>
      <c r="BI123" s="25"/>
      <c r="BJ123" s="25"/>
      <c r="BK123" s="20"/>
      <c r="BL123" s="24"/>
      <c r="BM123" s="25"/>
      <c r="BN123" s="25"/>
      <c r="BO123" s="25"/>
      <c r="BP123" s="126"/>
    </row>
    <row r="124" spans="1:68" x14ac:dyDescent="0.2">
      <c r="A124" s="56">
        <v>45121</v>
      </c>
      <c r="B124" s="57" t="s">
        <v>561</v>
      </c>
      <c r="C124" s="57"/>
      <c r="D124" s="58" t="str">
        <f t="shared" si="56"/>
        <v>Fri</v>
      </c>
      <c r="E124" s="58"/>
      <c r="F124" s="24" t="s">
        <v>51</v>
      </c>
      <c r="G124" s="59" t="s">
        <v>103</v>
      </c>
      <c r="H124" s="60" t="s">
        <v>287</v>
      </c>
      <c r="I124" s="61">
        <v>3</v>
      </c>
      <c r="J124" s="61" t="s">
        <v>65</v>
      </c>
      <c r="K124" s="70" t="s">
        <v>288</v>
      </c>
      <c r="L124" s="25">
        <v>3</v>
      </c>
      <c r="M124" s="24" t="s">
        <v>105</v>
      </c>
      <c r="N124" s="24" t="s">
        <v>6</v>
      </c>
      <c r="R124" s="64">
        <v>2.6</v>
      </c>
      <c r="S124" s="65" t="s">
        <v>373</v>
      </c>
      <c r="T124" s="66" t="str">
        <f t="shared" si="44"/>
        <v>0.00</v>
      </c>
      <c r="U124" s="66">
        <f t="shared" si="45"/>
        <v>-3</v>
      </c>
      <c r="V124" s="66">
        <f t="shared" si="46"/>
        <v>49.44</v>
      </c>
      <c r="W124" s="66">
        <f t="shared" si="47"/>
        <v>365.5</v>
      </c>
      <c r="X124" s="20">
        <f t="shared" si="48"/>
        <v>0.13526675786593706</v>
      </c>
      <c r="Y124" s="67">
        <f t="shared" si="49"/>
        <v>0.49439999999999995</v>
      </c>
      <c r="Z124" s="68">
        <f t="shared" si="50"/>
        <v>4944</v>
      </c>
      <c r="AA124" s="65" t="s">
        <v>52</v>
      </c>
      <c r="AB124" s="23" t="str">
        <f t="shared" ref="AB124:AF136" si="62">IF($G124=AB$2,$U124,"")</f>
        <v/>
      </c>
      <c r="AC124" s="23" t="str">
        <f t="shared" si="62"/>
        <v/>
      </c>
      <c r="AD124" s="23" t="str">
        <f t="shared" si="62"/>
        <v/>
      </c>
      <c r="AE124" s="23" t="str">
        <f t="shared" si="62"/>
        <v/>
      </c>
      <c r="AF124" s="23" t="str">
        <f t="shared" si="62"/>
        <v/>
      </c>
      <c r="AU124" s="23">
        <f t="shared" si="60"/>
        <v>-3</v>
      </c>
      <c r="AV124" s="23" t="str">
        <f t="shared" si="60"/>
        <v/>
      </c>
      <c r="AW124" s="23" t="str">
        <f t="shared" si="60"/>
        <v/>
      </c>
      <c r="AX124" s="23" t="str">
        <f t="shared" si="60"/>
        <v/>
      </c>
      <c r="AY124" s="23" t="str">
        <f t="shared" si="60"/>
        <v/>
      </c>
      <c r="AZ124" s="23"/>
      <c r="BA124" s="25">
        <v>2.8</v>
      </c>
      <c r="BB124" s="25">
        <v>3.1</v>
      </c>
      <c r="BC124" s="25">
        <f t="shared" si="42"/>
        <v>6.3000000000000007</v>
      </c>
      <c r="BD124" s="25">
        <f>0.93*(BB124-1)+1</f>
        <v>2.9530000000000003</v>
      </c>
      <c r="BF124" s="55">
        <f t="shared" si="57"/>
        <v>0</v>
      </c>
      <c r="BG124" s="66"/>
      <c r="BH124" s="66"/>
      <c r="BI124" s="25"/>
      <c r="BJ124" s="25"/>
      <c r="BK124" s="20"/>
      <c r="BL124" s="24"/>
      <c r="BM124" s="25"/>
      <c r="BN124" s="25"/>
      <c r="BO124" s="25"/>
      <c r="BP124" s="126"/>
    </row>
    <row r="125" spans="1:68" x14ac:dyDescent="0.2">
      <c r="A125" s="56">
        <v>45121</v>
      </c>
      <c r="B125" s="57" t="s">
        <v>561</v>
      </c>
      <c r="C125" s="57"/>
      <c r="D125" s="58" t="str">
        <f t="shared" si="56"/>
        <v>Fri</v>
      </c>
      <c r="E125" s="58"/>
      <c r="F125" s="24" t="s">
        <v>51</v>
      </c>
      <c r="G125" s="59" t="s">
        <v>103</v>
      </c>
      <c r="H125" s="60" t="s">
        <v>285</v>
      </c>
      <c r="I125" s="61">
        <v>4</v>
      </c>
      <c r="J125" s="61" t="s">
        <v>63</v>
      </c>
      <c r="K125" s="69" t="s">
        <v>286</v>
      </c>
      <c r="L125" s="25">
        <v>1.5</v>
      </c>
      <c r="M125" s="24" t="s">
        <v>105</v>
      </c>
      <c r="N125" s="24" t="s">
        <v>6</v>
      </c>
      <c r="R125" s="64">
        <v>4.5</v>
      </c>
      <c r="S125" s="65" t="s">
        <v>372</v>
      </c>
      <c r="T125" s="66">
        <f t="shared" si="44"/>
        <v>6.75</v>
      </c>
      <c r="U125" s="66">
        <f t="shared" si="45"/>
        <v>5.25</v>
      </c>
      <c r="V125" s="66">
        <f t="shared" si="46"/>
        <v>54.69</v>
      </c>
      <c r="W125" s="66">
        <f t="shared" si="47"/>
        <v>367</v>
      </c>
      <c r="X125" s="20">
        <f t="shared" si="48"/>
        <v>0.14901907356948227</v>
      </c>
      <c r="Y125" s="67">
        <f t="shared" si="49"/>
        <v>0.54689999999999994</v>
      </c>
      <c r="Z125" s="68">
        <f t="shared" si="50"/>
        <v>5469</v>
      </c>
      <c r="AA125" s="65" t="s">
        <v>53</v>
      </c>
      <c r="AB125" s="23" t="str">
        <f t="shared" si="62"/>
        <v/>
      </c>
      <c r="AC125" s="23" t="str">
        <f t="shared" si="62"/>
        <v/>
      </c>
      <c r="AD125" s="23" t="str">
        <f t="shared" si="62"/>
        <v/>
      </c>
      <c r="AE125" s="23" t="str">
        <f t="shared" si="62"/>
        <v/>
      </c>
      <c r="AF125" s="23" t="str">
        <f t="shared" si="62"/>
        <v/>
      </c>
      <c r="AU125" s="23">
        <f t="shared" si="60"/>
        <v>5.25</v>
      </c>
      <c r="AV125" s="23" t="str">
        <f t="shared" si="60"/>
        <v/>
      </c>
      <c r="AW125" s="23" t="str">
        <f t="shared" si="60"/>
        <v/>
      </c>
      <c r="AX125" s="23" t="str">
        <f t="shared" si="60"/>
        <v/>
      </c>
      <c r="AY125" s="23" t="str">
        <f t="shared" si="60"/>
        <v/>
      </c>
      <c r="AZ125" s="23"/>
      <c r="BA125" s="25">
        <v>4.4000000000000004</v>
      </c>
      <c r="BB125" s="25">
        <v>4.8</v>
      </c>
      <c r="BC125" s="25">
        <f t="shared" si="42"/>
        <v>5.6999999999999993</v>
      </c>
      <c r="BD125" s="25">
        <f>0.93*(BB125-1)+1</f>
        <v>4.5339999999999998</v>
      </c>
      <c r="BF125" s="55">
        <f t="shared" si="57"/>
        <v>0</v>
      </c>
      <c r="BG125" s="66"/>
      <c r="BH125" s="66"/>
      <c r="BI125" s="25"/>
      <c r="BJ125" s="25"/>
      <c r="BK125" s="20"/>
      <c r="BL125" s="24"/>
      <c r="BM125" s="25"/>
      <c r="BN125" s="25"/>
      <c r="BO125" s="25"/>
      <c r="BP125" s="126"/>
    </row>
    <row r="126" spans="1:68" x14ac:dyDescent="0.2">
      <c r="A126" s="56">
        <v>45122</v>
      </c>
      <c r="B126" s="57" t="s">
        <v>561</v>
      </c>
      <c r="C126" s="57"/>
      <c r="D126" s="58" t="str">
        <f t="shared" si="56"/>
        <v>Sat</v>
      </c>
      <c r="E126" s="58"/>
      <c r="F126" s="24" t="s">
        <v>51</v>
      </c>
      <c r="G126" s="24" t="s">
        <v>103</v>
      </c>
      <c r="H126" s="60" t="s">
        <v>296</v>
      </c>
      <c r="I126" s="61">
        <v>1</v>
      </c>
      <c r="J126" s="61" t="s">
        <v>159</v>
      </c>
      <c r="K126" s="69" t="s">
        <v>297</v>
      </c>
      <c r="L126" s="25">
        <v>5</v>
      </c>
      <c r="M126" s="24" t="s">
        <v>105</v>
      </c>
      <c r="N126" s="24" t="s">
        <v>6</v>
      </c>
      <c r="R126" s="64">
        <v>1.8</v>
      </c>
      <c r="S126" s="65" t="s">
        <v>372</v>
      </c>
      <c r="T126" s="66">
        <f t="shared" si="44"/>
        <v>9</v>
      </c>
      <c r="U126" s="66">
        <f t="shared" si="45"/>
        <v>4</v>
      </c>
      <c r="V126" s="66">
        <f t="shared" si="46"/>
        <v>58.69</v>
      </c>
      <c r="W126" s="66">
        <f t="shared" si="47"/>
        <v>372</v>
      </c>
      <c r="X126" s="20">
        <f t="shared" si="48"/>
        <v>0.15776881720430108</v>
      </c>
      <c r="Y126" s="67">
        <f t="shared" si="49"/>
        <v>0.58689999999999998</v>
      </c>
      <c r="Z126" s="68">
        <f t="shared" si="50"/>
        <v>5869</v>
      </c>
      <c r="AA126" s="65" t="s">
        <v>53</v>
      </c>
      <c r="AB126" s="23" t="str">
        <f t="shared" si="62"/>
        <v/>
      </c>
      <c r="AC126" s="23" t="str">
        <f t="shared" si="62"/>
        <v/>
      </c>
      <c r="AD126" s="23" t="str">
        <f t="shared" si="62"/>
        <v/>
      </c>
      <c r="AE126" s="23" t="str">
        <f t="shared" si="62"/>
        <v/>
      </c>
      <c r="AF126" s="23" t="str">
        <f t="shared" si="62"/>
        <v/>
      </c>
      <c r="AU126" s="23">
        <f t="shared" si="60"/>
        <v>4</v>
      </c>
      <c r="AV126" s="23" t="str">
        <f t="shared" si="60"/>
        <v/>
      </c>
      <c r="AW126" s="23" t="str">
        <f t="shared" si="60"/>
        <v/>
      </c>
      <c r="AX126" s="23" t="str">
        <f t="shared" si="60"/>
        <v/>
      </c>
      <c r="AY126" s="23" t="str">
        <f t="shared" si="60"/>
        <v/>
      </c>
      <c r="AZ126" s="23"/>
      <c r="BA126" s="25">
        <v>3.2</v>
      </c>
      <c r="BB126" s="25">
        <v>3.4</v>
      </c>
      <c r="BC126" s="25">
        <f t="shared" si="42"/>
        <v>12</v>
      </c>
      <c r="BD126" s="25">
        <f>0.93*(BB126-1)+1</f>
        <v>3.2320000000000002</v>
      </c>
      <c r="BF126" s="55">
        <f t="shared" si="57"/>
        <v>0</v>
      </c>
      <c r="BG126" s="66"/>
      <c r="BH126" s="66"/>
      <c r="BI126" s="25"/>
      <c r="BJ126" s="25"/>
      <c r="BK126" s="20"/>
      <c r="BL126" s="24"/>
      <c r="BM126" s="25"/>
      <c r="BN126" s="25"/>
      <c r="BO126" s="25"/>
      <c r="BP126" s="126"/>
    </row>
    <row r="127" spans="1:68" x14ac:dyDescent="0.2">
      <c r="A127" s="56">
        <v>45122</v>
      </c>
      <c r="B127" s="57" t="s">
        <v>561</v>
      </c>
      <c r="C127" s="57"/>
      <c r="D127" s="58" t="str">
        <f t="shared" si="56"/>
        <v>Sat</v>
      </c>
      <c r="E127" s="58"/>
      <c r="F127" s="24" t="s">
        <v>51</v>
      </c>
      <c r="G127" s="24" t="s">
        <v>103</v>
      </c>
      <c r="H127" s="60" t="s">
        <v>78</v>
      </c>
      <c r="I127" s="61">
        <v>5</v>
      </c>
      <c r="J127" s="61" t="s">
        <v>156</v>
      </c>
      <c r="K127" s="69" t="s">
        <v>298</v>
      </c>
      <c r="L127" s="25">
        <v>5</v>
      </c>
      <c r="M127" s="24" t="s">
        <v>105</v>
      </c>
      <c r="N127" s="24" t="s">
        <v>6</v>
      </c>
      <c r="R127" s="64">
        <v>2.2000000000000002</v>
      </c>
      <c r="S127" s="65" t="s">
        <v>372</v>
      </c>
      <c r="T127" s="66">
        <f t="shared" si="44"/>
        <v>11</v>
      </c>
      <c r="U127" s="66">
        <f t="shared" si="45"/>
        <v>6</v>
      </c>
      <c r="V127" s="66">
        <f t="shared" si="46"/>
        <v>64.69</v>
      </c>
      <c r="W127" s="66">
        <f t="shared" si="47"/>
        <v>377</v>
      </c>
      <c r="X127" s="20">
        <f t="shared" si="48"/>
        <v>0.17159151193633951</v>
      </c>
      <c r="Y127" s="67">
        <f t="shared" si="49"/>
        <v>0.64690000000000003</v>
      </c>
      <c r="Z127" s="68">
        <f t="shared" si="50"/>
        <v>6469</v>
      </c>
      <c r="AA127" s="65" t="s">
        <v>53</v>
      </c>
      <c r="AB127" s="23" t="str">
        <f t="shared" si="62"/>
        <v/>
      </c>
      <c r="AC127" s="23" t="str">
        <f t="shared" si="62"/>
        <v/>
      </c>
      <c r="AD127" s="23" t="str">
        <f t="shared" si="62"/>
        <v/>
      </c>
      <c r="AE127" s="23" t="str">
        <f t="shared" si="62"/>
        <v/>
      </c>
      <c r="AF127" s="23" t="str">
        <f t="shared" si="62"/>
        <v/>
      </c>
      <c r="AU127" s="23">
        <f t="shared" ref="AU127:AY141" si="63">IF($G127=AU$2,$U127,"")</f>
        <v>6</v>
      </c>
      <c r="AV127" s="23" t="str">
        <f t="shared" si="63"/>
        <v/>
      </c>
      <c r="AW127" s="23" t="str">
        <f t="shared" si="63"/>
        <v/>
      </c>
      <c r="AX127" s="23" t="str">
        <f t="shared" si="63"/>
        <v/>
      </c>
      <c r="AY127" s="23" t="str">
        <f t="shared" si="63"/>
        <v/>
      </c>
      <c r="AZ127" s="23"/>
      <c r="BA127" s="25">
        <v>2.8</v>
      </c>
      <c r="BB127" s="25">
        <v>2.4500000000000002</v>
      </c>
      <c r="BC127" s="25">
        <f t="shared" si="42"/>
        <v>7.25</v>
      </c>
      <c r="BD127" s="25">
        <f>0.93*(BB127-1)+1</f>
        <v>2.3485000000000005</v>
      </c>
      <c r="BF127" s="55">
        <f t="shared" si="57"/>
        <v>0</v>
      </c>
      <c r="BG127" s="66"/>
      <c r="BH127" s="66"/>
      <c r="BI127" s="25"/>
      <c r="BJ127" s="25"/>
      <c r="BK127" s="20"/>
      <c r="BL127" s="24"/>
      <c r="BM127" s="25"/>
      <c r="BN127" s="25"/>
      <c r="BO127" s="25"/>
      <c r="BP127" s="126"/>
    </row>
    <row r="128" spans="1:68" x14ac:dyDescent="0.2">
      <c r="A128" s="56">
        <v>45122</v>
      </c>
      <c r="B128" s="57" t="s">
        <v>561</v>
      </c>
      <c r="C128" s="57"/>
      <c r="D128" s="58" t="str">
        <f t="shared" si="56"/>
        <v>Sat</v>
      </c>
      <c r="E128" s="58"/>
      <c r="F128" s="24" t="s">
        <v>51</v>
      </c>
      <c r="G128" s="24" t="s">
        <v>103</v>
      </c>
      <c r="H128" s="60" t="s">
        <v>293</v>
      </c>
      <c r="I128" s="61">
        <v>1</v>
      </c>
      <c r="J128" s="61" t="s">
        <v>95</v>
      </c>
      <c r="K128" s="70" t="s">
        <v>294</v>
      </c>
      <c r="L128" s="25">
        <v>1.5</v>
      </c>
      <c r="M128" s="24" t="s">
        <v>357</v>
      </c>
      <c r="N128" s="24" t="s">
        <v>6</v>
      </c>
      <c r="R128" s="64">
        <v>6.5</v>
      </c>
      <c r="S128" s="65" t="s">
        <v>373</v>
      </c>
      <c r="T128" s="66" t="str">
        <f t="shared" si="44"/>
        <v>0.00</v>
      </c>
      <c r="U128" s="66">
        <f t="shared" si="45"/>
        <v>-1.5</v>
      </c>
      <c r="V128" s="66">
        <f t="shared" si="46"/>
        <v>63.19</v>
      </c>
      <c r="W128" s="66">
        <f t="shared" si="47"/>
        <v>378.5</v>
      </c>
      <c r="X128" s="20">
        <f t="shared" si="48"/>
        <v>0.16694848084544253</v>
      </c>
      <c r="Y128" s="67">
        <f t="shared" si="49"/>
        <v>0.63190000000000002</v>
      </c>
      <c r="Z128" s="68">
        <f t="shared" si="50"/>
        <v>6319</v>
      </c>
      <c r="AA128" s="65" t="s">
        <v>52</v>
      </c>
      <c r="AB128" s="23" t="str">
        <f t="shared" si="62"/>
        <v/>
      </c>
      <c r="AC128" s="23" t="str">
        <f t="shared" si="62"/>
        <v/>
      </c>
      <c r="AD128" s="23" t="str">
        <f t="shared" si="62"/>
        <v/>
      </c>
      <c r="AE128" s="23" t="str">
        <f t="shared" si="62"/>
        <v/>
      </c>
      <c r="AF128" s="23" t="str">
        <f t="shared" si="62"/>
        <v/>
      </c>
      <c r="AU128" s="23">
        <f t="shared" si="63"/>
        <v>-1.5</v>
      </c>
      <c r="AV128" s="23" t="str">
        <f t="shared" si="63"/>
        <v/>
      </c>
      <c r="AW128" s="23" t="str">
        <f t="shared" si="63"/>
        <v/>
      </c>
      <c r="AX128" s="23" t="str">
        <f t="shared" si="63"/>
        <v/>
      </c>
      <c r="AY128" s="23" t="str">
        <f t="shared" si="63"/>
        <v/>
      </c>
      <c r="AZ128" s="23"/>
      <c r="BA128" s="25">
        <v>6.5</v>
      </c>
      <c r="BB128" s="25">
        <v>4.92</v>
      </c>
      <c r="BC128" s="25">
        <f t="shared" ref="BC128:BC174" si="64">((BB128*(L128))-(L128))</f>
        <v>5.88</v>
      </c>
      <c r="BD128" s="25">
        <f t="shared" ref="BD128:BD143" si="65">0.93*(BB128-1)+1</f>
        <v>4.6456</v>
      </c>
      <c r="BF128" s="55">
        <f t="shared" si="57"/>
        <v>0</v>
      </c>
      <c r="BG128" s="66"/>
      <c r="BH128" s="66"/>
      <c r="BI128" s="25"/>
      <c r="BJ128" s="25"/>
      <c r="BK128" s="20"/>
      <c r="BL128" s="24"/>
      <c r="BM128" s="25"/>
      <c r="BN128" s="25"/>
      <c r="BO128" s="25"/>
      <c r="BP128" s="126"/>
    </row>
    <row r="129" spans="1:68" x14ac:dyDescent="0.2">
      <c r="A129" s="56">
        <v>45122</v>
      </c>
      <c r="B129" s="57" t="s">
        <v>561</v>
      </c>
      <c r="C129" s="57"/>
      <c r="D129" s="58" t="str">
        <f t="shared" si="56"/>
        <v>Sat</v>
      </c>
      <c r="E129" s="58"/>
      <c r="F129" s="24" t="s">
        <v>51</v>
      </c>
      <c r="G129" s="24" t="s">
        <v>103</v>
      </c>
      <c r="H129" s="60" t="s">
        <v>209</v>
      </c>
      <c r="I129" s="61">
        <v>2</v>
      </c>
      <c r="J129" s="61" t="s">
        <v>136</v>
      </c>
      <c r="K129" s="60" t="s">
        <v>295</v>
      </c>
      <c r="L129" s="25">
        <v>1</v>
      </c>
      <c r="M129" s="24" t="s">
        <v>357</v>
      </c>
      <c r="N129" s="24" t="s">
        <v>6</v>
      </c>
      <c r="R129" s="64">
        <v>5.5</v>
      </c>
      <c r="S129" s="65" t="s">
        <v>363</v>
      </c>
      <c r="T129" s="66" t="str">
        <f t="shared" si="44"/>
        <v>0.00</v>
      </c>
      <c r="U129" s="66">
        <f t="shared" si="45"/>
        <v>-1</v>
      </c>
      <c r="V129" s="66">
        <f t="shared" si="46"/>
        <v>62.19</v>
      </c>
      <c r="W129" s="66">
        <f t="shared" si="47"/>
        <v>379.5</v>
      </c>
      <c r="X129" s="20">
        <f t="shared" si="48"/>
        <v>0.16387351778656126</v>
      </c>
      <c r="Y129" s="67">
        <f t="shared" si="49"/>
        <v>0.62190000000000001</v>
      </c>
      <c r="Z129" s="68">
        <f t="shared" si="50"/>
        <v>6219</v>
      </c>
      <c r="AA129" s="65" t="s">
        <v>52</v>
      </c>
      <c r="AB129" s="23" t="str">
        <f t="shared" si="62"/>
        <v/>
      </c>
      <c r="AC129" s="23" t="str">
        <f t="shared" si="62"/>
        <v/>
      </c>
      <c r="AD129" s="23" t="str">
        <f t="shared" si="62"/>
        <v/>
      </c>
      <c r="AE129" s="23" t="str">
        <f t="shared" si="62"/>
        <v/>
      </c>
      <c r="AF129" s="23" t="str">
        <f t="shared" si="62"/>
        <v/>
      </c>
      <c r="AU129" s="23">
        <f t="shared" si="63"/>
        <v>-1</v>
      </c>
      <c r="AV129" s="23" t="str">
        <f t="shared" si="63"/>
        <v/>
      </c>
      <c r="AW129" s="23" t="str">
        <f t="shared" si="63"/>
        <v/>
      </c>
      <c r="AX129" s="23" t="str">
        <f t="shared" si="63"/>
        <v/>
      </c>
      <c r="AY129" s="23" t="str">
        <f t="shared" si="63"/>
        <v/>
      </c>
      <c r="AZ129" s="23"/>
      <c r="BA129" s="25">
        <v>5.5</v>
      </c>
      <c r="BB129" s="25">
        <v>5.56</v>
      </c>
      <c r="BC129" s="25">
        <f t="shared" si="64"/>
        <v>4.5599999999999996</v>
      </c>
      <c r="BD129" s="25">
        <f t="shared" si="65"/>
        <v>5.2408000000000001</v>
      </c>
      <c r="BF129" s="55">
        <f t="shared" si="57"/>
        <v>0</v>
      </c>
      <c r="BG129" s="66"/>
      <c r="BH129" s="66"/>
      <c r="BI129" s="25"/>
      <c r="BJ129" s="25"/>
      <c r="BK129" s="20"/>
      <c r="BL129" s="24"/>
      <c r="BM129" s="25"/>
      <c r="BN129" s="25"/>
      <c r="BO129" s="25"/>
      <c r="BP129" s="126"/>
    </row>
    <row r="130" spans="1:68" x14ac:dyDescent="0.2">
      <c r="A130" s="56">
        <v>45122</v>
      </c>
      <c r="B130" s="57" t="s">
        <v>561</v>
      </c>
      <c r="C130" s="57"/>
      <c r="D130" s="58" t="str">
        <f t="shared" si="56"/>
        <v>Sat</v>
      </c>
      <c r="E130" s="58"/>
      <c r="F130" s="24" t="s">
        <v>51</v>
      </c>
      <c r="G130" s="24" t="s">
        <v>103</v>
      </c>
      <c r="H130" s="60" t="s">
        <v>209</v>
      </c>
      <c r="I130" s="61">
        <v>2</v>
      </c>
      <c r="J130" s="61" t="s">
        <v>136</v>
      </c>
      <c r="K130" s="60" t="s">
        <v>295</v>
      </c>
      <c r="L130" s="25">
        <v>4</v>
      </c>
      <c r="M130" s="24" t="s">
        <v>358</v>
      </c>
      <c r="N130" s="24" t="s">
        <v>7</v>
      </c>
      <c r="R130" s="64">
        <v>1.8</v>
      </c>
      <c r="S130" s="65" t="s">
        <v>363</v>
      </c>
      <c r="T130" s="66" t="str">
        <f t="shared" si="44"/>
        <v>0.00</v>
      </c>
      <c r="U130" s="66">
        <f t="shared" si="45"/>
        <v>-4</v>
      </c>
      <c r="V130" s="66">
        <f t="shared" si="46"/>
        <v>58.19</v>
      </c>
      <c r="W130" s="66">
        <f t="shared" si="47"/>
        <v>383.5</v>
      </c>
      <c r="X130" s="20">
        <f t="shared" si="48"/>
        <v>0.15173402868318123</v>
      </c>
      <c r="Y130" s="67">
        <f t="shared" si="49"/>
        <v>0.58189999999999997</v>
      </c>
      <c r="Z130" s="68">
        <f t="shared" si="50"/>
        <v>5819</v>
      </c>
      <c r="AA130" s="65" t="s">
        <v>52</v>
      </c>
      <c r="AB130" s="23" t="str">
        <f t="shared" si="62"/>
        <v/>
      </c>
      <c r="AC130" s="23" t="str">
        <f t="shared" si="62"/>
        <v/>
      </c>
      <c r="AD130" s="23" t="str">
        <f t="shared" si="62"/>
        <v/>
      </c>
      <c r="AE130" s="23" t="str">
        <f t="shared" si="62"/>
        <v/>
      </c>
      <c r="AF130" s="23" t="str">
        <f t="shared" si="62"/>
        <v/>
      </c>
      <c r="AU130" s="23">
        <f t="shared" si="63"/>
        <v>-4</v>
      </c>
      <c r="AV130" s="23" t="str">
        <f t="shared" si="63"/>
        <v/>
      </c>
      <c r="AW130" s="23" t="str">
        <f t="shared" si="63"/>
        <v/>
      </c>
      <c r="AX130" s="23" t="str">
        <f t="shared" si="63"/>
        <v/>
      </c>
      <c r="AY130" s="23" t="str">
        <f t="shared" si="63"/>
        <v/>
      </c>
      <c r="AZ130" s="23"/>
      <c r="BA130" s="25">
        <v>0</v>
      </c>
      <c r="BB130" s="25">
        <v>2.17</v>
      </c>
      <c r="BC130" s="25">
        <f t="shared" si="64"/>
        <v>4.68</v>
      </c>
      <c r="BD130" s="25">
        <f t="shared" si="65"/>
        <v>2.0880999999999998</v>
      </c>
      <c r="BF130" s="55">
        <f t="shared" si="57"/>
        <v>0</v>
      </c>
      <c r="BG130" s="66"/>
      <c r="BH130" s="66"/>
      <c r="BI130" s="25"/>
      <c r="BJ130" s="25"/>
      <c r="BK130" s="20"/>
      <c r="BL130" s="24"/>
      <c r="BM130" s="25"/>
      <c r="BN130" s="25"/>
      <c r="BO130" s="25"/>
      <c r="BP130" s="126"/>
    </row>
    <row r="131" spans="1:68" x14ac:dyDescent="0.2">
      <c r="A131" s="56">
        <v>45122</v>
      </c>
      <c r="B131" s="57" t="s">
        <v>561</v>
      </c>
      <c r="C131" s="57"/>
      <c r="D131" s="58" t="str">
        <f t="shared" si="56"/>
        <v>Sat</v>
      </c>
      <c r="E131" s="58"/>
      <c r="F131" s="24" t="s">
        <v>51</v>
      </c>
      <c r="G131" s="24" t="s">
        <v>103</v>
      </c>
      <c r="H131" s="60" t="s">
        <v>209</v>
      </c>
      <c r="I131" s="61">
        <v>5</v>
      </c>
      <c r="J131" s="61" t="s">
        <v>159</v>
      </c>
      <c r="K131" s="60" t="s">
        <v>299</v>
      </c>
      <c r="L131" s="25">
        <v>1.5</v>
      </c>
      <c r="M131" s="24" t="s">
        <v>105</v>
      </c>
      <c r="N131" s="24" t="s">
        <v>6</v>
      </c>
      <c r="R131" s="64">
        <v>3.8</v>
      </c>
      <c r="S131" s="65" t="s">
        <v>363</v>
      </c>
      <c r="T131" s="66" t="str">
        <f t="shared" si="44"/>
        <v>0.00</v>
      </c>
      <c r="U131" s="66">
        <f t="shared" si="45"/>
        <v>-1.5</v>
      </c>
      <c r="V131" s="66">
        <f t="shared" si="46"/>
        <v>56.69</v>
      </c>
      <c r="W131" s="66">
        <f t="shared" si="47"/>
        <v>385</v>
      </c>
      <c r="X131" s="20">
        <f t="shared" si="48"/>
        <v>0.14724675324675324</v>
      </c>
      <c r="Y131" s="67">
        <f t="shared" si="49"/>
        <v>0.56689999999999996</v>
      </c>
      <c r="Z131" s="68">
        <f t="shared" si="50"/>
        <v>5669</v>
      </c>
      <c r="AA131" s="65" t="s">
        <v>52</v>
      </c>
      <c r="AB131" s="23" t="str">
        <f t="shared" si="62"/>
        <v/>
      </c>
      <c r="AC131" s="23" t="str">
        <f t="shared" si="62"/>
        <v/>
      </c>
      <c r="AD131" s="23" t="str">
        <f t="shared" si="62"/>
        <v/>
      </c>
      <c r="AE131" s="23" t="str">
        <f t="shared" si="62"/>
        <v/>
      </c>
      <c r="AF131" s="23" t="str">
        <f t="shared" si="62"/>
        <v/>
      </c>
      <c r="AU131" s="23">
        <f t="shared" si="63"/>
        <v>-1.5</v>
      </c>
      <c r="AV131" s="23" t="str">
        <f t="shared" si="63"/>
        <v/>
      </c>
      <c r="AW131" s="23" t="str">
        <f t="shared" si="63"/>
        <v/>
      </c>
      <c r="AX131" s="23" t="str">
        <f t="shared" si="63"/>
        <v/>
      </c>
      <c r="AY131" s="23" t="str">
        <f t="shared" si="63"/>
        <v/>
      </c>
      <c r="AZ131" s="23"/>
      <c r="BA131" s="25">
        <v>3.8</v>
      </c>
      <c r="BB131" s="25">
        <v>4.1100000000000003</v>
      </c>
      <c r="BC131" s="25">
        <f t="shared" si="64"/>
        <v>4.6650000000000009</v>
      </c>
      <c r="BD131" s="25">
        <f t="shared" si="65"/>
        <v>3.8923000000000005</v>
      </c>
      <c r="BF131" s="55">
        <f t="shared" si="57"/>
        <v>0</v>
      </c>
      <c r="BG131" s="66"/>
      <c r="BH131" s="66"/>
      <c r="BI131" s="25"/>
      <c r="BJ131" s="25"/>
      <c r="BK131" s="20"/>
      <c r="BL131" s="24"/>
      <c r="BM131" s="25"/>
      <c r="BN131" s="25"/>
      <c r="BO131" s="25"/>
      <c r="BP131" s="126"/>
    </row>
    <row r="132" spans="1:68" x14ac:dyDescent="0.2">
      <c r="A132" s="56">
        <v>45122</v>
      </c>
      <c r="B132" s="57" t="s">
        <v>561</v>
      </c>
      <c r="C132" s="57"/>
      <c r="D132" s="58" t="str">
        <f t="shared" si="56"/>
        <v>Sat</v>
      </c>
      <c r="E132" s="58"/>
      <c r="F132" s="24" t="s">
        <v>51</v>
      </c>
      <c r="G132" s="24" t="s">
        <v>103</v>
      </c>
      <c r="H132" s="60" t="s">
        <v>209</v>
      </c>
      <c r="I132" s="61">
        <v>5</v>
      </c>
      <c r="J132" s="61" t="s">
        <v>159</v>
      </c>
      <c r="K132" s="60" t="s">
        <v>299</v>
      </c>
      <c r="L132" s="25">
        <v>3.5</v>
      </c>
      <c r="M132" s="24" t="s">
        <v>105</v>
      </c>
      <c r="N132" s="24" t="s">
        <v>7</v>
      </c>
      <c r="R132" s="64">
        <v>1.7</v>
      </c>
      <c r="S132" s="65" t="s">
        <v>363</v>
      </c>
      <c r="T132" s="66" t="str">
        <f t="shared" si="44"/>
        <v>0.00</v>
      </c>
      <c r="U132" s="66">
        <f t="shared" si="45"/>
        <v>-3.5</v>
      </c>
      <c r="V132" s="66">
        <f t="shared" si="46"/>
        <v>53.19</v>
      </c>
      <c r="W132" s="66">
        <f t="shared" si="47"/>
        <v>388.5</v>
      </c>
      <c r="X132" s="20">
        <f t="shared" si="48"/>
        <v>0.13691119691119691</v>
      </c>
      <c r="Y132" s="67">
        <f t="shared" si="49"/>
        <v>0.53189999999999993</v>
      </c>
      <c r="Z132" s="68">
        <f t="shared" si="50"/>
        <v>5319</v>
      </c>
      <c r="AA132" s="65" t="s">
        <v>52</v>
      </c>
      <c r="AB132" s="23" t="str">
        <f t="shared" si="62"/>
        <v/>
      </c>
      <c r="AC132" s="23" t="str">
        <f t="shared" si="62"/>
        <v/>
      </c>
      <c r="AD132" s="23" t="str">
        <f t="shared" si="62"/>
        <v/>
      </c>
      <c r="AE132" s="23" t="str">
        <f t="shared" si="62"/>
        <v/>
      </c>
      <c r="AF132" s="23" t="str">
        <f t="shared" si="62"/>
        <v/>
      </c>
      <c r="AU132" s="23">
        <f t="shared" si="63"/>
        <v>-3.5</v>
      </c>
      <c r="AV132" s="23" t="str">
        <f t="shared" si="63"/>
        <v/>
      </c>
      <c r="AW132" s="23" t="str">
        <f t="shared" si="63"/>
        <v/>
      </c>
      <c r="AX132" s="23" t="str">
        <f t="shared" si="63"/>
        <v/>
      </c>
      <c r="AY132" s="23" t="str">
        <f t="shared" si="63"/>
        <v/>
      </c>
      <c r="AZ132" s="23"/>
      <c r="BA132" s="25">
        <v>0</v>
      </c>
      <c r="BB132" s="25">
        <v>1.72</v>
      </c>
      <c r="BC132" s="25">
        <f t="shared" si="64"/>
        <v>2.5199999999999996</v>
      </c>
      <c r="BD132" s="25">
        <f t="shared" si="65"/>
        <v>1.6696</v>
      </c>
      <c r="BF132" s="55">
        <f t="shared" si="57"/>
        <v>0</v>
      </c>
      <c r="BG132" s="66"/>
      <c r="BH132" s="66"/>
      <c r="BI132" s="25"/>
      <c r="BJ132" s="25"/>
      <c r="BK132" s="20"/>
      <c r="BL132" s="24"/>
      <c r="BM132" s="25"/>
      <c r="BN132" s="25"/>
      <c r="BO132" s="25"/>
      <c r="BP132" s="126"/>
    </row>
    <row r="133" spans="1:68" x14ac:dyDescent="0.2">
      <c r="A133" s="56">
        <v>45122</v>
      </c>
      <c r="B133" s="57" t="s">
        <v>561</v>
      </c>
      <c r="C133" s="57"/>
      <c r="D133" s="58" t="str">
        <f t="shared" si="56"/>
        <v>Sat</v>
      </c>
      <c r="E133" s="58"/>
      <c r="F133" s="24" t="s">
        <v>51</v>
      </c>
      <c r="G133" s="24" t="s">
        <v>103</v>
      </c>
      <c r="H133" s="60" t="s">
        <v>209</v>
      </c>
      <c r="I133" s="61">
        <v>9</v>
      </c>
      <c r="J133" s="61" t="s">
        <v>200</v>
      </c>
      <c r="K133" s="60" t="s">
        <v>301</v>
      </c>
      <c r="L133" s="25">
        <v>1</v>
      </c>
      <c r="M133" s="24" t="s">
        <v>105</v>
      </c>
      <c r="N133" s="24" t="s">
        <v>6</v>
      </c>
      <c r="R133" s="64">
        <v>11</v>
      </c>
      <c r="S133" s="65" t="s">
        <v>363</v>
      </c>
      <c r="T133" s="66" t="str">
        <f t="shared" si="44"/>
        <v>0.00</v>
      </c>
      <c r="U133" s="66">
        <f t="shared" si="45"/>
        <v>-1</v>
      </c>
      <c r="V133" s="66">
        <f t="shared" si="46"/>
        <v>52.19</v>
      </c>
      <c r="W133" s="66">
        <f t="shared" si="47"/>
        <v>389.5</v>
      </c>
      <c r="X133" s="20">
        <f t="shared" si="48"/>
        <v>0.13399229781771502</v>
      </c>
      <c r="Y133" s="67">
        <f t="shared" si="49"/>
        <v>0.52190000000000003</v>
      </c>
      <c r="Z133" s="68">
        <f t="shared" si="50"/>
        <v>5219</v>
      </c>
      <c r="AA133" s="65" t="s">
        <v>52</v>
      </c>
      <c r="AB133" s="23" t="str">
        <f t="shared" si="62"/>
        <v/>
      </c>
      <c r="AC133" s="23" t="str">
        <f t="shared" si="62"/>
        <v/>
      </c>
      <c r="AD133" s="23" t="str">
        <f t="shared" si="62"/>
        <v/>
      </c>
      <c r="AE133" s="23" t="str">
        <f t="shared" si="62"/>
        <v/>
      </c>
      <c r="AF133" s="23" t="str">
        <f t="shared" si="62"/>
        <v/>
      </c>
      <c r="AU133" s="23">
        <f t="shared" si="63"/>
        <v>-1</v>
      </c>
      <c r="AV133" s="23" t="str">
        <f t="shared" si="63"/>
        <v/>
      </c>
      <c r="AW133" s="23" t="str">
        <f t="shared" si="63"/>
        <v/>
      </c>
      <c r="AX133" s="23" t="str">
        <f t="shared" si="63"/>
        <v/>
      </c>
      <c r="AY133" s="23" t="str">
        <f t="shared" si="63"/>
        <v/>
      </c>
      <c r="AZ133" s="23"/>
      <c r="BA133" s="25">
        <v>13</v>
      </c>
      <c r="BB133" s="25">
        <v>14.82</v>
      </c>
      <c r="BC133" s="25">
        <f t="shared" si="64"/>
        <v>13.82</v>
      </c>
      <c r="BD133" s="25">
        <f t="shared" si="65"/>
        <v>13.852600000000001</v>
      </c>
      <c r="BF133" s="55">
        <f t="shared" si="57"/>
        <v>0</v>
      </c>
      <c r="BG133" s="66"/>
      <c r="BH133" s="66"/>
      <c r="BI133" s="25"/>
      <c r="BJ133" s="25"/>
      <c r="BK133" s="20"/>
      <c r="BL133" s="24"/>
      <c r="BM133" s="25"/>
      <c r="BN133" s="25"/>
      <c r="BO133" s="25"/>
      <c r="BP133" s="126"/>
    </row>
    <row r="134" spans="1:68" x14ac:dyDescent="0.2">
      <c r="A134" s="56">
        <v>45122</v>
      </c>
      <c r="B134" s="57" t="s">
        <v>561</v>
      </c>
      <c r="C134" s="57"/>
      <c r="D134" s="58" t="str">
        <f t="shared" si="56"/>
        <v>Sat</v>
      </c>
      <c r="E134" s="58"/>
      <c r="F134" s="24" t="s">
        <v>51</v>
      </c>
      <c r="G134" s="24" t="s">
        <v>103</v>
      </c>
      <c r="H134" s="60" t="s">
        <v>209</v>
      </c>
      <c r="I134" s="61">
        <v>9</v>
      </c>
      <c r="J134" s="61" t="s">
        <v>200</v>
      </c>
      <c r="K134" s="60" t="s">
        <v>301</v>
      </c>
      <c r="L134" s="25">
        <v>2</v>
      </c>
      <c r="M134" s="24" t="s">
        <v>105</v>
      </c>
      <c r="N134" s="24" t="s">
        <v>7</v>
      </c>
      <c r="R134" s="64">
        <v>3</v>
      </c>
      <c r="S134" s="65" t="s">
        <v>363</v>
      </c>
      <c r="T134" s="66" t="str">
        <f t="shared" si="44"/>
        <v>0.00</v>
      </c>
      <c r="U134" s="66">
        <f t="shared" si="45"/>
        <v>-2</v>
      </c>
      <c r="V134" s="66">
        <f t="shared" si="46"/>
        <v>50.19</v>
      </c>
      <c r="W134" s="66">
        <f t="shared" si="47"/>
        <v>391.5</v>
      </c>
      <c r="X134" s="20">
        <f t="shared" si="48"/>
        <v>0.1281992337164751</v>
      </c>
      <c r="Y134" s="67">
        <f t="shared" si="49"/>
        <v>0.50190000000000001</v>
      </c>
      <c r="Z134" s="68">
        <f t="shared" si="50"/>
        <v>5019</v>
      </c>
      <c r="AA134" s="65" t="s">
        <v>52</v>
      </c>
      <c r="AB134" s="23" t="str">
        <f t="shared" si="62"/>
        <v/>
      </c>
      <c r="AC134" s="23" t="str">
        <f t="shared" si="62"/>
        <v/>
      </c>
      <c r="AD134" s="23" t="str">
        <f t="shared" si="62"/>
        <v/>
      </c>
      <c r="AE134" s="23" t="str">
        <f t="shared" si="62"/>
        <v/>
      </c>
      <c r="AF134" s="23" t="str">
        <f t="shared" si="62"/>
        <v/>
      </c>
      <c r="AU134" s="23">
        <f t="shared" si="63"/>
        <v>-2</v>
      </c>
      <c r="AV134" s="23" t="str">
        <f t="shared" si="63"/>
        <v/>
      </c>
      <c r="AW134" s="23" t="str">
        <f t="shared" si="63"/>
        <v/>
      </c>
      <c r="AX134" s="23" t="str">
        <f t="shared" si="63"/>
        <v/>
      </c>
      <c r="AY134" s="23" t="str">
        <f t="shared" si="63"/>
        <v/>
      </c>
      <c r="AZ134" s="23"/>
      <c r="BA134" s="25">
        <v>0</v>
      </c>
      <c r="BB134" s="25">
        <v>3.54</v>
      </c>
      <c r="BC134" s="25">
        <f t="shared" si="64"/>
        <v>5.08</v>
      </c>
      <c r="BD134" s="25">
        <f t="shared" si="65"/>
        <v>3.3622000000000001</v>
      </c>
      <c r="BF134" s="55">
        <f t="shared" si="57"/>
        <v>0</v>
      </c>
      <c r="BG134" s="66"/>
      <c r="BH134" s="66"/>
      <c r="BI134" s="25"/>
      <c r="BJ134" s="25"/>
      <c r="BK134" s="20"/>
      <c r="BL134" s="24"/>
      <c r="BM134" s="25"/>
      <c r="BN134" s="25"/>
      <c r="BO134" s="25"/>
      <c r="BP134" s="126"/>
    </row>
    <row r="135" spans="1:68" x14ac:dyDescent="0.2">
      <c r="A135" s="56">
        <v>45122</v>
      </c>
      <c r="B135" s="57" t="s">
        <v>561</v>
      </c>
      <c r="C135" s="57"/>
      <c r="D135" s="58" t="str">
        <f t="shared" si="56"/>
        <v>Sat</v>
      </c>
      <c r="E135" s="58"/>
      <c r="F135" s="24" t="s">
        <v>51</v>
      </c>
      <c r="G135" s="24" t="s">
        <v>103</v>
      </c>
      <c r="H135" s="60" t="s">
        <v>293</v>
      </c>
      <c r="I135" s="61">
        <v>1</v>
      </c>
      <c r="J135" s="61" t="s">
        <v>95</v>
      </c>
      <c r="K135" s="69" t="s">
        <v>294</v>
      </c>
      <c r="L135" s="25">
        <v>3.5</v>
      </c>
      <c r="M135" s="24" t="s">
        <v>358</v>
      </c>
      <c r="N135" s="24" t="s">
        <v>7</v>
      </c>
      <c r="R135" s="64">
        <v>1.3</v>
      </c>
      <c r="S135" s="65" t="s">
        <v>373</v>
      </c>
      <c r="T135" s="66">
        <f t="shared" si="44"/>
        <v>4.55</v>
      </c>
      <c r="U135" s="66">
        <f t="shared" si="45"/>
        <v>1.0499999999999998</v>
      </c>
      <c r="V135" s="66">
        <f t="shared" si="46"/>
        <v>51.239999999999995</v>
      </c>
      <c r="W135" s="66">
        <f t="shared" si="47"/>
        <v>395</v>
      </c>
      <c r="X135" s="20">
        <f t="shared" si="48"/>
        <v>0.12972151898734177</v>
      </c>
      <c r="Y135" s="67">
        <f t="shared" si="49"/>
        <v>0.51239999999999997</v>
      </c>
      <c r="Z135" s="68">
        <f t="shared" si="50"/>
        <v>5123.9999999999991</v>
      </c>
      <c r="AA135" s="65" t="s">
        <v>53</v>
      </c>
      <c r="AB135" s="23" t="str">
        <f t="shared" si="62"/>
        <v/>
      </c>
      <c r="AC135" s="23" t="str">
        <f t="shared" si="62"/>
        <v/>
      </c>
      <c r="AD135" s="23" t="str">
        <f t="shared" si="62"/>
        <v/>
      </c>
      <c r="AE135" s="23" t="str">
        <f t="shared" si="62"/>
        <v/>
      </c>
      <c r="AF135" s="23" t="str">
        <f t="shared" si="62"/>
        <v/>
      </c>
      <c r="AU135" s="23">
        <f t="shared" si="63"/>
        <v>1.0499999999999998</v>
      </c>
      <c r="AV135" s="23" t="str">
        <f t="shared" si="63"/>
        <v/>
      </c>
      <c r="AW135" s="23" t="str">
        <f t="shared" si="63"/>
        <v/>
      </c>
      <c r="AX135" s="23" t="str">
        <f t="shared" si="63"/>
        <v/>
      </c>
      <c r="AY135" s="23" t="str">
        <f t="shared" si="63"/>
        <v/>
      </c>
      <c r="AZ135" s="23"/>
      <c r="BA135" s="25">
        <v>0</v>
      </c>
      <c r="BB135" s="25">
        <v>1.77</v>
      </c>
      <c r="BC135" s="25">
        <f t="shared" si="64"/>
        <v>2.6950000000000003</v>
      </c>
      <c r="BD135" s="25">
        <f t="shared" si="65"/>
        <v>1.7161</v>
      </c>
      <c r="BF135" s="55">
        <f t="shared" si="57"/>
        <v>0</v>
      </c>
      <c r="BG135" s="66"/>
      <c r="BH135" s="66"/>
      <c r="BI135" s="25"/>
      <c r="BJ135" s="25"/>
      <c r="BK135" s="20"/>
      <c r="BL135" s="24"/>
      <c r="BM135" s="25"/>
      <c r="BN135" s="25"/>
      <c r="BO135" s="25"/>
      <c r="BP135" s="126"/>
    </row>
    <row r="136" spans="1:68" x14ac:dyDescent="0.2">
      <c r="A136" s="56">
        <v>45123</v>
      </c>
      <c r="B136" s="57" t="s">
        <v>561</v>
      </c>
      <c r="C136" s="57"/>
      <c r="D136" s="58" t="str">
        <f t="shared" si="56"/>
        <v>Sun</v>
      </c>
      <c r="E136" s="58"/>
      <c r="F136" s="24" t="s">
        <v>51</v>
      </c>
      <c r="G136" s="24" t="s">
        <v>103</v>
      </c>
      <c r="H136" s="60" t="s">
        <v>176</v>
      </c>
      <c r="I136" s="61">
        <v>1</v>
      </c>
      <c r="J136" s="61" t="s">
        <v>156</v>
      </c>
      <c r="K136" s="70" t="s">
        <v>302</v>
      </c>
      <c r="L136" s="25">
        <v>3</v>
      </c>
      <c r="M136" s="24" t="s">
        <v>105</v>
      </c>
      <c r="N136" s="24" t="s">
        <v>6</v>
      </c>
      <c r="R136" s="64">
        <v>2.8</v>
      </c>
      <c r="S136" s="65" t="s">
        <v>373</v>
      </c>
      <c r="T136" s="66" t="str">
        <f t="shared" si="44"/>
        <v>0.00</v>
      </c>
      <c r="U136" s="66">
        <f t="shared" si="45"/>
        <v>-3</v>
      </c>
      <c r="V136" s="66">
        <f t="shared" si="46"/>
        <v>48.239999999999995</v>
      </c>
      <c r="W136" s="66">
        <f t="shared" si="47"/>
        <v>398</v>
      </c>
      <c r="X136" s="20">
        <f t="shared" si="48"/>
        <v>0.12120603015075375</v>
      </c>
      <c r="Y136" s="67">
        <f t="shared" si="49"/>
        <v>0.48239999999999994</v>
      </c>
      <c r="Z136" s="68">
        <f t="shared" si="50"/>
        <v>4823.9999999999991</v>
      </c>
      <c r="AA136" s="65" t="s">
        <v>52</v>
      </c>
      <c r="AB136" s="23" t="str">
        <f t="shared" si="62"/>
        <v/>
      </c>
      <c r="AC136" s="23" t="str">
        <f t="shared" si="62"/>
        <v/>
      </c>
      <c r="AD136" s="23" t="str">
        <f t="shared" si="62"/>
        <v/>
      </c>
      <c r="AE136" s="23" t="str">
        <f t="shared" si="62"/>
        <v/>
      </c>
      <c r="AF136" s="23" t="str">
        <f t="shared" si="62"/>
        <v/>
      </c>
      <c r="AU136" s="23">
        <f t="shared" si="63"/>
        <v>-3</v>
      </c>
      <c r="AV136" s="23" t="str">
        <f t="shared" si="63"/>
        <v/>
      </c>
      <c r="AW136" s="23" t="str">
        <f t="shared" si="63"/>
        <v/>
      </c>
      <c r="AX136" s="23" t="str">
        <f t="shared" si="63"/>
        <v/>
      </c>
      <c r="AY136" s="23" t="str">
        <f t="shared" si="63"/>
        <v/>
      </c>
      <c r="AZ136" s="23"/>
      <c r="BA136" s="25">
        <v>3.4</v>
      </c>
      <c r="BB136" s="25">
        <v>3.8</v>
      </c>
      <c r="BC136" s="25">
        <f t="shared" si="64"/>
        <v>8.3999999999999986</v>
      </c>
      <c r="BD136" s="25">
        <f t="shared" si="65"/>
        <v>3.6040000000000001</v>
      </c>
      <c r="BF136" s="55">
        <f t="shared" si="57"/>
        <v>0</v>
      </c>
      <c r="BG136" s="66"/>
      <c r="BH136" s="66"/>
      <c r="BI136" s="25"/>
      <c r="BJ136" s="25"/>
      <c r="BK136" s="20"/>
      <c r="BL136" s="24"/>
      <c r="BM136" s="25"/>
      <c r="BN136" s="25"/>
      <c r="BO136" s="25"/>
      <c r="BP136" s="126"/>
    </row>
    <row r="137" spans="1:68" x14ac:dyDescent="0.2">
      <c r="A137" s="56">
        <v>45123</v>
      </c>
      <c r="B137" s="57" t="s">
        <v>561</v>
      </c>
      <c r="C137" s="57"/>
      <c r="D137" s="58" t="str">
        <f t="shared" si="56"/>
        <v>Sun</v>
      </c>
      <c r="E137" s="58"/>
      <c r="F137" s="24" t="s">
        <v>51</v>
      </c>
      <c r="G137" s="24" t="s">
        <v>103</v>
      </c>
      <c r="H137" s="60" t="s">
        <v>122</v>
      </c>
      <c r="I137" s="61">
        <v>2</v>
      </c>
      <c r="J137" s="61" t="s">
        <v>95</v>
      </c>
      <c r="K137" s="70" t="s">
        <v>303</v>
      </c>
      <c r="L137" s="25">
        <v>1.5</v>
      </c>
      <c r="M137" s="24" t="s">
        <v>105</v>
      </c>
      <c r="N137" s="24" t="s">
        <v>6</v>
      </c>
      <c r="R137" s="64">
        <v>3.3</v>
      </c>
      <c r="S137" s="65" t="s">
        <v>373</v>
      </c>
      <c r="T137" s="66" t="str">
        <f t="shared" si="44"/>
        <v>0.00</v>
      </c>
      <c r="U137" s="66">
        <f t="shared" si="45"/>
        <v>-1.5</v>
      </c>
      <c r="V137" s="66">
        <f t="shared" si="46"/>
        <v>46.739999999999995</v>
      </c>
      <c r="W137" s="66">
        <f t="shared" si="47"/>
        <v>399.5</v>
      </c>
      <c r="X137" s="20">
        <f t="shared" si="48"/>
        <v>0.11699624530663327</v>
      </c>
      <c r="Y137" s="67">
        <f t="shared" si="49"/>
        <v>0.46739999999999993</v>
      </c>
      <c r="Z137" s="68">
        <f t="shared" si="50"/>
        <v>4673.9999999999991</v>
      </c>
      <c r="AA137" s="65" t="s">
        <v>52</v>
      </c>
      <c r="AB137" s="23" t="str">
        <f t="shared" ref="AB137:AF149" si="66">IF($G137=AB$2,$U137,"")</f>
        <v/>
      </c>
      <c r="AC137" s="23" t="str">
        <f t="shared" si="66"/>
        <v/>
      </c>
      <c r="AD137" s="23" t="str">
        <f t="shared" si="66"/>
        <v/>
      </c>
      <c r="AE137" s="23" t="str">
        <f t="shared" si="66"/>
        <v/>
      </c>
      <c r="AF137" s="23" t="str">
        <f t="shared" si="66"/>
        <v/>
      </c>
      <c r="AU137" s="23">
        <f t="shared" si="63"/>
        <v>-1.5</v>
      </c>
      <c r="AV137" s="23" t="str">
        <f t="shared" si="63"/>
        <v/>
      </c>
      <c r="AW137" s="23" t="str">
        <f t="shared" si="63"/>
        <v/>
      </c>
      <c r="AX137" s="23" t="str">
        <f t="shared" si="63"/>
        <v/>
      </c>
      <c r="AY137" s="23" t="str">
        <f t="shared" si="63"/>
        <v/>
      </c>
      <c r="AZ137" s="23"/>
      <c r="BA137" s="25">
        <v>7</v>
      </c>
      <c r="BB137" s="25">
        <v>7.34</v>
      </c>
      <c r="BC137" s="25">
        <f t="shared" si="64"/>
        <v>9.51</v>
      </c>
      <c r="BD137" s="25">
        <f t="shared" si="65"/>
        <v>6.8962000000000003</v>
      </c>
      <c r="BF137" s="55">
        <f t="shared" si="57"/>
        <v>0</v>
      </c>
      <c r="BG137" s="66"/>
      <c r="BH137" s="66"/>
      <c r="BI137" s="25"/>
      <c r="BJ137" s="25"/>
      <c r="BK137" s="20"/>
      <c r="BL137" s="24"/>
      <c r="BM137" s="25"/>
      <c r="BN137" s="25"/>
      <c r="BO137" s="25"/>
      <c r="BP137" s="126"/>
    </row>
    <row r="138" spans="1:68" x14ac:dyDescent="0.2">
      <c r="A138" s="56">
        <v>45123</v>
      </c>
      <c r="B138" s="57" t="s">
        <v>561</v>
      </c>
      <c r="C138" s="57"/>
      <c r="D138" s="58" t="str">
        <f t="shared" si="56"/>
        <v>Sun</v>
      </c>
      <c r="E138" s="58"/>
      <c r="F138" s="24" t="s">
        <v>51</v>
      </c>
      <c r="G138" s="24" t="s">
        <v>103</v>
      </c>
      <c r="H138" s="60" t="s">
        <v>122</v>
      </c>
      <c r="I138" s="61">
        <v>5</v>
      </c>
      <c r="J138" s="61" t="s">
        <v>96</v>
      </c>
      <c r="K138" s="62" t="s">
        <v>304</v>
      </c>
      <c r="L138" s="25">
        <v>1.5</v>
      </c>
      <c r="M138" s="24" t="s">
        <v>105</v>
      </c>
      <c r="N138" s="24" t="s">
        <v>6</v>
      </c>
      <c r="R138" s="64">
        <v>3.3</v>
      </c>
      <c r="S138" s="65" t="s">
        <v>371</v>
      </c>
      <c r="T138" s="66" t="str">
        <f t="shared" si="44"/>
        <v>0.00</v>
      </c>
      <c r="U138" s="66">
        <f t="shared" si="45"/>
        <v>-1.5</v>
      </c>
      <c r="V138" s="66">
        <f t="shared" si="46"/>
        <v>45.239999999999995</v>
      </c>
      <c r="W138" s="66">
        <f t="shared" si="47"/>
        <v>401</v>
      </c>
      <c r="X138" s="20">
        <f t="shared" si="48"/>
        <v>0.11281795511221944</v>
      </c>
      <c r="Y138" s="67">
        <f t="shared" si="49"/>
        <v>0.45239999999999997</v>
      </c>
      <c r="Z138" s="68">
        <f t="shared" si="50"/>
        <v>4523.9999999999991</v>
      </c>
      <c r="AA138" s="65" t="s">
        <v>52</v>
      </c>
      <c r="AB138" s="23" t="str">
        <f t="shared" si="66"/>
        <v/>
      </c>
      <c r="AC138" s="23" t="str">
        <f t="shared" si="66"/>
        <v/>
      </c>
      <c r="AD138" s="23" t="str">
        <f t="shared" si="66"/>
        <v/>
      </c>
      <c r="AE138" s="23" t="str">
        <f t="shared" si="66"/>
        <v/>
      </c>
      <c r="AF138" s="23" t="str">
        <f t="shared" si="66"/>
        <v/>
      </c>
      <c r="AU138" s="23">
        <f t="shared" si="63"/>
        <v>-1.5</v>
      </c>
      <c r="AV138" s="23" t="str">
        <f t="shared" si="63"/>
        <v/>
      </c>
      <c r="AW138" s="23" t="str">
        <f t="shared" si="63"/>
        <v/>
      </c>
      <c r="AX138" s="23" t="str">
        <f t="shared" si="63"/>
        <v/>
      </c>
      <c r="AY138" s="23" t="str">
        <f t="shared" si="63"/>
        <v/>
      </c>
      <c r="AZ138" s="23"/>
      <c r="BA138" s="25">
        <v>3.6</v>
      </c>
      <c r="BB138" s="25">
        <v>3.13</v>
      </c>
      <c r="BC138" s="25">
        <f t="shared" si="64"/>
        <v>3.1950000000000003</v>
      </c>
      <c r="BD138" s="25">
        <f t="shared" si="65"/>
        <v>2.9809000000000001</v>
      </c>
      <c r="BF138" s="55">
        <f t="shared" si="57"/>
        <v>0</v>
      </c>
      <c r="BG138" s="66"/>
      <c r="BH138" s="66"/>
      <c r="BI138" s="25"/>
      <c r="BJ138" s="25"/>
      <c r="BK138" s="20"/>
      <c r="BL138" s="24"/>
      <c r="BM138" s="25"/>
      <c r="BN138" s="25"/>
      <c r="BO138" s="25"/>
      <c r="BP138" s="126"/>
    </row>
    <row r="139" spans="1:68" x14ac:dyDescent="0.2">
      <c r="A139" s="56">
        <v>45123</v>
      </c>
      <c r="B139" s="57" t="s">
        <v>561</v>
      </c>
      <c r="C139" s="57"/>
      <c r="D139" s="58" t="str">
        <f t="shared" si="56"/>
        <v>Sun</v>
      </c>
      <c r="E139" s="58"/>
      <c r="F139" s="24" t="s">
        <v>51</v>
      </c>
      <c r="G139" s="24" t="s">
        <v>103</v>
      </c>
      <c r="H139" s="60" t="s">
        <v>85</v>
      </c>
      <c r="I139" s="61">
        <v>5</v>
      </c>
      <c r="J139" s="61" t="s">
        <v>156</v>
      </c>
      <c r="K139" s="60" t="s">
        <v>305</v>
      </c>
      <c r="L139" s="25">
        <v>1.5</v>
      </c>
      <c r="M139" s="24" t="s">
        <v>105</v>
      </c>
      <c r="N139" s="24" t="s">
        <v>6</v>
      </c>
      <c r="R139" s="64">
        <v>4.5</v>
      </c>
      <c r="S139" s="65" t="s">
        <v>363</v>
      </c>
      <c r="T139" s="66" t="str">
        <f t="shared" si="44"/>
        <v>0.00</v>
      </c>
      <c r="U139" s="66">
        <f t="shared" si="45"/>
        <v>-1.5</v>
      </c>
      <c r="V139" s="66">
        <f t="shared" si="46"/>
        <v>43.739999999999995</v>
      </c>
      <c r="W139" s="66">
        <f t="shared" si="47"/>
        <v>402.5</v>
      </c>
      <c r="X139" s="20">
        <f t="shared" si="48"/>
        <v>0.10867080745341613</v>
      </c>
      <c r="Y139" s="67">
        <f t="shared" si="49"/>
        <v>0.43739999999999996</v>
      </c>
      <c r="Z139" s="68">
        <f t="shared" si="50"/>
        <v>4373.9999999999991</v>
      </c>
      <c r="AA139" s="65" t="s">
        <v>52</v>
      </c>
      <c r="AB139" s="23" t="str">
        <f t="shared" si="66"/>
        <v/>
      </c>
      <c r="AC139" s="23" t="str">
        <f t="shared" si="66"/>
        <v/>
      </c>
      <c r="AD139" s="23" t="str">
        <f t="shared" si="66"/>
        <v/>
      </c>
      <c r="AE139" s="23" t="str">
        <f t="shared" si="66"/>
        <v/>
      </c>
      <c r="AF139" s="23" t="str">
        <f t="shared" si="66"/>
        <v/>
      </c>
      <c r="AU139" s="23">
        <f t="shared" si="63"/>
        <v>-1.5</v>
      </c>
      <c r="AV139" s="23" t="str">
        <f t="shared" si="63"/>
        <v/>
      </c>
      <c r="AW139" s="23" t="str">
        <f t="shared" si="63"/>
        <v/>
      </c>
      <c r="AX139" s="23" t="str">
        <f t="shared" si="63"/>
        <v/>
      </c>
      <c r="AY139" s="23" t="str">
        <f t="shared" si="63"/>
        <v/>
      </c>
      <c r="AZ139" s="23"/>
      <c r="BA139" s="25">
        <v>5.0999999999999996</v>
      </c>
      <c r="BB139" s="25">
        <v>5.04</v>
      </c>
      <c r="BC139" s="25">
        <f t="shared" si="64"/>
        <v>6.0600000000000005</v>
      </c>
      <c r="BD139" s="25">
        <f t="shared" si="65"/>
        <v>4.7572000000000001</v>
      </c>
      <c r="BF139" s="55">
        <f t="shared" si="57"/>
        <v>0</v>
      </c>
      <c r="BG139" s="66"/>
      <c r="BH139" s="66"/>
      <c r="BI139" s="25"/>
      <c r="BJ139" s="25"/>
      <c r="BK139" s="20"/>
      <c r="BL139" s="24"/>
      <c r="BM139" s="25"/>
      <c r="BN139" s="25"/>
      <c r="BO139" s="25"/>
      <c r="BP139" s="126"/>
    </row>
    <row r="140" spans="1:68" x14ac:dyDescent="0.2">
      <c r="A140" s="56">
        <v>45123</v>
      </c>
      <c r="B140" s="57" t="s">
        <v>561</v>
      </c>
      <c r="C140" s="57"/>
      <c r="D140" s="58" t="str">
        <f t="shared" si="56"/>
        <v>Sun</v>
      </c>
      <c r="E140" s="58"/>
      <c r="F140" s="24" t="s">
        <v>51</v>
      </c>
      <c r="G140" s="24" t="s">
        <v>103</v>
      </c>
      <c r="H140" s="60" t="s">
        <v>85</v>
      </c>
      <c r="I140" s="61">
        <v>5</v>
      </c>
      <c r="J140" s="61" t="s">
        <v>156</v>
      </c>
      <c r="K140" s="60" t="s">
        <v>305</v>
      </c>
      <c r="L140" s="25">
        <v>3.5</v>
      </c>
      <c r="M140" s="24" t="s">
        <v>105</v>
      </c>
      <c r="N140" s="24" t="s">
        <v>7</v>
      </c>
      <c r="R140" s="64">
        <v>1.75</v>
      </c>
      <c r="S140" s="65" t="s">
        <v>363</v>
      </c>
      <c r="T140" s="66" t="str">
        <f t="shared" si="44"/>
        <v>0.00</v>
      </c>
      <c r="U140" s="66">
        <f t="shared" si="45"/>
        <v>-3.5</v>
      </c>
      <c r="V140" s="66">
        <f t="shared" si="46"/>
        <v>40.239999999999995</v>
      </c>
      <c r="W140" s="66">
        <f t="shared" si="47"/>
        <v>406</v>
      </c>
      <c r="X140" s="20">
        <f t="shared" si="48"/>
        <v>9.9113300492610829E-2</v>
      </c>
      <c r="Y140" s="67">
        <f t="shared" si="49"/>
        <v>0.40239999999999992</v>
      </c>
      <c r="Z140" s="68">
        <f t="shared" si="50"/>
        <v>4023.9999999999995</v>
      </c>
      <c r="AA140" s="65" t="s">
        <v>52</v>
      </c>
      <c r="AB140" s="23" t="str">
        <f t="shared" si="66"/>
        <v/>
      </c>
      <c r="AC140" s="23" t="str">
        <f t="shared" si="66"/>
        <v/>
      </c>
      <c r="AD140" s="23" t="str">
        <f t="shared" si="66"/>
        <v/>
      </c>
      <c r="AE140" s="23" t="str">
        <f t="shared" si="66"/>
        <v/>
      </c>
      <c r="AF140" s="23" t="str">
        <f t="shared" si="66"/>
        <v/>
      </c>
      <c r="AU140" s="23">
        <f t="shared" si="63"/>
        <v>-3.5</v>
      </c>
      <c r="AV140" s="23" t="str">
        <f t="shared" si="63"/>
        <v/>
      </c>
      <c r="AW140" s="23" t="str">
        <f t="shared" si="63"/>
        <v/>
      </c>
      <c r="AX140" s="23" t="str">
        <f t="shared" si="63"/>
        <v/>
      </c>
      <c r="AY140" s="23" t="str">
        <f t="shared" si="63"/>
        <v/>
      </c>
      <c r="AZ140" s="23"/>
      <c r="BA140" s="25">
        <v>0</v>
      </c>
      <c r="BB140" s="25">
        <v>2.11</v>
      </c>
      <c r="BC140" s="25">
        <f t="shared" si="64"/>
        <v>3.8849999999999998</v>
      </c>
      <c r="BD140" s="25">
        <f t="shared" si="65"/>
        <v>2.0323000000000002</v>
      </c>
      <c r="BF140" s="55">
        <f t="shared" si="57"/>
        <v>0</v>
      </c>
      <c r="BG140" s="66"/>
      <c r="BH140" s="66"/>
      <c r="BI140" s="25"/>
      <c r="BJ140" s="25"/>
      <c r="BK140" s="20"/>
      <c r="BL140" s="24"/>
      <c r="BM140" s="25"/>
      <c r="BN140" s="25"/>
      <c r="BO140" s="25"/>
      <c r="BP140" s="126"/>
    </row>
    <row r="141" spans="1:68" x14ac:dyDescent="0.2">
      <c r="A141" s="56">
        <v>45123</v>
      </c>
      <c r="B141" s="57" t="s">
        <v>561</v>
      </c>
      <c r="C141" s="57"/>
      <c r="D141" s="58" t="str">
        <f t="shared" si="56"/>
        <v>Sun</v>
      </c>
      <c r="E141" s="58"/>
      <c r="F141" s="24" t="s">
        <v>51</v>
      </c>
      <c r="G141" s="24" t="s">
        <v>103</v>
      </c>
      <c r="H141" s="60" t="s">
        <v>85</v>
      </c>
      <c r="I141" s="61">
        <v>6</v>
      </c>
      <c r="J141" s="61" t="s">
        <v>202</v>
      </c>
      <c r="K141" s="69" t="s">
        <v>306</v>
      </c>
      <c r="L141" s="25">
        <v>2</v>
      </c>
      <c r="M141" s="24" t="s">
        <v>105</v>
      </c>
      <c r="N141" s="24" t="s">
        <v>7</v>
      </c>
      <c r="R141" s="64">
        <v>2.5</v>
      </c>
      <c r="S141" s="65" t="s">
        <v>372</v>
      </c>
      <c r="T141" s="66">
        <f t="shared" si="44"/>
        <v>5</v>
      </c>
      <c r="U141" s="66">
        <f t="shared" si="45"/>
        <v>3</v>
      </c>
      <c r="V141" s="66">
        <f t="shared" si="46"/>
        <v>43.239999999999995</v>
      </c>
      <c r="W141" s="66">
        <f t="shared" si="47"/>
        <v>408</v>
      </c>
      <c r="X141" s="20">
        <f t="shared" si="48"/>
        <v>0.10598039215686274</v>
      </c>
      <c r="Y141" s="67">
        <f t="shared" si="49"/>
        <v>0.43239999999999995</v>
      </c>
      <c r="Z141" s="68">
        <f t="shared" si="50"/>
        <v>4323.9999999999991</v>
      </c>
      <c r="AA141" s="65" t="s">
        <v>53</v>
      </c>
      <c r="AB141" s="23" t="str">
        <f t="shared" si="66"/>
        <v/>
      </c>
      <c r="AC141" s="23" t="str">
        <f t="shared" si="66"/>
        <v/>
      </c>
      <c r="AD141" s="23" t="str">
        <f t="shared" si="66"/>
        <v/>
      </c>
      <c r="AE141" s="23" t="str">
        <f t="shared" si="66"/>
        <v/>
      </c>
      <c r="AF141" s="23" t="str">
        <f t="shared" si="66"/>
        <v/>
      </c>
      <c r="AU141" s="23">
        <f t="shared" si="63"/>
        <v>3</v>
      </c>
      <c r="AV141" s="23" t="str">
        <f t="shared" si="63"/>
        <v/>
      </c>
      <c r="AW141" s="23" t="str">
        <f t="shared" si="63"/>
        <v/>
      </c>
      <c r="AX141" s="23" t="str">
        <f t="shared" si="63"/>
        <v/>
      </c>
      <c r="AY141" s="23" t="str">
        <f t="shared" si="63"/>
        <v/>
      </c>
      <c r="AZ141" s="23"/>
      <c r="BA141" s="25">
        <v>0</v>
      </c>
      <c r="BB141" s="25">
        <v>3.3</v>
      </c>
      <c r="BC141" s="25">
        <f t="shared" si="64"/>
        <v>4.5999999999999996</v>
      </c>
      <c r="BD141" s="25">
        <f t="shared" si="65"/>
        <v>3.1389999999999998</v>
      </c>
      <c r="BF141" s="55">
        <f t="shared" si="57"/>
        <v>0</v>
      </c>
      <c r="BG141" s="66"/>
      <c r="BH141" s="66"/>
      <c r="BI141" s="25"/>
      <c r="BJ141" s="25"/>
      <c r="BK141" s="20"/>
      <c r="BL141" s="24"/>
      <c r="BM141" s="25"/>
      <c r="BN141" s="25"/>
      <c r="BO141" s="25"/>
      <c r="BP141" s="126"/>
    </row>
    <row r="142" spans="1:68" x14ac:dyDescent="0.2">
      <c r="A142" s="56">
        <v>45126</v>
      </c>
      <c r="B142" s="57" t="s">
        <v>561</v>
      </c>
      <c r="C142" s="57"/>
      <c r="D142" s="58" t="str">
        <f t="shared" si="56"/>
        <v>Wed</v>
      </c>
      <c r="E142" s="58"/>
      <c r="F142" s="24" t="s">
        <v>51</v>
      </c>
      <c r="G142" s="24" t="s">
        <v>103</v>
      </c>
      <c r="H142" s="60" t="s">
        <v>55</v>
      </c>
      <c r="I142" s="61" t="s">
        <v>84</v>
      </c>
      <c r="J142" s="61" t="s">
        <v>136</v>
      </c>
      <c r="K142" s="60" t="s">
        <v>355</v>
      </c>
      <c r="L142" s="25">
        <v>2</v>
      </c>
      <c r="M142" s="24" t="s">
        <v>105</v>
      </c>
      <c r="N142" s="24" t="s">
        <v>7</v>
      </c>
      <c r="R142" s="64">
        <v>1.9</v>
      </c>
      <c r="S142" s="65" t="s">
        <v>363</v>
      </c>
      <c r="T142" s="66" t="str">
        <f t="shared" si="44"/>
        <v>0.00</v>
      </c>
      <c r="U142" s="66">
        <f t="shared" si="45"/>
        <v>-2</v>
      </c>
      <c r="V142" s="66">
        <f t="shared" si="46"/>
        <v>41.239999999999995</v>
      </c>
      <c r="W142" s="66">
        <f t="shared" si="47"/>
        <v>410</v>
      </c>
      <c r="X142" s="20">
        <f t="shared" si="48"/>
        <v>0.10058536585365853</v>
      </c>
      <c r="Y142" s="67">
        <f t="shared" si="49"/>
        <v>0.41239999999999993</v>
      </c>
      <c r="Z142" s="68">
        <f t="shared" si="50"/>
        <v>4123.9999999999991</v>
      </c>
      <c r="AA142" s="65" t="s">
        <v>52</v>
      </c>
      <c r="AB142" s="23" t="str">
        <f t="shared" si="66"/>
        <v/>
      </c>
      <c r="AC142" s="23" t="str">
        <f t="shared" si="66"/>
        <v/>
      </c>
      <c r="AD142" s="23" t="str">
        <f t="shared" si="66"/>
        <v/>
      </c>
      <c r="AE142" s="23" t="str">
        <f t="shared" si="66"/>
        <v/>
      </c>
      <c r="AF142" s="23" t="str">
        <f t="shared" si="66"/>
        <v/>
      </c>
      <c r="AU142" s="23">
        <f t="shared" ref="AU142:AY158" si="67">IF($G142=AU$2,$U142,"")</f>
        <v>-2</v>
      </c>
      <c r="AV142" s="23" t="str">
        <f t="shared" si="67"/>
        <v/>
      </c>
      <c r="AW142" s="23" t="str">
        <f t="shared" si="67"/>
        <v/>
      </c>
      <c r="AX142" s="23" t="str">
        <f t="shared" si="67"/>
        <v/>
      </c>
      <c r="AY142" s="23" t="str">
        <f t="shared" si="67"/>
        <v/>
      </c>
      <c r="AZ142" s="23"/>
      <c r="BA142" s="25">
        <v>0</v>
      </c>
      <c r="BB142" s="25">
        <v>2.79</v>
      </c>
      <c r="BC142" s="25">
        <f t="shared" si="64"/>
        <v>3.58</v>
      </c>
      <c r="BD142" s="25">
        <f t="shared" si="65"/>
        <v>2.6646999999999998</v>
      </c>
      <c r="BF142" s="55">
        <f t="shared" si="57"/>
        <v>0</v>
      </c>
      <c r="BG142" s="66"/>
      <c r="BH142" s="66"/>
      <c r="BI142" s="25"/>
      <c r="BJ142" s="25"/>
      <c r="BK142" s="20"/>
      <c r="BL142" s="24"/>
      <c r="BM142" s="25"/>
      <c r="BN142" s="25"/>
      <c r="BO142" s="25"/>
      <c r="BP142" s="126"/>
    </row>
    <row r="143" spans="1:68" x14ac:dyDescent="0.2">
      <c r="A143" s="56">
        <v>45126</v>
      </c>
      <c r="B143" s="57" t="s">
        <v>561</v>
      </c>
      <c r="C143" s="57"/>
      <c r="D143" s="58" t="str">
        <f t="shared" si="56"/>
        <v>Wed</v>
      </c>
      <c r="E143" s="58"/>
      <c r="F143" s="24" t="s">
        <v>51</v>
      </c>
      <c r="G143" s="24" t="s">
        <v>103</v>
      </c>
      <c r="H143" s="60" t="s">
        <v>55</v>
      </c>
      <c r="I143" s="61" t="s">
        <v>136</v>
      </c>
      <c r="J143" s="61" t="s">
        <v>80</v>
      </c>
      <c r="K143" s="60" t="s">
        <v>313</v>
      </c>
      <c r="L143" s="25">
        <v>2</v>
      </c>
      <c r="M143" s="24" t="s">
        <v>105</v>
      </c>
      <c r="N143" s="24" t="s">
        <v>7</v>
      </c>
      <c r="R143" s="64">
        <v>2.5</v>
      </c>
      <c r="S143" s="65" t="s">
        <v>363</v>
      </c>
      <c r="T143" s="66" t="str">
        <f t="shared" si="44"/>
        <v>0.00</v>
      </c>
      <c r="U143" s="66">
        <f t="shared" si="45"/>
        <v>-2</v>
      </c>
      <c r="V143" s="66">
        <f t="shared" si="46"/>
        <v>39.239999999999995</v>
      </c>
      <c r="W143" s="66">
        <f t="shared" si="47"/>
        <v>412</v>
      </c>
      <c r="X143" s="20">
        <f t="shared" si="48"/>
        <v>9.5242718446601926E-2</v>
      </c>
      <c r="Y143" s="67">
        <f t="shared" si="49"/>
        <v>0.39239999999999997</v>
      </c>
      <c r="Z143" s="68">
        <f t="shared" si="50"/>
        <v>3923.9999999999995</v>
      </c>
      <c r="AA143" s="65" t="s">
        <v>52</v>
      </c>
      <c r="AB143" s="23" t="str">
        <f t="shared" si="66"/>
        <v/>
      </c>
      <c r="AC143" s="23" t="str">
        <f t="shared" si="66"/>
        <v/>
      </c>
      <c r="AD143" s="23" t="str">
        <f t="shared" si="66"/>
        <v/>
      </c>
      <c r="AE143" s="23" t="str">
        <f t="shared" si="66"/>
        <v/>
      </c>
      <c r="AF143" s="23" t="str">
        <f t="shared" si="66"/>
        <v/>
      </c>
      <c r="AU143" s="23">
        <f t="shared" si="67"/>
        <v>-2</v>
      </c>
      <c r="AV143" s="23" t="str">
        <f t="shared" si="67"/>
        <v/>
      </c>
      <c r="AW143" s="23" t="str">
        <f t="shared" si="67"/>
        <v/>
      </c>
      <c r="AX143" s="23" t="str">
        <f t="shared" si="67"/>
        <v/>
      </c>
      <c r="AY143" s="23" t="str">
        <f t="shared" si="67"/>
        <v/>
      </c>
      <c r="AZ143" s="23"/>
      <c r="BA143" s="25">
        <v>0</v>
      </c>
      <c r="BB143" s="25">
        <v>2.58</v>
      </c>
      <c r="BC143" s="25">
        <f t="shared" si="64"/>
        <v>3.16</v>
      </c>
      <c r="BD143" s="25">
        <f t="shared" si="65"/>
        <v>2.4694000000000003</v>
      </c>
      <c r="BF143" s="55">
        <f t="shared" si="57"/>
        <v>0</v>
      </c>
      <c r="BG143" s="66"/>
      <c r="BH143" s="66"/>
      <c r="BI143" s="25"/>
      <c r="BJ143" s="25"/>
      <c r="BK143" s="20"/>
      <c r="BL143" s="24"/>
      <c r="BM143" s="25"/>
      <c r="BN143" s="25"/>
      <c r="BO143" s="25"/>
      <c r="BP143" s="126"/>
    </row>
    <row r="144" spans="1:68" x14ac:dyDescent="0.2">
      <c r="A144" s="56">
        <v>45126</v>
      </c>
      <c r="B144" s="57" t="s">
        <v>561</v>
      </c>
      <c r="C144" s="57"/>
      <c r="D144" s="58" t="str">
        <f t="shared" si="56"/>
        <v>Wed</v>
      </c>
      <c r="E144" s="58"/>
      <c r="F144" s="24" t="s">
        <v>51</v>
      </c>
      <c r="G144" s="24" t="s">
        <v>103</v>
      </c>
      <c r="H144" s="60" t="s">
        <v>314</v>
      </c>
      <c r="I144" s="61" t="s">
        <v>315</v>
      </c>
      <c r="J144" s="61" t="s">
        <v>316</v>
      </c>
      <c r="K144" s="60" t="s">
        <v>356</v>
      </c>
      <c r="L144" s="25">
        <v>1</v>
      </c>
      <c r="M144" s="24" t="s">
        <v>105</v>
      </c>
      <c r="N144" s="24" t="s">
        <v>73</v>
      </c>
      <c r="R144" s="64">
        <v>11.88</v>
      </c>
      <c r="S144" s="65" t="s">
        <v>363</v>
      </c>
      <c r="T144" s="66" t="str">
        <f t="shared" si="44"/>
        <v>0.00</v>
      </c>
      <c r="U144" s="66">
        <f t="shared" si="45"/>
        <v>-1</v>
      </c>
      <c r="V144" s="66">
        <f t="shared" si="46"/>
        <v>38.239999999999995</v>
      </c>
      <c r="W144" s="66">
        <f t="shared" si="47"/>
        <v>413</v>
      </c>
      <c r="X144" s="20">
        <f t="shared" si="48"/>
        <v>9.2590799031476989E-2</v>
      </c>
      <c r="Y144" s="67">
        <f t="shared" si="49"/>
        <v>0.38239999999999996</v>
      </c>
      <c r="Z144" s="68">
        <f t="shared" si="50"/>
        <v>3823.9999999999995</v>
      </c>
      <c r="AA144" s="65" t="s">
        <v>52</v>
      </c>
      <c r="AB144" s="23" t="str">
        <f t="shared" si="66"/>
        <v/>
      </c>
      <c r="AC144" s="23" t="str">
        <f t="shared" si="66"/>
        <v/>
      </c>
      <c r="AD144" s="23" t="str">
        <f t="shared" si="66"/>
        <v/>
      </c>
      <c r="AE144" s="23" t="str">
        <f t="shared" si="66"/>
        <v/>
      </c>
      <c r="AF144" s="23" t="str">
        <f t="shared" si="66"/>
        <v/>
      </c>
      <c r="AU144" s="23">
        <f t="shared" si="67"/>
        <v>-1</v>
      </c>
      <c r="AV144" s="23" t="str">
        <f t="shared" si="67"/>
        <v/>
      </c>
      <c r="AW144" s="23" t="str">
        <f t="shared" si="67"/>
        <v/>
      </c>
      <c r="AX144" s="23" t="str">
        <f t="shared" si="67"/>
        <v/>
      </c>
      <c r="AY144" s="23" t="str">
        <f t="shared" si="67"/>
        <v/>
      </c>
      <c r="AZ144" s="23"/>
      <c r="BA144" s="25">
        <v>0</v>
      </c>
      <c r="BB144" s="25">
        <v>0</v>
      </c>
      <c r="BC144" s="25">
        <f t="shared" si="64"/>
        <v>-1</v>
      </c>
      <c r="BD144" s="25">
        <f>0.94*(BB144-1)+1</f>
        <v>6.0000000000000053E-2</v>
      </c>
      <c r="BF144" s="55">
        <f t="shared" si="57"/>
        <v>0</v>
      </c>
      <c r="BG144" s="66"/>
      <c r="BH144" s="66"/>
      <c r="BI144" s="25"/>
      <c r="BJ144" s="25"/>
      <c r="BK144" s="20"/>
      <c r="BL144" s="24"/>
      <c r="BM144" s="25"/>
      <c r="BN144" s="25"/>
      <c r="BO144" s="25"/>
      <c r="BP144" s="126"/>
    </row>
    <row r="145" spans="1:68" x14ac:dyDescent="0.2">
      <c r="A145" s="56">
        <v>45126</v>
      </c>
      <c r="B145" s="57" t="s">
        <v>561</v>
      </c>
      <c r="C145" s="57"/>
      <c r="D145" s="58" t="str">
        <f t="shared" si="56"/>
        <v>Wed</v>
      </c>
      <c r="E145" s="58"/>
      <c r="F145" s="24" t="s">
        <v>51</v>
      </c>
      <c r="G145" s="24" t="s">
        <v>103</v>
      </c>
      <c r="H145" s="60" t="s">
        <v>158</v>
      </c>
      <c r="I145" s="61" t="s">
        <v>136</v>
      </c>
      <c r="J145" s="61" t="s">
        <v>317</v>
      </c>
      <c r="K145" s="62" t="s">
        <v>318</v>
      </c>
      <c r="L145" s="25">
        <v>1</v>
      </c>
      <c r="M145" s="24" t="s">
        <v>105</v>
      </c>
      <c r="N145" s="24" t="s">
        <v>6</v>
      </c>
      <c r="R145" s="64">
        <v>4.5999999999999996</v>
      </c>
      <c r="S145" s="65" t="s">
        <v>371</v>
      </c>
      <c r="T145" s="66" t="str">
        <f t="shared" si="44"/>
        <v>0.00</v>
      </c>
      <c r="U145" s="66">
        <f t="shared" si="45"/>
        <v>-1</v>
      </c>
      <c r="V145" s="66">
        <f t="shared" si="46"/>
        <v>37.239999999999995</v>
      </c>
      <c r="W145" s="66">
        <f t="shared" si="47"/>
        <v>414</v>
      </c>
      <c r="X145" s="20">
        <f t="shared" si="48"/>
        <v>8.9951690821256022E-2</v>
      </c>
      <c r="Y145" s="67">
        <f t="shared" si="49"/>
        <v>0.37239999999999995</v>
      </c>
      <c r="Z145" s="68">
        <f t="shared" si="50"/>
        <v>3723.9999999999995</v>
      </c>
      <c r="AA145" s="65" t="s">
        <v>52</v>
      </c>
      <c r="AB145" s="23" t="str">
        <f t="shared" si="66"/>
        <v/>
      </c>
      <c r="AC145" s="23" t="str">
        <f t="shared" si="66"/>
        <v/>
      </c>
      <c r="AD145" s="23" t="str">
        <f t="shared" si="66"/>
        <v/>
      </c>
      <c r="AE145" s="23" t="str">
        <f t="shared" si="66"/>
        <v/>
      </c>
      <c r="AF145" s="23" t="str">
        <f t="shared" si="66"/>
        <v/>
      </c>
      <c r="AU145" s="23">
        <f t="shared" si="67"/>
        <v>-1</v>
      </c>
      <c r="AV145" s="23" t="str">
        <f t="shared" si="67"/>
        <v/>
      </c>
      <c r="AW145" s="23" t="str">
        <f t="shared" si="67"/>
        <v/>
      </c>
      <c r="AX145" s="23" t="str">
        <f t="shared" si="67"/>
        <v/>
      </c>
      <c r="AY145" s="23" t="str">
        <f t="shared" si="67"/>
        <v/>
      </c>
      <c r="AZ145" s="23"/>
      <c r="BA145" s="25">
        <v>6</v>
      </c>
      <c r="BB145" s="25">
        <v>7.02</v>
      </c>
      <c r="BC145" s="25">
        <f t="shared" si="64"/>
        <v>6.02</v>
      </c>
      <c r="BD145" s="25">
        <f t="shared" ref="BD145:BD150" si="68">0.93*(BB145-1)+1</f>
        <v>6.5986000000000002</v>
      </c>
      <c r="BF145" s="55">
        <f t="shared" si="57"/>
        <v>0</v>
      </c>
      <c r="BG145" s="66"/>
      <c r="BH145" s="66"/>
      <c r="BI145" s="25"/>
      <c r="BJ145" s="25"/>
      <c r="BK145" s="20"/>
      <c r="BL145" s="24"/>
      <c r="BM145" s="25"/>
      <c r="BN145" s="25"/>
      <c r="BO145" s="25"/>
      <c r="BP145" s="126"/>
    </row>
    <row r="146" spans="1:68" x14ac:dyDescent="0.2">
      <c r="A146" s="56">
        <v>45126</v>
      </c>
      <c r="B146" s="57" t="s">
        <v>561</v>
      </c>
      <c r="C146" s="57"/>
      <c r="D146" s="58" t="str">
        <f t="shared" si="56"/>
        <v>Wed</v>
      </c>
      <c r="E146" s="58"/>
      <c r="F146" s="24" t="s">
        <v>51</v>
      </c>
      <c r="G146" s="24" t="s">
        <v>103</v>
      </c>
      <c r="H146" s="60" t="s">
        <v>158</v>
      </c>
      <c r="I146" s="61" t="s">
        <v>136</v>
      </c>
      <c r="J146" s="61" t="s">
        <v>317</v>
      </c>
      <c r="K146" s="69" t="s">
        <v>319</v>
      </c>
      <c r="L146" s="25">
        <v>2</v>
      </c>
      <c r="M146" s="24" t="s">
        <v>105</v>
      </c>
      <c r="N146" s="24" t="s">
        <v>7</v>
      </c>
      <c r="R146" s="64">
        <v>1.95</v>
      </c>
      <c r="S146" s="65" t="s">
        <v>371</v>
      </c>
      <c r="T146" s="66">
        <f t="shared" si="44"/>
        <v>3.9</v>
      </c>
      <c r="U146" s="66">
        <f t="shared" si="45"/>
        <v>1.9</v>
      </c>
      <c r="V146" s="66">
        <f t="shared" si="46"/>
        <v>39.139999999999993</v>
      </c>
      <c r="W146" s="66">
        <f t="shared" si="47"/>
        <v>416</v>
      </c>
      <c r="X146" s="20">
        <f t="shared" si="48"/>
        <v>9.4086538461538444E-2</v>
      </c>
      <c r="Y146" s="67">
        <f t="shared" si="49"/>
        <v>0.39139999999999991</v>
      </c>
      <c r="Z146" s="68">
        <f t="shared" si="50"/>
        <v>3913.9999999999995</v>
      </c>
      <c r="AA146" s="65" t="s">
        <v>53</v>
      </c>
      <c r="AB146" s="23" t="str">
        <f t="shared" si="66"/>
        <v/>
      </c>
      <c r="AC146" s="23" t="str">
        <f t="shared" si="66"/>
        <v/>
      </c>
      <c r="AD146" s="23" t="str">
        <f t="shared" si="66"/>
        <v/>
      </c>
      <c r="AE146" s="23" t="str">
        <f t="shared" si="66"/>
        <v/>
      </c>
      <c r="AF146" s="23" t="str">
        <f t="shared" si="66"/>
        <v/>
      </c>
      <c r="AU146" s="23">
        <f t="shared" si="67"/>
        <v>1.9</v>
      </c>
      <c r="AV146" s="23" t="str">
        <f t="shared" si="67"/>
        <v/>
      </c>
      <c r="AW146" s="23" t="str">
        <f t="shared" si="67"/>
        <v/>
      </c>
      <c r="AX146" s="23" t="str">
        <f t="shared" si="67"/>
        <v/>
      </c>
      <c r="AY146" s="23" t="str">
        <f t="shared" si="67"/>
        <v/>
      </c>
      <c r="AZ146" s="23"/>
      <c r="BA146" s="25">
        <v>0</v>
      </c>
      <c r="BB146" s="25">
        <v>2.68</v>
      </c>
      <c r="BC146" s="25">
        <f t="shared" si="64"/>
        <v>3.3600000000000003</v>
      </c>
      <c r="BD146" s="25">
        <f t="shared" si="68"/>
        <v>2.5624000000000002</v>
      </c>
      <c r="BF146" s="55">
        <f t="shared" si="57"/>
        <v>0</v>
      </c>
      <c r="BG146" s="66"/>
      <c r="BH146" s="66"/>
      <c r="BI146" s="25"/>
      <c r="BJ146" s="25"/>
      <c r="BK146" s="20"/>
      <c r="BL146" s="24"/>
      <c r="BM146" s="25"/>
      <c r="BN146" s="25"/>
      <c r="BO146" s="25"/>
      <c r="BP146" s="126"/>
    </row>
    <row r="147" spans="1:68" x14ac:dyDescent="0.2">
      <c r="A147" s="56">
        <v>45126</v>
      </c>
      <c r="B147" s="57" t="s">
        <v>561</v>
      </c>
      <c r="C147" s="57"/>
      <c r="D147" s="58" t="str">
        <f t="shared" si="56"/>
        <v>Wed</v>
      </c>
      <c r="E147" s="58"/>
      <c r="F147" s="24" t="s">
        <v>51</v>
      </c>
      <c r="G147" s="24" t="s">
        <v>103</v>
      </c>
      <c r="H147" s="60" t="s">
        <v>58</v>
      </c>
      <c r="I147" s="61" t="s">
        <v>95</v>
      </c>
      <c r="J147" s="61" t="s">
        <v>80</v>
      </c>
      <c r="K147" s="69" t="s">
        <v>312</v>
      </c>
      <c r="L147" s="25">
        <v>3</v>
      </c>
      <c r="M147" s="24" t="s">
        <v>105</v>
      </c>
      <c r="N147" s="24" t="s">
        <v>6</v>
      </c>
      <c r="R147" s="64">
        <v>2.5</v>
      </c>
      <c r="S147" s="65" t="s">
        <v>372</v>
      </c>
      <c r="T147" s="66">
        <f t="shared" si="44"/>
        <v>7.5</v>
      </c>
      <c r="U147" s="66">
        <f t="shared" si="45"/>
        <v>4.5</v>
      </c>
      <c r="V147" s="66">
        <f t="shared" si="46"/>
        <v>43.639999999999993</v>
      </c>
      <c r="W147" s="66">
        <f t="shared" si="47"/>
        <v>419</v>
      </c>
      <c r="X147" s="20">
        <f t="shared" si="48"/>
        <v>0.10415274463007158</v>
      </c>
      <c r="Y147" s="67">
        <f t="shared" si="49"/>
        <v>0.43639999999999995</v>
      </c>
      <c r="Z147" s="68">
        <f t="shared" si="50"/>
        <v>4363.9999999999991</v>
      </c>
      <c r="AA147" s="65" t="s">
        <v>53</v>
      </c>
      <c r="AB147" s="23" t="str">
        <f t="shared" si="66"/>
        <v/>
      </c>
      <c r="AC147" s="23" t="str">
        <f t="shared" si="66"/>
        <v/>
      </c>
      <c r="AD147" s="23" t="str">
        <f t="shared" si="66"/>
        <v/>
      </c>
      <c r="AE147" s="23" t="str">
        <f t="shared" si="66"/>
        <v/>
      </c>
      <c r="AF147" s="23" t="str">
        <f t="shared" si="66"/>
        <v/>
      </c>
      <c r="AU147" s="23">
        <f t="shared" si="67"/>
        <v>4.5</v>
      </c>
      <c r="AV147" s="23" t="str">
        <f t="shared" si="67"/>
        <v/>
      </c>
      <c r="AW147" s="23" t="str">
        <f t="shared" si="67"/>
        <v/>
      </c>
      <c r="AX147" s="23" t="str">
        <f t="shared" si="67"/>
        <v/>
      </c>
      <c r="AY147" s="23" t="str">
        <f t="shared" si="67"/>
        <v/>
      </c>
      <c r="AZ147" s="23"/>
      <c r="BA147" s="25">
        <v>2.8</v>
      </c>
      <c r="BB147" s="25">
        <v>2.64</v>
      </c>
      <c r="BC147" s="25">
        <f t="shared" si="64"/>
        <v>4.92</v>
      </c>
      <c r="BD147" s="25">
        <f t="shared" si="68"/>
        <v>2.5251999999999999</v>
      </c>
      <c r="BF147" s="55">
        <f t="shared" si="57"/>
        <v>0</v>
      </c>
      <c r="BG147" s="66"/>
      <c r="BH147" s="66"/>
      <c r="BI147" s="25"/>
      <c r="BJ147" s="25"/>
      <c r="BK147" s="20"/>
      <c r="BL147" s="24"/>
      <c r="BM147" s="25"/>
      <c r="BN147" s="25"/>
      <c r="BO147" s="25"/>
      <c r="BP147" s="126"/>
    </row>
    <row r="148" spans="1:68" x14ac:dyDescent="0.2">
      <c r="A148" s="56">
        <v>45126</v>
      </c>
      <c r="B148" s="57" t="s">
        <v>561</v>
      </c>
      <c r="C148" s="57"/>
      <c r="D148" s="58" t="str">
        <f t="shared" si="56"/>
        <v>Wed</v>
      </c>
      <c r="E148" s="58"/>
      <c r="F148" s="24" t="s">
        <v>51</v>
      </c>
      <c r="G148" s="24" t="s">
        <v>103</v>
      </c>
      <c r="H148" s="60" t="s">
        <v>158</v>
      </c>
      <c r="I148" s="61" t="s">
        <v>159</v>
      </c>
      <c r="J148" s="61" t="s">
        <v>156</v>
      </c>
      <c r="K148" s="69" t="s">
        <v>311</v>
      </c>
      <c r="L148" s="25">
        <v>3</v>
      </c>
      <c r="M148" s="24" t="s">
        <v>105</v>
      </c>
      <c r="N148" s="24" t="s">
        <v>6</v>
      </c>
      <c r="R148" s="64">
        <v>3.4</v>
      </c>
      <c r="S148" s="65" t="s">
        <v>372</v>
      </c>
      <c r="T148" s="66">
        <f t="shared" si="44"/>
        <v>10.199999999999999</v>
      </c>
      <c r="U148" s="66">
        <f t="shared" si="45"/>
        <v>7.1999999999999993</v>
      </c>
      <c r="V148" s="66">
        <f t="shared" si="46"/>
        <v>50.839999999999989</v>
      </c>
      <c r="W148" s="66">
        <f t="shared" si="47"/>
        <v>422</v>
      </c>
      <c r="X148" s="20">
        <f t="shared" si="48"/>
        <v>0.12047393364928907</v>
      </c>
      <c r="Y148" s="67">
        <f t="shared" si="49"/>
        <v>0.50839999999999985</v>
      </c>
      <c r="Z148" s="68">
        <f t="shared" si="50"/>
        <v>5083.9999999999991</v>
      </c>
      <c r="AA148" s="65" t="s">
        <v>53</v>
      </c>
      <c r="AB148" s="23" t="str">
        <f t="shared" si="66"/>
        <v/>
      </c>
      <c r="AC148" s="23" t="str">
        <f t="shared" si="66"/>
        <v/>
      </c>
      <c r="AD148" s="23" t="str">
        <f t="shared" si="66"/>
        <v/>
      </c>
      <c r="AE148" s="23" t="str">
        <f t="shared" si="66"/>
        <v/>
      </c>
      <c r="AF148" s="23" t="str">
        <f t="shared" si="66"/>
        <v/>
      </c>
      <c r="AU148" s="23">
        <f t="shared" si="67"/>
        <v>7.1999999999999993</v>
      </c>
      <c r="AV148" s="23" t="str">
        <f t="shared" si="67"/>
        <v/>
      </c>
      <c r="AW148" s="23" t="str">
        <f t="shared" si="67"/>
        <v/>
      </c>
      <c r="AX148" s="23" t="str">
        <f t="shared" si="67"/>
        <v/>
      </c>
      <c r="AY148" s="23" t="str">
        <f t="shared" si="67"/>
        <v/>
      </c>
      <c r="AZ148" s="23"/>
      <c r="BA148" s="25">
        <v>6.4</v>
      </c>
      <c r="BB148" s="25">
        <v>4.5</v>
      </c>
      <c r="BC148" s="25">
        <f t="shared" si="64"/>
        <v>10.5</v>
      </c>
      <c r="BD148" s="25">
        <f t="shared" si="68"/>
        <v>4.2550000000000008</v>
      </c>
      <c r="BF148" s="55">
        <f t="shared" si="57"/>
        <v>0</v>
      </c>
      <c r="BG148" s="66"/>
      <c r="BH148" s="66"/>
      <c r="BI148" s="25"/>
      <c r="BJ148" s="25"/>
      <c r="BK148" s="20"/>
      <c r="BL148" s="24"/>
      <c r="BM148" s="25"/>
      <c r="BN148" s="25"/>
      <c r="BO148" s="25"/>
      <c r="BP148" s="126"/>
    </row>
    <row r="149" spans="1:68" x14ac:dyDescent="0.2">
      <c r="A149" s="56">
        <v>45127</v>
      </c>
      <c r="B149" s="57" t="s">
        <v>561</v>
      </c>
      <c r="C149" s="57"/>
      <c r="D149" s="58" t="str">
        <f t="shared" si="56"/>
        <v>Thu</v>
      </c>
      <c r="E149" s="58"/>
      <c r="F149" s="24" t="s">
        <v>51</v>
      </c>
      <c r="G149" s="24" t="s">
        <v>103</v>
      </c>
      <c r="H149" s="60" t="s">
        <v>185</v>
      </c>
      <c r="I149" s="61" t="s">
        <v>84</v>
      </c>
      <c r="J149" s="24">
        <v>10</v>
      </c>
      <c r="K149" s="69" t="s">
        <v>321</v>
      </c>
      <c r="L149" s="25">
        <v>5</v>
      </c>
      <c r="M149" s="24" t="s">
        <v>105</v>
      </c>
      <c r="N149" s="24" t="s">
        <v>6</v>
      </c>
      <c r="R149" s="64">
        <v>1.6</v>
      </c>
      <c r="S149" s="65" t="s">
        <v>372</v>
      </c>
      <c r="T149" s="66">
        <f t="shared" si="44"/>
        <v>8</v>
      </c>
      <c r="U149" s="66">
        <f t="shared" si="45"/>
        <v>3</v>
      </c>
      <c r="V149" s="66">
        <f t="shared" si="46"/>
        <v>53.839999999999989</v>
      </c>
      <c r="W149" s="66">
        <f t="shared" si="47"/>
        <v>427</v>
      </c>
      <c r="X149" s="20">
        <f t="shared" si="48"/>
        <v>0.12608899297423884</v>
      </c>
      <c r="Y149" s="67">
        <f t="shared" si="49"/>
        <v>0.53839999999999988</v>
      </c>
      <c r="Z149" s="68">
        <f t="shared" si="50"/>
        <v>5383.9999999999991</v>
      </c>
      <c r="AA149" s="65" t="s">
        <v>53</v>
      </c>
      <c r="AB149" s="23" t="str">
        <f t="shared" si="66"/>
        <v/>
      </c>
      <c r="AC149" s="23" t="str">
        <f t="shared" si="66"/>
        <v/>
      </c>
      <c r="AD149" s="23" t="str">
        <f t="shared" si="66"/>
        <v/>
      </c>
      <c r="AE149" s="23" t="str">
        <f t="shared" si="66"/>
        <v/>
      </c>
      <c r="AF149" s="23" t="str">
        <f t="shared" si="66"/>
        <v/>
      </c>
      <c r="AU149" s="23">
        <f t="shared" si="67"/>
        <v>3</v>
      </c>
      <c r="AV149" s="23" t="str">
        <f t="shared" si="67"/>
        <v/>
      </c>
      <c r="AW149" s="23" t="str">
        <f t="shared" si="67"/>
        <v/>
      </c>
      <c r="AX149" s="23" t="str">
        <f t="shared" si="67"/>
        <v/>
      </c>
      <c r="AY149" s="23" t="str">
        <f t="shared" si="67"/>
        <v/>
      </c>
      <c r="AZ149" s="23"/>
      <c r="BA149" s="25">
        <v>1.6</v>
      </c>
      <c r="BB149" s="25">
        <v>1.6</v>
      </c>
      <c r="BC149" s="25">
        <f t="shared" si="64"/>
        <v>3</v>
      </c>
      <c r="BD149" s="25">
        <f t="shared" si="68"/>
        <v>1.5580000000000003</v>
      </c>
      <c r="BF149" s="55">
        <f t="shared" si="57"/>
        <v>0</v>
      </c>
      <c r="BG149" s="66"/>
      <c r="BH149" s="66"/>
      <c r="BI149" s="25"/>
      <c r="BJ149" s="25"/>
      <c r="BK149" s="20"/>
      <c r="BL149" s="24"/>
      <c r="BM149" s="25"/>
      <c r="BN149" s="25"/>
      <c r="BO149" s="25"/>
      <c r="BP149" s="126"/>
    </row>
    <row r="150" spans="1:68" x14ac:dyDescent="0.2">
      <c r="A150" s="56">
        <v>45127</v>
      </c>
      <c r="B150" s="57" t="s">
        <v>561</v>
      </c>
      <c r="C150" s="57"/>
      <c r="D150" s="58" t="str">
        <f t="shared" si="56"/>
        <v>Thu</v>
      </c>
      <c r="E150" s="58"/>
      <c r="F150" s="24" t="s">
        <v>51</v>
      </c>
      <c r="G150" s="24" t="s">
        <v>103</v>
      </c>
      <c r="H150" s="60" t="s">
        <v>185</v>
      </c>
      <c r="I150" s="61" t="s">
        <v>80</v>
      </c>
      <c r="J150" s="24">
        <v>4</v>
      </c>
      <c r="K150" s="69" t="s">
        <v>320</v>
      </c>
      <c r="L150" s="25">
        <v>2</v>
      </c>
      <c r="M150" s="24" t="s">
        <v>105</v>
      </c>
      <c r="N150" s="24" t="s">
        <v>6</v>
      </c>
      <c r="R150" s="64">
        <v>2.25</v>
      </c>
      <c r="S150" s="65" t="s">
        <v>372</v>
      </c>
      <c r="T150" s="66">
        <f t="shared" si="44"/>
        <v>4.5</v>
      </c>
      <c r="U150" s="66">
        <f t="shared" si="45"/>
        <v>2.5</v>
      </c>
      <c r="V150" s="66">
        <f t="shared" si="46"/>
        <v>56.339999999999989</v>
      </c>
      <c r="W150" s="66">
        <f t="shared" si="47"/>
        <v>429</v>
      </c>
      <c r="X150" s="20">
        <f t="shared" si="48"/>
        <v>0.13132867132867129</v>
      </c>
      <c r="Y150" s="67">
        <f t="shared" si="49"/>
        <v>0.5633999999999999</v>
      </c>
      <c r="Z150" s="68">
        <f t="shared" si="50"/>
        <v>5633.9999999999991</v>
      </c>
      <c r="AA150" s="65" t="s">
        <v>53</v>
      </c>
      <c r="AB150" s="23" t="str">
        <f t="shared" ref="AB150:AF163" si="69">IF($G150=AB$2,$U150,"")</f>
        <v/>
      </c>
      <c r="AC150" s="23" t="str">
        <f t="shared" si="69"/>
        <v/>
      </c>
      <c r="AD150" s="23" t="str">
        <f t="shared" si="69"/>
        <v/>
      </c>
      <c r="AE150" s="23" t="str">
        <f t="shared" si="69"/>
        <v/>
      </c>
      <c r="AF150" s="23" t="str">
        <f t="shared" si="69"/>
        <v/>
      </c>
      <c r="AU150" s="23">
        <f t="shared" si="67"/>
        <v>2.5</v>
      </c>
      <c r="AV150" s="23" t="str">
        <f t="shared" si="67"/>
        <v/>
      </c>
      <c r="AW150" s="23" t="str">
        <f t="shared" si="67"/>
        <v/>
      </c>
      <c r="AX150" s="23" t="str">
        <f t="shared" si="67"/>
        <v/>
      </c>
      <c r="AY150" s="23" t="str">
        <f t="shared" si="67"/>
        <v/>
      </c>
      <c r="AZ150" s="23"/>
      <c r="BA150" s="25">
        <v>2.6</v>
      </c>
      <c r="BB150" s="25">
        <v>2.59</v>
      </c>
      <c r="BC150" s="25">
        <f t="shared" si="64"/>
        <v>3.1799999999999997</v>
      </c>
      <c r="BD150" s="25">
        <f t="shared" si="68"/>
        <v>2.4786999999999999</v>
      </c>
      <c r="BF150" s="55">
        <f t="shared" si="57"/>
        <v>0</v>
      </c>
      <c r="BG150" s="66"/>
      <c r="BH150" s="66"/>
      <c r="BI150" s="25"/>
      <c r="BJ150" s="25"/>
      <c r="BK150" s="20"/>
      <c r="BL150" s="24"/>
      <c r="BM150" s="25"/>
      <c r="BN150" s="25"/>
      <c r="BO150" s="25"/>
      <c r="BP150" s="126"/>
    </row>
    <row r="151" spans="1:68" x14ac:dyDescent="0.2">
      <c r="A151" s="56">
        <v>45127</v>
      </c>
      <c r="B151" s="57" t="s">
        <v>561</v>
      </c>
      <c r="C151" s="57"/>
      <c r="D151" s="58" t="str">
        <f t="shared" si="56"/>
        <v>Thu</v>
      </c>
      <c r="E151" s="58"/>
      <c r="F151" s="24" t="s">
        <v>51</v>
      </c>
      <c r="G151" s="24" t="s">
        <v>103</v>
      </c>
      <c r="H151" s="60" t="s">
        <v>185</v>
      </c>
      <c r="I151" s="61" t="s">
        <v>68</v>
      </c>
      <c r="J151" s="61" t="s">
        <v>322</v>
      </c>
      <c r="K151" s="69" t="s">
        <v>323</v>
      </c>
      <c r="L151" s="25">
        <v>1</v>
      </c>
      <c r="M151" s="24" t="s">
        <v>105</v>
      </c>
      <c r="N151" s="24" t="s">
        <v>73</v>
      </c>
      <c r="R151" s="64">
        <v>3.6</v>
      </c>
      <c r="S151" s="65" t="s">
        <v>372</v>
      </c>
      <c r="T151" s="66">
        <f t="shared" ref="T151:T214" si="70">IF((AA151="W"),ROUND((R151*L151),2),"0.00")</f>
        <v>3.6</v>
      </c>
      <c r="U151" s="66">
        <f t="shared" ref="U151:U214" si="71">-$L151+T151</f>
        <v>2.6</v>
      </c>
      <c r="V151" s="66">
        <f t="shared" ref="V151:V214" si="72">U151+V150</f>
        <v>58.939999999999991</v>
      </c>
      <c r="W151" s="66">
        <f t="shared" ref="W151:W214" si="73">L151+W150</f>
        <v>430</v>
      </c>
      <c r="X151" s="20">
        <f t="shared" ref="X151:X214" si="74">SUM(V151/W151)</f>
        <v>0.13706976744186045</v>
      </c>
      <c r="Y151" s="67">
        <f t="shared" ref="Y151:Y214" si="75">V151/100</f>
        <v>0.58939999999999992</v>
      </c>
      <c r="Z151" s="68">
        <f t="shared" ref="Z151:Z214" si="76">V151*100</f>
        <v>5893.9999999999991</v>
      </c>
      <c r="AA151" s="65" t="s">
        <v>53</v>
      </c>
      <c r="AB151" s="23" t="str">
        <f t="shared" si="69"/>
        <v/>
      </c>
      <c r="AC151" s="23" t="str">
        <f t="shared" si="69"/>
        <v/>
      </c>
      <c r="AD151" s="23" t="str">
        <f t="shared" si="69"/>
        <v/>
      </c>
      <c r="AE151" s="23" t="str">
        <f t="shared" si="69"/>
        <v/>
      </c>
      <c r="AF151" s="23" t="str">
        <f t="shared" si="69"/>
        <v/>
      </c>
      <c r="AU151" s="23">
        <f t="shared" si="67"/>
        <v>2.6</v>
      </c>
      <c r="AV151" s="23" t="str">
        <f t="shared" si="67"/>
        <v/>
      </c>
      <c r="AW151" s="23" t="str">
        <f t="shared" si="67"/>
        <v/>
      </c>
      <c r="AX151" s="23" t="str">
        <f t="shared" si="67"/>
        <v/>
      </c>
      <c r="AY151" s="23" t="str">
        <f t="shared" si="67"/>
        <v/>
      </c>
      <c r="AZ151" s="23"/>
      <c r="BA151" s="25">
        <v>0</v>
      </c>
      <c r="BB151" s="25">
        <v>0</v>
      </c>
      <c r="BC151" s="25">
        <f t="shared" si="64"/>
        <v>-1</v>
      </c>
      <c r="BD151" s="25">
        <f>0.94*(BB151-1)+1</f>
        <v>6.0000000000000053E-2</v>
      </c>
      <c r="BF151" s="55">
        <f t="shared" si="57"/>
        <v>0</v>
      </c>
      <c r="BG151" s="66"/>
      <c r="BH151" s="66"/>
      <c r="BI151" s="25"/>
      <c r="BJ151" s="25"/>
      <c r="BK151" s="20"/>
      <c r="BL151" s="24"/>
      <c r="BM151" s="25"/>
      <c r="BN151" s="25"/>
      <c r="BO151" s="25"/>
      <c r="BP151" s="126"/>
    </row>
    <row r="152" spans="1:68" x14ac:dyDescent="0.2">
      <c r="A152" s="56">
        <v>45128</v>
      </c>
      <c r="B152" s="57" t="s">
        <v>561</v>
      </c>
      <c r="C152" s="57"/>
      <c r="D152" s="58" t="str">
        <f t="shared" si="56"/>
        <v>Fri</v>
      </c>
      <c r="E152" s="58"/>
      <c r="F152" s="24" t="s">
        <v>51</v>
      </c>
      <c r="G152" s="24" t="s">
        <v>103</v>
      </c>
      <c r="H152" s="60" t="s">
        <v>79</v>
      </c>
      <c r="I152" s="61" t="s">
        <v>80</v>
      </c>
      <c r="J152" s="24">
        <v>1</v>
      </c>
      <c r="K152" s="69" t="s">
        <v>324</v>
      </c>
      <c r="L152" s="25">
        <v>5</v>
      </c>
      <c r="M152" s="24" t="s">
        <v>105</v>
      </c>
      <c r="N152" s="24" t="s">
        <v>6</v>
      </c>
      <c r="R152" s="64">
        <v>1.6</v>
      </c>
      <c r="S152" s="65" t="s">
        <v>372</v>
      </c>
      <c r="T152" s="66">
        <f t="shared" si="70"/>
        <v>8</v>
      </c>
      <c r="U152" s="66">
        <f t="shared" si="71"/>
        <v>3</v>
      </c>
      <c r="V152" s="66">
        <f t="shared" si="72"/>
        <v>61.939999999999991</v>
      </c>
      <c r="W152" s="66">
        <f t="shared" si="73"/>
        <v>435</v>
      </c>
      <c r="X152" s="20">
        <f t="shared" si="74"/>
        <v>0.14239080459770112</v>
      </c>
      <c r="Y152" s="67">
        <f t="shared" si="75"/>
        <v>0.61939999999999995</v>
      </c>
      <c r="Z152" s="68">
        <f t="shared" si="76"/>
        <v>6193.9999999999991</v>
      </c>
      <c r="AA152" s="65" t="s">
        <v>53</v>
      </c>
      <c r="AB152" s="23" t="str">
        <f t="shared" si="69"/>
        <v/>
      </c>
      <c r="AC152" s="23" t="str">
        <f t="shared" si="69"/>
        <v/>
      </c>
      <c r="AD152" s="23" t="str">
        <f t="shared" si="69"/>
        <v/>
      </c>
      <c r="AE152" s="23" t="str">
        <f t="shared" si="69"/>
        <v/>
      </c>
      <c r="AF152" s="23" t="str">
        <f t="shared" si="69"/>
        <v/>
      </c>
      <c r="AU152" s="23">
        <f t="shared" si="67"/>
        <v>3</v>
      </c>
      <c r="AV152" s="23" t="str">
        <f t="shared" si="67"/>
        <v/>
      </c>
      <c r="AW152" s="23" t="str">
        <f t="shared" si="67"/>
        <v/>
      </c>
      <c r="AX152" s="23" t="str">
        <f t="shared" si="67"/>
        <v/>
      </c>
      <c r="AY152" s="23" t="str">
        <f t="shared" si="67"/>
        <v/>
      </c>
      <c r="AZ152" s="23"/>
      <c r="BA152" s="25">
        <v>1.7</v>
      </c>
      <c r="BB152" s="25">
        <v>1.79</v>
      </c>
      <c r="BC152" s="25">
        <f t="shared" si="64"/>
        <v>3.9499999999999993</v>
      </c>
      <c r="BD152" s="25">
        <f>0.93*(BB152-1)+1</f>
        <v>1.7347000000000001</v>
      </c>
      <c r="BF152" s="55">
        <f t="shared" si="57"/>
        <v>0</v>
      </c>
      <c r="BG152" s="66"/>
      <c r="BH152" s="66"/>
      <c r="BI152" s="25"/>
      <c r="BJ152" s="25"/>
      <c r="BK152" s="20"/>
      <c r="BL152" s="24"/>
      <c r="BM152" s="25"/>
      <c r="BN152" s="25"/>
      <c r="BO152" s="25"/>
      <c r="BP152" s="126"/>
    </row>
    <row r="153" spans="1:68" x14ac:dyDescent="0.2">
      <c r="A153" s="56">
        <v>45128</v>
      </c>
      <c r="B153" s="57" t="s">
        <v>561</v>
      </c>
      <c r="C153" s="57"/>
      <c r="D153" s="58" t="str">
        <f t="shared" ref="D153:D202" si="77">TEXT(A153,"ddd")</f>
        <v>Fri</v>
      </c>
      <c r="E153" s="58"/>
      <c r="F153" s="24" t="s">
        <v>51</v>
      </c>
      <c r="G153" s="24" t="s">
        <v>103</v>
      </c>
      <c r="H153" s="60" t="s">
        <v>79</v>
      </c>
      <c r="I153" s="61" t="s">
        <v>84</v>
      </c>
      <c r="J153" s="24">
        <v>4</v>
      </c>
      <c r="K153" s="69" t="s">
        <v>325</v>
      </c>
      <c r="L153" s="25">
        <v>5</v>
      </c>
      <c r="M153" s="24" t="s">
        <v>105</v>
      </c>
      <c r="N153" s="24" t="s">
        <v>6</v>
      </c>
      <c r="R153" s="64">
        <v>2.1</v>
      </c>
      <c r="S153" s="65" t="s">
        <v>372</v>
      </c>
      <c r="T153" s="66">
        <f t="shared" si="70"/>
        <v>10.5</v>
      </c>
      <c r="U153" s="66">
        <f t="shared" si="71"/>
        <v>5.5</v>
      </c>
      <c r="V153" s="66">
        <f t="shared" si="72"/>
        <v>67.44</v>
      </c>
      <c r="W153" s="66">
        <f t="shared" si="73"/>
        <v>440</v>
      </c>
      <c r="X153" s="20">
        <f t="shared" si="74"/>
        <v>0.15327272727272725</v>
      </c>
      <c r="Y153" s="67">
        <f t="shared" si="75"/>
        <v>0.6744</v>
      </c>
      <c r="Z153" s="68">
        <f t="shared" si="76"/>
        <v>6744</v>
      </c>
      <c r="AA153" s="65" t="s">
        <v>53</v>
      </c>
      <c r="AB153" s="23" t="str">
        <f t="shared" si="69"/>
        <v/>
      </c>
      <c r="AC153" s="23" t="str">
        <f t="shared" si="69"/>
        <v/>
      </c>
      <c r="AD153" s="23" t="str">
        <f t="shared" si="69"/>
        <v/>
      </c>
      <c r="AE153" s="23" t="str">
        <f t="shared" si="69"/>
        <v/>
      </c>
      <c r="AF153" s="23" t="str">
        <f t="shared" si="69"/>
        <v/>
      </c>
      <c r="AU153" s="23">
        <f t="shared" si="67"/>
        <v>5.5</v>
      </c>
      <c r="AV153" s="23" t="str">
        <f t="shared" si="67"/>
        <v/>
      </c>
      <c r="AW153" s="23" t="str">
        <f t="shared" si="67"/>
        <v/>
      </c>
      <c r="AX153" s="23" t="str">
        <f t="shared" si="67"/>
        <v/>
      </c>
      <c r="AY153" s="23" t="str">
        <f t="shared" si="67"/>
        <v/>
      </c>
      <c r="AZ153" s="23"/>
      <c r="BA153" s="25">
        <v>2.25</v>
      </c>
      <c r="BB153" s="25">
        <v>1.86</v>
      </c>
      <c r="BC153" s="25">
        <f t="shared" si="64"/>
        <v>4.3000000000000007</v>
      </c>
      <c r="BD153" s="25">
        <f>0.93*(BB153-1)+1</f>
        <v>1.7998000000000003</v>
      </c>
      <c r="BF153" s="55">
        <f t="shared" ref="BF153:BF202" si="78">U153-SUM(AU153:AY153)</f>
        <v>0</v>
      </c>
      <c r="BG153" s="66"/>
      <c r="BH153" s="66"/>
      <c r="BI153" s="25"/>
      <c r="BJ153" s="25"/>
      <c r="BK153" s="20"/>
      <c r="BL153" s="24"/>
      <c r="BM153" s="25"/>
      <c r="BN153" s="25"/>
      <c r="BO153" s="25"/>
      <c r="BP153" s="126"/>
    </row>
    <row r="154" spans="1:68" x14ac:dyDescent="0.2">
      <c r="A154" s="56">
        <v>45128</v>
      </c>
      <c r="B154" s="57" t="s">
        <v>561</v>
      </c>
      <c r="C154" s="57"/>
      <c r="D154" s="58" t="str">
        <f t="shared" si="77"/>
        <v>Fri</v>
      </c>
      <c r="E154" s="58"/>
      <c r="F154" s="24" t="s">
        <v>51</v>
      </c>
      <c r="G154" s="24" t="s">
        <v>103</v>
      </c>
      <c r="H154" s="60" t="s">
        <v>79</v>
      </c>
      <c r="I154" s="61" t="s">
        <v>68</v>
      </c>
      <c r="J154" s="61" t="s">
        <v>93</v>
      </c>
      <c r="K154" s="69" t="s">
        <v>326</v>
      </c>
      <c r="L154" s="25">
        <v>2</v>
      </c>
      <c r="M154" s="24" t="s">
        <v>105</v>
      </c>
      <c r="N154" s="24" t="s">
        <v>73</v>
      </c>
      <c r="R154" s="64">
        <v>3.36</v>
      </c>
      <c r="S154" s="65" t="s">
        <v>372</v>
      </c>
      <c r="T154" s="66">
        <f t="shared" si="70"/>
        <v>6.72</v>
      </c>
      <c r="U154" s="66">
        <f t="shared" si="71"/>
        <v>4.72</v>
      </c>
      <c r="V154" s="66">
        <f t="shared" si="72"/>
        <v>72.16</v>
      </c>
      <c r="W154" s="66">
        <f t="shared" si="73"/>
        <v>442</v>
      </c>
      <c r="X154" s="20">
        <f t="shared" si="74"/>
        <v>0.1632579185520362</v>
      </c>
      <c r="Y154" s="67">
        <f t="shared" si="75"/>
        <v>0.72160000000000002</v>
      </c>
      <c r="Z154" s="68">
        <f t="shared" si="76"/>
        <v>7216</v>
      </c>
      <c r="AA154" s="65" t="s">
        <v>53</v>
      </c>
      <c r="AB154" s="23" t="str">
        <f t="shared" si="69"/>
        <v/>
      </c>
      <c r="AC154" s="23" t="str">
        <f t="shared" si="69"/>
        <v/>
      </c>
      <c r="AD154" s="23" t="str">
        <f t="shared" si="69"/>
        <v/>
      </c>
      <c r="AE154" s="23" t="str">
        <f t="shared" si="69"/>
        <v/>
      </c>
      <c r="AF154" s="23" t="str">
        <f t="shared" si="69"/>
        <v/>
      </c>
      <c r="AU154" s="23">
        <f t="shared" si="67"/>
        <v>4.72</v>
      </c>
      <c r="AV154" s="23" t="str">
        <f t="shared" si="67"/>
        <v/>
      </c>
      <c r="AW154" s="23" t="str">
        <f t="shared" si="67"/>
        <v/>
      </c>
      <c r="AX154" s="23" t="str">
        <f t="shared" si="67"/>
        <v/>
      </c>
      <c r="AY154" s="23" t="str">
        <f t="shared" si="67"/>
        <v/>
      </c>
      <c r="AZ154" s="23"/>
      <c r="BA154" s="25">
        <v>0</v>
      </c>
      <c r="BB154" s="25">
        <v>0</v>
      </c>
      <c r="BC154" s="25">
        <f t="shared" si="64"/>
        <v>-2</v>
      </c>
      <c r="BD154" s="25">
        <f>0.94*(BB154-1)+1</f>
        <v>6.0000000000000053E-2</v>
      </c>
      <c r="BF154" s="55">
        <f t="shared" si="78"/>
        <v>0</v>
      </c>
      <c r="BG154" s="66"/>
      <c r="BH154" s="66"/>
      <c r="BI154" s="25"/>
      <c r="BJ154" s="25"/>
      <c r="BK154" s="20"/>
      <c r="BL154" s="24"/>
      <c r="BM154" s="25"/>
      <c r="BN154" s="25"/>
      <c r="BO154" s="25"/>
      <c r="BP154" s="126"/>
    </row>
    <row r="155" spans="1:68" x14ac:dyDescent="0.2">
      <c r="A155" s="56">
        <v>45129</v>
      </c>
      <c r="B155" s="57" t="s">
        <v>561</v>
      </c>
      <c r="C155" s="57"/>
      <c r="D155" s="58" t="str">
        <f t="shared" si="77"/>
        <v>Sat</v>
      </c>
      <c r="E155" s="58"/>
      <c r="F155" s="24" t="s">
        <v>51</v>
      </c>
      <c r="G155" s="24" t="s">
        <v>103</v>
      </c>
      <c r="H155" s="60" t="s">
        <v>124</v>
      </c>
      <c r="I155" s="61" t="s">
        <v>90</v>
      </c>
      <c r="J155" s="24">
        <v>7</v>
      </c>
      <c r="K155" s="69" t="s">
        <v>334</v>
      </c>
      <c r="L155" s="25">
        <v>3</v>
      </c>
      <c r="M155" s="24" t="s">
        <v>105</v>
      </c>
      <c r="N155" s="24" t="s">
        <v>6</v>
      </c>
      <c r="R155" s="64">
        <v>2.1</v>
      </c>
      <c r="S155" s="65" t="s">
        <v>372</v>
      </c>
      <c r="T155" s="66">
        <f t="shared" si="70"/>
        <v>6.3</v>
      </c>
      <c r="U155" s="66">
        <f t="shared" si="71"/>
        <v>3.3</v>
      </c>
      <c r="V155" s="66">
        <f t="shared" si="72"/>
        <v>75.459999999999994</v>
      </c>
      <c r="W155" s="66">
        <f t="shared" si="73"/>
        <v>445</v>
      </c>
      <c r="X155" s="20">
        <f t="shared" si="74"/>
        <v>0.16957303370786517</v>
      </c>
      <c r="Y155" s="67">
        <f t="shared" si="75"/>
        <v>0.75459999999999994</v>
      </c>
      <c r="Z155" s="68">
        <f t="shared" si="76"/>
        <v>7545.9999999999991</v>
      </c>
      <c r="AA155" s="65" t="s">
        <v>53</v>
      </c>
      <c r="AB155" s="23" t="str">
        <f t="shared" si="69"/>
        <v/>
      </c>
      <c r="AC155" s="23" t="str">
        <f t="shared" si="69"/>
        <v/>
      </c>
      <c r="AD155" s="23" t="str">
        <f t="shared" si="69"/>
        <v/>
      </c>
      <c r="AE155" s="23" t="str">
        <f t="shared" si="69"/>
        <v/>
      </c>
      <c r="AF155" s="23" t="str">
        <f t="shared" si="69"/>
        <v/>
      </c>
      <c r="AU155" s="23">
        <f t="shared" si="67"/>
        <v>3.3</v>
      </c>
      <c r="AV155" s="23" t="str">
        <f t="shared" si="67"/>
        <v/>
      </c>
      <c r="AW155" s="23" t="str">
        <f t="shared" si="67"/>
        <v/>
      </c>
      <c r="AX155" s="23" t="str">
        <f t="shared" si="67"/>
        <v/>
      </c>
      <c r="AY155" s="23" t="str">
        <f t="shared" si="67"/>
        <v/>
      </c>
      <c r="AZ155" s="23"/>
      <c r="BA155" s="25">
        <v>1.95</v>
      </c>
      <c r="BB155" s="25">
        <v>1.88</v>
      </c>
      <c r="BC155" s="25">
        <f t="shared" si="64"/>
        <v>2.6399999999999997</v>
      </c>
      <c r="BD155" s="25">
        <f>0.93*(BB155-1)+1</f>
        <v>1.8184</v>
      </c>
      <c r="BF155" s="55">
        <f t="shared" si="78"/>
        <v>0</v>
      </c>
      <c r="BG155" s="66"/>
      <c r="BH155" s="66"/>
      <c r="BI155" s="25"/>
      <c r="BJ155" s="25"/>
      <c r="BK155" s="20"/>
      <c r="BL155" s="24"/>
      <c r="BM155" s="25"/>
      <c r="BN155" s="25"/>
      <c r="BO155" s="25"/>
      <c r="BP155" s="126"/>
    </row>
    <row r="156" spans="1:68" x14ac:dyDescent="0.2">
      <c r="A156" s="56">
        <v>45129</v>
      </c>
      <c r="B156" s="57" t="s">
        <v>561</v>
      </c>
      <c r="C156" s="57"/>
      <c r="D156" s="58" t="str">
        <f t="shared" si="77"/>
        <v>Sat</v>
      </c>
      <c r="E156" s="58"/>
      <c r="F156" s="24" t="s">
        <v>51</v>
      </c>
      <c r="G156" s="24" t="s">
        <v>103</v>
      </c>
      <c r="H156" s="60" t="s">
        <v>112</v>
      </c>
      <c r="I156" s="61" t="s">
        <v>156</v>
      </c>
      <c r="J156" s="24">
        <v>1</v>
      </c>
      <c r="K156" s="69" t="s">
        <v>327</v>
      </c>
      <c r="L156" s="25">
        <v>3.5</v>
      </c>
      <c r="M156" s="24" t="s">
        <v>105</v>
      </c>
      <c r="N156" s="24" t="s">
        <v>7</v>
      </c>
      <c r="R156" s="64">
        <v>1.75</v>
      </c>
      <c r="S156" s="65" t="s">
        <v>372</v>
      </c>
      <c r="T156" s="66">
        <f t="shared" si="70"/>
        <v>6.13</v>
      </c>
      <c r="U156" s="66">
        <f t="shared" si="71"/>
        <v>2.63</v>
      </c>
      <c r="V156" s="66">
        <f t="shared" si="72"/>
        <v>78.089999999999989</v>
      </c>
      <c r="W156" s="66">
        <f t="shared" si="73"/>
        <v>448.5</v>
      </c>
      <c r="X156" s="20">
        <f t="shared" si="74"/>
        <v>0.17411371237458192</v>
      </c>
      <c r="Y156" s="67">
        <f t="shared" si="75"/>
        <v>0.78089999999999993</v>
      </c>
      <c r="Z156" s="68">
        <f t="shared" si="76"/>
        <v>7808.9999999999991</v>
      </c>
      <c r="AA156" s="65" t="s">
        <v>53</v>
      </c>
      <c r="AB156" s="23" t="str">
        <f t="shared" si="69"/>
        <v/>
      </c>
      <c r="AC156" s="23" t="str">
        <f t="shared" si="69"/>
        <v/>
      </c>
      <c r="AD156" s="23" t="str">
        <f t="shared" si="69"/>
        <v/>
      </c>
      <c r="AE156" s="23" t="str">
        <f t="shared" si="69"/>
        <v/>
      </c>
      <c r="AF156" s="23" t="str">
        <f t="shared" si="69"/>
        <v/>
      </c>
      <c r="AU156" s="23">
        <f t="shared" si="67"/>
        <v>2.63</v>
      </c>
      <c r="AV156" s="23" t="str">
        <f t="shared" si="67"/>
        <v/>
      </c>
      <c r="AW156" s="23" t="str">
        <f t="shared" si="67"/>
        <v/>
      </c>
      <c r="AX156" s="23" t="str">
        <f t="shared" si="67"/>
        <v/>
      </c>
      <c r="AY156" s="23" t="str">
        <f t="shared" si="67"/>
        <v/>
      </c>
      <c r="AZ156" s="23"/>
      <c r="BA156" s="25">
        <v>0</v>
      </c>
      <c r="BB156" s="25">
        <v>1.92</v>
      </c>
      <c r="BC156" s="25">
        <f t="shared" si="64"/>
        <v>3.2199999999999998</v>
      </c>
      <c r="BD156" s="25">
        <f>0.93*(BB156-1)+1</f>
        <v>1.8555999999999999</v>
      </c>
      <c r="BF156" s="55">
        <f t="shared" si="78"/>
        <v>0</v>
      </c>
      <c r="BG156" s="66"/>
      <c r="BH156" s="66"/>
      <c r="BI156" s="25"/>
      <c r="BJ156" s="25"/>
      <c r="BK156" s="20"/>
      <c r="BL156" s="24"/>
      <c r="BM156" s="25"/>
      <c r="BN156" s="25"/>
      <c r="BO156" s="25"/>
      <c r="BP156" s="126"/>
    </row>
    <row r="157" spans="1:68" x14ac:dyDescent="0.2">
      <c r="A157" s="56">
        <v>45129</v>
      </c>
      <c r="B157" s="57" t="s">
        <v>561</v>
      </c>
      <c r="C157" s="57"/>
      <c r="D157" s="58" t="str">
        <f t="shared" si="77"/>
        <v>Sat</v>
      </c>
      <c r="E157" s="58"/>
      <c r="F157" s="24" t="s">
        <v>51</v>
      </c>
      <c r="G157" s="24" t="s">
        <v>103</v>
      </c>
      <c r="H157" s="60" t="s">
        <v>124</v>
      </c>
      <c r="I157" s="61" t="s">
        <v>80</v>
      </c>
      <c r="J157" s="24">
        <v>6</v>
      </c>
      <c r="K157" s="60" t="s">
        <v>328</v>
      </c>
      <c r="L157" s="25">
        <v>2</v>
      </c>
      <c r="M157" s="24" t="s">
        <v>105</v>
      </c>
      <c r="N157" s="24" t="s">
        <v>6</v>
      </c>
      <c r="R157" s="64">
        <v>2.2999999999999998</v>
      </c>
      <c r="S157" s="65" t="s">
        <v>363</v>
      </c>
      <c r="T157" s="66" t="str">
        <f t="shared" si="70"/>
        <v>0.00</v>
      </c>
      <c r="U157" s="66">
        <f t="shared" si="71"/>
        <v>-2</v>
      </c>
      <c r="V157" s="66">
        <f t="shared" si="72"/>
        <v>76.089999999999989</v>
      </c>
      <c r="W157" s="66">
        <f t="shared" si="73"/>
        <v>450.5</v>
      </c>
      <c r="X157" s="20">
        <f t="shared" si="74"/>
        <v>0.16890122086570475</v>
      </c>
      <c r="Y157" s="67">
        <f t="shared" si="75"/>
        <v>0.76089999999999991</v>
      </c>
      <c r="Z157" s="68">
        <f t="shared" si="76"/>
        <v>7608.9999999999991</v>
      </c>
      <c r="AA157" s="65" t="s">
        <v>52</v>
      </c>
      <c r="AB157" s="23" t="str">
        <f t="shared" si="69"/>
        <v/>
      </c>
      <c r="AC157" s="23" t="str">
        <f t="shared" si="69"/>
        <v/>
      </c>
      <c r="AD157" s="23" t="str">
        <f t="shared" si="69"/>
        <v/>
      </c>
      <c r="AE157" s="23" t="str">
        <f t="shared" si="69"/>
        <v/>
      </c>
      <c r="AF157" s="23" t="str">
        <f t="shared" si="69"/>
        <v/>
      </c>
      <c r="AU157" s="23">
        <f t="shared" si="67"/>
        <v>-2</v>
      </c>
      <c r="AV157" s="23" t="str">
        <f t="shared" si="67"/>
        <v/>
      </c>
      <c r="AW157" s="23" t="str">
        <f t="shared" si="67"/>
        <v/>
      </c>
      <c r="AX157" s="23" t="str">
        <f t="shared" si="67"/>
        <v/>
      </c>
      <c r="AY157" s="23" t="str">
        <f t="shared" si="67"/>
        <v/>
      </c>
      <c r="AZ157" s="23"/>
      <c r="BA157" s="25">
        <v>2.2999999999999998</v>
      </c>
      <c r="BB157" s="25">
        <v>2.2999999999999998</v>
      </c>
      <c r="BC157" s="25">
        <f t="shared" si="64"/>
        <v>2.5999999999999996</v>
      </c>
      <c r="BD157" s="25">
        <f>0.93*(BB157-1)+1</f>
        <v>2.2089999999999996</v>
      </c>
      <c r="BF157" s="55">
        <f t="shared" si="78"/>
        <v>0</v>
      </c>
      <c r="BG157" s="66"/>
      <c r="BH157" s="66"/>
      <c r="BI157" s="25"/>
      <c r="BJ157" s="25"/>
      <c r="BK157" s="20"/>
      <c r="BL157" s="24"/>
      <c r="BM157" s="25"/>
      <c r="BN157" s="25"/>
      <c r="BO157" s="25"/>
      <c r="BP157" s="126"/>
    </row>
    <row r="158" spans="1:68" x14ac:dyDescent="0.2">
      <c r="A158" s="56">
        <v>45129</v>
      </c>
      <c r="B158" s="57" t="s">
        <v>561</v>
      </c>
      <c r="C158" s="57"/>
      <c r="D158" s="58" t="str">
        <f t="shared" si="77"/>
        <v>Sat</v>
      </c>
      <c r="E158" s="58"/>
      <c r="F158" s="24" t="s">
        <v>51</v>
      </c>
      <c r="G158" s="24" t="s">
        <v>103</v>
      </c>
      <c r="H158" s="60" t="s">
        <v>285</v>
      </c>
      <c r="I158" s="61" t="s">
        <v>90</v>
      </c>
      <c r="J158" s="24">
        <v>1</v>
      </c>
      <c r="K158" s="70" t="s">
        <v>335</v>
      </c>
      <c r="L158" s="25">
        <v>5</v>
      </c>
      <c r="M158" s="24" t="s">
        <v>105</v>
      </c>
      <c r="N158" s="24" t="s">
        <v>6</v>
      </c>
      <c r="R158" s="64">
        <v>1.9</v>
      </c>
      <c r="S158" s="65" t="s">
        <v>373</v>
      </c>
      <c r="T158" s="66" t="str">
        <f t="shared" si="70"/>
        <v>0.00</v>
      </c>
      <c r="U158" s="66">
        <f t="shared" si="71"/>
        <v>-5</v>
      </c>
      <c r="V158" s="66">
        <f t="shared" si="72"/>
        <v>71.089999999999989</v>
      </c>
      <c r="W158" s="66">
        <f t="shared" si="73"/>
        <v>455.5</v>
      </c>
      <c r="X158" s="20">
        <f t="shared" si="74"/>
        <v>0.15607025246981338</v>
      </c>
      <c r="Y158" s="67">
        <f t="shared" si="75"/>
        <v>0.71089999999999987</v>
      </c>
      <c r="Z158" s="68">
        <f t="shared" si="76"/>
        <v>7108.9999999999991</v>
      </c>
      <c r="AA158" s="65" t="s">
        <v>52</v>
      </c>
      <c r="AB158" s="23" t="str">
        <f t="shared" si="69"/>
        <v/>
      </c>
      <c r="AC158" s="23" t="str">
        <f t="shared" si="69"/>
        <v/>
      </c>
      <c r="AD158" s="23" t="str">
        <f t="shared" si="69"/>
        <v/>
      </c>
      <c r="AE158" s="23" t="str">
        <f t="shared" si="69"/>
        <v/>
      </c>
      <c r="AF158" s="23" t="str">
        <f t="shared" si="69"/>
        <v/>
      </c>
      <c r="AU158" s="23">
        <f t="shared" si="67"/>
        <v>-5</v>
      </c>
      <c r="AV158" s="23" t="str">
        <f t="shared" si="67"/>
        <v/>
      </c>
      <c r="AW158" s="23" t="str">
        <f t="shared" si="67"/>
        <v/>
      </c>
      <c r="AX158" s="23" t="str">
        <f t="shared" si="67"/>
        <v/>
      </c>
      <c r="AY158" s="23" t="str">
        <f t="shared" si="67"/>
        <v/>
      </c>
      <c r="AZ158" s="23"/>
      <c r="BA158" s="25">
        <v>1.8</v>
      </c>
      <c r="BB158" s="25">
        <v>1.72</v>
      </c>
      <c r="BC158" s="25">
        <f t="shared" si="64"/>
        <v>3.5999999999999996</v>
      </c>
      <c r="BD158" s="25">
        <f t="shared" ref="BD158:BD169" si="79">0.93*(BB158-1)+1</f>
        <v>1.6696</v>
      </c>
      <c r="BF158" s="55">
        <f t="shared" si="78"/>
        <v>0</v>
      </c>
      <c r="BG158" s="66"/>
      <c r="BH158" s="66"/>
      <c r="BI158" s="25"/>
      <c r="BJ158" s="25"/>
      <c r="BK158" s="20"/>
      <c r="BL158" s="24"/>
      <c r="BM158" s="25"/>
      <c r="BN158" s="25"/>
      <c r="BO158" s="25"/>
      <c r="BP158" s="126"/>
    </row>
    <row r="159" spans="1:68" ht="15" customHeight="1" x14ac:dyDescent="0.2">
      <c r="A159" s="56">
        <v>45129</v>
      </c>
      <c r="B159" s="57" t="s">
        <v>561</v>
      </c>
      <c r="C159" s="57"/>
      <c r="D159" s="58" t="str">
        <f t="shared" si="77"/>
        <v>Sat</v>
      </c>
      <c r="E159" s="58"/>
      <c r="F159" s="24" t="s">
        <v>51</v>
      </c>
      <c r="G159" s="24" t="s">
        <v>103</v>
      </c>
      <c r="H159" s="60" t="s">
        <v>112</v>
      </c>
      <c r="I159" s="61" t="s">
        <v>156</v>
      </c>
      <c r="J159" s="24">
        <v>1</v>
      </c>
      <c r="K159" s="69" t="s">
        <v>125</v>
      </c>
      <c r="L159" s="25">
        <v>1.5</v>
      </c>
      <c r="M159" s="24" t="s">
        <v>105</v>
      </c>
      <c r="N159" s="24" t="s">
        <v>6</v>
      </c>
      <c r="R159" s="64">
        <v>3.9</v>
      </c>
      <c r="S159" s="65" t="s">
        <v>372</v>
      </c>
      <c r="T159" s="66">
        <f t="shared" si="70"/>
        <v>5.85</v>
      </c>
      <c r="U159" s="66">
        <f t="shared" si="71"/>
        <v>4.3499999999999996</v>
      </c>
      <c r="V159" s="66">
        <f t="shared" si="72"/>
        <v>75.439999999999984</v>
      </c>
      <c r="W159" s="66">
        <f t="shared" si="73"/>
        <v>457</v>
      </c>
      <c r="X159" s="20">
        <f t="shared" si="74"/>
        <v>0.16507658643326037</v>
      </c>
      <c r="Y159" s="67">
        <f t="shared" si="75"/>
        <v>0.75439999999999985</v>
      </c>
      <c r="Z159" s="68">
        <f t="shared" si="76"/>
        <v>7543.9999999999982</v>
      </c>
      <c r="AA159" s="65" t="s">
        <v>53</v>
      </c>
      <c r="AB159" s="23" t="str">
        <f t="shared" si="69"/>
        <v/>
      </c>
      <c r="AC159" s="23" t="str">
        <f t="shared" si="69"/>
        <v/>
      </c>
      <c r="AD159" s="23" t="str">
        <f t="shared" si="69"/>
        <v/>
      </c>
      <c r="AE159" s="23" t="str">
        <f t="shared" si="69"/>
        <v/>
      </c>
      <c r="AF159" s="23" t="str">
        <f t="shared" si="69"/>
        <v/>
      </c>
      <c r="AU159" s="23">
        <f t="shared" ref="AU159:AY170" si="80">IF($G159=AU$2,$U159,"")</f>
        <v>4.3499999999999996</v>
      </c>
      <c r="AV159" s="23" t="str">
        <f t="shared" si="80"/>
        <v/>
      </c>
      <c r="AW159" s="23" t="str">
        <f t="shared" si="80"/>
        <v/>
      </c>
      <c r="AX159" s="23" t="str">
        <f t="shared" si="80"/>
        <v/>
      </c>
      <c r="AY159" s="23" t="str">
        <f t="shared" si="80"/>
        <v/>
      </c>
      <c r="AZ159" s="23"/>
      <c r="BA159" s="25">
        <v>3.9</v>
      </c>
      <c r="BB159" s="25">
        <v>3.55</v>
      </c>
      <c r="BC159" s="25">
        <f t="shared" si="64"/>
        <v>3.8249999999999993</v>
      </c>
      <c r="BD159" s="25">
        <f t="shared" si="79"/>
        <v>3.3715000000000002</v>
      </c>
      <c r="BF159" s="55">
        <f t="shared" si="78"/>
        <v>0</v>
      </c>
      <c r="BG159" s="66"/>
      <c r="BH159" s="66"/>
      <c r="BI159" s="25"/>
      <c r="BJ159" s="25"/>
      <c r="BK159" s="20"/>
      <c r="BL159" s="24"/>
      <c r="BM159" s="25"/>
      <c r="BN159" s="25"/>
      <c r="BO159" s="25"/>
      <c r="BP159" s="126"/>
    </row>
    <row r="160" spans="1:68" x14ac:dyDescent="0.2">
      <c r="A160" s="56">
        <v>45130</v>
      </c>
      <c r="B160" s="57" t="s">
        <v>561</v>
      </c>
      <c r="C160" s="57"/>
      <c r="D160" s="58" t="str">
        <f t="shared" si="77"/>
        <v>Sun</v>
      </c>
      <c r="E160" s="58"/>
      <c r="F160" s="24" t="s">
        <v>51</v>
      </c>
      <c r="G160" s="24" t="s">
        <v>103</v>
      </c>
      <c r="H160" s="60" t="s">
        <v>337</v>
      </c>
      <c r="I160" s="61" t="s">
        <v>159</v>
      </c>
      <c r="J160" s="24">
        <v>17</v>
      </c>
      <c r="K160" s="69" t="s">
        <v>338</v>
      </c>
      <c r="L160" s="25">
        <v>2</v>
      </c>
      <c r="M160" s="24" t="s">
        <v>105</v>
      </c>
      <c r="N160" s="24" t="s">
        <v>7</v>
      </c>
      <c r="R160" s="64">
        <v>2.8</v>
      </c>
      <c r="S160" s="65" t="s">
        <v>372</v>
      </c>
      <c r="T160" s="66">
        <f t="shared" si="70"/>
        <v>5.6</v>
      </c>
      <c r="U160" s="66">
        <f t="shared" si="71"/>
        <v>3.5999999999999996</v>
      </c>
      <c r="V160" s="66">
        <f t="shared" si="72"/>
        <v>79.039999999999978</v>
      </c>
      <c r="W160" s="66">
        <f t="shared" si="73"/>
        <v>459</v>
      </c>
      <c r="X160" s="20">
        <f t="shared" si="74"/>
        <v>0.17220043572984745</v>
      </c>
      <c r="Y160" s="67">
        <f t="shared" si="75"/>
        <v>0.79039999999999977</v>
      </c>
      <c r="Z160" s="68">
        <f t="shared" si="76"/>
        <v>7903.9999999999982</v>
      </c>
      <c r="AA160" s="65" t="s">
        <v>53</v>
      </c>
      <c r="AB160" s="23" t="str">
        <f t="shared" si="69"/>
        <v/>
      </c>
      <c r="AC160" s="23" t="str">
        <f t="shared" si="69"/>
        <v/>
      </c>
      <c r="AD160" s="23" t="str">
        <f t="shared" si="69"/>
        <v/>
      </c>
      <c r="AE160" s="23" t="str">
        <f t="shared" si="69"/>
        <v/>
      </c>
      <c r="AF160" s="23" t="str">
        <f t="shared" si="69"/>
        <v/>
      </c>
      <c r="AU160" s="23">
        <f t="shared" si="80"/>
        <v>3.5999999999999996</v>
      </c>
      <c r="AV160" s="23" t="str">
        <f t="shared" si="80"/>
        <v/>
      </c>
      <c r="AW160" s="23" t="str">
        <f t="shared" si="80"/>
        <v/>
      </c>
      <c r="AX160" s="23" t="str">
        <f t="shared" si="80"/>
        <v/>
      </c>
      <c r="AY160" s="23" t="str">
        <f t="shared" si="80"/>
        <v/>
      </c>
      <c r="AZ160" s="23"/>
      <c r="BA160" s="25">
        <v>0</v>
      </c>
      <c r="BB160" s="25">
        <v>2.96</v>
      </c>
      <c r="BC160" s="25">
        <f t="shared" si="64"/>
        <v>3.92</v>
      </c>
      <c r="BD160" s="25">
        <f t="shared" si="79"/>
        <v>2.8228</v>
      </c>
      <c r="BF160" s="55">
        <f t="shared" si="78"/>
        <v>0</v>
      </c>
      <c r="BG160" s="66"/>
      <c r="BH160" s="66"/>
      <c r="BI160" s="25"/>
      <c r="BJ160" s="25"/>
      <c r="BK160" s="20"/>
      <c r="BL160" s="24"/>
      <c r="BM160" s="25"/>
      <c r="BN160" s="25"/>
      <c r="BO160" s="25"/>
      <c r="BP160" s="126"/>
    </row>
    <row r="161" spans="1:68" x14ac:dyDescent="0.2">
      <c r="A161" s="56">
        <v>45130</v>
      </c>
      <c r="B161" s="57" t="s">
        <v>561</v>
      </c>
      <c r="C161" s="57"/>
      <c r="D161" s="58" t="str">
        <f t="shared" si="77"/>
        <v>Sun</v>
      </c>
      <c r="E161" s="58"/>
      <c r="F161" s="24" t="s">
        <v>51</v>
      </c>
      <c r="G161" s="24" t="s">
        <v>103</v>
      </c>
      <c r="H161" s="60" t="s">
        <v>176</v>
      </c>
      <c r="I161" s="61" t="s">
        <v>136</v>
      </c>
      <c r="J161" s="24">
        <v>6</v>
      </c>
      <c r="K161" s="70" t="s">
        <v>336</v>
      </c>
      <c r="L161" s="25">
        <v>5</v>
      </c>
      <c r="M161" s="24" t="s">
        <v>105</v>
      </c>
      <c r="N161" s="24" t="s">
        <v>6</v>
      </c>
      <c r="R161" s="64">
        <v>1.8</v>
      </c>
      <c r="S161" s="65" t="s">
        <v>373</v>
      </c>
      <c r="T161" s="66" t="str">
        <f t="shared" si="70"/>
        <v>0.00</v>
      </c>
      <c r="U161" s="66">
        <f t="shared" si="71"/>
        <v>-5</v>
      </c>
      <c r="V161" s="66">
        <f t="shared" si="72"/>
        <v>74.039999999999978</v>
      </c>
      <c r="W161" s="66">
        <f t="shared" si="73"/>
        <v>464</v>
      </c>
      <c r="X161" s="20">
        <f t="shared" si="74"/>
        <v>0.15956896551724134</v>
      </c>
      <c r="Y161" s="67">
        <f t="shared" si="75"/>
        <v>0.74039999999999973</v>
      </c>
      <c r="Z161" s="68">
        <f t="shared" si="76"/>
        <v>7403.9999999999982</v>
      </c>
      <c r="AA161" s="65" t="s">
        <v>52</v>
      </c>
      <c r="AB161" s="23" t="str">
        <f t="shared" si="69"/>
        <v/>
      </c>
      <c r="AC161" s="23" t="str">
        <f t="shared" si="69"/>
        <v/>
      </c>
      <c r="AD161" s="23" t="str">
        <f t="shared" si="69"/>
        <v/>
      </c>
      <c r="AE161" s="23" t="str">
        <f t="shared" si="69"/>
        <v/>
      </c>
      <c r="AF161" s="23" t="str">
        <f t="shared" si="69"/>
        <v/>
      </c>
      <c r="AU161" s="23">
        <f t="shared" si="80"/>
        <v>-5</v>
      </c>
      <c r="AV161" s="23" t="str">
        <f t="shared" si="80"/>
        <v/>
      </c>
      <c r="AW161" s="23" t="str">
        <f t="shared" si="80"/>
        <v/>
      </c>
      <c r="AX161" s="23" t="str">
        <f t="shared" si="80"/>
        <v/>
      </c>
      <c r="AY161" s="23" t="str">
        <f t="shared" si="80"/>
        <v/>
      </c>
      <c r="AZ161" s="23"/>
      <c r="BA161" s="25">
        <v>2.4</v>
      </c>
      <c r="BB161" s="25">
        <v>2.77</v>
      </c>
      <c r="BC161" s="25">
        <f t="shared" si="64"/>
        <v>8.85</v>
      </c>
      <c r="BD161" s="25">
        <f t="shared" si="79"/>
        <v>2.6461000000000001</v>
      </c>
      <c r="BF161" s="55">
        <f t="shared" si="78"/>
        <v>0</v>
      </c>
      <c r="BG161" s="66"/>
      <c r="BH161" s="66"/>
      <c r="BI161" s="25"/>
      <c r="BJ161" s="25"/>
      <c r="BK161" s="20"/>
      <c r="BL161" s="24"/>
      <c r="BM161" s="25"/>
      <c r="BN161" s="25"/>
      <c r="BO161" s="25"/>
      <c r="BP161" s="126"/>
    </row>
    <row r="162" spans="1:68" x14ac:dyDescent="0.2">
      <c r="A162" s="56">
        <v>45130</v>
      </c>
      <c r="B162" s="57" t="s">
        <v>561</v>
      </c>
      <c r="C162" s="57"/>
      <c r="D162" s="58" t="str">
        <f t="shared" si="77"/>
        <v>Sun</v>
      </c>
      <c r="E162" s="58"/>
      <c r="F162" s="24" t="s">
        <v>51</v>
      </c>
      <c r="G162" s="24" t="s">
        <v>103</v>
      </c>
      <c r="H162" s="60" t="s">
        <v>89</v>
      </c>
      <c r="I162" s="61" t="s">
        <v>80</v>
      </c>
      <c r="J162" s="24">
        <v>3</v>
      </c>
      <c r="K162" s="69" t="s">
        <v>339</v>
      </c>
      <c r="L162" s="25">
        <v>3</v>
      </c>
      <c r="M162" s="24" t="s">
        <v>105</v>
      </c>
      <c r="N162" s="24" t="s">
        <v>6</v>
      </c>
      <c r="R162" s="64">
        <v>3</v>
      </c>
      <c r="S162" s="65" t="s">
        <v>372</v>
      </c>
      <c r="T162" s="66">
        <f t="shared" si="70"/>
        <v>9</v>
      </c>
      <c r="U162" s="66">
        <f t="shared" si="71"/>
        <v>6</v>
      </c>
      <c r="V162" s="66">
        <f t="shared" si="72"/>
        <v>80.039999999999978</v>
      </c>
      <c r="W162" s="66">
        <f t="shared" si="73"/>
        <v>467</v>
      </c>
      <c r="X162" s="20">
        <f t="shared" si="74"/>
        <v>0.17139186295503206</v>
      </c>
      <c r="Y162" s="67">
        <f t="shared" si="75"/>
        <v>0.80039999999999978</v>
      </c>
      <c r="Z162" s="68">
        <f t="shared" si="76"/>
        <v>8003.9999999999982</v>
      </c>
      <c r="AA162" s="65" t="s">
        <v>53</v>
      </c>
      <c r="AB162" s="23" t="str">
        <f t="shared" si="69"/>
        <v/>
      </c>
      <c r="AC162" s="23" t="str">
        <f t="shared" si="69"/>
        <v/>
      </c>
      <c r="AD162" s="23" t="str">
        <f t="shared" si="69"/>
        <v/>
      </c>
      <c r="AE162" s="23" t="str">
        <f t="shared" si="69"/>
        <v/>
      </c>
      <c r="AF162" s="23" t="str">
        <f t="shared" si="69"/>
        <v/>
      </c>
      <c r="AU162" s="23">
        <f t="shared" si="80"/>
        <v>6</v>
      </c>
      <c r="AV162" s="23" t="str">
        <f t="shared" si="80"/>
        <v/>
      </c>
      <c r="AW162" s="23" t="str">
        <f t="shared" si="80"/>
        <v/>
      </c>
      <c r="AX162" s="23" t="str">
        <f t="shared" si="80"/>
        <v/>
      </c>
      <c r="AY162" s="23" t="str">
        <f t="shared" si="80"/>
        <v/>
      </c>
      <c r="AZ162" s="23"/>
      <c r="BA162" s="25">
        <v>3</v>
      </c>
      <c r="BB162" s="25">
        <v>3.15</v>
      </c>
      <c r="BC162" s="25">
        <f t="shared" si="64"/>
        <v>6.4499999999999993</v>
      </c>
      <c r="BD162" s="25">
        <f t="shared" si="79"/>
        <v>2.9995000000000003</v>
      </c>
      <c r="BF162" s="55">
        <f t="shared" si="78"/>
        <v>0</v>
      </c>
      <c r="BG162" s="66"/>
      <c r="BH162" s="66"/>
      <c r="BI162" s="25"/>
      <c r="BJ162" s="25"/>
      <c r="BK162" s="20"/>
      <c r="BL162" s="24"/>
      <c r="BM162" s="25"/>
      <c r="BN162" s="25"/>
      <c r="BO162" s="25"/>
      <c r="BP162" s="126"/>
    </row>
    <row r="163" spans="1:68" x14ac:dyDescent="0.2">
      <c r="A163" s="56">
        <v>45130</v>
      </c>
      <c r="B163" s="57" t="s">
        <v>561</v>
      </c>
      <c r="C163" s="57"/>
      <c r="D163" s="58" t="str">
        <f t="shared" si="77"/>
        <v>Sun</v>
      </c>
      <c r="E163" s="58"/>
      <c r="F163" s="24" t="s">
        <v>51</v>
      </c>
      <c r="G163" s="24" t="s">
        <v>103</v>
      </c>
      <c r="H163" s="60" t="s">
        <v>337</v>
      </c>
      <c r="I163" s="61" t="s">
        <v>159</v>
      </c>
      <c r="J163" s="24">
        <v>17</v>
      </c>
      <c r="K163" s="69" t="s">
        <v>338</v>
      </c>
      <c r="L163" s="25">
        <v>1</v>
      </c>
      <c r="M163" s="24" t="s">
        <v>105</v>
      </c>
      <c r="N163" s="24" t="s">
        <v>6</v>
      </c>
      <c r="R163" s="64">
        <v>9.5</v>
      </c>
      <c r="S163" s="65" t="s">
        <v>372</v>
      </c>
      <c r="T163" s="66">
        <f t="shared" si="70"/>
        <v>9.5</v>
      </c>
      <c r="U163" s="66">
        <f t="shared" si="71"/>
        <v>8.5</v>
      </c>
      <c r="V163" s="66">
        <f t="shared" si="72"/>
        <v>88.539999999999978</v>
      </c>
      <c r="W163" s="66">
        <f t="shared" si="73"/>
        <v>468</v>
      </c>
      <c r="X163" s="20">
        <f t="shared" si="74"/>
        <v>0.18918803418803415</v>
      </c>
      <c r="Y163" s="67">
        <f t="shared" si="75"/>
        <v>0.88539999999999974</v>
      </c>
      <c r="Z163" s="68">
        <f t="shared" si="76"/>
        <v>8853.9999999999982</v>
      </c>
      <c r="AA163" s="65" t="s">
        <v>53</v>
      </c>
      <c r="AB163" s="23" t="str">
        <f t="shared" si="69"/>
        <v/>
      </c>
      <c r="AC163" s="23" t="str">
        <f t="shared" si="69"/>
        <v/>
      </c>
      <c r="AD163" s="23" t="str">
        <f t="shared" si="69"/>
        <v/>
      </c>
      <c r="AE163" s="23" t="str">
        <f t="shared" si="69"/>
        <v/>
      </c>
      <c r="AF163" s="23" t="str">
        <f t="shared" si="69"/>
        <v/>
      </c>
      <c r="AU163" s="23">
        <f t="shared" si="80"/>
        <v>8.5</v>
      </c>
      <c r="AV163" s="23" t="str">
        <f t="shared" si="80"/>
        <v/>
      </c>
      <c r="AW163" s="23" t="str">
        <f t="shared" si="80"/>
        <v/>
      </c>
      <c r="AX163" s="23" t="str">
        <f t="shared" si="80"/>
        <v/>
      </c>
      <c r="AY163" s="23" t="str">
        <f t="shared" si="80"/>
        <v/>
      </c>
      <c r="AZ163" s="23"/>
      <c r="BA163" s="25">
        <v>12</v>
      </c>
      <c r="BB163" s="25">
        <v>8.8000000000000007</v>
      </c>
      <c r="BC163" s="25">
        <f t="shared" si="64"/>
        <v>7.8000000000000007</v>
      </c>
      <c r="BD163" s="25">
        <f t="shared" si="79"/>
        <v>8.2540000000000013</v>
      </c>
      <c r="BF163" s="55">
        <f t="shared" si="78"/>
        <v>0</v>
      </c>
      <c r="BG163" s="66"/>
      <c r="BH163" s="66"/>
      <c r="BI163" s="25"/>
      <c r="BJ163" s="25"/>
      <c r="BK163" s="20"/>
      <c r="BL163" s="24"/>
      <c r="BM163" s="25"/>
      <c r="BN163" s="25"/>
      <c r="BO163" s="25"/>
      <c r="BP163" s="126"/>
    </row>
    <row r="164" spans="1:68" s="75" customFormat="1" x14ac:dyDescent="0.2">
      <c r="A164" s="56">
        <v>45132</v>
      </c>
      <c r="B164" s="57" t="s">
        <v>561</v>
      </c>
      <c r="C164" s="57"/>
      <c r="D164" s="58" t="str">
        <f t="shared" si="77"/>
        <v>Tue</v>
      </c>
      <c r="E164" s="58"/>
      <c r="F164" s="24" t="s">
        <v>51</v>
      </c>
      <c r="G164" s="24" t="s">
        <v>103</v>
      </c>
      <c r="H164" s="60" t="s">
        <v>141</v>
      </c>
      <c r="I164" s="60">
        <v>2</v>
      </c>
      <c r="J164" s="60">
        <v>3</v>
      </c>
      <c r="K164" s="70" t="s">
        <v>347</v>
      </c>
      <c r="L164" s="122">
        <v>3</v>
      </c>
      <c r="M164" s="24" t="s">
        <v>105</v>
      </c>
      <c r="N164" s="24" t="s">
        <v>6</v>
      </c>
      <c r="O164" s="60"/>
      <c r="P164" s="60"/>
      <c r="Q164" s="60"/>
      <c r="R164" s="64">
        <v>2.5</v>
      </c>
      <c r="S164" s="65" t="s">
        <v>373</v>
      </c>
      <c r="T164" s="66" t="str">
        <f t="shared" si="70"/>
        <v>0.00</v>
      </c>
      <c r="U164" s="66">
        <f t="shared" si="71"/>
        <v>-3</v>
      </c>
      <c r="V164" s="66">
        <f t="shared" si="72"/>
        <v>85.539999999999978</v>
      </c>
      <c r="W164" s="66">
        <f t="shared" si="73"/>
        <v>471</v>
      </c>
      <c r="X164" s="20">
        <f t="shared" si="74"/>
        <v>0.18161358811040335</v>
      </c>
      <c r="Y164" s="67">
        <f t="shared" si="75"/>
        <v>0.85539999999999983</v>
      </c>
      <c r="Z164" s="68">
        <f t="shared" si="76"/>
        <v>8553.9999999999982</v>
      </c>
      <c r="AA164" s="65" t="s">
        <v>52</v>
      </c>
      <c r="AB164" s="60"/>
      <c r="AC164" s="60"/>
      <c r="AD164" s="73"/>
      <c r="AE164" s="73"/>
      <c r="AF164" s="73"/>
      <c r="AG164" s="73"/>
      <c r="AH164" s="74"/>
      <c r="AI164" s="74"/>
      <c r="AJ164" s="73"/>
      <c r="AK164" s="73"/>
      <c r="AL164" s="73"/>
      <c r="AM164" s="73"/>
      <c r="AN164" s="73"/>
      <c r="AO164" s="73"/>
      <c r="AP164" s="73"/>
      <c r="AQ164" s="73"/>
      <c r="AR164" s="73"/>
      <c r="AU164" s="23">
        <f t="shared" si="80"/>
        <v>-3</v>
      </c>
      <c r="AV164" s="23" t="str">
        <f t="shared" si="80"/>
        <v/>
      </c>
      <c r="AW164" s="23" t="str">
        <f t="shared" si="80"/>
        <v/>
      </c>
      <c r="AX164" s="23" t="str">
        <f t="shared" si="80"/>
        <v/>
      </c>
      <c r="AY164" s="23" t="str">
        <f t="shared" si="80"/>
        <v/>
      </c>
      <c r="AZ164" s="23"/>
      <c r="BA164" s="74">
        <v>3</v>
      </c>
      <c r="BB164" s="74">
        <v>3.45</v>
      </c>
      <c r="BC164" s="25">
        <f t="shared" si="64"/>
        <v>7.3500000000000014</v>
      </c>
      <c r="BD164" s="25">
        <f t="shared" si="79"/>
        <v>3.2785000000000002</v>
      </c>
      <c r="BF164" s="55">
        <f t="shared" si="78"/>
        <v>0</v>
      </c>
      <c r="BG164" s="66"/>
      <c r="BH164" s="66"/>
      <c r="BI164" s="25"/>
      <c r="BJ164" s="25"/>
      <c r="BK164" s="20"/>
      <c r="BL164" s="24"/>
      <c r="BM164" s="25"/>
      <c r="BN164" s="25"/>
      <c r="BO164" s="25"/>
      <c r="BP164" s="126"/>
    </row>
    <row r="165" spans="1:68" s="75" customFormat="1" x14ac:dyDescent="0.2">
      <c r="A165" s="56">
        <v>45133</v>
      </c>
      <c r="B165" s="57" t="s">
        <v>561</v>
      </c>
      <c r="C165" s="74"/>
      <c r="D165" s="58" t="str">
        <f t="shared" si="77"/>
        <v>Wed</v>
      </c>
      <c r="E165" s="74"/>
      <c r="F165" s="24" t="s">
        <v>51</v>
      </c>
      <c r="G165" s="24" t="s">
        <v>103</v>
      </c>
      <c r="H165" s="60" t="s">
        <v>194</v>
      </c>
      <c r="I165" s="60">
        <v>2</v>
      </c>
      <c r="J165" s="60">
        <v>10</v>
      </c>
      <c r="K165" s="69" t="s">
        <v>348</v>
      </c>
      <c r="L165" s="122">
        <v>3</v>
      </c>
      <c r="M165" s="24" t="s">
        <v>105</v>
      </c>
      <c r="N165" s="24" t="s">
        <v>7</v>
      </c>
      <c r="O165" s="60"/>
      <c r="P165" s="60"/>
      <c r="Q165" s="60"/>
      <c r="R165" s="64">
        <v>2.1</v>
      </c>
      <c r="S165" s="65" t="s">
        <v>372</v>
      </c>
      <c r="T165" s="66">
        <f t="shared" si="70"/>
        <v>6.3</v>
      </c>
      <c r="U165" s="66">
        <f t="shared" si="71"/>
        <v>3.3</v>
      </c>
      <c r="V165" s="66">
        <f t="shared" si="72"/>
        <v>88.839999999999975</v>
      </c>
      <c r="W165" s="66">
        <f t="shared" si="73"/>
        <v>474</v>
      </c>
      <c r="X165" s="20">
        <f t="shared" si="74"/>
        <v>0.18742616033755269</v>
      </c>
      <c r="Y165" s="67">
        <f t="shared" si="75"/>
        <v>0.88839999999999975</v>
      </c>
      <c r="Z165" s="68">
        <f t="shared" si="76"/>
        <v>8883.9999999999982</v>
      </c>
      <c r="AA165" s="65" t="s">
        <v>53</v>
      </c>
      <c r="AB165" s="60"/>
      <c r="AC165" s="60"/>
      <c r="AD165" s="73"/>
      <c r="AE165" s="73"/>
      <c r="AF165" s="73"/>
      <c r="AG165" s="73"/>
      <c r="AH165" s="74"/>
      <c r="AI165" s="74"/>
      <c r="AJ165" s="73"/>
      <c r="AK165" s="73"/>
      <c r="AL165" s="73"/>
      <c r="AM165" s="73"/>
      <c r="AN165" s="73"/>
      <c r="AO165" s="73"/>
      <c r="AP165" s="73"/>
      <c r="AQ165" s="73"/>
      <c r="AR165" s="73"/>
      <c r="AU165" s="23">
        <f t="shared" si="80"/>
        <v>3.3</v>
      </c>
      <c r="AV165" s="23" t="str">
        <f t="shared" si="80"/>
        <v/>
      </c>
      <c r="AW165" s="23" t="str">
        <f t="shared" si="80"/>
        <v/>
      </c>
      <c r="AX165" s="23" t="str">
        <f t="shared" si="80"/>
        <v/>
      </c>
      <c r="AY165" s="23" t="str">
        <f t="shared" si="80"/>
        <v/>
      </c>
      <c r="AZ165" s="23"/>
      <c r="BA165" s="25">
        <v>0</v>
      </c>
      <c r="BB165" s="74">
        <v>1.78</v>
      </c>
      <c r="BC165" s="25">
        <f t="shared" si="64"/>
        <v>2.34</v>
      </c>
      <c r="BD165" s="25">
        <f t="shared" si="79"/>
        <v>1.7254</v>
      </c>
      <c r="BF165" s="55">
        <f t="shared" si="78"/>
        <v>0</v>
      </c>
      <c r="BG165" s="66"/>
      <c r="BH165" s="66"/>
      <c r="BI165" s="25"/>
      <c r="BJ165" s="25"/>
      <c r="BK165" s="20"/>
      <c r="BL165" s="24"/>
      <c r="BM165" s="25"/>
      <c r="BN165" s="25"/>
      <c r="BO165" s="25"/>
      <c r="BP165" s="126"/>
    </row>
    <row r="166" spans="1:68" s="75" customFormat="1" ht="17" x14ac:dyDescent="0.2">
      <c r="A166" s="56">
        <v>45133</v>
      </c>
      <c r="B166" s="57" t="s">
        <v>561</v>
      </c>
      <c r="C166" s="57"/>
      <c r="D166" s="58" t="str">
        <f t="shared" si="77"/>
        <v>Wed</v>
      </c>
      <c r="E166" s="58"/>
      <c r="F166" s="24" t="s">
        <v>51</v>
      </c>
      <c r="G166" s="24" t="s">
        <v>103</v>
      </c>
      <c r="H166" s="60" t="s">
        <v>194</v>
      </c>
      <c r="I166" s="60">
        <v>1</v>
      </c>
      <c r="J166" s="60">
        <v>6</v>
      </c>
      <c r="K166" s="76" t="s">
        <v>353</v>
      </c>
      <c r="L166" s="122">
        <v>2</v>
      </c>
      <c r="M166" s="24" t="s">
        <v>357</v>
      </c>
      <c r="N166" s="24" t="s">
        <v>6</v>
      </c>
      <c r="O166" s="60"/>
      <c r="P166" s="60"/>
      <c r="Q166" s="60"/>
      <c r="R166" s="64">
        <v>1.8</v>
      </c>
      <c r="S166" s="65" t="s">
        <v>371</v>
      </c>
      <c r="T166" s="66" t="str">
        <f t="shared" si="70"/>
        <v>0.00</v>
      </c>
      <c r="U166" s="66">
        <f t="shared" si="71"/>
        <v>-2</v>
      </c>
      <c r="V166" s="66">
        <f t="shared" si="72"/>
        <v>86.839999999999975</v>
      </c>
      <c r="W166" s="66">
        <f t="shared" si="73"/>
        <v>476</v>
      </c>
      <c r="X166" s="20">
        <f t="shared" si="74"/>
        <v>0.18243697478991591</v>
      </c>
      <c r="Y166" s="67">
        <f t="shared" si="75"/>
        <v>0.86839999999999973</v>
      </c>
      <c r="Z166" s="68">
        <f t="shared" si="76"/>
        <v>8683.9999999999982</v>
      </c>
      <c r="AA166" s="65" t="s">
        <v>52</v>
      </c>
      <c r="AB166" s="60"/>
      <c r="AC166" s="60"/>
      <c r="AD166" s="73"/>
      <c r="AE166" s="73"/>
      <c r="AF166" s="73"/>
      <c r="AG166" s="73"/>
      <c r="AH166" s="74"/>
      <c r="AI166" s="74"/>
      <c r="AJ166" s="73"/>
      <c r="AK166" s="73"/>
      <c r="AL166" s="73"/>
      <c r="AM166" s="73"/>
      <c r="AN166" s="73"/>
      <c r="AO166" s="73"/>
      <c r="AP166" s="73"/>
      <c r="AQ166" s="73"/>
      <c r="AR166" s="73"/>
      <c r="AU166" s="23">
        <f t="shared" si="80"/>
        <v>-2</v>
      </c>
      <c r="AV166" s="23" t="str">
        <f t="shared" si="80"/>
        <v/>
      </c>
      <c r="AW166" s="23" t="str">
        <f t="shared" si="80"/>
        <v/>
      </c>
      <c r="AX166" s="23" t="str">
        <f t="shared" si="80"/>
        <v/>
      </c>
      <c r="AY166" s="23" t="str">
        <f t="shared" si="80"/>
        <v/>
      </c>
      <c r="AZ166" s="23"/>
      <c r="BA166" s="74">
        <v>1.8</v>
      </c>
      <c r="BB166" s="74">
        <v>1.74</v>
      </c>
      <c r="BC166" s="25">
        <f t="shared" si="64"/>
        <v>1.48</v>
      </c>
      <c r="BD166" s="25">
        <f t="shared" si="79"/>
        <v>1.6882000000000001</v>
      </c>
      <c r="BF166" s="55">
        <f t="shared" si="78"/>
        <v>0</v>
      </c>
      <c r="BG166" s="66"/>
      <c r="BH166" s="66"/>
      <c r="BI166" s="25"/>
      <c r="BJ166" s="25"/>
      <c r="BK166" s="20"/>
      <c r="BL166" s="24"/>
      <c r="BM166" s="25"/>
      <c r="BN166" s="25"/>
      <c r="BO166" s="25"/>
      <c r="BP166" s="126"/>
    </row>
    <row r="167" spans="1:68" s="75" customFormat="1" x14ac:dyDescent="0.2">
      <c r="A167" s="56">
        <v>45133</v>
      </c>
      <c r="B167" s="57" t="s">
        <v>561</v>
      </c>
      <c r="C167" s="74"/>
      <c r="D167" s="58" t="str">
        <f t="shared" si="77"/>
        <v>Wed</v>
      </c>
      <c r="E167" s="74"/>
      <c r="F167" s="24" t="s">
        <v>51</v>
      </c>
      <c r="G167" s="24" t="s">
        <v>103</v>
      </c>
      <c r="H167" s="60" t="s">
        <v>124</v>
      </c>
      <c r="I167" s="60">
        <v>2</v>
      </c>
      <c r="J167" s="60">
        <v>13</v>
      </c>
      <c r="K167" s="60" t="s">
        <v>349</v>
      </c>
      <c r="L167" s="122">
        <v>2</v>
      </c>
      <c r="M167" s="24" t="s">
        <v>105</v>
      </c>
      <c r="N167" s="24" t="s">
        <v>6</v>
      </c>
      <c r="O167" s="60"/>
      <c r="P167" s="60"/>
      <c r="Q167" s="60"/>
      <c r="R167" s="64">
        <v>2</v>
      </c>
      <c r="S167" s="65" t="s">
        <v>363</v>
      </c>
      <c r="T167" s="66" t="str">
        <f t="shared" si="70"/>
        <v>0.00</v>
      </c>
      <c r="U167" s="66">
        <f t="shared" si="71"/>
        <v>-2</v>
      </c>
      <c r="V167" s="66">
        <f t="shared" si="72"/>
        <v>84.839999999999975</v>
      </c>
      <c r="W167" s="66">
        <f t="shared" si="73"/>
        <v>478</v>
      </c>
      <c r="X167" s="20">
        <f t="shared" si="74"/>
        <v>0.17748953974895393</v>
      </c>
      <c r="Y167" s="67">
        <f t="shared" si="75"/>
        <v>0.84839999999999971</v>
      </c>
      <c r="Z167" s="68">
        <f t="shared" si="76"/>
        <v>8483.9999999999982</v>
      </c>
      <c r="AA167" s="65" t="s">
        <v>52</v>
      </c>
      <c r="AB167" s="60"/>
      <c r="AC167" s="60"/>
      <c r="AD167" s="73"/>
      <c r="AE167" s="73"/>
      <c r="AF167" s="73"/>
      <c r="AG167" s="73"/>
      <c r="AH167" s="74"/>
      <c r="AI167" s="74"/>
      <c r="AJ167" s="73"/>
      <c r="AK167" s="73"/>
      <c r="AL167" s="73"/>
      <c r="AM167" s="73"/>
      <c r="AN167" s="73"/>
      <c r="AO167" s="73"/>
      <c r="AP167" s="73"/>
      <c r="AQ167" s="73"/>
      <c r="AR167" s="73"/>
      <c r="AU167" s="23">
        <f t="shared" si="80"/>
        <v>-2</v>
      </c>
      <c r="AV167" s="23" t="str">
        <f t="shared" si="80"/>
        <v/>
      </c>
      <c r="AW167" s="23" t="str">
        <f t="shared" si="80"/>
        <v/>
      </c>
      <c r="AX167" s="23" t="str">
        <f t="shared" si="80"/>
        <v/>
      </c>
      <c r="AY167" s="23" t="str">
        <f t="shared" si="80"/>
        <v/>
      </c>
      <c r="AZ167" s="23"/>
      <c r="BA167" s="74">
        <v>1.95</v>
      </c>
      <c r="BB167" s="74">
        <v>1.45</v>
      </c>
      <c r="BC167" s="25">
        <f t="shared" si="64"/>
        <v>0.89999999999999991</v>
      </c>
      <c r="BD167" s="25">
        <f t="shared" si="79"/>
        <v>1.4184999999999999</v>
      </c>
      <c r="BF167" s="55">
        <f t="shared" si="78"/>
        <v>0</v>
      </c>
      <c r="BG167" s="66"/>
      <c r="BH167" s="66"/>
      <c r="BI167" s="25"/>
      <c r="BJ167" s="25"/>
      <c r="BK167" s="20"/>
      <c r="BL167" s="24"/>
      <c r="BM167" s="25"/>
      <c r="BN167" s="25"/>
      <c r="BO167" s="25"/>
      <c r="BP167" s="126"/>
    </row>
    <row r="168" spans="1:68" s="75" customFormat="1" x14ac:dyDescent="0.2">
      <c r="A168" s="56">
        <v>45133</v>
      </c>
      <c r="B168" s="57" t="s">
        <v>561</v>
      </c>
      <c r="C168" s="74"/>
      <c r="D168" s="58" t="str">
        <f t="shared" si="77"/>
        <v>Wed</v>
      </c>
      <c r="E168" s="74"/>
      <c r="F168" s="24" t="s">
        <v>51</v>
      </c>
      <c r="G168" s="24" t="s">
        <v>103</v>
      </c>
      <c r="H168" s="60" t="s">
        <v>124</v>
      </c>
      <c r="I168" s="60">
        <v>5</v>
      </c>
      <c r="J168" s="60">
        <v>7</v>
      </c>
      <c r="K168" s="60" t="s">
        <v>350</v>
      </c>
      <c r="L168" s="122">
        <v>5</v>
      </c>
      <c r="M168" s="24" t="s">
        <v>105</v>
      </c>
      <c r="N168" s="24" t="s">
        <v>6</v>
      </c>
      <c r="O168" s="60"/>
      <c r="P168" s="60"/>
      <c r="Q168" s="60"/>
      <c r="R168" s="64">
        <v>2.6</v>
      </c>
      <c r="S168" s="65" t="s">
        <v>363</v>
      </c>
      <c r="T168" s="66" t="str">
        <f t="shared" si="70"/>
        <v>0.00</v>
      </c>
      <c r="U168" s="66">
        <f t="shared" si="71"/>
        <v>-5</v>
      </c>
      <c r="V168" s="66">
        <f t="shared" si="72"/>
        <v>79.839999999999975</v>
      </c>
      <c r="W168" s="66">
        <f t="shared" si="73"/>
        <v>483</v>
      </c>
      <c r="X168" s="20">
        <f t="shared" si="74"/>
        <v>0.16530020703933743</v>
      </c>
      <c r="Y168" s="67">
        <f t="shared" si="75"/>
        <v>0.79839999999999978</v>
      </c>
      <c r="Z168" s="68">
        <f t="shared" si="76"/>
        <v>7983.9999999999973</v>
      </c>
      <c r="AA168" s="65" t="s">
        <v>52</v>
      </c>
      <c r="AB168" s="60"/>
      <c r="AC168" s="60"/>
      <c r="AD168" s="73"/>
      <c r="AE168" s="73"/>
      <c r="AF168" s="73"/>
      <c r="AG168" s="73"/>
      <c r="AH168" s="74"/>
      <c r="AI168" s="74"/>
      <c r="AJ168" s="73"/>
      <c r="AK168" s="73"/>
      <c r="AL168" s="73"/>
      <c r="AM168" s="73"/>
      <c r="AN168" s="73"/>
      <c r="AO168" s="73"/>
      <c r="AP168" s="73"/>
      <c r="AQ168" s="73"/>
      <c r="AR168" s="73"/>
      <c r="AU168" s="23">
        <f t="shared" si="80"/>
        <v>-5</v>
      </c>
      <c r="AV168" s="23" t="str">
        <f t="shared" si="80"/>
        <v/>
      </c>
      <c r="AW168" s="23" t="str">
        <f t="shared" si="80"/>
        <v/>
      </c>
      <c r="AX168" s="23" t="str">
        <f t="shared" si="80"/>
        <v/>
      </c>
      <c r="AY168" s="23" t="str">
        <f t="shared" si="80"/>
        <v/>
      </c>
      <c r="AZ168" s="23"/>
      <c r="BA168" s="74">
        <v>3.4</v>
      </c>
      <c r="BB168" s="74">
        <v>3.2</v>
      </c>
      <c r="BC168" s="25">
        <f t="shared" si="64"/>
        <v>11</v>
      </c>
      <c r="BD168" s="25">
        <f t="shared" si="79"/>
        <v>3.0460000000000003</v>
      </c>
      <c r="BF168" s="55">
        <f t="shared" si="78"/>
        <v>0</v>
      </c>
      <c r="BG168" s="66"/>
      <c r="BH168" s="66"/>
      <c r="BI168" s="25"/>
      <c r="BJ168" s="25"/>
      <c r="BK168" s="20"/>
      <c r="BL168" s="24"/>
      <c r="BM168" s="25"/>
      <c r="BN168" s="25"/>
      <c r="BO168" s="25"/>
      <c r="BP168" s="126"/>
    </row>
    <row r="169" spans="1:68" s="75" customFormat="1" x14ac:dyDescent="0.2">
      <c r="A169" s="56">
        <v>45133</v>
      </c>
      <c r="B169" s="57" t="s">
        <v>561</v>
      </c>
      <c r="C169" s="74"/>
      <c r="D169" s="58" t="str">
        <f t="shared" si="77"/>
        <v>Wed</v>
      </c>
      <c r="E169" s="74"/>
      <c r="F169" s="24" t="s">
        <v>51</v>
      </c>
      <c r="G169" s="24" t="s">
        <v>103</v>
      </c>
      <c r="H169" s="60" t="s">
        <v>194</v>
      </c>
      <c r="I169" s="60">
        <v>2</v>
      </c>
      <c r="J169" s="60">
        <v>10</v>
      </c>
      <c r="K169" s="69" t="s">
        <v>348</v>
      </c>
      <c r="L169" s="122">
        <v>1</v>
      </c>
      <c r="M169" s="24" t="s">
        <v>105</v>
      </c>
      <c r="N169" s="24" t="s">
        <v>6</v>
      </c>
      <c r="O169" s="60"/>
      <c r="P169" s="60"/>
      <c r="Q169" s="60"/>
      <c r="R169" s="64">
        <v>7</v>
      </c>
      <c r="S169" s="65" t="s">
        <v>372</v>
      </c>
      <c r="T169" s="66">
        <f t="shared" si="70"/>
        <v>7</v>
      </c>
      <c r="U169" s="66">
        <f t="shared" si="71"/>
        <v>6</v>
      </c>
      <c r="V169" s="66">
        <f t="shared" si="72"/>
        <v>85.839999999999975</v>
      </c>
      <c r="W169" s="66">
        <f t="shared" si="73"/>
        <v>484</v>
      </c>
      <c r="X169" s="20">
        <f t="shared" si="74"/>
        <v>0.1773553719008264</v>
      </c>
      <c r="Y169" s="67">
        <f t="shared" si="75"/>
        <v>0.85839999999999972</v>
      </c>
      <c r="Z169" s="68">
        <f t="shared" si="76"/>
        <v>8583.9999999999982</v>
      </c>
      <c r="AA169" s="65" t="s">
        <v>53</v>
      </c>
      <c r="AB169" s="60"/>
      <c r="AC169" s="60"/>
      <c r="AD169" s="73"/>
      <c r="AE169" s="73"/>
      <c r="AF169" s="73"/>
      <c r="AG169" s="73"/>
      <c r="AH169" s="74"/>
      <c r="AI169" s="74"/>
      <c r="AJ169" s="73"/>
      <c r="AK169" s="73"/>
      <c r="AL169" s="73"/>
      <c r="AM169" s="73"/>
      <c r="AN169" s="73"/>
      <c r="AO169" s="73"/>
      <c r="AP169" s="73"/>
      <c r="AQ169" s="73"/>
      <c r="AR169" s="73"/>
      <c r="AU169" s="23">
        <f t="shared" si="80"/>
        <v>6</v>
      </c>
      <c r="AV169" s="23" t="str">
        <f t="shared" si="80"/>
        <v/>
      </c>
      <c r="AW169" s="23" t="str">
        <f t="shared" si="80"/>
        <v/>
      </c>
      <c r="AX169" s="23" t="str">
        <f t="shared" si="80"/>
        <v/>
      </c>
      <c r="AY169" s="23" t="str">
        <f t="shared" si="80"/>
        <v/>
      </c>
      <c r="AZ169" s="23"/>
      <c r="BA169" s="74">
        <v>6.5</v>
      </c>
      <c r="BB169" s="74">
        <v>5.9</v>
      </c>
      <c r="BC169" s="25">
        <f t="shared" si="64"/>
        <v>4.9000000000000004</v>
      </c>
      <c r="BD169" s="25">
        <f t="shared" si="79"/>
        <v>5.5570000000000004</v>
      </c>
      <c r="BF169" s="55">
        <f t="shared" si="78"/>
        <v>0</v>
      </c>
      <c r="BG169" s="66"/>
      <c r="BH169" s="66"/>
      <c r="BI169" s="25"/>
      <c r="BJ169" s="25"/>
      <c r="BK169" s="20"/>
      <c r="BL169" s="24"/>
      <c r="BM169" s="25"/>
      <c r="BN169" s="25"/>
      <c r="BO169" s="25"/>
      <c r="BP169" s="126"/>
    </row>
    <row r="170" spans="1:68" s="75" customFormat="1" x14ac:dyDescent="0.2">
      <c r="A170" s="56">
        <v>45136</v>
      </c>
      <c r="B170" s="57" t="s">
        <v>561</v>
      </c>
      <c r="C170" s="74"/>
      <c r="D170" s="58" t="str">
        <f t="shared" si="77"/>
        <v>Sat</v>
      </c>
      <c r="E170" s="74"/>
      <c r="F170" s="24" t="s">
        <v>51</v>
      </c>
      <c r="G170" s="24" t="s">
        <v>103</v>
      </c>
      <c r="H170" s="60" t="s">
        <v>377</v>
      </c>
      <c r="I170" s="60">
        <v>1</v>
      </c>
      <c r="J170" s="60">
        <v>6</v>
      </c>
      <c r="K170" s="62" t="s">
        <v>378</v>
      </c>
      <c r="L170" s="122">
        <v>3</v>
      </c>
      <c r="M170" s="24" t="s">
        <v>105</v>
      </c>
      <c r="N170" s="60" t="s">
        <v>6</v>
      </c>
      <c r="O170" s="60"/>
      <c r="P170" s="60"/>
      <c r="Q170" s="60"/>
      <c r="R170" s="64">
        <v>3.4</v>
      </c>
      <c r="S170" s="77" t="s">
        <v>371</v>
      </c>
      <c r="T170" s="66" t="str">
        <f t="shared" si="70"/>
        <v>0.00</v>
      </c>
      <c r="U170" s="66">
        <f t="shared" si="71"/>
        <v>-3</v>
      </c>
      <c r="V170" s="66">
        <f t="shared" si="72"/>
        <v>82.839999999999975</v>
      </c>
      <c r="W170" s="66">
        <f t="shared" si="73"/>
        <v>487</v>
      </c>
      <c r="X170" s="20">
        <f t="shared" si="74"/>
        <v>0.1701026694045174</v>
      </c>
      <c r="Y170" s="67">
        <f t="shared" si="75"/>
        <v>0.8283999999999998</v>
      </c>
      <c r="Z170" s="68">
        <f t="shared" si="76"/>
        <v>8283.9999999999982</v>
      </c>
      <c r="AA170" s="65" t="s">
        <v>52</v>
      </c>
      <c r="AB170" s="60"/>
      <c r="AC170" s="60"/>
      <c r="AD170" s="73"/>
      <c r="AE170" s="73"/>
      <c r="AF170" s="73"/>
      <c r="AG170" s="73"/>
      <c r="AH170" s="74"/>
      <c r="AI170" s="74"/>
      <c r="AJ170" s="73"/>
      <c r="AK170" s="73"/>
      <c r="AL170" s="73"/>
      <c r="AM170" s="73"/>
      <c r="AN170" s="73"/>
      <c r="AO170" s="73"/>
      <c r="AP170" s="73"/>
      <c r="AQ170" s="73"/>
      <c r="AR170" s="73"/>
      <c r="AU170" s="23">
        <f t="shared" si="80"/>
        <v>-3</v>
      </c>
      <c r="AV170" s="23" t="str">
        <f t="shared" si="80"/>
        <v/>
      </c>
      <c r="AW170" s="23" t="str">
        <f t="shared" si="80"/>
        <v/>
      </c>
      <c r="AX170" s="23" t="str">
        <f t="shared" si="80"/>
        <v/>
      </c>
      <c r="AY170" s="23" t="str">
        <f t="shared" si="80"/>
        <v/>
      </c>
      <c r="AZ170" s="23"/>
      <c r="BA170" s="74">
        <v>3.5</v>
      </c>
      <c r="BB170" s="74">
        <v>3.8</v>
      </c>
      <c r="BC170" s="25">
        <f t="shared" si="64"/>
        <v>8.3999999999999986</v>
      </c>
      <c r="BD170" s="25">
        <f t="shared" ref="BD170:BD174" si="81">0.93*(BB170-1)+1</f>
        <v>3.6040000000000001</v>
      </c>
      <c r="BF170" s="55">
        <f t="shared" si="78"/>
        <v>0</v>
      </c>
      <c r="BG170" s="66"/>
      <c r="BH170" s="66"/>
      <c r="BI170" s="25"/>
      <c r="BJ170" s="25"/>
      <c r="BK170" s="20"/>
      <c r="BL170" s="24"/>
      <c r="BM170" s="25"/>
      <c r="BN170" s="25"/>
      <c r="BO170" s="25"/>
      <c r="BP170" s="126"/>
    </row>
    <row r="171" spans="1:68" s="75" customFormat="1" x14ac:dyDescent="0.2">
      <c r="A171" s="56">
        <v>45136</v>
      </c>
      <c r="B171" s="57" t="s">
        <v>561</v>
      </c>
      <c r="C171" s="74"/>
      <c r="D171" s="58" t="str">
        <f t="shared" si="77"/>
        <v>Sat</v>
      </c>
      <c r="E171" s="74"/>
      <c r="F171" s="24" t="s">
        <v>51</v>
      </c>
      <c r="G171" s="24" t="s">
        <v>103</v>
      </c>
      <c r="H171" s="60" t="s">
        <v>377</v>
      </c>
      <c r="I171" s="60">
        <v>3</v>
      </c>
      <c r="J171" s="60">
        <v>6</v>
      </c>
      <c r="K171" s="60" t="s">
        <v>379</v>
      </c>
      <c r="L171" s="122">
        <v>1</v>
      </c>
      <c r="M171" s="24" t="s">
        <v>105</v>
      </c>
      <c r="N171" s="60" t="s">
        <v>6</v>
      </c>
      <c r="O171" s="60"/>
      <c r="P171" s="60"/>
      <c r="Q171" s="60"/>
      <c r="R171" s="64">
        <v>11</v>
      </c>
      <c r="S171" s="65" t="s">
        <v>363</v>
      </c>
      <c r="T171" s="66" t="str">
        <f t="shared" si="70"/>
        <v>0.00</v>
      </c>
      <c r="U171" s="66">
        <f t="shared" si="71"/>
        <v>-1</v>
      </c>
      <c r="V171" s="66">
        <f t="shared" si="72"/>
        <v>81.839999999999975</v>
      </c>
      <c r="W171" s="66">
        <f t="shared" si="73"/>
        <v>488</v>
      </c>
      <c r="X171" s="20">
        <f t="shared" si="74"/>
        <v>0.16770491803278684</v>
      </c>
      <c r="Y171" s="67">
        <f t="shared" si="75"/>
        <v>0.81839999999999979</v>
      </c>
      <c r="Z171" s="68">
        <f t="shared" si="76"/>
        <v>8183.9999999999973</v>
      </c>
      <c r="AA171" s="65" t="s">
        <v>52</v>
      </c>
      <c r="AB171" s="60"/>
      <c r="AC171" s="60"/>
      <c r="AD171" s="73"/>
      <c r="AE171" s="73"/>
      <c r="AF171" s="73"/>
      <c r="AG171" s="73"/>
      <c r="AH171" s="74"/>
      <c r="AI171" s="74"/>
      <c r="AJ171" s="73"/>
      <c r="AK171" s="73"/>
      <c r="AL171" s="73"/>
      <c r="AM171" s="73"/>
      <c r="AN171" s="73"/>
      <c r="AO171" s="73"/>
      <c r="AP171" s="73"/>
      <c r="AQ171" s="73"/>
      <c r="AR171" s="73"/>
      <c r="AU171" s="23">
        <f t="shared" ref="AU171:AY190" si="82">IF($G171=AU$2,$U171,"")</f>
        <v>-1</v>
      </c>
      <c r="AV171" s="23" t="str">
        <f t="shared" si="82"/>
        <v/>
      </c>
      <c r="AW171" s="23" t="str">
        <f t="shared" si="82"/>
        <v/>
      </c>
      <c r="AX171" s="23" t="str">
        <f t="shared" si="82"/>
        <v/>
      </c>
      <c r="AY171" s="23" t="str">
        <f t="shared" si="82"/>
        <v/>
      </c>
      <c r="AZ171" s="23"/>
      <c r="BA171" s="74">
        <v>14</v>
      </c>
      <c r="BB171" s="74">
        <v>14.57</v>
      </c>
      <c r="BC171" s="25">
        <f t="shared" si="64"/>
        <v>13.57</v>
      </c>
      <c r="BD171" s="25">
        <f t="shared" si="81"/>
        <v>13.620100000000001</v>
      </c>
      <c r="BF171" s="55">
        <f t="shared" si="78"/>
        <v>0</v>
      </c>
      <c r="BG171" s="66"/>
      <c r="BH171" s="66"/>
      <c r="BI171" s="25"/>
      <c r="BJ171" s="25"/>
      <c r="BK171" s="20"/>
      <c r="BL171" s="24"/>
      <c r="BM171" s="25"/>
      <c r="BN171" s="25"/>
      <c r="BO171" s="25"/>
      <c r="BP171" s="126"/>
    </row>
    <row r="172" spans="1:68" s="75" customFormat="1" x14ac:dyDescent="0.2">
      <c r="A172" s="56">
        <v>45136</v>
      </c>
      <c r="B172" s="57" t="s">
        <v>561</v>
      </c>
      <c r="C172" s="74"/>
      <c r="D172" s="58" t="str">
        <f t="shared" si="77"/>
        <v>Sat</v>
      </c>
      <c r="E172" s="74"/>
      <c r="F172" s="24" t="s">
        <v>51</v>
      </c>
      <c r="G172" s="24" t="s">
        <v>103</v>
      </c>
      <c r="H172" s="60" t="s">
        <v>377</v>
      </c>
      <c r="I172" s="60">
        <v>3</v>
      </c>
      <c r="J172" s="60">
        <v>6</v>
      </c>
      <c r="K172" s="60" t="s">
        <v>379</v>
      </c>
      <c r="L172" s="122">
        <v>2</v>
      </c>
      <c r="M172" s="24" t="s">
        <v>105</v>
      </c>
      <c r="N172" s="60" t="s">
        <v>7</v>
      </c>
      <c r="O172" s="60"/>
      <c r="P172" s="60"/>
      <c r="Q172" s="60"/>
      <c r="R172" s="64">
        <v>3.3</v>
      </c>
      <c r="S172" s="65" t="s">
        <v>363</v>
      </c>
      <c r="T172" s="66" t="str">
        <f t="shared" si="70"/>
        <v>0.00</v>
      </c>
      <c r="U172" s="66">
        <f t="shared" si="71"/>
        <v>-2</v>
      </c>
      <c r="V172" s="66">
        <f t="shared" si="72"/>
        <v>79.839999999999975</v>
      </c>
      <c r="W172" s="66">
        <f t="shared" si="73"/>
        <v>490</v>
      </c>
      <c r="X172" s="20">
        <f t="shared" si="74"/>
        <v>0.16293877551020403</v>
      </c>
      <c r="Y172" s="67">
        <f t="shared" si="75"/>
        <v>0.79839999999999978</v>
      </c>
      <c r="Z172" s="68">
        <f t="shared" si="76"/>
        <v>7983.9999999999973</v>
      </c>
      <c r="AA172" s="65" t="s">
        <v>52</v>
      </c>
      <c r="AB172" s="60"/>
      <c r="AC172" s="60"/>
      <c r="AD172" s="73"/>
      <c r="AE172" s="73"/>
      <c r="AF172" s="73"/>
      <c r="AG172" s="73"/>
      <c r="AH172" s="74"/>
      <c r="AI172" s="74"/>
      <c r="AJ172" s="73"/>
      <c r="AK172" s="73"/>
      <c r="AL172" s="73"/>
      <c r="AM172" s="73"/>
      <c r="AN172" s="73"/>
      <c r="AO172" s="73"/>
      <c r="AP172" s="73"/>
      <c r="AQ172" s="73"/>
      <c r="AR172" s="73"/>
      <c r="AU172" s="23">
        <f t="shared" si="82"/>
        <v>-2</v>
      </c>
      <c r="AV172" s="23" t="str">
        <f t="shared" si="82"/>
        <v/>
      </c>
      <c r="AW172" s="23" t="str">
        <f t="shared" si="82"/>
        <v/>
      </c>
      <c r="AX172" s="23" t="str">
        <f t="shared" si="82"/>
        <v/>
      </c>
      <c r="AY172" s="23" t="str">
        <f t="shared" si="82"/>
        <v/>
      </c>
      <c r="AZ172" s="23"/>
      <c r="BA172" s="25">
        <v>0</v>
      </c>
      <c r="BB172" s="74">
        <v>3.73</v>
      </c>
      <c r="BC172" s="25">
        <f t="shared" si="64"/>
        <v>5.46</v>
      </c>
      <c r="BD172" s="25">
        <f t="shared" si="81"/>
        <v>3.5388999999999999</v>
      </c>
      <c r="BF172" s="55">
        <f t="shared" si="78"/>
        <v>0</v>
      </c>
      <c r="BG172" s="66"/>
      <c r="BH172" s="66"/>
      <c r="BI172" s="25"/>
      <c r="BJ172" s="25"/>
      <c r="BK172" s="20"/>
      <c r="BL172" s="24"/>
      <c r="BM172" s="25"/>
      <c r="BN172" s="25"/>
      <c r="BO172" s="25"/>
      <c r="BP172" s="126"/>
    </row>
    <row r="173" spans="1:68" s="75" customFormat="1" x14ac:dyDescent="0.2">
      <c r="A173" s="56">
        <v>45136</v>
      </c>
      <c r="B173" s="57" t="s">
        <v>561</v>
      </c>
      <c r="C173" s="74"/>
      <c r="D173" s="58" t="str">
        <f t="shared" si="77"/>
        <v>Sat</v>
      </c>
      <c r="E173" s="74"/>
      <c r="F173" s="24" t="s">
        <v>51</v>
      </c>
      <c r="G173" s="24" t="s">
        <v>103</v>
      </c>
      <c r="H173" s="60" t="s">
        <v>209</v>
      </c>
      <c r="I173" s="60">
        <v>4</v>
      </c>
      <c r="J173" s="60">
        <v>3</v>
      </c>
      <c r="K173" s="70" t="s">
        <v>380</v>
      </c>
      <c r="L173" s="122">
        <v>5</v>
      </c>
      <c r="M173" s="24" t="s">
        <v>105</v>
      </c>
      <c r="N173" s="60" t="s">
        <v>6</v>
      </c>
      <c r="O173" s="60"/>
      <c r="P173" s="60"/>
      <c r="Q173" s="60"/>
      <c r="R173" s="64">
        <v>2.5</v>
      </c>
      <c r="S173" s="65" t="s">
        <v>373</v>
      </c>
      <c r="T173" s="66" t="str">
        <f t="shared" si="70"/>
        <v>0.00</v>
      </c>
      <c r="U173" s="66">
        <f t="shared" si="71"/>
        <v>-5</v>
      </c>
      <c r="V173" s="66">
        <f t="shared" si="72"/>
        <v>74.839999999999975</v>
      </c>
      <c r="W173" s="66">
        <f t="shared" si="73"/>
        <v>495</v>
      </c>
      <c r="X173" s="20">
        <f t="shared" si="74"/>
        <v>0.15119191919191916</v>
      </c>
      <c r="Y173" s="67">
        <f t="shared" si="75"/>
        <v>0.74839999999999973</v>
      </c>
      <c r="Z173" s="68">
        <f t="shared" si="76"/>
        <v>7483.9999999999973</v>
      </c>
      <c r="AA173" s="65" t="s">
        <v>52</v>
      </c>
      <c r="AB173" s="60"/>
      <c r="AC173" s="60"/>
      <c r="AD173" s="73"/>
      <c r="AE173" s="73"/>
      <c r="AF173" s="73"/>
      <c r="AG173" s="73"/>
      <c r="AH173" s="74"/>
      <c r="AI173" s="74"/>
      <c r="AJ173" s="73"/>
      <c r="AK173" s="73"/>
      <c r="AL173" s="73"/>
      <c r="AM173" s="73"/>
      <c r="AN173" s="73"/>
      <c r="AO173" s="73"/>
      <c r="AP173" s="73"/>
      <c r="AQ173" s="73"/>
      <c r="AR173" s="73"/>
      <c r="AU173" s="23">
        <f t="shared" si="82"/>
        <v>-5</v>
      </c>
      <c r="AV173" s="23" t="str">
        <f t="shared" si="82"/>
        <v/>
      </c>
      <c r="AW173" s="23" t="str">
        <f t="shared" si="82"/>
        <v/>
      </c>
      <c r="AX173" s="23" t="str">
        <f t="shared" si="82"/>
        <v/>
      </c>
      <c r="AY173" s="23" t="str">
        <f t="shared" si="82"/>
        <v/>
      </c>
      <c r="AZ173" s="23"/>
      <c r="BA173" s="74">
        <v>2.8</v>
      </c>
      <c r="BB173" s="74">
        <v>3</v>
      </c>
      <c r="BC173" s="25">
        <f t="shared" si="64"/>
        <v>10</v>
      </c>
      <c r="BD173" s="25">
        <f t="shared" si="81"/>
        <v>2.8600000000000003</v>
      </c>
      <c r="BF173" s="55">
        <f t="shared" si="78"/>
        <v>0</v>
      </c>
      <c r="BG173" s="66"/>
      <c r="BH173" s="66"/>
      <c r="BI173" s="25"/>
      <c r="BJ173" s="25"/>
      <c r="BK173" s="20"/>
      <c r="BL173" s="24"/>
      <c r="BM173" s="25"/>
      <c r="BN173" s="25"/>
      <c r="BO173" s="25"/>
      <c r="BP173" s="126"/>
    </row>
    <row r="174" spans="1:68" s="75" customFormat="1" x14ac:dyDescent="0.2">
      <c r="A174" s="56">
        <v>45137</v>
      </c>
      <c r="B174" s="57" t="s">
        <v>561</v>
      </c>
      <c r="C174" s="74"/>
      <c r="D174" s="58" t="str">
        <f t="shared" si="77"/>
        <v>Sun</v>
      </c>
      <c r="E174" s="74"/>
      <c r="F174" s="24" t="s">
        <v>51</v>
      </c>
      <c r="G174" s="24" t="s">
        <v>103</v>
      </c>
      <c r="H174" s="60" t="s">
        <v>176</v>
      </c>
      <c r="I174" s="60">
        <v>4</v>
      </c>
      <c r="J174" s="60">
        <v>1</v>
      </c>
      <c r="K174" s="69" t="s">
        <v>381</v>
      </c>
      <c r="L174" s="122">
        <v>4</v>
      </c>
      <c r="M174" s="24" t="s">
        <v>105</v>
      </c>
      <c r="N174" s="60" t="s">
        <v>6</v>
      </c>
      <c r="O174" s="60"/>
      <c r="P174" s="60"/>
      <c r="Q174" s="60"/>
      <c r="R174" s="64">
        <v>2.5</v>
      </c>
      <c r="S174" s="65" t="s">
        <v>372</v>
      </c>
      <c r="T174" s="66">
        <f t="shared" si="70"/>
        <v>10</v>
      </c>
      <c r="U174" s="66">
        <f t="shared" si="71"/>
        <v>6</v>
      </c>
      <c r="V174" s="66">
        <f t="shared" si="72"/>
        <v>80.839999999999975</v>
      </c>
      <c r="W174" s="66">
        <f t="shared" si="73"/>
        <v>499</v>
      </c>
      <c r="X174" s="20">
        <f t="shared" si="74"/>
        <v>0.16200400801603201</v>
      </c>
      <c r="Y174" s="67">
        <f t="shared" si="75"/>
        <v>0.80839999999999979</v>
      </c>
      <c r="Z174" s="68">
        <f t="shared" si="76"/>
        <v>8083.9999999999973</v>
      </c>
      <c r="AA174" s="65" t="s">
        <v>53</v>
      </c>
      <c r="AB174" s="60"/>
      <c r="AC174" s="60"/>
      <c r="AD174" s="73"/>
      <c r="AE174" s="73"/>
      <c r="AF174" s="73"/>
      <c r="AG174" s="73"/>
      <c r="AH174" s="74"/>
      <c r="AI174" s="74"/>
      <c r="AJ174" s="73"/>
      <c r="AK174" s="73"/>
      <c r="AL174" s="73"/>
      <c r="AM174" s="73"/>
      <c r="AN174" s="73"/>
      <c r="AO174" s="73"/>
      <c r="AP174" s="73"/>
      <c r="AQ174" s="73"/>
      <c r="AR174" s="73"/>
      <c r="AU174" s="23">
        <f t="shared" si="82"/>
        <v>6</v>
      </c>
      <c r="AV174" s="23" t="str">
        <f t="shared" si="82"/>
        <v/>
      </c>
      <c r="AW174" s="23" t="str">
        <f t="shared" si="82"/>
        <v/>
      </c>
      <c r="AX174" s="23" t="str">
        <f t="shared" si="82"/>
        <v/>
      </c>
      <c r="AY174" s="23" t="str">
        <f t="shared" si="82"/>
        <v/>
      </c>
      <c r="AZ174" s="23"/>
      <c r="BA174" s="74">
        <v>2.2999999999999998</v>
      </c>
      <c r="BB174" s="74">
        <v>2.25</v>
      </c>
      <c r="BC174" s="25">
        <f t="shared" si="64"/>
        <v>5</v>
      </c>
      <c r="BD174" s="25">
        <f t="shared" si="81"/>
        <v>2.1625000000000001</v>
      </c>
      <c r="BF174" s="55">
        <f t="shared" si="78"/>
        <v>0</v>
      </c>
      <c r="BG174" s="66"/>
      <c r="BH174" s="66"/>
      <c r="BI174" s="25"/>
      <c r="BJ174" s="25"/>
      <c r="BK174" s="20"/>
      <c r="BL174" s="24"/>
      <c r="BM174" s="25"/>
      <c r="BN174" s="25"/>
      <c r="BO174" s="25"/>
      <c r="BP174" s="126"/>
    </row>
    <row r="175" spans="1:68" x14ac:dyDescent="0.2">
      <c r="A175" s="56">
        <v>45138</v>
      </c>
      <c r="B175" s="57" t="s">
        <v>561</v>
      </c>
      <c r="C175" s="74"/>
      <c r="D175" s="58" t="str">
        <f t="shared" si="77"/>
        <v>Mon</v>
      </c>
      <c r="E175" s="74"/>
      <c r="F175" s="24" t="s">
        <v>51</v>
      </c>
      <c r="G175" s="74" t="s">
        <v>103</v>
      </c>
      <c r="H175" s="60" t="s">
        <v>384</v>
      </c>
      <c r="I175" s="78" t="s">
        <v>385</v>
      </c>
      <c r="J175" s="78" t="s">
        <v>386</v>
      </c>
      <c r="K175" s="60" t="s">
        <v>387</v>
      </c>
      <c r="L175" s="122">
        <v>3</v>
      </c>
      <c r="M175" s="24" t="s">
        <v>105</v>
      </c>
      <c r="N175" s="60" t="s">
        <v>388</v>
      </c>
      <c r="O175" s="60"/>
      <c r="P175" s="60"/>
      <c r="Q175" s="60"/>
      <c r="R175" s="79">
        <v>2.48</v>
      </c>
      <c r="S175" s="65" t="s">
        <v>363</v>
      </c>
      <c r="T175" s="66" t="str">
        <f t="shared" si="70"/>
        <v>0.00</v>
      </c>
      <c r="U175" s="66">
        <f t="shared" si="71"/>
        <v>-3</v>
      </c>
      <c r="V175" s="66">
        <f t="shared" si="72"/>
        <v>77.839999999999975</v>
      </c>
      <c r="W175" s="66">
        <f t="shared" si="73"/>
        <v>502</v>
      </c>
      <c r="X175" s="20">
        <f t="shared" si="74"/>
        <v>0.15505976095617524</v>
      </c>
      <c r="Y175" s="67">
        <f t="shared" si="75"/>
        <v>0.77839999999999976</v>
      </c>
      <c r="Z175" s="68">
        <f t="shared" si="76"/>
        <v>7783.9999999999973</v>
      </c>
      <c r="AA175" s="65" t="s">
        <v>52</v>
      </c>
      <c r="AB175" s="24"/>
      <c r="AC175" s="24"/>
      <c r="AD175" s="80"/>
      <c r="AE175" s="80"/>
      <c r="AF175" s="80"/>
      <c r="AG175" s="80"/>
      <c r="AH175" s="25"/>
      <c r="AI175" s="25"/>
      <c r="AJ175" s="80"/>
      <c r="AK175" s="80"/>
      <c r="AL175" s="80"/>
      <c r="AM175" s="80"/>
      <c r="AN175" s="80"/>
      <c r="AO175" s="80"/>
      <c r="AP175" s="80"/>
      <c r="AQ175" s="80"/>
      <c r="AR175" s="80"/>
      <c r="AU175" s="23">
        <f t="shared" si="82"/>
        <v>-3</v>
      </c>
      <c r="AV175" s="23" t="str">
        <f t="shared" si="82"/>
        <v/>
      </c>
      <c r="AW175" s="23" t="str">
        <f t="shared" si="82"/>
        <v/>
      </c>
      <c r="AX175" s="23" t="str">
        <f t="shared" si="82"/>
        <v/>
      </c>
      <c r="AY175" s="23" t="str">
        <f t="shared" si="82"/>
        <v/>
      </c>
      <c r="AZ175" s="23"/>
      <c r="BA175" s="25">
        <v>0</v>
      </c>
      <c r="BB175" s="25">
        <v>0</v>
      </c>
      <c r="BC175" s="25">
        <f t="shared" ref="BC175:BC230" si="83">((BB175*(L175))-(L175))</f>
        <v>-3</v>
      </c>
      <c r="BD175" s="25">
        <f>0.94*(BB175-1)+1</f>
        <v>6.0000000000000053E-2</v>
      </c>
      <c r="BF175" s="55">
        <f t="shared" si="78"/>
        <v>0</v>
      </c>
      <c r="BG175" s="66"/>
      <c r="BH175" s="66"/>
      <c r="BI175" s="25"/>
      <c r="BJ175" s="25"/>
      <c r="BK175" s="20"/>
      <c r="BL175" s="24"/>
      <c r="BM175" s="25"/>
      <c r="BN175" s="25"/>
      <c r="BO175" s="25"/>
      <c r="BP175" s="126"/>
    </row>
    <row r="176" spans="1:68" x14ac:dyDescent="0.2">
      <c r="A176" s="56">
        <v>45139</v>
      </c>
      <c r="B176" s="57" t="s">
        <v>561</v>
      </c>
      <c r="C176" s="74"/>
      <c r="D176" s="58" t="str">
        <f t="shared" si="77"/>
        <v>Tue</v>
      </c>
      <c r="E176" s="74"/>
      <c r="F176" s="24" t="s">
        <v>51</v>
      </c>
      <c r="G176" s="74" t="s">
        <v>103</v>
      </c>
      <c r="H176" s="60" t="s">
        <v>246</v>
      </c>
      <c r="I176" s="60">
        <v>3</v>
      </c>
      <c r="J176" s="60">
        <v>3</v>
      </c>
      <c r="K176" s="69" t="s">
        <v>389</v>
      </c>
      <c r="L176" s="122">
        <v>3</v>
      </c>
      <c r="M176" s="24" t="s">
        <v>105</v>
      </c>
      <c r="N176" s="60" t="s">
        <v>7</v>
      </c>
      <c r="O176" s="60"/>
      <c r="P176" s="60"/>
      <c r="Q176" s="60"/>
      <c r="R176" s="79">
        <v>2.7</v>
      </c>
      <c r="S176" s="65" t="s">
        <v>373</v>
      </c>
      <c r="T176" s="66">
        <f t="shared" si="70"/>
        <v>8.1</v>
      </c>
      <c r="U176" s="66">
        <f t="shared" si="71"/>
        <v>5.0999999999999996</v>
      </c>
      <c r="V176" s="66">
        <f t="shared" si="72"/>
        <v>82.939999999999969</v>
      </c>
      <c r="W176" s="66">
        <f t="shared" si="73"/>
        <v>505</v>
      </c>
      <c r="X176" s="20">
        <f t="shared" si="74"/>
        <v>0.16423762376237619</v>
      </c>
      <c r="Y176" s="67">
        <f t="shared" si="75"/>
        <v>0.82939999999999969</v>
      </c>
      <c r="Z176" s="68">
        <f t="shared" si="76"/>
        <v>8293.9999999999964</v>
      </c>
      <c r="AA176" s="65" t="s">
        <v>53</v>
      </c>
      <c r="AB176" s="24"/>
      <c r="AC176" s="24"/>
      <c r="AD176" s="80"/>
      <c r="AE176" s="80"/>
      <c r="AF176" s="80"/>
      <c r="AG176" s="80"/>
      <c r="AH176" s="25"/>
      <c r="AI176" s="25"/>
      <c r="AJ176" s="80"/>
      <c r="AK176" s="80"/>
      <c r="AL176" s="80"/>
      <c r="AM176" s="80"/>
      <c r="AN176" s="80"/>
      <c r="AO176" s="80"/>
      <c r="AP176" s="80"/>
      <c r="AQ176" s="80"/>
      <c r="AR176" s="80"/>
      <c r="AU176" s="23">
        <f t="shared" si="82"/>
        <v>5.0999999999999996</v>
      </c>
      <c r="AV176" s="23" t="str">
        <f t="shared" si="82"/>
        <v/>
      </c>
      <c r="AW176" s="23" t="str">
        <f t="shared" si="82"/>
        <v/>
      </c>
      <c r="AX176" s="23" t="str">
        <f t="shared" si="82"/>
        <v/>
      </c>
      <c r="AY176" s="23" t="str">
        <f t="shared" si="82"/>
        <v/>
      </c>
      <c r="AZ176" s="23"/>
      <c r="BA176" s="25">
        <v>0</v>
      </c>
      <c r="BB176" s="25">
        <v>2.88</v>
      </c>
      <c r="BC176" s="25">
        <f t="shared" si="83"/>
        <v>5.6400000000000006</v>
      </c>
      <c r="BD176" s="25">
        <f t="shared" ref="BD176:BD182" si="84">0.93*(BB176-1)+1</f>
        <v>2.7484000000000002</v>
      </c>
      <c r="BF176" s="55">
        <f t="shared" si="78"/>
        <v>0</v>
      </c>
      <c r="BG176" s="66"/>
      <c r="BH176" s="66"/>
      <c r="BI176" s="25"/>
      <c r="BJ176" s="25"/>
      <c r="BK176" s="20"/>
      <c r="BL176" s="24"/>
      <c r="BM176" s="25"/>
      <c r="BN176" s="25"/>
      <c r="BO176" s="25"/>
      <c r="BP176" s="126"/>
    </row>
    <row r="177" spans="1:68" x14ac:dyDescent="0.2">
      <c r="A177" s="56">
        <v>45139</v>
      </c>
      <c r="B177" s="57" t="s">
        <v>561</v>
      </c>
      <c r="C177" s="74"/>
      <c r="D177" s="58" t="str">
        <f t="shared" si="77"/>
        <v>Tue</v>
      </c>
      <c r="E177" s="74"/>
      <c r="F177" s="24" t="s">
        <v>51</v>
      </c>
      <c r="G177" s="74" t="s">
        <v>103</v>
      </c>
      <c r="H177" s="60" t="s">
        <v>246</v>
      </c>
      <c r="I177" s="60">
        <v>3</v>
      </c>
      <c r="J177" s="60">
        <v>3</v>
      </c>
      <c r="K177" s="70" t="s">
        <v>389</v>
      </c>
      <c r="L177" s="122">
        <v>1</v>
      </c>
      <c r="M177" s="24" t="s">
        <v>105</v>
      </c>
      <c r="N177" s="60" t="s">
        <v>6</v>
      </c>
      <c r="O177" s="60"/>
      <c r="P177" s="60"/>
      <c r="Q177" s="60"/>
      <c r="R177" s="79">
        <v>9.5</v>
      </c>
      <c r="S177" s="65" t="s">
        <v>373</v>
      </c>
      <c r="T177" s="66" t="str">
        <f t="shared" si="70"/>
        <v>0.00</v>
      </c>
      <c r="U177" s="66">
        <f t="shared" si="71"/>
        <v>-1</v>
      </c>
      <c r="V177" s="66">
        <f t="shared" si="72"/>
        <v>81.939999999999969</v>
      </c>
      <c r="W177" s="66">
        <f t="shared" si="73"/>
        <v>506</v>
      </c>
      <c r="X177" s="20">
        <f t="shared" si="74"/>
        <v>0.16193675889328057</v>
      </c>
      <c r="Y177" s="67">
        <f t="shared" si="75"/>
        <v>0.81939999999999968</v>
      </c>
      <c r="Z177" s="68">
        <f t="shared" si="76"/>
        <v>8193.9999999999964</v>
      </c>
      <c r="AA177" s="65" t="s">
        <v>52</v>
      </c>
      <c r="AB177" s="24"/>
      <c r="AC177" s="24"/>
      <c r="AD177" s="80"/>
      <c r="AE177" s="80"/>
      <c r="AF177" s="80"/>
      <c r="AG177" s="80"/>
      <c r="AH177" s="25"/>
      <c r="AI177" s="25"/>
      <c r="AJ177" s="80"/>
      <c r="AK177" s="80"/>
      <c r="AL177" s="80"/>
      <c r="AM177" s="80"/>
      <c r="AN177" s="80"/>
      <c r="AO177" s="80"/>
      <c r="AP177" s="80"/>
      <c r="AQ177" s="80"/>
      <c r="AR177" s="80"/>
      <c r="AU177" s="23">
        <f t="shared" si="82"/>
        <v>-1</v>
      </c>
      <c r="AV177" s="23" t="str">
        <f t="shared" si="82"/>
        <v/>
      </c>
      <c r="AW177" s="23" t="str">
        <f t="shared" si="82"/>
        <v/>
      </c>
      <c r="AX177" s="23" t="str">
        <f t="shared" si="82"/>
        <v/>
      </c>
      <c r="AY177" s="23" t="str">
        <f t="shared" si="82"/>
        <v/>
      </c>
      <c r="AZ177" s="23"/>
      <c r="BA177" s="25">
        <v>15.2</v>
      </c>
      <c r="BB177" s="25">
        <v>15.63</v>
      </c>
      <c r="BC177" s="25">
        <f t="shared" si="83"/>
        <v>14.63</v>
      </c>
      <c r="BD177" s="25">
        <f t="shared" si="84"/>
        <v>14.605900000000002</v>
      </c>
      <c r="BF177" s="55">
        <f t="shared" si="78"/>
        <v>0</v>
      </c>
      <c r="BG177" s="66"/>
      <c r="BH177" s="66"/>
      <c r="BI177" s="25"/>
      <c r="BJ177" s="25"/>
      <c r="BK177" s="20"/>
      <c r="BL177" s="24"/>
      <c r="BM177" s="25"/>
      <c r="BN177" s="25"/>
      <c r="BO177" s="25"/>
      <c r="BP177" s="126"/>
    </row>
    <row r="178" spans="1:68" x14ac:dyDescent="0.2">
      <c r="A178" s="56">
        <v>45140</v>
      </c>
      <c r="B178" s="57" t="s">
        <v>561</v>
      </c>
      <c r="C178" s="74"/>
      <c r="D178" s="58" t="str">
        <f t="shared" si="77"/>
        <v>Wed</v>
      </c>
      <c r="E178" s="74"/>
      <c r="F178" s="24" t="s">
        <v>51</v>
      </c>
      <c r="G178" s="74" t="s">
        <v>103</v>
      </c>
      <c r="H178" s="60" t="s">
        <v>360</v>
      </c>
      <c r="I178" s="60">
        <v>5</v>
      </c>
      <c r="J178" s="60">
        <v>5</v>
      </c>
      <c r="K178" s="62" t="s">
        <v>393</v>
      </c>
      <c r="L178" s="122">
        <v>3</v>
      </c>
      <c r="M178" s="24" t="s">
        <v>105</v>
      </c>
      <c r="N178" s="60" t="s">
        <v>6</v>
      </c>
      <c r="O178" s="60"/>
      <c r="P178" s="60"/>
      <c r="Q178" s="60"/>
      <c r="R178" s="79">
        <v>3</v>
      </c>
      <c r="S178" s="65" t="s">
        <v>371</v>
      </c>
      <c r="T178" s="66" t="str">
        <f t="shared" si="70"/>
        <v>0.00</v>
      </c>
      <c r="U178" s="66">
        <f t="shared" si="71"/>
        <v>-3</v>
      </c>
      <c r="V178" s="66">
        <f t="shared" si="72"/>
        <v>78.939999999999969</v>
      </c>
      <c r="W178" s="66">
        <f t="shared" si="73"/>
        <v>509</v>
      </c>
      <c r="X178" s="20">
        <f t="shared" si="74"/>
        <v>0.15508840864440074</v>
      </c>
      <c r="Y178" s="67">
        <f t="shared" si="75"/>
        <v>0.78939999999999966</v>
      </c>
      <c r="Z178" s="68">
        <f t="shared" si="76"/>
        <v>7893.9999999999973</v>
      </c>
      <c r="AA178" s="65" t="s">
        <v>52</v>
      </c>
      <c r="AB178" s="24"/>
      <c r="AC178" s="24"/>
      <c r="AD178" s="80"/>
      <c r="AE178" s="80"/>
      <c r="AF178" s="80"/>
      <c r="AG178" s="80"/>
      <c r="AH178" s="25"/>
      <c r="AI178" s="25"/>
      <c r="AJ178" s="80"/>
      <c r="AK178" s="80"/>
      <c r="AL178" s="80"/>
      <c r="AM178" s="80"/>
      <c r="AN178" s="80"/>
      <c r="AO178" s="80"/>
      <c r="AP178" s="80"/>
      <c r="AQ178" s="80"/>
      <c r="AR178" s="80"/>
      <c r="AU178" s="23">
        <f t="shared" si="82"/>
        <v>-3</v>
      </c>
      <c r="AV178" s="23" t="str">
        <f t="shared" si="82"/>
        <v/>
      </c>
      <c r="AW178" s="23" t="str">
        <f t="shared" si="82"/>
        <v/>
      </c>
      <c r="AX178" s="23" t="str">
        <f t="shared" si="82"/>
        <v/>
      </c>
      <c r="AY178" s="23" t="str">
        <f t="shared" si="82"/>
        <v/>
      </c>
      <c r="AZ178" s="23"/>
      <c r="BA178" s="25">
        <v>3.1</v>
      </c>
      <c r="BB178" s="25">
        <v>3.79</v>
      </c>
      <c r="BC178" s="25">
        <f t="shared" si="83"/>
        <v>8.370000000000001</v>
      </c>
      <c r="BD178" s="25">
        <f t="shared" si="84"/>
        <v>3.5947</v>
      </c>
      <c r="BF178" s="55">
        <f t="shared" si="78"/>
        <v>0</v>
      </c>
      <c r="BG178" s="66"/>
      <c r="BH178" s="66"/>
      <c r="BI178" s="25"/>
      <c r="BJ178" s="25"/>
      <c r="BK178" s="20"/>
      <c r="BL178" s="24"/>
      <c r="BM178" s="25"/>
      <c r="BN178" s="25"/>
      <c r="BO178" s="25"/>
      <c r="BP178" s="126"/>
    </row>
    <row r="179" spans="1:68" x14ac:dyDescent="0.2">
      <c r="A179" s="56">
        <v>45140</v>
      </c>
      <c r="B179" s="57" t="s">
        <v>561</v>
      </c>
      <c r="C179" s="74"/>
      <c r="D179" s="58" t="str">
        <f t="shared" si="77"/>
        <v>Wed</v>
      </c>
      <c r="E179" s="74"/>
      <c r="F179" s="24" t="s">
        <v>51</v>
      </c>
      <c r="G179" s="74" t="s">
        <v>103</v>
      </c>
      <c r="H179" s="60" t="s">
        <v>124</v>
      </c>
      <c r="I179" s="60">
        <v>4</v>
      </c>
      <c r="J179" s="60">
        <v>5</v>
      </c>
      <c r="K179" s="70" t="s">
        <v>394</v>
      </c>
      <c r="L179" s="122">
        <v>2</v>
      </c>
      <c r="M179" s="24" t="s">
        <v>105</v>
      </c>
      <c r="N179" s="60" t="s">
        <v>6</v>
      </c>
      <c r="O179" s="60"/>
      <c r="P179" s="60"/>
      <c r="Q179" s="60"/>
      <c r="R179" s="79">
        <v>2.2000000000000002</v>
      </c>
      <c r="S179" s="65" t="s">
        <v>373</v>
      </c>
      <c r="T179" s="66" t="str">
        <f t="shared" si="70"/>
        <v>0.00</v>
      </c>
      <c r="U179" s="66">
        <f t="shared" si="71"/>
        <v>-2</v>
      </c>
      <c r="V179" s="66">
        <f t="shared" si="72"/>
        <v>76.939999999999969</v>
      </c>
      <c r="W179" s="66">
        <f t="shared" si="73"/>
        <v>511</v>
      </c>
      <c r="X179" s="20">
        <f t="shared" si="74"/>
        <v>0.15056751467710366</v>
      </c>
      <c r="Y179" s="67">
        <f t="shared" si="75"/>
        <v>0.76939999999999964</v>
      </c>
      <c r="Z179" s="68">
        <f t="shared" si="76"/>
        <v>7693.9999999999973</v>
      </c>
      <c r="AA179" s="65" t="s">
        <v>52</v>
      </c>
      <c r="AB179" s="24"/>
      <c r="AC179" s="24"/>
      <c r="AD179" s="80"/>
      <c r="AE179" s="80"/>
      <c r="AF179" s="80"/>
      <c r="AG179" s="80"/>
      <c r="AH179" s="25"/>
      <c r="AI179" s="25"/>
      <c r="AJ179" s="80"/>
      <c r="AK179" s="80"/>
      <c r="AL179" s="80"/>
      <c r="AM179" s="80"/>
      <c r="AN179" s="80"/>
      <c r="AO179" s="80"/>
      <c r="AP179" s="80"/>
      <c r="AQ179" s="80"/>
      <c r="AR179" s="80"/>
      <c r="AU179" s="23">
        <f t="shared" si="82"/>
        <v>-2</v>
      </c>
      <c r="AV179" s="23" t="str">
        <f t="shared" si="82"/>
        <v/>
      </c>
      <c r="AW179" s="23" t="str">
        <f t="shared" si="82"/>
        <v/>
      </c>
      <c r="AX179" s="23" t="str">
        <f t="shared" si="82"/>
        <v/>
      </c>
      <c r="AY179" s="23" t="str">
        <f t="shared" si="82"/>
        <v/>
      </c>
      <c r="AZ179" s="23"/>
      <c r="BA179" s="25">
        <v>2.6</v>
      </c>
      <c r="BB179" s="25">
        <v>2.72</v>
      </c>
      <c r="BC179" s="25">
        <f t="shared" si="83"/>
        <v>3.4400000000000004</v>
      </c>
      <c r="BD179" s="25">
        <f t="shared" si="84"/>
        <v>2.5996000000000006</v>
      </c>
      <c r="BF179" s="55">
        <f t="shared" si="78"/>
        <v>0</v>
      </c>
      <c r="BG179" s="66"/>
      <c r="BH179" s="66"/>
      <c r="BI179" s="25"/>
      <c r="BJ179" s="25"/>
      <c r="BK179" s="20"/>
      <c r="BL179" s="24"/>
      <c r="BM179" s="25"/>
      <c r="BN179" s="25"/>
      <c r="BO179" s="25"/>
      <c r="BP179" s="126"/>
    </row>
    <row r="180" spans="1:68" x14ac:dyDescent="0.2">
      <c r="A180" s="56">
        <v>45140</v>
      </c>
      <c r="B180" s="57" t="s">
        <v>561</v>
      </c>
      <c r="C180" s="74"/>
      <c r="D180" s="58" t="str">
        <f t="shared" si="77"/>
        <v>Wed</v>
      </c>
      <c r="E180" s="74"/>
      <c r="F180" s="24" t="s">
        <v>51</v>
      </c>
      <c r="G180" s="74" t="s">
        <v>103</v>
      </c>
      <c r="H180" s="60" t="s">
        <v>124</v>
      </c>
      <c r="I180" s="60">
        <v>6</v>
      </c>
      <c r="J180" s="60">
        <v>3</v>
      </c>
      <c r="K180" s="60" t="s">
        <v>395</v>
      </c>
      <c r="L180" s="122">
        <v>4</v>
      </c>
      <c r="M180" s="24" t="s">
        <v>105</v>
      </c>
      <c r="N180" s="60" t="s">
        <v>6</v>
      </c>
      <c r="O180" s="60"/>
      <c r="P180" s="60"/>
      <c r="Q180" s="60"/>
      <c r="R180" s="79">
        <v>2.7</v>
      </c>
      <c r="S180" s="65" t="s">
        <v>363</v>
      </c>
      <c r="T180" s="66" t="str">
        <f t="shared" si="70"/>
        <v>0.00</v>
      </c>
      <c r="U180" s="66">
        <f t="shared" si="71"/>
        <v>-4</v>
      </c>
      <c r="V180" s="66">
        <f t="shared" si="72"/>
        <v>72.939999999999969</v>
      </c>
      <c r="W180" s="66">
        <f t="shared" si="73"/>
        <v>515</v>
      </c>
      <c r="X180" s="20">
        <f t="shared" si="74"/>
        <v>0.14163106796116498</v>
      </c>
      <c r="Y180" s="67">
        <f t="shared" si="75"/>
        <v>0.72939999999999972</v>
      </c>
      <c r="Z180" s="68">
        <f t="shared" si="76"/>
        <v>7293.9999999999973</v>
      </c>
      <c r="AA180" s="65" t="s">
        <v>52</v>
      </c>
      <c r="AB180" s="24"/>
      <c r="AC180" s="24"/>
      <c r="AD180" s="80"/>
      <c r="AE180" s="80"/>
      <c r="AF180" s="80"/>
      <c r="AG180" s="80"/>
      <c r="AH180" s="25"/>
      <c r="AI180" s="25"/>
      <c r="AJ180" s="80"/>
      <c r="AK180" s="80"/>
      <c r="AL180" s="80"/>
      <c r="AM180" s="80"/>
      <c r="AN180" s="80"/>
      <c r="AO180" s="80"/>
      <c r="AP180" s="80"/>
      <c r="AQ180" s="80"/>
      <c r="AR180" s="80"/>
      <c r="AU180" s="23">
        <f t="shared" si="82"/>
        <v>-4</v>
      </c>
      <c r="AV180" s="23" t="str">
        <f t="shared" si="82"/>
        <v/>
      </c>
      <c r="AW180" s="23" t="str">
        <f t="shared" si="82"/>
        <v/>
      </c>
      <c r="AX180" s="23" t="str">
        <f t="shared" si="82"/>
        <v/>
      </c>
      <c r="AY180" s="23" t="str">
        <f t="shared" si="82"/>
        <v/>
      </c>
      <c r="AZ180" s="23"/>
      <c r="BA180" s="25">
        <v>2.6</v>
      </c>
      <c r="BB180" s="25">
        <v>2.64</v>
      </c>
      <c r="BC180" s="25">
        <f t="shared" si="83"/>
        <v>6.5600000000000005</v>
      </c>
      <c r="BD180" s="25">
        <f t="shared" si="84"/>
        <v>2.5251999999999999</v>
      </c>
      <c r="BF180" s="55">
        <f t="shared" si="78"/>
        <v>0</v>
      </c>
      <c r="BG180" s="66"/>
      <c r="BH180" s="66"/>
      <c r="BI180" s="25"/>
      <c r="BJ180" s="25"/>
      <c r="BK180" s="20"/>
      <c r="BL180" s="24"/>
      <c r="BM180" s="25"/>
      <c r="BN180" s="25"/>
      <c r="BO180" s="25"/>
      <c r="BP180" s="126"/>
    </row>
    <row r="181" spans="1:68" x14ac:dyDescent="0.2">
      <c r="A181" s="56">
        <v>45140</v>
      </c>
      <c r="B181" s="57" t="s">
        <v>561</v>
      </c>
      <c r="C181" s="74"/>
      <c r="D181" s="58" t="str">
        <f t="shared" si="77"/>
        <v>Wed</v>
      </c>
      <c r="E181" s="74"/>
      <c r="F181" s="24" t="s">
        <v>51</v>
      </c>
      <c r="G181" s="74" t="s">
        <v>103</v>
      </c>
      <c r="H181" s="60" t="s">
        <v>124</v>
      </c>
      <c r="I181" s="60">
        <v>8</v>
      </c>
      <c r="J181" s="60">
        <v>16</v>
      </c>
      <c r="K181" s="60" t="s">
        <v>396</v>
      </c>
      <c r="L181" s="122">
        <v>1</v>
      </c>
      <c r="M181" s="24" t="s">
        <v>105</v>
      </c>
      <c r="N181" s="60" t="s">
        <v>6</v>
      </c>
      <c r="O181" s="60"/>
      <c r="P181" s="60"/>
      <c r="Q181" s="60"/>
      <c r="R181" s="79">
        <v>3.5</v>
      </c>
      <c r="S181" s="65" t="s">
        <v>363</v>
      </c>
      <c r="T181" s="66" t="str">
        <f t="shared" si="70"/>
        <v>0.00</v>
      </c>
      <c r="U181" s="66">
        <f t="shared" si="71"/>
        <v>-1</v>
      </c>
      <c r="V181" s="66">
        <f t="shared" si="72"/>
        <v>71.939999999999969</v>
      </c>
      <c r="W181" s="66">
        <f t="shared" si="73"/>
        <v>516</v>
      </c>
      <c r="X181" s="20">
        <f t="shared" si="74"/>
        <v>0.13941860465116274</v>
      </c>
      <c r="Y181" s="67">
        <f t="shared" si="75"/>
        <v>0.71939999999999971</v>
      </c>
      <c r="Z181" s="68">
        <f t="shared" si="76"/>
        <v>7193.9999999999973</v>
      </c>
      <c r="AA181" s="65" t="s">
        <v>52</v>
      </c>
      <c r="AB181" s="24"/>
      <c r="AC181" s="24"/>
      <c r="AD181" s="80"/>
      <c r="AE181" s="80"/>
      <c r="AF181" s="80"/>
      <c r="AG181" s="80"/>
      <c r="AH181" s="25"/>
      <c r="AI181" s="25"/>
      <c r="AJ181" s="80"/>
      <c r="AK181" s="80"/>
      <c r="AL181" s="80"/>
      <c r="AM181" s="80"/>
      <c r="AN181" s="80"/>
      <c r="AO181" s="80"/>
      <c r="AP181" s="80"/>
      <c r="AQ181" s="80"/>
      <c r="AR181" s="80"/>
      <c r="AU181" s="23">
        <f t="shared" si="82"/>
        <v>-1</v>
      </c>
      <c r="AV181" s="23" t="str">
        <f t="shared" si="82"/>
        <v/>
      </c>
      <c r="AW181" s="23" t="str">
        <f t="shared" si="82"/>
        <v/>
      </c>
      <c r="AX181" s="23" t="str">
        <f t="shared" si="82"/>
        <v/>
      </c>
      <c r="AY181" s="23" t="str">
        <f t="shared" si="82"/>
        <v/>
      </c>
      <c r="AZ181" s="23"/>
      <c r="BA181" s="25">
        <v>3.9</v>
      </c>
      <c r="BB181" s="25">
        <v>4</v>
      </c>
      <c r="BC181" s="25">
        <f t="shared" si="83"/>
        <v>3</v>
      </c>
      <c r="BD181" s="25">
        <f t="shared" si="84"/>
        <v>3.79</v>
      </c>
      <c r="BF181" s="55">
        <f t="shared" si="78"/>
        <v>0</v>
      </c>
      <c r="BG181" s="66"/>
      <c r="BH181" s="66"/>
      <c r="BI181" s="25"/>
      <c r="BJ181" s="25"/>
      <c r="BK181" s="20"/>
      <c r="BL181" s="24"/>
      <c r="BM181" s="25"/>
      <c r="BN181" s="25"/>
      <c r="BO181" s="25"/>
      <c r="BP181" s="126"/>
    </row>
    <row r="182" spans="1:68" x14ac:dyDescent="0.2">
      <c r="A182" s="56">
        <v>45140</v>
      </c>
      <c r="B182" s="57" t="s">
        <v>561</v>
      </c>
      <c r="C182" s="74"/>
      <c r="D182" s="58" t="str">
        <f t="shared" si="77"/>
        <v>Wed</v>
      </c>
      <c r="E182" s="74"/>
      <c r="F182" s="24" t="s">
        <v>51</v>
      </c>
      <c r="G182" s="74" t="s">
        <v>103</v>
      </c>
      <c r="H182" s="60" t="s">
        <v>124</v>
      </c>
      <c r="I182" s="60">
        <v>8</v>
      </c>
      <c r="J182" s="60">
        <v>16</v>
      </c>
      <c r="K182" s="60" t="s">
        <v>396</v>
      </c>
      <c r="L182" s="122">
        <v>4</v>
      </c>
      <c r="M182" s="24" t="s">
        <v>105</v>
      </c>
      <c r="N182" s="60" t="s">
        <v>7</v>
      </c>
      <c r="O182" s="60"/>
      <c r="P182" s="60"/>
      <c r="Q182" s="60"/>
      <c r="R182" s="79">
        <v>1.5</v>
      </c>
      <c r="S182" s="65" t="s">
        <v>363</v>
      </c>
      <c r="T182" s="66" t="str">
        <f t="shared" si="70"/>
        <v>0.00</v>
      </c>
      <c r="U182" s="66">
        <f t="shared" si="71"/>
        <v>-4</v>
      </c>
      <c r="V182" s="66">
        <f t="shared" si="72"/>
        <v>67.939999999999969</v>
      </c>
      <c r="W182" s="66">
        <f t="shared" si="73"/>
        <v>520</v>
      </c>
      <c r="X182" s="20">
        <f t="shared" si="74"/>
        <v>0.13065384615384609</v>
      </c>
      <c r="Y182" s="67">
        <f t="shared" si="75"/>
        <v>0.67939999999999967</v>
      </c>
      <c r="Z182" s="68">
        <f t="shared" si="76"/>
        <v>6793.9999999999973</v>
      </c>
      <c r="AA182" s="65" t="s">
        <v>52</v>
      </c>
      <c r="AB182" s="24"/>
      <c r="AC182" s="24"/>
      <c r="AD182" s="80"/>
      <c r="AE182" s="80"/>
      <c r="AF182" s="80"/>
      <c r="AG182" s="80"/>
      <c r="AH182" s="25"/>
      <c r="AI182" s="25"/>
      <c r="AJ182" s="80"/>
      <c r="AK182" s="80"/>
      <c r="AL182" s="80"/>
      <c r="AM182" s="80"/>
      <c r="AN182" s="80"/>
      <c r="AO182" s="80"/>
      <c r="AP182" s="80"/>
      <c r="AQ182" s="80"/>
      <c r="AR182" s="80"/>
      <c r="AU182" s="23">
        <f t="shared" si="82"/>
        <v>-4</v>
      </c>
      <c r="AV182" s="23" t="str">
        <f t="shared" si="82"/>
        <v/>
      </c>
      <c r="AW182" s="23" t="str">
        <f t="shared" si="82"/>
        <v/>
      </c>
      <c r="AX182" s="23" t="str">
        <f t="shared" si="82"/>
        <v/>
      </c>
      <c r="AY182" s="23" t="str">
        <f t="shared" si="82"/>
        <v/>
      </c>
      <c r="AZ182" s="23"/>
      <c r="BA182" s="25">
        <v>0</v>
      </c>
      <c r="BB182" s="25">
        <v>1.51</v>
      </c>
      <c r="BC182" s="25">
        <f t="shared" si="83"/>
        <v>2.04</v>
      </c>
      <c r="BD182" s="25">
        <f t="shared" si="84"/>
        <v>1.4742999999999999</v>
      </c>
      <c r="BF182" s="55">
        <f t="shared" si="78"/>
        <v>0</v>
      </c>
      <c r="BG182" s="66"/>
      <c r="BH182" s="66"/>
      <c r="BI182" s="25"/>
      <c r="BJ182" s="25"/>
      <c r="BK182" s="20"/>
      <c r="BL182" s="24"/>
      <c r="BM182" s="25"/>
      <c r="BN182" s="25"/>
      <c r="BO182" s="25"/>
      <c r="BP182" s="126"/>
    </row>
    <row r="183" spans="1:68" x14ac:dyDescent="0.2">
      <c r="A183" s="56">
        <v>45141</v>
      </c>
      <c r="B183" s="57" t="s">
        <v>561</v>
      </c>
      <c r="C183" s="74"/>
      <c r="D183" s="58" t="str">
        <f t="shared" si="77"/>
        <v>Thu</v>
      </c>
      <c r="E183" s="74"/>
      <c r="F183" s="24" t="s">
        <v>51</v>
      </c>
      <c r="G183" s="74" t="s">
        <v>103</v>
      </c>
      <c r="H183" s="60" t="s">
        <v>173</v>
      </c>
      <c r="I183" s="78" t="s">
        <v>69</v>
      </c>
      <c r="J183" s="78" t="s">
        <v>74</v>
      </c>
      <c r="K183" s="69" t="s">
        <v>399</v>
      </c>
      <c r="L183" s="122">
        <v>3</v>
      </c>
      <c r="M183" s="24" t="s">
        <v>105</v>
      </c>
      <c r="N183" s="60" t="s">
        <v>73</v>
      </c>
      <c r="O183" s="60"/>
      <c r="P183" s="60"/>
      <c r="Q183" s="60"/>
      <c r="R183" s="79">
        <v>3</v>
      </c>
      <c r="S183" s="65" t="s">
        <v>372</v>
      </c>
      <c r="T183" s="66">
        <f t="shared" si="70"/>
        <v>9</v>
      </c>
      <c r="U183" s="66">
        <f t="shared" si="71"/>
        <v>6</v>
      </c>
      <c r="V183" s="66">
        <f t="shared" si="72"/>
        <v>73.939999999999969</v>
      </c>
      <c r="W183" s="66">
        <f t="shared" si="73"/>
        <v>523</v>
      </c>
      <c r="X183" s="20">
        <f t="shared" si="74"/>
        <v>0.14137667304015292</v>
      </c>
      <c r="Y183" s="67">
        <f t="shared" si="75"/>
        <v>0.73939999999999972</v>
      </c>
      <c r="Z183" s="68">
        <f t="shared" si="76"/>
        <v>7393.9999999999973</v>
      </c>
      <c r="AA183" s="65" t="s">
        <v>53</v>
      </c>
      <c r="AB183" s="24"/>
      <c r="AC183" s="24"/>
      <c r="AD183" s="80"/>
      <c r="AE183" s="80"/>
      <c r="AF183" s="80"/>
      <c r="AG183" s="80"/>
      <c r="AH183" s="25"/>
      <c r="AI183" s="25"/>
      <c r="AJ183" s="80"/>
      <c r="AK183" s="80"/>
      <c r="AL183" s="80"/>
      <c r="AM183" s="80"/>
      <c r="AN183" s="80"/>
      <c r="AO183" s="80"/>
      <c r="AP183" s="80"/>
      <c r="AQ183" s="80"/>
      <c r="AR183" s="80"/>
      <c r="AU183" s="23">
        <f t="shared" si="82"/>
        <v>6</v>
      </c>
      <c r="AV183" s="23" t="str">
        <f t="shared" si="82"/>
        <v/>
      </c>
      <c r="AW183" s="23" t="str">
        <f t="shared" si="82"/>
        <v/>
      </c>
      <c r="AX183" s="23" t="str">
        <f t="shared" si="82"/>
        <v/>
      </c>
      <c r="AY183" s="23" t="str">
        <f t="shared" si="82"/>
        <v/>
      </c>
      <c r="AZ183" s="23"/>
      <c r="BA183" s="25">
        <v>0</v>
      </c>
      <c r="BB183" s="25">
        <v>0</v>
      </c>
      <c r="BC183" s="25">
        <f t="shared" si="83"/>
        <v>-3</v>
      </c>
      <c r="BD183" s="25">
        <f>0.94*(BB183-1)+1</f>
        <v>6.0000000000000053E-2</v>
      </c>
      <c r="BF183" s="55">
        <f t="shared" si="78"/>
        <v>0</v>
      </c>
      <c r="BG183" s="66"/>
      <c r="BH183" s="66"/>
      <c r="BI183" s="25"/>
      <c r="BJ183" s="25"/>
      <c r="BK183" s="20"/>
      <c r="BL183" s="24"/>
      <c r="BM183" s="25"/>
      <c r="BN183" s="25"/>
      <c r="BO183" s="25"/>
      <c r="BP183" s="126"/>
    </row>
    <row r="184" spans="1:68" x14ac:dyDescent="0.2">
      <c r="A184" s="56">
        <v>45141</v>
      </c>
      <c r="B184" s="57" t="s">
        <v>561</v>
      </c>
      <c r="C184" s="74"/>
      <c r="D184" s="58" t="str">
        <f t="shared" si="77"/>
        <v>Thu</v>
      </c>
      <c r="E184" s="74"/>
      <c r="F184" s="24" t="s">
        <v>51</v>
      </c>
      <c r="G184" s="74" t="s">
        <v>103</v>
      </c>
      <c r="H184" s="60" t="s">
        <v>351</v>
      </c>
      <c r="I184" s="60">
        <v>5</v>
      </c>
      <c r="J184" s="60">
        <v>7</v>
      </c>
      <c r="K184" s="69" t="s">
        <v>400</v>
      </c>
      <c r="L184" s="122">
        <v>3</v>
      </c>
      <c r="M184" s="24" t="s">
        <v>105</v>
      </c>
      <c r="N184" s="60" t="s">
        <v>7</v>
      </c>
      <c r="O184" s="60"/>
      <c r="P184" s="60"/>
      <c r="Q184" s="60"/>
      <c r="R184" s="79">
        <v>3.3</v>
      </c>
      <c r="S184" s="65" t="s">
        <v>372</v>
      </c>
      <c r="T184" s="66">
        <f t="shared" si="70"/>
        <v>9.9</v>
      </c>
      <c r="U184" s="66">
        <f t="shared" si="71"/>
        <v>6.9</v>
      </c>
      <c r="V184" s="66">
        <f t="shared" si="72"/>
        <v>80.839999999999975</v>
      </c>
      <c r="W184" s="66">
        <f t="shared" si="73"/>
        <v>526</v>
      </c>
      <c r="X184" s="20">
        <f t="shared" si="74"/>
        <v>0.15368821292775661</v>
      </c>
      <c r="Y184" s="67">
        <f t="shared" si="75"/>
        <v>0.80839999999999979</v>
      </c>
      <c r="Z184" s="68">
        <f t="shared" si="76"/>
        <v>8083.9999999999973</v>
      </c>
      <c r="AA184" s="65" t="s">
        <v>53</v>
      </c>
      <c r="AB184" s="24"/>
      <c r="AC184" s="24"/>
      <c r="AD184" s="80"/>
      <c r="AE184" s="80"/>
      <c r="AF184" s="80"/>
      <c r="AG184" s="80"/>
      <c r="AH184" s="25"/>
      <c r="AI184" s="25"/>
      <c r="AJ184" s="80"/>
      <c r="AK184" s="80"/>
      <c r="AL184" s="80"/>
      <c r="AM184" s="80"/>
      <c r="AN184" s="80"/>
      <c r="AO184" s="80"/>
      <c r="AP184" s="80"/>
      <c r="AQ184" s="80"/>
      <c r="AR184" s="80"/>
      <c r="AU184" s="23">
        <f t="shared" si="82"/>
        <v>6.9</v>
      </c>
      <c r="AV184" s="23" t="str">
        <f t="shared" si="82"/>
        <v/>
      </c>
      <c r="AW184" s="23" t="str">
        <f t="shared" si="82"/>
        <v/>
      </c>
      <c r="AX184" s="23" t="str">
        <f t="shared" si="82"/>
        <v/>
      </c>
      <c r="AY184" s="23" t="str">
        <f t="shared" si="82"/>
        <v/>
      </c>
      <c r="AZ184" s="23"/>
      <c r="BA184" s="25">
        <v>0</v>
      </c>
      <c r="BB184" s="25">
        <v>3.79</v>
      </c>
      <c r="BC184" s="25">
        <f t="shared" si="83"/>
        <v>8.370000000000001</v>
      </c>
      <c r="BD184" s="25">
        <f t="shared" ref="BD184:BD193" si="85">0.93*(BB184-1)+1</f>
        <v>3.5947</v>
      </c>
      <c r="BF184" s="55">
        <f t="shared" si="78"/>
        <v>0</v>
      </c>
      <c r="BG184" s="66"/>
      <c r="BH184" s="66"/>
      <c r="BI184" s="25"/>
      <c r="BJ184" s="25"/>
      <c r="BK184" s="20"/>
      <c r="BL184" s="24"/>
      <c r="BM184" s="25"/>
      <c r="BN184" s="25"/>
      <c r="BO184" s="25"/>
      <c r="BP184" s="126"/>
    </row>
    <row r="185" spans="1:68" x14ac:dyDescent="0.2">
      <c r="A185" s="56">
        <v>45141</v>
      </c>
      <c r="B185" s="57" t="s">
        <v>561</v>
      </c>
      <c r="C185" s="74"/>
      <c r="D185" s="58" t="str">
        <f t="shared" si="77"/>
        <v>Thu</v>
      </c>
      <c r="E185" s="74"/>
      <c r="F185" s="24" t="s">
        <v>51</v>
      </c>
      <c r="G185" s="74" t="s">
        <v>103</v>
      </c>
      <c r="H185" s="60" t="s">
        <v>351</v>
      </c>
      <c r="I185" s="60">
        <v>5</v>
      </c>
      <c r="J185" s="60">
        <v>7</v>
      </c>
      <c r="K185" s="69" t="s">
        <v>400</v>
      </c>
      <c r="L185" s="122">
        <v>1</v>
      </c>
      <c r="M185" s="24" t="s">
        <v>105</v>
      </c>
      <c r="N185" s="60" t="s">
        <v>6</v>
      </c>
      <c r="O185" s="60"/>
      <c r="P185" s="60"/>
      <c r="Q185" s="60"/>
      <c r="R185" s="79">
        <v>11</v>
      </c>
      <c r="S185" s="65" t="s">
        <v>372</v>
      </c>
      <c r="T185" s="66">
        <f t="shared" si="70"/>
        <v>11</v>
      </c>
      <c r="U185" s="66">
        <f t="shared" si="71"/>
        <v>10</v>
      </c>
      <c r="V185" s="66">
        <f t="shared" si="72"/>
        <v>90.839999999999975</v>
      </c>
      <c r="W185" s="66">
        <f t="shared" si="73"/>
        <v>527</v>
      </c>
      <c r="X185" s="20">
        <f t="shared" si="74"/>
        <v>0.17237191650853886</v>
      </c>
      <c r="Y185" s="67">
        <f t="shared" si="75"/>
        <v>0.90839999999999976</v>
      </c>
      <c r="Z185" s="68">
        <f t="shared" si="76"/>
        <v>9083.9999999999982</v>
      </c>
      <c r="AA185" s="65" t="s">
        <v>53</v>
      </c>
      <c r="AB185" s="24"/>
      <c r="AC185" s="24"/>
      <c r="AD185" s="80"/>
      <c r="AE185" s="80"/>
      <c r="AF185" s="80"/>
      <c r="AG185" s="80"/>
      <c r="AH185" s="25"/>
      <c r="AI185" s="25"/>
      <c r="AJ185" s="80"/>
      <c r="AK185" s="80"/>
      <c r="AL185" s="80"/>
      <c r="AM185" s="80"/>
      <c r="AN185" s="80"/>
      <c r="AO185" s="80"/>
      <c r="AP185" s="80"/>
      <c r="AQ185" s="80"/>
      <c r="AR185" s="80"/>
      <c r="AU185" s="23">
        <f t="shared" si="82"/>
        <v>10</v>
      </c>
      <c r="AV185" s="23" t="str">
        <f t="shared" si="82"/>
        <v/>
      </c>
      <c r="AW185" s="23" t="str">
        <f t="shared" si="82"/>
        <v/>
      </c>
      <c r="AX185" s="23" t="str">
        <f t="shared" si="82"/>
        <v/>
      </c>
      <c r="AY185" s="23" t="str">
        <f t="shared" si="82"/>
        <v/>
      </c>
      <c r="AZ185" s="23"/>
      <c r="BA185" s="25">
        <v>12.2</v>
      </c>
      <c r="BB185" s="25">
        <v>15.5</v>
      </c>
      <c r="BC185" s="25">
        <f t="shared" si="83"/>
        <v>14.5</v>
      </c>
      <c r="BD185" s="25">
        <f t="shared" si="85"/>
        <v>14.485000000000001</v>
      </c>
      <c r="BF185" s="55">
        <f t="shared" si="78"/>
        <v>0</v>
      </c>
      <c r="BG185" s="66"/>
      <c r="BH185" s="66"/>
      <c r="BI185" s="25"/>
      <c r="BJ185" s="25"/>
      <c r="BK185" s="20"/>
      <c r="BL185" s="24"/>
      <c r="BM185" s="25"/>
      <c r="BN185" s="25"/>
      <c r="BO185" s="25"/>
      <c r="BP185" s="126"/>
    </row>
    <row r="186" spans="1:68" x14ac:dyDescent="0.2">
      <c r="A186" s="56">
        <v>45142</v>
      </c>
      <c r="B186" s="57" t="s">
        <v>561</v>
      </c>
      <c r="C186" s="74"/>
      <c r="D186" s="58" t="str">
        <f t="shared" si="77"/>
        <v>Fri</v>
      </c>
      <c r="E186" s="74"/>
      <c r="F186" s="24" t="s">
        <v>51</v>
      </c>
      <c r="G186" s="74" t="s">
        <v>103</v>
      </c>
      <c r="H186" s="60" t="s">
        <v>337</v>
      </c>
      <c r="I186" s="60">
        <v>3</v>
      </c>
      <c r="J186" s="60">
        <v>7</v>
      </c>
      <c r="K186" s="70" t="s">
        <v>403</v>
      </c>
      <c r="L186" s="122">
        <v>3</v>
      </c>
      <c r="M186" s="24" t="s">
        <v>105</v>
      </c>
      <c r="N186" s="60" t="s">
        <v>6</v>
      </c>
      <c r="O186" s="75"/>
      <c r="P186" s="75"/>
      <c r="Q186" s="75"/>
      <c r="R186" s="79">
        <v>3.4</v>
      </c>
      <c r="S186" s="65" t="s">
        <v>373</v>
      </c>
      <c r="T186" s="66" t="str">
        <f t="shared" si="70"/>
        <v>0.00</v>
      </c>
      <c r="U186" s="66">
        <f t="shared" si="71"/>
        <v>-3</v>
      </c>
      <c r="V186" s="66">
        <f t="shared" si="72"/>
        <v>87.839999999999975</v>
      </c>
      <c r="W186" s="66">
        <f t="shared" si="73"/>
        <v>530</v>
      </c>
      <c r="X186" s="20">
        <f t="shared" si="74"/>
        <v>0.16573584905660374</v>
      </c>
      <c r="Y186" s="67">
        <f t="shared" si="75"/>
        <v>0.87839999999999974</v>
      </c>
      <c r="Z186" s="68">
        <f t="shared" si="76"/>
        <v>8783.9999999999982</v>
      </c>
      <c r="AA186" s="65" t="s">
        <v>52</v>
      </c>
      <c r="AU186" s="23">
        <f t="shared" si="82"/>
        <v>-3</v>
      </c>
      <c r="AV186" s="23" t="str">
        <f t="shared" si="82"/>
        <v/>
      </c>
      <c r="AW186" s="23" t="str">
        <f t="shared" si="82"/>
        <v/>
      </c>
      <c r="AX186" s="23" t="str">
        <f t="shared" si="82"/>
        <v/>
      </c>
      <c r="AY186" s="23" t="str">
        <f t="shared" si="82"/>
        <v/>
      </c>
      <c r="AZ186" s="23"/>
      <c r="BA186" s="25">
        <v>2.8</v>
      </c>
      <c r="BB186" s="25">
        <v>2.9</v>
      </c>
      <c r="BC186" s="25">
        <f t="shared" si="83"/>
        <v>5.6999999999999993</v>
      </c>
      <c r="BD186" s="25">
        <f t="shared" si="85"/>
        <v>2.7669999999999999</v>
      </c>
      <c r="BF186" s="55">
        <f t="shared" si="78"/>
        <v>0</v>
      </c>
      <c r="BG186" s="66"/>
      <c r="BH186" s="66"/>
      <c r="BI186" s="25"/>
      <c r="BJ186" s="25"/>
      <c r="BK186" s="20"/>
      <c r="BL186" s="24"/>
      <c r="BM186" s="25"/>
      <c r="BN186" s="25"/>
      <c r="BO186" s="25"/>
      <c r="BP186" s="126"/>
    </row>
    <row r="187" spans="1:68" x14ac:dyDescent="0.2">
      <c r="A187" s="56">
        <v>45142</v>
      </c>
      <c r="B187" s="57" t="s">
        <v>561</v>
      </c>
      <c r="C187" s="74"/>
      <c r="D187" s="58" t="str">
        <f t="shared" si="77"/>
        <v>Fri</v>
      </c>
      <c r="E187" s="74"/>
      <c r="F187" s="24" t="s">
        <v>51</v>
      </c>
      <c r="G187" s="74" t="s">
        <v>103</v>
      </c>
      <c r="H187" s="60" t="s">
        <v>337</v>
      </c>
      <c r="I187" s="60">
        <v>4</v>
      </c>
      <c r="J187" s="60">
        <v>1</v>
      </c>
      <c r="K187" s="62" t="s">
        <v>243</v>
      </c>
      <c r="L187" s="122">
        <v>3</v>
      </c>
      <c r="M187" s="24" t="s">
        <v>105</v>
      </c>
      <c r="N187" s="60" t="s">
        <v>6</v>
      </c>
      <c r="O187" s="75"/>
      <c r="P187" s="75"/>
      <c r="Q187" s="75"/>
      <c r="R187" s="79">
        <v>2.4500000000000002</v>
      </c>
      <c r="S187" s="65" t="s">
        <v>371</v>
      </c>
      <c r="T187" s="66" t="str">
        <f t="shared" si="70"/>
        <v>0.00</v>
      </c>
      <c r="U187" s="66">
        <f t="shared" si="71"/>
        <v>-3</v>
      </c>
      <c r="V187" s="66">
        <f t="shared" si="72"/>
        <v>84.839999999999975</v>
      </c>
      <c r="W187" s="66">
        <f t="shared" si="73"/>
        <v>533</v>
      </c>
      <c r="X187" s="20">
        <f t="shared" si="74"/>
        <v>0.15917448405253279</v>
      </c>
      <c r="Y187" s="67">
        <f t="shared" si="75"/>
        <v>0.84839999999999971</v>
      </c>
      <c r="Z187" s="68">
        <f t="shared" si="76"/>
        <v>8483.9999999999982</v>
      </c>
      <c r="AA187" s="65" t="s">
        <v>52</v>
      </c>
      <c r="AU187" s="23">
        <f t="shared" si="82"/>
        <v>-3</v>
      </c>
      <c r="AV187" s="23" t="str">
        <f t="shared" si="82"/>
        <v/>
      </c>
      <c r="AW187" s="23" t="str">
        <f t="shared" si="82"/>
        <v/>
      </c>
      <c r="AX187" s="23" t="str">
        <f t="shared" si="82"/>
        <v/>
      </c>
      <c r="AY187" s="23" t="str">
        <f t="shared" si="82"/>
        <v/>
      </c>
      <c r="AZ187" s="23"/>
      <c r="BA187" s="25">
        <v>2.2999999999999998</v>
      </c>
      <c r="BB187" s="25">
        <v>2.44</v>
      </c>
      <c r="BC187" s="25">
        <f t="shared" si="83"/>
        <v>4.32</v>
      </c>
      <c r="BD187" s="25">
        <f t="shared" si="85"/>
        <v>2.3391999999999999</v>
      </c>
      <c r="BF187" s="55">
        <f t="shared" si="78"/>
        <v>0</v>
      </c>
      <c r="BG187" s="66"/>
      <c r="BH187" s="66"/>
      <c r="BI187" s="25"/>
      <c r="BJ187" s="25"/>
      <c r="BK187" s="20"/>
      <c r="BL187" s="24"/>
      <c r="BM187" s="25"/>
      <c r="BN187" s="25"/>
      <c r="BO187" s="25"/>
      <c r="BP187" s="126"/>
    </row>
    <row r="188" spans="1:68" x14ac:dyDescent="0.2">
      <c r="A188" s="56">
        <v>45142</v>
      </c>
      <c r="B188" s="57" t="s">
        <v>561</v>
      </c>
      <c r="C188" s="74"/>
      <c r="D188" s="58" t="str">
        <f t="shared" si="77"/>
        <v>Fri</v>
      </c>
      <c r="E188" s="74"/>
      <c r="F188" s="24" t="s">
        <v>51</v>
      </c>
      <c r="G188" s="74" t="s">
        <v>103</v>
      </c>
      <c r="H188" s="60" t="s">
        <v>58</v>
      </c>
      <c r="I188" s="60">
        <v>5</v>
      </c>
      <c r="J188" s="60">
        <v>7</v>
      </c>
      <c r="K188" s="70" t="s">
        <v>405</v>
      </c>
      <c r="L188" s="122">
        <v>1.5</v>
      </c>
      <c r="M188" s="24" t="s">
        <v>105</v>
      </c>
      <c r="N188" s="60" t="s">
        <v>6</v>
      </c>
      <c r="O188" s="75"/>
      <c r="P188" s="75"/>
      <c r="Q188" s="75"/>
      <c r="R188" s="79">
        <v>3.8</v>
      </c>
      <c r="S188" s="65" t="s">
        <v>373</v>
      </c>
      <c r="T188" s="66" t="str">
        <f t="shared" si="70"/>
        <v>0.00</v>
      </c>
      <c r="U188" s="66">
        <f t="shared" si="71"/>
        <v>-1.5</v>
      </c>
      <c r="V188" s="66">
        <f t="shared" si="72"/>
        <v>83.339999999999975</v>
      </c>
      <c r="W188" s="66">
        <f t="shared" si="73"/>
        <v>534.5</v>
      </c>
      <c r="X188" s="20">
        <f t="shared" si="74"/>
        <v>0.15592142188961641</v>
      </c>
      <c r="Y188" s="67">
        <f t="shared" si="75"/>
        <v>0.8333999999999997</v>
      </c>
      <c r="Z188" s="68">
        <f t="shared" si="76"/>
        <v>8333.9999999999982</v>
      </c>
      <c r="AA188" s="65" t="s">
        <v>52</v>
      </c>
      <c r="AU188" s="23">
        <f t="shared" si="82"/>
        <v>-1.5</v>
      </c>
      <c r="AV188" s="23" t="str">
        <f t="shared" si="82"/>
        <v/>
      </c>
      <c r="AW188" s="23" t="str">
        <f t="shared" si="82"/>
        <v/>
      </c>
      <c r="AX188" s="23" t="str">
        <f t="shared" si="82"/>
        <v/>
      </c>
      <c r="AY188" s="23" t="str">
        <f t="shared" si="82"/>
        <v/>
      </c>
      <c r="AZ188" s="23"/>
      <c r="BA188" s="25">
        <v>17</v>
      </c>
      <c r="BB188" s="25">
        <v>4.71</v>
      </c>
      <c r="BC188" s="25">
        <f t="shared" si="83"/>
        <v>5.5649999999999995</v>
      </c>
      <c r="BD188" s="25">
        <f t="shared" si="85"/>
        <v>4.4503000000000004</v>
      </c>
      <c r="BF188" s="55">
        <f t="shared" si="78"/>
        <v>0</v>
      </c>
      <c r="BG188" s="66"/>
      <c r="BH188" s="66"/>
      <c r="BI188" s="25"/>
      <c r="BJ188" s="25"/>
      <c r="BK188" s="20"/>
      <c r="BL188" s="24"/>
      <c r="BM188" s="25"/>
      <c r="BN188" s="25"/>
      <c r="BO188" s="25"/>
      <c r="BP188" s="126"/>
    </row>
    <row r="189" spans="1:68" x14ac:dyDescent="0.2">
      <c r="A189" s="56">
        <v>45142</v>
      </c>
      <c r="B189" s="57" t="s">
        <v>561</v>
      </c>
      <c r="C189" s="74"/>
      <c r="D189" s="58" t="str">
        <f t="shared" si="77"/>
        <v>Fri</v>
      </c>
      <c r="E189" s="74"/>
      <c r="F189" s="24" t="s">
        <v>51</v>
      </c>
      <c r="G189" s="74" t="s">
        <v>103</v>
      </c>
      <c r="H189" s="60" t="s">
        <v>58</v>
      </c>
      <c r="I189" s="60">
        <v>5</v>
      </c>
      <c r="J189" s="60">
        <v>7</v>
      </c>
      <c r="K189" s="69" t="s">
        <v>405</v>
      </c>
      <c r="L189" s="122">
        <v>3.5</v>
      </c>
      <c r="M189" s="24" t="s">
        <v>105</v>
      </c>
      <c r="N189" s="60" t="s">
        <v>7</v>
      </c>
      <c r="R189" s="79">
        <v>1.55</v>
      </c>
      <c r="S189" s="65" t="s">
        <v>373</v>
      </c>
      <c r="T189" s="66">
        <f t="shared" si="70"/>
        <v>5.43</v>
      </c>
      <c r="U189" s="66">
        <f t="shared" si="71"/>
        <v>1.9299999999999997</v>
      </c>
      <c r="V189" s="66">
        <f t="shared" si="72"/>
        <v>85.269999999999982</v>
      </c>
      <c r="W189" s="66">
        <f t="shared" si="73"/>
        <v>538</v>
      </c>
      <c r="X189" s="20">
        <f t="shared" si="74"/>
        <v>0.15849442379182152</v>
      </c>
      <c r="Y189" s="67">
        <f t="shared" si="75"/>
        <v>0.85269999999999979</v>
      </c>
      <c r="Z189" s="68">
        <f t="shared" si="76"/>
        <v>8526.9999999999982</v>
      </c>
      <c r="AA189" s="65" t="s">
        <v>53</v>
      </c>
      <c r="AU189" s="23">
        <f t="shared" si="82"/>
        <v>1.9299999999999997</v>
      </c>
      <c r="AV189" s="23" t="str">
        <f t="shared" si="82"/>
        <v/>
      </c>
      <c r="AW189" s="23" t="str">
        <f t="shared" si="82"/>
        <v/>
      </c>
      <c r="AX189" s="23" t="str">
        <f t="shared" si="82"/>
        <v/>
      </c>
      <c r="AY189" s="23" t="str">
        <f t="shared" si="82"/>
        <v/>
      </c>
      <c r="AZ189" s="23"/>
      <c r="BA189" s="25">
        <v>0</v>
      </c>
      <c r="BB189" s="25">
        <v>1.65</v>
      </c>
      <c r="BC189" s="25">
        <f t="shared" si="83"/>
        <v>2.2749999999999995</v>
      </c>
      <c r="BD189" s="25">
        <f t="shared" si="85"/>
        <v>1.6044999999999998</v>
      </c>
      <c r="BF189" s="55">
        <f t="shared" si="78"/>
        <v>0</v>
      </c>
      <c r="BG189" s="66"/>
      <c r="BH189" s="66"/>
      <c r="BI189" s="25"/>
      <c r="BJ189" s="25"/>
      <c r="BK189" s="20"/>
      <c r="BL189" s="24"/>
      <c r="BM189" s="25"/>
      <c r="BN189" s="25"/>
      <c r="BO189" s="25"/>
      <c r="BP189" s="126"/>
    </row>
    <row r="190" spans="1:68" x14ac:dyDescent="0.2">
      <c r="A190" s="56">
        <v>45143</v>
      </c>
      <c r="B190" s="57" t="s">
        <v>561</v>
      </c>
      <c r="D190" s="58" t="str">
        <f t="shared" si="77"/>
        <v>Sat</v>
      </c>
      <c r="F190" s="24" t="s">
        <v>51</v>
      </c>
      <c r="G190" s="74" t="s">
        <v>103</v>
      </c>
      <c r="H190" s="24" t="s">
        <v>185</v>
      </c>
      <c r="I190" s="61" t="s">
        <v>136</v>
      </c>
      <c r="J190" s="61" t="s">
        <v>159</v>
      </c>
      <c r="K190" s="69" t="s">
        <v>320</v>
      </c>
      <c r="L190" s="122">
        <v>4</v>
      </c>
      <c r="M190" s="24" t="s">
        <v>105</v>
      </c>
      <c r="N190" s="60" t="s">
        <v>6</v>
      </c>
      <c r="R190" s="79">
        <v>2.2999999999999998</v>
      </c>
      <c r="S190" s="65" t="s">
        <v>372</v>
      </c>
      <c r="T190" s="66">
        <f t="shared" si="70"/>
        <v>9.1999999999999993</v>
      </c>
      <c r="U190" s="66">
        <f t="shared" si="71"/>
        <v>5.1999999999999993</v>
      </c>
      <c r="V190" s="66">
        <f t="shared" si="72"/>
        <v>90.469999999999985</v>
      </c>
      <c r="W190" s="66">
        <f t="shared" si="73"/>
        <v>542</v>
      </c>
      <c r="X190" s="20">
        <f t="shared" si="74"/>
        <v>0.16691881918819185</v>
      </c>
      <c r="Y190" s="67">
        <f t="shared" si="75"/>
        <v>0.90469999999999984</v>
      </c>
      <c r="Z190" s="68">
        <f t="shared" si="76"/>
        <v>9046.9999999999982</v>
      </c>
      <c r="AA190" s="65" t="s">
        <v>53</v>
      </c>
      <c r="AU190" s="23">
        <f t="shared" si="82"/>
        <v>5.1999999999999993</v>
      </c>
      <c r="AV190" s="23" t="str">
        <f t="shared" si="82"/>
        <v/>
      </c>
      <c r="AX190" s="23" t="str">
        <f t="shared" si="82"/>
        <v/>
      </c>
      <c r="AY190" s="23" t="str">
        <f t="shared" si="82"/>
        <v/>
      </c>
      <c r="AZ190" s="23"/>
      <c r="BA190" s="25">
        <v>4.4000000000000004</v>
      </c>
      <c r="BB190" s="25">
        <v>1.92</v>
      </c>
      <c r="BC190" s="25">
        <f t="shared" si="83"/>
        <v>3.6799999999999997</v>
      </c>
      <c r="BD190" s="25">
        <f t="shared" si="85"/>
        <v>1.8555999999999999</v>
      </c>
      <c r="BF190" s="55">
        <f t="shared" si="78"/>
        <v>0</v>
      </c>
      <c r="BG190" s="66"/>
      <c r="BH190" s="66"/>
      <c r="BI190" s="25"/>
      <c r="BJ190" s="25"/>
      <c r="BK190" s="20"/>
      <c r="BL190" s="24"/>
      <c r="BM190" s="25"/>
      <c r="BN190" s="25"/>
      <c r="BO190" s="25"/>
      <c r="BP190" s="126"/>
    </row>
    <row r="191" spans="1:68" x14ac:dyDescent="0.2">
      <c r="A191" s="56">
        <v>45143</v>
      </c>
      <c r="B191" s="57" t="s">
        <v>561</v>
      </c>
      <c r="D191" s="58" t="str">
        <f t="shared" si="77"/>
        <v>Sat</v>
      </c>
      <c r="F191" s="24" t="s">
        <v>51</v>
      </c>
      <c r="G191" s="74" t="s">
        <v>103</v>
      </c>
      <c r="H191" s="24" t="s">
        <v>185</v>
      </c>
      <c r="I191" s="60">
        <v>5</v>
      </c>
      <c r="J191" s="60">
        <v>10</v>
      </c>
      <c r="K191" s="60" t="s">
        <v>406</v>
      </c>
      <c r="L191" s="122">
        <v>1.5</v>
      </c>
      <c r="M191" s="24" t="s">
        <v>105</v>
      </c>
      <c r="N191" s="60" t="s">
        <v>6</v>
      </c>
      <c r="R191" s="79">
        <v>4.2</v>
      </c>
      <c r="S191" s="65" t="s">
        <v>363</v>
      </c>
      <c r="T191" s="66" t="str">
        <f t="shared" si="70"/>
        <v>0.00</v>
      </c>
      <c r="U191" s="66">
        <f t="shared" si="71"/>
        <v>-1.5</v>
      </c>
      <c r="V191" s="66">
        <f t="shared" si="72"/>
        <v>88.969999999999985</v>
      </c>
      <c r="W191" s="66">
        <f t="shared" si="73"/>
        <v>543.5</v>
      </c>
      <c r="X191" s="20">
        <f t="shared" si="74"/>
        <v>0.16369825206991717</v>
      </c>
      <c r="Y191" s="67">
        <f t="shared" si="75"/>
        <v>0.88969999999999982</v>
      </c>
      <c r="Z191" s="68">
        <f t="shared" si="76"/>
        <v>8896.9999999999982</v>
      </c>
      <c r="AA191" s="65" t="s">
        <v>52</v>
      </c>
      <c r="AU191" s="23">
        <f t="shared" ref="AU191:AW208" si="86">IF($G191=AU$2,$U191,"")</f>
        <v>-1.5</v>
      </c>
      <c r="AV191" s="23" t="str">
        <f t="shared" si="86"/>
        <v/>
      </c>
      <c r="AX191" s="23" t="str">
        <f t="shared" ref="AX191:AY247" si="87">IF($G191=AX$2,$U191,"")</f>
        <v/>
      </c>
      <c r="AY191" s="23" t="str">
        <f t="shared" si="87"/>
        <v/>
      </c>
      <c r="AZ191" s="23"/>
      <c r="BA191" s="25">
        <v>4.4000000000000004</v>
      </c>
      <c r="BB191" s="25">
        <v>3.72</v>
      </c>
      <c r="BC191" s="25">
        <f t="shared" si="83"/>
        <v>4.08</v>
      </c>
      <c r="BD191" s="25">
        <f t="shared" si="85"/>
        <v>3.5296000000000003</v>
      </c>
      <c r="BF191" s="55">
        <f t="shared" si="78"/>
        <v>0</v>
      </c>
      <c r="BG191" s="66"/>
      <c r="BH191" s="66"/>
      <c r="BI191" s="25"/>
      <c r="BJ191" s="25"/>
      <c r="BK191" s="20"/>
      <c r="BL191" s="24"/>
      <c r="BM191" s="25"/>
      <c r="BN191" s="25"/>
      <c r="BO191" s="25"/>
      <c r="BP191" s="126"/>
    </row>
    <row r="192" spans="1:68" x14ac:dyDescent="0.2">
      <c r="A192" s="56">
        <v>45143</v>
      </c>
      <c r="B192" s="57" t="s">
        <v>561</v>
      </c>
      <c r="D192" s="58" t="str">
        <f t="shared" si="77"/>
        <v>Sat</v>
      </c>
      <c r="F192" s="24" t="s">
        <v>51</v>
      </c>
      <c r="G192" s="74" t="s">
        <v>103</v>
      </c>
      <c r="H192" s="24" t="s">
        <v>185</v>
      </c>
      <c r="I192" s="60">
        <v>5</v>
      </c>
      <c r="J192" s="60">
        <v>10</v>
      </c>
      <c r="K192" s="60" t="s">
        <v>406</v>
      </c>
      <c r="L192" s="122">
        <v>3.5</v>
      </c>
      <c r="M192" s="24" t="s">
        <v>105</v>
      </c>
      <c r="N192" s="60" t="s">
        <v>7</v>
      </c>
      <c r="R192" s="79">
        <v>1.7</v>
      </c>
      <c r="S192" s="65" t="s">
        <v>363</v>
      </c>
      <c r="T192" s="66" t="str">
        <f t="shared" si="70"/>
        <v>0.00</v>
      </c>
      <c r="U192" s="66">
        <f t="shared" si="71"/>
        <v>-3.5</v>
      </c>
      <c r="V192" s="66">
        <f t="shared" si="72"/>
        <v>85.469999999999985</v>
      </c>
      <c r="W192" s="66">
        <f t="shared" si="73"/>
        <v>547</v>
      </c>
      <c r="X192" s="20">
        <f t="shared" si="74"/>
        <v>0.15625228519195611</v>
      </c>
      <c r="Y192" s="67">
        <f t="shared" si="75"/>
        <v>0.85469999999999979</v>
      </c>
      <c r="Z192" s="68">
        <f t="shared" si="76"/>
        <v>8546.9999999999982</v>
      </c>
      <c r="AA192" s="65" t="s">
        <v>52</v>
      </c>
      <c r="AU192" s="23">
        <f t="shared" si="86"/>
        <v>-3.5</v>
      </c>
      <c r="AV192" s="23" t="str">
        <f t="shared" si="86"/>
        <v/>
      </c>
      <c r="AX192" s="23" t="str">
        <f t="shared" si="87"/>
        <v/>
      </c>
      <c r="AY192" s="23" t="str">
        <f t="shared" si="87"/>
        <v/>
      </c>
      <c r="AZ192" s="23"/>
      <c r="BA192" s="25">
        <v>0</v>
      </c>
      <c r="BB192" s="25">
        <v>1.66</v>
      </c>
      <c r="BC192" s="25">
        <f t="shared" si="83"/>
        <v>2.3099999999999996</v>
      </c>
      <c r="BD192" s="25">
        <f t="shared" si="85"/>
        <v>1.6137999999999999</v>
      </c>
      <c r="BF192" s="55">
        <f t="shared" si="78"/>
        <v>0</v>
      </c>
      <c r="BG192" s="66"/>
      <c r="BH192" s="66"/>
      <c r="BI192" s="25"/>
      <c r="BJ192" s="25"/>
      <c r="BK192" s="20"/>
      <c r="BL192" s="24"/>
      <c r="BM192" s="25"/>
      <c r="BN192" s="25"/>
      <c r="BO192" s="25"/>
      <c r="BP192" s="126"/>
    </row>
    <row r="193" spans="1:68" x14ac:dyDescent="0.2">
      <c r="A193" s="56">
        <v>45143</v>
      </c>
      <c r="B193" s="57" t="s">
        <v>561</v>
      </c>
      <c r="D193" s="58" t="str">
        <f t="shared" si="77"/>
        <v>Sat</v>
      </c>
      <c r="F193" s="24" t="s">
        <v>51</v>
      </c>
      <c r="G193" s="74" t="s">
        <v>103</v>
      </c>
      <c r="H193" s="24" t="s">
        <v>209</v>
      </c>
      <c r="I193" s="61" t="s">
        <v>136</v>
      </c>
      <c r="J193" s="61" t="s">
        <v>317</v>
      </c>
      <c r="K193" s="69" t="s">
        <v>407</v>
      </c>
      <c r="L193" s="122">
        <v>2</v>
      </c>
      <c r="M193" s="24" t="s">
        <v>105</v>
      </c>
      <c r="N193" s="60" t="s">
        <v>7</v>
      </c>
      <c r="R193" s="79">
        <v>3.7</v>
      </c>
      <c r="S193" s="65" t="s">
        <v>372</v>
      </c>
      <c r="T193" s="66">
        <f t="shared" si="70"/>
        <v>7.4</v>
      </c>
      <c r="U193" s="66">
        <f t="shared" si="71"/>
        <v>5.4</v>
      </c>
      <c r="V193" s="66">
        <f t="shared" si="72"/>
        <v>90.86999999999999</v>
      </c>
      <c r="W193" s="66">
        <f t="shared" si="73"/>
        <v>549</v>
      </c>
      <c r="X193" s="20">
        <f t="shared" si="74"/>
        <v>0.1655191256830601</v>
      </c>
      <c r="Y193" s="67">
        <f t="shared" si="75"/>
        <v>0.90869999999999995</v>
      </c>
      <c r="Z193" s="68">
        <f t="shared" si="76"/>
        <v>9086.9999999999982</v>
      </c>
      <c r="AA193" s="65" t="s">
        <v>53</v>
      </c>
      <c r="AU193" s="23">
        <f t="shared" si="86"/>
        <v>5.4</v>
      </c>
      <c r="AV193" s="23" t="str">
        <f t="shared" si="86"/>
        <v/>
      </c>
      <c r="AX193" s="23" t="str">
        <f t="shared" si="87"/>
        <v/>
      </c>
      <c r="AY193" s="23" t="str">
        <f t="shared" si="87"/>
        <v/>
      </c>
      <c r="AZ193" s="23"/>
      <c r="BA193" s="25">
        <v>0</v>
      </c>
      <c r="BB193" s="25">
        <v>2.98</v>
      </c>
      <c r="BC193" s="25">
        <f t="shared" si="83"/>
        <v>3.96</v>
      </c>
      <c r="BD193" s="25">
        <f t="shared" si="85"/>
        <v>2.8414000000000001</v>
      </c>
      <c r="BF193" s="55">
        <f t="shared" si="78"/>
        <v>0</v>
      </c>
      <c r="BG193" s="66"/>
      <c r="BH193" s="66"/>
      <c r="BI193" s="25"/>
      <c r="BJ193" s="25"/>
      <c r="BK193" s="20"/>
      <c r="BL193" s="24"/>
      <c r="BM193" s="25"/>
      <c r="BN193" s="25"/>
      <c r="BO193" s="25"/>
      <c r="BP193" s="126"/>
    </row>
    <row r="194" spans="1:68" x14ac:dyDescent="0.2">
      <c r="A194" s="56">
        <v>45143</v>
      </c>
      <c r="B194" s="57" t="s">
        <v>561</v>
      </c>
      <c r="D194" s="58" t="str">
        <f t="shared" si="77"/>
        <v>Sat</v>
      </c>
      <c r="F194" s="24" t="s">
        <v>51</v>
      </c>
      <c r="G194" s="74" t="s">
        <v>103</v>
      </c>
      <c r="H194" s="24" t="s">
        <v>209</v>
      </c>
      <c r="I194" s="78" t="s">
        <v>408</v>
      </c>
      <c r="J194" s="78" t="s">
        <v>409</v>
      </c>
      <c r="K194" s="60" t="s">
        <v>410</v>
      </c>
      <c r="L194" s="122">
        <v>2</v>
      </c>
      <c r="M194" s="24" t="s">
        <v>105</v>
      </c>
      <c r="N194" s="60" t="s">
        <v>73</v>
      </c>
      <c r="R194" s="79">
        <v>3.42</v>
      </c>
      <c r="S194" s="65" t="s">
        <v>363</v>
      </c>
      <c r="T194" s="66" t="str">
        <f t="shared" si="70"/>
        <v>0.00</v>
      </c>
      <c r="U194" s="66">
        <f t="shared" si="71"/>
        <v>-2</v>
      </c>
      <c r="V194" s="66">
        <f t="shared" si="72"/>
        <v>88.86999999999999</v>
      </c>
      <c r="W194" s="66">
        <f t="shared" si="73"/>
        <v>551</v>
      </c>
      <c r="X194" s="20">
        <f t="shared" si="74"/>
        <v>0.16128856624319418</v>
      </c>
      <c r="Y194" s="67">
        <f t="shared" si="75"/>
        <v>0.88869999999999993</v>
      </c>
      <c r="Z194" s="68">
        <f t="shared" si="76"/>
        <v>8886.9999999999982</v>
      </c>
      <c r="AA194" s="65" t="s">
        <v>52</v>
      </c>
      <c r="AU194" s="23">
        <f t="shared" si="86"/>
        <v>-2</v>
      </c>
      <c r="AV194" s="23" t="str">
        <f t="shared" si="86"/>
        <v/>
      </c>
      <c r="AX194" s="23" t="str">
        <f t="shared" si="87"/>
        <v/>
      </c>
      <c r="AY194" s="23" t="str">
        <f t="shared" si="87"/>
        <v/>
      </c>
      <c r="AZ194" s="23"/>
      <c r="BA194" s="25">
        <v>0</v>
      </c>
      <c r="BB194" s="25">
        <v>0</v>
      </c>
      <c r="BC194" s="25">
        <f t="shared" si="83"/>
        <v>-2</v>
      </c>
      <c r="BD194" s="25">
        <f>0.94*(BB194-1)+1</f>
        <v>6.0000000000000053E-2</v>
      </c>
      <c r="BF194" s="55">
        <f t="shared" si="78"/>
        <v>0</v>
      </c>
      <c r="BG194" s="66"/>
      <c r="BH194" s="66"/>
      <c r="BI194" s="25"/>
      <c r="BJ194" s="25"/>
      <c r="BK194" s="20"/>
      <c r="BL194" s="24"/>
      <c r="BM194" s="25"/>
      <c r="BN194" s="25"/>
      <c r="BO194" s="25"/>
      <c r="BP194" s="126"/>
    </row>
    <row r="195" spans="1:68" x14ac:dyDescent="0.2">
      <c r="A195" s="56">
        <v>45143</v>
      </c>
      <c r="B195" s="57" t="s">
        <v>561</v>
      </c>
      <c r="D195" s="58" t="str">
        <f t="shared" si="77"/>
        <v>Sat</v>
      </c>
      <c r="F195" s="74" t="s">
        <v>51</v>
      </c>
      <c r="G195" s="74" t="s">
        <v>103</v>
      </c>
      <c r="H195" s="24" t="s">
        <v>293</v>
      </c>
      <c r="I195" s="60">
        <v>9</v>
      </c>
      <c r="J195" s="60">
        <v>5</v>
      </c>
      <c r="K195" s="60" t="s">
        <v>412</v>
      </c>
      <c r="L195" s="122">
        <v>1.5</v>
      </c>
      <c r="M195" s="74" t="s">
        <v>105</v>
      </c>
      <c r="N195" s="60" t="s">
        <v>6</v>
      </c>
      <c r="R195" s="79">
        <v>4.5999999999999996</v>
      </c>
      <c r="S195" s="65" t="s">
        <v>363</v>
      </c>
      <c r="T195" s="66" t="str">
        <f t="shared" si="70"/>
        <v>0.00</v>
      </c>
      <c r="U195" s="66">
        <f t="shared" si="71"/>
        <v>-1.5</v>
      </c>
      <c r="V195" s="66">
        <f t="shared" si="72"/>
        <v>87.36999999999999</v>
      </c>
      <c r="W195" s="66">
        <f t="shared" si="73"/>
        <v>552.5</v>
      </c>
      <c r="X195" s="20">
        <f t="shared" si="74"/>
        <v>0.15813574660633484</v>
      </c>
      <c r="Y195" s="67">
        <f t="shared" si="75"/>
        <v>0.87369999999999992</v>
      </c>
      <c r="Z195" s="68">
        <f t="shared" si="76"/>
        <v>8736.9999999999982</v>
      </c>
      <c r="AA195" s="65" t="s">
        <v>52</v>
      </c>
      <c r="AU195" s="23">
        <f t="shared" si="86"/>
        <v>-1.5</v>
      </c>
      <c r="AV195" s="23" t="str">
        <f t="shared" si="86"/>
        <v/>
      </c>
      <c r="AX195" s="23" t="str">
        <f t="shared" si="87"/>
        <v/>
      </c>
      <c r="AY195" s="23" t="str">
        <f t="shared" si="87"/>
        <v/>
      </c>
      <c r="AZ195" s="23"/>
      <c r="BA195" s="25">
        <v>4.9000000000000004</v>
      </c>
      <c r="BB195" s="25">
        <v>5.24</v>
      </c>
      <c r="BC195" s="25">
        <f t="shared" si="83"/>
        <v>6.36</v>
      </c>
      <c r="BD195" s="25">
        <f t="shared" ref="BD195:BD211" si="88">0.93*(BB195-1)+1</f>
        <v>4.9432000000000009</v>
      </c>
      <c r="BF195" s="55">
        <f t="shared" si="78"/>
        <v>0</v>
      </c>
      <c r="BG195" s="66"/>
      <c r="BH195" s="66"/>
      <c r="BI195" s="25"/>
      <c r="BJ195" s="25"/>
      <c r="BK195" s="20"/>
      <c r="BL195" s="24"/>
      <c r="BM195" s="25"/>
      <c r="BN195" s="25"/>
      <c r="BO195" s="25"/>
      <c r="BP195" s="126"/>
    </row>
    <row r="196" spans="1:68" x14ac:dyDescent="0.2">
      <c r="A196" s="56">
        <v>45143</v>
      </c>
      <c r="B196" s="57" t="s">
        <v>561</v>
      </c>
      <c r="D196" s="58" t="str">
        <f t="shared" si="77"/>
        <v>Sat</v>
      </c>
      <c r="F196" s="74" t="s">
        <v>51</v>
      </c>
      <c r="G196" s="74" t="s">
        <v>103</v>
      </c>
      <c r="H196" s="24" t="s">
        <v>293</v>
      </c>
      <c r="I196" s="61" t="s">
        <v>202</v>
      </c>
      <c r="J196" s="61" t="s">
        <v>84</v>
      </c>
      <c r="K196" s="60" t="s">
        <v>412</v>
      </c>
      <c r="L196" s="122">
        <v>3.5</v>
      </c>
      <c r="M196" s="74" t="s">
        <v>105</v>
      </c>
      <c r="N196" s="60" t="s">
        <v>7</v>
      </c>
      <c r="R196" s="79">
        <v>1.9</v>
      </c>
      <c r="S196" s="65" t="s">
        <v>363</v>
      </c>
      <c r="T196" s="66" t="str">
        <f t="shared" si="70"/>
        <v>0.00</v>
      </c>
      <c r="U196" s="66">
        <f t="shared" si="71"/>
        <v>-3.5</v>
      </c>
      <c r="V196" s="66">
        <f t="shared" si="72"/>
        <v>83.86999999999999</v>
      </c>
      <c r="W196" s="66">
        <f t="shared" si="73"/>
        <v>556</v>
      </c>
      <c r="X196" s="20">
        <f t="shared" si="74"/>
        <v>0.15084532374100718</v>
      </c>
      <c r="Y196" s="67">
        <f t="shared" si="75"/>
        <v>0.83869999999999989</v>
      </c>
      <c r="Z196" s="68">
        <f t="shared" si="76"/>
        <v>8386.9999999999982</v>
      </c>
      <c r="AA196" s="65" t="s">
        <v>52</v>
      </c>
      <c r="AU196" s="23">
        <f t="shared" si="86"/>
        <v>-3.5</v>
      </c>
      <c r="AV196" s="23" t="str">
        <f t="shared" si="86"/>
        <v/>
      </c>
      <c r="AX196" s="23" t="str">
        <f t="shared" si="87"/>
        <v/>
      </c>
      <c r="AY196" s="23" t="str">
        <f t="shared" si="87"/>
        <v/>
      </c>
      <c r="AZ196" s="23"/>
      <c r="BA196" s="25">
        <v>0</v>
      </c>
      <c r="BB196" s="25">
        <v>1.99</v>
      </c>
      <c r="BC196" s="25">
        <f t="shared" si="83"/>
        <v>3.4649999999999999</v>
      </c>
      <c r="BD196" s="25">
        <f t="shared" si="88"/>
        <v>1.9207000000000001</v>
      </c>
      <c r="BF196" s="55">
        <f t="shared" si="78"/>
        <v>0</v>
      </c>
      <c r="BG196" s="66"/>
      <c r="BH196" s="66"/>
      <c r="BI196" s="25"/>
      <c r="BJ196" s="25"/>
      <c r="BK196" s="20"/>
      <c r="BL196" s="24"/>
      <c r="BM196" s="25"/>
      <c r="BN196" s="25"/>
      <c r="BO196" s="25"/>
      <c r="BP196" s="126"/>
    </row>
    <row r="197" spans="1:68" x14ac:dyDescent="0.2">
      <c r="A197" s="56">
        <v>45143</v>
      </c>
      <c r="B197" s="57" t="s">
        <v>561</v>
      </c>
      <c r="D197" s="58" t="str">
        <f t="shared" si="77"/>
        <v>Sat</v>
      </c>
      <c r="F197" s="24" t="s">
        <v>51</v>
      </c>
      <c r="G197" s="74" t="s">
        <v>103</v>
      </c>
      <c r="H197" s="24" t="s">
        <v>112</v>
      </c>
      <c r="I197" s="61" t="s">
        <v>96</v>
      </c>
      <c r="J197" s="61" t="s">
        <v>65</v>
      </c>
      <c r="K197" s="69" t="s">
        <v>411</v>
      </c>
      <c r="L197" s="122">
        <v>3</v>
      </c>
      <c r="M197" s="24" t="s">
        <v>105</v>
      </c>
      <c r="N197" s="60" t="s">
        <v>6</v>
      </c>
      <c r="R197" s="79">
        <v>3.5</v>
      </c>
      <c r="S197" s="65" t="s">
        <v>372</v>
      </c>
      <c r="T197" s="66">
        <f t="shared" si="70"/>
        <v>10.5</v>
      </c>
      <c r="U197" s="66">
        <f t="shared" si="71"/>
        <v>7.5</v>
      </c>
      <c r="V197" s="66">
        <f t="shared" si="72"/>
        <v>91.36999999999999</v>
      </c>
      <c r="W197" s="66">
        <f t="shared" si="73"/>
        <v>559</v>
      </c>
      <c r="X197" s="20">
        <f t="shared" si="74"/>
        <v>0.16345259391771019</v>
      </c>
      <c r="Y197" s="67">
        <f t="shared" si="75"/>
        <v>0.91369999999999996</v>
      </c>
      <c r="Z197" s="68">
        <f t="shared" si="76"/>
        <v>9136.9999999999982</v>
      </c>
      <c r="AA197" s="65" t="s">
        <v>53</v>
      </c>
      <c r="AU197" s="23">
        <f t="shared" si="86"/>
        <v>7.5</v>
      </c>
      <c r="AV197" s="23" t="str">
        <f t="shared" si="86"/>
        <v/>
      </c>
      <c r="AX197" s="23" t="str">
        <f t="shared" si="87"/>
        <v/>
      </c>
      <c r="AY197" s="23" t="str">
        <f t="shared" si="87"/>
        <v/>
      </c>
      <c r="AZ197" s="23"/>
      <c r="BA197" s="25">
        <v>2.6</v>
      </c>
      <c r="BB197" s="25">
        <v>2.1</v>
      </c>
      <c r="BC197" s="25">
        <f t="shared" si="83"/>
        <v>3.3000000000000007</v>
      </c>
      <c r="BD197" s="25">
        <f t="shared" si="88"/>
        <v>2.0230000000000001</v>
      </c>
      <c r="BF197" s="55">
        <f t="shared" si="78"/>
        <v>0</v>
      </c>
      <c r="BG197" s="66"/>
      <c r="BH197" s="66"/>
      <c r="BI197" s="25"/>
      <c r="BJ197" s="25"/>
      <c r="BK197" s="20"/>
      <c r="BL197" s="24"/>
      <c r="BM197" s="25"/>
      <c r="BN197" s="25"/>
      <c r="BO197" s="25"/>
      <c r="BP197" s="126"/>
    </row>
    <row r="198" spans="1:68" x14ac:dyDescent="0.2">
      <c r="A198" s="56">
        <v>45143</v>
      </c>
      <c r="B198" s="57" t="s">
        <v>561</v>
      </c>
      <c r="D198" s="58" t="str">
        <f t="shared" si="77"/>
        <v>Sat</v>
      </c>
      <c r="F198" s="24" t="s">
        <v>51</v>
      </c>
      <c r="G198" s="74" t="s">
        <v>103</v>
      </c>
      <c r="H198" s="24" t="s">
        <v>209</v>
      </c>
      <c r="I198" s="60">
        <v>7</v>
      </c>
      <c r="J198" s="60">
        <v>13</v>
      </c>
      <c r="K198" s="69" t="s">
        <v>407</v>
      </c>
      <c r="L198" s="122">
        <v>1</v>
      </c>
      <c r="M198" s="24" t="s">
        <v>105</v>
      </c>
      <c r="N198" s="60" t="s">
        <v>6</v>
      </c>
      <c r="R198" s="79">
        <v>13</v>
      </c>
      <c r="S198" s="65" t="s">
        <v>372</v>
      </c>
      <c r="T198" s="66">
        <f t="shared" si="70"/>
        <v>13</v>
      </c>
      <c r="U198" s="66">
        <f t="shared" si="71"/>
        <v>12</v>
      </c>
      <c r="V198" s="66">
        <f t="shared" si="72"/>
        <v>103.36999999999999</v>
      </c>
      <c r="W198" s="66">
        <f t="shared" si="73"/>
        <v>560</v>
      </c>
      <c r="X198" s="20">
        <f t="shared" si="74"/>
        <v>0.18458928571428571</v>
      </c>
      <c r="Y198" s="67">
        <f t="shared" si="75"/>
        <v>1.0336999999999998</v>
      </c>
      <c r="Z198" s="68">
        <f t="shared" si="76"/>
        <v>10336.999999999998</v>
      </c>
      <c r="AA198" s="65" t="s">
        <v>53</v>
      </c>
      <c r="AU198" s="23">
        <f t="shared" si="86"/>
        <v>12</v>
      </c>
      <c r="AV198" s="23" t="str">
        <f t="shared" si="86"/>
        <v/>
      </c>
      <c r="AX198" s="23" t="str">
        <f t="shared" si="87"/>
        <v/>
      </c>
      <c r="AY198" s="23" t="str">
        <f t="shared" si="87"/>
        <v/>
      </c>
      <c r="AZ198" s="23"/>
      <c r="BA198" s="25">
        <v>1.9</v>
      </c>
      <c r="BB198" s="25">
        <v>8.32</v>
      </c>
      <c r="BC198" s="25">
        <f t="shared" si="83"/>
        <v>7.32</v>
      </c>
      <c r="BD198" s="25">
        <f t="shared" si="88"/>
        <v>7.8076000000000008</v>
      </c>
      <c r="BF198" s="55">
        <f t="shared" si="78"/>
        <v>0</v>
      </c>
      <c r="BG198" s="66"/>
      <c r="BH198" s="66"/>
      <c r="BI198" s="25"/>
      <c r="BJ198" s="25"/>
      <c r="BK198" s="20"/>
      <c r="BL198" s="24"/>
      <c r="BM198" s="25"/>
      <c r="BN198" s="25"/>
      <c r="BO198" s="25"/>
      <c r="BP198" s="126"/>
    </row>
    <row r="199" spans="1:68" x14ac:dyDescent="0.2">
      <c r="A199" s="56">
        <v>45144</v>
      </c>
      <c r="B199" s="57" t="s">
        <v>561</v>
      </c>
      <c r="D199" s="58" t="str">
        <f t="shared" si="77"/>
        <v>Sun</v>
      </c>
      <c r="F199" s="74" t="s">
        <v>51</v>
      </c>
      <c r="G199" s="74" t="s">
        <v>103</v>
      </c>
      <c r="H199" s="24" t="s">
        <v>55</v>
      </c>
      <c r="I199" s="60">
        <v>6</v>
      </c>
      <c r="J199" s="60">
        <v>5</v>
      </c>
      <c r="K199" s="62" t="s">
        <v>413</v>
      </c>
      <c r="L199" s="122">
        <v>1.5</v>
      </c>
      <c r="M199" s="74" t="s">
        <v>105</v>
      </c>
      <c r="N199" s="60" t="s">
        <v>6</v>
      </c>
      <c r="R199" s="79">
        <v>5</v>
      </c>
      <c r="S199" s="65" t="s">
        <v>371</v>
      </c>
      <c r="T199" s="66" t="str">
        <f t="shared" si="70"/>
        <v>0.00</v>
      </c>
      <c r="U199" s="66">
        <f t="shared" si="71"/>
        <v>-1.5</v>
      </c>
      <c r="V199" s="66">
        <f t="shared" si="72"/>
        <v>101.86999999999999</v>
      </c>
      <c r="W199" s="66">
        <f t="shared" si="73"/>
        <v>561.5</v>
      </c>
      <c r="X199" s="20">
        <f t="shared" si="74"/>
        <v>0.18142475512021369</v>
      </c>
      <c r="Y199" s="67">
        <f t="shared" si="75"/>
        <v>1.0186999999999999</v>
      </c>
      <c r="Z199" s="68">
        <f t="shared" si="76"/>
        <v>10186.999999999998</v>
      </c>
      <c r="AA199" s="65" t="s">
        <v>52</v>
      </c>
      <c r="AU199" s="23">
        <f t="shared" si="86"/>
        <v>-1.5</v>
      </c>
      <c r="AV199" s="23" t="str">
        <f t="shared" si="86"/>
        <v/>
      </c>
      <c r="AX199" s="23" t="str">
        <f t="shared" si="87"/>
        <v/>
      </c>
      <c r="AY199" s="23" t="str">
        <f t="shared" si="87"/>
        <v/>
      </c>
      <c r="AZ199" s="23"/>
      <c r="BA199" s="25">
        <v>4.4000000000000004</v>
      </c>
      <c r="BB199" s="25">
        <v>5.0999999999999996</v>
      </c>
      <c r="BC199" s="25">
        <f t="shared" si="83"/>
        <v>6.1499999999999995</v>
      </c>
      <c r="BD199" s="25">
        <f t="shared" si="88"/>
        <v>4.8129999999999997</v>
      </c>
      <c r="BF199" s="55">
        <f t="shared" si="78"/>
        <v>0</v>
      </c>
      <c r="BG199" s="66"/>
      <c r="BH199" s="66"/>
      <c r="BI199" s="25"/>
      <c r="BJ199" s="25"/>
      <c r="BK199" s="20"/>
      <c r="BL199" s="24"/>
      <c r="BM199" s="25"/>
      <c r="BN199" s="25"/>
      <c r="BO199" s="25"/>
      <c r="BP199" s="126"/>
    </row>
    <row r="200" spans="1:68" x14ac:dyDescent="0.2">
      <c r="A200" s="56">
        <v>45144</v>
      </c>
      <c r="B200" s="57" t="s">
        <v>561</v>
      </c>
      <c r="D200" s="58" t="str">
        <f t="shared" si="77"/>
        <v>Sun</v>
      </c>
      <c r="F200" s="74" t="s">
        <v>51</v>
      </c>
      <c r="G200" s="74" t="s">
        <v>103</v>
      </c>
      <c r="H200" s="24" t="s">
        <v>55</v>
      </c>
      <c r="I200" s="60">
        <v>6</v>
      </c>
      <c r="J200" s="60">
        <v>5</v>
      </c>
      <c r="K200" s="69" t="s">
        <v>413</v>
      </c>
      <c r="L200" s="122">
        <v>3.5</v>
      </c>
      <c r="M200" s="74" t="s">
        <v>105</v>
      </c>
      <c r="N200" s="60" t="s">
        <v>7</v>
      </c>
      <c r="R200" s="79">
        <v>1.8</v>
      </c>
      <c r="S200" s="65" t="s">
        <v>371</v>
      </c>
      <c r="T200" s="66">
        <f t="shared" si="70"/>
        <v>6.3</v>
      </c>
      <c r="U200" s="66">
        <f t="shared" si="71"/>
        <v>2.8</v>
      </c>
      <c r="V200" s="66">
        <f t="shared" si="72"/>
        <v>104.66999999999999</v>
      </c>
      <c r="W200" s="66">
        <f t="shared" si="73"/>
        <v>565</v>
      </c>
      <c r="X200" s="20">
        <f t="shared" si="74"/>
        <v>0.18525663716814156</v>
      </c>
      <c r="Y200" s="67">
        <f t="shared" si="75"/>
        <v>1.0467</v>
      </c>
      <c r="Z200" s="68">
        <f t="shared" si="76"/>
        <v>10466.999999999998</v>
      </c>
      <c r="AA200" s="65" t="s">
        <v>53</v>
      </c>
      <c r="AU200" s="23">
        <f t="shared" si="86"/>
        <v>2.8</v>
      </c>
      <c r="AV200" s="23" t="str">
        <f t="shared" si="86"/>
        <v/>
      </c>
      <c r="AX200" s="23" t="str">
        <f t="shared" si="87"/>
        <v/>
      </c>
      <c r="AY200" s="23" t="str">
        <f t="shared" si="87"/>
        <v/>
      </c>
      <c r="AZ200" s="23"/>
      <c r="BA200" s="25">
        <v>0</v>
      </c>
      <c r="BB200" s="25">
        <v>1.93</v>
      </c>
      <c r="BC200" s="25">
        <f t="shared" si="83"/>
        <v>3.2549999999999999</v>
      </c>
      <c r="BD200" s="25">
        <f t="shared" si="88"/>
        <v>1.8649</v>
      </c>
      <c r="BF200" s="55">
        <f t="shared" si="78"/>
        <v>0</v>
      </c>
      <c r="BG200" s="66"/>
      <c r="BH200" s="66"/>
      <c r="BI200" s="25"/>
      <c r="BJ200" s="25"/>
      <c r="BK200" s="20"/>
      <c r="BL200" s="24"/>
      <c r="BM200" s="25"/>
      <c r="BN200" s="25"/>
      <c r="BO200" s="25"/>
      <c r="BP200" s="126"/>
    </row>
    <row r="201" spans="1:68" x14ac:dyDescent="0.2">
      <c r="A201" s="56">
        <v>45144</v>
      </c>
      <c r="B201" s="57" t="s">
        <v>561</v>
      </c>
      <c r="D201" s="58" t="str">
        <f t="shared" si="77"/>
        <v>Sun</v>
      </c>
      <c r="F201" s="74" t="s">
        <v>51</v>
      </c>
      <c r="G201" s="74" t="s">
        <v>103</v>
      </c>
      <c r="H201" s="24" t="s">
        <v>176</v>
      </c>
      <c r="I201" s="60">
        <v>2</v>
      </c>
      <c r="J201" s="60">
        <v>13</v>
      </c>
      <c r="K201" s="62" t="s">
        <v>414</v>
      </c>
      <c r="L201" s="122">
        <v>1.5</v>
      </c>
      <c r="M201" s="74" t="s">
        <v>105</v>
      </c>
      <c r="N201" s="60" t="s">
        <v>6</v>
      </c>
      <c r="R201" s="79">
        <v>3.9</v>
      </c>
      <c r="S201" s="65" t="s">
        <v>371</v>
      </c>
      <c r="T201" s="66" t="str">
        <f t="shared" si="70"/>
        <v>0.00</v>
      </c>
      <c r="U201" s="66">
        <f t="shared" si="71"/>
        <v>-1.5</v>
      </c>
      <c r="V201" s="66">
        <f t="shared" si="72"/>
        <v>103.16999999999999</v>
      </c>
      <c r="W201" s="66">
        <f t="shared" si="73"/>
        <v>566.5</v>
      </c>
      <c r="X201" s="20">
        <f t="shared" si="74"/>
        <v>0.1821182700794351</v>
      </c>
      <c r="Y201" s="67">
        <f t="shared" si="75"/>
        <v>1.0316999999999998</v>
      </c>
      <c r="Z201" s="68">
        <f t="shared" si="76"/>
        <v>10316.999999999998</v>
      </c>
      <c r="AA201" s="65" t="s">
        <v>52</v>
      </c>
      <c r="AU201" s="23">
        <f t="shared" si="86"/>
        <v>-1.5</v>
      </c>
      <c r="AV201" s="23" t="str">
        <f t="shared" si="86"/>
        <v/>
      </c>
      <c r="AX201" s="23" t="str">
        <f t="shared" si="87"/>
        <v/>
      </c>
      <c r="AY201" s="23" t="str">
        <f t="shared" si="87"/>
        <v/>
      </c>
      <c r="AZ201" s="23"/>
      <c r="BA201" s="25">
        <v>3.6</v>
      </c>
      <c r="BB201" s="25">
        <v>3.3</v>
      </c>
      <c r="BC201" s="25">
        <f t="shared" si="83"/>
        <v>3.4499999999999993</v>
      </c>
      <c r="BD201" s="25">
        <f t="shared" si="88"/>
        <v>3.1389999999999998</v>
      </c>
      <c r="BF201" s="55">
        <f t="shared" si="78"/>
        <v>0</v>
      </c>
      <c r="BG201" s="66"/>
      <c r="BH201" s="66"/>
      <c r="BI201" s="25"/>
      <c r="BJ201" s="25"/>
      <c r="BK201" s="20"/>
      <c r="BL201" s="24"/>
      <c r="BM201" s="25"/>
      <c r="BN201" s="25"/>
      <c r="BO201" s="25"/>
      <c r="BP201" s="126"/>
    </row>
    <row r="202" spans="1:68" x14ac:dyDescent="0.2">
      <c r="A202" s="56">
        <v>45144</v>
      </c>
      <c r="B202" s="57" t="s">
        <v>561</v>
      </c>
      <c r="D202" s="58" t="str">
        <f t="shared" si="77"/>
        <v>Sun</v>
      </c>
      <c r="F202" s="74" t="s">
        <v>51</v>
      </c>
      <c r="G202" s="74" t="s">
        <v>103</v>
      </c>
      <c r="H202" s="24" t="s">
        <v>176</v>
      </c>
      <c r="I202" s="60">
        <v>2</v>
      </c>
      <c r="J202" s="60">
        <v>13</v>
      </c>
      <c r="K202" s="69" t="s">
        <v>414</v>
      </c>
      <c r="L202" s="122">
        <v>3.5</v>
      </c>
      <c r="M202" s="74" t="s">
        <v>105</v>
      </c>
      <c r="N202" s="60" t="s">
        <v>7</v>
      </c>
      <c r="R202" s="79">
        <v>1.5</v>
      </c>
      <c r="S202" s="65" t="s">
        <v>371</v>
      </c>
      <c r="T202" s="66">
        <f t="shared" si="70"/>
        <v>5.25</v>
      </c>
      <c r="U202" s="66">
        <f t="shared" si="71"/>
        <v>1.75</v>
      </c>
      <c r="V202" s="66">
        <f t="shared" si="72"/>
        <v>104.91999999999999</v>
      </c>
      <c r="W202" s="66">
        <f t="shared" si="73"/>
        <v>570</v>
      </c>
      <c r="X202" s="20">
        <f t="shared" si="74"/>
        <v>0.18407017543859647</v>
      </c>
      <c r="Y202" s="67">
        <f t="shared" si="75"/>
        <v>1.0491999999999999</v>
      </c>
      <c r="Z202" s="68">
        <f t="shared" si="76"/>
        <v>10491.999999999998</v>
      </c>
      <c r="AA202" s="65" t="s">
        <v>53</v>
      </c>
      <c r="AU202" s="23">
        <f t="shared" si="86"/>
        <v>1.75</v>
      </c>
      <c r="AV202" s="23" t="str">
        <f t="shared" si="86"/>
        <v/>
      </c>
      <c r="AX202" s="23" t="str">
        <f t="shared" si="87"/>
        <v/>
      </c>
      <c r="AY202" s="23" t="str">
        <f t="shared" si="87"/>
        <v/>
      </c>
      <c r="AZ202" s="23"/>
      <c r="BA202" s="25">
        <v>0</v>
      </c>
      <c r="BB202" s="25">
        <v>1.52</v>
      </c>
      <c r="BC202" s="25">
        <f t="shared" si="83"/>
        <v>1.8200000000000003</v>
      </c>
      <c r="BD202" s="25">
        <f t="shared" si="88"/>
        <v>1.4836</v>
      </c>
      <c r="BF202" s="55">
        <f t="shared" si="78"/>
        <v>0</v>
      </c>
      <c r="BG202" s="66"/>
      <c r="BH202" s="66"/>
      <c r="BI202" s="25"/>
      <c r="BJ202" s="25"/>
      <c r="BK202" s="20"/>
      <c r="BL202" s="24"/>
      <c r="BM202" s="25"/>
      <c r="BN202" s="25"/>
      <c r="BO202" s="25"/>
      <c r="BP202" s="126"/>
    </row>
    <row r="203" spans="1:68" x14ac:dyDescent="0.2">
      <c r="A203" s="56">
        <v>45144</v>
      </c>
      <c r="B203" s="57" t="s">
        <v>561</v>
      </c>
      <c r="D203" s="58" t="str">
        <f t="shared" ref="D203:D256" si="89">TEXT(A203,"ddd")</f>
        <v>Sun</v>
      </c>
      <c r="F203" s="74" t="s">
        <v>51</v>
      </c>
      <c r="G203" s="74" t="s">
        <v>103</v>
      </c>
      <c r="H203" s="24" t="s">
        <v>176</v>
      </c>
      <c r="I203" s="60">
        <v>6</v>
      </c>
      <c r="J203" s="60">
        <v>2</v>
      </c>
      <c r="K203" s="60" t="s">
        <v>415</v>
      </c>
      <c r="L203" s="122">
        <v>1.5</v>
      </c>
      <c r="M203" s="74" t="s">
        <v>105</v>
      </c>
      <c r="N203" s="60" t="s">
        <v>6</v>
      </c>
      <c r="R203" s="79">
        <v>11.5</v>
      </c>
      <c r="S203" s="65" t="s">
        <v>363</v>
      </c>
      <c r="T203" s="66" t="str">
        <f t="shared" si="70"/>
        <v>0.00</v>
      </c>
      <c r="U203" s="66">
        <f t="shared" si="71"/>
        <v>-1.5</v>
      </c>
      <c r="V203" s="66">
        <f t="shared" si="72"/>
        <v>103.41999999999999</v>
      </c>
      <c r="W203" s="66">
        <f t="shared" si="73"/>
        <v>571.5</v>
      </c>
      <c r="X203" s="20">
        <f t="shared" si="74"/>
        <v>0.18096237970253717</v>
      </c>
      <c r="Y203" s="67">
        <f t="shared" si="75"/>
        <v>1.0341999999999998</v>
      </c>
      <c r="Z203" s="68">
        <f t="shared" si="76"/>
        <v>10341.999999999998</v>
      </c>
      <c r="AA203" s="65" t="s">
        <v>52</v>
      </c>
      <c r="AU203" s="23">
        <f t="shared" si="86"/>
        <v>-1.5</v>
      </c>
      <c r="AV203" s="23" t="str">
        <f t="shared" si="86"/>
        <v/>
      </c>
      <c r="AX203" s="23" t="str">
        <f t="shared" si="87"/>
        <v/>
      </c>
      <c r="AY203" s="23" t="str">
        <f t="shared" si="87"/>
        <v/>
      </c>
      <c r="AZ203" s="23"/>
      <c r="BA203" s="25">
        <v>4.9000000000000004</v>
      </c>
      <c r="BB203" s="25">
        <v>4.7300000000000004</v>
      </c>
      <c r="BC203" s="25">
        <f t="shared" si="83"/>
        <v>5.5950000000000006</v>
      </c>
      <c r="BD203" s="25">
        <f t="shared" si="88"/>
        <v>4.4689000000000005</v>
      </c>
      <c r="BF203" s="55">
        <f t="shared" ref="BF203:BF256" si="90">U203-SUM(AU203:AY203)</f>
        <v>0</v>
      </c>
      <c r="BG203" s="66"/>
      <c r="BH203" s="66"/>
      <c r="BI203" s="25"/>
      <c r="BJ203" s="25"/>
      <c r="BK203" s="20"/>
      <c r="BL203" s="24"/>
      <c r="BM203" s="25"/>
      <c r="BN203" s="25"/>
      <c r="BO203" s="25"/>
      <c r="BP203" s="126"/>
    </row>
    <row r="204" spans="1:68" x14ac:dyDescent="0.2">
      <c r="A204" s="56">
        <v>45144</v>
      </c>
      <c r="B204" s="57" t="s">
        <v>561</v>
      </c>
      <c r="D204" s="58" t="str">
        <f t="shared" si="89"/>
        <v>Sun</v>
      </c>
      <c r="F204" s="74" t="s">
        <v>51</v>
      </c>
      <c r="G204" s="74" t="s">
        <v>103</v>
      </c>
      <c r="H204" s="24" t="s">
        <v>176</v>
      </c>
      <c r="I204" s="61" t="s">
        <v>90</v>
      </c>
      <c r="J204" s="61" t="s">
        <v>159</v>
      </c>
      <c r="K204" s="60" t="s">
        <v>415</v>
      </c>
      <c r="L204" s="122">
        <v>3.5</v>
      </c>
      <c r="M204" s="74" t="s">
        <v>105</v>
      </c>
      <c r="N204" s="60" t="s">
        <v>7</v>
      </c>
      <c r="R204" s="79">
        <v>3.5</v>
      </c>
      <c r="S204" s="65" t="s">
        <v>363</v>
      </c>
      <c r="T204" s="66" t="str">
        <f t="shared" si="70"/>
        <v>0.00</v>
      </c>
      <c r="U204" s="66">
        <f t="shared" si="71"/>
        <v>-3.5</v>
      </c>
      <c r="V204" s="66">
        <f t="shared" si="72"/>
        <v>99.919999999999987</v>
      </c>
      <c r="W204" s="66">
        <f t="shared" si="73"/>
        <v>575</v>
      </c>
      <c r="X204" s="20">
        <f t="shared" si="74"/>
        <v>0.17377391304347825</v>
      </c>
      <c r="Y204" s="67">
        <f t="shared" si="75"/>
        <v>0.99919999999999987</v>
      </c>
      <c r="Z204" s="68">
        <f t="shared" si="76"/>
        <v>9991.9999999999982</v>
      </c>
      <c r="AA204" s="65" t="s">
        <v>52</v>
      </c>
      <c r="AU204" s="23">
        <f t="shared" si="86"/>
        <v>-3.5</v>
      </c>
      <c r="AV204" s="23" t="str">
        <f t="shared" si="86"/>
        <v/>
      </c>
      <c r="AW204" s="23" t="str">
        <f t="shared" si="86"/>
        <v/>
      </c>
      <c r="AX204" s="23" t="str">
        <f t="shared" si="87"/>
        <v/>
      </c>
      <c r="AY204" s="23" t="str">
        <f t="shared" si="87"/>
        <v/>
      </c>
      <c r="AZ204" s="23"/>
      <c r="BA204" s="25">
        <v>0</v>
      </c>
      <c r="BB204" s="25">
        <v>1.96</v>
      </c>
      <c r="BC204" s="25">
        <f t="shared" si="83"/>
        <v>3.3599999999999994</v>
      </c>
      <c r="BD204" s="25">
        <f t="shared" si="88"/>
        <v>1.8928</v>
      </c>
      <c r="BF204" s="55">
        <f t="shared" si="90"/>
        <v>0</v>
      </c>
      <c r="BG204" s="66"/>
      <c r="BH204" s="66"/>
      <c r="BI204" s="25"/>
      <c r="BJ204" s="25"/>
      <c r="BK204" s="20"/>
      <c r="BL204" s="24"/>
      <c r="BM204" s="25"/>
      <c r="BN204" s="25"/>
      <c r="BO204" s="25"/>
      <c r="BP204" s="126"/>
    </row>
    <row r="205" spans="1:68" x14ac:dyDescent="0.2">
      <c r="A205" s="56">
        <v>45146</v>
      </c>
      <c r="B205" s="57" t="s">
        <v>561</v>
      </c>
      <c r="D205" s="58" t="str">
        <f t="shared" si="89"/>
        <v>Tue</v>
      </c>
      <c r="F205" s="74" t="s">
        <v>51</v>
      </c>
      <c r="G205" s="74" t="s">
        <v>103</v>
      </c>
      <c r="H205" s="24" t="s">
        <v>149</v>
      </c>
      <c r="I205" s="60">
        <v>2</v>
      </c>
      <c r="J205" s="60">
        <v>3</v>
      </c>
      <c r="K205" s="62" t="s">
        <v>420</v>
      </c>
      <c r="L205" s="122">
        <v>3</v>
      </c>
      <c r="M205" s="74" t="s">
        <v>105</v>
      </c>
      <c r="N205" s="60" t="s">
        <v>6</v>
      </c>
      <c r="R205" s="79">
        <v>2.4</v>
      </c>
      <c r="S205" s="65" t="s">
        <v>371</v>
      </c>
      <c r="T205" s="66" t="str">
        <f t="shared" si="70"/>
        <v>0.00</v>
      </c>
      <c r="U205" s="66">
        <f t="shared" si="71"/>
        <v>-3</v>
      </c>
      <c r="V205" s="66">
        <f t="shared" si="72"/>
        <v>96.919999999999987</v>
      </c>
      <c r="W205" s="66">
        <f t="shared" si="73"/>
        <v>578</v>
      </c>
      <c r="X205" s="20">
        <f t="shared" si="74"/>
        <v>0.16768166089965394</v>
      </c>
      <c r="Y205" s="67">
        <f t="shared" si="75"/>
        <v>0.96919999999999984</v>
      </c>
      <c r="Z205" s="68">
        <f t="shared" si="76"/>
        <v>9691.9999999999982</v>
      </c>
      <c r="AA205" s="65" t="s">
        <v>52</v>
      </c>
      <c r="AU205" s="23">
        <f t="shared" si="86"/>
        <v>-3</v>
      </c>
      <c r="AV205" s="23" t="str">
        <f t="shared" si="86"/>
        <v/>
      </c>
      <c r="AW205" s="23" t="str">
        <f t="shared" si="86"/>
        <v/>
      </c>
      <c r="AX205" s="23" t="str">
        <f t="shared" si="87"/>
        <v/>
      </c>
      <c r="AY205" s="23" t="str">
        <f t="shared" si="87"/>
        <v/>
      </c>
      <c r="AZ205" s="23"/>
      <c r="BA205" s="25">
        <v>2.9</v>
      </c>
      <c r="BB205" s="25">
        <v>2.86</v>
      </c>
      <c r="BC205" s="25">
        <f t="shared" si="83"/>
        <v>5.58</v>
      </c>
      <c r="BD205" s="25">
        <f t="shared" si="88"/>
        <v>2.7298</v>
      </c>
      <c r="BF205" s="55">
        <f t="shared" si="90"/>
        <v>0</v>
      </c>
      <c r="BG205" s="66"/>
      <c r="BH205" s="66"/>
      <c r="BI205" s="25"/>
      <c r="BJ205" s="25"/>
      <c r="BK205" s="20"/>
      <c r="BL205" s="24"/>
      <c r="BM205" s="25"/>
      <c r="BN205" s="25"/>
      <c r="BO205" s="25"/>
      <c r="BP205" s="126"/>
    </row>
    <row r="206" spans="1:68" x14ac:dyDescent="0.2">
      <c r="A206" s="56">
        <v>45146</v>
      </c>
      <c r="B206" s="57" t="s">
        <v>561</v>
      </c>
      <c r="D206" s="58" t="str">
        <f t="shared" si="89"/>
        <v>Tue</v>
      </c>
      <c r="F206" s="74" t="s">
        <v>51</v>
      </c>
      <c r="G206" s="74" t="s">
        <v>103</v>
      </c>
      <c r="H206" s="24" t="s">
        <v>285</v>
      </c>
      <c r="I206" s="61" t="s">
        <v>95</v>
      </c>
      <c r="J206" s="61" t="s">
        <v>95</v>
      </c>
      <c r="K206" s="69" t="s">
        <v>421</v>
      </c>
      <c r="L206" s="122">
        <v>3</v>
      </c>
      <c r="M206" s="74" t="s">
        <v>105</v>
      </c>
      <c r="N206" s="60" t="s">
        <v>7</v>
      </c>
      <c r="R206" s="79">
        <v>1.8</v>
      </c>
      <c r="S206" s="65" t="s">
        <v>372</v>
      </c>
      <c r="T206" s="66">
        <f t="shared" si="70"/>
        <v>5.4</v>
      </c>
      <c r="U206" s="66">
        <f t="shared" si="71"/>
        <v>2.4000000000000004</v>
      </c>
      <c r="V206" s="66">
        <f t="shared" si="72"/>
        <v>99.32</v>
      </c>
      <c r="W206" s="66">
        <f t="shared" si="73"/>
        <v>581</v>
      </c>
      <c r="X206" s="20">
        <f t="shared" si="74"/>
        <v>0.17094664371772805</v>
      </c>
      <c r="Y206" s="67">
        <f t="shared" si="75"/>
        <v>0.99319999999999997</v>
      </c>
      <c r="Z206" s="68">
        <f t="shared" si="76"/>
        <v>9932</v>
      </c>
      <c r="AA206" s="65" t="s">
        <v>53</v>
      </c>
      <c r="AU206" s="23">
        <f t="shared" si="86"/>
        <v>2.4000000000000004</v>
      </c>
      <c r="AV206" s="23" t="str">
        <f t="shared" si="86"/>
        <v/>
      </c>
      <c r="AW206" s="23" t="str">
        <f t="shared" si="86"/>
        <v/>
      </c>
      <c r="AX206" s="23" t="str">
        <f t="shared" si="87"/>
        <v/>
      </c>
      <c r="AY206" s="23" t="str">
        <f t="shared" si="87"/>
        <v/>
      </c>
      <c r="AZ206" s="23"/>
      <c r="BA206" s="25">
        <v>0</v>
      </c>
      <c r="BB206" s="25">
        <v>1.51</v>
      </c>
      <c r="BC206" s="25">
        <f t="shared" si="83"/>
        <v>1.5300000000000002</v>
      </c>
      <c r="BD206" s="25">
        <f t="shared" si="88"/>
        <v>1.4742999999999999</v>
      </c>
      <c r="BF206" s="55">
        <f t="shared" si="90"/>
        <v>0</v>
      </c>
      <c r="BG206" s="66"/>
      <c r="BH206" s="66"/>
      <c r="BI206" s="25"/>
      <c r="BJ206" s="25"/>
      <c r="BK206" s="20"/>
      <c r="BL206" s="24"/>
      <c r="BM206" s="25"/>
      <c r="BN206" s="25"/>
      <c r="BO206" s="25"/>
      <c r="BP206" s="126"/>
    </row>
    <row r="207" spans="1:68" x14ac:dyDescent="0.2">
      <c r="A207" s="56">
        <v>45146</v>
      </c>
      <c r="B207" s="57" t="s">
        <v>561</v>
      </c>
      <c r="D207" s="58" t="str">
        <f t="shared" si="89"/>
        <v>Tue</v>
      </c>
      <c r="F207" s="74" t="s">
        <v>51</v>
      </c>
      <c r="G207" s="74" t="s">
        <v>103</v>
      </c>
      <c r="H207" s="24" t="s">
        <v>149</v>
      </c>
      <c r="I207" s="60">
        <v>7</v>
      </c>
      <c r="J207" s="60">
        <v>9</v>
      </c>
      <c r="K207" s="69" t="s">
        <v>424</v>
      </c>
      <c r="L207" s="122">
        <v>3</v>
      </c>
      <c r="M207" s="74" t="s">
        <v>105</v>
      </c>
      <c r="N207" s="60" t="s">
        <v>7</v>
      </c>
      <c r="R207" s="79">
        <v>1.9</v>
      </c>
      <c r="S207" s="65" t="s">
        <v>372</v>
      </c>
      <c r="T207" s="66">
        <f t="shared" si="70"/>
        <v>5.7</v>
      </c>
      <c r="U207" s="66">
        <f t="shared" si="71"/>
        <v>2.7</v>
      </c>
      <c r="V207" s="66">
        <f t="shared" si="72"/>
        <v>102.02</v>
      </c>
      <c r="W207" s="66">
        <f t="shared" si="73"/>
        <v>584</v>
      </c>
      <c r="X207" s="20">
        <f t="shared" si="74"/>
        <v>0.1746917808219178</v>
      </c>
      <c r="Y207" s="67">
        <f t="shared" si="75"/>
        <v>1.0202</v>
      </c>
      <c r="Z207" s="68">
        <f t="shared" si="76"/>
        <v>10202</v>
      </c>
      <c r="AA207" s="65" t="s">
        <v>53</v>
      </c>
      <c r="AU207" s="23">
        <f t="shared" si="86"/>
        <v>2.7</v>
      </c>
      <c r="AV207" s="23" t="str">
        <f t="shared" si="86"/>
        <v/>
      </c>
      <c r="AW207" s="23" t="str">
        <f t="shared" si="86"/>
        <v/>
      </c>
      <c r="AX207" s="23" t="str">
        <f t="shared" si="87"/>
        <v/>
      </c>
      <c r="AY207" s="23" t="str">
        <f t="shared" si="87"/>
        <v/>
      </c>
      <c r="AZ207" s="23"/>
      <c r="BA207" s="25">
        <v>0</v>
      </c>
      <c r="BB207" s="25">
        <v>2.15</v>
      </c>
      <c r="BC207" s="25">
        <f t="shared" si="83"/>
        <v>3.4499999999999993</v>
      </c>
      <c r="BD207" s="25">
        <f t="shared" si="88"/>
        <v>2.0694999999999997</v>
      </c>
      <c r="BF207" s="55">
        <f t="shared" si="90"/>
        <v>0</v>
      </c>
      <c r="BG207" s="66"/>
      <c r="BH207" s="66"/>
      <c r="BI207" s="25"/>
      <c r="BJ207" s="25"/>
      <c r="BK207" s="20"/>
      <c r="BL207" s="24"/>
      <c r="BM207" s="25"/>
      <c r="BN207" s="25"/>
      <c r="BO207" s="25"/>
      <c r="BP207" s="126"/>
    </row>
    <row r="208" spans="1:68" x14ac:dyDescent="0.2">
      <c r="A208" s="56">
        <v>45146</v>
      </c>
      <c r="B208" s="57" t="s">
        <v>561</v>
      </c>
      <c r="D208" s="58" t="str">
        <f t="shared" si="89"/>
        <v>Tue</v>
      </c>
      <c r="F208" s="74" t="s">
        <v>51</v>
      </c>
      <c r="G208" s="74" t="s">
        <v>103</v>
      </c>
      <c r="H208" s="24" t="s">
        <v>422</v>
      </c>
      <c r="I208" s="61" t="s">
        <v>80</v>
      </c>
      <c r="J208" s="61" t="s">
        <v>80</v>
      </c>
      <c r="K208" s="69" t="s">
        <v>423</v>
      </c>
      <c r="L208" s="122">
        <v>2</v>
      </c>
      <c r="M208" s="74" t="s">
        <v>105</v>
      </c>
      <c r="N208" s="60" t="s">
        <v>6</v>
      </c>
      <c r="R208" s="79">
        <v>3</v>
      </c>
      <c r="S208" s="65" t="s">
        <v>372</v>
      </c>
      <c r="T208" s="66">
        <f t="shared" si="70"/>
        <v>6</v>
      </c>
      <c r="U208" s="66">
        <f t="shared" si="71"/>
        <v>4</v>
      </c>
      <c r="V208" s="66">
        <f t="shared" si="72"/>
        <v>106.02</v>
      </c>
      <c r="W208" s="66">
        <f t="shared" si="73"/>
        <v>586</v>
      </c>
      <c r="X208" s="20">
        <f t="shared" si="74"/>
        <v>0.18092150170648463</v>
      </c>
      <c r="Y208" s="67">
        <f t="shared" si="75"/>
        <v>1.0602</v>
      </c>
      <c r="Z208" s="68">
        <f t="shared" si="76"/>
        <v>10602</v>
      </c>
      <c r="AA208" s="65" t="s">
        <v>53</v>
      </c>
      <c r="AU208" s="23">
        <f t="shared" si="86"/>
        <v>4</v>
      </c>
      <c r="AV208" s="23" t="str">
        <f t="shared" si="86"/>
        <v/>
      </c>
      <c r="AW208" s="23" t="str">
        <f t="shared" si="86"/>
        <v/>
      </c>
      <c r="AX208" s="23" t="str">
        <f t="shared" si="87"/>
        <v/>
      </c>
      <c r="AY208" s="23" t="str">
        <f t="shared" si="87"/>
        <v/>
      </c>
      <c r="AZ208" s="23"/>
      <c r="BA208" s="25">
        <v>4</v>
      </c>
      <c r="BB208" s="25">
        <v>4.1900000000000004</v>
      </c>
      <c r="BC208" s="25">
        <f t="shared" si="83"/>
        <v>6.3800000000000008</v>
      </c>
      <c r="BD208" s="25">
        <f t="shared" si="88"/>
        <v>3.9667000000000003</v>
      </c>
      <c r="BF208" s="55">
        <f t="shared" si="90"/>
        <v>0</v>
      </c>
      <c r="BG208" s="66"/>
      <c r="BH208" s="66"/>
      <c r="BI208" s="25"/>
      <c r="BJ208" s="25"/>
      <c r="BK208" s="20"/>
      <c r="BL208" s="24"/>
      <c r="BM208" s="25"/>
      <c r="BN208" s="25"/>
      <c r="BO208" s="25"/>
      <c r="BP208" s="126"/>
    </row>
    <row r="209" spans="1:68" x14ac:dyDescent="0.2">
      <c r="A209" s="56">
        <v>45146</v>
      </c>
      <c r="B209" s="57" t="s">
        <v>561</v>
      </c>
      <c r="D209" s="58" t="str">
        <f t="shared" si="89"/>
        <v>Tue</v>
      </c>
      <c r="F209" s="74" t="s">
        <v>51</v>
      </c>
      <c r="G209" s="74" t="s">
        <v>103</v>
      </c>
      <c r="H209" s="24" t="s">
        <v>285</v>
      </c>
      <c r="I209" s="61" t="s">
        <v>95</v>
      </c>
      <c r="J209" s="61" t="s">
        <v>95</v>
      </c>
      <c r="K209" s="69" t="s">
        <v>421</v>
      </c>
      <c r="L209" s="122">
        <v>2</v>
      </c>
      <c r="M209" s="74" t="s">
        <v>105</v>
      </c>
      <c r="N209" s="60" t="s">
        <v>6</v>
      </c>
      <c r="R209" s="79">
        <v>4.5999999999999996</v>
      </c>
      <c r="S209" s="65" t="s">
        <v>372</v>
      </c>
      <c r="T209" s="66">
        <f t="shared" si="70"/>
        <v>9.1999999999999993</v>
      </c>
      <c r="U209" s="66">
        <f t="shared" si="71"/>
        <v>7.1999999999999993</v>
      </c>
      <c r="V209" s="66">
        <f t="shared" si="72"/>
        <v>113.22</v>
      </c>
      <c r="W209" s="66">
        <f t="shared" si="73"/>
        <v>588</v>
      </c>
      <c r="X209" s="20">
        <f t="shared" si="74"/>
        <v>0.19255102040816327</v>
      </c>
      <c r="Y209" s="67">
        <f t="shared" si="75"/>
        <v>1.1322000000000001</v>
      </c>
      <c r="Z209" s="68">
        <f t="shared" si="76"/>
        <v>11322</v>
      </c>
      <c r="AA209" s="65" t="s">
        <v>53</v>
      </c>
      <c r="AU209" s="23">
        <f t="shared" ref="AU209:AW225" si="91">IF($G209=AU$2,$U209,"")</f>
        <v>7.1999999999999993</v>
      </c>
      <c r="AV209" s="23" t="str">
        <f t="shared" si="91"/>
        <v/>
      </c>
      <c r="AW209" s="23" t="str">
        <f t="shared" si="91"/>
        <v/>
      </c>
      <c r="AX209" s="23" t="str">
        <f t="shared" si="87"/>
        <v/>
      </c>
      <c r="AY209" s="23" t="str">
        <f t="shared" si="87"/>
        <v/>
      </c>
      <c r="AZ209" s="23"/>
      <c r="BA209" s="25">
        <v>3.6</v>
      </c>
      <c r="BB209" s="25">
        <v>3.86</v>
      </c>
      <c r="BC209" s="25">
        <f t="shared" si="83"/>
        <v>5.72</v>
      </c>
      <c r="BD209" s="25">
        <f t="shared" si="88"/>
        <v>3.6598000000000002</v>
      </c>
      <c r="BF209" s="55">
        <f t="shared" si="90"/>
        <v>0</v>
      </c>
      <c r="BG209" s="66"/>
      <c r="BH209" s="66"/>
      <c r="BI209" s="25"/>
      <c r="BJ209" s="25"/>
      <c r="BK209" s="20"/>
      <c r="BL209" s="24"/>
      <c r="BM209" s="25"/>
      <c r="BN209" s="25"/>
      <c r="BO209" s="25"/>
      <c r="BP209" s="126"/>
    </row>
    <row r="210" spans="1:68" x14ac:dyDescent="0.2">
      <c r="A210" s="56">
        <v>45146</v>
      </c>
      <c r="B210" s="57" t="s">
        <v>561</v>
      </c>
      <c r="D210" s="58" t="str">
        <f t="shared" si="89"/>
        <v>Tue</v>
      </c>
      <c r="F210" s="74" t="s">
        <v>51</v>
      </c>
      <c r="G210" s="74" t="s">
        <v>103</v>
      </c>
      <c r="H210" s="24" t="s">
        <v>149</v>
      </c>
      <c r="I210" s="60">
        <v>7</v>
      </c>
      <c r="J210" s="60">
        <v>9</v>
      </c>
      <c r="K210" s="69" t="s">
        <v>424</v>
      </c>
      <c r="L210" s="122">
        <v>1</v>
      </c>
      <c r="M210" s="74" t="s">
        <v>105</v>
      </c>
      <c r="N210" s="60" t="s">
        <v>6</v>
      </c>
      <c r="R210" s="79">
        <v>5</v>
      </c>
      <c r="S210" s="65" t="s">
        <v>372</v>
      </c>
      <c r="T210" s="66">
        <f t="shared" si="70"/>
        <v>5</v>
      </c>
      <c r="U210" s="66">
        <f t="shared" si="71"/>
        <v>4</v>
      </c>
      <c r="V210" s="66">
        <f t="shared" si="72"/>
        <v>117.22</v>
      </c>
      <c r="W210" s="66">
        <f t="shared" si="73"/>
        <v>589</v>
      </c>
      <c r="X210" s="20">
        <f t="shared" si="74"/>
        <v>0.19901528013582342</v>
      </c>
      <c r="Y210" s="67">
        <f t="shared" si="75"/>
        <v>1.1721999999999999</v>
      </c>
      <c r="Z210" s="68">
        <f t="shared" si="76"/>
        <v>11722</v>
      </c>
      <c r="AA210" s="65" t="s">
        <v>53</v>
      </c>
      <c r="AU210" s="23">
        <f t="shared" si="91"/>
        <v>4</v>
      </c>
      <c r="AV210" s="23" t="str">
        <f t="shared" si="91"/>
        <v/>
      </c>
      <c r="AW210" s="23" t="str">
        <f t="shared" si="91"/>
        <v/>
      </c>
      <c r="AX210" s="23" t="str">
        <f t="shared" si="87"/>
        <v/>
      </c>
      <c r="AY210" s="23" t="str">
        <f t="shared" si="87"/>
        <v/>
      </c>
      <c r="AZ210" s="23"/>
      <c r="BA210" s="25">
        <v>6.2</v>
      </c>
      <c r="BB210" s="25">
        <v>7.6</v>
      </c>
      <c r="BC210" s="25">
        <f t="shared" si="83"/>
        <v>6.6</v>
      </c>
      <c r="BD210" s="25">
        <f t="shared" si="88"/>
        <v>7.1379999999999999</v>
      </c>
      <c r="BF210" s="55">
        <f t="shared" si="90"/>
        <v>0</v>
      </c>
      <c r="BG210" s="66"/>
      <c r="BH210" s="66"/>
      <c r="BI210" s="25"/>
      <c r="BJ210" s="25"/>
      <c r="BK210" s="20"/>
      <c r="BL210" s="24"/>
      <c r="BM210" s="25"/>
      <c r="BN210" s="25"/>
      <c r="BO210" s="25"/>
      <c r="BP210" s="126"/>
    </row>
    <row r="211" spans="1:68" x14ac:dyDescent="0.2">
      <c r="A211" s="56">
        <v>45147</v>
      </c>
      <c r="B211" s="57" t="s">
        <v>561</v>
      </c>
      <c r="D211" s="58" t="str">
        <f t="shared" si="89"/>
        <v>Wed</v>
      </c>
      <c r="F211" s="74" t="s">
        <v>51</v>
      </c>
      <c r="G211" s="74" t="s">
        <v>103</v>
      </c>
      <c r="H211" s="24" t="s">
        <v>55</v>
      </c>
      <c r="I211" s="60">
        <v>1</v>
      </c>
      <c r="J211" s="60">
        <v>12</v>
      </c>
      <c r="K211" s="60" t="s">
        <v>426</v>
      </c>
      <c r="L211" s="122">
        <v>5</v>
      </c>
      <c r="M211" s="74" t="s">
        <v>105</v>
      </c>
      <c r="N211" s="60" t="s">
        <v>6</v>
      </c>
      <c r="R211" s="79">
        <v>1.9</v>
      </c>
      <c r="S211" s="65" t="s">
        <v>363</v>
      </c>
      <c r="T211" s="66" t="str">
        <f t="shared" si="70"/>
        <v>0.00</v>
      </c>
      <c r="U211" s="66">
        <f t="shared" si="71"/>
        <v>-5</v>
      </c>
      <c r="V211" s="66">
        <f t="shared" si="72"/>
        <v>112.22</v>
      </c>
      <c r="W211" s="66">
        <f t="shared" si="73"/>
        <v>594</v>
      </c>
      <c r="X211" s="20">
        <f t="shared" si="74"/>
        <v>0.18892255892255891</v>
      </c>
      <c r="Y211" s="67">
        <f t="shared" si="75"/>
        <v>1.1222000000000001</v>
      </c>
      <c r="Z211" s="68">
        <f t="shared" si="76"/>
        <v>11222</v>
      </c>
      <c r="AA211" s="65" t="s">
        <v>52</v>
      </c>
      <c r="AU211" s="23">
        <f t="shared" si="91"/>
        <v>-5</v>
      </c>
      <c r="AV211" s="23" t="str">
        <f t="shared" si="91"/>
        <v/>
      </c>
      <c r="AW211" s="23" t="str">
        <f t="shared" si="91"/>
        <v/>
      </c>
      <c r="AX211" s="23" t="str">
        <f t="shared" si="87"/>
        <v/>
      </c>
      <c r="AY211" s="23" t="str">
        <f t="shared" si="87"/>
        <v/>
      </c>
      <c r="AZ211" s="23"/>
      <c r="BA211" s="25">
        <v>1.85</v>
      </c>
      <c r="BB211" s="25">
        <v>1.92</v>
      </c>
      <c r="BC211" s="25">
        <f t="shared" si="83"/>
        <v>4.5999999999999996</v>
      </c>
      <c r="BD211" s="25">
        <f t="shared" si="88"/>
        <v>1.8555999999999999</v>
      </c>
      <c r="BF211" s="55">
        <f t="shared" si="90"/>
        <v>0</v>
      </c>
      <c r="BG211" s="66"/>
      <c r="BH211" s="66"/>
      <c r="BI211" s="25"/>
      <c r="BJ211" s="25"/>
      <c r="BK211" s="20"/>
      <c r="BL211" s="24"/>
      <c r="BM211" s="25"/>
      <c r="BN211" s="25"/>
      <c r="BO211" s="25"/>
      <c r="BP211" s="126"/>
    </row>
    <row r="212" spans="1:68" x14ac:dyDescent="0.2">
      <c r="A212" s="56">
        <v>45147</v>
      </c>
      <c r="B212" s="57" t="s">
        <v>561</v>
      </c>
      <c r="D212" s="58" t="str">
        <f t="shared" si="89"/>
        <v>Wed</v>
      </c>
      <c r="F212" s="74" t="s">
        <v>51</v>
      </c>
      <c r="G212" s="74" t="s">
        <v>103</v>
      </c>
      <c r="H212" s="24" t="s">
        <v>425</v>
      </c>
      <c r="I212" s="78" t="s">
        <v>67</v>
      </c>
      <c r="J212" s="78" t="s">
        <v>428</v>
      </c>
      <c r="K212" s="69" t="s">
        <v>429</v>
      </c>
      <c r="L212" s="122">
        <v>3</v>
      </c>
      <c r="M212" s="74" t="s">
        <v>105</v>
      </c>
      <c r="N212" s="60" t="s">
        <v>73</v>
      </c>
      <c r="R212" s="79">
        <v>2.48</v>
      </c>
      <c r="S212" s="65" t="s">
        <v>372</v>
      </c>
      <c r="T212" s="66">
        <f t="shared" si="70"/>
        <v>7.44</v>
      </c>
      <c r="U212" s="66">
        <f t="shared" si="71"/>
        <v>4.4400000000000004</v>
      </c>
      <c r="V212" s="66">
        <f t="shared" si="72"/>
        <v>116.66</v>
      </c>
      <c r="W212" s="66">
        <f t="shared" si="73"/>
        <v>597</v>
      </c>
      <c r="X212" s="20">
        <f t="shared" si="74"/>
        <v>0.19541038525963147</v>
      </c>
      <c r="Y212" s="67">
        <f t="shared" si="75"/>
        <v>1.1665999999999999</v>
      </c>
      <c r="Z212" s="68">
        <f t="shared" si="76"/>
        <v>11666</v>
      </c>
      <c r="AA212" s="65" t="s">
        <v>53</v>
      </c>
      <c r="AU212" s="23">
        <f t="shared" si="91"/>
        <v>4.4400000000000004</v>
      </c>
      <c r="AV212" s="23" t="str">
        <f t="shared" si="91"/>
        <v/>
      </c>
      <c r="AW212" s="23" t="str">
        <f t="shared" si="91"/>
        <v/>
      </c>
      <c r="AX212" s="23" t="str">
        <f t="shared" si="87"/>
        <v/>
      </c>
      <c r="AY212" s="23" t="str">
        <f t="shared" si="87"/>
        <v/>
      </c>
      <c r="AZ212" s="23"/>
      <c r="BA212" s="25">
        <v>0</v>
      </c>
      <c r="BB212" s="25">
        <v>0</v>
      </c>
      <c r="BC212" s="25">
        <f t="shared" si="83"/>
        <v>-3</v>
      </c>
      <c r="BD212" s="25">
        <f>0.94*(BB212-1)+1</f>
        <v>6.0000000000000053E-2</v>
      </c>
      <c r="BF212" s="55">
        <f t="shared" si="90"/>
        <v>0</v>
      </c>
      <c r="BG212" s="66"/>
      <c r="BH212" s="66"/>
      <c r="BI212" s="25"/>
      <c r="BJ212" s="25"/>
      <c r="BK212" s="20"/>
      <c r="BL212" s="24"/>
      <c r="BM212" s="25"/>
      <c r="BN212" s="25"/>
      <c r="BO212" s="25"/>
      <c r="BP212" s="126"/>
    </row>
    <row r="213" spans="1:68" x14ac:dyDescent="0.2">
      <c r="A213" s="56">
        <v>45147</v>
      </c>
      <c r="B213" s="57" t="s">
        <v>561</v>
      </c>
      <c r="C213" s="24" t="s">
        <v>397</v>
      </c>
      <c r="D213" s="58" t="str">
        <f t="shared" si="89"/>
        <v>Wed</v>
      </c>
      <c r="E213" s="74" t="s">
        <v>103</v>
      </c>
      <c r="F213" s="74" t="s">
        <v>51</v>
      </c>
      <c r="G213" s="74" t="s">
        <v>103</v>
      </c>
      <c r="H213" s="24" t="s">
        <v>138</v>
      </c>
      <c r="I213" s="24">
        <v>5</v>
      </c>
      <c r="J213" s="61" t="s">
        <v>80</v>
      </c>
      <c r="K213" s="24" t="s">
        <v>430</v>
      </c>
      <c r="L213" s="122">
        <v>2</v>
      </c>
      <c r="M213" s="74" t="s">
        <v>105</v>
      </c>
      <c r="N213" s="60" t="s">
        <v>6</v>
      </c>
      <c r="R213" s="79">
        <v>9</v>
      </c>
      <c r="S213" s="65" t="s">
        <v>363</v>
      </c>
      <c r="T213" s="66" t="str">
        <f t="shared" si="70"/>
        <v>0.00</v>
      </c>
      <c r="U213" s="66">
        <f t="shared" si="71"/>
        <v>-2</v>
      </c>
      <c r="V213" s="66">
        <f t="shared" si="72"/>
        <v>114.66</v>
      </c>
      <c r="W213" s="66">
        <f t="shared" si="73"/>
        <v>599</v>
      </c>
      <c r="X213" s="20">
        <f t="shared" si="74"/>
        <v>0.19141903171953256</v>
      </c>
      <c r="Y213" s="67">
        <f t="shared" si="75"/>
        <v>1.1466000000000001</v>
      </c>
      <c r="Z213" s="68">
        <f t="shared" si="76"/>
        <v>11466</v>
      </c>
      <c r="AA213" s="81" t="s">
        <v>52</v>
      </c>
      <c r="AU213" s="23">
        <f t="shared" si="91"/>
        <v>-2</v>
      </c>
      <c r="AV213" s="23" t="str">
        <f t="shared" si="91"/>
        <v/>
      </c>
      <c r="AW213" s="23" t="str">
        <f t="shared" si="91"/>
        <v/>
      </c>
      <c r="AX213" s="23" t="str">
        <f t="shared" si="87"/>
        <v/>
      </c>
      <c r="AY213" s="23" t="str">
        <f t="shared" si="87"/>
        <v/>
      </c>
      <c r="AZ213" s="23"/>
      <c r="BA213" s="25">
        <v>0</v>
      </c>
      <c r="BB213" s="25">
        <v>12.09</v>
      </c>
      <c r="BC213" s="25">
        <f t="shared" si="83"/>
        <v>22.18</v>
      </c>
      <c r="BD213" s="25">
        <f t="shared" ref="BD213:BD227" si="92">0.93*(BB213-1)+1</f>
        <v>11.313700000000001</v>
      </c>
      <c r="BF213" s="55">
        <f t="shared" si="90"/>
        <v>0</v>
      </c>
      <c r="BG213" s="66"/>
      <c r="BH213" s="66"/>
      <c r="BI213" s="25"/>
      <c r="BJ213" s="25"/>
      <c r="BK213" s="20"/>
      <c r="BL213" s="24"/>
      <c r="BM213" s="25"/>
      <c r="BN213" s="25"/>
      <c r="BO213" s="25"/>
      <c r="BP213" s="126"/>
    </row>
    <row r="214" spans="1:68" x14ac:dyDescent="0.2">
      <c r="A214" s="56">
        <v>45147</v>
      </c>
      <c r="B214" s="57" t="s">
        <v>561</v>
      </c>
      <c r="C214" s="24" t="s">
        <v>397</v>
      </c>
      <c r="D214" s="58" t="str">
        <f t="shared" si="89"/>
        <v>Wed</v>
      </c>
      <c r="E214" s="74" t="s">
        <v>103</v>
      </c>
      <c r="F214" s="74" t="s">
        <v>51</v>
      </c>
      <c r="G214" s="74" t="s">
        <v>103</v>
      </c>
      <c r="H214" s="24" t="s">
        <v>138</v>
      </c>
      <c r="I214" s="24">
        <v>5</v>
      </c>
      <c r="J214" s="61" t="s">
        <v>80</v>
      </c>
      <c r="K214" s="24" t="s">
        <v>430</v>
      </c>
      <c r="L214" s="122">
        <v>3</v>
      </c>
      <c r="M214" s="74" t="s">
        <v>105</v>
      </c>
      <c r="N214" s="60" t="s">
        <v>7</v>
      </c>
      <c r="R214" s="79">
        <v>2.8</v>
      </c>
      <c r="S214" s="65" t="s">
        <v>363</v>
      </c>
      <c r="T214" s="66" t="str">
        <f t="shared" si="70"/>
        <v>0.00</v>
      </c>
      <c r="U214" s="66">
        <f t="shared" si="71"/>
        <v>-3</v>
      </c>
      <c r="V214" s="66">
        <f t="shared" si="72"/>
        <v>111.66</v>
      </c>
      <c r="W214" s="66">
        <f t="shared" si="73"/>
        <v>602</v>
      </c>
      <c r="X214" s="20">
        <f t="shared" si="74"/>
        <v>0.18548172757475082</v>
      </c>
      <c r="Y214" s="67">
        <f t="shared" si="75"/>
        <v>1.1166</v>
      </c>
      <c r="Z214" s="68">
        <f t="shared" si="76"/>
        <v>11166</v>
      </c>
      <c r="AA214" s="65" t="s">
        <v>52</v>
      </c>
      <c r="AU214" s="23">
        <f t="shared" si="91"/>
        <v>-3</v>
      </c>
      <c r="AV214" s="23" t="str">
        <f t="shared" si="91"/>
        <v/>
      </c>
      <c r="AW214" s="23" t="str">
        <f t="shared" si="91"/>
        <v/>
      </c>
      <c r="AX214" s="23" t="str">
        <f t="shared" si="87"/>
        <v/>
      </c>
      <c r="AY214" s="23" t="str">
        <f t="shared" si="87"/>
        <v/>
      </c>
      <c r="AZ214" s="23"/>
      <c r="BA214" s="25">
        <v>0</v>
      </c>
      <c r="BB214" s="25">
        <v>3.36</v>
      </c>
      <c r="BC214" s="25">
        <f t="shared" si="83"/>
        <v>7.08</v>
      </c>
      <c r="BD214" s="25">
        <f t="shared" si="92"/>
        <v>3.1947999999999999</v>
      </c>
      <c r="BF214" s="55">
        <f t="shared" si="90"/>
        <v>0</v>
      </c>
      <c r="BG214" s="66"/>
      <c r="BH214" s="66"/>
      <c r="BI214" s="25"/>
      <c r="BJ214" s="25"/>
      <c r="BK214" s="20"/>
      <c r="BL214" s="24"/>
      <c r="BM214" s="25"/>
      <c r="BN214" s="25"/>
      <c r="BO214" s="25"/>
      <c r="BP214" s="126"/>
    </row>
    <row r="215" spans="1:68" x14ac:dyDescent="0.2">
      <c r="A215" s="56">
        <v>45147</v>
      </c>
      <c r="B215" s="57" t="s">
        <v>561</v>
      </c>
      <c r="D215" s="58" t="str">
        <f t="shared" si="89"/>
        <v>Wed</v>
      </c>
      <c r="F215" s="74" t="s">
        <v>51</v>
      </c>
      <c r="G215" s="74" t="s">
        <v>103</v>
      </c>
      <c r="H215" s="24" t="s">
        <v>158</v>
      </c>
      <c r="I215" s="61" t="s">
        <v>136</v>
      </c>
      <c r="J215" s="61" t="s">
        <v>202</v>
      </c>
      <c r="K215" s="69" t="s">
        <v>427</v>
      </c>
      <c r="L215" s="122">
        <v>3</v>
      </c>
      <c r="M215" s="74" t="s">
        <v>105</v>
      </c>
      <c r="N215" s="60" t="s">
        <v>6</v>
      </c>
      <c r="R215" s="79">
        <v>2.9</v>
      </c>
      <c r="S215" s="65" t="s">
        <v>372</v>
      </c>
      <c r="T215" s="66">
        <f t="shared" ref="T215:T278" si="93">IF((AA215="W"),ROUND((R215*L215),2),"0.00")</f>
        <v>8.6999999999999993</v>
      </c>
      <c r="U215" s="66">
        <f t="shared" ref="U215:U278" si="94">-$L215+T215</f>
        <v>5.6999999999999993</v>
      </c>
      <c r="V215" s="66">
        <f t="shared" ref="V215:V278" si="95">U215+V214</f>
        <v>117.36</v>
      </c>
      <c r="W215" s="66">
        <f t="shared" ref="W215:W278" si="96">L215+W214</f>
        <v>605</v>
      </c>
      <c r="X215" s="20">
        <f t="shared" ref="X215:X278" si="97">SUM(V215/W215)</f>
        <v>0.19398347107438016</v>
      </c>
      <c r="Y215" s="67">
        <f t="shared" ref="Y215:Y278" si="98">V215/100</f>
        <v>1.1736</v>
      </c>
      <c r="Z215" s="68">
        <f t="shared" ref="Z215:Z278" si="99">V215*100</f>
        <v>11736</v>
      </c>
      <c r="AA215" s="65" t="s">
        <v>53</v>
      </c>
      <c r="AU215" s="23">
        <f t="shared" si="91"/>
        <v>5.6999999999999993</v>
      </c>
      <c r="AV215" s="23" t="str">
        <f t="shared" si="91"/>
        <v/>
      </c>
      <c r="AW215" s="23" t="str">
        <f t="shared" si="91"/>
        <v/>
      </c>
      <c r="AX215" s="23" t="str">
        <f t="shared" si="87"/>
        <v/>
      </c>
      <c r="AY215" s="23" t="str">
        <f t="shared" si="87"/>
        <v/>
      </c>
      <c r="AZ215" s="23"/>
      <c r="BA215" s="25">
        <v>0</v>
      </c>
      <c r="BB215" s="25">
        <v>2.7</v>
      </c>
      <c r="BC215" s="25">
        <f t="shared" si="83"/>
        <v>5.1000000000000014</v>
      </c>
      <c r="BD215" s="25">
        <f t="shared" si="92"/>
        <v>2.5810000000000004</v>
      </c>
      <c r="BF215" s="55">
        <f t="shared" si="90"/>
        <v>0</v>
      </c>
      <c r="BG215" s="66"/>
      <c r="BH215" s="66"/>
      <c r="BI215" s="25"/>
      <c r="BJ215" s="25"/>
      <c r="BK215" s="20"/>
      <c r="BL215" s="24"/>
      <c r="BM215" s="25"/>
      <c r="BN215" s="25"/>
      <c r="BO215" s="25"/>
      <c r="BP215" s="126"/>
    </row>
    <row r="216" spans="1:68" x14ac:dyDescent="0.2">
      <c r="A216" s="56">
        <v>45148</v>
      </c>
      <c r="B216" s="57" t="s">
        <v>561</v>
      </c>
      <c r="C216" s="24" t="s">
        <v>397</v>
      </c>
      <c r="D216" s="58" t="str">
        <f t="shared" si="89"/>
        <v>Thu</v>
      </c>
      <c r="E216" s="74" t="s">
        <v>103</v>
      </c>
      <c r="F216" s="74" t="s">
        <v>51</v>
      </c>
      <c r="G216" s="74" t="s">
        <v>103</v>
      </c>
      <c r="H216" s="24" t="s">
        <v>141</v>
      </c>
      <c r="I216" s="24">
        <v>2</v>
      </c>
      <c r="J216" s="61" t="s">
        <v>84</v>
      </c>
      <c r="K216" s="62" t="s">
        <v>432</v>
      </c>
      <c r="L216" s="122">
        <v>3</v>
      </c>
      <c r="M216" s="74" t="s">
        <v>105</v>
      </c>
      <c r="N216" s="60" t="s">
        <v>6</v>
      </c>
      <c r="R216" s="79">
        <v>3</v>
      </c>
      <c r="S216" s="65" t="s">
        <v>371</v>
      </c>
      <c r="T216" s="66" t="str">
        <f t="shared" si="93"/>
        <v>0.00</v>
      </c>
      <c r="U216" s="66">
        <f t="shared" si="94"/>
        <v>-3</v>
      </c>
      <c r="V216" s="66">
        <f t="shared" si="95"/>
        <v>114.36</v>
      </c>
      <c r="W216" s="66">
        <f t="shared" si="96"/>
        <v>608</v>
      </c>
      <c r="X216" s="20">
        <f t="shared" si="97"/>
        <v>0.18809210526315789</v>
      </c>
      <c r="Y216" s="67">
        <f t="shared" si="98"/>
        <v>1.1435999999999999</v>
      </c>
      <c r="Z216" s="68">
        <f t="shared" si="99"/>
        <v>11436</v>
      </c>
      <c r="AA216" s="65" t="s">
        <v>52</v>
      </c>
      <c r="AU216" s="23">
        <f t="shared" si="91"/>
        <v>-3</v>
      </c>
      <c r="AV216" s="23" t="str">
        <f t="shared" si="91"/>
        <v/>
      </c>
      <c r="AW216" s="23" t="str">
        <f t="shared" si="91"/>
        <v/>
      </c>
      <c r="AX216" s="23" t="str">
        <f t="shared" si="87"/>
        <v/>
      </c>
      <c r="AY216" s="23" t="str">
        <f t="shared" si="87"/>
        <v/>
      </c>
      <c r="AZ216" s="23"/>
      <c r="BA216" s="25">
        <v>2.9</v>
      </c>
      <c r="BB216" s="25">
        <v>2.67</v>
      </c>
      <c r="BC216" s="25">
        <f t="shared" si="83"/>
        <v>5.01</v>
      </c>
      <c r="BD216" s="25">
        <f t="shared" si="92"/>
        <v>2.5530999999999997</v>
      </c>
      <c r="BF216" s="55">
        <f t="shared" si="90"/>
        <v>0</v>
      </c>
      <c r="BG216" s="66"/>
      <c r="BH216" s="66"/>
      <c r="BI216" s="25"/>
      <c r="BJ216" s="25"/>
      <c r="BK216" s="20"/>
      <c r="BL216" s="24"/>
      <c r="BM216" s="25"/>
      <c r="BN216" s="25"/>
      <c r="BO216" s="25"/>
      <c r="BP216" s="126"/>
    </row>
    <row r="217" spans="1:68" x14ac:dyDescent="0.2">
      <c r="A217" s="56">
        <v>45149</v>
      </c>
      <c r="B217" s="57" t="s">
        <v>561</v>
      </c>
      <c r="C217" s="24" t="s">
        <v>397</v>
      </c>
      <c r="D217" s="58" t="str">
        <f t="shared" si="89"/>
        <v>Fri</v>
      </c>
      <c r="E217" s="74" t="s">
        <v>103</v>
      </c>
      <c r="F217" s="74" t="s">
        <v>51</v>
      </c>
      <c r="G217" s="74" t="s">
        <v>103</v>
      </c>
      <c r="H217" s="24" t="s">
        <v>434</v>
      </c>
      <c r="I217" s="61" t="s">
        <v>95</v>
      </c>
      <c r="J217" s="61" t="s">
        <v>136</v>
      </c>
      <c r="K217" s="60" t="s">
        <v>436</v>
      </c>
      <c r="L217" s="122">
        <v>1</v>
      </c>
      <c r="M217" s="74" t="s">
        <v>105</v>
      </c>
      <c r="N217" s="60" t="s">
        <v>6</v>
      </c>
      <c r="R217" s="79">
        <v>8.5</v>
      </c>
      <c r="S217" s="65" t="s">
        <v>363</v>
      </c>
      <c r="T217" s="66" t="str">
        <f t="shared" si="93"/>
        <v>0.00</v>
      </c>
      <c r="U217" s="66">
        <f t="shared" si="94"/>
        <v>-1</v>
      </c>
      <c r="V217" s="66">
        <f t="shared" si="95"/>
        <v>113.36</v>
      </c>
      <c r="W217" s="66">
        <f t="shared" si="96"/>
        <v>609</v>
      </c>
      <c r="X217" s="20">
        <f t="shared" si="97"/>
        <v>0.18614121510673234</v>
      </c>
      <c r="Y217" s="67">
        <f t="shared" si="98"/>
        <v>1.1335999999999999</v>
      </c>
      <c r="Z217" s="68">
        <f t="shared" si="99"/>
        <v>11336</v>
      </c>
      <c r="AA217" s="65" t="s">
        <v>52</v>
      </c>
      <c r="AU217" s="23">
        <f t="shared" si="91"/>
        <v>-1</v>
      </c>
      <c r="AV217" s="23" t="str">
        <f t="shared" si="91"/>
        <v/>
      </c>
      <c r="AW217" s="23" t="str">
        <f t="shared" si="91"/>
        <v/>
      </c>
      <c r="AX217" s="23" t="str">
        <f t="shared" si="87"/>
        <v/>
      </c>
      <c r="AY217" s="23" t="str">
        <f t="shared" si="87"/>
        <v/>
      </c>
      <c r="AZ217" s="23"/>
      <c r="BA217" s="25">
        <v>7.3</v>
      </c>
      <c r="BB217" s="25">
        <v>8.4</v>
      </c>
      <c r="BC217" s="25">
        <f t="shared" si="83"/>
        <v>7.4</v>
      </c>
      <c r="BD217" s="25">
        <f t="shared" si="92"/>
        <v>7.8820000000000006</v>
      </c>
      <c r="BF217" s="55">
        <f t="shared" si="90"/>
        <v>0</v>
      </c>
      <c r="BG217" s="66"/>
      <c r="BH217" s="66"/>
      <c r="BI217" s="25"/>
      <c r="BJ217" s="25"/>
      <c r="BK217" s="20"/>
      <c r="BL217" s="24"/>
      <c r="BM217" s="25"/>
      <c r="BN217" s="25"/>
      <c r="BO217" s="25"/>
      <c r="BP217" s="126"/>
    </row>
    <row r="218" spans="1:68" x14ac:dyDescent="0.2">
      <c r="A218" s="56">
        <v>45149</v>
      </c>
      <c r="B218" s="57" t="s">
        <v>561</v>
      </c>
      <c r="C218" s="24" t="s">
        <v>397</v>
      </c>
      <c r="D218" s="58" t="str">
        <f t="shared" si="89"/>
        <v>Fri</v>
      </c>
      <c r="E218" s="74" t="s">
        <v>103</v>
      </c>
      <c r="F218" s="74" t="s">
        <v>51</v>
      </c>
      <c r="G218" s="74" t="s">
        <v>103</v>
      </c>
      <c r="H218" s="24" t="s">
        <v>434</v>
      </c>
      <c r="I218" s="61" t="s">
        <v>95</v>
      </c>
      <c r="J218" s="61" t="s">
        <v>136</v>
      </c>
      <c r="K218" s="60" t="s">
        <v>436</v>
      </c>
      <c r="L218" s="122">
        <v>4</v>
      </c>
      <c r="M218" s="74" t="s">
        <v>105</v>
      </c>
      <c r="N218" s="60" t="s">
        <v>7</v>
      </c>
      <c r="R218" s="79">
        <v>2.5499999999999998</v>
      </c>
      <c r="S218" s="65" t="s">
        <v>363</v>
      </c>
      <c r="T218" s="66" t="str">
        <f t="shared" si="93"/>
        <v>0.00</v>
      </c>
      <c r="U218" s="66">
        <f t="shared" si="94"/>
        <v>-4</v>
      </c>
      <c r="V218" s="66">
        <f t="shared" si="95"/>
        <v>109.36</v>
      </c>
      <c r="W218" s="66">
        <f t="shared" si="96"/>
        <v>613</v>
      </c>
      <c r="X218" s="20">
        <f t="shared" si="97"/>
        <v>0.17840130505709625</v>
      </c>
      <c r="Y218" s="67">
        <f t="shared" si="98"/>
        <v>1.0935999999999999</v>
      </c>
      <c r="Z218" s="68">
        <f t="shared" si="99"/>
        <v>10936</v>
      </c>
      <c r="AA218" s="65" t="s">
        <v>52</v>
      </c>
      <c r="AU218" s="23">
        <f t="shared" si="91"/>
        <v>-4</v>
      </c>
      <c r="AV218" s="23" t="str">
        <f t="shared" si="91"/>
        <v/>
      </c>
      <c r="AW218" s="23" t="str">
        <f t="shared" si="91"/>
        <v/>
      </c>
      <c r="AX218" s="23" t="str">
        <f t="shared" si="87"/>
        <v/>
      </c>
      <c r="AY218" s="23" t="str">
        <f t="shared" si="87"/>
        <v/>
      </c>
      <c r="AZ218" s="23"/>
      <c r="BA218" s="25">
        <v>0</v>
      </c>
      <c r="BB218" s="25">
        <v>2.08</v>
      </c>
      <c r="BC218" s="25">
        <f t="shared" si="83"/>
        <v>4.32</v>
      </c>
      <c r="BD218" s="25">
        <f t="shared" si="92"/>
        <v>2.0044000000000004</v>
      </c>
      <c r="BF218" s="55">
        <f t="shared" si="90"/>
        <v>0</v>
      </c>
      <c r="BG218" s="66"/>
      <c r="BH218" s="66"/>
      <c r="BI218" s="25"/>
      <c r="BJ218" s="25"/>
      <c r="BK218" s="20"/>
      <c r="BL218" s="24"/>
      <c r="BM218" s="25"/>
      <c r="BN218" s="25"/>
      <c r="BO218" s="25"/>
      <c r="BP218" s="126"/>
    </row>
    <row r="219" spans="1:68" x14ac:dyDescent="0.2">
      <c r="A219" s="56">
        <v>45149</v>
      </c>
      <c r="B219" s="57" t="s">
        <v>561</v>
      </c>
      <c r="C219" s="24" t="s">
        <v>397</v>
      </c>
      <c r="D219" s="58" t="str">
        <f t="shared" si="89"/>
        <v>Fri</v>
      </c>
      <c r="E219" s="74" t="s">
        <v>103</v>
      </c>
      <c r="F219" s="74" t="s">
        <v>51</v>
      </c>
      <c r="G219" s="74" t="s">
        <v>103</v>
      </c>
      <c r="H219" s="24" t="s">
        <v>435</v>
      </c>
      <c r="I219" s="61" t="s">
        <v>136</v>
      </c>
      <c r="J219" s="61" t="s">
        <v>65</v>
      </c>
      <c r="K219" s="69" t="s">
        <v>437</v>
      </c>
      <c r="L219" s="122">
        <v>3</v>
      </c>
      <c r="M219" s="74" t="s">
        <v>105</v>
      </c>
      <c r="N219" s="60" t="s">
        <v>7</v>
      </c>
      <c r="R219" s="79">
        <v>1.75</v>
      </c>
      <c r="S219" s="65" t="s">
        <v>372</v>
      </c>
      <c r="T219" s="66">
        <f t="shared" si="93"/>
        <v>5.25</v>
      </c>
      <c r="U219" s="66">
        <f t="shared" si="94"/>
        <v>2.25</v>
      </c>
      <c r="V219" s="66">
        <f t="shared" si="95"/>
        <v>111.61</v>
      </c>
      <c r="W219" s="66">
        <f t="shared" si="96"/>
        <v>616</v>
      </c>
      <c r="X219" s="20">
        <f t="shared" si="97"/>
        <v>0.18118506493506492</v>
      </c>
      <c r="Y219" s="67">
        <f t="shared" si="98"/>
        <v>1.1161000000000001</v>
      </c>
      <c r="Z219" s="68">
        <f t="shared" si="99"/>
        <v>11161</v>
      </c>
      <c r="AA219" s="65" t="s">
        <v>53</v>
      </c>
      <c r="AU219" s="23">
        <f t="shared" si="91"/>
        <v>2.25</v>
      </c>
      <c r="AV219" s="23" t="str">
        <f t="shared" si="91"/>
        <v/>
      </c>
      <c r="AW219" s="23" t="str">
        <f t="shared" si="91"/>
        <v/>
      </c>
      <c r="AX219" s="23" t="str">
        <f t="shared" si="87"/>
        <v/>
      </c>
      <c r="AY219" s="23" t="str">
        <f t="shared" si="87"/>
        <v/>
      </c>
      <c r="AZ219" s="23"/>
      <c r="BA219" s="25">
        <v>0</v>
      </c>
      <c r="BB219" s="25">
        <v>1.41</v>
      </c>
      <c r="BC219" s="25">
        <f t="shared" si="83"/>
        <v>1.2299999999999995</v>
      </c>
      <c r="BD219" s="25">
        <f t="shared" si="92"/>
        <v>1.3813</v>
      </c>
      <c r="BF219" s="55">
        <f t="shared" si="90"/>
        <v>0</v>
      </c>
      <c r="BG219" s="66"/>
      <c r="BH219" s="66"/>
      <c r="BI219" s="25"/>
      <c r="BJ219" s="25"/>
      <c r="BK219" s="20"/>
      <c r="BL219" s="24"/>
      <c r="BM219" s="25"/>
      <c r="BN219" s="25"/>
      <c r="BO219" s="25"/>
      <c r="BP219" s="126"/>
    </row>
    <row r="220" spans="1:68" x14ac:dyDescent="0.2">
      <c r="A220" s="56">
        <v>45149</v>
      </c>
      <c r="B220" s="57" t="s">
        <v>561</v>
      </c>
      <c r="C220" s="24" t="s">
        <v>397</v>
      </c>
      <c r="D220" s="58" t="str">
        <f t="shared" si="89"/>
        <v>Fri</v>
      </c>
      <c r="E220" s="74" t="s">
        <v>103</v>
      </c>
      <c r="F220" s="74" t="s">
        <v>51</v>
      </c>
      <c r="G220" s="74" t="s">
        <v>103</v>
      </c>
      <c r="H220" s="24" t="s">
        <v>58</v>
      </c>
      <c r="I220" s="61" t="s">
        <v>84</v>
      </c>
      <c r="J220" s="61" t="s">
        <v>90</v>
      </c>
      <c r="K220" s="70" t="s">
        <v>438</v>
      </c>
      <c r="L220" s="122">
        <v>3</v>
      </c>
      <c r="M220" s="74" t="s">
        <v>105</v>
      </c>
      <c r="N220" s="60" t="s">
        <v>6</v>
      </c>
      <c r="R220" s="79">
        <v>3</v>
      </c>
      <c r="S220" s="65" t="s">
        <v>373</v>
      </c>
      <c r="T220" s="66" t="str">
        <f t="shared" si="93"/>
        <v>0.00</v>
      </c>
      <c r="U220" s="66">
        <f t="shared" si="94"/>
        <v>-3</v>
      </c>
      <c r="V220" s="66">
        <f t="shared" si="95"/>
        <v>108.61</v>
      </c>
      <c r="W220" s="66">
        <f t="shared" si="96"/>
        <v>619</v>
      </c>
      <c r="X220" s="20">
        <f t="shared" si="97"/>
        <v>0.17546042003231019</v>
      </c>
      <c r="Y220" s="67">
        <f t="shared" si="98"/>
        <v>1.0861000000000001</v>
      </c>
      <c r="Z220" s="68">
        <f t="shared" si="99"/>
        <v>10861</v>
      </c>
      <c r="AA220" s="65" t="s">
        <v>52</v>
      </c>
      <c r="AU220" s="23">
        <f t="shared" si="91"/>
        <v>-3</v>
      </c>
      <c r="AV220" s="23" t="str">
        <f t="shared" si="91"/>
        <v/>
      </c>
      <c r="AW220" s="23" t="str">
        <f t="shared" si="91"/>
        <v/>
      </c>
      <c r="AX220" s="23" t="str">
        <f t="shared" si="87"/>
        <v/>
      </c>
      <c r="AY220" s="23" t="str">
        <f t="shared" si="87"/>
        <v/>
      </c>
      <c r="AZ220" s="23"/>
      <c r="BA220" s="25">
        <v>2.9</v>
      </c>
      <c r="BB220" s="25">
        <v>2.54</v>
      </c>
      <c r="BC220" s="25">
        <f t="shared" si="83"/>
        <v>4.62</v>
      </c>
      <c r="BD220" s="25">
        <f t="shared" si="92"/>
        <v>2.4321999999999999</v>
      </c>
      <c r="BF220" s="55">
        <f t="shared" si="90"/>
        <v>0</v>
      </c>
      <c r="BG220" s="66"/>
      <c r="BH220" s="66"/>
      <c r="BI220" s="25"/>
      <c r="BJ220" s="25"/>
      <c r="BK220" s="20"/>
      <c r="BL220" s="24"/>
      <c r="BM220" s="25"/>
      <c r="BN220" s="25"/>
      <c r="BO220" s="25"/>
      <c r="BP220" s="126"/>
    </row>
    <row r="221" spans="1:68" x14ac:dyDescent="0.2">
      <c r="A221" s="56">
        <v>45149</v>
      </c>
      <c r="B221" s="57" t="s">
        <v>561</v>
      </c>
      <c r="C221" s="24" t="s">
        <v>397</v>
      </c>
      <c r="D221" s="58" t="str">
        <f t="shared" si="89"/>
        <v>Fri</v>
      </c>
      <c r="E221" s="74" t="s">
        <v>103</v>
      </c>
      <c r="F221" s="74" t="s">
        <v>51</v>
      </c>
      <c r="G221" s="74" t="s">
        <v>103</v>
      </c>
      <c r="H221" s="24" t="s">
        <v>58</v>
      </c>
      <c r="I221" s="60">
        <v>7</v>
      </c>
      <c r="J221" s="60">
        <v>13</v>
      </c>
      <c r="K221" s="62" t="s">
        <v>439</v>
      </c>
      <c r="L221" s="122">
        <v>1</v>
      </c>
      <c r="M221" s="74" t="s">
        <v>105</v>
      </c>
      <c r="N221" s="60" t="s">
        <v>6</v>
      </c>
      <c r="R221" s="79">
        <v>9.5</v>
      </c>
      <c r="S221" s="65" t="s">
        <v>371</v>
      </c>
      <c r="T221" s="66" t="str">
        <f t="shared" si="93"/>
        <v>0.00</v>
      </c>
      <c r="U221" s="66">
        <f t="shared" si="94"/>
        <v>-1</v>
      </c>
      <c r="V221" s="66">
        <f t="shared" si="95"/>
        <v>107.61</v>
      </c>
      <c r="W221" s="66">
        <f t="shared" si="96"/>
        <v>620</v>
      </c>
      <c r="X221" s="20">
        <f t="shared" si="97"/>
        <v>0.17356451612903226</v>
      </c>
      <c r="Y221" s="67">
        <f t="shared" si="98"/>
        <v>1.0761000000000001</v>
      </c>
      <c r="Z221" s="68">
        <f t="shared" si="99"/>
        <v>10761</v>
      </c>
      <c r="AA221" s="65" t="s">
        <v>52</v>
      </c>
      <c r="AU221" s="23">
        <f t="shared" si="91"/>
        <v>-1</v>
      </c>
      <c r="AV221" s="23" t="str">
        <f t="shared" si="91"/>
        <v/>
      </c>
      <c r="AW221" s="23" t="str">
        <f t="shared" si="91"/>
        <v/>
      </c>
      <c r="AX221" s="23" t="str">
        <f t="shared" si="87"/>
        <v/>
      </c>
      <c r="AY221" s="23" t="str">
        <f t="shared" si="87"/>
        <v/>
      </c>
      <c r="AZ221" s="23"/>
      <c r="BA221" s="25">
        <v>10</v>
      </c>
      <c r="BB221" s="25">
        <v>8.7899999999999991</v>
      </c>
      <c r="BC221" s="25">
        <f t="shared" si="83"/>
        <v>7.7899999999999991</v>
      </c>
      <c r="BD221" s="25">
        <f t="shared" si="92"/>
        <v>8.2446999999999999</v>
      </c>
      <c r="BF221" s="55">
        <f t="shared" si="90"/>
        <v>0</v>
      </c>
      <c r="BG221" s="66"/>
      <c r="BH221" s="66"/>
      <c r="BI221" s="25"/>
      <c r="BJ221" s="25"/>
      <c r="BK221" s="20"/>
      <c r="BL221" s="24"/>
      <c r="BM221" s="25"/>
      <c r="BN221" s="25"/>
      <c r="BO221" s="25"/>
      <c r="BP221" s="126"/>
    </row>
    <row r="222" spans="1:68" x14ac:dyDescent="0.2">
      <c r="A222" s="56">
        <v>45149</v>
      </c>
      <c r="B222" s="57" t="s">
        <v>561</v>
      </c>
      <c r="C222" s="24" t="s">
        <v>397</v>
      </c>
      <c r="D222" s="58" t="str">
        <f t="shared" si="89"/>
        <v>Fri</v>
      </c>
      <c r="E222" s="74" t="s">
        <v>103</v>
      </c>
      <c r="F222" s="74" t="s">
        <v>51</v>
      </c>
      <c r="G222" s="74" t="s">
        <v>103</v>
      </c>
      <c r="H222" s="24" t="s">
        <v>58</v>
      </c>
      <c r="I222" s="61" t="s">
        <v>136</v>
      </c>
      <c r="J222" s="61" t="s">
        <v>317</v>
      </c>
      <c r="K222" s="69" t="s">
        <v>439</v>
      </c>
      <c r="L222" s="122">
        <v>3</v>
      </c>
      <c r="M222" s="74" t="s">
        <v>105</v>
      </c>
      <c r="N222" s="60" t="s">
        <v>7</v>
      </c>
      <c r="R222" s="79">
        <v>2.7</v>
      </c>
      <c r="S222" s="65" t="s">
        <v>371</v>
      </c>
      <c r="T222" s="66">
        <f t="shared" si="93"/>
        <v>8.1</v>
      </c>
      <c r="U222" s="66">
        <f t="shared" si="94"/>
        <v>5.0999999999999996</v>
      </c>
      <c r="V222" s="66">
        <f t="shared" si="95"/>
        <v>112.71</v>
      </c>
      <c r="W222" s="66">
        <f t="shared" si="96"/>
        <v>623</v>
      </c>
      <c r="X222" s="20">
        <f t="shared" si="97"/>
        <v>0.18091492776886034</v>
      </c>
      <c r="Y222" s="67">
        <f t="shared" si="98"/>
        <v>1.1271</v>
      </c>
      <c r="Z222" s="68">
        <f t="shared" si="99"/>
        <v>11271</v>
      </c>
      <c r="AA222" s="65" t="s">
        <v>53</v>
      </c>
      <c r="AU222" s="23">
        <f t="shared" si="91"/>
        <v>5.0999999999999996</v>
      </c>
      <c r="AV222" s="23" t="str">
        <f t="shared" si="91"/>
        <v/>
      </c>
      <c r="AW222" s="23" t="str">
        <f t="shared" si="91"/>
        <v/>
      </c>
      <c r="AX222" s="23" t="str">
        <f t="shared" si="87"/>
        <v/>
      </c>
      <c r="AY222" s="23" t="str">
        <f t="shared" si="87"/>
        <v/>
      </c>
      <c r="AZ222" s="23"/>
      <c r="BA222" s="25">
        <v>0</v>
      </c>
      <c r="BB222" s="25">
        <v>2.39</v>
      </c>
      <c r="BC222" s="25">
        <f t="shared" si="83"/>
        <v>4.17</v>
      </c>
      <c r="BD222" s="25">
        <f t="shared" si="92"/>
        <v>2.2927</v>
      </c>
      <c r="BF222" s="55">
        <f t="shared" si="90"/>
        <v>0</v>
      </c>
      <c r="BG222" s="66"/>
      <c r="BH222" s="66"/>
      <c r="BI222" s="25"/>
      <c r="BJ222" s="25"/>
      <c r="BK222" s="20"/>
      <c r="BL222" s="24"/>
      <c r="BM222" s="25"/>
      <c r="BN222" s="25"/>
      <c r="BO222" s="25"/>
      <c r="BP222" s="126"/>
    </row>
    <row r="223" spans="1:68" x14ac:dyDescent="0.2">
      <c r="A223" s="56">
        <v>45149</v>
      </c>
      <c r="B223" s="57" t="s">
        <v>561</v>
      </c>
      <c r="C223" s="24" t="s">
        <v>397</v>
      </c>
      <c r="D223" s="58" t="str">
        <f t="shared" si="89"/>
        <v>Fri</v>
      </c>
      <c r="E223" s="74" t="s">
        <v>103</v>
      </c>
      <c r="F223" s="74" t="s">
        <v>51</v>
      </c>
      <c r="G223" s="74" t="s">
        <v>103</v>
      </c>
      <c r="H223" s="24" t="s">
        <v>435</v>
      </c>
      <c r="I223" s="61" t="s">
        <v>136</v>
      </c>
      <c r="J223" s="61" t="s">
        <v>65</v>
      </c>
      <c r="K223" s="69" t="s">
        <v>437</v>
      </c>
      <c r="L223" s="122">
        <v>2</v>
      </c>
      <c r="M223" s="74" t="s">
        <v>105</v>
      </c>
      <c r="N223" s="60" t="s">
        <v>6</v>
      </c>
      <c r="R223" s="79">
        <v>4.4000000000000004</v>
      </c>
      <c r="S223" s="65" t="s">
        <v>372</v>
      </c>
      <c r="T223" s="66">
        <f t="shared" si="93"/>
        <v>8.8000000000000007</v>
      </c>
      <c r="U223" s="66">
        <f t="shared" si="94"/>
        <v>6.8000000000000007</v>
      </c>
      <c r="V223" s="66">
        <f t="shared" si="95"/>
        <v>119.50999999999999</v>
      </c>
      <c r="W223" s="66">
        <f t="shared" si="96"/>
        <v>625</v>
      </c>
      <c r="X223" s="20">
        <f t="shared" si="97"/>
        <v>0.191216</v>
      </c>
      <c r="Y223" s="67">
        <f t="shared" si="98"/>
        <v>1.1950999999999998</v>
      </c>
      <c r="Z223" s="68">
        <f t="shared" si="99"/>
        <v>11951</v>
      </c>
      <c r="AA223" s="65" t="s">
        <v>53</v>
      </c>
      <c r="AU223" s="23">
        <f t="shared" si="91"/>
        <v>6.8000000000000007</v>
      </c>
      <c r="AV223" s="23" t="str">
        <f t="shared" si="91"/>
        <v/>
      </c>
      <c r="AW223" s="23" t="str">
        <f t="shared" si="91"/>
        <v/>
      </c>
      <c r="AX223" s="23" t="str">
        <f t="shared" si="87"/>
        <v/>
      </c>
      <c r="AY223" s="23" t="str">
        <f t="shared" si="87"/>
        <v/>
      </c>
      <c r="AZ223" s="23"/>
      <c r="BA223" s="25">
        <v>3.8</v>
      </c>
      <c r="BB223" s="25">
        <v>2.9</v>
      </c>
      <c r="BC223" s="25">
        <f t="shared" si="83"/>
        <v>3.8</v>
      </c>
      <c r="BD223" s="25">
        <f t="shared" si="92"/>
        <v>2.7669999999999999</v>
      </c>
      <c r="BF223" s="55">
        <f t="shared" si="90"/>
        <v>0</v>
      </c>
      <c r="BG223" s="66"/>
      <c r="BH223" s="66"/>
      <c r="BI223" s="25"/>
      <c r="BJ223" s="25"/>
      <c r="BK223" s="20"/>
      <c r="BL223" s="24"/>
      <c r="BM223" s="25"/>
      <c r="BN223" s="25"/>
      <c r="BO223" s="25"/>
      <c r="BP223" s="126"/>
    </row>
    <row r="224" spans="1:68" x14ac:dyDescent="0.2">
      <c r="A224" s="56">
        <v>45150</v>
      </c>
      <c r="B224" s="57" t="s">
        <v>561</v>
      </c>
      <c r="C224" s="24" t="s">
        <v>397</v>
      </c>
      <c r="D224" s="58" t="str">
        <f t="shared" si="89"/>
        <v>Sat</v>
      </c>
      <c r="E224" s="74" t="s">
        <v>103</v>
      </c>
      <c r="F224" s="74" t="s">
        <v>51</v>
      </c>
      <c r="G224" s="74" t="s">
        <v>103</v>
      </c>
      <c r="H224" s="24" t="s">
        <v>185</v>
      </c>
      <c r="I224" s="61" t="s">
        <v>136</v>
      </c>
      <c r="J224" s="61" t="s">
        <v>96</v>
      </c>
      <c r="K224" s="69" t="s">
        <v>447</v>
      </c>
      <c r="L224" s="122">
        <v>5</v>
      </c>
      <c r="M224" s="74" t="s">
        <v>105</v>
      </c>
      <c r="N224" s="60" t="s">
        <v>6</v>
      </c>
      <c r="R224" s="79">
        <v>1.75</v>
      </c>
      <c r="S224" s="65" t="s">
        <v>372</v>
      </c>
      <c r="T224" s="66">
        <f t="shared" si="93"/>
        <v>8.75</v>
      </c>
      <c r="U224" s="66">
        <f t="shared" si="94"/>
        <v>3.75</v>
      </c>
      <c r="V224" s="66">
        <f t="shared" si="95"/>
        <v>123.25999999999999</v>
      </c>
      <c r="W224" s="66">
        <f t="shared" si="96"/>
        <v>630</v>
      </c>
      <c r="X224" s="20">
        <f t="shared" si="97"/>
        <v>0.19565079365079363</v>
      </c>
      <c r="Y224" s="67">
        <f t="shared" si="98"/>
        <v>1.2325999999999999</v>
      </c>
      <c r="Z224" s="68">
        <f t="shared" si="99"/>
        <v>12326</v>
      </c>
      <c r="AA224" s="65" t="s">
        <v>53</v>
      </c>
      <c r="AU224" s="23">
        <f t="shared" si="91"/>
        <v>3.75</v>
      </c>
      <c r="AV224" s="23" t="str">
        <f t="shared" si="91"/>
        <v/>
      </c>
      <c r="AW224" s="23" t="str">
        <f t="shared" si="91"/>
        <v/>
      </c>
      <c r="AX224" s="23" t="str">
        <f t="shared" si="87"/>
        <v/>
      </c>
      <c r="AY224" s="23" t="str">
        <f t="shared" si="87"/>
        <v/>
      </c>
      <c r="AZ224" s="23"/>
      <c r="BA224" s="25">
        <v>2.2000000000000002</v>
      </c>
      <c r="BB224" s="25">
        <v>2.46</v>
      </c>
      <c r="BC224" s="25">
        <f t="shared" si="83"/>
        <v>7.3000000000000007</v>
      </c>
      <c r="BD224" s="25">
        <f t="shared" si="92"/>
        <v>2.3578000000000001</v>
      </c>
      <c r="BF224" s="55">
        <f t="shared" si="90"/>
        <v>0</v>
      </c>
      <c r="BG224" s="66"/>
      <c r="BH224" s="66"/>
      <c r="BI224" s="25"/>
      <c r="BJ224" s="25"/>
      <c r="BK224" s="20"/>
      <c r="BL224" s="24"/>
      <c r="BM224" s="25"/>
      <c r="BN224" s="25"/>
      <c r="BO224" s="25"/>
      <c r="BP224" s="126"/>
    </row>
    <row r="225" spans="1:68" x14ac:dyDescent="0.2">
      <c r="A225" s="56">
        <v>45150</v>
      </c>
      <c r="B225" s="57" t="s">
        <v>561</v>
      </c>
      <c r="C225" s="24" t="s">
        <v>397</v>
      </c>
      <c r="D225" s="58" t="str">
        <f t="shared" si="89"/>
        <v>Sat</v>
      </c>
      <c r="E225" s="74" t="s">
        <v>103</v>
      </c>
      <c r="F225" s="74" t="s">
        <v>51</v>
      </c>
      <c r="G225" s="74" t="s">
        <v>103</v>
      </c>
      <c r="H225" s="24" t="s">
        <v>209</v>
      </c>
      <c r="I225" s="61" t="s">
        <v>80</v>
      </c>
      <c r="J225" s="61" t="s">
        <v>96</v>
      </c>
      <c r="K225" s="69" t="s">
        <v>334</v>
      </c>
      <c r="L225" s="122">
        <v>3</v>
      </c>
      <c r="M225" s="74" t="s">
        <v>105</v>
      </c>
      <c r="N225" s="60" t="s">
        <v>6</v>
      </c>
      <c r="R225" s="79">
        <v>1.8</v>
      </c>
      <c r="S225" s="65" t="s">
        <v>372</v>
      </c>
      <c r="T225" s="66">
        <f t="shared" si="93"/>
        <v>5.4</v>
      </c>
      <c r="U225" s="66">
        <f t="shared" si="94"/>
        <v>2.4000000000000004</v>
      </c>
      <c r="V225" s="66">
        <f t="shared" si="95"/>
        <v>125.66</v>
      </c>
      <c r="W225" s="66">
        <f t="shared" si="96"/>
        <v>633</v>
      </c>
      <c r="X225" s="20">
        <f t="shared" si="97"/>
        <v>0.19851500789889415</v>
      </c>
      <c r="Y225" s="67">
        <f t="shared" si="98"/>
        <v>1.2565999999999999</v>
      </c>
      <c r="Z225" s="68">
        <f t="shared" si="99"/>
        <v>12566</v>
      </c>
      <c r="AA225" s="65" t="s">
        <v>53</v>
      </c>
      <c r="AU225" s="23">
        <f t="shared" si="91"/>
        <v>2.4000000000000004</v>
      </c>
      <c r="AV225" s="23" t="str">
        <f t="shared" si="91"/>
        <v/>
      </c>
      <c r="AW225" s="23" t="str">
        <f t="shared" si="91"/>
        <v/>
      </c>
      <c r="AX225" s="23" t="str">
        <f t="shared" si="87"/>
        <v/>
      </c>
      <c r="AY225" s="23" t="str">
        <f t="shared" si="87"/>
        <v/>
      </c>
      <c r="AZ225" s="23"/>
      <c r="BA225" s="25">
        <v>1.75</v>
      </c>
      <c r="BB225" s="25">
        <v>1.58</v>
      </c>
      <c r="BC225" s="25">
        <f t="shared" si="83"/>
        <v>1.7400000000000002</v>
      </c>
      <c r="BD225" s="25">
        <f t="shared" si="92"/>
        <v>1.5394000000000001</v>
      </c>
      <c r="BF225" s="55">
        <f t="shared" si="90"/>
        <v>0</v>
      </c>
      <c r="BG225" s="66"/>
      <c r="BH225" s="66"/>
      <c r="BI225" s="25"/>
      <c r="BJ225" s="25"/>
      <c r="BK225" s="20"/>
      <c r="BL225" s="24"/>
      <c r="BM225" s="25"/>
      <c r="BN225" s="25"/>
      <c r="BO225" s="25"/>
      <c r="BP225" s="126"/>
    </row>
    <row r="226" spans="1:68" x14ac:dyDescent="0.2">
      <c r="A226" s="56">
        <v>45150</v>
      </c>
      <c r="B226" s="57" t="s">
        <v>561</v>
      </c>
      <c r="C226" s="24" t="s">
        <v>397</v>
      </c>
      <c r="D226" s="58" t="str">
        <f t="shared" si="89"/>
        <v>Sat</v>
      </c>
      <c r="E226" s="74" t="s">
        <v>103</v>
      </c>
      <c r="F226" s="74" t="s">
        <v>51</v>
      </c>
      <c r="G226" s="74" t="s">
        <v>103</v>
      </c>
      <c r="H226" s="24" t="s">
        <v>115</v>
      </c>
      <c r="I226" s="61" t="s">
        <v>95</v>
      </c>
      <c r="J226" s="61" t="s">
        <v>202</v>
      </c>
      <c r="K226" s="69" t="s">
        <v>453</v>
      </c>
      <c r="L226" s="122">
        <v>3</v>
      </c>
      <c r="M226" s="74" t="s">
        <v>105</v>
      </c>
      <c r="N226" s="60" t="s">
        <v>6</v>
      </c>
      <c r="R226" s="79">
        <v>2.5</v>
      </c>
      <c r="S226" s="65" t="s">
        <v>372</v>
      </c>
      <c r="T226" s="66">
        <f t="shared" si="93"/>
        <v>7.5</v>
      </c>
      <c r="U226" s="66">
        <f t="shared" si="94"/>
        <v>4.5</v>
      </c>
      <c r="V226" s="66">
        <f t="shared" si="95"/>
        <v>130.16</v>
      </c>
      <c r="W226" s="66">
        <f t="shared" si="96"/>
        <v>636</v>
      </c>
      <c r="X226" s="20">
        <f t="shared" si="97"/>
        <v>0.20465408805031446</v>
      </c>
      <c r="Y226" s="67">
        <f t="shared" si="98"/>
        <v>1.3015999999999999</v>
      </c>
      <c r="Z226" s="68">
        <f t="shared" si="99"/>
        <v>13016</v>
      </c>
      <c r="AA226" s="65" t="s">
        <v>53</v>
      </c>
      <c r="AU226" s="23">
        <f t="shared" ref="AU226:AW244" si="100">IF($G226=AU$2,$U226,"")</f>
        <v>4.5</v>
      </c>
      <c r="AV226" s="23" t="str">
        <f t="shared" si="100"/>
        <v/>
      </c>
      <c r="AW226" s="23" t="str">
        <f t="shared" si="100"/>
        <v/>
      </c>
      <c r="AX226" s="23" t="str">
        <f t="shared" si="87"/>
        <v/>
      </c>
      <c r="AY226" s="23" t="str">
        <f t="shared" si="87"/>
        <v/>
      </c>
      <c r="AZ226" s="23"/>
      <c r="BA226" s="25">
        <v>2.8</v>
      </c>
      <c r="BB226" s="25">
        <v>3.18</v>
      </c>
      <c r="BC226" s="25">
        <f t="shared" si="83"/>
        <v>6.5400000000000009</v>
      </c>
      <c r="BD226" s="25">
        <f t="shared" si="92"/>
        <v>3.0274000000000001</v>
      </c>
      <c r="BF226" s="55">
        <f t="shared" si="90"/>
        <v>0</v>
      </c>
      <c r="BG226" s="66"/>
      <c r="BH226" s="66"/>
      <c r="BI226" s="25"/>
      <c r="BJ226" s="25"/>
      <c r="BK226" s="20"/>
      <c r="BL226" s="24"/>
      <c r="BM226" s="25"/>
      <c r="BN226" s="25"/>
      <c r="BO226" s="25"/>
      <c r="BP226" s="126"/>
    </row>
    <row r="227" spans="1:68" x14ac:dyDescent="0.2">
      <c r="A227" s="56">
        <v>45150</v>
      </c>
      <c r="B227" s="57" t="s">
        <v>561</v>
      </c>
      <c r="C227" s="24" t="s">
        <v>397</v>
      </c>
      <c r="D227" s="58" t="str">
        <f t="shared" si="89"/>
        <v>Sat</v>
      </c>
      <c r="E227" s="74" t="s">
        <v>103</v>
      </c>
      <c r="F227" s="74" t="s">
        <v>51</v>
      </c>
      <c r="G227" s="74" t="s">
        <v>103</v>
      </c>
      <c r="H227" s="24" t="s">
        <v>112</v>
      </c>
      <c r="I227" s="60">
        <v>1</v>
      </c>
      <c r="J227" s="60">
        <v>2</v>
      </c>
      <c r="K227" s="62" t="s">
        <v>444</v>
      </c>
      <c r="L227" s="122">
        <v>3</v>
      </c>
      <c r="M227" s="74" t="s">
        <v>105</v>
      </c>
      <c r="N227" s="60" t="s">
        <v>6</v>
      </c>
      <c r="R227" s="79">
        <v>1.95</v>
      </c>
      <c r="S227" s="65" t="s">
        <v>371</v>
      </c>
      <c r="T227" s="66" t="str">
        <f t="shared" si="93"/>
        <v>0.00</v>
      </c>
      <c r="U227" s="66">
        <f t="shared" si="94"/>
        <v>-3</v>
      </c>
      <c r="V227" s="66">
        <f t="shared" si="95"/>
        <v>127.16</v>
      </c>
      <c r="W227" s="66">
        <f t="shared" si="96"/>
        <v>639</v>
      </c>
      <c r="X227" s="20">
        <f t="shared" si="97"/>
        <v>0.19899843505477308</v>
      </c>
      <c r="Y227" s="67">
        <f t="shared" si="98"/>
        <v>1.2716000000000001</v>
      </c>
      <c r="Z227" s="68">
        <f t="shared" si="99"/>
        <v>12716</v>
      </c>
      <c r="AA227" s="65" t="s">
        <v>52</v>
      </c>
      <c r="AU227" s="23">
        <f t="shared" si="100"/>
        <v>-3</v>
      </c>
      <c r="AV227" s="23" t="str">
        <f t="shared" si="100"/>
        <v/>
      </c>
      <c r="AW227" s="23" t="str">
        <f t="shared" si="100"/>
        <v/>
      </c>
      <c r="AX227" s="23" t="str">
        <f t="shared" si="87"/>
        <v/>
      </c>
      <c r="AY227" s="23" t="str">
        <f t="shared" si="87"/>
        <v/>
      </c>
      <c r="AZ227" s="23"/>
      <c r="BA227" s="25">
        <v>2</v>
      </c>
      <c r="BB227" s="25">
        <v>1.76</v>
      </c>
      <c r="BC227" s="25">
        <f t="shared" si="83"/>
        <v>2.2800000000000002</v>
      </c>
      <c r="BD227" s="25">
        <f t="shared" si="92"/>
        <v>1.7068000000000001</v>
      </c>
      <c r="BF227" s="55">
        <f t="shared" si="90"/>
        <v>0</v>
      </c>
      <c r="BG227" s="66"/>
      <c r="BH227" s="66"/>
      <c r="BI227" s="25"/>
      <c r="BJ227" s="25"/>
      <c r="BK227" s="20"/>
      <c r="BL227" s="24"/>
      <c r="BM227" s="25"/>
      <c r="BN227" s="25"/>
      <c r="BO227" s="25"/>
      <c r="BP227" s="126"/>
    </row>
    <row r="228" spans="1:68" x14ac:dyDescent="0.2">
      <c r="A228" s="56">
        <v>45150</v>
      </c>
      <c r="B228" s="57" t="s">
        <v>561</v>
      </c>
      <c r="C228" s="24" t="s">
        <v>397</v>
      </c>
      <c r="D228" s="58" t="str">
        <f t="shared" si="89"/>
        <v>Sat</v>
      </c>
      <c r="E228" s="74" t="s">
        <v>103</v>
      </c>
      <c r="F228" s="74" t="s">
        <v>51</v>
      </c>
      <c r="G228" s="74" t="s">
        <v>103</v>
      </c>
      <c r="H228" s="24" t="s">
        <v>440</v>
      </c>
      <c r="I228" s="61" t="s">
        <v>441</v>
      </c>
      <c r="J228" s="61" t="s">
        <v>442</v>
      </c>
      <c r="K228" s="60" t="s">
        <v>443</v>
      </c>
      <c r="L228" s="122">
        <v>2</v>
      </c>
      <c r="M228" s="74" t="s">
        <v>105</v>
      </c>
      <c r="N228" s="60" t="s">
        <v>73</v>
      </c>
      <c r="R228" s="79">
        <v>3.51</v>
      </c>
      <c r="S228" s="65" t="s">
        <v>363</v>
      </c>
      <c r="T228" s="66" t="str">
        <f t="shared" si="93"/>
        <v>0.00</v>
      </c>
      <c r="U228" s="66">
        <f t="shared" si="94"/>
        <v>-2</v>
      </c>
      <c r="V228" s="66">
        <f t="shared" si="95"/>
        <v>125.16</v>
      </c>
      <c r="W228" s="66">
        <f t="shared" si="96"/>
        <v>641</v>
      </c>
      <c r="X228" s="20">
        <f t="shared" si="97"/>
        <v>0.19525741029641186</v>
      </c>
      <c r="Y228" s="67">
        <f t="shared" si="98"/>
        <v>1.2516</v>
      </c>
      <c r="Z228" s="68">
        <f t="shared" si="99"/>
        <v>12516</v>
      </c>
      <c r="AA228" s="65" t="s">
        <v>52</v>
      </c>
      <c r="AU228" s="23">
        <f t="shared" si="100"/>
        <v>-2</v>
      </c>
      <c r="AV228" s="23" t="str">
        <f t="shared" si="100"/>
        <v/>
      </c>
      <c r="AW228" s="23" t="str">
        <f t="shared" si="100"/>
        <v/>
      </c>
      <c r="AX228" s="23" t="str">
        <f t="shared" si="87"/>
        <v/>
      </c>
      <c r="AY228" s="23" t="str">
        <f t="shared" si="87"/>
        <v/>
      </c>
      <c r="AZ228" s="23"/>
      <c r="BA228" s="25">
        <v>0</v>
      </c>
      <c r="BB228" s="25">
        <v>0</v>
      </c>
      <c r="BC228" s="25">
        <f t="shared" si="83"/>
        <v>-2</v>
      </c>
      <c r="BD228" s="25">
        <f>0.94*(BB228-1)+1</f>
        <v>6.0000000000000053E-2</v>
      </c>
      <c r="BF228" s="55">
        <f t="shared" si="90"/>
        <v>0</v>
      </c>
      <c r="BG228" s="66"/>
      <c r="BH228" s="66"/>
      <c r="BI228" s="25"/>
      <c r="BJ228" s="25"/>
      <c r="BK228" s="20"/>
      <c r="BL228" s="24"/>
      <c r="BM228" s="25"/>
      <c r="BN228" s="25"/>
      <c r="BO228" s="25"/>
      <c r="BP228" s="126"/>
    </row>
    <row r="229" spans="1:68" x14ac:dyDescent="0.2">
      <c r="A229" s="56">
        <v>45150</v>
      </c>
      <c r="B229" s="57" t="s">
        <v>561</v>
      </c>
      <c r="C229" s="24" t="s">
        <v>397</v>
      </c>
      <c r="D229" s="58" t="str">
        <f t="shared" si="89"/>
        <v>Sat</v>
      </c>
      <c r="E229" s="74" t="s">
        <v>103</v>
      </c>
      <c r="F229" s="74" t="s">
        <v>51</v>
      </c>
      <c r="G229" s="74" t="s">
        <v>103</v>
      </c>
      <c r="H229" s="24" t="s">
        <v>209</v>
      </c>
      <c r="I229" s="61" t="s">
        <v>156</v>
      </c>
      <c r="J229" s="61" t="s">
        <v>159</v>
      </c>
      <c r="K229" s="69" t="s">
        <v>445</v>
      </c>
      <c r="L229" s="122">
        <v>3</v>
      </c>
      <c r="M229" s="74" t="s">
        <v>105</v>
      </c>
      <c r="N229" s="60" t="s">
        <v>7</v>
      </c>
      <c r="R229" s="79">
        <v>2.7</v>
      </c>
      <c r="S229" s="65" t="s">
        <v>372</v>
      </c>
      <c r="T229" s="66">
        <f t="shared" si="93"/>
        <v>8.1</v>
      </c>
      <c r="U229" s="66">
        <f t="shared" si="94"/>
        <v>5.0999999999999996</v>
      </c>
      <c r="V229" s="66">
        <f t="shared" si="95"/>
        <v>130.26</v>
      </c>
      <c r="W229" s="66">
        <f t="shared" si="96"/>
        <v>644</v>
      </c>
      <c r="X229" s="20">
        <f t="shared" si="97"/>
        <v>0.20226708074534161</v>
      </c>
      <c r="Y229" s="67">
        <f t="shared" si="98"/>
        <v>1.3026</v>
      </c>
      <c r="Z229" s="68">
        <f t="shared" si="99"/>
        <v>13026</v>
      </c>
      <c r="AA229" s="65" t="s">
        <v>53</v>
      </c>
      <c r="AU229" s="23">
        <f t="shared" si="100"/>
        <v>5.0999999999999996</v>
      </c>
      <c r="AV229" s="23" t="str">
        <f t="shared" si="100"/>
        <v/>
      </c>
      <c r="AW229" s="23" t="str">
        <f t="shared" si="100"/>
        <v/>
      </c>
      <c r="AX229" s="23" t="str">
        <f t="shared" si="87"/>
        <v/>
      </c>
      <c r="AY229" s="23" t="str">
        <f t="shared" si="87"/>
        <v/>
      </c>
      <c r="AZ229" s="23"/>
      <c r="BA229" s="25">
        <v>0</v>
      </c>
      <c r="BB229" s="25">
        <v>2.54</v>
      </c>
      <c r="BC229" s="25">
        <f t="shared" si="83"/>
        <v>4.62</v>
      </c>
      <c r="BD229" s="25">
        <f>0.93*(BB229-1)+1</f>
        <v>2.4321999999999999</v>
      </c>
      <c r="BF229" s="55">
        <f t="shared" si="90"/>
        <v>0</v>
      </c>
      <c r="BG229" s="66"/>
      <c r="BH229" s="66"/>
      <c r="BI229" s="25"/>
      <c r="BJ229" s="25"/>
      <c r="BK229" s="20"/>
      <c r="BL229" s="24"/>
      <c r="BM229" s="25"/>
      <c r="BN229" s="25"/>
      <c r="BO229" s="25"/>
      <c r="BP229" s="126"/>
    </row>
    <row r="230" spans="1:68" x14ac:dyDescent="0.2">
      <c r="A230" s="56">
        <v>45150</v>
      </c>
      <c r="B230" s="57" t="s">
        <v>561</v>
      </c>
      <c r="C230" s="24" t="s">
        <v>397</v>
      </c>
      <c r="D230" s="58" t="str">
        <f t="shared" si="89"/>
        <v>Sat</v>
      </c>
      <c r="E230" s="74" t="s">
        <v>103</v>
      </c>
      <c r="F230" s="74" t="s">
        <v>51</v>
      </c>
      <c r="G230" s="74" t="s">
        <v>103</v>
      </c>
      <c r="H230" s="24" t="s">
        <v>185</v>
      </c>
      <c r="I230" s="61" t="s">
        <v>159</v>
      </c>
      <c r="J230" s="61" t="s">
        <v>80</v>
      </c>
      <c r="K230" s="60" t="s">
        <v>446</v>
      </c>
      <c r="L230" s="122">
        <v>3</v>
      </c>
      <c r="M230" s="74" t="s">
        <v>105</v>
      </c>
      <c r="N230" s="60" t="s">
        <v>6</v>
      </c>
      <c r="R230" s="79">
        <v>2.5</v>
      </c>
      <c r="S230" s="65" t="s">
        <v>363</v>
      </c>
      <c r="T230" s="66" t="str">
        <f t="shared" si="93"/>
        <v>0.00</v>
      </c>
      <c r="U230" s="66">
        <f t="shared" si="94"/>
        <v>-3</v>
      </c>
      <c r="V230" s="66">
        <f t="shared" si="95"/>
        <v>127.25999999999999</v>
      </c>
      <c r="W230" s="66">
        <f t="shared" si="96"/>
        <v>647</v>
      </c>
      <c r="X230" s="20">
        <f t="shared" si="97"/>
        <v>0.19669242658423491</v>
      </c>
      <c r="Y230" s="67">
        <f t="shared" si="98"/>
        <v>1.2726</v>
      </c>
      <c r="Z230" s="68">
        <f t="shared" si="99"/>
        <v>12726</v>
      </c>
      <c r="AA230" s="65" t="s">
        <v>52</v>
      </c>
      <c r="AU230" s="23">
        <f t="shared" si="100"/>
        <v>-3</v>
      </c>
      <c r="AV230" s="23" t="str">
        <f t="shared" si="100"/>
        <v/>
      </c>
      <c r="AW230" s="23" t="str">
        <f t="shared" si="100"/>
        <v/>
      </c>
      <c r="AX230" s="23" t="str">
        <f t="shared" si="87"/>
        <v/>
      </c>
      <c r="AY230" s="23" t="str">
        <f t="shared" si="87"/>
        <v/>
      </c>
      <c r="AZ230" s="23"/>
      <c r="BA230" s="25">
        <v>2.6</v>
      </c>
      <c r="BB230" s="25">
        <v>3.13</v>
      </c>
      <c r="BC230" s="25">
        <f t="shared" si="83"/>
        <v>6.3900000000000006</v>
      </c>
      <c r="BD230" s="25">
        <f>0.93*(BB230-1)+1</f>
        <v>2.9809000000000001</v>
      </c>
      <c r="BF230" s="55">
        <f t="shared" si="90"/>
        <v>0</v>
      </c>
      <c r="BG230" s="66"/>
      <c r="BH230" s="66"/>
      <c r="BI230" s="25"/>
      <c r="BJ230" s="25"/>
      <c r="BK230" s="20"/>
      <c r="BL230" s="24"/>
      <c r="BM230" s="25"/>
      <c r="BN230" s="25"/>
      <c r="BO230" s="25"/>
      <c r="BP230" s="126"/>
    </row>
    <row r="231" spans="1:68" x14ac:dyDescent="0.2">
      <c r="A231" s="56">
        <v>45150</v>
      </c>
      <c r="B231" s="57" t="s">
        <v>561</v>
      </c>
      <c r="C231" s="24" t="s">
        <v>397</v>
      </c>
      <c r="D231" s="58" t="str">
        <f t="shared" si="89"/>
        <v>Sat</v>
      </c>
      <c r="E231" s="74" t="s">
        <v>103</v>
      </c>
      <c r="F231" s="74" t="s">
        <v>51</v>
      </c>
      <c r="G231" s="74" t="s">
        <v>103</v>
      </c>
      <c r="H231" s="24" t="s">
        <v>185</v>
      </c>
      <c r="I231" s="61" t="s">
        <v>448</v>
      </c>
      <c r="J231" s="61" t="s">
        <v>449</v>
      </c>
      <c r="K231" s="60" t="s">
        <v>450</v>
      </c>
      <c r="L231" s="122">
        <v>2</v>
      </c>
      <c r="M231" s="74" t="s">
        <v>105</v>
      </c>
      <c r="N231" s="60" t="s">
        <v>73</v>
      </c>
      <c r="R231" s="79">
        <v>4.37</v>
      </c>
      <c r="S231" s="65" t="s">
        <v>363</v>
      </c>
      <c r="T231" s="66" t="str">
        <f t="shared" si="93"/>
        <v>0.00</v>
      </c>
      <c r="U231" s="66">
        <f t="shared" si="94"/>
        <v>-2</v>
      </c>
      <c r="V231" s="66">
        <f t="shared" si="95"/>
        <v>125.25999999999999</v>
      </c>
      <c r="W231" s="66">
        <f t="shared" si="96"/>
        <v>649</v>
      </c>
      <c r="X231" s="20">
        <f t="shared" si="97"/>
        <v>0.19300462249614792</v>
      </c>
      <c r="Y231" s="67">
        <f t="shared" si="98"/>
        <v>1.2525999999999999</v>
      </c>
      <c r="Z231" s="68">
        <f t="shared" si="99"/>
        <v>12526</v>
      </c>
      <c r="AA231" s="65" t="s">
        <v>52</v>
      </c>
      <c r="AU231" s="23">
        <f t="shared" si="100"/>
        <v>-2</v>
      </c>
      <c r="AV231" s="23" t="str">
        <f t="shared" si="100"/>
        <v/>
      </c>
      <c r="AW231" s="23" t="str">
        <f t="shared" si="100"/>
        <v/>
      </c>
      <c r="AX231" s="23" t="str">
        <f t="shared" si="87"/>
        <v/>
      </c>
      <c r="AY231" s="23" t="str">
        <f t="shared" si="87"/>
        <v/>
      </c>
      <c r="AZ231" s="23"/>
      <c r="BA231" s="25">
        <v>0</v>
      </c>
      <c r="BB231" s="25">
        <v>0</v>
      </c>
      <c r="BC231" s="25">
        <f t="shared" ref="BC231:BC289" si="101">((BB231*(L231))-(L231))</f>
        <v>-2</v>
      </c>
      <c r="BD231" s="25">
        <f>0.94*(BB231-1)+1</f>
        <v>6.0000000000000053E-2</v>
      </c>
      <c r="BF231" s="55">
        <f t="shared" si="90"/>
        <v>0</v>
      </c>
      <c r="BG231" s="66"/>
      <c r="BH231" s="66"/>
      <c r="BI231" s="25"/>
      <c r="BJ231" s="25"/>
      <c r="BK231" s="20"/>
      <c r="BL231" s="24"/>
      <c r="BM231" s="25"/>
      <c r="BN231" s="25"/>
      <c r="BO231" s="25"/>
      <c r="BP231" s="126"/>
    </row>
    <row r="232" spans="1:68" x14ac:dyDescent="0.2">
      <c r="A232" s="56">
        <v>45150</v>
      </c>
      <c r="B232" s="57" t="s">
        <v>561</v>
      </c>
      <c r="C232" s="24" t="s">
        <v>397</v>
      </c>
      <c r="D232" s="58" t="str">
        <f t="shared" si="89"/>
        <v>Sat</v>
      </c>
      <c r="E232" s="74" t="s">
        <v>103</v>
      </c>
      <c r="F232" s="74" t="s">
        <v>51</v>
      </c>
      <c r="G232" s="74" t="s">
        <v>103</v>
      </c>
      <c r="H232" s="24" t="s">
        <v>79</v>
      </c>
      <c r="I232" s="61" t="s">
        <v>63</v>
      </c>
      <c r="J232" s="61" t="s">
        <v>156</v>
      </c>
      <c r="K232" s="60" t="s">
        <v>451</v>
      </c>
      <c r="L232" s="122">
        <v>0.5</v>
      </c>
      <c r="M232" s="74" t="s">
        <v>105</v>
      </c>
      <c r="N232" s="60" t="s">
        <v>6</v>
      </c>
      <c r="R232" s="79">
        <v>15</v>
      </c>
      <c r="S232" s="65" t="s">
        <v>363</v>
      </c>
      <c r="T232" s="66" t="str">
        <f t="shared" si="93"/>
        <v>0.00</v>
      </c>
      <c r="U232" s="66">
        <f t="shared" si="94"/>
        <v>-0.5</v>
      </c>
      <c r="V232" s="66">
        <f t="shared" si="95"/>
        <v>124.75999999999999</v>
      </c>
      <c r="W232" s="66">
        <f t="shared" si="96"/>
        <v>649.5</v>
      </c>
      <c r="X232" s="20">
        <f t="shared" si="97"/>
        <v>0.19208622016936103</v>
      </c>
      <c r="Y232" s="67">
        <f t="shared" si="98"/>
        <v>1.2475999999999998</v>
      </c>
      <c r="Z232" s="68">
        <f t="shared" si="99"/>
        <v>12476</v>
      </c>
      <c r="AA232" s="65" t="s">
        <v>52</v>
      </c>
      <c r="AU232" s="23">
        <f t="shared" si="100"/>
        <v>-0.5</v>
      </c>
      <c r="AV232" s="23" t="str">
        <f t="shared" si="100"/>
        <v/>
      </c>
      <c r="AW232" s="23" t="str">
        <f t="shared" si="100"/>
        <v/>
      </c>
      <c r="AX232" s="23" t="str">
        <f t="shared" si="87"/>
        <v/>
      </c>
      <c r="AY232" s="23" t="str">
        <f t="shared" si="87"/>
        <v/>
      </c>
      <c r="AZ232" s="23"/>
      <c r="BA232" s="25">
        <v>12</v>
      </c>
      <c r="BB232" s="25">
        <v>12</v>
      </c>
      <c r="BC232" s="25">
        <f t="shared" si="101"/>
        <v>5.5</v>
      </c>
      <c r="BD232" s="25">
        <f t="shared" ref="BD232:BD236" si="102">0.93*(BB232-1)+1</f>
        <v>11.23</v>
      </c>
      <c r="BF232" s="55">
        <f t="shared" si="90"/>
        <v>0</v>
      </c>
      <c r="BG232" s="66"/>
      <c r="BH232" s="66"/>
      <c r="BI232" s="25"/>
      <c r="BJ232" s="25"/>
      <c r="BK232" s="20"/>
      <c r="BL232" s="24"/>
      <c r="BM232" s="25"/>
      <c r="BN232" s="25"/>
      <c r="BO232" s="25"/>
      <c r="BP232" s="126"/>
    </row>
    <row r="233" spans="1:68" x14ac:dyDescent="0.2">
      <c r="A233" s="56">
        <v>45150</v>
      </c>
      <c r="B233" s="57" t="s">
        <v>561</v>
      </c>
      <c r="C233" s="24" t="s">
        <v>397</v>
      </c>
      <c r="D233" s="58" t="str">
        <f t="shared" si="89"/>
        <v>Sat</v>
      </c>
      <c r="E233" s="74" t="s">
        <v>103</v>
      </c>
      <c r="F233" s="74" t="s">
        <v>51</v>
      </c>
      <c r="G233" s="74" t="s">
        <v>103</v>
      </c>
      <c r="H233" s="24" t="s">
        <v>79</v>
      </c>
      <c r="I233" s="61" t="s">
        <v>63</v>
      </c>
      <c r="J233" s="61" t="s">
        <v>156</v>
      </c>
      <c r="K233" s="60" t="s">
        <v>451</v>
      </c>
      <c r="L233" s="122">
        <v>1.5</v>
      </c>
      <c r="M233" s="74" t="s">
        <v>105</v>
      </c>
      <c r="N233" s="60" t="s">
        <v>7</v>
      </c>
      <c r="R233" s="79">
        <v>4</v>
      </c>
      <c r="S233" s="65" t="s">
        <v>363</v>
      </c>
      <c r="T233" s="66" t="str">
        <f t="shared" si="93"/>
        <v>0.00</v>
      </c>
      <c r="U233" s="66">
        <f t="shared" si="94"/>
        <v>-1.5</v>
      </c>
      <c r="V233" s="66">
        <f t="shared" si="95"/>
        <v>123.25999999999999</v>
      </c>
      <c r="W233" s="66">
        <f t="shared" si="96"/>
        <v>651</v>
      </c>
      <c r="X233" s="20">
        <f t="shared" si="97"/>
        <v>0.18933947772657447</v>
      </c>
      <c r="Y233" s="67">
        <f t="shared" si="98"/>
        <v>1.2325999999999999</v>
      </c>
      <c r="Z233" s="68">
        <f t="shared" si="99"/>
        <v>12326</v>
      </c>
      <c r="AA233" s="65" t="s">
        <v>52</v>
      </c>
      <c r="AU233" s="23">
        <f t="shared" si="100"/>
        <v>-1.5</v>
      </c>
      <c r="AV233" s="23" t="str">
        <f t="shared" si="100"/>
        <v/>
      </c>
      <c r="AW233" s="23" t="str">
        <f t="shared" si="100"/>
        <v/>
      </c>
      <c r="AX233" s="23" t="str">
        <f t="shared" si="87"/>
        <v/>
      </c>
      <c r="AY233" s="23" t="str">
        <f t="shared" si="87"/>
        <v/>
      </c>
      <c r="AZ233" s="23"/>
      <c r="BA233" s="25">
        <v>0</v>
      </c>
      <c r="BB233" s="25">
        <v>3.66</v>
      </c>
      <c r="BC233" s="25">
        <f t="shared" si="101"/>
        <v>3.99</v>
      </c>
      <c r="BD233" s="25">
        <f t="shared" si="102"/>
        <v>3.4738000000000002</v>
      </c>
      <c r="BF233" s="55">
        <f t="shared" si="90"/>
        <v>0</v>
      </c>
      <c r="BG233" s="66"/>
      <c r="BH233" s="66"/>
      <c r="BI233" s="25"/>
      <c r="BJ233" s="25"/>
      <c r="BK233" s="20"/>
      <c r="BL233" s="24"/>
      <c r="BM233" s="25"/>
      <c r="BN233" s="25"/>
      <c r="BO233" s="25"/>
      <c r="BP233" s="126"/>
    </row>
    <row r="234" spans="1:68" x14ac:dyDescent="0.2">
      <c r="A234" s="56">
        <v>45150</v>
      </c>
      <c r="B234" s="57" t="s">
        <v>561</v>
      </c>
      <c r="C234" s="24" t="s">
        <v>397</v>
      </c>
      <c r="D234" s="58" t="str">
        <f t="shared" si="89"/>
        <v>Sat</v>
      </c>
      <c r="E234" s="74" t="s">
        <v>103</v>
      </c>
      <c r="F234" s="74" t="s">
        <v>51</v>
      </c>
      <c r="G234" s="74" t="s">
        <v>103</v>
      </c>
      <c r="H234" s="24" t="s">
        <v>115</v>
      </c>
      <c r="I234" s="61" t="s">
        <v>159</v>
      </c>
      <c r="J234" s="61" t="s">
        <v>136</v>
      </c>
      <c r="K234" s="69" t="s">
        <v>452</v>
      </c>
      <c r="L234" s="122">
        <v>3</v>
      </c>
      <c r="M234" s="74" t="s">
        <v>105</v>
      </c>
      <c r="N234" s="60" t="s">
        <v>7</v>
      </c>
      <c r="R234" s="79">
        <v>1.9</v>
      </c>
      <c r="S234" s="65" t="s">
        <v>372</v>
      </c>
      <c r="T234" s="66">
        <f t="shared" si="93"/>
        <v>5.7</v>
      </c>
      <c r="U234" s="66">
        <f t="shared" si="94"/>
        <v>2.7</v>
      </c>
      <c r="V234" s="66">
        <f t="shared" si="95"/>
        <v>125.96</v>
      </c>
      <c r="W234" s="66">
        <f t="shared" si="96"/>
        <v>654</v>
      </c>
      <c r="X234" s="20">
        <f t="shared" si="97"/>
        <v>0.19259938837920487</v>
      </c>
      <c r="Y234" s="67">
        <f t="shared" si="98"/>
        <v>1.2595999999999998</v>
      </c>
      <c r="Z234" s="68">
        <f t="shared" si="99"/>
        <v>12596</v>
      </c>
      <c r="AA234" s="65" t="s">
        <v>53</v>
      </c>
      <c r="AU234" s="23">
        <f t="shared" si="100"/>
        <v>2.7</v>
      </c>
      <c r="AV234" s="23" t="str">
        <f t="shared" si="100"/>
        <v/>
      </c>
      <c r="AW234" s="23" t="str">
        <f t="shared" si="100"/>
        <v/>
      </c>
      <c r="AX234" s="23" t="str">
        <f t="shared" si="87"/>
        <v/>
      </c>
      <c r="AY234" s="23" t="str">
        <f t="shared" si="87"/>
        <v/>
      </c>
      <c r="AZ234" s="23"/>
      <c r="BA234" s="25">
        <v>0</v>
      </c>
      <c r="BB234" s="25">
        <v>1.81</v>
      </c>
      <c r="BC234" s="25">
        <f t="shared" si="101"/>
        <v>2.4299999999999997</v>
      </c>
      <c r="BD234" s="25">
        <f t="shared" si="102"/>
        <v>1.7533000000000001</v>
      </c>
      <c r="BF234" s="55">
        <f t="shared" si="90"/>
        <v>0</v>
      </c>
      <c r="BG234" s="66"/>
      <c r="BH234" s="66"/>
      <c r="BI234" s="25"/>
      <c r="BJ234" s="25"/>
      <c r="BK234" s="20"/>
      <c r="BL234" s="24"/>
      <c r="BM234" s="25"/>
      <c r="BN234" s="25"/>
      <c r="BO234" s="25"/>
      <c r="BP234" s="126"/>
    </row>
    <row r="235" spans="1:68" x14ac:dyDescent="0.2">
      <c r="A235" s="56">
        <v>45150</v>
      </c>
      <c r="B235" s="57" t="s">
        <v>561</v>
      </c>
      <c r="C235" s="24" t="s">
        <v>397</v>
      </c>
      <c r="D235" s="58" t="str">
        <f t="shared" si="89"/>
        <v>Sat</v>
      </c>
      <c r="E235" s="74" t="s">
        <v>103</v>
      </c>
      <c r="F235" s="74" t="s">
        <v>51</v>
      </c>
      <c r="G235" s="74" t="s">
        <v>103</v>
      </c>
      <c r="H235" s="24" t="s">
        <v>115</v>
      </c>
      <c r="I235" s="61" t="s">
        <v>159</v>
      </c>
      <c r="J235" s="61" t="s">
        <v>136</v>
      </c>
      <c r="K235" s="69" t="s">
        <v>452</v>
      </c>
      <c r="L235" s="122">
        <v>1</v>
      </c>
      <c r="M235" s="74" t="s">
        <v>105</v>
      </c>
      <c r="N235" s="60" t="s">
        <v>6</v>
      </c>
      <c r="R235" s="79">
        <v>5</v>
      </c>
      <c r="S235" s="65" t="s">
        <v>372</v>
      </c>
      <c r="T235" s="66">
        <f t="shared" si="93"/>
        <v>5</v>
      </c>
      <c r="U235" s="66">
        <f t="shared" si="94"/>
        <v>4</v>
      </c>
      <c r="V235" s="66">
        <f t="shared" si="95"/>
        <v>129.95999999999998</v>
      </c>
      <c r="W235" s="66">
        <f t="shared" si="96"/>
        <v>655</v>
      </c>
      <c r="X235" s="20">
        <f t="shared" si="97"/>
        <v>0.19841221374045798</v>
      </c>
      <c r="Y235" s="67">
        <f t="shared" si="98"/>
        <v>1.2995999999999999</v>
      </c>
      <c r="Z235" s="68">
        <f t="shared" si="99"/>
        <v>12995.999999999998</v>
      </c>
      <c r="AA235" s="65" t="s">
        <v>53</v>
      </c>
      <c r="AU235" s="23">
        <f t="shared" si="100"/>
        <v>4</v>
      </c>
      <c r="AV235" s="23" t="str">
        <f t="shared" si="100"/>
        <v/>
      </c>
      <c r="AW235" s="23" t="str">
        <f t="shared" si="100"/>
        <v/>
      </c>
      <c r="AX235" s="23" t="str">
        <f t="shared" si="87"/>
        <v/>
      </c>
      <c r="AY235" s="23" t="str">
        <f t="shared" si="87"/>
        <v/>
      </c>
      <c r="AZ235" s="23"/>
      <c r="BA235" s="25">
        <v>5.7</v>
      </c>
      <c r="BB235" s="25">
        <v>5.96</v>
      </c>
      <c r="BC235" s="25">
        <f t="shared" si="101"/>
        <v>4.96</v>
      </c>
      <c r="BD235" s="25">
        <f t="shared" si="102"/>
        <v>5.6128</v>
      </c>
      <c r="BF235" s="55">
        <f t="shared" si="90"/>
        <v>0</v>
      </c>
      <c r="BG235" s="66"/>
      <c r="BH235" s="66"/>
      <c r="BI235" s="25"/>
      <c r="BJ235" s="25"/>
      <c r="BK235" s="20"/>
      <c r="BL235" s="24"/>
      <c r="BM235" s="25"/>
      <c r="BN235" s="25"/>
      <c r="BO235" s="25"/>
      <c r="BP235" s="126"/>
    </row>
    <row r="236" spans="1:68" x14ac:dyDescent="0.2">
      <c r="A236" s="56">
        <v>45150</v>
      </c>
      <c r="B236" s="57" t="s">
        <v>561</v>
      </c>
      <c r="C236" s="24" t="s">
        <v>397</v>
      </c>
      <c r="D236" s="58" t="str">
        <f t="shared" si="89"/>
        <v>Sat</v>
      </c>
      <c r="E236" s="74" t="s">
        <v>103</v>
      </c>
      <c r="F236" s="74" t="s">
        <v>51</v>
      </c>
      <c r="G236" s="74" t="s">
        <v>103</v>
      </c>
      <c r="H236" s="24" t="s">
        <v>209</v>
      </c>
      <c r="I236" s="61" t="s">
        <v>156</v>
      </c>
      <c r="J236" s="61" t="s">
        <v>159</v>
      </c>
      <c r="K236" s="69" t="s">
        <v>445</v>
      </c>
      <c r="L236" s="122">
        <v>1</v>
      </c>
      <c r="M236" s="74" t="s">
        <v>105</v>
      </c>
      <c r="N236" s="60" t="s">
        <v>6</v>
      </c>
      <c r="R236" s="79">
        <v>9</v>
      </c>
      <c r="S236" s="65" t="s">
        <v>372</v>
      </c>
      <c r="T236" s="66">
        <f t="shared" si="93"/>
        <v>9</v>
      </c>
      <c r="U236" s="66">
        <f t="shared" si="94"/>
        <v>8</v>
      </c>
      <c r="V236" s="66">
        <f t="shared" si="95"/>
        <v>137.95999999999998</v>
      </c>
      <c r="W236" s="66">
        <f t="shared" si="96"/>
        <v>656</v>
      </c>
      <c r="X236" s="20">
        <f t="shared" si="97"/>
        <v>0.21030487804878045</v>
      </c>
      <c r="Y236" s="67">
        <f t="shared" si="98"/>
        <v>1.3795999999999997</v>
      </c>
      <c r="Z236" s="68">
        <f t="shared" si="99"/>
        <v>13795.999999999998</v>
      </c>
      <c r="AA236" s="65" t="s">
        <v>53</v>
      </c>
      <c r="AU236" s="23">
        <f t="shared" si="100"/>
        <v>8</v>
      </c>
      <c r="AV236" s="23" t="str">
        <f t="shared" si="100"/>
        <v/>
      </c>
      <c r="AW236" s="23" t="str">
        <f t="shared" si="100"/>
        <v/>
      </c>
      <c r="AX236" s="23" t="str">
        <f t="shared" si="87"/>
        <v/>
      </c>
      <c r="AY236" s="23" t="str">
        <f t="shared" si="87"/>
        <v/>
      </c>
      <c r="AZ236" s="23"/>
      <c r="BA236" s="25">
        <v>8.5</v>
      </c>
      <c r="BB236" s="25">
        <v>7.48</v>
      </c>
      <c r="BC236" s="25">
        <f t="shared" si="101"/>
        <v>6.48</v>
      </c>
      <c r="BD236" s="25">
        <f t="shared" si="102"/>
        <v>7.0264000000000006</v>
      </c>
      <c r="BF236" s="55">
        <f t="shared" si="90"/>
        <v>0</v>
      </c>
      <c r="BG236" s="66"/>
      <c r="BH236" s="66"/>
      <c r="BI236" s="25"/>
      <c r="BJ236" s="25"/>
      <c r="BK236" s="20"/>
      <c r="BL236" s="24"/>
      <c r="BM236" s="25"/>
      <c r="BN236" s="25"/>
      <c r="BO236" s="25"/>
      <c r="BP236" s="126"/>
    </row>
    <row r="237" spans="1:68" x14ac:dyDescent="0.2">
      <c r="A237" s="56">
        <v>45151</v>
      </c>
      <c r="B237" s="57" t="s">
        <v>561</v>
      </c>
      <c r="C237" s="24" t="s">
        <v>397</v>
      </c>
      <c r="D237" s="58" t="str">
        <f t="shared" si="89"/>
        <v>Sun</v>
      </c>
      <c r="E237" s="74" t="s">
        <v>103</v>
      </c>
      <c r="F237" s="74" t="s">
        <v>51</v>
      </c>
      <c r="G237" s="74" t="s">
        <v>103</v>
      </c>
      <c r="H237" s="24" t="s">
        <v>176</v>
      </c>
      <c r="I237" s="61" t="s">
        <v>136</v>
      </c>
      <c r="J237" s="61" t="s">
        <v>80</v>
      </c>
      <c r="K237" s="62" t="s">
        <v>454</v>
      </c>
      <c r="L237" s="122">
        <v>1.5</v>
      </c>
      <c r="M237" s="74" t="s">
        <v>105</v>
      </c>
      <c r="N237" s="60" t="s">
        <v>6</v>
      </c>
      <c r="R237" s="79">
        <v>3.9</v>
      </c>
      <c r="S237" s="65" t="s">
        <v>371</v>
      </c>
      <c r="T237" s="66" t="str">
        <f t="shared" si="93"/>
        <v>0.00</v>
      </c>
      <c r="U237" s="66">
        <f t="shared" si="94"/>
        <v>-1.5</v>
      </c>
      <c r="V237" s="66">
        <f t="shared" si="95"/>
        <v>136.45999999999998</v>
      </c>
      <c r="W237" s="66">
        <f t="shared" si="96"/>
        <v>657.5</v>
      </c>
      <c r="X237" s="20">
        <f t="shared" si="97"/>
        <v>0.20754372623574141</v>
      </c>
      <c r="Y237" s="67">
        <f t="shared" si="98"/>
        <v>1.3645999999999998</v>
      </c>
      <c r="Z237" s="68">
        <f t="shared" si="99"/>
        <v>13645.999999999998</v>
      </c>
      <c r="AA237" s="65" t="s">
        <v>52</v>
      </c>
      <c r="AU237" s="23">
        <f t="shared" si="100"/>
        <v>-1.5</v>
      </c>
      <c r="AV237" s="23" t="str">
        <f t="shared" si="100"/>
        <v/>
      </c>
      <c r="AW237" s="23" t="str">
        <f t="shared" si="100"/>
        <v/>
      </c>
      <c r="AX237" s="23" t="str">
        <f t="shared" si="87"/>
        <v/>
      </c>
      <c r="AY237" s="23" t="str">
        <f t="shared" si="87"/>
        <v/>
      </c>
      <c r="AZ237" s="23"/>
      <c r="BA237" s="25">
        <v>4.4000000000000004</v>
      </c>
      <c r="BB237" s="25">
        <v>0</v>
      </c>
      <c r="BC237" s="25">
        <f t="shared" si="101"/>
        <v>-1.5</v>
      </c>
      <c r="BD237" s="25">
        <f>0.94*(BB237-1)+1</f>
        <v>6.0000000000000053E-2</v>
      </c>
      <c r="BF237" s="55">
        <f t="shared" si="90"/>
        <v>0</v>
      </c>
      <c r="BG237" s="66"/>
      <c r="BH237" s="66"/>
      <c r="BI237" s="25"/>
      <c r="BJ237" s="25"/>
      <c r="BK237" s="20"/>
      <c r="BL237" s="24"/>
      <c r="BM237" s="25"/>
      <c r="BN237" s="25"/>
      <c r="BO237" s="25"/>
      <c r="BP237" s="126"/>
    </row>
    <row r="238" spans="1:68" x14ac:dyDescent="0.2">
      <c r="A238" s="56">
        <v>45151</v>
      </c>
      <c r="B238" s="57" t="s">
        <v>561</v>
      </c>
      <c r="C238" s="24" t="s">
        <v>397</v>
      </c>
      <c r="D238" s="58" t="str">
        <f t="shared" si="89"/>
        <v>Sun</v>
      </c>
      <c r="E238" s="74" t="s">
        <v>103</v>
      </c>
      <c r="F238" s="74" t="s">
        <v>51</v>
      </c>
      <c r="G238" s="74" t="s">
        <v>103</v>
      </c>
      <c r="H238" s="24" t="s">
        <v>176</v>
      </c>
      <c r="I238" s="61" t="s">
        <v>136</v>
      </c>
      <c r="J238" s="61" t="s">
        <v>80</v>
      </c>
      <c r="K238" s="69" t="s">
        <v>454</v>
      </c>
      <c r="L238" s="122">
        <v>3.5</v>
      </c>
      <c r="M238" s="74" t="s">
        <v>105</v>
      </c>
      <c r="N238" s="60" t="s">
        <v>7</v>
      </c>
      <c r="R238" s="79">
        <v>1.7</v>
      </c>
      <c r="S238" s="65" t="s">
        <v>371</v>
      </c>
      <c r="T238" s="66">
        <f t="shared" si="93"/>
        <v>5.95</v>
      </c>
      <c r="U238" s="66">
        <f t="shared" si="94"/>
        <v>2.4500000000000002</v>
      </c>
      <c r="V238" s="66">
        <f t="shared" si="95"/>
        <v>138.90999999999997</v>
      </c>
      <c r="W238" s="66">
        <f t="shared" si="96"/>
        <v>661</v>
      </c>
      <c r="X238" s="20">
        <f t="shared" si="97"/>
        <v>0.21015128593040841</v>
      </c>
      <c r="Y238" s="67">
        <f t="shared" si="98"/>
        <v>1.3890999999999998</v>
      </c>
      <c r="Z238" s="68">
        <f t="shared" si="99"/>
        <v>13890.999999999996</v>
      </c>
      <c r="AA238" s="65" t="s">
        <v>53</v>
      </c>
      <c r="AU238" s="23">
        <f t="shared" si="100"/>
        <v>2.4500000000000002</v>
      </c>
      <c r="AV238" s="23" t="str">
        <f t="shared" si="100"/>
        <v/>
      </c>
      <c r="AW238" s="23" t="str">
        <f t="shared" si="100"/>
        <v/>
      </c>
      <c r="AX238" s="23" t="str">
        <f t="shared" si="87"/>
        <v/>
      </c>
      <c r="AY238" s="23" t="str">
        <f t="shared" si="87"/>
        <v/>
      </c>
      <c r="AZ238" s="23"/>
      <c r="BA238" s="25">
        <v>0</v>
      </c>
      <c r="BB238" s="25">
        <v>0</v>
      </c>
      <c r="BC238" s="25">
        <f t="shared" si="101"/>
        <v>-3.5</v>
      </c>
      <c r="BD238" s="25">
        <f>0.94*(BB238-1)+1</f>
        <v>6.0000000000000053E-2</v>
      </c>
      <c r="BF238" s="55">
        <f t="shared" si="90"/>
        <v>0</v>
      </c>
      <c r="BG238" s="66"/>
      <c r="BH238" s="66"/>
      <c r="BI238" s="25"/>
      <c r="BJ238" s="25"/>
      <c r="BK238" s="20"/>
      <c r="BL238" s="24"/>
      <c r="BM238" s="25"/>
      <c r="BN238" s="25"/>
      <c r="BO238" s="25"/>
      <c r="BP238" s="126"/>
    </row>
    <row r="239" spans="1:68" x14ac:dyDescent="0.2">
      <c r="A239" s="56">
        <v>45151</v>
      </c>
      <c r="B239" s="57" t="s">
        <v>561</v>
      </c>
      <c r="C239" s="24" t="s">
        <v>397</v>
      </c>
      <c r="D239" s="58" t="str">
        <f t="shared" si="89"/>
        <v>Sun</v>
      </c>
      <c r="E239" s="74" t="s">
        <v>103</v>
      </c>
      <c r="F239" s="74" t="s">
        <v>51</v>
      </c>
      <c r="G239" s="74" t="s">
        <v>103</v>
      </c>
      <c r="H239" s="24" t="s">
        <v>86</v>
      </c>
      <c r="I239" s="61" t="s">
        <v>136</v>
      </c>
      <c r="J239" s="61" t="s">
        <v>202</v>
      </c>
      <c r="K239" s="70" t="s">
        <v>455</v>
      </c>
      <c r="L239" s="122">
        <v>1.5</v>
      </c>
      <c r="M239" s="74" t="s">
        <v>105</v>
      </c>
      <c r="N239" s="60" t="s">
        <v>6</v>
      </c>
      <c r="R239" s="79">
        <v>4.8</v>
      </c>
      <c r="S239" s="65" t="s">
        <v>373</v>
      </c>
      <c r="T239" s="66" t="str">
        <f t="shared" si="93"/>
        <v>0.00</v>
      </c>
      <c r="U239" s="66">
        <f t="shared" si="94"/>
        <v>-1.5</v>
      </c>
      <c r="V239" s="66">
        <f t="shared" si="95"/>
        <v>137.40999999999997</v>
      </c>
      <c r="W239" s="66">
        <f t="shared" si="96"/>
        <v>662.5</v>
      </c>
      <c r="X239" s="20">
        <f t="shared" si="97"/>
        <v>0.20741132075471694</v>
      </c>
      <c r="Y239" s="67">
        <f t="shared" si="98"/>
        <v>1.3740999999999997</v>
      </c>
      <c r="Z239" s="68">
        <f t="shared" si="99"/>
        <v>13740.999999999996</v>
      </c>
      <c r="AA239" s="65" t="s">
        <v>52</v>
      </c>
      <c r="AU239" s="23">
        <f t="shared" si="100"/>
        <v>-1.5</v>
      </c>
      <c r="AV239" s="23" t="str">
        <f t="shared" si="100"/>
        <v/>
      </c>
      <c r="AW239" s="23" t="str">
        <f t="shared" si="100"/>
        <v/>
      </c>
      <c r="AX239" s="23" t="str">
        <f t="shared" si="87"/>
        <v/>
      </c>
      <c r="AY239" s="23" t="str">
        <f t="shared" si="87"/>
        <v/>
      </c>
      <c r="AZ239" s="23"/>
      <c r="BA239" s="25">
        <v>1.6</v>
      </c>
      <c r="BB239" s="25">
        <v>4.25</v>
      </c>
      <c r="BC239" s="25">
        <f t="shared" si="101"/>
        <v>4.875</v>
      </c>
      <c r="BD239" s="25">
        <f t="shared" ref="BD239:BD244" si="103">0.93*(BB239-1)+1</f>
        <v>4.0225</v>
      </c>
      <c r="BF239" s="55">
        <f t="shared" si="90"/>
        <v>0</v>
      </c>
      <c r="BG239" s="66"/>
      <c r="BH239" s="66"/>
      <c r="BI239" s="25"/>
      <c r="BJ239" s="25"/>
      <c r="BK239" s="20"/>
      <c r="BL239" s="24"/>
      <c r="BM239" s="25"/>
      <c r="BN239" s="25"/>
      <c r="BO239" s="25"/>
      <c r="BP239" s="126"/>
    </row>
    <row r="240" spans="1:68" x14ac:dyDescent="0.2">
      <c r="A240" s="56">
        <v>45151</v>
      </c>
      <c r="B240" s="57" t="s">
        <v>561</v>
      </c>
      <c r="C240" s="24" t="s">
        <v>397</v>
      </c>
      <c r="D240" s="58" t="str">
        <f t="shared" si="89"/>
        <v>Sun</v>
      </c>
      <c r="E240" s="74" t="s">
        <v>103</v>
      </c>
      <c r="F240" s="74" t="s">
        <v>51</v>
      </c>
      <c r="G240" s="74" t="s">
        <v>103</v>
      </c>
      <c r="H240" s="24" t="s">
        <v>86</v>
      </c>
      <c r="I240" s="61" t="s">
        <v>136</v>
      </c>
      <c r="J240" s="61" t="s">
        <v>202</v>
      </c>
      <c r="K240" s="69" t="s">
        <v>455</v>
      </c>
      <c r="L240" s="122">
        <v>3.5</v>
      </c>
      <c r="M240" s="74" t="s">
        <v>105</v>
      </c>
      <c r="N240" s="60" t="s">
        <v>7</v>
      </c>
      <c r="R240" s="79">
        <v>1.95</v>
      </c>
      <c r="S240" s="65" t="s">
        <v>373</v>
      </c>
      <c r="T240" s="66">
        <f t="shared" si="93"/>
        <v>6.83</v>
      </c>
      <c r="U240" s="66">
        <f t="shared" si="94"/>
        <v>3.33</v>
      </c>
      <c r="V240" s="66">
        <f t="shared" si="95"/>
        <v>140.73999999999998</v>
      </c>
      <c r="W240" s="66">
        <f t="shared" si="96"/>
        <v>666</v>
      </c>
      <c r="X240" s="20">
        <f t="shared" si="97"/>
        <v>0.21132132132132128</v>
      </c>
      <c r="Y240" s="67">
        <f t="shared" si="98"/>
        <v>1.4073999999999998</v>
      </c>
      <c r="Z240" s="68">
        <f t="shared" si="99"/>
        <v>14073.999999999998</v>
      </c>
      <c r="AA240" s="65" t="s">
        <v>53</v>
      </c>
      <c r="AU240" s="23">
        <f t="shared" si="100"/>
        <v>3.33</v>
      </c>
      <c r="AV240" s="23" t="str">
        <f t="shared" si="100"/>
        <v/>
      </c>
      <c r="AW240" s="23" t="str">
        <f t="shared" si="100"/>
        <v/>
      </c>
      <c r="AX240" s="23" t="str">
        <f t="shared" si="87"/>
        <v/>
      </c>
      <c r="AY240" s="23" t="str">
        <f t="shared" si="87"/>
        <v/>
      </c>
      <c r="AZ240" s="23"/>
      <c r="BA240" s="25">
        <v>0</v>
      </c>
      <c r="BB240" s="25">
        <v>1.8</v>
      </c>
      <c r="BC240" s="25">
        <f t="shared" si="101"/>
        <v>2.8</v>
      </c>
      <c r="BD240" s="25">
        <f t="shared" si="103"/>
        <v>1.7440000000000002</v>
      </c>
      <c r="BF240" s="55">
        <f t="shared" si="90"/>
        <v>0</v>
      </c>
      <c r="BG240" s="66"/>
      <c r="BH240" s="66"/>
      <c r="BI240" s="25"/>
      <c r="BJ240" s="25"/>
      <c r="BK240" s="20"/>
      <c r="BL240" s="24"/>
      <c r="BM240" s="25"/>
      <c r="BN240" s="25"/>
      <c r="BO240" s="25"/>
      <c r="BP240" s="126"/>
    </row>
    <row r="241" spans="1:68" x14ac:dyDescent="0.2">
      <c r="A241" s="56">
        <v>45151</v>
      </c>
      <c r="B241" s="57" t="s">
        <v>561</v>
      </c>
      <c r="C241" s="24" t="s">
        <v>397</v>
      </c>
      <c r="D241" s="58" t="str">
        <f t="shared" si="89"/>
        <v>Sun</v>
      </c>
      <c r="E241" s="74" t="s">
        <v>103</v>
      </c>
      <c r="F241" s="74" t="s">
        <v>51</v>
      </c>
      <c r="G241" s="74" t="s">
        <v>103</v>
      </c>
      <c r="H241" s="24" t="s">
        <v>176</v>
      </c>
      <c r="I241" s="61" t="s">
        <v>90</v>
      </c>
      <c r="J241" s="61" t="s">
        <v>90</v>
      </c>
      <c r="K241" s="62" t="s">
        <v>456</v>
      </c>
      <c r="L241" s="122">
        <v>1</v>
      </c>
      <c r="M241" s="74" t="s">
        <v>105</v>
      </c>
      <c r="N241" s="60" t="s">
        <v>6</v>
      </c>
      <c r="R241" s="79">
        <v>9</v>
      </c>
      <c r="S241" s="65" t="s">
        <v>371</v>
      </c>
      <c r="T241" s="66" t="str">
        <f t="shared" si="93"/>
        <v>0.00</v>
      </c>
      <c r="U241" s="66">
        <f t="shared" si="94"/>
        <v>-1</v>
      </c>
      <c r="V241" s="66">
        <f t="shared" si="95"/>
        <v>139.73999999999998</v>
      </c>
      <c r="W241" s="66">
        <f t="shared" si="96"/>
        <v>667</v>
      </c>
      <c r="X241" s="20">
        <f t="shared" si="97"/>
        <v>0.20950524737631182</v>
      </c>
      <c r="Y241" s="67">
        <f t="shared" si="98"/>
        <v>1.3973999999999998</v>
      </c>
      <c r="Z241" s="68">
        <f t="shared" si="99"/>
        <v>13973.999999999998</v>
      </c>
      <c r="AA241" s="65" t="s">
        <v>52</v>
      </c>
      <c r="AU241" s="23">
        <f t="shared" si="100"/>
        <v>-1</v>
      </c>
      <c r="AV241" s="23" t="str">
        <f t="shared" si="100"/>
        <v/>
      </c>
      <c r="AW241" s="23" t="str">
        <f t="shared" si="100"/>
        <v/>
      </c>
      <c r="AX241" s="23" t="str">
        <f t="shared" si="87"/>
        <v/>
      </c>
      <c r="AY241" s="23" t="str">
        <f t="shared" si="87"/>
        <v/>
      </c>
      <c r="AZ241" s="23"/>
      <c r="BA241" s="25">
        <v>7</v>
      </c>
      <c r="BB241" s="25">
        <v>7.11</v>
      </c>
      <c r="BC241" s="25">
        <f t="shared" si="101"/>
        <v>6.11</v>
      </c>
      <c r="BD241" s="25">
        <f t="shared" si="103"/>
        <v>6.6823000000000006</v>
      </c>
      <c r="BF241" s="55">
        <f t="shared" si="90"/>
        <v>0</v>
      </c>
      <c r="BG241" s="66"/>
      <c r="BH241" s="66"/>
      <c r="BI241" s="25"/>
      <c r="BJ241" s="25"/>
      <c r="BK241" s="20"/>
      <c r="BL241" s="24"/>
      <c r="BM241" s="25"/>
      <c r="BN241" s="25"/>
      <c r="BO241" s="25"/>
      <c r="BP241" s="126"/>
    </row>
    <row r="242" spans="1:68" x14ac:dyDescent="0.2">
      <c r="A242" s="56">
        <v>45151</v>
      </c>
      <c r="B242" s="57" t="s">
        <v>561</v>
      </c>
      <c r="C242" s="24" t="s">
        <v>397</v>
      </c>
      <c r="D242" s="58" t="str">
        <f t="shared" si="89"/>
        <v>Sun</v>
      </c>
      <c r="E242" s="74" t="s">
        <v>103</v>
      </c>
      <c r="F242" s="74" t="s">
        <v>51</v>
      </c>
      <c r="G242" s="74" t="s">
        <v>103</v>
      </c>
      <c r="H242" s="24" t="s">
        <v>176</v>
      </c>
      <c r="I242" s="61" t="s">
        <v>90</v>
      </c>
      <c r="J242" s="61" t="s">
        <v>90</v>
      </c>
      <c r="K242" s="69" t="s">
        <v>456</v>
      </c>
      <c r="L242" s="122">
        <v>1</v>
      </c>
      <c r="M242" s="74" t="s">
        <v>105</v>
      </c>
      <c r="N242" s="60" t="s">
        <v>7</v>
      </c>
      <c r="R242" s="79">
        <v>2.7</v>
      </c>
      <c r="S242" s="65" t="s">
        <v>371</v>
      </c>
      <c r="T242" s="66">
        <f t="shared" si="93"/>
        <v>2.7</v>
      </c>
      <c r="U242" s="66">
        <f t="shared" si="94"/>
        <v>1.7000000000000002</v>
      </c>
      <c r="V242" s="66">
        <f t="shared" si="95"/>
        <v>141.43999999999997</v>
      </c>
      <c r="W242" s="66">
        <f t="shared" si="96"/>
        <v>668</v>
      </c>
      <c r="X242" s="20">
        <f t="shared" si="97"/>
        <v>0.21173652694610773</v>
      </c>
      <c r="Y242" s="67">
        <f t="shared" si="98"/>
        <v>1.4143999999999997</v>
      </c>
      <c r="Z242" s="68">
        <f t="shared" si="99"/>
        <v>14143.999999999996</v>
      </c>
      <c r="AA242" s="65" t="s">
        <v>53</v>
      </c>
      <c r="AU242" s="23">
        <f t="shared" si="100"/>
        <v>1.7000000000000002</v>
      </c>
      <c r="AV242" s="23" t="str">
        <f t="shared" si="100"/>
        <v/>
      </c>
      <c r="AW242" s="23" t="str">
        <f t="shared" si="100"/>
        <v/>
      </c>
      <c r="AX242" s="23" t="str">
        <f t="shared" si="87"/>
        <v/>
      </c>
      <c r="AY242" s="23" t="str">
        <f t="shared" si="87"/>
        <v/>
      </c>
      <c r="AZ242" s="23"/>
      <c r="BA242" s="25">
        <v>0</v>
      </c>
      <c r="BB242" s="25">
        <v>2.41</v>
      </c>
      <c r="BC242" s="25">
        <f t="shared" si="101"/>
        <v>1.4100000000000001</v>
      </c>
      <c r="BD242" s="25">
        <f t="shared" si="103"/>
        <v>2.3113000000000001</v>
      </c>
      <c r="BF242" s="55">
        <f t="shared" si="90"/>
        <v>0</v>
      </c>
      <c r="BG242" s="66"/>
      <c r="BH242" s="66"/>
      <c r="BI242" s="25"/>
      <c r="BJ242" s="25"/>
      <c r="BK242" s="20"/>
      <c r="BL242" s="24"/>
      <c r="BM242" s="25"/>
      <c r="BN242" s="25"/>
      <c r="BO242" s="25"/>
      <c r="BP242" s="126"/>
    </row>
    <row r="243" spans="1:68" x14ac:dyDescent="0.2">
      <c r="A243" s="56">
        <v>45151</v>
      </c>
      <c r="B243" s="57" t="s">
        <v>561</v>
      </c>
      <c r="C243" s="24" t="s">
        <v>397</v>
      </c>
      <c r="D243" s="58" t="str">
        <f t="shared" si="89"/>
        <v>Sun</v>
      </c>
      <c r="E243" s="74" t="s">
        <v>103</v>
      </c>
      <c r="F243" s="74" t="s">
        <v>51</v>
      </c>
      <c r="G243" s="74" t="s">
        <v>103</v>
      </c>
      <c r="H243" s="24" t="s">
        <v>176</v>
      </c>
      <c r="I243" s="61" t="s">
        <v>90</v>
      </c>
      <c r="J243" s="61" t="s">
        <v>63</v>
      </c>
      <c r="K243" s="60" t="s">
        <v>457</v>
      </c>
      <c r="L243" s="122">
        <v>1</v>
      </c>
      <c r="M243" s="74" t="s">
        <v>105</v>
      </c>
      <c r="N243" s="60" t="s">
        <v>6</v>
      </c>
      <c r="R243" s="79">
        <v>4.2</v>
      </c>
      <c r="S243" s="65" t="s">
        <v>363</v>
      </c>
      <c r="T243" s="66" t="str">
        <f t="shared" si="93"/>
        <v>0.00</v>
      </c>
      <c r="U243" s="66">
        <f t="shared" si="94"/>
        <v>-1</v>
      </c>
      <c r="V243" s="66">
        <f t="shared" si="95"/>
        <v>140.43999999999997</v>
      </c>
      <c r="W243" s="66">
        <f t="shared" si="96"/>
        <v>669</v>
      </c>
      <c r="X243" s="20">
        <f t="shared" si="97"/>
        <v>0.20992526158445438</v>
      </c>
      <c r="Y243" s="67">
        <f t="shared" si="98"/>
        <v>1.4043999999999996</v>
      </c>
      <c r="Z243" s="68">
        <f t="shared" si="99"/>
        <v>14043.999999999996</v>
      </c>
      <c r="AA243" s="65" t="s">
        <v>52</v>
      </c>
      <c r="AU243" s="23">
        <f t="shared" si="100"/>
        <v>-1</v>
      </c>
      <c r="AV243" s="23" t="str">
        <f t="shared" si="100"/>
        <v/>
      </c>
      <c r="AW243" s="23" t="str">
        <f t="shared" si="100"/>
        <v/>
      </c>
      <c r="AX243" s="23" t="str">
        <f t="shared" si="87"/>
        <v/>
      </c>
      <c r="AY243" s="23" t="str">
        <f t="shared" si="87"/>
        <v/>
      </c>
      <c r="AZ243" s="23"/>
      <c r="BA243" s="25">
        <v>4</v>
      </c>
      <c r="BB243" s="25">
        <v>4.04</v>
      </c>
      <c r="BC243" s="25">
        <f t="shared" si="101"/>
        <v>3.04</v>
      </c>
      <c r="BD243" s="25">
        <f t="shared" si="103"/>
        <v>3.8272000000000004</v>
      </c>
      <c r="BF243" s="55">
        <f t="shared" si="90"/>
        <v>0</v>
      </c>
      <c r="BG243" s="66"/>
      <c r="BH243" s="66"/>
      <c r="BI243" s="25"/>
      <c r="BJ243" s="25"/>
      <c r="BK243" s="20"/>
      <c r="BL243" s="24"/>
      <c r="BM243" s="25"/>
      <c r="BN243" s="25"/>
      <c r="BO243" s="25"/>
      <c r="BP243" s="126"/>
    </row>
    <row r="244" spans="1:68" x14ac:dyDescent="0.2">
      <c r="A244" s="56">
        <v>45151</v>
      </c>
      <c r="B244" s="57" t="s">
        <v>561</v>
      </c>
      <c r="C244" s="24" t="s">
        <v>397</v>
      </c>
      <c r="D244" s="58" t="str">
        <f t="shared" si="89"/>
        <v>Sun</v>
      </c>
      <c r="E244" s="74" t="s">
        <v>103</v>
      </c>
      <c r="F244" s="74" t="s">
        <v>51</v>
      </c>
      <c r="G244" s="74" t="s">
        <v>103</v>
      </c>
      <c r="H244" s="24" t="s">
        <v>176</v>
      </c>
      <c r="I244" s="61" t="s">
        <v>90</v>
      </c>
      <c r="J244" s="61" t="s">
        <v>63</v>
      </c>
      <c r="K244" s="60" t="s">
        <v>457</v>
      </c>
      <c r="L244" s="122">
        <v>3</v>
      </c>
      <c r="M244" s="74" t="s">
        <v>105</v>
      </c>
      <c r="N244" s="60" t="s">
        <v>7</v>
      </c>
      <c r="R244" s="79">
        <v>1.75</v>
      </c>
      <c r="S244" s="65" t="s">
        <v>363</v>
      </c>
      <c r="T244" s="66" t="str">
        <f t="shared" si="93"/>
        <v>0.00</v>
      </c>
      <c r="U244" s="66">
        <f t="shared" si="94"/>
        <v>-3</v>
      </c>
      <c r="V244" s="66">
        <f t="shared" si="95"/>
        <v>137.43999999999997</v>
      </c>
      <c r="W244" s="66">
        <f t="shared" si="96"/>
        <v>672</v>
      </c>
      <c r="X244" s="20">
        <f t="shared" si="97"/>
        <v>0.20452380952380947</v>
      </c>
      <c r="Y244" s="67">
        <f t="shared" si="98"/>
        <v>1.3743999999999996</v>
      </c>
      <c r="Z244" s="68">
        <f t="shared" si="99"/>
        <v>13743.999999999996</v>
      </c>
      <c r="AA244" s="65" t="s">
        <v>52</v>
      </c>
      <c r="AU244" s="23">
        <f t="shared" si="100"/>
        <v>-3</v>
      </c>
      <c r="AV244" s="23" t="str">
        <f t="shared" si="100"/>
        <v/>
      </c>
      <c r="AW244" s="23" t="str">
        <f t="shared" si="100"/>
        <v/>
      </c>
      <c r="AX244" s="23" t="str">
        <f t="shared" si="87"/>
        <v/>
      </c>
      <c r="AY244" s="23" t="str">
        <f t="shared" si="87"/>
        <v/>
      </c>
      <c r="AZ244" s="23"/>
      <c r="BA244" s="25">
        <v>0</v>
      </c>
      <c r="BB244" s="25">
        <v>1.79</v>
      </c>
      <c r="BC244" s="25">
        <f t="shared" si="101"/>
        <v>2.37</v>
      </c>
      <c r="BD244" s="25">
        <f t="shared" si="103"/>
        <v>1.7347000000000001</v>
      </c>
      <c r="BF244" s="55">
        <f t="shared" si="90"/>
        <v>0</v>
      </c>
      <c r="BG244" s="66"/>
      <c r="BH244" s="66"/>
      <c r="BI244" s="25"/>
      <c r="BJ244" s="25"/>
      <c r="BK244" s="20"/>
      <c r="BL244" s="24"/>
      <c r="BM244" s="25"/>
      <c r="BN244" s="25"/>
      <c r="BO244" s="25"/>
      <c r="BP244" s="126"/>
    </row>
    <row r="245" spans="1:68" x14ac:dyDescent="0.2">
      <c r="A245" s="56">
        <v>45151</v>
      </c>
      <c r="B245" s="57" t="s">
        <v>561</v>
      </c>
      <c r="C245" s="24" t="s">
        <v>397</v>
      </c>
      <c r="D245" s="58" t="str">
        <f t="shared" si="89"/>
        <v>Sun</v>
      </c>
      <c r="E245" s="74" t="s">
        <v>103</v>
      </c>
      <c r="F245" s="74" t="s">
        <v>51</v>
      </c>
      <c r="G245" s="74" t="s">
        <v>103</v>
      </c>
      <c r="H245" s="24" t="s">
        <v>176</v>
      </c>
      <c r="I245" s="61" t="s">
        <v>458</v>
      </c>
      <c r="J245" s="61" t="s">
        <v>441</v>
      </c>
      <c r="K245" s="69" t="s">
        <v>459</v>
      </c>
      <c r="L245" s="122">
        <v>4</v>
      </c>
      <c r="M245" s="74" t="s">
        <v>105</v>
      </c>
      <c r="N245" s="60" t="s">
        <v>73</v>
      </c>
      <c r="R245" s="79">
        <v>2.97</v>
      </c>
      <c r="S245" s="65" t="s">
        <v>372</v>
      </c>
      <c r="T245" s="66">
        <f t="shared" si="93"/>
        <v>11.88</v>
      </c>
      <c r="U245" s="66">
        <f t="shared" si="94"/>
        <v>7.8800000000000008</v>
      </c>
      <c r="V245" s="66">
        <f t="shared" si="95"/>
        <v>145.31999999999996</v>
      </c>
      <c r="W245" s="66">
        <f t="shared" si="96"/>
        <v>676</v>
      </c>
      <c r="X245" s="20">
        <f t="shared" si="97"/>
        <v>0.21497041420118337</v>
      </c>
      <c r="Y245" s="67">
        <f t="shared" si="98"/>
        <v>1.4531999999999996</v>
      </c>
      <c r="Z245" s="68">
        <f t="shared" si="99"/>
        <v>14531.999999999996</v>
      </c>
      <c r="AA245" s="65" t="s">
        <v>53</v>
      </c>
      <c r="AU245" s="23">
        <f t="shared" ref="AU245:AY260" si="104">IF($G245=AU$2,$U245,"")</f>
        <v>7.8800000000000008</v>
      </c>
      <c r="AV245" s="23" t="str">
        <f t="shared" si="104"/>
        <v/>
      </c>
      <c r="AW245" s="23" t="str">
        <f t="shared" si="104"/>
        <v/>
      </c>
      <c r="AX245" s="23" t="str">
        <f t="shared" si="87"/>
        <v/>
      </c>
      <c r="AY245" s="23" t="str">
        <f t="shared" si="87"/>
        <v/>
      </c>
      <c r="AZ245" s="23"/>
      <c r="BA245" s="25">
        <v>0</v>
      </c>
      <c r="BB245" s="25">
        <v>0</v>
      </c>
      <c r="BC245" s="25">
        <f t="shared" si="101"/>
        <v>-4</v>
      </c>
      <c r="BD245" s="25">
        <f>0.94*(BB245-1)+1</f>
        <v>6.0000000000000053E-2</v>
      </c>
      <c r="BF245" s="55">
        <f t="shared" si="90"/>
        <v>0</v>
      </c>
      <c r="BG245" s="66"/>
      <c r="BH245" s="66"/>
      <c r="BI245" s="25"/>
      <c r="BJ245" s="25"/>
      <c r="BK245" s="20"/>
      <c r="BL245" s="24"/>
      <c r="BM245" s="25"/>
      <c r="BN245" s="25"/>
      <c r="BO245" s="25"/>
      <c r="BP245" s="126"/>
    </row>
    <row r="246" spans="1:68" x14ac:dyDescent="0.2">
      <c r="A246" s="56">
        <v>45153</v>
      </c>
      <c r="B246" s="57" t="s">
        <v>561</v>
      </c>
      <c r="C246" s="24" t="s">
        <v>397</v>
      </c>
      <c r="D246" s="58" t="str">
        <f t="shared" si="89"/>
        <v>Tue</v>
      </c>
      <c r="E246" s="74" t="s">
        <v>103</v>
      </c>
      <c r="F246" s="74" t="s">
        <v>51</v>
      </c>
      <c r="G246" s="74" t="s">
        <v>103</v>
      </c>
      <c r="H246" s="24" t="s">
        <v>104</v>
      </c>
      <c r="I246" s="61" t="s">
        <v>159</v>
      </c>
      <c r="J246" s="61" t="s">
        <v>95</v>
      </c>
      <c r="K246" s="60" t="s">
        <v>461</v>
      </c>
      <c r="L246" s="122">
        <v>1</v>
      </c>
      <c r="M246" s="74" t="s">
        <v>105</v>
      </c>
      <c r="N246" s="60" t="s">
        <v>6</v>
      </c>
      <c r="R246" s="79">
        <v>5</v>
      </c>
      <c r="S246" s="65" t="s">
        <v>363</v>
      </c>
      <c r="T246" s="66" t="str">
        <f t="shared" si="93"/>
        <v>0.00</v>
      </c>
      <c r="U246" s="66">
        <f t="shared" si="94"/>
        <v>-1</v>
      </c>
      <c r="V246" s="66">
        <f t="shared" si="95"/>
        <v>144.31999999999996</v>
      </c>
      <c r="W246" s="66">
        <f t="shared" si="96"/>
        <v>677</v>
      </c>
      <c r="X246" s="20">
        <f t="shared" si="97"/>
        <v>0.21317577548005903</v>
      </c>
      <c r="Y246" s="67">
        <f t="shared" si="98"/>
        <v>1.4431999999999996</v>
      </c>
      <c r="Z246" s="68">
        <f t="shared" si="99"/>
        <v>14431.999999999996</v>
      </c>
      <c r="AA246" s="65" t="s">
        <v>52</v>
      </c>
      <c r="AU246" s="23">
        <f t="shared" si="104"/>
        <v>-1</v>
      </c>
      <c r="AV246" s="23" t="str">
        <f t="shared" si="104"/>
        <v/>
      </c>
      <c r="AW246" s="23" t="str">
        <f t="shared" si="104"/>
        <v/>
      </c>
      <c r="AX246" s="23" t="str">
        <f t="shared" si="87"/>
        <v/>
      </c>
      <c r="AY246" s="23" t="str">
        <f t="shared" si="87"/>
        <v/>
      </c>
      <c r="AZ246" s="23"/>
      <c r="BA246" s="25">
        <v>5.0999999999999996</v>
      </c>
      <c r="BB246" s="25">
        <v>5.6</v>
      </c>
      <c r="BC246" s="25">
        <f t="shared" si="101"/>
        <v>4.5999999999999996</v>
      </c>
      <c r="BD246" s="25">
        <f t="shared" ref="BD246:BD253" si="105">0.93*(BB246-1)+1</f>
        <v>5.2779999999999996</v>
      </c>
      <c r="BF246" s="55">
        <f t="shared" si="90"/>
        <v>0</v>
      </c>
      <c r="BG246" s="66"/>
      <c r="BH246" s="66"/>
      <c r="BI246" s="25"/>
      <c r="BJ246" s="25"/>
      <c r="BK246" s="20"/>
      <c r="BL246" s="24"/>
      <c r="BM246" s="25"/>
      <c r="BN246" s="25"/>
      <c r="BO246" s="25"/>
      <c r="BP246" s="126"/>
    </row>
    <row r="247" spans="1:68" x14ac:dyDescent="0.2">
      <c r="A247" s="56">
        <v>45153</v>
      </c>
      <c r="B247" s="57" t="s">
        <v>561</v>
      </c>
      <c r="C247" s="24" t="s">
        <v>397</v>
      </c>
      <c r="D247" s="58" t="str">
        <f t="shared" si="89"/>
        <v>Tue</v>
      </c>
      <c r="E247" s="74" t="s">
        <v>103</v>
      </c>
      <c r="F247" s="74" t="s">
        <v>51</v>
      </c>
      <c r="G247" s="74" t="s">
        <v>103</v>
      </c>
      <c r="H247" s="24" t="s">
        <v>104</v>
      </c>
      <c r="I247" s="61" t="s">
        <v>159</v>
      </c>
      <c r="J247" s="61" t="s">
        <v>95</v>
      </c>
      <c r="K247" s="60" t="s">
        <v>461</v>
      </c>
      <c r="L247" s="122">
        <v>3</v>
      </c>
      <c r="M247" s="74" t="s">
        <v>105</v>
      </c>
      <c r="N247" s="60" t="s">
        <v>7</v>
      </c>
      <c r="R247" s="79">
        <v>1.8</v>
      </c>
      <c r="S247" s="65" t="s">
        <v>363</v>
      </c>
      <c r="T247" s="66" t="str">
        <f t="shared" si="93"/>
        <v>0.00</v>
      </c>
      <c r="U247" s="66">
        <f t="shared" si="94"/>
        <v>-3</v>
      </c>
      <c r="V247" s="66">
        <f t="shared" si="95"/>
        <v>141.31999999999996</v>
      </c>
      <c r="W247" s="66">
        <f t="shared" si="96"/>
        <v>680</v>
      </c>
      <c r="X247" s="20">
        <f t="shared" si="97"/>
        <v>0.20782352941176466</v>
      </c>
      <c r="Y247" s="67">
        <f t="shared" si="98"/>
        <v>1.4131999999999996</v>
      </c>
      <c r="Z247" s="68">
        <f t="shared" si="99"/>
        <v>14131.999999999996</v>
      </c>
      <c r="AA247" s="65" t="s">
        <v>52</v>
      </c>
      <c r="AU247" s="23">
        <f t="shared" si="104"/>
        <v>-3</v>
      </c>
      <c r="AV247" s="23" t="str">
        <f t="shared" si="104"/>
        <v/>
      </c>
      <c r="AW247" s="23" t="str">
        <f t="shared" si="104"/>
        <v/>
      </c>
      <c r="AX247" s="23" t="str">
        <f t="shared" si="87"/>
        <v/>
      </c>
      <c r="AY247" s="23" t="str">
        <f t="shared" si="87"/>
        <v/>
      </c>
      <c r="AZ247" s="23"/>
      <c r="BA247" s="25">
        <v>0</v>
      </c>
      <c r="BB247" s="25">
        <v>1.87</v>
      </c>
      <c r="BC247" s="25">
        <f t="shared" si="101"/>
        <v>2.6100000000000003</v>
      </c>
      <c r="BD247" s="25">
        <f t="shared" si="105"/>
        <v>1.8091000000000002</v>
      </c>
      <c r="BF247" s="55">
        <f t="shared" si="90"/>
        <v>0</v>
      </c>
      <c r="BG247" s="66"/>
      <c r="BH247" s="66"/>
      <c r="BI247" s="25"/>
      <c r="BJ247" s="25"/>
      <c r="BK247" s="20"/>
      <c r="BL247" s="24"/>
      <c r="BM247" s="25"/>
      <c r="BN247" s="25"/>
      <c r="BO247" s="25"/>
      <c r="BP247" s="126"/>
    </row>
    <row r="248" spans="1:68" x14ac:dyDescent="0.2">
      <c r="A248" s="56">
        <v>45153</v>
      </c>
      <c r="B248" s="57" t="s">
        <v>561</v>
      </c>
      <c r="C248" s="24" t="s">
        <v>397</v>
      </c>
      <c r="D248" s="58" t="str">
        <f t="shared" si="89"/>
        <v>Tue</v>
      </c>
      <c r="E248" s="74" t="s">
        <v>103</v>
      </c>
      <c r="F248" s="74" t="s">
        <v>51</v>
      </c>
      <c r="G248" s="74" t="s">
        <v>103</v>
      </c>
      <c r="H248" s="24" t="s">
        <v>214</v>
      </c>
      <c r="I248" s="61" t="s">
        <v>156</v>
      </c>
      <c r="J248" s="61" t="s">
        <v>80</v>
      </c>
      <c r="K248" s="70" t="s">
        <v>462</v>
      </c>
      <c r="L248" s="122">
        <v>4</v>
      </c>
      <c r="M248" s="74" t="s">
        <v>105</v>
      </c>
      <c r="N248" s="60" t="s">
        <v>6</v>
      </c>
      <c r="R248" s="79">
        <v>3.2</v>
      </c>
      <c r="S248" s="65" t="s">
        <v>373</v>
      </c>
      <c r="T248" s="66" t="str">
        <f t="shared" si="93"/>
        <v>0.00</v>
      </c>
      <c r="U248" s="66">
        <f t="shared" si="94"/>
        <v>-4</v>
      </c>
      <c r="V248" s="66">
        <f t="shared" si="95"/>
        <v>137.31999999999996</v>
      </c>
      <c r="W248" s="66">
        <f t="shared" si="96"/>
        <v>684</v>
      </c>
      <c r="X248" s="20">
        <f t="shared" si="97"/>
        <v>0.20076023391812861</v>
      </c>
      <c r="Y248" s="67">
        <f t="shared" si="98"/>
        <v>1.3731999999999998</v>
      </c>
      <c r="Z248" s="68">
        <f t="shared" si="99"/>
        <v>13731.999999999996</v>
      </c>
      <c r="AA248" s="65" t="s">
        <v>52</v>
      </c>
      <c r="AU248" s="23">
        <f t="shared" si="104"/>
        <v>-4</v>
      </c>
      <c r="AV248" s="23" t="str">
        <f t="shared" si="104"/>
        <v/>
      </c>
      <c r="AW248" s="23" t="str">
        <f t="shared" si="104"/>
        <v/>
      </c>
      <c r="AX248" s="23" t="str">
        <f t="shared" si="104"/>
        <v/>
      </c>
      <c r="AY248" s="23" t="str">
        <f t="shared" si="104"/>
        <v/>
      </c>
      <c r="AZ248" s="23"/>
      <c r="BA248" s="25">
        <v>2.7</v>
      </c>
      <c r="BB248" s="25">
        <v>2.57</v>
      </c>
      <c r="BC248" s="25">
        <f t="shared" si="101"/>
        <v>6.2799999999999994</v>
      </c>
      <c r="BD248" s="25">
        <f t="shared" si="105"/>
        <v>2.4600999999999997</v>
      </c>
      <c r="BF248" s="55">
        <f t="shared" si="90"/>
        <v>0</v>
      </c>
      <c r="BG248" s="66"/>
      <c r="BH248" s="66"/>
      <c r="BI248" s="25"/>
      <c r="BJ248" s="25"/>
      <c r="BK248" s="20"/>
      <c r="BL248" s="24"/>
      <c r="BM248" s="25"/>
      <c r="BN248" s="25"/>
      <c r="BO248" s="25"/>
      <c r="BP248" s="126"/>
    </row>
    <row r="249" spans="1:68" x14ac:dyDescent="0.2">
      <c r="A249" s="56">
        <v>45153</v>
      </c>
      <c r="B249" s="57" t="s">
        <v>561</v>
      </c>
      <c r="C249" s="24" t="s">
        <v>397</v>
      </c>
      <c r="D249" s="58" t="str">
        <f t="shared" si="89"/>
        <v>Tue</v>
      </c>
      <c r="E249" s="74" t="s">
        <v>103</v>
      </c>
      <c r="F249" s="74" t="s">
        <v>51</v>
      </c>
      <c r="G249" s="74" t="s">
        <v>103</v>
      </c>
      <c r="H249" s="24" t="s">
        <v>104</v>
      </c>
      <c r="I249" s="61" t="s">
        <v>90</v>
      </c>
      <c r="J249" s="61" t="s">
        <v>317</v>
      </c>
      <c r="K249" s="62" t="s">
        <v>463</v>
      </c>
      <c r="L249" s="122">
        <v>0.5</v>
      </c>
      <c r="M249" s="74" t="s">
        <v>105</v>
      </c>
      <c r="N249" s="60" t="s">
        <v>6</v>
      </c>
      <c r="R249" s="79">
        <v>12</v>
      </c>
      <c r="S249" s="65" t="s">
        <v>371</v>
      </c>
      <c r="T249" s="66" t="str">
        <f t="shared" si="93"/>
        <v>0.00</v>
      </c>
      <c r="U249" s="66">
        <f t="shared" si="94"/>
        <v>-0.5</v>
      </c>
      <c r="V249" s="66">
        <f t="shared" si="95"/>
        <v>136.81999999999996</v>
      </c>
      <c r="W249" s="66">
        <f t="shared" si="96"/>
        <v>684.5</v>
      </c>
      <c r="X249" s="20">
        <f t="shared" si="97"/>
        <v>0.19988312636961281</v>
      </c>
      <c r="Y249" s="67">
        <f t="shared" si="98"/>
        <v>1.3681999999999996</v>
      </c>
      <c r="Z249" s="68">
        <f t="shared" si="99"/>
        <v>13681.999999999996</v>
      </c>
      <c r="AA249" s="65" t="s">
        <v>52</v>
      </c>
      <c r="AU249" s="23">
        <f t="shared" si="104"/>
        <v>-0.5</v>
      </c>
      <c r="AV249" s="23" t="str">
        <f t="shared" si="104"/>
        <v/>
      </c>
      <c r="AW249" s="23" t="str">
        <f t="shared" si="104"/>
        <v/>
      </c>
      <c r="AX249" s="23" t="str">
        <f t="shared" si="104"/>
        <v/>
      </c>
      <c r="AY249" s="23" t="str">
        <f t="shared" si="104"/>
        <v/>
      </c>
      <c r="AZ249" s="23"/>
      <c r="BA249" s="25">
        <v>11.5</v>
      </c>
      <c r="BB249" s="25">
        <v>15.56</v>
      </c>
      <c r="BC249" s="25">
        <f t="shared" si="101"/>
        <v>7.28</v>
      </c>
      <c r="BD249" s="25">
        <f t="shared" si="105"/>
        <v>14.540800000000001</v>
      </c>
      <c r="BF249" s="55">
        <f t="shared" si="90"/>
        <v>0</v>
      </c>
      <c r="BG249" s="66"/>
      <c r="BH249" s="66"/>
      <c r="BI249" s="25"/>
      <c r="BJ249" s="25"/>
      <c r="BK249" s="20"/>
      <c r="BL249" s="24"/>
      <c r="BM249" s="25"/>
      <c r="BN249" s="25"/>
      <c r="BO249" s="25"/>
      <c r="BP249" s="126"/>
    </row>
    <row r="250" spans="1:68" x14ac:dyDescent="0.2">
      <c r="A250" s="56">
        <v>45153</v>
      </c>
      <c r="B250" s="57" t="s">
        <v>561</v>
      </c>
      <c r="C250" s="24" t="s">
        <v>397</v>
      </c>
      <c r="D250" s="58" t="str">
        <f t="shared" si="89"/>
        <v>Tue</v>
      </c>
      <c r="E250" s="74" t="s">
        <v>103</v>
      </c>
      <c r="F250" s="74" t="s">
        <v>51</v>
      </c>
      <c r="G250" s="74" t="s">
        <v>103</v>
      </c>
      <c r="H250" s="24" t="s">
        <v>104</v>
      </c>
      <c r="I250" s="61" t="s">
        <v>90</v>
      </c>
      <c r="J250" s="61" t="s">
        <v>317</v>
      </c>
      <c r="K250" s="69" t="s">
        <v>463</v>
      </c>
      <c r="L250" s="122">
        <v>1.5</v>
      </c>
      <c r="M250" s="74" t="s">
        <v>105</v>
      </c>
      <c r="N250" s="60" t="s">
        <v>7</v>
      </c>
      <c r="R250" s="79">
        <v>3.2</v>
      </c>
      <c r="S250" s="65" t="s">
        <v>371</v>
      </c>
      <c r="T250" s="66">
        <f t="shared" si="93"/>
        <v>4.8</v>
      </c>
      <c r="U250" s="66">
        <f t="shared" si="94"/>
        <v>3.3</v>
      </c>
      <c r="V250" s="66">
        <f t="shared" si="95"/>
        <v>140.11999999999998</v>
      </c>
      <c r="W250" s="66">
        <f t="shared" si="96"/>
        <v>686</v>
      </c>
      <c r="X250" s="20">
        <f t="shared" si="97"/>
        <v>0.20425655976676382</v>
      </c>
      <c r="Y250" s="67">
        <f t="shared" si="98"/>
        <v>1.4011999999999998</v>
      </c>
      <c r="Z250" s="68">
        <f t="shared" si="99"/>
        <v>14011.999999999998</v>
      </c>
      <c r="AA250" s="65" t="s">
        <v>53</v>
      </c>
      <c r="AU250" s="23">
        <f t="shared" si="104"/>
        <v>3.3</v>
      </c>
      <c r="AV250" s="23" t="str">
        <f t="shared" si="104"/>
        <v/>
      </c>
      <c r="AW250" s="23" t="str">
        <f t="shared" si="104"/>
        <v/>
      </c>
      <c r="AX250" s="23" t="str">
        <f t="shared" si="104"/>
        <v/>
      </c>
      <c r="AY250" s="23" t="str">
        <f t="shared" si="104"/>
        <v/>
      </c>
      <c r="AZ250" s="23"/>
      <c r="BA250" s="25">
        <v>0</v>
      </c>
      <c r="BB250" s="25">
        <v>3.41</v>
      </c>
      <c r="BC250" s="25">
        <f t="shared" si="101"/>
        <v>3.6150000000000002</v>
      </c>
      <c r="BD250" s="25">
        <f t="shared" si="105"/>
        <v>3.2413000000000003</v>
      </c>
      <c r="BF250" s="55">
        <f t="shared" si="90"/>
        <v>0</v>
      </c>
      <c r="BG250" s="66"/>
      <c r="BH250" s="66"/>
      <c r="BI250" s="25"/>
      <c r="BJ250" s="25"/>
      <c r="BK250" s="20"/>
      <c r="BL250" s="24"/>
      <c r="BM250" s="25"/>
      <c r="BN250" s="25"/>
      <c r="BO250" s="25"/>
      <c r="BP250" s="126"/>
    </row>
    <row r="251" spans="1:68" ht="15" customHeight="1" x14ac:dyDescent="0.2">
      <c r="A251" s="56">
        <v>45154</v>
      </c>
      <c r="B251" s="57" t="s">
        <v>561</v>
      </c>
      <c r="C251" s="24" t="s">
        <v>397</v>
      </c>
      <c r="D251" s="58" t="str">
        <f t="shared" si="89"/>
        <v>Wed</v>
      </c>
      <c r="E251" s="74" t="s">
        <v>103</v>
      </c>
      <c r="F251" s="74" t="s">
        <v>51</v>
      </c>
      <c r="G251" s="74" t="s">
        <v>103</v>
      </c>
      <c r="H251" s="24" t="s">
        <v>194</v>
      </c>
      <c r="I251" s="61" t="s">
        <v>95</v>
      </c>
      <c r="J251" s="61" t="s">
        <v>202</v>
      </c>
      <c r="K251" s="60" t="s">
        <v>468</v>
      </c>
      <c r="L251" s="122">
        <v>4</v>
      </c>
      <c r="M251" s="74" t="s">
        <v>105</v>
      </c>
      <c r="N251" s="60" t="s">
        <v>6</v>
      </c>
      <c r="R251" s="79">
        <v>2.2999999999999998</v>
      </c>
      <c r="S251" s="65" t="s">
        <v>363</v>
      </c>
      <c r="T251" s="66" t="str">
        <f t="shared" si="93"/>
        <v>0.00</v>
      </c>
      <c r="U251" s="66">
        <f t="shared" si="94"/>
        <v>-4</v>
      </c>
      <c r="V251" s="66">
        <f t="shared" si="95"/>
        <v>136.11999999999998</v>
      </c>
      <c r="W251" s="66">
        <f t="shared" si="96"/>
        <v>690</v>
      </c>
      <c r="X251" s="20">
        <f t="shared" si="97"/>
        <v>0.19727536231884055</v>
      </c>
      <c r="Y251" s="67">
        <f t="shared" si="98"/>
        <v>1.3611999999999997</v>
      </c>
      <c r="Z251" s="68">
        <f t="shared" si="99"/>
        <v>13611.999999999998</v>
      </c>
      <c r="AA251" s="65" t="s">
        <v>52</v>
      </c>
      <c r="AU251" s="23">
        <f t="shared" si="104"/>
        <v>-4</v>
      </c>
      <c r="AV251" s="23" t="str">
        <f t="shared" si="104"/>
        <v/>
      </c>
      <c r="AW251" s="23" t="str">
        <f t="shared" si="104"/>
        <v/>
      </c>
      <c r="AX251" s="23" t="str">
        <f t="shared" si="104"/>
        <v/>
      </c>
      <c r="AY251" s="23" t="str">
        <f t="shared" si="104"/>
        <v/>
      </c>
      <c r="AZ251" s="23"/>
      <c r="BA251" s="25">
        <v>2.2999999999999998</v>
      </c>
      <c r="BB251" s="25">
        <v>2.4500000000000002</v>
      </c>
      <c r="BC251" s="25">
        <f t="shared" si="101"/>
        <v>5.8000000000000007</v>
      </c>
      <c r="BD251" s="25">
        <f t="shared" si="105"/>
        <v>2.3485000000000005</v>
      </c>
      <c r="BF251" s="55">
        <f t="shared" si="90"/>
        <v>0</v>
      </c>
      <c r="BG251" s="66"/>
      <c r="BH251" s="66"/>
      <c r="BI251" s="25"/>
      <c r="BJ251" s="25"/>
      <c r="BK251" s="20"/>
      <c r="BL251" s="24"/>
      <c r="BM251" s="25"/>
      <c r="BN251" s="25"/>
      <c r="BO251" s="25"/>
      <c r="BP251" s="126"/>
    </row>
    <row r="252" spans="1:68" x14ac:dyDescent="0.2">
      <c r="A252" s="56">
        <v>45154</v>
      </c>
      <c r="B252" s="57" t="s">
        <v>561</v>
      </c>
      <c r="C252" s="24" t="s">
        <v>397</v>
      </c>
      <c r="D252" s="58" t="str">
        <f t="shared" si="89"/>
        <v>Wed</v>
      </c>
      <c r="E252" s="74" t="s">
        <v>103</v>
      </c>
      <c r="F252" s="74" t="s">
        <v>51</v>
      </c>
      <c r="G252" s="74" t="s">
        <v>103</v>
      </c>
      <c r="H252" s="24" t="s">
        <v>209</v>
      </c>
      <c r="I252" s="61" t="s">
        <v>156</v>
      </c>
      <c r="J252" s="61" t="s">
        <v>95</v>
      </c>
      <c r="K252" s="60" t="s">
        <v>469</v>
      </c>
      <c r="L252" s="122">
        <v>1</v>
      </c>
      <c r="M252" s="74" t="s">
        <v>105</v>
      </c>
      <c r="N252" s="60" t="s">
        <v>6</v>
      </c>
      <c r="R252" s="79">
        <v>6</v>
      </c>
      <c r="S252" s="65" t="s">
        <v>363</v>
      </c>
      <c r="T252" s="66" t="str">
        <f t="shared" si="93"/>
        <v>0.00</v>
      </c>
      <c r="U252" s="66">
        <f t="shared" si="94"/>
        <v>-1</v>
      </c>
      <c r="V252" s="66">
        <f t="shared" si="95"/>
        <v>135.11999999999998</v>
      </c>
      <c r="W252" s="66">
        <f t="shared" si="96"/>
        <v>691</v>
      </c>
      <c r="X252" s="20">
        <f t="shared" si="97"/>
        <v>0.19554269175108535</v>
      </c>
      <c r="Y252" s="67">
        <f t="shared" si="98"/>
        <v>1.3511999999999997</v>
      </c>
      <c r="Z252" s="68">
        <f t="shared" si="99"/>
        <v>13511.999999999998</v>
      </c>
      <c r="AA252" s="65" t="s">
        <v>52</v>
      </c>
      <c r="AU252" s="23">
        <f t="shared" si="104"/>
        <v>-1</v>
      </c>
      <c r="AV252" s="23" t="str">
        <f t="shared" si="104"/>
        <v/>
      </c>
      <c r="AW252" s="23" t="str">
        <f t="shared" si="104"/>
        <v/>
      </c>
      <c r="AX252" s="23" t="str">
        <f t="shared" si="104"/>
        <v/>
      </c>
      <c r="AY252" s="23" t="str">
        <f t="shared" si="104"/>
        <v/>
      </c>
      <c r="AZ252" s="23"/>
      <c r="BA252" s="25">
        <v>6.4</v>
      </c>
      <c r="BB252" s="25">
        <v>6.87</v>
      </c>
      <c r="BC252" s="25">
        <f t="shared" si="101"/>
        <v>5.87</v>
      </c>
      <c r="BD252" s="25">
        <f t="shared" si="105"/>
        <v>6.4591000000000003</v>
      </c>
      <c r="BF252" s="55">
        <f t="shared" si="90"/>
        <v>0</v>
      </c>
      <c r="BG252" s="66"/>
      <c r="BH252" s="66"/>
      <c r="BI252" s="25"/>
      <c r="BJ252" s="25"/>
      <c r="BK252" s="20"/>
      <c r="BL252" s="24"/>
      <c r="BM252" s="25"/>
      <c r="BN252" s="25"/>
      <c r="BO252" s="25"/>
      <c r="BP252" s="126"/>
    </row>
    <row r="253" spans="1:68" x14ac:dyDescent="0.2">
      <c r="A253" s="56">
        <v>45154</v>
      </c>
      <c r="B253" s="57" t="s">
        <v>561</v>
      </c>
      <c r="C253" s="24" t="s">
        <v>397</v>
      </c>
      <c r="D253" s="58" t="str">
        <f t="shared" si="89"/>
        <v>Wed</v>
      </c>
      <c r="E253" s="74" t="s">
        <v>103</v>
      </c>
      <c r="F253" s="74" t="s">
        <v>51</v>
      </c>
      <c r="G253" s="74" t="s">
        <v>103</v>
      </c>
      <c r="H253" s="24" t="s">
        <v>209</v>
      </c>
      <c r="I253" s="61" t="s">
        <v>156</v>
      </c>
      <c r="J253" s="61" t="s">
        <v>95</v>
      </c>
      <c r="K253" s="60" t="s">
        <v>469</v>
      </c>
      <c r="L253" s="122">
        <v>3</v>
      </c>
      <c r="M253" s="74" t="s">
        <v>105</v>
      </c>
      <c r="N253" s="60" t="s">
        <v>7</v>
      </c>
      <c r="R253" s="79">
        <v>1.9</v>
      </c>
      <c r="S253" s="65" t="s">
        <v>363</v>
      </c>
      <c r="T253" s="66" t="str">
        <f t="shared" si="93"/>
        <v>0.00</v>
      </c>
      <c r="U253" s="66">
        <f t="shared" si="94"/>
        <v>-3</v>
      </c>
      <c r="V253" s="66">
        <f t="shared" si="95"/>
        <v>132.11999999999998</v>
      </c>
      <c r="W253" s="66">
        <f t="shared" si="96"/>
        <v>694</v>
      </c>
      <c r="X253" s="20">
        <f t="shared" si="97"/>
        <v>0.1903746397694524</v>
      </c>
      <c r="Y253" s="67">
        <f t="shared" si="98"/>
        <v>1.3211999999999997</v>
      </c>
      <c r="Z253" s="68">
        <f t="shared" si="99"/>
        <v>13211.999999999998</v>
      </c>
      <c r="AA253" s="65" t="s">
        <v>52</v>
      </c>
      <c r="AU253" s="23">
        <f t="shared" si="104"/>
        <v>-3</v>
      </c>
      <c r="AV253" s="23" t="str">
        <f t="shared" si="104"/>
        <v/>
      </c>
      <c r="AW253" s="23" t="str">
        <f t="shared" si="104"/>
        <v/>
      </c>
      <c r="AX253" s="23" t="str">
        <f t="shared" si="104"/>
        <v/>
      </c>
      <c r="AY253" s="23" t="str">
        <f t="shared" si="104"/>
        <v/>
      </c>
      <c r="AZ253" s="23"/>
      <c r="BA253" s="25">
        <v>0</v>
      </c>
      <c r="BB253" s="25">
        <v>1.89</v>
      </c>
      <c r="BC253" s="25">
        <f t="shared" si="101"/>
        <v>2.67</v>
      </c>
      <c r="BD253" s="25">
        <f t="shared" si="105"/>
        <v>1.8277000000000001</v>
      </c>
      <c r="BF253" s="55">
        <f t="shared" si="90"/>
        <v>0</v>
      </c>
      <c r="BG253" s="66"/>
      <c r="BH253" s="66"/>
      <c r="BI253" s="25"/>
      <c r="BJ253" s="25"/>
      <c r="BK253" s="20"/>
      <c r="BL253" s="24"/>
      <c r="BM253" s="25"/>
      <c r="BN253" s="25"/>
      <c r="BO253" s="25"/>
      <c r="BP253" s="126"/>
    </row>
    <row r="254" spans="1:68" x14ac:dyDescent="0.2">
      <c r="A254" s="56">
        <v>45154</v>
      </c>
      <c r="B254" s="57" t="s">
        <v>561</v>
      </c>
      <c r="C254" s="24" t="s">
        <v>397</v>
      </c>
      <c r="D254" s="58" t="str">
        <f t="shared" si="89"/>
        <v>Wed</v>
      </c>
      <c r="E254" s="74" t="s">
        <v>103</v>
      </c>
      <c r="F254" s="74" t="s">
        <v>51</v>
      </c>
      <c r="G254" s="74" t="s">
        <v>103</v>
      </c>
      <c r="H254" s="24" t="s">
        <v>470</v>
      </c>
      <c r="I254" s="61" t="s">
        <v>180</v>
      </c>
      <c r="J254" s="61" t="s">
        <v>471</v>
      </c>
      <c r="K254" s="60" t="s">
        <v>472</v>
      </c>
      <c r="L254" s="122">
        <v>1</v>
      </c>
      <c r="M254" s="74" t="s">
        <v>105</v>
      </c>
      <c r="N254" s="60" t="s">
        <v>73</v>
      </c>
      <c r="R254" s="79">
        <v>6.9</v>
      </c>
      <c r="S254" s="65" t="s">
        <v>363</v>
      </c>
      <c r="T254" s="66" t="str">
        <f t="shared" si="93"/>
        <v>0.00</v>
      </c>
      <c r="U254" s="66">
        <f t="shared" si="94"/>
        <v>-1</v>
      </c>
      <c r="V254" s="66">
        <f t="shared" si="95"/>
        <v>131.11999999999998</v>
      </c>
      <c r="W254" s="66">
        <f t="shared" si="96"/>
        <v>695</v>
      </c>
      <c r="X254" s="20">
        <f t="shared" si="97"/>
        <v>0.18866187050359709</v>
      </c>
      <c r="Y254" s="67">
        <f t="shared" si="98"/>
        <v>1.3111999999999997</v>
      </c>
      <c r="Z254" s="68">
        <f t="shared" si="99"/>
        <v>13111.999999999998</v>
      </c>
      <c r="AA254" s="65" t="s">
        <v>52</v>
      </c>
      <c r="AU254" s="23">
        <f t="shared" si="104"/>
        <v>-1</v>
      </c>
      <c r="AV254" s="23" t="str">
        <f t="shared" si="104"/>
        <v/>
      </c>
      <c r="AW254" s="23" t="str">
        <f t="shared" si="104"/>
        <v/>
      </c>
      <c r="AX254" s="23" t="str">
        <f t="shared" si="104"/>
        <v/>
      </c>
      <c r="AY254" s="23" t="str">
        <f t="shared" si="104"/>
        <v/>
      </c>
      <c r="AZ254" s="23"/>
      <c r="BA254" s="25">
        <v>0</v>
      </c>
      <c r="BB254" s="25">
        <v>0</v>
      </c>
      <c r="BC254" s="25">
        <f t="shared" si="101"/>
        <v>-1</v>
      </c>
      <c r="BD254" s="25">
        <f>0.94*(BB254-1)+1</f>
        <v>6.0000000000000053E-2</v>
      </c>
      <c r="BF254" s="55">
        <f t="shared" si="90"/>
        <v>0</v>
      </c>
      <c r="BG254" s="66"/>
      <c r="BH254" s="66"/>
      <c r="BI254" s="25"/>
      <c r="BJ254" s="25"/>
      <c r="BK254" s="20"/>
      <c r="BL254" s="24"/>
      <c r="BM254" s="25"/>
      <c r="BN254" s="25"/>
      <c r="BO254" s="25"/>
      <c r="BP254" s="126"/>
    </row>
    <row r="255" spans="1:68" x14ac:dyDescent="0.2">
      <c r="A255" s="56">
        <v>45154</v>
      </c>
      <c r="B255" s="57" t="s">
        <v>561</v>
      </c>
      <c r="C255" s="24" t="s">
        <v>397</v>
      </c>
      <c r="D255" s="58" t="str">
        <f t="shared" si="89"/>
        <v>Wed</v>
      </c>
      <c r="E255" s="74" t="s">
        <v>103</v>
      </c>
      <c r="F255" s="74" t="s">
        <v>51</v>
      </c>
      <c r="G255" s="74" t="s">
        <v>103</v>
      </c>
      <c r="H255" s="24" t="s">
        <v>209</v>
      </c>
      <c r="I255" s="61" t="s">
        <v>96</v>
      </c>
      <c r="J255" s="61" t="s">
        <v>474</v>
      </c>
      <c r="K255" s="69" t="s">
        <v>477</v>
      </c>
      <c r="L255" s="122">
        <v>2</v>
      </c>
      <c r="M255" s="74" t="s">
        <v>105</v>
      </c>
      <c r="N255" s="60" t="s">
        <v>7</v>
      </c>
      <c r="R255" s="79">
        <v>2.2000000000000002</v>
      </c>
      <c r="S255" s="65" t="s">
        <v>372</v>
      </c>
      <c r="T255" s="66">
        <f t="shared" si="93"/>
        <v>4.4000000000000004</v>
      </c>
      <c r="U255" s="66">
        <f t="shared" si="94"/>
        <v>2.4000000000000004</v>
      </c>
      <c r="V255" s="66">
        <f t="shared" si="95"/>
        <v>133.51999999999998</v>
      </c>
      <c r="W255" s="66">
        <f t="shared" si="96"/>
        <v>697</v>
      </c>
      <c r="X255" s="20">
        <f t="shared" si="97"/>
        <v>0.19156384505021518</v>
      </c>
      <c r="Y255" s="67">
        <f t="shared" si="98"/>
        <v>1.3351999999999997</v>
      </c>
      <c r="Z255" s="68">
        <f t="shared" si="99"/>
        <v>13351.999999999998</v>
      </c>
      <c r="AA255" s="65" t="s">
        <v>53</v>
      </c>
      <c r="AU255" s="23">
        <f t="shared" si="104"/>
        <v>2.4000000000000004</v>
      </c>
      <c r="AV255" s="23" t="str">
        <f t="shared" si="104"/>
        <v/>
      </c>
      <c r="AW255" s="23" t="str">
        <f t="shared" si="104"/>
        <v/>
      </c>
      <c r="AX255" s="23" t="str">
        <f t="shared" si="104"/>
        <v/>
      </c>
      <c r="AY255" s="23" t="str">
        <f t="shared" si="104"/>
        <v/>
      </c>
      <c r="AZ255" s="23"/>
      <c r="BA255" s="25">
        <v>0</v>
      </c>
      <c r="BB255" s="25">
        <v>2.1800000000000002</v>
      </c>
      <c r="BC255" s="25">
        <f t="shared" si="101"/>
        <v>2.3600000000000003</v>
      </c>
      <c r="BD255" s="25">
        <f t="shared" ref="BD255:BD275" si="106">0.93*(BB255-1)+1</f>
        <v>2.0974000000000004</v>
      </c>
      <c r="BF255" s="55">
        <f t="shared" si="90"/>
        <v>0</v>
      </c>
      <c r="BG255" s="66"/>
      <c r="BH255" s="66"/>
      <c r="BI255" s="25"/>
      <c r="BJ255" s="25"/>
      <c r="BK255" s="20"/>
      <c r="BL255" s="24"/>
      <c r="BM255" s="25"/>
      <c r="BN255" s="25"/>
      <c r="BO255" s="25"/>
      <c r="BP255" s="126"/>
    </row>
    <row r="256" spans="1:68" x14ac:dyDescent="0.2">
      <c r="A256" s="56">
        <v>45154</v>
      </c>
      <c r="B256" s="57" t="s">
        <v>561</v>
      </c>
      <c r="C256" s="24" t="s">
        <v>397</v>
      </c>
      <c r="D256" s="58" t="str">
        <f t="shared" si="89"/>
        <v>Wed</v>
      </c>
      <c r="E256" s="74" t="s">
        <v>103</v>
      </c>
      <c r="F256" s="74" t="s">
        <v>51</v>
      </c>
      <c r="G256" s="74" t="s">
        <v>103</v>
      </c>
      <c r="H256" s="24" t="s">
        <v>194</v>
      </c>
      <c r="I256" s="61" t="s">
        <v>159</v>
      </c>
      <c r="J256" s="61" t="s">
        <v>63</v>
      </c>
      <c r="K256" s="69" t="s">
        <v>467</v>
      </c>
      <c r="L256" s="122">
        <v>2</v>
      </c>
      <c r="M256" s="74" t="s">
        <v>105</v>
      </c>
      <c r="N256" s="60" t="s">
        <v>6</v>
      </c>
      <c r="R256" s="79">
        <v>4</v>
      </c>
      <c r="S256" s="65" t="s">
        <v>372</v>
      </c>
      <c r="T256" s="66">
        <f t="shared" si="93"/>
        <v>8</v>
      </c>
      <c r="U256" s="66">
        <f t="shared" si="94"/>
        <v>6</v>
      </c>
      <c r="V256" s="66">
        <f t="shared" si="95"/>
        <v>139.51999999999998</v>
      </c>
      <c r="W256" s="66">
        <f t="shared" si="96"/>
        <v>699</v>
      </c>
      <c r="X256" s="20">
        <f t="shared" si="97"/>
        <v>0.19959942775393416</v>
      </c>
      <c r="Y256" s="67">
        <f t="shared" si="98"/>
        <v>1.3951999999999998</v>
      </c>
      <c r="Z256" s="68">
        <f t="shared" si="99"/>
        <v>13951.999999999998</v>
      </c>
      <c r="AA256" s="65" t="s">
        <v>53</v>
      </c>
      <c r="AU256" s="23">
        <f t="shared" si="104"/>
        <v>6</v>
      </c>
      <c r="AV256" s="23" t="str">
        <f t="shared" si="104"/>
        <v/>
      </c>
      <c r="AW256" s="23" t="str">
        <f t="shared" si="104"/>
        <v/>
      </c>
      <c r="AX256" s="23" t="str">
        <f t="shared" si="104"/>
        <v/>
      </c>
      <c r="AY256" s="23" t="str">
        <f t="shared" si="104"/>
        <v/>
      </c>
      <c r="AZ256" s="23"/>
      <c r="BA256" s="25">
        <v>4.2</v>
      </c>
      <c r="BB256" s="25">
        <v>4.8</v>
      </c>
      <c r="BC256" s="25">
        <f t="shared" si="101"/>
        <v>7.6</v>
      </c>
      <c r="BD256" s="25">
        <f t="shared" si="106"/>
        <v>4.5339999999999998</v>
      </c>
      <c r="BF256" s="55">
        <f t="shared" si="90"/>
        <v>0</v>
      </c>
      <c r="BG256" s="66"/>
      <c r="BH256" s="66"/>
      <c r="BI256" s="25"/>
      <c r="BJ256" s="25"/>
      <c r="BK256" s="20"/>
      <c r="BL256" s="24"/>
      <c r="BM256" s="25"/>
      <c r="BN256" s="25"/>
      <c r="BO256" s="25"/>
      <c r="BP256" s="126"/>
    </row>
    <row r="257" spans="1:68" x14ac:dyDescent="0.2">
      <c r="A257" s="56">
        <v>45154</v>
      </c>
      <c r="B257" s="57" t="s">
        <v>561</v>
      </c>
      <c r="C257" s="24" t="s">
        <v>397</v>
      </c>
      <c r="D257" s="58" t="str">
        <f t="shared" ref="D257:D315" si="107">TEXT(A257,"ddd")</f>
        <v>Wed</v>
      </c>
      <c r="E257" s="74" t="s">
        <v>103</v>
      </c>
      <c r="F257" s="74" t="s">
        <v>51</v>
      </c>
      <c r="G257" s="74" t="s">
        <v>103</v>
      </c>
      <c r="H257" s="24" t="s">
        <v>209</v>
      </c>
      <c r="I257" s="61" t="s">
        <v>96</v>
      </c>
      <c r="J257" s="61" t="s">
        <v>474</v>
      </c>
      <c r="K257" s="69" t="s">
        <v>477</v>
      </c>
      <c r="L257" s="122">
        <v>1</v>
      </c>
      <c r="M257" s="74" t="s">
        <v>105</v>
      </c>
      <c r="N257" s="60" t="s">
        <v>6</v>
      </c>
      <c r="R257" s="79">
        <v>5.5</v>
      </c>
      <c r="S257" s="65" t="s">
        <v>372</v>
      </c>
      <c r="T257" s="66">
        <f t="shared" si="93"/>
        <v>5.5</v>
      </c>
      <c r="U257" s="66">
        <f t="shared" si="94"/>
        <v>4.5</v>
      </c>
      <c r="V257" s="66">
        <f t="shared" si="95"/>
        <v>144.01999999999998</v>
      </c>
      <c r="W257" s="66">
        <f t="shared" si="96"/>
        <v>700</v>
      </c>
      <c r="X257" s="20">
        <f t="shared" si="97"/>
        <v>0.20574285714285712</v>
      </c>
      <c r="Y257" s="67">
        <f t="shared" si="98"/>
        <v>1.4401999999999999</v>
      </c>
      <c r="Z257" s="68">
        <f t="shared" si="99"/>
        <v>14401.999999999998</v>
      </c>
      <c r="AA257" s="65" t="s">
        <v>53</v>
      </c>
      <c r="AU257" s="23">
        <f t="shared" si="104"/>
        <v>4.5</v>
      </c>
      <c r="AV257" s="23" t="str">
        <f t="shared" si="104"/>
        <v/>
      </c>
      <c r="AW257" s="23" t="str">
        <f t="shared" si="104"/>
        <v/>
      </c>
      <c r="AX257" s="23" t="str">
        <f t="shared" si="104"/>
        <v/>
      </c>
      <c r="AY257" s="23" t="str">
        <f t="shared" si="104"/>
        <v/>
      </c>
      <c r="AZ257" s="23"/>
      <c r="BA257" s="25">
        <v>6</v>
      </c>
      <c r="BB257" s="25">
        <v>6.62</v>
      </c>
      <c r="BC257" s="25">
        <f t="shared" si="101"/>
        <v>5.62</v>
      </c>
      <c r="BD257" s="25">
        <f t="shared" si="106"/>
        <v>6.2266000000000004</v>
      </c>
      <c r="BF257" s="55">
        <f t="shared" ref="BF257:BF315" si="108">U257-SUM(AU257:AY257)</f>
        <v>0</v>
      </c>
      <c r="BG257" s="66"/>
      <c r="BH257" s="66"/>
      <c r="BI257" s="25"/>
      <c r="BJ257" s="25"/>
      <c r="BK257" s="20"/>
      <c r="BL257" s="24"/>
      <c r="BM257" s="25"/>
      <c r="BN257" s="25"/>
      <c r="BO257" s="25"/>
      <c r="BP257" s="126"/>
    </row>
    <row r="258" spans="1:68" x14ac:dyDescent="0.2">
      <c r="A258" s="56">
        <v>45155</v>
      </c>
      <c r="B258" s="57" t="s">
        <v>561</v>
      </c>
      <c r="C258" s="24" t="s">
        <v>397</v>
      </c>
      <c r="D258" s="58" t="str">
        <f t="shared" si="107"/>
        <v>Thu</v>
      </c>
      <c r="E258" s="74" t="s">
        <v>103</v>
      </c>
      <c r="F258" s="74" t="s">
        <v>51</v>
      </c>
      <c r="G258" s="74" t="s">
        <v>103</v>
      </c>
      <c r="H258" s="24" t="s">
        <v>351</v>
      </c>
      <c r="I258" s="61" t="s">
        <v>156</v>
      </c>
      <c r="J258" s="61" t="s">
        <v>80</v>
      </c>
      <c r="K258" s="70" t="s">
        <v>479</v>
      </c>
      <c r="L258" s="122">
        <v>1.5</v>
      </c>
      <c r="M258" s="74" t="s">
        <v>105</v>
      </c>
      <c r="N258" s="60" t="s">
        <v>6</v>
      </c>
      <c r="R258" s="79">
        <v>4.2</v>
      </c>
      <c r="S258" s="65" t="s">
        <v>373</v>
      </c>
      <c r="T258" s="66" t="str">
        <f t="shared" si="93"/>
        <v>0.00</v>
      </c>
      <c r="U258" s="66">
        <f t="shared" si="94"/>
        <v>-1.5</v>
      </c>
      <c r="V258" s="66">
        <f t="shared" si="95"/>
        <v>142.51999999999998</v>
      </c>
      <c r="W258" s="66">
        <f t="shared" si="96"/>
        <v>701.5</v>
      </c>
      <c r="X258" s="20">
        <f t="shared" si="97"/>
        <v>0.20316464718460439</v>
      </c>
      <c r="Y258" s="67">
        <f t="shared" si="98"/>
        <v>1.4251999999999998</v>
      </c>
      <c r="Z258" s="68">
        <f t="shared" si="99"/>
        <v>14251.999999999998</v>
      </c>
      <c r="AA258" s="65" t="s">
        <v>52</v>
      </c>
      <c r="AU258" s="23">
        <f t="shared" si="104"/>
        <v>-1.5</v>
      </c>
      <c r="AV258" s="23" t="str">
        <f t="shared" si="104"/>
        <v/>
      </c>
      <c r="AW258" s="23" t="str">
        <f t="shared" si="104"/>
        <v/>
      </c>
      <c r="AX258" s="23" t="str">
        <f t="shared" si="104"/>
        <v/>
      </c>
      <c r="AY258" s="23" t="str">
        <f t="shared" si="104"/>
        <v/>
      </c>
      <c r="AZ258" s="23"/>
      <c r="BA258" s="25">
        <v>6.2</v>
      </c>
      <c r="BB258" s="25">
        <v>5.81</v>
      </c>
      <c r="BC258" s="25">
        <f t="shared" si="101"/>
        <v>7.2149999999999999</v>
      </c>
      <c r="BD258" s="25">
        <f t="shared" si="106"/>
        <v>5.4733000000000001</v>
      </c>
      <c r="BF258" s="55">
        <f t="shared" si="108"/>
        <v>0</v>
      </c>
      <c r="BG258" s="66"/>
      <c r="BH258" s="66"/>
      <c r="BI258" s="25"/>
      <c r="BJ258" s="25"/>
      <c r="BK258" s="20"/>
      <c r="BL258" s="24"/>
      <c r="BM258" s="25"/>
      <c r="BN258" s="25"/>
      <c r="BO258" s="25"/>
      <c r="BP258" s="126"/>
    </row>
    <row r="259" spans="1:68" x14ac:dyDescent="0.2">
      <c r="A259" s="56">
        <v>45155</v>
      </c>
      <c r="B259" s="57" t="s">
        <v>561</v>
      </c>
      <c r="C259" s="24" t="s">
        <v>397</v>
      </c>
      <c r="D259" s="58" t="str">
        <f t="shared" si="107"/>
        <v>Thu</v>
      </c>
      <c r="E259" s="74" t="s">
        <v>103</v>
      </c>
      <c r="F259" s="74" t="s">
        <v>51</v>
      </c>
      <c r="G259" s="74" t="s">
        <v>103</v>
      </c>
      <c r="H259" s="24" t="s">
        <v>351</v>
      </c>
      <c r="I259" s="61" t="s">
        <v>156</v>
      </c>
      <c r="J259" s="61" t="s">
        <v>80</v>
      </c>
      <c r="K259" s="69" t="s">
        <v>479</v>
      </c>
      <c r="L259" s="122">
        <v>3.5</v>
      </c>
      <c r="M259" s="74" t="s">
        <v>105</v>
      </c>
      <c r="N259" s="60" t="s">
        <v>7</v>
      </c>
      <c r="R259" s="79">
        <v>1.7</v>
      </c>
      <c r="S259" s="65" t="s">
        <v>373</v>
      </c>
      <c r="T259" s="66">
        <f t="shared" si="93"/>
        <v>5.95</v>
      </c>
      <c r="U259" s="66">
        <f t="shared" si="94"/>
        <v>2.4500000000000002</v>
      </c>
      <c r="V259" s="66">
        <f t="shared" si="95"/>
        <v>144.96999999999997</v>
      </c>
      <c r="W259" s="66">
        <f t="shared" si="96"/>
        <v>705</v>
      </c>
      <c r="X259" s="20">
        <f t="shared" si="97"/>
        <v>0.20563120567375881</v>
      </c>
      <c r="Y259" s="67">
        <f t="shared" si="98"/>
        <v>1.4496999999999998</v>
      </c>
      <c r="Z259" s="68">
        <f t="shared" si="99"/>
        <v>14496.999999999996</v>
      </c>
      <c r="AA259" s="65" t="s">
        <v>53</v>
      </c>
      <c r="AU259" s="23">
        <f t="shared" si="104"/>
        <v>2.4500000000000002</v>
      </c>
      <c r="AV259" s="23" t="str">
        <f t="shared" si="104"/>
        <v/>
      </c>
      <c r="AW259" s="23" t="str">
        <f t="shared" si="104"/>
        <v/>
      </c>
      <c r="AX259" s="23" t="str">
        <f t="shared" si="104"/>
        <v/>
      </c>
      <c r="AY259" s="23" t="str">
        <f t="shared" si="104"/>
        <v/>
      </c>
      <c r="AZ259" s="23"/>
      <c r="BA259" s="25">
        <v>0</v>
      </c>
      <c r="BB259" s="25">
        <v>1.69</v>
      </c>
      <c r="BC259" s="25">
        <f t="shared" si="101"/>
        <v>2.415</v>
      </c>
      <c r="BD259" s="25">
        <f t="shared" si="106"/>
        <v>1.6416999999999999</v>
      </c>
      <c r="BF259" s="55">
        <f t="shared" si="108"/>
        <v>0</v>
      </c>
      <c r="BG259" s="66"/>
      <c r="BH259" s="66"/>
      <c r="BI259" s="25"/>
      <c r="BJ259" s="25"/>
      <c r="BK259" s="20"/>
      <c r="BL259" s="24"/>
      <c r="BM259" s="25"/>
      <c r="BN259" s="25"/>
      <c r="BO259" s="25"/>
      <c r="BP259" s="126"/>
    </row>
    <row r="260" spans="1:68" x14ac:dyDescent="0.2">
      <c r="A260" s="56">
        <v>45155</v>
      </c>
      <c r="B260" s="57" t="s">
        <v>561</v>
      </c>
      <c r="C260" s="24" t="s">
        <v>397</v>
      </c>
      <c r="D260" s="58" t="str">
        <f t="shared" si="107"/>
        <v>Thu</v>
      </c>
      <c r="E260" s="74" t="s">
        <v>103</v>
      </c>
      <c r="F260" s="74" t="s">
        <v>51</v>
      </c>
      <c r="G260" s="74" t="s">
        <v>103</v>
      </c>
      <c r="H260" s="24" t="s">
        <v>149</v>
      </c>
      <c r="I260" s="61" t="s">
        <v>90</v>
      </c>
      <c r="J260" s="61" t="s">
        <v>84</v>
      </c>
      <c r="K260" s="62" t="s">
        <v>482</v>
      </c>
      <c r="L260" s="122">
        <v>1</v>
      </c>
      <c r="M260" s="74" t="s">
        <v>105</v>
      </c>
      <c r="N260" s="60" t="s">
        <v>6</v>
      </c>
      <c r="R260" s="79">
        <v>6</v>
      </c>
      <c r="S260" s="65" t="s">
        <v>371</v>
      </c>
      <c r="T260" s="66" t="str">
        <f t="shared" si="93"/>
        <v>0.00</v>
      </c>
      <c r="U260" s="66">
        <f t="shared" si="94"/>
        <v>-1</v>
      </c>
      <c r="V260" s="66">
        <f t="shared" si="95"/>
        <v>143.96999999999997</v>
      </c>
      <c r="W260" s="66">
        <f t="shared" si="96"/>
        <v>706</v>
      </c>
      <c r="X260" s="20">
        <f t="shared" si="97"/>
        <v>0.20392351274787532</v>
      </c>
      <c r="Y260" s="67">
        <f t="shared" si="98"/>
        <v>1.4396999999999998</v>
      </c>
      <c r="Z260" s="68">
        <f t="shared" si="99"/>
        <v>14396.999999999996</v>
      </c>
      <c r="AA260" s="65" t="s">
        <v>52</v>
      </c>
      <c r="AU260" s="23">
        <f t="shared" si="104"/>
        <v>-1</v>
      </c>
      <c r="AV260" s="23" t="str">
        <f t="shared" si="104"/>
        <v/>
      </c>
      <c r="AW260" s="23" t="str">
        <f t="shared" si="104"/>
        <v/>
      </c>
      <c r="AX260" s="23" t="str">
        <f t="shared" si="104"/>
        <v/>
      </c>
      <c r="AY260" s="23" t="str">
        <f t="shared" si="104"/>
        <v/>
      </c>
      <c r="AZ260" s="23"/>
      <c r="BA260" s="25">
        <v>6.1</v>
      </c>
      <c r="BB260" s="25">
        <v>6.8</v>
      </c>
      <c r="BC260" s="25">
        <f t="shared" si="101"/>
        <v>5.8</v>
      </c>
      <c r="BD260" s="25">
        <f t="shared" si="106"/>
        <v>6.3940000000000001</v>
      </c>
      <c r="BF260" s="55">
        <f t="shared" si="108"/>
        <v>0</v>
      </c>
      <c r="BG260" s="66"/>
      <c r="BH260" s="66"/>
      <c r="BI260" s="25"/>
      <c r="BJ260" s="25"/>
      <c r="BK260" s="20"/>
      <c r="BL260" s="24"/>
      <c r="BM260" s="25"/>
      <c r="BN260" s="25"/>
      <c r="BO260" s="25"/>
      <c r="BP260" s="126"/>
    </row>
    <row r="261" spans="1:68" x14ac:dyDescent="0.2">
      <c r="A261" s="56">
        <v>45155</v>
      </c>
      <c r="B261" s="57" t="s">
        <v>561</v>
      </c>
      <c r="C261" s="24" t="s">
        <v>397</v>
      </c>
      <c r="D261" s="58" t="str">
        <f t="shared" si="107"/>
        <v>Thu</v>
      </c>
      <c r="E261" s="74" t="s">
        <v>103</v>
      </c>
      <c r="F261" s="74" t="s">
        <v>51</v>
      </c>
      <c r="G261" s="74" t="s">
        <v>103</v>
      </c>
      <c r="H261" s="24" t="s">
        <v>149</v>
      </c>
      <c r="I261" s="61" t="s">
        <v>90</v>
      </c>
      <c r="J261" s="61" t="s">
        <v>84</v>
      </c>
      <c r="K261" s="69" t="s">
        <v>482</v>
      </c>
      <c r="L261" s="122">
        <v>2</v>
      </c>
      <c r="M261" s="74" t="s">
        <v>105</v>
      </c>
      <c r="N261" s="60" t="s">
        <v>7</v>
      </c>
      <c r="R261" s="79">
        <v>1.9</v>
      </c>
      <c r="S261" s="65" t="s">
        <v>371</v>
      </c>
      <c r="T261" s="66">
        <f t="shared" si="93"/>
        <v>3.8</v>
      </c>
      <c r="U261" s="66">
        <f t="shared" si="94"/>
        <v>1.7999999999999998</v>
      </c>
      <c r="V261" s="66">
        <f t="shared" si="95"/>
        <v>145.76999999999998</v>
      </c>
      <c r="W261" s="66">
        <f t="shared" si="96"/>
        <v>708</v>
      </c>
      <c r="X261" s="20">
        <f t="shared" si="97"/>
        <v>0.20588983050847456</v>
      </c>
      <c r="Y261" s="67">
        <f t="shared" si="98"/>
        <v>1.4576999999999998</v>
      </c>
      <c r="Z261" s="68">
        <f t="shared" si="99"/>
        <v>14576.999999999998</v>
      </c>
      <c r="AA261" s="65" t="s">
        <v>53</v>
      </c>
      <c r="AU261" s="23">
        <f t="shared" ref="AU261:AY280" si="109">IF($G261=AU$2,$U261,"")</f>
        <v>1.7999999999999998</v>
      </c>
      <c r="AV261" s="23" t="str">
        <f t="shared" si="109"/>
        <v/>
      </c>
      <c r="AW261" s="23" t="str">
        <f t="shared" si="109"/>
        <v/>
      </c>
      <c r="AX261" s="23" t="str">
        <f t="shared" si="109"/>
        <v/>
      </c>
      <c r="AY261" s="23" t="str">
        <f t="shared" si="109"/>
        <v/>
      </c>
      <c r="AZ261" s="23"/>
      <c r="BA261" s="25">
        <v>0</v>
      </c>
      <c r="BB261" s="25">
        <v>1.6</v>
      </c>
      <c r="BC261" s="25">
        <f t="shared" si="101"/>
        <v>1.2000000000000002</v>
      </c>
      <c r="BD261" s="25">
        <f t="shared" si="106"/>
        <v>1.5580000000000003</v>
      </c>
      <c r="BF261" s="55">
        <f t="shared" si="108"/>
        <v>0</v>
      </c>
      <c r="BG261" s="66"/>
      <c r="BH261" s="66"/>
      <c r="BI261" s="25"/>
      <c r="BJ261" s="25"/>
      <c r="BK261" s="20"/>
      <c r="BL261" s="24"/>
      <c r="BM261" s="25"/>
      <c r="BN261" s="25"/>
      <c r="BO261" s="25"/>
      <c r="BP261" s="126"/>
    </row>
    <row r="262" spans="1:68" x14ac:dyDescent="0.2">
      <c r="A262" s="56">
        <v>45155</v>
      </c>
      <c r="B262" s="57" t="s">
        <v>561</v>
      </c>
      <c r="C262" s="24" t="s">
        <v>397</v>
      </c>
      <c r="D262" s="58" t="str">
        <f t="shared" si="107"/>
        <v>Thu</v>
      </c>
      <c r="E262" s="74" t="s">
        <v>103</v>
      </c>
      <c r="F262" s="74" t="s">
        <v>51</v>
      </c>
      <c r="G262" s="74" t="s">
        <v>103</v>
      </c>
      <c r="H262" s="24" t="s">
        <v>478</v>
      </c>
      <c r="I262" s="61" t="s">
        <v>90</v>
      </c>
      <c r="J262" s="61" t="s">
        <v>84</v>
      </c>
      <c r="K262" s="82" t="s">
        <v>480</v>
      </c>
      <c r="L262" s="122">
        <v>1</v>
      </c>
      <c r="M262" s="74" t="s">
        <v>105</v>
      </c>
      <c r="N262" s="60" t="s">
        <v>6</v>
      </c>
      <c r="R262" s="79">
        <v>7</v>
      </c>
      <c r="S262" s="65" t="s">
        <v>373</v>
      </c>
      <c r="T262" s="66" t="str">
        <f t="shared" si="93"/>
        <v>0.00</v>
      </c>
      <c r="U262" s="66">
        <f t="shared" si="94"/>
        <v>-1</v>
      </c>
      <c r="V262" s="66">
        <f t="shared" si="95"/>
        <v>144.76999999999998</v>
      </c>
      <c r="W262" s="66">
        <f t="shared" si="96"/>
        <v>709</v>
      </c>
      <c r="X262" s="20">
        <f t="shared" si="97"/>
        <v>0.20418899858956274</v>
      </c>
      <c r="Y262" s="67">
        <f t="shared" si="98"/>
        <v>1.4476999999999998</v>
      </c>
      <c r="Z262" s="68">
        <f t="shared" si="99"/>
        <v>14476.999999999998</v>
      </c>
      <c r="AA262" s="65" t="s">
        <v>52</v>
      </c>
      <c r="AU262" s="23">
        <f t="shared" si="109"/>
        <v>-1</v>
      </c>
      <c r="AV262" s="23" t="str">
        <f t="shared" si="109"/>
        <v/>
      </c>
      <c r="AW262" s="23" t="str">
        <f t="shared" si="109"/>
        <v/>
      </c>
      <c r="AX262" s="23" t="str">
        <f t="shared" si="109"/>
        <v/>
      </c>
      <c r="AY262" s="23" t="str">
        <f t="shared" si="109"/>
        <v/>
      </c>
      <c r="AZ262" s="23"/>
      <c r="BA262" s="25">
        <v>8.1</v>
      </c>
      <c r="BB262" s="25">
        <v>8.9</v>
      </c>
      <c r="BC262" s="25">
        <f t="shared" si="101"/>
        <v>7.9</v>
      </c>
      <c r="BD262" s="25">
        <f t="shared" si="106"/>
        <v>8.3470000000000013</v>
      </c>
      <c r="BF262" s="55">
        <f t="shared" si="108"/>
        <v>0</v>
      </c>
      <c r="BG262" s="66"/>
      <c r="BH262" s="66"/>
      <c r="BI262" s="25"/>
      <c r="BJ262" s="25"/>
      <c r="BK262" s="20"/>
      <c r="BL262" s="24"/>
      <c r="BM262" s="25"/>
      <c r="BN262" s="25"/>
      <c r="BO262" s="25"/>
      <c r="BP262" s="126"/>
    </row>
    <row r="263" spans="1:68" x14ac:dyDescent="0.2">
      <c r="A263" s="56">
        <v>45155</v>
      </c>
      <c r="B263" s="57" t="s">
        <v>561</v>
      </c>
      <c r="C263" s="24" t="s">
        <v>397</v>
      </c>
      <c r="D263" s="58" t="str">
        <f t="shared" si="107"/>
        <v>Thu</v>
      </c>
      <c r="E263" s="74" t="s">
        <v>103</v>
      </c>
      <c r="F263" s="74" t="s">
        <v>51</v>
      </c>
      <c r="G263" s="74" t="s">
        <v>103</v>
      </c>
      <c r="H263" s="24" t="s">
        <v>478</v>
      </c>
      <c r="I263" s="61" t="s">
        <v>90</v>
      </c>
      <c r="J263" s="61" t="s">
        <v>84</v>
      </c>
      <c r="K263" s="69" t="s">
        <v>480</v>
      </c>
      <c r="L263" s="122">
        <v>2</v>
      </c>
      <c r="M263" s="74" t="s">
        <v>105</v>
      </c>
      <c r="N263" s="60" t="s">
        <v>7</v>
      </c>
      <c r="R263" s="79">
        <v>2.6</v>
      </c>
      <c r="S263" s="65" t="s">
        <v>373</v>
      </c>
      <c r="T263" s="66">
        <f t="shared" si="93"/>
        <v>5.2</v>
      </c>
      <c r="U263" s="66">
        <f t="shared" si="94"/>
        <v>3.2</v>
      </c>
      <c r="V263" s="66">
        <f t="shared" si="95"/>
        <v>147.96999999999997</v>
      </c>
      <c r="W263" s="66">
        <f t="shared" si="96"/>
        <v>711</v>
      </c>
      <c r="X263" s="20">
        <f t="shared" si="97"/>
        <v>0.20811533052039377</v>
      </c>
      <c r="Y263" s="67">
        <f t="shared" si="98"/>
        <v>1.4796999999999998</v>
      </c>
      <c r="Z263" s="68">
        <f t="shared" si="99"/>
        <v>14796.999999999996</v>
      </c>
      <c r="AA263" s="65" t="s">
        <v>53</v>
      </c>
      <c r="AU263" s="23">
        <f t="shared" si="109"/>
        <v>3.2</v>
      </c>
      <c r="AV263" s="23" t="str">
        <f t="shared" si="109"/>
        <v/>
      </c>
      <c r="AW263" s="23" t="str">
        <f t="shared" si="109"/>
        <v/>
      </c>
      <c r="AX263" s="23" t="str">
        <f t="shared" si="109"/>
        <v/>
      </c>
      <c r="AY263" s="23" t="str">
        <f t="shared" si="109"/>
        <v/>
      </c>
      <c r="AZ263" s="23"/>
      <c r="BA263" s="25">
        <v>0</v>
      </c>
      <c r="BB263" s="25">
        <v>3</v>
      </c>
      <c r="BC263" s="25">
        <f t="shared" si="101"/>
        <v>4</v>
      </c>
      <c r="BD263" s="25">
        <f t="shared" si="106"/>
        <v>2.8600000000000003</v>
      </c>
      <c r="BF263" s="55">
        <f t="shared" si="108"/>
        <v>0</v>
      </c>
      <c r="BG263" s="66"/>
      <c r="BH263" s="66"/>
      <c r="BI263" s="25"/>
      <c r="BJ263" s="25"/>
      <c r="BK263" s="20"/>
      <c r="BL263" s="24"/>
      <c r="BM263" s="25"/>
      <c r="BN263" s="25"/>
      <c r="BO263" s="25"/>
      <c r="BP263" s="126"/>
    </row>
    <row r="264" spans="1:68" x14ac:dyDescent="0.2">
      <c r="A264" s="56">
        <v>45155</v>
      </c>
      <c r="B264" s="57" t="s">
        <v>561</v>
      </c>
      <c r="C264" s="24" t="s">
        <v>397</v>
      </c>
      <c r="D264" s="58" t="str">
        <f t="shared" si="107"/>
        <v>Thu</v>
      </c>
      <c r="E264" s="74" t="s">
        <v>103</v>
      </c>
      <c r="F264" s="74" t="s">
        <v>51</v>
      </c>
      <c r="G264" s="74" t="s">
        <v>103</v>
      </c>
      <c r="H264" s="24" t="s">
        <v>478</v>
      </c>
      <c r="I264" s="61" t="s">
        <v>202</v>
      </c>
      <c r="J264" s="61" t="s">
        <v>156</v>
      </c>
      <c r="K264" s="60" t="s">
        <v>481</v>
      </c>
      <c r="L264" s="122">
        <v>1.5</v>
      </c>
      <c r="M264" s="74" t="s">
        <v>105</v>
      </c>
      <c r="N264" s="60" t="s">
        <v>6</v>
      </c>
      <c r="R264" s="79">
        <v>4</v>
      </c>
      <c r="S264" s="65" t="s">
        <v>363</v>
      </c>
      <c r="T264" s="66" t="str">
        <f t="shared" si="93"/>
        <v>0.00</v>
      </c>
      <c r="U264" s="66">
        <f t="shared" si="94"/>
        <v>-1.5</v>
      </c>
      <c r="V264" s="66">
        <f t="shared" si="95"/>
        <v>146.46999999999997</v>
      </c>
      <c r="W264" s="66">
        <f t="shared" si="96"/>
        <v>712.5</v>
      </c>
      <c r="X264" s="20">
        <f t="shared" si="97"/>
        <v>0.20557192982456135</v>
      </c>
      <c r="Y264" s="67">
        <f t="shared" si="98"/>
        <v>1.4646999999999997</v>
      </c>
      <c r="Z264" s="68">
        <f t="shared" si="99"/>
        <v>14646.999999999996</v>
      </c>
      <c r="AA264" s="65" t="s">
        <v>52</v>
      </c>
      <c r="AU264" s="23">
        <f t="shared" si="109"/>
        <v>-1.5</v>
      </c>
      <c r="AV264" s="23" t="str">
        <f t="shared" si="109"/>
        <v/>
      </c>
      <c r="AW264" s="23" t="str">
        <f t="shared" si="109"/>
        <v/>
      </c>
      <c r="AX264" s="23" t="str">
        <f t="shared" si="109"/>
        <v/>
      </c>
      <c r="AY264" s="23" t="str">
        <f t="shared" si="109"/>
        <v/>
      </c>
      <c r="AZ264" s="23"/>
      <c r="BA264" s="25">
        <v>5.9</v>
      </c>
      <c r="BB264" s="25">
        <v>5.9</v>
      </c>
      <c r="BC264" s="25">
        <f t="shared" si="101"/>
        <v>7.3500000000000014</v>
      </c>
      <c r="BD264" s="25">
        <f t="shared" si="106"/>
        <v>5.5570000000000004</v>
      </c>
      <c r="BF264" s="55">
        <f t="shared" si="108"/>
        <v>0</v>
      </c>
      <c r="BG264" s="66"/>
      <c r="BH264" s="66"/>
      <c r="BI264" s="25"/>
      <c r="BJ264" s="25"/>
      <c r="BK264" s="20"/>
      <c r="BL264" s="24"/>
      <c r="BM264" s="25"/>
      <c r="BN264" s="25"/>
      <c r="BO264" s="25"/>
      <c r="BP264" s="126"/>
    </row>
    <row r="265" spans="1:68" x14ac:dyDescent="0.2">
      <c r="A265" s="56">
        <v>45155</v>
      </c>
      <c r="B265" s="57" t="s">
        <v>561</v>
      </c>
      <c r="C265" s="24" t="s">
        <v>397</v>
      </c>
      <c r="D265" s="58" t="str">
        <f t="shared" si="107"/>
        <v>Thu</v>
      </c>
      <c r="E265" s="74" t="s">
        <v>103</v>
      </c>
      <c r="F265" s="74" t="s">
        <v>51</v>
      </c>
      <c r="G265" s="74" t="s">
        <v>103</v>
      </c>
      <c r="H265" s="24" t="s">
        <v>478</v>
      </c>
      <c r="I265" s="61" t="s">
        <v>202</v>
      </c>
      <c r="J265" s="61" t="s">
        <v>156</v>
      </c>
      <c r="K265" s="60" t="s">
        <v>481</v>
      </c>
      <c r="L265" s="122">
        <v>3.5</v>
      </c>
      <c r="M265" s="74" t="s">
        <v>105</v>
      </c>
      <c r="N265" s="60" t="s">
        <v>7</v>
      </c>
      <c r="R265" s="79">
        <v>1.8</v>
      </c>
      <c r="S265" s="65" t="s">
        <v>363</v>
      </c>
      <c r="T265" s="66" t="str">
        <f t="shared" si="93"/>
        <v>0.00</v>
      </c>
      <c r="U265" s="66">
        <f t="shared" si="94"/>
        <v>-3.5</v>
      </c>
      <c r="V265" s="66">
        <f t="shared" si="95"/>
        <v>142.96999999999997</v>
      </c>
      <c r="W265" s="66">
        <f t="shared" si="96"/>
        <v>716</v>
      </c>
      <c r="X265" s="20">
        <f t="shared" si="97"/>
        <v>0.19967877094972064</v>
      </c>
      <c r="Y265" s="67">
        <f t="shared" si="98"/>
        <v>1.4296999999999997</v>
      </c>
      <c r="Z265" s="68">
        <f t="shared" si="99"/>
        <v>14296.999999999996</v>
      </c>
      <c r="AA265" s="65" t="s">
        <v>52</v>
      </c>
      <c r="AU265" s="23">
        <f t="shared" si="109"/>
        <v>-3.5</v>
      </c>
      <c r="AV265" s="23" t="str">
        <f t="shared" si="109"/>
        <v/>
      </c>
      <c r="AW265" s="23" t="str">
        <f t="shared" si="109"/>
        <v/>
      </c>
      <c r="AX265" s="23" t="str">
        <f t="shared" si="109"/>
        <v/>
      </c>
      <c r="AY265" s="23" t="str">
        <f t="shared" si="109"/>
        <v/>
      </c>
      <c r="AZ265" s="23"/>
      <c r="BA265" s="25">
        <v>0</v>
      </c>
      <c r="BB265" s="25">
        <v>2.38</v>
      </c>
      <c r="BC265" s="25">
        <f t="shared" si="101"/>
        <v>4.83</v>
      </c>
      <c r="BD265" s="25">
        <f t="shared" si="106"/>
        <v>2.2833999999999999</v>
      </c>
      <c r="BF265" s="55">
        <f t="shared" si="108"/>
        <v>0</v>
      </c>
      <c r="BG265" s="66"/>
      <c r="BH265" s="66"/>
      <c r="BI265" s="25"/>
      <c r="BJ265" s="25"/>
      <c r="BK265" s="20"/>
      <c r="BL265" s="24"/>
      <c r="BM265" s="25"/>
      <c r="BN265" s="25"/>
      <c r="BO265" s="25"/>
      <c r="BP265" s="126"/>
    </row>
    <row r="266" spans="1:68" x14ac:dyDescent="0.2">
      <c r="A266" s="56">
        <v>45157</v>
      </c>
      <c r="B266" s="57" t="s">
        <v>561</v>
      </c>
      <c r="C266" s="24" t="s">
        <v>397</v>
      </c>
      <c r="D266" s="58" t="str">
        <f t="shared" si="107"/>
        <v>Sat</v>
      </c>
      <c r="E266" s="74" t="s">
        <v>103</v>
      </c>
      <c r="F266" s="74" t="s">
        <v>51</v>
      </c>
      <c r="G266" s="74" t="s">
        <v>103</v>
      </c>
      <c r="H266" s="24" t="s">
        <v>141</v>
      </c>
      <c r="I266" s="61" t="s">
        <v>136</v>
      </c>
      <c r="J266" s="61" t="s">
        <v>63</v>
      </c>
      <c r="K266" s="69" t="s">
        <v>488</v>
      </c>
      <c r="L266" s="122">
        <v>3</v>
      </c>
      <c r="M266" s="74" t="s">
        <v>105</v>
      </c>
      <c r="N266" s="60" t="s">
        <v>6</v>
      </c>
      <c r="R266" s="79">
        <v>2.9</v>
      </c>
      <c r="S266" s="65" t="s">
        <v>372</v>
      </c>
      <c r="T266" s="66">
        <f t="shared" si="93"/>
        <v>8.6999999999999993</v>
      </c>
      <c r="U266" s="66">
        <f t="shared" si="94"/>
        <v>5.6999999999999993</v>
      </c>
      <c r="V266" s="66">
        <f t="shared" si="95"/>
        <v>148.66999999999996</v>
      </c>
      <c r="W266" s="66">
        <f t="shared" si="96"/>
        <v>719</v>
      </c>
      <c r="X266" s="20">
        <f t="shared" si="97"/>
        <v>0.20677329624478435</v>
      </c>
      <c r="Y266" s="67">
        <f t="shared" si="98"/>
        <v>1.4866999999999997</v>
      </c>
      <c r="Z266" s="68">
        <f t="shared" si="99"/>
        <v>14866.999999999996</v>
      </c>
      <c r="AA266" s="65" t="s">
        <v>53</v>
      </c>
      <c r="AU266" s="23">
        <f t="shared" si="109"/>
        <v>5.6999999999999993</v>
      </c>
      <c r="AV266" s="23" t="str">
        <f t="shared" si="109"/>
        <v/>
      </c>
      <c r="AW266" s="23" t="str">
        <f t="shared" si="109"/>
        <v/>
      </c>
      <c r="AX266" s="23" t="str">
        <f t="shared" si="109"/>
        <v/>
      </c>
      <c r="AY266" s="23" t="str">
        <f t="shared" si="109"/>
        <v/>
      </c>
      <c r="AZ266" s="23"/>
      <c r="BA266" s="25">
        <v>2.4</v>
      </c>
      <c r="BB266" s="25">
        <v>2.72</v>
      </c>
      <c r="BC266" s="25">
        <f t="shared" si="101"/>
        <v>5.16</v>
      </c>
      <c r="BD266" s="25">
        <f t="shared" si="106"/>
        <v>2.5996000000000006</v>
      </c>
      <c r="BF266" s="55">
        <f t="shared" si="108"/>
        <v>0</v>
      </c>
      <c r="BG266" s="66"/>
      <c r="BH266" s="66"/>
      <c r="BI266" s="25"/>
      <c r="BJ266" s="25"/>
      <c r="BK266" s="20"/>
      <c r="BL266" s="24"/>
      <c r="BM266" s="25"/>
      <c r="BN266" s="25"/>
      <c r="BO266" s="25"/>
      <c r="BP266" s="126"/>
    </row>
    <row r="267" spans="1:68" x14ac:dyDescent="0.2">
      <c r="A267" s="56">
        <v>45157</v>
      </c>
      <c r="B267" s="57" t="s">
        <v>561</v>
      </c>
      <c r="C267" s="24" t="s">
        <v>397</v>
      </c>
      <c r="D267" s="58" t="str">
        <f t="shared" si="107"/>
        <v>Sat</v>
      </c>
      <c r="E267" s="74" t="s">
        <v>103</v>
      </c>
      <c r="F267" s="74" t="s">
        <v>51</v>
      </c>
      <c r="G267" s="74" t="s">
        <v>103</v>
      </c>
      <c r="H267" s="24" t="s">
        <v>124</v>
      </c>
      <c r="I267" s="61" t="s">
        <v>90</v>
      </c>
      <c r="J267" s="61" t="s">
        <v>90</v>
      </c>
      <c r="K267" s="60" t="s">
        <v>485</v>
      </c>
      <c r="L267" s="122">
        <v>5</v>
      </c>
      <c r="M267" s="74" t="s">
        <v>105</v>
      </c>
      <c r="N267" s="60" t="s">
        <v>6</v>
      </c>
      <c r="R267" s="79">
        <v>2</v>
      </c>
      <c r="S267" s="65" t="s">
        <v>363</v>
      </c>
      <c r="T267" s="66" t="str">
        <f t="shared" si="93"/>
        <v>0.00</v>
      </c>
      <c r="U267" s="66">
        <f t="shared" si="94"/>
        <v>-5</v>
      </c>
      <c r="V267" s="66">
        <f t="shared" si="95"/>
        <v>143.66999999999996</v>
      </c>
      <c r="W267" s="66">
        <f t="shared" si="96"/>
        <v>724</v>
      </c>
      <c r="X267" s="20">
        <f t="shared" si="97"/>
        <v>0.19843922651933696</v>
      </c>
      <c r="Y267" s="67">
        <f t="shared" si="98"/>
        <v>1.4366999999999996</v>
      </c>
      <c r="Z267" s="68">
        <f t="shared" si="99"/>
        <v>14366.999999999996</v>
      </c>
      <c r="AA267" s="65" t="s">
        <v>52</v>
      </c>
      <c r="AU267" s="23">
        <f t="shared" si="109"/>
        <v>-5</v>
      </c>
      <c r="AV267" s="23" t="str">
        <f t="shared" si="109"/>
        <v/>
      </c>
      <c r="AW267" s="23" t="str">
        <f t="shared" si="109"/>
        <v/>
      </c>
      <c r="AX267" s="23" t="str">
        <f t="shared" si="109"/>
        <v/>
      </c>
      <c r="AY267" s="23" t="str">
        <f t="shared" si="109"/>
        <v/>
      </c>
      <c r="AZ267" s="23"/>
      <c r="BA267" s="25">
        <v>2.4</v>
      </c>
      <c r="BB267" s="25">
        <v>2.37</v>
      </c>
      <c r="BC267" s="25">
        <f t="shared" si="101"/>
        <v>6.8500000000000014</v>
      </c>
      <c r="BD267" s="25">
        <f t="shared" si="106"/>
        <v>2.2741000000000002</v>
      </c>
      <c r="BF267" s="55">
        <f t="shared" si="108"/>
        <v>0</v>
      </c>
      <c r="BG267" s="66"/>
      <c r="BH267" s="66"/>
      <c r="BI267" s="25"/>
      <c r="BJ267" s="25"/>
      <c r="BK267" s="20"/>
      <c r="BL267" s="24"/>
      <c r="BM267" s="25"/>
      <c r="BN267" s="25"/>
      <c r="BO267" s="25"/>
      <c r="BP267" s="126"/>
    </row>
    <row r="268" spans="1:68" x14ac:dyDescent="0.2">
      <c r="A268" s="56">
        <v>45157</v>
      </c>
      <c r="B268" s="57" t="s">
        <v>561</v>
      </c>
      <c r="C268" s="24" t="s">
        <v>397</v>
      </c>
      <c r="D268" s="58" t="str">
        <f t="shared" si="107"/>
        <v>Sat</v>
      </c>
      <c r="E268" s="74" t="s">
        <v>103</v>
      </c>
      <c r="F268" s="74" t="s">
        <v>51</v>
      </c>
      <c r="G268" s="74" t="s">
        <v>103</v>
      </c>
      <c r="H268" s="24" t="s">
        <v>124</v>
      </c>
      <c r="I268" s="61" t="s">
        <v>136</v>
      </c>
      <c r="J268" s="61" t="s">
        <v>90</v>
      </c>
      <c r="K268" s="70" t="s">
        <v>486</v>
      </c>
      <c r="L268" s="122">
        <v>1.5</v>
      </c>
      <c r="M268" s="74" t="s">
        <v>105</v>
      </c>
      <c r="N268" s="60" t="s">
        <v>6</v>
      </c>
      <c r="R268" s="79">
        <v>3.8</v>
      </c>
      <c r="S268" s="65" t="s">
        <v>373</v>
      </c>
      <c r="T268" s="66" t="str">
        <f t="shared" si="93"/>
        <v>0.00</v>
      </c>
      <c r="U268" s="66">
        <f t="shared" si="94"/>
        <v>-1.5</v>
      </c>
      <c r="V268" s="66">
        <f t="shared" si="95"/>
        <v>142.16999999999996</v>
      </c>
      <c r="W268" s="66">
        <f t="shared" si="96"/>
        <v>725.5</v>
      </c>
      <c r="X268" s="20">
        <f t="shared" si="97"/>
        <v>0.19596140592694689</v>
      </c>
      <c r="Y268" s="67">
        <f t="shared" si="98"/>
        <v>1.4216999999999995</v>
      </c>
      <c r="Z268" s="68">
        <f t="shared" si="99"/>
        <v>14216.999999999996</v>
      </c>
      <c r="AA268" s="65" t="s">
        <v>52</v>
      </c>
      <c r="AU268" s="23">
        <f t="shared" si="109"/>
        <v>-1.5</v>
      </c>
      <c r="AV268" s="23" t="str">
        <f t="shared" si="109"/>
        <v/>
      </c>
      <c r="AW268" s="23" t="str">
        <f t="shared" si="109"/>
        <v/>
      </c>
      <c r="AX268" s="23" t="str">
        <f t="shared" si="109"/>
        <v/>
      </c>
      <c r="AY268" s="23" t="str">
        <f t="shared" si="109"/>
        <v/>
      </c>
      <c r="AZ268" s="23"/>
      <c r="BA268" s="25">
        <v>3.7</v>
      </c>
      <c r="BB268" s="25">
        <v>3.2</v>
      </c>
      <c r="BC268" s="25">
        <f t="shared" si="101"/>
        <v>3.3000000000000007</v>
      </c>
      <c r="BD268" s="25">
        <f t="shared" si="106"/>
        <v>3.0460000000000003</v>
      </c>
      <c r="BF268" s="55">
        <f t="shared" si="108"/>
        <v>0</v>
      </c>
      <c r="BG268" s="66"/>
      <c r="BH268" s="66"/>
      <c r="BI268" s="25"/>
      <c r="BJ268" s="25"/>
      <c r="BK268" s="20"/>
      <c r="BL268" s="24"/>
      <c r="BM268" s="25"/>
      <c r="BN268" s="25"/>
      <c r="BO268" s="25"/>
      <c r="BP268" s="126"/>
    </row>
    <row r="269" spans="1:68" x14ac:dyDescent="0.2">
      <c r="A269" s="56">
        <v>45157</v>
      </c>
      <c r="B269" s="57" t="s">
        <v>561</v>
      </c>
      <c r="C269" s="24" t="s">
        <v>397</v>
      </c>
      <c r="D269" s="58" t="str">
        <f t="shared" si="107"/>
        <v>Sat</v>
      </c>
      <c r="E269" s="74" t="s">
        <v>103</v>
      </c>
      <c r="F269" s="74" t="s">
        <v>51</v>
      </c>
      <c r="G269" s="74" t="s">
        <v>103</v>
      </c>
      <c r="H269" s="24" t="s">
        <v>124</v>
      </c>
      <c r="I269" s="61" t="s">
        <v>136</v>
      </c>
      <c r="J269" s="61" t="s">
        <v>90</v>
      </c>
      <c r="K269" s="69" t="s">
        <v>486</v>
      </c>
      <c r="L269" s="122">
        <v>3.5</v>
      </c>
      <c r="M269" s="74" t="s">
        <v>105</v>
      </c>
      <c r="N269" s="60" t="s">
        <v>7</v>
      </c>
      <c r="R269" s="79">
        <v>1.6</v>
      </c>
      <c r="S269" s="65" t="s">
        <v>373</v>
      </c>
      <c r="T269" s="66">
        <f t="shared" si="93"/>
        <v>5.6</v>
      </c>
      <c r="U269" s="66">
        <f t="shared" si="94"/>
        <v>2.0999999999999996</v>
      </c>
      <c r="V269" s="66">
        <f t="shared" si="95"/>
        <v>144.26999999999995</v>
      </c>
      <c r="W269" s="66">
        <f t="shared" si="96"/>
        <v>729</v>
      </c>
      <c r="X269" s="20">
        <f t="shared" si="97"/>
        <v>0.19790123456790118</v>
      </c>
      <c r="Y269" s="67">
        <f t="shared" si="98"/>
        <v>1.4426999999999994</v>
      </c>
      <c r="Z269" s="68">
        <f t="shared" si="99"/>
        <v>14426.999999999995</v>
      </c>
      <c r="AA269" s="65" t="s">
        <v>53</v>
      </c>
      <c r="AU269" s="23">
        <f t="shared" si="109"/>
        <v>2.0999999999999996</v>
      </c>
      <c r="AV269" s="23" t="str">
        <f t="shared" si="109"/>
        <v/>
      </c>
      <c r="AW269" s="23" t="str">
        <f t="shared" si="109"/>
        <v/>
      </c>
      <c r="AX269" s="23" t="str">
        <f t="shared" si="109"/>
        <v/>
      </c>
      <c r="AY269" s="23" t="str">
        <f t="shared" si="109"/>
        <v/>
      </c>
      <c r="AZ269" s="23"/>
      <c r="BA269" s="25">
        <v>0</v>
      </c>
      <c r="BB269" s="25">
        <v>1.32</v>
      </c>
      <c r="BC269" s="25">
        <f t="shared" si="101"/>
        <v>1.1200000000000001</v>
      </c>
      <c r="BD269" s="25">
        <f t="shared" si="106"/>
        <v>1.2976000000000001</v>
      </c>
      <c r="BF269" s="55">
        <f t="shared" si="108"/>
        <v>0</v>
      </c>
      <c r="BG269" s="66"/>
      <c r="BH269" s="66"/>
      <c r="BI269" s="25"/>
      <c r="BJ269" s="25"/>
      <c r="BK269" s="20"/>
      <c r="BL269" s="24"/>
      <c r="BM269" s="25"/>
      <c r="BN269" s="25"/>
      <c r="BO269" s="25"/>
      <c r="BP269" s="126"/>
    </row>
    <row r="270" spans="1:68" x14ac:dyDescent="0.2">
      <c r="A270" s="56">
        <v>45157</v>
      </c>
      <c r="B270" s="57" t="s">
        <v>561</v>
      </c>
      <c r="C270" s="24" t="s">
        <v>397</v>
      </c>
      <c r="D270" s="58" t="str">
        <f t="shared" si="107"/>
        <v>Sat</v>
      </c>
      <c r="E270" s="74" t="s">
        <v>103</v>
      </c>
      <c r="F270" s="74" t="s">
        <v>51</v>
      </c>
      <c r="G270" s="74" t="s">
        <v>103</v>
      </c>
      <c r="H270" s="24" t="s">
        <v>483</v>
      </c>
      <c r="I270" s="61" t="s">
        <v>63</v>
      </c>
      <c r="J270" s="61" t="s">
        <v>202</v>
      </c>
      <c r="K270" s="62" t="s">
        <v>487</v>
      </c>
      <c r="L270" s="122">
        <v>1.5</v>
      </c>
      <c r="M270" s="74" t="s">
        <v>105</v>
      </c>
      <c r="N270" s="60" t="s">
        <v>6</v>
      </c>
      <c r="R270" s="79">
        <v>3.8</v>
      </c>
      <c r="S270" s="65" t="s">
        <v>371</v>
      </c>
      <c r="T270" s="66" t="str">
        <f t="shared" si="93"/>
        <v>0.00</v>
      </c>
      <c r="U270" s="66">
        <f t="shared" si="94"/>
        <v>-1.5</v>
      </c>
      <c r="V270" s="66">
        <f t="shared" si="95"/>
        <v>142.76999999999995</v>
      </c>
      <c r="W270" s="66">
        <f t="shared" si="96"/>
        <v>730.5</v>
      </c>
      <c r="X270" s="20">
        <f t="shared" si="97"/>
        <v>0.195441478439425</v>
      </c>
      <c r="Y270" s="67">
        <f t="shared" si="98"/>
        <v>1.4276999999999995</v>
      </c>
      <c r="Z270" s="68">
        <f t="shared" si="99"/>
        <v>14276.999999999995</v>
      </c>
      <c r="AA270" s="65" t="s">
        <v>52</v>
      </c>
      <c r="AU270" s="23">
        <f t="shared" si="109"/>
        <v>-1.5</v>
      </c>
      <c r="AV270" s="23" t="str">
        <f t="shared" si="109"/>
        <v/>
      </c>
      <c r="AW270" s="23" t="str">
        <f t="shared" si="109"/>
        <v/>
      </c>
      <c r="AX270" s="23" t="str">
        <f t="shared" si="109"/>
        <v/>
      </c>
      <c r="AY270" s="23" t="str">
        <f t="shared" si="109"/>
        <v/>
      </c>
      <c r="AZ270" s="23"/>
      <c r="BA270" s="25">
        <v>4</v>
      </c>
      <c r="BB270" s="25">
        <v>4.09</v>
      </c>
      <c r="BC270" s="25">
        <f t="shared" si="101"/>
        <v>4.6349999999999998</v>
      </c>
      <c r="BD270" s="25">
        <f t="shared" si="106"/>
        <v>3.8736999999999999</v>
      </c>
      <c r="BF270" s="55">
        <f t="shared" si="108"/>
        <v>0</v>
      </c>
      <c r="BG270" s="66"/>
      <c r="BH270" s="66"/>
      <c r="BI270" s="25"/>
      <c r="BJ270" s="25"/>
      <c r="BK270" s="20"/>
      <c r="BL270" s="24"/>
      <c r="BM270" s="25"/>
      <c r="BN270" s="25"/>
      <c r="BO270" s="25"/>
      <c r="BP270" s="126"/>
    </row>
    <row r="271" spans="1:68" x14ac:dyDescent="0.2">
      <c r="A271" s="56">
        <v>45157</v>
      </c>
      <c r="B271" s="57" t="s">
        <v>561</v>
      </c>
      <c r="C271" s="24" t="s">
        <v>397</v>
      </c>
      <c r="D271" s="58" t="str">
        <f t="shared" si="107"/>
        <v>Sat</v>
      </c>
      <c r="E271" s="74" t="s">
        <v>103</v>
      </c>
      <c r="F271" s="74" t="s">
        <v>51</v>
      </c>
      <c r="G271" s="74" t="s">
        <v>103</v>
      </c>
      <c r="H271" s="24" t="s">
        <v>483</v>
      </c>
      <c r="I271" s="61" t="s">
        <v>63</v>
      </c>
      <c r="J271" s="61" t="s">
        <v>202</v>
      </c>
      <c r="K271" s="69" t="s">
        <v>487</v>
      </c>
      <c r="L271" s="122">
        <v>3.5</v>
      </c>
      <c r="M271" s="74" t="s">
        <v>105</v>
      </c>
      <c r="N271" s="60" t="s">
        <v>7</v>
      </c>
      <c r="R271" s="79">
        <v>1.7</v>
      </c>
      <c r="S271" s="65" t="s">
        <v>371</v>
      </c>
      <c r="T271" s="66">
        <f t="shared" si="93"/>
        <v>5.95</v>
      </c>
      <c r="U271" s="66">
        <f t="shared" si="94"/>
        <v>2.4500000000000002</v>
      </c>
      <c r="V271" s="66">
        <f t="shared" si="95"/>
        <v>145.21999999999994</v>
      </c>
      <c r="W271" s="66">
        <f t="shared" si="96"/>
        <v>734</v>
      </c>
      <c r="X271" s="20">
        <f t="shared" si="97"/>
        <v>0.19784741144414161</v>
      </c>
      <c r="Y271" s="67">
        <f t="shared" si="98"/>
        <v>1.4521999999999995</v>
      </c>
      <c r="Z271" s="68">
        <f t="shared" si="99"/>
        <v>14521.999999999995</v>
      </c>
      <c r="AA271" s="65" t="s">
        <v>53</v>
      </c>
      <c r="AU271" s="23">
        <f t="shared" si="109"/>
        <v>2.4500000000000002</v>
      </c>
      <c r="AV271" s="23" t="str">
        <f t="shared" si="109"/>
        <v/>
      </c>
      <c r="AW271" s="23" t="str">
        <f t="shared" si="109"/>
        <v/>
      </c>
      <c r="AX271" s="23" t="str">
        <f t="shared" si="109"/>
        <v/>
      </c>
      <c r="AY271" s="23" t="str">
        <f t="shared" si="109"/>
        <v/>
      </c>
      <c r="AZ271" s="23"/>
      <c r="BA271" s="25">
        <v>0</v>
      </c>
      <c r="BB271" s="25">
        <v>1.78</v>
      </c>
      <c r="BC271" s="25">
        <f t="shared" si="101"/>
        <v>2.7300000000000004</v>
      </c>
      <c r="BD271" s="25">
        <f t="shared" si="106"/>
        <v>1.7254</v>
      </c>
      <c r="BF271" s="55">
        <f t="shared" si="108"/>
        <v>0</v>
      </c>
      <c r="BG271" s="66"/>
      <c r="BH271" s="66"/>
      <c r="BI271" s="25"/>
      <c r="BJ271" s="25"/>
      <c r="BK271" s="20"/>
      <c r="BL271" s="24"/>
      <c r="BM271" s="25"/>
      <c r="BN271" s="25"/>
      <c r="BO271" s="25"/>
      <c r="BP271" s="126"/>
    </row>
    <row r="272" spans="1:68" x14ac:dyDescent="0.2">
      <c r="A272" s="56">
        <v>45157</v>
      </c>
      <c r="B272" s="57" t="s">
        <v>561</v>
      </c>
      <c r="C272" s="24" t="s">
        <v>397</v>
      </c>
      <c r="D272" s="58" t="str">
        <f t="shared" si="107"/>
        <v>Sat</v>
      </c>
      <c r="E272" s="74" t="s">
        <v>103</v>
      </c>
      <c r="F272" s="74" t="s">
        <v>51</v>
      </c>
      <c r="G272" s="74" t="s">
        <v>103</v>
      </c>
      <c r="H272" s="24" t="s">
        <v>141</v>
      </c>
      <c r="I272" s="61" t="s">
        <v>95</v>
      </c>
      <c r="J272" s="61" t="s">
        <v>63</v>
      </c>
      <c r="K272" s="62" t="s">
        <v>489</v>
      </c>
      <c r="L272" s="122">
        <v>1.5</v>
      </c>
      <c r="M272" s="74" t="s">
        <v>105</v>
      </c>
      <c r="N272" s="60" t="s">
        <v>6</v>
      </c>
      <c r="R272" s="79">
        <v>3.8</v>
      </c>
      <c r="S272" s="65" t="s">
        <v>371</v>
      </c>
      <c r="T272" s="66" t="str">
        <f t="shared" si="93"/>
        <v>0.00</v>
      </c>
      <c r="U272" s="66">
        <f t="shared" si="94"/>
        <v>-1.5</v>
      </c>
      <c r="V272" s="66">
        <f t="shared" si="95"/>
        <v>143.71999999999994</v>
      </c>
      <c r="W272" s="66">
        <f t="shared" si="96"/>
        <v>735.5</v>
      </c>
      <c r="X272" s="20">
        <f t="shared" si="97"/>
        <v>0.19540448674371169</v>
      </c>
      <c r="Y272" s="67">
        <f t="shared" si="98"/>
        <v>1.4371999999999994</v>
      </c>
      <c r="Z272" s="68">
        <f t="shared" si="99"/>
        <v>14371.999999999995</v>
      </c>
      <c r="AA272" s="65" t="s">
        <v>52</v>
      </c>
      <c r="AU272" s="23">
        <f t="shared" si="109"/>
        <v>-1.5</v>
      </c>
      <c r="AV272" s="23" t="str">
        <f t="shared" si="109"/>
        <v/>
      </c>
      <c r="AW272" s="23" t="str">
        <f t="shared" si="109"/>
        <v/>
      </c>
      <c r="AX272" s="23" t="str">
        <f t="shared" si="109"/>
        <v/>
      </c>
      <c r="AY272" s="23" t="str">
        <f t="shared" si="109"/>
        <v/>
      </c>
      <c r="AZ272" s="23"/>
      <c r="BA272" s="25">
        <v>3.2</v>
      </c>
      <c r="BB272" s="25">
        <v>2.89</v>
      </c>
      <c r="BC272" s="25">
        <f t="shared" si="101"/>
        <v>2.835</v>
      </c>
      <c r="BD272" s="25">
        <f t="shared" si="106"/>
        <v>2.7577000000000003</v>
      </c>
      <c r="BF272" s="55">
        <f t="shared" si="108"/>
        <v>0</v>
      </c>
      <c r="BG272" s="66"/>
      <c r="BH272" s="66"/>
      <c r="BI272" s="25"/>
      <c r="BJ272" s="25"/>
      <c r="BK272" s="20"/>
      <c r="BL272" s="24"/>
      <c r="BM272" s="25"/>
      <c r="BN272" s="25"/>
      <c r="BO272" s="25"/>
      <c r="BP272" s="126"/>
    </row>
    <row r="273" spans="1:68" x14ac:dyDescent="0.2">
      <c r="A273" s="56">
        <v>45157</v>
      </c>
      <c r="B273" s="57" t="s">
        <v>561</v>
      </c>
      <c r="C273" s="24" t="s">
        <v>397</v>
      </c>
      <c r="D273" s="58" t="str">
        <f t="shared" si="107"/>
        <v>Sat</v>
      </c>
      <c r="E273" s="74" t="s">
        <v>103</v>
      </c>
      <c r="F273" s="74" t="s">
        <v>51</v>
      </c>
      <c r="G273" s="74" t="s">
        <v>103</v>
      </c>
      <c r="H273" s="24" t="s">
        <v>141</v>
      </c>
      <c r="I273" s="61" t="s">
        <v>95</v>
      </c>
      <c r="J273" s="61" t="s">
        <v>63</v>
      </c>
      <c r="K273" s="69" t="s">
        <v>489</v>
      </c>
      <c r="L273" s="122">
        <v>3.5</v>
      </c>
      <c r="M273" s="74" t="s">
        <v>105</v>
      </c>
      <c r="N273" s="60" t="s">
        <v>7</v>
      </c>
      <c r="R273" s="79">
        <v>1.9</v>
      </c>
      <c r="S273" s="65" t="s">
        <v>371</v>
      </c>
      <c r="T273" s="66">
        <f t="shared" si="93"/>
        <v>6.65</v>
      </c>
      <c r="U273" s="66">
        <f t="shared" si="94"/>
        <v>3.1500000000000004</v>
      </c>
      <c r="V273" s="66">
        <f t="shared" si="95"/>
        <v>146.86999999999995</v>
      </c>
      <c r="W273" s="66">
        <f t="shared" si="96"/>
        <v>739</v>
      </c>
      <c r="X273" s="20">
        <f t="shared" si="97"/>
        <v>0.19874154262516908</v>
      </c>
      <c r="Y273" s="67">
        <f t="shared" si="98"/>
        <v>1.4686999999999995</v>
      </c>
      <c r="Z273" s="68">
        <f t="shared" si="99"/>
        <v>14686.999999999995</v>
      </c>
      <c r="AA273" s="65" t="s">
        <v>53</v>
      </c>
      <c r="AU273" s="23">
        <f t="shared" si="109"/>
        <v>3.1500000000000004</v>
      </c>
      <c r="AV273" s="23" t="str">
        <f t="shared" si="109"/>
        <v/>
      </c>
      <c r="AW273" s="23" t="str">
        <f t="shared" si="109"/>
        <v/>
      </c>
      <c r="AX273" s="23" t="str">
        <f t="shared" si="109"/>
        <v/>
      </c>
      <c r="AY273" s="23" t="str">
        <f t="shared" si="109"/>
        <v/>
      </c>
      <c r="AZ273" s="23"/>
      <c r="BA273" s="25">
        <v>0</v>
      </c>
      <c r="BB273" s="25">
        <v>1.53</v>
      </c>
      <c r="BC273" s="25">
        <f t="shared" si="101"/>
        <v>1.8550000000000004</v>
      </c>
      <c r="BD273" s="25">
        <f t="shared" si="106"/>
        <v>1.4929000000000001</v>
      </c>
      <c r="BF273" s="55">
        <f t="shared" si="108"/>
        <v>0</v>
      </c>
      <c r="BG273" s="66"/>
      <c r="BH273" s="66"/>
      <c r="BI273" s="25"/>
      <c r="BJ273" s="25"/>
      <c r="BK273" s="20"/>
      <c r="BL273" s="24"/>
      <c r="BM273" s="25"/>
      <c r="BN273" s="25"/>
      <c r="BO273" s="25"/>
      <c r="BP273" s="126"/>
    </row>
    <row r="274" spans="1:68" x14ac:dyDescent="0.2">
      <c r="A274" s="56">
        <v>45157</v>
      </c>
      <c r="B274" s="57" t="s">
        <v>561</v>
      </c>
      <c r="C274" s="24" t="s">
        <v>397</v>
      </c>
      <c r="D274" s="58" t="str">
        <f t="shared" si="107"/>
        <v>Sat</v>
      </c>
      <c r="E274" s="74" t="s">
        <v>103</v>
      </c>
      <c r="F274" s="74" t="s">
        <v>51</v>
      </c>
      <c r="G274" s="74" t="s">
        <v>103</v>
      </c>
      <c r="H274" s="24" t="s">
        <v>377</v>
      </c>
      <c r="I274" s="61" t="s">
        <v>95</v>
      </c>
      <c r="J274" s="61" t="s">
        <v>484</v>
      </c>
      <c r="K274" s="60" t="s">
        <v>490</v>
      </c>
      <c r="L274" s="122">
        <v>1</v>
      </c>
      <c r="M274" s="74" t="s">
        <v>105</v>
      </c>
      <c r="N274" s="60" t="s">
        <v>6</v>
      </c>
      <c r="R274" s="79">
        <v>4.8</v>
      </c>
      <c r="S274" s="65" t="s">
        <v>363</v>
      </c>
      <c r="T274" s="66" t="str">
        <f t="shared" si="93"/>
        <v>0.00</v>
      </c>
      <c r="U274" s="66">
        <f t="shared" si="94"/>
        <v>-1</v>
      </c>
      <c r="V274" s="66">
        <f t="shared" si="95"/>
        <v>145.86999999999995</v>
      </c>
      <c r="W274" s="66">
        <f t="shared" si="96"/>
        <v>740</v>
      </c>
      <c r="X274" s="20">
        <f t="shared" si="97"/>
        <v>0.19712162162162156</v>
      </c>
      <c r="Y274" s="67">
        <f t="shared" si="98"/>
        <v>1.4586999999999994</v>
      </c>
      <c r="Z274" s="68">
        <f t="shared" si="99"/>
        <v>14586.999999999995</v>
      </c>
      <c r="AA274" s="65" t="s">
        <v>52</v>
      </c>
      <c r="AU274" s="23">
        <f t="shared" si="109"/>
        <v>-1</v>
      </c>
      <c r="AV274" s="23" t="str">
        <f t="shared" si="109"/>
        <v/>
      </c>
      <c r="AW274" s="23" t="str">
        <f t="shared" si="109"/>
        <v/>
      </c>
      <c r="AX274" s="23" t="str">
        <f t="shared" si="109"/>
        <v/>
      </c>
      <c r="AY274" s="23" t="str">
        <f t="shared" si="109"/>
        <v/>
      </c>
      <c r="AZ274" s="23"/>
      <c r="BA274" s="25">
        <v>5.7</v>
      </c>
      <c r="BB274" s="25">
        <v>5.54</v>
      </c>
      <c r="BC274" s="25">
        <f t="shared" si="101"/>
        <v>4.54</v>
      </c>
      <c r="BD274" s="25">
        <f t="shared" si="106"/>
        <v>5.2222</v>
      </c>
      <c r="BF274" s="55">
        <f t="shared" si="108"/>
        <v>0</v>
      </c>
      <c r="BG274" s="66"/>
      <c r="BH274" s="66"/>
      <c r="BI274" s="25"/>
      <c r="BJ274" s="25"/>
      <c r="BK274" s="20"/>
      <c r="BL274" s="24"/>
      <c r="BM274" s="25"/>
      <c r="BN274" s="25"/>
      <c r="BO274" s="25"/>
      <c r="BP274" s="126"/>
    </row>
    <row r="275" spans="1:68" x14ac:dyDescent="0.2">
      <c r="A275" s="56">
        <v>45157</v>
      </c>
      <c r="B275" s="57" t="s">
        <v>561</v>
      </c>
      <c r="C275" s="24" t="s">
        <v>397</v>
      </c>
      <c r="D275" s="58" t="str">
        <f t="shared" si="107"/>
        <v>Sat</v>
      </c>
      <c r="E275" s="74" t="s">
        <v>103</v>
      </c>
      <c r="F275" s="74" t="s">
        <v>51</v>
      </c>
      <c r="G275" s="74" t="s">
        <v>103</v>
      </c>
      <c r="H275" s="24" t="s">
        <v>377</v>
      </c>
      <c r="I275" s="61" t="s">
        <v>95</v>
      </c>
      <c r="J275" s="61" t="s">
        <v>484</v>
      </c>
      <c r="K275" s="60" t="s">
        <v>490</v>
      </c>
      <c r="L275" s="122">
        <v>3</v>
      </c>
      <c r="M275" s="74" t="s">
        <v>105</v>
      </c>
      <c r="N275" s="60" t="s">
        <v>7</v>
      </c>
      <c r="R275" s="79">
        <v>2</v>
      </c>
      <c r="S275" s="65" t="s">
        <v>363</v>
      </c>
      <c r="T275" s="66" t="str">
        <f t="shared" si="93"/>
        <v>0.00</v>
      </c>
      <c r="U275" s="66">
        <f t="shared" si="94"/>
        <v>-3</v>
      </c>
      <c r="V275" s="66">
        <f t="shared" si="95"/>
        <v>142.86999999999995</v>
      </c>
      <c r="W275" s="66">
        <f t="shared" si="96"/>
        <v>743</v>
      </c>
      <c r="X275" s="20">
        <f t="shared" si="97"/>
        <v>0.19228802153432026</v>
      </c>
      <c r="Y275" s="67">
        <f t="shared" si="98"/>
        <v>1.4286999999999994</v>
      </c>
      <c r="Z275" s="68">
        <f t="shared" si="99"/>
        <v>14286.999999999995</v>
      </c>
      <c r="AA275" s="65" t="s">
        <v>52</v>
      </c>
      <c r="AU275" s="23">
        <f t="shared" si="109"/>
        <v>-3</v>
      </c>
      <c r="AV275" s="23" t="str">
        <f t="shared" si="109"/>
        <v/>
      </c>
      <c r="AW275" s="23" t="str">
        <f t="shared" si="109"/>
        <v/>
      </c>
      <c r="AX275" s="23" t="str">
        <f t="shared" si="109"/>
        <v/>
      </c>
      <c r="AY275" s="23" t="str">
        <f t="shared" si="109"/>
        <v/>
      </c>
      <c r="AZ275" s="23"/>
      <c r="BA275" s="25">
        <v>0</v>
      </c>
      <c r="BB275" s="25">
        <v>2.0499999999999998</v>
      </c>
      <c r="BC275" s="25">
        <f t="shared" si="101"/>
        <v>3.1499999999999995</v>
      </c>
      <c r="BD275" s="25">
        <f t="shared" si="106"/>
        <v>1.9764999999999999</v>
      </c>
      <c r="BF275" s="55">
        <f t="shared" si="108"/>
        <v>0</v>
      </c>
      <c r="BG275" s="66"/>
      <c r="BH275" s="66"/>
      <c r="BI275" s="25"/>
      <c r="BJ275" s="25"/>
      <c r="BK275" s="20"/>
      <c r="BL275" s="24"/>
      <c r="BM275" s="25"/>
      <c r="BN275" s="25"/>
      <c r="BO275" s="25"/>
      <c r="BP275" s="126"/>
    </row>
    <row r="276" spans="1:68" x14ac:dyDescent="0.2">
      <c r="A276" s="56">
        <v>45157</v>
      </c>
      <c r="B276" s="57" t="s">
        <v>561</v>
      </c>
      <c r="C276" s="24" t="s">
        <v>397</v>
      </c>
      <c r="D276" s="58" t="str">
        <f t="shared" si="107"/>
        <v>Sat</v>
      </c>
      <c r="E276" s="74" t="s">
        <v>103</v>
      </c>
      <c r="F276" s="74" t="s">
        <v>51</v>
      </c>
      <c r="G276" s="74" t="s">
        <v>103</v>
      </c>
      <c r="H276" s="24" t="s">
        <v>491</v>
      </c>
      <c r="I276" s="61" t="s">
        <v>492</v>
      </c>
      <c r="J276" s="61" t="s">
        <v>493</v>
      </c>
      <c r="K276" s="60" t="s">
        <v>494</v>
      </c>
      <c r="L276" s="122">
        <v>2</v>
      </c>
      <c r="M276" s="74" t="s">
        <v>105</v>
      </c>
      <c r="N276" s="60" t="s">
        <v>73</v>
      </c>
      <c r="R276" s="79">
        <v>4.4800000000000004</v>
      </c>
      <c r="S276" s="65" t="s">
        <v>363</v>
      </c>
      <c r="T276" s="66" t="str">
        <f t="shared" si="93"/>
        <v>0.00</v>
      </c>
      <c r="U276" s="66">
        <f t="shared" si="94"/>
        <v>-2</v>
      </c>
      <c r="V276" s="66">
        <f t="shared" si="95"/>
        <v>140.86999999999995</v>
      </c>
      <c r="W276" s="66">
        <f t="shared" si="96"/>
        <v>745</v>
      </c>
      <c r="X276" s="20">
        <f t="shared" si="97"/>
        <v>0.18908724832214757</v>
      </c>
      <c r="Y276" s="67">
        <f t="shared" si="98"/>
        <v>1.4086999999999994</v>
      </c>
      <c r="Z276" s="68">
        <f t="shared" si="99"/>
        <v>14086.999999999995</v>
      </c>
      <c r="AA276" s="65" t="s">
        <v>52</v>
      </c>
      <c r="AU276" s="23">
        <f t="shared" si="109"/>
        <v>-2</v>
      </c>
      <c r="AV276" s="23" t="str">
        <f t="shared" si="109"/>
        <v/>
      </c>
      <c r="AW276" s="23" t="str">
        <f t="shared" si="109"/>
        <v/>
      </c>
      <c r="AX276" s="23" t="str">
        <f t="shared" si="109"/>
        <v/>
      </c>
      <c r="AY276" s="23" t="str">
        <f t="shared" si="109"/>
        <v/>
      </c>
      <c r="AZ276" s="23"/>
      <c r="BA276" s="25">
        <v>0</v>
      </c>
      <c r="BB276" s="25">
        <v>0</v>
      </c>
      <c r="BC276" s="25">
        <f t="shared" si="101"/>
        <v>-2</v>
      </c>
      <c r="BD276" s="25">
        <f>0.94*(BB276-1)+1</f>
        <v>6.0000000000000053E-2</v>
      </c>
      <c r="BF276" s="55">
        <f t="shared" si="108"/>
        <v>0</v>
      </c>
      <c r="BG276" s="66"/>
      <c r="BH276" s="66"/>
      <c r="BI276" s="25"/>
      <c r="BJ276" s="25"/>
      <c r="BK276" s="20"/>
      <c r="BL276" s="24"/>
      <c r="BM276" s="25"/>
      <c r="BN276" s="25"/>
      <c r="BO276" s="25"/>
      <c r="BP276" s="126"/>
    </row>
    <row r="277" spans="1:68" x14ac:dyDescent="0.2">
      <c r="A277" s="56">
        <v>45158</v>
      </c>
      <c r="B277" s="57" t="s">
        <v>561</v>
      </c>
      <c r="C277" s="24" t="s">
        <v>397</v>
      </c>
      <c r="D277" s="58" t="str">
        <f t="shared" si="107"/>
        <v>Sun</v>
      </c>
      <c r="E277" s="74" t="s">
        <v>103</v>
      </c>
      <c r="F277" s="74" t="s">
        <v>51</v>
      </c>
      <c r="G277" s="74" t="s">
        <v>103</v>
      </c>
      <c r="H277" s="24" t="s">
        <v>176</v>
      </c>
      <c r="I277" s="61" t="s">
        <v>84</v>
      </c>
      <c r="J277" s="61" t="s">
        <v>64</v>
      </c>
      <c r="K277" s="62" t="s">
        <v>495</v>
      </c>
      <c r="L277" s="122">
        <v>1</v>
      </c>
      <c r="M277" s="74" t="s">
        <v>105</v>
      </c>
      <c r="N277" s="60" t="s">
        <v>6</v>
      </c>
      <c r="R277" s="79">
        <v>11</v>
      </c>
      <c r="S277" s="83" t="s">
        <v>371</v>
      </c>
      <c r="T277" s="66" t="str">
        <f t="shared" si="93"/>
        <v>0.00</v>
      </c>
      <c r="U277" s="66">
        <f t="shared" si="94"/>
        <v>-1</v>
      </c>
      <c r="V277" s="66">
        <f t="shared" si="95"/>
        <v>139.86999999999995</v>
      </c>
      <c r="W277" s="66">
        <f t="shared" si="96"/>
        <v>746</v>
      </c>
      <c r="X277" s="20">
        <f t="shared" si="97"/>
        <v>0.18749329758713129</v>
      </c>
      <c r="Y277" s="67">
        <f t="shared" si="98"/>
        <v>1.3986999999999994</v>
      </c>
      <c r="Z277" s="68">
        <f t="shared" si="99"/>
        <v>13986.999999999995</v>
      </c>
      <c r="AA277" s="65" t="s">
        <v>52</v>
      </c>
      <c r="AU277" s="23">
        <f t="shared" si="109"/>
        <v>-1</v>
      </c>
      <c r="AV277" s="23" t="str">
        <f t="shared" si="109"/>
        <v/>
      </c>
      <c r="AW277" s="23" t="str">
        <f t="shared" si="109"/>
        <v/>
      </c>
      <c r="AX277" s="23" t="str">
        <f t="shared" si="109"/>
        <v/>
      </c>
      <c r="AY277" s="23" t="str">
        <f t="shared" si="109"/>
        <v/>
      </c>
      <c r="AZ277" s="23"/>
      <c r="BA277" s="25">
        <v>9</v>
      </c>
      <c r="BB277" s="25">
        <v>8.0399999999999991</v>
      </c>
      <c r="BC277" s="25">
        <f t="shared" si="101"/>
        <v>7.0399999999999991</v>
      </c>
      <c r="BD277" s="25">
        <f t="shared" ref="BD277:BD287" si="110">0.93*(BB277-1)+1</f>
        <v>7.5471999999999992</v>
      </c>
      <c r="BF277" s="55">
        <f t="shared" si="108"/>
        <v>0</v>
      </c>
      <c r="BG277" s="66"/>
      <c r="BH277" s="66"/>
      <c r="BI277" s="25"/>
      <c r="BJ277" s="25"/>
      <c r="BK277" s="20"/>
      <c r="BL277" s="24"/>
      <c r="BM277" s="25"/>
      <c r="BN277" s="25"/>
      <c r="BO277" s="25"/>
      <c r="BP277" s="126"/>
    </row>
    <row r="278" spans="1:68" x14ac:dyDescent="0.2">
      <c r="A278" s="56">
        <v>45158</v>
      </c>
      <c r="B278" s="57" t="s">
        <v>561</v>
      </c>
      <c r="C278" s="24" t="s">
        <v>397</v>
      </c>
      <c r="D278" s="58" t="str">
        <f t="shared" si="107"/>
        <v>Sun</v>
      </c>
      <c r="E278" s="74" t="s">
        <v>103</v>
      </c>
      <c r="F278" s="74" t="s">
        <v>51</v>
      </c>
      <c r="G278" s="74" t="s">
        <v>103</v>
      </c>
      <c r="H278" s="24" t="s">
        <v>176</v>
      </c>
      <c r="I278" s="61" t="s">
        <v>84</v>
      </c>
      <c r="J278" s="61" t="s">
        <v>64</v>
      </c>
      <c r="K278" s="69" t="s">
        <v>495</v>
      </c>
      <c r="L278" s="122">
        <v>2</v>
      </c>
      <c r="M278" s="74" t="s">
        <v>105</v>
      </c>
      <c r="N278" s="60" t="s">
        <v>7</v>
      </c>
      <c r="R278" s="79">
        <v>2.93</v>
      </c>
      <c r="S278" s="65" t="s">
        <v>371</v>
      </c>
      <c r="T278" s="66">
        <f t="shared" si="93"/>
        <v>5.86</v>
      </c>
      <c r="U278" s="66">
        <f t="shared" si="94"/>
        <v>3.8600000000000003</v>
      </c>
      <c r="V278" s="66">
        <f t="shared" si="95"/>
        <v>143.72999999999996</v>
      </c>
      <c r="W278" s="66">
        <f t="shared" si="96"/>
        <v>748</v>
      </c>
      <c r="X278" s="20">
        <f t="shared" si="97"/>
        <v>0.19215240641711226</v>
      </c>
      <c r="Y278" s="67">
        <f t="shared" si="98"/>
        <v>1.4372999999999996</v>
      </c>
      <c r="Z278" s="68">
        <f t="shared" si="99"/>
        <v>14372.999999999996</v>
      </c>
      <c r="AA278" s="65" t="s">
        <v>53</v>
      </c>
      <c r="AU278" s="23">
        <f t="shared" si="109"/>
        <v>3.8600000000000003</v>
      </c>
      <c r="AV278" s="23" t="str">
        <f t="shared" si="109"/>
        <v/>
      </c>
      <c r="AW278" s="23" t="str">
        <f t="shared" si="109"/>
        <v/>
      </c>
      <c r="AX278" s="23" t="str">
        <f t="shared" si="109"/>
        <v/>
      </c>
      <c r="AY278" s="23" t="str">
        <f t="shared" si="109"/>
        <v/>
      </c>
      <c r="AZ278" s="23"/>
      <c r="BA278" s="25">
        <v>0</v>
      </c>
      <c r="BB278" s="25">
        <v>2.5299999999999998</v>
      </c>
      <c r="BC278" s="25">
        <f t="shared" si="101"/>
        <v>3.0599999999999996</v>
      </c>
      <c r="BD278" s="25">
        <f t="shared" si="110"/>
        <v>2.4228999999999998</v>
      </c>
      <c r="BF278" s="55">
        <f t="shared" si="108"/>
        <v>0</v>
      </c>
      <c r="BG278" s="66"/>
      <c r="BH278" s="66"/>
      <c r="BI278" s="25"/>
      <c r="BJ278" s="25"/>
      <c r="BK278" s="20"/>
      <c r="BL278" s="24"/>
      <c r="BM278" s="25"/>
      <c r="BN278" s="25"/>
      <c r="BO278" s="25"/>
      <c r="BP278" s="126"/>
    </row>
    <row r="279" spans="1:68" x14ac:dyDescent="0.2">
      <c r="A279" s="56">
        <v>45158</v>
      </c>
      <c r="B279" s="57" t="s">
        <v>561</v>
      </c>
      <c r="C279" s="24" t="s">
        <v>397</v>
      </c>
      <c r="D279" s="58" t="str">
        <f t="shared" si="107"/>
        <v>Sun</v>
      </c>
      <c r="E279" s="74" t="s">
        <v>103</v>
      </c>
      <c r="F279" s="74" t="s">
        <v>51</v>
      </c>
      <c r="G279" s="74" t="s">
        <v>103</v>
      </c>
      <c r="H279" s="24" t="s">
        <v>176</v>
      </c>
      <c r="I279" s="61" t="s">
        <v>96</v>
      </c>
      <c r="J279" s="61" t="s">
        <v>95</v>
      </c>
      <c r="K279" s="69" t="s">
        <v>496</v>
      </c>
      <c r="L279" s="122">
        <v>3.5</v>
      </c>
      <c r="M279" s="74" t="s">
        <v>105</v>
      </c>
      <c r="N279" s="60" t="s">
        <v>7</v>
      </c>
      <c r="R279" s="79">
        <v>1.6</v>
      </c>
      <c r="S279" s="65" t="s">
        <v>372</v>
      </c>
      <c r="T279" s="66">
        <f t="shared" ref="T279:T342" si="111">IF((AA279="W"),ROUND((R279*L279),2),"0.00")</f>
        <v>5.6</v>
      </c>
      <c r="U279" s="66">
        <f t="shared" ref="U279:U342" si="112">-$L279+T279</f>
        <v>2.0999999999999996</v>
      </c>
      <c r="V279" s="66">
        <f t="shared" ref="V279:V342" si="113">U279+V278</f>
        <v>145.82999999999996</v>
      </c>
      <c r="W279" s="66">
        <f t="shared" ref="W279:W342" si="114">L279+W278</f>
        <v>751.5</v>
      </c>
      <c r="X279" s="20">
        <f t="shared" ref="X279:X342" si="115">SUM(V279/W279)</f>
        <v>0.19405189620758478</v>
      </c>
      <c r="Y279" s="67">
        <f t="shared" ref="Y279:Y342" si="116">V279/100</f>
        <v>1.4582999999999995</v>
      </c>
      <c r="Z279" s="68">
        <f t="shared" ref="Z279:Z342" si="117">V279*100</f>
        <v>14582.999999999996</v>
      </c>
      <c r="AA279" s="65" t="s">
        <v>53</v>
      </c>
      <c r="AU279" s="23">
        <f t="shared" si="109"/>
        <v>2.0999999999999996</v>
      </c>
      <c r="AV279" s="23" t="str">
        <f t="shared" si="109"/>
        <v/>
      </c>
      <c r="AW279" s="23" t="str">
        <f t="shared" si="109"/>
        <v/>
      </c>
      <c r="AX279" s="23" t="str">
        <f t="shared" si="109"/>
        <v/>
      </c>
      <c r="AY279" s="23" t="str">
        <f t="shared" si="109"/>
        <v/>
      </c>
      <c r="AZ279" s="23"/>
      <c r="BA279" s="25">
        <v>0</v>
      </c>
      <c r="BB279" s="25">
        <v>1.62</v>
      </c>
      <c r="BC279" s="25">
        <f t="shared" si="101"/>
        <v>2.17</v>
      </c>
      <c r="BD279" s="25">
        <f t="shared" si="110"/>
        <v>1.5766</v>
      </c>
      <c r="BF279" s="55">
        <f t="shared" si="108"/>
        <v>0</v>
      </c>
      <c r="BG279" s="66"/>
      <c r="BH279" s="66"/>
      <c r="BI279" s="25"/>
      <c r="BJ279" s="25"/>
      <c r="BK279" s="20"/>
      <c r="BL279" s="24"/>
      <c r="BM279" s="25"/>
      <c r="BN279" s="25"/>
      <c r="BO279" s="25"/>
      <c r="BP279" s="126"/>
    </row>
    <row r="280" spans="1:68" x14ac:dyDescent="0.2">
      <c r="A280" s="56">
        <v>45158</v>
      </c>
      <c r="B280" s="57" t="s">
        <v>561</v>
      </c>
      <c r="C280" s="24" t="s">
        <v>397</v>
      </c>
      <c r="D280" s="58" t="str">
        <f t="shared" si="107"/>
        <v>Sun</v>
      </c>
      <c r="E280" s="74" t="s">
        <v>103</v>
      </c>
      <c r="F280" s="74" t="s">
        <v>51</v>
      </c>
      <c r="G280" s="74" t="s">
        <v>103</v>
      </c>
      <c r="H280" s="24" t="s">
        <v>176</v>
      </c>
      <c r="I280" s="61" t="s">
        <v>96</v>
      </c>
      <c r="J280" s="61" t="s">
        <v>95</v>
      </c>
      <c r="K280" s="69" t="s">
        <v>496</v>
      </c>
      <c r="L280" s="122">
        <v>1.5</v>
      </c>
      <c r="M280" s="74" t="s">
        <v>105</v>
      </c>
      <c r="N280" s="60" t="s">
        <v>6</v>
      </c>
      <c r="R280" s="79">
        <v>3.76</v>
      </c>
      <c r="S280" s="65" t="s">
        <v>372</v>
      </c>
      <c r="T280" s="66">
        <f t="shared" si="111"/>
        <v>5.64</v>
      </c>
      <c r="U280" s="66">
        <f t="shared" si="112"/>
        <v>4.1399999999999997</v>
      </c>
      <c r="V280" s="66">
        <f t="shared" si="113"/>
        <v>149.96999999999994</v>
      </c>
      <c r="W280" s="66">
        <f t="shared" si="114"/>
        <v>753</v>
      </c>
      <c r="X280" s="20">
        <f t="shared" si="115"/>
        <v>0.19916334661354573</v>
      </c>
      <c r="Y280" s="67">
        <f t="shared" si="116"/>
        <v>1.4996999999999994</v>
      </c>
      <c r="Z280" s="68">
        <f t="shared" si="117"/>
        <v>14996.999999999995</v>
      </c>
      <c r="AA280" s="65" t="s">
        <v>53</v>
      </c>
      <c r="AU280" s="23">
        <f t="shared" si="109"/>
        <v>4.1399999999999997</v>
      </c>
      <c r="AV280" s="23" t="str">
        <f t="shared" si="109"/>
        <v/>
      </c>
      <c r="AW280" s="23" t="str">
        <f t="shared" si="109"/>
        <v/>
      </c>
      <c r="AX280" s="23" t="str">
        <f t="shared" si="109"/>
        <v/>
      </c>
      <c r="AY280" s="23" t="str">
        <f t="shared" si="109"/>
        <v/>
      </c>
      <c r="AZ280" s="23"/>
      <c r="BA280" s="25">
        <v>5.5</v>
      </c>
      <c r="BB280" s="25">
        <v>5.76</v>
      </c>
      <c r="BC280" s="25">
        <f t="shared" si="101"/>
        <v>7.1400000000000006</v>
      </c>
      <c r="BD280" s="25">
        <f t="shared" si="110"/>
        <v>5.4268000000000001</v>
      </c>
      <c r="BF280" s="55">
        <f t="shared" si="108"/>
        <v>0</v>
      </c>
      <c r="BG280" s="66"/>
      <c r="BH280" s="66"/>
      <c r="BI280" s="25"/>
      <c r="BJ280" s="25"/>
      <c r="BK280" s="20"/>
      <c r="BL280" s="24"/>
      <c r="BM280" s="25"/>
      <c r="BN280" s="25"/>
      <c r="BO280" s="25"/>
      <c r="BP280" s="126"/>
    </row>
    <row r="281" spans="1:68" x14ac:dyDescent="0.2">
      <c r="A281" s="56">
        <v>45160</v>
      </c>
      <c r="B281" s="57" t="s">
        <v>561</v>
      </c>
      <c r="C281" s="24" t="s">
        <v>397</v>
      </c>
      <c r="D281" s="58" t="str">
        <f t="shared" si="107"/>
        <v>Tue</v>
      </c>
      <c r="E281" s="74" t="s">
        <v>103</v>
      </c>
      <c r="F281" s="74" t="s">
        <v>51</v>
      </c>
      <c r="G281" s="74" t="s">
        <v>103</v>
      </c>
      <c r="H281" s="24" t="s">
        <v>56</v>
      </c>
      <c r="I281" s="61" t="s">
        <v>84</v>
      </c>
      <c r="J281" s="61" t="s">
        <v>96</v>
      </c>
      <c r="K281" s="69" t="s">
        <v>500</v>
      </c>
      <c r="L281" s="122">
        <v>3</v>
      </c>
      <c r="M281" s="74" t="s">
        <v>105</v>
      </c>
      <c r="N281" s="60" t="s">
        <v>6</v>
      </c>
      <c r="R281" s="79">
        <v>2.6</v>
      </c>
      <c r="S281" s="65" t="s">
        <v>372</v>
      </c>
      <c r="T281" s="66">
        <f t="shared" si="111"/>
        <v>7.8</v>
      </c>
      <c r="U281" s="66">
        <f t="shared" si="112"/>
        <v>4.8</v>
      </c>
      <c r="V281" s="66">
        <f t="shared" si="113"/>
        <v>154.76999999999995</v>
      </c>
      <c r="W281" s="66">
        <f t="shared" si="114"/>
        <v>756</v>
      </c>
      <c r="X281" s="20">
        <f t="shared" si="115"/>
        <v>0.20472222222222217</v>
      </c>
      <c r="Y281" s="67">
        <f t="shared" si="116"/>
        <v>1.5476999999999996</v>
      </c>
      <c r="Z281" s="68">
        <f t="shared" si="117"/>
        <v>15476.999999999995</v>
      </c>
      <c r="AA281" s="65" t="s">
        <v>53</v>
      </c>
      <c r="AU281" s="23">
        <f t="shared" ref="AU281:AY300" si="118">IF($G281=AU$2,$U281,"")</f>
        <v>4.8</v>
      </c>
      <c r="AV281" s="23" t="str">
        <f t="shared" si="118"/>
        <v/>
      </c>
      <c r="AW281" s="23" t="str">
        <f t="shared" si="118"/>
        <v/>
      </c>
      <c r="AX281" s="23" t="str">
        <f t="shared" si="118"/>
        <v/>
      </c>
      <c r="AY281" s="23" t="str">
        <f t="shared" si="118"/>
        <v/>
      </c>
      <c r="AZ281" s="23"/>
      <c r="BA281" s="25">
        <v>4.8</v>
      </c>
      <c r="BB281" s="25">
        <v>4.5999999999999996</v>
      </c>
      <c r="BC281" s="25">
        <f t="shared" si="101"/>
        <v>10.799999999999999</v>
      </c>
      <c r="BD281" s="25">
        <f t="shared" si="110"/>
        <v>4.3479999999999999</v>
      </c>
      <c r="BF281" s="55">
        <f t="shared" si="108"/>
        <v>0</v>
      </c>
      <c r="BG281" s="66"/>
      <c r="BH281" s="66"/>
      <c r="BI281" s="25"/>
      <c r="BJ281" s="25"/>
      <c r="BK281" s="20"/>
      <c r="BL281" s="24"/>
      <c r="BM281" s="25"/>
      <c r="BN281" s="25"/>
      <c r="BO281" s="25"/>
      <c r="BP281" s="126"/>
    </row>
    <row r="282" spans="1:68" x14ac:dyDescent="0.2">
      <c r="A282" s="56">
        <v>45160</v>
      </c>
      <c r="B282" s="57" t="s">
        <v>561</v>
      </c>
      <c r="C282" s="24" t="s">
        <v>397</v>
      </c>
      <c r="D282" s="58" t="str">
        <f t="shared" si="107"/>
        <v>Tue</v>
      </c>
      <c r="E282" s="74" t="s">
        <v>103</v>
      </c>
      <c r="F282" s="74" t="s">
        <v>51</v>
      </c>
      <c r="G282" s="74" t="s">
        <v>103</v>
      </c>
      <c r="H282" s="24" t="s">
        <v>85</v>
      </c>
      <c r="I282" s="61" t="s">
        <v>90</v>
      </c>
      <c r="J282" s="61" t="s">
        <v>202</v>
      </c>
      <c r="K282" s="69" t="s">
        <v>498</v>
      </c>
      <c r="L282" s="122">
        <v>3.5</v>
      </c>
      <c r="M282" s="74" t="s">
        <v>105</v>
      </c>
      <c r="N282" s="60" t="s">
        <v>7</v>
      </c>
      <c r="R282" s="79">
        <v>1.75</v>
      </c>
      <c r="S282" s="65" t="s">
        <v>372</v>
      </c>
      <c r="T282" s="66">
        <f t="shared" si="111"/>
        <v>6.13</v>
      </c>
      <c r="U282" s="66">
        <f t="shared" si="112"/>
        <v>2.63</v>
      </c>
      <c r="V282" s="66">
        <f t="shared" si="113"/>
        <v>157.39999999999995</v>
      </c>
      <c r="W282" s="66">
        <f t="shared" si="114"/>
        <v>759.5</v>
      </c>
      <c r="X282" s="20">
        <f t="shared" si="115"/>
        <v>0.20724160631994726</v>
      </c>
      <c r="Y282" s="67">
        <f t="shared" si="116"/>
        <v>1.5739999999999994</v>
      </c>
      <c r="Z282" s="68">
        <f t="shared" si="117"/>
        <v>15739.999999999995</v>
      </c>
      <c r="AA282" s="65" t="s">
        <v>53</v>
      </c>
      <c r="AU282" s="23">
        <f t="shared" si="118"/>
        <v>2.63</v>
      </c>
      <c r="AV282" s="23" t="str">
        <f t="shared" si="118"/>
        <v/>
      </c>
      <c r="AW282" s="23" t="str">
        <f t="shared" si="118"/>
        <v/>
      </c>
      <c r="AX282" s="23" t="str">
        <f t="shared" si="118"/>
        <v/>
      </c>
      <c r="AY282" s="23" t="str">
        <f t="shared" si="118"/>
        <v/>
      </c>
      <c r="AZ282" s="23"/>
      <c r="BA282" s="25">
        <v>0</v>
      </c>
      <c r="BB282" s="25">
        <v>1.43</v>
      </c>
      <c r="BC282" s="25">
        <f t="shared" si="101"/>
        <v>1.5049999999999999</v>
      </c>
      <c r="BD282" s="25">
        <f t="shared" si="110"/>
        <v>1.3998999999999999</v>
      </c>
      <c r="BF282" s="55">
        <f t="shared" si="108"/>
        <v>0</v>
      </c>
      <c r="BG282" s="66"/>
      <c r="BH282" s="66"/>
      <c r="BI282" s="25"/>
      <c r="BJ282" s="25"/>
      <c r="BK282" s="20"/>
      <c r="BL282" s="24"/>
      <c r="BM282" s="25"/>
      <c r="BN282" s="25"/>
      <c r="BO282" s="25"/>
      <c r="BP282" s="126"/>
    </row>
    <row r="283" spans="1:68" x14ac:dyDescent="0.2">
      <c r="A283" s="56">
        <v>45160</v>
      </c>
      <c r="B283" s="57" t="s">
        <v>561</v>
      </c>
      <c r="C283" s="24" t="s">
        <v>397</v>
      </c>
      <c r="D283" s="58" t="str">
        <f t="shared" si="107"/>
        <v>Tue</v>
      </c>
      <c r="E283" s="74" t="s">
        <v>103</v>
      </c>
      <c r="F283" s="74" t="s">
        <v>51</v>
      </c>
      <c r="G283" s="74" t="s">
        <v>103</v>
      </c>
      <c r="H283" s="24" t="s">
        <v>497</v>
      </c>
      <c r="I283" s="61" t="s">
        <v>156</v>
      </c>
      <c r="J283" s="61" t="s">
        <v>159</v>
      </c>
      <c r="K283" s="70" t="s">
        <v>499</v>
      </c>
      <c r="L283" s="122">
        <v>2</v>
      </c>
      <c r="M283" s="74" t="s">
        <v>105</v>
      </c>
      <c r="N283" s="60" t="s">
        <v>6</v>
      </c>
      <c r="R283" s="79">
        <v>2.1</v>
      </c>
      <c r="S283" s="65" t="s">
        <v>373</v>
      </c>
      <c r="T283" s="66" t="str">
        <f t="shared" si="111"/>
        <v>0.00</v>
      </c>
      <c r="U283" s="66">
        <f t="shared" si="112"/>
        <v>-2</v>
      </c>
      <c r="V283" s="66">
        <f t="shared" si="113"/>
        <v>155.39999999999995</v>
      </c>
      <c r="W283" s="66">
        <f t="shared" si="114"/>
        <v>761.5</v>
      </c>
      <c r="X283" s="20">
        <f t="shared" si="115"/>
        <v>0.20407091267235714</v>
      </c>
      <c r="Y283" s="67">
        <f t="shared" si="116"/>
        <v>1.5539999999999994</v>
      </c>
      <c r="Z283" s="68">
        <f t="shared" si="117"/>
        <v>15539.999999999995</v>
      </c>
      <c r="AA283" s="65" t="s">
        <v>52</v>
      </c>
      <c r="AU283" s="23">
        <f t="shared" si="118"/>
        <v>-2</v>
      </c>
      <c r="AV283" s="23" t="str">
        <f t="shared" si="118"/>
        <v/>
      </c>
      <c r="AW283" s="23" t="str">
        <f t="shared" si="118"/>
        <v/>
      </c>
      <c r="AX283" s="23" t="str">
        <f t="shared" si="118"/>
        <v/>
      </c>
      <c r="AY283" s="23" t="str">
        <f t="shared" si="118"/>
        <v/>
      </c>
      <c r="AZ283" s="23"/>
      <c r="BA283" s="25">
        <v>2.0499999999999998</v>
      </c>
      <c r="BB283" s="25">
        <v>1.76</v>
      </c>
      <c r="BC283" s="25">
        <f t="shared" si="101"/>
        <v>1.52</v>
      </c>
      <c r="BD283" s="25">
        <f t="shared" si="110"/>
        <v>1.7068000000000001</v>
      </c>
      <c r="BF283" s="55">
        <f t="shared" si="108"/>
        <v>0</v>
      </c>
      <c r="BG283" s="66"/>
      <c r="BH283" s="66"/>
      <c r="BI283" s="25"/>
      <c r="BJ283" s="25"/>
      <c r="BK283" s="20"/>
      <c r="BL283" s="24"/>
      <c r="BM283" s="25"/>
      <c r="BN283" s="25"/>
      <c r="BO283" s="25"/>
      <c r="BP283" s="126"/>
    </row>
    <row r="284" spans="1:68" x14ac:dyDescent="0.2">
      <c r="A284" s="56">
        <v>45160</v>
      </c>
      <c r="B284" s="57" t="s">
        <v>561</v>
      </c>
      <c r="C284" s="24" t="s">
        <v>397</v>
      </c>
      <c r="D284" s="58" t="str">
        <f t="shared" si="107"/>
        <v>Tue</v>
      </c>
      <c r="E284" s="74" t="s">
        <v>103</v>
      </c>
      <c r="F284" s="74" t="s">
        <v>51</v>
      </c>
      <c r="G284" s="74" t="s">
        <v>103</v>
      </c>
      <c r="H284" s="24" t="s">
        <v>85</v>
      </c>
      <c r="I284" s="61" t="s">
        <v>90</v>
      </c>
      <c r="J284" s="61" t="s">
        <v>202</v>
      </c>
      <c r="K284" s="69" t="s">
        <v>498</v>
      </c>
      <c r="L284" s="122">
        <v>1.5</v>
      </c>
      <c r="M284" s="74" t="s">
        <v>105</v>
      </c>
      <c r="N284" s="60" t="s">
        <v>6</v>
      </c>
      <c r="R284" s="79">
        <v>4.4000000000000004</v>
      </c>
      <c r="S284" s="65" t="s">
        <v>372</v>
      </c>
      <c r="T284" s="66">
        <f t="shared" si="111"/>
        <v>6.6</v>
      </c>
      <c r="U284" s="66">
        <f t="shared" si="112"/>
        <v>5.0999999999999996</v>
      </c>
      <c r="V284" s="66">
        <f t="shared" si="113"/>
        <v>160.49999999999994</v>
      </c>
      <c r="W284" s="66">
        <f t="shared" si="114"/>
        <v>763</v>
      </c>
      <c r="X284" s="20">
        <f t="shared" si="115"/>
        <v>0.21035386631716899</v>
      </c>
      <c r="Y284" s="67">
        <f t="shared" si="116"/>
        <v>1.6049999999999995</v>
      </c>
      <c r="Z284" s="68">
        <f t="shared" si="117"/>
        <v>16049.999999999995</v>
      </c>
      <c r="AA284" s="65" t="s">
        <v>53</v>
      </c>
      <c r="AU284" s="23">
        <f t="shared" si="118"/>
        <v>5.0999999999999996</v>
      </c>
      <c r="AV284" s="23" t="str">
        <f t="shared" si="118"/>
        <v/>
      </c>
      <c r="AW284" s="23" t="str">
        <f t="shared" si="118"/>
        <v/>
      </c>
      <c r="AX284" s="23" t="str">
        <f t="shared" si="118"/>
        <v/>
      </c>
      <c r="AY284" s="23" t="str">
        <f t="shared" si="118"/>
        <v/>
      </c>
      <c r="AZ284" s="23"/>
      <c r="BA284" s="25">
        <v>3.9</v>
      </c>
      <c r="BB284" s="25">
        <v>3.2</v>
      </c>
      <c r="BC284" s="25">
        <f t="shared" si="101"/>
        <v>3.3000000000000007</v>
      </c>
      <c r="BD284" s="25">
        <f t="shared" si="110"/>
        <v>3.0460000000000003</v>
      </c>
      <c r="BF284" s="55">
        <f t="shared" si="108"/>
        <v>0</v>
      </c>
      <c r="BG284" s="66"/>
      <c r="BH284" s="66"/>
      <c r="BI284" s="25"/>
      <c r="BJ284" s="25"/>
      <c r="BK284" s="20"/>
      <c r="BL284" s="24"/>
      <c r="BM284" s="25"/>
      <c r="BN284" s="25"/>
      <c r="BO284" s="25"/>
      <c r="BP284" s="126"/>
    </row>
    <row r="285" spans="1:68" x14ac:dyDescent="0.2">
      <c r="A285" s="56">
        <v>45161</v>
      </c>
      <c r="B285" s="57" t="s">
        <v>561</v>
      </c>
      <c r="C285" s="24" t="s">
        <v>397</v>
      </c>
      <c r="D285" s="58" t="str">
        <f t="shared" si="107"/>
        <v>Wed</v>
      </c>
      <c r="E285" s="74" t="s">
        <v>103</v>
      </c>
      <c r="F285" s="74" t="s">
        <v>51</v>
      </c>
      <c r="G285" s="74" t="s">
        <v>103</v>
      </c>
      <c r="H285" s="24" t="s">
        <v>176</v>
      </c>
      <c r="I285" s="61" t="s">
        <v>159</v>
      </c>
      <c r="J285" s="61" t="s">
        <v>80</v>
      </c>
      <c r="K285" s="69" t="s">
        <v>502</v>
      </c>
      <c r="L285" s="122">
        <v>3</v>
      </c>
      <c r="M285" s="74" t="s">
        <v>105</v>
      </c>
      <c r="N285" s="60" t="s">
        <v>6</v>
      </c>
      <c r="R285" s="79">
        <v>2</v>
      </c>
      <c r="S285" s="65" t="s">
        <v>372</v>
      </c>
      <c r="T285" s="66">
        <f t="shared" si="111"/>
        <v>6</v>
      </c>
      <c r="U285" s="66">
        <f t="shared" si="112"/>
        <v>3</v>
      </c>
      <c r="V285" s="66">
        <f t="shared" si="113"/>
        <v>163.49999999999994</v>
      </c>
      <c r="W285" s="66">
        <f t="shared" si="114"/>
        <v>766</v>
      </c>
      <c r="X285" s="20">
        <f t="shared" si="115"/>
        <v>0.21344647519582238</v>
      </c>
      <c r="Y285" s="67">
        <f t="shared" si="116"/>
        <v>1.6349999999999993</v>
      </c>
      <c r="Z285" s="68">
        <f t="shared" si="117"/>
        <v>16349.999999999995</v>
      </c>
      <c r="AA285" s="65" t="s">
        <v>53</v>
      </c>
      <c r="AU285" s="23">
        <f t="shared" si="118"/>
        <v>3</v>
      </c>
      <c r="AV285" s="23" t="str">
        <f t="shared" si="118"/>
        <v/>
      </c>
      <c r="AW285" s="23" t="str">
        <f t="shared" si="118"/>
        <v/>
      </c>
      <c r="AX285" s="23" t="str">
        <f t="shared" si="118"/>
        <v/>
      </c>
      <c r="AY285" s="23" t="str">
        <f t="shared" si="118"/>
        <v/>
      </c>
      <c r="AZ285" s="23"/>
      <c r="BA285" s="25">
        <v>1.75</v>
      </c>
      <c r="BB285" s="25">
        <v>1.72</v>
      </c>
      <c r="BC285" s="25">
        <f t="shared" si="101"/>
        <v>2.16</v>
      </c>
      <c r="BD285" s="25">
        <f t="shared" si="110"/>
        <v>1.6696</v>
      </c>
      <c r="BF285" s="55">
        <f t="shared" si="108"/>
        <v>0</v>
      </c>
      <c r="BG285" s="66"/>
      <c r="BH285" s="66"/>
      <c r="BI285" s="25"/>
      <c r="BJ285" s="25"/>
      <c r="BK285" s="20"/>
      <c r="BL285" s="24"/>
      <c r="BM285" s="25"/>
      <c r="BN285" s="25"/>
      <c r="BO285" s="25"/>
      <c r="BP285" s="126"/>
    </row>
    <row r="286" spans="1:68" x14ac:dyDescent="0.2">
      <c r="A286" s="56">
        <v>45161</v>
      </c>
      <c r="B286" s="57" t="s">
        <v>561</v>
      </c>
      <c r="C286" s="24" t="s">
        <v>397</v>
      </c>
      <c r="D286" s="58" t="str">
        <f t="shared" si="107"/>
        <v>Wed</v>
      </c>
      <c r="E286" s="74" t="s">
        <v>103</v>
      </c>
      <c r="F286" s="74" t="s">
        <v>51</v>
      </c>
      <c r="G286" s="74" t="s">
        <v>103</v>
      </c>
      <c r="H286" s="24" t="s">
        <v>377</v>
      </c>
      <c r="I286" s="61" t="s">
        <v>80</v>
      </c>
      <c r="J286" s="61" t="s">
        <v>202</v>
      </c>
      <c r="K286" s="60" t="s">
        <v>501</v>
      </c>
      <c r="L286" s="122">
        <v>2</v>
      </c>
      <c r="M286" s="74" t="s">
        <v>105</v>
      </c>
      <c r="N286" s="60" t="s">
        <v>6</v>
      </c>
      <c r="R286" s="79">
        <v>2.77</v>
      </c>
      <c r="S286" s="65" t="s">
        <v>363</v>
      </c>
      <c r="T286" s="66" t="str">
        <f t="shared" si="111"/>
        <v>0.00</v>
      </c>
      <c r="U286" s="66">
        <f t="shared" si="112"/>
        <v>-2</v>
      </c>
      <c r="V286" s="66">
        <f t="shared" si="113"/>
        <v>161.49999999999994</v>
      </c>
      <c r="W286" s="66">
        <f t="shared" si="114"/>
        <v>768</v>
      </c>
      <c r="X286" s="20">
        <f t="shared" si="115"/>
        <v>0.21028645833333326</v>
      </c>
      <c r="Y286" s="67">
        <f t="shared" si="116"/>
        <v>1.6149999999999993</v>
      </c>
      <c r="Z286" s="68">
        <f t="shared" si="117"/>
        <v>16149.999999999995</v>
      </c>
      <c r="AA286" s="65" t="s">
        <v>52</v>
      </c>
      <c r="AU286" s="23">
        <f t="shared" si="118"/>
        <v>-2</v>
      </c>
      <c r="AV286" s="23" t="str">
        <f t="shared" si="118"/>
        <v/>
      </c>
      <c r="AW286" s="23" t="str">
        <f t="shared" si="118"/>
        <v/>
      </c>
      <c r="AX286" s="23" t="str">
        <f t="shared" si="118"/>
        <v/>
      </c>
      <c r="AY286" s="23" t="str">
        <f t="shared" si="118"/>
        <v/>
      </c>
      <c r="AZ286" s="23"/>
      <c r="BA286" s="25">
        <v>3.7</v>
      </c>
      <c r="BB286" s="25">
        <v>4.2</v>
      </c>
      <c r="BC286" s="25">
        <f t="shared" si="101"/>
        <v>6.4</v>
      </c>
      <c r="BD286" s="25">
        <f t="shared" si="110"/>
        <v>3.9760000000000004</v>
      </c>
      <c r="BF286" s="55">
        <f t="shared" si="108"/>
        <v>0</v>
      </c>
      <c r="BG286" s="66"/>
      <c r="BH286" s="66"/>
      <c r="BI286" s="25"/>
      <c r="BJ286" s="25"/>
      <c r="BK286" s="20"/>
      <c r="BL286" s="24"/>
      <c r="BM286" s="25"/>
      <c r="BN286" s="25"/>
      <c r="BO286" s="25"/>
      <c r="BP286" s="126"/>
    </row>
    <row r="287" spans="1:68" x14ac:dyDescent="0.2">
      <c r="A287" s="56">
        <v>45161</v>
      </c>
      <c r="B287" s="57" t="s">
        <v>561</v>
      </c>
      <c r="C287" s="24" t="s">
        <v>397</v>
      </c>
      <c r="D287" s="58" t="str">
        <f t="shared" si="107"/>
        <v>Wed</v>
      </c>
      <c r="E287" s="74" t="s">
        <v>103</v>
      </c>
      <c r="F287" s="74" t="s">
        <v>51</v>
      </c>
      <c r="G287" s="74" t="s">
        <v>103</v>
      </c>
      <c r="H287" s="24" t="s">
        <v>176</v>
      </c>
      <c r="I287" s="61" t="s">
        <v>156</v>
      </c>
      <c r="J287" s="61" t="s">
        <v>136</v>
      </c>
      <c r="K287" s="60" t="s">
        <v>106</v>
      </c>
      <c r="L287" s="122">
        <v>3</v>
      </c>
      <c r="M287" s="74" t="s">
        <v>105</v>
      </c>
      <c r="N287" s="60" t="s">
        <v>6</v>
      </c>
      <c r="R287" s="79">
        <v>2.4500000000000002</v>
      </c>
      <c r="S287" s="65" t="s">
        <v>363</v>
      </c>
      <c r="T287" s="66" t="str">
        <f t="shared" si="111"/>
        <v>0.00</v>
      </c>
      <c r="U287" s="66">
        <f t="shared" si="112"/>
        <v>-3</v>
      </c>
      <c r="V287" s="66">
        <f t="shared" si="113"/>
        <v>158.49999999999994</v>
      </c>
      <c r="W287" s="66">
        <f t="shared" si="114"/>
        <v>771</v>
      </c>
      <c r="X287" s="20">
        <f t="shared" si="115"/>
        <v>0.20557717250324248</v>
      </c>
      <c r="Y287" s="67">
        <f t="shared" si="116"/>
        <v>1.5849999999999995</v>
      </c>
      <c r="Z287" s="68">
        <f t="shared" si="117"/>
        <v>15849.999999999995</v>
      </c>
      <c r="AA287" s="65" t="s">
        <v>52</v>
      </c>
      <c r="AU287" s="23">
        <f t="shared" si="118"/>
        <v>-3</v>
      </c>
      <c r="AV287" s="23" t="str">
        <f t="shared" si="118"/>
        <v/>
      </c>
      <c r="AW287" s="23" t="str">
        <f t="shared" si="118"/>
        <v/>
      </c>
      <c r="AX287" s="23" t="str">
        <f t="shared" si="118"/>
        <v/>
      </c>
      <c r="AY287" s="23" t="str">
        <f t="shared" si="118"/>
        <v/>
      </c>
      <c r="AZ287" s="23"/>
      <c r="BA287" s="25">
        <v>2.5</v>
      </c>
      <c r="BB287" s="25">
        <v>2.5</v>
      </c>
      <c r="BC287" s="25">
        <f t="shared" si="101"/>
        <v>4.5</v>
      </c>
      <c r="BD287" s="25">
        <f t="shared" si="110"/>
        <v>2.395</v>
      </c>
      <c r="BF287" s="55">
        <f t="shared" si="108"/>
        <v>0</v>
      </c>
      <c r="BG287" s="66"/>
      <c r="BH287" s="66"/>
      <c r="BI287" s="25"/>
      <c r="BJ287" s="25"/>
      <c r="BK287" s="20"/>
      <c r="BL287" s="24"/>
      <c r="BM287" s="25"/>
      <c r="BN287" s="25"/>
      <c r="BO287" s="25"/>
      <c r="BP287" s="126"/>
    </row>
    <row r="288" spans="1:68" x14ac:dyDescent="0.2">
      <c r="A288" s="56">
        <v>45161</v>
      </c>
      <c r="B288" s="57" t="s">
        <v>561</v>
      </c>
      <c r="C288" s="24" t="s">
        <v>397</v>
      </c>
      <c r="D288" s="58" t="str">
        <f t="shared" si="107"/>
        <v>Wed</v>
      </c>
      <c r="E288" s="74" t="s">
        <v>103</v>
      </c>
      <c r="F288" s="74" t="s">
        <v>51</v>
      </c>
      <c r="G288" s="74" t="s">
        <v>103</v>
      </c>
      <c r="H288" s="24" t="s">
        <v>176</v>
      </c>
      <c r="I288" s="61" t="s">
        <v>136</v>
      </c>
      <c r="J288" s="61" t="s">
        <v>202</v>
      </c>
      <c r="K288" s="62" t="s">
        <v>338</v>
      </c>
      <c r="L288" s="122">
        <v>1.5</v>
      </c>
      <c r="M288" s="74" t="s">
        <v>105</v>
      </c>
      <c r="N288" s="60" t="s">
        <v>6</v>
      </c>
      <c r="R288" s="79">
        <v>8</v>
      </c>
      <c r="S288" s="65" t="s">
        <v>371</v>
      </c>
      <c r="T288" s="66" t="str">
        <f t="shared" si="111"/>
        <v>0.00</v>
      </c>
      <c r="U288" s="66">
        <f t="shared" si="112"/>
        <v>-1.5</v>
      </c>
      <c r="V288" s="66">
        <f t="shared" si="113"/>
        <v>156.99999999999994</v>
      </c>
      <c r="W288" s="66">
        <f t="shared" si="114"/>
        <v>772.5</v>
      </c>
      <c r="X288" s="20">
        <f t="shared" si="115"/>
        <v>0.20323624595469247</v>
      </c>
      <c r="Y288" s="67">
        <f t="shared" si="116"/>
        <v>1.5699999999999994</v>
      </c>
      <c r="Z288" s="68">
        <f t="shared" si="117"/>
        <v>15699.999999999995</v>
      </c>
      <c r="AA288" s="65" t="s">
        <v>52</v>
      </c>
      <c r="AU288" s="23">
        <f t="shared" si="118"/>
        <v>-1.5</v>
      </c>
      <c r="AV288" s="23" t="str">
        <f t="shared" si="118"/>
        <v/>
      </c>
      <c r="AW288" s="23" t="str">
        <f t="shared" si="118"/>
        <v/>
      </c>
      <c r="AX288" s="23" t="str">
        <f t="shared" si="118"/>
        <v/>
      </c>
      <c r="AY288" s="23" t="str">
        <f t="shared" si="118"/>
        <v/>
      </c>
      <c r="AZ288" s="23"/>
      <c r="BA288" s="25">
        <v>6.2</v>
      </c>
      <c r="BB288" s="25">
        <v>0</v>
      </c>
      <c r="BC288" s="25">
        <f t="shared" si="101"/>
        <v>-1.5</v>
      </c>
      <c r="BD288" s="25">
        <f>0.94*(BB288-1)+1</f>
        <v>6.0000000000000053E-2</v>
      </c>
      <c r="BF288" s="55">
        <f t="shared" si="108"/>
        <v>0</v>
      </c>
      <c r="BG288" s="66"/>
      <c r="BH288" s="66"/>
      <c r="BI288" s="25"/>
      <c r="BJ288" s="25"/>
      <c r="BK288" s="20"/>
      <c r="BL288" s="24"/>
      <c r="BM288" s="25"/>
      <c r="BN288" s="25"/>
      <c r="BO288" s="25"/>
      <c r="BP288" s="126"/>
    </row>
    <row r="289" spans="1:68" x14ac:dyDescent="0.2">
      <c r="A289" s="56">
        <v>45161</v>
      </c>
      <c r="B289" s="57" t="s">
        <v>561</v>
      </c>
      <c r="C289" s="24" t="s">
        <v>397</v>
      </c>
      <c r="D289" s="58" t="str">
        <f t="shared" si="107"/>
        <v>Wed</v>
      </c>
      <c r="E289" s="74" t="s">
        <v>103</v>
      </c>
      <c r="F289" s="74" t="s">
        <v>51</v>
      </c>
      <c r="G289" s="74" t="s">
        <v>103</v>
      </c>
      <c r="H289" s="24" t="s">
        <v>176</v>
      </c>
      <c r="I289" s="61" t="s">
        <v>136</v>
      </c>
      <c r="J289" s="61" t="s">
        <v>202</v>
      </c>
      <c r="K289" s="69" t="s">
        <v>338</v>
      </c>
      <c r="L289" s="122">
        <v>3.5</v>
      </c>
      <c r="M289" s="74" t="s">
        <v>105</v>
      </c>
      <c r="N289" s="60" t="s">
        <v>7</v>
      </c>
      <c r="R289" s="79">
        <v>2.5</v>
      </c>
      <c r="S289" s="65" t="s">
        <v>371</v>
      </c>
      <c r="T289" s="66">
        <f t="shared" si="111"/>
        <v>8.75</v>
      </c>
      <c r="U289" s="66">
        <f t="shared" si="112"/>
        <v>5.25</v>
      </c>
      <c r="V289" s="66">
        <f t="shared" si="113"/>
        <v>162.24999999999994</v>
      </c>
      <c r="W289" s="66">
        <f t="shared" si="114"/>
        <v>776</v>
      </c>
      <c r="X289" s="20">
        <f t="shared" si="115"/>
        <v>0.20908505154639168</v>
      </c>
      <c r="Y289" s="67">
        <f t="shared" si="116"/>
        <v>1.6224999999999994</v>
      </c>
      <c r="Z289" s="68">
        <f t="shared" si="117"/>
        <v>16224.999999999995</v>
      </c>
      <c r="AA289" s="65" t="s">
        <v>53</v>
      </c>
      <c r="AU289" s="23">
        <f t="shared" si="118"/>
        <v>5.25</v>
      </c>
      <c r="AV289" s="23" t="str">
        <f t="shared" si="118"/>
        <v/>
      </c>
      <c r="AW289" s="23" t="str">
        <f t="shared" si="118"/>
        <v/>
      </c>
      <c r="AX289" s="23" t="str">
        <f t="shared" si="118"/>
        <v/>
      </c>
      <c r="AY289" s="23" t="str">
        <f t="shared" si="118"/>
        <v/>
      </c>
      <c r="AZ289" s="23"/>
      <c r="BA289" s="25">
        <v>0</v>
      </c>
      <c r="BB289" s="25">
        <v>0</v>
      </c>
      <c r="BC289" s="25">
        <f t="shared" si="101"/>
        <v>-3.5</v>
      </c>
      <c r="BD289" s="25">
        <f>0.94*(BB289-1)+1</f>
        <v>6.0000000000000053E-2</v>
      </c>
      <c r="BF289" s="55">
        <f t="shared" si="108"/>
        <v>0</v>
      </c>
      <c r="BG289" s="66"/>
      <c r="BH289" s="66"/>
      <c r="BI289" s="25"/>
      <c r="BJ289" s="25"/>
      <c r="BK289" s="20"/>
      <c r="BL289" s="24"/>
      <c r="BM289" s="25"/>
      <c r="BN289" s="25"/>
      <c r="BO289" s="25"/>
      <c r="BP289" s="126"/>
    </row>
    <row r="290" spans="1:68" x14ac:dyDescent="0.2">
      <c r="A290" s="56">
        <v>45163</v>
      </c>
      <c r="B290" s="57" t="s">
        <v>561</v>
      </c>
      <c r="C290" s="24" t="s">
        <v>397</v>
      </c>
      <c r="D290" s="58" t="str">
        <f t="shared" si="107"/>
        <v>Fri</v>
      </c>
      <c r="E290" s="74" t="s">
        <v>103</v>
      </c>
      <c r="F290" s="74" t="s">
        <v>51</v>
      </c>
      <c r="G290" s="74" t="s">
        <v>103</v>
      </c>
      <c r="H290" s="24" t="s">
        <v>134</v>
      </c>
      <c r="I290" s="61" t="s">
        <v>80</v>
      </c>
      <c r="J290" s="61" t="s">
        <v>80</v>
      </c>
      <c r="K290" s="60" t="s">
        <v>347</v>
      </c>
      <c r="L290" s="122">
        <v>5</v>
      </c>
      <c r="M290" s="74" t="s">
        <v>105</v>
      </c>
      <c r="N290" s="60" t="s">
        <v>6</v>
      </c>
      <c r="R290" s="79">
        <v>1.8</v>
      </c>
      <c r="S290" s="65" t="s">
        <v>363</v>
      </c>
      <c r="T290" s="66" t="str">
        <f t="shared" si="111"/>
        <v>0.00</v>
      </c>
      <c r="U290" s="66">
        <f t="shared" si="112"/>
        <v>-5</v>
      </c>
      <c r="V290" s="66">
        <f t="shared" si="113"/>
        <v>157.24999999999994</v>
      </c>
      <c r="W290" s="66">
        <f t="shared" si="114"/>
        <v>781</v>
      </c>
      <c r="X290" s="20">
        <f t="shared" si="115"/>
        <v>0.20134443021766957</v>
      </c>
      <c r="Y290" s="67">
        <f t="shared" si="116"/>
        <v>1.5724999999999993</v>
      </c>
      <c r="Z290" s="68">
        <f t="shared" si="117"/>
        <v>15724.999999999995</v>
      </c>
      <c r="AA290" s="65" t="s">
        <v>52</v>
      </c>
      <c r="AU290" s="23">
        <f t="shared" si="118"/>
        <v>-5</v>
      </c>
      <c r="AV290" s="23" t="str">
        <f t="shared" si="118"/>
        <v/>
      </c>
      <c r="AW290" s="23" t="str">
        <f t="shared" si="118"/>
        <v/>
      </c>
      <c r="AX290" s="23" t="str">
        <f t="shared" si="118"/>
        <v/>
      </c>
      <c r="AY290" s="23" t="str">
        <f t="shared" si="118"/>
        <v/>
      </c>
      <c r="AZ290" s="23"/>
      <c r="BA290" s="25">
        <v>2</v>
      </c>
      <c r="BB290" s="25">
        <v>2.16</v>
      </c>
      <c r="BC290" s="25">
        <f t="shared" ref="BC290:BC343" si="119">((BB290*(L290))-(L290))</f>
        <v>5.8000000000000007</v>
      </c>
      <c r="BD290" s="25">
        <f>0.93*(BB290-1)+1</f>
        <v>2.0788000000000002</v>
      </c>
      <c r="BF290" s="55">
        <f t="shared" si="108"/>
        <v>0</v>
      </c>
      <c r="BG290" s="66"/>
      <c r="BH290" s="66"/>
      <c r="BI290" s="25"/>
      <c r="BJ290" s="25"/>
      <c r="BK290" s="20"/>
      <c r="BL290" s="24"/>
      <c r="BM290" s="25"/>
      <c r="BN290" s="25"/>
      <c r="BO290" s="25"/>
      <c r="BP290" s="126"/>
    </row>
    <row r="291" spans="1:68" x14ac:dyDescent="0.2">
      <c r="A291" s="56">
        <v>45163</v>
      </c>
      <c r="B291" s="57" t="s">
        <v>561</v>
      </c>
      <c r="C291" s="24" t="s">
        <v>397</v>
      </c>
      <c r="D291" s="58" t="str">
        <f t="shared" si="107"/>
        <v>Fri</v>
      </c>
      <c r="E291" s="74" t="s">
        <v>103</v>
      </c>
      <c r="F291" s="74" t="s">
        <v>51</v>
      </c>
      <c r="G291" s="74" t="s">
        <v>103</v>
      </c>
      <c r="H291" s="24" t="s">
        <v>504</v>
      </c>
      <c r="I291" s="61" t="s">
        <v>84</v>
      </c>
      <c r="J291" s="61" t="s">
        <v>484</v>
      </c>
      <c r="K291" s="69" t="s">
        <v>506</v>
      </c>
      <c r="L291" s="122">
        <v>3</v>
      </c>
      <c r="M291" s="74" t="s">
        <v>105</v>
      </c>
      <c r="N291" s="60" t="s">
        <v>7</v>
      </c>
      <c r="R291" s="79">
        <v>1.6</v>
      </c>
      <c r="S291" s="65" t="s">
        <v>372</v>
      </c>
      <c r="T291" s="66">
        <f t="shared" si="111"/>
        <v>4.8</v>
      </c>
      <c r="U291" s="66">
        <f t="shared" si="112"/>
        <v>1.7999999999999998</v>
      </c>
      <c r="V291" s="66">
        <f t="shared" si="113"/>
        <v>159.04999999999995</v>
      </c>
      <c r="W291" s="66">
        <f t="shared" si="114"/>
        <v>784</v>
      </c>
      <c r="X291" s="20">
        <f t="shared" si="115"/>
        <v>0.20286989795918361</v>
      </c>
      <c r="Y291" s="67">
        <f t="shared" si="116"/>
        <v>1.5904999999999996</v>
      </c>
      <c r="Z291" s="68">
        <f t="shared" si="117"/>
        <v>15904.999999999996</v>
      </c>
      <c r="AA291" s="65" t="s">
        <v>53</v>
      </c>
      <c r="AU291" s="23">
        <f t="shared" si="118"/>
        <v>1.7999999999999998</v>
      </c>
      <c r="AV291" s="23" t="str">
        <f t="shared" si="118"/>
        <v/>
      </c>
      <c r="AW291" s="23" t="str">
        <f t="shared" si="118"/>
        <v/>
      </c>
      <c r="AX291" s="23" t="str">
        <f t="shared" si="118"/>
        <v/>
      </c>
      <c r="AY291" s="23" t="str">
        <f t="shared" si="118"/>
        <v/>
      </c>
      <c r="AZ291" s="23"/>
      <c r="BA291" s="25">
        <v>0</v>
      </c>
      <c r="BB291" s="25">
        <v>1.27</v>
      </c>
      <c r="BC291" s="25">
        <f t="shared" si="119"/>
        <v>0.81</v>
      </c>
      <c r="BD291" s="25">
        <f>0.93*(BB291-1)+1</f>
        <v>1.2511000000000001</v>
      </c>
      <c r="BF291" s="55">
        <f t="shared" si="108"/>
        <v>0</v>
      </c>
      <c r="BG291" s="66"/>
      <c r="BH291" s="66"/>
      <c r="BI291" s="25"/>
      <c r="BJ291" s="25"/>
      <c r="BK291" s="20"/>
      <c r="BL291" s="24"/>
      <c r="BM291" s="25"/>
      <c r="BN291" s="25"/>
      <c r="BO291" s="25"/>
      <c r="BP291" s="126"/>
    </row>
    <row r="292" spans="1:68" x14ac:dyDescent="0.2">
      <c r="A292" s="56">
        <v>45163</v>
      </c>
      <c r="B292" s="57" t="s">
        <v>561</v>
      </c>
      <c r="C292" s="24" t="s">
        <v>397</v>
      </c>
      <c r="D292" s="58" t="str">
        <f t="shared" si="107"/>
        <v>Fri</v>
      </c>
      <c r="E292" s="74" t="s">
        <v>103</v>
      </c>
      <c r="F292" s="74" t="s">
        <v>51</v>
      </c>
      <c r="G292" s="74" t="s">
        <v>103</v>
      </c>
      <c r="H292" s="24" t="s">
        <v>507</v>
      </c>
      <c r="I292" s="61" t="s">
        <v>385</v>
      </c>
      <c r="J292" s="61" t="s">
        <v>508</v>
      </c>
      <c r="K292" s="69" t="s">
        <v>509</v>
      </c>
      <c r="L292" s="122">
        <v>5</v>
      </c>
      <c r="M292" s="74" t="s">
        <v>105</v>
      </c>
      <c r="N292" s="60" t="s">
        <v>73</v>
      </c>
      <c r="R292" s="79">
        <v>2.16</v>
      </c>
      <c r="S292" s="65" t="s">
        <v>372</v>
      </c>
      <c r="T292" s="66">
        <f t="shared" si="111"/>
        <v>10.8</v>
      </c>
      <c r="U292" s="66">
        <f t="shared" si="112"/>
        <v>5.8000000000000007</v>
      </c>
      <c r="V292" s="66">
        <f t="shared" si="113"/>
        <v>164.84999999999997</v>
      </c>
      <c r="W292" s="66">
        <f t="shared" si="114"/>
        <v>789</v>
      </c>
      <c r="X292" s="20">
        <f t="shared" si="115"/>
        <v>0.20893536121672998</v>
      </c>
      <c r="Y292" s="67">
        <f t="shared" si="116"/>
        <v>1.6484999999999996</v>
      </c>
      <c r="Z292" s="68">
        <f t="shared" si="117"/>
        <v>16484.999999999996</v>
      </c>
      <c r="AA292" s="65" t="s">
        <v>53</v>
      </c>
      <c r="AU292" s="23">
        <f t="shared" si="118"/>
        <v>5.8000000000000007</v>
      </c>
      <c r="AV292" s="23" t="str">
        <f t="shared" si="118"/>
        <v/>
      </c>
      <c r="AW292" s="23" t="str">
        <f t="shared" si="118"/>
        <v/>
      </c>
      <c r="AX292" s="23" t="str">
        <f t="shared" si="118"/>
        <v/>
      </c>
      <c r="AY292" s="23" t="str">
        <f t="shared" si="118"/>
        <v/>
      </c>
      <c r="AZ292" s="23"/>
      <c r="BA292" s="25">
        <v>0</v>
      </c>
      <c r="BB292" s="25">
        <v>0</v>
      </c>
      <c r="BC292" s="25">
        <f t="shared" si="119"/>
        <v>-5</v>
      </c>
      <c r="BD292" s="25">
        <f>0.94*(BB292-1)+1</f>
        <v>6.0000000000000053E-2</v>
      </c>
      <c r="BF292" s="55">
        <f t="shared" si="108"/>
        <v>0</v>
      </c>
      <c r="BG292" s="66"/>
      <c r="BH292" s="66"/>
      <c r="BI292" s="25"/>
      <c r="BJ292" s="25"/>
      <c r="BK292" s="20"/>
      <c r="BL292" s="24"/>
      <c r="BM292" s="25"/>
      <c r="BN292" s="25"/>
      <c r="BO292" s="25"/>
      <c r="BP292" s="126"/>
    </row>
    <row r="293" spans="1:68" x14ac:dyDescent="0.2">
      <c r="A293" s="56">
        <v>45163</v>
      </c>
      <c r="B293" s="57" t="s">
        <v>561</v>
      </c>
      <c r="C293" s="24" t="s">
        <v>397</v>
      </c>
      <c r="D293" s="58" t="str">
        <f t="shared" si="107"/>
        <v>Fri</v>
      </c>
      <c r="E293" s="74" t="s">
        <v>103</v>
      </c>
      <c r="F293" s="74" t="s">
        <v>51</v>
      </c>
      <c r="G293" s="74" t="s">
        <v>103</v>
      </c>
      <c r="H293" s="24" t="s">
        <v>503</v>
      </c>
      <c r="I293" s="61" t="s">
        <v>159</v>
      </c>
      <c r="J293" s="61" t="s">
        <v>159</v>
      </c>
      <c r="K293" s="69" t="s">
        <v>505</v>
      </c>
      <c r="L293" s="122">
        <v>3</v>
      </c>
      <c r="M293" s="74" t="s">
        <v>105</v>
      </c>
      <c r="N293" s="60" t="s">
        <v>6</v>
      </c>
      <c r="R293" s="79">
        <v>3.6</v>
      </c>
      <c r="S293" s="65" t="s">
        <v>372</v>
      </c>
      <c r="T293" s="66">
        <f t="shared" si="111"/>
        <v>10.8</v>
      </c>
      <c r="U293" s="66">
        <f t="shared" si="112"/>
        <v>7.8000000000000007</v>
      </c>
      <c r="V293" s="66">
        <f t="shared" si="113"/>
        <v>172.64999999999998</v>
      </c>
      <c r="W293" s="66">
        <f t="shared" si="114"/>
        <v>792</v>
      </c>
      <c r="X293" s="20">
        <f t="shared" si="115"/>
        <v>0.21799242424242421</v>
      </c>
      <c r="Y293" s="67">
        <f t="shared" si="116"/>
        <v>1.7264999999999997</v>
      </c>
      <c r="Z293" s="68">
        <f t="shared" si="117"/>
        <v>17264.999999999996</v>
      </c>
      <c r="AA293" s="65" t="s">
        <v>53</v>
      </c>
      <c r="AU293" s="23">
        <f t="shared" si="118"/>
        <v>7.8000000000000007</v>
      </c>
      <c r="AV293" s="23" t="str">
        <f t="shared" si="118"/>
        <v/>
      </c>
      <c r="AW293" s="23" t="str">
        <f t="shared" si="118"/>
        <v/>
      </c>
      <c r="AX293" s="23" t="str">
        <f t="shared" si="118"/>
        <v/>
      </c>
      <c r="AY293" s="23" t="str">
        <f t="shared" si="118"/>
        <v/>
      </c>
      <c r="AZ293" s="23"/>
      <c r="BA293" s="25">
        <v>3.8</v>
      </c>
      <c r="BB293" s="25">
        <v>3.33</v>
      </c>
      <c r="BC293" s="25">
        <f t="shared" si="119"/>
        <v>6.99</v>
      </c>
      <c r="BD293" s="25">
        <f t="shared" ref="BD293:BD346" si="120">0.93*(BB293-1)+1</f>
        <v>3.1669</v>
      </c>
      <c r="BF293" s="55">
        <f t="shared" si="108"/>
        <v>0</v>
      </c>
      <c r="BG293" s="66"/>
      <c r="BH293" s="66"/>
      <c r="BI293" s="25"/>
      <c r="BJ293" s="25"/>
      <c r="BK293" s="20"/>
      <c r="BL293" s="24"/>
      <c r="BM293" s="25"/>
      <c r="BN293" s="25"/>
      <c r="BO293" s="25"/>
      <c r="BP293" s="126"/>
    </row>
    <row r="294" spans="1:68" x14ac:dyDescent="0.2">
      <c r="A294" s="56">
        <v>45163</v>
      </c>
      <c r="B294" s="57" t="s">
        <v>561</v>
      </c>
      <c r="C294" s="24" t="s">
        <v>397</v>
      </c>
      <c r="D294" s="58" t="str">
        <f t="shared" si="107"/>
        <v>Fri</v>
      </c>
      <c r="E294" s="74" t="s">
        <v>103</v>
      </c>
      <c r="F294" s="74" t="s">
        <v>51</v>
      </c>
      <c r="G294" s="74" t="s">
        <v>103</v>
      </c>
      <c r="H294" s="24" t="s">
        <v>504</v>
      </c>
      <c r="I294" s="61" t="s">
        <v>84</v>
      </c>
      <c r="J294" s="61" t="s">
        <v>484</v>
      </c>
      <c r="K294" s="69" t="s">
        <v>506</v>
      </c>
      <c r="L294" s="122">
        <v>2</v>
      </c>
      <c r="M294" s="74" t="s">
        <v>105</v>
      </c>
      <c r="N294" s="60" t="s">
        <v>6</v>
      </c>
      <c r="R294" s="79">
        <v>3.7</v>
      </c>
      <c r="S294" s="65" t="s">
        <v>372</v>
      </c>
      <c r="T294" s="66">
        <f t="shared" si="111"/>
        <v>7.4</v>
      </c>
      <c r="U294" s="66">
        <f t="shared" si="112"/>
        <v>5.4</v>
      </c>
      <c r="V294" s="66">
        <f t="shared" si="113"/>
        <v>178.04999999999998</v>
      </c>
      <c r="W294" s="66">
        <f t="shared" si="114"/>
        <v>794</v>
      </c>
      <c r="X294" s="20">
        <f t="shared" si="115"/>
        <v>0.22424433249370274</v>
      </c>
      <c r="Y294" s="67">
        <f t="shared" si="116"/>
        <v>1.7804999999999997</v>
      </c>
      <c r="Z294" s="68">
        <f t="shared" si="117"/>
        <v>17805</v>
      </c>
      <c r="AA294" s="65" t="s">
        <v>53</v>
      </c>
      <c r="AU294" s="23">
        <f t="shared" si="118"/>
        <v>5.4</v>
      </c>
      <c r="AV294" s="23" t="str">
        <f t="shared" si="118"/>
        <v/>
      </c>
      <c r="AW294" s="23" t="str">
        <f t="shared" si="118"/>
        <v/>
      </c>
      <c r="AX294" s="23" t="str">
        <f t="shared" si="118"/>
        <v/>
      </c>
      <c r="AY294" s="23" t="str">
        <f t="shared" si="118"/>
        <v/>
      </c>
      <c r="AZ294" s="23"/>
      <c r="BA294" s="25">
        <v>3.8</v>
      </c>
      <c r="BB294" s="25">
        <v>3.65</v>
      </c>
      <c r="BC294" s="25">
        <f t="shared" si="119"/>
        <v>5.3</v>
      </c>
      <c r="BD294" s="25">
        <f t="shared" si="120"/>
        <v>3.4645000000000001</v>
      </c>
      <c r="BF294" s="55">
        <f t="shared" si="108"/>
        <v>0</v>
      </c>
      <c r="BG294" s="66"/>
      <c r="BH294" s="66"/>
      <c r="BI294" s="25"/>
      <c r="BJ294" s="25"/>
      <c r="BK294" s="20"/>
      <c r="BL294" s="24"/>
      <c r="BM294" s="25"/>
      <c r="BN294" s="25"/>
      <c r="BO294" s="25"/>
      <c r="BP294" s="126"/>
    </row>
    <row r="295" spans="1:68" x14ac:dyDescent="0.2">
      <c r="A295" s="56">
        <v>45164</v>
      </c>
      <c r="B295" s="57" t="s">
        <v>561</v>
      </c>
      <c r="C295" s="24" t="s">
        <v>397</v>
      </c>
      <c r="D295" s="58" t="str">
        <f t="shared" si="107"/>
        <v>Sat</v>
      </c>
      <c r="E295" s="74" t="s">
        <v>103</v>
      </c>
      <c r="F295" s="74" t="s">
        <v>51</v>
      </c>
      <c r="G295" s="74" t="s">
        <v>103</v>
      </c>
      <c r="H295" s="24" t="s">
        <v>517</v>
      </c>
      <c r="I295" s="61" t="s">
        <v>90</v>
      </c>
      <c r="J295" s="61" t="s">
        <v>156</v>
      </c>
      <c r="K295" s="69" t="s">
        <v>521</v>
      </c>
      <c r="L295" s="122">
        <v>5</v>
      </c>
      <c r="M295" s="74" t="s">
        <v>105</v>
      </c>
      <c r="N295" s="60" t="s">
        <v>6</v>
      </c>
      <c r="R295" s="79">
        <v>2.4</v>
      </c>
      <c r="S295" s="65" t="s">
        <v>372</v>
      </c>
      <c r="T295" s="66">
        <f t="shared" si="111"/>
        <v>12</v>
      </c>
      <c r="U295" s="66">
        <f t="shared" si="112"/>
        <v>7</v>
      </c>
      <c r="V295" s="66">
        <f t="shared" si="113"/>
        <v>185.04999999999998</v>
      </c>
      <c r="W295" s="66">
        <f t="shared" si="114"/>
        <v>799</v>
      </c>
      <c r="X295" s="20">
        <f t="shared" si="115"/>
        <v>0.2316020025031289</v>
      </c>
      <c r="Y295" s="67">
        <f t="shared" si="116"/>
        <v>1.8504999999999998</v>
      </c>
      <c r="Z295" s="68">
        <f t="shared" si="117"/>
        <v>18505</v>
      </c>
      <c r="AA295" s="65" t="s">
        <v>53</v>
      </c>
      <c r="AU295" s="23">
        <f t="shared" si="118"/>
        <v>7</v>
      </c>
      <c r="AV295" s="23" t="str">
        <f t="shared" si="118"/>
        <v/>
      </c>
      <c r="AW295" s="23" t="str">
        <f t="shared" si="118"/>
        <v/>
      </c>
      <c r="AX295" s="23" t="str">
        <f t="shared" si="118"/>
        <v/>
      </c>
      <c r="AY295" s="23" t="str">
        <f t="shared" si="118"/>
        <v/>
      </c>
      <c r="AZ295" s="23"/>
      <c r="BA295" s="25">
        <v>2.7</v>
      </c>
      <c r="BB295" s="25">
        <v>2.83</v>
      </c>
      <c r="BC295" s="25">
        <f t="shared" si="119"/>
        <v>9.15</v>
      </c>
      <c r="BD295" s="25">
        <f t="shared" si="120"/>
        <v>2.7019000000000002</v>
      </c>
      <c r="BF295" s="55">
        <f t="shared" si="108"/>
        <v>0</v>
      </c>
      <c r="BG295" s="66"/>
      <c r="BH295" s="66"/>
      <c r="BI295" s="25"/>
      <c r="BJ295" s="25"/>
      <c r="BK295" s="20"/>
      <c r="BL295" s="24"/>
      <c r="BM295" s="25"/>
      <c r="BN295" s="25"/>
      <c r="BO295" s="25"/>
      <c r="BP295" s="126"/>
    </row>
    <row r="296" spans="1:68" x14ac:dyDescent="0.2">
      <c r="A296" s="56">
        <v>45164</v>
      </c>
      <c r="B296" s="57" t="s">
        <v>561</v>
      </c>
      <c r="C296" s="24" t="s">
        <v>397</v>
      </c>
      <c r="D296" s="58" t="str">
        <f t="shared" si="107"/>
        <v>Sat</v>
      </c>
      <c r="E296" s="74" t="s">
        <v>103</v>
      </c>
      <c r="F296" s="74" t="s">
        <v>51</v>
      </c>
      <c r="G296" s="74" t="s">
        <v>103</v>
      </c>
      <c r="H296" s="24" t="s">
        <v>517</v>
      </c>
      <c r="I296" s="61" t="s">
        <v>80</v>
      </c>
      <c r="J296" s="61" t="s">
        <v>159</v>
      </c>
      <c r="K296" s="60" t="s">
        <v>510</v>
      </c>
      <c r="L296" s="122">
        <v>3</v>
      </c>
      <c r="M296" s="74" t="s">
        <v>105</v>
      </c>
      <c r="N296" s="60" t="s">
        <v>6</v>
      </c>
      <c r="R296" s="79">
        <v>3.4</v>
      </c>
      <c r="S296" s="65" t="s">
        <v>363</v>
      </c>
      <c r="T296" s="66" t="str">
        <f t="shared" si="111"/>
        <v>0.00</v>
      </c>
      <c r="U296" s="66">
        <f t="shared" si="112"/>
        <v>-3</v>
      </c>
      <c r="V296" s="66">
        <f t="shared" si="113"/>
        <v>182.04999999999998</v>
      </c>
      <c r="W296" s="66">
        <f t="shared" si="114"/>
        <v>802</v>
      </c>
      <c r="X296" s="20">
        <f t="shared" si="115"/>
        <v>0.22699501246882792</v>
      </c>
      <c r="Y296" s="67">
        <f t="shared" si="116"/>
        <v>1.8204999999999998</v>
      </c>
      <c r="Z296" s="68">
        <f t="shared" si="117"/>
        <v>18205</v>
      </c>
      <c r="AA296" s="65" t="s">
        <v>52</v>
      </c>
      <c r="AU296" s="23">
        <f t="shared" si="118"/>
        <v>-3</v>
      </c>
      <c r="AV296" s="23" t="str">
        <f t="shared" si="118"/>
        <v/>
      </c>
      <c r="AW296" s="23" t="str">
        <f t="shared" si="118"/>
        <v/>
      </c>
      <c r="AX296" s="23" t="str">
        <f t="shared" si="118"/>
        <v/>
      </c>
      <c r="AY296" s="23" t="str">
        <f t="shared" si="118"/>
        <v/>
      </c>
      <c r="AZ296" s="23"/>
      <c r="BA296" s="25">
        <v>3.7</v>
      </c>
      <c r="BB296" s="25">
        <v>3.82</v>
      </c>
      <c r="BC296" s="25">
        <f t="shared" si="119"/>
        <v>8.4599999999999991</v>
      </c>
      <c r="BD296" s="25">
        <f t="shared" si="120"/>
        <v>3.6225999999999998</v>
      </c>
      <c r="BF296" s="55">
        <f t="shared" si="108"/>
        <v>0</v>
      </c>
      <c r="BG296" s="66"/>
      <c r="BH296" s="66"/>
      <c r="BI296" s="25"/>
      <c r="BJ296" s="25"/>
      <c r="BK296" s="20"/>
      <c r="BL296" s="24"/>
      <c r="BM296" s="25"/>
      <c r="BN296" s="25"/>
      <c r="BO296" s="25"/>
      <c r="BP296" s="126"/>
    </row>
    <row r="297" spans="1:68" x14ac:dyDescent="0.2">
      <c r="A297" s="56">
        <v>45164</v>
      </c>
      <c r="B297" s="57" t="s">
        <v>561</v>
      </c>
      <c r="C297" s="24" t="s">
        <v>397</v>
      </c>
      <c r="D297" s="58" t="str">
        <f t="shared" si="107"/>
        <v>Sat</v>
      </c>
      <c r="E297" s="74" t="s">
        <v>103</v>
      </c>
      <c r="F297" s="74" t="s">
        <v>51</v>
      </c>
      <c r="G297" s="74" t="s">
        <v>103</v>
      </c>
      <c r="H297" s="24" t="s">
        <v>513</v>
      </c>
      <c r="I297" s="61" t="s">
        <v>514</v>
      </c>
      <c r="J297" s="61" t="s">
        <v>515</v>
      </c>
      <c r="K297" s="60" t="s">
        <v>516</v>
      </c>
      <c r="L297" s="122">
        <v>2</v>
      </c>
      <c r="M297" s="74" t="s">
        <v>105</v>
      </c>
      <c r="N297" s="60" t="s">
        <v>73</v>
      </c>
      <c r="R297" s="79">
        <v>3.25</v>
      </c>
      <c r="S297" s="65" t="s">
        <v>363</v>
      </c>
      <c r="T297" s="66" t="str">
        <f t="shared" si="111"/>
        <v>0.00</v>
      </c>
      <c r="U297" s="66">
        <f t="shared" si="112"/>
        <v>-2</v>
      </c>
      <c r="V297" s="66">
        <f t="shared" si="113"/>
        <v>180.04999999999998</v>
      </c>
      <c r="W297" s="66">
        <f t="shared" si="114"/>
        <v>804</v>
      </c>
      <c r="X297" s="20">
        <f t="shared" si="115"/>
        <v>0.22394278606965173</v>
      </c>
      <c r="Y297" s="67">
        <f t="shared" si="116"/>
        <v>1.8004999999999998</v>
      </c>
      <c r="Z297" s="68">
        <f t="shared" si="117"/>
        <v>18005</v>
      </c>
      <c r="AA297" s="65" t="s">
        <v>52</v>
      </c>
      <c r="AU297" s="23">
        <f t="shared" si="118"/>
        <v>-2</v>
      </c>
      <c r="AV297" s="23" t="str">
        <f t="shared" si="118"/>
        <v/>
      </c>
      <c r="AW297" s="23" t="str">
        <f t="shared" si="118"/>
        <v/>
      </c>
      <c r="AX297" s="23" t="str">
        <f t="shared" si="118"/>
        <v/>
      </c>
      <c r="AY297" s="23" t="str">
        <f t="shared" si="118"/>
        <v/>
      </c>
      <c r="AZ297" s="23"/>
      <c r="BA297" s="25">
        <v>0</v>
      </c>
      <c r="BB297" s="25">
        <v>0</v>
      </c>
      <c r="BC297" s="25">
        <f t="shared" si="119"/>
        <v>-2</v>
      </c>
      <c r="BD297" s="25">
        <f t="shared" si="120"/>
        <v>6.9999999999999951E-2</v>
      </c>
      <c r="BF297" s="55">
        <f t="shared" si="108"/>
        <v>0</v>
      </c>
      <c r="BG297" s="66"/>
      <c r="BH297" s="66"/>
      <c r="BI297" s="25"/>
      <c r="BJ297" s="25"/>
      <c r="BK297" s="20"/>
      <c r="BL297" s="24"/>
      <c r="BM297" s="25"/>
      <c r="BN297" s="25"/>
      <c r="BO297" s="25"/>
      <c r="BP297" s="126"/>
    </row>
    <row r="298" spans="1:68" x14ac:dyDescent="0.2">
      <c r="A298" s="56">
        <v>45164</v>
      </c>
      <c r="B298" s="57" t="s">
        <v>561</v>
      </c>
      <c r="C298" s="24" t="s">
        <v>397</v>
      </c>
      <c r="D298" s="58" t="str">
        <f t="shared" si="107"/>
        <v>Sat</v>
      </c>
      <c r="E298" s="74" t="s">
        <v>103</v>
      </c>
      <c r="F298" s="74" t="s">
        <v>51</v>
      </c>
      <c r="G298" s="74" t="s">
        <v>103</v>
      </c>
      <c r="H298" s="24" t="s">
        <v>518</v>
      </c>
      <c r="I298" s="61" t="s">
        <v>136</v>
      </c>
      <c r="J298" s="61" t="s">
        <v>63</v>
      </c>
      <c r="K298" s="60" t="s">
        <v>522</v>
      </c>
      <c r="L298" s="122">
        <v>1</v>
      </c>
      <c r="M298" s="74" t="s">
        <v>105</v>
      </c>
      <c r="N298" s="60" t="s">
        <v>6</v>
      </c>
      <c r="R298" s="79">
        <v>11</v>
      </c>
      <c r="S298" s="65" t="s">
        <v>363</v>
      </c>
      <c r="T298" s="66" t="str">
        <f t="shared" si="111"/>
        <v>0.00</v>
      </c>
      <c r="U298" s="66">
        <f t="shared" si="112"/>
        <v>-1</v>
      </c>
      <c r="V298" s="66">
        <f t="shared" si="113"/>
        <v>179.04999999999998</v>
      </c>
      <c r="W298" s="66">
        <f t="shared" si="114"/>
        <v>805</v>
      </c>
      <c r="X298" s="20">
        <f t="shared" si="115"/>
        <v>0.22242236024844719</v>
      </c>
      <c r="Y298" s="67">
        <f t="shared" si="116"/>
        <v>1.7904999999999998</v>
      </c>
      <c r="Z298" s="68">
        <f t="shared" si="117"/>
        <v>17905</v>
      </c>
      <c r="AA298" s="65" t="s">
        <v>52</v>
      </c>
      <c r="AU298" s="23">
        <f t="shared" si="118"/>
        <v>-1</v>
      </c>
      <c r="AV298" s="23" t="str">
        <f t="shared" si="118"/>
        <v/>
      </c>
      <c r="AW298" s="23" t="str">
        <f t="shared" si="118"/>
        <v/>
      </c>
      <c r="AX298" s="23" t="str">
        <f t="shared" si="118"/>
        <v/>
      </c>
      <c r="AY298" s="23" t="str">
        <f t="shared" si="118"/>
        <v/>
      </c>
      <c r="AZ298" s="23"/>
      <c r="BA298" s="25">
        <v>15.6</v>
      </c>
      <c r="BB298" s="25">
        <v>17.350000000000001</v>
      </c>
      <c r="BC298" s="25">
        <f t="shared" si="119"/>
        <v>16.350000000000001</v>
      </c>
      <c r="BD298" s="25">
        <f t="shared" si="120"/>
        <v>16.205500000000001</v>
      </c>
      <c r="BF298" s="55">
        <f t="shared" si="108"/>
        <v>0</v>
      </c>
      <c r="BG298" s="66"/>
      <c r="BH298" s="66"/>
      <c r="BI298" s="25"/>
      <c r="BJ298" s="25"/>
      <c r="BK298" s="20"/>
      <c r="BL298" s="24"/>
      <c r="BM298" s="25"/>
      <c r="BN298" s="25"/>
      <c r="BO298" s="25"/>
      <c r="BP298" s="126"/>
    </row>
    <row r="299" spans="1:68" x14ac:dyDescent="0.2">
      <c r="A299" s="56">
        <v>45164</v>
      </c>
      <c r="B299" s="57" t="s">
        <v>561</v>
      </c>
      <c r="C299" s="24" t="s">
        <v>397</v>
      </c>
      <c r="D299" s="58" t="str">
        <f t="shared" si="107"/>
        <v>Sat</v>
      </c>
      <c r="E299" s="74" t="s">
        <v>103</v>
      </c>
      <c r="F299" s="74" t="s">
        <v>51</v>
      </c>
      <c r="G299" s="74" t="s">
        <v>103</v>
      </c>
      <c r="H299" s="24" t="s">
        <v>518</v>
      </c>
      <c r="I299" s="61" t="s">
        <v>136</v>
      </c>
      <c r="J299" s="61" t="s">
        <v>63</v>
      </c>
      <c r="K299" s="60" t="s">
        <v>522</v>
      </c>
      <c r="L299" s="122">
        <v>2</v>
      </c>
      <c r="M299" s="74" t="s">
        <v>105</v>
      </c>
      <c r="N299" s="60" t="s">
        <v>7</v>
      </c>
      <c r="R299" s="79">
        <v>3.25</v>
      </c>
      <c r="S299" s="65" t="s">
        <v>363</v>
      </c>
      <c r="T299" s="66" t="str">
        <f t="shared" si="111"/>
        <v>0.00</v>
      </c>
      <c r="U299" s="66">
        <f t="shared" si="112"/>
        <v>-2</v>
      </c>
      <c r="V299" s="66">
        <f t="shared" si="113"/>
        <v>177.04999999999998</v>
      </c>
      <c r="W299" s="66">
        <f t="shared" si="114"/>
        <v>807</v>
      </c>
      <c r="X299" s="20">
        <f t="shared" si="115"/>
        <v>0.21939281288723667</v>
      </c>
      <c r="Y299" s="67">
        <f t="shared" si="116"/>
        <v>1.7704999999999997</v>
      </c>
      <c r="Z299" s="68">
        <f t="shared" si="117"/>
        <v>17705</v>
      </c>
      <c r="AA299" s="65" t="s">
        <v>52</v>
      </c>
      <c r="AU299" s="23">
        <f t="shared" si="118"/>
        <v>-2</v>
      </c>
      <c r="AV299" s="23" t="str">
        <f t="shared" si="118"/>
        <v/>
      </c>
      <c r="AW299" s="23" t="str">
        <f t="shared" si="118"/>
        <v/>
      </c>
      <c r="AX299" s="23" t="str">
        <f t="shared" si="118"/>
        <v/>
      </c>
      <c r="AY299" s="23" t="str">
        <f t="shared" si="118"/>
        <v/>
      </c>
      <c r="AZ299" s="23"/>
      <c r="BA299" s="25">
        <v>0</v>
      </c>
      <c r="BB299" s="25">
        <v>4.3</v>
      </c>
      <c r="BC299" s="25">
        <f t="shared" si="119"/>
        <v>6.6</v>
      </c>
      <c r="BD299" s="25">
        <f t="shared" si="120"/>
        <v>4.069</v>
      </c>
      <c r="BF299" s="55">
        <f t="shared" si="108"/>
        <v>0</v>
      </c>
      <c r="BG299" s="66"/>
      <c r="BH299" s="66"/>
      <c r="BI299" s="25"/>
      <c r="BJ299" s="25"/>
      <c r="BK299" s="20"/>
      <c r="BL299" s="24"/>
      <c r="BM299" s="25"/>
      <c r="BN299" s="25"/>
      <c r="BO299" s="25"/>
      <c r="BP299" s="126"/>
    </row>
    <row r="300" spans="1:68" x14ac:dyDescent="0.2">
      <c r="A300" s="56">
        <v>45164</v>
      </c>
      <c r="B300" s="57" t="s">
        <v>561</v>
      </c>
      <c r="C300" s="24" t="s">
        <v>397</v>
      </c>
      <c r="D300" s="58" t="str">
        <f t="shared" si="107"/>
        <v>Sat</v>
      </c>
      <c r="E300" s="74" t="s">
        <v>103</v>
      </c>
      <c r="F300" s="74" t="s">
        <v>51</v>
      </c>
      <c r="G300" s="74" t="s">
        <v>103</v>
      </c>
      <c r="H300" s="24" t="s">
        <v>519</v>
      </c>
      <c r="I300" s="61" t="s">
        <v>84</v>
      </c>
      <c r="J300" s="61" t="s">
        <v>63</v>
      </c>
      <c r="K300" s="62" t="s">
        <v>520</v>
      </c>
      <c r="L300" s="122">
        <v>1.5</v>
      </c>
      <c r="M300" s="74" t="s">
        <v>105</v>
      </c>
      <c r="N300" s="60" t="s">
        <v>6</v>
      </c>
      <c r="R300" s="79">
        <v>7</v>
      </c>
      <c r="S300" s="65" t="s">
        <v>371</v>
      </c>
      <c r="T300" s="66" t="str">
        <f t="shared" si="111"/>
        <v>0.00</v>
      </c>
      <c r="U300" s="66">
        <f t="shared" si="112"/>
        <v>-1.5</v>
      </c>
      <c r="V300" s="66">
        <f t="shared" si="113"/>
        <v>175.54999999999998</v>
      </c>
      <c r="W300" s="66">
        <f t="shared" si="114"/>
        <v>808.5</v>
      </c>
      <c r="X300" s="20">
        <f t="shared" si="115"/>
        <v>0.21713048855905998</v>
      </c>
      <c r="Y300" s="67">
        <f t="shared" si="116"/>
        <v>1.7554999999999998</v>
      </c>
      <c r="Z300" s="68">
        <f t="shared" si="117"/>
        <v>17555</v>
      </c>
      <c r="AA300" s="65" t="s">
        <v>52</v>
      </c>
      <c r="AU300" s="23">
        <f t="shared" si="118"/>
        <v>-1.5</v>
      </c>
      <c r="AV300" s="23" t="str">
        <f t="shared" si="118"/>
        <v/>
      </c>
      <c r="AW300" s="23" t="str">
        <f t="shared" si="118"/>
        <v/>
      </c>
      <c r="AX300" s="23" t="str">
        <f t="shared" si="118"/>
        <v/>
      </c>
      <c r="AY300" s="23" t="str">
        <f t="shared" si="118"/>
        <v/>
      </c>
      <c r="AZ300" s="23"/>
      <c r="BA300" s="25">
        <v>4.3</v>
      </c>
      <c r="BB300" s="25">
        <v>4.24</v>
      </c>
      <c r="BC300" s="25">
        <f t="shared" si="119"/>
        <v>4.8600000000000003</v>
      </c>
      <c r="BD300" s="25">
        <f t="shared" si="120"/>
        <v>4.0132000000000003</v>
      </c>
      <c r="BF300" s="55">
        <f t="shared" si="108"/>
        <v>0</v>
      </c>
      <c r="BG300" s="66"/>
      <c r="BH300" s="66"/>
      <c r="BI300" s="25"/>
      <c r="BJ300" s="25"/>
      <c r="BK300" s="20"/>
      <c r="BL300" s="24"/>
      <c r="BM300" s="25"/>
      <c r="BN300" s="25"/>
      <c r="BO300" s="25"/>
      <c r="BP300" s="126"/>
    </row>
    <row r="301" spans="1:68" x14ac:dyDescent="0.2">
      <c r="A301" s="56">
        <v>45164</v>
      </c>
      <c r="B301" s="57" t="s">
        <v>561</v>
      </c>
      <c r="C301" s="24" t="s">
        <v>397</v>
      </c>
      <c r="D301" s="58" t="str">
        <f t="shared" si="107"/>
        <v>Sat</v>
      </c>
      <c r="E301" s="74" t="s">
        <v>103</v>
      </c>
      <c r="F301" s="74" t="s">
        <v>51</v>
      </c>
      <c r="G301" s="74" t="s">
        <v>103</v>
      </c>
      <c r="H301" s="24" t="s">
        <v>519</v>
      </c>
      <c r="I301" s="61" t="s">
        <v>84</v>
      </c>
      <c r="J301" s="61" t="s">
        <v>63</v>
      </c>
      <c r="K301" s="69" t="s">
        <v>520</v>
      </c>
      <c r="L301" s="122">
        <v>3.5</v>
      </c>
      <c r="M301" s="74" t="s">
        <v>105</v>
      </c>
      <c r="N301" s="60" t="s">
        <v>7</v>
      </c>
      <c r="R301" s="79">
        <v>2.35</v>
      </c>
      <c r="S301" s="65" t="s">
        <v>371</v>
      </c>
      <c r="T301" s="66">
        <f t="shared" si="111"/>
        <v>8.23</v>
      </c>
      <c r="U301" s="66">
        <f t="shared" si="112"/>
        <v>4.7300000000000004</v>
      </c>
      <c r="V301" s="66">
        <f t="shared" si="113"/>
        <v>180.27999999999997</v>
      </c>
      <c r="W301" s="66">
        <f t="shared" si="114"/>
        <v>812</v>
      </c>
      <c r="X301" s="20">
        <f t="shared" si="115"/>
        <v>0.2220197044334975</v>
      </c>
      <c r="Y301" s="67">
        <f t="shared" si="116"/>
        <v>1.8027999999999997</v>
      </c>
      <c r="Z301" s="68">
        <f t="shared" si="117"/>
        <v>18027.999999999996</v>
      </c>
      <c r="AA301" s="65" t="s">
        <v>53</v>
      </c>
      <c r="AU301" s="23">
        <f t="shared" ref="AU301:AY315" si="121">IF($G301=AU$2,$U301,"")</f>
        <v>4.7300000000000004</v>
      </c>
      <c r="AV301" s="23" t="str">
        <f t="shared" si="121"/>
        <v/>
      </c>
      <c r="AW301" s="23" t="str">
        <f t="shared" si="121"/>
        <v/>
      </c>
      <c r="AX301" s="23" t="str">
        <f t="shared" si="121"/>
        <v/>
      </c>
      <c r="AY301" s="23" t="str">
        <f t="shared" si="121"/>
        <v/>
      </c>
      <c r="AZ301" s="23"/>
      <c r="BA301" s="25">
        <v>0</v>
      </c>
      <c r="BB301" s="25">
        <v>1.76</v>
      </c>
      <c r="BC301" s="25">
        <f t="shared" si="119"/>
        <v>2.66</v>
      </c>
      <c r="BD301" s="25">
        <f t="shared" si="120"/>
        <v>1.7068000000000001</v>
      </c>
      <c r="BF301" s="55">
        <f t="shared" si="108"/>
        <v>0</v>
      </c>
      <c r="BG301" s="66"/>
      <c r="BH301" s="66"/>
      <c r="BI301" s="25"/>
      <c r="BJ301" s="25"/>
      <c r="BK301" s="20"/>
      <c r="BL301" s="24"/>
      <c r="BM301" s="25"/>
      <c r="BN301" s="25"/>
      <c r="BO301" s="25"/>
      <c r="BP301" s="126"/>
    </row>
    <row r="302" spans="1:68" x14ac:dyDescent="0.2">
      <c r="A302" s="56">
        <v>45164</v>
      </c>
      <c r="B302" s="57" t="s">
        <v>561</v>
      </c>
      <c r="C302" s="24" t="s">
        <v>397</v>
      </c>
      <c r="D302" s="58" t="str">
        <f t="shared" si="107"/>
        <v>Sat</v>
      </c>
      <c r="E302" s="74" t="s">
        <v>103</v>
      </c>
      <c r="F302" s="74" t="s">
        <v>51</v>
      </c>
      <c r="G302" s="74" t="s">
        <v>103</v>
      </c>
      <c r="H302" s="24" t="s">
        <v>112</v>
      </c>
      <c r="I302" s="61" t="s">
        <v>96</v>
      </c>
      <c r="J302" s="61" t="s">
        <v>317</v>
      </c>
      <c r="K302" s="60" t="s">
        <v>467</v>
      </c>
      <c r="L302" s="122">
        <v>1</v>
      </c>
      <c r="M302" s="74" t="s">
        <v>105</v>
      </c>
      <c r="N302" s="60" t="s">
        <v>6</v>
      </c>
      <c r="R302" s="79">
        <v>15</v>
      </c>
      <c r="S302" s="65" t="s">
        <v>363</v>
      </c>
      <c r="T302" s="66" t="str">
        <f t="shared" si="111"/>
        <v>0.00</v>
      </c>
      <c r="U302" s="66">
        <f t="shared" si="112"/>
        <v>-1</v>
      </c>
      <c r="V302" s="66">
        <f t="shared" si="113"/>
        <v>179.27999999999997</v>
      </c>
      <c r="W302" s="66">
        <f t="shared" si="114"/>
        <v>813</v>
      </c>
      <c r="X302" s="20">
        <f t="shared" si="115"/>
        <v>0.22051660516605162</v>
      </c>
      <c r="Y302" s="67">
        <f t="shared" si="116"/>
        <v>1.7927999999999997</v>
      </c>
      <c r="Z302" s="68">
        <f t="shared" si="117"/>
        <v>17927.999999999996</v>
      </c>
      <c r="AA302" s="65" t="s">
        <v>52</v>
      </c>
      <c r="AU302" s="23">
        <f t="shared" si="121"/>
        <v>-1</v>
      </c>
      <c r="AV302" s="23" t="str">
        <f t="shared" si="121"/>
        <v/>
      </c>
      <c r="AW302" s="23" t="str">
        <f t="shared" si="121"/>
        <v/>
      </c>
      <c r="AX302" s="23" t="str">
        <f t="shared" si="121"/>
        <v/>
      </c>
      <c r="AY302" s="23" t="str">
        <f t="shared" si="121"/>
        <v/>
      </c>
      <c r="AZ302" s="23"/>
      <c r="BA302" s="25">
        <v>13</v>
      </c>
      <c r="BB302" s="25">
        <v>13</v>
      </c>
      <c r="BC302" s="25">
        <f t="shared" si="119"/>
        <v>12</v>
      </c>
      <c r="BD302" s="25">
        <f t="shared" si="120"/>
        <v>12.16</v>
      </c>
      <c r="BF302" s="55">
        <f t="shared" si="108"/>
        <v>0</v>
      </c>
      <c r="BG302" s="66"/>
      <c r="BH302" s="66"/>
      <c r="BI302" s="25"/>
      <c r="BJ302" s="25"/>
      <c r="BK302" s="20"/>
      <c r="BL302" s="24"/>
      <c r="BM302" s="25"/>
      <c r="BN302" s="25"/>
      <c r="BO302" s="25"/>
      <c r="BP302" s="126"/>
    </row>
    <row r="303" spans="1:68" x14ac:dyDescent="0.2">
      <c r="A303" s="56">
        <v>45164</v>
      </c>
      <c r="B303" s="57" t="s">
        <v>561</v>
      </c>
      <c r="C303" s="24" t="s">
        <v>397</v>
      </c>
      <c r="D303" s="58" t="str">
        <f t="shared" si="107"/>
        <v>Sat</v>
      </c>
      <c r="E303" s="74" t="s">
        <v>103</v>
      </c>
      <c r="F303" s="74" t="s">
        <v>51</v>
      </c>
      <c r="G303" s="74" t="s">
        <v>103</v>
      </c>
      <c r="H303" s="24" t="s">
        <v>112</v>
      </c>
      <c r="I303" s="61" t="s">
        <v>96</v>
      </c>
      <c r="J303" s="61" t="s">
        <v>317</v>
      </c>
      <c r="K303" s="60" t="s">
        <v>467</v>
      </c>
      <c r="L303" s="122">
        <v>2</v>
      </c>
      <c r="M303" s="74" t="s">
        <v>105</v>
      </c>
      <c r="N303" s="60" t="s">
        <v>7</v>
      </c>
      <c r="R303" s="79">
        <v>3.9</v>
      </c>
      <c r="S303" s="65" t="s">
        <v>363</v>
      </c>
      <c r="T303" s="66" t="str">
        <f t="shared" si="111"/>
        <v>0.00</v>
      </c>
      <c r="U303" s="66">
        <f t="shared" si="112"/>
        <v>-2</v>
      </c>
      <c r="V303" s="66">
        <f t="shared" si="113"/>
        <v>177.27999999999997</v>
      </c>
      <c r="W303" s="66">
        <f t="shared" si="114"/>
        <v>815</v>
      </c>
      <c r="X303" s="20">
        <f t="shared" si="115"/>
        <v>0.217521472392638</v>
      </c>
      <c r="Y303" s="67">
        <f t="shared" si="116"/>
        <v>1.7727999999999997</v>
      </c>
      <c r="Z303" s="68">
        <f t="shared" si="117"/>
        <v>17727.999999999996</v>
      </c>
      <c r="AA303" s="65" t="s">
        <v>52</v>
      </c>
      <c r="AU303" s="23">
        <f t="shared" si="121"/>
        <v>-2</v>
      </c>
      <c r="AV303" s="23" t="str">
        <f t="shared" si="121"/>
        <v/>
      </c>
      <c r="AW303" s="23" t="str">
        <f t="shared" si="121"/>
        <v/>
      </c>
      <c r="AX303" s="23" t="str">
        <f t="shared" si="121"/>
        <v/>
      </c>
      <c r="AY303" s="23" t="str">
        <f t="shared" si="121"/>
        <v/>
      </c>
      <c r="AZ303" s="23"/>
      <c r="BA303" s="25">
        <v>0</v>
      </c>
      <c r="BB303" s="25">
        <v>3.05</v>
      </c>
      <c r="BC303" s="25">
        <f t="shared" si="119"/>
        <v>4.0999999999999996</v>
      </c>
      <c r="BD303" s="25">
        <f t="shared" si="120"/>
        <v>2.9064999999999999</v>
      </c>
      <c r="BF303" s="55">
        <f t="shared" si="108"/>
        <v>0</v>
      </c>
      <c r="BG303" s="66"/>
      <c r="BH303" s="66"/>
      <c r="BI303" s="25"/>
      <c r="BJ303" s="25"/>
      <c r="BK303" s="20"/>
      <c r="BL303" s="24"/>
      <c r="BM303" s="25"/>
      <c r="BN303" s="25"/>
      <c r="BO303" s="25"/>
      <c r="BP303" s="126"/>
    </row>
    <row r="304" spans="1:68" ht="18" customHeight="1" x14ac:dyDescent="0.2">
      <c r="A304" s="56">
        <v>45164</v>
      </c>
      <c r="B304" s="57" t="s">
        <v>561</v>
      </c>
      <c r="C304" s="24" t="s">
        <v>397</v>
      </c>
      <c r="D304" s="58" t="str">
        <f t="shared" si="107"/>
        <v>Sat</v>
      </c>
      <c r="E304" s="74" t="s">
        <v>103</v>
      </c>
      <c r="F304" s="74" t="s">
        <v>51</v>
      </c>
      <c r="G304" s="74" t="s">
        <v>103</v>
      </c>
      <c r="H304" s="24" t="s">
        <v>124</v>
      </c>
      <c r="I304" s="61" t="s">
        <v>80</v>
      </c>
      <c r="J304" s="61" t="s">
        <v>159</v>
      </c>
      <c r="K304" s="69" t="s">
        <v>512</v>
      </c>
      <c r="L304" s="122">
        <v>3</v>
      </c>
      <c r="M304" s="74" t="s">
        <v>105</v>
      </c>
      <c r="N304" s="60" t="s">
        <v>6</v>
      </c>
      <c r="R304" s="79">
        <v>3.1</v>
      </c>
      <c r="S304" s="65" t="s">
        <v>372</v>
      </c>
      <c r="T304" s="66">
        <f t="shared" si="111"/>
        <v>9.3000000000000007</v>
      </c>
      <c r="U304" s="66">
        <f t="shared" si="112"/>
        <v>6.3000000000000007</v>
      </c>
      <c r="V304" s="66">
        <f t="shared" si="113"/>
        <v>183.57999999999998</v>
      </c>
      <c r="W304" s="66">
        <f t="shared" si="114"/>
        <v>818</v>
      </c>
      <c r="X304" s="20">
        <f t="shared" si="115"/>
        <v>0.22442542787286063</v>
      </c>
      <c r="Y304" s="67">
        <f t="shared" si="116"/>
        <v>1.8357999999999999</v>
      </c>
      <c r="Z304" s="68">
        <f t="shared" si="117"/>
        <v>18358</v>
      </c>
      <c r="AA304" s="65" t="s">
        <v>53</v>
      </c>
      <c r="AU304" s="23">
        <f t="shared" si="121"/>
        <v>6.3000000000000007</v>
      </c>
      <c r="AV304" s="23" t="str">
        <f t="shared" si="121"/>
        <v/>
      </c>
      <c r="AW304" s="23" t="str">
        <f t="shared" si="121"/>
        <v/>
      </c>
      <c r="AX304" s="23" t="str">
        <f t="shared" si="121"/>
        <v/>
      </c>
      <c r="AY304" s="23" t="str">
        <f t="shared" si="121"/>
        <v/>
      </c>
      <c r="AZ304" s="23"/>
      <c r="BA304" s="25">
        <v>4.3</v>
      </c>
      <c r="BB304" s="25">
        <v>4.68</v>
      </c>
      <c r="BC304" s="25">
        <f t="shared" si="119"/>
        <v>11.04</v>
      </c>
      <c r="BD304" s="25">
        <f t="shared" si="120"/>
        <v>4.4223999999999997</v>
      </c>
      <c r="BF304" s="55">
        <f t="shared" si="108"/>
        <v>0</v>
      </c>
      <c r="BG304" s="66"/>
      <c r="BH304" s="66"/>
      <c r="BI304" s="25"/>
      <c r="BJ304" s="25"/>
      <c r="BK304" s="20"/>
      <c r="BL304" s="24"/>
      <c r="BM304" s="25"/>
      <c r="BN304" s="25"/>
      <c r="BO304" s="25"/>
      <c r="BP304" s="126"/>
    </row>
    <row r="305" spans="1:68" x14ac:dyDescent="0.2">
      <c r="A305" s="56">
        <v>45164</v>
      </c>
      <c r="B305" s="57" t="s">
        <v>561</v>
      </c>
      <c r="C305" s="24" t="s">
        <v>397</v>
      </c>
      <c r="D305" s="58" t="str">
        <f t="shared" si="107"/>
        <v>Sat</v>
      </c>
      <c r="E305" s="74" t="s">
        <v>103</v>
      </c>
      <c r="F305" s="74" t="s">
        <v>51</v>
      </c>
      <c r="G305" s="74" t="s">
        <v>103</v>
      </c>
      <c r="H305" s="24" t="s">
        <v>185</v>
      </c>
      <c r="I305" s="61" t="s">
        <v>80</v>
      </c>
      <c r="J305" s="61" t="s">
        <v>136</v>
      </c>
      <c r="K305" s="69" t="s">
        <v>511</v>
      </c>
      <c r="L305" s="122">
        <v>3</v>
      </c>
      <c r="M305" s="74" t="s">
        <v>105</v>
      </c>
      <c r="N305" s="60" t="s">
        <v>6</v>
      </c>
      <c r="R305" s="79">
        <v>3.2</v>
      </c>
      <c r="S305" s="65" t="s">
        <v>372</v>
      </c>
      <c r="T305" s="66">
        <f t="shared" si="111"/>
        <v>9.6</v>
      </c>
      <c r="U305" s="66">
        <f t="shared" si="112"/>
        <v>6.6</v>
      </c>
      <c r="V305" s="66">
        <f t="shared" si="113"/>
        <v>190.17999999999998</v>
      </c>
      <c r="W305" s="66">
        <f t="shared" si="114"/>
        <v>821</v>
      </c>
      <c r="X305" s="20">
        <f t="shared" si="115"/>
        <v>0.23164433617539584</v>
      </c>
      <c r="Y305" s="67">
        <f t="shared" si="116"/>
        <v>1.9017999999999997</v>
      </c>
      <c r="Z305" s="68">
        <f t="shared" si="117"/>
        <v>19017.999999999996</v>
      </c>
      <c r="AA305" s="65" t="s">
        <v>53</v>
      </c>
      <c r="AU305" s="23">
        <f t="shared" si="121"/>
        <v>6.6</v>
      </c>
      <c r="AV305" s="23" t="str">
        <f t="shared" si="121"/>
        <v/>
      </c>
      <c r="AW305" s="23" t="str">
        <f t="shared" si="121"/>
        <v/>
      </c>
      <c r="AX305" s="23" t="str">
        <f t="shared" si="121"/>
        <v/>
      </c>
      <c r="AY305" s="23" t="str">
        <f t="shared" si="121"/>
        <v/>
      </c>
      <c r="AZ305" s="23"/>
      <c r="BA305" s="25">
        <v>2.8</v>
      </c>
      <c r="BB305" s="25">
        <v>2.33</v>
      </c>
      <c r="BC305" s="25">
        <f t="shared" si="119"/>
        <v>3.99</v>
      </c>
      <c r="BD305" s="25">
        <f t="shared" si="120"/>
        <v>2.2369000000000003</v>
      </c>
      <c r="BF305" s="55">
        <f t="shared" si="108"/>
        <v>0</v>
      </c>
      <c r="BG305" s="66"/>
      <c r="BH305" s="66"/>
      <c r="BI305" s="25"/>
      <c r="BJ305" s="25"/>
      <c r="BK305" s="20"/>
      <c r="BL305" s="24"/>
      <c r="BM305" s="25"/>
      <c r="BN305" s="25"/>
      <c r="BO305" s="25"/>
      <c r="BP305" s="126"/>
    </row>
    <row r="306" spans="1:68" x14ac:dyDescent="0.2">
      <c r="A306" s="56">
        <v>45165</v>
      </c>
      <c r="B306" s="57" t="s">
        <v>561</v>
      </c>
      <c r="C306" s="24" t="s">
        <v>397</v>
      </c>
      <c r="D306" s="58" t="str">
        <f t="shared" si="107"/>
        <v>Sun</v>
      </c>
      <c r="E306" s="74" t="s">
        <v>103</v>
      </c>
      <c r="F306" s="74" t="s">
        <v>51</v>
      </c>
      <c r="G306" s="74" t="s">
        <v>103</v>
      </c>
      <c r="H306" s="24" t="s">
        <v>176</v>
      </c>
      <c r="I306" s="61" t="s">
        <v>159</v>
      </c>
      <c r="J306" s="61" t="s">
        <v>202</v>
      </c>
      <c r="K306" s="70" t="s">
        <v>414</v>
      </c>
      <c r="L306" s="122">
        <v>2</v>
      </c>
      <c r="M306" s="74" t="s">
        <v>105</v>
      </c>
      <c r="N306" s="60" t="s">
        <v>6</v>
      </c>
      <c r="R306" s="79">
        <v>2.7</v>
      </c>
      <c r="S306" s="65" t="s">
        <v>373</v>
      </c>
      <c r="T306" s="66" t="str">
        <f t="shared" si="111"/>
        <v>0.00</v>
      </c>
      <c r="U306" s="66">
        <f t="shared" si="112"/>
        <v>-2</v>
      </c>
      <c r="V306" s="66">
        <f t="shared" si="113"/>
        <v>188.17999999999998</v>
      </c>
      <c r="W306" s="66">
        <f t="shared" si="114"/>
        <v>823</v>
      </c>
      <c r="X306" s="20">
        <f t="shared" si="115"/>
        <v>0.22865127582017009</v>
      </c>
      <c r="Y306" s="67">
        <f t="shared" si="116"/>
        <v>1.8817999999999997</v>
      </c>
      <c r="Z306" s="68">
        <f t="shared" si="117"/>
        <v>18817.999999999996</v>
      </c>
      <c r="AA306" s="65" t="s">
        <v>52</v>
      </c>
      <c r="AU306" s="23">
        <f t="shared" si="121"/>
        <v>-2</v>
      </c>
      <c r="AV306" s="23" t="str">
        <f t="shared" si="121"/>
        <v/>
      </c>
      <c r="AW306" s="23" t="str">
        <f t="shared" si="121"/>
        <v/>
      </c>
      <c r="AX306" s="23" t="str">
        <f t="shared" si="121"/>
        <v/>
      </c>
      <c r="AY306" s="23" t="str">
        <f t="shared" si="121"/>
        <v/>
      </c>
      <c r="AZ306" s="23"/>
      <c r="BA306" s="25">
        <v>2.25</v>
      </c>
      <c r="BB306" s="25">
        <v>1.93</v>
      </c>
      <c r="BC306" s="25">
        <f t="shared" si="119"/>
        <v>1.8599999999999999</v>
      </c>
      <c r="BD306" s="25">
        <f t="shared" si="120"/>
        <v>1.8649</v>
      </c>
      <c r="BF306" s="55">
        <f t="shared" si="108"/>
        <v>0</v>
      </c>
      <c r="BG306" s="66"/>
      <c r="BH306" s="66"/>
      <c r="BI306" s="25"/>
      <c r="BJ306" s="25"/>
      <c r="BK306" s="20"/>
      <c r="BL306" s="24"/>
      <c r="BM306" s="25"/>
      <c r="BN306" s="25"/>
      <c r="BO306" s="25"/>
      <c r="BP306" s="126"/>
    </row>
    <row r="307" spans="1:68" x14ac:dyDescent="0.2">
      <c r="A307" s="56">
        <v>45165</v>
      </c>
      <c r="B307" s="57" t="s">
        <v>561</v>
      </c>
      <c r="C307" s="24" t="s">
        <v>397</v>
      </c>
      <c r="D307" s="58" t="str">
        <f t="shared" si="107"/>
        <v>Sun</v>
      </c>
      <c r="E307" s="74" t="s">
        <v>103</v>
      </c>
      <c r="F307" s="74" t="s">
        <v>51</v>
      </c>
      <c r="G307" s="74" t="s">
        <v>103</v>
      </c>
      <c r="H307" s="24" t="s">
        <v>176</v>
      </c>
      <c r="I307" s="61" t="s">
        <v>136</v>
      </c>
      <c r="J307" s="61" t="s">
        <v>95</v>
      </c>
      <c r="K307" s="70" t="s">
        <v>524</v>
      </c>
      <c r="L307" s="122">
        <v>1.5</v>
      </c>
      <c r="M307" s="74" t="s">
        <v>105</v>
      </c>
      <c r="N307" s="60" t="s">
        <v>6</v>
      </c>
      <c r="R307" s="79">
        <v>3.9</v>
      </c>
      <c r="S307" s="65" t="s">
        <v>373</v>
      </c>
      <c r="T307" s="66" t="str">
        <f t="shared" si="111"/>
        <v>0.00</v>
      </c>
      <c r="U307" s="66">
        <f t="shared" si="112"/>
        <v>-1.5</v>
      </c>
      <c r="V307" s="66">
        <f t="shared" si="113"/>
        <v>186.67999999999998</v>
      </c>
      <c r="W307" s="66">
        <f t="shared" si="114"/>
        <v>824.5</v>
      </c>
      <c r="X307" s="20">
        <f t="shared" si="115"/>
        <v>0.2264160097028502</v>
      </c>
      <c r="Y307" s="67">
        <f t="shared" si="116"/>
        <v>1.8667999999999998</v>
      </c>
      <c r="Z307" s="68">
        <f t="shared" si="117"/>
        <v>18667.999999999996</v>
      </c>
      <c r="AA307" s="65" t="s">
        <v>52</v>
      </c>
      <c r="AU307" s="23">
        <f t="shared" si="121"/>
        <v>-1.5</v>
      </c>
      <c r="AV307" s="23" t="str">
        <f t="shared" si="121"/>
        <v/>
      </c>
      <c r="AW307" s="23" t="str">
        <f t="shared" si="121"/>
        <v/>
      </c>
      <c r="AX307" s="23" t="str">
        <f t="shared" si="121"/>
        <v/>
      </c>
      <c r="AY307" s="23" t="str">
        <f t="shared" si="121"/>
        <v/>
      </c>
      <c r="AZ307" s="23"/>
      <c r="BA307" s="25">
        <v>4.2</v>
      </c>
      <c r="BB307" s="25">
        <v>4.72</v>
      </c>
      <c r="BC307" s="25">
        <f t="shared" si="119"/>
        <v>5.58</v>
      </c>
      <c r="BD307" s="25">
        <f t="shared" si="120"/>
        <v>4.4596</v>
      </c>
      <c r="BF307" s="55">
        <f t="shared" si="108"/>
        <v>0</v>
      </c>
      <c r="BG307" s="66"/>
      <c r="BH307" s="66"/>
      <c r="BI307" s="25"/>
      <c r="BJ307" s="25"/>
      <c r="BK307" s="20"/>
      <c r="BL307" s="24"/>
      <c r="BM307" s="25"/>
      <c r="BN307" s="25"/>
      <c r="BO307" s="25"/>
      <c r="BP307" s="126"/>
    </row>
    <row r="308" spans="1:68" x14ac:dyDescent="0.2">
      <c r="A308" s="56">
        <v>45165</v>
      </c>
      <c r="B308" s="57" t="s">
        <v>561</v>
      </c>
      <c r="C308" s="24" t="s">
        <v>397</v>
      </c>
      <c r="D308" s="58" t="str">
        <f t="shared" si="107"/>
        <v>Sun</v>
      </c>
      <c r="E308" s="74" t="s">
        <v>103</v>
      </c>
      <c r="F308" s="74" t="s">
        <v>51</v>
      </c>
      <c r="G308" s="74" t="s">
        <v>103</v>
      </c>
      <c r="H308" s="24" t="s">
        <v>176</v>
      </c>
      <c r="I308" s="61" t="s">
        <v>136</v>
      </c>
      <c r="J308" s="61" t="s">
        <v>95</v>
      </c>
      <c r="K308" s="69" t="s">
        <v>524</v>
      </c>
      <c r="L308" s="122">
        <v>3.5</v>
      </c>
      <c r="M308" s="74" t="s">
        <v>105</v>
      </c>
      <c r="N308" s="60" t="s">
        <v>7</v>
      </c>
      <c r="R308" s="79">
        <v>1.7</v>
      </c>
      <c r="S308" s="65" t="s">
        <v>373</v>
      </c>
      <c r="T308" s="66">
        <f t="shared" si="111"/>
        <v>5.95</v>
      </c>
      <c r="U308" s="66">
        <f t="shared" si="112"/>
        <v>2.4500000000000002</v>
      </c>
      <c r="V308" s="66">
        <f t="shared" si="113"/>
        <v>189.12999999999997</v>
      </c>
      <c r="W308" s="66">
        <f t="shared" si="114"/>
        <v>828</v>
      </c>
      <c r="X308" s="20">
        <f t="shared" si="115"/>
        <v>0.22841787439613523</v>
      </c>
      <c r="Y308" s="67">
        <f t="shared" si="116"/>
        <v>1.8912999999999998</v>
      </c>
      <c r="Z308" s="68">
        <f t="shared" si="117"/>
        <v>18912.999999999996</v>
      </c>
      <c r="AA308" s="65" t="s">
        <v>53</v>
      </c>
      <c r="AU308" s="23">
        <f t="shared" si="121"/>
        <v>2.4500000000000002</v>
      </c>
      <c r="AV308" s="23" t="str">
        <f t="shared" si="121"/>
        <v/>
      </c>
      <c r="AW308" s="23" t="str">
        <f t="shared" si="121"/>
        <v/>
      </c>
      <c r="AX308" s="23" t="str">
        <f t="shared" si="121"/>
        <v/>
      </c>
      <c r="AY308" s="23" t="str">
        <f t="shared" si="121"/>
        <v/>
      </c>
      <c r="AZ308" s="23"/>
      <c r="BA308" s="25">
        <v>0</v>
      </c>
      <c r="BB308" s="25">
        <v>1.59</v>
      </c>
      <c r="BC308" s="25">
        <f t="shared" si="119"/>
        <v>2.0650000000000004</v>
      </c>
      <c r="BD308" s="25">
        <f t="shared" si="120"/>
        <v>1.5487000000000002</v>
      </c>
      <c r="BF308" s="55">
        <f t="shared" si="108"/>
        <v>0</v>
      </c>
      <c r="BG308" s="66"/>
      <c r="BH308" s="66"/>
      <c r="BI308" s="25"/>
      <c r="BJ308" s="25"/>
      <c r="BK308" s="20"/>
      <c r="BL308" s="24"/>
      <c r="BM308" s="25"/>
      <c r="BN308" s="25"/>
      <c r="BO308" s="25"/>
      <c r="BP308" s="126"/>
    </row>
    <row r="309" spans="1:68" x14ac:dyDescent="0.2">
      <c r="A309" s="56">
        <v>45165</v>
      </c>
      <c r="B309" s="57" t="s">
        <v>561</v>
      </c>
      <c r="C309" s="24" t="s">
        <v>397</v>
      </c>
      <c r="D309" s="58" t="str">
        <f t="shared" si="107"/>
        <v>Sun</v>
      </c>
      <c r="E309" s="74" t="s">
        <v>103</v>
      </c>
      <c r="F309" s="74" t="s">
        <v>51</v>
      </c>
      <c r="G309" s="74" t="s">
        <v>103</v>
      </c>
      <c r="H309" s="24" t="s">
        <v>89</v>
      </c>
      <c r="I309" s="61" t="s">
        <v>156</v>
      </c>
      <c r="J309" s="61" t="s">
        <v>90</v>
      </c>
      <c r="K309" s="70" t="s">
        <v>420</v>
      </c>
      <c r="L309" s="122">
        <v>2</v>
      </c>
      <c r="M309" s="74" t="s">
        <v>105</v>
      </c>
      <c r="N309" s="60" t="s">
        <v>6</v>
      </c>
      <c r="R309" s="79">
        <v>2.2000000000000002</v>
      </c>
      <c r="S309" s="65" t="s">
        <v>373</v>
      </c>
      <c r="T309" s="66" t="str">
        <f t="shared" si="111"/>
        <v>0.00</v>
      </c>
      <c r="U309" s="66">
        <f t="shared" si="112"/>
        <v>-2</v>
      </c>
      <c r="V309" s="66">
        <f t="shared" si="113"/>
        <v>187.12999999999997</v>
      </c>
      <c r="W309" s="66">
        <f t="shared" si="114"/>
        <v>830</v>
      </c>
      <c r="X309" s="20">
        <f t="shared" si="115"/>
        <v>0.22545783132530117</v>
      </c>
      <c r="Y309" s="67">
        <f t="shared" si="116"/>
        <v>1.8712999999999997</v>
      </c>
      <c r="Z309" s="68">
        <f t="shared" si="117"/>
        <v>18712.999999999996</v>
      </c>
      <c r="AA309" s="65" t="s">
        <v>52</v>
      </c>
      <c r="AU309" s="23">
        <f t="shared" si="121"/>
        <v>-2</v>
      </c>
      <c r="AV309" s="23" t="str">
        <f t="shared" si="121"/>
        <v/>
      </c>
      <c r="AW309" s="23" t="str">
        <f t="shared" si="121"/>
        <v/>
      </c>
      <c r="AX309" s="23" t="str">
        <f t="shared" si="121"/>
        <v/>
      </c>
      <c r="AY309" s="23" t="str">
        <f t="shared" si="121"/>
        <v/>
      </c>
      <c r="AZ309" s="23"/>
      <c r="BA309" s="25">
        <v>2.6</v>
      </c>
      <c r="BB309" s="25">
        <v>2.35</v>
      </c>
      <c r="BC309" s="25">
        <f t="shared" si="119"/>
        <v>2.7</v>
      </c>
      <c r="BD309" s="25">
        <f t="shared" si="120"/>
        <v>2.2555000000000001</v>
      </c>
      <c r="BF309" s="55">
        <f t="shared" si="108"/>
        <v>0</v>
      </c>
      <c r="BG309" s="66"/>
      <c r="BH309" s="66"/>
      <c r="BI309" s="25"/>
      <c r="BJ309" s="25"/>
      <c r="BK309" s="20"/>
      <c r="BL309" s="24"/>
      <c r="BM309" s="25"/>
      <c r="BN309" s="25"/>
      <c r="BO309" s="25"/>
      <c r="BP309" s="126"/>
    </row>
    <row r="310" spans="1:68" x14ac:dyDescent="0.2">
      <c r="A310" s="56">
        <v>45165</v>
      </c>
      <c r="B310" s="57" t="s">
        <v>561</v>
      </c>
      <c r="C310" s="24" t="s">
        <v>397</v>
      </c>
      <c r="D310" s="58" t="str">
        <f t="shared" si="107"/>
        <v>Sun</v>
      </c>
      <c r="E310" s="74" t="s">
        <v>103</v>
      </c>
      <c r="F310" s="74" t="s">
        <v>51</v>
      </c>
      <c r="G310" s="74" t="s">
        <v>103</v>
      </c>
      <c r="H310" s="24" t="s">
        <v>526</v>
      </c>
      <c r="I310" s="61" t="s">
        <v>67</v>
      </c>
      <c r="J310" s="61" t="s">
        <v>322</v>
      </c>
      <c r="K310" s="69" t="s">
        <v>527</v>
      </c>
      <c r="L310" s="122">
        <v>5</v>
      </c>
      <c r="M310" s="74" t="s">
        <v>105</v>
      </c>
      <c r="N310" s="60" t="s">
        <v>73</v>
      </c>
      <c r="R310" s="79">
        <v>2.12</v>
      </c>
      <c r="S310" s="65" t="s">
        <v>372</v>
      </c>
      <c r="T310" s="66">
        <f t="shared" si="111"/>
        <v>10.6</v>
      </c>
      <c r="U310" s="66">
        <f t="shared" si="112"/>
        <v>5.6</v>
      </c>
      <c r="V310" s="66">
        <f t="shared" si="113"/>
        <v>192.72999999999996</v>
      </c>
      <c r="W310" s="66">
        <f t="shared" si="114"/>
        <v>835</v>
      </c>
      <c r="X310" s="20">
        <f t="shared" si="115"/>
        <v>0.230814371257485</v>
      </c>
      <c r="Y310" s="67">
        <f t="shared" si="116"/>
        <v>1.9272999999999996</v>
      </c>
      <c r="Z310" s="68">
        <f t="shared" si="117"/>
        <v>19272.999999999996</v>
      </c>
      <c r="AA310" s="65" t="s">
        <v>53</v>
      </c>
      <c r="AU310" s="23">
        <f t="shared" si="121"/>
        <v>5.6</v>
      </c>
      <c r="AV310" s="23" t="str">
        <f t="shared" si="121"/>
        <v/>
      </c>
      <c r="AW310" s="23" t="str">
        <f t="shared" si="121"/>
        <v/>
      </c>
      <c r="AX310" s="23" t="str">
        <f t="shared" si="121"/>
        <v/>
      </c>
      <c r="AY310" s="23" t="str">
        <f t="shared" si="121"/>
        <v/>
      </c>
      <c r="AZ310" s="23"/>
      <c r="BA310" s="25">
        <v>0</v>
      </c>
      <c r="BB310" s="25">
        <v>0</v>
      </c>
      <c r="BC310" s="25">
        <f t="shared" si="119"/>
        <v>-5</v>
      </c>
      <c r="BD310" s="25">
        <f t="shared" si="120"/>
        <v>6.9999999999999951E-2</v>
      </c>
      <c r="BF310" s="55">
        <f t="shared" si="108"/>
        <v>0</v>
      </c>
      <c r="BG310" s="66"/>
      <c r="BH310" s="66"/>
      <c r="BI310" s="25"/>
      <c r="BJ310" s="25"/>
      <c r="BK310" s="20"/>
      <c r="BL310" s="24"/>
      <c r="BM310" s="25"/>
      <c r="BN310" s="25"/>
      <c r="BO310" s="25"/>
      <c r="BP310" s="126"/>
    </row>
    <row r="311" spans="1:68" x14ac:dyDescent="0.2">
      <c r="A311" s="56">
        <v>45165</v>
      </c>
      <c r="B311" s="57" t="s">
        <v>561</v>
      </c>
      <c r="C311" s="24" t="s">
        <v>397</v>
      </c>
      <c r="D311" s="58" t="str">
        <f t="shared" si="107"/>
        <v>Sun</v>
      </c>
      <c r="E311" s="74" t="s">
        <v>103</v>
      </c>
      <c r="F311" s="74" t="s">
        <v>51</v>
      </c>
      <c r="G311" s="74" t="s">
        <v>103</v>
      </c>
      <c r="H311" s="24" t="s">
        <v>523</v>
      </c>
      <c r="I311" s="61" t="s">
        <v>80</v>
      </c>
      <c r="J311" s="61" t="s">
        <v>63</v>
      </c>
      <c r="K311" s="69" t="s">
        <v>525</v>
      </c>
      <c r="L311" s="122">
        <v>1</v>
      </c>
      <c r="M311" s="74" t="s">
        <v>105</v>
      </c>
      <c r="N311" s="60" t="s">
        <v>6</v>
      </c>
      <c r="R311" s="79">
        <v>4.8</v>
      </c>
      <c r="S311" s="65" t="s">
        <v>372</v>
      </c>
      <c r="T311" s="66">
        <f t="shared" si="111"/>
        <v>4.8</v>
      </c>
      <c r="U311" s="66">
        <f t="shared" si="112"/>
        <v>3.8</v>
      </c>
      <c r="V311" s="66">
        <f t="shared" si="113"/>
        <v>196.52999999999997</v>
      </c>
      <c r="W311" s="66">
        <f t="shared" si="114"/>
        <v>836</v>
      </c>
      <c r="X311" s="20">
        <f t="shared" si="115"/>
        <v>0.23508373205741623</v>
      </c>
      <c r="Y311" s="67">
        <f t="shared" si="116"/>
        <v>1.9652999999999998</v>
      </c>
      <c r="Z311" s="68">
        <f t="shared" si="117"/>
        <v>19652.999999999996</v>
      </c>
      <c r="AA311" s="65" t="s">
        <v>53</v>
      </c>
      <c r="AU311" s="23">
        <f t="shared" si="121"/>
        <v>3.8</v>
      </c>
      <c r="AV311" s="23" t="str">
        <f t="shared" si="121"/>
        <v/>
      </c>
      <c r="AW311" s="23" t="str">
        <f t="shared" si="121"/>
        <v/>
      </c>
      <c r="AX311" s="23" t="str">
        <f t="shared" si="121"/>
        <v/>
      </c>
      <c r="AY311" s="23" t="str">
        <f t="shared" si="121"/>
        <v/>
      </c>
      <c r="AZ311" s="23"/>
      <c r="BA311" s="25">
        <v>4.2</v>
      </c>
      <c r="BB311" s="25">
        <v>3.58</v>
      </c>
      <c r="BC311" s="25">
        <f t="shared" si="119"/>
        <v>2.58</v>
      </c>
      <c r="BD311" s="25">
        <f t="shared" si="120"/>
        <v>3.3994</v>
      </c>
      <c r="BF311" s="55">
        <f t="shared" si="108"/>
        <v>0</v>
      </c>
      <c r="BG311" s="66"/>
      <c r="BH311" s="66"/>
      <c r="BI311" s="25"/>
      <c r="BJ311" s="25"/>
      <c r="BK311" s="20"/>
      <c r="BL311" s="24"/>
      <c r="BM311" s="25"/>
      <c r="BN311" s="25"/>
      <c r="BO311" s="25"/>
      <c r="BP311" s="126"/>
    </row>
    <row r="312" spans="1:68" x14ac:dyDescent="0.2">
      <c r="A312" s="56">
        <v>45166</v>
      </c>
      <c r="B312" s="57" t="s">
        <v>561</v>
      </c>
      <c r="C312" s="24" t="s">
        <v>397</v>
      </c>
      <c r="D312" s="58" t="str">
        <f t="shared" si="107"/>
        <v>Mon</v>
      </c>
      <c r="E312" s="74" t="s">
        <v>103</v>
      </c>
      <c r="F312" s="74" t="s">
        <v>51</v>
      </c>
      <c r="G312" s="74" t="s">
        <v>103</v>
      </c>
      <c r="H312" s="24" t="s">
        <v>246</v>
      </c>
      <c r="I312" s="61" t="s">
        <v>156</v>
      </c>
      <c r="J312" s="61" t="s">
        <v>65</v>
      </c>
      <c r="K312" s="60" t="s">
        <v>532</v>
      </c>
      <c r="L312" s="122">
        <v>3</v>
      </c>
      <c r="M312" s="74" t="s">
        <v>105</v>
      </c>
      <c r="N312" s="60" t="s">
        <v>6</v>
      </c>
      <c r="R312" s="79">
        <v>2.6</v>
      </c>
      <c r="S312" s="65" t="s">
        <v>363</v>
      </c>
      <c r="T312" s="66" t="str">
        <f t="shared" si="111"/>
        <v>0.00</v>
      </c>
      <c r="U312" s="66">
        <f t="shared" si="112"/>
        <v>-3</v>
      </c>
      <c r="V312" s="66">
        <f t="shared" si="113"/>
        <v>193.52999999999997</v>
      </c>
      <c r="W312" s="66">
        <f t="shared" si="114"/>
        <v>839</v>
      </c>
      <c r="X312" s="20">
        <f t="shared" si="115"/>
        <v>0.23066746126340879</v>
      </c>
      <c r="Y312" s="67">
        <f t="shared" si="116"/>
        <v>1.9352999999999998</v>
      </c>
      <c r="Z312" s="68">
        <f t="shared" si="117"/>
        <v>19352.999999999996</v>
      </c>
      <c r="AA312" s="65" t="s">
        <v>52</v>
      </c>
      <c r="AU312" s="23">
        <f t="shared" si="121"/>
        <v>-3</v>
      </c>
      <c r="AV312" s="23" t="str">
        <f t="shared" si="121"/>
        <v/>
      </c>
      <c r="AW312" s="23" t="str">
        <f t="shared" si="121"/>
        <v/>
      </c>
      <c r="AX312" s="23" t="str">
        <f t="shared" si="121"/>
        <v/>
      </c>
      <c r="AY312" s="23" t="str">
        <f t="shared" si="121"/>
        <v/>
      </c>
      <c r="AZ312" s="23"/>
      <c r="BA312" s="25">
        <v>2.7</v>
      </c>
      <c r="BB312" s="25">
        <v>2.99</v>
      </c>
      <c r="BC312" s="25">
        <f t="shared" si="119"/>
        <v>5.9700000000000006</v>
      </c>
      <c r="BD312" s="25">
        <f t="shared" si="120"/>
        <v>2.8507000000000002</v>
      </c>
      <c r="BF312" s="55">
        <f t="shared" si="108"/>
        <v>0</v>
      </c>
      <c r="BG312" s="66"/>
      <c r="BH312" s="66"/>
      <c r="BI312" s="25"/>
      <c r="BJ312" s="25"/>
      <c r="BK312" s="20"/>
      <c r="BL312" s="24"/>
      <c r="BM312" s="25"/>
      <c r="BN312" s="25"/>
      <c r="BO312" s="25"/>
      <c r="BP312" s="126"/>
    </row>
    <row r="313" spans="1:68" x14ac:dyDescent="0.2">
      <c r="A313" s="56">
        <v>45166</v>
      </c>
      <c r="B313" s="57" t="s">
        <v>561</v>
      </c>
      <c r="C313" s="24" t="s">
        <v>397</v>
      </c>
      <c r="D313" s="58" t="str">
        <f t="shared" si="107"/>
        <v>Mon</v>
      </c>
      <c r="E313" s="74" t="s">
        <v>103</v>
      </c>
      <c r="F313" s="74" t="s">
        <v>51</v>
      </c>
      <c r="G313" s="74" t="s">
        <v>103</v>
      </c>
      <c r="H313" s="24" t="s">
        <v>473</v>
      </c>
      <c r="I313" s="61" t="s">
        <v>156</v>
      </c>
      <c r="J313" s="61" t="s">
        <v>80</v>
      </c>
      <c r="K313" s="60" t="s">
        <v>533</v>
      </c>
      <c r="L313" s="122">
        <v>3</v>
      </c>
      <c r="M313" s="74" t="s">
        <v>105</v>
      </c>
      <c r="N313" s="60" t="s">
        <v>6</v>
      </c>
      <c r="R313" s="79">
        <v>3</v>
      </c>
      <c r="S313" s="65" t="s">
        <v>363</v>
      </c>
      <c r="T313" s="66" t="str">
        <f t="shared" si="111"/>
        <v>0.00</v>
      </c>
      <c r="U313" s="66">
        <f t="shared" si="112"/>
        <v>-3</v>
      </c>
      <c r="V313" s="66">
        <f t="shared" si="113"/>
        <v>190.52999999999997</v>
      </c>
      <c r="W313" s="66">
        <f t="shared" si="114"/>
        <v>842</v>
      </c>
      <c r="X313" s="20">
        <f t="shared" si="115"/>
        <v>0.22628266033254155</v>
      </c>
      <c r="Y313" s="67">
        <f t="shared" si="116"/>
        <v>1.9052999999999998</v>
      </c>
      <c r="Z313" s="68">
        <f t="shared" si="117"/>
        <v>19052.999999999996</v>
      </c>
      <c r="AA313" s="65" t="s">
        <v>52</v>
      </c>
      <c r="AU313" s="23">
        <f t="shared" si="121"/>
        <v>-3</v>
      </c>
      <c r="AV313" s="23" t="str">
        <f t="shared" si="121"/>
        <v/>
      </c>
      <c r="AW313" s="23" t="str">
        <f t="shared" si="121"/>
        <v/>
      </c>
      <c r="AX313" s="23" t="str">
        <f t="shared" si="121"/>
        <v/>
      </c>
      <c r="AY313" s="23" t="str">
        <f t="shared" si="121"/>
        <v/>
      </c>
      <c r="AZ313" s="23"/>
      <c r="BA313" s="25">
        <v>4.2</v>
      </c>
      <c r="BB313" s="25">
        <v>3.97</v>
      </c>
      <c r="BC313" s="25">
        <f t="shared" si="119"/>
        <v>8.91</v>
      </c>
      <c r="BD313" s="25">
        <f t="shared" si="120"/>
        <v>3.7621000000000002</v>
      </c>
      <c r="BF313" s="55">
        <f t="shared" si="108"/>
        <v>0</v>
      </c>
      <c r="BG313" s="66"/>
      <c r="BH313" s="66"/>
      <c r="BI313" s="25"/>
      <c r="BJ313" s="25"/>
      <c r="BK313" s="20"/>
      <c r="BL313" s="24"/>
      <c r="BM313" s="25"/>
      <c r="BN313" s="25"/>
      <c r="BO313" s="25"/>
      <c r="BP313" s="126"/>
    </row>
    <row r="314" spans="1:68" x14ac:dyDescent="0.2">
      <c r="A314" s="56">
        <v>45166</v>
      </c>
      <c r="B314" s="57" t="s">
        <v>561</v>
      </c>
      <c r="C314" s="24" t="s">
        <v>397</v>
      </c>
      <c r="D314" s="58" t="str">
        <f t="shared" si="107"/>
        <v>Mon</v>
      </c>
      <c r="E314" s="74" t="s">
        <v>103</v>
      </c>
      <c r="F314" s="74" t="s">
        <v>51</v>
      </c>
      <c r="G314" s="74" t="s">
        <v>103</v>
      </c>
      <c r="H314" s="24" t="s">
        <v>534</v>
      </c>
      <c r="I314" s="61" t="s">
        <v>535</v>
      </c>
      <c r="J314" s="61" t="s">
        <v>536</v>
      </c>
      <c r="K314" s="60" t="s">
        <v>537</v>
      </c>
      <c r="L314" s="122">
        <v>5</v>
      </c>
      <c r="M314" s="74" t="s">
        <v>105</v>
      </c>
      <c r="N314" s="60" t="s">
        <v>73</v>
      </c>
      <c r="R314" s="79">
        <v>2.3199999999999998</v>
      </c>
      <c r="S314" s="65" t="s">
        <v>363</v>
      </c>
      <c r="T314" s="66" t="str">
        <f t="shared" si="111"/>
        <v>0.00</v>
      </c>
      <c r="U314" s="66">
        <f t="shared" si="112"/>
        <v>-5</v>
      </c>
      <c r="V314" s="66">
        <f t="shared" si="113"/>
        <v>185.52999999999997</v>
      </c>
      <c r="W314" s="66">
        <f t="shared" si="114"/>
        <v>847</v>
      </c>
      <c r="X314" s="20">
        <f t="shared" si="115"/>
        <v>0.21904368358913812</v>
      </c>
      <c r="Y314" s="67">
        <f t="shared" si="116"/>
        <v>1.8552999999999997</v>
      </c>
      <c r="Z314" s="68">
        <f t="shared" si="117"/>
        <v>18552.999999999996</v>
      </c>
      <c r="AA314" s="65" t="s">
        <v>52</v>
      </c>
      <c r="AU314" s="23">
        <f t="shared" si="121"/>
        <v>-5</v>
      </c>
      <c r="AV314" s="23" t="str">
        <f t="shared" si="121"/>
        <v/>
      </c>
      <c r="AW314" s="23" t="str">
        <f t="shared" si="121"/>
        <v/>
      </c>
      <c r="AX314" s="23" t="str">
        <f t="shared" si="121"/>
        <v/>
      </c>
      <c r="AY314" s="23" t="str">
        <f t="shared" si="121"/>
        <v/>
      </c>
      <c r="AZ314" s="23"/>
      <c r="BA314" s="25">
        <v>0</v>
      </c>
      <c r="BB314" s="25">
        <v>0</v>
      </c>
      <c r="BC314" s="25">
        <f t="shared" si="119"/>
        <v>-5</v>
      </c>
      <c r="BD314" s="25">
        <f t="shared" si="120"/>
        <v>6.9999999999999951E-2</v>
      </c>
      <c r="BF314" s="55">
        <f t="shared" si="108"/>
        <v>0</v>
      </c>
      <c r="BG314" s="66"/>
      <c r="BH314" s="66"/>
      <c r="BI314" s="25"/>
      <c r="BJ314" s="25"/>
      <c r="BK314" s="20"/>
      <c r="BL314" s="24"/>
      <c r="BM314" s="25"/>
      <c r="BN314" s="25"/>
      <c r="BO314" s="25"/>
      <c r="BP314" s="126"/>
    </row>
    <row r="315" spans="1:68" x14ac:dyDescent="0.2">
      <c r="A315" s="56">
        <v>45167</v>
      </c>
      <c r="B315" s="57" t="s">
        <v>561</v>
      </c>
      <c r="C315" s="24" t="s">
        <v>397</v>
      </c>
      <c r="D315" s="58" t="str">
        <f t="shared" si="107"/>
        <v>Tue</v>
      </c>
      <c r="E315" s="74" t="s">
        <v>103</v>
      </c>
      <c r="F315" s="74" t="s">
        <v>51</v>
      </c>
      <c r="G315" s="74" t="s">
        <v>103</v>
      </c>
      <c r="H315" s="24" t="s">
        <v>183</v>
      </c>
      <c r="I315" s="61" t="s">
        <v>136</v>
      </c>
      <c r="J315" s="61" t="s">
        <v>84</v>
      </c>
      <c r="K315" s="69" t="s">
        <v>541</v>
      </c>
      <c r="L315" s="122">
        <v>4</v>
      </c>
      <c r="M315" s="74" t="s">
        <v>105</v>
      </c>
      <c r="N315" s="60" t="s">
        <v>6</v>
      </c>
      <c r="R315" s="79">
        <v>2</v>
      </c>
      <c r="S315" s="65" t="s">
        <v>372</v>
      </c>
      <c r="T315" s="66">
        <f t="shared" si="111"/>
        <v>8</v>
      </c>
      <c r="U315" s="66">
        <f t="shared" si="112"/>
        <v>4</v>
      </c>
      <c r="V315" s="66">
        <f t="shared" si="113"/>
        <v>189.52999999999997</v>
      </c>
      <c r="W315" s="66">
        <f t="shared" si="114"/>
        <v>851</v>
      </c>
      <c r="X315" s="20">
        <f t="shared" si="115"/>
        <v>0.22271445358401876</v>
      </c>
      <c r="Y315" s="67">
        <f t="shared" si="116"/>
        <v>1.8952999999999998</v>
      </c>
      <c r="Z315" s="68">
        <f t="shared" si="117"/>
        <v>18952.999999999996</v>
      </c>
      <c r="AA315" s="65" t="s">
        <v>53</v>
      </c>
      <c r="AU315" s="23">
        <f t="shared" si="121"/>
        <v>4</v>
      </c>
      <c r="AV315" s="23" t="str">
        <f t="shared" si="121"/>
        <v/>
      </c>
      <c r="AW315" s="23" t="str">
        <f t="shared" si="121"/>
        <v/>
      </c>
      <c r="AX315" s="23" t="str">
        <f t="shared" si="121"/>
        <v/>
      </c>
      <c r="AY315" s="23" t="str">
        <f t="shared" si="121"/>
        <v/>
      </c>
      <c r="AZ315" s="23"/>
      <c r="BA315" s="25">
        <v>1.9</v>
      </c>
      <c r="BB315" s="25">
        <v>1.95</v>
      </c>
      <c r="BC315" s="25">
        <f t="shared" si="119"/>
        <v>3.8</v>
      </c>
      <c r="BD315" s="25">
        <f t="shared" si="120"/>
        <v>1.8835</v>
      </c>
      <c r="BF315" s="55">
        <f t="shared" si="108"/>
        <v>0</v>
      </c>
      <c r="BG315" s="66"/>
      <c r="BH315" s="66"/>
      <c r="BI315" s="25"/>
      <c r="BJ315" s="25"/>
      <c r="BK315" s="20"/>
      <c r="BL315" s="24"/>
      <c r="BM315" s="25"/>
      <c r="BN315" s="25"/>
      <c r="BO315" s="25"/>
      <c r="BP315" s="126"/>
    </row>
    <row r="316" spans="1:68" x14ac:dyDescent="0.2">
      <c r="A316" s="56">
        <v>45167</v>
      </c>
      <c r="B316" s="57" t="s">
        <v>561</v>
      </c>
      <c r="C316" s="24" t="s">
        <v>397</v>
      </c>
      <c r="D316" s="58" t="str">
        <f t="shared" ref="D316:D356" si="122">TEXT(A316,"ddd")</f>
        <v>Tue</v>
      </c>
      <c r="E316" s="74" t="s">
        <v>103</v>
      </c>
      <c r="F316" s="74" t="s">
        <v>51</v>
      </c>
      <c r="G316" s="74" t="s">
        <v>103</v>
      </c>
      <c r="H316" s="24" t="s">
        <v>141</v>
      </c>
      <c r="I316" s="61" t="s">
        <v>90</v>
      </c>
      <c r="J316" s="61" t="s">
        <v>90</v>
      </c>
      <c r="K316" s="62" t="s">
        <v>540</v>
      </c>
      <c r="L316" s="122">
        <v>4</v>
      </c>
      <c r="M316" s="74" t="s">
        <v>105</v>
      </c>
      <c r="N316" s="60" t="s">
        <v>6</v>
      </c>
      <c r="R316" s="79">
        <v>2</v>
      </c>
      <c r="S316" s="65" t="s">
        <v>371</v>
      </c>
      <c r="T316" s="66" t="str">
        <f t="shared" si="111"/>
        <v>0.00</v>
      </c>
      <c r="U316" s="66">
        <f t="shared" si="112"/>
        <v>-4</v>
      </c>
      <c r="V316" s="66">
        <f t="shared" si="113"/>
        <v>185.52999999999997</v>
      </c>
      <c r="W316" s="66">
        <f t="shared" si="114"/>
        <v>855</v>
      </c>
      <c r="X316" s="20">
        <f t="shared" si="115"/>
        <v>0.2169941520467836</v>
      </c>
      <c r="Y316" s="67">
        <f t="shared" si="116"/>
        <v>1.8552999999999997</v>
      </c>
      <c r="Z316" s="68">
        <f t="shared" si="117"/>
        <v>18552.999999999996</v>
      </c>
      <c r="AA316" s="65" t="s">
        <v>52</v>
      </c>
      <c r="AU316" s="23">
        <f t="shared" ref="AU316:AY330" si="123">IF($G316=AU$2,$U316,"")</f>
        <v>-4</v>
      </c>
      <c r="AV316" s="23" t="str">
        <f t="shared" si="123"/>
        <v/>
      </c>
      <c r="AW316" s="23" t="str">
        <f t="shared" si="123"/>
        <v/>
      </c>
      <c r="AX316" s="23" t="str">
        <f t="shared" si="123"/>
        <v/>
      </c>
      <c r="AY316" s="23" t="str">
        <f t="shared" si="123"/>
        <v/>
      </c>
      <c r="AZ316" s="23"/>
      <c r="BA316" s="25">
        <v>1.8</v>
      </c>
      <c r="BB316" s="25">
        <v>1.72</v>
      </c>
      <c r="BC316" s="25">
        <f t="shared" si="119"/>
        <v>2.88</v>
      </c>
      <c r="BD316" s="25">
        <f t="shared" si="120"/>
        <v>1.6696</v>
      </c>
      <c r="BF316" s="55">
        <f t="shared" ref="BF316:BF371" si="124">U316-SUM(AU316:AY316)</f>
        <v>0</v>
      </c>
      <c r="BG316" s="66"/>
      <c r="BH316" s="66"/>
      <c r="BI316" s="25"/>
      <c r="BJ316" s="25"/>
      <c r="BK316" s="20"/>
      <c r="BL316" s="24"/>
      <c r="BM316" s="25"/>
      <c r="BN316" s="25"/>
      <c r="BO316" s="25"/>
      <c r="BP316" s="126"/>
    </row>
    <row r="317" spans="1:68" x14ac:dyDescent="0.2">
      <c r="A317" s="56">
        <v>45168</v>
      </c>
      <c r="B317" s="57" t="s">
        <v>561</v>
      </c>
      <c r="C317" s="24" t="s">
        <v>397</v>
      </c>
      <c r="D317" s="58" t="str">
        <f t="shared" si="122"/>
        <v>Wed</v>
      </c>
      <c r="E317" s="74" t="s">
        <v>103</v>
      </c>
      <c r="F317" s="74" t="s">
        <v>51</v>
      </c>
      <c r="G317" s="74" t="s">
        <v>103</v>
      </c>
      <c r="H317" s="24" t="s">
        <v>124</v>
      </c>
      <c r="I317" s="61" t="s">
        <v>159</v>
      </c>
      <c r="J317" s="61" t="s">
        <v>202</v>
      </c>
      <c r="K317" s="69" t="s">
        <v>542</v>
      </c>
      <c r="L317" s="122">
        <v>3.5</v>
      </c>
      <c r="M317" s="74" t="s">
        <v>105</v>
      </c>
      <c r="N317" s="60" t="s">
        <v>7</v>
      </c>
      <c r="R317" s="79">
        <v>1.6</v>
      </c>
      <c r="S317" s="65" t="s">
        <v>372</v>
      </c>
      <c r="T317" s="66">
        <f t="shared" si="111"/>
        <v>5.6</v>
      </c>
      <c r="U317" s="66">
        <f t="shared" si="112"/>
        <v>2.0999999999999996</v>
      </c>
      <c r="V317" s="66">
        <f t="shared" si="113"/>
        <v>187.62999999999997</v>
      </c>
      <c r="W317" s="66">
        <f t="shared" si="114"/>
        <v>858.5</v>
      </c>
      <c r="X317" s="20">
        <f t="shared" si="115"/>
        <v>0.21855562026790912</v>
      </c>
      <c r="Y317" s="67">
        <f t="shared" si="116"/>
        <v>1.8762999999999996</v>
      </c>
      <c r="Z317" s="68">
        <f t="shared" si="117"/>
        <v>18762.999999999996</v>
      </c>
      <c r="AA317" s="65" t="s">
        <v>53</v>
      </c>
      <c r="AU317" s="23">
        <f t="shared" si="123"/>
        <v>2.0999999999999996</v>
      </c>
      <c r="AV317" s="23" t="str">
        <f t="shared" si="123"/>
        <v/>
      </c>
      <c r="AW317" s="23" t="str">
        <f t="shared" si="123"/>
        <v/>
      </c>
      <c r="AX317" s="23" t="str">
        <f t="shared" si="123"/>
        <v/>
      </c>
      <c r="AY317" s="23" t="str">
        <f t="shared" si="123"/>
        <v/>
      </c>
      <c r="AZ317" s="23"/>
      <c r="BA317" s="25">
        <v>0</v>
      </c>
      <c r="BB317" s="25">
        <v>1.42</v>
      </c>
      <c r="BC317" s="25">
        <f t="shared" si="119"/>
        <v>1.4699999999999998</v>
      </c>
      <c r="BD317" s="25">
        <f t="shared" si="120"/>
        <v>1.3906000000000001</v>
      </c>
      <c r="BF317" s="55">
        <f t="shared" si="124"/>
        <v>0</v>
      </c>
      <c r="BG317" s="66"/>
      <c r="BH317" s="66"/>
      <c r="BI317" s="25"/>
      <c r="BJ317" s="25"/>
      <c r="BK317" s="20"/>
      <c r="BL317" s="24"/>
      <c r="BM317" s="25"/>
      <c r="BN317" s="25"/>
      <c r="BO317" s="25"/>
      <c r="BP317" s="126"/>
    </row>
    <row r="318" spans="1:68" x14ac:dyDescent="0.2">
      <c r="A318" s="56">
        <v>45168</v>
      </c>
      <c r="B318" s="57" t="s">
        <v>561</v>
      </c>
      <c r="C318" s="24" t="s">
        <v>397</v>
      </c>
      <c r="D318" s="58" t="str">
        <f t="shared" si="122"/>
        <v>Wed</v>
      </c>
      <c r="E318" s="74" t="s">
        <v>103</v>
      </c>
      <c r="F318" s="74" t="s">
        <v>51</v>
      </c>
      <c r="G318" s="74" t="s">
        <v>103</v>
      </c>
      <c r="H318" s="24" t="s">
        <v>158</v>
      </c>
      <c r="I318" s="61" t="s">
        <v>156</v>
      </c>
      <c r="J318" s="61" t="s">
        <v>84</v>
      </c>
      <c r="K318" s="60" t="s">
        <v>543</v>
      </c>
      <c r="L318" s="122">
        <v>2</v>
      </c>
      <c r="M318" s="74" t="s">
        <v>105</v>
      </c>
      <c r="N318" s="60" t="s">
        <v>6</v>
      </c>
      <c r="R318" s="79">
        <v>4.2</v>
      </c>
      <c r="S318" s="65" t="s">
        <v>363</v>
      </c>
      <c r="T318" s="66" t="str">
        <f t="shared" si="111"/>
        <v>0.00</v>
      </c>
      <c r="U318" s="66">
        <f t="shared" si="112"/>
        <v>-2</v>
      </c>
      <c r="V318" s="66">
        <f t="shared" si="113"/>
        <v>185.62999999999997</v>
      </c>
      <c r="W318" s="66">
        <f t="shared" si="114"/>
        <v>860.5</v>
      </c>
      <c r="X318" s="20">
        <f t="shared" si="115"/>
        <v>0.21572341661824518</v>
      </c>
      <c r="Y318" s="67">
        <f t="shared" si="116"/>
        <v>1.8562999999999996</v>
      </c>
      <c r="Z318" s="68">
        <f t="shared" si="117"/>
        <v>18562.999999999996</v>
      </c>
      <c r="AA318" s="65" t="s">
        <v>52</v>
      </c>
      <c r="AU318" s="23">
        <f t="shared" si="123"/>
        <v>-2</v>
      </c>
      <c r="AV318" s="23" t="str">
        <f t="shared" si="123"/>
        <v/>
      </c>
      <c r="AW318" s="23" t="str">
        <f t="shared" si="123"/>
        <v/>
      </c>
      <c r="AX318" s="23" t="str">
        <f t="shared" si="123"/>
        <v/>
      </c>
      <c r="AY318" s="23" t="str">
        <f t="shared" si="123"/>
        <v/>
      </c>
      <c r="AZ318" s="23"/>
      <c r="BA318" s="25">
        <v>3.9</v>
      </c>
      <c r="BB318" s="25">
        <v>3.35</v>
      </c>
      <c r="BC318" s="25">
        <f t="shared" si="119"/>
        <v>4.7</v>
      </c>
      <c r="BD318" s="25">
        <f t="shared" si="120"/>
        <v>3.1855000000000002</v>
      </c>
      <c r="BF318" s="55">
        <f t="shared" si="124"/>
        <v>0</v>
      </c>
      <c r="BG318" s="66"/>
      <c r="BH318" s="66"/>
      <c r="BI318" s="25"/>
      <c r="BJ318" s="25"/>
      <c r="BK318" s="20"/>
      <c r="BL318" s="24"/>
      <c r="BM318" s="25"/>
      <c r="BN318" s="25"/>
      <c r="BO318" s="25"/>
      <c r="BP318" s="126"/>
    </row>
    <row r="319" spans="1:68" x14ac:dyDescent="0.2">
      <c r="A319" s="56">
        <v>45168</v>
      </c>
      <c r="B319" s="57" t="s">
        <v>561</v>
      </c>
      <c r="C319" s="24" t="s">
        <v>397</v>
      </c>
      <c r="D319" s="58" t="str">
        <f t="shared" si="122"/>
        <v>Wed</v>
      </c>
      <c r="E319" s="74" t="s">
        <v>103</v>
      </c>
      <c r="F319" s="74" t="s">
        <v>51</v>
      </c>
      <c r="G319" s="74" t="s">
        <v>103</v>
      </c>
      <c r="H319" s="24" t="s">
        <v>124</v>
      </c>
      <c r="I319" s="61" t="s">
        <v>96</v>
      </c>
      <c r="J319" s="61" t="s">
        <v>84</v>
      </c>
      <c r="K319" s="60" t="s">
        <v>544</v>
      </c>
      <c r="L319" s="122">
        <v>1</v>
      </c>
      <c r="M319" s="74" t="s">
        <v>105</v>
      </c>
      <c r="N319" s="60" t="s">
        <v>6</v>
      </c>
      <c r="R319" s="79">
        <v>4.5</v>
      </c>
      <c r="S319" s="65" t="s">
        <v>363</v>
      </c>
      <c r="T319" s="66" t="str">
        <f t="shared" si="111"/>
        <v>0.00</v>
      </c>
      <c r="U319" s="66">
        <f t="shared" si="112"/>
        <v>-1</v>
      </c>
      <c r="V319" s="66">
        <f t="shared" si="113"/>
        <v>184.62999999999997</v>
      </c>
      <c r="W319" s="66">
        <f t="shared" si="114"/>
        <v>861.5</v>
      </c>
      <c r="X319" s="20">
        <f t="shared" si="115"/>
        <v>0.21431224608241436</v>
      </c>
      <c r="Y319" s="67">
        <f t="shared" si="116"/>
        <v>1.8462999999999996</v>
      </c>
      <c r="Z319" s="68">
        <f t="shared" si="117"/>
        <v>18462.999999999996</v>
      </c>
      <c r="AA319" s="65" t="s">
        <v>52</v>
      </c>
      <c r="AU319" s="23">
        <f t="shared" si="123"/>
        <v>-1</v>
      </c>
      <c r="AV319" s="23" t="str">
        <f t="shared" si="123"/>
        <v/>
      </c>
      <c r="AW319" s="23" t="str">
        <f t="shared" si="123"/>
        <v/>
      </c>
      <c r="AX319" s="23" t="str">
        <f t="shared" si="123"/>
        <v/>
      </c>
      <c r="AY319" s="23" t="str">
        <f t="shared" si="123"/>
        <v/>
      </c>
      <c r="AZ319" s="23"/>
      <c r="BA319" s="25">
        <v>5.0999999999999996</v>
      </c>
      <c r="BB319" s="25">
        <v>5.0999999999999996</v>
      </c>
      <c r="BC319" s="25">
        <f t="shared" si="119"/>
        <v>4.0999999999999996</v>
      </c>
      <c r="BD319" s="25">
        <f t="shared" si="120"/>
        <v>4.8129999999999997</v>
      </c>
      <c r="BF319" s="55">
        <f t="shared" si="124"/>
        <v>0</v>
      </c>
      <c r="BG319" s="66"/>
      <c r="BH319" s="66"/>
      <c r="BI319" s="25"/>
      <c r="BJ319" s="25"/>
      <c r="BK319" s="20"/>
      <c r="BL319" s="24"/>
      <c r="BM319" s="25"/>
      <c r="BN319" s="25"/>
      <c r="BO319" s="25"/>
      <c r="BP319" s="126"/>
    </row>
    <row r="320" spans="1:68" x14ac:dyDescent="0.2">
      <c r="A320" s="56">
        <v>45168</v>
      </c>
      <c r="B320" s="57" t="s">
        <v>561</v>
      </c>
      <c r="C320" s="24" t="s">
        <v>397</v>
      </c>
      <c r="D320" s="58" t="str">
        <f t="shared" si="122"/>
        <v>Wed</v>
      </c>
      <c r="E320" s="74" t="s">
        <v>103</v>
      </c>
      <c r="F320" s="74" t="s">
        <v>51</v>
      </c>
      <c r="G320" s="74" t="s">
        <v>103</v>
      </c>
      <c r="H320" s="24" t="s">
        <v>124</v>
      </c>
      <c r="I320" s="61" t="s">
        <v>96</v>
      </c>
      <c r="J320" s="61" t="s">
        <v>84</v>
      </c>
      <c r="K320" s="60" t="s">
        <v>544</v>
      </c>
      <c r="L320" s="122">
        <v>3</v>
      </c>
      <c r="M320" s="74" t="s">
        <v>105</v>
      </c>
      <c r="N320" s="60" t="s">
        <v>7</v>
      </c>
      <c r="R320" s="79">
        <v>1.7</v>
      </c>
      <c r="S320" s="65" t="s">
        <v>363</v>
      </c>
      <c r="T320" s="66" t="str">
        <f t="shared" si="111"/>
        <v>0.00</v>
      </c>
      <c r="U320" s="66">
        <f t="shared" si="112"/>
        <v>-3</v>
      </c>
      <c r="V320" s="66">
        <f t="shared" si="113"/>
        <v>181.62999999999997</v>
      </c>
      <c r="W320" s="66">
        <f t="shared" si="114"/>
        <v>864.5</v>
      </c>
      <c r="X320" s="20">
        <f t="shared" si="115"/>
        <v>0.21009832272990164</v>
      </c>
      <c r="Y320" s="67">
        <f t="shared" si="116"/>
        <v>1.8162999999999996</v>
      </c>
      <c r="Z320" s="68">
        <f t="shared" si="117"/>
        <v>18162.999999999996</v>
      </c>
      <c r="AA320" s="65" t="s">
        <v>52</v>
      </c>
      <c r="AU320" s="23">
        <f t="shared" si="123"/>
        <v>-3</v>
      </c>
      <c r="AV320" s="23" t="str">
        <f t="shared" si="123"/>
        <v/>
      </c>
      <c r="AW320" s="23" t="str">
        <f t="shared" si="123"/>
        <v/>
      </c>
      <c r="AX320" s="23" t="str">
        <f t="shared" si="123"/>
        <v/>
      </c>
      <c r="AY320" s="23" t="str">
        <f t="shared" si="123"/>
        <v/>
      </c>
      <c r="AZ320" s="23"/>
      <c r="BA320" s="25">
        <v>0</v>
      </c>
      <c r="BB320" s="25">
        <v>1.78</v>
      </c>
      <c r="BC320" s="25">
        <f t="shared" si="119"/>
        <v>2.34</v>
      </c>
      <c r="BD320" s="25">
        <f t="shared" si="120"/>
        <v>1.7254</v>
      </c>
      <c r="BF320" s="55">
        <f t="shared" si="124"/>
        <v>0</v>
      </c>
      <c r="BG320" s="66"/>
      <c r="BH320" s="66"/>
      <c r="BI320" s="25"/>
      <c r="BJ320" s="25"/>
      <c r="BK320" s="20"/>
      <c r="BL320" s="24"/>
      <c r="BM320" s="25"/>
      <c r="BN320" s="25"/>
      <c r="BO320" s="25"/>
      <c r="BP320" s="126"/>
    </row>
    <row r="321" spans="1:68" x14ac:dyDescent="0.2">
      <c r="A321" s="56">
        <v>45168</v>
      </c>
      <c r="B321" s="57" t="s">
        <v>561</v>
      </c>
      <c r="C321" s="24" t="s">
        <v>397</v>
      </c>
      <c r="D321" s="58" t="str">
        <f t="shared" si="122"/>
        <v>Wed</v>
      </c>
      <c r="E321" s="74" t="s">
        <v>103</v>
      </c>
      <c r="F321" s="74" t="s">
        <v>51</v>
      </c>
      <c r="G321" s="74" t="s">
        <v>103</v>
      </c>
      <c r="H321" s="24" t="s">
        <v>124</v>
      </c>
      <c r="I321" s="61" t="s">
        <v>159</v>
      </c>
      <c r="J321" s="61" t="s">
        <v>202</v>
      </c>
      <c r="K321" s="69" t="s">
        <v>542</v>
      </c>
      <c r="L321" s="122">
        <v>1.5</v>
      </c>
      <c r="M321" s="74" t="s">
        <v>105</v>
      </c>
      <c r="N321" s="60" t="s">
        <v>6</v>
      </c>
      <c r="R321" s="79">
        <v>3.7</v>
      </c>
      <c r="S321" s="65" t="s">
        <v>372</v>
      </c>
      <c r="T321" s="66">
        <f t="shared" si="111"/>
        <v>5.55</v>
      </c>
      <c r="U321" s="66">
        <f t="shared" si="112"/>
        <v>4.05</v>
      </c>
      <c r="V321" s="66">
        <f t="shared" si="113"/>
        <v>185.67999999999998</v>
      </c>
      <c r="W321" s="66">
        <f t="shared" si="114"/>
        <v>866</v>
      </c>
      <c r="X321" s="20">
        <f t="shared" si="115"/>
        <v>0.2144110854503464</v>
      </c>
      <c r="Y321" s="67">
        <f t="shared" si="116"/>
        <v>1.8567999999999998</v>
      </c>
      <c r="Z321" s="68">
        <f t="shared" si="117"/>
        <v>18567.999999999996</v>
      </c>
      <c r="AA321" s="65" t="s">
        <v>53</v>
      </c>
      <c r="AU321" s="23">
        <f t="shared" si="123"/>
        <v>4.05</v>
      </c>
      <c r="AV321" s="23" t="str">
        <f t="shared" si="123"/>
        <v/>
      </c>
      <c r="AW321" s="23" t="str">
        <f t="shared" si="123"/>
        <v/>
      </c>
      <c r="AX321" s="23" t="str">
        <f t="shared" si="123"/>
        <v/>
      </c>
      <c r="AY321" s="23" t="str">
        <f t="shared" si="123"/>
        <v/>
      </c>
      <c r="AZ321" s="23"/>
      <c r="BA321" s="25">
        <v>3.4</v>
      </c>
      <c r="BB321" s="25">
        <v>3.66</v>
      </c>
      <c r="BC321" s="25">
        <f t="shared" si="119"/>
        <v>3.99</v>
      </c>
      <c r="BD321" s="25">
        <f t="shared" si="120"/>
        <v>3.4738000000000002</v>
      </c>
      <c r="BF321" s="55">
        <f t="shared" si="124"/>
        <v>0</v>
      </c>
      <c r="BG321" s="66"/>
      <c r="BH321" s="66"/>
      <c r="BI321" s="25"/>
      <c r="BJ321" s="25"/>
      <c r="BK321" s="20"/>
      <c r="BL321" s="24"/>
      <c r="BM321" s="25"/>
      <c r="BN321" s="25"/>
      <c r="BO321" s="25"/>
      <c r="BP321" s="126"/>
    </row>
    <row r="322" spans="1:68" x14ac:dyDescent="0.2">
      <c r="A322" s="56">
        <v>45169</v>
      </c>
      <c r="B322" s="57" t="s">
        <v>561</v>
      </c>
      <c r="C322" s="24" t="s">
        <v>397</v>
      </c>
      <c r="D322" s="58" t="str">
        <f t="shared" si="122"/>
        <v>Thu</v>
      </c>
      <c r="E322" s="74" t="s">
        <v>103</v>
      </c>
      <c r="F322" s="74" t="s">
        <v>51</v>
      </c>
      <c r="G322" s="74" t="s">
        <v>103</v>
      </c>
      <c r="H322" s="24" t="s">
        <v>59</v>
      </c>
      <c r="I322" s="61" t="s">
        <v>156</v>
      </c>
      <c r="J322" s="61" t="s">
        <v>84</v>
      </c>
      <c r="K322" s="60" t="s">
        <v>547</v>
      </c>
      <c r="L322" s="122">
        <v>0.5</v>
      </c>
      <c r="M322" s="74" t="s">
        <v>105</v>
      </c>
      <c r="N322" s="60" t="s">
        <v>6</v>
      </c>
      <c r="R322" s="79">
        <v>9</v>
      </c>
      <c r="S322" s="65" t="s">
        <v>363</v>
      </c>
      <c r="T322" s="66" t="str">
        <f t="shared" si="111"/>
        <v>0.00</v>
      </c>
      <c r="U322" s="66">
        <f t="shared" si="112"/>
        <v>-0.5</v>
      </c>
      <c r="V322" s="66">
        <f t="shared" si="113"/>
        <v>185.17999999999998</v>
      </c>
      <c r="W322" s="66">
        <f t="shared" si="114"/>
        <v>866.5</v>
      </c>
      <c r="X322" s="20">
        <f t="shared" si="115"/>
        <v>0.21371032890940564</v>
      </c>
      <c r="Y322" s="67">
        <f t="shared" si="116"/>
        <v>1.8517999999999999</v>
      </c>
      <c r="Z322" s="68">
        <f t="shared" si="117"/>
        <v>18517.999999999996</v>
      </c>
      <c r="AA322" s="65" t="s">
        <v>52</v>
      </c>
      <c r="AU322" s="23">
        <f t="shared" si="123"/>
        <v>-0.5</v>
      </c>
      <c r="AV322" s="23" t="str">
        <f t="shared" si="123"/>
        <v/>
      </c>
      <c r="AW322" s="23" t="str">
        <f t="shared" si="123"/>
        <v/>
      </c>
      <c r="AX322" s="23" t="str">
        <f t="shared" si="123"/>
        <v/>
      </c>
      <c r="AY322" s="23" t="str">
        <f t="shared" si="123"/>
        <v/>
      </c>
      <c r="AZ322" s="23"/>
      <c r="BA322" s="25">
        <v>9.1</v>
      </c>
      <c r="BB322" s="25">
        <v>9.4</v>
      </c>
      <c r="BC322" s="25">
        <f t="shared" si="119"/>
        <v>4.2</v>
      </c>
      <c r="BD322" s="25">
        <f t="shared" si="120"/>
        <v>8.8120000000000012</v>
      </c>
      <c r="BF322" s="55">
        <f t="shared" si="124"/>
        <v>0</v>
      </c>
      <c r="BG322" s="66"/>
      <c r="BH322" s="66"/>
      <c r="BI322" s="25"/>
      <c r="BJ322" s="25"/>
      <c r="BK322" s="20"/>
      <c r="BL322" s="24"/>
      <c r="BM322" s="25"/>
      <c r="BN322" s="25"/>
      <c r="BO322" s="25"/>
      <c r="BP322" s="126"/>
    </row>
    <row r="323" spans="1:68" x14ac:dyDescent="0.2">
      <c r="A323" s="56">
        <v>45169</v>
      </c>
      <c r="B323" s="57" t="s">
        <v>561</v>
      </c>
      <c r="C323" s="24" t="s">
        <v>397</v>
      </c>
      <c r="D323" s="58" t="str">
        <f t="shared" si="122"/>
        <v>Thu</v>
      </c>
      <c r="E323" s="74" t="s">
        <v>103</v>
      </c>
      <c r="F323" s="74" t="s">
        <v>51</v>
      </c>
      <c r="G323" s="74" t="s">
        <v>103</v>
      </c>
      <c r="H323" s="24" t="s">
        <v>59</v>
      </c>
      <c r="I323" s="61" t="s">
        <v>156</v>
      </c>
      <c r="J323" s="61" t="s">
        <v>84</v>
      </c>
      <c r="K323" s="60" t="s">
        <v>547</v>
      </c>
      <c r="L323" s="122">
        <v>1.5</v>
      </c>
      <c r="M323" s="74" t="s">
        <v>105</v>
      </c>
      <c r="N323" s="60" t="s">
        <v>7</v>
      </c>
      <c r="R323" s="79">
        <v>2.4</v>
      </c>
      <c r="S323" s="65" t="s">
        <v>363</v>
      </c>
      <c r="T323" s="66" t="str">
        <f t="shared" si="111"/>
        <v>0.00</v>
      </c>
      <c r="U323" s="66">
        <f t="shared" si="112"/>
        <v>-1.5</v>
      </c>
      <c r="V323" s="66">
        <f t="shared" si="113"/>
        <v>183.67999999999998</v>
      </c>
      <c r="W323" s="66">
        <f t="shared" si="114"/>
        <v>868</v>
      </c>
      <c r="X323" s="20">
        <f t="shared" si="115"/>
        <v>0.21161290322580642</v>
      </c>
      <c r="Y323" s="67">
        <f t="shared" si="116"/>
        <v>1.8367999999999998</v>
      </c>
      <c r="Z323" s="68">
        <f t="shared" si="117"/>
        <v>18367.999999999996</v>
      </c>
      <c r="AA323" s="65" t="s">
        <v>52</v>
      </c>
      <c r="AU323" s="23">
        <f t="shared" si="123"/>
        <v>-1.5</v>
      </c>
      <c r="AV323" s="23" t="str">
        <f t="shared" si="123"/>
        <v/>
      </c>
      <c r="AW323" s="23" t="str">
        <f t="shared" si="123"/>
        <v/>
      </c>
      <c r="AX323" s="23" t="str">
        <f t="shared" si="123"/>
        <v/>
      </c>
      <c r="AY323" s="23" t="str">
        <f t="shared" si="123"/>
        <v/>
      </c>
      <c r="AZ323" s="23"/>
      <c r="BA323" s="25">
        <v>0</v>
      </c>
      <c r="BB323" s="25">
        <v>3.06</v>
      </c>
      <c r="BC323" s="25">
        <f t="shared" si="119"/>
        <v>3.09</v>
      </c>
      <c r="BD323" s="25">
        <f t="shared" si="120"/>
        <v>2.9157999999999999</v>
      </c>
      <c r="BF323" s="55">
        <f t="shared" si="124"/>
        <v>0</v>
      </c>
      <c r="BG323" s="66"/>
      <c r="BH323" s="66"/>
      <c r="BI323" s="25"/>
      <c r="BJ323" s="25"/>
      <c r="BK323" s="20"/>
      <c r="BL323" s="24"/>
      <c r="BM323" s="25"/>
      <c r="BN323" s="25"/>
      <c r="BO323" s="25"/>
      <c r="BP323" s="126"/>
    </row>
    <row r="324" spans="1:68" x14ac:dyDescent="0.2">
      <c r="A324" s="56">
        <v>45169</v>
      </c>
      <c r="B324" s="57" t="s">
        <v>561</v>
      </c>
      <c r="C324" s="24" t="s">
        <v>397</v>
      </c>
      <c r="D324" s="58" t="str">
        <f t="shared" si="122"/>
        <v>Thu</v>
      </c>
      <c r="E324" s="74" t="s">
        <v>103</v>
      </c>
      <c r="F324" s="74" t="s">
        <v>51</v>
      </c>
      <c r="G324" s="74" t="s">
        <v>103</v>
      </c>
      <c r="H324" s="24" t="s">
        <v>59</v>
      </c>
      <c r="I324" s="61" t="s">
        <v>136</v>
      </c>
      <c r="J324" s="61" t="s">
        <v>84</v>
      </c>
      <c r="K324" s="60" t="s">
        <v>548</v>
      </c>
      <c r="L324" s="122">
        <v>1</v>
      </c>
      <c r="M324" s="74" t="s">
        <v>105</v>
      </c>
      <c r="N324" s="60" t="s">
        <v>6</v>
      </c>
      <c r="R324" s="79">
        <v>4.5999999999999996</v>
      </c>
      <c r="S324" s="65" t="s">
        <v>363</v>
      </c>
      <c r="T324" s="66" t="str">
        <f t="shared" si="111"/>
        <v>0.00</v>
      </c>
      <c r="U324" s="66">
        <f t="shared" si="112"/>
        <v>-1</v>
      </c>
      <c r="V324" s="66">
        <f t="shared" si="113"/>
        <v>182.67999999999998</v>
      </c>
      <c r="W324" s="66">
        <f t="shared" si="114"/>
        <v>869</v>
      </c>
      <c r="X324" s="20">
        <f t="shared" si="115"/>
        <v>0.21021864211737626</v>
      </c>
      <c r="Y324" s="67">
        <f t="shared" si="116"/>
        <v>1.8267999999999998</v>
      </c>
      <c r="Z324" s="68">
        <f t="shared" si="117"/>
        <v>18267.999999999996</v>
      </c>
      <c r="AA324" s="65" t="s">
        <v>52</v>
      </c>
      <c r="AU324" s="23">
        <f t="shared" si="123"/>
        <v>-1</v>
      </c>
      <c r="AV324" s="23" t="str">
        <f t="shared" si="123"/>
        <v/>
      </c>
      <c r="AW324" s="23" t="str">
        <f t="shared" si="123"/>
        <v/>
      </c>
      <c r="AX324" s="23" t="str">
        <f t="shared" si="123"/>
        <v/>
      </c>
      <c r="AY324" s="23" t="str">
        <f t="shared" si="123"/>
        <v/>
      </c>
      <c r="AZ324" s="23"/>
      <c r="BA324" s="25">
        <v>9</v>
      </c>
      <c r="BB324" s="25">
        <v>10.47</v>
      </c>
      <c r="BC324" s="25">
        <f t="shared" si="119"/>
        <v>9.4700000000000006</v>
      </c>
      <c r="BD324" s="25">
        <f t="shared" si="120"/>
        <v>9.8071000000000019</v>
      </c>
      <c r="BF324" s="55">
        <f t="shared" si="124"/>
        <v>0</v>
      </c>
      <c r="BG324" s="66"/>
      <c r="BH324" s="66"/>
      <c r="BI324" s="25"/>
      <c r="BJ324" s="25"/>
      <c r="BK324" s="20"/>
      <c r="BL324" s="24"/>
      <c r="BM324" s="25"/>
      <c r="BN324" s="25"/>
      <c r="BO324" s="25"/>
      <c r="BP324" s="126"/>
    </row>
    <row r="325" spans="1:68" x14ac:dyDescent="0.2">
      <c r="A325" s="56">
        <v>45169</v>
      </c>
      <c r="B325" s="57" t="s">
        <v>561</v>
      </c>
      <c r="C325" s="24" t="s">
        <v>397</v>
      </c>
      <c r="D325" s="58" t="str">
        <f t="shared" si="122"/>
        <v>Thu</v>
      </c>
      <c r="E325" s="74" t="s">
        <v>103</v>
      </c>
      <c r="F325" s="74" t="s">
        <v>51</v>
      </c>
      <c r="G325" s="74" t="s">
        <v>103</v>
      </c>
      <c r="H325" s="24" t="s">
        <v>59</v>
      </c>
      <c r="I325" s="61" t="s">
        <v>136</v>
      </c>
      <c r="J325" s="61" t="s">
        <v>84</v>
      </c>
      <c r="K325" s="60" t="s">
        <v>548</v>
      </c>
      <c r="L325" s="122">
        <v>2</v>
      </c>
      <c r="M325" s="74" t="s">
        <v>105</v>
      </c>
      <c r="N325" s="60" t="s">
        <v>7</v>
      </c>
      <c r="R325" s="79">
        <v>1.9</v>
      </c>
      <c r="S325" s="65" t="s">
        <v>363</v>
      </c>
      <c r="T325" s="66" t="str">
        <f t="shared" si="111"/>
        <v>0.00</v>
      </c>
      <c r="U325" s="66">
        <f t="shared" si="112"/>
        <v>-2</v>
      </c>
      <c r="V325" s="66">
        <f t="shared" si="113"/>
        <v>180.67999999999998</v>
      </c>
      <c r="W325" s="66">
        <f t="shared" si="114"/>
        <v>871</v>
      </c>
      <c r="X325" s="20">
        <f t="shared" si="115"/>
        <v>0.20743972445464981</v>
      </c>
      <c r="Y325" s="67">
        <f t="shared" si="116"/>
        <v>1.8067999999999997</v>
      </c>
      <c r="Z325" s="68">
        <f t="shared" si="117"/>
        <v>18067.999999999996</v>
      </c>
      <c r="AA325" s="65" t="s">
        <v>52</v>
      </c>
      <c r="AU325" s="23">
        <f t="shared" si="123"/>
        <v>-2</v>
      </c>
      <c r="AV325" s="23" t="str">
        <f t="shared" si="123"/>
        <v/>
      </c>
      <c r="AW325" s="23" t="str">
        <f t="shared" si="123"/>
        <v/>
      </c>
      <c r="AX325" s="23" t="str">
        <f t="shared" si="123"/>
        <v/>
      </c>
      <c r="AY325" s="23" t="str">
        <f t="shared" si="123"/>
        <v/>
      </c>
      <c r="AZ325" s="23"/>
      <c r="BA325" s="25">
        <v>0</v>
      </c>
      <c r="BB325" s="25">
        <v>2.99</v>
      </c>
      <c r="BC325" s="25">
        <f t="shared" si="119"/>
        <v>3.9800000000000004</v>
      </c>
      <c r="BD325" s="25">
        <f t="shared" si="120"/>
        <v>2.8507000000000002</v>
      </c>
      <c r="BF325" s="55">
        <f t="shared" si="124"/>
        <v>0</v>
      </c>
      <c r="BG325" s="66"/>
      <c r="BH325" s="66"/>
      <c r="BI325" s="25"/>
      <c r="BJ325" s="25"/>
      <c r="BK325" s="20"/>
      <c r="BL325" s="24"/>
      <c r="BM325" s="25"/>
      <c r="BN325" s="25"/>
      <c r="BO325" s="25"/>
      <c r="BP325" s="126"/>
    </row>
    <row r="326" spans="1:68" x14ac:dyDescent="0.2">
      <c r="A326" s="56">
        <v>45170</v>
      </c>
      <c r="B326" s="57" t="s">
        <v>561</v>
      </c>
      <c r="C326" s="24" t="s">
        <v>398</v>
      </c>
      <c r="D326" s="58" t="str">
        <f t="shared" si="122"/>
        <v>Fri</v>
      </c>
      <c r="E326" s="74" t="s">
        <v>103</v>
      </c>
      <c r="F326" s="74" t="s">
        <v>51</v>
      </c>
      <c r="G326" s="74" t="s">
        <v>103</v>
      </c>
      <c r="H326" s="24" t="s">
        <v>173</v>
      </c>
      <c r="I326" s="61" t="s">
        <v>156</v>
      </c>
      <c r="J326" s="61" t="s">
        <v>95</v>
      </c>
      <c r="K326" s="70" t="s">
        <v>551</v>
      </c>
      <c r="L326" s="122">
        <v>2</v>
      </c>
      <c r="M326" s="74" t="s">
        <v>105</v>
      </c>
      <c r="N326" s="60" t="s">
        <v>6</v>
      </c>
      <c r="R326" s="79">
        <v>3.8</v>
      </c>
      <c r="S326" s="65" t="s">
        <v>373</v>
      </c>
      <c r="T326" s="66" t="str">
        <f t="shared" si="111"/>
        <v>0.00</v>
      </c>
      <c r="U326" s="66">
        <f t="shared" si="112"/>
        <v>-2</v>
      </c>
      <c r="V326" s="66">
        <f t="shared" si="113"/>
        <v>178.67999999999998</v>
      </c>
      <c r="W326" s="66">
        <f t="shared" si="114"/>
        <v>873</v>
      </c>
      <c r="X326" s="20">
        <f t="shared" si="115"/>
        <v>0.20467353951890033</v>
      </c>
      <c r="Y326" s="67">
        <f t="shared" si="116"/>
        <v>1.7867999999999997</v>
      </c>
      <c r="Z326" s="68">
        <f t="shared" si="117"/>
        <v>17867.999999999996</v>
      </c>
      <c r="AA326" s="65" t="s">
        <v>52</v>
      </c>
      <c r="AU326" s="23">
        <f t="shared" si="123"/>
        <v>-2</v>
      </c>
      <c r="AV326" s="23" t="str">
        <f t="shared" si="123"/>
        <v/>
      </c>
      <c r="AW326" s="23" t="str">
        <f t="shared" si="123"/>
        <v/>
      </c>
      <c r="AX326" s="23" t="str">
        <f t="shared" si="123"/>
        <v/>
      </c>
      <c r="AY326" s="23" t="str">
        <f t="shared" si="123"/>
        <v/>
      </c>
      <c r="AZ326" s="23"/>
      <c r="BA326" s="25">
        <v>4.5999999999999996</v>
      </c>
      <c r="BB326" s="25">
        <v>4.45</v>
      </c>
      <c r="BC326" s="25">
        <f t="shared" si="119"/>
        <v>6.9</v>
      </c>
      <c r="BD326" s="25">
        <f t="shared" si="120"/>
        <v>4.2085000000000008</v>
      </c>
      <c r="BF326" s="55">
        <f t="shared" si="124"/>
        <v>0</v>
      </c>
      <c r="BG326" s="66"/>
      <c r="BH326" s="66"/>
      <c r="BI326" s="25"/>
      <c r="BJ326" s="25"/>
      <c r="BK326" s="20"/>
      <c r="BL326" s="24"/>
      <c r="BM326" s="25"/>
      <c r="BN326" s="25"/>
      <c r="BO326" s="25"/>
      <c r="BP326" s="126"/>
    </row>
    <row r="327" spans="1:68" x14ac:dyDescent="0.2">
      <c r="A327" s="56">
        <v>45170</v>
      </c>
      <c r="B327" s="57" t="s">
        <v>561</v>
      </c>
      <c r="C327" s="24" t="s">
        <v>398</v>
      </c>
      <c r="D327" s="58" t="str">
        <f t="shared" si="122"/>
        <v>Fri</v>
      </c>
      <c r="E327" s="74" t="s">
        <v>103</v>
      </c>
      <c r="F327" s="74" t="s">
        <v>51</v>
      </c>
      <c r="G327" s="74" t="s">
        <v>103</v>
      </c>
      <c r="H327" s="24" t="s">
        <v>550</v>
      </c>
      <c r="I327" s="61" t="s">
        <v>136</v>
      </c>
      <c r="J327" s="61" t="s">
        <v>95</v>
      </c>
      <c r="K327" s="70" t="s">
        <v>552</v>
      </c>
      <c r="L327" s="122">
        <v>1</v>
      </c>
      <c r="M327" s="74" t="s">
        <v>105</v>
      </c>
      <c r="N327" s="60" t="s">
        <v>6</v>
      </c>
      <c r="R327" s="79">
        <v>6.5</v>
      </c>
      <c r="S327" s="65" t="s">
        <v>373</v>
      </c>
      <c r="T327" s="66" t="str">
        <f t="shared" si="111"/>
        <v>0.00</v>
      </c>
      <c r="U327" s="66">
        <f t="shared" si="112"/>
        <v>-1</v>
      </c>
      <c r="V327" s="66">
        <f t="shared" si="113"/>
        <v>177.67999999999998</v>
      </c>
      <c r="W327" s="66">
        <f t="shared" si="114"/>
        <v>874</v>
      </c>
      <c r="X327" s="20">
        <f t="shared" si="115"/>
        <v>0.20329519450800912</v>
      </c>
      <c r="Y327" s="67">
        <f t="shared" si="116"/>
        <v>1.7767999999999997</v>
      </c>
      <c r="Z327" s="68">
        <f t="shared" si="117"/>
        <v>17767.999999999996</v>
      </c>
      <c r="AA327" s="65" t="s">
        <v>52</v>
      </c>
      <c r="AU327" s="23">
        <f t="shared" si="123"/>
        <v>-1</v>
      </c>
      <c r="AV327" s="23" t="str">
        <f t="shared" si="123"/>
        <v/>
      </c>
      <c r="AW327" s="23" t="str">
        <f t="shared" si="123"/>
        <v/>
      </c>
      <c r="AX327" s="23" t="str">
        <f t="shared" si="123"/>
        <v/>
      </c>
      <c r="AY327" s="23" t="str">
        <f t="shared" si="123"/>
        <v/>
      </c>
      <c r="AZ327" s="23"/>
      <c r="BA327" s="25">
        <v>5.5</v>
      </c>
      <c r="BB327" s="25">
        <v>4.9000000000000004</v>
      </c>
      <c r="BC327" s="25">
        <f t="shared" si="119"/>
        <v>3.9000000000000004</v>
      </c>
      <c r="BD327" s="25">
        <f t="shared" si="120"/>
        <v>4.6270000000000007</v>
      </c>
      <c r="BF327" s="55">
        <f t="shared" si="124"/>
        <v>0</v>
      </c>
      <c r="BG327" s="66"/>
      <c r="BH327" s="66"/>
      <c r="BI327" s="25"/>
      <c r="BJ327" s="25"/>
      <c r="BK327" s="20"/>
      <c r="BL327" s="24"/>
      <c r="BM327" s="25"/>
      <c r="BN327" s="25"/>
      <c r="BO327" s="25"/>
      <c r="BP327" s="126"/>
    </row>
    <row r="328" spans="1:68" x14ac:dyDescent="0.2">
      <c r="A328" s="56">
        <v>45170</v>
      </c>
      <c r="B328" s="57" t="s">
        <v>561</v>
      </c>
      <c r="C328" s="24" t="s">
        <v>398</v>
      </c>
      <c r="D328" s="58" t="str">
        <f t="shared" si="122"/>
        <v>Fri</v>
      </c>
      <c r="E328" s="74" t="s">
        <v>103</v>
      </c>
      <c r="F328" s="74" t="s">
        <v>51</v>
      </c>
      <c r="G328" s="74" t="s">
        <v>103</v>
      </c>
      <c r="H328" s="24" t="s">
        <v>550</v>
      </c>
      <c r="I328" s="61" t="s">
        <v>136</v>
      </c>
      <c r="J328" s="61" t="s">
        <v>95</v>
      </c>
      <c r="K328" s="69" t="s">
        <v>552</v>
      </c>
      <c r="L328" s="122">
        <v>2</v>
      </c>
      <c r="M328" s="74" t="s">
        <v>105</v>
      </c>
      <c r="N328" s="60" t="s">
        <v>7</v>
      </c>
      <c r="R328" s="79">
        <v>2.4</v>
      </c>
      <c r="S328" s="65" t="s">
        <v>373</v>
      </c>
      <c r="T328" s="66">
        <f t="shared" si="111"/>
        <v>4.8</v>
      </c>
      <c r="U328" s="66">
        <f t="shared" si="112"/>
        <v>2.8</v>
      </c>
      <c r="V328" s="66">
        <f t="shared" si="113"/>
        <v>180.48</v>
      </c>
      <c r="W328" s="66">
        <f t="shared" si="114"/>
        <v>876</v>
      </c>
      <c r="X328" s="20">
        <f t="shared" si="115"/>
        <v>0.20602739726027397</v>
      </c>
      <c r="Y328" s="67">
        <f t="shared" si="116"/>
        <v>1.8048</v>
      </c>
      <c r="Z328" s="68">
        <f t="shared" si="117"/>
        <v>18048</v>
      </c>
      <c r="AA328" s="65" t="s">
        <v>53</v>
      </c>
      <c r="AU328" s="23">
        <f t="shared" si="123"/>
        <v>2.8</v>
      </c>
      <c r="AV328" s="23" t="str">
        <f t="shared" si="123"/>
        <v/>
      </c>
      <c r="AW328" s="23" t="str">
        <f t="shared" si="123"/>
        <v/>
      </c>
      <c r="AX328" s="23" t="str">
        <f t="shared" si="123"/>
        <v/>
      </c>
      <c r="AY328" s="23" t="str">
        <f t="shared" si="123"/>
        <v/>
      </c>
      <c r="AZ328" s="23"/>
      <c r="BA328" s="25">
        <v>0</v>
      </c>
      <c r="BB328" s="25">
        <v>1.88</v>
      </c>
      <c r="BC328" s="25">
        <f t="shared" si="119"/>
        <v>1.7599999999999998</v>
      </c>
      <c r="BD328" s="25">
        <f t="shared" si="120"/>
        <v>1.8184</v>
      </c>
      <c r="BF328" s="55">
        <f t="shared" si="124"/>
        <v>0</v>
      </c>
      <c r="BG328" s="66"/>
      <c r="BH328" s="66"/>
      <c r="BI328" s="25"/>
      <c r="BJ328" s="25"/>
      <c r="BK328" s="20"/>
      <c r="BL328" s="24"/>
      <c r="BM328" s="25"/>
      <c r="BN328" s="25"/>
      <c r="BO328" s="25"/>
      <c r="BP328" s="126"/>
    </row>
    <row r="329" spans="1:68" x14ac:dyDescent="0.2">
      <c r="A329" s="56">
        <v>45170</v>
      </c>
      <c r="B329" s="57" t="s">
        <v>561</v>
      </c>
      <c r="C329" s="24" t="s">
        <v>398</v>
      </c>
      <c r="D329" s="58" t="str">
        <f t="shared" si="122"/>
        <v>Fri</v>
      </c>
      <c r="E329" s="74" t="s">
        <v>103</v>
      </c>
      <c r="F329" s="74" t="s">
        <v>51</v>
      </c>
      <c r="G329" s="74" t="s">
        <v>103</v>
      </c>
      <c r="H329" s="24" t="s">
        <v>478</v>
      </c>
      <c r="I329" s="61" t="s">
        <v>159</v>
      </c>
      <c r="J329" s="61" t="s">
        <v>202</v>
      </c>
      <c r="K329" s="60" t="s">
        <v>553</v>
      </c>
      <c r="L329" s="122">
        <v>2</v>
      </c>
      <c r="M329" s="74" t="s">
        <v>105</v>
      </c>
      <c r="N329" s="60" t="s">
        <v>6</v>
      </c>
      <c r="R329" s="79">
        <v>2.8</v>
      </c>
      <c r="S329" s="65" t="s">
        <v>363</v>
      </c>
      <c r="T329" s="66" t="str">
        <f t="shared" si="111"/>
        <v>0.00</v>
      </c>
      <c r="U329" s="66">
        <f t="shared" si="112"/>
        <v>-2</v>
      </c>
      <c r="V329" s="66">
        <f t="shared" si="113"/>
        <v>178.48</v>
      </c>
      <c r="W329" s="66">
        <f t="shared" si="114"/>
        <v>878</v>
      </c>
      <c r="X329" s="20">
        <f t="shared" si="115"/>
        <v>0.20328018223234623</v>
      </c>
      <c r="Y329" s="67">
        <f t="shared" si="116"/>
        <v>1.7847999999999999</v>
      </c>
      <c r="Z329" s="68">
        <f t="shared" si="117"/>
        <v>17848</v>
      </c>
      <c r="AA329" s="65" t="s">
        <v>52</v>
      </c>
      <c r="AU329" s="23">
        <f t="shared" si="123"/>
        <v>-2</v>
      </c>
      <c r="AV329" s="23" t="str">
        <f t="shared" si="123"/>
        <v/>
      </c>
      <c r="AW329" s="23" t="str">
        <f t="shared" si="123"/>
        <v/>
      </c>
      <c r="AX329" s="23" t="str">
        <f t="shared" si="123"/>
        <v/>
      </c>
      <c r="AY329" s="23" t="str">
        <f t="shared" si="123"/>
        <v/>
      </c>
      <c r="AZ329" s="23"/>
      <c r="BA329" s="25">
        <v>2.4</v>
      </c>
      <c r="BB329" s="25">
        <v>2.93</v>
      </c>
      <c r="BC329" s="25">
        <f t="shared" si="119"/>
        <v>3.8600000000000003</v>
      </c>
      <c r="BD329" s="25">
        <f t="shared" si="120"/>
        <v>2.7949000000000002</v>
      </c>
      <c r="BF329" s="55">
        <f t="shared" si="124"/>
        <v>0</v>
      </c>
      <c r="BG329" s="66"/>
      <c r="BH329" s="66"/>
      <c r="BI329" s="25"/>
      <c r="BJ329" s="25"/>
      <c r="BK329" s="20"/>
      <c r="BL329" s="24"/>
      <c r="BM329" s="25"/>
      <c r="BN329" s="25"/>
      <c r="BO329" s="25"/>
      <c r="BP329" s="126"/>
    </row>
    <row r="330" spans="1:68" x14ac:dyDescent="0.2">
      <c r="A330" s="56">
        <v>45170</v>
      </c>
      <c r="B330" s="57" t="s">
        <v>561</v>
      </c>
      <c r="C330" s="24" t="s">
        <v>398</v>
      </c>
      <c r="D330" s="58" t="str">
        <f t="shared" si="122"/>
        <v>Fri</v>
      </c>
      <c r="E330" s="74" t="s">
        <v>103</v>
      </c>
      <c r="F330" s="74" t="s">
        <v>51</v>
      </c>
      <c r="G330" s="74" t="s">
        <v>103</v>
      </c>
      <c r="H330" s="24" t="s">
        <v>478</v>
      </c>
      <c r="I330" s="61" t="s">
        <v>136</v>
      </c>
      <c r="J330" s="61" t="s">
        <v>96</v>
      </c>
      <c r="K330" s="69" t="s">
        <v>560</v>
      </c>
      <c r="L330" s="122">
        <v>2</v>
      </c>
      <c r="M330" s="74" t="s">
        <v>105</v>
      </c>
      <c r="N330" s="60" t="s">
        <v>7</v>
      </c>
      <c r="R330" s="79">
        <v>1.8</v>
      </c>
      <c r="S330" s="65" t="s">
        <v>372</v>
      </c>
      <c r="T330" s="66">
        <f t="shared" si="111"/>
        <v>3.6</v>
      </c>
      <c r="U330" s="66">
        <f t="shared" si="112"/>
        <v>1.6</v>
      </c>
      <c r="V330" s="66">
        <f t="shared" si="113"/>
        <v>180.07999999999998</v>
      </c>
      <c r="W330" s="66">
        <f t="shared" si="114"/>
        <v>880</v>
      </c>
      <c r="X330" s="20">
        <f t="shared" si="115"/>
        <v>0.20463636363636362</v>
      </c>
      <c r="Y330" s="67">
        <f t="shared" si="116"/>
        <v>1.8007999999999997</v>
      </c>
      <c r="Z330" s="68">
        <f t="shared" si="117"/>
        <v>18008</v>
      </c>
      <c r="AA330" s="65" t="s">
        <v>53</v>
      </c>
      <c r="AU330" s="23">
        <f t="shared" si="123"/>
        <v>1.6</v>
      </c>
      <c r="AV330" s="23" t="str">
        <f t="shared" si="123"/>
        <v/>
      </c>
      <c r="AW330" s="23" t="str">
        <f t="shared" si="123"/>
        <v/>
      </c>
      <c r="AX330" s="23" t="str">
        <f t="shared" si="123"/>
        <v/>
      </c>
      <c r="AY330" s="23" t="str">
        <f t="shared" si="123"/>
        <v/>
      </c>
      <c r="AZ330" s="23"/>
      <c r="BA330" s="25">
        <v>0</v>
      </c>
      <c r="BB330" s="25">
        <v>1.9</v>
      </c>
      <c r="BC330" s="25">
        <f t="shared" si="119"/>
        <v>1.7999999999999998</v>
      </c>
      <c r="BD330" s="25">
        <f t="shared" si="120"/>
        <v>1.837</v>
      </c>
      <c r="BF330" s="55">
        <f t="shared" si="124"/>
        <v>0</v>
      </c>
      <c r="BG330" s="66"/>
      <c r="BH330" s="66"/>
      <c r="BI330" s="25"/>
      <c r="BJ330" s="25"/>
      <c r="BK330" s="20"/>
      <c r="BL330" s="24"/>
      <c r="BM330" s="25"/>
      <c r="BN330" s="25"/>
      <c r="BO330" s="25"/>
      <c r="BP330" s="126"/>
    </row>
    <row r="331" spans="1:68" x14ac:dyDescent="0.2">
      <c r="A331" s="56">
        <v>45170</v>
      </c>
      <c r="B331" s="57" t="s">
        <v>561</v>
      </c>
      <c r="C331" s="24" t="s">
        <v>398</v>
      </c>
      <c r="D331" s="58" t="str">
        <f t="shared" si="122"/>
        <v>Fri</v>
      </c>
      <c r="E331" s="74" t="s">
        <v>103</v>
      </c>
      <c r="F331" s="74" t="s">
        <v>51</v>
      </c>
      <c r="G331" s="74" t="s">
        <v>103</v>
      </c>
      <c r="H331" s="24" t="s">
        <v>246</v>
      </c>
      <c r="I331" s="61" t="s">
        <v>136</v>
      </c>
      <c r="J331" s="61" t="s">
        <v>202</v>
      </c>
      <c r="K331" s="60" t="s">
        <v>554</v>
      </c>
      <c r="L331" s="122">
        <v>1.5</v>
      </c>
      <c r="M331" s="74" t="s">
        <v>105</v>
      </c>
      <c r="N331" s="60" t="s">
        <v>6</v>
      </c>
      <c r="R331" s="79">
        <v>4.4000000000000004</v>
      </c>
      <c r="S331" s="65" t="s">
        <v>363</v>
      </c>
      <c r="T331" s="66" t="str">
        <f t="shared" si="111"/>
        <v>0.00</v>
      </c>
      <c r="U331" s="66">
        <f t="shared" si="112"/>
        <v>-1.5</v>
      </c>
      <c r="V331" s="66">
        <f t="shared" si="113"/>
        <v>178.57999999999998</v>
      </c>
      <c r="W331" s="66">
        <f t="shared" si="114"/>
        <v>881.5</v>
      </c>
      <c r="X331" s="20">
        <f t="shared" si="115"/>
        <v>0.20258650028360747</v>
      </c>
      <c r="Y331" s="67">
        <f t="shared" si="116"/>
        <v>1.7857999999999998</v>
      </c>
      <c r="Z331" s="68">
        <f t="shared" si="117"/>
        <v>17858</v>
      </c>
      <c r="AA331" s="65" t="s">
        <v>52</v>
      </c>
      <c r="AB331" s="65" t="s">
        <v>52</v>
      </c>
      <c r="AC331" s="65" t="s">
        <v>52</v>
      </c>
      <c r="AD331" s="65" t="s">
        <v>52</v>
      </c>
      <c r="AE331" s="65" t="s">
        <v>52</v>
      </c>
      <c r="AF331" s="65" t="s">
        <v>52</v>
      </c>
      <c r="AG331" s="65" t="s">
        <v>52</v>
      </c>
      <c r="AH331" s="65" t="s">
        <v>52</v>
      </c>
      <c r="AI331" s="65" t="s">
        <v>52</v>
      </c>
      <c r="AJ331" s="65" t="s">
        <v>52</v>
      </c>
      <c r="AK331" s="65" t="s">
        <v>52</v>
      </c>
      <c r="AL331" s="65" t="s">
        <v>52</v>
      </c>
      <c r="AM331" s="65" t="s">
        <v>52</v>
      </c>
      <c r="AN331" s="65" t="s">
        <v>52</v>
      </c>
      <c r="AO331" s="65" t="s">
        <v>52</v>
      </c>
      <c r="AP331" s="65" t="s">
        <v>52</v>
      </c>
      <c r="AQ331" s="65" t="s">
        <v>52</v>
      </c>
      <c r="AR331" s="65" t="s">
        <v>52</v>
      </c>
      <c r="AS331" s="65" t="s">
        <v>52</v>
      </c>
      <c r="AT331" s="65" t="s">
        <v>52</v>
      </c>
      <c r="AU331" s="23">
        <f t="shared" ref="AU331:AY350" si="125">IF($G331=AU$2,$U331,"")</f>
        <v>-1.5</v>
      </c>
      <c r="AV331" s="23" t="str">
        <f t="shared" si="125"/>
        <v/>
      </c>
      <c r="AW331" s="23" t="str">
        <f t="shared" si="125"/>
        <v/>
      </c>
      <c r="AX331" s="23" t="str">
        <f t="shared" si="125"/>
        <v/>
      </c>
      <c r="AY331" s="23" t="str">
        <f t="shared" si="125"/>
        <v/>
      </c>
      <c r="AZ331" s="23"/>
      <c r="BA331" s="25">
        <v>7.3</v>
      </c>
      <c r="BB331" s="25">
        <v>7.71</v>
      </c>
      <c r="BC331" s="25">
        <f t="shared" si="119"/>
        <v>10.065</v>
      </c>
      <c r="BD331" s="25">
        <f t="shared" si="120"/>
        <v>7.2403000000000004</v>
      </c>
      <c r="BF331" s="55">
        <f t="shared" si="124"/>
        <v>0</v>
      </c>
      <c r="BG331" s="66"/>
      <c r="BH331" s="66"/>
      <c r="BI331" s="25"/>
      <c r="BJ331" s="25"/>
      <c r="BK331" s="20"/>
      <c r="BL331" s="24"/>
      <c r="BM331" s="25"/>
      <c r="BN331" s="25"/>
      <c r="BO331" s="25"/>
      <c r="BP331" s="126"/>
    </row>
    <row r="332" spans="1:68" x14ac:dyDescent="0.2">
      <c r="A332" s="56">
        <v>45170</v>
      </c>
      <c r="B332" s="57" t="s">
        <v>561</v>
      </c>
      <c r="C332" s="24" t="s">
        <v>398</v>
      </c>
      <c r="D332" s="58" t="str">
        <f t="shared" si="122"/>
        <v>Fri</v>
      </c>
      <c r="E332" s="74" t="s">
        <v>103</v>
      </c>
      <c r="F332" s="74" t="s">
        <v>51</v>
      </c>
      <c r="G332" s="74" t="s">
        <v>103</v>
      </c>
      <c r="H332" s="24" t="s">
        <v>246</v>
      </c>
      <c r="I332" s="61" t="s">
        <v>96</v>
      </c>
      <c r="J332" s="61" t="s">
        <v>159</v>
      </c>
      <c r="K332" s="62" t="s">
        <v>555</v>
      </c>
      <c r="L332" s="122">
        <v>2</v>
      </c>
      <c r="M332" s="74" t="s">
        <v>105</v>
      </c>
      <c r="N332" s="60" t="s">
        <v>6</v>
      </c>
      <c r="R332" s="79">
        <v>3.3</v>
      </c>
      <c r="S332" s="65" t="s">
        <v>371</v>
      </c>
      <c r="T332" s="66" t="str">
        <f t="shared" si="111"/>
        <v>0.00</v>
      </c>
      <c r="U332" s="66">
        <f t="shared" si="112"/>
        <v>-2</v>
      </c>
      <c r="V332" s="66">
        <f t="shared" si="113"/>
        <v>176.57999999999998</v>
      </c>
      <c r="W332" s="66">
        <f t="shared" si="114"/>
        <v>883.5</v>
      </c>
      <c r="X332" s="20">
        <f t="shared" si="115"/>
        <v>0.19986417657045838</v>
      </c>
      <c r="Y332" s="67">
        <f t="shared" si="116"/>
        <v>1.7657999999999998</v>
      </c>
      <c r="Z332" s="68">
        <f t="shared" si="117"/>
        <v>17658</v>
      </c>
      <c r="AA332" s="65" t="s">
        <v>52</v>
      </c>
      <c r="AU332" s="23">
        <f t="shared" si="125"/>
        <v>-2</v>
      </c>
      <c r="AV332" s="23" t="str">
        <f t="shared" si="125"/>
        <v/>
      </c>
      <c r="AW332" s="23" t="str">
        <f t="shared" si="125"/>
        <v/>
      </c>
      <c r="AX332" s="23" t="str">
        <f t="shared" si="125"/>
        <v/>
      </c>
      <c r="AY332" s="23" t="str">
        <f t="shared" si="125"/>
        <v/>
      </c>
      <c r="AZ332" s="23"/>
      <c r="BA332" s="25">
        <v>3.8</v>
      </c>
      <c r="BB332" s="25">
        <v>3.45</v>
      </c>
      <c r="BC332" s="25">
        <f t="shared" si="119"/>
        <v>4.9000000000000004</v>
      </c>
      <c r="BD332" s="25">
        <f t="shared" si="120"/>
        <v>3.2785000000000002</v>
      </c>
      <c r="BF332" s="55">
        <f t="shared" si="124"/>
        <v>0</v>
      </c>
      <c r="BG332" s="66"/>
      <c r="BH332" s="66"/>
      <c r="BI332" s="25"/>
      <c r="BJ332" s="25"/>
      <c r="BK332" s="20"/>
      <c r="BL332" s="24"/>
      <c r="BM332" s="25"/>
      <c r="BN332" s="25"/>
      <c r="BO332" s="25"/>
      <c r="BP332" s="126"/>
    </row>
    <row r="333" spans="1:68" x14ac:dyDescent="0.2">
      <c r="A333" s="56">
        <v>45170</v>
      </c>
      <c r="B333" s="57" t="s">
        <v>561</v>
      </c>
      <c r="C333" s="24" t="s">
        <v>398</v>
      </c>
      <c r="D333" s="58" t="str">
        <f t="shared" si="122"/>
        <v>Fri</v>
      </c>
      <c r="E333" s="74" t="s">
        <v>103</v>
      </c>
      <c r="F333" s="74" t="s">
        <v>51</v>
      </c>
      <c r="G333" s="74" t="s">
        <v>103</v>
      </c>
      <c r="H333" s="24" t="s">
        <v>556</v>
      </c>
      <c r="I333" s="61" t="s">
        <v>557</v>
      </c>
      <c r="J333" s="61" t="s">
        <v>558</v>
      </c>
      <c r="K333" s="60" t="s">
        <v>559</v>
      </c>
      <c r="L333" s="122">
        <v>4</v>
      </c>
      <c r="M333" s="74" t="s">
        <v>105</v>
      </c>
      <c r="N333" s="60" t="s">
        <v>73</v>
      </c>
      <c r="R333" s="79">
        <v>2.5299999999999998</v>
      </c>
      <c r="S333" s="65" t="s">
        <v>363</v>
      </c>
      <c r="T333" s="66" t="str">
        <f t="shared" si="111"/>
        <v>0.00</v>
      </c>
      <c r="U333" s="66">
        <f t="shared" si="112"/>
        <v>-4</v>
      </c>
      <c r="V333" s="66">
        <f t="shared" si="113"/>
        <v>172.57999999999998</v>
      </c>
      <c r="W333" s="66">
        <f t="shared" si="114"/>
        <v>887.5</v>
      </c>
      <c r="X333" s="20">
        <f t="shared" si="115"/>
        <v>0.194456338028169</v>
      </c>
      <c r="Y333" s="67">
        <f t="shared" si="116"/>
        <v>1.7257999999999998</v>
      </c>
      <c r="Z333" s="68">
        <f t="shared" si="117"/>
        <v>17258</v>
      </c>
      <c r="AA333" s="65" t="s">
        <v>52</v>
      </c>
      <c r="AU333" s="23">
        <f t="shared" si="125"/>
        <v>-4</v>
      </c>
      <c r="AV333" s="23" t="str">
        <f t="shared" si="125"/>
        <v/>
      </c>
      <c r="AW333" s="23" t="str">
        <f t="shared" si="125"/>
        <v/>
      </c>
      <c r="AX333" s="23" t="str">
        <f t="shared" si="125"/>
        <v/>
      </c>
      <c r="AY333" s="23" t="str">
        <f t="shared" si="125"/>
        <v/>
      </c>
      <c r="AZ333" s="23"/>
      <c r="BA333" s="25">
        <v>0</v>
      </c>
      <c r="BB333" s="25">
        <v>0</v>
      </c>
      <c r="BC333" s="25">
        <f t="shared" si="119"/>
        <v>-4</v>
      </c>
      <c r="BD333" s="25">
        <f t="shared" si="120"/>
        <v>6.9999999999999951E-2</v>
      </c>
      <c r="BF333" s="55">
        <f t="shared" si="124"/>
        <v>0</v>
      </c>
      <c r="BG333" s="66"/>
      <c r="BH333" s="66"/>
      <c r="BI333" s="25"/>
      <c r="BJ333" s="25"/>
      <c r="BK333" s="20"/>
      <c r="BL333" s="24"/>
      <c r="BM333" s="25"/>
      <c r="BN333" s="25"/>
      <c r="BO333" s="25"/>
      <c r="BP333" s="126"/>
    </row>
    <row r="334" spans="1:68" x14ac:dyDescent="0.2">
      <c r="A334" s="56">
        <v>45170</v>
      </c>
      <c r="B334" s="57" t="s">
        <v>561</v>
      </c>
      <c r="C334" s="24" t="s">
        <v>398</v>
      </c>
      <c r="D334" s="58" t="str">
        <f t="shared" si="122"/>
        <v>Fri</v>
      </c>
      <c r="E334" s="74" t="s">
        <v>103</v>
      </c>
      <c r="F334" s="74" t="s">
        <v>51</v>
      </c>
      <c r="G334" s="74" t="s">
        <v>103</v>
      </c>
      <c r="H334" s="24" t="s">
        <v>478</v>
      </c>
      <c r="I334" s="61" t="s">
        <v>136</v>
      </c>
      <c r="J334" s="61" t="s">
        <v>96</v>
      </c>
      <c r="K334" s="69" t="s">
        <v>560</v>
      </c>
      <c r="L334" s="122">
        <v>1</v>
      </c>
      <c r="M334" s="74" t="s">
        <v>105</v>
      </c>
      <c r="N334" s="60" t="s">
        <v>6</v>
      </c>
      <c r="R334" s="79">
        <v>4.2</v>
      </c>
      <c r="S334" s="65" t="s">
        <v>372</v>
      </c>
      <c r="T334" s="66">
        <f t="shared" si="111"/>
        <v>4.2</v>
      </c>
      <c r="U334" s="66">
        <f t="shared" si="112"/>
        <v>3.2</v>
      </c>
      <c r="V334" s="66">
        <f t="shared" si="113"/>
        <v>175.77999999999997</v>
      </c>
      <c r="W334" s="66">
        <f t="shared" si="114"/>
        <v>888.5</v>
      </c>
      <c r="X334" s="20">
        <f t="shared" si="115"/>
        <v>0.19783905458638151</v>
      </c>
      <c r="Y334" s="67">
        <f t="shared" si="116"/>
        <v>1.7577999999999998</v>
      </c>
      <c r="Z334" s="68">
        <f t="shared" si="117"/>
        <v>17577.999999999996</v>
      </c>
      <c r="AA334" s="65" t="s">
        <v>53</v>
      </c>
      <c r="AU334" s="23">
        <f t="shared" si="125"/>
        <v>3.2</v>
      </c>
      <c r="AV334" s="23" t="str">
        <f t="shared" si="125"/>
        <v/>
      </c>
      <c r="AW334" s="23" t="str">
        <f t="shared" si="125"/>
        <v/>
      </c>
      <c r="AX334" s="23" t="str">
        <f t="shared" si="125"/>
        <v/>
      </c>
      <c r="AY334" s="23" t="str">
        <f t="shared" si="125"/>
        <v/>
      </c>
      <c r="AZ334" s="23"/>
      <c r="BA334" s="25">
        <v>4.5999999999999996</v>
      </c>
      <c r="BB334" s="25">
        <v>4.7</v>
      </c>
      <c r="BC334" s="25">
        <f t="shared" si="119"/>
        <v>3.7</v>
      </c>
      <c r="BD334" s="25">
        <f t="shared" si="120"/>
        <v>4.4410000000000007</v>
      </c>
      <c r="BF334" s="55">
        <f t="shared" si="124"/>
        <v>0</v>
      </c>
      <c r="BG334" s="66"/>
      <c r="BH334" s="66"/>
      <c r="BI334" s="25"/>
      <c r="BJ334" s="25"/>
      <c r="BK334" s="20"/>
      <c r="BL334" s="24"/>
      <c r="BM334" s="25"/>
      <c r="BN334" s="25"/>
      <c r="BO334" s="25"/>
      <c r="BP334" s="126"/>
    </row>
    <row r="335" spans="1:68" x14ac:dyDescent="0.2">
      <c r="A335" s="56">
        <v>45171</v>
      </c>
      <c r="B335" s="57" t="s">
        <v>561</v>
      </c>
      <c r="C335" s="24" t="s">
        <v>562</v>
      </c>
      <c r="D335" s="58" t="str">
        <f t="shared" si="122"/>
        <v>Sat</v>
      </c>
      <c r="F335" s="74" t="s">
        <v>51</v>
      </c>
      <c r="G335" s="74" t="s">
        <v>103</v>
      </c>
      <c r="H335" s="24" t="s">
        <v>149</v>
      </c>
      <c r="I335" s="61" t="s">
        <v>90</v>
      </c>
      <c r="J335" s="61" t="s">
        <v>159</v>
      </c>
      <c r="K335" s="69" t="s">
        <v>311</v>
      </c>
      <c r="L335" s="122">
        <v>4</v>
      </c>
      <c r="M335" s="74" t="s">
        <v>105</v>
      </c>
      <c r="N335" s="60" t="s">
        <v>6</v>
      </c>
      <c r="R335" s="79">
        <v>2.35</v>
      </c>
      <c r="S335" s="65" t="s">
        <v>372</v>
      </c>
      <c r="T335" s="66">
        <f t="shared" si="111"/>
        <v>9.4</v>
      </c>
      <c r="U335" s="66">
        <f t="shared" si="112"/>
        <v>5.4</v>
      </c>
      <c r="V335" s="66">
        <f t="shared" si="113"/>
        <v>181.17999999999998</v>
      </c>
      <c r="W335" s="66">
        <f t="shared" si="114"/>
        <v>892.5</v>
      </c>
      <c r="X335" s="20">
        <f t="shared" si="115"/>
        <v>0.20300280112044816</v>
      </c>
      <c r="Y335" s="67">
        <f t="shared" si="116"/>
        <v>1.8117999999999999</v>
      </c>
      <c r="Z335" s="68">
        <f t="shared" si="117"/>
        <v>18117.999999999996</v>
      </c>
      <c r="AA335" s="65" t="s">
        <v>53</v>
      </c>
      <c r="AU335" s="23">
        <f t="shared" si="125"/>
        <v>5.4</v>
      </c>
      <c r="AV335" s="23" t="str">
        <f t="shared" si="125"/>
        <v/>
      </c>
      <c r="AW335" s="23" t="str">
        <f t="shared" si="125"/>
        <v/>
      </c>
      <c r="AX335" s="23" t="str">
        <f t="shared" si="125"/>
        <v/>
      </c>
      <c r="AY335" s="23" t="str">
        <f t="shared" si="125"/>
        <v/>
      </c>
      <c r="AZ335" s="23"/>
      <c r="BA335" s="25">
        <v>3.1</v>
      </c>
      <c r="BB335" s="25">
        <v>2.87</v>
      </c>
      <c r="BC335" s="25">
        <f t="shared" si="119"/>
        <v>7.48</v>
      </c>
      <c r="BD335" s="25">
        <f t="shared" si="120"/>
        <v>2.7391000000000001</v>
      </c>
      <c r="BF335" s="55">
        <f t="shared" si="124"/>
        <v>0</v>
      </c>
      <c r="BG335" s="66"/>
      <c r="BH335" s="66"/>
      <c r="BI335" s="25"/>
      <c r="BJ335" s="25"/>
      <c r="BK335" s="20"/>
      <c r="BL335" s="24"/>
      <c r="BM335" s="25"/>
      <c r="BN335" s="25"/>
      <c r="BO335" s="25"/>
      <c r="BP335" s="126"/>
    </row>
    <row r="336" spans="1:68" x14ac:dyDescent="0.2">
      <c r="A336" s="56">
        <v>45171</v>
      </c>
      <c r="B336" s="57" t="s">
        <v>561</v>
      </c>
      <c r="C336" s="24" t="s">
        <v>562</v>
      </c>
      <c r="D336" s="58" t="str">
        <f t="shared" si="122"/>
        <v>Sat</v>
      </c>
      <c r="F336" s="74" t="s">
        <v>51</v>
      </c>
      <c r="G336" s="74" t="s">
        <v>103</v>
      </c>
      <c r="H336" s="24" t="s">
        <v>377</v>
      </c>
      <c r="I336" s="61" t="s">
        <v>159</v>
      </c>
      <c r="J336" s="61" t="s">
        <v>159</v>
      </c>
      <c r="K336" s="69" t="s">
        <v>379</v>
      </c>
      <c r="L336" s="122">
        <v>2</v>
      </c>
      <c r="M336" s="74" t="s">
        <v>105</v>
      </c>
      <c r="N336" s="60" t="s">
        <v>7</v>
      </c>
      <c r="R336" s="79">
        <v>2.1</v>
      </c>
      <c r="S336" s="65" t="s">
        <v>372</v>
      </c>
      <c r="T336" s="66">
        <f t="shared" si="111"/>
        <v>4.2</v>
      </c>
      <c r="U336" s="66">
        <f t="shared" si="112"/>
        <v>2.2000000000000002</v>
      </c>
      <c r="V336" s="66">
        <f t="shared" si="113"/>
        <v>183.37999999999997</v>
      </c>
      <c r="W336" s="66">
        <f t="shared" si="114"/>
        <v>894.5</v>
      </c>
      <c r="X336" s="20">
        <f t="shared" si="115"/>
        <v>0.20500838457238676</v>
      </c>
      <c r="Y336" s="67">
        <f t="shared" si="116"/>
        <v>1.8337999999999997</v>
      </c>
      <c r="Z336" s="68">
        <f t="shared" si="117"/>
        <v>18337.999999999996</v>
      </c>
      <c r="AA336" s="65" t="s">
        <v>53</v>
      </c>
      <c r="AU336" s="23">
        <f t="shared" si="125"/>
        <v>2.2000000000000002</v>
      </c>
      <c r="AV336" s="23" t="str">
        <f t="shared" si="125"/>
        <v/>
      </c>
      <c r="AW336" s="23" t="str">
        <f t="shared" si="125"/>
        <v/>
      </c>
      <c r="AX336" s="23" t="str">
        <f t="shared" si="125"/>
        <v/>
      </c>
      <c r="AY336" s="23" t="str">
        <f t="shared" si="125"/>
        <v/>
      </c>
      <c r="AZ336" s="23"/>
      <c r="BA336" s="25">
        <v>0</v>
      </c>
      <c r="BB336" s="25">
        <v>2.14</v>
      </c>
      <c r="BC336" s="25">
        <f t="shared" si="119"/>
        <v>2.2800000000000002</v>
      </c>
      <c r="BD336" s="25">
        <f t="shared" si="120"/>
        <v>2.0602</v>
      </c>
      <c r="BF336" s="55">
        <f t="shared" si="124"/>
        <v>0</v>
      </c>
      <c r="BG336" s="66"/>
      <c r="BH336" s="66"/>
      <c r="BI336" s="25"/>
      <c r="BJ336" s="25"/>
      <c r="BK336" s="20"/>
      <c r="BL336" s="24"/>
      <c r="BM336" s="25"/>
      <c r="BN336" s="25"/>
      <c r="BO336" s="25"/>
      <c r="BP336" s="126"/>
    </row>
    <row r="337" spans="1:68" x14ac:dyDescent="0.2">
      <c r="A337" s="56">
        <v>45171</v>
      </c>
      <c r="B337" s="57" t="s">
        <v>561</v>
      </c>
      <c r="C337" s="24" t="s">
        <v>562</v>
      </c>
      <c r="D337" s="58" t="str">
        <f t="shared" si="122"/>
        <v>Sat</v>
      </c>
      <c r="F337" s="74" t="s">
        <v>51</v>
      </c>
      <c r="G337" s="74" t="s">
        <v>103</v>
      </c>
      <c r="H337" s="24" t="s">
        <v>209</v>
      </c>
      <c r="I337" s="61" t="s">
        <v>84</v>
      </c>
      <c r="J337" s="61" t="s">
        <v>159</v>
      </c>
      <c r="K337" s="60" t="s">
        <v>566</v>
      </c>
      <c r="L337" s="122">
        <v>1</v>
      </c>
      <c r="M337" s="74" t="s">
        <v>105</v>
      </c>
      <c r="N337" s="60" t="s">
        <v>6</v>
      </c>
      <c r="R337" s="79">
        <v>4.5999999999999996</v>
      </c>
      <c r="S337" s="65" t="s">
        <v>363</v>
      </c>
      <c r="T337" s="66" t="str">
        <f t="shared" si="111"/>
        <v>0.00</v>
      </c>
      <c r="U337" s="66">
        <f t="shared" si="112"/>
        <v>-1</v>
      </c>
      <c r="V337" s="66">
        <f t="shared" si="113"/>
        <v>182.37999999999997</v>
      </c>
      <c r="W337" s="66">
        <f t="shared" si="114"/>
        <v>895.5</v>
      </c>
      <c r="X337" s="20">
        <f t="shared" si="115"/>
        <v>0.20366275823562252</v>
      </c>
      <c r="Y337" s="67">
        <f t="shared" si="116"/>
        <v>1.8237999999999996</v>
      </c>
      <c r="Z337" s="68">
        <f t="shared" si="117"/>
        <v>18237.999999999996</v>
      </c>
      <c r="AA337" s="65" t="s">
        <v>52</v>
      </c>
      <c r="AU337" s="23">
        <f t="shared" si="125"/>
        <v>-1</v>
      </c>
      <c r="AV337" s="23" t="str">
        <f t="shared" si="125"/>
        <v/>
      </c>
      <c r="AW337" s="23" t="str">
        <f t="shared" si="125"/>
        <v/>
      </c>
      <c r="AX337" s="23" t="str">
        <f t="shared" si="125"/>
        <v/>
      </c>
      <c r="AY337" s="23" t="str">
        <f t="shared" si="125"/>
        <v/>
      </c>
      <c r="AZ337" s="23"/>
      <c r="BA337" s="25">
        <v>5.8</v>
      </c>
      <c r="BB337" s="25">
        <v>6.4</v>
      </c>
      <c r="BC337" s="25">
        <f t="shared" si="119"/>
        <v>5.4</v>
      </c>
      <c r="BD337" s="25">
        <f t="shared" si="120"/>
        <v>6.0220000000000002</v>
      </c>
      <c r="BF337" s="55">
        <f t="shared" si="124"/>
        <v>0</v>
      </c>
      <c r="BG337" s="66"/>
      <c r="BH337" s="66"/>
      <c r="BI337" s="25"/>
      <c r="BJ337" s="25"/>
      <c r="BK337" s="20"/>
      <c r="BL337" s="24"/>
      <c r="BM337" s="25"/>
      <c r="BN337" s="25"/>
      <c r="BO337" s="25"/>
      <c r="BP337" s="126"/>
    </row>
    <row r="338" spans="1:68" x14ac:dyDescent="0.2">
      <c r="A338" s="56">
        <v>45171</v>
      </c>
      <c r="B338" s="57" t="s">
        <v>561</v>
      </c>
      <c r="C338" s="24" t="s">
        <v>562</v>
      </c>
      <c r="D338" s="58" t="str">
        <f t="shared" si="122"/>
        <v>Sat</v>
      </c>
      <c r="F338" s="74" t="s">
        <v>51</v>
      </c>
      <c r="G338" s="74" t="s">
        <v>103</v>
      </c>
      <c r="H338" s="24" t="s">
        <v>209</v>
      </c>
      <c r="I338" s="61" t="s">
        <v>84</v>
      </c>
      <c r="J338" s="61" t="s">
        <v>159</v>
      </c>
      <c r="K338" s="60" t="s">
        <v>566</v>
      </c>
      <c r="L338" s="122">
        <v>2</v>
      </c>
      <c r="M338" s="74" t="s">
        <v>105</v>
      </c>
      <c r="N338" s="60" t="s">
        <v>7</v>
      </c>
      <c r="R338" s="79">
        <v>1.75</v>
      </c>
      <c r="S338" s="65" t="s">
        <v>363</v>
      </c>
      <c r="T338" s="66" t="str">
        <f t="shared" si="111"/>
        <v>0.00</v>
      </c>
      <c r="U338" s="66">
        <f t="shared" si="112"/>
        <v>-2</v>
      </c>
      <c r="V338" s="66">
        <f t="shared" si="113"/>
        <v>180.37999999999997</v>
      </c>
      <c r="W338" s="66">
        <f t="shared" si="114"/>
        <v>897.5</v>
      </c>
      <c r="X338" s="20">
        <f t="shared" si="115"/>
        <v>0.20098050139275761</v>
      </c>
      <c r="Y338" s="67">
        <f t="shared" si="116"/>
        <v>1.8037999999999996</v>
      </c>
      <c r="Z338" s="68">
        <f t="shared" si="117"/>
        <v>18037.999999999996</v>
      </c>
      <c r="AA338" s="65" t="s">
        <v>52</v>
      </c>
      <c r="AU338" s="23">
        <f t="shared" si="125"/>
        <v>-2</v>
      </c>
      <c r="AV338" s="23" t="str">
        <f t="shared" si="125"/>
        <v/>
      </c>
      <c r="AW338" s="23" t="str">
        <f t="shared" si="125"/>
        <v/>
      </c>
      <c r="AX338" s="23" t="str">
        <f t="shared" si="125"/>
        <v/>
      </c>
      <c r="AY338" s="23" t="str">
        <f t="shared" si="125"/>
        <v/>
      </c>
      <c r="AZ338" s="23"/>
      <c r="BA338" s="25">
        <v>0</v>
      </c>
      <c r="BB338" s="25">
        <v>1.81</v>
      </c>
      <c r="BC338" s="25">
        <f t="shared" si="119"/>
        <v>1.62</v>
      </c>
      <c r="BD338" s="25">
        <f t="shared" si="120"/>
        <v>1.7533000000000001</v>
      </c>
      <c r="BF338" s="55">
        <f t="shared" si="124"/>
        <v>0</v>
      </c>
      <c r="BG338" s="66"/>
      <c r="BH338" s="66"/>
      <c r="BI338" s="25"/>
      <c r="BJ338" s="25"/>
      <c r="BK338" s="20"/>
      <c r="BL338" s="24"/>
      <c r="BM338" s="25"/>
      <c r="BN338" s="25"/>
      <c r="BO338" s="25"/>
      <c r="BP338" s="126"/>
    </row>
    <row r="339" spans="1:68" x14ac:dyDescent="0.2">
      <c r="A339" s="56">
        <v>45171</v>
      </c>
      <c r="B339" s="57" t="s">
        <v>561</v>
      </c>
      <c r="C339" s="24" t="s">
        <v>562</v>
      </c>
      <c r="D339" s="58" t="str">
        <f t="shared" si="122"/>
        <v>Sat</v>
      </c>
      <c r="F339" s="74" t="s">
        <v>51</v>
      </c>
      <c r="G339" s="74" t="s">
        <v>103</v>
      </c>
      <c r="H339" s="24" t="s">
        <v>149</v>
      </c>
      <c r="I339" s="61" t="s">
        <v>95</v>
      </c>
      <c r="J339" s="61" t="s">
        <v>274</v>
      </c>
      <c r="K339" s="60" t="s">
        <v>567</v>
      </c>
      <c r="L339" s="122">
        <v>2</v>
      </c>
      <c r="M339" s="74" t="s">
        <v>105</v>
      </c>
      <c r="N339" s="60" t="s">
        <v>6</v>
      </c>
      <c r="R339" s="79">
        <v>3</v>
      </c>
      <c r="S339" s="65" t="s">
        <v>363</v>
      </c>
      <c r="T339" s="66" t="str">
        <f t="shared" si="111"/>
        <v>0.00</v>
      </c>
      <c r="U339" s="66">
        <f t="shared" si="112"/>
        <v>-2</v>
      </c>
      <c r="V339" s="66">
        <f t="shared" si="113"/>
        <v>178.37999999999997</v>
      </c>
      <c r="W339" s="66">
        <f t="shared" si="114"/>
        <v>899.5</v>
      </c>
      <c r="X339" s="20">
        <f t="shared" si="115"/>
        <v>0.19831017231795439</v>
      </c>
      <c r="Y339" s="67">
        <f t="shared" si="116"/>
        <v>1.7837999999999996</v>
      </c>
      <c r="Z339" s="68">
        <f t="shared" si="117"/>
        <v>17837.999999999996</v>
      </c>
      <c r="AA339" s="65" t="s">
        <v>52</v>
      </c>
      <c r="AU339" s="23">
        <f t="shared" si="125"/>
        <v>-2</v>
      </c>
      <c r="AV339" s="23" t="str">
        <f t="shared" si="125"/>
        <v/>
      </c>
      <c r="AW339" s="23" t="str">
        <f t="shared" si="125"/>
        <v/>
      </c>
      <c r="AX339" s="23" t="str">
        <f t="shared" si="125"/>
        <v/>
      </c>
      <c r="AY339" s="23" t="str">
        <f t="shared" si="125"/>
        <v/>
      </c>
      <c r="AZ339" s="23"/>
      <c r="BA339" s="25">
        <v>2.5</v>
      </c>
      <c r="BB339" s="25">
        <v>2.08</v>
      </c>
      <c r="BC339" s="25">
        <f t="shared" si="119"/>
        <v>2.16</v>
      </c>
      <c r="BD339" s="25">
        <f t="shared" si="120"/>
        <v>2.0044000000000004</v>
      </c>
      <c r="BF339" s="55">
        <f t="shared" si="124"/>
        <v>0</v>
      </c>
      <c r="BG339" s="66"/>
      <c r="BH339" s="66"/>
      <c r="BI339" s="25"/>
      <c r="BJ339" s="25"/>
      <c r="BK339" s="20"/>
      <c r="BL339" s="24"/>
      <c r="BM339" s="25"/>
      <c r="BN339" s="25"/>
      <c r="BO339" s="25"/>
      <c r="BP339" s="126"/>
    </row>
    <row r="340" spans="1:68" x14ac:dyDescent="0.2">
      <c r="A340" s="56">
        <v>45171</v>
      </c>
      <c r="B340" s="57" t="s">
        <v>561</v>
      </c>
      <c r="C340" s="24" t="s">
        <v>562</v>
      </c>
      <c r="D340" s="58" t="str">
        <f t="shared" si="122"/>
        <v>Sat</v>
      </c>
      <c r="F340" s="74" t="s">
        <v>51</v>
      </c>
      <c r="G340" s="74" t="s">
        <v>103</v>
      </c>
      <c r="H340" s="24" t="s">
        <v>149</v>
      </c>
      <c r="I340" s="61" t="s">
        <v>84</v>
      </c>
      <c r="J340" s="61" t="s">
        <v>96</v>
      </c>
      <c r="K340" s="70" t="s">
        <v>568</v>
      </c>
      <c r="L340" s="122">
        <v>2</v>
      </c>
      <c r="M340" s="74" t="s">
        <v>105</v>
      </c>
      <c r="N340" s="60" t="s">
        <v>6</v>
      </c>
      <c r="R340" s="79">
        <v>3</v>
      </c>
      <c r="S340" s="65" t="s">
        <v>373</v>
      </c>
      <c r="T340" s="66" t="str">
        <f t="shared" si="111"/>
        <v>0.00</v>
      </c>
      <c r="U340" s="66">
        <f t="shared" si="112"/>
        <v>-2</v>
      </c>
      <c r="V340" s="66">
        <f t="shared" si="113"/>
        <v>176.37999999999997</v>
      </c>
      <c r="W340" s="66">
        <f t="shared" si="114"/>
        <v>901.5</v>
      </c>
      <c r="X340" s="20">
        <f t="shared" si="115"/>
        <v>0.19565169162506929</v>
      </c>
      <c r="Y340" s="67">
        <f t="shared" si="116"/>
        <v>1.7637999999999996</v>
      </c>
      <c r="Z340" s="68">
        <f t="shared" si="117"/>
        <v>17637.999999999996</v>
      </c>
      <c r="AA340" s="65" t="s">
        <v>52</v>
      </c>
      <c r="AU340" s="23">
        <f t="shared" si="125"/>
        <v>-2</v>
      </c>
      <c r="AV340" s="23" t="str">
        <f t="shared" si="125"/>
        <v/>
      </c>
      <c r="AW340" s="23" t="str">
        <f t="shared" si="125"/>
        <v/>
      </c>
      <c r="AX340" s="23" t="str">
        <f t="shared" si="125"/>
        <v/>
      </c>
      <c r="AY340" s="23" t="str">
        <f t="shared" si="125"/>
        <v/>
      </c>
      <c r="AZ340" s="23"/>
      <c r="BA340" s="25">
        <v>3.7</v>
      </c>
      <c r="BB340" s="25">
        <v>3.89</v>
      </c>
      <c r="BC340" s="25">
        <f t="shared" si="119"/>
        <v>5.78</v>
      </c>
      <c r="BD340" s="25">
        <f t="shared" si="120"/>
        <v>3.6877000000000004</v>
      </c>
      <c r="BF340" s="55">
        <f t="shared" si="124"/>
        <v>0</v>
      </c>
      <c r="BG340" s="66"/>
      <c r="BH340" s="66"/>
      <c r="BI340" s="25"/>
      <c r="BJ340" s="25"/>
      <c r="BK340" s="20"/>
      <c r="BL340" s="24"/>
      <c r="BM340" s="25"/>
      <c r="BN340" s="25"/>
      <c r="BO340" s="25"/>
      <c r="BP340" s="126"/>
    </row>
    <row r="341" spans="1:68" x14ac:dyDescent="0.2">
      <c r="A341" s="56">
        <v>45171</v>
      </c>
      <c r="B341" s="57" t="s">
        <v>561</v>
      </c>
      <c r="C341" s="24" t="s">
        <v>562</v>
      </c>
      <c r="D341" s="58" t="str">
        <f t="shared" si="122"/>
        <v>Sat</v>
      </c>
      <c r="F341" s="74" t="s">
        <v>51</v>
      </c>
      <c r="G341" s="74" t="s">
        <v>103</v>
      </c>
      <c r="H341" s="24" t="s">
        <v>563</v>
      </c>
      <c r="I341" s="61" t="s">
        <v>564</v>
      </c>
      <c r="J341" s="61" t="s">
        <v>565</v>
      </c>
      <c r="K341" s="60" t="s">
        <v>569</v>
      </c>
      <c r="L341" s="122">
        <v>2</v>
      </c>
      <c r="M341" s="74" t="s">
        <v>105</v>
      </c>
      <c r="N341" s="60" t="s">
        <v>73</v>
      </c>
      <c r="R341" s="79">
        <v>3.93</v>
      </c>
      <c r="S341" s="65" t="s">
        <v>363</v>
      </c>
      <c r="T341" s="66" t="str">
        <f t="shared" si="111"/>
        <v>0.00</v>
      </c>
      <c r="U341" s="66">
        <f t="shared" si="112"/>
        <v>-2</v>
      </c>
      <c r="V341" s="66">
        <f t="shared" si="113"/>
        <v>174.37999999999997</v>
      </c>
      <c r="W341" s="66">
        <f t="shared" si="114"/>
        <v>903.5</v>
      </c>
      <c r="X341" s="20">
        <f t="shared" si="115"/>
        <v>0.19300498063087987</v>
      </c>
      <c r="Y341" s="67">
        <f t="shared" si="116"/>
        <v>1.7437999999999996</v>
      </c>
      <c r="Z341" s="68">
        <f t="shared" si="117"/>
        <v>17437.999999999996</v>
      </c>
      <c r="AA341" s="65" t="s">
        <v>52</v>
      </c>
      <c r="AU341" s="23">
        <f t="shared" si="125"/>
        <v>-2</v>
      </c>
      <c r="AV341" s="23" t="str">
        <f t="shared" si="125"/>
        <v/>
      </c>
      <c r="AW341" s="23" t="str">
        <f t="shared" si="125"/>
        <v/>
      </c>
      <c r="AX341" s="23" t="str">
        <f t="shared" si="125"/>
        <v/>
      </c>
      <c r="AY341" s="23" t="str">
        <f t="shared" si="125"/>
        <v/>
      </c>
      <c r="AZ341" s="23"/>
      <c r="BA341" s="25">
        <v>0</v>
      </c>
      <c r="BB341" s="25">
        <v>0</v>
      </c>
      <c r="BC341" s="25">
        <f t="shared" si="119"/>
        <v>-2</v>
      </c>
      <c r="BD341" s="25">
        <f t="shared" si="120"/>
        <v>6.9999999999999951E-2</v>
      </c>
      <c r="BF341" s="55">
        <f t="shared" si="124"/>
        <v>0</v>
      </c>
      <c r="BG341" s="66"/>
      <c r="BH341" s="66"/>
      <c r="BI341" s="25"/>
      <c r="BJ341" s="25"/>
      <c r="BK341" s="20"/>
      <c r="BL341" s="24"/>
      <c r="BM341" s="25"/>
      <c r="BN341" s="25"/>
      <c r="BO341" s="25"/>
      <c r="BP341" s="126"/>
    </row>
    <row r="342" spans="1:68" x14ac:dyDescent="0.2">
      <c r="A342" s="56">
        <v>45171</v>
      </c>
      <c r="B342" s="57" t="s">
        <v>561</v>
      </c>
      <c r="C342" s="24" t="s">
        <v>562</v>
      </c>
      <c r="D342" s="58" t="str">
        <f t="shared" si="122"/>
        <v>Sat</v>
      </c>
      <c r="F342" s="74" t="s">
        <v>51</v>
      </c>
      <c r="G342" s="74" t="s">
        <v>103</v>
      </c>
      <c r="H342" s="24" t="s">
        <v>85</v>
      </c>
      <c r="I342" s="61" t="s">
        <v>156</v>
      </c>
      <c r="J342" s="61" t="s">
        <v>136</v>
      </c>
      <c r="K342" s="62" t="s">
        <v>571</v>
      </c>
      <c r="L342" s="122">
        <v>3</v>
      </c>
      <c r="M342" s="74" t="s">
        <v>105</v>
      </c>
      <c r="N342" s="60" t="s">
        <v>6</v>
      </c>
      <c r="R342" s="79">
        <v>2.8</v>
      </c>
      <c r="S342" s="65" t="s">
        <v>371</v>
      </c>
      <c r="T342" s="66" t="str">
        <f t="shared" si="111"/>
        <v>0.00</v>
      </c>
      <c r="U342" s="66">
        <f t="shared" si="112"/>
        <v>-3</v>
      </c>
      <c r="V342" s="66">
        <f t="shared" si="113"/>
        <v>171.37999999999997</v>
      </c>
      <c r="W342" s="66">
        <f t="shared" si="114"/>
        <v>906.5</v>
      </c>
      <c r="X342" s="20">
        <f t="shared" si="115"/>
        <v>0.18905681191395474</v>
      </c>
      <c r="Y342" s="67">
        <f t="shared" si="116"/>
        <v>1.7137999999999998</v>
      </c>
      <c r="Z342" s="68">
        <f t="shared" si="117"/>
        <v>17137.999999999996</v>
      </c>
      <c r="AA342" s="65" t="s">
        <v>52</v>
      </c>
      <c r="AU342" s="23">
        <f t="shared" si="125"/>
        <v>-3</v>
      </c>
      <c r="AV342" s="23" t="str">
        <f t="shared" si="125"/>
        <v/>
      </c>
      <c r="AW342" s="23" t="str">
        <f t="shared" si="125"/>
        <v/>
      </c>
      <c r="AX342" s="23" t="str">
        <f t="shared" si="125"/>
        <v/>
      </c>
      <c r="AY342" s="23" t="str">
        <f t="shared" si="125"/>
        <v/>
      </c>
      <c r="AZ342" s="23"/>
      <c r="BA342" s="25">
        <v>2.7</v>
      </c>
      <c r="BB342" s="25">
        <v>2.98</v>
      </c>
      <c r="BC342" s="25">
        <f t="shared" si="119"/>
        <v>5.9399999999999995</v>
      </c>
      <c r="BD342" s="25">
        <f t="shared" si="120"/>
        <v>2.8414000000000001</v>
      </c>
      <c r="BF342" s="55">
        <f t="shared" si="124"/>
        <v>0</v>
      </c>
      <c r="BG342" s="66"/>
      <c r="BH342" s="66"/>
      <c r="BI342" s="25"/>
      <c r="BJ342" s="25"/>
      <c r="BK342" s="20"/>
      <c r="BL342" s="24"/>
      <c r="BM342" s="25"/>
      <c r="BN342" s="25"/>
      <c r="BO342" s="25"/>
      <c r="BP342" s="126"/>
    </row>
    <row r="343" spans="1:68" x14ac:dyDescent="0.2">
      <c r="A343" s="56">
        <v>45171</v>
      </c>
      <c r="B343" s="57" t="s">
        <v>561</v>
      </c>
      <c r="C343" s="24" t="s">
        <v>562</v>
      </c>
      <c r="D343" s="58" t="str">
        <f t="shared" si="122"/>
        <v>Sat</v>
      </c>
      <c r="F343" s="74" t="s">
        <v>51</v>
      </c>
      <c r="G343" s="74" t="s">
        <v>103</v>
      </c>
      <c r="H343" s="24" t="s">
        <v>570</v>
      </c>
      <c r="I343" s="61" t="s">
        <v>136</v>
      </c>
      <c r="J343" s="61" t="s">
        <v>202</v>
      </c>
      <c r="K343" s="69" t="s">
        <v>572</v>
      </c>
      <c r="L343" s="122">
        <v>3.5</v>
      </c>
      <c r="M343" s="74" t="s">
        <v>105</v>
      </c>
      <c r="N343" s="60" t="s">
        <v>7</v>
      </c>
      <c r="R343" s="79">
        <v>1.95</v>
      </c>
      <c r="S343" s="65" t="s">
        <v>372</v>
      </c>
      <c r="T343" s="66">
        <f t="shared" ref="T343:T406" si="126">IF((AA343="W"),ROUND((R343*L343),2),"0.00")</f>
        <v>6.83</v>
      </c>
      <c r="U343" s="66">
        <f t="shared" ref="U343:U406" si="127">-$L343+T343</f>
        <v>3.33</v>
      </c>
      <c r="V343" s="66">
        <f t="shared" ref="V343:V406" si="128">U343+V342</f>
        <v>174.70999999999998</v>
      </c>
      <c r="W343" s="66">
        <f t="shared" ref="W343:W406" si="129">L343+W342</f>
        <v>910</v>
      </c>
      <c r="X343" s="20">
        <f t="shared" ref="X343:X406" si="130">SUM(V343/W343)</f>
        <v>0.19198901098901097</v>
      </c>
      <c r="Y343" s="67">
        <f t="shared" ref="Y343:Y406" si="131">V343/100</f>
        <v>1.7470999999999999</v>
      </c>
      <c r="Z343" s="68">
        <f t="shared" ref="Z343:Z406" si="132">V343*100</f>
        <v>17470.999999999996</v>
      </c>
      <c r="AA343" s="65" t="s">
        <v>53</v>
      </c>
      <c r="AU343" s="23">
        <f t="shared" si="125"/>
        <v>3.33</v>
      </c>
      <c r="AV343" s="23" t="str">
        <f t="shared" si="125"/>
        <v/>
      </c>
      <c r="AW343" s="23" t="str">
        <f t="shared" si="125"/>
        <v/>
      </c>
      <c r="AX343" s="23" t="str">
        <f t="shared" si="125"/>
        <v/>
      </c>
      <c r="AY343" s="23" t="str">
        <f t="shared" si="125"/>
        <v/>
      </c>
      <c r="AZ343" s="23"/>
      <c r="BA343" s="25">
        <v>0</v>
      </c>
      <c r="BB343" s="25">
        <v>1.42</v>
      </c>
      <c r="BC343" s="25">
        <f t="shared" si="119"/>
        <v>1.4699999999999998</v>
      </c>
      <c r="BD343" s="25">
        <f t="shared" si="120"/>
        <v>1.3906000000000001</v>
      </c>
      <c r="BF343" s="55">
        <f t="shared" si="124"/>
        <v>0</v>
      </c>
      <c r="BG343" s="66"/>
      <c r="BH343" s="66"/>
      <c r="BI343" s="25"/>
      <c r="BJ343" s="25"/>
      <c r="BK343" s="20"/>
      <c r="BL343" s="24"/>
      <c r="BM343" s="25"/>
      <c r="BN343" s="25"/>
      <c r="BO343" s="25"/>
      <c r="BP343" s="126"/>
    </row>
    <row r="344" spans="1:68" x14ac:dyDescent="0.2">
      <c r="A344" s="56">
        <v>45171</v>
      </c>
      <c r="B344" s="57" t="s">
        <v>561</v>
      </c>
      <c r="C344" s="24" t="s">
        <v>562</v>
      </c>
      <c r="D344" s="58" t="str">
        <f t="shared" si="122"/>
        <v>Sat</v>
      </c>
      <c r="F344" s="74" t="s">
        <v>51</v>
      </c>
      <c r="G344" s="74" t="s">
        <v>103</v>
      </c>
      <c r="H344" s="24" t="s">
        <v>377</v>
      </c>
      <c r="I344" s="61" t="s">
        <v>159</v>
      </c>
      <c r="J344" s="61" t="s">
        <v>159</v>
      </c>
      <c r="K344" s="69" t="s">
        <v>379</v>
      </c>
      <c r="L344" s="122">
        <v>1</v>
      </c>
      <c r="M344" s="74" t="s">
        <v>105</v>
      </c>
      <c r="N344" s="60" t="s">
        <v>6</v>
      </c>
      <c r="R344" s="79">
        <v>4.5999999999999996</v>
      </c>
      <c r="S344" s="65" t="s">
        <v>372</v>
      </c>
      <c r="T344" s="66">
        <f t="shared" si="126"/>
        <v>4.5999999999999996</v>
      </c>
      <c r="U344" s="66">
        <f t="shared" si="127"/>
        <v>3.5999999999999996</v>
      </c>
      <c r="V344" s="66">
        <f t="shared" si="128"/>
        <v>178.30999999999997</v>
      </c>
      <c r="W344" s="66">
        <f t="shared" si="129"/>
        <v>911</v>
      </c>
      <c r="X344" s="20">
        <f t="shared" si="130"/>
        <v>0.19572996706915474</v>
      </c>
      <c r="Y344" s="67">
        <f t="shared" si="131"/>
        <v>1.7830999999999997</v>
      </c>
      <c r="Z344" s="68">
        <f t="shared" si="132"/>
        <v>17830.999999999996</v>
      </c>
      <c r="AA344" s="65" t="s">
        <v>53</v>
      </c>
      <c r="AU344" s="23">
        <f t="shared" si="125"/>
        <v>3.5999999999999996</v>
      </c>
      <c r="AV344" s="23" t="str">
        <f t="shared" si="125"/>
        <v/>
      </c>
      <c r="AW344" s="23" t="str">
        <f t="shared" si="125"/>
        <v/>
      </c>
      <c r="AX344" s="23" t="str">
        <f t="shared" si="125"/>
        <v/>
      </c>
      <c r="AY344" s="23" t="str">
        <f t="shared" si="125"/>
        <v/>
      </c>
      <c r="AZ344" s="23"/>
      <c r="BA344" s="25">
        <v>5.4</v>
      </c>
      <c r="BB344" s="25">
        <v>6.32</v>
      </c>
      <c r="BC344" s="25">
        <f t="shared" ref="BC344:BC397" si="133">((BB344*(L344))-(L344))</f>
        <v>5.32</v>
      </c>
      <c r="BD344" s="25">
        <f t="shared" si="120"/>
        <v>5.9476000000000004</v>
      </c>
      <c r="BF344" s="55">
        <f t="shared" si="124"/>
        <v>0</v>
      </c>
      <c r="BG344" s="66"/>
      <c r="BH344" s="66"/>
      <c r="BI344" s="25"/>
      <c r="BJ344" s="25"/>
      <c r="BK344" s="20"/>
      <c r="BL344" s="24"/>
      <c r="BM344" s="25"/>
      <c r="BN344" s="25"/>
      <c r="BO344" s="25"/>
      <c r="BP344" s="126"/>
    </row>
    <row r="345" spans="1:68" x14ac:dyDescent="0.2">
      <c r="A345" s="56">
        <v>45171</v>
      </c>
      <c r="B345" s="57" t="s">
        <v>561</v>
      </c>
      <c r="C345" s="24" t="s">
        <v>562</v>
      </c>
      <c r="D345" s="58" t="str">
        <f t="shared" si="122"/>
        <v>Sat</v>
      </c>
      <c r="F345" s="74" t="s">
        <v>51</v>
      </c>
      <c r="G345" s="74" t="s">
        <v>103</v>
      </c>
      <c r="H345" s="24" t="s">
        <v>570</v>
      </c>
      <c r="I345" s="61" t="s">
        <v>136</v>
      </c>
      <c r="J345" s="61" t="s">
        <v>202</v>
      </c>
      <c r="K345" s="69" t="s">
        <v>572</v>
      </c>
      <c r="L345" s="122">
        <v>1.5</v>
      </c>
      <c r="M345" s="74" t="s">
        <v>105</v>
      </c>
      <c r="N345" s="60" t="s">
        <v>6</v>
      </c>
      <c r="R345" s="79">
        <v>4.5999999999999996</v>
      </c>
      <c r="S345" s="65" t="s">
        <v>372</v>
      </c>
      <c r="T345" s="66">
        <f t="shared" si="126"/>
        <v>6.9</v>
      </c>
      <c r="U345" s="66">
        <f t="shared" si="127"/>
        <v>5.4</v>
      </c>
      <c r="V345" s="66">
        <f t="shared" si="128"/>
        <v>183.70999999999998</v>
      </c>
      <c r="W345" s="66">
        <f t="shared" si="129"/>
        <v>912.5</v>
      </c>
      <c r="X345" s="20">
        <f t="shared" si="130"/>
        <v>0.20132602739726024</v>
      </c>
      <c r="Y345" s="67">
        <f t="shared" si="131"/>
        <v>1.8370999999999997</v>
      </c>
      <c r="Z345" s="68">
        <f t="shared" si="132"/>
        <v>18370.999999999996</v>
      </c>
      <c r="AA345" s="65" t="s">
        <v>53</v>
      </c>
      <c r="AU345" s="23">
        <f t="shared" si="125"/>
        <v>5.4</v>
      </c>
      <c r="AV345" s="23" t="str">
        <f t="shared" si="125"/>
        <v/>
      </c>
      <c r="AW345" s="23" t="str">
        <f t="shared" si="125"/>
        <v/>
      </c>
      <c r="AX345" s="23" t="str">
        <f t="shared" si="125"/>
        <v/>
      </c>
      <c r="AY345" s="23" t="str">
        <f t="shared" si="125"/>
        <v/>
      </c>
      <c r="AZ345" s="23"/>
      <c r="BA345" s="25">
        <v>3.3</v>
      </c>
      <c r="BB345" s="25">
        <v>3.16</v>
      </c>
      <c r="BC345" s="25">
        <f t="shared" si="133"/>
        <v>3.24</v>
      </c>
      <c r="BD345" s="25">
        <f t="shared" si="120"/>
        <v>3.0088000000000004</v>
      </c>
      <c r="BF345" s="55">
        <f t="shared" si="124"/>
        <v>0</v>
      </c>
      <c r="BG345" s="66"/>
      <c r="BH345" s="66"/>
      <c r="BI345" s="25"/>
      <c r="BJ345" s="25"/>
      <c r="BK345" s="20"/>
      <c r="BL345" s="24"/>
      <c r="BM345" s="25"/>
      <c r="BN345" s="25"/>
      <c r="BO345" s="25"/>
      <c r="BP345" s="126"/>
    </row>
    <row r="346" spans="1:68" x14ac:dyDescent="0.2">
      <c r="A346" s="56">
        <v>45172</v>
      </c>
      <c r="B346" s="57" t="s">
        <v>561</v>
      </c>
      <c r="C346" s="24" t="s">
        <v>573</v>
      </c>
      <c r="D346" s="58" t="str">
        <f t="shared" si="122"/>
        <v>Sun</v>
      </c>
      <c r="F346" s="74" t="s">
        <v>51</v>
      </c>
      <c r="G346" s="74" t="s">
        <v>103</v>
      </c>
      <c r="H346" s="24" t="s">
        <v>66</v>
      </c>
      <c r="I346" s="61" t="s">
        <v>136</v>
      </c>
      <c r="J346" s="61" t="s">
        <v>80</v>
      </c>
      <c r="K346" s="60" t="s">
        <v>574</v>
      </c>
      <c r="L346" s="122">
        <v>1.5</v>
      </c>
      <c r="M346" s="74" t="s">
        <v>105</v>
      </c>
      <c r="N346" s="60" t="s">
        <v>6</v>
      </c>
      <c r="R346" s="79">
        <v>5.5</v>
      </c>
      <c r="S346" s="65" t="s">
        <v>363</v>
      </c>
      <c r="T346" s="66" t="str">
        <f t="shared" si="126"/>
        <v>0.00</v>
      </c>
      <c r="U346" s="66">
        <f t="shared" si="127"/>
        <v>-1.5</v>
      </c>
      <c r="V346" s="66">
        <f t="shared" si="128"/>
        <v>182.20999999999998</v>
      </c>
      <c r="W346" s="66">
        <f t="shared" si="129"/>
        <v>914</v>
      </c>
      <c r="X346" s="20">
        <f t="shared" si="130"/>
        <v>0.19935448577680523</v>
      </c>
      <c r="Y346" s="67">
        <f t="shared" si="131"/>
        <v>1.8220999999999998</v>
      </c>
      <c r="Z346" s="68">
        <f t="shared" si="132"/>
        <v>18220.999999999996</v>
      </c>
      <c r="AA346" s="65" t="s">
        <v>52</v>
      </c>
      <c r="AU346" s="23">
        <f t="shared" si="125"/>
        <v>-1.5</v>
      </c>
      <c r="AV346" s="23" t="str">
        <f t="shared" si="125"/>
        <v/>
      </c>
      <c r="AW346" s="23" t="str">
        <f t="shared" si="125"/>
        <v/>
      </c>
      <c r="AX346" s="23" t="str">
        <f t="shared" si="125"/>
        <v/>
      </c>
      <c r="AY346" s="23" t="str">
        <f t="shared" si="125"/>
        <v/>
      </c>
      <c r="AZ346" s="23"/>
      <c r="BA346" s="25">
        <v>4.4000000000000004</v>
      </c>
      <c r="BB346" s="25">
        <v>4.3499999999999996</v>
      </c>
      <c r="BC346" s="25">
        <f t="shared" si="133"/>
        <v>5.0249999999999995</v>
      </c>
      <c r="BD346" s="25">
        <f t="shared" si="120"/>
        <v>4.1154999999999999</v>
      </c>
      <c r="BF346" s="55">
        <f t="shared" si="124"/>
        <v>0</v>
      </c>
      <c r="BG346" s="66"/>
      <c r="BH346" s="66"/>
      <c r="BI346" s="25"/>
      <c r="BJ346" s="25"/>
      <c r="BK346" s="20"/>
      <c r="BL346" s="24"/>
      <c r="BM346" s="25"/>
      <c r="BN346" s="25"/>
      <c r="BO346" s="25"/>
      <c r="BP346" s="126"/>
    </row>
    <row r="347" spans="1:68" x14ac:dyDescent="0.2">
      <c r="A347" s="56">
        <v>45172</v>
      </c>
      <c r="B347" s="57" t="s">
        <v>561</v>
      </c>
      <c r="C347" s="24" t="s">
        <v>573</v>
      </c>
      <c r="D347" s="58" t="str">
        <f t="shared" si="122"/>
        <v>Sun</v>
      </c>
      <c r="F347" s="74" t="s">
        <v>51</v>
      </c>
      <c r="G347" s="74" t="s">
        <v>103</v>
      </c>
      <c r="H347" s="24" t="s">
        <v>66</v>
      </c>
      <c r="I347" s="61" t="s">
        <v>136</v>
      </c>
      <c r="J347" s="61" t="s">
        <v>80</v>
      </c>
      <c r="K347" s="60" t="s">
        <v>574</v>
      </c>
      <c r="L347" s="122">
        <v>3.5</v>
      </c>
      <c r="M347" s="74" t="s">
        <v>105</v>
      </c>
      <c r="N347" s="60" t="s">
        <v>7</v>
      </c>
      <c r="R347" s="79">
        <v>2</v>
      </c>
      <c r="S347" s="65" t="s">
        <v>363</v>
      </c>
      <c r="T347" s="66" t="str">
        <f t="shared" si="126"/>
        <v>0.00</v>
      </c>
      <c r="U347" s="66">
        <f t="shared" si="127"/>
        <v>-3.5</v>
      </c>
      <c r="V347" s="66">
        <f t="shared" si="128"/>
        <v>178.70999999999998</v>
      </c>
      <c r="W347" s="66">
        <f t="shared" si="129"/>
        <v>917.5</v>
      </c>
      <c r="X347" s="20">
        <f t="shared" si="130"/>
        <v>0.1947792915531335</v>
      </c>
      <c r="Y347" s="67">
        <f t="shared" si="131"/>
        <v>1.7870999999999997</v>
      </c>
      <c r="Z347" s="68">
        <f t="shared" si="132"/>
        <v>17870.999999999996</v>
      </c>
      <c r="AA347" s="65" t="s">
        <v>52</v>
      </c>
      <c r="AU347" s="23">
        <f t="shared" si="125"/>
        <v>-3.5</v>
      </c>
      <c r="AV347" s="23" t="str">
        <f t="shared" si="125"/>
        <v/>
      </c>
      <c r="AW347" s="23" t="str">
        <f t="shared" si="125"/>
        <v/>
      </c>
      <c r="AX347" s="23" t="str">
        <f t="shared" si="125"/>
        <v/>
      </c>
      <c r="AY347" s="23" t="str">
        <f t="shared" si="125"/>
        <v/>
      </c>
      <c r="AZ347" s="23"/>
      <c r="BA347" s="25">
        <v>0</v>
      </c>
      <c r="BB347" s="25">
        <v>1.74</v>
      </c>
      <c r="BC347" s="25">
        <f t="shared" si="133"/>
        <v>2.59</v>
      </c>
      <c r="BD347" s="25">
        <f t="shared" ref="BD347:BD399" si="134">0.93*(BB347-1)+1</f>
        <v>1.6882000000000001</v>
      </c>
      <c r="BF347" s="55">
        <f t="shared" si="124"/>
        <v>0</v>
      </c>
      <c r="BG347" s="66"/>
      <c r="BH347" s="66"/>
      <c r="BI347" s="25"/>
      <c r="BJ347" s="25"/>
      <c r="BK347" s="20"/>
      <c r="BL347" s="24"/>
      <c r="BM347" s="25"/>
      <c r="BN347" s="25"/>
      <c r="BO347" s="25"/>
      <c r="BP347" s="126"/>
    </row>
    <row r="348" spans="1:68" x14ac:dyDescent="0.2">
      <c r="A348" s="56">
        <v>45172</v>
      </c>
      <c r="B348" s="57" t="s">
        <v>561</v>
      </c>
      <c r="C348" s="24" t="s">
        <v>573</v>
      </c>
      <c r="D348" s="58" t="str">
        <f t="shared" si="122"/>
        <v>Sun</v>
      </c>
      <c r="F348" s="74" t="s">
        <v>51</v>
      </c>
      <c r="G348" s="74" t="s">
        <v>103</v>
      </c>
      <c r="H348" s="24" t="s">
        <v>176</v>
      </c>
      <c r="I348" s="61" t="s">
        <v>84</v>
      </c>
      <c r="J348" s="61" t="s">
        <v>84</v>
      </c>
      <c r="K348" s="60" t="s">
        <v>575</v>
      </c>
      <c r="L348" s="122">
        <v>1</v>
      </c>
      <c r="M348" s="74" t="s">
        <v>105</v>
      </c>
      <c r="N348" s="60" t="s">
        <v>6</v>
      </c>
      <c r="R348" s="79">
        <v>6</v>
      </c>
      <c r="S348" s="65" t="s">
        <v>363</v>
      </c>
      <c r="T348" s="66" t="str">
        <f t="shared" si="126"/>
        <v>0.00</v>
      </c>
      <c r="U348" s="66">
        <f t="shared" si="127"/>
        <v>-1</v>
      </c>
      <c r="V348" s="66">
        <f t="shared" si="128"/>
        <v>177.70999999999998</v>
      </c>
      <c r="W348" s="66">
        <f t="shared" si="129"/>
        <v>918.5</v>
      </c>
      <c r="X348" s="20">
        <f t="shared" si="130"/>
        <v>0.19347849755035382</v>
      </c>
      <c r="Y348" s="67">
        <f t="shared" si="131"/>
        <v>1.7770999999999999</v>
      </c>
      <c r="Z348" s="68">
        <f t="shared" si="132"/>
        <v>17770.999999999996</v>
      </c>
      <c r="AA348" s="65" t="s">
        <v>52</v>
      </c>
      <c r="AU348" s="23">
        <f t="shared" si="125"/>
        <v>-1</v>
      </c>
      <c r="AV348" s="23" t="str">
        <f t="shared" si="125"/>
        <v/>
      </c>
      <c r="AW348" s="23" t="str">
        <f t="shared" si="125"/>
        <v/>
      </c>
      <c r="AX348" s="23" t="str">
        <f t="shared" si="125"/>
        <v/>
      </c>
      <c r="AY348" s="23" t="str">
        <f t="shared" si="125"/>
        <v/>
      </c>
      <c r="AZ348" s="23"/>
      <c r="BA348" s="25">
        <v>5.2</v>
      </c>
      <c r="BB348" s="25">
        <v>4.7</v>
      </c>
      <c r="BC348" s="25">
        <f t="shared" si="133"/>
        <v>3.7</v>
      </c>
      <c r="BD348" s="25">
        <f t="shared" si="134"/>
        <v>4.4410000000000007</v>
      </c>
      <c r="BF348" s="55">
        <f t="shared" si="124"/>
        <v>0</v>
      </c>
      <c r="BG348" s="66"/>
      <c r="BH348" s="66"/>
      <c r="BI348" s="25"/>
      <c r="BJ348" s="25"/>
      <c r="BK348" s="20"/>
      <c r="BL348" s="24"/>
      <c r="BM348" s="25"/>
      <c r="BN348" s="25"/>
      <c r="BO348" s="25"/>
      <c r="BP348" s="126"/>
    </row>
    <row r="349" spans="1:68" x14ac:dyDescent="0.2">
      <c r="A349" s="56">
        <v>45172</v>
      </c>
      <c r="B349" s="57" t="s">
        <v>561</v>
      </c>
      <c r="C349" s="24" t="s">
        <v>573</v>
      </c>
      <c r="D349" s="58" t="str">
        <f t="shared" si="122"/>
        <v>Sun</v>
      </c>
      <c r="F349" s="74" t="s">
        <v>51</v>
      </c>
      <c r="G349" s="74" t="s">
        <v>103</v>
      </c>
      <c r="H349" s="24" t="s">
        <v>176</v>
      </c>
      <c r="I349" s="61" t="s">
        <v>84</v>
      </c>
      <c r="J349" s="61" t="s">
        <v>84</v>
      </c>
      <c r="K349" s="60" t="s">
        <v>575</v>
      </c>
      <c r="L349" s="122">
        <v>1</v>
      </c>
      <c r="M349" s="74" t="s">
        <v>105</v>
      </c>
      <c r="N349" s="60" t="s">
        <v>7</v>
      </c>
      <c r="R349" s="79">
        <v>2.8</v>
      </c>
      <c r="S349" s="65" t="s">
        <v>363</v>
      </c>
      <c r="T349" s="66" t="str">
        <f t="shared" si="126"/>
        <v>0.00</v>
      </c>
      <c r="U349" s="66">
        <f t="shared" si="127"/>
        <v>-1</v>
      </c>
      <c r="V349" s="66">
        <f t="shared" si="128"/>
        <v>176.70999999999998</v>
      </c>
      <c r="W349" s="66">
        <f t="shared" si="129"/>
        <v>919.5</v>
      </c>
      <c r="X349" s="20">
        <f t="shared" si="130"/>
        <v>0.19218053289831427</v>
      </c>
      <c r="Y349" s="67">
        <f t="shared" si="131"/>
        <v>1.7670999999999999</v>
      </c>
      <c r="Z349" s="68">
        <f t="shared" si="132"/>
        <v>17670.999999999996</v>
      </c>
      <c r="AA349" s="65" t="s">
        <v>52</v>
      </c>
      <c r="AU349" s="23">
        <f t="shared" si="125"/>
        <v>-1</v>
      </c>
      <c r="AV349" s="23" t="str">
        <f t="shared" si="125"/>
        <v/>
      </c>
      <c r="AW349" s="23" t="str">
        <f t="shared" si="125"/>
        <v/>
      </c>
      <c r="AX349" s="23" t="str">
        <f t="shared" si="125"/>
        <v/>
      </c>
      <c r="AY349" s="23" t="str">
        <f t="shared" si="125"/>
        <v/>
      </c>
      <c r="AZ349" s="23"/>
      <c r="BA349" s="25">
        <v>0</v>
      </c>
      <c r="BB349" s="25">
        <v>2.66</v>
      </c>
      <c r="BC349" s="25">
        <f t="shared" si="133"/>
        <v>1.6600000000000001</v>
      </c>
      <c r="BD349" s="25">
        <f t="shared" si="134"/>
        <v>2.5438000000000001</v>
      </c>
      <c r="BF349" s="55">
        <f t="shared" si="124"/>
        <v>0</v>
      </c>
      <c r="BG349" s="66"/>
      <c r="BH349" s="66"/>
      <c r="BI349" s="25"/>
      <c r="BJ349" s="25"/>
      <c r="BK349" s="20"/>
      <c r="BL349" s="24"/>
      <c r="BM349" s="25"/>
      <c r="BN349" s="25"/>
      <c r="BO349" s="25"/>
      <c r="BP349" s="126"/>
    </row>
    <row r="350" spans="1:68" x14ac:dyDescent="0.2">
      <c r="A350" s="56">
        <v>45172</v>
      </c>
      <c r="B350" s="57" t="s">
        <v>561</v>
      </c>
      <c r="C350" s="24" t="s">
        <v>573</v>
      </c>
      <c r="D350" s="58" t="str">
        <f t="shared" si="122"/>
        <v>Sun</v>
      </c>
      <c r="F350" s="74" t="s">
        <v>51</v>
      </c>
      <c r="G350" s="74" t="s">
        <v>103</v>
      </c>
      <c r="H350" s="24" t="s">
        <v>86</v>
      </c>
      <c r="I350" s="61" t="s">
        <v>156</v>
      </c>
      <c r="J350" s="61" t="s">
        <v>136</v>
      </c>
      <c r="K350" s="69" t="s">
        <v>576</v>
      </c>
      <c r="L350" s="122">
        <v>3.5</v>
      </c>
      <c r="M350" s="74" t="s">
        <v>105</v>
      </c>
      <c r="N350" s="60" t="s">
        <v>7</v>
      </c>
      <c r="R350" s="79">
        <v>1.65</v>
      </c>
      <c r="S350" s="65" t="s">
        <v>372</v>
      </c>
      <c r="T350" s="66">
        <f t="shared" si="126"/>
        <v>5.78</v>
      </c>
      <c r="U350" s="66">
        <f t="shared" si="127"/>
        <v>2.2800000000000002</v>
      </c>
      <c r="V350" s="66">
        <f t="shared" si="128"/>
        <v>178.98999999999998</v>
      </c>
      <c r="W350" s="66">
        <f t="shared" si="129"/>
        <v>923</v>
      </c>
      <c r="X350" s="20">
        <f t="shared" si="130"/>
        <v>0.19392199349945827</v>
      </c>
      <c r="Y350" s="67">
        <f t="shared" si="131"/>
        <v>1.7898999999999998</v>
      </c>
      <c r="Z350" s="68">
        <f t="shared" si="132"/>
        <v>17898.999999999996</v>
      </c>
      <c r="AA350" s="65" t="s">
        <v>53</v>
      </c>
      <c r="AU350" s="23">
        <f t="shared" si="125"/>
        <v>2.2800000000000002</v>
      </c>
      <c r="AV350" s="23" t="str">
        <f t="shared" si="125"/>
        <v/>
      </c>
      <c r="AW350" s="23" t="str">
        <f t="shared" si="125"/>
        <v/>
      </c>
      <c r="AX350" s="23" t="str">
        <f t="shared" si="125"/>
        <v/>
      </c>
      <c r="AY350" s="23" t="str">
        <f t="shared" si="125"/>
        <v/>
      </c>
      <c r="AZ350" s="23"/>
      <c r="BA350" s="25">
        <v>0</v>
      </c>
      <c r="BB350" s="25">
        <v>1.44</v>
      </c>
      <c r="BC350" s="25">
        <f t="shared" si="133"/>
        <v>1.54</v>
      </c>
      <c r="BD350" s="25">
        <f t="shared" si="134"/>
        <v>1.4092</v>
      </c>
      <c r="BF350" s="55">
        <f t="shared" si="124"/>
        <v>0</v>
      </c>
      <c r="BG350" s="66"/>
      <c r="BH350" s="66"/>
      <c r="BI350" s="25"/>
      <c r="BJ350" s="25"/>
      <c r="BK350" s="20"/>
      <c r="BL350" s="24"/>
      <c r="BM350" s="25"/>
      <c r="BN350" s="25"/>
      <c r="BO350" s="25"/>
      <c r="BP350" s="126"/>
    </row>
    <row r="351" spans="1:68" x14ac:dyDescent="0.2">
      <c r="A351" s="56">
        <v>45172</v>
      </c>
      <c r="B351" s="57" t="s">
        <v>561</v>
      </c>
      <c r="C351" s="24" t="s">
        <v>573</v>
      </c>
      <c r="D351" s="58" t="str">
        <f t="shared" si="122"/>
        <v>Sun</v>
      </c>
      <c r="F351" s="74" t="s">
        <v>51</v>
      </c>
      <c r="G351" s="74" t="s">
        <v>103</v>
      </c>
      <c r="H351" s="24" t="s">
        <v>86</v>
      </c>
      <c r="I351" s="61" t="s">
        <v>156</v>
      </c>
      <c r="J351" s="61" t="s">
        <v>136</v>
      </c>
      <c r="K351" s="69" t="s">
        <v>576</v>
      </c>
      <c r="L351" s="122">
        <v>2.5</v>
      </c>
      <c r="M351" s="74" t="s">
        <v>105</v>
      </c>
      <c r="N351" s="60" t="s">
        <v>6</v>
      </c>
      <c r="R351" s="79">
        <v>3.8</v>
      </c>
      <c r="S351" s="65" t="s">
        <v>372</v>
      </c>
      <c r="T351" s="66">
        <f t="shared" si="126"/>
        <v>9.5</v>
      </c>
      <c r="U351" s="66">
        <f t="shared" si="127"/>
        <v>7</v>
      </c>
      <c r="V351" s="66">
        <f t="shared" si="128"/>
        <v>185.98999999999998</v>
      </c>
      <c r="W351" s="66">
        <f t="shared" si="129"/>
        <v>925.5</v>
      </c>
      <c r="X351" s="20">
        <f t="shared" si="130"/>
        <v>0.2009616423554835</v>
      </c>
      <c r="Y351" s="67">
        <f t="shared" si="131"/>
        <v>1.8598999999999999</v>
      </c>
      <c r="Z351" s="68">
        <f t="shared" si="132"/>
        <v>18598.999999999996</v>
      </c>
      <c r="AA351" s="65" t="s">
        <v>53</v>
      </c>
      <c r="AU351" s="23">
        <f t="shared" ref="AU351:AY367" si="135">IF($G351=AU$2,$U351,"")</f>
        <v>7</v>
      </c>
      <c r="AV351" s="23" t="str">
        <f t="shared" si="135"/>
        <v/>
      </c>
      <c r="AW351" s="23" t="str">
        <f t="shared" si="135"/>
        <v/>
      </c>
      <c r="AX351" s="23" t="str">
        <f t="shared" si="135"/>
        <v/>
      </c>
      <c r="AY351" s="23" t="str">
        <f t="shared" si="135"/>
        <v/>
      </c>
      <c r="AZ351" s="23"/>
      <c r="BA351" s="25">
        <v>3.6</v>
      </c>
      <c r="BB351" s="25">
        <v>3.07</v>
      </c>
      <c r="BC351" s="25">
        <f t="shared" si="133"/>
        <v>5.1749999999999998</v>
      </c>
      <c r="BD351" s="25">
        <f t="shared" si="134"/>
        <v>2.9251</v>
      </c>
      <c r="BF351" s="55">
        <f t="shared" si="124"/>
        <v>0</v>
      </c>
      <c r="BG351" s="66"/>
      <c r="BH351" s="66"/>
      <c r="BI351" s="25"/>
      <c r="BJ351" s="25"/>
      <c r="BK351" s="20"/>
      <c r="BL351" s="24"/>
      <c r="BM351" s="25"/>
      <c r="BN351" s="25"/>
      <c r="BO351" s="25"/>
      <c r="BP351" s="126"/>
    </row>
    <row r="352" spans="1:68" x14ac:dyDescent="0.2">
      <c r="A352" s="56">
        <v>45173</v>
      </c>
      <c r="B352" s="57" t="s">
        <v>561</v>
      </c>
      <c r="C352" s="24" t="s">
        <v>577</v>
      </c>
      <c r="D352" s="58" t="str">
        <f t="shared" si="122"/>
        <v>Mon</v>
      </c>
      <c r="F352" s="74" t="s">
        <v>51</v>
      </c>
      <c r="G352" s="74" t="s">
        <v>103</v>
      </c>
      <c r="H352" s="24" t="s">
        <v>337</v>
      </c>
      <c r="I352" s="61" t="s">
        <v>80</v>
      </c>
      <c r="J352" s="61" t="s">
        <v>84</v>
      </c>
      <c r="K352" s="60" t="s">
        <v>583</v>
      </c>
      <c r="L352" s="122">
        <v>1</v>
      </c>
      <c r="M352" s="74" t="s">
        <v>105</v>
      </c>
      <c r="N352" s="60" t="s">
        <v>6</v>
      </c>
      <c r="R352" s="79">
        <v>6</v>
      </c>
      <c r="S352" s="65" t="s">
        <v>363</v>
      </c>
      <c r="T352" s="66" t="str">
        <f t="shared" si="126"/>
        <v>0.00</v>
      </c>
      <c r="U352" s="66">
        <f t="shared" si="127"/>
        <v>-1</v>
      </c>
      <c r="V352" s="66">
        <f t="shared" si="128"/>
        <v>184.98999999999998</v>
      </c>
      <c r="W352" s="66">
        <f t="shared" si="129"/>
        <v>926.5</v>
      </c>
      <c r="X352" s="20">
        <f t="shared" si="130"/>
        <v>0.19966540744738259</v>
      </c>
      <c r="Y352" s="67">
        <f t="shared" si="131"/>
        <v>1.8498999999999999</v>
      </c>
      <c r="Z352" s="68">
        <f t="shared" si="132"/>
        <v>18498.999999999996</v>
      </c>
      <c r="AA352" s="65" t="s">
        <v>52</v>
      </c>
      <c r="AU352" s="23">
        <f t="shared" si="135"/>
        <v>-1</v>
      </c>
      <c r="AV352" s="23" t="str">
        <f t="shared" si="135"/>
        <v/>
      </c>
      <c r="AW352" s="23" t="str">
        <f t="shared" si="135"/>
        <v/>
      </c>
      <c r="AX352" s="23" t="str">
        <f t="shared" si="135"/>
        <v/>
      </c>
      <c r="AY352" s="23" t="str">
        <f t="shared" si="135"/>
        <v/>
      </c>
      <c r="AZ352" s="23"/>
      <c r="BA352" s="25">
        <v>7.3</v>
      </c>
      <c r="BB352" s="25">
        <v>0</v>
      </c>
      <c r="BC352" s="25">
        <f t="shared" si="133"/>
        <v>-1</v>
      </c>
      <c r="BD352" s="25">
        <f t="shared" si="134"/>
        <v>6.9999999999999951E-2</v>
      </c>
      <c r="BF352" s="55">
        <f t="shared" si="124"/>
        <v>0</v>
      </c>
      <c r="BG352" s="66"/>
      <c r="BH352" s="66"/>
      <c r="BI352" s="25"/>
      <c r="BJ352" s="25"/>
      <c r="BK352" s="20"/>
      <c r="BL352" s="24"/>
      <c r="BM352" s="25"/>
      <c r="BN352" s="25"/>
      <c r="BO352" s="25"/>
      <c r="BP352" s="126"/>
    </row>
    <row r="353" spans="1:68" x14ac:dyDescent="0.2">
      <c r="A353" s="56">
        <v>45173</v>
      </c>
      <c r="B353" s="57" t="s">
        <v>561</v>
      </c>
      <c r="C353" s="24" t="s">
        <v>577</v>
      </c>
      <c r="D353" s="58" t="str">
        <f t="shared" si="122"/>
        <v>Mon</v>
      </c>
      <c r="F353" s="74" t="s">
        <v>51</v>
      </c>
      <c r="G353" s="74" t="s">
        <v>103</v>
      </c>
      <c r="H353" s="24" t="s">
        <v>337</v>
      </c>
      <c r="I353" s="61" t="s">
        <v>80</v>
      </c>
      <c r="J353" s="61" t="s">
        <v>84</v>
      </c>
      <c r="K353" s="60" t="s">
        <v>583</v>
      </c>
      <c r="L353" s="122">
        <v>3</v>
      </c>
      <c r="M353" s="74" t="s">
        <v>105</v>
      </c>
      <c r="N353" s="60" t="s">
        <v>7</v>
      </c>
      <c r="R353" s="79">
        <v>2</v>
      </c>
      <c r="S353" s="65" t="s">
        <v>363</v>
      </c>
      <c r="T353" s="66" t="str">
        <f t="shared" si="126"/>
        <v>0.00</v>
      </c>
      <c r="U353" s="66">
        <f t="shared" si="127"/>
        <v>-3</v>
      </c>
      <c r="V353" s="66">
        <f t="shared" si="128"/>
        <v>181.98999999999998</v>
      </c>
      <c r="W353" s="66">
        <f t="shared" si="129"/>
        <v>929.5</v>
      </c>
      <c r="X353" s="20">
        <f t="shared" si="130"/>
        <v>0.19579343733189886</v>
      </c>
      <c r="Y353" s="67">
        <f t="shared" si="131"/>
        <v>1.8198999999999999</v>
      </c>
      <c r="Z353" s="68">
        <f t="shared" si="132"/>
        <v>18198.999999999996</v>
      </c>
      <c r="AA353" s="65" t="s">
        <v>52</v>
      </c>
      <c r="AU353" s="23">
        <f t="shared" si="135"/>
        <v>-3</v>
      </c>
      <c r="AV353" s="23" t="str">
        <f t="shared" si="135"/>
        <v/>
      </c>
      <c r="AW353" s="23" t="str">
        <f t="shared" si="135"/>
        <v/>
      </c>
      <c r="AX353" s="23" t="str">
        <f t="shared" si="135"/>
        <v/>
      </c>
      <c r="AY353" s="23" t="str">
        <f t="shared" si="135"/>
        <v/>
      </c>
      <c r="AZ353" s="23"/>
      <c r="BA353" s="25">
        <v>0</v>
      </c>
      <c r="BB353" s="25">
        <v>0</v>
      </c>
      <c r="BC353" s="25">
        <f t="shared" si="133"/>
        <v>-3</v>
      </c>
      <c r="BD353" s="25">
        <f t="shared" si="134"/>
        <v>6.9999999999999951E-2</v>
      </c>
      <c r="BF353" s="55">
        <f t="shared" si="124"/>
        <v>0</v>
      </c>
      <c r="BG353" s="66"/>
      <c r="BH353" s="66"/>
      <c r="BI353" s="25"/>
      <c r="BJ353" s="25"/>
      <c r="BK353" s="20"/>
      <c r="BL353" s="24"/>
      <c r="BM353" s="25"/>
      <c r="BN353" s="25"/>
      <c r="BO353" s="25"/>
      <c r="BP353" s="126"/>
    </row>
    <row r="354" spans="1:68" x14ac:dyDescent="0.2">
      <c r="A354" s="56">
        <v>45173</v>
      </c>
      <c r="B354" s="57" t="s">
        <v>561</v>
      </c>
      <c r="C354" s="24" t="s">
        <v>577</v>
      </c>
      <c r="D354" s="58" t="str">
        <f t="shared" si="122"/>
        <v>Mon</v>
      </c>
      <c r="F354" s="74" t="s">
        <v>51</v>
      </c>
      <c r="G354" s="74" t="s">
        <v>103</v>
      </c>
      <c r="H354" s="24" t="s">
        <v>337</v>
      </c>
      <c r="I354" s="61" t="s">
        <v>95</v>
      </c>
      <c r="J354" s="61" t="s">
        <v>95</v>
      </c>
      <c r="K354" s="60" t="s">
        <v>579</v>
      </c>
      <c r="L354" s="122">
        <v>1.5</v>
      </c>
      <c r="M354" s="74" t="s">
        <v>105</v>
      </c>
      <c r="N354" s="60" t="s">
        <v>6</v>
      </c>
      <c r="R354" s="79">
        <v>4.4000000000000004</v>
      </c>
      <c r="S354" s="65" t="s">
        <v>363</v>
      </c>
      <c r="T354" s="66" t="str">
        <f t="shared" si="126"/>
        <v>0.00</v>
      </c>
      <c r="U354" s="66">
        <f t="shared" si="127"/>
        <v>-1.5</v>
      </c>
      <c r="V354" s="66">
        <f t="shared" si="128"/>
        <v>180.48999999999998</v>
      </c>
      <c r="W354" s="66">
        <f t="shared" si="129"/>
        <v>931</v>
      </c>
      <c r="X354" s="20">
        <f t="shared" si="130"/>
        <v>0.19386680988184746</v>
      </c>
      <c r="Y354" s="67">
        <f t="shared" si="131"/>
        <v>1.8048999999999997</v>
      </c>
      <c r="Z354" s="68">
        <f t="shared" si="132"/>
        <v>18048.999999999996</v>
      </c>
      <c r="AA354" s="65" t="s">
        <v>52</v>
      </c>
      <c r="AU354" s="23">
        <f t="shared" si="135"/>
        <v>-1.5</v>
      </c>
      <c r="AV354" s="23" t="str">
        <f t="shared" si="135"/>
        <v/>
      </c>
      <c r="AW354" s="23" t="str">
        <f t="shared" si="135"/>
        <v/>
      </c>
      <c r="AX354" s="23" t="str">
        <f t="shared" si="135"/>
        <v/>
      </c>
      <c r="AY354" s="23" t="str">
        <f t="shared" si="135"/>
        <v/>
      </c>
      <c r="AZ354" s="23"/>
      <c r="BA354" s="25">
        <v>4.9000000000000004</v>
      </c>
      <c r="BB354" s="25">
        <v>0</v>
      </c>
      <c r="BC354" s="25">
        <f t="shared" si="133"/>
        <v>-1.5</v>
      </c>
      <c r="BD354" s="25">
        <f t="shared" si="134"/>
        <v>6.9999999999999951E-2</v>
      </c>
      <c r="BF354" s="55">
        <f t="shared" si="124"/>
        <v>0</v>
      </c>
      <c r="BG354" s="66"/>
      <c r="BH354" s="66"/>
      <c r="BI354" s="25"/>
      <c r="BJ354" s="25"/>
      <c r="BK354" s="20"/>
      <c r="BL354" s="24"/>
      <c r="BM354" s="25"/>
      <c r="BN354" s="25"/>
      <c r="BO354" s="25"/>
      <c r="BP354" s="126"/>
    </row>
    <row r="355" spans="1:68" x14ac:dyDescent="0.2">
      <c r="A355" s="56">
        <v>45173</v>
      </c>
      <c r="B355" s="57" t="s">
        <v>561</v>
      </c>
      <c r="C355" s="24" t="s">
        <v>577</v>
      </c>
      <c r="D355" s="58" t="str">
        <f t="shared" si="122"/>
        <v>Mon</v>
      </c>
      <c r="F355" s="74" t="s">
        <v>51</v>
      </c>
      <c r="G355" s="74" t="s">
        <v>103</v>
      </c>
      <c r="H355" s="24" t="s">
        <v>337</v>
      </c>
      <c r="I355" s="61" t="s">
        <v>95</v>
      </c>
      <c r="J355" s="61" t="s">
        <v>95</v>
      </c>
      <c r="K355" s="60" t="s">
        <v>579</v>
      </c>
      <c r="L355" s="122">
        <v>3.5</v>
      </c>
      <c r="M355" s="74" t="s">
        <v>105</v>
      </c>
      <c r="N355" s="60" t="s">
        <v>7</v>
      </c>
      <c r="R355" s="79">
        <v>1.9</v>
      </c>
      <c r="S355" s="65" t="s">
        <v>363</v>
      </c>
      <c r="T355" s="66" t="str">
        <f t="shared" si="126"/>
        <v>0.00</v>
      </c>
      <c r="U355" s="66">
        <f t="shared" si="127"/>
        <v>-3.5</v>
      </c>
      <c r="V355" s="66">
        <f t="shared" si="128"/>
        <v>176.98999999999998</v>
      </c>
      <c r="W355" s="66">
        <f t="shared" si="129"/>
        <v>934.5</v>
      </c>
      <c r="X355" s="20">
        <f t="shared" si="130"/>
        <v>0.18939539860888174</v>
      </c>
      <c r="Y355" s="67">
        <f t="shared" si="131"/>
        <v>1.7698999999999998</v>
      </c>
      <c r="Z355" s="68">
        <f t="shared" si="132"/>
        <v>17698.999999999996</v>
      </c>
      <c r="AA355" s="65" t="s">
        <v>52</v>
      </c>
      <c r="AU355" s="23">
        <f t="shared" si="135"/>
        <v>-3.5</v>
      </c>
      <c r="AV355" s="23" t="str">
        <f t="shared" si="135"/>
        <v/>
      </c>
      <c r="AW355" s="23" t="str">
        <f t="shared" si="135"/>
        <v/>
      </c>
      <c r="AX355" s="23" t="str">
        <f t="shared" si="135"/>
        <v/>
      </c>
      <c r="AY355" s="23" t="str">
        <f t="shared" si="135"/>
        <v/>
      </c>
      <c r="AZ355" s="23"/>
      <c r="BA355" s="25">
        <v>0</v>
      </c>
      <c r="BB355" s="25">
        <v>0</v>
      </c>
      <c r="BC355" s="25">
        <f t="shared" si="133"/>
        <v>-3.5</v>
      </c>
      <c r="BD355" s="25">
        <f t="shared" si="134"/>
        <v>6.9999999999999951E-2</v>
      </c>
      <c r="BF355" s="55">
        <f t="shared" si="124"/>
        <v>0</v>
      </c>
      <c r="BG355" s="66"/>
      <c r="BH355" s="66"/>
      <c r="BI355" s="25"/>
      <c r="BJ355" s="25"/>
      <c r="BK355" s="20"/>
      <c r="BL355" s="24"/>
      <c r="BM355" s="25"/>
      <c r="BN355" s="25"/>
      <c r="BO355" s="25"/>
      <c r="BP355" s="126"/>
    </row>
    <row r="356" spans="1:68" x14ac:dyDescent="0.2">
      <c r="A356" s="56">
        <v>45173</v>
      </c>
      <c r="B356" s="57" t="s">
        <v>561</v>
      </c>
      <c r="C356" s="24" t="s">
        <v>577</v>
      </c>
      <c r="D356" s="58" t="str">
        <f t="shared" si="122"/>
        <v>Mon</v>
      </c>
      <c r="F356" s="74" t="s">
        <v>51</v>
      </c>
      <c r="G356" s="74" t="s">
        <v>103</v>
      </c>
      <c r="H356" s="24" t="s">
        <v>581</v>
      </c>
      <c r="I356" s="61" t="s">
        <v>96</v>
      </c>
      <c r="J356" s="61" t="s">
        <v>156</v>
      </c>
      <c r="K356" s="69" t="s">
        <v>582</v>
      </c>
      <c r="L356" s="122">
        <v>2</v>
      </c>
      <c r="M356" s="74" t="s">
        <v>105</v>
      </c>
      <c r="N356" s="60" t="s">
        <v>6</v>
      </c>
      <c r="R356" s="79">
        <v>3.7</v>
      </c>
      <c r="S356" s="65" t="s">
        <v>372</v>
      </c>
      <c r="T356" s="66">
        <f t="shared" si="126"/>
        <v>7.4</v>
      </c>
      <c r="U356" s="66">
        <f t="shared" si="127"/>
        <v>5.4</v>
      </c>
      <c r="V356" s="66">
        <f t="shared" si="128"/>
        <v>182.39</v>
      </c>
      <c r="W356" s="66">
        <f t="shared" si="129"/>
        <v>936.5</v>
      </c>
      <c r="X356" s="20">
        <f t="shared" si="130"/>
        <v>0.1947570742124933</v>
      </c>
      <c r="Y356" s="67">
        <f t="shared" si="131"/>
        <v>1.8238999999999999</v>
      </c>
      <c r="Z356" s="68">
        <f t="shared" si="132"/>
        <v>18239</v>
      </c>
      <c r="AA356" s="65" t="s">
        <v>53</v>
      </c>
      <c r="AU356" s="23">
        <f t="shared" si="135"/>
        <v>5.4</v>
      </c>
      <c r="AV356" s="23" t="str">
        <f t="shared" si="135"/>
        <v/>
      </c>
      <c r="AW356" s="23" t="str">
        <f t="shared" si="135"/>
        <v/>
      </c>
      <c r="AX356" s="23" t="str">
        <f t="shared" si="135"/>
        <v/>
      </c>
      <c r="AY356" s="23" t="str">
        <f t="shared" si="135"/>
        <v/>
      </c>
      <c r="AZ356" s="23"/>
      <c r="BA356" s="25">
        <v>3.9</v>
      </c>
      <c r="BB356" s="25">
        <v>0</v>
      </c>
      <c r="BC356" s="25">
        <f t="shared" si="133"/>
        <v>-2</v>
      </c>
      <c r="BD356" s="25">
        <f t="shared" si="134"/>
        <v>6.9999999999999951E-2</v>
      </c>
      <c r="BF356" s="55">
        <f t="shared" si="124"/>
        <v>0</v>
      </c>
      <c r="BG356" s="66"/>
      <c r="BH356" s="66"/>
      <c r="BI356" s="25"/>
      <c r="BJ356" s="25"/>
      <c r="BK356" s="20"/>
      <c r="BL356" s="24"/>
      <c r="BM356" s="25"/>
      <c r="BN356" s="25"/>
      <c r="BO356" s="25"/>
      <c r="BP356" s="126"/>
    </row>
    <row r="357" spans="1:68" x14ac:dyDescent="0.2">
      <c r="A357" s="56">
        <v>45174</v>
      </c>
      <c r="B357" s="57" t="s">
        <v>561</v>
      </c>
      <c r="D357" s="24" t="s">
        <v>584</v>
      </c>
      <c r="F357" s="74" t="s">
        <v>51</v>
      </c>
      <c r="G357" s="74" t="s">
        <v>103</v>
      </c>
      <c r="H357" s="24" t="s">
        <v>287</v>
      </c>
      <c r="I357" s="61" t="s">
        <v>95</v>
      </c>
      <c r="J357" s="61" t="s">
        <v>136</v>
      </c>
      <c r="K357" s="60" t="s">
        <v>586</v>
      </c>
      <c r="L357" s="122">
        <v>1</v>
      </c>
      <c r="M357" s="74" t="s">
        <v>105</v>
      </c>
      <c r="N357" s="60" t="s">
        <v>6</v>
      </c>
      <c r="R357" s="79">
        <v>9</v>
      </c>
      <c r="S357" s="65" t="s">
        <v>363</v>
      </c>
      <c r="T357" s="66" t="str">
        <f t="shared" si="126"/>
        <v>0.00</v>
      </c>
      <c r="U357" s="66">
        <f t="shared" si="127"/>
        <v>-1</v>
      </c>
      <c r="V357" s="66">
        <f t="shared" si="128"/>
        <v>181.39</v>
      </c>
      <c r="W357" s="66">
        <f t="shared" si="129"/>
        <v>937.5</v>
      </c>
      <c r="X357" s="20">
        <f t="shared" si="130"/>
        <v>0.19348266666666666</v>
      </c>
      <c r="Y357" s="67">
        <f t="shared" si="131"/>
        <v>1.8138999999999998</v>
      </c>
      <c r="Z357" s="68">
        <f t="shared" si="132"/>
        <v>18139</v>
      </c>
      <c r="AA357" s="65" t="s">
        <v>52</v>
      </c>
      <c r="AU357" s="23">
        <f t="shared" si="135"/>
        <v>-1</v>
      </c>
      <c r="AV357" s="23" t="str">
        <f t="shared" si="135"/>
        <v/>
      </c>
      <c r="AW357" s="23" t="str">
        <f t="shared" si="135"/>
        <v/>
      </c>
      <c r="AX357" s="23" t="str">
        <f t="shared" si="135"/>
        <v/>
      </c>
      <c r="AY357" s="23" t="str">
        <f t="shared" si="135"/>
        <v/>
      </c>
      <c r="AZ357" s="23"/>
      <c r="BA357" s="25">
        <v>0</v>
      </c>
      <c r="BB357" s="24">
        <v>12.72</v>
      </c>
      <c r="BC357" s="25">
        <f t="shared" si="133"/>
        <v>11.72</v>
      </c>
      <c r="BD357" s="25">
        <f t="shared" si="134"/>
        <v>11.899600000000001</v>
      </c>
      <c r="BF357" s="55">
        <f t="shared" si="124"/>
        <v>0</v>
      </c>
      <c r="BG357" s="66"/>
      <c r="BH357" s="66"/>
      <c r="BI357" s="25"/>
      <c r="BJ357" s="25"/>
      <c r="BK357" s="20"/>
      <c r="BL357" s="24"/>
      <c r="BM357" s="25"/>
      <c r="BN357" s="25"/>
      <c r="BO357" s="25"/>
      <c r="BP357" s="126"/>
    </row>
    <row r="358" spans="1:68" x14ac:dyDescent="0.2">
      <c r="A358" s="56">
        <v>45174</v>
      </c>
      <c r="B358" s="57" t="s">
        <v>561</v>
      </c>
      <c r="D358" s="24" t="s">
        <v>584</v>
      </c>
      <c r="F358" s="74" t="s">
        <v>51</v>
      </c>
      <c r="G358" s="74" t="s">
        <v>103</v>
      </c>
      <c r="H358" s="24" t="s">
        <v>287</v>
      </c>
      <c r="I358" s="24">
        <v>4</v>
      </c>
      <c r="J358" s="24">
        <v>7</v>
      </c>
      <c r="K358" s="60" t="s">
        <v>586</v>
      </c>
      <c r="L358" s="122">
        <v>3</v>
      </c>
      <c r="M358" s="74" t="s">
        <v>105</v>
      </c>
      <c r="N358" s="60" t="s">
        <v>7</v>
      </c>
      <c r="R358" s="79">
        <v>2.75</v>
      </c>
      <c r="S358" s="65" t="s">
        <v>363</v>
      </c>
      <c r="T358" s="66" t="str">
        <f t="shared" si="126"/>
        <v>0.00</v>
      </c>
      <c r="U358" s="66">
        <f t="shared" si="127"/>
        <v>-3</v>
      </c>
      <c r="V358" s="66">
        <f t="shared" si="128"/>
        <v>178.39</v>
      </c>
      <c r="W358" s="66">
        <f t="shared" si="129"/>
        <v>940.5</v>
      </c>
      <c r="X358" s="20">
        <f t="shared" si="130"/>
        <v>0.1896757044125465</v>
      </c>
      <c r="Y358" s="67">
        <f t="shared" si="131"/>
        <v>1.7838999999999998</v>
      </c>
      <c r="Z358" s="68">
        <f t="shared" si="132"/>
        <v>17839</v>
      </c>
      <c r="AA358" s="65" t="s">
        <v>52</v>
      </c>
      <c r="AU358" s="23">
        <f t="shared" si="135"/>
        <v>-3</v>
      </c>
      <c r="AV358" s="23" t="str">
        <f t="shared" si="135"/>
        <v/>
      </c>
      <c r="AW358" s="23" t="str">
        <f t="shared" si="135"/>
        <v/>
      </c>
      <c r="AX358" s="23" t="str">
        <f t="shared" si="135"/>
        <v/>
      </c>
      <c r="AY358" s="23" t="str">
        <f t="shared" si="135"/>
        <v/>
      </c>
      <c r="AZ358" s="23"/>
      <c r="BA358" s="25">
        <v>0</v>
      </c>
      <c r="BB358" s="24">
        <v>3.16</v>
      </c>
      <c r="BC358" s="25">
        <f t="shared" si="133"/>
        <v>6.48</v>
      </c>
      <c r="BD358" s="25">
        <f t="shared" si="134"/>
        <v>3.0088000000000004</v>
      </c>
      <c r="BF358" s="55">
        <f t="shared" si="124"/>
        <v>0</v>
      </c>
      <c r="BG358" s="66"/>
      <c r="BH358" s="66"/>
      <c r="BI358" s="25"/>
      <c r="BJ358" s="25"/>
      <c r="BK358" s="20"/>
      <c r="BL358" s="24"/>
      <c r="BM358" s="25"/>
      <c r="BN358" s="25"/>
      <c r="BO358" s="25"/>
      <c r="BP358" s="126"/>
    </row>
    <row r="359" spans="1:68" x14ac:dyDescent="0.2">
      <c r="A359" s="56">
        <v>45174</v>
      </c>
      <c r="B359" s="57" t="s">
        <v>561</v>
      </c>
      <c r="D359" s="24" t="s">
        <v>584</v>
      </c>
      <c r="F359" s="74" t="s">
        <v>51</v>
      </c>
      <c r="G359" s="74" t="s">
        <v>103</v>
      </c>
      <c r="H359" s="24" t="s">
        <v>285</v>
      </c>
      <c r="I359" s="24">
        <v>6</v>
      </c>
      <c r="J359" s="24">
        <v>7</v>
      </c>
      <c r="K359" s="60" t="s">
        <v>587</v>
      </c>
      <c r="L359" s="122">
        <v>2</v>
      </c>
      <c r="M359" s="74" t="s">
        <v>105</v>
      </c>
      <c r="N359" s="60" t="s">
        <v>6</v>
      </c>
      <c r="R359" s="79">
        <v>6.5</v>
      </c>
      <c r="S359" s="65" t="s">
        <v>363</v>
      </c>
      <c r="T359" s="66" t="str">
        <f t="shared" si="126"/>
        <v>0.00</v>
      </c>
      <c r="U359" s="66">
        <f t="shared" si="127"/>
        <v>-2</v>
      </c>
      <c r="V359" s="66">
        <f t="shared" si="128"/>
        <v>176.39</v>
      </c>
      <c r="W359" s="66">
        <f t="shared" si="129"/>
        <v>942.5</v>
      </c>
      <c r="X359" s="20">
        <f t="shared" si="130"/>
        <v>0.18715119363395225</v>
      </c>
      <c r="Y359" s="67">
        <f t="shared" si="131"/>
        <v>1.7638999999999998</v>
      </c>
      <c r="Z359" s="68">
        <f t="shared" si="132"/>
        <v>17639</v>
      </c>
      <c r="AA359" s="65" t="s">
        <v>52</v>
      </c>
      <c r="AU359" s="23">
        <f t="shared" si="135"/>
        <v>-2</v>
      </c>
      <c r="AV359" s="23" t="str">
        <f t="shared" si="135"/>
        <v/>
      </c>
      <c r="AW359" s="23" t="str">
        <f t="shared" si="135"/>
        <v/>
      </c>
      <c r="AX359" s="23" t="str">
        <f t="shared" si="135"/>
        <v/>
      </c>
      <c r="AY359" s="23" t="str">
        <f t="shared" si="135"/>
        <v/>
      </c>
      <c r="AZ359" s="23"/>
      <c r="BA359" s="25">
        <v>5.5</v>
      </c>
      <c r="BB359" s="24">
        <v>6.12</v>
      </c>
      <c r="BC359" s="25">
        <f t="shared" si="133"/>
        <v>10.24</v>
      </c>
      <c r="BD359" s="25">
        <f t="shared" si="134"/>
        <v>5.7616000000000005</v>
      </c>
      <c r="BF359" s="55">
        <f t="shared" si="124"/>
        <v>0</v>
      </c>
      <c r="BG359" s="66"/>
      <c r="BH359" s="66"/>
      <c r="BI359" s="25"/>
      <c r="BJ359" s="25"/>
      <c r="BK359" s="20"/>
      <c r="BL359" s="24"/>
      <c r="BM359" s="25"/>
      <c r="BN359" s="25"/>
      <c r="BO359" s="25"/>
      <c r="BP359" s="126"/>
    </row>
    <row r="360" spans="1:68" x14ac:dyDescent="0.2">
      <c r="A360" s="56">
        <v>45174</v>
      </c>
      <c r="B360" s="57" t="s">
        <v>561</v>
      </c>
      <c r="D360" s="24" t="s">
        <v>584</v>
      </c>
      <c r="F360" s="74" t="s">
        <v>51</v>
      </c>
      <c r="G360" s="74" t="s">
        <v>103</v>
      </c>
      <c r="H360" s="24" t="s">
        <v>285</v>
      </c>
      <c r="I360" s="24">
        <v>6</v>
      </c>
      <c r="J360" s="24">
        <v>7</v>
      </c>
      <c r="K360" s="60" t="s">
        <v>587</v>
      </c>
      <c r="L360" s="122">
        <v>3</v>
      </c>
      <c r="M360" s="74" t="s">
        <v>105</v>
      </c>
      <c r="N360" s="60" t="s">
        <v>7</v>
      </c>
      <c r="R360" s="79">
        <v>2.1</v>
      </c>
      <c r="S360" s="65" t="s">
        <v>363</v>
      </c>
      <c r="T360" s="66" t="str">
        <f t="shared" si="126"/>
        <v>0.00</v>
      </c>
      <c r="U360" s="66">
        <f t="shared" si="127"/>
        <v>-3</v>
      </c>
      <c r="V360" s="66">
        <f t="shared" si="128"/>
        <v>173.39</v>
      </c>
      <c r="W360" s="66">
        <f t="shared" si="129"/>
        <v>945.5</v>
      </c>
      <c r="X360" s="20">
        <f t="shared" si="130"/>
        <v>0.18338445267054468</v>
      </c>
      <c r="Y360" s="67">
        <f t="shared" si="131"/>
        <v>1.7338999999999998</v>
      </c>
      <c r="Z360" s="68">
        <f t="shared" si="132"/>
        <v>17339</v>
      </c>
      <c r="AA360" s="65" t="s">
        <v>52</v>
      </c>
      <c r="AU360" s="23">
        <f t="shared" si="135"/>
        <v>-3</v>
      </c>
      <c r="AV360" s="23" t="str">
        <f t="shared" si="135"/>
        <v/>
      </c>
      <c r="AW360" s="23" t="str">
        <f t="shared" si="135"/>
        <v/>
      </c>
      <c r="AX360" s="23" t="str">
        <f t="shared" si="135"/>
        <v/>
      </c>
      <c r="AY360" s="23" t="str">
        <f t="shared" si="135"/>
        <v/>
      </c>
      <c r="AZ360" s="23"/>
      <c r="BA360" s="25">
        <v>0</v>
      </c>
      <c r="BB360" s="25">
        <v>1.8</v>
      </c>
      <c r="BC360" s="25">
        <f t="shared" si="133"/>
        <v>2.4000000000000004</v>
      </c>
      <c r="BD360" s="25">
        <f t="shared" si="134"/>
        <v>1.7440000000000002</v>
      </c>
      <c r="BF360" s="55">
        <f t="shared" si="124"/>
        <v>0</v>
      </c>
      <c r="BG360" s="66"/>
      <c r="BH360" s="66"/>
      <c r="BI360" s="25"/>
      <c r="BJ360" s="25"/>
      <c r="BK360" s="20"/>
      <c r="BL360" s="24"/>
      <c r="BM360" s="25"/>
      <c r="BN360" s="25"/>
      <c r="BO360" s="25"/>
      <c r="BP360" s="126"/>
    </row>
    <row r="361" spans="1:68" x14ac:dyDescent="0.2">
      <c r="A361" s="56">
        <v>45175</v>
      </c>
      <c r="B361" s="57" t="s">
        <v>561</v>
      </c>
      <c r="D361" s="24" t="s">
        <v>397</v>
      </c>
      <c r="F361" s="74" t="s">
        <v>51</v>
      </c>
      <c r="G361" s="74" t="s">
        <v>103</v>
      </c>
      <c r="H361" s="24" t="s">
        <v>209</v>
      </c>
      <c r="I361" s="24">
        <v>3</v>
      </c>
      <c r="J361" s="24">
        <v>2</v>
      </c>
      <c r="K361" s="69" t="s">
        <v>590</v>
      </c>
      <c r="L361" s="122">
        <v>5</v>
      </c>
      <c r="M361" s="74" t="s">
        <v>105</v>
      </c>
      <c r="N361" s="60" t="s">
        <v>6</v>
      </c>
      <c r="R361" s="79">
        <v>1.9</v>
      </c>
      <c r="S361" s="65" t="s">
        <v>372</v>
      </c>
      <c r="T361" s="66">
        <f t="shared" si="126"/>
        <v>9.5</v>
      </c>
      <c r="U361" s="66">
        <f t="shared" si="127"/>
        <v>4.5</v>
      </c>
      <c r="V361" s="66">
        <f t="shared" si="128"/>
        <v>177.89</v>
      </c>
      <c r="W361" s="66">
        <f t="shared" si="129"/>
        <v>950.5</v>
      </c>
      <c r="X361" s="20">
        <f t="shared" si="130"/>
        <v>0.18715412940557599</v>
      </c>
      <c r="Y361" s="67">
        <f t="shared" si="131"/>
        <v>1.7788999999999999</v>
      </c>
      <c r="Z361" s="68">
        <f t="shared" si="132"/>
        <v>17789</v>
      </c>
      <c r="AA361" s="65" t="s">
        <v>53</v>
      </c>
      <c r="AU361" s="23">
        <f t="shared" si="135"/>
        <v>4.5</v>
      </c>
      <c r="AV361" s="23" t="str">
        <f t="shared" si="135"/>
        <v/>
      </c>
      <c r="AW361" s="23" t="str">
        <f t="shared" si="135"/>
        <v/>
      </c>
      <c r="AX361" s="23" t="str">
        <f t="shared" si="135"/>
        <v/>
      </c>
      <c r="AY361" s="23" t="str">
        <f t="shared" si="135"/>
        <v/>
      </c>
      <c r="AZ361" s="23"/>
      <c r="BA361" s="25">
        <v>1.7</v>
      </c>
      <c r="BB361" s="25">
        <v>1.64</v>
      </c>
      <c r="BC361" s="25">
        <f t="shared" si="133"/>
        <v>3.1999999999999993</v>
      </c>
      <c r="BD361" s="25">
        <f t="shared" si="134"/>
        <v>1.5952</v>
      </c>
      <c r="BF361" s="55">
        <f t="shared" si="124"/>
        <v>0</v>
      </c>
      <c r="BG361" s="66"/>
      <c r="BH361" s="66"/>
      <c r="BI361" s="25"/>
      <c r="BJ361" s="25"/>
      <c r="BK361" s="20"/>
      <c r="BL361" s="24"/>
      <c r="BM361" s="25"/>
      <c r="BN361" s="25"/>
      <c r="BO361" s="25"/>
      <c r="BP361" s="126"/>
    </row>
    <row r="362" spans="1:68" x14ac:dyDescent="0.2">
      <c r="A362" s="56">
        <v>45175</v>
      </c>
      <c r="B362" s="57" t="s">
        <v>561</v>
      </c>
      <c r="D362" s="24" t="s">
        <v>397</v>
      </c>
      <c r="F362" s="74" t="s">
        <v>51</v>
      </c>
      <c r="G362" s="74" t="s">
        <v>103</v>
      </c>
      <c r="H362" s="24" t="s">
        <v>209</v>
      </c>
      <c r="I362" s="24">
        <v>2</v>
      </c>
      <c r="J362" s="24">
        <v>2</v>
      </c>
      <c r="K362" s="70" t="s">
        <v>588</v>
      </c>
      <c r="L362" s="122">
        <v>3</v>
      </c>
      <c r="M362" s="74" t="s">
        <v>105</v>
      </c>
      <c r="N362" s="60" t="s">
        <v>6</v>
      </c>
      <c r="R362" s="79">
        <v>2.7</v>
      </c>
      <c r="S362" s="65" t="s">
        <v>373</v>
      </c>
      <c r="T362" s="66" t="str">
        <f t="shared" si="126"/>
        <v>0.00</v>
      </c>
      <c r="U362" s="66">
        <f t="shared" si="127"/>
        <v>-3</v>
      </c>
      <c r="V362" s="66">
        <f t="shared" si="128"/>
        <v>174.89</v>
      </c>
      <c r="W362" s="66">
        <f t="shared" si="129"/>
        <v>953.5</v>
      </c>
      <c r="X362" s="20">
        <f t="shared" si="130"/>
        <v>0.18341898269533297</v>
      </c>
      <c r="Y362" s="67">
        <f t="shared" si="131"/>
        <v>1.7488999999999999</v>
      </c>
      <c r="Z362" s="68">
        <f t="shared" si="132"/>
        <v>17489</v>
      </c>
      <c r="AA362" s="65" t="s">
        <v>52</v>
      </c>
      <c r="AU362" s="23">
        <f t="shared" si="135"/>
        <v>-3</v>
      </c>
      <c r="AV362" s="23" t="str">
        <f t="shared" si="135"/>
        <v/>
      </c>
      <c r="AW362" s="23" t="str">
        <f t="shared" si="135"/>
        <v/>
      </c>
      <c r="AX362" s="23" t="str">
        <f t="shared" si="135"/>
        <v/>
      </c>
      <c r="AY362" s="23" t="str">
        <f t="shared" si="135"/>
        <v/>
      </c>
      <c r="AZ362" s="23"/>
      <c r="BA362" s="25">
        <v>2.2999999999999998</v>
      </c>
      <c r="BB362" s="25">
        <v>2.27</v>
      </c>
      <c r="BC362" s="25">
        <f t="shared" si="133"/>
        <v>3.8100000000000005</v>
      </c>
      <c r="BD362" s="25">
        <f t="shared" si="134"/>
        <v>2.1810999999999998</v>
      </c>
      <c r="BF362" s="55">
        <f t="shared" si="124"/>
        <v>0</v>
      </c>
      <c r="BG362" s="66"/>
      <c r="BH362" s="66"/>
      <c r="BI362" s="25"/>
      <c r="BJ362" s="25"/>
      <c r="BK362" s="20"/>
      <c r="BL362" s="24"/>
      <c r="BM362" s="25"/>
      <c r="BN362" s="25"/>
      <c r="BO362" s="25"/>
      <c r="BP362" s="126"/>
    </row>
    <row r="363" spans="1:68" x14ac:dyDescent="0.2">
      <c r="A363" s="56">
        <v>45175</v>
      </c>
      <c r="B363" s="57" t="s">
        <v>561</v>
      </c>
      <c r="D363" s="24" t="s">
        <v>397</v>
      </c>
      <c r="F363" s="74" t="s">
        <v>51</v>
      </c>
      <c r="G363" s="74" t="s">
        <v>103</v>
      </c>
      <c r="H363" s="24" t="s">
        <v>377</v>
      </c>
      <c r="I363" s="61" t="s">
        <v>156</v>
      </c>
      <c r="J363" s="61" t="s">
        <v>317</v>
      </c>
      <c r="K363" s="69" t="s">
        <v>589</v>
      </c>
      <c r="L363" s="122">
        <v>3.5</v>
      </c>
      <c r="M363" s="74" t="s">
        <v>105</v>
      </c>
      <c r="N363" s="60" t="s">
        <v>7</v>
      </c>
      <c r="R363" s="79">
        <v>1.65</v>
      </c>
      <c r="S363" s="65" t="s">
        <v>372</v>
      </c>
      <c r="T363" s="66">
        <f t="shared" si="126"/>
        <v>5.78</v>
      </c>
      <c r="U363" s="66">
        <f t="shared" si="127"/>
        <v>2.2800000000000002</v>
      </c>
      <c r="V363" s="66">
        <f t="shared" si="128"/>
        <v>177.17</v>
      </c>
      <c r="W363" s="66">
        <f t="shared" si="129"/>
        <v>957</v>
      </c>
      <c r="X363" s="20">
        <f t="shared" si="130"/>
        <v>0.18513061650992685</v>
      </c>
      <c r="Y363" s="67">
        <f t="shared" si="131"/>
        <v>1.7716999999999998</v>
      </c>
      <c r="Z363" s="68">
        <f t="shared" si="132"/>
        <v>17717</v>
      </c>
      <c r="AA363" s="65" t="s">
        <v>53</v>
      </c>
      <c r="AU363" s="23">
        <f t="shared" si="135"/>
        <v>2.2800000000000002</v>
      </c>
      <c r="AV363" s="23" t="str">
        <f t="shared" si="135"/>
        <v/>
      </c>
      <c r="AW363" s="23" t="str">
        <f t="shared" si="135"/>
        <v/>
      </c>
      <c r="AX363" s="23" t="str">
        <f t="shared" si="135"/>
        <v/>
      </c>
      <c r="AY363" s="23" t="str">
        <f t="shared" si="135"/>
        <v/>
      </c>
      <c r="AZ363" s="23"/>
      <c r="BA363" s="25">
        <v>0</v>
      </c>
      <c r="BB363" s="24">
        <v>1.59</v>
      </c>
      <c r="BC363" s="25">
        <f t="shared" si="133"/>
        <v>2.0650000000000004</v>
      </c>
      <c r="BD363" s="25">
        <f t="shared" si="134"/>
        <v>1.5487000000000002</v>
      </c>
      <c r="BF363" s="55">
        <f t="shared" si="124"/>
        <v>0</v>
      </c>
      <c r="BG363" s="66"/>
      <c r="BH363" s="66"/>
      <c r="BI363" s="25"/>
      <c r="BJ363" s="25"/>
      <c r="BK363" s="20"/>
      <c r="BL363" s="24"/>
      <c r="BM363" s="25"/>
      <c r="BN363" s="25"/>
      <c r="BO363" s="25"/>
      <c r="BP363" s="126"/>
    </row>
    <row r="364" spans="1:68" x14ac:dyDescent="0.2">
      <c r="A364" s="56">
        <v>45175</v>
      </c>
      <c r="B364" s="57" t="s">
        <v>561</v>
      </c>
      <c r="D364" s="24" t="s">
        <v>397</v>
      </c>
      <c r="F364" s="74" t="s">
        <v>51</v>
      </c>
      <c r="G364" s="74" t="s">
        <v>103</v>
      </c>
      <c r="H364" s="24" t="s">
        <v>55</v>
      </c>
      <c r="I364" s="24">
        <v>3</v>
      </c>
      <c r="J364" s="24">
        <v>3</v>
      </c>
      <c r="K364" s="70" t="s">
        <v>591</v>
      </c>
      <c r="L364" s="122">
        <v>3</v>
      </c>
      <c r="M364" s="74" t="s">
        <v>105</v>
      </c>
      <c r="N364" s="60" t="s">
        <v>6</v>
      </c>
      <c r="R364" s="79">
        <v>2.2000000000000002</v>
      </c>
      <c r="S364" s="65" t="s">
        <v>373</v>
      </c>
      <c r="T364" s="66" t="str">
        <f t="shared" si="126"/>
        <v>0.00</v>
      </c>
      <c r="U364" s="66">
        <f t="shared" si="127"/>
        <v>-3</v>
      </c>
      <c r="V364" s="66">
        <f t="shared" si="128"/>
        <v>174.17</v>
      </c>
      <c r="W364" s="66">
        <f t="shared" si="129"/>
        <v>960</v>
      </c>
      <c r="X364" s="20">
        <f t="shared" si="130"/>
        <v>0.18142708333333332</v>
      </c>
      <c r="Y364" s="67">
        <f t="shared" si="131"/>
        <v>1.7416999999999998</v>
      </c>
      <c r="Z364" s="68">
        <f t="shared" si="132"/>
        <v>17417</v>
      </c>
      <c r="AA364" s="65" t="s">
        <v>52</v>
      </c>
      <c r="AU364" s="23">
        <f t="shared" si="135"/>
        <v>-3</v>
      </c>
      <c r="AV364" s="23" t="str">
        <f t="shared" si="135"/>
        <v/>
      </c>
      <c r="AW364" s="23" t="str">
        <f t="shared" si="135"/>
        <v/>
      </c>
      <c r="AX364" s="23" t="str">
        <f t="shared" si="135"/>
        <v/>
      </c>
      <c r="AY364" s="23" t="str">
        <f t="shared" si="135"/>
        <v/>
      </c>
      <c r="AZ364" s="23"/>
      <c r="BA364" s="25">
        <v>2.2999999999999998</v>
      </c>
      <c r="BB364" s="24">
        <v>2.54</v>
      </c>
      <c r="BC364" s="25">
        <f t="shared" si="133"/>
        <v>4.62</v>
      </c>
      <c r="BD364" s="25">
        <f t="shared" si="134"/>
        <v>2.4321999999999999</v>
      </c>
      <c r="BF364" s="55">
        <f t="shared" si="124"/>
        <v>0</v>
      </c>
      <c r="BG364" s="66"/>
      <c r="BH364" s="66"/>
      <c r="BI364" s="25"/>
      <c r="BJ364" s="25"/>
      <c r="BK364" s="20"/>
      <c r="BL364" s="24"/>
      <c r="BM364" s="25"/>
      <c r="BN364" s="25"/>
      <c r="BO364" s="25"/>
      <c r="BP364" s="126"/>
    </row>
    <row r="365" spans="1:68" x14ac:dyDescent="0.2">
      <c r="A365" s="56">
        <v>45175</v>
      </c>
      <c r="B365" s="57" t="s">
        <v>561</v>
      </c>
      <c r="D365" s="24" t="s">
        <v>397</v>
      </c>
      <c r="F365" s="74" t="s">
        <v>51</v>
      </c>
      <c r="G365" s="74" t="s">
        <v>103</v>
      </c>
      <c r="H365" s="24" t="s">
        <v>55</v>
      </c>
      <c r="I365" s="24">
        <v>6</v>
      </c>
      <c r="J365" s="24">
        <v>10</v>
      </c>
      <c r="K365" s="70" t="s">
        <v>592</v>
      </c>
      <c r="L365" s="122">
        <v>1.5</v>
      </c>
      <c r="M365" s="74" t="s">
        <v>105</v>
      </c>
      <c r="N365" s="60" t="s">
        <v>6</v>
      </c>
      <c r="R365" s="79">
        <v>3.6</v>
      </c>
      <c r="S365" s="65" t="s">
        <v>373</v>
      </c>
      <c r="T365" s="66" t="str">
        <f t="shared" si="126"/>
        <v>0.00</v>
      </c>
      <c r="U365" s="66">
        <f t="shared" si="127"/>
        <v>-1.5</v>
      </c>
      <c r="V365" s="66">
        <f t="shared" si="128"/>
        <v>172.67</v>
      </c>
      <c r="W365" s="66">
        <f t="shared" si="129"/>
        <v>961.5</v>
      </c>
      <c r="X365" s="20">
        <f t="shared" si="130"/>
        <v>0.17958398335933437</v>
      </c>
      <c r="Y365" s="67">
        <f t="shared" si="131"/>
        <v>1.7266999999999999</v>
      </c>
      <c r="Z365" s="68">
        <f t="shared" si="132"/>
        <v>17267</v>
      </c>
      <c r="AA365" s="65" t="s">
        <v>52</v>
      </c>
      <c r="AU365" s="23">
        <f t="shared" si="135"/>
        <v>-1.5</v>
      </c>
      <c r="AV365" s="23" t="str">
        <f t="shared" si="135"/>
        <v/>
      </c>
      <c r="AW365" s="23" t="str">
        <f t="shared" si="135"/>
        <v/>
      </c>
      <c r="AX365" s="23" t="str">
        <f t="shared" si="135"/>
        <v/>
      </c>
      <c r="AY365" s="23" t="str">
        <f t="shared" si="135"/>
        <v/>
      </c>
      <c r="AZ365" s="23"/>
      <c r="BA365" s="25">
        <v>4.2</v>
      </c>
      <c r="BB365" s="25">
        <v>3.8</v>
      </c>
      <c r="BC365" s="25">
        <f t="shared" si="133"/>
        <v>4.1999999999999993</v>
      </c>
      <c r="BD365" s="25">
        <f t="shared" si="134"/>
        <v>3.6040000000000001</v>
      </c>
      <c r="BF365" s="55">
        <f t="shared" si="124"/>
        <v>0</v>
      </c>
      <c r="BG365" s="66"/>
      <c r="BH365" s="66"/>
      <c r="BI365" s="25"/>
      <c r="BJ365" s="25"/>
      <c r="BK365" s="20"/>
      <c r="BL365" s="24"/>
      <c r="BM365" s="25"/>
      <c r="BN365" s="25"/>
      <c r="BO365" s="25"/>
      <c r="BP365" s="126"/>
    </row>
    <row r="366" spans="1:68" x14ac:dyDescent="0.2">
      <c r="A366" s="56">
        <v>45175</v>
      </c>
      <c r="B366" s="57" t="s">
        <v>561</v>
      </c>
      <c r="D366" s="24" t="s">
        <v>397</v>
      </c>
      <c r="F366" s="74" t="s">
        <v>51</v>
      </c>
      <c r="G366" s="74" t="s">
        <v>103</v>
      </c>
      <c r="H366" s="24" t="s">
        <v>55</v>
      </c>
      <c r="I366" s="24">
        <v>6</v>
      </c>
      <c r="J366" s="24">
        <v>10</v>
      </c>
      <c r="K366" s="69" t="s">
        <v>592</v>
      </c>
      <c r="L366" s="122">
        <v>3.5</v>
      </c>
      <c r="M366" s="74" t="s">
        <v>105</v>
      </c>
      <c r="N366" s="60" t="s">
        <v>7</v>
      </c>
      <c r="R366" s="79">
        <v>1.7</v>
      </c>
      <c r="S366" s="65" t="s">
        <v>373</v>
      </c>
      <c r="T366" s="66">
        <f t="shared" si="126"/>
        <v>5.95</v>
      </c>
      <c r="U366" s="66">
        <f t="shared" si="127"/>
        <v>2.4500000000000002</v>
      </c>
      <c r="V366" s="66">
        <f t="shared" si="128"/>
        <v>175.11999999999998</v>
      </c>
      <c r="W366" s="66">
        <f t="shared" si="129"/>
        <v>965</v>
      </c>
      <c r="X366" s="20">
        <f t="shared" si="130"/>
        <v>0.18147150259067354</v>
      </c>
      <c r="Y366" s="67">
        <f t="shared" si="131"/>
        <v>1.7511999999999999</v>
      </c>
      <c r="Z366" s="68">
        <f t="shared" si="132"/>
        <v>17511.999999999996</v>
      </c>
      <c r="AA366" s="65" t="s">
        <v>53</v>
      </c>
      <c r="AU366" s="23">
        <f t="shared" si="135"/>
        <v>2.4500000000000002</v>
      </c>
      <c r="AV366" s="23" t="str">
        <f t="shared" si="135"/>
        <v/>
      </c>
      <c r="AW366" s="23" t="str">
        <f t="shared" si="135"/>
        <v/>
      </c>
      <c r="AX366" s="23" t="str">
        <f t="shared" si="135"/>
        <v/>
      </c>
      <c r="AY366" s="23" t="str">
        <f t="shared" si="135"/>
        <v/>
      </c>
      <c r="AZ366" s="23"/>
      <c r="BA366" s="25">
        <v>0</v>
      </c>
      <c r="BB366" s="24">
        <v>1.71</v>
      </c>
      <c r="BC366" s="25">
        <f t="shared" si="133"/>
        <v>2.4849999999999994</v>
      </c>
      <c r="BD366" s="25">
        <f t="shared" si="134"/>
        <v>1.6602999999999999</v>
      </c>
      <c r="BF366" s="55">
        <f t="shared" si="124"/>
        <v>0</v>
      </c>
      <c r="BG366" s="66"/>
      <c r="BH366" s="66"/>
      <c r="BI366" s="25"/>
      <c r="BJ366" s="25"/>
      <c r="BK366" s="20"/>
      <c r="BL366" s="24"/>
      <c r="BM366" s="25"/>
      <c r="BN366" s="25"/>
      <c r="BO366" s="25"/>
      <c r="BP366" s="126"/>
    </row>
    <row r="367" spans="1:68" x14ac:dyDescent="0.2">
      <c r="A367" s="56">
        <v>45175</v>
      </c>
      <c r="B367" s="57" t="s">
        <v>561</v>
      </c>
      <c r="D367" s="24" t="s">
        <v>397</v>
      </c>
      <c r="F367" s="74" t="s">
        <v>51</v>
      </c>
      <c r="G367" s="74" t="s">
        <v>103</v>
      </c>
      <c r="H367" s="24" t="s">
        <v>377</v>
      </c>
      <c r="I367" s="61" t="s">
        <v>156</v>
      </c>
      <c r="J367" s="61" t="s">
        <v>317</v>
      </c>
      <c r="K367" s="69" t="s">
        <v>589</v>
      </c>
      <c r="L367" s="122">
        <v>1.5</v>
      </c>
      <c r="M367" s="74" t="s">
        <v>105</v>
      </c>
      <c r="N367" s="60" t="s">
        <v>6</v>
      </c>
      <c r="R367" s="79">
        <v>3.5</v>
      </c>
      <c r="S367" s="65" t="s">
        <v>372</v>
      </c>
      <c r="T367" s="66">
        <f t="shared" si="126"/>
        <v>5.25</v>
      </c>
      <c r="U367" s="66">
        <f t="shared" si="127"/>
        <v>3.75</v>
      </c>
      <c r="V367" s="66">
        <f t="shared" si="128"/>
        <v>178.86999999999998</v>
      </c>
      <c r="W367" s="66">
        <f t="shared" si="129"/>
        <v>966.5</v>
      </c>
      <c r="X367" s="20">
        <f t="shared" si="130"/>
        <v>0.18506983962752196</v>
      </c>
      <c r="Y367" s="67">
        <f t="shared" si="131"/>
        <v>1.7886999999999997</v>
      </c>
      <c r="Z367" s="68">
        <f t="shared" si="132"/>
        <v>17886.999999999996</v>
      </c>
      <c r="AA367" s="65" t="s">
        <v>53</v>
      </c>
      <c r="AU367" s="23">
        <f t="shared" si="135"/>
        <v>3.75</v>
      </c>
      <c r="AV367" s="23" t="str">
        <f t="shared" si="135"/>
        <v/>
      </c>
      <c r="AW367" s="23" t="str">
        <f t="shared" si="135"/>
        <v/>
      </c>
      <c r="AX367" s="23" t="str">
        <f t="shared" si="135"/>
        <v/>
      </c>
      <c r="AY367" s="23" t="str">
        <f t="shared" si="135"/>
        <v/>
      </c>
      <c r="AZ367" s="23"/>
      <c r="BA367" s="25">
        <v>3.2</v>
      </c>
      <c r="BB367" s="25">
        <v>3.39</v>
      </c>
      <c r="BC367" s="25">
        <f t="shared" si="133"/>
        <v>3.585</v>
      </c>
      <c r="BD367" s="25">
        <f t="shared" si="134"/>
        <v>3.2227000000000001</v>
      </c>
      <c r="BF367" s="55">
        <f t="shared" si="124"/>
        <v>0</v>
      </c>
      <c r="BG367" s="66"/>
      <c r="BH367" s="66"/>
      <c r="BI367" s="25"/>
      <c r="BJ367" s="25"/>
      <c r="BK367" s="20"/>
      <c r="BL367" s="24"/>
      <c r="BM367" s="25"/>
      <c r="BN367" s="25"/>
      <c r="BO367" s="25"/>
      <c r="BP367" s="126"/>
    </row>
    <row r="368" spans="1:68" x14ac:dyDescent="0.2">
      <c r="A368" s="56">
        <v>45176</v>
      </c>
      <c r="B368" s="57" t="s">
        <v>561</v>
      </c>
      <c r="D368" s="24" t="s">
        <v>398</v>
      </c>
      <c r="F368" s="74" t="s">
        <v>51</v>
      </c>
      <c r="G368" s="74" t="s">
        <v>103</v>
      </c>
      <c r="H368" s="24" t="s">
        <v>104</v>
      </c>
      <c r="I368" s="24">
        <v>7</v>
      </c>
      <c r="J368" s="24">
        <v>6</v>
      </c>
      <c r="K368" s="69" t="s">
        <v>594</v>
      </c>
      <c r="L368" s="122">
        <v>1.5</v>
      </c>
      <c r="M368" s="74" t="s">
        <v>105</v>
      </c>
      <c r="N368" s="60" t="s">
        <v>7</v>
      </c>
      <c r="R368" s="79">
        <v>3.5</v>
      </c>
      <c r="S368" s="65" t="s">
        <v>372</v>
      </c>
      <c r="T368" s="66">
        <f t="shared" si="126"/>
        <v>5.25</v>
      </c>
      <c r="U368" s="66">
        <f t="shared" si="127"/>
        <v>3.75</v>
      </c>
      <c r="V368" s="66">
        <f t="shared" si="128"/>
        <v>182.61999999999998</v>
      </c>
      <c r="W368" s="66">
        <f t="shared" si="129"/>
        <v>968</v>
      </c>
      <c r="X368" s="20">
        <f t="shared" si="130"/>
        <v>0.18865702479338842</v>
      </c>
      <c r="Y368" s="67">
        <f t="shared" si="131"/>
        <v>1.8261999999999998</v>
      </c>
      <c r="Z368" s="68">
        <f t="shared" si="132"/>
        <v>18261.999999999996</v>
      </c>
      <c r="AA368" s="65" t="s">
        <v>53</v>
      </c>
      <c r="AU368" s="23">
        <f t="shared" ref="AU368:AY382" si="136">IF($G368=AU$2,$U368,"")</f>
        <v>3.75</v>
      </c>
      <c r="AV368" s="23" t="str">
        <f t="shared" si="136"/>
        <v/>
      </c>
      <c r="AW368" s="23" t="str">
        <f t="shared" si="136"/>
        <v/>
      </c>
      <c r="AX368" s="23" t="str">
        <f t="shared" si="136"/>
        <v/>
      </c>
      <c r="AY368" s="23" t="str">
        <f t="shared" si="136"/>
        <v/>
      </c>
      <c r="AZ368" s="23"/>
      <c r="BA368" s="25">
        <v>0</v>
      </c>
      <c r="BB368" s="25">
        <v>2.64</v>
      </c>
      <c r="BC368" s="25">
        <f t="shared" si="133"/>
        <v>2.46</v>
      </c>
      <c r="BD368" s="25">
        <f t="shared" si="134"/>
        <v>2.5251999999999999</v>
      </c>
      <c r="BF368" s="55">
        <f t="shared" si="124"/>
        <v>0</v>
      </c>
      <c r="BG368" s="66"/>
      <c r="BH368" s="66"/>
      <c r="BI368" s="25"/>
      <c r="BJ368" s="25"/>
      <c r="BK368" s="20"/>
      <c r="BL368" s="24"/>
      <c r="BM368" s="25"/>
      <c r="BN368" s="25"/>
      <c r="BO368" s="25"/>
      <c r="BP368" s="126"/>
    </row>
    <row r="369" spans="1:68" x14ac:dyDescent="0.2">
      <c r="A369" s="56">
        <v>45176</v>
      </c>
      <c r="B369" s="57" t="s">
        <v>561</v>
      </c>
      <c r="D369" s="24" t="s">
        <v>398</v>
      </c>
      <c r="F369" s="74" t="s">
        <v>51</v>
      </c>
      <c r="G369" s="74" t="s">
        <v>103</v>
      </c>
      <c r="H369" s="24" t="s">
        <v>593</v>
      </c>
      <c r="I369" s="24">
        <v>3</v>
      </c>
      <c r="J369" s="24">
        <v>6</v>
      </c>
      <c r="K369" s="62" t="s">
        <v>595</v>
      </c>
      <c r="L369" s="122">
        <v>4</v>
      </c>
      <c r="M369" s="74" t="s">
        <v>105</v>
      </c>
      <c r="N369" s="60" t="s">
        <v>6</v>
      </c>
      <c r="R369" s="79">
        <v>2.4</v>
      </c>
      <c r="S369" s="65" t="s">
        <v>371</v>
      </c>
      <c r="T369" s="66" t="str">
        <f t="shared" si="126"/>
        <v>0.00</v>
      </c>
      <c r="U369" s="66">
        <f t="shared" si="127"/>
        <v>-4</v>
      </c>
      <c r="V369" s="66">
        <f t="shared" si="128"/>
        <v>178.61999999999998</v>
      </c>
      <c r="W369" s="66">
        <f t="shared" si="129"/>
        <v>972</v>
      </c>
      <c r="X369" s="20">
        <f t="shared" si="130"/>
        <v>0.18376543209876542</v>
      </c>
      <c r="Y369" s="67">
        <f t="shared" si="131"/>
        <v>1.7861999999999998</v>
      </c>
      <c r="Z369" s="68">
        <f t="shared" si="132"/>
        <v>17861.999999999996</v>
      </c>
      <c r="AA369" s="65" t="s">
        <v>52</v>
      </c>
      <c r="AU369" s="23">
        <f t="shared" si="136"/>
        <v>-4</v>
      </c>
      <c r="AV369" s="23" t="str">
        <f t="shared" si="136"/>
        <v/>
      </c>
      <c r="AW369" s="23" t="str">
        <f t="shared" si="136"/>
        <v/>
      </c>
      <c r="AX369" s="23" t="str">
        <f t="shared" si="136"/>
        <v/>
      </c>
      <c r="AY369" s="23" t="str">
        <f t="shared" si="136"/>
        <v/>
      </c>
      <c r="AZ369" s="23"/>
      <c r="BA369" s="25">
        <v>2.9</v>
      </c>
      <c r="BB369" s="25">
        <v>3</v>
      </c>
      <c r="BC369" s="25">
        <f t="shared" si="133"/>
        <v>8</v>
      </c>
      <c r="BD369" s="25">
        <f t="shared" si="134"/>
        <v>2.8600000000000003</v>
      </c>
      <c r="BF369" s="55">
        <f t="shared" si="124"/>
        <v>0</v>
      </c>
      <c r="BG369" s="66"/>
      <c r="BH369" s="66"/>
      <c r="BI369" s="25"/>
      <c r="BJ369" s="25"/>
      <c r="BK369" s="20"/>
      <c r="BL369" s="24"/>
      <c r="BM369" s="25"/>
      <c r="BN369" s="25"/>
      <c r="BO369" s="25"/>
      <c r="BP369" s="126"/>
    </row>
    <row r="370" spans="1:68" x14ac:dyDescent="0.2">
      <c r="A370" s="56">
        <v>45176</v>
      </c>
      <c r="B370" s="57" t="s">
        <v>561</v>
      </c>
      <c r="D370" s="24" t="s">
        <v>398</v>
      </c>
      <c r="F370" s="74" t="s">
        <v>51</v>
      </c>
      <c r="G370" s="74" t="s">
        <v>103</v>
      </c>
      <c r="H370" s="24" t="s">
        <v>104</v>
      </c>
      <c r="I370" s="24">
        <v>9</v>
      </c>
      <c r="J370" s="24">
        <v>11</v>
      </c>
      <c r="K370" s="70" t="s">
        <v>596</v>
      </c>
      <c r="L370" s="122">
        <v>1.5</v>
      </c>
      <c r="M370" s="74" t="s">
        <v>105</v>
      </c>
      <c r="N370" s="60" t="s">
        <v>6</v>
      </c>
      <c r="R370" s="79">
        <v>4.2</v>
      </c>
      <c r="S370" s="65" t="s">
        <v>373</v>
      </c>
      <c r="T370" s="66" t="str">
        <f t="shared" si="126"/>
        <v>0.00</v>
      </c>
      <c r="U370" s="66">
        <f t="shared" si="127"/>
        <v>-1.5</v>
      </c>
      <c r="V370" s="66">
        <f t="shared" si="128"/>
        <v>177.11999999999998</v>
      </c>
      <c r="W370" s="66">
        <f t="shared" si="129"/>
        <v>973.5</v>
      </c>
      <c r="X370" s="20">
        <f t="shared" si="130"/>
        <v>0.18194144838212634</v>
      </c>
      <c r="Y370" s="67">
        <f t="shared" si="131"/>
        <v>1.7711999999999997</v>
      </c>
      <c r="Z370" s="68">
        <f t="shared" si="132"/>
        <v>17711.999999999996</v>
      </c>
      <c r="AA370" s="65" t="s">
        <v>52</v>
      </c>
      <c r="AU370" s="23">
        <f t="shared" si="136"/>
        <v>-1.5</v>
      </c>
      <c r="AV370" s="23" t="str">
        <f t="shared" si="136"/>
        <v/>
      </c>
      <c r="AW370" s="23" t="str">
        <f t="shared" si="136"/>
        <v/>
      </c>
      <c r="AX370" s="23" t="str">
        <f t="shared" si="136"/>
        <v/>
      </c>
      <c r="AY370" s="23" t="str">
        <f t="shared" si="136"/>
        <v/>
      </c>
      <c r="AZ370" s="23"/>
      <c r="BA370" s="25">
        <v>4</v>
      </c>
      <c r="BB370" s="25">
        <v>4</v>
      </c>
      <c r="BC370" s="25">
        <f t="shared" si="133"/>
        <v>4.5</v>
      </c>
      <c r="BD370" s="25">
        <f t="shared" si="134"/>
        <v>3.79</v>
      </c>
      <c r="BF370" s="55">
        <f t="shared" si="124"/>
        <v>0</v>
      </c>
      <c r="BG370" s="66"/>
      <c r="BH370" s="66"/>
      <c r="BI370" s="25"/>
      <c r="BJ370" s="25"/>
      <c r="BK370" s="20"/>
      <c r="BL370" s="24"/>
      <c r="BM370" s="25"/>
      <c r="BN370" s="25"/>
      <c r="BO370" s="25"/>
      <c r="BP370" s="126"/>
    </row>
    <row r="371" spans="1:68" x14ac:dyDescent="0.2">
      <c r="A371" s="56">
        <v>45176</v>
      </c>
      <c r="B371" s="57" t="s">
        <v>561</v>
      </c>
      <c r="D371" s="24" t="s">
        <v>398</v>
      </c>
      <c r="F371" s="74" t="s">
        <v>51</v>
      </c>
      <c r="G371" s="74" t="s">
        <v>103</v>
      </c>
      <c r="H371" s="24" t="s">
        <v>104</v>
      </c>
      <c r="I371" s="24">
        <v>9</v>
      </c>
      <c r="J371" s="24">
        <v>11</v>
      </c>
      <c r="K371" s="69" t="s">
        <v>596</v>
      </c>
      <c r="L371" s="122">
        <v>3.5</v>
      </c>
      <c r="M371" s="74" t="s">
        <v>105</v>
      </c>
      <c r="N371" s="60" t="s">
        <v>7</v>
      </c>
      <c r="R371" s="79">
        <v>1.8</v>
      </c>
      <c r="S371" s="65" t="s">
        <v>373</v>
      </c>
      <c r="T371" s="66">
        <f t="shared" si="126"/>
        <v>6.3</v>
      </c>
      <c r="U371" s="66">
        <f t="shared" si="127"/>
        <v>2.8</v>
      </c>
      <c r="V371" s="66">
        <f t="shared" si="128"/>
        <v>179.92</v>
      </c>
      <c r="W371" s="66">
        <f t="shared" si="129"/>
        <v>977</v>
      </c>
      <c r="X371" s="20">
        <f t="shared" si="130"/>
        <v>0.18415557830092116</v>
      </c>
      <c r="Y371" s="67">
        <f t="shared" si="131"/>
        <v>1.7991999999999999</v>
      </c>
      <c r="Z371" s="68">
        <f t="shared" si="132"/>
        <v>17992</v>
      </c>
      <c r="AA371" s="65" t="s">
        <v>53</v>
      </c>
      <c r="AU371" s="23">
        <f t="shared" si="136"/>
        <v>2.8</v>
      </c>
      <c r="AV371" s="23" t="str">
        <f t="shared" si="136"/>
        <v/>
      </c>
      <c r="AW371" s="23" t="str">
        <f t="shared" si="136"/>
        <v/>
      </c>
      <c r="AX371" s="23" t="str">
        <f t="shared" si="136"/>
        <v/>
      </c>
      <c r="AY371" s="23" t="str">
        <f t="shared" si="136"/>
        <v/>
      </c>
      <c r="AZ371" s="23"/>
      <c r="BA371" s="25">
        <v>0</v>
      </c>
      <c r="BB371" s="25">
        <v>1.63</v>
      </c>
      <c r="BC371" s="25">
        <f t="shared" si="133"/>
        <v>2.2050000000000001</v>
      </c>
      <c r="BD371" s="25">
        <f t="shared" si="134"/>
        <v>1.5859000000000001</v>
      </c>
      <c r="BF371" s="55">
        <f t="shared" si="124"/>
        <v>0</v>
      </c>
      <c r="BG371" s="66"/>
      <c r="BH371" s="66"/>
      <c r="BI371" s="25"/>
      <c r="BJ371" s="25"/>
      <c r="BK371" s="20"/>
      <c r="BL371" s="24"/>
      <c r="BM371" s="25"/>
      <c r="BN371" s="25"/>
      <c r="BO371" s="25"/>
      <c r="BP371" s="126"/>
    </row>
    <row r="372" spans="1:68" x14ac:dyDescent="0.2">
      <c r="A372" s="56">
        <v>45176</v>
      </c>
      <c r="B372" s="57" t="s">
        <v>561</v>
      </c>
      <c r="D372" s="24" t="s">
        <v>398</v>
      </c>
      <c r="F372" s="74" t="s">
        <v>51</v>
      </c>
      <c r="G372" s="74" t="s">
        <v>103</v>
      </c>
      <c r="H372" s="24" t="s">
        <v>597</v>
      </c>
      <c r="I372" s="61" t="s">
        <v>598</v>
      </c>
      <c r="J372" s="61" t="s">
        <v>599</v>
      </c>
      <c r="K372" s="60" t="s">
        <v>600</v>
      </c>
      <c r="L372" s="122">
        <v>2</v>
      </c>
      <c r="M372" s="74" t="s">
        <v>105</v>
      </c>
      <c r="N372" s="60" t="s">
        <v>73</v>
      </c>
      <c r="R372" s="79">
        <v>4.32</v>
      </c>
      <c r="S372" s="65" t="s">
        <v>363</v>
      </c>
      <c r="T372" s="66" t="str">
        <f t="shared" si="126"/>
        <v>0.00</v>
      </c>
      <c r="U372" s="66">
        <f t="shared" si="127"/>
        <v>-2</v>
      </c>
      <c r="V372" s="66">
        <f t="shared" si="128"/>
        <v>177.92</v>
      </c>
      <c r="W372" s="66">
        <f t="shared" si="129"/>
        <v>979</v>
      </c>
      <c r="X372" s="20">
        <f t="shared" si="130"/>
        <v>0.18173646578140959</v>
      </c>
      <c r="Y372" s="67">
        <f t="shared" si="131"/>
        <v>1.7791999999999999</v>
      </c>
      <c r="Z372" s="68">
        <f t="shared" si="132"/>
        <v>17792</v>
      </c>
      <c r="AA372" s="65" t="s">
        <v>52</v>
      </c>
      <c r="AU372" s="23">
        <f t="shared" si="136"/>
        <v>-2</v>
      </c>
      <c r="AV372" s="23" t="str">
        <f t="shared" si="136"/>
        <v/>
      </c>
      <c r="AW372" s="23" t="str">
        <f t="shared" si="136"/>
        <v/>
      </c>
      <c r="AX372" s="23" t="str">
        <f t="shared" si="136"/>
        <v/>
      </c>
      <c r="AY372" s="23" t="str">
        <f t="shared" si="136"/>
        <v/>
      </c>
      <c r="AZ372" s="23"/>
      <c r="BA372" s="25">
        <v>0</v>
      </c>
      <c r="BB372" s="25">
        <v>0</v>
      </c>
      <c r="BC372" s="25">
        <f t="shared" si="133"/>
        <v>-2</v>
      </c>
      <c r="BD372" s="25">
        <f t="shared" si="134"/>
        <v>6.9999999999999951E-2</v>
      </c>
      <c r="BF372" s="55">
        <f t="shared" ref="BF372:BF424" si="137">U372-SUM(AU372:AY372)</f>
        <v>0</v>
      </c>
      <c r="BG372" s="66"/>
      <c r="BH372" s="66"/>
      <c r="BI372" s="25"/>
      <c r="BJ372" s="25"/>
      <c r="BK372" s="20"/>
      <c r="BL372" s="24"/>
      <c r="BM372" s="25"/>
      <c r="BN372" s="25"/>
      <c r="BO372" s="25"/>
      <c r="BP372" s="126"/>
    </row>
    <row r="373" spans="1:68" x14ac:dyDescent="0.2">
      <c r="A373" s="56">
        <v>45176</v>
      </c>
      <c r="B373" s="57" t="s">
        <v>561</v>
      </c>
      <c r="D373" s="24" t="s">
        <v>398</v>
      </c>
      <c r="F373" s="74" t="s">
        <v>51</v>
      </c>
      <c r="G373" s="74" t="s">
        <v>103</v>
      </c>
      <c r="H373" s="24" t="s">
        <v>104</v>
      </c>
      <c r="I373" s="24">
        <v>7</v>
      </c>
      <c r="J373" s="24">
        <v>6</v>
      </c>
      <c r="K373" s="69" t="s">
        <v>594</v>
      </c>
      <c r="L373" s="122">
        <v>0.5</v>
      </c>
      <c r="M373" s="74" t="s">
        <v>105</v>
      </c>
      <c r="N373" s="60" t="s">
        <v>6</v>
      </c>
      <c r="R373" s="79">
        <v>11</v>
      </c>
      <c r="S373" s="65" t="s">
        <v>372</v>
      </c>
      <c r="T373" s="66">
        <f t="shared" si="126"/>
        <v>5.5</v>
      </c>
      <c r="U373" s="66">
        <f t="shared" si="127"/>
        <v>5</v>
      </c>
      <c r="V373" s="66">
        <f t="shared" si="128"/>
        <v>182.92</v>
      </c>
      <c r="W373" s="66">
        <f t="shared" si="129"/>
        <v>979.5</v>
      </c>
      <c r="X373" s="20">
        <f t="shared" si="130"/>
        <v>0.18674834099030116</v>
      </c>
      <c r="Y373" s="67">
        <f t="shared" si="131"/>
        <v>1.8291999999999999</v>
      </c>
      <c r="Z373" s="68">
        <f t="shared" si="132"/>
        <v>18292</v>
      </c>
      <c r="AA373" s="65" t="s">
        <v>53</v>
      </c>
      <c r="AU373" s="23">
        <f t="shared" si="136"/>
        <v>5</v>
      </c>
      <c r="AV373" s="23" t="str">
        <f t="shared" si="136"/>
        <v/>
      </c>
      <c r="AW373" s="23" t="str">
        <f t="shared" si="136"/>
        <v/>
      </c>
      <c r="AX373" s="23" t="str">
        <f t="shared" si="136"/>
        <v/>
      </c>
      <c r="AY373" s="23" t="str">
        <f t="shared" si="136"/>
        <v/>
      </c>
      <c r="AZ373" s="23"/>
      <c r="BA373" s="25">
        <v>10</v>
      </c>
      <c r="BB373" s="25">
        <v>7.86</v>
      </c>
      <c r="BC373" s="25">
        <f t="shared" si="133"/>
        <v>3.43</v>
      </c>
      <c r="BD373" s="25">
        <f t="shared" si="134"/>
        <v>7.3798000000000004</v>
      </c>
      <c r="BF373" s="55">
        <f t="shared" si="137"/>
        <v>0</v>
      </c>
      <c r="BG373" s="66"/>
      <c r="BH373" s="66"/>
      <c r="BI373" s="25"/>
      <c r="BJ373" s="25"/>
      <c r="BK373" s="20"/>
      <c r="BL373" s="24"/>
      <c r="BM373" s="25"/>
      <c r="BN373" s="25"/>
      <c r="BO373" s="25"/>
      <c r="BP373" s="126"/>
    </row>
    <row r="374" spans="1:68" x14ac:dyDescent="0.2">
      <c r="A374" s="56">
        <v>45177</v>
      </c>
      <c r="B374" s="57" t="s">
        <v>561</v>
      </c>
      <c r="D374" s="24" t="s">
        <v>562</v>
      </c>
      <c r="F374" s="74" t="s">
        <v>51</v>
      </c>
      <c r="G374" s="74" t="s">
        <v>103</v>
      </c>
      <c r="H374" s="24" t="s">
        <v>155</v>
      </c>
      <c r="I374" s="61" t="s">
        <v>156</v>
      </c>
      <c r="J374" s="61" t="s">
        <v>80</v>
      </c>
      <c r="K374" s="70" t="s">
        <v>604</v>
      </c>
      <c r="L374" s="122">
        <v>1.5</v>
      </c>
      <c r="M374" s="74" t="s">
        <v>105</v>
      </c>
      <c r="N374" s="60" t="s">
        <v>6</v>
      </c>
      <c r="R374" s="79">
        <v>5</v>
      </c>
      <c r="S374" s="65" t="s">
        <v>373</v>
      </c>
      <c r="T374" s="66" t="str">
        <f t="shared" si="126"/>
        <v>0.00</v>
      </c>
      <c r="U374" s="66">
        <f t="shared" si="127"/>
        <v>-1.5</v>
      </c>
      <c r="V374" s="66">
        <f t="shared" si="128"/>
        <v>181.42</v>
      </c>
      <c r="W374" s="66">
        <f t="shared" si="129"/>
        <v>981</v>
      </c>
      <c r="X374" s="20">
        <f t="shared" si="130"/>
        <v>0.18493374108053007</v>
      </c>
      <c r="Y374" s="67">
        <f t="shared" si="131"/>
        <v>1.8141999999999998</v>
      </c>
      <c r="Z374" s="68">
        <f t="shared" si="132"/>
        <v>18142</v>
      </c>
      <c r="AA374" s="65" t="s">
        <v>52</v>
      </c>
      <c r="AU374" s="23">
        <f t="shared" si="136"/>
        <v>-1.5</v>
      </c>
      <c r="AV374" s="23" t="str">
        <f t="shared" si="136"/>
        <v/>
      </c>
      <c r="AW374" s="23" t="str">
        <f t="shared" si="136"/>
        <v/>
      </c>
      <c r="AX374" s="23" t="str">
        <f t="shared" si="136"/>
        <v/>
      </c>
      <c r="AY374" s="23" t="str">
        <f t="shared" si="136"/>
        <v/>
      </c>
      <c r="AZ374" s="23"/>
      <c r="BA374" s="25">
        <v>5</v>
      </c>
      <c r="BB374" s="25">
        <v>5.36</v>
      </c>
      <c r="BC374" s="25">
        <f t="shared" si="133"/>
        <v>6.5400000000000009</v>
      </c>
      <c r="BD374" s="25">
        <f t="shared" si="134"/>
        <v>5.0548000000000002</v>
      </c>
      <c r="BF374" s="55">
        <f t="shared" si="137"/>
        <v>0</v>
      </c>
      <c r="BG374" s="66"/>
      <c r="BH374" s="66"/>
      <c r="BI374" s="25"/>
      <c r="BJ374" s="25"/>
      <c r="BK374" s="20"/>
      <c r="BL374" s="24"/>
      <c r="BM374" s="25"/>
      <c r="BN374" s="25"/>
      <c r="BO374" s="25"/>
      <c r="BP374" s="126"/>
    </row>
    <row r="375" spans="1:68" x14ac:dyDescent="0.2">
      <c r="A375" s="56">
        <v>45177</v>
      </c>
      <c r="B375" s="57" t="s">
        <v>561</v>
      </c>
      <c r="D375" s="24" t="s">
        <v>562</v>
      </c>
      <c r="F375" s="74" t="s">
        <v>51</v>
      </c>
      <c r="G375" s="74" t="s">
        <v>103</v>
      </c>
      <c r="H375" s="24" t="s">
        <v>155</v>
      </c>
      <c r="I375" s="61" t="s">
        <v>156</v>
      </c>
      <c r="J375" s="61" t="s">
        <v>80</v>
      </c>
      <c r="K375" s="69" t="s">
        <v>604</v>
      </c>
      <c r="L375" s="122">
        <v>3.5</v>
      </c>
      <c r="M375" s="74" t="s">
        <v>105</v>
      </c>
      <c r="N375" s="60" t="s">
        <v>7</v>
      </c>
      <c r="R375" s="79">
        <v>1.8</v>
      </c>
      <c r="S375" s="65" t="s">
        <v>373</v>
      </c>
      <c r="T375" s="66">
        <f t="shared" si="126"/>
        <v>6.3</v>
      </c>
      <c r="U375" s="66">
        <f t="shared" si="127"/>
        <v>2.8</v>
      </c>
      <c r="V375" s="66">
        <f t="shared" si="128"/>
        <v>184.22</v>
      </c>
      <c r="W375" s="66">
        <f t="shared" si="129"/>
        <v>984.5</v>
      </c>
      <c r="X375" s="20">
        <f t="shared" si="130"/>
        <v>0.1871203656678517</v>
      </c>
      <c r="Y375" s="67">
        <f t="shared" si="131"/>
        <v>1.8422000000000001</v>
      </c>
      <c r="Z375" s="68">
        <f t="shared" si="132"/>
        <v>18422</v>
      </c>
      <c r="AA375" s="65" t="s">
        <v>53</v>
      </c>
      <c r="AU375" s="23">
        <f t="shared" si="136"/>
        <v>2.8</v>
      </c>
      <c r="AV375" s="23" t="str">
        <f t="shared" si="136"/>
        <v/>
      </c>
      <c r="AW375" s="23" t="str">
        <f t="shared" si="136"/>
        <v/>
      </c>
      <c r="AX375" s="23" t="str">
        <f t="shared" si="136"/>
        <v/>
      </c>
      <c r="AY375" s="23" t="str">
        <f t="shared" si="136"/>
        <v/>
      </c>
      <c r="AZ375" s="23"/>
      <c r="BA375" s="25">
        <v>0</v>
      </c>
      <c r="BB375" s="25">
        <v>1.83</v>
      </c>
      <c r="BC375" s="25">
        <f t="shared" si="133"/>
        <v>2.9050000000000002</v>
      </c>
      <c r="BD375" s="25">
        <f t="shared" si="134"/>
        <v>1.7719</v>
      </c>
      <c r="BF375" s="55">
        <f t="shared" si="137"/>
        <v>0</v>
      </c>
      <c r="BG375" s="66"/>
      <c r="BH375" s="66"/>
      <c r="BI375" s="25"/>
      <c r="BJ375" s="25"/>
      <c r="BK375" s="20"/>
      <c r="BL375" s="24"/>
      <c r="BM375" s="25"/>
      <c r="BN375" s="25"/>
      <c r="BO375" s="25"/>
      <c r="BP375" s="126"/>
    </row>
    <row r="376" spans="1:68" x14ac:dyDescent="0.2">
      <c r="A376" s="56">
        <v>45177</v>
      </c>
      <c r="B376" s="57" t="s">
        <v>561</v>
      </c>
      <c r="D376" s="24" t="s">
        <v>562</v>
      </c>
      <c r="F376" s="74" t="s">
        <v>51</v>
      </c>
      <c r="G376" s="74" t="s">
        <v>103</v>
      </c>
      <c r="H376" s="24" t="s">
        <v>155</v>
      </c>
      <c r="I376" s="61" t="s">
        <v>90</v>
      </c>
      <c r="J376" s="61" t="s">
        <v>84</v>
      </c>
      <c r="K376" s="62" t="s">
        <v>172</v>
      </c>
      <c r="L376" s="122">
        <v>3</v>
      </c>
      <c r="M376" s="74" t="s">
        <v>105</v>
      </c>
      <c r="N376" s="60" t="s">
        <v>6</v>
      </c>
      <c r="R376" s="79">
        <v>2.8</v>
      </c>
      <c r="S376" s="65" t="s">
        <v>371</v>
      </c>
      <c r="T376" s="66" t="str">
        <f t="shared" si="126"/>
        <v>0.00</v>
      </c>
      <c r="U376" s="66">
        <f t="shared" si="127"/>
        <v>-3</v>
      </c>
      <c r="V376" s="66">
        <f t="shared" si="128"/>
        <v>181.22</v>
      </c>
      <c r="W376" s="66">
        <f t="shared" si="129"/>
        <v>987.5</v>
      </c>
      <c r="X376" s="20">
        <f t="shared" si="130"/>
        <v>0.18351392405063291</v>
      </c>
      <c r="Y376" s="67">
        <f t="shared" si="131"/>
        <v>1.8122</v>
      </c>
      <c r="Z376" s="68">
        <f t="shared" si="132"/>
        <v>18122</v>
      </c>
      <c r="AA376" s="65" t="s">
        <v>52</v>
      </c>
      <c r="AU376" s="23">
        <f t="shared" si="136"/>
        <v>-3</v>
      </c>
      <c r="AV376" s="23" t="str">
        <f t="shared" si="136"/>
        <v/>
      </c>
      <c r="AW376" s="23" t="str">
        <f t="shared" si="136"/>
        <v/>
      </c>
      <c r="AX376" s="23" t="str">
        <f t="shared" si="136"/>
        <v/>
      </c>
      <c r="AY376" s="23" t="str">
        <f t="shared" si="136"/>
        <v/>
      </c>
      <c r="AZ376" s="23"/>
      <c r="BA376" s="25">
        <v>3.9</v>
      </c>
      <c r="BB376" s="25">
        <v>3.73</v>
      </c>
      <c r="BC376" s="25">
        <f t="shared" si="133"/>
        <v>8.19</v>
      </c>
      <c r="BD376" s="25">
        <f t="shared" si="134"/>
        <v>3.5388999999999999</v>
      </c>
      <c r="BF376" s="55">
        <f t="shared" si="137"/>
        <v>0</v>
      </c>
      <c r="BG376" s="66"/>
      <c r="BH376" s="66"/>
      <c r="BI376" s="25"/>
      <c r="BJ376" s="25"/>
      <c r="BK376" s="20"/>
      <c r="BL376" s="24"/>
      <c r="BM376" s="25"/>
      <c r="BN376" s="25"/>
      <c r="BO376" s="25"/>
      <c r="BP376" s="126"/>
    </row>
    <row r="377" spans="1:68" x14ac:dyDescent="0.2">
      <c r="A377" s="56">
        <v>45177</v>
      </c>
      <c r="B377" s="57" t="s">
        <v>561</v>
      </c>
      <c r="D377" s="24" t="s">
        <v>562</v>
      </c>
      <c r="F377" s="74" t="s">
        <v>51</v>
      </c>
      <c r="G377" s="74" t="s">
        <v>103</v>
      </c>
      <c r="H377" s="24" t="s">
        <v>603</v>
      </c>
      <c r="I377" s="61" t="s">
        <v>80</v>
      </c>
      <c r="J377" s="61" t="s">
        <v>90</v>
      </c>
      <c r="K377" s="70" t="s">
        <v>605</v>
      </c>
      <c r="L377" s="122">
        <v>3</v>
      </c>
      <c r="M377" s="74" t="s">
        <v>105</v>
      </c>
      <c r="N377" s="60" t="s">
        <v>6</v>
      </c>
      <c r="R377" s="79">
        <v>2.2000000000000002</v>
      </c>
      <c r="S377" s="65" t="s">
        <v>373</v>
      </c>
      <c r="T377" s="66" t="str">
        <f t="shared" si="126"/>
        <v>0.00</v>
      </c>
      <c r="U377" s="66">
        <f t="shared" si="127"/>
        <v>-3</v>
      </c>
      <c r="V377" s="66">
        <f t="shared" si="128"/>
        <v>178.22</v>
      </c>
      <c r="W377" s="66">
        <f t="shared" si="129"/>
        <v>990.5</v>
      </c>
      <c r="X377" s="20">
        <f t="shared" si="130"/>
        <v>0.17992932862190814</v>
      </c>
      <c r="Y377" s="67">
        <f t="shared" si="131"/>
        <v>1.7822</v>
      </c>
      <c r="Z377" s="68">
        <f t="shared" si="132"/>
        <v>17822</v>
      </c>
      <c r="AA377" s="65" t="s">
        <v>52</v>
      </c>
      <c r="AU377" s="23">
        <f t="shared" si="136"/>
        <v>-3</v>
      </c>
      <c r="AV377" s="23" t="str">
        <f t="shared" si="136"/>
        <v/>
      </c>
      <c r="AW377" s="23" t="str">
        <f t="shared" si="136"/>
        <v/>
      </c>
      <c r="AX377" s="23" t="str">
        <f t="shared" si="136"/>
        <v/>
      </c>
      <c r="AY377" s="23" t="str">
        <f t="shared" si="136"/>
        <v/>
      </c>
      <c r="AZ377" s="23"/>
      <c r="BA377" s="25">
        <v>2.0499999999999998</v>
      </c>
      <c r="BB377" s="25">
        <v>1.83</v>
      </c>
      <c r="BC377" s="25">
        <f t="shared" si="133"/>
        <v>2.4900000000000002</v>
      </c>
      <c r="BD377" s="25">
        <f t="shared" si="134"/>
        <v>1.7719</v>
      </c>
      <c r="BF377" s="55">
        <f t="shared" si="137"/>
        <v>0</v>
      </c>
      <c r="BG377" s="66"/>
      <c r="BH377" s="66"/>
      <c r="BI377" s="25"/>
      <c r="BJ377" s="25"/>
      <c r="BK377" s="20"/>
      <c r="BL377" s="24"/>
      <c r="BM377" s="25"/>
      <c r="BN377" s="25"/>
      <c r="BO377" s="25"/>
      <c r="BP377" s="126"/>
    </row>
    <row r="378" spans="1:68" x14ac:dyDescent="0.2">
      <c r="A378" s="56">
        <v>45177</v>
      </c>
      <c r="B378" s="57" t="s">
        <v>561</v>
      </c>
      <c r="D378" s="24" t="s">
        <v>562</v>
      </c>
      <c r="F378" s="74" t="s">
        <v>51</v>
      </c>
      <c r="G378" s="74" t="s">
        <v>103</v>
      </c>
      <c r="H378" s="24" t="s">
        <v>608</v>
      </c>
      <c r="I378" s="61" t="s">
        <v>408</v>
      </c>
      <c r="J378" s="61" t="s">
        <v>68</v>
      </c>
      <c r="K378" s="69" t="s">
        <v>609</v>
      </c>
      <c r="L378" s="122">
        <v>3</v>
      </c>
      <c r="M378" s="74" t="s">
        <v>105</v>
      </c>
      <c r="N378" s="60" t="s">
        <v>73</v>
      </c>
      <c r="R378" s="79">
        <v>2.34</v>
      </c>
      <c r="S378" s="65" t="s">
        <v>372</v>
      </c>
      <c r="T378" s="66">
        <f t="shared" si="126"/>
        <v>7.02</v>
      </c>
      <c r="U378" s="66">
        <f t="shared" si="127"/>
        <v>4.0199999999999996</v>
      </c>
      <c r="V378" s="66">
        <f t="shared" si="128"/>
        <v>182.24</v>
      </c>
      <c r="W378" s="66">
        <f t="shared" si="129"/>
        <v>993.5</v>
      </c>
      <c r="X378" s="20">
        <f t="shared" si="130"/>
        <v>0.18343231001509816</v>
      </c>
      <c r="Y378" s="67">
        <f t="shared" si="131"/>
        <v>1.8224</v>
      </c>
      <c r="Z378" s="68">
        <f t="shared" si="132"/>
        <v>18224</v>
      </c>
      <c r="AA378" s="65" t="s">
        <v>53</v>
      </c>
      <c r="AU378" s="23">
        <f t="shared" si="136"/>
        <v>4.0199999999999996</v>
      </c>
      <c r="AV378" s="23" t="str">
        <f t="shared" si="136"/>
        <v/>
      </c>
      <c r="AW378" s="23" t="str">
        <f t="shared" si="136"/>
        <v/>
      </c>
      <c r="AX378" s="23" t="str">
        <f t="shared" si="136"/>
        <v/>
      </c>
      <c r="AY378" s="23" t="str">
        <f t="shared" si="136"/>
        <v/>
      </c>
      <c r="AZ378" s="23"/>
      <c r="BA378" s="25">
        <v>0</v>
      </c>
      <c r="BB378" s="25">
        <v>0</v>
      </c>
      <c r="BC378" s="25">
        <f t="shared" si="133"/>
        <v>-3</v>
      </c>
      <c r="BD378" s="25">
        <f t="shared" si="134"/>
        <v>6.9999999999999951E-2</v>
      </c>
      <c r="BF378" s="55">
        <f t="shared" si="137"/>
        <v>0</v>
      </c>
      <c r="BG378" s="66"/>
      <c r="BH378" s="66"/>
      <c r="BI378" s="25"/>
      <c r="BJ378" s="25"/>
      <c r="BK378" s="20"/>
      <c r="BL378" s="24"/>
      <c r="BM378" s="25"/>
      <c r="BN378" s="25"/>
      <c r="BO378" s="25"/>
      <c r="BP378" s="126"/>
    </row>
    <row r="379" spans="1:68" x14ac:dyDescent="0.2">
      <c r="A379" s="56">
        <v>45178</v>
      </c>
      <c r="B379" s="57" t="s">
        <v>561</v>
      </c>
      <c r="D379" s="24" t="s">
        <v>573</v>
      </c>
      <c r="F379" s="74" t="s">
        <v>51</v>
      </c>
      <c r="G379" s="74" t="s">
        <v>103</v>
      </c>
      <c r="H379" s="24" t="s">
        <v>185</v>
      </c>
      <c r="I379" s="61" t="s">
        <v>80</v>
      </c>
      <c r="J379" s="61" t="s">
        <v>90</v>
      </c>
      <c r="K379" s="69" t="s">
        <v>615</v>
      </c>
      <c r="L379" s="122">
        <v>2</v>
      </c>
      <c r="M379" s="74" t="s">
        <v>105</v>
      </c>
      <c r="N379" s="60" t="s">
        <v>6</v>
      </c>
      <c r="R379" s="79">
        <v>2.5</v>
      </c>
      <c r="S379" s="65" t="s">
        <v>372</v>
      </c>
      <c r="T379" s="66">
        <f t="shared" si="126"/>
        <v>5</v>
      </c>
      <c r="U379" s="66">
        <f t="shared" si="127"/>
        <v>3</v>
      </c>
      <c r="V379" s="66">
        <f t="shared" si="128"/>
        <v>185.24</v>
      </c>
      <c r="W379" s="66">
        <f t="shared" si="129"/>
        <v>995.5</v>
      </c>
      <c r="X379" s="20">
        <f t="shared" si="130"/>
        <v>0.18607734806629836</v>
      </c>
      <c r="Y379" s="67">
        <f t="shared" si="131"/>
        <v>1.8524</v>
      </c>
      <c r="Z379" s="68">
        <f t="shared" si="132"/>
        <v>18524</v>
      </c>
      <c r="AA379" s="65" t="s">
        <v>53</v>
      </c>
      <c r="AU379" s="23">
        <f t="shared" si="136"/>
        <v>3</v>
      </c>
      <c r="AV379" s="23" t="str">
        <f t="shared" si="136"/>
        <v/>
      </c>
      <c r="AW379" s="23" t="str">
        <f t="shared" si="136"/>
        <v/>
      </c>
      <c r="AX379" s="23" t="str">
        <f t="shared" si="136"/>
        <v/>
      </c>
      <c r="AY379" s="23" t="str">
        <f t="shared" si="136"/>
        <v/>
      </c>
      <c r="AZ379" s="23"/>
      <c r="BA379" s="25">
        <v>2.6</v>
      </c>
      <c r="BB379" s="24">
        <v>1.85</v>
      </c>
      <c r="BC379" s="25">
        <f t="shared" si="133"/>
        <v>1.7000000000000002</v>
      </c>
      <c r="BD379" s="25">
        <f t="shared" si="134"/>
        <v>1.7905000000000002</v>
      </c>
      <c r="BF379" s="55">
        <f t="shared" si="137"/>
        <v>0</v>
      </c>
      <c r="BG379" s="66"/>
      <c r="BH379" s="66"/>
      <c r="BI379" s="25"/>
      <c r="BJ379" s="25"/>
      <c r="BK379" s="20"/>
      <c r="BL379" s="24"/>
      <c r="BM379" s="25"/>
      <c r="BN379" s="25"/>
      <c r="BO379" s="25"/>
      <c r="BP379" s="126"/>
    </row>
    <row r="380" spans="1:68" x14ac:dyDescent="0.2">
      <c r="A380" s="56">
        <v>45178</v>
      </c>
      <c r="B380" s="57" t="s">
        <v>561</v>
      </c>
      <c r="D380" s="24" t="s">
        <v>573</v>
      </c>
      <c r="F380" s="74" t="s">
        <v>51</v>
      </c>
      <c r="G380" s="74" t="s">
        <v>103</v>
      </c>
      <c r="H380" s="24" t="s">
        <v>185</v>
      </c>
      <c r="I380" s="61" t="s">
        <v>84</v>
      </c>
      <c r="J380" s="61" t="s">
        <v>156</v>
      </c>
      <c r="K380" s="60" t="s">
        <v>611</v>
      </c>
      <c r="L380" s="122">
        <v>3</v>
      </c>
      <c r="M380" s="74" t="s">
        <v>105</v>
      </c>
      <c r="N380" s="60" t="s">
        <v>6</v>
      </c>
      <c r="R380" s="79">
        <v>3.2</v>
      </c>
      <c r="S380" s="65" t="s">
        <v>363</v>
      </c>
      <c r="T380" s="66" t="str">
        <f t="shared" si="126"/>
        <v>0.00</v>
      </c>
      <c r="U380" s="66">
        <f t="shared" si="127"/>
        <v>-3</v>
      </c>
      <c r="V380" s="66">
        <f t="shared" si="128"/>
        <v>182.24</v>
      </c>
      <c r="W380" s="66">
        <f t="shared" si="129"/>
        <v>998.5</v>
      </c>
      <c r="X380" s="20">
        <f t="shared" si="130"/>
        <v>0.18251377065598398</v>
      </c>
      <c r="Y380" s="67">
        <f t="shared" si="131"/>
        <v>1.8224</v>
      </c>
      <c r="Z380" s="68">
        <f t="shared" si="132"/>
        <v>18224</v>
      </c>
      <c r="AA380" s="65" t="s">
        <v>52</v>
      </c>
      <c r="AU380" s="23">
        <f t="shared" si="136"/>
        <v>-3</v>
      </c>
      <c r="AV380" s="23" t="str">
        <f t="shared" si="136"/>
        <v/>
      </c>
      <c r="AW380" s="23" t="str">
        <f t="shared" si="136"/>
        <v/>
      </c>
      <c r="AX380" s="23" t="str">
        <f t="shared" si="136"/>
        <v/>
      </c>
      <c r="AY380" s="23" t="str">
        <f t="shared" si="136"/>
        <v/>
      </c>
      <c r="AZ380" s="23"/>
      <c r="BA380" s="25">
        <v>3</v>
      </c>
      <c r="BB380" s="24">
        <v>3.1</v>
      </c>
      <c r="BC380" s="25">
        <f t="shared" si="133"/>
        <v>6.3000000000000007</v>
      </c>
      <c r="BD380" s="25">
        <f t="shared" si="134"/>
        <v>2.9530000000000003</v>
      </c>
      <c r="BF380" s="55">
        <f t="shared" si="137"/>
        <v>0</v>
      </c>
      <c r="BG380" s="66"/>
      <c r="BH380" s="66"/>
      <c r="BI380" s="25"/>
      <c r="BJ380" s="25"/>
      <c r="BK380" s="20"/>
      <c r="BL380" s="24"/>
      <c r="BM380" s="25"/>
      <c r="BN380" s="25"/>
      <c r="BO380" s="25"/>
      <c r="BP380" s="126"/>
    </row>
    <row r="381" spans="1:68" x14ac:dyDescent="0.2">
      <c r="A381" s="56">
        <v>45178</v>
      </c>
      <c r="B381" s="57" t="s">
        <v>561</v>
      </c>
      <c r="D381" s="24" t="s">
        <v>573</v>
      </c>
      <c r="F381" s="74" t="s">
        <v>51</v>
      </c>
      <c r="G381" s="74" t="s">
        <v>103</v>
      </c>
      <c r="H381" s="24" t="s">
        <v>610</v>
      </c>
      <c r="I381" s="61" t="s">
        <v>90</v>
      </c>
      <c r="J381" s="61" t="s">
        <v>159</v>
      </c>
      <c r="K381" s="62" t="s">
        <v>612</v>
      </c>
      <c r="L381" s="122">
        <v>2</v>
      </c>
      <c r="M381" s="74" t="s">
        <v>105</v>
      </c>
      <c r="N381" s="60" t="s">
        <v>6</v>
      </c>
      <c r="R381" s="79">
        <v>3</v>
      </c>
      <c r="S381" s="65" t="s">
        <v>371</v>
      </c>
      <c r="T381" s="66" t="str">
        <f t="shared" si="126"/>
        <v>0.00</v>
      </c>
      <c r="U381" s="66">
        <f t="shared" si="127"/>
        <v>-2</v>
      </c>
      <c r="V381" s="66">
        <f t="shared" si="128"/>
        <v>180.24</v>
      </c>
      <c r="W381" s="66">
        <f t="shared" si="129"/>
        <v>1000.5</v>
      </c>
      <c r="X381" s="20">
        <f t="shared" si="130"/>
        <v>0.18014992503748126</v>
      </c>
      <c r="Y381" s="67">
        <f t="shared" si="131"/>
        <v>1.8024</v>
      </c>
      <c r="Z381" s="68">
        <f t="shared" si="132"/>
        <v>18024</v>
      </c>
      <c r="AA381" s="65" t="s">
        <v>52</v>
      </c>
      <c r="AU381" s="23">
        <f t="shared" si="136"/>
        <v>-2</v>
      </c>
      <c r="AV381" s="23" t="str">
        <f t="shared" si="136"/>
        <v/>
      </c>
      <c r="AW381" s="23" t="str">
        <f t="shared" si="136"/>
        <v/>
      </c>
      <c r="AX381" s="23" t="str">
        <f t="shared" si="136"/>
        <v/>
      </c>
      <c r="AY381" s="23" t="str">
        <f t="shared" si="136"/>
        <v/>
      </c>
      <c r="AZ381" s="23"/>
      <c r="BA381" s="25">
        <v>2.7</v>
      </c>
      <c r="BB381" s="24">
        <v>2.33</v>
      </c>
      <c r="BC381" s="25">
        <f t="shared" si="133"/>
        <v>2.66</v>
      </c>
      <c r="BD381" s="25">
        <f t="shared" si="134"/>
        <v>2.2369000000000003</v>
      </c>
      <c r="BF381" s="55">
        <f t="shared" si="137"/>
        <v>0</v>
      </c>
      <c r="BG381" s="66"/>
      <c r="BH381" s="66"/>
      <c r="BI381" s="25"/>
      <c r="BJ381" s="25"/>
      <c r="BK381" s="20"/>
      <c r="BL381" s="24"/>
      <c r="BM381" s="25"/>
      <c r="BN381" s="25"/>
      <c r="BO381" s="25"/>
      <c r="BP381" s="126"/>
    </row>
    <row r="382" spans="1:68" x14ac:dyDescent="0.2">
      <c r="A382" s="56">
        <v>45178</v>
      </c>
      <c r="B382" s="57" t="s">
        <v>561</v>
      </c>
      <c r="D382" s="24" t="s">
        <v>573</v>
      </c>
      <c r="F382" s="74" t="s">
        <v>51</v>
      </c>
      <c r="G382" s="74" t="s">
        <v>103</v>
      </c>
      <c r="H382" s="24" t="s">
        <v>124</v>
      </c>
      <c r="I382" s="61" t="s">
        <v>84</v>
      </c>
      <c r="J382" s="61" t="s">
        <v>156</v>
      </c>
      <c r="K382" s="70" t="s">
        <v>613</v>
      </c>
      <c r="L382" s="122">
        <v>1</v>
      </c>
      <c r="M382" s="74" t="s">
        <v>105</v>
      </c>
      <c r="N382" s="60" t="s">
        <v>6</v>
      </c>
      <c r="R382" s="79">
        <v>4</v>
      </c>
      <c r="S382" s="65" t="s">
        <v>373</v>
      </c>
      <c r="T382" s="66" t="str">
        <f t="shared" si="126"/>
        <v>0.00</v>
      </c>
      <c r="U382" s="66">
        <f t="shared" si="127"/>
        <v>-1</v>
      </c>
      <c r="V382" s="66">
        <f t="shared" si="128"/>
        <v>179.24</v>
      </c>
      <c r="W382" s="66">
        <f t="shared" si="129"/>
        <v>1001.5</v>
      </c>
      <c r="X382" s="20">
        <f t="shared" si="130"/>
        <v>0.17897154268597104</v>
      </c>
      <c r="Y382" s="67">
        <f t="shared" si="131"/>
        <v>1.7924</v>
      </c>
      <c r="Z382" s="68">
        <f t="shared" si="132"/>
        <v>17924</v>
      </c>
      <c r="AA382" s="65" t="s">
        <v>52</v>
      </c>
      <c r="AU382" s="23">
        <f t="shared" si="136"/>
        <v>-1</v>
      </c>
      <c r="AV382" s="23" t="str">
        <f t="shared" si="136"/>
        <v/>
      </c>
      <c r="AW382" s="23" t="str">
        <f t="shared" si="136"/>
        <v/>
      </c>
      <c r="AX382" s="23" t="str">
        <f t="shared" si="136"/>
        <v/>
      </c>
      <c r="AY382" s="23" t="str">
        <f t="shared" si="136"/>
        <v/>
      </c>
      <c r="AZ382" s="23"/>
      <c r="BA382" s="25">
        <v>4.2</v>
      </c>
      <c r="BB382" s="25">
        <v>4.4000000000000004</v>
      </c>
      <c r="BC382" s="25">
        <f t="shared" si="133"/>
        <v>3.4000000000000004</v>
      </c>
      <c r="BD382" s="25">
        <f t="shared" si="134"/>
        <v>4.1620000000000008</v>
      </c>
      <c r="BF382" s="55">
        <f t="shared" si="137"/>
        <v>0</v>
      </c>
      <c r="BG382" s="66"/>
      <c r="BH382" s="66"/>
      <c r="BI382" s="25"/>
      <c r="BJ382" s="25"/>
      <c r="BK382" s="20"/>
      <c r="BL382" s="24"/>
      <c r="BM382" s="25"/>
      <c r="BN382" s="25"/>
      <c r="BO382" s="25"/>
      <c r="BP382" s="126"/>
    </row>
    <row r="383" spans="1:68" x14ac:dyDescent="0.2">
      <c r="A383" s="56">
        <v>45178</v>
      </c>
      <c r="B383" s="57" t="s">
        <v>561</v>
      </c>
      <c r="D383" s="24" t="s">
        <v>573</v>
      </c>
      <c r="F383" s="74" t="s">
        <v>51</v>
      </c>
      <c r="G383" s="74" t="s">
        <v>103</v>
      </c>
      <c r="H383" s="24" t="s">
        <v>124</v>
      </c>
      <c r="I383" s="61" t="s">
        <v>84</v>
      </c>
      <c r="J383" s="61" t="s">
        <v>156</v>
      </c>
      <c r="K383" s="69" t="s">
        <v>613</v>
      </c>
      <c r="L383" s="122">
        <v>4</v>
      </c>
      <c r="M383" s="74" t="s">
        <v>105</v>
      </c>
      <c r="N383" s="60" t="s">
        <v>7</v>
      </c>
      <c r="R383" s="79">
        <v>1.7</v>
      </c>
      <c r="S383" s="65" t="s">
        <v>373</v>
      </c>
      <c r="T383" s="66">
        <f t="shared" si="126"/>
        <v>6.8</v>
      </c>
      <c r="U383" s="66">
        <f t="shared" si="127"/>
        <v>2.8</v>
      </c>
      <c r="V383" s="66">
        <f t="shared" si="128"/>
        <v>182.04000000000002</v>
      </c>
      <c r="W383" s="66">
        <f t="shared" si="129"/>
        <v>1005.5</v>
      </c>
      <c r="X383" s="20">
        <f t="shared" si="130"/>
        <v>0.18104425658876183</v>
      </c>
      <c r="Y383" s="67">
        <f t="shared" si="131"/>
        <v>1.8204000000000002</v>
      </c>
      <c r="Z383" s="68">
        <f t="shared" si="132"/>
        <v>18204.000000000004</v>
      </c>
      <c r="AA383" s="65" t="s">
        <v>53</v>
      </c>
      <c r="AU383" s="23">
        <f t="shared" ref="AU383:AY399" si="138">IF($G383=AU$2,$U383,"")</f>
        <v>2.8</v>
      </c>
      <c r="AV383" s="23" t="str">
        <f t="shared" si="138"/>
        <v/>
      </c>
      <c r="AW383" s="23" t="str">
        <f t="shared" si="138"/>
        <v/>
      </c>
      <c r="AX383" s="23" t="str">
        <f t="shared" si="138"/>
        <v/>
      </c>
      <c r="AY383" s="23" t="str">
        <f t="shared" si="138"/>
        <v/>
      </c>
      <c r="AZ383" s="23"/>
      <c r="BA383" s="25">
        <v>0</v>
      </c>
      <c r="BB383" s="24">
        <v>1.67</v>
      </c>
      <c r="BC383" s="25">
        <f t="shared" si="133"/>
        <v>2.6799999999999997</v>
      </c>
      <c r="BD383" s="25">
        <f t="shared" si="134"/>
        <v>1.6231</v>
      </c>
      <c r="BF383" s="55">
        <f t="shared" si="137"/>
        <v>0</v>
      </c>
      <c r="BG383" s="66"/>
      <c r="BH383" s="66"/>
      <c r="BI383" s="25"/>
      <c r="BJ383" s="25"/>
      <c r="BK383" s="20"/>
      <c r="BL383" s="24"/>
      <c r="BM383" s="25"/>
      <c r="BN383" s="25"/>
      <c r="BO383" s="25"/>
      <c r="BP383" s="126"/>
    </row>
    <row r="384" spans="1:68" x14ac:dyDescent="0.2">
      <c r="A384" s="56">
        <v>45178</v>
      </c>
      <c r="B384" s="57" t="s">
        <v>561</v>
      </c>
      <c r="D384" s="24" t="s">
        <v>573</v>
      </c>
      <c r="F384" s="74" t="s">
        <v>51</v>
      </c>
      <c r="G384" s="74" t="s">
        <v>103</v>
      </c>
      <c r="H384" s="24" t="s">
        <v>124</v>
      </c>
      <c r="I384" s="61" t="s">
        <v>90</v>
      </c>
      <c r="J384" s="61" t="s">
        <v>96</v>
      </c>
      <c r="K384" s="60" t="s">
        <v>614</v>
      </c>
      <c r="L384" s="122">
        <v>1</v>
      </c>
      <c r="M384" s="74" t="s">
        <v>105</v>
      </c>
      <c r="N384" s="60" t="s">
        <v>6</v>
      </c>
      <c r="R384" s="79">
        <v>15</v>
      </c>
      <c r="S384" s="65" t="s">
        <v>363</v>
      </c>
      <c r="T384" s="66" t="str">
        <f t="shared" si="126"/>
        <v>0.00</v>
      </c>
      <c r="U384" s="66">
        <f t="shared" si="127"/>
        <v>-1</v>
      </c>
      <c r="V384" s="66">
        <f t="shared" si="128"/>
        <v>181.04000000000002</v>
      </c>
      <c r="W384" s="66">
        <f t="shared" si="129"/>
        <v>1006.5</v>
      </c>
      <c r="X384" s="20">
        <f t="shared" si="130"/>
        <v>0.1798708395429707</v>
      </c>
      <c r="Y384" s="67">
        <f t="shared" si="131"/>
        <v>1.8104000000000002</v>
      </c>
      <c r="Z384" s="68">
        <f t="shared" si="132"/>
        <v>18104.000000000004</v>
      </c>
      <c r="AA384" s="65" t="s">
        <v>52</v>
      </c>
      <c r="AU384" s="23">
        <f t="shared" si="138"/>
        <v>-1</v>
      </c>
      <c r="AV384" s="23" t="str">
        <f t="shared" si="138"/>
        <v/>
      </c>
      <c r="AW384" s="23" t="str">
        <f t="shared" si="138"/>
        <v/>
      </c>
      <c r="AX384" s="23" t="str">
        <f t="shared" si="138"/>
        <v/>
      </c>
      <c r="AY384" s="23" t="str">
        <f t="shared" si="138"/>
        <v/>
      </c>
      <c r="AZ384" s="23"/>
      <c r="BA384" s="25">
        <v>18.600000000000001</v>
      </c>
      <c r="BB384" s="24">
        <v>23.24</v>
      </c>
      <c r="BC384" s="25">
        <f t="shared" si="133"/>
        <v>22.24</v>
      </c>
      <c r="BD384" s="25">
        <f t="shared" si="134"/>
        <v>21.683199999999999</v>
      </c>
      <c r="BF384" s="55">
        <f t="shared" si="137"/>
        <v>0</v>
      </c>
      <c r="BG384" s="66"/>
      <c r="BH384" s="66"/>
      <c r="BI384" s="25"/>
      <c r="BJ384" s="25"/>
      <c r="BK384" s="20"/>
      <c r="BL384" s="24"/>
      <c r="BM384" s="25"/>
      <c r="BN384" s="25"/>
      <c r="BO384" s="25"/>
      <c r="BP384" s="126"/>
    </row>
    <row r="385" spans="1:68" x14ac:dyDescent="0.2">
      <c r="A385" s="56">
        <v>45178</v>
      </c>
      <c r="B385" s="57" t="s">
        <v>561</v>
      </c>
      <c r="D385" s="24" t="s">
        <v>573</v>
      </c>
      <c r="F385" s="74" t="s">
        <v>51</v>
      </c>
      <c r="G385" s="74" t="s">
        <v>103</v>
      </c>
      <c r="H385" s="24" t="s">
        <v>124</v>
      </c>
      <c r="I385" s="61" t="s">
        <v>90</v>
      </c>
      <c r="J385" s="61" t="s">
        <v>96</v>
      </c>
      <c r="K385" s="60" t="s">
        <v>614</v>
      </c>
      <c r="L385" s="122">
        <v>2</v>
      </c>
      <c r="M385" s="74" t="s">
        <v>105</v>
      </c>
      <c r="N385" s="60" t="s">
        <v>7</v>
      </c>
      <c r="R385" s="79">
        <v>3.3</v>
      </c>
      <c r="S385" s="65" t="s">
        <v>363</v>
      </c>
      <c r="T385" s="66" t="str">
        <f t="shared" si="126"/>
        <v>0.00</v>
      </c>
      <c r="U385" s="66">
        <f t="shared" si="127"/>
        <v>-2</v>
      </c>
      <c r="V385" s="66">
        <f t="shared" si="128"/>
        <v>179.04000000000002</v>
      </c>
      <c r="W385" s="66">
        <f t="shared" si="129"/>
        <v>1008.5</v>
      </c>
      <c r="X385" s="20">
        <f t="shared" si="130"/>
        <v>0.17753098661378286</v>
      </c>
      <c r="Y385" s="67">
        <f t="shared" si="131"/>
        <v>1.7904000000000002</v>
      </c>
      <c r="Z385" s="68">
        <f t="shared" si="132"/>
        <v>17904.000000000004</v>
      </c>
      <c r="AA385" s="65" t="s">
        <v>52</v>
      </c>
      <c r="AU385" s="23">
        <f t="shared" si="138"/>
        <v>-2</v>
      </c>
      <c r="AV385" s="23" t="str">
        <f t="shared" si="138"/>
        <v/>
      </c>
      <c r="AW385" s="23" t="str">
        <f t="shared" si="138"/>
        <v/>
      </c>
      <c r="AX385" s="23" t="str">
        <f t="shared" si="138"/>
        <v/>
      </c>
      <c r="AY385" s="23" t="str">
        <f t="shared" si="138"/>
        <v/>
      </c>
      <c r="AZ385" s="23"/>
      <c r="BA385" s="25">
        <v>0</v>
      </c>
      <c r="BB385" s="25">
        <v>4</v>
      </c>
      <c r="BC385" s="25">
        <f t="shared" si="133"/>
        <v>6</v>
      </c>
      <c r="BD385" s="25">
        <f t="shared" si="134"/>
        <v>3.79</v>
      </c>
      <c r="BF385" s="55">
        <f t="shared" si="137"/>
        <v>0</v>
      </c>
      <c r="BG385" s="66"/>
      <c r="BH385" s="66"/>
      <c r="BI385" s="25"/>
      <c r="BJ385" s="25"/>
      <c r="BK385" s="20"/>
      <c r="BL385" s="24"/>
      <c r="BM385" s="25"/>
      <c r="BN385" s="25"/>
      <c r="BO385" s="25"/>
      <c r="BP385" s="126"/>
    </row>
    <row r="386" spans="1:68" x14ac:dyDescent="0.2">
      <c r="A386" s="56">
        <v>45178</v>
      </c>
      <c r="B386" s="57" t="s">
        <v>561</v>
      </c>
      <c r="D386" s="24" t="s">
        <v>573</v>
      </c>
      <c r="F386" s="74" t="s">
        <v>51</v>
      </c>
      <c r="G386" s="74" t="s">
        <v>103</v>
      </c>
      <c r="H386" s="24" t="s">
        <v>112</v>
      </c>
      <c r="I386" s="61" t="s">
        <v>96</v>
      </c>
      <c r="J386" s="61" t="s">
        <v>136</v>
      </c>
      <c r="K386" s="60" t="s">
        <v>617</v>
      </c>
      <c r="L386" s="122">
        <v>0.5</v>
      </c>
      <c r="M386" s="74" t="s">
        <v>105</v>
      </c>
      <c r="N386" s="60" t="s">
        <v>6</v>
      </c>
      <c r="R386" s="79">
        <v>11</v>
      </c>
      <c r="S386" s="65" t="s">
        <v>363</v>
      </c>
      <c r="T386" s="66" t="str">
        <f t="shared" si="126"/>
        <v>0.00</v>
      </c>
      <c r="U386" s="66">
        <f t="shared" si="127"/>
        <v>-0.5</v>
      </c>
      <c r="V386" s="66">
        <f t="shared" si="128"/>
        <v>178.54000000000002</v>
      </c>
      <c r="W386" s="66">
        <f t="shared" si="129"/>
        <v>1009</v>
      </c>
      <c r="X386" s="20">
        <f t="shared" si="130"/>
        <v>0.17694747274529238</v>
      </c>
      <c r="Y386" s="67">
        <f t="shared" si="131"/>
        <v>1.7854000000000001</v>
      </c>
      <c r="Z386" s="68">
        <f t="shared" si="132"/>
        <v>17854.000000000004</v>
      </c>
      <c r="AA386" s="65" t="s">
        <v>52</v>
      </c>
      <c r="AU386" s="23">
        <f t="shared" si="138"/>
        <v>-0.5</v>
      </c>
      <c r="AV386" s="23" t="str">
        <f t="shared" si="138"/>
        <v/>
      </c>
      <c r="AW386" s="23" t="str">
        <f t="shared" si="138"/>
        <v/>
      </c>
      <c r="AX386" s="23" t="str">
        <f t="shared" si="138"/>
        <v/>
      </c>
      <c r="AY386" s="23" t="str">
        <f t="shared" si="138"/>
        <v/>
      </c>
      <c r="AZ386" s="23"/>
      <c r="BA386" s="25">
        <v>11</v>
      </c>
      <c r="BB386" s="25">
        <v>11</v>
      </c>
      <c r="BC386" s="25">
        <f t="shared" si="133"/>
        <v>5</v>
      </c>
      <c r="BD386" s="25">
        <f t="shared" si="134"/>
        <v>10.3</v>
      </c>
      <c r="BF386" s="55">
        <f t="shared" si="137"/>
        <v>0</v>
      </c>
      <c r="BG386" s="66"/>
      <c r="BH386" s="66"/>
      <c r="BI386" s="25"/>
      <c r="BJ386" s="25"/>
      <c r="BK386" s="20"/>
      <c r="BL386" s="24"/>
      <c r="BM386" s="25"/>
      <c r="BN386" s="25"/>
      <c r="BO386" s="25"/>
      <c r="BP386" s="126"/>
    </row>
    <row r="387" spans="1:68" x14ac:dyDescent="0.2">
      <c r="A387" s="56">
        <v>45178</v>
      </c>
      <c r="B387" s="57" t="s">
        <v>561</v>
      </c>
      <c r="D387" s="24" t="s">
        <v>573</v>
      </c>
      <c r="F387" s="74" t="s">
        <v>51</v>
      </c>
      <c r="G387" s="74" t="s">
        <v>103</v>
      </c>
      <c r="H387" s="24" t="s">
        <v>112</v>
      </c>
      <c r="I387" s="61" t="s">
        <v>96</v>
      </c>
      <c r="J387" s="61" t="s">
        <v>136</v>
      </c>
      <c r="K387" s="60" t="s">
        <v>617</v>
      </c>
      <c r="L387" s="122">
        <v>2.5</v>
      </c>
      <c r="M387" s="74" t="s">
        <v>105</v>
      </c>
      <c r="N387" s="60" t="s">
        <v>7</v>
      </c>
      <c r="R387" s="79">
        <v>2.7</v>
      </c>
      <c r="S387" s="65" t="s">
        <v>363</v>
      </c>
      <c r="T387" s="66" t="str">
        <f t="shared" si="126"/>
        <v>0.00</v>
      </c>
      <c r="U387" s="66">
        <f t="shared" si="127"/>
        <v>-2.5</v>
      </c>
      <c r="V387" s="66">
        <f t="shared" si="128"/>
        <v>176.04000000000002</v>
      </c>
      <c r="W387" s="66">
        <f t="shared" si="129"/>
        <v>1011.5</v>
      </c>
      <c r="X387" s="20">
        <f t="shared" si="130"/>
        <v>0.17403855659911024</v>
      </c>
      <c r="Y387" s="67">
        <f t="shared" si="131"/>
        <v>1.7604000000000002</v>
      </c>
      <c r="Z387" s="68">
        <f t="shared" si="132"/>
        <v>17604.000000000004</v>
      </c>
      <c r="AA387" s="65" t="s">
        <v>52</v>
      </c>
      <c r="AU387" s="23">
        <f t="shared" si="138"/>
        <v>-2.5</v>
      </c>
      <c r="AV387" s="23" t="str">
        <f t="shared" si="138"/>
        <v/>
      </c>
      <c r="AW387" s="23" t="str">
        <f t="shared" si="138"/>
        <v/>
      </c>
      <c r="AX387" s="23" t="str">
        <f t="shared" si="138"/>
        <v/>
      </c>
      <c r="AY387" s="23" t="str">
        <f t="shared" si="138"/>
        <v/>
      </c>
      <c r="AZ387" s="23"/>
      <c r="BA387" s="25">
        <v>0</v>
      </c>
      <c r="BB387" s="25">
        <v>2.42</v>
      </c>
      <c r="BC387" s="25">
        <f t="shared" si="133"/>
        <v>3.55</v>
      </c>
      <c r="BD387" s="25">
        <f t="shared" si="134"/>
        <v>2.3205999999999998</v>
      </c>
      <c r="BF387" s="55">
        <f t="shared" si="137"/>
        <v>0</v>
      </c>
      <c r="BG387" s="66"/>
      <c r="BH387" s="66"/>
      <c r="BI387" s="25"/>
      <c r="BJ387" s="25"/>
      <c r="BK387" s="20"/>
      <c r="BL387" s="24"/>
      <c r="BM387" s="25"/>
      <c r="BN387" s="25"/>
      <c r="BO387" s="25"/>
      <c r="BP387" s="126"/>
    </row>
    <row r="388" spans="1:68" x14ac:dyDescent="0.2">
      <c r="A388" s="56">
        <v>45179</v>
      </c>
      <c r="B388" s="57" t="s">
        <v>561</v>
      </c>
      <c r="D388" s="24" t="s">
        <v>577</v>
      </c>
      <c r="F388" s="74" t="s">
        <v>51</v>
      </c>
      <c r="G388" s="74" t="s">
        <v>103</v>
      </c>
      <c r="H388" s="24" t="s">
        <v>176</v>
      </c>
      <c r="I388" s="61" t="s">
        <v>84</v>
      </c>
      <c r="J388" s="61" t="s">
        <v>136</v>
      </c>
      <c r="K388" s="60" t="s">
        <v>618</v>
      </c>
      <c r="L388" s="122">
        <v>0.5</v>
      </c>
      <c r="M388" s="74" t="s">
        <v>105</v>
      </c>
      <c r="N388" s="60" t="s">
        <v>6</v>
      </c>
      <c r="R388" s="79">
        <v>8.5</v>
      </c>
      <c r="S388" s="65" t="s">
        <v>363</v>
      </c>
      <c r="T388" s="66" t="str">
        <f t="shared" si="126"/>
        <v>0.00</v>
      </c>
      <c r="U388" s="66">
        <f t="shared" si="127"/>
        <v>-0.5</v>
      </c>
      <c r="V388" s="66">
        <f t="shared" si="128"/>
        <v>175.54000000000002</v>
      </c>
      <c r="W388" s="66">
        <f t="shared" si="129"/>
        <v>1012</v>
      </c>
      <c r="X388" s="20">
        <f t="shared" si="130"/>
        <v>0.17345849802371544</v>
      </c>
      <c r="Y388" s="67">
        <f t="shared" si="131"/>
        <v>1.7554000000000003</v>
      </c>
      <c r="Z388" s="68">
        <f t="shared" si="132"/>
        <v>17554.000000000004</v>
      </c>
      <c r="AA388" s="65" t="s">
        <v>52</v>
      </c>
      <c r="AU388" s="23">
        <f t="shared" si="138"/>
        <v>-0.5</v>
      </c>
      <c r="AV388" s="23" t="str">
        <f t="shared" si="138"/>
        <v/>
      </c>
      <c r="AW388" s="23" t="str">
        <f t="shared" si="138"/>
        <v/>
      </c>
      <c r="AX388" s="23" t="str">
        <f t="shared" si="138"/>
        <v/>
      </c>
      <c r="AY388" s="23" t="str">
        <f t="shared" si="138"/>
        <v/>
      </c>
      <c r="AZ388" s="23"/>
      <c r="BA388" s="25">
        <v>10.199999999999999</v>
      </c>
      <c r="BB388" s="24">
        <v>11.66</v>
      </c>
      <c r="BC388" s="25">
        <f t="shared" si="133"/>
        <v>5.33</v>
      </c>
      <c r="BD388" s="25">
        <f t="shared" si="134"/>
        <v>10.9138</v>
      </c>
      <c r="BF388" s="55">
        <f t="shared" si="137"/>
        <v>0</v>
      </c>
      <c r="BG388" s="66"/>
      <c r="BH388" s="66"/>
      <c r="BI388" s="25"/>
      <c r="BJ388" s="25"/>
      <c r="BK388" s="20"/>
      <c r="BL388" s="24"/>
      <c r="BM388" s="25"/>
      <c r="BN388" s="25"/>
      <c r="BO388" s="25"/>
      <c r="BP388" s="126"/>
    </row>
    <row r="389" spans="1:68" x14ac:dyDescent="0.2">
      <c r="A389" s="56">
        <v>45179</v>
      </c>
      <c r="B389" s="57" t="s">
        <v>561</v>
      </c>
      <c r="D389" s="24" t="s">
        <v>577</v>
      </c>
      <c r="F389" s="74" t="s">
        <v>51</v>
      </c>
      <c r="G389" s="74" t="s">
        <v>103</v>
      </c>
      <c r="H389" s="24" t="s">
        <v>176</v>
      </c>
      <c r="I389" s="61" t="s">
        <v>84</v>
      </c>
      <c r="J389" s="61" t="s">
        <v>136</v>
      </c>
      <c r="K389" s="60" t="s">
        <v>618</v>
      </c>
      <c r="L389" s="122">
        <v>1.5</v>
      </c>
      <c r="M389" s="74" t="s">
        <v>105</v>
      </c>
      <c r="N389" s="60" t="s">
        <v>7</v>
      </c>
      <c r="R389" s="79">
        <v>2.7</v>
      </c>
      <c r="S389" s="65" t="s">
        <v>363</v>
      </c>
      <c r="T389" s="66" t="str">
        <f t="shared" si="126"/>
        <v>0.00</v>
      </c>
      <c r="U389" s="66">
        <f t="shared" si="127"/>
        <v>-1.5</v>
      </c>
      <c r="V389" s="66">
        <f t="shared" si="128"/>
        <v>174.04000000000002</v>
      </c>
      <c r="W389" s="66">
        <f t="shared" si="129"/>
        <v>1013.5</v>
      </c>
      <c r="X389" s="20">
        <f t="shared" si="130"/>
        <v>0.17172175629008388</v>
      </c>
      <c r="Y389" s="67">
        <f t="shared" si="131"/>
        <v>1.7404000000000002</v>
      </c>
      <c r="Z389" s="68">
        <f t="shared" si="132"/>
        <v>17404.000000000004</v>
      </c>
      <c r="AA389" s="65" t="s">
        <v>52</v>
      </c>
      <c r="AU389" s="23">
        <f t="shared" si="138"/>
        <v>-1.5</v>
      </c>
      <c r="AV389" s="23" t="str">
        <f t="shared" si="138"/>
        <v/>
      </c>
      <c r="AW389" s="23" t="str">
        <f t="shared" si="138"/>
        <v/>
      </c>
      <c r="AX389" s="23" t="str">
        <f t="shared" si="138"/>
        <v/>
      </c>
      <c r="AY389" s="23" t="str">
        <f t="shared" si="138"/>
        <v/>
      </c>
      <c r="AZ389" s="23"/>
      <c r="BA389" s="25">
        <v>0</v>
      </c>
      <c r="BB389" s="24">
        <v>2.72</v>
      </c>
      <c r="BC389" s="25">
        <f t="shared" si="133"/>
        <v>2.58</v>
      </c>
      <c r="BD389" s="25">
        <f t="shared" si="134"/>
        <v>2.5996000000000006</v>
      </c>
      <c r="BF389" s="55">
        <f t="shared" si="137"/>
        <v>0</v>
      </c>
      <c r="BG389" s="66"/>
      <c r="BH389" s="66"/>
      <c r="BI389" s="25"/>
      <c r="BJ389" s="25"/>
      <c r="BK389" s="20"/>
      <c r="BL389" s="24"/>
      <c r="BM389" s="25"/>
      <c r="BN389" s="25"/>
      <c r="BO389" s="25"/>
      <c r="BP389" s="126"/>
    </row>
    <row r="390" spans="1:68" x14ac:dyDescent="0.2">
      <c r="A390" s="56">
        <v>45179</v>
      </c>
      <c r="B390" s="57" t="s">
        <v>561</v>
      </c>
      <c r="D390" s="24" t="s">
        <v>577</v>
      </c>
      <c r="F390" s="74" t="s">
        <v>51</v>
      </c>
      <c r="G390" s="74" t="s">
        <v>103</v>
      </c>
      <c r="H390" s="24" t="s">
        <v>176</v>
      </c>
      <c r="I390" s="61" t="s">
        <v>96</v>
      </c>
      <c r="J390" s="61" t="s">
        <v>317</v>
      </c>
      <c r="K390" s="70" t="s">
        <v>619</v>
      </c>
      <c r="L390" s="122">
        <v>1</v>
      </c>
      <c r="M390" s="74" t="s">
        <v>105</v>
      </c>
      <c r="N390" s="60" t="s">
        <v>6</v>
      </c>
      <c r="R390" s="79">
        <v>6</v>
      </c>
      <c r="S390" s="65" t="s">
        <v>373</v>
      </c>
      <c r="T390" s="66" t="str">
        <f t="shared" si="126"/>
        <v>0.00</v>
      </c>
      <c r="U390" s="66">
        <f t="shared" si="127"/>
        <v>-1</v>
      </c>
      <c r="V390" s="66">
        <f t="shared" si="128"/>
        <v>173.04000000000002</v>
      </c>
      <c r="W390" s="66">
        <f t="shared" si="129"/>
        <v>1014.5</v>
      </c>
      <c r="X390" s="20">
        <f t="shared" si="130"/>
        <v>0.17056678166584527</v>
      </c>
      <c r="Y390" s="67">
        <f t="shared" si="131"/>
        <v>1.7304000000000002</v>
      </c>
      <c r="Z390" s="68">
        <f t="shared" si="132"/>
        <v>17304.000000000004</v>
      </c>
      <c r="AA390" s="65" t="s">
        <v>52</v>
      </c>
      <c r="AU390" s="23">
        <f t="shared" si="138"/>
        <v>-1</v>
      </c>
      <c r="AV390" s="23" t="str">
        <f t="shared" si="138"/>
        <v/>
      </c>
      <c r="AW390" s="23" t="str">
        <f t="shared" si="138"/>
        <v/>
      </c>
      <c r="AX390" s="23" t="str">
        <f t="shared" si="138"/>
        <v/>
      </c>
      <c r="AY390" s="23" t="str">
        <f t="shared" si="138"/>
        <v/>
      </c>
      <c r="AZ390" s="23"/>
      <c r="BA390" s="25">
        <v>6.5</v>
      </c>
      <c r="BB390" s="24">
        <v>6.69</v>
      </c>
      <c r="BC390" s="25">
        <f t="shared" si="133"/>
        <v>5.69</v>
      </c>
      <c r="BD390" s="25">
        <f t="shared" si="134"/>
        <v>6.2917000000000005</v>
      </c>
      <c r="BF390" s="55">
        <f t="shared" si="137"/>
        <v>0</v>
      </c>
      <c r="BG390" s="66"/>
      <c r="BH390" s="66"/>
      <c r="BI390" s="25"/>
      <c r="BJ390" s="25"/>
      <c r="BK390" s="20"/>
      <c r="BL390" s="24"/>
      <c r="BM390" s="25"/>
      <c r="BN390" s="25"/>
      <c r="BO390" s="25"/>
      <c r="BP390" s="126"/>
    </row>
    <row r="391" spans="1:68" x14ac:dyDescent="0.2">
      <c r="A391" s="56">
        <v>45179</v>
      </c>
      <c r="B391" s="57" t="s">
        <v>561</v>
      </c>
      <c r="D391" s="24" t="s">
        <v>577</v>
      </c>
      <c r="F391" s="74" t="s">
        <v>51</v>
      </c>
      <c r="G391" s="74" t="s">
        <v>103</v>
      </c>
      <c r="H391" s="24" t="s">
        <v>176</v>
      </c>
      <c r="I391" s="61" t="s">
        <v>96</v>
      </c>
      <c r="J391" s="61" t="s">
        <v>317</v>
      </c>
      <c r="K391" s="69" t="s">
        <v>619</v>
      </c>
      <c r="L391" s="122">
        <v>3</v>
      </c>
      <c r="M391" s="74" t="s">
        <v>105</v>
      </c>
      <c r="N391" s="60" t="s">
        <v>7</v>
      </c>
      <c r="R391" s="79">
        <v>2.1</v>
      </c>
      <c r="S391" s="65" t="s">
        <v>373</v>
      </c>
      <c r="T391" s="66">
        <f t="shared" si="126"/>
        <v>6.3</v>
      </c>
      <c r="U391" s="66">
        <f t="shared" si="127"/>
        <v>3.3</v>
      </c>
      <c r="V391" s="66">
        <f t="shared" si="128"/>
        <v>176.34000000000003</v>
      </c>
      <c r="W391" s="66">
        <f t="shared" si="129"/>
        <v>1017.5</v>
      </c>
      <c r="X391" s="20">
        <f t="shared" si="130"/>
        <v>0.17330712530712533</v>
      </c>
      <c r="Y391" s="67">
        <f t="shared" si="131"/>
        <v>1.7634000000000003</v>
      </c>
      <c r="Z391" s="68">
        <f t="shared" si="132"/>
        <v>17634.000000000004</v>
      </c>
      <c r="AA391" s="65" t="s">
        <v>53</v>
      </c>
      <c r="AU391" s="23">
        <f t="shared" si="138"/>
        <v>3.3</v>
      </c>
      <c r="AV391" s="23" t="str">
        <f t="shared" si="138"/>
        <v/>
      </c>
      <c r="AW391" s="23" t="str">
        <f t="shared" si="138"/>
        <v/>
      </c>
      <c r="AX391" s="23" t="str">
        <f t="shared" si="138"/>
        <v/>
      </c>
      <c r="AY391" s="23" t="str">
        <f t="shared" si="138"/>
        <v/>
      </c>
      <c r="AZ391" s="23"/>
      <c r="BA391" s="25">
        <v>0</v>
      </c>
      <c r="BB391" s="24">
        <v>2.19</v>
      </c>
      <c r="BC391" s="25">
        <f t="shared" si="133"/>
        <v>3.5700000000000003</v>
      </c>
      <c r="BD391" s="25">
        <f t="shared" si="134"/>
        <v>2.1067</v>
      </c>
      <c r="BF391" s="55">
        <f t="shared" si="137"/>
        <v>0</v>
      </c>
      <c r="BG391" s="66"/>
      <c r="BH391" s="66"/>
      <c r="BI391" s="25"/>
      <c r="BJ391" s="25"/>
      <c r="BK391" s="20"/>
      <c r="BL391" s="24"/>
      <c r="BM391" s="25"/>
      <c r="BN391" s="25"/>
      <c r="BO391" s="25"/>
      <c r="BP391" s="126"/>
    </row>
    <row r="392" spans="1:68" x14ac:dyDescent="0.2">
      <c r="A392" s="56">
        <v>45180</v>
      </c>
      <c r="B392" s="57" t="s">
        <v>561</v>
      </c>
      <c r="D392" s="24" t="s">
        <v>621</v>
      </c>
      <c r="F392" s="74" t="s">
        <v>51</v>
      </c>
      <c r="G392" s="74" t="s">
        <v>103</v>
      </c>
      <c r="H392" s="24" t="s">
        <v>622</v>
      </c>
      <c r="I392" s="61" t="s">
        <v>95</v>
      </c>
      <c r="J392" s="61" t="s">
        <v>80</v>
      </c>
      <c r="K392" s="62" t="s">
        <v>625</v>
      </c>
      <c r="L392" s="122">
        <v>2</v>
      </c>
      <c r="M392" s="74" t="s">
        <v>105</v>
      </c>
      <c r="N392" s="60" t="s">
        <v>6</v>
      </c>
      <c r="R392" s="79">
        <v>2.2000000000000002</v>
      </c>
      <c r="S392" s="65" t="s">
        <v>371</v>
      </c>
      <c r="T392" s="66" t="str">
        <f t="shared" si="126"/>
        <v>0.00</v>
      </c>
      <c r="U392" s="66">
        <f t="shared" si="127"/>
        <v>-2</v>
      </c>
      <c r="V392" s="66">
        <f t="shared" si="128"/>
        <v>174.34000000000003</v>
      </c>
      <c r="W392" s="66">
        <f t="shared" si="129"/>
        <v>1019.5</v>
      </c>
      <c r="X392" s="20">
        <f t="shared" si="130"/>
        <v>0.17100539480137325</v>
      </c>
      <c r="Y392" s="67">
        <f t="shared" si="131"/>
        <v>1.7434000000000003</v>
      </c>
      <c r="Z392" s="68">
        <f t="shared" si="132"/>
        <v>17434.000000000004</v>
      </c>
      <c r="AA392" s="65" t="s">
        <v>52</v>
      </c>
      <c r="AU392" s="23">
        <f t="shared" si="138"/>
        <v>-2</v>
      </c>
      <c r="AV392" s="23" t="str">
        <f t="shared" si="138"/>
        <v/>
      </c>
      <c r="AW392" s="23" t="str">
        <f t="shared" si="138"/>
        <v/>
      </c>
      <c r="AX392" s="23" t="str">
        <f t="shared" si="138"/>
        <v/>
      </c>
      <c r="AY392" s="23" t="str">
        <f t="shared" si="138"/>
        <v/>
      </c>
      <c r="AZ392" s="23"/>
      <c r="BA392" s="25">
        <v>1.85</v>
      </c>
      <c r="BB392" s="24">
        <v>1.78</v>
      </c>
      <c r="BC392" s="25">
        <f t="shared" si="133"/>
        <v>1.56</v>
      </c>
      <c r="BD392" s="25">
        <f t="shared" si="134"/>
        <v>1.7254</v>
      </c>
      <c r="BF392" s="55">
        <f t="shared" si="137"/>
        <v>0</v>
      </c>
      <c r="BG392" s="66"/>
      <c r="BH392" s="66"/>
      <c r="BI392" s="25"/>
      <c r="BJ392" s="25"/>
      <c r="BK392" s="20"/>
      <c r="BL392" s="24"/>
      <c r="BM392" s="25"/>
      <c r="BN392" s="25"/>
      <c r="BO392" s="25"/>
      <c r="BP392" s="126"/>
    </row>
    <row r="393" spans="1:68" x14ac:dyDescent="0.2">
      <c r="A393" s="56">
        <v>45180</v>
      </c>
      <c r="B393" s="57" t="s">
        <v>561</v>
      </c>
      <c r="D393" s="24" t="s">
        <v>621</v>
      </c>
      <c r="F393" s="74" t="s">
        <v>51</v>
      </c>
      <c r="G393" s="74" t="s">
        <v>103</v>
      </c>
      <c r="H393" s="24" t="s">
        <v>622</v>
      </c>
      <c r="I393" s="61" t="s">
        <v>90</v>
      </c>
      <c r="J393" s="61" t="s">
        <v>202</v>
      </c>
      <c r="K393" s="62" t="s">
        <v>627</v>
      </c>
      <c r="L393" s="122">
        <v>1</v>
      </c>
      <c r="M393" s="74" t="s">
        <v>105</v>
      </c>
      <c r="N393" s="60" t="s">
        <v>6</v>
      </c>
      <c r="R393" s="79">
        <v>2.8</v>
      </c>
      <c r="S393" s="65" t="s">
        <v>371</v>
      </c>
      <c r="T393" s="66" t="str">
        <f t="shared" si="126"/>
        <v>0.00</v>
      </c>
      <c r="U393" s="66">
        <f t="shared" si="127"/>
        <v>-1</v>
      </c>
      <c r="V393" s="66">
        <f t="shared" si="128"/>
        <v>173.34000000000003</v>
      </c>
      <c r="W393" s="66">
        <f t="shared" si="129"/>
        <v>1020.5</v>
      </c>
      <c r="X393" s="20">
        <f t="shared" si="130"/>
        <v>0.16985791278784912</v>
      </c>
      <c r="Y393" s="67">
        <f t="shared" si="131"/>
        <v>1.7334000000000003</v>
      </c>
      <c r="Z393" s="68">
        <f t="shared" si="132"/>
        <v>17334.000000000004</v>
      </c>
      <c r="AA393" s="65" t="s">
        <v>52</v>
      </c>
      <c r="AU393" s="23">
        <f t="shared" si="138"/>
        <v>-1</v>
      </c>
      <c r="AV393" s="23" t="str">
        <f t="shared" si="138"/>
        <v/>
      </c>
      <c r="AW393" s="23" t="str">
        <f t="shared" si="138"/>
        <v/>
      </c>
      <c r="AX393" s="23" t="str">
        <f t="shared" si="138"/>
        <v/>
      </c>
      <c r="AY393" s="23" t="str">
        <f t="shared" si="138"/>
        <v/>
      </c>
      <c r="AZ393" s="23"/>
      <c r="BA393" s="25">
        <v>2.9</v>
      </c>
      <c r="BB393" s="24">
        <v>2.75</v>
      </c>
      <c r="BC393" s="25">
        <f t="shared" si="133"/>
        <v>1.75</v>
      </c>
      <c r="BD393" s="25">
        <f t="shared" si="134"/>
        <v>2.6275000000000004</v>
      </c>
      <c r="BF393" s="55">
        <f t="shared" si="137"/>
        <v>0</v>
      </c>
      <c r="BG393" s="66"/>
      <c r="BH393" s="66"/>
      <c r="BI393" s="25"/>
      <c r="BJ393" s="25"/>
      <c r="BK393" s="20"/>
      <c r="BL393" s="24"/>
      <c r="BM393" s="25"/>
      <c r="BN393" s="25"/>
      <c r="BO393" s="25"/>
      <c r="BP393" s="126"/>
    </row>
    <row r="394" spans="1:68" x14ac:dyDescent="0.2">
      <c r="A394" s="56">
        <v>45180</v>
      </c>
      <c r="B394" s="57" t="s">
        <v>561</v>
      </c>
      <c r="D394" s="24" t="s">
        <v>621</v>
      </c>
      <c r="F394" s="74" t="s">
        <v>51</v>
      </c>
      <c r="G394" s="74" t="s">
        <v>103</v>
      </c>
      <c r="H394" s="24" t="s">
        <v>623</v>
      </c>
      <c r="I394" s="61" t="s">
        <v>94</v>
      </c>
      <c r="J394" s="61" t="s">
        <v>624</v>
      </c>
      <c r="K394" s="60" t="s">
        <v>626</v>
      </c>
      <c r="L394" s="122">
        <v>1</v>
      </c>
      <c r="M394" s="74" t="s">
        <v>105</v>
      </c>
      <c r="N394" s="60" t="s">
        <v>73</v>
      </c>
      <c r="R394" s="79">
        <v>3.3</v>
      </c>
      <c r="S394" s="65" t="s">
        <v>363</v>
      </c>
      <c r="T394" s="66" t="str">
        <f t="shared" si="126"/>
        <v>0.00</v>
      </c>
      <c r="U394" s="66">
        <f t="shared" si="127"/>
        <v>-1</v>
      </c>
      <c r="V394" s="66">
        <f t="shared" si="128"/>
        <v>172.34000000000003</v>
      </c>
      <c r="W394" s="66">
        <f t="shared" si="129"/>
        <v>1021.5</v>
      </c>
      <c r="X394" s="20">
        <f t="shared" si="130"/>
        <v>0.16871267743514443</v>
      </c>
      <c r="Y394" s="67">
        <f t="shared" si="131"/>
        <v>1.7234000000000003</v>
      </c>
      <c r="Z394" s="68">
        <f t="shared" si="132"/>
        <v>17234.000000000004</v>
      </c>
      <c r="AA394" s="65" t="s">
        <v>52</v>
      </c>
      <c r="AU394" s="23">
        <f t="shared" si="138"/>
        <v>-1</v>
      </c>
      <c r="AV394" s="23" t="str">
        <f t="shared" si="138"/>
        <v/>
      </c>
      <c r="AW394" s="23" t="str">
        <f t="shared" si="138"/>
        <v/>
      </c>
      <c r="AX394" s="23" t="str">
        <f t="shared" si="138"/>
        <v/>
      </c>
      <c r="AY394" s="23" t="str">
        <f t="shared" si="138"/>
        <v/>
      </c>
      <c r="AZ394" s="23"/>
      <c r="BA394" s="25">
        <v>0</v>
      </c>
      <c r="BB394" s="25">
        <v>0</v>
      </c>
      <c r="BC394" s="25">
        <f t="shared" si="133"/>
        <v>-1</v>
      </c>
      <c r="BD394" s="25">
        <f t="shared" si="134"/>
        <v>6.9999999999999951E-2</v>
      </c>
      <c r="BF394" s="55">
        <f t="shared" si="137"/>
        <v>0</v>
      </c>
      <c r="BG394" s="66"/>
      <c r="BH394" s="66"/>
      <c r="BI394" s="25"/>
      <c r="BJ394" s="25"/>
      <c r="BK394" s="20"/>
      <c r="BL394" s="24"/>
      <c r="BM394" s="25"/>
      <c r="BN394" s="25"/>
      <c r="BO394" s="25"/>
      <c r="BP394" s="126"/>
    </row>
    <row r="395" spans="1:68" x14ac:dyDescent="0.2">
      <c r="A395" s="56">
        <v>45181</v>
      </c>
      <c r="B395" s="57" t="s">
        <v>561</v>
      </c>
      <c r="D395" s="24" t="s">
        <v>584</v>
      </c>
      <c r="F395" s="74" t="s">
        <v>51</v>
      </c>
      <c r="G395" s="74" t="s">
        <v>103</v>
      </c>
      <c r="H395" s="24" t="s">
        <v>435</v>
      </c>
      <c r="I395" s="61" t="s">
        <v>159</v>
      </c>
      <c r="J395" s="61" t="s">
        <v>84</v>
      </c>
      <c r="K395" s="69" t="s">
        <v>630</v>
      </c>
      <c r="L395" s="122">
        <v>2</v>
      </c>
      <c r="M395" s="74" t="s">
        <v>105</v>
      </c>
      <c r="N395" s="60" t="s">
        <v>6</v>
      </c>
      <c r="R395" s="79">
        <v>1.55</v>
      </c>
      <c r="S395" s="65" t="s">
        <v>372</v>
      </c>
      <c r="T395" s="66">
        <f t="shared" si="126"/>
        <v>3.1</v>
      </c>
      <c r="U395" s="66">
        <f t="shared" si="127"/>
        <v>1.1000000000000001</v>
      </c>
      <c r="V395" s="66">
        <f t="shared" si="128"/>
        <v>173.44000000000003</v>
      </c>
      <c r="W395" s="66">
        <f t="shared" si="129"/>
        <v>1023.5</v>
      </c>
      <c r="X395" s="20">
        <f t="shared" si="130"/>
        <v>0.16945774303859309</v>
      </c>
      <c r="Y395" s="67">
        <f t="shared" si="131"/>
        <v>1.7344000000000002</v>
      </c>
      <c r="Z395" s="68">
        <f t="shared" si="132"/>
        <v>17344.000000000004</v>
      </c>
      <c r="AA395" s="65" t="s">
        <v>53</v>
      </c>
      <c r="AU395" s="23">
        <f t="shared" si="138"/>
        <v>1.1000000000000001</v>
      </c>
      <c r="AV395" s="23" t="str">
        <f t="shared" si="138"/>
        <v/>
      </c>
      <c r="AW395" s="23" t="str">
        <f t="shared" si="138"/>
        <v/>
      </c>
      <c r="AX395" s="23" t="str">
        <f t="shared" si="138"/>
        <v/>
      </c>
      <c r="AY395" s="23" t="str">
        <f t="shared" si="138"/>
        <v/>
      </c>
      <c r="AZ395" s="23"/>
      <c r="BA395" s="25">
        <v>3.4</v>
      </c>
      <c r="BB395" s="25">
        <v>3.36</v>
      </c>
      <c r="BC395" s="25">
        <f t="shared" si="133"/>
        <v>4.72</v>
      </c>
      <c r="BD395" s="25">
        <f t="shared" si="134"/>
        <v>3.1947999999999999</v>
      </c>
      <c r="BF395" s="55">
        <f t="shared" si="137"/>
        <v>0</v>
      </c>
      <c r="BG395" s="66"/>
      <c r="BH395" s="66"/>
      <c r="BI395" s="25"/>
      <c r="BJ395" s="25"/>
      <c r="BK395" s="20"/>
      <c r="BL395" s="24"/>
      <c r="BM395" s="25"/>
      <c r="BN395" s="25"/>
      <c r="BO395" s="25"/>
      <c r="BP395" s="126"/>
    </row>
    <row r="396" spans="1:68" x14ac:dyDescent="0.2">
      <c r="A396" s="56">
        <v>45181</v>
      </c>
      <c r="B396" s="57" t="s">
        <v>561</v>
      </c>
      <c r="D396" s="24" t="s">
        <v>584</v>
      </c>
      <c r="F396" s="74" t="s">
        <v>51</v>
      </c>
      <c r="G396" s="74" t="s">
        <v>103</v>
      </c>
      <c r="H396" s="24" t="s">
        <v>628</v>
      </c>
      <c r="I396" s="61" t="s">
        <v>90</v>
      </c>
      <c r="J396" s="61" t="s">
        <v>95</v>
      </c>
      <c r="K396" s="62" t="s">
        <v>629</v>
      </c>
      <c r="L396" s="122">
        <v>3</v>
      </c>
      <c r="M396" s="74" t="s">
        <v>105</v>
      </c>
      <c r="N396" s="60" t="s">
        <v>6</v>
      </c>
      <c r="R396" s="79">
        <v>1.75</v>
      </c>
      <c r="S396" s="65" t="s">
        <v>371</v>
      </c>
      <c r="T396" s="66" t="str">
        <f t="shared" si="126"/>
        <v>0.00</v>
      </c>
      <c r="U396" s="66">
        <f t="shared" si="127"/>
        <v>-3</v>
      </c>
      <c r="V396" s="66">
        <f t="shared" si="128"/>
        <v>170.44000000000003</v>
      </c>
      <c r="W396" s="66">
        <f t="shared" si="129"/>
        <v>1026.5</v>
      </c>
      <c r="X396" s="20">
        <f t="shared" si="130"/>
        <v>0.16603994154895277</v>
      </c>
      <c r="Y396" s="67">
        <f t="shared" si="131"/>
        <v>1.7044000000000004</v>
      </c>
      <c r="Z396" s="68">
        <f t="shared" si="132"/>
        <v>17044.000000000004</v>
      </c>
      <c r="AA396" s="65" t="s">
        <v>52</v>
      </c>
      <c r="AU396" s="23">
        <f t="shared" si="138"/>
        <v>-3</v>
      </c>
      <c r="AV396" s="23" t="str">
        <f t="shared" si="138"/>
        <v/>
      </c>
      <c r="AW396" s="23" t="str">
        <f t="shared" si="138"/>
        <v/>
      </c>
      <c r="AX396" s="23" t="str">
        <f t="shared" si="138"/>
        <v/>
      </c>
      <c r="AY396" s="23" t="str">
        <f t="shared" si="138"/>
        <v/>
      </c>
      <c r="AZ396" s="23"/>
      <c r="BA396" s="25">
        <v>1.5</v>
      </c>
      <c r="BB396" s="25">
        <v>1.55</v>
      </c>
      <c r="BC396" s="25">
        <f t="shared" si="133"/>
        <v>1.6500000000000004</v>
      </c>
      <c r="BD396" s="25">
        <f t="shared" si="134"/>
        <v>1.5115000000000001</v>
      </c>
      <c r="BF396" s="55">
        <f t="shared" si="137"/>
        <v>0</v>
      </c>
      <c r="BG396" s="66"/>
      <c r="BH396" s="66"/>
      <c r="BI396" s="25"/>
      <c r="BJ396" s="25"/>
      <c r="BK396" s="20"/>
      <c r="BL396" s="24"/>
      <c r="BM396" s="25"/>
      <c r="BN396" s="25"/>
      <c r="BO396" s="25"/>
      <c r="BP396" s="126"/>
    </row>
    <row r="397" spans="1:68" x14ac:dyDescent="0.2">
      <c r="A397" s="56">
        <v>45181</v>
      </c>
      <c r="B397" s="57" t="s">
        <v>561</v>
      </c>
      <c r="D397" s="24" t="s">
        <v>584</v>
      </c>
      <c r="F397" s="74" t="s">
        <v>51</v>
      </c>
      <c r="G397" s="74" t="s">
        <v>103</v>
      </c>
      <c r="H397" s="24" t="s">
        <v>222</v>
      </c>
      <c r="I397" s="61" t="s">
        <v>90</v>
      </c>
      <c r="J397" s="61" t="s">
        <v>136</v>
      </c>
      <c r="K397" s="69" t="s">
        <v>631</v>
      </c>
      <c r="L397" s="122">
        <v>3</v>
      </c>
      <c r="M397" s="74" t="s">
        <v>105</v>
      </c>
      <c r="N397" s="60" t="s">
        <v>7</v>
      </c>
      <c r="R397" s="79">
        <v>2</v>
      </c>
      <c r="S397" s="65" t="s">
        <v>372</v>
      </c>
      <c r="T397" s="66">
        <f t="shared" si="126"/>
        <v>6</v>
      </c>
      <c r="U397" s="66">
        <f t="shared" si="127"/>
        <v>3</v>
      </c>
      <c r="V397" s="66">
        <f t="shared" si="128"/>
        <v>173.44000000000003</v>
      </c>
      <c r="W397" s="66">
        <f t="shared" si="129"/>
        <v>1029.5</v>
      </c>
      <c r="X397" s="20">
        <f t="shared" si="130"/>
        <v>0.16847013113161732</v>
      </c>
      <c r="Y397" s="67">
        <f t="shared" si="131"/>
        <v>1.7344000000000002</v>
      </c>
      <c r="Z397" s="68">
        <f t="shared" si="132"/>
        <v>17344.000000000004</v>
      </c>
      <c r="AA397" s="65" t="s">
        <v>53</v>
      </c>
      <c r="AU397" s="23">
        <f t="shared" si="138"/>
        <v>3</v>
      </c>
      <c r="AV397" s="23" t="str">
        <f t="shared" si="138"/>
        <v/>
      </c>
      <c r="AW397" s="23" t="str">
        <f t="shared" si="138"/>
        <v/>
      </c>
      <c r="AX397" s="23" t="str">
        <f t="shared" si="138"/>
        <v/>
      </c>
      <c r="AY397" s="23" t="str">
        <f t="shared" si="138"/>
        <v/>
      </c>
      <c r="AZ397" s="23"/>
      <c r="BA397" s="25">
        <v>0</v>
      </c>
      <c r="BB397" s="24">
        <v>1.95</v>
      </c>
      <c r="BC397" s="25">
        <f t="shared" si="133"/>
        <v>2.8499999999999996</v>
      </c>
      <c r="BD397" s="25">
        <f t="shared" si="134"/>
        <v>1.8835</v>
      </c>
      <c r="BF397" s="55">
        <f t="shared" si="137"/>
        <v>0</v>
      </c>
      <c r="BG397" s="66"/>
      <c r="BH397" s="66"/>
      <c r="BI397" s="25"/>
      <c r="BJ397" s="25"/>
      <c r="BK397" s="20"/>
      <c r="BL397" s="24"/>
      <c r="BM397" s="25"/>
      <c r="BN397" s="25"/>
      <c r="BO397" s="25"/>
      <c r="BP397" s="126"/>
    </row>
    <row r="398" spans="1:68" x14ac:dyDescent="0.2">
      <c r="A398" s="56">
        <v>45181</v>
      </c>
      <c r="B398" s="57" t="s">
        <v>561</v>
      </c>
      <c r="D398" s="24" t="s">
        <v>584</v>
      </c>
      <c r="F398" s="74" t="s">
        <v>51</v>
      </c>
      <c r="G398" s="74" t="s">
        <v>103</v>
      </c>
      <c r="H398" s="24" t="s">
        <v>222</v>
      </c>
      <c r="I398" s="61" t="s">
        <v>90</v>
      </c>
      <c r="J398" s="61" t="s">
        <v>136</v>
      </c>
      <c r="K398" s="69" t="s">
        <v>631</v>
      </c>
      <c r="L398" s="122">
        <v>1</v>
      </c>
      <c r="M398" s="74" t="s">
        <v>105</v>
      </c>
      <c r="N398" s="60" t="s">
        <v>6</v>
      </c>
      <c r="R398" s="79">
        <v>6.5</v>
      </c>
      <c r="S398" s="65" t="s">
        <v>372</v>
      </c>
      <c r="T398" s="66">
        <f t="shared" si="126"/>
        <v>6.5</v>
      </c>
      <c r="U398" s="66">
        <f t="shared" si="127"/>
        <v>5.5</v>
      </c>
      <c r="V398" s="66">
        <f t="shared" si="128"/>
        <v>178.94000000000003</v>
      </c>
      <c r="W398" s="66">
        <f t="shared" si="129"/>
        <v>1030.5</v>
      </c>
      <c r="X398" s="20">
        <f t="shared" si="130"/>
        <v>0.17364386220281419</v>
      </c>
      <c r="Y398" s="67">
        <f t="shared" si="131"/>
        <v>1.7894000000000003</v>
      </c>
      <c r="Z398" s="68">
        <f t="shared" si="132"/>
        <v>17894.000000000004</v>
      </c>
      <c r="AA398" s="65" t="s">
        <v>53</v>
      </c>
      <c r="AU398" s="23">
        <f t="shared" si="138"/>
        <v>5.5</v>
      </c>
      <c r="AV398" s="23" t="str">
        <f t="shared" si="138"/>
        <v/>
      </c>
      <c r="AW398" s="23" t="str">
        <f t="shared" si="138"/>
        <v/>
      </c>
      <c r="AX398" s="23" t="str">
        <f t="shared" si="138"/>
        <v/>
      </c>
      <c r="AY398" s="23" t="str">
        <f t="shared" si="138"/>
        <v/>
      </c>
      <c r="AZ398" s="23"/>
      <c r="BA398" s="25">
        <v>6</v>
      </c>
      <c r="BB398" s="24">
        <v>6.46</v>
      </c>
      <c r="BC398" s="25">
        <f t="shared" ref="BC398:BC452" si="139">((BB398*(L398))-(L398))</f>
        <v>5.46</v>
      </c>
      <c r="BD398" s="25">
        <f t="shared" si="134"/>
        <v>6.0777999999999999</v>
      </c>
      <c r="BF398" s="55">
        <f t="shared" si="137"/>
        <v>0</v>
      </c>
      <c r="BG398" s="66"/>
      <c r="BH398" s="66"/>
      <c r="BI398" s="25"/>
      <c r="BJ398" s="25"/>
      <c r="BK398" s="20"/>
      <c r="BL398" s="24"/>
      <c r="BM398" s="25"/>
      <c r="BN398" s="25"/>
      <c r="BO398" s="25"/>
      <c r="BP398" s="126"/>
    </row>
    <row r="399" spans="1:68" x14ac:dyDescent="0.2">
      <c r="A399" s="56">
        <v>45182</v>
      </c>
      <c r="B399" s="57" t="s">
        <v>561</v>
      </c>
      <c r="C399" s="24" t="s">
        <v>644</v>
      </c>
      <c r="D399" s="24" t="s">
        <v>397</v>
      </c>
      <c r="F399" s="74" t="s">
        <v>51</v>
      </c>
      <c r="G399" s="74" t="s">
        <v>103</v>
      </c>
      <c r="H399" s="72" t="s">
        <v>167</v>
      </c>
      <c r="I399" s="72">
        <v>7</v>
      </c>
      <c r="J399" s="72">
        <v>7</v>
      </c>
      <c r="K399" s="85" t="s">
        <v>636</v>
      </c>
      <c r="L399" s="122">
        <v>2</v>
      </c>
      <c r="M399" s="74" t="s">
        <v>105</v>
      </c>
      <c r="N399" s="60" t="s">
        <v>6</v>
      </c>
      <c r="R399" s="79">
        <v>2.94</v>
      </c>
      <c r="S399" s="65" t="s">
        <v>372</v>
      </c>
      <c r="T399" s="66">
        <f t="shared" si="126"/>
        <v>5.88</v>
      </c>
      <c r="U399" s="66">
        <f t="shared" si="127"/>
        <v>3.88</v>
      </c>
      <c r="V399" s="66">
        <f t="shared" si="128"/>
        <v>182.82000000000002</v>
      </c>
      <c r="W399" s="66">
        <f t="shared" si="129"/>
        <v>1032.5</v>
      </c>
      <c r="X399" s="20">
        <f t="shared" si="130"/>
        <v>0.17706537530266345</v>
      </c>
      <c r="Y399" s="67">
        <f t="shared" si="131"/>
        <v>1.8282000000000003</v>
      </c>
      <c r="Z399" s="68">
        <f t="shared" si="132"/>
        <v>18282.000000000004</v>
      </c>
      <c r="AA399" s="65" t="s">
        <v>53</v>
      </c>
      <c r="AU399" s="23">
        <f t="shared" si="138"/>
        <v>3.88</v>
      </c>
      <c r="AV399" s="23" t="str">
        <f t="shared" si="138"/>
        <v/>
      </c>
      <c r="AW399" s="23" t="str">
        <f t="shared" si="138"/>
        <v/>
      </c>
      <c r="AX399" s="23" t="str">
        <f t="shared" si="138"/>
        <v/>
      </c>
      <c r="AY399" s="23" t="str">
        <f t="shared" si="138"/>
        <v/>
      </c>
      <c r="AZ399" s="23"/>
      <c r="BA399" s="25">
        <v>2.6</v>
      </c>
      <c r="BB399" s="24">
        <v>2.5299999999999998</v>
      </c>
      <c r="BC399" s="25">
        <f t="shared" si="139"/>
        <v>3.0599999999999996</v>
      </c>
      <c r="BD399" s="25">
        <f t="shared" si="134"/>
        <v>2.4228999999999998</v>
      </c>
      <c r="BF399" s="55">
        <f t="shared" si="137"/>
        <v>0</v>
      </c>
      <c r="BG399" s="66"/>
      <c r="BH399" s="66"/>
      <c r="BI399" s="25"/>
      <c r="BJ399" s="25"/>
      <c r="BK399" s="20"/>
      <c r="BL399" s="24"/>
      <c r="BM399" s="25"/>
      <c r="BN399" s="25"/>
      <c r="BO399" s="25"/>
      <c r="BP399" s="126"/>
    </row>
    <row r="400" spans="1:68" x14ac:dyDescent="0.2">
      <c r="A400" s="56">
        <v>45182</v>
      </c>
      <c r="B400" s="57" t="s">
        <v>561</v>
      </c>
      <c r="C400" s="24" t="s">
        <v>644</v>
      </c>
      <c r="D400" s="24" t="s">
        <v>397</v>
      </c>
      <c r="F400" s="74" t="s">
        <v>51</v>
      </c>
      <c r="G400" s="74" t="s">
        <v>103</v>
      </c>
      <c r="H400" s="72" t="s">
        <v>167</v>
      </c>
      <c r="I400" s="72">
        <v>4</v>
      </c>
      <c r="J400" s="72">
        <v>3</v>
      </c>
      <c r="K400" s="84" t="s">
        <v>635</v>
      </c>
      <c r="L400" s="122">
        <v>3</v>
      </c>
      <c r="M400" s="74" t="s">
        <v>105</v>
      </c>
      <c r="N400" s="60" t="s">
        <v>6</v>
      </c>
      <c r="R400" s="79">
        <v>2.2000000000000002</v>
      </c>
      <c r="S400" s="65" t="s">
        <v>371</v>
      </c>
      <c r="T400" s="66" t="str">
        <f t="shared" si="126"/>
        <v>0.00</v>
      </c>
      <c r="U400" s="66">
        <f t="shared" si="127"/>
        <v>-3</v>
      </c>
      <c r="V400" s="66">
        <f t="shared" si="128"/>
        <v>179.82000000000002</v>
      </c>
      <c r="W400" s="66">
        <f t="shared" si="129"/>
        <v>1035.5</v>
      </c>
      <c r="X400" s="20">
        <f t="shared" si="130"/>
        <v>0.17365523901496863</v>
      </c>
      <c r="Y400" s="67">
        <f t="shared" si="131"/>
        <v>1.7982000000000002</v>
      </c>
      <c r="Z400" s="68">
        <f t="shared" si="132"/>
        <v>17982.000000000004</v>
      </c>
      <c r="AA400" s="65" t="s">
        <v>52</v>
      </c>
      <c r="AU400" s="23">
        <f t="shared" ref="AU400:AY416" si="140">IF($G400=AU$2,$U400,"")</f>
        <v>-3</v>
      </c>
      <c r="AV400" s="23" t="str">
        <f t="shared" si="140"/>
        <v/>
      </c>
      <c r="AW400" s="23" t="str">
        <f t="shared" si="140"/>
        <v/>
      </c>
      <c r="AX400" s="23" t="str">
        <f t="shared" si="140"/>
        <v/>
      </c>
      <c r="AY400" s="23" t="str">
        <f t="shared" si="140"/>
        <v/>
      </c>
      <c r="AZ400" s="23"/>
      <c r="BA400" s="25">
        <v>2.1</v>
      </c>
      <c r="BB400" s="25">
        <v>2</v>
      </c>
      <c r="BC400" s="25">
        <f t="shared" si="139"/>
        <v>3</v>
      </c>
      <c r="BD400" s="25">
        <f t="shared" ref="BD400:BD452" si="141">0.93*(BB400-1)+1</f>
        <v>1.9300000000000002</v>
      </c>
      <c r="BF400" s="55">
        <f t="shared" si="137"/>
        <v>0</v>
      </c>
      <c r="BG400" s="66"/>
      <c r="BH400" s="66"/>
      <c r="BI400" s="25"/>
      <c r="BJ400" s="25"/>
      <c r="BK400" s="20"/>
      <c r="BL400" s="24"/>
      <c r="BM400" s="25"/>
      <c r="BN400" s="25"/>
      <c r="BO400" s="25"/>
      <c r="BP400" s="126"/>
    </row>
    <row r="401" spans="1:68" x14ac:dyDescent="0.2">
      <c r="A401" s="56">
        <v>45182</v>
      </c>
      <c r="B401" s="57" t="s">
        <v>561</v>
      </c>
      <c r="C401" s="24" t="s">
        <v>644</v>
      </c>
      <c r="D401" s="24" t="s">
        <v>397</v>
      </c>
      <c r="F401" s="74" t="s">
        <v>51</v>
      </c>
      <c r="G401" s="74" t="s">
        <v>103</v>
      </c>
      <c r="H401" s="72" t="s">
        <v>55</v>
      </c>
      <c r="I401" s="72">
        <v>6</v>
      </c>
      <c r="J401" s="72">
        <v>2</v>
      </c>
      <c r="K401" s="72" t="s">
        <v>637</v>
      </c>
      <c r="L401" s="122">
        <v>1.5</v>
      </c>
      <c r="M401" s="74" t="s">
        <v>105</v>
      </c>
      <c r="N401" s="60" t="s">
        <v>6</v>
      </c>
      <c r="R401" s="79">
        <v>5.5</v>
      </c>
      <c r="S401" s="65" t="s">
        <v>363</v>
      </c>
      <c r="T401" s="66" t="str">
        <f t="shared" si="126"/>
        <v>0.00</v>
      </c>
      <c r="U401" s="66">
        <f t="shared" si="127"/>
        <v>-1.5</v>
      </c>
      <c r="V401" s="66">
        <f t="shared" si="128"/>
        <v>178.32000000000002</v>
      </c>
      <c r="W401" s="66">
        <f t="shared" si="129"/>
        <v>1037</v>
      </c>
      <c r="X401" s="20">
        <f t="shared" si="130"/>
        <v>0.17195756991321121</v>
      </c>
      <c r="Y401" s="67">
        <f t="shared" si="131"/>
        <v>1.7832000000000001</v>
      </c>
      <c r="Z401" s="68">
        <f t="shared" si="132"/>
        <v>17832.000000000004</v>
      </c>
      <c r="AA401" s="65" t="s">
        <v>52</v>
      </c>
      <c r="AU401" s="23">
        <f t="shared" si="140"/>
        <v>-1.5</v>
      </c>
      <c r="AV401" s="23" t="str">
        <f t="shared" si="140"/>
        <v/>
      </c>
      <c r="AW401" s="23" t="str">
        <f t="shared" si="140"/>
        <v/>
      </c>
      <c r="AX401" s="23" t="str">
        <f t="shared" si="140"/>
        <v/>
      </c>
      <c r="AY401" s="23" t="str">
        <f t="shared" si="140"/>
        <v/>
      </c>
      <c r="AZ401" s="23"/>
      <c r="BA401" s="25">
        <v>7.2</v>
      </c>
      <c r="BB401" s="24">
        <v>9.7899999999999991</v>
      </c>
      <c r="BC401" s="25">
        <f t="shared" si="139"/>
        <v>13.184999999999999</v>
      </c>
      <c r="BD401" s="25">
        <f t="shared" si="141"/>
        <v>9.1746999999999996</v>
      </c>
      <c r="BF401" s="55">
        <f t="shared" si="137"/>
        <v>0</v>
      </c>
      <c r="BG401" s="66"/>
      <c r="BH401" s="66"/>
      <c r="BI401" s="25"/>
      <c r="BJ401" s="25"/>
      <c r="BK401" s="20"/>
      <c r="BL401" s="24"/>
      <c r="BM401" s="25"/>
      <c r="BN401" s="25"/>
      <c r="BO401" s="25"/>
      <c r="BP401" s="126"/>
    </row>
    <row r="402" spans="1:68" x14ac:dyDescent="0.2">
      <c r="A402" s="56">
        <v>45182</v>
      </c>
      <c r="B402" s="57" t="s">
        <v>561</v>
      </c>
      <c r="C402" s="24" t="s">
        <v>644</v>
      </c>
      <c r="D402" s="24" t="s">
        <v>397</v>
      </c>
      <c r="F402" s="74" t="s">
        <v>51</v>
      </c>
      <c r="G402" s="74" t="s">
        <v>103</v>
      </c>
      <c r="H402" s="72" t="s">
        <v>55</v>
      </c>
      <c r="I402" s="72">
        <v>6</v>
      </c>
      <c r="J402" s="72">
        <v>2</v>
      </c>
      <c r="K402" s="72" t="s">
        <v>637</v>
      </c>
      <c r="L402" s="122">
        <v>3.5</v>
      </c>
      <c r="M402" s="74" t="s">
        <v>105</v>
      </c>
      <c r="N402" s="60" t="s">
        <v>7</v>
      </c>
      <c r="R402" s="79">
        <v>2</v>
      </c>
      <c r="S402" s="65" t="s">
        <v>363</v>
      </c>
      <c r="T402" s="66" t="str">
        <f t="shared" si="126"/>
        <v>0.00</v>
      </c>
      <c r="U402" s="66">
        <f t="shared" si="127"/>
        <v>-3.5</v>
      </c>
      <c r="V402" s="66">
        <f t="shared" si="128"/>
        <v>174.82000000000002</v>
      </c>
      <c r="W402" s="66">
        <f t="shared" si="129"/>
        <v>1040.5</v>
      </c>
      <c r="X402" s="20">
        <f t="shared" si="130"/>
        <v>0.16801537722248922</v>
      </c>
      <c r="Y402" s="67">
        <f t="shared" si="131"/>
        <v>1.7482000000000002</v>
      </c>
      <c r="Z402" s="68">
        <f t="shared" si="132"/>
        <v>17482.000000000004</v>
      </c>
      <c r="AA402" s="65" t="s">
        <v>52</v>
      </c>
      <c r="AU402" s="23">
        <f t="shared" si="140"/>
        <v>-3.5</v>
      </c>
      <c r="AV402" s="23" t="str">
        <f t="shared" si="140"/>
        <v/>
      </c>
      <c r="AW402" s="23" t="str">
        <f t="shared" si="140"/>
        <v/>
      </c>
      <c r="AX402" s="23" t="str">
        <f t="shared" si="140"/>
        <v/>
      </c>
      <c r="AY402" s="23" t="str">
        <f t="shared" si="140"/>
        <v/>
      </c>
      <c r="AZ402" s="23"/>
      <c r="BA402" s="25">
        <v>0</v>
      </c>
      <c r="BB402" s="24">
        <v>2.83</v>
      </c>
      <c r="BC402" s="25">
        <f t="shared" si="139"/>
        <v>6.4050000000000011</v>
      </c>
      <c r="BD402" s="25">
        <f t="shared" si="141"/>
        <v>2.7019000000000002</v>
      </c>
      <c r="BF402" s="55">
        <f t="shared" si="137"/>
        <v>0</v>
      </c>
      <c r="BG402" s="66"/>
      <c r="BH402" s="66"/>
      <c r="BI402" s="25"/>
      <c r="BJ402" s="25"/>
      <c r="BK402" s="20"/>
      <c r="BL402" s="24"/>
      <c r="BM402" s="25"/>
      <c r="BN402" s="25"/>
      <c r="BO402" s="25"/>
      <c r="BP402" s="126"/>
    </row>
    <row r="403" spans="1:68" x14ac:dyDescent="0.2">
      <c r="A403" s="56">
        <v>45182</v>
      </c>
      <c r="B403" s="57" t="s">
        <v>561</v>
      </c>
      <c r="C403" s="24" t="s">
        <v>644</v>
      </c>
      <c r="D403" s="24" t="s">
        <v>397</v>
      </c>
      <c r="F403" s="74" t="s">
        <v>51</v>
      </c>
      <c r="G403" s="74" t="s">
        <v>103</v>
      </c>
      <c r="H403" s="72" t="s">
        <v>55</v>
      </c>
      <c r="I403" s="72">
        <v>8</v>
      </c>
      <c r="J403" s="72">
        <v>13</v>
      </c>
      <c r="K403" s="72" t="s">
        <v>638</v>
      </c>
      <c r="L403" s="122">
        <v>1.5</v>
      </c>
      <c r="M403" s="74" t="s">
        <v>105</v>
      </c>
      <c r="N403" s="60" t="s">
        <v>6</v>
      </c>
      <c r="R403" s="79">
        <v>5</v>
      </c>
      <c r="S403" s="65" t="s">
        <v>363</v>
      </c>
      <c r="T403" s="66" t="str">
        <f t="shared" si="126"/>
        <v>0.00</v>
      </c>
      <c r="U403" s="66">
        <f t="shared" si="127"/>
        <v>-1.5</v>
      </c>
      <c r="V403" s="66">
        <f t="shared" si="128"/>
        <v>173.32000000000002</v>
      </c>
      <c r="W403" s="66">
        <f t="shared" si="129"/>
        <v>1042</v>
      </c>
      <c r="X403" s="20">
        <f t="shared" si="130"/>
        <v>0.16633397312859888</v>
      </c>
      <c r="Y403" s="67">
        <f t="shared" si="131"/>
        <v>1.7332000000000003</v>
      </c>
      <c r="Z403" s="68">
        <f t="shared" si="132"/>
        <v>17332.000000000004</v>
      </c>
      <c r="AA403" s="65" t="s">
        <v>52</v>
      </c>
      <c r="AU403" s="23">
        <f t="shared" si="140"/>
        <v>-1.5</v>
      </c>
      <c r="AV403" s="23" t="str">
        <f t="shared" si="140"/>
        <v/>
      </c>
      <c r="AW403" s="23" t="str">
        <f t="shared" si="140"/>
        <v/>
      </c>
      <c r="AX403" s="23" t="str">
        <f t="shared" si="140"/>
        <v/>
      </c>
      <c r="AY403" s="23" t="str">
        <f t="shared" si="140"/>
        <v/>
      </c>
      <c r="AZ403" s="23"/>
      <c r="BA403" s="25">
        <v>4.5999999999999996</v>
      </c>
      <c r="BB403" s="24">
        <v>4.21</v>
      </c>
      <c r="BC403" s="25">
        <f t="shared" si="139"/>
        <v>4.8149999999999995</v>
      </c>
      <c r="BD403" s="25">
        <f t="shared" si="141"/>
        <v>3.9853000000000001</v>
      </c>
      <c r="BF403" s="55">
        <f t="shared" si="137"/>
        <v>0</v>
      </c>
      <c r="BG403" s="66"/>
      <c r="BH403" s="66"/>
      <c r="BI403" s="25"/>
      <c r="BJ403" s="25"/>
      <c r="BK403" s="20"/>
      <c r="BL403" s="24"/>
      <c r="BM403" s="25"/>
      <c r="BN403" s="25"/>
      <c r="BO403" s="25"/>
      <c r="BP403" s="126"/>
    </row>
    <row r="404" spans="1:68" x14ac:dyDescent="0.2">
      <c r="A404" s="56">
        <v>45182</v>
      </c>
      <c r="B404" s="57" t="s">
        <v>561</v>
      </c>
      <c r="C404" s="24" t="s">
        <v>644</v>
      </c>
      <c r="D404" s="24" t="s">
        <v>397</v>
      </c>
      <c r="F404" s="74" t="s">
        <v>51</v>
      </c>
      <c r="G404" s="74" t="s">
        <v>103</v>
      </c>
      <c r="H404" s="72" t="s">
        <v>55</v>
      </c>
      <c r="I404" s="72">
        <v>8</v>
      </c>
      <c r="J404" s="72">
        <v>13</v>
      </c>
      <c r="K404" s="72" t="s">
        <v>638</v>
      </c>
      <c r="L404" s="122">
        <v>3.5</v>
      </c>
      <c r="M404" s="74" t="s">
        <v>105</v>
      </c>
      <c r="N404" s="60" t="s">
        <v>7</v>
      </c>
      <c r="R404" s="79">
        <v>2</v>
      </c>
      <c r="S404" s="65" t="s">
        <v>363</v>
      </c>
      <c r="T404" s="66" t="str">
        <f t="shared" si="126"/>
        <v>0.00</v>
      </c>
      <c r="U404" s="66">
        <f t="shared" si="127"/>
        <v>-3.5</v>
      </c>
      <c r="V404" s="66">
        <f t="shared" si="128"/>
        <v>169.82000000000002</v>
      </c>
      <c r="W404" s="66">
        <f t="shared" si="129"/>
        <v>1045.5</v>
      </c>
      <c r="X404" s="20">
        <f t="shared" si="130"/>
        <v>0.16242945958871355</v>
      </c>
      <c r="Y404" s="67">
        <f t="shared" si="131"/>
        <v>1.6982000000000002</v>
      </c>
      <c r="Z404" s="68">
        <f t="shared" si="132"/>
        <v>16982.000000000004</v>
      </c>
      <c r="AA404" s="65" t="s">
        <v>52</v>
      </c>
      <c r="AU404" s="23">
        <f t="shared" si="140"/>
        <v>-3.5</v>
      </c>
      <c r="AV404" s="23" t="str">
        <f t="shared" si="140"/>
        <v/>
      </c>
      <c r="AW404" s="23" t="str">
        <f t="shared" si="140"/>
        <v/>
      </c>
      <c r="AX404" s="23" t="str">
        <f t="shared" si="140"/>
        <v/>
      </c>
      <c r="AY404" s="23" t="str">
        <f t="shared" si="140"/>
        <v/>
      </c>
      <c r="AZ404" s="23"/>
      <c r="BA404" s="25">
        <v>0</v>
      </c>
      <c r="BB404" s="25">
        <v>1.7</v>
      </c>
      <c r="BC404" s="25">
        <f t="shared" si="139"/>
        <v>2.4500000000000002</v>
      </c>
      <c r="BD404" s="25">
        <f t="shared" si="141"/>
        <v>1.651</v>
      </c>
      <c r="BF404" s="55">
        <f t="shared" si="137"/>
        <v>0</v>
      </c>
      <c r="BG404" s="66"/>
      <c r="BH404" s="66"/>
      <c r="BI404" s="25"/>
      <c r="BJ404" s="25"/>
      <c r="BK404" s="20"/>
      <c r="BL404" s="24"/>
      <c r="BM404" s="25"/>
      <c r="BN404" s="25"/>
      <c r="BO404" s="25"/>
      <c r="BP404" s="126"/>
    </row>
    <row r="405" spans="1:68" x14ac:dyDescent="0.2">
      <c r="A405" s="56">
        <v>45183</v>
      </c>
      <c r="B405" s="57" t="s">
        <v>561</v>
      </c>
      <c r="C405" s="24" t="s">
        <v>643</v>
      </c>
      <c r="D405" s="24" t="s">
        <v>398</v>
      </c>
      <c r="F405" s="74" t="s">
        <v>51</v>
      </c>
      <c r="G405" s="74" t="s">
        <v>103</v>
      </c>
      <c r="H405" s="72" t="s">
        <v>639</v>
      </c>
      <c r="I405" s="72">
        <v>3</v>
      </c>
      <c r="J405" s="72">
        <v>2</v>
      </c>
      <c r="K405" s="86" t="s">
        <v>640</v>
      </c>
      <c r="L405" s="122">
        <v>5</v>
      </c>
      <c r="M405" s="74" t="s">
        <v>105</v>
      </c>
      <c r="N405" s="60" t="s">
        <v>6</v>
      </c>
      <c r="R405" s="79">
        <v>2</v>
      </c>
      <c r="S405" s="65" t="s">
        <v>373</v>
      </c>
      <c r="T405" s="66" t="str">
        <f t="shared" si="126"/>
        <v>0.00</v>
      </c>
      <c r="U405" s="66">
        <f t="shared" si="127"/>
        <v>-5</v>
      </c>
      <c r="V405" s="66">
        <f t="shared" si="128"/>
        <v>164.82000000000002</v>
      </c>
      <c r="W405" s="66">
        <f t="shared" si="129"/>
        <v>1050.5</v>
      </c>
      <c r="X405" s="20">
        <f t="shared" si="130"/>
        <v>0.15689671584959544</v>
      </c>
      <c r="Y405" s="67">
        <f t="shared" si="131"/>
        <v>1.6482000000000001</v>
      </c>
      <c r="Z405" s="68">
        <f t="shared" si="132"/>
        <v>16482.000000000004</v>
      </c>
      <c r="AA405" s="65" t="s">
        <v>52</v>
      </c>
      <c r="AU405" s="23">
        <f t="shared" si="140"/>
        <v>-5</v>
      </c>
      <c r="AV405" s="23" t="str">
        <f t="shared" si="140"/>
        <v/>
      </c>
      <c r="AW405" s="23" t="str">
        <f t="shared" si="140"/>
        <v/>
      </c>
      <c r="AX405" s="23" t="str">
        <f t="shared" si="140"/>
        <v/>
      </c>
      <c r="AY405" s="23" t="str">
        <f t="shared" si="140"/>
        <v/>
      </c>
      <c r="AZ405" s="23"/>
      <c r="BA405" s="24">
        <v>2.0499999999999998</v>
      </c>
      <c r="BB405" s="24">
        <v>1.71</v>
      </c>
      <c r="BC405" s="25">
        <f t="shared" si="139"/>
        <v>3.5500000000000007</v>
      </c>
      <c r="BD405" s="25">
        <f t="shared" si="141"/>
        <v>1.6602999999999999</v>
      </c>
      <c r="BF405" s="55">
        <f t="shared" si="137"/>
        <v>0</v>
      </c>
      <c r="BG405" s="66"/>
      <c r="BH405" s="66"/>
      <c r="BI405" s="25"/>
      <c r="BJ405" s="25"/>
      <c r="BK405" s="20"/>
      <c r="BL405" s="24"/>
      <c r="BM405" s="25"/>
      <c r="BN405" s="25"/>
      <c r="BO405" s="25"/>
      <c r="BP405" s="126"/>
    </row>
    <row r="406" spans="1:68" x14ac:dyDescent="0.2">
      <c r="A406" s="56">
        <v>45183</v>
      </c>
      <c r="B406" s="57" t="s">
        <v>561</v>
      </c>
      <c r="C406" s="24" t="s">
        <v>643</v>
      </c>
      <c r="D406" s="24" t="s">
        <v>398</v>
      </c>
      <c r="F406" s="74" t="s">
        <v>51</v>
      </c>
      <c r="G406" s="74" t="s">
        <v>103</v>
      </c>
      <c r="H406" s="72" t="s">
        <v>639</v>
      </c>
      <c r="I406" s="61" t="s">
        <v>136</v>
      </c>
      <c r="J406" s="61" t="s">
        <v>202</v>
      </c>
      <c r="K406" s="70" t="s">
        <v>641</v>
      </c>
      <c r="L406" s="122">
        <v>1.5</v>
      </c>
      <c r="M406" s="74" t="s">
        <v>105</v>
      </c>
      <c r="N406" s="60" t="s">
        <v>6</v>
      </c>
      <c r="R406" s="79">
        <v>5.5</v>
      </c>
      <c r="S406" s="65" t="s">
        <v>373</v>
      </c>
      <c r="T406" s="66" t="str">
        <f t="shared" si="126"/>
        <v>0.00</v>
      </c>
      <c r="U406" s="66">
        <f t="shared" si="127"/>
        <v>-1.5</v>
      </c>
      <c r="V406" s="66">
        <f t="shared" si="128"/>
        <v>163.32000000000002</v>
      </c>
      <c r="W406" s="66">
        <f t="shared" si="129"/>
        <v>1052</v>
      </c>
      <c r="X406" s="20">
        <f t="shared" si="130"/>
        <v>0.1552471482889734</v>
      </c>
      <c r="Y406" s="67">
        <f t="shared" si="131"/>
        <v>1.6332000000000002</v>
      </c>
      <c r="Z406" s="68">
        <f t="shared" si="132"/>
        <v>16332.000000000002</v>
      </c>
      <c r="AA406" s="65" t="s">
        <v>52</v>
      </c>
      <c r="AU406" s="23">
        <f t="shared" si="140"/>
        <v>-1.5</v>
      </c>
      <c r="AV406" s="23" t="str">
        <f t="shared" si="140"/>
        <v/>
      </c>
      <c r="AW406" s="23" t="str">
        <f t="shared" si="140"/>
        <v/>
      </c>
      <c r="AX406" s="23" t="str">
        <f t="shared" si="140"/>
        <v/>
      </c>
      <c r="AY406" s="23" t="str">
        <f t="shared" si="140"/>
        <v/>
      </c>
      <c r="AZ406" s="23"/>
      <c r="BA406" s="25">
        <v>5.0999999999999996</v>
      </c>
      <c r="BB406" s="24">
        <v>5.0199999999999996</v>
      </c>
      <c r="BC406" s="25">
        <f t="shared" si="139"/>
        <v>6.0299999999999994</v>
      </c>
      <c r="BD406" s="25">
        <f t="shared" si="141"/>
        <v>4.7385999999999999</v>
      </c>
      <c r="BF406" s="55">
        <f t="shared" si="137"/>
        <v>0</v>
      </c>
      <c r="BG406" s="66"/>
      <c r="BH406" s="66"/>
      <c r="BI406" s="25"/>
      <c r="BJ406" s="25"/>
      <c r="BK406" s="20"/>
      <c r="BL406" s="24"/>
      <c r="BM406" s="25"/>
      <c r="BN406" s="25"/>
      <c r="BO406" s="25"/>
      <c r="BP406" s="126"/>
    </row>
    <row r="407" spans="1:68" x14ac:dyDescent="0.2">
      <c r="A407" s="56">
        <v>45183</v>
      </c>
      <c r="B407" s="57" t="s">
        <v>561</v>
      </c>
      <c r="C407" s="24" t="s">
        <v>643</v>
      </c>
      <c r="D407" s="24" t="s">
        <v>398</v>
      </c>
      <c r="F407" s="74" t="s">
        <v>51</v>
      </c>
      <c r="G407" s="74" t="s">
        <v>103</v>
      </c>
      <c r="H407" s="72" t="s">
        <v>639</v>
      </c>
      <c r="I407" s="61" t="s">
        <v>136</v>
      </c>
      <c r="J407" s="61" t="s">
        <v>202</v>
      </c>
      <c r="K407" s="69" t="s">
        <v>641</v>
      </c>
      <c r="L407" s="122">
        <v>3.5</v>
      </c>
      <c r="M407" s="74" t="s">
        <v>105</v>
      </c>
      <c r="N407" s="60" t="s">
        <v>7</v>
      </c>
      <c r="R407" s="79">
        <v>1.9</v>
      </c>
      <c r="S407" s="65" t="s">
        <v>373</v>
      </c>
      <c r="T407" s="66">
        <f t="shared" ref="T407:T470" si="142">IF((AA407="W"),ROUND((R407*L407),2),"0.00")</f>
        <v>6.65</v>
      </c>
      <c r="U407" s="66">
        <f t="shared" ref="U407:U470" si="143">-$L407+T407</f>
        <v>3.1500000000000004</v>
      </c>
      <c r="V407" s="66">
        <f t="shared" ref="V407:V470" si="144">U407+V406</f>
        <v>166.47000000000003</v>
      </c>
      <c r="W407" s="66">
        <f t="shared" ref="W407:W470" si="145">L407+W406</f>
        <v>1055.5</v>
      </c>
      <c r="X407" s="20">
        <f t="shared" ref="X407:X470" si="146">SUM(V407/W407)</f>
        <v>0.15771672193273334</v>
      </c>
      <c r="Y407" s="67">
        <f t="shared" ref="Y407:Y470" si="147">V407/100</f>
        <v>1.6647000000000003</v>
      </c>
      <c r="Z407" s="68">
        <f t="shared" ref="Z407:Z470" si="148">V407*100</f>
        <v>16647.000000000004</v>
      </c>
      <c r="AA407" s="65" t="s">
        <v>53</v>
      </c>
      <c r="AU407" s="23">
        <f t="shared" si="140"/>
        <v>3.1500000000000004</v>
      </c>
      <c r="AV407" s="23" t="str">
        <f t="shared" si="140"/>
        <v/>
      </c>
      <c r="AW407" s="23" t="str">
        <f t="shared" si="140"/>
        <v/>
      </c>
      <c r="AX407" s="23" t="str">
        <f t="shared" si="140"/>
        <v/>
      </c>
      <c r="AY407" s="23" t="str">
        <f t="shared" si="140"/>
        <v/>
      </c>
      <c r="AZ407" s="23"/>
      <c r="BA407" s="25">
        <v>0</v>
      </c>
      <c r="BB407" s="24">
        <v>1.83</v>
      </c>
      <c r="BC407" s="25">
        <f t="shared" si="139"/>
        <v>2.9050000000000002</v>
      </c>
      <c r="BD407" s="25">
        <f t="shared" si="141"/>
        <v>1.7719</v>
      </c>
      <c r="BF407" s="55">
        <f t="shared" si="137"/>
        <v>0</v>
      </c>
      <c r="BG407" s="66"/>
      <c r="BH407" s="66"/>
      <c r="BI407" s="25"/>
      <c r="BJ407" s="25"/>
      <c r="BK407" s="20"/>
      <c r="BL407" s="24"/>
      <c r="BM407" s="25"/>
      <c r="BN407" s="25"/>
      <c r="BO407" s="25"/>
      <c r="BP407" s="126"/>
    </row>
    <row r="408" spans="1:68" x14ac:dyDescent="0.2">
      <c r="A408" s="56">
        <v>45183</v>
      </c>
      <c r="B408" s="57" t="s">
        <v>561</v>
      </c>
      <c r="C408" s="24" t="s">
        <v>643</v>
      </c>
      <c r="D408" s="24" t="s">
        <v>398</v>
      </c>
      <c r="F408" s="74" t="s">
        <v>51</v>
      </c>
      <c r="G408" s="74" t="s">
        <v>103</v>
      </c>
      <c r="H408" s="24" t="s">
        <v>185</v>
      </c>
      <c r="I408" s="61" t="s">
        <v>95</v>
      </c>
      <c r="J408" s="61" t="s">
        <v>159</v>
      </c>
      <c r="K408" s="62" t="s">
        <v>642</v>
      </c>
      <c r="L408" s="122">
        <v>1</v>
      </c>
      <c r="M408" s="74" t="s">
        <v>105</v>
      </c>
      <c r="N408" s="60" t="s">
        <v>6</v>
      </c>
      <c r="R408" s="79">
        <v>3.6</v>
      </c>
      <c r="S408" s="65" t="s">
        <v>371</v>
      </c>
      <c r="T408" s="66" t="str">
        <f t="shared" si="142"/>
        <v>0.00</v>
      </c>
      <c r="U408" s="66">
        <f t="shared" si="143"/>
        <v>-1</v>
      </c>
      <c r="V408" s="66">
        <f t="shared" si="144"/>
        <v>165.47000000000003</v>
      </c>
      <c r="W408" s="66">
        <f t="shared" si="145"/>
        <v>1056.5</v>
      </c>
      <c r="X408" s="20">
        <f t="shared" si="146"/>
        <v>0.15662091812588738</v>
      </c>
      <c r="Y408" s="67">
        <f t="shared" si="147"/>
        <v>1.6547000000000003</v>
      </c>
      <c r="Z408" s="68">
        <f t="shared" si="148"/>
        <v>16547.000000000004</v>
      </c>
      <c r="AA408" s="65" t="s">
        <v>52</v>
      </c>
      <c r="AU408" s="23">
        <f t="shared" si="140"/>
        <v>-1</v>
      </c>
      <c r="AV408" s="23" t="str">
        <f t="shared" si="140"/>
        <v/>
      </c>
      <c r="AW408" s="23" t="str">
        <f t="shared" si="140"/>
        <v/>
      </c>
      <c r="AX408" s="23" t="str">
        <f t="shared" si="140"/>
        <v/>
      </c>
      <c r="AY408" s="23" t="str">
        <f t="shared" si="140"/>
        <v/>
      </c>
      <c r="AZ408" s="23"/>
      <c r="BA408" s="25">
        <v>3.5</v>
      </c>
      <c r="BB408" s="24">
        <v>3.6</v>
      </c>
      <c r="BC408" s="25">
        <f t="shared" si="139"/>
        <v>2.6</v>
      </c>
      <c r="BD408" s="25">
        <f t="shared" si="141"/>
        <v>3.4180000000000001</v>
      </c>
      <c r="BF408" s="55">
        <f t="shared" si="137"/>
        <v>0</v>
      </c>
      <c r="BG408" s="66"/>
      <c r="BH408" s="66"/>
      <c r="BI408" s="25"/>
      <c r="BJ408" s="25"/>
      <c r="BK408" s="20"/>
      <c r="BL408" s="24"/>
      <c r="BM408" s="25"/>
      <c r="BN408" s="25"/>
      <c r="BO408" s="25"/>
      <c r="BP408" s="126"/>
    </row>
    <row r="409" spans="1:68" x14ac:dyDescent="0.2">
      <c r="A409" s="56">
        <v>45183</v>
      </c>
      <c r="B409" s="57" t="s">
        <v>561</v>
      </c>
      <c r="C409" s="24" t="s">
        <v>643</v>
      </c>
      <c r="D409" s="24" t="s">
        <v>398</v>
      </c>
      <c r="F409" s="74" t="s">
        <v>51</v>
      </c>
      <c r="G409" s="74" t="s">
        <v>103</v>
      </c>
      <c r="H409" s="24" t="s">
        <v>185</v>
      </c>
      <c r="I409" s="61" t="s">
        <v>95</v>
      </c>
      <c r="J409" s="61" t="s">
        <v>159</v>
      </c>
      <c r="K409" s="69" t="s">
        <v>642</v>
      </c>
      <c r="L409" s="122">
        <v>4</v>
      </c>
      <c r="M409" s="74" t="s">
        <v>105</v>
      </c>
      <c r="N409" s="60" t="s">
        <v>7</v>
      </c>
      <c r="R409" s="79">
        <v>1.6</v>
      </c>
      <c r="S409" s="65" t="s">
        <v>371</v>
      </c>
      <c r="T409" s="66">
        <f t="shared" si="142"/>
        <v>6.4</v>
      </c>
      <c r="U409" s="66">
        <f t="shared" si="143"/>
        <v>2.4000000000000004</v>
      </c>
      <c r="V409" s="66">
        <f t="shared" si="144"/>
        <v>167.87000000000003</v>
      </c>
      <c r="W409" s="66">
        <f t="shared" si="145"/>
        <v>1060.5</v>
      </c>
      <c r="X409" s="20">
        <f t="shared" si="146"/>
        <v>0.15829325789721832</v>
      </c>
      <c r="Y409" s="67">
        <f t="shared" si="147"/>
        <v>1.6787000000000003</v>
      </c>
      <c r="Z409" s="68">
        <f t="shared" si="148"/>
        <v>16787.000000000004</v>
      </c>
      <c r="AA409" s="65" t="s">
        <v>53</v>
      </c>
      <c r="AU409" s="23">
        <f t="shared" si="140"/>
        <v>2.4000000000000004</v>
      </c>
      <c r="AV409" s="23" t="str">
        <f t="shared" si="140"/>
        <v/>
      </c>
      <c r="AW409" s="23" t="str">
        <f t="shared" si="140"/>
        <v/>
      </c>
      <c r="AX409" s="23" t="str">
        <f t="shared" si="140"/>
        <v/>
      </c>
      <c r="AY409" s="23" t="str">
        <f t="shared" si="140"/>
        <v/>
      </c>
      <c r="AZ409" s="23"/>
      <c r="BA409" s="25">
        <v>0</v>
      </c>
      <c r="BB409" s="24">
        <v>1.44</v>
      </c>
      <c r="BC409" s="25">
        <f t="shared" si="139"/>
        <v>1.7599999999999998</v>
      </c>
      <c r="BD409" s="25">
        <f t="shared" si="141"/>
        <v>1.4092</v>
      </c>
      <c r="BF409" s="55">
        <f t="shared" si="137"/>
        <v>0</v>
      </c>
      <c r="BG409" s="66"/>
      <c r="BH409" s="66"/>
      <c r="BI409" s="25"/>
      <c r="BJ409" s="25"/>
      <c r="BK409" s="20"/>
      <c r="BL409" s="24"/>
      <c r="BM409" s="25"/>
      <c r="BN409" s="25"/>
      <c r="BO409" s="25"/>
      <c r="BP409" s="126"/>
    </row>
    <row r="410" spans="1:68" x14ac:dyDescent="0.2">
      <c r="A410" s="56">
        <v>45183</v>
      </c>
      <c r="B410" s="57" t="s">
        <v>561</v>
      </c>
      <c r="C410" s="24" t="s">
        <v>643</v>
      </c>
      <c r="D410" s="24" t="s">
        <v>398</v>
      </c>
      <c r="F410" s="74" t="s">
        <v>51</v>
      </c>
      <c r="G410" s="74" t="s">
        <v>103</v>
      </c>
      <c r="H410" s="24" t="s">
        <v>185</v>
      </c>
      <c r="I410" s="61" t="s">
        <v>90</v>
      </c>
      <c r="J410" s="61" t="s">
        <v>95</v>
      </c>
      <c r="K410" s="62" t="s">
        <v>420</v>
      </c>
      <c r="L410" s="122">
        <v>2</v>
      </c>
      <c r="M410" s="74" t="s">
        <v>105</v>
      </c>
      <c r="N410" s="60" t="s">
        <v>6</v>
      </c>
      <c r="R410" s="79">
        <v>2.5</v>
      </c>
      <c r="S410" s="65" t="s">
        <v>371</v>
      </c>
      <c r="T410" s="66" t="str">
        <f t="shared" si="142"/>
        <v>0.00</v>
      </c>
      <c r="U410" s="66">
        <f t="shared" si="143"/>
        <v>-2</v>
      </c>
      <c r="V410" s="66">
        <f t="shared" si="144"/>
        <v>165.87000000000003</v>
      </c>
      <c r="W410" s="66">
        <f t="shared" si="145"/>
        <v>1062.5</v>
      </c>
      <c r="X410" s="20">
        <f t="shared" si="146"/>
        <v>0.15611294117647062</v>
      </c>
      <c r="Y410" s="67">
        <f t="shared" si="147"/>
        <v>1.6587000000000003</v>
      </c>
      <c r="Z410" s="68">
        <f t="shared" si="148"/>
        <v>16587.000000000004</v>
      </c>
      <c r="AA410" s="65" t="s">
        <v>52</v>
      </c>
      <c r="AU410" s="23">
        <f t="shared" si="140"/>
        <v>-2</v>
      </c>
      <c r="AV410" s="23" t="str">
        <f t="shared" si="140"/>
        <v/>
      </c>
      <c r="AW410" s="23" t="str">
        <f t="shared" si="140"/>
        <v/>
      </c>
      <c r="AX410" s="23" t="str">
        <f t="shared" si="140"/>
        <v/>
      </c>
      <c r="AY410" s="23" t="str">
        <f t="shared" si="140"/>
        <v/>
      </c>
      <c r="AZ410" s="23"/>
      <c r="BA410" s="25">
        <v>3.2</v>
      </c>
      <c r="BB410" s="24">
        <v>3.42</v>
      </c>
      <c r="BC410" s="25">
        <f t="shared" si="139"/>
        <v>4.84</v>
      </c>
      <c r="BD410" s="25">
        <f t="shared" si="141"/>
        <v>3.2505999999999999</v>
      </c>
      <c r="BF410" s="55">
        <f t="shared" si="137"/>
        <v>0</v>
      </c>
      <c r="BG410" s="66"/>
      <c r="BH410" s="66"/>
      <c r="BI410" s="25"/>
      <c r="BJ410" s="25"/>
      <c r="BK410" s="20"/>
      <c r="BL410" s="24"/>
      <c r="BM410" s="25"/>
      <c r="BN410" s="25"/>
      <c r="BO410" s="25"/>
      <c r="BP410" s="126"/>
    </row>
    <row r="411" spans="1:68" x14ac:dyDescent="0.2">
      <c r="A411" s="56">
        <v>45184</v>
      </c>
      <c r="B411" s="57" t="s">
        <v>561</v>
      </c>
      <c r="C411" s="24" t="s">
        <v>645</v>
      </c>
      <c r="D411" s="24" t="s">
        <v>562</v>
      </c>
      <c r="F411" s="74" t="s">
        <v>51</v>
      </c>
      <c r="G411" s="74" t="s">
        <v>103</v>
      </c>
      <c r="H411" s="24" t="s">
        <v>141</v>
      </c>
      <c r="I411" s="61" t="s">
        <v>80</v>
      </c>
      <c r="J411" s="61" t="s">
        <v>156</v>
      </c>
      <c r="K411" s="69" t="s">
        <v>488</v>
      </c>
      <c r="L411" s="122">
        <v>3</v>
      </c>
      <c r="M411" s="74" t="s">
        <v>105</v>
      </c>
      <c r="N411" s="60" t="s">
        <v>6</v>
      </c>
      <c r="R411" s="79">
        <v>1.9</v>
      </c>
      <c r="S411" s="65" t="s">
        <v>372</v>
      </c>
      <c r="T411" s="66">
        <f t="shared" si="142"/>
        <v>5.7</v>
      </c>
      <c r="U411" s="66">
        <f t="shared" si="143"/>
        <v>2.7</v>
      </c>
      <c r="V411" s="66">
        <f t="shared" si="144"/>
        <v>168.57000000000002</v>
      </c>
      <c r="W411" s="66">
        <f t="shared" si="145"/>
        <v>1065.5</v>
      </c>
      <c r="X411" s="20">
        <f t="shared" si="146"/>
        <v>0.15820741435945568</v>
      </c>
      <c r="Y411" s="67">
        <f t="shared" si="147"/>
        <v>1.6857000000000002</v>
      </c>
      <c r="Z411" s="68">
        <f t="shared" si="148"/>
        <v>16857.000000000004</v>
      </c>
      <c r="AA411" s="65" t="s">
        <v>53</v>
      </c>
      <c r="AU411" s="23">
        <f t="shared" si="140"/>
        <v>2.7</v>
      </c>
      <c r="AV411" s="23" t="str">
        <f t="shared" si="140"/>
        <v/>
      </c>
      <c r="AW411" s="23" t="str">
        <f t="shared" si="140"/>
        <v/>
      </c>
      <c r="AX411" s="23" t="str">
        <f t="shared" si="140"/>
        <v/>
      </c>
      <c r="AY411" s="23" t="str">
        <f t="shared" si="140"/>
        <v/>
      </c>
      <c r="AZ411" s="23"/>
      <c r="BA411" s="25">
        <v>2</v>
      </c>
      <c r="BB411" s="24">
        <v>1.87</v>
      </c>
      <c r="BC411" s="25">
        <f t="shared" si="139"/>
        <v>2.6100000000000003</v>
      </c>
      <c r="BD411" s="25">
        <f t="shared" si="141"/>
        <v>1.8091000000000002</v>
      </c>
      <c r="BF411" s="55">
        <f t="shared" si="137"/>
        <v>0</v>
      </c>
      <c r="BG411" s="66"/>
      <c r="BH411" s="66"/>
      <c r="BI411" s="25"/>
      <c r="BJ411" s="25"/>
      <c r="BK411" s="20"/>
      <c r="BL411" s="24"/>
      <c r="BM411" s="25"/>
      <c r="BN411" s="25"/>
      <c r="BO411" s="25"/>
      <c r="BP411" s="126"/>
    </row>
    <row r="412" spans="1:68" x14ac:dyDescent="0.2">
      <c r="A412" s="56">
        <v>45184</v>
      </c>
      <c r="B412" s="57" t="s">
        <v>561</v>
      </c>
      <c r="C412" s="24" t="s">
        <v>645</v>
      </c>
      <c r="D412" s="24" t="s">
        <v>562</v>
      </c>
      <c r="F412" s="74" t="s">
        <v>51</v>
      </c>
      <c r="G412" s="74" t="s">
        <v>103</v>
      </c>
      <c r="H412" s="24" t="s">
        <v>141</v>
      </c>
      <c r="I412" s="61" t="s">
        <v>84</v>
      </c>
      <c r="J412" s="61" t="s">
        <v>65</v>
      </c>
      <c r="K412" s="60" t="s">
        <v>646</v>
      </c>
      <c r="L412" s="122">
        <v>1</v>
      </c>
      <c r="M412" s="74" t="s">
        <v>105</v>
      </c>
      <c r="N412" s="60" t="s">
        <v>6</v>
      </c>
      <c r="R412" s="79">
        <v>4.5</v>
      </c>
      <c r="S412" s="65" t="s">
        <v>363</v>
      </c>
      <c r="T412" s="66" t="str">
        <f t="shared" si="142"/>
        <v>0.00</v>
      </c>
      <c r="U412" s="66">
        <f t="shared" si="143"/>
        <v>-1</v>
      </c>
      <c r="V412" s="66">
        <f t="shared" si="144"/>
        <v>167.57000000000002</v>
      </c>
      <c r="W412" s="66">
        <f t="shared" si="145"/>
        <v>1066.5</v>
      </c>
      <c r="X412" s="20">
        <f t="shared" si="146"/>
        <v>0.15712142522269107</v>
      </c>
      <c r="Y412" s="67">
        <f t="shared" si="147"/>
        <v>1.6757000000000002</v>
      </c>
      <c r="Z412" s="68">
        <f t="shared" si="148"/>
        <v>16757.000000000004</v>
      </c>
      <c r="AA412" s="65" t="s">
        <v>52</v>
      </c>
      <c r="AU412" s="23">
        <f t="shared" si="140"/>
        <v>-1</v>
      </c>
      <c r="AV412" s="23" t="str">
        <f t="shared" si="140"/>
        <v/>
      </c>
      <c r="AW412" s="23" t="str">
        <f t="shared" si="140"/>
        <v/>
      </c>
      <c r="AX412" s="23" t="str">
        <f t="shared" si="140"/>
        <v/>
      </c>
      <c r="AY412" s="23" t="str">
        <f t="shared" si="140"/>
        <v/>
      </c>
      <c r="AZ412" s="23"/>
      <c r="BA412" s="63">
        <v>4</v>
      </c>
      <c r="BB412" s="24">
        <v>3.22</v>
      </c>
      <c r="BC412" s="25">
        <f t="shared" si="139"/>
        <v>2.2200000000000002</v>
      </c>
      <c r="BD412" s="25">
        <f t="shared" si="141"/>
        <v>3.0646000000000004</v>
      </c>
      <c r="BF412" s="55">
        <f t="shared" si="137"/>
        <v>0</v>
      </c>
      <c r="BG412" s="66"/>
      <c r="BH412" s="66"/>
      <c r="BI412" s="25"/>
      <c r="BJ412" s="25"/>
      <c r="BK412" s="20"/>
      <c r="BL412" s="24"/>
      <c r="BM412" s="25"/>
      <c r="BN412" s="25"/>
      <c r="BO412" s="25"/>
      <c r="BP412" s="126"/>
    </row>
    <row r="413" spans="1:68" x14ac:dyDescent="0.2">
      <c r="A413" s="56">
        <v>45184</v>
      </c>
      <c r="B413" s="57" t="s">
        <v>561</v>
      </c>
      <c r="C413" s="24" t="s">
        <v>645</v>
      </c>
      <c r="D413" s="24" t="s">
        <v>562</v>
      </c>
      <c r="F413" s="74" t="s">
        <v>51</v>
      </c>
      <c r="G413" s="74" t="s">
        <v>103</v>
      </c>
      <c r="H413" s="24" t="s">
        <v>141</v>
      </c>
      <c r="I413" s="61" t="s">
        <v>84</v>
      </c>
      <c r="J413" s="61" t="s">
        <v>65</v>
      </c>
      <c r="K413" s="60" t="s">
        <v>646</v>
      </c>
      <c r="L413" s="122">
        <v>4</v>
      </c>
      <c r="M413" s="74" t="s">
        <v>105</v>
      </c>
      <c r="N413" s="60" t="s">
        <v>7</v>
      </c>
      <c r="R413" s="79">
        <v>1.9</v>
      </c>
      <c r="S413" s="65" t="s">
        <v>363</v>
      </c>
      <c r="T413" s="66" t="str">
        <f t="shared" si="142"/>
        <v>0.00</v>
      </c>
      <c r="U413" s="66">
        <f t="shared" si="143"/>
        <v>-4</v>
      </c>
      <c r="V413" s="66">
        <f t="shared" si="144"/>
        <v>163.57000000000002</v>
      </c>
      <c r="W413" s="66">
        <f t="shared" si="145"/>
        <v>1070.5</v>
      </c>
      <c r="X413" s="20">
        <f t="shared" si="146"/>
        <v>0.15279775805698273</v>
      </c>
      <c r="Y413" s="67">
        <f t="shared" si="147"/>
        <v>1.6357000000000002</v>
      </c>
      <c r="Z413" s="68">
        <f t="shared" si="148"/>
        <v>16357.000000000002</v>
      </c>
      <c r="AA413" s="65" t="s">
        <v>52</v>
      </c>
      <c r="AU413" s="23">
        <f t="shared" si="140"/>
        <v>-4</v>
      </c>
      <c r="AV413" s="23" t="str">
        <f t="shared" si="140"/>
        <v/>
      </c>
      <c r="AW413" s="23" t="str">
        <f t="shared" si="140"/>
        <v/>
      </c>
      <c r="AX413" s="23" t="str">
        <f t="shared" si="140"/>
        <v/>
      </c>
      <c r="AY413" s="23" t="str">
        <f t="shared" si="140"/>
        <v/>
      </c>
      <c r="AZ413" s="23"/>
      <c r="BA413" s="25">
        <v>0</v>
      </c>
      <c r="BB413" s="24">
        <v>1.64</v>
      </c>
      <c r="BC413" s="25">
        <f t="shared" si="139"/>
        <v>2.5599999999999996</v>
      </c>
      <c r="BD413" s="25">
        <f t="shared" si="141"/>
        <v>1.5952</v>
      </c>
      <c r="BF413" s="55">
        <f t="shared" si="137"/>
        <v>0</v>
      </c>
      <c r="BG413" s="66"/>
      <c r="BH413" s="66"/>
      <c r="BI413" s="25"/>
      <c r="BJ413" s="25"/>
      <c r="BK413" s="20"/>
      <c r="BL413" s="24"/>
      <c r="BM413" s="25"/>
      <c r="BN413" s="25"/>
      <c r="BO413" s="25"/>
      <c r="BP413" s="126"/>
    </row>
    <row r="414" spans="1:68" x14ac:dyDescent="0.2">
      <c r="A414" s="56">
        <v>45184</v>
      </c>
      <c r="B414" s="57" t="s">
        <v>561</v>
      </c>
      <c r="C414" s="24" t="s">
        <v>645</v>
      </c>
      <c r="D414" s="24" t="s">
        <v>562</v>
      </c>
      <c r="F414" s="74" t="s">
        <v>51</v>
      </c>
      <c r="G414" s="74" t="s">
        <v>103</v>
      </c>
      <c r="H414" s="24" t="s">
        <v>58</v>
      </c>
      <c r="I414" s="61" t="s">
        <v>159</v>
      </c>
      <c r="J414" s="61" t="s">
        <v>65</v>
      </c>
      <c r="K414" s="60" t="s">
        <v>647</v>
      </c>
      <c r="L414" s="122">
        <v>5</v>
      </c>
      <c r="M414" s="74" t="s">
        <v>105</v>
      </c>
      <c r="N414" s="60" t="s">
        <v>6</v>
      </c>
      <c r="R414" s="79">
        <v>2.1</v>
      </c>
      <c r="S414" s="65" t="s">
        <v>363</v>
      </c>
      <c r="T414" s="66" t="str">
        <f t="shared" si="142"/>
        <v>0.00</v>
      </c>
      <c r="U414" s="66">
        <f t="shared" si="143"/>
        <v>-5</v>
      </c>
      <c r="V414" s="66">
        <f t="shared" si="144"/>
        <v>158.57000000000002</v>
      </c>
      <c r="W414" s="66">
        <f t="shared" si="145"/>
        <v>1075.5</v>
      </c>
      <c r="X414" s="20">
        <f t="shared" si="146"/>
        <v>0.1474384007438401</v>
      </c>
      <c r="Y414" s="67">
        <f t="shared" si="147"/>
        <v>1.5857000000000001</v>
      </c>
      <c r="Z414" s="68">
        <f t="shared" si="148"/>
        <v>15857.000000000002</v>
      </c>
      <c r="AA414" s="65" t="s">
        <v>52</v>
      </c>
      <c r="AU414" s="23">
        <f t="shared" si="140"/>
        <v>-5</v>
      </c>
      <c r="AV414" s="23" t="str">
        <f t="shared" si="140"/>
        <v/>
      </c>
      <c r="AW414" s="23" t="str">
        <f t="shared" si="140"/>
        <v/>
      </c>
      <c r="AX414" s="23" t="str">
        <f t="shared" si="140"/>
        <v/>
      </c>
      <c r="AY414" s="23" t="str">
        <f t="shared" si="140"/>
        <v/>
      </c>
      <c r="AZ414" s="23"/>
      <c r="BA414" s="24">
        <v>2.25</v>
      </c>
      <c r="BB414" s="24">
        <v>2.2799999999999998</v>
      </c>
      <c r="BC414" s="25">
        <f t="shared" si="139"/>
        <v>6.3999999999999986</v>
      </c>
      <c r="BD414" s="25">
        <f t="shared" si="141"/>
        <v>2.1903999999999999</v>
      </c>
      <c r="BF414" s="55">
        <f t="shared" si="137"/>
        <v>0</v>
      </c>
      <c r="BG414" s="66"/>
      <c r="BH414" s="66"/>
      <c r="BI414" s="25"/>
      <c r="BJ414" s="25"/>
      <c r="BK414" s="20"/>
      <c r="BL414" s="24"/>
      <c r="BM414" s="25"/>
      <c r="BN414" s="25"/>
      <c r="BO414" s="25"/>
      <c r="BP414" s="126"/>
    </row>
    <row r="415" spans="1:68" x14ac:dyDescent="0.2">
      <c r="A415" s="56">
        <v>45185</v>
      </c>
      <c r="B415" s="57" t="s">
        <v>561</v>
      </c>
      <c r="C415" s="24" t="s">
        <v>656</v>
      </c>
      <c r="D415" s="24" t="s">
        <v>573</v>
      </c>
      <c r="F415" s="74" t="s">
        <v>51</v>
      </c>
      <c r="G415" s="74" t="s">
        <v>103</v>
      </c>
      <c r="H415" s="24" t="s">
        <v>518</v>
      </c>
      <c r="I415" s="61" t="s">
        <v>90</v>
      </c>
      <c r="J415" s="61" t="s">
        <v>84</v>
      </c>
      <c r="K415" s="69" t="s">
        <v>651</v>
      </c>
      <c r="L415" s="122">
        <v>2</v>
      </c>
      <c r="M415" s="74" t="s">
        <v>105</v>
      </c>
      <c r="N415" s="60" t="s">
        <v>6</v>
      </c>
      <c r="R415" s="79">
        <v>3.3</v>
      </c>
      <c r="S415" s="65" t="s">
        <v>372</v>
      </c>
      <c r="T415" s="66">
        <f t="shared" si="142"/>
        <v>6.6</v>
      </c>
      <c r="U415" s="66">
        <f t="shared" si="143"/>
        <v>4.5999999999999996</v>
      </c>
      <c r="V415" s="66">
        <f t="shared" si="144"/>
        <v>163.17000000000002</v>
      </c>
      <c r="W415" s="66">
        <f t="shared" si="145"/>
        <v>1077.5</v>
      </c>
      <c r="X415" s="20">
        <f t="shared" si="146"/>
        <v>0.15143387470997682</v>
      </c>
      <c r="Y415" s="67">
        <f t="shared" si="147"/>
        <v>1.6317000000000002</v>
      </c>
      <c r="Z415" s="68">
        <f t="shared" si="148"/>
        <v>16317.000000000002</v>
      </c>
      <c r="AA415" s="65" t="s">
        <v>53</v>
      </c>
      <c r="AU415" s="23">
        <f t="shared" si="140"/>
        <v>4.5999999999999996</v>
      </c>
      <c r="AV415" s="23" t="str">
        <f t="shared" si="140"/>
        <v/>
      </c>
      <c r="AW415" s="23" t="str">
        <f t="shared" si="140"/>
        <v/>
      </c>
      <c r="AX415" s="23" t="str">
        <f t="shared" si="140"/>
        <v/>
      </c>
      <c r="AY415" s="23" t="str">
        <f t="shared" si="140"/>
        <v/>
      </c>
      <c r="AZ415" s="23"/>
      <c r="BA415" s="25">
        <v>2.4</v>
      </c>
      <c r="BB415" s="24">
        <v>2.42</v>
      </c>
      <c r="BC415" s="25">
        <f t="shared" si="139"/>
        <v>2.84</v>
      </c>
      <c r="BD415" s="25">
        <f t="shared" si="141"/>
        <v>2.3205999999999998</v>
      </c>
      <c r="BF415" s="55">
        <f t="shared" si="137"/>
        <v>0</v>
      </c>
      <c r="BG415" s="66"/>
      <c r="BH415" s="66"/>
      <c r="BI415" s="25"/>
      <c r="BJ415" s="25"/>
      <c r="BK415" s="20"/>
      <c r="BL415" s="24"/>
      <c r="BM415" s="25"/>
      <c r="BN415" s="25"/>
      <c r="BO415" s="25"/>
      <c r="BP415" s="126"/>
    </row>
    <row r="416" spans="1:68" x14ac:dyDescent="0.2">
      <c r="A416" s="56">
        <v>45185</v>
      </c>
      <c r="B416" s="57" t="s">
        <v>561</v>
      </c>
      <c r="C416" s="24" t="s">
        <v>648</v>
      </c>
      <c r="D416" s="24" t="s">
        <v>573</v>
      </c>
      <c r="F416" s="74" t="s">
        <v>51</v>
      </c>
      <c r="G416" s="74" t="s">
        <v>103</v>
      </c>
      <c r="H416" s="24" t="s">
        <v>377</v>
      </c>
      <c r="I416" s="61" t="s">
        <v>159</v>
      </c>
      <c r="J416" s="61" t="s">
        <v>317</v>
      </c>
      <c r="K416" s="70" t="s">
        <v>649</v>
      </c>
      <c r="L416" s="122">
        <v>3</v>
      </c>
      <c r="M416" s="74" t="s">
        <v>105</v>
      </c>
      <c r="N416" s="60" t="s">
        <v>6</v>
      </c>
      <c r="R416" s="79">
        <v>2.6</v>
      </c>
      <c r="S416" s="65" t="s">
        <v>373</v>
      </c>
      <c r="T416" s="66" t="str">
        <f t="shared" si="142"/>
        <v>0.00</v>
      </c>
      <c r="U416" s="66">
        <f t="shared" si="143"/>
        <v>-3</v>
      </c>
      <c r="V416" s="66">
        <f t="shared" si="144"/>
        <v>160.17000000000002</v>
      </c>
      <c r="W416" s="66">
        <f t="shared" si="145"/>
        <v>1080.5</v>
      </c>
      <c r="X416" s="20">
        <f t="shared" si="146"/>
        <v>0.14823692734844982</v>
      </c>
      <c r="Y416" s="67">
        <f t="shared" si="147"/>
        <v>1.6017000000000001</v>
      </c>
      <c r="Z416" s="68">
        <f t="shared" si="148"/>
        <v>16017.000000000002</v>
      </c>
      <c r="AA416" s="65" t="s">
        <v>52</v>
      </c>
      <c r="AU416" s="23">
        <f t="shared" si="140"/>
        <v>-3</v>
      </c>
      <c r="AV416" s="23" t="str">
        <f t="shared" si="140"/>
        <v/>
      </c>
      <c r="AW416" s="23" t="str">
        <f t="shared" si="140"/>
        <v/>
      </c>
      <c r="AX416" s="23" t="str">
        <f t="shared" si="140"/>
        <v/>
      </c>
      <c r="AY416" s="23" t="str">
        <f t="shared" si="140"/>
        <v/>
      </c>
      <c r="AZ416" s="23"/>
      <c r="BA416" s="25">
        <v>2.6</v>
      </c>
      <c r="BB416" s="24">
        <v>2.69</v>
      </c>
      <c r="BC416" s="25">
        <f t="shared" si="139"/>
        <v>5.07</v>
      </c>
      <c r="BD416" s="25">
        <f t="shared" si="141"/>
        <v>2.5716999999999999</v>
      </c>
      <c r="BF416" s="55">
        <f t="shared" si="137"/>
        <v>0</v>
      </c>
      <c r="BG416" s="66"/>
      <c r="BH416" s="66"/>
      <c r="BI416" s="25"/>
      <c r="BJ416" s="25"/>
      <c r="BK416" s="20"/>
      <c r="BL416" s="24"/>
      <c r="BM416" s="25"/>
      <c r="BN416" s="25"/>
      <c r="BO416" s="25"/>
      <c r="BP416" s="126"/>
    </row>
    <row r="417" spans="1:68" x14ac:dyDescent="0.2">
      <c r="A417" s="56">
        <v>45185</v>
      </c>
      <c r="B417" s="57" t="s">
        <v>561</v>
      </c>
      <c r="C417" s="24" t="s">
        <v>656</v>
      </c>
      <c r="D417" s="24" t="s">
        <v>573</v>
      </c>
      <c r="F417" s="74" t="s">
        <v>51</v>
      </c>
      <c r="G417" s="74" t="s">
        <v>103</v>
      </c>
      <c r="H417" s="24" t="s">
        <v>650</v>
      </c>
      <c r="I417" s="61" t="s">
        <v>90</v>
      </c>
      <c r="J417" s="61" t="s">
        <v>136</v>
      </c>
      <c r="K417" s="60" t="s">
        <v>652</v>
      </c>
      <c r="L417" s="122">
        <v>1</v>
      </c>
      <c r="M417" s="74" t="s">
        <v>105</v>
      </c>
      <c r="N417" s="60" t="s">
        <v>6</v>
      </c>
      <c r="R417" s="79">
        <v>5</v>
      </c>
      <c r="S417" s="65" t="s">
        <v>363</v>
      </c>
      <c r="T417" s="66" t="str">
        <f t="shared" si="142"/>
        <v>0.00</v>
      </c>
      <c r="U417" s="66">
        <f t="shared" si="143"/>
        <v>-1</v>
      </c>
      <c r="V417" s="66">
        <f t="shared" si="144"/>
        <v>159.17000000000002</v>
      </c>
      <c r="W417" s="66">
        <f t="shared" si="145"/>
        <v>1081.5</v>
      </c>
      <c r="X417" s="20">
        <f t="shared" si="146"/>
        <v>0.14717521960240409</v>
      </c>
      <c r="Y417" s="67">
        <f t="shared" si="147"/>
        <v>1.5917000000000001</v>
      </c>
      <c r="Z417" s="68">
        <f t="shared" si="148"/>
        <v>15917.000000000002</v>
      </c>
      <c r="AA417" s="65" t="s">
        <v>52</v>
      </c>
      <c r="AU417" s="23">
        <f t="shared" ref="AU417:AY433" si="149">IF($G417=AU$2,$U417,"")</f>
        <v>-1</v>
      </c>
      <c r="AV417" s="23" t="str">
        <f t="shared" si="149"/>
        <v/>
      </c>
      <c r="AW417" s="23" t="str">
        <f t="shared" si="149"/>
        <v/>
      </c>
      <c r="AX417" s="23" t="str">
        <f t="shared" si="149"/>
        <v/>
      </c>
      <c r="AY417" s="23" t="str">
        <f t="shared" si="149"/>
        <v/>
      </c>
      <c r="AZ417" s="23"/>
      <c r="BA417" s="25">
        <v>5.2</v>
      </c>
      <c r="BB417" s="24">
        <v>5.51</v>
      </c>
      <c r="BC417" s="25">
        <f t="shared" si="139"/>
        <v>4.51</v>
      </c>
      <c r="BD417" s="25">
        <f t="shared" si="141"/>
        <v>5.1943000000000001</v>
      </c>
      <c r="BF417" s="55">
        <f t="shared" si="137"/>
        <v>0</v>
      </c>
      <c r="BG417" s="66"/>
      <c r="BH417" s="66"/>
      <c r="BI417" s="25"/>
      <c r="BJ417" s="25"/>
      <c r="BK417" s="20"/>
      <c r="BL417" s="24"/>
      <c r="BM417" s="25"/>
      <c r="BN417" s="25"/>
      <c r="BO417" s="25"/>
      <c r="BP417" s="126"/>
    </row>
    <row r="418" spans="1:68" x14ac:dyDescent="0.2">
      <c r="A418" s="56">
        <v>45185</v>
      </c>
      <c r="B418" s="57" t="s">
        <v>561</v>
      </c>
      <c r="C418" s="24" t="s">
        <v>656</v>
      </c>
      <c r="D418" s="24" t="s">
        <v>573</v>
      </c>
      <c r="F418" s="74" t="s">
        <v>51</v>
      </c>
      <c r="G418" s="74" t="s">
        <v>103</v>
      </c>
      <c r="H418" s="24" t="s">
        <v>653</v>
      </c>
      <c r="I418" s="61" t="s">
        <v>654</v>
      </c>
      <c r="J418" s="61" t="s">
        <v>210</v>
      </c>
      <c r="K418" s="60" t="s">
        <v>655</v>
      </c>
      <c r="L418" s="122">
        <v>3</v>
      </c>
      <c r="M418" s="74" t="s">
        <v>105</v>
      </c>
      <c r="N418" s="60" t="s">
        <v>73</v>
      </c>
      <c r="R418" s="79">
        <v>2.64</v>
      </c>
      <c r="S418" s="65" t="s">
        <v>363</v>
      </c>
      <c r="T418" s="66" t="str">
        <f t="shared" si="142"/>
        <v>0.00</v>
      </c>
      <c r="U418" s="66">
        <f t="shared" si="143"/>
        <v>-3</v>
      </c>
      <c r="V418" s="66">
        <f t="shared" si="144"/>
        <v>156.17000000000002</v>
      </c>
      <c r="W418" s="66">
        <f t="shared" si="145"/>
        <v>1084.5</v>
      </c>
      <c r="X418" s="20">
        <f t="shared" si="146"/>
        <v>0.14400184416781928</v>
      </c>
      <c r="Y418" s="67">
        <f t="shared" si="147"/>
        <v>1.5617000000000001</v>
      </c>
      <c r="Z418" s="68">
        <f t="shared" si="148"/>
        <v>15617.000000000002</v>
      </c>
      <c r="AA418" s="65" t="s">
        <v>52</v>
      </c>
      <c r="AU418" s="23">
        <f t="shared" si="149"/>
        <v>-3</v>
      </c>
      <c r="AV418" s="23" t="str">
        <f t="shared" si="149"/>
        <v/>
      </c>
      <c r="AW418" s="23" t="str">
        <f t="shared" si="149"/>
        <v/>
      </c>
      <c r="AX418" s="23" t="str">
        <f t="shared" si="149"/>
        <v/>
      </c>
      <c r="AY418" s="23" t="str">
        <f t="shared" si="149"/>
        <v/>
      </c>
      <c r="AZ418" s="23"/>
      <c r="BA418" s="25">
        <v>0</v>
      </c>
      <c r="BB418" s="25">
        <v>0</v>
      </c>
      <c r="BC418" s="25">
        <f t="shared" si="139"/>
        <v>-3</v>
      </c>
      <c r="BD418" s="25">
        <f t="shared" si="141"/>
        <v>6.9999999999999951E-2</v>
      </c>
      <c r="BF418" s="55">
        <f t="shared" si="137"/>
        <v>0</v>
      </c>
      <c r="BG418" s="66"/>
      <c r="BH418" s="66"/>
      <c r="BI418" s="25"/>
      <c r="BJ418" s="25"/>
      <c r="BK418" s="20"/>
      <c r="BL418" s="24"/>
      <c r="BM418" s="25"/>
      <c r="BN418" s="25"/>
      <c r="BO418" s="25"/>
      <c r="BP418" s="126"/>
    </row>
    <row r="419" spans="1:68" x14ac:dyDescent="0.2">
      <c r="A419" s="56">
        <v>45185</v>
      </c>
      <c r="B419" s="57" t="s">
        <v>561</v>
      </c>
      <c r="C419" s="24" t="s">
        <v>660</v>
      </c>
      <c r="D419" s="24" t="s">
        <v>573</v>
      </c>
      <c r="F419" s="24" t="s">
        <v>659</v>
      </c>
      <c r="G419" s="74" t="s">
        <v>103</v>
      </c>
      <c r="H419" s="24" t="s">
        <v>659</v>
      </c>
      <c r="I419" s="61" t="s">
        <v>159</v>
      </c>
      <c r="J419" s="61" t="s">
        <v>90</v>
      </c>
      <c r="K419" s="70" t="s">
        <v>657</v>
      </c>
      <c r="L419" s="122">
        <v>3</v>
      </c>
      <c r="M419" s="74" t="s">
        <v>105</v>
      </c>
      <c r="N419" s="60" t="s">
        <v>6</v>
      </c>
      <c r="R419" s="79">
        <v>4</v>
      </c>
      <c r="S419" s="65" t="s">
        <v>373</v>
      </c>
      <c r="T419" s="66" t="str">
        <f t="shared" si="142"/>
        <v>0.00</v>
      </c>
      <c r="U419" s="66">
        <f t="shared" si="143"/>
        <v>-3</v>
      </c>
      <c r="V419" s="66">
        <f t="shared" si="144"/>
        <v>153.17000000000002</v>
      </c>
      <c r="W419" s="66">
        <f t="shared" si="145"/>
        <v>1087.5</v>
      </c>
      <c r="X419" s="20">
        <f t="shared" si="146"/>
        <v>0.14084597701149426</v>
      </c>
      <c r="Y419" s="67">
        <f t="shared" si="147"/>
        <v>1.5317000000000001</v>
      </c>
      <c r="Z419" s="68">
        <f t="shared" si="148"/>
        <v>15317.000000000002</v>
      </c>
      <c r="AA419" s="65" t="s">
        <v>52</v>
      </c>
      <c r="AU419" s="23">
        <f t="shared" si="149"/>
        <v>-3</v>
      </c>
      <c r="AV419" s="23" t="str">
        <f t="shared" si="149"/>
        <v/>
      </c>
      <c r="AW419" s="23" t="str">
        <f t="shared" si="149"/>
        <v/>
      </c>
      <c r="AX419" s="23" t="str">
        <f t="shared" si="149"/>
        <v/>
      </c>
      <c r="AY419" s="23" t="str">
        <f t="shared" si="149"/>
        <v/>
      </c>
      <c r="AZ419" s="23"/>
      <c r="BA419" s="25">
        <v>3.7</v>
      </c>
      <c r="BB419" s="25">
        <v>0</v>
      </c>
      <c r="BC419" s="25">
        <f t="shared" si="139"/>
        <v>-3</v>
      </c>
      <c r="BD419" s="25">
        <f t="shared" si="141"/>
        <v>6.9999999999999951E-2</v>
      </c>
      <c r="BF419" s="55">
        <f t="shared" si="137"/>
        <v>0</v>
      </c>
      <c r="BG419" s="66"/>
      <c r="BH419" s="66"/>
      <c r="BI419" s="25"/>
      <c r="BJ419" s="25"/>
      <c r="BK419" s="20"/>
      <c r="BL419" s="24"/>
      <c r="BM419" s="25"/>
      <c r="BN419" s="25"/>
      <c r="BO419" s="25"/>
      <c r="BP419" s="126"/>
    </row>
    <row r="420" spans="1:68" x14ac:dyDescent="0.2">
      <c r="A420" s="56">
        <v>45185</v>
      </c>
      <c r="B420" s="57" t="s">
        <v>561</v>
      </c>
      <c r="C420" s="24" t="s">
        <v>660</v>
      </c>
      <c r="D420" s="24" t="s">
        <v>573</v>
      </c>
      <c r="F420" s="74" t="s">
        <v>51</v>
      </c>
      <c r="G420" s="74" t="s">
        <v>103</v>
      </c>
      <c r="H420" s="24" t="s">
        <v>141</v>
      </c>
      <c r="I420" s="61" t="s">
        <v>90</v>
      </c>
      <c r="J420" s="61" t="s">
        <v>63</v>
      </c>
      <c r="K420" s="60" t="s">
        <v>658</v>
      </c>
      <c r="L420" s="122">
        <v>2</v>
      </c>
      <c r="M420" s="74" t="s">
        <v>105</v>
      </c>
      <c r="N420" s="60" t="s">
        <v>6</v>
      </c>
      <c r="R420" s="79">
        <v>4.2</v>
      </c>
      <c r="S420" s="65" t="s">
        <v>363</v>
      </c>
      <c r="T420" s="66" t="str">
        <f t="shared" si="142"/>
        <v>0.00</v>
      </c>
      <c r="U420" s="66">
        <f t="shared" si="143"/>
        <v>-2</v>
      </c>
      <c r="V420" s="66">
        <f t="shared" si="144"/>
        <v>151.17000000000002</v>
      </c>
      <c r="W420" s="66">
        <f t="shared" si="145"/>
        <v>1089.5</v>
      </c>
      <c r="X420" s="20">
        <f t="shared" si="146"/>
        <v>0.13875172097292338</v>
      </c>
      <c r="Y420" s="67">
        <f t="shared" si="147"/>
        <v>1.5117000000000003</v>
      </c>
      <c r="Z420" s="68">
        <f t="shared" si="148"/>
        <v>15117.000000000002</v>
      </c>
      <c r="AA420" s="65" t="s">
        <v>52</v>
      </c>
      <c r="AU420" s="23">
        <f t="shared" si="149"/>
        <v>-2</v>
      </c>
      <c r="AV420" s="23" t="str">
        <f t="shared" si="149"/>
        <v/>
      </c>
      <c r="AW420" s="23" t="str">
        <f t="shared" si="149"/>
        <v/>
      </c>
      <c r="AX420" s="23" t="str">
        <f t="shared" si="149"/>
        <v/>
      </c>
      <c r="AY420" s="23" t="str">
        <f t="shared" si="149"/>
        <v/>
      </c>
      <c r="AZ420" s="23"/>
      <c r="BA420" s="25">
        <v>4.2</v>
      </c>
      <c r="BB420" s="24">
        <v>3.65</v>
      </c>
      <c r="BC420" s="25">
        <f t="shared" si="139"/>
        <v>5.3</v>
      </c>
      <c r="BD420" s="25">
        <f t="shared" si="141"/>
        <v>3.4645000000000001</v>
      </c>
      <c r="BF420" s="55">
        <f t="shared" si="137"/>
        <v>0</v>
      </c>
      <c r="BG420" s="66"/>
      <c r="BH420" s="66"/>
      <c r="BI420" s="25"/>
      <c r="BJ420" s="25"/>
      <c r="BK420" s="20"/>
      <c r="BL420" s="24"/>
      <c r="BM420" s="25"/>
      <c r="BN420" s="25"/>
      <c r="BO420" s="25"/>
      <c r="BP420" s="126"/>
    </row>
    <row r="421" spans="1:68" x14ac:dyDescent="0.2">
      <c r="A421" s="56">
        <v>45185</v>
      </c>
      <c r="B421" s="57" t="s">
        <v>561</v>
      </c>
      <c r="C421" s="24" t="s">
        <v>661</v>
      </c>
      <c r="D421" s="24" t="s">
        <v>573</v>
      </c>
      <c r="F421" s="74" t="s">
        <v>51</v>
      </c>
      <c r="G421" s="74" t="s">
        <v>103</v>
      </c>
      <c r="H421" s="24" t="s">
        <v>293</v>
      </c>
      <c r="I421" s="61" t="s">
        <v>202</v>
      </c>
      <c r="J421" s="61" t="s">
        <v>63</v>
      </c>
      <c r="K421" s="60" t="s">
        <v>662</v>
      </c>
      <c r="L421" s="122">
        <v>1</v>
      </c>
      <c r="M421" s="74" t="s">
        <v>105</v>
      </c>
      <c r="N421" s="60" t="s">
        <v>6</v>
      </c>
      <c r="R421" s="79">
        <v>7</v>
      </c>
      <c r="S421" s="65" t="s">
        <v>363</v>
      </c>
      <c r="T421" s="66" t="str">
        <f t="shared" si="142"/>
        <v>0.00</v>
      </c>
      <c r="U421" s="66">
        <f t="shared" si="143"/>
        <v>-1</v>
      </c>
      <c r="V421" s="66">
        <f t="shared" si="144"/>
        <v>150.17000000000002</v>
      </c>
      <c r="W421" s="66">
        <f t="shared" si="145"/>
        <v>1090.5</v>
      </c>
      <c r="X421" s="20">
        <f t="shared" si="146"/>
        <v>0.13770747363594682</v>
      </c>
      <c r="Y421" s="67">
        <f t="shared" si="147"/>
        <v>1.5017000000000003</v>
      </c>
      <c r="Z421" s="68">
        <f t="shared" si="148"/>
        <v>15017.000000000002</v>
      </c>
      <c r="AA421" s="65" t="s">
        <v>52</v>
      </c>
      <c r="AU421" s="23">
        <f t="shared" si="149"/>
        <v>-1</v>
      </c>
      <c r="AV421" s="23" t="str">
        <f t="shared" si="149"/>
        <v/>
      </c>
      <c r="AW421" s="23" t="str">
        <f t="shared" si="149"/>
        <v/>
      </c>
      <c r="AX421" s="23" t="str">
        <f t="shared" si="149"/>
        <v/>
      </c>
      <c r="AY421" s="23" t="str">
        <f t="shared" si="149"/>
        <v/>
      </c>
      <c r="AZ421" s="23"/>
      <c r="BA421" s="24">
        <v>7.5</v>
      </c>
      <c r="BB421" s="24">
        <v>7.86</v>
      </c>
      <c r="BC421" s="25">
        <f t="shared" si="139"/>
        <v>6.86</v>
      </c>
      <c r="BD421" s="25">
        <f t="shared" si="141"/>
        <v>7.3798000000000004</v>
      </c>
      <c r="BF421" s="55">
        <f t="shared" si="137"/>
        <v>0</v>
      </c>
      <c r="BG421" s="66"/>
      <c r="BH421" s="66"/>
      <c r="BI421" s="25"/>
      <c r="BJ421" s="25"/>
      <c r="BK421" s="20"/>
      <c r="BL421" s="24"/>
      <c r="BM421" s="25"/>
      <c r="BN421" s="25"/>
      <c r="BO421" s="25"/>
      <c r="BP421" s="126"/>
    </row>
    <row r="422" spans="1:68" x14ac:dyDescent="0.2">
      <c r="A422" s="56">
        <v>45185</v>
      </c>
      <c r="B422" s="57" t="s">
        <v>561</v>
      </c>
      <c r="C422" s="24" t="s">
        <v>661</v>
      </c>
      <c r="D422" s="24" t="s">
        <v>573</v>
      </c>
      <c r="F422" s="74" t="s">
        <v>51</v>
      </c>
      <c r="G422" s="74" t="s">
        <v>103</v>
      </c>
      <c r="H422" s="24" t="s">
        <v>293</v>
      </c>
      <c r="I422" s="61" t="s">
        <v>202</v>
      </c>
      <c r="J422" s="61" t="s">
        <v>63</v>
      </c>
      <c r="K422" s="60" t="s">
        <v>662</v>
      </c>
      <c r="L422" s="122">
        <v>3</v>
      </c>
      <c r="M422" s="74" t="s">
        <v>105</v>
      </c>
      <c r="N422" s="60" t="s">
        <v>7</v>
      </c>
      <c r="R422" s="79">
        <v>2.2000000000000002</v>
      </c>
      <c r="S422" s="65" t="s">
        <v>363</v>
      </c>
      <c r="T422" s="66" t="str">
        <f t="shared" si="142"/>
        <v>0.00</v>
      </c>
      <c r="U422" s="66">
        <f t="shared" si="143"/>
        <v>-3</v>
      </c>
      <c r="V422" s="66">
        <f t="shared" si="144"/>
        <v>147.17000000000002</v>
      </c>
      <c r="W422" s="66">
        <f t="shared" si="145"/>
        <v>1093.5</v>
      </c>
      <c r="X422" s="20">
        <f t="shared" si="146"/>
        <v>0.13458619112940101</v>
      </c>
      <c r="Y422" s="67">
        <f t="shared" si="147"/>
        <v>1.4717000000000002</v>
      </c>
      <c r="Z422" s="68">
        <f t="shared" si="148"/>
        <v>14717.000000000002</v>
      </c>
      <c r="AA422" s="65" t="s">
        <v>52</v>
      </c>
      <c r="AU422" s="23">
        <f t="shared" si="149"/>
        <v>-3</v>
      </c>
      <c r="AV422" s="23" t="str">
        <f t="shared" si="149"/>
        <v/>
      </c>
      <c r="AW422" s="23" t="str">
        <f t="shared" si="149"/>
        <v/>
      </c>
      <c r="AX422" s="23" t="str">
        <f t="shared" si="149"/>
        <v/>
      </c>
      <c r="AY422" s="23" t="str">
        <f t="shared" si="149"/>
        <v/>
      </c>
      <c r="AZ422" s="23"/>
      <c r="BA422" s="25">
        <v>0</v>
      </c>
      <c r="BB422" s="24">
        <v>2.34</v>
      </c>
      <c r="BC422" s="25">
        <f t="shared" si="139"/>
        <v>4.0199999999999996</v>
      </c>
      <c r="BD422" s="25">
        <f t="shared" si="141"/>
        <v>2.2462</v>
      </c>
      <c r="BF422" s="55">
        <f t="shared" si="137"/>
        <v>0</v>
      </c>
      <c r="BG422" s="66"/>
      <c r="BH422" s="66"/>
      <c r="BI422" s="25"/>
      <c r="BJ422" s="25"/>
      <c r="BK422" s="20"/>
      <c r="BL422" s="24"/>
      <c r="BM422" s="25"/>
      <c r="BN422" s="25"/>
      <c r="BO422" s="25"/>
      <c r="BP422" s="126"/>
    </row>
    <row r="423" spans="1:68" x14ac:dyDescent="0.2">
      <c r="A423" s="56">
        <v>45186</v>
      </c>
      <c r="B423" s="57" t="s">
        <v>561</v>
      </c>
      <c r="C423" s="24" t="s">
        <v>663</v>
      </c>
      <c r="D423" s="24" t="s">
        <v>577</v>
      </c>
      <c r="F423" s="74" t="s">
        <v>51</v>
      </c>
      <c r="G423" s="74" t="s">
        <v>103</v>
      </c>
      <c r="H423" s="24" t="s">
        <v>176</v>
      </c>
      <c r="I423" s="61" t="s">
        <v>159</v>
      </c>
      <c r="J423" s="61" t="s">
        <v>159</v>
      </c>
      <c r="K423" s="69" t="s">
        <v>665</v>
      </c>
      <c r="L423" s="122">
        <v>3</v>
      </c>
      <c r="M423" s="74" t="s">
        <v>105</v>
      </c>
      <c r="N423" s="60" t="s">
        <v>6</v>
      </c>
      <c r="R423" s="79">
        <v>2.2000000000000002</v>
      </c>
      <c r="S423" s="65" t="s">
        <v>372</v>
      </c>
      <c r="T423" s="66">
        <f t="shared" si="142"/>
        <v>6.6</v>
      </c>
      <c r="U423" s="66">
        <f t="shared" si="143"/>
        <v>3.5999999999999996</v>
      </c>
      <c r="V423" s="66">
        <f t="shared" si="144"/>
        <v>150.77000000000001</v>
      </c>
      <c r="W423" s="66">
        <f t="shared" si="145"/>
        <v>1096.5</v>
      </c>
      <c r="X423" s="20">
        <f t="shared" si="146"/>
        <v>0.13750113999088009</v>
      </c>
      <c r="Y423" s="67">
        <f t="shared" si="147"/>
        <v>1.5077</v>
      </c>
      <c r="Z423" s="68">
        <f t="shared" si="148"/>
        <v>15077.000000000002</v>
      </c>
      <c r="AA423" s="65" t="s">
        <v>53</v>
      </c>
      <c r="AU423" s="23">
        <f t="shared" si="149"/>
        <v>3.5999999999999996</v>
      </c>
      <c r="AV423" s="23" t="str">
        <f t="shared" si="149"/>
        <v/>
      </c>
      <c r="AW423" s="23" t="str">
        <f t="shared" si="149"/>
        <v/>
      </c>
      <c r="AX423" s="23" t="str">
        <f t="shared" si="149"/>
        <v/>
      </c>
      <c r="AY423" s="23" t="str">
        <f t="shared" si="149"/>
        <v/>
      </c>
      <c r="AZ423" s="23"/>
      <c r="BA423" s="24">
        <v>2.1</v>
      </c>
      <c r="BB423" s="24">
        <v>1.84</v>
      </c>
      <c r="BC423" s="25">
        <f t="shared" si="139"/>
        <v>2.5200000000000005</v>
      </c>
      <c r="BD423" s="25">
        <f t="shared" si="141"/>
        <v>1.7812000000000001</v>
      </c>
      <c r="BF423" s="55">
        <f t="shared" si="137"/>
        <v>0</v>
      </c>
      <c r="BG423" s="66"/>
      <c r="BH423" s="66"/>
      <c r="BI423" s="25"/>
      <c r="BJ423" s="25"/>
      <c r="BK423" s="20"/>
      <c r="BL423" s="24"/>
      <c r="BM423" s="25"/>
      <c r="BN423" s="25"/>
      <c r="BO423" s="25"/>
      <c r="BP423" s="126"/>
    </row>
    <row r="424" spans="1:68" x14ac:dyDescent="0.2">
      <c r="A424" s="56">
        <v>45186</v>
      </c>
      <c r="B424" s="57" t="s">
        <v>561</v>
      </c>
      <c r="C424" s="24" t="s">
        <v>663</v>
      </c>
      <c r="D424" s="24" t="s">
        <v>577</v>
      </c>
      <c r="F424" s="74" t="s">
        <v>51</v>
      </c>
      <c r="G424" s="74" t="s">
        <v>103</v>
      </c>
      <c r="H424" s="24" t="s">
        <v>183</v>
      </c>
      <c r="I424" s="61" t="s">
        <v>136</v>
      </c>
      <c r="J424" s="61" t="s">
        <v>159</v>
      </c>
      <c r="K424" s="60" t="s">
        <v>666</v>
      </c>
      <c r="L424" s="122">
        <v>1</v>
      </c>
      <c r="M424" s="74" t="s">
        <v>105</v>
      </c>
      <c r="N424" s="60" t="s">
        <v>6</v>
      </c>
      <c r="R424" s="79">
        <v>4.2</v>
      </c>
      <c r="S424" s="65" t="s">
        <v>363</v>
      </c>
      <c r="T424" s="66" t="str">
        <f t="shared" si="142"/>
        <v>0.00</v>
      </c>
      <c r="U424" s="66">
        <f t="shared" si="143"/>
        <v>-1</v>
      </c>
      <c r="V424" s="66">
        <f t="shared" si="144"/>
        <v>149.77000000000001</v>
      </c>
      <c r="W424" s="66">
        <f t="shared" si="145"/>
        <v>1097.5</v>
      </c>
      <c r="X424" s="20">
        <f t="shared" si="146"/>
        <v>0.13646469248291573</v>
      </c>
      <c r="Y424" s="67">
        <f t="shared" si="147"/>
        <v>1.4977</v>
      </c>
      <c r="Z424" s="68">
        <f t="shared" si="148"/>
        <v>14977.000000000002</v>
      </c>
      <c r="AA424" s="65" t="s">
        <v>52</v>
      </c>
      <c r="AU424" s="23">
        <f t="shared" si="149"/>
        <v>-1</v>
      </c>
      <c r="AV424" s="23" t="str">
        <f t="shared" si="149"/>
        <v/>
      </c>
      <c r="AW424" s="23" t="str">
        <f t="shared" si="149"/>
        <v/>
      </c>
      <c r="AX424" s="23" t="str">
        <f t="shared" si="149"/>
        <v/>
      </c>
      <c r="AY424" s="23" t="str">
        <f t="shared" si="149"/>
        <v/>
      </c>
      <c r="AZ424" s="23"/>
      <c r="BA424" s="24">
        <v>5.9</v>
      </c>
      <c r="BB424" s="24">
        <v>7.3</v>
      </c>
      <c r="BC424" s="25">
        <f t="shared" si="139"/>
        <v>6.3</v>
      </c>
      <c r="BD424" s="25">
        <f t="shared" si="141"/>
        <v>6.859</v>
      </c>
      <c r="BF424" s="55">
        <f t="shared" si="137"/>
        <v>0</v>
      </c>
      <c r="BG424" s="66"/>
      <c r="BH424" s="66"/>
      <c r="BI424" s="25"/>
      <c r="BJ424" s="25"/>
      <c r="BK424" s="20"/>
      <c r="BL424" s="24"/>
      <c r="BM424" s="25"/>
      <c r="BN424" s="25"/>
      <c r="BO424" s="25"/>
      <c r="BP424" s="126"/>
    </row>
    <row r="425" spans="1:68" x14ac:dyDescent="0.2">
      <c r="A425" s="56">
        <v>45186</v>
      </c>
      <c r="B425" s="57" t="s">
        <v>561</v>
      </c>
      <c r="C425" s="24" t="s">
        <v>663</v>
      </c>
      <c r="D425" s="24" t="s">
        <v>577</v>
      </c>
      <c r="F425" s="74" t="s">
        <v>51</v>
      </c>
      <c r="G425" s="74" t="s">
        <v>103</v>
      </c>
      <c r="H425" s="24" t="s">
        <v>183</v>
      </c>
      <c r="I425" s="61" t="s">
        <v>136</v>
      </c>
      <c r="J425" s="61" t="s">
        <v>159</v>
      </c>
      <c r="K425" s="60" t="s">
        <v>666</v>
      </c>
      <c r="L425" s="122">
        <v>3</v>
      </c>
      <c r="M425" s="74" t="s">
        <v>105</v>
      </c>
      <c r="N425" s="60" t="s">
        <v>7</v>
      </c>
      <c r="R425" s="79">
        <v>1.8</v>
      </c>
      <c r="S425" s="65" t="s">
        <v>363</v>
      </c>
      <c r="T425" s="66" t="str">
        <f t="shared" si="142"/>
        <v>0.00</v>
      </c>
      <c r="U425" s="66">
        <f t="shared" si="143"/>
        <v>-3</v>
      </c>
      <c r="V425" s="66">
        <f t="shared" si="144"/>
        <v>146.77000000000001</v>
      </c>
      <c r="W425" s="66">
        <f t="shared" si="145"/>
        <v>1100.5</v>
      </c>
      <c r="X425" s="20">
        <f t="shared" si="146"/>
        <v>0.13336665152203545</v>
      </c>
      <c r="Y425" s="67">
        <f t="shared" si="147"/>
        <v>1.4677</v>
      </c>
      <c r="Z425" s="68">
        <f t="shared" si="148"/>
        <v>14677.000000000002</v>
      </c>
      <c r="AA425" s="65" t="s">
        <v>52</v>
      </c>
      <c r="AU425" s="23">
        <f t="shared" si="149"/>
        <v>-3</v>
      </c>
      <c r="AV425" s="23" t="str">
        <f t="shared" si="149"/>
        <v/>
      </c>
      <c r="AW425" s="23" t="str">
        <f t="shared" si="149"/>
        <v/>
      </c>
      <c r="AX425" s="23" t="str">
        <f t="shared" si="149"/>
        <v/>
      </c>
      <c r="AY425" s="23" t="str">
        <f t="shared" si="149"/>
        <v/>
      </c>
      <c r="AZ425" s="23"/>
      <c r="BA425" s="25">
        <v>0</v>
      </c>
      <c r="BB425" s="24">
        <v>2.2000000000000002</v>
      </c>
      <c r="BC425" s="25">
        <f t="shared" si="139"/>
        <v>3.6000000000000005</v>
      </c>
      <c r="BD425" s="25">
        <f t="shared" si="141"/>
        <v>2.1160000000000005</v>
      </c>
      <c r="BF425" s="55">
        <f t="shared" ref="BF425:BF464" si="150">U425-SUM(AU425:AY425)</f>
        <v>0</v>
      </c>
      <c r="BG425" s="66"/>
      <c r="BH425" s="66"/>
      <c r="BI425" s="25"/>
      <c r="BJ425" s="25"/>
      <c r="BK425" s="20"/>
      <c r="BL425" s="24"/>
      <c r="BM425" s="25"/>
      <c r="BN425" s="25"/>
      <c r="BO425" s="25"/>
      <c r="BP425" s="126"/>
    </row>
    <row r="426" spans="1:68" x14ac:dyDescent="0.2">
      <c r="A426" s="56">
        <v>45186</v>
      </c>
      <c r="B426" s="57" t="s">
        <v>561</v>
      </c>
      <c r="C426" s="24" t="s">
        <v>663</v>
      </c>
      <c r="D426" s="24" t="s">
        <v>577</v>
      </c>
      <c r="F426" s="74" t="s">
        <v>51</v>
      </c>
      <c r="G426" s="74" t="s">
        <v>103</v>
      </c>
      <c r="H426" s="24" t="s">
        <v>664</v>
      </c>
      <c r="I426" s="61" t="s">
        <v>448</v>
      </c>
      <c r="J426" s="61" t="s">
        <v>83</v>
      </c>
      <c r="K426" s="60" t="s">
        <v>667</v>
      </c>
      <c r="L426" s="122">
        <v>2</v>
      </c>
      <c r="M426" s="74" t="s">
        <v>105</v>
      </c>
      <c r="N426" s="60" t="s">
        <v>73</v>
      </c>
      <c r="R426" s="79">
        <v>3.96</v>
      </c>
      <c r="S426" s="65" t="s">
        <v>363</v>
      </c>
      <c r="T426" s="66" t="str">
        <f t="shared" si="142"/>
        <v>0.00</v>
      </c>
      <c r="U426" s="66">
        <f t="shared" si="143"/>
        <v>-2</v>
      </c>
      <c r="V426" s="66">
        <f t="shared" si="144"/>
        <v>144.77000000000001</v>
      </c>
      <c r="W426" s="66">
        <f t="shared" si="145"/>
        <v>1102.5</v>
      </c>
      <c r="X426" s="20">
        <f t="shared" si="146"/>
        <v>0.13131065759637189</v>
      </c>
      <c r="Y426" s="67">
        <f t="shared" si="147"/>
        <v>1.4477000000000002</v>
      </c>
      <c r="Z426" s="68">
        <f t="shared" si="148"/>
        <v>14477.000000000002</v>
      </c>
      <c r="AA426" s="65" t="s">
        <v>52</v>
      </c>
      <c r="AU426" s="23">
        <f t="shared" si="149"/>
        <v>-2</v>
      </c>
      <c r="AV426" s="23" t="str">
        <f t="shared" si="149"/>
        <v/>
      </c>
      <c r="AW426" s="23" t="str">
        <f t="shared" si="149"/>
        <v/>
      </c>
      <c r="AX426" s="23" t="str">
        <f t="shared" si="149"/>
        <v/>
      </c>
      <c r="AY426" s="23" t="str">
        <f t="shared" si="149"/>
        <v/>
      </c>
      <c r="AZ426" s="23"/>
      <c r="BA426" s="25">
        <v>0</v>
      </c>
      <c r="BB426" s="25">
        <v>0</v>
      </c>
      <c r="BC426" s="25">
        <f t="shared" si="139"/>
        <v>-2</v>
      </c>
      <c r="BD426" s="25">
        <f t="shared" si="141"/>
        <v>6.9999999999999951E-2</v>
      </c>
      <c r="BF426" s="55">
        <f t="shared" si="150"/>
        <v>0</v>
      </c>
      <c r="BG426" s="66"/>
      <c r="BH426" s="66"/>
      <c r="BI426" s="25"/>
      <c r="BJ426" s="25"/>
      <c r="BK426" s="20"/>
      <c r="BL426" s="24"/>
      <c r="BM426" s="25"/>
      <c r="BN426" s="25"/>
      <c r="BO426" s="25"/>
      <c r="BP426" s="126"/>
    </row>
    <row r="427" spans="1:68" x14ac:dyDescent="0.2">
      <c r="A427" s="56">
        <v>45188</v>
      </c>
      <c r="B427" s="57" t="s">
        <v>561</v>
      </c>
      <c r="C427" s="24" t="s">
        <v>671</v>
      </c>
      <c r="D427" s="24" t="s">
        <v>584</v>
      </c>
      <c r="F427" s="74" t="s">
        <v>51</v>
      </c>
      <c r="G427" s="74" t="s">
        <v>103</v>
      </c>
      <c r="H427" s="24" t="s">
        <v>672</v>
      </c>
      <c r="I427" s="61" t="s">
        <v>136</v>
      </c>
      <c r="J427" s="61" t="s">
        <v>202</v>
      </c>
      <c r="K427" s="60" t="s">
        <v>673</v>
      </c>
      <c r="L427" s="122">
        <v>1</v>
      </c>
      <c r="M427" s="74" t="s">
        <v>105</v>
      </c>
      <c r="N427" s="60" t="s">
        <v>6</v>
      </c>
      <c r="R427" s="79">
        <v>16</v>
      </c>
      <c r="S427" s="65" t="s">
        <v>363</v>
      </c>
      <c r="T427" s="66" t="str">
        <f t="shared" si="142"/>
        <v>0.00</v>
      </c>
      <c r="U427" s="66">
        <f t="shared" si="143"/>
        <v>-1</v>
      </c>
      <c r="V427" s="66">
        <f t="shared" si="144"/>
        <v>143.77000000000001</v>
      </c>
      <c r="W427" s="66">
        <f t="shared" si="145"/>
        <v>1103.5</v>
      </c>
      <c r="X427" s="20">
        <f t="shared" si="146"/>
        <v>0.13028545536927957</v>
      </c>
      <c r="Y427" s="67">
        <f t="shared" si="147"/>
        <v>1.4377000000000002</v>
      </c>
      <c r="Z427" s="68">
        <f t="shared" si="148"/>
        <v>14377.000000000002</v>
      </c>
      <c r="AA427" s="65" t="s">
        <v>52</v>
      </c>
      <c r="AU427" s="23">
        <f t="shared" si="149"/>
        <v>-1</v>
      </c>
      <c r="AV427" s="23" t="str">
        <f t="shared" si="149"/>
        <v/>
      </c>
      <c r="AW427" s="23" t="str">
        <f t="shared" si="149"/>
        <v/>
      </c>
      <c r="AX427" s="23" t="str">
        <f t="shared" si="149"/>
        <v/>
      </c>
      <c r="AY427" s="23" t="str">
        <f t="shared" si="149"/>
        <v/>
      </c>
      <c r="AZ427" s="23"/>
      <c r="BA427" s="24">
        <v>19.5</v>
      </c>
      <c r="BB427" s="24">
        <v>20.63</v>
      </c>
      <c r="BC427" s="25">
        <f t="shared" si="139"/>
        <v>19.63</v>
      </c>
      <c r="BD427" s="25">
        <f t="shared" si="141"/>
        <v>19.2559</v>
      </c>
      <c r="BF427" s="55">
        <f t="shared" si="150"/>
        <v>0</v>
      </c>
      <c r="BG427" s="66"/>
      <c r="BH427" s="66"/>
      <c r="BI427" s="25"/>
      <c r="BJ427" s="25"/>
      <c r="BK427" s="20"/>
      <c r="BL427" s="24"/>
      <c r="BM427" s="25"/>
      <c r="BN427" s="25"/>
      <c r="BO427" s="25"/>
      <c r="BP427" s="126"/>
    </row>
    <row r="428" spans="1:68" x14ac:dyDescent="0.2">
      <c r="A428" s="56">
        <v>45188</v>
      </c>
      <c r="B428" s="57" t="s">
        <v>561</v>
      </c>
      <c r="C428" s="24" t="s">
        <v>671</v>
      </c>
      <c r="D428" s="24" t="s">
        <v>584</v>
      </c>
      <c r="F428" s="74" t="s">
        <v>51</v>
      </c>
      <c r="G428" s="74" t="s">
        <v>103</v>
      </c>
      <c r="H428" s="24" t="s">
        <v>672</v>
      </c>
      <c r="I428" s="61" t="s">
        <v>136</v>
      </c>
      <c r="J428" s="61" t="s">
        <v>202</v>
      </c>
      <c r="K428" s="60" t="s">
        <v>673</v>
      </c>
      <c r="L428" s="122">
        <v>2</v>
      </c>
      <c r="M428" s="74" t="s">
        <v>105</v>
      </c>
      <c r="N428" s="60" t="s">
        <v>7</v>
      </c>
      <c r="R428" s="79">
        <v>4</v>
      </c>
      <c r="S428" s="65" t="s">
        <v>363</v>
      </c>
      <c r="T428" s="66" t="str">
        <f t="shared" si="142"/>
        <v>0.00</v>
      </c>
      <c r="U428" s="66">
        <f t="shared" si="143"/>
        <v>-2</v>
      </c>
      <c r="V428" s="66">
        <f t="shared" si="144"/>
        <v>141.77000000000001</v>
      </c>
      <c r="W428" s="66">
        <f t="shared" si="145"/>
        <v>1105.5</v>
      </c>
      <c r="X428" s="20">
        <f t="shared" si="146"/>
        <v>0.12824061510628676</v>
      </c>
      <c r="Y428" s="67">
        <f t="shared" si="147"/>
        <v>1.4177000000000002</v>
      </c>
      <c r="Z428" s="68">
        <f t="shared" si="148"/>
        <v>14177.000000000002</v>
      </c>
      <c r="AA428" s="65" t="s">
        <v>52</v>
      </c>
      <c r="AU428" s="23">
        <f t="shared" si="149"/>
        <v>-2</v>
      </c>
      <c r="AV428" s="23" t="str">
        <f t="shared" si="149"/>
        <v/>
      </c>
      <c r="AW428" s="23" t="str">
        <f t="shared" si="149"/>
        <v/>
      </c>
      <c r="AX428" s="23" t="str">
        <f t="shared" si="149"/>
        <v/>
      </c>
      <c r="AY428" s="23" t="str">
        <f t="shared" si="149"/>
        <v/>
      </c>
      <c r="AZ428" s="23"/>
      <c r="BA428" s="25">
        <v>0</v>
      </c>
      <c r="BB428" s="25">
        <v>4.0999999999999996</v>
      </c>
      <c r="BC428" s="25">
        <f t="shared" si="139"/>
        <v>6.1999999999999993</v>
      </c>
      <c r="BD428" s="25">
        <f t="shared" si="141"/>
        <v>3.883</v>
      </c>
      <c r="BF428" s="55">
        <f t="shared" si="150"/>
        <v>0</v>
      </c>
      <c r="BG428" s="66"/>
      <c r="BH428" s="66"/>
      <c r="BI428" s="25"/>
      <c r="BJ428" s="25"/>
      <c r="BK428" s="20"/>
      <c r="BL428" s="24"/>
      <c r="BM428" s="25"/>
      <c r="BN428" s="25"/>
      <c r="BO428" s="25"/>
      <c r="BP428" s="126"/>
    </row>
    <row r="429" spans="1:68" x14ac:dyDescent="0.2">
      <c r="A429" s="56">
        <v>45189</v>
      </c>
      <c r="B429" s="57" t="s">
        <v>561</v>
      </c>
      <c r="C429" s="24" t="s">
        <v>675</v>
      </c>
      <c r="D429" s="24" t="s">
        <v>397</v>
      </c>
      <c r="F429" s="74" t="s">
        <v>51</v>
      </c>
      <c r="G429" s="74" t="s">
        <v>103</v>
      </c>
      <c r="H429" s="24" t="s">
        <v>124</v>
      </c>
      <c r="I429" s="61" t="s">
        <v>95</v>
      </c>
      <c r="J429" s="61" t="s">
        <v>80</v>
      </c>
      <c r="K429" s="69" t="s">
        <v>674</v>
      </c>
      <c r="L429" s="122">
        <v>3</v>
      </c>
      <c r="M429" s="74" t="s">
        <v>105</v>
      </c>
      <c r="N429" s="60" t="s">
        <v>6</v>
      </c>
      <c r="R429" s="79">
        <v>1.9</v>
      </c>
      <c r="S429" s="65" t="s">
        <v>372</v>
      </c>
      <c r="T429" s="66">
        <f t="shared" si="142"/>
        <v>5.7</v>
      </c>
      <c r="U429" s="66">
        <f t="shared" si="143"/>
        <v>2.7</v>
      </c>
      <c r="V429" s="66">
        <f t="shared" si="144"/>
        <v>144.47</v>
      </c>
      <c r="W429" s="66">
        <f t="shared" si="145"/>
        <v>1108.5</v>
      </c>
      <c r="X429" s="20">
        <f t="shared" si="146"/>
        <v>0.13032927379341452</v>
      </c>
      <c r="Y429" s="67">
        <f t="shared" si="147"/>
        <v>1.4447000000000001</v>
      </c>
      <c r="Z429" s="68">
        <f t="shared" si="148"/>
        <v>14447</v>
      </c>
      <c r="AA429" s="65" t="s">
        <v>53</v>
      </c>
      <c r="AU429" s="23">
        <f t="shared" si="149"/>
        <v>2.7</v>
      </c>
      <c r="AV429" s="23" t="str">
        <f t="shared" si="149"/>
        <v/>
      </c>
      <c r="AW429" s="23" t="str">
        <f t="shared" si="149"/>
        <v/>
      </c>
      <c r="AX429" s="23" t="str">
        <f t="shared" si="149"/>
        <v/>
      </c>
      <c r="AY429" s="23" t="str">
        <f t="shared" si="149"/>
        <v/>
      </c>
      <c r="AZ429" s="23"/>
      <c r="BA429" s="25">
        <v>2</v>
      </c>
      <c r="BB429" s="25">
        <v>2.11</v>
      </c>
      <c r="BC429" s="25">
        <f t="shared" si="139"/>
        <v>3.33</v>
      </c>
      <c r="BD429" s="25">
        <f t="shared" si="141"/>
        <v>2.0323000000000002</v>
      </c>
      <c r="BF429" s="55">
        <f t="shared" si="150"/>
        <v>0</v>
      </c>
      <c r="BG429" s="66"/>
      <c r="BH429" s="66"/>
      <c r="BI429" s="25"/>
      <c r="BJ429" s="25"/>
      <c r="BK429" s="20"/>
      <c r="BL429" s="24"/>
      <c r="BM429" s="25"/>
      <c r="BN429" s="25"/>
      <c r="BO429" s="25"/>
      <c r="BP429" s="126"/>
    </row>
    <row r="430" spans="1:68" x14ac:dyDescent="0.2">
      <c r="A430" s="56">
        <v>45189</v>
      </c>
      <c r="B430" s="57" t="s">
        <v>561</v>
      </c>
      <c r="C430" s="24" t="s">
        <v>675</v>
      </c>
      <c r="D430" s="24" t="s">
        <v>397</v>
      </c>
      <c r="F430" s="74" t="s">
        <v>51</v>
      </c>
      <c r="G430" s="74" t="s">
        <v>103</v>
      </c>
      <c r="H430" s="24" t="s">
        <v>124</v>
      </c>
      <c r="I430" s="61" t="s">
        <v>84</v>
      </c>
      <c r="J430" s="61" t="s">
        <v>65</v>
      </c>
      <c r="K430" s="60" t="s">
        <v>676</v>
      </c>
      <c r="L430" s="122">
        <v>0.5</v>
      </c>
      <c r="M430" s="74" t="s">
        <v>105</v>
      </c>
      <c r="N430" s="60" t="s">
        <v>6</v>
      </c>
      <c r="R430" s="79">
        <v>8</v>
      </c>
      <c r="S430" s="65" t="s">
        <v>363</v>
      </c>
      <c r="T430" s="66" t="str">
        <f t="shared" si="142"/>
        <v>0.00</v>
      </c>
      <c r="U430" s="66">
        <f t="shared" si="143"/>
        <v>-0.5</v>
      </c>
      <c r="V430" s="66">
        <f t="shared" si="144"/>
        <v>143.97</v>
      </c>
      <c r="W430" s="66">
        <f t="shared" si="145"/>
        <v>1109</v>
      </c>
      <c r="X430" s="20">
        <f t="shared" si="146"/>
        <v>0.12981965734896303</v>
      </c>
      <c r="Y430" s="67">
        <f t="shared" si="147"/>
        <v>1.4397</v>
      </c>
      <c r="Z430" s="68">
        <f t="shared" si="148"/>
        <v>14397</v>
      </c>
      <c r="AA430" s="65" t="s">
        <v>52</v>
      </c>
      <c r="AU430" s="23">
        <f t="shared" si="149"/>
        <v>-0.5</v>
      </c>
      <c r="AV430" s="23" t="str">
        <f t="shared" si="149"/>
        <v/>
      </c>
      <c r="AW430" s="23" t="str">
        <f t="shared" si="149"/>
        <v/>
      </c>
      <c r="AX430" s="23" t="str">
        <f t="shared" si="149"/>
        <v/>
      </c>
      <c r="AY430" s="23" t="str">
        <f t="shared" si="149"/>
        <v/>
      </c>
      <c r="AZ430" s="23"/>
      <c r="BA430" s="25">
        <v>12.6</v>
      </c>
      <c r="BB430" s="25">
        <v>14</v>
      </c>
      <c r="BC430" s="25">
        <f t="shared" si="139"/>
        <v>6.5</v>
      </c>
      <c r="BD430" s="25">
        <f t="shared" si="141"/>
        <v>13.09</v>
      </c>
      <c r="BF430" s="55">
        <f t="shared" si="150"/>
        <v>0</v>
      </c>
      <c r="BG430" s="66"/>
      <c r="BH430" s="66"/>
      <c r="BI430" s="25"/>
      <c r="BJ430" s="25"/>
      <c r="BK430" s="20"/>
      <c r="BL430" s="24"/>
      <c r="BM430" s="25"/>
      <c r="BN430" s="25"/>
      <c r="BO430" s="25"/>
      <c r="BP430" s="126"/>
    </row>
    <row r="431" spans="1:68" x14ac:dyDescent="0.2">
      <c r="A431" s="56">
        <v>45189</v>
      </c>
      <c r="B431" s="57" t="s">
        <v>561</v>
      </c>
      <c r="C431" s="24" t="s">
        <v>675</v>
      </c>
      <c r="D431" s="24" t="s">
        <v>397</v>
      </c>
      <c r="F431" s="74" t="s">
        <v>51</v>
      </c>
      <c r="G431" s="74" t="s">
        <v>103</v>
      </c>
      <c r="H431" s="24" t="s">
        <v>124</v>
      </c>
      <c r="I431" s="61" t="s">
        <v>84</v>
      </c>
      <c r="J431" s="61" t="s">
        <v>65</v>
      </c>
      <c r="K431" s="60" t="s">
        <v>676</v>
      </c>
      <c r="L431" s="122">
        <v>2.5</v>
      </c>
      <c r="M431" s="74" t="s">
        <v>105</v>
      </c>
      <c r="N431" s="60" t="s">
        <v>7</v>
      </c>
      <c r="R431" s="79">
        <v>2.25</v>
      </c>
      <c r="S431" s="65" t="s">
        <v>363</v>
      </c>
      <c r="T431" s="66" t="str">
        <f t="shared" si="142"/>
        <v>0.00</v>
      </c>
      <c r="U431" s="66">
        <f t="shared" si="143"/>
        <v>-2.5</v>
      </c>
      <c r="V431" s="66">
        <f t="shared" si="144"/>
        <v>141.47</v>
      </c>
      <c r="W431" s="66">
        <f t="shared" si="145"/>
        <v>1111.5</v>
      </c>
      <c r="X431" s="20">
        <f t="shared" si="146"/>
        <v>0.12727845254161044</v>
      </c>
      <c r="Y431" s="67">
        <f t="shared" si="147"/>
        <v>1.4147000000000001</v>
      </c>
      <c r="Z431" s="68">
        <f t="shared" si="148"/>
        <v>14147</v>
      </c>
      <c r="AA431" s="65" t="s">
        <v>52</v>
      </c>
      <c r="AU431" s="23">
        <f t="shared" si="149"/>
        <v>-2.5</v>
      </c>
      <c r="AV431" s="23" t="str">
        <f t="shared" si="149"/>
        <v/>
      </c>
      <c r="AW431" s="23" t="str">
        <f t="shared" si="149"/>
        <v/>
      </c>
      <c r="AX431" s="23" t="str">
        <f t="shared" si="149"/>
        <v/>
      </c>
      <c r="AY431" s="23" t="str">
        <f t="shared" si="149"/>
        <v/>
      </c>
      <c r="AZ431" s="23"/>
      <c r="BA431" s="25">
        <v>0</v>
      </c>
      <c r="BB431" s="25">
        <v>2.94</v>
      </c>
      <c r="BC431" s="25">
        <f t="shared" si="139"/>
        <v>4.8499999999999996</v>
      </c>
      <c r="BD431" s="25">
        <f t="shared" si="141"/>
        <v>2.8041999999999998</v>
      </c>
      <c r="BF431" s="55">
        <f t="shared" si="150"/>
        <v>0</v>
      </c>
      <c r="BG431" s="66"/>
      <c r="BH431" s="66"/>
      <c r="BI431" s="25"/>
      <c r="BJ431" s="25"/>
      <c r="BK431" s="20"/>
      <c r="BL431" s="24"/>
      <c r="BM431" s="25"/>
      <c r="BN431" s="25"/>
      <c r="BO431" s="25"/>
      <c r="BP431" s="126"/>
    </row>
    <row r="432" spans="1:68" x14ac:dyDescent="0.2">
      <c r="A432" s="56">
        <v>45189</v>
      </c>
      <c r="B432" s="57" t="s">
        <v>561</v>
      </c>
      <c r="C432" s="24" t="s">
        <v>675</v>
      </c>
      <c r="D432" s="24" t="s">
        <v>397</v>
      </c>
      <c r="F432" s="74" t="s">
        <v>51</v>
      </c>
      <c r="G432" s="74" t="s">
        <v>103</v>
      </c>
      <c r="H432" s="24" t="s">
        <v>677</v>
      </c>
      <c r="I432" s="61" t="s">
        <v>136</v>
      </c>
      <c r="J432" s="61" t="s">
        <v>159</v>
      </c>
      <c r="K432" s="69" t="s">
        <v>678</v>
      </c>
      <c r="L432" s="122">
        <v>3</v>
      </c>
      <c r="M432" s="74" t="s">
        <v>105</v>
      </c>
      <c r="N432" s="60" t="s">
        <v>7</v>
      </c>
      <c r="R432" s="79">
        <v>2.2000000000000002</v>
      </c>
      <c r="S432" s="65" t="s">
        <v>372</v>
      </c>
      <c r="T432" s="66">
        <f t="shared" si="142"/>
        <v>6.6</v>
      </c>
      <c r="U432" s="66">
        <f t="shared" si="143"/>
        <v>3.5999999999999996</v>
      </c>
      <c r="V432" s="66">
        <f t="shared" si="144"/>
        <v>145.07</v>
      </c>
      <c r="W432" s="66">
        <f t="shared" si="145"/>
        <v>1114.5</v>
      </c>
      <c r="X432" s="20">
        <f t="shared" si="146"/>
        <v>0.13016599371915658</v>
      </c>
      <c r="Y432" s="67">
        <f t="shared" si="147"/>
        <v>1.4506999999999999</v>
      </c>
      <c r="Z432" s="68">
        <f t="shared" si="148"/>
        <v>14507</v>
      </c>
      <c r="AA432" s="65" t="s">
        <v>53</v>
      </c>
      <c r="AU432" s="23">
        <f t="shared" si="149"/>
        <v>3.5999999999999996</v>
      </c>
      <c r="AV432" s="23" t="str">
        <f t="shared" si="149"/>
        <v/>
      </c>
      <c r="AW432" s="23" t="str">
        <f t="shared" si="149"/>
        <v/>
      </c>
      <c r="AX432" s="23" t="str">
        <f t="shared" si="149"/>
        <v/>
      </c>
      <c r="AY432" s="23" t="str">
        <f t="shared" si="149"/>
        <v/>
      </c>
      <c r="AZ432" s="23"/>
      <c r="BA432" s="25">
        <v>0</v>
      </c>
      <c r="BB432" s="24">
        <v>2.4500000000000002</v>
      </c>
      <c r="BC432" s="25">
        <f t="shared" si="139"/>
        <v>4.3500000000000005</v>
      </c>
      <c r="BD432" s="25">
        <f t="shared" si="141"/>
        <v>2.3485000000000005</v>
      </c>
      <c r="BF432" s="55">
        <f t="shared" si="150"/>
        <v>0</v>
      </c>
      <c r="BG432" s="66"/>
      <c r="BH432" s="66"/>
      <c r="BI432" s="25"/>
      <c r="BJ432" s="25"/>
      <c r="BK432" s="20"/>
      <c r="BL432" s="24"/>
      <c r="BM432" s="25"/>
      <c r="BN432" s="25"/>
      <c r="BO432" s="25"/>
      <c r="BP432" s="126"/>
    </row>
    <row r="433" spans="1:68" x14ac:dyDescent="0.2">
      <c r="A433" s="56">
        <v>45189</v>
      </c>
      <c r="B433" s="57" t="s">
        <v>561</v>
      </c>
      <c r="C433" s="24" t="s">
        <v>675</v>
      </c>
      <c r="D433" s="24" t="s">
        <v>397</v>
      </c>
      <c r="F433" s="74" t="s">
        <v>51</v>
      </c>
      <c r="G433" s="74" t="s">
        <v>103</v>
      </c>
      <c r="H433" s="24" t="s">
        <v>677</v>
      </c>
      <c r="I433" s="61" t="s">
        <v>136</v>
      </c>
      <c r="J433" s="61" t="s">
        <v>159</v>
      </c>
      <c r="K433" s="69" t="s">
        <v>678</v>
      </c>
      <c r="L433" s="122">
        <v>1</v>
      </c>
      <c r="M433" s="74" t="s">
        <v>105</v>
      </c>
      <c r="N433" s="60" t="s">
        <v>6</v>
      </c>
      <c r="R433" s="79">
        <v>5.5</v>
      </c>
      <c r="S433" s="65" t="s">
        <v>372</v>
      </c>
      <c r="T433" s="66">
        <f t="shared" si="142"/>
        <v>5.5</v>
      </c>
      <c r="U433" s="66">
        <f t="shared" si="143"/>
        <v>4.5</v>
      </c>
      <c r="V433" s="66">
        <f t="shared" si="144"/>
        <v>149.57</v>
      </c>
      <c r="W433" s="66">
        <f t="shared" si="145"/>
        <v>1115.5</v>
      </c>
      <c r="X433" s="20">
        <f t="shared" si="146"/>
        <v>0.13408337068579113</v>
      </c>
      <c r="Y433" s="67">
        <f t="shared" si="147"/>
        <v>1.4957</v>
      </c>
      <c r="Z433" s="68">
        <f t="shared" si="148"/>
        <v>14957</v>
      </c>
      <c r="AA433" s="65" t="s">
        <v>53</v>
      </c>
      <c r="AU433" s="23">
        <f t="shared" si="149"/>
        <v>4.5</v>
      </c>
      <c r="AV433" s="23" t="str">
        <f t="shared" si="149"/>
        <v/>
      </c>
      <c r="AW433" s="23" t="str">
        <f t="shared" si="149"/>
        <v/>
      </c>
      <c r="AX433" s="23" t="str">
        <f t="shared" si="149"/>
        <v/>
      </c>
      <c r="AY433" s="23" t="str">
        <f t="shared" si="149"/>
        <v/>
      </c>
      <c r="AZ433" s="23"/>
      <c r="BA433" s="25">
        <v>7.5</v>
      </c>
      <c r="BB433" s="25">
        <v>7.63</v>
      </c>
      <c r="BC433" s="25">
        <f t="shared" si="139"/>
        <v>6.63</v>
      </c>
      <c r="BD433" s="25">
        <f t="shared" si="141"/>
        <v>7.1659000000000006</v>
      </c>
      <c r="BF433" s="55">
        <f t="shared" si="150"/>
        <v>0</v>
      </c>
      <c r="BG433" s="66"/>
      <c r="BH433" s="66"/>
      <c r="BI433" s="25"/>
      <c r="BJ433" s="25"/>
      <c r="BK433" s="20"/>
      <c r="BL433" s="24"/>
      <c r="BM433" s="25"/>
      <c r="BN433" s="25"/>
      <c r="BO433" s="25"/>
      <c r="BP433" s="126"/>
    </row>
    <row r="434" spans="1:68" x14ac:dyDescent="0.2">
      <c r="A434" s="56">
        <v>45190</v>
      </c>
      <c r="B434" s="57" t="s">
        <v>561</v>
      </c>
      <c r="C434" s="24" t="s">
        <v>687</v>
      </c>
      <c r="D434" s="24" t="s">
        <v>398</v>
      </c>
      <c r="F434" s="74" t="s">
        <v>51</v>
      </c>
      <c r="G434" s="74" t="s">
        <v>103</v>
      </c>
      <c r="H434" s="24" t="s">
        <v>681</v>
      </c>
      <c r="I434" s="61" t="s">
        <v>95</v>
      </c>
      <c r="J434" s="61" t="s">
        <v>63</v>
      </c>
      <c r="K434" s="69" t="s">
        <v>683</v>
      </c>
      <c r="L434" s="122">
        <v>3</v>
      </c>
      <c r="M434" s="74" t="s">
        <v>105</v>
      </c>
      <c r="N434" s="60" t="s">
        <v>6</v>
      </c>
      <c r="R434" s="79">
        <v>2</v>
      </c>
      <c r="S434" s="65" t="s">
        <v>372</v>
      </c>
      <c r="T434" s="66">
        <f t="shared" si="142"/>
        <v>6</v>
      </c>
      <c r="U434" s="66">
        <f t="shared" si="143"/>
        <v>3</v>
      </c>
      <c r="V434" s="66">
        <f t="shared" si="144"/>
        <v>152.57</v>
      </c>
      <c r="W434" s="66">
        <f t="shared" si="145"/>
        <v>1118.5</v>
      </c>
      <c r="X434" s="20">
        <f t="shared" si="146"/>
        <v>0.13640590075994635</v>
      </c>
      <c r="Y434" s="67">
        <f t="shared" si="147"/>
        <v>1.5256999999999998</v>
      </c>
      <c r="Z434" s="68">
        <f t="shared" si="148"/>
        <v>15257</v>
      </c>
      <c r="AA434" s="65" t="s">
        <v>53</v>
      </c>
      <c r="AU434" s="23">
        <f t="shared" ref="AU434:AY452" si="151">IF($G434=AU$2,$U434,"")</f>
        <v>3</v>
      </c>
      <c r="AV434" s="23" t="str">
        <f t="shared" si="151"/>
        <v/>
      </c>
      <c r="AW434" s="23" t="str">
        <f t="shared" si="151"/>
        <v/>
      </c>
      <c r="AX434" s="23" t="str">
        <f t="shared" si="151"/>
        <v/>
      </c>
      <c r="AY434" s="23" t="str">
        <f t="shared" si="151"/>
        <v/>
      </c>
      <c r="AZ434" s="23"/>
      <c r="BA434" s="25">
        <v>2</v>
      </c>
      <c r="BB434" s="24">
        <v>2.0299999999999998</v>
      </c>
      <c r="BC434" s="25">
        <f t="shared" si="139"/>
        <v>3.09</v>
      </c>
      <c r="BD434" s="25">
        <f t="shared" si="141"/>
        <v>1.9579</v>
      </c>
      <c r="BF434" s="55">
        <f t="shared" si="150"/>
        <v>0</v>
      </c>
      <c r="BG434" s="66"/>
      <c r="BH434" s="66"/>
      <c r="BI434" s="25"/>
      <c r="BJ434" s="25"/>
      <c r="BK434" s="20"/>
      <c r="BL434" s="24"/>
      <c r="BM434" s="25"/>
      <c r="BN434" s="25"/>
      <c r="BO434" s="25"/>
      <c r="BP434" s="126"/>
    </row>
    <row r="435" spans="1:68" x14ac:dyDescent="0.2">
      <c r="A435" s="56">
        <v>45190</v>
      </c>
      <c r="B435" s="57" t="s">
        <v>561</v>
      </c>
      <c r="C435" s="24" t="s">
        <v>687</v>
      </c>
      <c r="D435" s="24" t="s">
        <v>398</v>
      </c>
      <c r="F435" s="74" t="s">
        <v>51</v>
      </c>
      <c r="G435" s="74" t="s">
        <v>103</v>
      </c>
      <c r="H435" s="24" t="s">
        <v>682</v>
      </c>
      <c r="I435" s="61" t="s">
        <v>84</v>
      </c>
      <c r="J435" s="61" t="s">
        <v>156</v>
      </c>
      <c r="K435" s="60" t="s">
        <v>684</v>
      </c>
      <c r="L435" s="122">
        <v>3</v>
      </c>
      <c r="M435" s="74" t="s">
        <v>105</v>
      </c>
      <c r="N435" s="60" t="s">
        <v>6</v>
      </c>
      <c r="R435" s="79">
        <v>2.2000000000000002</v>
      </c>
      <c r="S435" s="65" t="s">
        <v>363</v>
      </c>
      <c r="T435" s="66" t="str">
        <f t="shared" si="142"/>
        <v>0.00</v>
      </c>
      <c r="U435" s="66">
        <f t="shared" si="143"/>
        <v>-3</v>
      </c>
      <c r="V435" s="66">
        <f t="shared" si="144"/>
        <v>149.57</v>
      </c>
      <c r="W435" s="66">
        <f t="shared" si="145"/>
        <v>1121.5</v>
      </c>
      <c r="X435" s="20">
        <f t="shared" si="146"/>
        <v>0.13336602764155148</v>
      </c>
      <c r="Y435" s="67">
        <f t="shared" si="147"/>
        <v>1.4957</v>
      </c>
      <c r="Z435" s="68">
        <f t="shared" si="148"/>
        <v>14957</v>
      </c>
      <c r="AA435" s="65" t="s">
        <v>52</v>
      </c>
      <c r="AU435" s="23">
        <f t="shared" si="151"/>
        <v>-3</v>
      </c>
      <c r="AV435" s="23" t="str">
        <f t="shared" si="151"/>
        <v/>
      </c>
      <c r="AW435" s="23" t="str">
        <f t="shared" si="151"/>
        <v/>
      </c>
      <c r="AX435" s="23" t="str">
        <f t="shared" si="151"/>
        <v/>
      </c>
      <c r="AY435" s="23" t="str">
        <f t="shared" si="151"/>
        <v/>
      </c>
      <c r="AZ435" s="23"/>
      <c r="BA435" s="25">
        <v>2.0499999999999998</v>
      </c>
      <c r="BB435" s="24">
        <v>2.0099999999999998</v>
      </c>
      <c r="BC435" s="25">
        <f t="shared" si="139"/>
        <v>3.0299999999999994</v>
      </c>
      <c r="BD435" s="25">
        <f t="shared" si="141"/>
        <v>1.9392999999999998</v>
      </c>
      <c r="BF435" s="55">
        <f t="shared" si="150"/>
        <v>0</v>
      </c>
      <c r="BG435" s="66"/>
      <c r="BH435" s="66"/>
      <c r="BI435" s="25"/>
      <c r="BJ435" s="25"/>
      <c r="BK435" s="20"/>
      <c r="BL435" s="24"/>
      <c r="BM435" s="25"/>
      <c r="BN435" s="25"/>
      <c r="BO435" s="25"/>
      <c r="BP435" s="126"/>
    </row>
    <row r="436" spans="1:68" x14ac:dyDescent="0.2">
      <c r="A436" s="56">
        <v>45190</v>
      </c>
      <c r="B436" s="57" t="s">
        <v>561</v>
      </c>
      <c r="C436" s="24" t="s">
        <v>687</v>
      </c>
      <c r="D436" s="24" t="s">
        <v>398</v>
      </c>
      <c r="F436" s="74" t="s">
        <v>51</v>
      </c>
      <c r="G436" s="74" t="s">
        <v>103</v>
      </c>
      <c r="H436" s="24" t="s">
        <v>682</v>
      </c>
      <c r="I436" s="61" t="s">
        <v>84</v>
      </c>
      <c r="J436" s="61" t="s">
        <v>65</v>
      </c>
      <c r="K436" s="60" t="s">
        <v>688</v>
      </c>
      <c r="L436" s="122">
        <v>2</v>
      </c>
      <c r="M436" s="74" t="s">
        <v>105</v>
      </c>
      <c r="N436" s="60" t="s">
        <v>7</v>
      </c>
      <c r="R436" s="79">
        <v>2.7</v>
      </c>
      <c r="S436" s="65" t="s">
        <v>363</v>
      </c>
      <c r="T436" s="66" t="str">
        <f t="shared" si="142"/>
        <v>0.00</v>
      </c>
      <c r="U436" s="66">
        <f t="shared" si="143"/>
        <v>-2</v>
      </c>
      <c r="V436" s="66">
        <f t="shared" si="144"/>
        <v>147.57</v>
      </c>
      <c r="W436" s="66">
        <f t="shared" si="145"/>
        <v>1123.5</v>
      </c>
      <c r="X436" s="20">
        <f t="shared" si="146"/>
        <v>0.13134846461949265</v>
      </c>
      <c r="Y436" s="67">
        <f t="shared" si="147"/>
        <v>1.4757</v>
      </c>
      <c r="Z436" s="68">
        <f t="shared" si="148"/>
        <v>14757</v>
      </c>
      <c r="AA436" s="65" t="s">
        <v>52</v>
      </c>
      <c r="AU436" s="23">
        <f t="shared" si="151"/>
        <v>-2</v>
      </c>
      <c r="AV436" s="23" t="str">
        <f t="shared" si="151"/>
        <v/>
      </c>
      <c r="AW436" s="23" t="str">
        <f t="shared" si="151"/>
        <v/>
      </c>
      <c r="AX436" s="23" t="str">
        <f t="shared" si="151"/>
        <v/>
      </c>
      <c r="AY436" s="23" t="str">
        <f t="shared" si="151"/>
        <v/>
      </c>
      <c r="AZ436" s="23"/>
      <c r="BA436" s="25">
        <v>0</v>
      </c>
      <c r="BB436" s="24">
        <v>3.12</v>
      </c>
      <c r="BC436" s="25">
        <f t="shared" si="139"/>
        <v>4.24</v>
      </c>
      <c r="BD436" s="25">
        <f t="shared" si="141"/>
        <v>2.9716000000000005</v>
      </c>
      <c r="BF436" s="55">
        <f t="shared" si="150"/>
        <v>0</v>
      </c>
      <c r="BG436" s="66"/>
      <c r="BH436" s="66"/>
      <c r="BI436" s="25"/>
      <c r="BJ436" s="25"/>
      <c r="BK436" s="20"/>
      <c r="BL436" s="24"/>
      <c r="BM436" s="25"/>
      <c r="BN436" s="25"/>
      <c r="BO436" s="25"/>
      <c r="BP436" s="126"/>
    </row>
    <row r="437" spans="1:68" x14ac:dyDescent="0.2">
      <c r="A437" s="56">
        <v>45190</v>
      </c>
      <c r="B437" s="57" t="s">
        <v>561</v>
      </c>
      <c r="C437" s="24" t="s">
        <v>687</v>
      </c>
      <c r="D437" s="24" t="s">
        <v>398</v>
      </c>
      <c r="F437" s="74" t="s">
        <v>51</v>
      </c>
      <c r="G437" s="74" t="s">
        <v>103</v>
      </c>
      <c r="H437" s="24" t="s">
        <v>149</v>
      </c>
      <c r="I437" s="61" t="s">
        <v>84</v>
      </c>
      <c r="J437" s="61" t="s">
        <v>80</v>
      </c>
      <c r="K437" s="70" t="s">
        <v>685</v>
      </c>
      <c r="L437" s="122">
        <v>0.5</v>
      </c>
      <c r="M437" s="74" t="s">
        <v>105</v>
      </c>
      <c r="N437" s="60" t="s">
        <v>6</v>
      </c>
      <c r="R437" s="79">
        <v>8.4599999999999991</v>
      </c>
      <c r="S437" s="65" t="s">
        <v>373</v>
      </c>
      <c r="T437" s="66" t="str">
        <f t="shared" si="142"/>
        <v>0.00</v>
      </c>
      <c r="U437" s="66">
        <f t="shared" si="143"/>
        <v>-0.5</v>
      </c>
      <c r="V437" s="66">
        <f t="shared" si="144"/>
        <v>147.07</v>
      </c>
      <c r="W437" s="66">
        <f t="shared" si="145"/>
        <v>1124</v>
      </c>
      <c r="X437" s="20">
        <f t="shared" si="146"/>
        <v>0.13084519572953737</v>
      </c>
      <c r="Y437" s="67">
        <f t="shared" si="147"/>
        <v>1.4706999999999999</v>
      </c>
      <c r="Z437" s="68">
        <f t="shared" si="148"/>
        <v>14707</v>
      </c>
      <c r="AA437" s="65" t="s">
        <v>52</v>
      </c>
      <c r="AU437" s="23">
        <f t="shared" si="151"/>
        <v>-0.5</v>
      </c>
      <c r="AV437" s="23" t="str">
        <f t="shared" si="151"/>
        <v/>
      </c>
      <c r="AW437" s="23" t="str">
        <f t="shared" si="151"/>
        <v/>
      </c>
      <c r="AX437" s="23" t="str">
        <f t="shared" si="151"/>
        <v/>
      </c>
      <c r="AY437" s="23" t="str">
        <f t="shared" si="151"/>
        <v/>
      </c>
      <c r="AZ437" s="23"/>
      <c r="BA437" s="25">
        <v>16</v>
      </c>
      <c r="BB437" s="24">
        <v>19.329999999999998</v>
      </c>
      <c r="BC437" s="25">
        <f t="shared" si="139"/>
        <v>9.1649999999999991</v>
      </c>
      <c r="BD437" s="25">
        <f t="shared" si="141"/>
        <v>18.046900000000001</v>
      </c>
      <c r="BF437" s="55">
        <f t="shared" si="150"/>
        <v>0</v>
      </c>
      <c r="BG437" s="66"/>
      <c r="BH437" s="66"/>
      <c r="BI437" s="25"/>
      <c r="BJ437" s="25"/>
      <c r="BK437" s="20"/>
      <c r="BL437" s="24"/>
      <c r="BM437" s="25"/>
      <c r="BN437" s="25"/>
      <c r="BO437" s="25"/>
      <c r="BP437" s="126"/>
    </row>
    <row r="438" spans="1:68" x14ac:dyDescent="0.2">
      <c r="A438" s="56">
        <v>45190</v>
      </c>
      <c r="B438" s="57" t="s">
        <v>561</v>
      </c>
      <c r="C438" s="24" t="s">
        <v>687</v>
      </c>
      <c r="D438" s="24" t="s">
        <v>398</v>
      </c>
      <c r="F438" s="74" t="s">
        <v>51</v>
      </c>
      <c r="G438" s="74" t="s">
        <v>103</v>
      </c>
      <c r="H438" s="24" t="s">
        <v>149</v>
      </c>
      <c r="I438" s="61" t="s">
        <v>84</v>
      </c>
      <c r="J438" s="61" t="s">
        <v>80</v>
      </c>
      <c r="K438" s="69" t="s">
        <v>685</v>
      </c>
      <c r="L438" s="122">
        <v>1.5</v>
      </c>
      <c r="M438" s="74" t="s">
        <v>105</v>
      </c>
      <c r="N438" s="60" t="s">
        <v>7</v>
      </c>
      <c r="R438" s="79">
        <v>2.0680000000000001</v>
      </c>
      <c r="S438" s="65" t="s">
        <v>373</v>
      </c>
      <c r="T438" s="66">
        <f t="shared" si="142"/>
        <v>3.1</v>
      </c>
      <c r="U438" s="66">
        <f t="shared" si="143"/>
        <v>1.6</v>
      </c>
      <c r="V438" s="66">
        <f t="shared" si="144"/>
        <v>148.66999999999999</v>
      </c>
      <c r="W438" s="66">
        <f t="shared" si="145"/>
        <v>1125.5</v>
      </c>
      <c r="X438" s="20">
        <f t="shared" si="146"/>
        <v>0.1320924033762772</v>
      </c>
      <c r="Y438" s="67">
        <f t="shared" si="147"/>
        <v>1.4866999999999999</v>
      </c>
      <c r="Z438" s="68">
        <f t="shared" si="148"/>
        <v>14866.999999999998</v>
      </c>
      <c r="AA438" s="65" t="s">
        <v>53</v>
      </c>
      <c r="AU438" s="23">
        <f t="shared" si="151"/>
        <v>1.6</v>
      </c>
      <c r="AV438" s="23" t="str">
        <f t="shared" si="151"/>
        <v/>
      </c>
      <c r="AW438" s="23" t="str">
        <f t="shared" si="151"/>
        <v/>
      </c>
      <c r="AX438" s="23" t="str">
        <f t="shared" si="151"/>
        <v/>
      </c>
      <c r="AY438" s="23" t="str">
        <f t="shared" si="151"/>
        <v/>
      </c>
      <c r="AZ438" s="23"/>
      <c r="BA438" s="25">
        <v>0</v>
      </c>
      <c r="BB438" s="24">
        <v>1.91</v>
      </c>
      <c r="BC438" s="25">
        <f t="shared" si="139"/>
        <v>1.3649999999999998</v>
      </c>
      <c r="BD438" s="25">
        <f t="shared" si="141"/>
        <v>1.8462999999999998</v>
      </c>
      <c r="BF438" s="55">
        <f t="shared" si="150"/>
        <v>0</v>
      </c>
      <c r="BG438" s="66"/>
      <c r="BH438" s="66"/>
      <c r="BI438" s="25"/>
      <c r="BJ438" s="25"/>
      <c r="BK438" s="20"/>
      <c r="BL438" s="24"/>
      <c r="BM438" s="25"/>
      <c r="BN438" s="25"/>
      <c r="BO438" s="25"/>
      <c r="BP438" s="126"/>
    </row>
    <row r="439" spans="1:68" x14ac:dyDescent="0.2">
      <c r="A439" s="56">
        <v>45190</v>
      </c>
      <c r="B439" s="57" t="s">
        <v>561</v>
      </c>
      <c r="C439" s="24" t="s">
        <v>687</v>
      </c>
      <c r="D439" s="24" t="s">
        <v>398</v>
      </c>
      <c r="F439" s="74" t="s">
        <v>51</v>
      </c>
      <c r="G439" s="74" t="s">
        <v>103</v>
      </c>
      <c r="H439" s="24" t="s">
        <v>681</v>
      </c>
      <c r="I439" s="61" t="s">
        <v>136</v>
      </c>
      <c r="J439" s="61" t="s">
        <v>64</v>
      </c>
      <c r="K439" s="60" t="s">
        <v>686</v>
      </c>
      <c r="L439" s="122">
        <v>3</v>
      </c>
      <c r="M439" s="74" t="s">
        <v>105</v>
      </c>
      <c r="N439" s="60" t="s">
        <v>7</v>
      </c>
      <c r="R439" s="79">
        <v>1.9</v>
      </c>
      <c r="S439" s="65" t="s">
        <v>363</v>
      </c>
      <c r="T439" s="66" t="str">
        <f t="shared" si="142"/>
        <v>0.00</v>
      </c>
      <c r="U439" s="66">
        <f t="shared" si="143"/>
        <v>-3</v>
      </c>
      <c r="V439" s="66">
        <f t="shared" si="144"/>
        <v>145.66999999999999</v>
      </c>
      <c r="W439" s="66">
        <f t="shared" si="145"/>
        <v>1128.5</v>
      </c>
      <c r="X439" s="20">
        <f t="shared" si="146"/>
        <v>0.12908285334514841</v>
      </c>
      <c r="Y439" s="67">
        <f t="shared" si="147"/>
        <v>1.4566999999999999</v>
      </c>
      <c r="Z439" s="68">
        <f t="shared" si="148"/>
        <v>14566.999999999998</v>
      </c>
      <c r="AA439" s="65" t="s">
        <v>52</v>
      </c>
      <c r="AU439" s="23">
        <f t="shared" si="151"/>
        <v>-3</v>
      </c>
      <c r="AV439" s="23" t="str">
        <f t="shared" si="151"/>
        <v/>
      </c>
      <c r="AW439" s="23" t="str">
        <f t="shared" si="151"/>
        <v/>
      </c>
      <c r="AX439" s="23" t="str">
        <f t="shared" si="151"/>
        <v/>
      </c>
      <c r="AY439" s="23" t="str">
        <f t="shared" si="151"/>
        <v/>
      </c>
      <c r="AZ439" s="23"/>
      <c r="BA439" s="25">
        <v>0</v>
      </c>
      <c r="BB439" s="24">
        <v>1.74</v>
      </c>
      <c r="BC439" s="25">
        <f t="shared" si="139"/>
        <v>2.2199999999999998</v>
      </c>
      <c r="BD439" s="25">
        <f t="shared" si="141"/>
        <v>1.6882000000000001</v>
      </c>
      <c r="BF439" s="55">
        <f t="shared" si="150"/>
        <v>0</v>
      </c>
      <c r="BG439" s="66"/>
      <c r="BH439" s="66"/>
      <c r="BI439" s="25"/>
      <c r="BJ439" s="25"/>
      <c r="BK439" s="20"/>
      <c r="BL439" s="24"/>
      <c r="BM439" s="25"/>
      <c r="BN439" s="25"/>
      <c r="BO439" s="25"/>
      <c r="BP439" s="126"/>
    </row>
    <row r="440" spans="1:68" x14ac:dyDescent="0.2">
      <c r="A440" s="56">
        <v>45191</v>
      </c>
      <c r="B440" s="57" t="s">
        <v>561</v>
      </c>
      <c r="C440" s="24" t="s">
        <v>689</v>
      </c>
      <c r="D440" s="24" t="s">
        <v>562</v>
      </c>
      <c r="F440" s="74" t="s">
        <v>51</v>
      </c>
      <c r="G440" s="74" t="s">
        <v>103</v>
      </c>
      <c r="H440" s="24" t="s">
        <v>690</v>
      </c>
      <c r="I440" s="61" t="s">
        <v>691</v>
      </c>
      <c r="J440" s="61" t="s">
        <v>692</v>
      </c>
      <c r="K440" s="60" t="s">
        <v>693</v>
      </c>
      <c r="L440" s="122">
        <v>2</v>
      </c>
      <c r="M440" s="74" t="s">
        <v>105</v>
      </c>
      <c r="N440" s="60" t="s">
        <v>73</v>
      </c>
      <c r="R440" s="79">
        <v>4.76</v>
      </c>
      <c r="S440" s="65" t="s">
        <v>363</v>
      </c>
      <c r="T440" s="66" t="str">
        <f t="shared" si="142"/>
        <v>0.00</v>
      </c>
      <c r="U440" s="66">
        <f t="shared" si="143"/>
        <v>-2</v>
      </c>
      <c r="V440" s="66">
        <f t="shared" si="144"/>
        <v>143.66999999999999</v>
      </c>
      <c r="W440" s="66">
        <f t="shared" si="145"/>
        <v>1130.5</v>
      </c>
      <c r="X440" s="20">
        <f t="shared" si="146"/>
        <v>0.12708536045997346</v>
      </c>
      <c r="Y440" s="67">
        <f t="shared" si="147"/>
        <v>1.4366999999999999</v>
      </c>
      <c r="Z440" s="68">
        <f t="shared" si="148"/>
        <v>14366.999999999998</v>
      </c>
      <c r="AA440" s="65" t="s">
        <v>52</v>
      </c>
      <c r="AU440" s="23">
        <f t="shared" si="151"/>
        <v>-2</v>
      </c>
      <c r="AV440" s="23" t="str">
        <f t="shared" si="151"/>
        <v/>
      </c>
      <c r="AW440" s="23" t="str">
        <f t="shared" si="151"/>
        <v/>
      </c>
      <c r="AX440" s="23" t="str">
        <f t="shared" si="151"/>
        <v/>
      </c>
      <c r="AY440" s="23" t="str">
        <f t="shared" si="151"/>
        <v/>
      </c>
      <c r="AZ440" s="23"/>
      <c r="BA440" s="25">
        <v>0</v>
      </c>
      <c r="BB440" s="25">
        <v>0</v>
      </c>
      <c r="BC440" s="25">
        <f t="shared" si="139"/>
        <v>-2</v>
      </c>
      <c r="BD440" s="25">
        <f t="shared" si="141"/>
        <v>6.9999999999999951E-2</v>
      </c>
      <c r="BF440" s="55">
        <f t="shared" si="150"/>
        <v>0</v>
      </c>
      <c r="BG440" s="66"/>
      <c r="BH440" s="66"/>
      <c r="BI440" s="25"/>
      <c r="BJ440" s="25"/>
      <c r="BK440" s="20"/>
      <c r="BL440" s="24"/>
      <c r="BM440" s="25"/>
      <c r="BN440" s="25"/>
      <c r="BO440" s="25"/>
      <c r="BP440" s="126"/>
    </row>
    <row r="441" spans="1:68" x14ac:dyDescent="0.2">
      <c r="A441" s="56">
        <v>45191</v>
      </c>
      <c r="B441" s="57" t="s">
        <v>561</v>
      </c>
      <c r="C441" s="24" t="s">
        <v>689</v>
      </c>
      <c r="D441" s="24" t="s">
        <v>562</v>
      </c>
      <c r="F441" s="74" t="s">
        <v>51</v>
      </c>
      <c r="G441" s="74" t="s">
        <v>103</v>
      </c>
      <c r="H441" s="24" t="s">
        <v>695</v>
      </c>
      <c r="I441" s="61" t="s">
        <v>449</v>
      </c>
      <c r="J441" s="61" t="s">
        <v>428</v>
      </c>
      <c r="K441" s="60" t="s">
        <v>696</v>
      </c>
      <c r="L441" s="122">
        <v>3</v>
      </c>
      <c r="M441" s="74" t="s">
        <v>105</v>
      </c>
      <c r="N441" s="60" t="s">
        <v>73</v>
      </c>
      <c r="R441" s="79">
        <v>2.89</v>
      </c>
      <c r="S441" s="65" t="s">
        <v>363</v>
      </c>
      <c r="T441" s="66" t="str">
        <f t="shared" si="142"/>
        <v>0.00</v>
      </c>
      <c r="U441" s="66">
        <f t="shared" si="143"/>
        <v>-3</v>
      </c>
      <c r="V441" s="66">
        <f t="shared" si="144"/>
        <v>140.66999999999999</v>
      </c>
      <c r="W441" s="66">
        <f t="shared" si="145"/>
        <v>1133.5</v>
      </c>
      <c r="X441" s="20">
        <f t="shared" si="146"/>
        <v>0.12410233789148653</v>
      </c>
      <c r="Y441" s="67">
        <f t="shared" si="147"/>
        <v>1.4066999999999998</v>
      </c>
      <c r="Z441" s="68">
        <f t="shared" si="148"/>
        <v>14066.999999999998</v>
      </c>
      <c r="AA441" s="65" t="s">
        <v>52</v>
      </c>
      <c r="AU441" s="23">
        <f t="shared" si="151"/>
        <v>-3</v>
      </c>
      <c r="AV441" s="23" t="str">
        <f t="shared" si="151"/>
        <v/>
      </c>
      <c r="AW441" s="23" t="str">
        <f t="shared" si="151"/>
        <v/>
      </c>
      <c r="AX441" s="23" t="str">
        <f t="shared" si="151"/>
        <v/>
      </c>
      <c r="AY441" s="23" t="str">
        <f t="shared" si="151"/>
        <v/>
      </c>
      <c r="AZ441" s="23"/>
      <c r="BA441" s="25">
        <v>0</v>
      </c>
      <c r="BB441" s="25">
        <v>0</v>
      </c>
      <c r="BC441" s="25">
        <f t="shared" si="139"/>
        <v>-3</v>
      </c>
      <c r="BD441" s="25">
        <f t="shared" si="141"/>
        <v>6.9999999999999951E-2</v>
      </c>
      <c r="BF441" s="55">
        <f t="shared" si="150"/>
        <v>0</v>
      </c>
      <c r="BG441" s="66"/>
      <c r="BH441" s="66"/>
      <c r="BI441" s="25"/>
      <c r="BJ441" s="25"/>
      <c r="BK441" s="20"/>
      <c r="BL441" s="24"/>
      <c r="BM441" s="25"/>
      <c r="BN441" s="25"/>
      <c r="BO441" s="25"/>
      <c r="BP441" s="126"/>
    </row>
    <row r="442" spans="1:68" x14ac:dyDescent="0.2">
      <c r="A442" s="56">
        <v>45192</v>
      </c>
      <c r="B442" s="57" t="s">
        <v>561</v>
      </c>
      <c r="C442" s="24" t="s">
        <v>700</v>
      </c>
      <c r="D442" s="24" t="s">
        <v>573</v>
      </c>
      <c r="F442" s="74" t="s">
        <v>51</v>
      </c>
      <c r="G442" s="74" t="s">
        <v>103</v>
      </c>
      <c r="H442" s="24" t="s">
        <v>701</v>
      </c>
      <c r="I442" s="61" t="s">
        <v>90</v>
      </c>
      <c r="J442" s="61" t="s">
        <v>159</v>
      </c>
      <c r="K442" s="70" t="s">
        <v>697</v>
      </c>
      <c r="L442" s="122">
        <v>1.5</v>
      </c>
      <c r="M442" s="74" t="s">
        <v>105</v>
      </c>
      <c r="N442" s="60" t="s">
        <v>6</v>
      </c>
      <c r="R442" s="79">
        <v>5</v>
      </c>
      <c r="S442" s="65" t="s">
        <v>373</v>
      </c>
      <c r="T442" s="66" t="str">
        <f t="shared" si="142"/>
        <v>0.00</v>
      </c>
      <c r="U442" s="66">
        <f t="shared" si="143"/>
        <v>-1.5</v>
      </c>
      <c r="V442" s="66">
        <f t="shared" si="144"/>
        <v>139.16999999999999</v>
      </c>
      <c r="W442" s="66">
        <f t="shared" si="145"/>
        <v>1135</v>
      </c>
      <c r="X442" s="20">
        <f t="shared" si="146"/>
        <v>0.12261674008810572</v>
      </c>
      <c r="Y442" s="67">
        <f t="shared" si="147"/>
        <v>1.3916999999999999</v>
      </c>
      <c r="Z442" s="68">
        <f t="shared" si="148"/>
        <v>13916.999999999998</v>
      </c>
      <c r="AA442" s="65" t="s">
        <v>52</v>
      </c>
      <c r="AU442" s="23">
        <f t="shared" si="151"/>
        <v>-1.5</v>
      </c>
      <c r="AV442" s="23" t="str">
        <f t="shared" si="151"/>
        <v/>
      </c>
      <c r="AW442" s="23" t="str">
        <f t="shared" si="151"/>
        <v/>
      </c>
      <c r="AX442" s="23" t="str">
        <f t="shared" si="151"/>
        <v/>
      </c>
      <c r="AY442" s="23" t="str">
        <f t="shared" si="151"/>
        <v/>
      </c>
      <c r="AZ442" s="23"/>
      <c r="BA442" s="25">
        <v>6.1</v>
      </c>
      <c r="BB442" s="25">
        <v>6</v>
      </c>
      <c r="BC442" s="25">
        <f t="shared" si="139"/>
        <v>7.5</v>
      </c>
      <c r="BD442" s="25">
        <f t="shared" si="141"/>
        <v>5.65</v>
      </c>
      <c r="BF442" s="55">
        <f t="shared" si="150"/>
        <v>0</v>
      </c>
      <c r="BG442" s="66"/>
      <c r="BH442" s="66"/>
      <c r="BI442" s="25"/>
      <c r="BJ442" s="25"/>
      <c r="BK442" s="20"/>
      <c r="BL442" s="24"/>
      <c r="BM442" s="25"/>
      <c r="BN442" s="25"/>
      <c r="BO442" s="25"/>
      <c r="BP442" s="126"/>
    </row>
    <row r="443" spans="1:68" x14ac:dyDescent="0.2">
      <c r="A443" s="56">
        <v>45192</v>
      </c>
      <c r="B443" s="57" t="s">
        <v>561</v>
      </c>
      <c r="C443" s="24" t="s">
        <v>700</v>
      </c>
      <c r="D443" s="24" t="s">
        <v>573</v>
      </c>
      <c r="F443" s="74" t="s">
        <v>51</v>
      </c>
      <c r="G443" s="74" t="s">
        <v>103</v>
      </c>
      <c r="H443" s="24" t="s">
        <v>701</v>
      </c>
      <c r="I443" s="61" t="s">
        <v>90</v>
      </c>
      <c r="J443" s="61" t="s">
        <v>159</v>
      </c>
      <c r="K443" s="69" t="s">
        <v>697</v>
      </c>
      <c r="L443" s="122">
        <v>3.5</v>
      </c>
      <c r="M443" s="74" t="s">
        <v>105</v>
      </c>
      <c r="N443" s="60" t="s">
        <v>7</v>
      </c>
      <c r="R443" s="79">
        <v>1.8</v>
      </c>
      <c r="S443" s="65" t="s">
        <v>373</v>
      </c>
      <c r="T443" s="66">
        <f t="shared" si="142"/>
        <v>6.3</v>
      </c>
      <c r="U443" s="66">
        <f t="shared" si="143"/>
        <v>2.8</v>
      </c>
      <c r="V443" s="66">
        <f t="shared" si="144"/>
        <v>141.97</v>
      </c>
      <c r="W443" s="66">
        <f t="shared" si="145"/>
        <v>1138.5</v>
      </c>
      <c r="X443" s="20">
        <f t="shared" si="146"/>
        <v>0.12469916556873079</v>
      </c>
      <c r="Y443" s="67">
        <f t="shared" si="147"/>
        <v>1.4197</v>
      </c>
      <c r="Z443" s="68">
        <f t="shared" si="148"/>
        <v>14197</v>
      </c>
      <c r="AA443" s="65" t="s">
        <v>53</v>
      </c>
      <c r="AU443" s="23">
        <f t="shared" si="151"/>
        <v>2.8</v>
      </c>
      <c r="AV443" s="23" t="str">
        <f t="shared" si="151"/>
        <v/>
      </c>
      <c r="AW443" s="23" t="str">
        <f t="shared" si="151"/>
        <v/>
      </c>
      <c r="AX443" s="23" t="str">
        <f t="shared" si="151"/>
        <v/>
      </c>
      <c r="AY443" s="23" t="str">
        <f t="shared" si="151"/>
        <v/>
      </c>
      <c r="AZ443" s="23"/>
      <c r="BA443" s="25">
        <v>0</v>
      </c>
      <c r="BB443" s="25">
        <v>1.86</v>
      </c>
      <c r="BC443" s="25">
        <f t="shared" si="139"/>
        <v>3.0100000000000007</v>
      </c>
      <c r="BD443" s="25">
        <f t="shared" si="141"/>
        <v>1.7998000000000003</v>
      </c>
      <c r="BF443" s="55">
        <f t="shared" si="150"/>
        <v>0</v>
      </c>
      <c r="BG443" s="66"/>
      <c r="BH443" s="66"/>
      <c r="BI443" s="25"/>
      <c r="BJ443" s="25"/>
      <c r="BK443" s="20"/>
      <c r="BL443" s="24"/>
      <c r="BM443" s="25"/>
      <c r="BN443" s="25"/>
      <c r="BO443" s="25"/>
      <c r="BP443" s="126"/>
    </row>
    <row r="444" spans="1:68" x14ac:dyDescent="0.2">
      <c r="A444" s="56">
        <v>45192</v>
      </c>
      <c r="B444" s="57" t="s">
        <v>561</v>
      </c>
      <c r="C444" s="24" t="s">
        <v>700</v>
      </c>
      <c r="D444" s="24" t="s">
        <v>573</v>
      </c>
      <c r="F444" s="74" t="s">
        <v>51</v>
      </c>
      <c r="G444" s="74" t="s">
        <v>103</v>
      </c>
      <c r="H444" s="24" t="s">
        <v>115</v>
      </c>
      <c r="I444" s="61" t="s">
        <v>90</v>
      </c>
      <c r="J444" s="61" t="s">
        <v>90</v>
      </c>
      <c r="K444" s="60" t="s">
        <v>698</v>
      </c>
      <c r="L444" s="122">
        <v>1</v>
      </c>
      <c r="M444" s="74" t="s">
        <v>105</v>
      </c>
      <c r="N444" s="60" t="s">
        <v>6</v>
      </c>
      <c r="R444" s="79">
        <v>5.5</v>
      </c>
      <c r="S444" s="65" t="s">
        <v>363</v>
      </c>
      <c r="T444" s="66" t="str">
        <f t="shared" si="142"/>
        <v>0.00</v>
      </c>
      <c r="U444" s="66">
        <f t="shared" si="143"/>
        <v>-1</v>
      </c>
      <c r="V444" s="66">
        <f t="shared" si="144"/>
        <v>140.97</v>
      </c>
      <c r="W444" s="66">
        <f t="shared" si="145"/>
        <v>1139.5</v>
      </c>
      <c r="X444" s="20">
        <f t="shared" si="146"/>
        <v>0.12371215445370777</v>
      </c>
      <c r="Y444" s="67">
        <f t="shared" si="147"/>
        <v>1.4097</v>
      </c>
      <c r="Z444" s="68">
        <f t="shared" si="148"/>
        <v>14097</v>
      </c>
      <c r="AA444" s="65" t="s">
        <v>52</v>
      </c>
      <c r="AU444" s="23">
        <f t="shared" si="151"/>
        <v>-1</v>
      </c>
      <c r="AV444" s="23" t="str">
        <f t="shared" si="151"/>
        <v/>
      </c>
      <c r="AW444" s="23" t="str">
        <f t="shared" si="151"/>
        <v/>
      </c>
      <c r="AX444" s="23" t="str">
        <f t="shared" si="151"/>
        <v/>
      </c>
      <c r="AY444" s="23" t="str">
        <f t="shared" si="151"/>
        <v/>
      </c>
      <c r="AZ444" s="23"/>
      <c r="BA444" s="25">
        <v>8.5</v>
      </c>
      <c r="BB444" s="24">
        <v>7.97</v>
      </c>
      <c r="BC444" s="25">
        <f t="shared" si="139"/>
        <v>6.97</v>
      </c>
      <c r="BD444" s="25">
        <f t="shared" si="141"/>
        <v>7.4821</v>
      </c>
      <c r="BF444" s="55">
        <f t="shared" si="150"/>
        <v>0</v>
      </c>
      <c r="BG444" s="66"/>
      <c r="BH444" s="66"/>
      <c r="BI444" s="25"/>
      <c r="BJ444" s="25"/>
      <c r="BK444" s="20"/>
      <c r="BL444" s="24"/>
      <c r="BM444" s="25"/>
      <c r="BN444" s="25"/>
      <c r="BO444" s="25"/>
      <c r="BP444" s="126"/>
    </row>
    <row r="445" spans="1:68" x14ac:dyDescent="0.2">
      <c r="A445" s="56">
        <v>45192</v>
      </c>
      <c r="B445" s="57" t="s">
        <v>561</v>
      </c>
      <c r="C445" s="24" t="s">
        <v>700</v>
      </c>
      <c r="D445" s="24" t="s">
        <v>573</v>
      </c>
      <c r="F445" s="74" t="s">
        <v>51</v>
      </c>
      <c r="G445" s="74" t="s">
        <v>103</v>
      </c>
      <c r="H445" s="24" t="s">
        <v>115</v>
      </c>
      <c r="I445" s="61" t="s">
        <v>90</v>
      </c>
      <c r="J445" s="61" t="s">
        <v>90</v>
      </c>
      <c r="K445" s="60" t="s">
        <v>698</v>
      </c>
      <c r="L445" s="122">
        <v>2</v>
      </c>
      <c r="M445" s="74" t="s">
        <v>105</v>
      </c>
      <c r="N445" s="60" t="s">
        <v>7</v>
      </c>
      <c r="R445" s="79">
        <v>2.2000000000000002</v>
      </c>
      <c r="S445" s="65" t="s">
        <v>363</v>
      </c>
      <c r="T445" s="66" t="str">
        <f t="shared" si="142"/>
        <v>0.00</v>
      </c>
      <c r="U445" s="66">
        <f t="shared" si="143"/>
        <v>-2</v>
      </c>
      <c r="V445" s="66">
        <f t="shared" si="144"/>
        <v>138.97</v>
      </c>
      <c r="W445" s="66">
        <f t="shared" si="145"/>
        <v>1141.5</v>
      </c>
      <c r="X445" s="20">
        <f t="shared" si="146"/>
        <v>0.12174332019272886</v>
      </c>
      <c r="Y445" s="67">
        <f t="shared" si="147"/>
        <v>1.3896999999999999</v>
      </c>
      <c r="Z445" s="68">
        <f t="shared" si="148"/>
        <v>13897</v>
      </c>
      <c r="AA445" s="65" t="s">
        <v>52</v>
      </c>
      <c r="AU445" s="23">
        <f t="shared" si="151"/>
        <v>-2</v>
      </c>
      <c r="AV445" s="23" t="str">
        <f t="shared" si="151"/>
        <v/>
      </c>
      <c r="AW445" s="23" t="str">
        <f t="shared" si="151"/>
        <v/>
      </c>
      <c r="AX445" s="23" t="str">
        <f t="shared" si="151"/>
        <v/>
      </c>
      <c r="AY445" s="23" t="str">
        <f t="shared" si="151"/>
        <v/>
      </c>
      <c r="AZ445" s="23"/>
      <c r="BA445" s="25">
        <v>0</v>
      </c>
      <c r="BB445" s="24">
        <v>2.95</v>
      </c>
      <c r="BC445" s="25">
        <f t="shared" si="139"/>
        <v>3.9000000000000004</v>
      </c>
      <c r="BD445" s="25">
        <f t="shared" si="141"/>
        <v>2.8135000000000003</v>
      </c>
      <c r="BF445" s="55">
        <f t="shared" si="150"/>
        <v>0</v>
      </c>
      <c r="BG445" s="66"/>
      <c r="BH445" s="66"/>
      <c r="BI445" s="25"/>
      <c r="BJ445" s="25"/>
      <c r="BK445" s="20"/>
      <c r="BL445" s="24"/>
      <c r="BM445" s="25"/>
      <c r="BN445" s="25"/>
      <c r="BO445" s="25"/>
      <c r="BP445" s="126"/>
    </row>
    <row r="446" spans="1:68" x14ac:dyDescent="0.2">
      <c r="A446" s="56">
        <v>45192</v>
      </c>
      <c r="B446" s="57" t="s">
        <v>561</v>
      </c>
      <c r="C446" s="24" t="s">
        <v>700</v>
      </c>
      <c r="D446" s="24" t="s">
        <v>573</v>
      </c>
      <c r="F446" s="74" t="s">
        <v>51</v>
      </c>
      <c r="G446" s="74" t="s">
        <v>103</v>
      </c>
      <c r="H446" s="24" t="s">
        <v>78</v>
      </c>
      <c r="I446" s="61" t="s">
        <v>156</v>
      </c>
      <c r="J446" s="61" t="s">
        <v>84</v>
      </c>
      <c r="K446" s="69" t="s">
        <v>699</v>
      </c>
      <c r="L446" s="122">
        <v>3</v>
      </c>
      <c r="M446" s="74" t="s">
        <v>105</v>
      </c>
      <c r="N446" s="60" t="s">
        <v>7</v>
      </c>
      <c r="R446" s="79">
        <v>1.7</v>
      </c>
      <c r="S446" s="65" t="s">
        <v>372</v>
      </c>
      <c r="T446" s="66">
        <f t="shared" si="142"/>
        <v>5.0999999999999996</v>
      </c>
      <c r="U446" s="66">
        <f t="shared" si="143"/>
        <v>2.0999999999999996</v>
      </c>
      <c r="V446" s="66">
        <f t="shared" si="144"/>
        <v>141.07</v>
      </c>
      <c r="W446" s="66">
        <f t="shared" si="145"/>
        <v>1144.5</v>
      </c>
      <c r="X446" s="20">
        <f t="shared" si="146"/>
        <v>0.12325906509392748</v>
      </c>
      <c r="Y446" s="67">
        <f t="shared" si="147"/>
        <v>1.4106999999999998</v>
      </c>
      <c r="Z446" s="68">
        <f t="shared" si="148"/>
        <v>14107</v>
      </c>
      <c r="AA446" s="65" t="s">
        <v>53</v>
      </c>
      <c r="AU446" s="23">
        <f t="shared" si="151"/>
        <v>2.0999999999999996</v>
      </c>
      <c r="AV446" s="23" t="str">
        <f t="shared" si="151"/>
        <v/>
      </c>
      <c r="AW446" s="23" t="str">
        <f t="shared" si="151"/>
        <v/>
      </c>
      <c r="AX446" s="23" t="str">
        <f t="shared" si="151"/>
        <v/>
      </c>
      <c r="AY446" s="23" t="str">
        <f t="shared" si="151"/>
        <v/>
      </c>
      <c r="AZ446" s="23"/>
      <c r="BA446" s="25">
        <v>0</v>
      </c>
      <c r="BB446" s="24">
        <v>1.45</v>
      </c>
      <c r="BC446" s="25">
        <f t="shared" si="139"/>
        <v>1.3499999999999996</v>
      </c>
      <c r="BD446" s="25">
        <f t="shared" si="141"/>
        <v>1.4184999999999999</v>
      </c>
      <c r="BF446" s="55">
        <f t="shared" si="150"/>
        <v>0</v>
      </c>
      <c r="BG446" s="66"/>
      <c r="BH446" s="66"/>
      <c r="BI446" s="25"/>
      <c r="BJ446" s="25"/>
      <c r="BK446" s="20"/>
      <c r="BL446" s="24"/>
      <c r="BM446" s="25"/>
      <c r="BN446" s="25"/>
      <c r="BO446" s="25"/>
      <c r="BP446" s="126"/>
    </row>
    <row r="447" spans="1:68" x14ac:dyDescent="0.2">
      <c r="A447" s="56">
        <v>45192</v>
      </c>
      <c r="B447" s="57" t="s">
        <v>561</v>
      </c>
      <c r="C447" s="24" t="s">
        <v>700</v>
      </c>
      <c r="D447" s="24" t="s">
        <v>573</v>
      </c>
      <c r="F447" s="74" t="s">
        <v>51</v>
      </c>
      <c r="G447" s="74" t="s">
        <v>103</v>
      </c>
      <c r="H447" s="24" t="s">
        <v>78</v>
      </c>
      <c r="I447" s="61" t="s">
        <v>156</v>
      </c>
      <c r="J447" s="61" t="s">
        <v>84</v>
      </c>
      <c r="K447" s="69" t="s">
        <v>699</v>
      </c>
      <c r="L447" s="122">
        <v>2</v>
      </c>
      <c r="M447" s="74" t="s">
        <v>105</v>
      </c>
      <c r="N447" s="60" t="s">
        <v>6</v>
      </c>
      <c r="R447" s="79">
        <v>3.7</v>
      </c>
      <c r="S447" s="65" t="s">
        <v>372</v>
      </c>
      <c r="T447" s="66">
        <f t="shared" si="142"/>
        <v>7.4</v>
      </c>
      <c r="U447" s="66">
        <f t="shared" si="143"/>
        <v>5.4</v>
      </c>
      <c r="V447" s="66">
        <f t="shared" si="144"/>
        <v>146.47</v>
      </c>
      <c r="W447" s="66">
        <f t="shared" si="145"/>
        <v>1146.5</v>
      </c>
      <c r="X447" s="20">
        <f t="shared" si="146"/>
        <v>0.12775403401657218</v>
      </c>
      <c r="Y447" s="67">
        <f t="shared" si="147"/>
        <v>1.4646999999999999</v>
      </c>
      <c r="Z447" s="68">
        <f t="shared" si="148"/>
        <v>14647</v>
      </c>
      <c r="AA447" s="65" t="s">
        <v>53</v>
      </c>
      <c r="AU447" s="23">
        <f t="shared" si="151"/>
        <v>5.4</v>
      </c>
      <c r="AV447" s="23" t="str">
        <f t="shared" si="151"/>
        <v/>
      </c>
      <c r="AW447" s="23" t="str">
        <f t="shared" si="151"/>
        <v/>
      </c>
      <c r="AX447" s="23" t="str">
        <f t="shared" si="151"/>
        <v/>
      </c>
      <c r="AY447" s="23" t="str">
        <f t="shared" si="151"/>
        <v/>
      </c>
      <c r="AZ447" s="23"/>
      <c r="BA447" s="25">
        <v>3.4</v>
      </c>
      <c r="BB447" s="24">
        <v>3.04</v>
      </c>
      <c r="BC447" s="25">
        <f t="shared" si="139"/>
        <v>4.08</v>
      </c>
      <c r="BD447" s="25">
        <f t="shared" si="141"/>
        <v>2.8972000000000002</v>
      </c>
      <c r="BF447" s="55">
        <f t="shared" si="150"/>
        <v>0</v>
      </c>
      <c r="BG447" s="66"/>
      <c r="BH447" s="66"/>
      <c r="BI447" s="25"/>
      <c r="BJ447" s="25"/>
      <c r="BK447" s="20"/>
      <c r="BL447" s="24"/>
      <c r="BM447" s="25"/>
      <c r="BN447" s="25"/>
      <c r="BO447" s="25"/>
      <c r="BP447" s="126"/>
    </row>
    <row r="448" spans="1:68" x14ac:dyDescent="0.2">
      <c r="A448" s="56">
        <v>45193</v>
      </c>
      <c r="B448" s="57" t="s">
        <v>561</v>
      </c>
      <c r="C448" s="24" t="s">
        <v>663</v>
      </c>
      <c r="D448" s="24" t="s">
        <v>577</v>
      </c>
      <c r="F448" s="74" t="s">
        <v>51</v>
      </c>
      <c r="G448" s="74" t="s">
        <v>103</v>
      </c>
      <c r="H448" s="24" t="s">
        <v>473</v>
      </c>
      <c r="I448" s="61" t="s">
        <v>156</v>
      </c>
      <c r="J448" s="61" t="s">
        <v>80</v>
      </c>
      <c r="K448" s="60" t="s">
        <v>702</v>
      </c>
      <c r="L448" s="122">
        <v>2</v>
      </c>
      <c r="M448" s="74" t="s">
        <v>105</v>
      </c>
      <c r="N448" s="60" t="s">
        <v>6</v>
      </c>
      <c r="R448" s="79">
        <v>4.5</v>
      </c>
      <c r="S448" s="65" t="s">
        <v>363</v>
      </c>
      <c r="T448" s="66" t="str">
        <f t="shared" si="142"/>
        <v>0.00</v>
      </c>
      <c r="U448" s="66">
        <f t="shared" si="143"/>
        <v>-2</v>
      </c>
      <c r="V448" s="66">
        <f t="shared" si="144"/>
        <v>144.47</v>
      </c>
      <c r="W448" s="66">
        <f t="shared" si="145"/>
        <v>1148.5</v>
      </c>
      <c r="X448" s="20">
        <f t="shared" si="146"/>
        <v>0.12579016107966914</v>
      </c>
      <c r="Y448" s="67">
        <f t="shared" si="147"/>
        <v>1.4447000000000001</v>
      </c>
      <c r="Z448" s="68">
        <f t="shared" si="148"/>
        <v>14447</v>
      </c>
      <c r="AA448" s="65" t="s">
        <v>52</v>
      </c>
      <c r="AU448" s="23">
        <f t="shared" si="151"/>
        <v>-2</v>
      </c>
      <c r="AV448" s="23" t="str">
        <f t="shared" si="151"/>
        <v/>
      </c>
      <c r="AW448" s="23" t="str">
        <f t="shared" si="151"/>
        <v/>
      </c>
      <c r="AX448" s="23" t="str">
        <f t="shared" si="151"/>
        <v/>
      </c>
      <c r="AY448" s="23" t="str">
        <f t="shared" si="151"/>
        <v/>
      </c>
      <c r="AZ448" s="23"/>
      <c r="BA448" s="24">
        <v>4.3</v>
      </c>
      <c r="BB448" s="24">
        <v>4.43</v>
      </c>
      <c r="BC448" s="25">
        <f t="shared" si="139"/>
        <v>6.8599999999999994</v>
      </c>
      <c r="BD448" s="25">
        <f t="shared" si="141"/>
        <v>4.1898999999999997</v>
      </c>
      <c r="BF448" s="55">
        <f t="shared" si="150"/>
        <v>0</v>
      </c>
      <c r="BG448" s="66"/>
      <c r="BH448" s="66"/>
      <c r="BI448" s="25"/>
      <c r="BJ448" s="25"/>
      <c r="BK448" s="20"/>
      <c r="BL448" s="24"/>
      <c r="BM448" s="25"/>
      <c r="BN448" s="25"/>
      <c r="BO448" s="25"/>
      <c r="BP448" s="126"/>
    </row>
    <row r="449" spans="1:68" x14ac:dyDescent="0.2">
      <c r="A449" s="56">
        <v>45193</v>
      </c>
      <c r="B449" s="57" t="s">
        <v>561</v>
      </c>
      <c r="C449" s="24" t="s">
        <v>663</v>
      </c>
      <c r="D449" s="24" t="s">
        <v>577</v>
      </c>
      <c r="F449" s="74" t="s">
        <v>51</v>
      </c>
      <c r="G449" s="74" t="s">
        <v>103</v>
      </c>
      <c r="H449" s="24" t="s">
        <v>176</v>
      </c>
      <c r="I449" s="61" t="s">
        <v>136</v>
      </c>
      <c r="J449" s="61" t="s">
        <v>200</v>
      </c>
      <c r="K449" s="60" t="s">
        <v>703</v>
      </c>
      <c r="L449" s="122">
        <v>2</v>
      </c>
      <c r="M449" s="74" t="s">
        <v>105</v>
      </c>
      <c r="N449" s="60" t="s">
        <v>6</v>
      </c>
      <c r="R449" s="79">
        <v>3.4</v>
      </c>
      <c r="S449" s="65" t="s">
        <v>363</v>
      </c>
      <c r="T449" s="66" t="str">
        <f t="shared" si="142"/>
        <v>0.00</v>
      </c>
      <c r="U449" s="66">
        <f t="shared" si="143"/>
        <v>-2</v>
      </c>
      <c r="V449" s="66">
        <f t="shared" si="144"/>
        <v>142.47</v>
      </c>
      <c r="W449" s="66">
        <f t="shared" si="145"/>
        <v>1150.5</v>
      </c>
      <c r="X449" s="20">
        <f t="shared" si="146"/>
        <v>0.12383311603650586</v>
      </c>
      <c r="Y449" s="67">
        <f t="shared" si="147"/>
        <v>1.4247000000000001</v>
      </c>
      <c r="Z449" s="68">
        <f t="shared" si="148"/>
        <v>14247</v>
      </c>
      <c r="AA449" s="65" t="s">
        <v>52</v>
      </c>
      <c r="AU449" s="23">
        <f t="shared" si="151"/>
        <v>-2</v>
      </c>
      <c r="AV449" s="23" t="str">
        <f t="shared" si="151"/>
        <v/>
      </c>
      <c r="AW449" s="23" t="str">
        <f t="shared" si="151"/>
        <v/>
      </c>
      <c r="AX449" s="23" t="str">
        <f t="shared" si="151"/>
        <v/>
      </c>
      <c r="AY449" s="23" t="str">
        <f t="shared" si="151"/>
        <v/>
      </c>
      <c r="AZ449" s="23"/>
      <c r="BA449" s="24">
        <v>3.2</v>
      </c>
      <c r="BB449" s="24">
        <v>3.48</v>
      </c>
      <c r="BC449" s="25">
        <f t="shared" si="139"/>
        <v>4.96</v>
      </c>
      <c r="BD449" s="25">
        <f t="shared" si="141"/>
        <v>3.3064</v>
      </c>
      <c r="BF449" s="55">
        <f t="shared" si="150"/>
        <v>0</v>
      </c>
      <c r="BG449" s="66"/>
      <c r="BH449" s="66"/>
      <c r="BI449" s="25"/>
      <c r="BJ449" s="25"/>
      <c r="BK449" s="20"/>
      <c r="BL449" s="24"/>
      <c r="BM449" s="25"/>
      <c r="BN449" s="25"/>
      <c r="BO449" s="25"/>
      <c r="BP449" s="126"/>
    </row>
    <row r="450" spans="1:68" x14ac:dyDescent="0.2">
      <c r="A450" s="56">
        <v>45193</v>
      </c>
      <c r="B450" s="57" t="s">
        <v>561</v>
      </c>
      <c r="C450" s="24" t="s">
        <v>663</v>
      </c>
      <c r="D450" s="24" t="s">
        <v>577</v>
      </c>
      <c r="F450" s="74" t="s">
        <v>51</v>
      </c>
      <c r="G450" s="74" t="s">
        <v>103</v>
      </c>
      <c r="H450" s="24" t="s">
        <v>473</v>
      </c>
      <c r="I450" s="61" t="s">
        <v>96</v>
      </c>
      <c r="J450" s="61" t="s">
        <v>84</v>
      </c>
      <c r="K450" s="60" t="s">
        <v>704</v>
      </c>
      <c r="L450" s="122">
        <v>2</v>
      </c>
      <c r="M450" s="74" t="s">
        <v>105</v>
      </c>
      <c r="N450" s="60" t="s">
        <v>6</v>
      </c>
      <c r="R450" s="79">
        <v>3.2</v>
      </c>
      <c r="S450" s="65" t="s">
        <v>363</v>
      </c>
      <c r="T450" s="66" t="str">
        <f t="shared" si="142"/>
        <v>0.00</v>
      </c>
      <c r="U450" s="66">
        <f t="shared" si="143"/>
        <v>-2</v>
      </c>
      <c r="V450" s="66">
        <f t="shared" si="144"/>
        <v>140.47</v>
      </c>
      <c r="W450" s="66">
        <f t="shared" si="145"/>
        <v>1152.5</v>
      </c>
      <c r="X450" s="20">
        <f t="shared" si="146"/>
        <v>0.12188286334056399</v>
      </c>
      <c r="Y450" s="67">
        <f t="shared" si="147"/>
        <v>1.4047000000000001</v>
      </c>
      <c r="Z450" s="68">
        <f t="shared" si="148"/>
        <v>14047</v>
      </c>
      <c r="AA450" s="65" t="s">
        <v>52</v>
      </c>
      <c r="AU450" s="23">
        <f t="shared" si="151"/>
        <v>-2</v>
      </c>
      <c r="AV450" s="23" t="str">
        <f t="shared" si="151"/>
        <v/>
      </c>
      <c r="AW450" s="23" t="str">
        <f t="shared" si="151"/>
        <v/>
      </c>
      <c r="AX450" s="23" t="str">
        <f t="shared" si="151"/>
        <v/>
      </c>
      <c r="AY450" s="23" t="str">
        <f t="shared" si="151"/>
        <v/>
      </c>
      <c r="AZ450" s="23"/>
      <c r="BA450" s="24">
        <v>3.9</v>
      </c>
      <c r="BB450" s="24">
        <v>3.89</v>
      </c>
      <c r="BC450" s="25">
        <f t="shared" si="139"/>
        <v>5.78</v>
      </c>
      <c r="BD450" s="25">
        <f t="shared" si="141"/>
        <v>3.6877000000000004</v>
      </c>
      <c r="BF450" s="55">
        <f t="shared" si="150"/>
        <v>0</v>
      </c>
      <c r="BG450" s="66"/>
      <c r="BH450" s="66"/>
      <c r="BI450" s="25"/>
      <c r="BJ450" s="25"/>
      <c r="BK450" s="20"/>
      <c r="BL450" s="24"/>
      <c r="BM450" s="25"/>
      <c r="BN450" s="25"/>
      <c r="BO450" s="25"/>
      <c r="BP450" s="126"/>
    </row>
    <row r="451" spans="1:68" x14ac:dyDescent="0.2">
      <c r="A451" s="56">
        <v>45193</v>
      </c>
      <c r="B451" s="57" t="s">
        <v>561</v>
      </c>
      <c r="C451" s="24" t="s">
        <v>663</v>
      </c>
      <c r="D451" s="24" t="s">
        <v>577</v>
      </c>
      <c r="F451" s="74" t="s">
        <v>51</v>
      </c>
      <c r="G451" s="74" t="s">
        <v>103</v>
      </c>
      <c r="H451" s="24" t="s">
        <v>705</v>
      </c>
      <c r="I451" s="61" t="s">
        <v>557</v>
      </c>
      <c r="J451" s="61" t="s">
        <v>706</v>
      </c>
      <c r="K451" s="60" t="s">
        <v>707</v>
      </c>
      <c r="L451" s="122">
        <v>3</v>
      </c>
      <c r="M451" s="74" t="s">
        <v>105</v>
      </c>
      <c r="N451" s="60" t="s">
        <v>73</v>
      </c>
      <c r="R451" s="79">
        <v>2.72</v>
      </c>
      <c r="S451" s="65" t="s">
        <v>363</v>
      </c>
      <c r="T451" s="66" t="str">
        <f t="shared" si="142"/>
        <v>0.00</v>
      </c>
      <c r="U451" s="66">
        <f t="shared" si="143"/>
        <v>-3</v>
      </c>
      <c r="V451" s="66">
        <f t="shared" si="144"/>
        <v>137.47</v>
      </c>
      <c r="W451" s="66">
        <f t="shared" si="145"/>
        <v>1155.5</v>
      </c>
      <c r="X451" s="20">
        <f t="shared" si="146"/>
        <v>0.11897014279532669</v>
      </c>
      <c r="Y451" s="67">
        <f t="shared" si="147"/>
        <v>1.3747</v>
      </c>
      <c r="Z451" s="68">
        <f t="shared" si="148"/>
        <v>13747</v>
      </c>
      <c r="AA451" s="65" t="s">
        <v>52</v>
      </c>
      <c r="AU451" s="23">
        <f t="shared" si="151"/>
        <v>-3</v>
      </c>
      <c r="AV451" s="23" t="str">
        <f t="shared" si="151"/>
        <v/>
      </c>
      <c r="AW451" s="23" t="str">
        <f t="shared" si="151"/>
        <v/>
      </c>
      <c r="AX451" s="23" t="str">
        <f t="shared" si="151"/>
        <v/>
      </c>
      <c r="AY451" s="23" t="str">
        <f t="shared" si="151"/>
        <v/>
      </c>
      <c r="AZ451" s="23"/>
      <c r="BA451" s="25">
        <v>0</v>
      </c>
      <c r="BB451" s="25">
        <v>0</v>
      </c>
      <c r="BC451" s="25">
        <f t="shared" si="139"/>
        <v>-3</v>
      </c>
      <c r="BD451" s="25">
        <f t="shared" si="141"/>
        <v>6.9999999999999951E-2</v>
      </c>
      <c r="BF451" s="55">
        <f t="shared" si="150"/>
        <v>0</v>
      </c>
      <c r="BG451" s="66"/>
      <c r="BH451" s="66"/>
      <c r="BI451" s="25"/>
      <c r="BJ451" s="25"/>
      <c r="BK451" s="20"/>
      <c r="BL451" s="24"/>
      <c r="BM451" s="25"/>
      <c r="BN451" s="25"/>
      <c r="BO451" s="25"/>
      <c r="BP451" s="126"/>
    </row>
    <row r="452" spans="1:68" x14ac:dyDescent="0.2">
      <c r="A452" s="56">
        <v>45194</v>
      </c>
      <c r="B452" s="57" t="s">
        <v>561</v>
      </c>
      <c r="C452" s="24" t="s">
        <v>708</v>
      </c>
      <c r="D452" s="24" t="s">
        <v>621</v>
      </c>
      <c r="F452" s="74" t="s">
        <v>51</v>
      </c>
      <c r="G452" s="74" t="s">
        <v>103</v>
      </c>
      <c r="H452" s="24" t="s">
        <v>581</v>
      </c>
      <c r="I452" s="61" t="s">
        <v>156</v>
      </c>
      <c r="J452" s="61" t="s">
        <v>84</v>
      </c>
      <c r="K452" s="62" t="s">
        <v>709</v>
      </c>
      <c r="L452" s="122">
        <v>4</v>
      </c>
      <c r="M452" s="74" t="s">
        <v>105</v>
      </c>
      <c r="N452" s="60" t="s">
        <v>6</v>
      </c>
      <c r="R452" s="79">
        <v>2.6</v>
      </c>
      <c r="S452" s="65" t="s">
        <v>371</v>
      </c>
      <c r="T452" s="66" t="str">
        <f t="shared" si="142"/>
        <v>0.00</v>
      </c>
      <c r="U452" s="66">
        <f t="shared" si="143"/>
        <v>-4</v>
      </c>
      <c r="V452" s="66">
        <f t="shared" si="144"/>
        <v>133.47</v>
      </c>
      <c r="W452" s="66">
        <f t="shared" si="145"/>
        <v>1159.5</v>
      </c>
      <c r="X452" s="20">
        <f t="shared" si="146"/>
        <v>0.11510996119016817</v>
      </c>
      <c r="Y452" s="67">
        <f t="shared" si="147"/>
        <v>1.3347</v>
      </c>
      <c r="Z452" s="68">
        <f t="shared" si="148"/>
        <v>13347</v>
      </c>
      <c r="AA452" s="65" t="s">
        <v>52</v>
      </c>
      <c r="AU452" s="23">
        <f t="shared" si="151"/>
        <v>-4</v>
      </c>
      <c r="AV452" s="23" t="str">
        <f t="shared" si="151"/>
        <v/>
      </c>
      <c r="AW452" s="23" t="str">
        <f t="shared" si="151"/>
        <v/>
      </c>
      <c r="AX452" s="23" t="str">
        <f t="shared" si="151"/>
        <v/>
      </c>
      <c r="AY452" s="23" t="str">
        <f t="shared" si="151"/>
        <v/>
      </c>
      <c r="AZ452" s="23"/>
      <c r="BA452" s="24">
        <v>2.5</v>
      </c>
      <c r="BB452" s="24">
        <v>2.42</v>
      </c>
      <c r="BC452" s="25">
        <f t="shared" si="139"/>
        <v>5.68</v>
      </c>
      <c r="BD452" s="25">
        <f t="shared" si="141"/>
        <v>2.3205999999999998</v>
      </c>
      <c r="BF452" s="55">
        <f t="shared" si="150"/>
        <v>0</v>
      </c>
      <c r="BG452" s="66"/>
      <c r="BH452" s="66"/>
      <c r="BI452" s="25"/>
      <c r="BJ452" s="25"/>
      <c r="BK452" s="20"/>
      <c r="BL452" s="24"/>
      <c r="BM452" s="25"/>
      <c r="BN452" s="25"/>
      <c r="BO452" s="25"/>
      <c r="BP452" s="126"/>
    </row>
    <row r="453" spans="1:68" x14ac:dyDescent="0.2">
      <c r="A453" s="56">
        <v>45197</v>
      </c>
      <c r="B453" s="57" t="s">
        <v>561</v>
      </c>
      <c r="C453" s="24" t="s">
        <v>725</v>
      </c>
      <c r="D453" s="24" t="s">
        <v>398</v>
      </c>
      <c r="F453" s="74" t="s">
        <v>51</v>
      </c>
      <c r="G453" s="74" t="s">
        <v>103</v>
      </c>
      <c r="H453" s="24" t="s">
        <v>523</v>
      </c>
      <c r="I453" s="61" t="s">
        <v>136</v>
      </c>
      <c r="J453" s="61" t="s">
        <v>96</v>
      </c>
      <c r="K453" s="60" t="s">
        <v>721</v>
      </c>
      <c r="L453" s="122">
        <v>1</v>
      </c>
      <c r="M453" s="74" t="s">
        <v>105</v>
      </c>
      <c r="N453" s="60" t="s">
        <v>6</v>
      </c>
      <c r="R453" s="79">
        <v>12</v>
      </c>
      <c r="S453" s="65" t="s">
        <v>363</v>
      </c>
      <c r="T453" s="66" t="str">
        <f t="shared" si="142"/>
        <v>0.00</v>
      </c>
      <c r="U453" s="66">
        <f t="shared" si="143"/>
        <v>-1</v>
      </c>
      <c r="V453" s="66">
        <f t="shared" si="144"/>
        <v>132.47</v>
      </c>
      <c r="W453" s="66">
        <f t="shared" si="145"/>
        <v>1160.5</v>
      </c>
      <c r="X453" s="20">
        <f t="shared" si="146"/>
        <v>0.11414907367514003</v>
      </c>
      <c r="Y453" s="67">
        <f t="shared" si="147"/>
        <v>1.3247</v>
      </c>
      <c r="Z453" s="68">
        <f t="shared" si="148"/>
        <v>13247</v>
      </c>
      <c r="AA453" s="65" t="s">
        <v>52</v>
      </c>
      <c r="AU453" s="23">
        <f t="shared" ref="AU453:AY458" si="152">IF($G453=AU$2,$U453,"")</f>
        <v>-1</v>
      </c>
      <c r="AV453" s="23" t="str">
        <f t="shared" si="152"/>
        <v/>
      </c>
      <c r="AW453" s="23" t="str">
        <f t="shared" si="152"/>
        <v/>
      </c>
      <c r="AX453" s="23" t="str">
        <f t="shared" si="152"/>
        <v/>
      </c>
      <c r="AY453" s="23" t="str">
        <f t="shared" si="152"/>
        <v/>
      </c>
      <c r="AZ453" s="23"/>
      <c r="BA453" s="25">
        <v>11</v>
      </c>
      <c r="BB453" s="24">
        <v>9.99</v>
      </c>
      <c r="BC453" s="25">
        <f t="shared" ref="BC453:BC488" si="153">((BB453*(L453))-(L453))</f>
        <v>8.99</v>
      </c>
      <c r="BD453" s="25">
        <f t="shared" ref="BD453:BD460" si="154">0.93*(BB453-1)+1</f>
        <v>9.3607000000000014</v>
      </c>
      <c r="BF453" s="55">
        <f t="shared" si="150"/>
        <v>0</v>
      </c>
      <c r="BG453" s="66"/>
      <c r="BH453" s="66"/>
      <c r="BI453" s="25"/>
      <c r="BJ453" s="25"/>
      <c r="BK453" s="20"/>
      <c r="BL453" s="24"/>
      <c r="BM453" s="25"/>
      <c r="BN453" s="25"/>
      <c r="BO453" s="25"/>
      <c r="BP453" s="126"/>
    </row>
    <row r="454" spans="1:68" x14ac:dyDescent="0.2">
      <c r="A454" s="56">
        <v>45197</v>
      </c>
      <c r="B454" s="57" t="s">
        <v>561</v>
      </c>
      <c r="C454" s="24" t="s">
        <v>725</v>
      </c>
      <c r="D454" s="24" t="s">
        <v>398</v>
      </c>
      <c r="F454" s="74" t="s">
        <v>51</v>
      </c>
      <c r="G454" s="74" t="s">
        <v>103</v>
      </c>
      <c r="H454" s="24" t="s">
        <v>523</v>
      </c>
      <c r="I454" s="61" t="s">
        <v>136</v>
      </c>
      <c r="J454" s="61" t="s">
        <v>96</v>
      </c>
      <c r="K454" s="60" t="s">
        <v>721</v>
      </c>
      <c r="L454" s="122">
        <v>2</v>
      </c>
      <c r="M454" s="74" t="s">
        <v>105</v>
      </c>
      <c r="N454" s="60" t="s">
        <v>7</v>
      </c>
      <c r="R454" s="79">
        <v>3.5</v>
      </c>
      <c r="S454" s="65" t="s">
        <v>363</v>
      </c>
      <c r="T454" s="66" t="str">
        <f t="shared" si="142"/>
        <v>0.00</v>
      </c>
      <c r="U454" s="66">
        <f t="shared" si="143"/>
        <v>-2</v>
      </c>
      <c r="V454" s="66">
        <f t="shared" si="144"/>
        <v>130.47</v>
      </c>
      <c r="W454" s="66">
        <f t="shared" si="145"/>
        <v>1162.5</v>
      </c>
      <c r="X454" s="20">
        <f t="shared" si="146"/>
        <v>0.11223225806451613</v>
      </c>
      <c r="Y454" s="67">
        <f t="shared" si="147"/>
        <v>1.3047</v>
      </c>
      <c r="Z454" s="68">
        <f t="shared" si="148"/>
        <v>13047</v>
      </c>
      <c r="AA454" s="65" t="s">
        <v>52</v>
      </c>
      <c r="AU454" s="23">
        <f t="shared" si="152"/>
        <v>-2</v>
      </c>
      <c r="AV454" s="23" t="str">
        <f t="shared" si="152"/>
        <v/>
      </c>
      <c r="AW454" s="23" t="str">
        <f t="shared" si="152"/>
        <v/>
      </c>
      <c r="AX454" s="23" t="str">
        <f t="shared" si="152"/>
        <v/>
      </c>
      <c r="AY454" s="23" t="str">
        <f t="shared" si="152"/>
        <v/>
      </c>
      <c r="AZ454" s="23"/>
      <c r="BA454" s="25">
        <v>0</v>
      </c>
      <c r="BB454" s="24">
        <v>3.05</v>
      </c>
      <c r="BC454" s="25">
        <f t="shared" si="153"/>
        <v>4.0999999999999996</v>
      </c>
      <c r="BD454" s="25">
        <f t="shared" si="154"/>
        <v>2.9064999999999999</v>
      </c>
      <c r="BF454" s="55">
        <f t="shared" si="150"/>
        <v>0</v>
      </c>
      <c r="BG454" s="66"/>
      <c r="BH454" s="66"/>
      <c r="BI454" s="25"/>
      <c r="BJ454" s="25"/>
      <c r="BK454" s="20"/>
      <c r="BL454" s="24"/>
      <c r="BM454" s="25"/>
      <c r="BN454" s="25"/>
      <c r="BO454" s="25"/>
      <c r="BP454" s="126"/>
    </row>
    <row r="455" spans="1:68" x14ac:dyDescent="0.2">
      <c r="A455" s="56">
        <v>45198</v>
      </c>
      <c r="B455" s="57" t="s">
        <v>561</v>
      </c>
      <c r="C455" s="24" t="s">
        <v>734</v>
      </c>
      <c r="D455" s="24" t="s">
        <v>562</v>
      </c>
      <c r="F455" s="74" t="s">
        <v>51</v>
      </c>
      <c r="G455" s="74" t="s">
        <v>103</v>
      </c>
      <c r="H455" s="24" t="s">
        <v>726</v>
      </c>
      <c r="I455" s="61" t="s">
        <v>156</v>
      </c>
      <c r="J455" s="61" t="s">
        <v>63</v>
      </c>
      <c r="K455" s="70" t="s">
        <v>727</v>
      </c>
      <c r="L455" s="122">
        <v>3</v>
      </c>
      <c r="M455" s="74" t="s">
        <v>105</v>
      </c>
      <c r="N455" s="60" t="s">
        <v>6</v>
      </c>
      <c r="R455" s="79">
        <v>2.5</v>
      </c>
      <c r="S455" s="65" t="s">
        <v>373</v>
      </c>
      <c r="T455" s="66" t="str">
        <f t="shared" si="142"/>
        <v>0.00</v>
      </c>
      <c r="U455" s="66">
        <f t="shared" si="143"/>
        <v>-3</v>
      </c>
      <c r="V455" s="66">
        <f t="shared" si="144"/>
        <v>127.47</v>
      </c>
      <c r="W455" s="66">
        <f t="shared" si="145"/>
        <v>1165.5</v>
      </c>
      <c r="X455" s="20">
        <f t="shared" si="146"/>
        <v>0.10936936936936936</v>
      </c>
      <c r="Y455" s="67">
        <f t="shared" si="147"/>
        <v>1.2746999999999999</v>
      </c>
      <c r="Z455" s="68">
        <f t="shared" si="148"/>
        <v>12747</v>
      </c>
      <c r="AA455" s="65" t="s">
        <v>52</v>
      </c>
      <c r="AU455" s="23">
        <f t="shared" si="152"/>
        <v>-3</v>
      </c>
      <c r="AV455" s="23" t="str">
        <f t="shared" si="152"/>
        <v/>
      </c>
      <c r="AW455" s="23" t="str">
        <f t="shared" si="152"/>
        <v/>
      </c>
      <c r="AX455" s="23" t="str">
        <f t="shared" si="152"/>
        <v/>
      </c>
      <c r="AY455" s="23" t="str">
        <f t="shared" si="152"/>
        <v/>
      </c>
      <c r="AZ455" s="23"/>
      <c r="BA455" s="25">
        <v>2.4500000000000002</v>
      </c>
      <c r="BB455" s="24">
        <v>2.14</v>
      </c>
      <c r="BC455" s="25">
        <f t="shared" si="153"/>
        <v>3.42</v>
      </c>
      <c r="BD455" s="25">
        <f t="shared" si="154"/>
        <v>2.0602</v>
      </c>
      <c r="BF455" s="55">
        <f t="shared" si="150"/>
        <v>0</v>
      </c>
      <c r="BG455" s="66"/>
      <c r="BH455" s="66"/>
      <c r="BI455" s="25"/>
      <c r="BJ455" s="25"/>
      <c r="BK455" s="20"/>
      <c r="BL455" s="24"/>
      <c r="BM455" s="25"/>
      <c r="BN455" s="25"/>
      <c r="BO455" s="25"/>
      <c r="BP455" s="126"/>
    </row>
    <row r="456" spans="1:68" x14ac:dyDescent="0.2">
      <c r="A456" s="56">
        <v>45198</v>
      </c>
      <c r="B456" s="57" t="s">
        <v>561</v>
      </c>
      <c r="C456" s="24" t="s">
        <v>734</v>
      </c>
      <c r="D456" s="24" t="s">
        <v>562</v>
      </c>
      <c r="F456" s="74" t="s">
        <v>51</v>
      </c>
      <c r="G456" s="74" t="s">
        <v>103</v>
      </c>
      <c r="H456" s="24" t="s">
        <v>726</v>
      </c>
      <c r="I456" s="61" t="s">
        <v>136</v>
      </c>
      <c r="J456" s="61" t="s">
        <v>65</v>
      </c>
      <c r="K456" s="69" t="s">
        <v>728</v>
      </c>
      <c r="L456" s="122">
        <v>1</v>
      </c>
      <c r="M456" s="74" t="s">
        <v>105</v>
      </c>
      <c r="N456" s="60" t="s">
        <v>6</v>
      </c>
      <c r="R456" s="79">
        <v>3.5</v>
      </c>
      <c r="S456" s="65" t="s">
        <v>372</v>
      </c>
      <c r="T456" s="66">
        <f t="shared" si="142"/>
        <v>3.5</v>
      </c>
      <c r="U456" s="66">
        <f t="shared" si="143"/>
        <v>2.5</v>
      </c>
      <c r="V456" s="66">
        <f t="shared" si="144"/>
        <v>129.97</v>
      </c>
      <c r="W456" s="66">
        <f t="shared" si="145"/>
        <v>1166.5</v>
      </c>
      <c r="X456" s="20">
        <f t="shared" si="146"/>
        <v>0.11141877411058723</v>
      </c>
      <c r="Y456" s="67">
        <f t="shared" si="147"/>
        <v>1.2997000000000001</v>
      </c>
      <c r="Z456" s="68">
        <f t="shared" si="148"/>
        <v>12997</v>
      </c>
      <c r="AA456" s="65" t="s">
        <v>53</v>
      </c>
      <c r="AU456" s="23">
        <f t="shared" si="152"/>
        <v>2.5</v>
      </c>
      <c r="AV456" s="23" t="str">
        <f t="shared" si="152"/>
        <v/>
      </c>
      <c r="AW456" s="23" t="str">
        <f t="shared" si="152"/>
        <v/>
      </c>
      <c r="AX456" s="23" t="str">
        <f t="shared" si="152"/>
        <v/>
      </c>
      <c r="AY456" s="23" t="str">
        <f t="shared" si="152"/>
        <v/>
      </c>
      <c r="AZ456" s="23"/>
      <c r="BA456" s="25">
        <v>3.7</v>
      </c>
      <c r="BB456" s="24">
        <v>3.53</v>
      </c>
      <c r="BC456" s="25">
        <f t="shared" si="153"/>
        <v>2.5299999999999998</v>
      </c>
      <c r="BD456" s="25">
        <f t="shared" si="154"/>
        <v>3.3529</v>
      </c>
      <c r="BF456" s="55">
        <f t="shared" si="150"/>
        <v>0</v>
      </c>
      <c r="BG456" s="66"/>
      <c r="BH456" s="66"/>
      <c r="BI456" s="25"/>
      <c r="BJ456" s="25"/>
      <c r="BK456" s="20"/>
      <c r="BL456" s="24"/>
      <c r="BM456" s="25"/>
      <c r="BN456" s="25"/>
      <c r="BO456" s="25"/>
      <c r="BP456" s="126"/>
    </row>
    <row r="457" spans="1:68" x14ac:dyDescent="0.2">
      <c r="A457" s="56">
        <v>45198</v>
      </c>
      <c r="B457" s="57" t="s">
        <v>561</v>
      </c>
      <c r="C457" s="24" t="s">
        <v>734</v>
      </c>
      <c r="D457" s="24" t="s">
        <v>562</v>
      </c>
      <c r="F457" s="74" t="s">
        <v>51</v>
      </c>
      <c r="G457" s="74" t="s">
        <v>103</v>
      </c>
      <c r="H457" s="24" t="s">
        <v>222</v>
      </c>
      <c r="I457" s="61" t="s">
        <v>136</v>
      </c>
      <c r="J457" s="61" t="s">
        <v>90</v>
      </c>
      <c r="K457" s="60" t="s">
        <v>729</v>
      </c>
      <c r="L457" s="122">
        <v>1</v>
      </c>
      <c r="M457" s="74" t="s">
        <v>105</v>
      </c>
      <c r="N457" s="60" t="s">
        <v>6</v>
      </c>
      <c r="R457" s="79">
        <v>5</v>
      </c>
      <c r="S457" s="65" t="s">
        <v>363</v>
      </c>
      <c r="T457" s="66" t="str">
        <f t="shared" si="142"/>
        <v>0.00</v>
      </c>
      <c r="U457" s="66">
        <f t="shared" si="143"/>
        <v>-1</v>
      </c>
      <c r="V457" s="66">
        <f t="shared" si="144"/>
        <v>128.97</v>
      </c>
      <c r="W457" s="66">
        <f t="shared" si="145"/>
        <v>1167.5</v>
      </c>
      <c r="X457" s="20">
        <f t="shared" si="146"/>
        <v>0.11046680942184155</v>
      </c>
      <c r="Y457" s="67">
        <f t="shared" si="147"/>
        <v>1.2897000000000001</v>
      </c>
      <c r="Z457" s="68">
        <f t="shared" si="148"/>
        <v>12897</v>
      </c>
      <c r="AA457" s="65" t="s">
        <v>52</v>
      </c>
      <c r="AU457" s="23">
        <f t="shared" si="152"/>
        <v>-1</v>
      </c>
      <c r="AV457" s="23" t="str">
        <f t="shared" si="152"/>
        <v/>
      </c>
      <c r="AW457" s="23" t="str">
        <f t="shared" si="152"/>
        <v/>
      </c>
      <c r="AX457" s="23" t="str">
        <f t="shared" si="152"/>
        <v/>
      </c>
      <c r="AY457" s="23" t="str">
        <f t="shared" si="152"/>
        <v/>
      </c>
      <c r="AZ457" s="23"/>
      <c r="BA457" s="25">
        <v>4.4000000000000004</v>
      </c>
      <c r="BB457" s="24">
        <v>3.77</v>
      </c>
      <c r="BC457" s="25">
        <f t="shared" si="153"/>
        <v>2.77</v>
      </c>
      <c r="BD457" s="25">
        <f t="shared" si="154"/>
        <v>3.5761000000000003</v>
      </c>
      <c r="BF457" s="55">
        <f t="shared" si="150"/>
        <v>0</v>
      </c>
      <c r="BG457" s="66"/>
      <c r="BH457" s="66"/>
      <c r="BI457" s="25"/>
      <c r="BJ457" s="25"/>
      <c r="BK457" s="20"/>
      <c r="BL457" s="24"/>
      <c r="BM457" s="25"/>
      <c r="BN457" s="25"/>
      <c r="BO457" s="25"/>
      <c r="BP457" s="126"/>
    </row>
    <row r="458" spans="1:68" x14ac:dyDescent="0.2">
      <c r="A458" s="56">
        <v>45198</v>
      </c>
      <c r="B458" s="57" t="s">
        <v>561</v>
      </c>
      <c r="C458" s="24" t="s">
        <v>734</v>
      </c>
      <c r="D458" s="24" t="s">
        <v>562</v>
      </c>
      <c r="F458" s="74" t="s">
        <v>51</v>
      </c>
      <c r="G458" s="74" t="s">
        <v>103</v>
      </c>
      <c r="H458" s="24" t="s">
        <v>730</v>
      </c>
      <c r="I458" s="61" t="s">
        <v>731</v>
      </c>
      <c r="J458" s="61" t="s">
        <v>732</v>
      </c>
      <c r="K458" s="60" t="s">
        <v>733</v>
      </c>
      <c r="L458" s="122">
        <v>2</v>
      </c>
      <c r="M458" s="74" t="s">
        <v>105</v>
      </c>
      <c r="N458" s="60" t="s">
        <v>73</v>
      </c>
      <c r="R458" s="79">
        <v>4</v>
      </c>
      <c r="S458" s="65" t="s">
        <v>363</v>
      </c>
      <c r="T458" s="66" t="str">
        <f t="shared" si="142"/>
        <v>0.00</v>
      </c>
      <c r="U458" s="66">
        <f t="shared" si="143"/>
        <v>-2</v>
      </c>
      <c r="V458" s="66">
        <f t="shared" si="144"/>
        <v>126.97</v>
      </c>
      <c r="W458" s="66">
        <f t="shared" si="145"/>
        <v>1169.5</v>
      </c>
      <c r="X458" s="20">
        <f t="shared" si="146"/>
        <v>0.10856776400171013</v>
      </c>
      <c r="Y458" s="67">
        <f t="shared" si="147"/>
        <v>1.2697000000000001</v>
      </c>
      <c r="Z458" s="68">
        <f t="shared" si="148"/>
        <v>12697</v>
      </c>
      <c r="AA458" s="65" t="s">
        <v>52</v>
      </c>
      <c r="AU458" s="23">
        <f t="shared" si="152"/>
        <v>-2</v>
      </c>
      <c r="AV458" s="23" t="str">
        <f t="shared" si="152"/>
        <v/>
      </c>
      <c r="AW458" s="23" t="str">
        <f t="shared" si="152"/>
        <v/>
      </c>
      <c r="AX458" s="23" t="str">
        <f t="shared" si="152"/>
        <v/>
      </c>
      <c r="AY458" s="23" t="str">
        <f t="shared" si="152"/>
        <v/>
      </c>
      <c r="AZ458" s="23"/>
      <c r="BA458" s="25">
        <v>0</v>
      </c>
      <c r="BB458" s="25">
        <v>0</v>
      </c>
      <c r="BC458" s="25">
        <f t="shared" si="153"/>
        <v>-2</v>
      </c>
      <c r="BD458" s="25">
        <f t="shared" si="154"/>
        <v>6.9999999999999951E-2</v>
      </c>
      <c r="BF458" s="55">
        <f t="shared" si="150"/>
        <v>0</v>
      </c>
      <c r="BG458" s="66"/>
      <c r="BH458" s="66"/>
      <c r="BI458" s="25"/>
      <c r="BJ458" s="25"/>
      <c r="BK458" s="20"/>
      <c r="BL458" s="24"/>
      <c r="BM458" s="25"/>
      <c r="BN458" s="25"/>
      <c r="BO458" s="25"/>
      <c r="BP458" s="126"/>
    </row>
    <row r="459" spans="1:68" x14ac:dyDescent="0.2">
      <c r="A459" s="56">
        <v>45198</v>
      </c>
      <c r="B459" s="57" t="s">
        <v>561</v>
      </c>
      <c r="C459" s="24" t="s">
        <v>739</v>
      </c>
      <c r="D459" s="24" t="s">
        <v>562</v>
      </c>
      <c r="F459" s="74" t="s">
        <v>51</v>
      </c>
      <c r="G459" s="74" t="s">
        <v>103</v>
      </c>
      <c r="H459" s="24" t="s">
        <v>176</v>
      </c>
      <c r="I459" s="24">
        <v>6</v>
      </c>
      <c r="J459" s="24">
        <v>13</v>
      </c>
      <c r="K459" s="24" t="s">
        <v>735</v>
      </c>
      <c r="L459" s="122">
        <v>1</v>
      </c>
      <c r="M459" s="74" t="s">
        <v>105</v>
      </c>
      <c r="N459" s="60" t="s">
        <v>6</v>
      </c>
      <c r="R459" s="25">
        <v>4.4000000000000004</v>
      </c>
      <c r="S459" s="65" t="s">
        <v>363</v>
      </c>
      <c r="T459" s="66" t="str">
        <f t="shared" si="142"/>
        <v>0.00</v>
      </c>
      <c r="U459" s="66">
        <f t="shared" si="143"/>
        <v>-1</v>
      </c>
      <c r="V459" s="66">
        <f t="shared" si="144"/>
        <v>125.97</v>
      </c>
      <c r="W459" s="66">
        <f t="shared" si="145"/>
        <v>1170.5</v>
      </c>
      <c r="X459" s="20">
        <f t="shared" si="146"/>
        <v>0.10762067492524562</v>
      </c>
      <c r="Y459" s="67">
        <f t="shared" si="147"/>
        <v>1.2597</v>
      </c>
      <c r="Z459" s="68">
        <f t="shared" si="148"/>
        <v>12597</v>
      </c>
      <c r="AA459" s="65" t="s">
        <v>52</v>
      </c>
      <c r="AU459" s="23">
        <f t="shared" ref="AU459:AY468" si="155">IF($G459=AU$2,$U459,"")</f>
        <v>-1</v>
      </c>
      <c r="AV459" s="23" t="str">
        <f t="shared" si="155"/>
        <v/>
      </c>
      <c r="AW459" s="23" t="str">
        <f t="shared" si="155"/>
        <v/>
      </c>
      <c r="AX459" s="23" t="str">
        <f t="shared" si="155"/>
        <v/>
      </c>
      <c r="AY459" s="23" t="str">
        <f t="shared" si="155"/>
        <v/>
      </c>
      <c r="AZ459" s="23"/>
      <c r="BA459" s="25">
        <v>4.2</v>
      </c>
      <c r="BB459" s="24">
        <v>4.26</v>
      </c>
      <c r="BC459" s="25">
        <f t="shared" si="153"/>
        <v>3.26</v>
      </c>
      <c r="BD459" s="25">
        <f t="shared" si="154"/>
        <v>4.0318000000000005</v>
      </c>
      <c r="BF459" s="55">
        <f t="shared" si="150"/>
        <v>0</v>
      </c>
      <c r="BG459" s="66"/>
      <c r="BH459" s="66"/>
      <c r="BI459" s="25"/>
      <c r="BJ459" s="25"/>
      <c r="BK459" s="20"/>
      <c r="BL459" s="24"/>
      <c r="BM459" s="25"/>
      <c r="BN459" s="25"/>
      <c r="BO459" s="25"/>
      <c r="BP459" s="126"/>
    </row>
    <row r="460" spans="1:68" x14ac:dyDescent="0.2">
      <c r="A460" s="56">
        <v>45198</v>
      </c>
      <c r="B460" s="57" t="s">
        <v>561</v>
      </c>
      <c r="C460" s="24" t="s">
        <v>739</v>
      </c>
      <c r="D460" s="24" t="s">
        <v>562</v>
      </c>
      <c r="F460" s="74" t="s">
        <v>51</v>
      </c>
      <c r="G460" s="74" t="s">
        <v>103</v>
      </c>
      <c r="H460" s="24" t="s">
        <v>736</v>
      </c>
      <c r="I460" s="61" t="s">
        <v>88</v>
      </c>
      <c r="J460" s="61" t="s">
        <v>737</v>
      </c>
      <c r="K460" s="24" t="s">
        <v>738</v>
      </c>
      <c r="L460" s="122">
        <v>1</v>
      </c>
      <c r="M460" s="74" t="s">
        <v>105</v>
      </c>
      <c r="N460" s="60" t="s">
        <v>73</v>
      </c>
      <c r="R460" s="25">
        <v>2.79</v>
      </c>
      <c r="S460" s="65" t="s">
        <v>363</v>
      </c>
      <c r="T460" s="66" t="str">
        <f t="shared" si="142"/>
        <v>0.00</v>
      </c>
      <c r="U460" s="66">
        <f t="shared" si="143"/>
        <v>-1</v>
      </c>
      <c r="V460" s="66">
        <f t="shared" si="144"/>
        <v>124.97</v>
      </c>
      <c r="W460" s="66">
        <f t="shared" si="145"/>
        <v>1171.5</v>
      </c>
      <c r="X460" s="20">
        <f t="shared" si="146"/>
        <v>0.10667520273154076</v>
      </c>
      <c r="Y460" s="67">
        <f t="shared" si="147"/>
        <v>1.2497</v>
      </c>
      <c r="Z460" s="68">
        <f t="shared" si="148"/>
        <v>12497</v>
      </c>
      <c r="AA460" s="65" t="s">
        <v>52</v>
      </c>
      <c r="AU460" s="23">
        <f t="shared" si="155"/>
        <v>-1</v>
      </c>
      <c r="AV460" s="23" t="str">
        <f t="shared" si="155"/>
        <v/>
      </c>
      <c r="AW460" s="23" t="str">
        <f t="shared" si="155"/>
        <v/>
      </c>
      <c r="AX460" s="23" t="str">
        <f t="shared" si="155"/>
        <v/>
      </c>
      <c r="AY460" s="23" t="str">
        <f t="shared" si="155"/>
        <v/>
      </c>
      <c r="AZ460" s="23"/>
      <c r="BA460" s="25">
        <v>0</v>
      </c>
      <c r="BB460" s="25">
        <v>0</v>
      </c>
      <c r="BC460" s="25">
        <f t="shared" si="153"/>
        <v>-1</v>
      </c>
      <c r="BD460" s="25">
        <f t="shared" si="154"/>
        <v>6.9999999999999951E-2</v>
      </c>
      <c r="BF460" s="55">
        <f t="shared" si="150"/>
        <v>0</v>
      </c>
      <c r="BG460" s="66"/>
      <c r="BH460" s="66"/>
      <c r="BI460" s="25"/>
      <c r="BJ460" s="25"/>
      <c r="BK460" s="20"/>
      <c r="BL460" s="24"/>
      <c r="BM460" s="25"/>
      <c r="BN460" s="25"/>
      <c r="BO460" s="25"/>
      <c r="BP460" s="126"/>
    </row>
    <row r="461" spans="1:68" x14ac:dyDescent="0.2">
      <c r="A461" s="56">
        <v>45202</v>
      </c>
      <c r="B461" s="57" t="s">
        <v>561</v>
      </c>
      <c r="C461" s="24" t="s">
        <v>744</v>
      </c>
      <c r="D461" s="24" t="s">
        <v>584</v>
      </c>
      <c r="F461" s="74" t="s">
        <v>51</v>
      </c>
      <c r="G461" s="74" t="s">
        <v>103</v>
      </c>
      <c r="H461" s="24" t="s">
        <v>132</v>
      </c>
      <c r="I461" s="61" t="s">
        <v>156</v>
      </c>
      <c r="J461" s="61" t="s">
        <v>274</v>
      </c>
      <c r="K461" s="60" t="s">
        <v>742</v>
      </c>
      <c r="L461" s="122">
        <v>1</v>
      </c>
      <c r="M461" s="74" t="s">
        <v>105</v>
      </c>
      <c r="N461" s="60" t="s">
        <v>6</v>
      </c>
      <c r="R461" s="79">
        <v>5</v>
      </c>
      <c r="S461" s="65" t="s">
        <v>363</v>
      </c>
      <c r="T461" s="66" t="str">
        <f t="shared" si="142"/>
        <v>0.00</v>
      </c>
      <c r="U461" s="66">
        <f t="shared" si="143"/>
        <v>-1</v>
      </c>
      <c r="V461" s="66">
        <f t="shared" si="144"/>
        <v>123.97</v>
      </c>
      <c r="W461" s="66">
        <f t="shared" si="145"/>
        <v>1172.5</v>
      </c>
      <c r="X461" s="20">
        <f t="shared" si="146"/>
        <v>0.10573134328358209</v>
      </c>
      <c r="Y461" s="67">
        <f t="shared" si="147"/>
        <v>1.2397</v>
      </c>
      <c r="Z461" s="68">
        <f t="shared" si="148"/>
        <v>12397</v>
      </c>
      <c r="AA461" s="65" t="s">
        <v>52</v>
      </c>
      <c r="AU461" s="23">
        <f t="shared" si="155"/>
        <v>-1</v>
      </c>
      <c r="AV461" s="23" t="str">
        <f t="shared" si="155"/>
        <v/>
      </c>
      <c r="AW461" s="23" t="str">
        <f t="shared" si="155"/>
        <v/>
      </c>
      <c r="AX461" s="23" t="str">
        <f t="shared" si="155"/>
        <v/>
      </c>
      <c r="AY461" s="23" t="str">
        <f t="shared" si="155"/>
        <v/>
      </c>
      <c r="AZ461" s="23"/>
      <c r="BA461" s="25">
        <v>5.8</v>
      </c>
      <c r="BB461" s="24">
        <v>6.21</v>
      </c>
      <c r="BC461" s="25">
        <f t="shared" si="153"/>
        <v>5.21</v>
      </c>
      <c r="BD461" s="25">
        <f>0.93*(BB461-1)+1</f>
        <v>5.8452999999999999</v>
      </c>
      <c r="BF461" s="55">
        <f t="shared" si="150"/>
        <v>0</v>
      </c>
      <c r="BG461" s="66"/>
      <c r="BH461" s="66"/>
      <c r="BI461" s="25"/>
      <c r="BJ461" s="25"/>
      <c r="BK461" s="20"/>
      <c r="BL461" s="24"/>
      <c r="BM461" s="25"/>
      <c r="BN461" s="25"/>
      <c r="BO461" s="25"/>
      <c r="BP461" s="126"/>
    </row>
    <row r="462" spans="1:68" x14ac:dyDescent="0.2">
      <c r="A462" s="56">
        <v>45202</v>
      </c>
      <c r="B462" s="57" t="s">
        <v>561</v>
      </c>
      <c r="C462" s="24" t="s">
        <v>744</v>
      </c>
      <c r="D462" s="24" t="s">
        <v>584</v>
      </c>
      <c r="F462" s="74" t="s">
        <v>51</v>
      </c>
      <c r="G462" s="74" t="s">
        <v>103</v>
      </c>
      <c r="H462" s="24" t="s">
        <v>132</v>
      </c>
      <c r="I462" s="61" t="s">
        <v>156</v>
      </c>
      <c r="J462" s="61" t="s">
        <v>274</v>
      </c>
      <c r="K462" s="60" t="s">
        <v>742</v>
      </c>
      <c r="L462" s="122">
        <v>2</v>
      </c>
      <c r="M462" s="74" t="s">
        <v>105</v>
      </c>
      <c r="N462" s="60" t="s">
        <v>7</v>
      </c>
      <c r="R462" s="79">
        <v>2</v>
      </c>
      <c r="S462" s="65" t="s">
        <v>363</v>
      </c>
      <c r="T462" s="66" t="str">
        <f t="shared" si="142"/>
        <v>0.00</v>
      </c>
      <c r="U462" s="66">
        <f t="shared" si="143"/>
        <v>-2</v>
      </c>
      <c r="V462" s="66">
        <f t="shared" si="144"/>
        <v>121.97</v>
      </c>
      <c r="W462" s="66">
        <f t="shared" si="145"/>
        <v>1174.5</v>
      </c>
      <c r="X462" s="20">
        <f t="shared" si="146"/>
        <v>0.10384844614729673</v>
      </c>
      <c r="Y462" s="67">
        <f t="shared" si="147"/>
        <v>1.2197</v>
      </c>
      <c r="Z462" s="68">
        <f t="shared" si="148"/>
        <v>12197</v>
      </c>
      <c r="AA462" s="65" t="s">
        <v>52</v>
      </c>
      <c r="AU462" s="23">
        <f t="shared" si="155"/>
        <v>-2</v>
      </c>
      <c r="AV462" s="23" t="str">
        <f t="shared" si="155"/>
        <v/>
      </c>
      <c r="AW462" s="23" t="str">
        <f t="shared" si="155"/>
        <v/>
      </c>
      <c r="AX462" s="23" t="str">
        <f t="shared" si="155"/>
        <v/>
      </c>
      <c r="AY462" s="23" t="str">
        <f t="shared" si="155"/>
        <v/>
      </c>
      <c r="AZ462" s="23"/>
      <c r="BA462" s="25">
        <v>0</v>
      </c>
      <c r="BB462" s="24">
        <v>2.2999999999999998</v>
      </c>
      <c r="BC462" s="25">
        <f t="shared" si="153"/>
        <v>2.5999999999999996</v>
      </c>
      <c r="BD462" s="25">
        <f>0.93*(BB462-1)+1</f>
        <v>2.2089999999999996</v>
      </c>
      <c r="BF462" s="55">
        <f t="shared" si="150"/>
        <v>0</v>
      </c>
      <c r="BG462" s="66"/>
      <c r="BH462" s="66"/>
      <c r="BI462" s="25"/>
      <c r="BJ462" s="25"/>
      <c r="BK462" s="20"/>
      <c r="BL462" s="24"/>
      <c r="BM462" s="25"/>
      <c r="BN462" s="25"/>
      <c r="BO462" s="25"/>
      <c r="BP462" s="126"/>
    </row>
    <row r="463" spans="1:68" x14ac:dyDescent="0.2">
      <c r="A463" s="56">
        <v>45202</v>
      </c>
      <c r="B463" s="57" t="s">
        <v>561</v>
      </c>
      <c r="C463" s="24" t="s">
        <v>744</v>
      </c>
      <c r="D463" s="24" t="s">
        <v>584</v>
      </c>
      <c r="F463" s="74" t="s">
        <v>51</v>
      </c>
      <c r="G463" s="74" t="s">
        <v>103</v>
      </c>
      <c r="H463" s="24" t="s">
        <v>603</v>
      </c>
      <c r="I463" s="61" t="s">
        <v>136</v>
      </c>
      <c r="J463" s="61" t="s">
        <v>159</v>
      </c>
      <c r="K463" s="60" t="s">
        <v>743</v>
      </c>
      <c r="L463" s="122">
        <v>0.5</v>
      </c>
      <c r="M463" s="74" t="s">
        <v>105</v>
      </c>
      <c r="N463" s="60" t="s">
        <v>6</v>
      </c>
      <c r="R463" s="79">
        <v>10</v>
      </c>
      <c r="S463" s="65" t="s">
        <v>363</v>
      </c>
      <c r="T463" s="66" t="str">
        <f t="shared" si="142"/>
        <v>0.00</v>
      </c>
      <c r="U463" s="66">
        <f t="shared" si="143"/>
        <v>-0.5</v>
      </c>
      <c r="V463" s="66">
        <f t="shared" si="144"/>
        <v>121.47</v>
      </c>
      <c r="W463" s="66">
        <f t="shared" si="145"/>
        <v>1175</v>
      </c>
      <c r="X463" s="20">
        <f t="shared" si="146"/>
        <v>0.10337872340425532</v>
      </c>
      <c r="Y463" s="67">
        <f t="shared" si="147"/>
        <v>1.2146999999999999</v>
      </c>
      <c r="Z463" s="68">
        <f t="shared" si="148"/>
        <v>12147</v>
      </c>
      <c r="AA463" s="65" t="s">
        <v>52</v>
      </c>
      <c r="AU463" s="23">
        <f t="shared" si="155"/>
        <v>-0.5</v>
      </c>
      <c r="AV463" s="23" t="str">
        <f t="shared" si="155"/>
        <v/>
      </c>
      <c r="AW463" s="23" t="str">
        <f t="shared" si="155"/>
        <v/>
      </c>
      <c r="AX463" s="23" t="str">
        <f t="shared" si="155"/>
        <v/>
      </c>
      <c r="AY463" s="23" t="str">
        <f t="shared" si="155"/>
        <v/>
      </c>
      <c r="AZ463" s="23"/>
      <c r="BA463" s="25">
        <v>11.4</v>
      </c>
      <c r="BB463" s="25">
        <v>0</v>
      </c>
      <c r="BC463" s="25">
        <f t="shared" si="153"/>
        <v>-0.5</v>
      </c>
      <c r="BD463" s="25">
        <f>0.94*(BB463-1)+1</f>
        <v>6.0000000000000053E-2</v>
      </c>
      <c r="BF463" s="55">
        <f t="shared" si="150"/>
        <v>0</v>
      </c>
      <c r="BG463" s="66"/>
      <c r="BH463" s="66"/>
      <c r="BI463" s="25"/>
      <c r="BJ463" s="25"/>
      <c r="BK463" s="20"/>
      <c r="BL463" s="24"/>
      <c r="BM463" s="25"/>
      <c r="BN463" s="25"/>
      <c r="BO463" s="25"/>
      <c r="BP463" s="126"/>
    </row>
    <row r="464" spans="1:68" x14ac:dyDescent="0.2">
      <c r="A464" s="56">
        <v>45202</v>
      </c>
      <c r="B464" s="57" t="s">
        <v>561</v>
      </c>
      <c r="C464" s="24" t="s">
        <v>744</v>
      </c>
      <c r="D464" s="24" t="s">
        <v>584</v>
      </c>
      <c r="F464" s="74" t="s">
        <v>51</v>
      </c>
      <c r="G464" s="74" t="s">
        <v>103</v>
      </c>
      <c r="H464" s="24" t="s">
        <v>603</v>
      </c>
      <c r="I464" s="61" t="s">
        <v>136</v>
      </c>
      <c r="J464" s="61" t="s">
        <v>159</v>
      </c>
      <c r="K464" s="60" t="s">
        <v>743</v>
      </c>
      <c r="L464" s="122">
        <v>2.5</v>
      </c>
      <c r="M464" s="74" t="s">
        <v>105</v>
      </c>
      <c r="N464" s="60" t="s">
        <v>7</v>
      </c>
      <c r="R464" s="79">
        <v>2.6</v>
      </c>
      <c r="S464" s="65" t="s">
        <v>363</v>
      </c>
      <c r="T464" s="66" t="str">
        <f t="shared" si="142"/>
        <v>0.00</v>
      </c>
      <c r="U464" s="66">
        <f t="shared" si="143"/>
        <v>-2.5</v>
      </c>
      <c r="V464" s="66">
        <f t="shared" si="144"/>
        <v>118.97</v>
      </c>
      <c r="W464" s="66">
        <f t="shared" si="145"/>
        <v>1177.5</v>
      </c>
      <c r="X464" s="20">
        <f t="shared" si="146"/>
        <v>0.10103609341825902</v>
      </c>
      <c r="Y464" s="67">
        <f t="shared" si="147"/>
        <v>1.1897</v>
      </c>
      <c r="Z464" s="68">
        <f t="shared" si="148"/>
        <v>11897</v>
      </c>
      <c r="AA464" s="65" t="s">
        <v>52</v>
      </c>
      <c r="AU464" s="23">
        <f t="shared" si="155"/>
        <v>-2.5</v>
      </c>
      <c r="AV464" s="23" t="str">
        <f t="shared" si="155"/>
        <v/>
      </c>
      <c r="AW464" s="23" t="str">
        <f t="shared" si="155"/>
        <v/>
      </c>
      <c r="AX464" s="23" t="str">
        <f t="shared" si="155"/>
        <v/>
      </c>
      <c r="AY464" s="23" t="str">
        <f t="shared" si="155"/>
        <v/>
      </c>
      <c r="AZ464" s="23"/>
      <c r="BA464" s="25">
        <v>0</v>
      </c>
      <c r="BB464" s="25">
        <v>0</v>
      </c>
      <c r="BC464" s="25">
        <f t="shared" si="153"/>
        <v>-2.5</v>
      </c>
      <c r="BD464" s="25">
        <f>0.94*(BB464-1)+1</f>
        <v>6.0000000000000053E-2</v>
      </c>
      <c r="BF464" s="55">
        <f t="shared" si="150"/>
        <v>0</v>
      </c>
      <c r="BG464" s="66"/>
      <c r="BH464" s="66"/>
      <c r="BI464" s="25"/>
      <c r="BJ464" s="25"/>
      <c r="BK464" s="20"/>
      <c r="BL464" s="24"/>
      <c r="BM464" s="25"/>
      <c r="BN464" s="25"/>
      <c r="BO464" s="25"/>
      <c r="BP464" s="126"/>
    </row>
    <row r="465" spans="1:68" x14ac:dyDescent="0.2">
      <c r="A465" s="56">
        <v>45204</v>
      </c>
      <c r="B465" s="57" t="s">
        <v>561</v>
      </c>
      <c r="C465" s="24" t="s">
        <v>754</v>
      </c>
      <c r="D465" s="24" t="s">
        <v>398</v>
      </c>
      <c r="F465" s="74" t="s">
        <v>51</v>
      </c>
      <c r="G465" s="74" t="s">
        <v>103</v>
      </c>
      <c r="H465" s="24" t="s">
        <v>104</v>
      </c>
      <c r="I465" s="61" t="s">
        <v>96</v>
      </c>
      <c r="J465" s="61" t="s">
        <v>136</v>
      </c>
      <c r="K465" s="69" t="s">
        <v>747</v>
      </c>
      <c r="L465" s="122">
        <v>2</v>
      </c>
      <c r="M465" s="74" t="s">
        <v>105</v>
      </c>
      <c r="N465" s="60" t="s">
        <v>6</v>
      </c>
      <c r="R465" s="79">
        <v>3.63</v>
      </c>
      <c r="S465" s="65" t="s">
        <v>372</v>
      </c>
      <c r="T465" s="66">
        <f t="shared" si="142"/>
        <v>7.26</v>
      </c>
      <c r="U465" s="66">
        <f t="shared" si="143"/>
        <v>5.26</v>
      </c>
      <c r="V465" s="66">
        <f t="shared" si="144"/>
        <v>124.23</v>
      </c>
      <c r="W465" s="66">
        <f t="shared" si="145"/>
        <v>1179.5</v>
      </c>
      <c r="X465" s="20">
        <f t="shared" si="146"/>
        <v>0.10532428995337008</v>
      </c>
      <c r="Y465" s="67">
        <f t="shared" si="147"/>
        <v>1.2423</v>
      </c>
      <c r="Z465" s="68">
        <f t="shared" si="148"/>
        <v>12423</v>
      </c>
      <c r="AA465" s="65" t="s">
        <v>53</v>
      </c>
      <c r="AU465" s="23">
        <f t="shared" si="155"/>
        <v>5.26</v>
      </c>
      <c r="AV465" s="23" t="str">
        <f t="shared" si="155"/>
        <v/>
      </c>
      <c r="AW465" s="23" t="str">
        <f t="shared" si="155"/>
        <v/>
      </c>
      <c r="AX465" s="23" t="str">
        <f t="shared" si="155"/>
        <v/>
      </c>
      <c r="AY465" s="23" t="str">
        <f t="shared" si="155"/>
        <v/>
      </c>
      <c r="AZ465" s="23"/>
      <c r="BA465" s="25">
        <v>3</v>
      </c>
      <c r="BB465" s="24">
        <v>2.8</v>
      </c>
      <c r="BC465" s="25">
        <f t="shared" si="153"/>
        <v>3.5999999999999996</v>
      </c>
      <c r="BD465" s="25">
        <f t="shared" ref="BD465:BD475" si="156">0.93*(BB465-1)+1</f>
        <v>2.6739999999999999</v>
      </c>
      <c r="BF465" s="55">
        <f t="shared" ref="BF465:BF513" si="157">U465-SUM(AU465:AY465)</f>
        <v>0</v>
      </c>
      <c r="BG465" s="66"/>
      <c r="BH465" s="66"/>
      <c r="BI465" s="25"/>
      <c r="BJ465" s="25"/>
      <c r="BK465" s="20"/>
      <c r="BL465" s="24"/>
      <c r="BM465" s="25"/>
      <c r="BN465" s="25"/>
      <c r="BO465" s="25"/>
      <c r="BP465" s="126"/>
    </row>
    <row r="466" spans="1:68" x14ac:dyDescent="0.2">
      <c r="A466" s="56">
        <v>45205</v>
      </c>
      <c r="B466" s="57" t="s">
        <v>561</v>
      </c>
      <c r="C466" s="24" t="s">
        <v>714</v>
      </c>
      <c r="D466" s="24" t="s">
        <v>562</v>
      </c>
      <c r="F466" s="74" t="s">
        <v>51</v>
      </c>
      <c r="G466" s="74" t="s">
        <v>103</v>
      </c>
      <c r="H466" s="24" t="s">
        <v>176</v>
      </c>
      <c r="I466" s="61" t="s">
        <v>80</v>
      </c>
      <c r="J466" s="61" t="s">
        <v>156</v>
      </c>
      <c r="K466" s="62" t="s">
        <v>756</v>
      </c>
      <c r="L466" s="122">
        <v>2</v>
      </c>
      <c r="M466" s="74" t="s">
        <v>105</v>
      </c>
      <c r="N466" s="60" t="s">
        <v>6</v>
      </c>
      <c r="R466" s="79">
        <v>3.7</v>
      </c>
      <c r="S466" s="65" t="s">
        <v>371</v>
      </c>
      <c r="T466" s="66" t="str">
        <f t="shared" si="142"/>
        <v>0.00</v>
      </c>
      <c r="U466" s="66">
        <f t="shared" si="143"/>
        <v>-2</v>
      </c>
      <c r="V466" s="66">
        <f t="shared" si="144"/>
        <v>122.23</v>
      </c>
      <c r="W466" s="66">
        <f t="shared" si="145"/>
        <v>1181.5</v>
      </c>
      <c r="X466" s="20">
        <f t="shared" si="146"/>
        <v>0.10345323741007195</v>
      </c>
      <c r="Y466" s="67">
        <f t="shared" si="147"/>
        <v>1.2222999999999999</v>
      </c>
      <c r="Z466" s="68">
        <f t="shared" si="148"/>
        <v>12223</v>
      </c>
      <c r="AA466" s="65" t="s">
        <v>52</v>
      </c>
      <c r="AU466" s="23">
        <f t="shared" si="155"/>
        <v>-2</v>
      </c>
      <c r="AV466" s="23" t="str">
        <f t="shared" si="155"/>
        <v/>
      </c>
      <c r="AW466" s="23" t="str">
        <f t="shared" si="155"/>
        <v/>
      </c>
      <c r="AX466" s="23" t="str">
        <f t="shared" si="155"/>
        <v/>
      </c>
      <c r="AY466" s="23" t="str">
        <f t="shared" si="155"/>
        <v/>
      </c>
      <c r="AZ466" s="23"/>
      <c r="BA466" s="25">
        <v>4.3</v>
      </c>
      <c r="BB466" s="25">
        <v>4.0999999999999996</v>
      </c>
      <c r="BC466" s="25">
        <f t="shared" si="153"/>
        <v>6.1999999999999993</v>
      </c>
      <c r="BD466" s="25">
        <f t="shared" si="156"/>
        <v>3.883</v>
      </c>
      <c r="BF466" s="55">
        <f t="shared" si="157"/>
        <v>0</v>
      </c>
      <c r="BG466" s="66"/>
      <c r="BH466" s="66"/>
      <c r="BI466" s="25"/>
      <c r="BJ466" s="25"/>
      <c r="BK466" s="20"/>
      <c r="BL466" s="24"/>
      <c r="BM466" s="25"/>
      <c r="BN466" s="25"/>
      <c r="BO466" s="25"/>
      <c r="BP466" s="126"/>
    </row>
    <row r="467" spans="1:68" x14ac:dyDescent="0.2">
      <c r="A467" s="56">
        <v>45206</v>
      </c>
      <c r="B467" s="57" t="s">
        <v>561</v>
      </c>
      <c r="C467" s="24" t="s">
        <v>759</v>
      </c>
      <c r="D467" s="24" t="s">
        <v>573</v>
      </c>
      <c r="F467" s="74" t="s">
        <v>51</v>
      </c>
      <c r="G467" s="74" t="s">
        <v>103</v>
      </c>
      <c r="H467" s="24" t="s">
        <v>757</v>
      </c>
      <c r="I467" s="61" t="s">
        <v>84</v>
      </c>
      <c r="J467" s="61" t="s">
        <v>63</v>
      </c>
      <c r="K467" s="69" t="s">
        <v>758</v>
      </c>
      <c r="L467" s="122">
        <v>1</v>
      </c>
      <c r="M467" s="74" t="s">
        <v>105</v>
      </c>
      <c r="N467" s="60" t="s">
        <v>6</v>
      </c>
      <c r="R467" s="79">
        <v>2.35</v>
      </c>
      <c r="S467" s="65" t="s">
        <v>372</v>
      </c>
      <c r="T467" s="66">
        <f t="shared" si="142"/>
        <v>2.35</v>
      </c>
      <c r="U467" s="66">
        <f t="shared" si="143"/>
        <v>1.35</v>
      </c>
      <c r="V467" s="66">
        <f t="shared" si="144"/>
        <v>123.58</v>
      </c>
      <c r="W467" s="66">
        <f t="shared" si="145"/>
        <v>1182.5</v>
      </c>
      <c r="X467" s="20">
        <f t="shared" si="146"/>
        <v>0.10450739957716702</v>
      </c>
      <c r="Y467" s="67">
        <f t="shared" si="147"/>
        <v>1.2358</v>
      </c>
      <c r="Z467" s="68">
        <f t="shared" si="148"/>
        <v>12358</v>
      </c>
      <c r="AA467" s="65" t="s">
        <v>53</v>
      </c>
      <c r="AU467" s="23">
        <f t="shared" si="155"/>
        <v>1.35</v>
      </c>
      <c r="AV467" s="23" t="str">
        <f t="shared" si="155"/>
        <v/>
      </c>
      <c r="AW467" s="23" t="str">
        <f t="shared" si="155"/>
        <v/>
      </c>
      <c r="AX467" s="23" t="str">
        <f t="shared" si="155"/>
        <v/>
      </c>
      <c r="AY467" s="23" t="str">
        <f t="shared" si="155"/>
        <v/>
      </c>
      <c r="AZ467" s="23"/>
      <c r="BA467" s="24">
        <v>2.35</v>
      </c>
      <c r="BB467" s="24">
        <v>2.17</v>
      </c>
      <c r="BC467" s="25">
        <f t="shared" si="153"/>
        <v>1.17</v>
      </c>
      <c r="BD467" s="25">
        <f t="shared" si="156"/>
        <v>2.0880999999999998</v>
      </c>
      <c r="BF467" s="55">
        <f t="shared" si="157"/>
        <v>0</v>
      </c>
      <c r="BG467" s="66"/>
      <c r="BH467" s="66"/>
      <c r="BI467" s="25"/>
      <c r="BJ467" s="25"/>
      <c r="BK467" s="20"/>
      <c r="BL467" s="24"/>
      <c r="BM467" s="25"/>
      <c r="BN467" s="25"/>
      <c r="BO467" s="25"/>
      <c r="BP467" s="126"/>
    </row>
    <row r="468" spans="1:68" x14ac:dyDescent="0.2">
      <c r="A468" s="56">
        <v>45206</v>
      </c>
      <c r="B468" s="57" t="s">
        <v>561</v>
      </c>
      <c r="C468" s="24" t="s">
        <v>759</v>
      </c>
      <c r="D468" s="24" t="s">
        <v>573</v>
      </c>
      <c r="F468" s="74" t="s">
        <v>51</v>
      </c>
      <c r="G468" s="74" t="s">
        <v>103</v>
      </c>
      <c r="H468" s="24" t="s">
        <v>746</v>
      </c>
      <c r="I468" s="61" t="s">
        <v>96</v>
      </c>
      <c r="J468" s="61" t="s">
        <v>156</v>
      </c>
      <c r="K468" s="70" t="s">
        <v>760</v>
      </c>
      <c r="L468" s="122">
        <v>1</v>
      </c>
      <c r="M468" s="74" t="s">
        <v>105</v>
      </c>
      <c r="N468" s="60" t="s">
        <v>6</v>
      </c>
      <c r="R468" s="79">
        <v>3.2</v>
      </c>
      <c r="S468" s="65" t="s">
        <v>373</v>
      </c>
      <c r="T468" s="66" t="str">
        <f t="shared" si="142"/>
        <v>0.00</v>
      </c>
      <c r="U468" s="66">
        <f t="shared" si="143"/>
        <v>-1</v>
      </c>
      <c r="V468" s="66">
        <f t="shared" si="144"/>
        <v>122.58</v>
      </c>
      <c r="W468" s="66">
        <f t="shared" si="145"/>
        <v>1183.5</v>
      </c>
      <c r="X468" s="20">
        <f t="shared" si="146"/>
        <v>0.10357414448669201</v>
      </c>
      <c r="Y468" s="67">
        <f t="shared" si="147"/>
        <v>1.2258</v>
      </c>
      <c r="Z468" s="68">
        <f t="shared" si="148"/>
        <v>12258</v>
      </c>
      <c r="AA468" s="65" t="s">
        <v>52</v>
      </c>
      <c r="AU468" s="23">
        <f t="shared" si="155"/>
        <v>-1</v>
      </c>
      <c r="AV468" s="23" t="str">
        <f t="shared" si="155"/>
        <v/>
      </c>
      <c r="AW468" s="23" t="str">
        <f t="shared" si="155"/>
        <v/>
      </c>
      <c r="AX468" s="23" t="str">
        <f t="shared" si="155"/>
        <v/>
      </c>
      <c r="AY468" s="23" t="str">
        <f t="shared" si="155"/>
        <v/>
      </c>
      <c r="AZ468" s="23"/>
      <c r="BA468" s="24">
        <v>3.7</v>
      </c>
      <c r="BB468" s="24">
        <v>3.8</v>
      </c>
      <c r="BC468" s="25">
        <f t="shared" si="153"/>
        <v>2.8</v>
      </c>
      <c r="BD468" s="25">
        <f t="shared" si="156"/>
        <v>3.6040000000000001</v>
      </c>
      <c r="BF468" s="55">
        <f t="shared" si="157"/>
        <v>0</v>
      </c>
      <c r="BG468" s="66"/>
      <c r="BH468" s="66"/>
      <c r="BI468" s="25"/>
      <c r="BJ468" s="25"/>
      <c r="BK468" s="20"/>
      <c r="BL468" s="24"/>
      <c r="BM468" s="25"/>
      <c r="BN468" s="25"/>
      <c r="BO468" s="25"/>
      <c r="BP468" s="126"/>
    </row>
    <row r="469" spans="1:68" x14ac:dyDescent="0.2">
      <c r="A469" s="56">
        <v>45207</v>
      </c>
      <c r="B469" s="57" t="s">
        <v>561</v>
      </c>
      <c r="C469" s="24" t="s">
        <v>754</v>
      </c>
      <c r="D469" s="24" t="s">
        <v>577</v>
      </c>
      <c r="F469" s="74" t="s">
        <v>51</v>
      </c>
      <c r="G469" s="74" t="s">
        <v>103</v>
      </c>
      <c r="H469" s="24" t="s">
        <v>677</v>
      </c>
      <c r="I469" s="61" t="s">
        <v>159</v>
      </c>
      <c r="J469" s="61" t="s">
        <v>95</v>
      </c>
      <c r="K469" s="70" t="s">
        <v>761</v>
      </c>
      <c r="L469" s="122">
        <v>1</v>
      </c>
      <c r="M469" s="74" t="s">
        <v>105</v>
      </c>
      <c r="N469" s="60" t="s">
        <v>6</v>
      </c>
      <c r="R469" s="79">
        <v>3.8</v>
      </c>
      <c r="S469" s="65" t="s">
        <v>373</v>
      </c>
      <c r="T469" s="66" t="str">
        <f t="shared" si="142"/>
        <v>0.00</v>
      </c>
      <c r="U469" s="66">
        <f t="shared" si="143"/>
        <v>-1</v>
      </c>
      <c r="V469" s="66">
        <f t="shared" si="144"/>
        <v>121.58</v>
      </c>
      <c r="W469" s="66">
        <f t="shared" si="145"/>
        <v>1184.5</v>
      </c>
      <c r="X469" s="20">
        <f t="shared" si="146"/>
        <v>0.1026424651751794</v>
      </c>
      <c r="Y469" s="67">
        <f t="shared" si="147"/>
        <v>1.2158</v>
      </c>
      <c r="Z469" s="68">
        <f t="shared" si="148"/>
        <v>12158</v>
      </c>
      <c r="AA469" s="65" t="s">
        <v>52</v>
      </c>
      <c r="AU469" s="23">
        <f t="shared" ref="AU469:AY506" si="158">IF($G469=AU$2,$U469,"")</f>
        <v>-1</v>
      </c>
      <c r="AV469" s="23" t="str">
        <f t="shared" si="158"/>
        <v/>
      </c>
      <c r="AW469" s="23" t="str">
        <f t="shared" si="158"/>
        <v/>
      </c>
      <c r="AX469" s="23" t="str">
        <f t="shared" si="158"/>
        <v/>
      </c>
      <c r="AY469" s="23" t="str">
        <f t="shared" si="158"/>
        <v/>
      </c>
      <c r="AZ469" s="23"/>
      <c r="BA469" s="25">
        <v>4</v>
      </c>
      <c r="BB469" s="24">
        <v>3.61</v>
      </c>
      <c r="BC469" s="25">
        <f t="shared" si="153"/>
        <v>2.61</v>
      </c>
      <c r="BD469" s="25">
        <f t="shared" si="156"/>
        <v>3.4272999999999998</v>
      </c>
      <c r="BF469" s="55">
        <f t="shared" si="157"/>
        <v>0</v>
      </c>
      <c r="BG469" s="66"/>
      <c r="BH469" s="66"/>
      <c r="BI469" s="25"/>
      <c r="BJ469" s="25"/>
      <c r="BK469" s="20"/>
      <c r="BL469" s="24"/>
      <c r="BM469" s="25"/>
      <c r="BN469" s="25"/>
      <c r="BO469" s="25"/>
      <c r="BP469" s="126"/>
    </row>
    <row r="470" spans="1:68" x14ac:dyDescent="0.2">
      <c r="A470" s="56">
        <v>45207</v>
      </c>
      <c r="B470" s="57" t="s">
        <v>561</v>
      </c>
      <c r="C470" s="24" t="s">
        <v>754</v>
      </c>
      <c r="D470" s="24" t="s">
        <v>577</v>
      </c>
      <c r="F470" s="74" t="s">
        <v>51</v>
      </c>
      <c r="G470" s="74" t="s">
        <v>103</v>
      </c>
      <c r="H470" s="24" t="s">
        <v>351</v>
      </c>
      <c r="I470" s="61" t="s">
        <v>84</v>
      </c>
      <c r="J470" s="61" t="s">
        <v>96</v>
      </c>
      <c r="K470" s="60" t="s">
        <v>762</v>
      </c>
      <c r="L470" s="122">
        <v>1</v>
      </c>
      <c r="M470" s="74" t="s">
        <v>105</v>
      </c>
      <c r="N470" s="60" t="s">
        <v>6</v>
      </c>
      <c r="R470" s="79">
        <v>4.5999999999999996</v>
      </c>
      <c r="S470" s="65" t="s">
        <v>363</v>
      </c>
      <c r="T470" s="66" t="str">
        <f t="shared" si="142"/>
        <v>0.00</v>
      </c>
      <c r="U470" s="66">
        <f t="shared" si="143"/>
        <v>-1</v>
      </c>
      <c r="V470" s="66">
        <f t="shared" si="144"/>
        <v>120.58</v>
      </c>
      <c r="W470" s="66">
        <f t="shared" si="145"/>
        <v>1185.5</v>
      </c>
      <c r="X470" s="20">
        <f t="shared" si="146"/>
        <v>0.10171235765499789</v>
      </c>
      <c r="Y470" s="67">
        <f t="shared" si="147"/>
        <v>1.2058</v>
      </c>
      <c r="Z470" s="68">
        <f t="shared" si="148"/>
        <v>12058</v>
      </c>
      <c r="AA470" s="65" t="s">
        <v>52</v>
      </c>
      <c r="AU470" s="23">
        <f t="shared" si="158"/>
        <v>-1</v>
      </c>
      <c r="AV470" s="23" t="str">
        <f t="shared" si="158"/>
        <v/>
      </c>
      <c r="AW470" s="23" t="str">
        <f t="shared" si="158"/>
        <v/>
      </c>
      <c r="AX470" s="23" t="str">
        <f t="shared" si="158"/>
        <v/>
      </c>
      <c r="AY470" s="23" t="str">
        <f t="shared" si="158"/>
        <v/>
      </c>
      <c r="AZ470" s="23"/>
      <c r="BA470" s="25">
        <v>5</v>
      </c>
      <c r="BB470" s="25">
        <v>5.4</v>
      </c>
      <c r="BC470" s="25">
        <f t="shared" si="153"/>
        <v>4.4000000000000004</v>
      </c>
      <c r="BD470" s="25">
        <f t="shared" si="156"/>
        <v>5.0920000000000005</v>
      </c>
      <c r="BF470" s="55">
        <f t="shared" si="157"/>
        <v>0</v>
      </c>
      <c r="BG470" s="66"/>
      <c r="BH470" s="66"/>
      <c r="BI470" s="25"/>
      <c r="BJ470" s="25"/>
      <c r="BK470" s="20"/>
      <c r="BL470" s="24"/>
      <c r="BM470" s="25"/>
      <c r="BN470" s="25"/>
      <c r="BO470" s="25"/>
      <c r="BP470" s="126"/>
    </row>
    <row r="471" spans="1:68" x14ac:dyDescent="0.2">
      <c r="A471" s="56">
        <v>45207</v>
      </c>
      <c r="B471" s="57" t="s">
        <v>561</v>
      </c>
      <c r="C471" s="24" t="s">
        <v>754</v>
      </c>
      <c r="D471" s="24" t="s">
        <v>577</v>
      </c>
      <c r="F471" s="74" t="s">
        <v>51</v>
      </c>
      <c r="G471" s="74" t="s">
        <v>103</v>
      </c>
      <c r="H471" s="24" t="s">
        <v>351</v>
      </c>
      <c r="I471" s="61" t="s">
        <v>96</v>
      </c>
      <c r="J471" s="61" t="s">
        <v>63</v>
      </c>
      <c r="K471" s="60" t="s">
        <v>769</v>
      </c>
      <c r="L471" s="122">
        <v>1</v>
      </c>
      <c r="M471" s="74" t="s">
        <v>105</v>
      </c>
      <c r="N471" s="60" t="s">
        <v>6</v>
      </c>
      <c r="R471" s="79">
        <v>4.5</v>
      </c>
      <c r="S471" s="65" t="s">
        <v>363</v>
      </c>
      <c r="T471" s="66" t="str">
        <f t="shared" ref="T471:T534" si="159">IF((AA471="W"),ROUND((R471*L471),2),"0.00")</f>
        <v>0.00</v>
      </c>
      <c r="U471" s="66">
        <f t="shared" ref="U471:U534" si="160">-$L471+T471</f>
        <v>-1</v>
      </c>
      <c r="V471" s="66">
        <f t="shared" ref="V471:V534" si="161">U471+V470</f>
        <v>119.58</v>
      </c>
      <c r="W471" s="66">
        <f t="shared" ref="W471:W534" si="162">L471+W470</f>
        <v>1186.5</v>
      </c>
      <c r="X471" s="20">
        <f t="shared" ref="X471:X534" si="163">SUM(V471/W471)</f>
        <v>0.10078381795195954</v>
      </c>
      <c r="Y471" s="67">
        <f t="shared" ref="Y471:Y534" si="164">V471/100</f>
        <v>1.1958</v>
      </c>
      <c r="Z471" s="68">
        <f t="shared" ref="Z471:Z534" si="165">V471*100</f>
        <v>11958</v>
      </c>
      <c r="AA471" s="65" t="s">
        <v>52</v>
      </c>
      <c r="AU471" s="23">
        <f t="shared" si="158"/>
        <v>-1</v>
      </c>
      <c r="AV471" s="23" t="str">
        <f t="shared" si="158"/>
        <v/>
      </c>
      <c r="AW471" s="23" t="str">
        <f t="shared" si="158"/>
        <v/>
      </c>
      <c r="AX471" s="23" t="str">
        <f t="shared" si="158"/>
        <v/>
      </c>
      <c r="AY471" s="23" t="str">
        <f t="shared" si="158"/>
        <v/>
      </c>
      <c r="AZ471" s="23"/>
      <c r="BA471" s="25">
        <v>3.9</v>
      </c>
      <c r="BB471" s="25">
        <v>3.91</v>
      </c>
      <c r="BC471" s="25">
        <f t="shared" si="153"/>
        <v>2.91</v>
      </c>
      <c r="BD471" s="25">
        <f t="shared" si="156"/>
        <v>3.7063000000000001</v>
      </c>
      <c r="BF471" s="55">
        <f t="shared" si="157"/>
        <v>0</v>
      </c>
      <c r="BG471" s="66"/>
      <c r="BH471" s="66"/>
      <c r="BI471" s="25"/>
      <c r="BJ471" s="25"/>
      <c r="BK471" s="20"/>
      <c r="BL471" s="24"/>
      <c r="BM471" s="25"/>
      <c r="BN471" s="25"/>
      <c r="BO471" s="25"/>
      <c r="BP471" s="126"/>
    </row>
    <row r="472" spans="1:68" x14ac:dyDescent="0.2">
      <c r="A472" s="56">
        <v>45207</v>
      </c>
      <c r="B472" s="57" t="s">
        <v>561</v>
      </c>
      <c r="C472" s="24" t="s">
        <v>754</v>
      </c>
      <c r="D472" s="24" t="s">
        <v>577</v>
      </c>
      <c r="F472" s="74" t="s">
        <v>51</v>
      </c>
      <c r="G472" s="74" t="s">
        <v>103</v>
      </c>
      <c r="H472" s="24" t="s">
        <v>764</v>
      </c>
      <c r="I472" s="61" t="s">
        <v>765</v>
      </c>
      <c r="J472" s="61" t="s">
        <v>766</v>
      </c>
      <c r="K472" s="60" t="s">
        <v>767</v>
      </c>
      <c r="L472" s="122">
        <v>1</v>
      </c>
      <c r="M472" s="74" t="s">
        <v>105</v>
      </c>
      <c r="N472" s="60" t="s">
        <v>73</v>
      </c>
      <c r="R472" s="79">
        <v>6.68</v>
      </c>
      <c r="S472" s="65" t="s">
        <v>363</v>
      </c>
      <c r="T472" s="66" t="str">
        <f t="shared" si="159"/>
        <v>0.00</v>
      </c>
      <c r="U472" s="66">
        <f t="shared" si="160"/>
        <v>-1</v>
      </c>
      <c r="V472" s="66">
        <f t="shared" si="161"/>
        <v>118.58</v>
      </c>
      <c r="W472" s="66">
        <f t="shared" si="162"/>
        <v>1187.5</v>
      </c>
      <c r="X472" s="20">
        <f t="shared" si="163"/>
        <v>9.9856842105263161E-2</v>
      </c>
      <c r="Y472" s="67">
        <f t="shared" si="164"/>
        <v>1.1858</v>
      </c>
      <c r="Z472" s="68">
        <f t="shared" si="165"/>
        <v>11858</v>
      </c>
      <c r="AA472" s="65" t="s">
        <v>52</v>
      </c>
      <c r="AU472" s="23">
        <f t="shared" si="158"/>
        <v>-1</v>
      </c>
      <c r="AV472" s="23" t="str">
        <f t="shared" si="158"/>
        <v/>
      </c>
      <c r="AW472" s="23" t="str">
        <f t="shared" si="158"/>
        <v/>
      </c>
      <c r="AX472" s="23" t="str">
        <f t="shared" si="158"/>
        <v/>
      </c>
      <c r="AY472" s="23" t="str">
        <f t="shared" si="158"/>
        <v/>
      </c>
      <c r="AZ472" s="23"/>
      <c r="BA472" s="25">
        <v>0</v>
      </c>
      <c r="BB472" s="25">
        <v>0</v>
      </c>
      <c r="BC472" s="25">
        <f t="shared" si="153"/>
        <v>-1</v>
      </c>
      <c r="BD472" s="25">
        <f t="shared" si="156"/>
        <v>6.9999999999999951E-2</v>
      </c>
      <c r="BF472" s="55">
        <f t="shared" si="157"/>
        <v>0</v>
      </c>
      <c r="BG472" s="66"/>
      <c r="BH472" s="66"/>
      <c r="BI472" s="25"/>
      <c r="BJ472" s="25"/>
      <c r="BK472" s="20"/>
      <c r="BL472" s="24"/>
      <c r="BM472" s="25"/>
      <c r="BN472" s="25"/>
      <c r="BO472" s="25"/>
      <c r="BP472" s="126"/>
    </row>
    <row r="473" spans="1:68" x14ac:dyDescent="0.2">
      <c r="A473" s="56">
        <v>45207</v>
      </c>
      <c r="B473" s="57" t="s">
        <v>561</v>
      </c>
      <c r="C473" s="24" t="s">
        <v>754</v>
      </c>
      <c r="D473" s="24" t="s">
        <v>577</v>
      </c>
      <c r="F473" s="74" t="s">
        <v>51</v>
      </c>
      <c r="G473" s="74" t="s">
        <v>103</v>
      </c>
      <c r="H473" s="24" t="s">
        <v>763</v>
      </c>
      <c r="I473" s="61" t="s">
        <v>768</v>
      </c>
      <c r="J473" s="61" t="s">
        <v>322</v>
      </c>
      <c r="K473" s="60" t="s">
        <v>770</v>
      </c>
      <c r="L473" s="122">
        <v>2</v>
      </c>
      <c r="M473" s="74" t="s">
        <v>105</v>
      </c>
      <c r="N473" s="60" t="s">
        <v>73</v>
      </c>
      <c r="R473" s="79">
        <v>3.04</v>
      </c>
      <c r="S473" s="65" t="s">
        <v>363</v>
      </c>
      <c r="T473" s="66" t="str">
        <f t="shared" si="159"/>
        <v>0.00</v>
      </c>
      <c r="U473" s="66">
        <f t="shared" si="160"/>
        <v>-2</v>
      </c>
      <c r="V473" s="66">
        <f t="shared" si="161"/>
        <v>116.58</v>
      </c>
      <c r="W473" s="66">
        <f t="shared" si="162"/>
        <v>1189.5</v>
      </c>
      <c r="X473" s="20">
        <f t="shared" si="163"/>
        <v>9.8007566204287508E-2</v>
      </c>
      <c r="Y473" s="67">
        <f t="shared" si="164"/>
        <v>1.1657999999999999</v>
      </c>
      <c r="Z473" s="68">
        <f t="shared" si="165"/>
        <v>11658</v>
      </c>
      <c r="AA473" s="65" t="s">
        <v>52</v>
      </c>
      <c r="AU473" s="23">
        <f t="shared" si="158"/>
        <v>-2</v>
      </c>
      <c r="AV473" s="23" t="str">
        <f t="shared" si="158"/>
        <v/>
      </c>
      <c r="AW473" s="23" t="str">
        <f t="shared" si="158"/>
        <v/>
      </c>
      <c r="AX473" s="23" t="str">
        <f t="shared" si="158"/>
        <v/>
      </c>
      <c r="AY473" s="23" t="str">
        <f t="shared" si="158"/>
        <v/>
      </c>
      <c r="AZ473" s="23"/>
      <c r="BA473" s="25">
        <v>0</v>
      </c>
      <c r="BB473" s="25">
        <v>0</v>
      </c>
      <c r="BC473" s="25">
        <f t="shared" si="153"/>
        <v>-2</v>
      </c>
      <c r="BD473" s="25">
        <f t="shared" si="156"/>
        <v>6.9999999999999951E-2</v>
      </c>
      <c r="BF473" s="55">
        <f t="shared" si="157"/>
        <v>0</v>
      </c>
      <c r="BG473" s="66"/>
      <c r="BH473" s="66"/>
      <c r="BI473" s="25"/>
      <c r="BJ473" s="25"/>
      <c r="BK473" s="20"/>
      <c r="BL473" s="24"/>
      <c r="BM473" s="25"/>
      <c r="BN473" s="25"/>
      <c r="BO473" s="25"/>
      <c r="BP473" s="126"/>
    </row>
    <row r="474" spans="1:68" x14ac:dyDescent="0.2">
      <c r="A474" s="56">
        <v>45209</v>
      </c>
      <c r="B474" s="57" t="s">
        <v>561</v>
      </c>
      <c r="C474" s="24" t="s">
        <v>773</v>
      </c>
      <c r="D474" s="24" t="s">
        <v>584</v>
      </c>
      <c r="F474" s="74" t="s">
        <v>51</v>
      </c>
      <c r="G474" s="74" t="s">
        <v>103</v>
      </c>
      <c r="H474" s="24" t="s">
        <v>774</v>
      </c>
      <c r="I474" s="61" t="s">
        <v>84</v>
      </c>
      <c r="J474" s="61" t="s">
        <v>136</v>
      </c>
      <c r="K474" s="70" t="s">
        <v>775</v>
      </c>
      <c r="L474" s="122">
        <v>0.5</v>
      </c>
      <c r="M474" s="74" t="s">
        <v>105</v>
      </c>
      <c r="N474" s="60" t="s">
        <v>6</v>
      </c>
      <c r="R474" s="79">
        <v>6</v>
      </c>
      <c r="S474" s="65" t="s">
        <v>373</v>
      </c>
      <c r="T474" s="66" t="str">
        <f t="shared" si="159"/>
        <v>0.00</v>
      </c>
      <c r="U474" s="66">
        <f t="shared" si="160"/>
        <v>-0.5</v>
      </c>
      <c r="V474" s="66">
        <f t="shared" si="161"/>
        <v>116.08</v>
      </c>
      <c r="W474" s="66">
        <f t="shared" si="162"/>
        <v>1190</v>
      </c>
      <c r="X474" s="20">
        <f t="shared" si="163"/>
        <v>9.7546218487394962E-2</v>
      </c>
      <c r="Y474" s="67">
        <f t="shared" si="164"/>
        <v>1.1608000000000001</v>
      </c>
      <c r="Z474" s="68">
        <f t="shared" si="165"/>
        <v>11608</v>
      </c>
      <c r="AA474" s="65" t="s">
        <v>52</v>
      </c>
      <c r="AU474" s="23">
        <f t="shared" si="158"/>
        <v>-0.5</v>
      </c>
      <c r="AV474" s="23" t="str">
        <f t="shared" si="158"/>
        <v/>
      </c>
      <c r="AW474" s="23" t="str">
        <f t="shared" si="158"/>
        <v/>
      </c>
      <c r="AX474" s="23" t="str">
        <f t="shared" si="158"/>
        <v/>
      </c>
      <c r="AY474" s="23" t="str">
        <f t="shared" si="158"/>
        <v/>
      </c>
      <c r="AZ474" s="23"/>
      <c r="BA474" s="25">
        <v>4.5999999999999996</v>
      </c>
      <c r="BB474" s="25">
        <v>4</v>
      </c>
      <c r="BC474" s="25">
        <f t="shared" si="153"/>
        <v>1.5</v>
      </c>
      <c r="BD474" s="25">
        <f t="shared" si="156"/>
        <v>3.79</v>
      </c>
      <c r="BF474" s="55">
        <f t="shared" si="157"/>
        <v>0</v>
      </c>
      <c r="BG474" s="66"/>
      <c r="BH474" s="66"/>
      <c r="BI474" s="25"/>
      <c r="BJ474" s="25"/>
      <c r="BK474" s="20"/>
      <c r="BL474" s="24"/>
      <c r="BM474" s="25"/>
      <c r="BN474" s="25"/>
      <c r="BO474" s="25"/>
      <c r="BP474" s="126"/>
    </row>
    <row r="475" spans="1:68" x14ac:dyDescent="0.2">
      <c r="A475" s="56">
        <v>45209</v>
      </c>
      <c r="B475" s="57" t="s">
        <v>561</v>
      </c>
      <c r="C475" s="24" t="s">
        <v>773</v>
      </c>
      <c r="D475" s="24" t="s">
        <v>584</v>
      </c>
      <c r="F475" s="74" t="s">
        <v>51</v>
      </c>
      <c r="G475" s="74" t="s">
        <v>103</v>
      </c>
      <c r="H475" s="24" t="s">
        <v>774</v>
      </c>
      <c r="I475" s="61" t="s">
        <v>84</v>
      </c>
      <c r="J475" s="61" t="s">
        <v>136</v>
      </c>
      <c r="K475" s="69" t="s">
        <v>775</v>
      </c>
      <c r="L475" s="122">
        <v>1.5</v>
      </c>
      <c r="M475" s="74" t="s">
        <v>105</v>
      </c>
      <c r="N475" s="60" t="s">
        <v>7</v>
      </c>
      <c r="R475" s="79">
        <v>2.15</v>
      </c>
      <c r="S475" s="65" t="s">
        <v>373</v>
      </c>
      <c r="T475" s="66">
        <f t="shared" si="159"/>
        <v>3.23</v>
      </c>
      <c r="U475" s="66">
        <f t="shared" si="160"/>
        <v>1.73</v>
      </c>
      <c r="V475" s="66">
        <f t="shared" si="161"/>
        <v>117.81</v>
      </c>
      <c r="W475" s="66">
        <f t="shared" si="162"/>
        <v>1191.5</v>
      </c>
      <c r="X475" s="20">
        <f t="shared" si="163"/>
        <v>9.8875367184221574E-2</v>
      </c>
      <c r="Y475" s="67">
        <f t="shared" si="164"/>
        <v>1.1780999999999999</v>
      </c>
      <c r="Z475" s="68">
        <f t="shared" si="165"/>
        <v>11781</v>
      </c>
      <c r="AA475" s="65" t="s">
        <v>53</v>
      </c>
      <c r="AU475" s="23">
        <f t="shared" si="158"/>
        <v>1.73</v>
      </c>
      <c r="AV475" s="23" t="str">
        <f t="shared" si="158"/>
        <v/>
      </c>
      <c r="AW475" s="23" t="str">
        <f t="shared" si="158"/>
        <v/>
      </c>
      <c r="AX475" s="23" t="str">
        <f t="shared" si="158"/>
        <v/>
      </c>
      <c r="AY475" s="23" t="str">
        <f t="shared" si="158"/>
        <v/>
      </c>
      <c r="AZ475" s="23"/>
      <c r="BA475" s="25">
        <v>1.7</v>
      </c>
      <c r="BB475" s="25">
        <v>1.79</v>
      </c>
      <c r="BC475" s="25">
        <f t="shared" si="153"/>
        <v>1.1850000000000001</v>
      </c>
      <c r="BD475" s="25">
        <f t="shared" si="156"/>
        <v>1.7347000000000001</v>
      </c>
      <c r="BF475" s="55">
        <f t="shared" si="157"/>
        <v>0</v>
      </c>
      <c r="BG475" s="66"/>
      <c r="BH475" s="66"/>
      <c r="BI475" s="25"/>
      <c r="BJ475" s="25"/>
      <c r="BK475" s="20"/>
      <c r="BL475" s="24"/>
      <c r="BM475" s="25"/>
      <c r="BN475" s="25"/>
      <c r="BO475" s="25"/>
      <c r="BP475" s="126"/>
    </row>
    <row r="476" spans="1:68" x14ac:dyDescent="0.2">
      <c r="A476" s="56">
        <v>45213</v>
      </c>
      <c r="B476" s="57" t="s">
        <v>561</v>
      </c>
      <c r="C476" s="24" t="s">
        <v>782</v>
      </c>
      <c r="D476" s="24" t="s">
        <v>573</v>
      </c>
      <c r="F476" s="74" t="s">
        <v>51</v>
      </c>
      <c r="G476" s="74" t="s">
        <v>103</v>
      </c>
      <c r="H476" s="24" t="s">
        <v>141</v>
      </c>
      <c r="I476" s="61" t="s">
        <v>156</v>
      </c>
      <c r="J476" s="61" t="s">
        <v>84</v>
      </c>
      <c r="K476" s="69" t="s">
        <v>791</v>
      </c>
      <c r="L476" s="122">
        <v>1</v>
      </c>
      <c r="M476" s="74" t="s">
        <v>105</v>
      </c>
      <c r="N476" s="60" t="s">
        <v>6</v>
      </c>
      <c r="R476" s="79">
        <v>3.5</v>
      </c>
      <c r="S476" s="65" t="s">
        <v>372</v>
      </c>
      <c r="T476" s="66">
        <f t="shared" si="159"/>
        <v>3.5</v>
      </c>
      <c r="U476" s="66">
        <f t="shared" si="160"/>
        <v>2.5</v>
      </c>
      <c r="V476" s="66">
        <f t="shared" si="161"/>
        <v>120.31</v>
      </c>
      <c r="W476" s="66">
        <f t="shared" si="162"/>
        <v>1192.5</v>
      </c>
      <c r="X476" s="20">
        <f t="shared" si="163"/>
        <v>0.10088888888888889</v>
      </c>
      <c r="Y476" s="67">
        <f t="shared" si="164"/>
        <v>1.2031000000000001</v>
      </c>
      <c r="Z476" s="68">
        <f t="shared" si="165"/>
        <v>12031</v>
      </c>
      <c r="AA476" s="65" t="s">
        <v>53</v>
      </c>
      <c r="AU476" s="23">
        <f t="shared" si="158"/>
        <v>2.5</v>
      </c>
      <c r="AV476" s="23" t="str">
        <f t="shared" si="158"/>
        <v/>
      </c>
      <c r="AW476" s="23" t="str">
        <f t="shared" si="158"/>
        <v/>
      </c>
      <c r="AX476" s="23" t="str">
        <f t="shared" si="158"/>
        <v/>
      </c>
      <c r="AY476" s="23" t="str">
        <f t="shared" si="158"/>
        <v/>
      </c>
      <c r="AZ476" s="23"/>
      <c r="BA476" s="25">
        <v>3.9</v>
      </c>
      <c r="BB476" s="25">
        <v>3.67</v>
      </c>
      <c r="BC476" s="25">
        <f t="shared" si="153"/>
        <v>2.67</v>
      </c>
      <c r="BD476" s="25">
        <f t="shared" ref="BD476:BD500" si="166">0.93*(BB476-1)+1</f>
        <v>3.4830999999999999</v>
      </c>
      <c r="BF476" s="55">
        <f t="shared" si="157"/>
        <v>0</v>
      </c>
      <c r="BG476" s="66"/>
      <c r="BH476" s="66"/>
      <c r="BI476" s="25"/>
      <c r="BJ476" s="25"/>
      <c r="BK476" s="20"/>
      <c r="BL476" s="24"/>
      <c r="BM476" s="25"/>
      <c r="BN476" s="25"/>
      <c r="BO476" s="25"/>
      <c r="BP476" s="126"/>
    </row>
    <row r="477" spans="1:68" x14ac:dyDescent="0.2">
      <c r="A477" s="56">
        <v>45213</v>
      </c>
      <c r="B477" s="57" t="s">
        <v>561</v>
      </c>
      <c r="C477" s="24" t="s">
        <v>782</v>
      </c>
      <c r="D477" s="24" t="s">
        <v>573</v>
      </c>
      <c r="F477" s="74" t="s">
        <v>51</v>
      </c>
      <c r="G477" s="74" t="s">
        <v>103</v>
      </c>
      <c r="H477" s="24" t="s">
        <v>141</v>
      </c>
      <c r="I477" s="61" t="s">
        <v>156</v>
      </c>
      <c r="J477" s="61" t="s">
        <v>84</v>
      </c>
      <c r="K477" s="69" t="s">
        <v>791</v>
      </c>
      <c r="L477" s="122">
        <v>2</v>
      </c>
      <c r="M477" s="74" t="s">
        <v>105</v>
      </c>
      <c r="N477" s="60" t="s">
        <v>7</v>
      </c>
      <c r="R477" s="79">
        <v>1.5</v>
      </c>
      <c r="S477" s="65" t="s">
        <v>372</v>
      </c>
      <c r="T477" s="66">
        <f t="shared" si="159"/>
        <v>3</v>
      </c>
      <c r="U477" s="66">
        <f t="shared" si="160"/>
        <v>1</v>
      </c>
      <c r="V477" s="66">
        <f t="shared" si="161"/>
        <v>121.31</v>
      </c>
      <c r="W477" s="66">
        <f t="shared" si="162"/>
        <v>1194.5</v>
      </c>
      <c r="X477" s="20">
        <f t="shared" si="163"/>
        <v>0.10155713687735454</v>
      </c>
      <c r="Y477" s="67">
        <f t="shared" si="164"/>
        <v>1.2131000000000001</v>
      </c>
      <c r="Z477" s="68">
        <f t="shared" si="165"/>
        <v>12131</v>
      </c>
      <c r="AA477" s="65" t="s">
        <v>53</v>
      </c>
      <c r="AU477" s="23">
        <f t="shared" si="158"/>
        <v>1</v>
      </c>
      <c r="AV477" s="23" t="str">
        <f t="shared" si="158"/>
        <v/>
      </c>
      <c r="AW477" s="23" t="str">
        <f t="shared" si="158"/>
        <v/>
      </c>
      <c r="AX477" s="23" t="str">
        <f t="shared" si="158"/>
        <v/>
      </c>
      <c r="AY477" s="23" t="str">
        <f t="shared" si="158"/>
        <v/>
      </c>
      <c r="AZ477" s="23"/>
      <c r="BA477" s="25">
        <v>1.5</v>
      </c>
      <c r="BB477" s="25">
        <v>1.55</v>
      </c>
      <c r="BC477" s="25">
        <f t="shared" si="153"/>
        <v>1.1000000000000001</v>
      </c>
      <c r="BD477" s="25">
        <f t="shared" si="166"/>
        <v>1.5115000000000001</v>
      </c>
      <c r="BF477" s="55">
        <f t="shared" si="157"/>
        <v>0</v>
      </c>
      <c r="BG477" s="66"/>
      <c r="BH477" s="66"/>
      <c r="BI477" s="25"/>
      <c r="BJ477" s="25"/>
      <c r="BK477" s="20"/>
      <c r="BL477" s="24"/>
      <c r="BM477" s="25"/>
      <c r="BN477" s="25"/>
      <c r="BO477" s="25"/>
      <c r="BP477" s="126"/>
    </row>
    <row r="478" spans="1:68" x14ac:dyDescent="0.2">
      <c r="A478" s="56">
        <v>45213</v>
      </c>
      <c r="B478" s="57" t="s">
        <v>561</v>
      </c>
      <c r="C478" s="24" t="s">
        <v>782</v>
      </c>
      <c r="D478" s="24" t="s">
        <v>573</v>
      </c>
      <c r="F478" s="74" t="s">
        <v>51</v>
      </c>
      <c r="G478" s="74" t="s">
        <v>103</v>
      </c>
      <c r="H478" s="24" t="s">
        <v>377</v>
      </c>
      <c r="I478" s="61" t="s">
        <v>156</v>
      </c>
      <c r="J478" s="61" t="s">
        <v>156</v>
      </c>
      <c r="K478" s="70" t="s">
        <v>780</v>
      </c>
      <c r="L478" s="122">
        <v>1</v>
      </c>
      <c r="M478" s="74" t="s">
        <v>105</v>
      </c>
      <c r="N478" s="60" t="s">
        <v>6</v>
      </c>
      <c r="R478" s="79">
        <v>5</v>
      </c>
      <c r="S478" s="65" t="s">
        <v>373</v>
      </c>
      <c r="T478" s="66" t="str">
        <f t="shared" si="159"/>
        <v>0.00</v>
      </c>
      <c r="U478" s="66">
        <f t="shared" si="160"/>
        <v>-1</v>
      </c>
      <c r="V478" s="66">
        <f t="shared" si="161"/>
        <v>120.31</v>
      </c>
      <c r="W478" s="66">
        <f t="shared" si="162"/>
        <v>1195.5</v>
      </c>
      <c r="X478" s="20">
        <f t="shared" si="163"/>
        <v>0.10063571727310749</v>
      </c>
      <c r="Y478" s="67">
        <f t="shared" si="164"/>
        <v>1.2031000000000001</v>
      </c>
      <c r="Z478" s="68">
        <f t="shared" si="165"/>
        <v>12031</v>
      </c>
      <c r="AA478" s="65" t="s">
        <v>52</v>
      </c>
      <c r="AU478" s="23">
        <f t="shared" si="158"/>
        <v>-1</v>
      </c>
      <c r="AV478" s="23" t="str">
        <f t="shared" si="158"/>
        <v/>
      </c>
      <c r="AW478" s="23" t="str">
        <f t="shared" si="158"/>
        <v/>
      </c>
      <c r="AX478" s="23" t="str">
        <f t="shared" si="158"/>
        <v/>
      </c>
      <c r="AY478" s="23" t="str">
        <f t="shared" si="158"/>
        <v/>
      </c>
      <c r="AZ478" s="23"/>
      <c r="BA478" s="25">
        <v>5.05</v>
      </c>
      <c r="BB478" s="25">
        <v>5.69</v>
      </c>
      <c r="BC478" s="25">
        <f t="shared" si="153"/>
        <v>4.6900000000000004</v>
      </c>
      <c r="BD478" s="25">
        <f t="shared" si="166"/>
        <v>5.3617000000000008</v>
      </c>
      <c r="BF478" s="55">
        <f t="shared" si="157"/>
        <v>0</v>
      </c>
      <c r="BG478" s="66"/>
      <c r="BH478" s="66"/>
      <c r="BI478" s="25"/>
      <c r="BJ478" s="25"/>
      <c r="BK478" s="20"/>
      <c r="BL478" s="24"/>
      <c r="BM478" s="25"/>
      <c r="BN478" s="25"/>
      <c r="BO478" s="25"/>
      <c r="BP478" s="126"/>
    </row>
    <row r="479" spans="1:68" x14ac:dyDescent="0.2">
      <c r="A479" s="56">
        <v>45213</v>
      </c>
      <c r="B479" s="57" t="s">
        <v>561</v>
      </c>
      <c r="C479" s="24" t="s">
        <v>782</v>
      </c>
      <c r="D479" s="24" t="s">
        <v>573</v>
      </c>
      <c r="F479" s="74" t="s">
        <v>51</v>
      </c>
      <c r="G479" s="74" t="s">
        <v>103</v>
      </c>
      <c r="H479" s="24" t="s">
        <v>377</v>
      </c>
      <c r="I479" s="61" t="s">
        <v>156</v>
      </c>
      <c r="J479" s="61" t="s">
        <v>156</v>
      </c>
      <c r="K479" s="69" t="s">
        <v>780</v>
      </c>
      <c r="L479" s="122">
        <v>2</v>
      </c>
      <c r="M479" s="74" t="s">
        <v>105</v>
      </c>
      <c r="N479" s="60" t="s">
        <v>7</v>
      </c>
      <c r="R479" s="79">
        <v>1.7</v>
      </c>
      <c r="S479" s="65" t="s">
        <v>373</v>
      </c>
      <c r="T479" s="66">
        <f t="shared" si="159"/>
        <v>3.4</v>
      </c>
      <c r="U479" s="66">
        <f t="shared" si="160"/>
        <v>1.4</v>
      </c>
      <c r="V479" s="66">
        <f t="shared" si="161"/>
        <v>121.71000000000001</v>
      </c>
      <c r="W479" s="66">
        <f t="shared" si="162"/>
        <v>1197.5</v>
      </c>
      <c r="X479" s="20">
        <f t="shared" si="163"/>
        <v>0.10163674321503133</v>
      </c>
      <c r="Y479" s="67">
        <f t="shared" si="164"/>
        <v>1.2171000000000001</v>
      </c>
      <c r="Z479" s="68">
        <f t="shared" si="165"/>
        <v>12171</v>
      </c>
      <c r="AA479" s="65" t="s">
        <v>53</v>
      </c>
      <c r="AU479" s="23">
        <f t="shared" si="158"/>
        <v>1.4</v>
      </c>
      <c r="AV479" s="23" t="str">
        <f t="shared" si="158"/>
        <v/>
      </c>
      <c r="AW479" s="23" t="str">
        <f t="shared" si="158"/>
        <v/>
      </c>
      <c r="AX479" s="23" t="str">
        <f t="shared" si="158"/>
        <v/>
      </c>
      <c r="AY479" s="23" t="str">
        <f t="shared" si="158"/>
        <v/>
      </c>
      <c r="AZ479" s="23"/>
      <c r="BA479" s="25">
        <v>1.45</v>
      </c>
      <c r="BB479" s="25">
        <v>1.59</v>
      </c>
      <c r="BC479" s="25">
        <f t="shared" si="153"/>
        <v>1.1800000000000002</v>
      </c>
      <c r="BD479" s="25">
        <f t="shared" si="166"/>
        <v>1.5487000000000002</v>
      </c>
      <c r="BF479" s="55">
        <f t="shared" si="157"/>
        <v>0</v>
      </c>
      <c r="BG479" s="66"/>
      <c r="BH479" s="66"/>
      <c r="BI479" s="25"/>
      <c r="BJ479" s="25"/>
      <c r="BK479" s="20"/>
      <c r="BL479" s="24"/>
      <c r="BM479" s="25"/>
      <c r="BN479" s="25"/>
      <c r="BO479" s="25"/>
      <c r="BP479" s="126"/>
    </row>
    <row r="480" spans="1:68" x14ac:dyDescent="0.2">
      <c r="A480" s="56">
        <v>45213</v>
      </c>
      <c r="B480" s="57" t="s">
        <v>561</v>
      </c>
      <c r="C480" s="24" t="s">
        <v>782</v>
      </c>
      <c r="D480" s="24" t="s">
        <v>573</v>
      </c>
      <c r="F480" s="74" t="s">
        <v>51</v>
      </c>
      <c r="G480" s="74" t="s">
        <v>103</v>
      </c>
      <c r="H480" s="24" t="s">
        <v>377</v>
      </c>
      <c r="I480" s="61" t="s">
        <v>84</v>
      </c>
      <c r="J480" s="61" t="s">
        <v>96</v>
      </c>
      <c r="K480" s="60" t="s">
        <v>781</v>
      </c>
      <c r="L480" s="122">
        <v>1</v>
      </c>
      <c r="M480" s="74" t="s">
        <v>105</v>
      </c>
      <c r="N480" s="60" t="s">
        <v>6</v>
      </c>
      <c r="R480" s="79">
        <v>5.5</v>
      </c>
      <c r="S480" s="65" t="s">
        <v>363</v>
      </c>
      <c r="T480" s="66" t="str">
        <f t="shared" si="159"/>
        <v>0.00</v>
      </c>
      <c r="U480" s="66">
        <f t="shared" si="160"/>
        <v>-1</v>
      </c>
      <c r="V480" s="66">
        <f t="shared" si="161"/>
        <v>120.71000000000001</v>
      </c>
      <c r="W480" s="66">
        <f t="shared" si="162"/>
        <v>1198.5</v>
      </c>
      <c r="X480" s="20">
        <f t="shared" si="163"/>
        <v>0.10071756362119316</v>
      </c>
      <c r="Y480" s="67">
        <f t="shared" si="164"/>
        <v>1.2071000000000001</v>
      </c>
      <c r="Z480" s="68">
        <f t="shared" si="165"/>
        <v>12071</v>
      </c>
      <c r="AA480" s="65" t="s">
        <v>52</v>
      </c>
      <c r="AU480" s="23">
        <f t="shared" si="158"/>
        <v>-1</v>
      </c>
      <c r="AV480" s="23" t="str">
        <f t="shared" si="158"/>
        <v/>
      </c>
      <c r="AW480" s="23" t="str">
        <f t="shared" si="158"/>
        <v/>
      </c>
      <c r="AX480" s="23" t="str">
        <f t="shared" si="158"/>
        <v/>
      </c>
      <c r="AY480" s="23" t="str">
        <f t="shared" si="158"/>
        <v/>
      </c>
      <c r="AZ480" s="23"/>
      <c r="BA480" s="25">
        <v>8.3000000000000007</v>
      </c>
      <c r="BB480" s="25">
        <v>7.89</v>
      </c>
      <c r="BC480" s="25">
        <f t="shared" si="153"/>
        <v>6.89</v>
      </c>
      <c r="BD480" s="25">
        <f t="shared" si="166"/>
        <v>7.4077000000000002</v>
      </c>
      <c r="BF480" s="55">
        <f t="shared" si="157"/>
        <v>0</v>
      </c>
      <c r="BG480" s="66"/>
      <c r="BH480" s="66"/>
      <c r="BI480" s="25"/>
      <c r="BJ480" s="25"/>
      <c r="BK480" s="20"/>
      <c r="BL480" s="24"/>
      <c r="BM480" s="25"/>
      <c r="BN480" s="25"/>
      <c r="BO480" s="25"/>
      <c r="BP480" s="126"/>
    </row>
    <row r="481" spans="1:68" x14ac:dyDescent="0.2">
      <c r="A481" s="56">
        <v>45213</v>
      </c>
      <c r="B481" s="57" t="s">
        <v>561</v>
      </c>
      <c r="C481" s="24" t="s">
        <v>782</v>
      </c>
      <c r="D481" s="24" t="s">
        <v>573</v>
      </c>
      <c r="F481" s="74" t="s">
        <v>51</v>
      </c>
      <c r="G481" s="74" t="s">
        <v>103</v>
      </c>
      <c r="H481" s="24" t="s">
        <v>377</v>
      </c>
      <c r="I481" s="61" t="s">
        <v>84</v>
      </c>
      <c r="J481" s="61" t="s">
        <v>96</v>
      </c>
      <c r="K481" s="60" t="s">
        <v>781</v>
      </c>
      <c r="L481" s="122">
        <v>2</v>
      </c>
      <c r="M481" s="74" t="s">
        <v>105</v>
      </c>
      <c r="N481" s="60" t="s">
        <v>7</v>
      </c>
      <c r="R481" s="79">
        <v>2</v>
      </c>
      <c r="S481" s="65" t="s">
        <v>363</v>
      </c>
      <c r="T481" s="66" t="str">
        <f t="shared" si="159"/>
        <v>0.00</v>
      </c>
      <c r="U481" s="66">
        <f t="shared" si="160"/>
        <v>-2</v>
      </c>
      <c r="V481" s="66">
        <f t="shared" si="161"/>
        <v>118.71000000000001</v>
      </c>
      <c r="W481" s="66">
        <f t="shared" si="162"/>
        <v>1200.5</v>
      </c>
      <c r="X481" s="20">
        <f t="shared" si="163"/>
        <v>9.8883798417326127E-2</v>
      </c>
      <c r="Y481" s="67">
        <f t="shared" si="164"/>
        <v>1.1871</v>
      </c>
      <c r="Z481" s="68">
        <f t="shared" si="165"/>
        <v>11871</v>
      </c>
      <c r="AA481" s="65" t="s">
        <v>52</v>
      </c>
      <c r="AU481" s="23">
        <f t="shared" si="158"/>
        <v>-2</v>
      </c>
      <c r="AV481" s="23" t="str">
        <f t="shared" si="158"/>
        <v/>
      </c>
      <c r="AW481" s="23" t="str">
        <f t="shared" si="158"/>
        <v/>
      </c>
      <c r="AX481" s="23" t="str">
        <f t="shared" si="158"/>
        <v/>
      </c>
      <c r="AY481" s="23" t="str">
        <f t="shared" si="158"/>
        <v/>
      </c>
      <c r="AZ481" s="23"/>
      <c r="BA481" s="25">
        <v>2.5</v>
      </c>
      <c r="BB481" s="25">
        <v>3.02</v>
      </c>
      <c r="BC481" s="25">
        <f t="shared" si="153"/>
        <v>4.04</v>
      </c>
      <c r="BD481" s="25">
        <f t="shared" si="166"/>
        <v>2.8786</v>
      </c>
      <c r="BF481" s="55">
        <f t="shared" si="157"/>
        <v>0</v>
      </c>
      <c r="BG481" s="66"/>
      <c r="BH481" s="66"/>
      <c r="BI481" s="25"/>
      <c r="BJ481" s="25"/>
      <c r="BK481" s="20"/>
      <c r="BL481" s="24"/>
      <c r="BM481" s="25"/>
      <c r="BN481" s="25"/>
      <c r="BO481" s="25"/>
      <c r="BP481" s="126"/>
    </row>
    <row r="482" spans="1:68" x14ac:dyDescent="0.2">
      <c r="A482" s="56">
        <v>45214</v>
      </c>
      <c r="B482" s="57" t="s">
        <v>561</v>
      </c>
      <c r="C482" s="24" t="s">
        <v>783</v>
      </c>
      <c r="D482" s="24" t="s">
        <v>577</v>
      </c>
      <c r="F482" s="74" t="s">
        <v>51</v>
      </c>
      <c r="G482" s="74" t="s">
        <v>103</v>
      </c>
      <c r="H482" s="24" t="s">
        <v>176</v>
      </c>
      <c r="I482" s="61" t="s">
        <v>84</v>
      </c>
      <c r="J482" s="61" t="s">
        <v>63</v>
      </c>
      <c r="K482" s="62" t="s">
        <v>784</v>
      </c>
      <c r="L482" s="122">
        <v>1</v>
      </c>
      <c r="M482" s="74" t="s">
        <v>105</v>
      </c>
      <c r="N482" s="60" t="s">
        <v>6</v>
      </c>
      <c r="R482" s="79">
        <v>5</v>
      </c>
      <c r="S482" s="65" t="s">
        <v>371</v>
      </c>
      <c r="T482" s="66" t="str">
        <f t="shared" si="159"/>
        <v>0.00</v>
      </c>
      <c r="U482" s="66">
        <f t="shared" si="160"/>
        <v>-1</v>
      </c>
      <c r="V482" s="66">
        <f t="shared" si="161"/>
        <v>117.71000000000001</v>
      </c>
      <c r="W482" s="66">
        <f t="shared" si="162"/>
        <v>1201.5</v>
      </c>
      <c r="X482" s="20">
        <f t="shared" si="163"/>
        <v>9.7969205160216399E-2</v>
      </c>
      <c r="Y482" s="67">
        <f t="shared" si="164"/>
        <v>1.1771</v>
      </c>
      <c r="Z482" s="68">
        <f t="shared" si="165"/>
        <v>11771</v>
      </c>
      <c r="AA482" s="65" t="s">
        <v>52</v>
      </c>
      <c r="AU482" s="23">
        <f t="shared" si="158"/>
        <v>-1</v>
      </c>
      <c r="AV482" s="23" t="str">
        <f t="shared" si="158"/>
        <v/>
      </c>
      <c r="AW482" s="23" t="str">
        <f t="shared" si="158"/>
        <v/>
      </c>
      <c r="AX482" s="23" t="str">
        <f t="shared" si="158"/>
        <v/>
      </c>
      <c r="AY482" s="23" t="str">
        <f t="shared" si="158"/>
        <v/>
      </c>
      <c r="AZ482" s="23"/>
      <c r="BA482" s="25">
        <v>4.4000000000000004</v>
      </c>
      <c r="BB482" s="25">
        <v>3.92</v>
      </c>
      <c r="BC482" s="25">
        <f t="shared" si="153"/>
        <v>2.92</v>
      </c>
      <c r="BD482" s="25">
        <f t="shared" si="166"/>
        <v>3.7156000000000002</v>
      </c>
      <c r="BF482" s="55">
        <f t="shared" si="157"/>
        <v>0</v>
      </c>
      <c r="BG482" s="66"/>
      <c r="BH482" s="66"/>
      <c r="BI482" s="25"/>
      <c r="BJ482" s="25"/>
      <c r="BK482" s="20"/>
      <c r="BL482" s="24"/>
      <c r="BM482" s="25"/>
      <c r="BN482" s="25"/>
      <c r="BO482" s="25"/>
      <c r="BP482" s="126"/>
    </row>
    <row r="483" spans="1:68" x14ac:dyDescent="0.2">
      <c r="A483" s="56">
        <v>45214</v>
      </c>
      <c r="B483" s="57" t="s">
        <v>561</v>
      </c>
      <c r="C483" s="24" t="s">
        <v>783</v>
      </c>
      <c r="D483" s="24" t="s">
        <v>577</v>
      </c>
      <c r="F483" s="74" t="s">
        <v>51</v>
      </c>
      <c r="G483" s="74" t="s">
        <v>103</v>
      </c>
      <c r="H483" s="24" t="s">
        <v>176</v>
      </c>
      <c r="I483" s="61" t="s">
        <v>84</v>
      </c>
      <c r="J483" s="61" t="s">
        <v>63</v>
      </c>
      <c r="K483" s="69" t="s">
        <v>784</v>
      </c>
      <c r="L483" s="122">
        <v>2</v>
      </c>
      <c r="M483" s="74" t="s">
        <v>105</v>
      </c>
      <c r="N483" s="60" t="s">
        <v>7</v>
      </c>
      <c r="R483" s="79">
        <v>1.95</v>
      </c>
      <c r="S483" s="65" t="s">
        <v>371</v>
      </c>
      <c r="T483" s="66">
        <f t="shared" si="159"/>
        <v>3.9</v>
      </c>
      <c r="U483" s="66">
        <f t="shared" si="160"/>
        <v>1.9</v>
      </c>
      <c r="V483" s="66">
        <f t="shared" si="161"/>
        <v>119.61000000000001</v>
      </c>
      <c r="W483" s="66">
        <f t="shared" si="162"/>
        <v>1203.5</v>
      </c>
      <c r="X483" s="20">
        <f t="shared" si="163"/>
        <v>9.9385126713751576E-2</v>
      </c>
      <c r="Y483" s="67">
        <f t="shared" si="164"/>
        <v>1.1961000000000002</v>
      </c>
      <c r="Z483" s="68">
        <f t="shared" si="165"/>
        <v>11961.000000000002</v>
      </c>
      <c r="AA483" s="65" t="s">
        <v>53</v>
      </c>
      <c r="AU483" s="23">
        <f t="shared" si="158"/>
        <v>1.9</v>
      </c>
      <c r="AV483" s="23" t="str">
        <f t="shared" si="158"/>
        <v/>
      </c>
      <c r="AW483" s="23" t="str">
        <f t="shared" si="158"/>
        <v/>
      </c>
      <c r="AX483" s="23" t="str">
        <f t="shared" si="158"/>
        <v/>
      </c>
      <c r="AY483" s="23" t="str">
        <f t="shared" si="158"/>
        <v/>
      </c>
      <c r="AZ483" s="23"/>
      <c r="BA483" s="25">
        <v>1.5</v>
      </c>
      <c r="BB483" s="25">
        <v>1.62</v>
      </c>
      <c r="BC483" s="25">
        <f t="shared" si="153"/>
        <v>1.2400000000000002</v>
      </c>
      <c r="BD483" s="25">
        <f t="shared" si="166"/>
        <v>1.5766</v>
      </c>
      <c r="BF483" s="55">
        <f t="shared" si="157"/>
        <v>0</v>
      </c>
      <c r="BG483" s="66"/>
      <c r="BH483" s="66"/>
      <c r="BI483" s="25"/>
      <c r="BJ483" s="25"/>
      <c r="BK483" s="20"/>
      <c r="BL483" s="24"/>
      <c r="BM483" s="25"/>
      <c r="BN483" s="25"/>
      <c r="BO483" s="25"/>
      <c r="BP483" s="126"/>
    </row>
    <row r="484" spans="1:68" x14ac:dyDescent="0.2">
      <c r="A484" s="56">
        <v>45217</v>
      </c>
      <c r="B484" s="57" t="s">
        <v>561</v>
      </c>
      <c r="C484" s="24" t="s">
        <v>795</v>
      </c>
      <c r="D484" s="24" t="s">
        <v>397</v>
      </c>
      <c r="F484" s="74" t="s">
        <v>51</v>
      </c>
      <c r="G484" s="74" t="s">
        <v>103</v>
      </c>
      <c r="H484" s="24" t="s">
        <v>483</v>
      </c>
      <c r="I484" s="61" t="s">
        <v>159</v>
      </c>
      <c r="J484" s="61" t="s">
        <v>95</v>
      </c>
      <c r="K484" s="60" t="s">
        <v>792</v>
      </c>
      <c r="L484" s="122">
        <v>1</v>
      </c>
      <c r="M484" s="74" t="s">
        <v>105</v>
      </c>
      <c r="N484" s="60" t="s">
        <v>6</v>
      </c>
      <c r="R484" s="79">
        <v>6</v>
      </c>
      <c r="S484" s="65" t="s">
        <v>363</v>
      </c>
      <c r="T484" s="66" t="str">
        <f t="shared" si="159"/>
        <v>0.00</v>
      </c>
      <c r="U484" s="66">
        <f t="shared" si="160"/>
        <v>-1</v>
      </c>
      <c r="V484" s="66">
        <f t="shared" si="161"/>
        <v>118.61000000000001</v>
      </c>
      <c r="W484" s="66">
        <f t="shared" si="162"/>
        <v>1204.5</v>
      </c>
      <c r="X484" s="20">
        <f t="shared" si="163"/>
        <v>9.8472395184723963E-2</v>
      </c>
      <c r="Y484" s="67">
        <f t="shared" si="164"/>
        <v>1.1861000000000002</v>
      </c>
      <c r="Z484" s="68">
        <f t="shared" si="165"/>
        <v>11861.000000000002</v>
      </c>
      <c r="AA484" s="65" t="s">
        <v>52</v>
      </c>
      <c r="AU484" s="23">
        <f t="shared" si="158"/>
        <v>-1</v>
      </c>
      <c r="AV484" s="23" t="str">
        <f t="shared" si="158"/>
        <v/>
      </c>
      <c r="AW484" s="23" t="str">
        <f t="shared" si="158"/>
        <v/>
      </c>
      <c r="AX484" s="23" t="str">
        <f t="shared" si="158"/>
        <v/>
      </c>
      <c r="AY484" s="23" t="str">
        <f t="shared" si="158"/>
        <v/>
      </c>
      <c r="AZ484" s="23"/>
      <c r="BA484" s="25">
        <v>7.6</v>
      </c>
      <c r="BB484" s="25">
        <v>7.12</v>
      </c>
      <c r="BC484" s="25">
        <f t="shared" si="153"/>
        <v>6.12</v>
      </c>
      <c r="BD484" s="25">
        <f t="shared" si="166"/>
        <v>6.6916000000000002</v>
      </c>
      <c r="BF484" s="55">
        <f t="shared" si="157"/>
        <v>0</v>
      </c>
      <c r="BG484" s="66"/>
      <c r="BH484" s="66"/>
      <c r="BI484" s="25"/>
      <c r="BJ484" s="25"/>
      <c r="BK484" s="20"/>
      <c r="BL484" s="24"/>
      <c r="BM484" s="25"/>
      <c r="BN484" s="25"/>
      <c r="BO484" s="25"/>
      <c r="BP484" s="126"/>
    </row>
    <row r="485" spans="1:68" x14ac:dyDescent="0.2">
      <c r="A485" s="56">
        <v>45217</v>
      </c>
      <c r="B485" s="57" t="s">
        <v>561</v>
      </c>
      <c r="C485" s="24" t="s">
        <v>795</v>
      </c>
      <c r="D485" s="24" t="s">
        <v>397</v>
      </c>
      <c r="F485" s="74" t="s">
        <v>51</v>
      </c>
      <c r="G485" s="74" t="s">
        <v>103</v>
      </c>
      <c r="H485" s="24" t="s">
        <v>483</v>
      </c>
      <c r="I485" s="61" t="s">
        <v>159</v>
      </c>
      <c r="J485" s="61" t="s">
        <v>95</v>
      </c>
      <c r="K485" s="60" t="s">
        <v>792</v>
      </c>
      <c r="L485" s="122">
        <v>2</v>
      </c>
      <c r="M485" s="74" t="s">
        <v>105</v>
      </c>
      <c r="N485" s="60" t="s">
        <v>7</v>
      </c>
      <c r="R485" s="79">
        <v>2.2000000000000002</v>
      </c>
      <c r="S485" s="65" t="s">
        <v>363</v>
      </c>
      <c r="T485" s="66" t="str">
        <f t="shared" si="159"/>
        <v>0.00</v>
      </c>
      <c r="U485" s="66">
        <f t="shared" si="160"/>
        <v>-2</v>
      </c>
      <c r="V485" s="66">
        <f t="shared" si="161"/>
        <v>116.61000000000001</v>
      </c>
      <c r="W485" s="66">
        <f t="shared" si="162"/>
        <v>1206.5</v>
      </c>
      <c r="X485" s="20">
        <f t="shared" si="163"/>
        <v>9.6651471197679251E-2</v>
      </c>
      <c r="Y485" s="67">
        <f t="shared" si="164"/>
        <v>1.1661000000000001</v>
      </c>
      <c r="Z485" s="68">
        <f t="shared" si="165"/>
        <v>11661.000000000002</v>
      </c>
      <c r="AA485" s="65" t="s">
        <v>52</v>
      </c>
      <c r="AU485" s="23">
        <f t="shared" si="158"/>
        <v>-2</v>
      </c>
      <c r="AV485" s="23" t="str">
        <f t="shared" si="158"/>
        <v/>
      </c>
      <c r="AW485" s="23" t="str">
        <f t="shared" si="158"/>
        <v/>
      </c>
      <c r="AX485" s="23" t="str">
        <f t="shared" si="158"/>
        <v/>
      </c>
      <c r="AY485" s="23" t="str">
        <f t="shared" si="158"/>
        <v/>
      </c>
      <c r="AZ485" s="23"/>
      <c r="BA485" s="25">
        <v>2.4</v>
      </c>
      <c r="BB485" s="25">
        <v>2.68</v>
      </c>
      <c r="BC485" s="25">
        <f t="shared" si="153"/>
        <v>3.3600000000000003</v>
      </c>
      <c r="BD485" s="25">
        <f t="shared" si="166"/>
        <v>2.5624000000000002</v>
      </c>
      <c r="BF485" s="55">
        <f t="shared" si="157"/>
        <v>0</v>
      </c>
      <c r="BG485" s="66"/>
      <c r="BH485" s="66"/>
      <c r="BI485" s="25"/>
      <c r="BJ485" s="25"/>
      <c r="BK485" s="20"/>
      <c r="BL485" s="24"/>
      <c r="BM485" s="25"/>
      <c r="BN485" s="25"/>
      <c r="BO485" s="25"/>
      <c r="BP485" s="126"/>
    </row>
    <row r="486" spans="1:68" x14ac:dyDescent="0.2">
      <c r="A486" s="56">
        <v>45217</v>
      </c>
      <c r="B486" s="57" t="s">
        <v>561</v>
      </c>
      <c r="C486" s="24" t="s">
        <v>795</v>
      </c>
      <c r="D486" s="24" t="s">
        <v>397</v>
      </c>
      <c r="F486" s="74" t="s">
        <v>51</v>
      </c>
      <c r="G486" s="74" t="s">
        <v>103</v>
      </c>
      <c r="H486" s="24" t="s">
        <v>483</v>
      </c>
      <c r="I486" s="61" t="s">
        <v>96</v>
      </c>
      <c r="J486" s="61" t="s">
        <v>136</v>
      </c>
      <c r="K486" s="62" t="s">
        <v>793</v>
      </c>
      <c r="L486" s="122">
        <v>1</v>
      </c>
      <c r="M486" s="74" t="s">
        <v>105</v>
      </c>
      <c r="N486" s="60" t="s">
        <v>6</v>
      </c>
      <c r="R486" s="79">
        <v>5.17</v>
      </c>
      <c r="S486" s="65" t="s">
        <v>371</v>
      </c>
      <c r="T486" s="66" t="str">
        <f t="shared" si="159"/>
        <v>0.00</v>
      </c>
      <c r="U486" s="66">
        <f t="shared" si="160"/>
        <v>-1</v>
      </c>
      <c r="V486" s="66">
        <f t="shared" si="161"/>
        <v>115.61000000000001</v>
      </c>
      <c r="W486" s="66">
        <f t="shared" si="162"/>
        <v>1207.5</v>
      </c>
      <c r="X486" s="20">
        <f t="shared" si="163"/>
        <v>9.5743271221532103E-2</v>
      </c>
      <c r="Y486" s="67">
        <f t="shared" si="164"/>
        <v>1.1561000000000001</v>
      </c>
      <c r="Z486" s="68">
        <f t="shared" si="165"/>
        <v>11561.000000000002</v>
      </c>
      <c r="AA486" s="65" t="s">
        <v>52</v>
      </c>
      <c r="AU486" s="23">
        <f t="shared" si="158"/>
        <v>-1</v>
      </c>
      <c r="AV486" s="23" t="str">
        <f t="shared" si="158"/>
        <v/>
      </c>
      <c r="AW486" s="23" t="str">
        <f t="shared" si="158"/>
        <v/>
      </c>
      <c r="AX486" s="23" t="str">
        <f t="shared" si="158"/>
        <v/>
      </c>
      <c r="AY486" s="23" t="str">
        <f t="shared" si="158"/>
        <v/>
      </c>
      <c r="AZ486" s="23"/>
      <c r="BA486" s="25">
        <v>6</v>
      </c>
      <c r="BB486" s="25">
        <v>6.8</v>
      </c>
      <c r="BC486" s="25">
        <f t="shared" si="153"/>
        <v>5.8</v>
      </c>
      <c r="BD486" s="25">
        <f t="shared" si="166"/>
        <v>6.3940000000000001</v>
      </c>
      <c r="BF486" s="55">
        <f t="shared" si="157"/>
        <v>0</v>
      </c>
      <c r="BG486" s="66"/>
      <c r="BH486" s="66"/>
      <c r="BI486" s="25"/>
      <c r="BJ486" s="25"/>
      <c r="BK486" s="20"/>
      <c r="BL486" s="24"/>
      <c r="BM486" s="25"/>
      <c r="BN486" s="25"/>
      <c r="BO486" s="25"/>
      <c r="BP486" s="126"/>
    </row>
    <row r="487" spans="1:68" x14ac:dyDescent="0.2">
      <c r="A487" s="56">
        <v>45217</v>
      </c>
      <c r="B487" s="57" t="s">
        <v>561</v>
      </c>
      <c r="C487" s="24" t="s">
        <v>795</v>
      </c>
      <c r="D487" s="24" t="s">
        <v>397</v>
      </c>
      <c r="F487" s="74" t="s">
        <v>51</v>
      </c>
      <c r="G487" s="74" t="s">
        <v>103</v>
      </c>
      <c r="H487" s="24" t="s">
        <v>483</v>
      </c>
      <c r="I487" s="61" t="s">
        <v>96</v>
      </c>
      <c r="J487" s="61" t="s">
        <v>136</v>
      </c>
      <c r="K487" s="69" t="s">
        <v>793</v>
      </c>
      <c r="L487" s="122">
        <v>2</v>
      </c>
      <c r="M487" s="74" t="s">
        <v>105</v>
      </c>
      <c r="N487" s="60" t="s">
        <v>7</v>
      </c>
      <c r="R487" s="79">
        <v>1.9529999999999998</v>
      </c>
      <c r="S487" s="65" t="s">
        <v>371</v>
      </c>
      <c r="T487" s="66">
        <f t="shared" si="159"/>
        <v>3.91</v>
      </c>
      <c r="U487" s="66">
        <f t="shared" si="160"/>
        <v>1.9100000000000001</v>
      </c>
      <c r="V487" s="66">
        <f t="shared" si="161"/>
        <v>117.52000000000001</v>
      </c>
      <c r="W487" s="66">
        <f t="shared" si="162"/>
        <v>1209.5</v>
      </c>
      <c r="X487" s="20">
        <f t="shared" si="163"/>
        <v>9.7164117403885905E-2</v>
      </c>
      <c r="Y487" s="67">
        <f t="shared" si="164"/>
        <v>1.1752</v>
      </c>
      <c r="Z487" s="68">
        <f t="shared" si="165"/>
        <v>11752.000000000002</v>
      </c>
      <c r="AA487" s="65" t="s">
        <v>53</v>
      </c>
      <c r="AU487" s="23">
        <f t="shared" si="158"/>
        <v>1.9100000000000001</v>
      </c>
      <c r="AV487" s="23" t="str">
        <f t="shared" si="158"/>
        <v/>
      </c>
      <c r="AW487" s="23" t="str">
        <f t="shared" si="158"/>
        <v/>
      </c>
      <c r="AX487" s="23" t="str">
        <f t="shared" si="158"/>
        <v/>
      </c>
      <c r="AY487" s="23" t="str">
        <f t="shared" si="158"/>
        <v/>
      </c>
      <c r="AZ487" s="23"/>
      <c r="BA487" s="25">
        <v>1.8</v>
      </c>
      <c r="BB487" s="25">
        <v>2.62</v>
      </c>
      <c r="BC487" s="25">
        <f t="shared" si="153"/>
        <v>3.24</v>
      </c>
      <c r="BD487" s="25">
        <f t="shared" si="166"/>
        <v>2.5066000000000002</v>
      </c>
      <c r="BF487" s="55">
        <f t="shared" si="157"/>
        <v>0</v>
      </c>
      <c r="BG487" s="66"/>
      <c r="BH487" s="66"/>
      <c r="BI487" s="25"/>
      <c r="BJ487" s="25"/>
      <c r="BK487" s="20"/>
      <c r="BL487" s="24"/>
      <c r="BM487" s="25"/>
      <c r="BN487" s="25"/>
      <c r="BO487" s="25"/>
      <c r="BP487" s="126"/>
    </row>
    <row r="488" spans="1:68" x14ac:dyDescent="0.2">
      <c r="A488" s="56">
        <v>45217</v>
      </c>
      <c r="B488" s="57" t="s">
        <v>561</v>
      </c>
      <c r="C488" s="24" t="s">
        <v>795</v>
      </c>
      <c r="D488" s="24" t="s">
        <v>397</v>
      </c>
      <c r="F488" s="74" t="s">
        <v>51</v>
      </c>
      <c r="G488" s="74" t="s">
        <v>103</v>
      </c>
      <c r="H488" s="24" t="s">
        <v>377</v>
      </c>
      <c r="I488" s="61" t="s">
        <v>136</v>
      </c>
      <c r="J488" s="61" t="s">
        <v>96</v>
      </c>
      <c r="K488" s="60" t="s">
        <v>794</v>
      </c>
      <c r="L488" s="122">
        <v>1</v>
      </c>
      <c r="M488" s="74" t="s">
        <v>105</v>
      </c>
      <c r="N488" s="60" t="s">
        <v>6</v>
      </c>
      <c r="R488" s="79">
        <v>8.5</v>
      </c>
      <c r="S488" s="65" t="s">
        <v>363</v>
      </c>
      <c r="T488" s="66" t="str">
        <f t="shared" si="159"/>
        <v>0.00</v>
      </c>
      <c r="U488" s="66">
        <f t="shared" si="160"/>
        <v>-1</v>
      </c>
      <c r="V488" s="66">
        <f t="shared" si="161"/>
        <v>116.52000000000001</v>
      </c>
      <c r="W488" s="66">
        <f t="shared" si="162"/>
        <v>1210.5</v>
      </c>
      <c r="X488" s="20">
        <f t="shared" si="163"/>
        <v>9.6257744733581174E-2</v>
      </c>
      <c r="Y488" s="67">
        <f t="shared" si="164"/>
        <v>1.1652</v>
      </c>
      <c r="Z488" s="68">
        <f t="shared" si="165"/>
        <v>11652.000000000002</v>
      </c>
      <c r="AA488" s="65" t="s">
        <v>52</v>
      </c>
      <c r="AU488" s="23">
        <f t="shared" si="158"/>
        <v>-1</v>
      </c>
      <c r="AV488" s="23" t="str">
        <f t="shared" si="158"/>
        <v/>
      </c>
      <c r="AW488" s="23" t="str">
        <f t="shared" si="158"/>
        <v/>
      </c>
      <c r="AX488" s="23" t="str">
        <f t="shared" si="158"/>
        <v/>
      </c>
      <c r="AY488" s="23" t="str">
        <f t="shared" si="158"/>
        <v/>
      </c>
      <c r="AZ488" s="23"/>
      <c r="BA488" s="25">
        <v>9.5</v>
      </c>
      <c r="BB488" s="25">
        <v>12.33</v>
      </c>
      <c r="BC488" s="25">
        <f t="shared" si="153"/>
        <v>11.33</v>
      </c>
      <c r="BD488" s="25">
        <f t="shared" si="166"/>
        <v>11.536900000000001</v>
      </c>
      <c r="BF488" s="55">
        <f t="shared" si="157"/>
        <v>0</v>
      </c>
      <c r="BG488" s="66"/>
      <c r="BH488" s="66"/>
      <c r="BI488" s="25"/>
      <c r="BJ488" s="25"/>
      <c r="BK488" s="20"/>
      <c r="BL488" s="24"/>
      <c r="BM488" s="25"/>
      <c r="BN488" s="25"/>
      <c r="BO488" s="25"/>
      <c r="BP488" s="126"/>
    </row>
    <row r="489" spans="1:68" x14ac:dyDescent="0.2">
      <c r="A489" s="56">
        <v>45217</v>
      </c>
      <c r="B489" s="57" t="s">
        <v>561</v>
      </c>
      <c r="C489" s="24" t="s">
        <v>795</v>
      </c>
      <c r="D489" s="24" t="s">
        <v>397</v>
      </c>
      <c r="F489" s="74" t="s">
        <v>51</v>
      </c>
      <c r="G489" s="74" t="s">
        <v>103</v>
      </c>
      <c r="H489" s="24" t="s">
        <v>377</v>
      </c>
      <c r="I489" s="61" t="s">
        <v>136</v>
      </c>
      <c r="J489" s="61" t="s">
        <v>96</v>
      </c>
      <c r="K489" s="60" t="s">
        <v>794</v>
      </c>
      <c r="L489" s="122">
        <v>2</v>
      </c>
      <c r="M489" s="74" t="s">
        <v>105</v>
      </c>
      <c r="N489" s="60" t="s">
        <v>7</v>
      </c>
      <c r="R489" s="79">
        <v>2.6</v>
      </c>
      <c r="S489" s="65" t="s">
        <v>363</v>
      </c>
      <c r="T489" s="66" t="str">
        <f t="shared" si="159"/>
        <v>0.00</v>
      </c>
      <c r="U489" s="66">
        <f t="shared" si="160"/>
        <v>-2</v>
      </c>
      <c r="V489" s="66">
        <f t="shared" si="161"/>
        <v>114.52000000000001</v>
      </c>
      <c r="W489" s="66">
        <f t="shared" si="162"/>
        <v>1212.5</v>
      </c>
      <c r="X489" s="20">
        <f t="shared" si="163"/>
        <v>9.4449484536082484E-2</v>
      </c>
      <c r="Y489" s="67">
        <f t="shared" si="164"/>
        <v>1.1452</v>
      </c>
      <c r="Z489" s="68">
        <f t="shared" si="165"/>
        <v>11452.000000000002</v>
      </c>
      <c r="AA489" s="65" t="s">
        <v>52</v>
      </c>
      <c r="AU489" s="23">
        <f t="shared" si="158"/>
        <v>-2</v>
      </c>
      <c r="AV489" s="23" t="str">
        <f t="shared" si="158"/>
        <v/>
      </c>
      <c r="AW489" s="23" t="str">
        <f t="shared" si="158"/>
        <v/>
      </c>
      <c r="AX489" s="23" t="str">
        <f t="shared" si="158"/>
        <v/>
      </c>
      <c r="AY489" s="23" t="str">
        <f t="shared" si="158"/>
        <v/>
      </c>
      <c r="AZ489" s="23"/>
      <c r="BA489" s="25">
        <v>2.4</v>
      </c>
      <c r="BB489" s="25">
        <v>2.52</v>
      </c>
      <c r="BC489" s="25">
        <f t="shared" ref="BC489:BC536" si="167">((BB489*(L489))-(L489))</f>
        <v>3.04</v>
      </c>
      <c r="BD489" s="25">
        <f t="shared" si="166"/>
        <v>2.4136000000000002</v>
      </c>
      <c r="BF489" s="55">
        <f t="shared" si="157"/>
        <v>0</v>
      </c>
      <c r="BG489" s="66"/>
      <c r="BH489" s="66"/>
      <c r="BI489" s="25"/>
      <c r="BJ489" s="25"/>
      <c r="BK489" s="20"/>
      <c r="BL489" s="24"/>
      <c r="BM489" s="25"/>
      <c r="BN489" s="25"/>
      <c r="BO489" s="25"/>
      <c r="BP489" s="126"/>
    </row>
    <row r="490" spans="1:68" x14ac:dyDescent="0.2">
      <c r="A490" s="56">
        <v>45219</v>
      </c>
      <c r="B490" s="57" t="s">
        <v>561</v>
      </c>
      <c r="C490" s="24" t="s">
        <v>796</v>
      </c>
      <c r="D490" s="24" t="s">
        <v>562</v>
      </c>
      <c r="F490" s="74" t="s">
        <v>51</v>
      </c>
      <c r="G490" s="74" t="s">
        <v>103</v>
      </c>
      <c r="H490" s="24" t="s">
        <v>523</v>
      </c>
      <c r="I490" s="61" t="s">
        <v>202</v>
      </c>
      <c r="J490" s="61" t="s">
        <v>64</v>
      </c>
      <c r="K490" s="70" t="s">
        <v>797</v>
      </c>
      <c r="L490" s="122">
        <v>2</v>
      </c>
      <c r="M490" s="74" t="s">
        <v>105</v>
      </c>
      <c r="N490" s="60" t="s">
        <v>6</v>
      </c>
      <c r="R490" s="79">
        <v>4.16</v>
      </c>
      <c r="S490" s="65" t="s">
        <v>373</v>
      </c>
      <c r="T490" s="66" t="str">
        <f t="shared" si="159"/>
        <v>0.00</v>
      </c>
      <c r="U490" s="66">
        <f t="shared" si="160"/>
        <v>-2</v>
      </c>
      <c r="V490" s="66">
        <f t="shared" si="161"/>
        <v>112.52000000000001</v>
      </c>
      <c r="W490" s="66">
        <f t="shared" si="162"/>
        <v>1214.5</v>
      </c>
      <c r="X490" s="20">
        <f t="shared" si="163"/>
        <v>9.2647179909427751E-2</v>
      </c>
      <c r="Y490" s="67">
        <f t="shared" si="164"/>
        <v>1.1252000000000002</v>
      </c>
      <c r="Z490" s="68">
        <f t="shared" si="165"/>
        <v>11252.000000000002</v>
      </c>
      <c r="AA490" s="65" t="s">
        <v>52</v>
      </c>
      <c r="AU490" s="23">
        <f t="shared" si="158"/>
        <v>-2</v>
      </c>
      <c r="AV490" s="23" t="str">
        <f t="shared" si="158"/>
        <v/>
      </c>
      <c r="AW490" s="23" t="str">
        <f t="shared" si="158"/>
        <v/>
      </c>
      <c r="AX490" s="23" t="str">
        <f t="shared" si="158"/>
        <v/>
      </c>
      <c r="AY490" s="23" t="str">
        <f t="shared" si="158"/>
        <v/>
      </c>
      <c r="AZ490" s="23"/>
      <c r="BA490" s="25">
        <v>3.9</v>
      </c>
      <c r="BB490" s="25">
        <v>4.22</v>
      </c>
      <c r="BC490" s="25">
        <f t="shared" si="167"/>
        <v>6.4399999999999995</v>
      </c>
      <c r="BD490" s="25">
        <f t="shared" si="166"/>
        <v>3.9945999999999997</v>
      </c>
      <c r="BF490" s="55">
        <f t="shared" si="157"/>
        <v>0</v>
      </c>
      <c r="BG490" s="66"/>
      <c r="BH490" s="66"/>
      <c r="BI490" s="25"/>
      <c r="BJ490" s="25"/>
      <c r="BK490" s="20"/>
      <c r="BL490" s="24"/>
      <c r="BM490" s="25"/>
      <c r="BN490" s="25"/>
      <c r="BO490" s="25"/>
      <c r="BP490" s="126"/>
    </row>
    <row r="491" spans="1:68" x14ac:dyDescent="0.2">
      <c r="A491" s="56">
        <v>45220</v>
      </c>
      <c r="B491" s="57" t="s">
        <v>561</v>
      </c>
      <c r="C491" s="24" t="s">
        <v>798</v>
      </c>
      <c r="D491" s="24" t="s">
        <v>573</v>
      </c>
      <c r="F491" s="74" t="s">
        <v>51</v>
      </c>
      <c r="G491" s="74" t="s">
        <v>103</v>
      </c>
      <c r="H491" s="24" t="s">
        <v>57</v>
      </c>
      <c r="I491" s="61" t="s">
        <v>159</v>
      </c>
      <c r="J491" s="61" t="s">
        <v>159</v>
      </c>
      <c r="K491" s="70" t="s">
        <v>800</v>
      </c>
      <c r="L491" s="122">
        <v>2</v>
      </c>
      <c r="M491" s="74" t="s">
        <v>105</v>
      </c>
      <c r="N491" s="60" t="s">
        <v>6</v>
      </c>
      <c r="R491" s="79">
        <v>4</v>
      </c>
      <c r="S491" s="65" t="s">
        <v>373</v>
      </c>
      <c r="T491" s="66" t="str">
        <f t="shared" si="159"/>
        <v>0.00</v>
      </c>
      <c r="U491" s="66">
        <f t="shared" si="160"/>
        <v>-2</v>
      </c>
      <c r="V491" s="66">
        <f t="shared" si="161"/>
        <v>110.52000000000001</v>
      </c>
      <c r="W491" s="66">
        <f t="shared" si="162"/>
        <v>1216.5</v>
      </c>
      <c r="X491" s="20">
        <f t="shared" si="163"/>
        <v>9.0850801479654755E-2</v>
      </c>
      <c r="Y491" s="67">
        <f t="shared" si="164"/>
        <v>1.1052000000000002</v>
      </c>
      <c r="Z491" s="68">
        <f t="shared" si="165"/>
        <v>11052.000000000002</v>
      </c>
      <c r="AA491" s="65" t="s">
        <v>52</v>
      </c>
      <c r="AU491" s="23">
        <f t="shared" si="158"/>
        <v>-2</v>
      </c>
      <c r="AV491" s="23" t="str">
        <f t="shared" si="158"/>
        <v/>
      </c>
      <c r="AW491" s="23" t="str">
        <f t="shared" si="158"/>
        <v/>
      </c>
      <c r="AX491" s="23" t="str">
        <f t="shared" si="158"/>
        <v/>
      </c>
      <c r="AY491" s="23" t="str">
        <f t="shared" si="158"/>
        <v/>
      </c>
      <c r="AZ491" s="23"/>
      <c r="BA491" s="25">
        <v>4.4000000000000004</v>
      </c>
      <c r="BB491" s="25">
        <v>4.2</v>
      </c>
      <c r="BC491" s="25">
        <f t="shared" si="167"/>
        <v>6.4</v>
      </c>
      <c r="BD491" s="25">
        <f t="shared" si="166"/>
        <v>3.9760000000000004</v>
      </c>
      <c r="BF491" s="55">
        <f t="shared" si="157"/>
        <v>0</v>
      </c>
      <c r="BG491" s="66"/>
      <c r="BH491" s="66"/>
      <c r="BI491" s="25"/>
      <c r="BJ491" s="25"/>
      <c r="BK491" s="20"/>
      <c r="BL491" s="24"/>
      <c r="BM491" s="25"/>
      <c r="BN491" s="25"/>
      <c r="BO491" s="25"/>
      <c r="BP491" s="126"/>
    </row>
    <row r="492" spans="1:68" x14ac:dyDescent="0.2">
      <c r="A492" s="56">
        <v>45220</v>
      </c>
      <c r="B492" s="57" t="s">
        <v>561</v>
      </c>
      <c r="C492" s="24" t="s">
        <v>803</v>
      </c>
      <c r="D492" s="24" t="s">
        <v>573</v>
      </c>
      <c r="F492" s="74" t="s">
        <v>51</v>
      </c>
      <c r="G492" s="74" t="s">
        <v>103</v>
      </c>
      <c r="H492" s="24" t="s">
        <v>650</v>
      </c>
      <c r="I492" s="61" t="s">
        <v>90</v>
      </c>
      <c r="J492" s="61" t="s">
        <v>84</v>
      </c>
      <c r="K492" s="70" t="s">
        <v>801</v>
      </c>
      <c r="L492" s="122">
        <v>2</v>
      </c>
      <c r="M492" s="74" t="s">
        <v>105</v>
      </c>
      <c r="N492" s="60" t="s">
        <v>6</v>
      </c>
      <c r="R492" s="79">
        <v>4</v>
      </c>
      <c r="S492" s="65" t="s">
        <v>373</v>
      </c>
      <c r="T492" s="66" t="str">
        <f t="shared" si="159"/>
        <v>0.00</v>
      </c>
      <c r="U492" s="66">
        <f t="shared" si="160"/>
        <v>-2</v>
      </c>
      <c r="V492" s="66">
        <f t="shared" si="161"/>
        <v>108.52000000000001</v>
      </c>
      <c r="W492" s="66">
        <f t="shared" si="162"/>
        <v>1218.5</v>
      </c>
      <c r="X492" s="20">
        <f t="shared" si="163"/>
        <v>8.9060320065654508E-2</v>
      </c>
      <c r="Y492" s="67">
        <f t="shared" si="164"/>
        <v>1.0852000000000002</v>
      </c>
      <c r="Z492" s="68">
        <f t="shared" si="165"/>
        <v>10852.000000000002</v>
      </c>
      <c r="AA492" s="65" t="s">
        <v>52</v>
      </c>
      <c r="AU492" s="23">
        <f t="shared" si="158"/>
        <v>-2</v>
      </c>
      <c r="AV492" s="23" t="str">
        <f t="shared" si="158"/>
        <v/>
      </c>
      <c r="AW492" s="23" t="str">
        <f t="shared" si="158"/>
        <v/>
      </c>
      <c r="AX492" s="23" t="str">
        <f t="shared" si="158"/>
        <v/>
      </c>
      <c r="AY492" s="23" t="str">
        <f t="shared" si="158"/>
        <v/>
      </c>
      <c r="AZ492" s="23"/>
      <c r="BA492" s="25">
        <v>4.2</v>
      </c>
      <c r="BB492" s="25">
        <v>4.07</v>
      </c>
      <c r="BC492" s="25">
        <f t="shared" si="167"/>
        <v>6.1400000000000006</v>
      </c>
      <c r="BD492" s="25">
        <f t="shared" si="166"/>
        <v>3.8551000000000002</v>
      </c>
      <c r="BF492" s="55">
        <f t="shared" si="157"/>
        <v>0</v>
      </c>
      <c r="BG492" s="66"/>
      <c r="BH492" s="66"/>
      <c r="BI492" s="25"/>
      <c r="BJ492" s="25"/>
      <c r="BK492" s="20"/>
      <c r="BL492" s="24"/>
      <c r="BM492" s="25"/>
      <c r="BN492" s="25"/>
      <c r="BO492" s="25"/>
      <c r="BP492" s="126"/>
    </row>
    <row r="493" spans="1:68" x14ac:dyDescent="0.2">
      <c r="A493" s="56">
        <v>45220</v>
      </c>
      <c r="B493" s="57" t="s">
        <v>561</v>
      </c>
      <c r="C493" s="24" t="s">
        <v>803</v>
      </c>
      <c r="D493" s="24" t="s">
        <v>573</v>
      </c>
      <c r="F493" s="74" t="s">
        <v>51</v>
      </c>
      <c r="G493" s="74" t="s">
        <v>103</v>
      </c>
      <c r="H493" s="24" t="s">
        <v>622</v>
      </c>
      <c r="I493" s="61" t="s">
        <v>90</v>
      </c>
      <c r="J493" s="61" t="s">
        <v>90</v>
      </c>
      <c r="K493" s="60" t="s">
        <v>802</v>
      </c>
      <c r="L493" s="122">
        <v>1</v>
      </c>
      <c r="M493" s="74" t="s">
        <v>105</v>
      </c>
      <c r="N493" s="60" t="s">
        <v>6</v>
      </c>
      <c r="R493" s="79">
        <v>10</v>
      </c>
      <c r="S493" s="65" t="s">
        <v>363</v>
      </c>
      <c r="T493" s="66" t="str">
        <f t="shared" si="159"/>
        <v>0.00</v>
      </c>
      <c r="U493" s="66">
        <f t="shared" si="160"/>
        <v>-1</v>
      </c>
      <c r="V493" s="66">
        <f t="shared" si="161"/>
        <v>107.52000000000001</v>
      </c>
      <c r="W493" s="66">
        <f t="shared" si="162"/>
        <v>1219.5</v>
      </c>
      <c r="X493" s="20">
        <f t="shared" si="163"/>
        <v>8.8167281672816733E-2</v>
      </c>
      <c r="Y493" s="67">
        <f t="shared" si="164"/>
        <v>1.0752000000000002</v>
      </c>
      <c r="Z493" s="68">
        <f t="shared" si="165"/>
        <v>10752.000000000002</v>
      </c>
      <c r="AA493" s="65" t="s">
        <v>52</v>
      </c>
      <c r="AU493" s="23">
        <f t="shared" si="158"/>
        <v>-1</v>
      </c>
      <c r="AV493" s="23" t="str">
        <f t="shared" si="158"/>
        <v/>
      </c>
      <c r="AW493" s="23" t="str">
        <f t="shared" si="158"/>
        <v/>
      </c>
      <c r="AX493" s="23" t="str">
        <f t="shared" si="158"/>
        <v/>
      </c>
      <c r="AY493" s="23" t="str">
        <f t="shared" si="158"/>
        <v/>
      </c>
      <c r="AZ493" s="23"/>
      <c r="BA493" s="25">
        <v>12.2</v>
      </c>
      <c r="BB493" s="25">
        <v>13.5</v>
      </c>
      <c r="BC493" s="25">
        <f t="shared" si="167"/>
        <v>12.5</v>
      </c>
      <c r="BD493" s="25">
        <f t="shared" si="166"/>
        <v>12.625</v>
      </c>
      <c r="BF493" s="55">
        <f t="shared" si="157"/>
        <v>0</v>
      </c>
      <c r="BG493" s="66"/>
      <c r="BH493" s="66"/>
      <c r="BI493" s="25"/>
      <c r="BJ493" s="25"/>
      <c r="BK493" s="20"/>
      <c r="BL493" s="24"/>
      <c r="BM493" s="25"/>
      <c r="BN493" s="25"/>
      <c r="BO493" s="25"/>
      <c r="BP493" s="126"/>
    </row>
    <row r="494" spans="1:68" x14ac:dyDescent="0.2">
      <c r="A494" s="56">
        <v>45220</v>
      </c>
      <c r="B494" s="57" t="s">
        <v>561</v>
      </c>
      <c r="C494" s="24" t="s">
        <v>803</v>
      </c>
      <c r="D494" s="24" t="s">
        <v>573</v>
      </c>
      <c r="F494" s="74" t="s">
        <v>51</v>
      </c>
      <c r="G494" s="74" t="s">
        <v>103</v>
      </c>
      <c r="H494" s="24" t="s">
        <v>622</v>
      </c>
      <c r="I494" s="61" t="s">
        <v>90</v>
      </c>
      <c r="J494" s="61" t="s">
        <v>90</v>
      </c>
      <c r="K494" s="60" t="s">
        <v>802</v>
      </c>
      <c r="L494" s="122">
        <v>2</v>
      </c>
      <c r="M494" s="74" t="s">
        <v>105</v>
      </c>
      <c r="N494" s="60" t="s">
        <v>7</v>
      </c>
      <c r="R494" s="79">
        <v>3</v>
      </c>
      <c r="S494" s="65" t="s">
        <v>363</v>
      </c>
      <c r="T494" s="66" t="str">
        <f t="shared" si="159"/>
        <v>0.00</v>
      </c>
      <c r="U494" s="66">
        <f t="shared" si="160"/>
        <v>-2</v>
      </c>
      <c r="V494" s="66">
        <f t="shared" si="161"/>
        <v>105.52000000000001</v>
      </c>
      <c r="W494" s="66">
        <f t="shared" si="162"/>
        <v>1221.5</v>
      </c>
      <c r="X494" s="20">
        <f t="shared" si="163"/>
        <v>8.638559148587803E-2</v>
      </c>
      <c r="Y494" s="67">
        <f t="shared" si="164"/>
        <v>1.0552000000000001</v>
      </c>
      <c r="Z494" s="68">
        <f t="shared" si="165"/>
        <v>10552.000000000002</v>
      </c>
      <c r="AA494" s="65" t="s">
        <v>52</v>
      </c>
      <c r="AU494" s="23">
        <f t="shared" si="158"/>
        <v>-2</v>
      </c>
      <c r="AV494" s="23" t="str">
        <f t="shared" si="158"/>
        <v/>
      </c>
      <c r="AW494" s="23" t="str">
        <f t="shared" si="158"/>
        <v/>
      </c>
      <c r="AX494" s="23" t="str">
        <f t="shared" si="158"/>
        <v/>
      </c>
      <c r="AY494" s="23" t="str">
        <f t="shared" si="158"/>
        <v/>
      </c>
      <c r="AZ494" s="23"/>
      <c r="BA494" s="25">
        <v>3</v>
      </c>
      <c r="BB494" s="25">
        <v>3.35</v>
      </c>
      <c r="BC494" s="25">
        <f t="shared" si="167"/>
        <v>4.7</v>
      </c>
      <c r="BD494" s="25">
        <f t="shared" si="166"/>
        <v>3.1855000000000002</v>
      </c>
      <c r="BF494" s="55">
        <f t="shared" si="157"/>
        <v>0</v>
      </c>
      <c r="BG494" s="66"/>
      <c r="BH494" s="66"/>
      <c r="BI494" s="25"/>
      <c r="BJ494" s="25"/>
      <c r="BK494" s="20"/>
      <c r="BL494" s="24"/>
      <c r="BM494" s="25"/>
      <c r="BN494" s="25"/>
      <c r="BO494" s="25"/>
      <c r="BP494" s="126"/>
    </row>
    <row r="495" spans="1:68" x14ac:dyDescent="0.2">
      <c r="A495" s="56">
        <v>45221</v>
      </c>
      <c r="B495" s="57" t="s">
        <v>561</v>
      </c>
      <c r="C495" s="24" t="s">
        <v>806</v>
      </c>
      <c r="D495" s="24" t="s">
        <v>577</v>
      </c>
      <c r="F495" s="74" t="s">
        <v>51</v>
      </c>
      <c r="G495" s="74" t="s">
        <v>103</v>
      </c>
      <c r="H495" s="24" t="s">
        <v>176</v>
      </c>
      <c r="I495" s="61" t="s">
        <v>136</v>
      </c>
      <c r="J495" s="61" t="s">
        <v>63</v>
      </c>
      <c r="K495" s="60" t="s">
        <v>619</v>
      </c>
      <c r="L495" s="122">
        <v>1</v>
      </c>
      <c r="M495" s="74" t="s">
        <v>105</v>
      </c>
      <c r="N495" s="60" t="s">
        <v>6</v>
      </c>
      <c r="R495" s="79">
        <v>7.5</v>
      </c>
      <c r="S495" s="65" t="s">
        <v>363</v>
      </c>
      <c r="T495" s="66" t="str">
        <f t="shared" si="159"/>
        <v>0.00</v>
      </c>
      <c r="U495" s="66">
        <f t="shared" si="160"/>
        <v>-1</v>
      </c>
      <c r="V495" s="66">
        <f t="shared" si="161"/>
        <v>104.52000000000001</v>
      </c>
      <c r="W495" s="66">
        <f t="shared" si="162"/>
        <v>1222.5</v>
      </c>
      <c r="X495" s="20">
        <f t="shared" si="163"/>
        <v>8.5496932515337437E-2</v>
      </c>
      <c r="Y495" s="67">
        <f t="shared" si="164"/>
        <v>1.0452000000000001</v>
      </c>
      <c r="Z495" s="68">
        <f t="shared" si="165"/>
        <v>10452.000000000002</v>
      </c>
      <c r="AA495" s="65" t="s">
        <v>52</v>
      </c>
      <c r="AU495" s="23">
        <f t="shared" si="158"/>
        <v>-1</v>
      </c>
      <c r="AV495" s="23" t="str">
        <f t="shared" si="158"/>
        <v/>
      </c>
      <c r="AW495" s="23" t="str">
        <f t="shared" si="158"/>
        <v/>
      </c>
      <c r="AX495" s="23" t="str">
        <f t="shared" si="158"/>
        <v/>
      </c>
      <c r="AY495" s="23" t="str">
        <f t="shared" si="158"/>
        <v/>
      </c>
      <c r="AZ495" s="23"/>
      <c r="BA495" s="25">
        <v>7.7</v>
      </c>
      <c r="BB495" s="25">
        <v>7.97</v>
      </c>
      <c r="BC495" s="25">
        <f t="shared" si="167"/>
        <v>6.97</v>
      </c>
      <c r="BD495" s="25">
        <f t="shared" si="166"/>
        <v>7.4821</v>
      </c>
      <c r="BF495" s="55">
        <f t="shared" si="157"/>
        <v>0</v>
      </c>
      <c r="BG495" s="66"/>
      <c r="BH495" s="66"/>
      <c r="BI495" s="25"/>
      <c r="BJ495" s="25"/>
      <c r="BK495" s="20"/>
      <c r="BL495" s="24"/>
      <c r="BM495" s="25"/>
      <c r="BN495" s="25"/>
      <c r="BO495" s="25"/>
      <c r="BP495" s="126"/>
    </row>
    <row r="496" spans="1:68" x14ac:dyDescent="0.2">
      <c r="A496" s="56">
        <v>45221</v>
      </c>
      <c r="B496" s="57" t="s">
        <v>561</v>
      </c>
      <c r="C496" s="24" t="s">
        <v>806</v>
      </c>
      <c r="D496" s="24" t="s">
        <v>577</v>
      </c>
      <c r="F496" s="74" t="s">
        <v>51</v>
      </c>
      <c r="G496" s="74" t="s">
        <v>103</v>
      </c>
      <c r="H496" s="24" t="s">
        <v>176</v>
      </c>
      <c r="I496" s="61" t="s">
        <v>136</v>
      </c>
      <c r="J496" s="61" t="s">
        <v>63</v>
      </c>
      <c r="K496" s="60" t="s">
        <v>619</v>
      </c>
      <c r="L496" s="122">
        <v>2</v>
      </c>
      <c r="M496" s="74" t="s">
        <v>105</v>
      </c>
      <c r="N496" s="60" t="s">
        <v>7</v>
      </c>
      <c r="R496" s="79">
        <v>2.4</v>
      </c>
      <c r="S496" s="65" t="s">
        <v>363</v>
      </c>
      <c r="T496" s="66" t="str">
        <f t="shared" si="159"/>
        <v>0.00</v>
      </c>
      <c r="U496" s="66">
        <f t="shared" si="160"/>
        <v>-2</v>
      </c>
      <c r="V496" s="66">
        <f t="shared" si="161"/>
        <v>102.52000000000001</v>
      </c>
      <c r="W496" s="66">
        <f t="shared" si="162"/>
        <v>1224.5</v>
      </c>
      <c r="X496" s="20">
        <f t="shared" si="163"/>
        <v>8.3723968966925286E-2</v>
      </c>
      <c r="Y496" s="67">
        <f t="shared" si="164"/>
        <v>1.0252000000000001</v>
      </c>
      <c r="Z496" s="68">
        <f t="shared" si="165"/>
        <v>10252.000000000002</v>
      </c>
      <c r="AA496" s="65" t="s">
        <v>52</v>
      </c>
      <c r="AU496" s="23">
        <f t="shared" si="158"/>
        <v>-2</v>
      </c>
      <c r="AV496" s="23" t="str">
        <f t="shared" si="158"/>
        <v/>
      </c>
      <c r="AW496" s="23" t="str">
        <f t="shared" si="158"/>
        <v/>
      </c>
      <c r="AX496" s="23" t="str">
        <f t="shared" si="158"/>
        <v/>
      </c>
      <c r="AY496" s="23" t="str">
        <f t="shared" si="158"/>
        <v/>
      </c>
      <c r="AZ496" s="23"/>
      <c r="BA496" s="25">
        <v>2.2000000000000002</v>
      </c>
      <c r="BB496" s="25">
        <v>2.39</v>
      </c>
      <c r="BC496" s="25">
        <f t="shared" si="167"/>
        <v>2.7800000000000002</v>
      </c>
      <c r="BD496" s="25">
        <f t="shared" si="166"/>
        <v>2.2927</v>
      </c>
      <c r="BF496" s="55">
        <f t="shared" si="157"/>
        <v>0</v>
      </c>
      <c r="BG496" s="66"/>
      <c r="BH496" s="66"/>
      <c r="BI496" s="25"/>
      <c r="BJ496" s="25"/>
      <c r="BK496" s="20"/>
      <c r="BL496" s="24"/>
      <c r="BM496" s="25"/>
      <c r="BN496" s="25"/>
      <c r="BO496" s="25"/>
      <c r="BP496" s="126"/>
    </row>
    <row r="497" spans="1:68" x14ac:dyDescent="0.2">
      <c r="A497" s="56">
        <v>45221</v>
      </c>
      <c r="B497" s="57" t="s">
        <v>561</v>
      </c>
      <c r="C497" s="24" t="s">
        <v>806</v>
      </c>
      <c r="D497" s="24" t="s">
        <v>577</v>
      </c>
      <c r="F497" s="74" t="s">
        <v>51</v>
      </c>
      <c r="G497" s="74" t="s">
        <v>103</v>
      </c>
      <c r="H497" s="24" t="s">
        <v>176</v>
      </c>
      <c r="I497" s="61" t="s">
        <v>96</v>
      </c>
      <c r="J497" s="61" t="s">
        <v>96</v>
      </c>
      <c r="K497" s="60" t="s">
        <v>804</v>
      </c>
      <c r="L497" s="122">
        <v>1</v>
      </c>
      <c r="M497" s="74" t="s">
        <v>105</v>
      </c>
      <c r="N497" s="60" t="s">
        <v>6</v>
      </c>
      <c r="R497" s="79">
        <v>4.2</v>
      </c>
      <c r="S497" s="65" t="s">
        <v>363</v>
      </c>
      <c r="T497" s="66" t="str">
        <f t="shared" si="159"/>
        <v>0.00</v>
      </c>
      <c r="U497" s="66">
        <f t="shared" si="160"/>
        <v>-1</v>
      </c>
      <c r="V497" s="66">
        <f t="shared" si="161"/>
        <v>101.52000000000001</v>
      </c>
      <c r="W497" s="66">
        <f t="shared" si="162"/>
        <v>1225.5</v>
      </c>
      <c r="X497" s="20">
        <f t="shared" si="163"/>
        <v>8.2839657282741744E-2</v>
      </c>
      <c r="Y497" s="67">
        <f t="shared" si="164"/>
        <v>1.0152000000000001</v>
      </c>
      <c r="Z497" s="68">
        <f t="shared" si="165"/>
        <v>10152.000000000002</v>
      </c>
      <c r="AA497" s="65" t="s">
        <v>52</v>
      </c>
      <c r="AU497" s="23">
        <f t="shared" si="158"/>
        <v>-1</v>
      </c>
      <c r="AV497" s="23" t="str">
        <f t="shared" si="158"/>
        <v/>
      </c>
      <c r="AW497" s="23" t="str">
        <f t="shared" si="158"/>
        <v/>
      </c>
      <c r="AX497" s="23" t="str">
        <f t="shared" si="158"/>
        <v/>
      </c>
      <c r="AY497" s="23" t="str">
        <f t="shared" si="158"/>
        <v/>
      </c>
      <c r="AZ497" s="23"/>
      <c r="BA497" s="25">
        <v>6.3</v>
      </c>
      <c r="BB497" s="25">
        <v>6.6</v>
      </c>
      <c r="BC497" s="25">
        <f t="shared" si="167"/>
        <v>5.6</v>
      </c>
      <c r="BD497" s="25">
        <f t="shared" si="166"/>
        <v>6.2080000000000002</v>
      </c>
      <c r="BF497" s="55">
        <f t="shared" si="157"/>
        <v>0</v>
      </c>
      <c r="BG497" s="66"/>
      <c r="BH497" s="66"/>
      <c r="BI497" s="25"/>
      <c r="BJ497" s="25"/>
      <c r="BK497" s="20"/>
      <c r="BL497" s="24"/>
      <c r="BM497" s="25"/>
      <c r="BN497" s="25"/>
      <c r="BO497" s="25"/>
      <c r="BP497" s="126"/>
    </row>
    <row r="498" spans="1:68" x14ac:dyDescent="0.2">
      <c r="A498" s="56">
        <v>45221</v>
      </c>
      <c r="B498" s="57" t="s">
        <v>561</v>
      </c>
      <c r="C498" s="24" t="s">
        <v>806</v>
      </c>
      <c r="D498" s="24" t="s">
        <v>577</v>
      </c>
      <c r="F498" s="74" t="s">
        <v>51</v>
      </c>
      <c r="G498" s="74" t="s">
        <v>103</v>
      </c>
      <c r="H498" s="24" t="s">
        <v>176</v>
      </c>
      <c r="I498" s="61" t="s">
        <v>96</v>
      </c>
      <c r="J498" s="61" t="s">
        <v>96</v>
      </c>
      <c r="K498" s="60" t="s">
        <v>804</v>
      </c>
      <c r="L498" s="122">
        <v>2</v>
      </c>
      <c r="M498" s="74" t="s">
        <v>105</v>
      </c>
      <c r="N498" s="60" t="s">
        <v>7</v>
      </c>
      <c r="R498" s="79">
        <v>1.75</v>
      </c>
      <c r="S498" s="65" t="s">
        <v>363</v>
      </c>
      <c r="T498" s="66" t="str">
        <f t="shared" si="159"/>
        <v>0.00</v>
      </c>
      <c r="U498" s="66">
        <f t="shared" si="160"/>
        <v>-2</v>
      </c>
      <c r="V498" s="66">
        <f t="shared" si="161"/>
        <v>99.52000000000001</v>
      </c>
      <c r="W498" s="66">
        <f t="shared" si="162"/>
        <v>1227.5</v>
      </c>
      <c r="X498" s="20">
        <f t="shared" si="163"/>
        <v>8.1075356415478625E-2</v>
      </c>
      <c r="Y498" s="67">
        <f t="shared" si="164"/>
        <v>0.99520000000000008</v>
      </c>
      <c r="Z498" s="68">
        <f t="shared" si="165"/>
        <v>9952.0000000000018</v>
      </c>
      <c r="AA498" s="65" t="s">
        <v>52</v>
      </c>
      <c r="AU498" s="23">
        <f t="shared" si="158"/>
        <v>-2</v>
      </c>
      <c r="AV498" s="23" t="str">
        <f t="shared" si="158"/>
        <v/>
      </c>
      <c r="AW498" s="23" t="str">
        <f t="shared" si="158"/>
        <v/>
      </c>
      <c r="AX498" s="23" t="str">
        <f t="shared" si="158"/>
        <v/>
      </c>
      <c r="AY498" s="23" t="str">
        <f t="shared" si="158"/>
        <v/>
      </c>
      <c r="AZ498" s="23"/>
      <c r="BA498" s="25">
        <v>2.1</v>
      </c>
      <c r="BB498" s="25">
        <v>2.04</v>
      </c>
      <c r="BC498" s="25">
        <f t="shared" si="167"/>
        <v>2.08</v>
      </c>
      <c r="BD498" s="25">
        <f t="shared" si="166"/>
        <v>1.9672000000000001</v>
      </c>
      <c r="BF498" s="55">
        <f t="shared" si="157"/>
        <v>0</v>
      </c>
      <c r="BG498" s="66"/>
      <c r="BH498" s="66"/>
      <c r="BI498" s="25"/>
      <c r="BJ498" s="25"/>
      <c r="BK498" s="20"/>
      <c r="BL498" s="24"/>
      <c r="BM498" s="25"/>
      <c r="BN498" s="25"/>
      <c r="BO498" s="25"/>
      <c r="BP498" s="126"/>
    </row>
    <row r="499" spans="1:68" x14ac:dyDescent="0.2">
      <c r="A499" s="56">
        <v>45221</v>
      </c>
      <c r="B499" s="57" t="s">
        <v>561</v>
      </c>
      <c r="C499" s="24" t="s">
        <v>806</v>
      </c>
      <c r="D499" s="24" t="s">
        <v>577</v>
      </c>
      <c r="F499" s="74" t="s">
        <v>51</v>
      </c>
      <c r="G499" s="74" t="s">
        <v>103</v>
      </c>
      <c r="H499" s="24" t="s">
        <v>682</v>
      </c>
      <c r="I499" s="61" t="s">
        <v>90</v>
      </c>
      <c r="J499" s="61" t="s">
        <v>159</v>
      </c>
      <c r="K499" s="60" t="s">
        <v>805</v>
      </c>
      <c r="L499" s="122">
        <v>1</v>
      </c>
      <c r="M499" s="74" t="s">
        <v>105</v>
      </c>
      <c r="N499" s="60" t="s">
        <v>6</v>
      </c>
      <c r="R499" s="79">
        <v>9.5</v>
      </c>
      <c r="S499" s="65" t="s">
        <v>363</v>
      </c>
      <c r="T499" s="66" t="str">
        <f t="shared" si="159"/>
        <v>0.00</v>
      </c>
      <c r="U499" s="66">
        <f t="shared" si="160"/>
        <v>-1</v>
      </c>
      <c r="V499" s="66">
        <f t="shared" si="161"/>
        <v>98.52000000000001</v>
      </c>
      <c r="W499" s="66">
        <f t="shared" si="162"/>
        <v>1228.5</v>
      </c>
      <c r="X499" s="20">
        <f t="shared" si="163"/>
        <v>8.0195360195360207E-2</v>
      </c>
      <c r="Y499" s="67">
        <f t="shared" si="164"/>
        <v>0.98520000000000008</v>
      </c>
      <c r="Z499" s="68">
        <f t="shared" si="165"/>
        <v>9852.0000000000018</v>
      </c>
      <c r="AA499" s="65" t="s">
        <v>52</v>
      </c>
      <c r="AU499" s="23">
        <f t="shared" si="158"/>
        <v>-1</v>
      </c>
      <c r="AV499" s="23" t="str">
        <f t="shared" si="158"/>
        <v/>
      </c>
      <c r="AW499" s="23" t="str">
        <f t="shared" si="158"/>
        <v/>
      </c>
      <c r="AX499" s="23" t="str">
        <f t="shared" si="158"/>
        <v/>
      </c>
      <c r="AY499" s="23" t="str">
        <f t="shared" si="158"/>
        <v/>
      </c>
      <c r="AZ499" s="23"/>
      <c r="BA499" s="25">
        <v>13.9</v>
      </c>
      <c r="BB499" s="25">
        <v>16</v>
      </c>
      <c r="BC499" s="25">
        <f t="shared" si="167"/>
        <v>15</v>
      </c>
      <c r="BD499" s="25">
        <f t="shared" si="166"/>
        <v>14.950000000000001</v>
      </c>
      <c r="BF499" s="55">
        <f t="shared" si="157"/>
        <v>0</v>
      </c>
      <c r="BG499" s="66"/>
      <c r="BH499" s="66"/>
      <c r="BI499" s="25"/>
      <c r="BJ499" s="25"/>
      <c r="BK499" s="20"/>
      <c r="BL499" s="24"/>
      <c r="BM499" s="25"/>
      <c r="BN499" s="25"/>
      <c r="BO499" s="25"/>
      <c r="BP499" s="126"/>
    </row>
    <row r="500" spans="1:68" x14ac:dyDescent="0.2">
      <c r="A500" s="56">
        <v>45221</v>
      </c>
      <c r="B500" s="57" t="s">
        <v>561</v>
      </c>
      <c r="C500" s="24" t="s">
        <v>806</v>
      </c>
      <c r="D500" s="24" t="s">
        <v>577</v>
      </c>
      <c r="F500" s="74" t="s">
        <v>51</v>
      </c>
      <c r="G500" s="74" t="s">
        <v>103</v>
      </c>
      <c r="H500" s="24" t="s">
        <v>682</v>
      </c>
      <c r="I500" s="61" t="s">
        <v>90</v>
      </c>
      <c r="J500" s="61" t="s">
        <v>159</v>
      </c>
      <c r="K500" s="60" t="s">
        <v>805</v>
      </c>
      <c r="L500" s="122">
        <v>2</v>
      </c>
      <c r="M500" s="74" t="s">
        <v>105</v>
      </c>
      <c r="N500" s="60" t="s">
        <v>7</v>
      </c>
      <c r="R500" s="79">
        <v>2.9</v>
      </c>
      <c r="S500" s="65" t="s">
        <v>363</v>
      </c>
      <c r="T500" s="66" t="str">
        <f t="shared" si="159"/>
        <v>0.00</v>
      </c>
      <c r="U500" s="66">
        <f t="shared" si="160"/>
        <v>-2</v>
      </c>
      <c r="V500" s="66">
        <f t="shared" si="161"/>
        <v>96.52000000000001</v>
      </c>
      <c r="W500" s="66">
        <f t="shared" si="162"/>
        <v>1230.5</v>
      </c>
      <c r="X500" s="20">
        <f t="shared" si="163"/>
        <v>7.8439658675335242E-2</v>
      </c>
      <c r="Y500" s="67">
        <f t="shared" si="164"/>
        <v>0.96520000000000006</v>
      </c>
      <c r="Z500" s="68">
        <f t="shared" si="165"/>
        <v>9652.0000000000018</v>
      </c>
      <c r="AA500" s="65" t="s">
        <v>52</v>
      </c>
      <c r="AU500" s="23">
        <f t="shared" si="158"/>
        <v>-2</v>
      </c>
      <c r="AV500" s="23" t="str">
        <f t="shared" si="158"/>
        <v/>
      </c>
      <c r="AW500" s="23" t="str">
        <f t="shared" si="158"/>
        <v/>
      </c>
      <c r="AX500" s="23" t="str">
        <f t="shared" si="158"/>
        <v/>
      </c>
      <c r="AY500" s="23" t="str">
        <f t="shared" si="158"/>
        <v/>
      </c>
      <c r="AZ500" s="23"/>
      <c r="BA500" s="25">
        <v>3</v>
      </c>
      <c r="BB500" s="25">
        <v>4.2300000000000004</v>
      </c>
      <c r="BC500" s="25">
        <f t="shared" si="167"/>
        <v>6.4600000000000009</v>
      </c>
      <c r="BD500" s="25">
        <f t="shared" si="166"/>
        <v>4.0039000000000007</v>
      </c>
      <c r="BF500" s="55">
        <f t="shared" si="157"/>
        <v>0</v>
      </c>
      <c r="BG500" s="66"/>
      <c r="BH500" s="66"/>
      <c r="BI500" s="25"/>
      <c r="BJ500" s="25"/>
      <c r="BK500" s="20"/>
      <c r="BL500" s="24"/>
      <c r="BM500" s="25"/>
      <c r="BN500" s="25"/>
      <c r="BO500" s="25"/>
      <c r="BP500" s="126"/>
    </row>
    <row r="501" spans="1:68" x14ac:dyDescent="0.2">
      <c r="A501" s="56">
        <v>45223</v>
      </c>
      <c r="B501" s="57" t="s">
        <v>561</v>
      </c>
      <c r="C501" s="24" t="s">
        <v>807</v>
      </c>
      <c r="D501" s="24" t="s">
        <v>584</v>
      </c>
      <c r="F501" s="74" t="s">
        <v>51</v>
      </c>
      <c r="G501" s="74" t="s">
        <v>103</v>
      </c>
      <c r="H501" s="24" t="s">
        <v>810</v>
      </c>
      <c r="I501" s="61" t="s">
        <v>84</v>
      </c>
      <c r="J501" s="61" t="s">
        <v>156</v>
      </c>
      <c r="K501" s="60" t="s">
        <v>808</v>
      </c>
      <c r="L501" s="122">
        <v>1</v>
      </c>
      <c r="M501" s="74" t="s">
        <v>105</v>
      </c>
      <c r="N501" s="60" t="s">
        <v>6</v>
      </c>
      <c r="R501" s="79">
        <v>8.5</v>
      </c>
      <c r="S501" s="65" t="s">
        <v>363</v>
      </c>
      <c r="T501" s="66" t="str">
        <f t="shared" si="159"/>
        <v>0.00</v>
      </c>
      <c r="U501" s="66">
        <f t="shared" si="160"/>
        <v>-1</v>
      </c>
      <c r="V501" s="66">
        <f t="shared" si="161"/>
        <v>95.52000000000001</v>
      </c>
      <c r="W501" s="66">
        <f t="shared" si="162"/>
        <v>1231.5</v>
      </c>
      <c r="X501" s="20">
        <f t="shared" si="163"/>
        <v>7.7563946406820961E-2</v>
      </c>
      <c r="Y501" s="67">
        <f t="shared" si="164"/>
        <v>0.95520000000000005</v>
      </c>
      <c r="Z501" s="68">
        <f t="shared" si="165"/>
        <v>9552.0000000000018</v>
      </c>
      <c r="AA501" s="65" t="s">
        <v>52</v>
      </c>
      <c r="AU501" s="23">
        <f t="shared" si="158"/>
        <v>-1</v>
      </c>
      <c r="AV501" s="23" t="str">
        <f t="shared" si="158"/>
        <v/>
      </c>
      <c r="AW501" s="23" t="str">
        <f t="shared" si="158"/>
        <v/>
      </c>
      <c r="AX501" s="23" t="str">
        <f t="shared" si="158"/>
        <v/>
      </c>
      <c r="AY501" s="23" t="str">
        <f t="shared" si="158"/>
        <v/>
      </c>
      <c r="AZ501" s="23"/>
      <c r="BA501" s="25">
        <v>7.5</v>
      </c>
      <c r="BB501" s="25">
        <v>0</v>
      </c>
      <c r="BC501" s="25">
        <f t="shared" si="167"/>
        <v>-1</v>
      </c>
      <c r="BD501" s="25">
        <f>0.94*(BB501-1)+1</f>
        <v>6.0000000000000053E-2</v>
      </c>
      <c r="BF501" s="55">
        <f t="shared" si="157"/>
        <v>0</v>
      </c>
      <c r="BG501" s="66"/>
      <c r="BH501" s="66"/>
      <c r="BI501" s="25"/>
      <c r="BJ501" s="25"/>
      <c r="BK501" s="20"/>
      <c r="BL501" s="24"/>
      <c r="BM501" s="25"/>
      <c r="BN501" s="25"/>
      <c r="BO501" s="25"/>
      <c r="BP501" s="126"/>
    </row>
    <row r="502" spans="1:68" x14ac:dyDescent="0.2">
      <c r="A502" s="56">
        <v>45223</v>
      </c>
      <c r="B502" s="57" t="s">
        <v>561</v>
      </c>
      <c r="C502" s="24" t="s">
        <v>807</v>
      </c>
      <c r="D502" s="24" t="s">
        <v>584</v>
      </c>
      <c r="F502" s="74" t="s">
        <v>51</v>
      </c>
      <c r="G502" s="74" t="s">
        <v>103</v>
      </c>
      <c r="H502" s="24" t="s">
        <v>810</v>
      </c>
      <c r="I502" s="61" t="s">
        <v>84</v>
      </c>
      <c r="J502" s="61" t="s">
        <v>156</v>
      </c>
      <c r="K502" s="60" t="s">
        <v>808</v>
      </c>
      <c r="L502" s="122">
        <v>2</v>
      </c>
      <c r="M502" s="74" t="s">
        <v>105</v>
      </c>
      <c r="N502" s="60" t="s">
        <v>7</v>
      </c>
      <c r="R502" s="79">
        <v>2.2999999999999998</v>
      </c>
      <c r="S502" s="65" t="s">
        <v>363</v>
      </c>
      <c r="T502" s="66" t="str">
        <f t="shared" si="159"/>
        <v>0.00</v>
      </c>
      <c r="U502" s="66">
        <f t="shared" si="160"/>
        <v>-2</v>
      </c>
      <c r="V502" s="66">
        <f t="shared" si="161"/>
        <v>93.52000000000001</v>
      </c>
      <c r="W502" s="66">
        <f t="shared" si="162"/>
        <v>1233.5</v>
      </c>
      <c r="X502" s="20">
        <f t="shared" si="163"/>
        <v>7.5816781516011358E-2</v>
      </c>
      <c r="Y502" s="67">
        <f t="shared" si="164"/>
        <v>0.93520000000000014</v>
      </c>
      <c r="Z502" s="68">
        <f t="shared" si="165"/>
        <v>9352.0000000000018</v>
      </c>
      <c r="AA502" s="65" t="s">
        <v>52</v>
      </c>
      <c r="AU502" s="23">
        <f t="shared" si="158"/>
        <v>-2</v>
      </c>
      <c r="AV502" s="23" t="str">
        <f t="shared" si="158"/>
        <v/>
      </c>
      <c r="AW502" s="23" t="str">
        <f t="shared" si="158"/>
        <v/>
      </c>
      <c r="AX502" s="23" t="str">
        <f t="shared" si="158"/>
        <v/>
      </c>
      <c r="AY502" s="23" t="str">
        <f t="shared" si="158"/>
        <v/>
      </c>
      <c r="AZ502" s="23"/>
      <c r="BA502" s="25">
        <v>1.7</v>
      </c>
      <c r="BB502" s="25">
        <v>0</v>
      </c>
      <c r="BC502" s="25">
        <f t="shared" si="167"/>
        <v>-2</v>
      </c>
      <c r="BD502" s="25">
        <f>0.94*(BB502-1)+1</f>
        <v>6.0000000000000053E-2</v>
      </c>
      <c r="BF502" s="55">
        <f t="shared" si="157"/>
        <v>0</v>
      </c>
      <c r="BG502" s="66"/>
      <c r="BH502" s="66"/>
      <c r="BI502" s="25"/>
      <c r="BJ502" s="25"/>
      <c r="BK502" s="20"/>
      <c r="BL502" s="24"/>
      <c r="BM502" s="25"/>
      <c r="BN502" s="25"/>
      <c r="BO502" s="25"/>
      <c r="BP502" s="126"/>
    </row>
    <row r="503" spans="1:68" x14ac:dyDescent="0.2">
      <c r="A503" s="56">
        <v>45224</v>
      </c>
      <c r="B503" s="57" t="s">
        <v>561</v>
      </c>
      <c r="C503" s="24" t="s">
        <v>811</v>
      </c>
      <c r="D503" s="24" t="s">
        <v>397</v>
      </c>
      <c r="F503" s="74" t="s">
        <v>51</v>
      </c>
      <c r="G503" s="74" t="s">
        <v>103</v>
      </c>
      <c r="H503" s="24" t="s">
        <v>66</v>
      </c>
      <c r="I503" s="61" t="s">
        <v>159</v>
      </c>
      <c r="J503" s="61" t="s">
        <v>65</v>
      </c>
      <c r="K503" s="60" t="s">
        <v>812</v>
      </c>
      <c r="L503" s="122">
        <v>1</v>
      </c>
      <c r="M503" s="74" t="s">
        <v>105</v>
      </c>
      <c r="N503" s="60" t="s">
        <v>6</v>
      </c>
      <c r="R503" s="79">
        <v>6</v>
      </c>
      <c r="S503" s="65" t="s">
        <v>363</v>
      </c>
      <c r="T503" s="66" t="str">
        <f t="shared" si="159"/>
        <v>0.00</v>
      </c>
      <c r="U503" s="66">
        <f t="shared" si="160"/>
        <v>-1</v>
      </c>
      <c r="V503" s="66">
        <f t="shared" si="161"/>
        <v>92.52000000000001</v>
      </c>
      <c r="W503" s="66">
        <f t="shared" si="162"/>
        <v>1234.5</v>
      </c>
      <c r="X503" s="20">
        <f t="shared" si="163"/>
        <v>7.4945321992709604E-2</v>
      </c>
      <c r="Y503" s="67">
        <f t="shared" si="164"/>
        <v>0.92520000000000013</v>
      </c>
      <c r="Z503" s="68">
        <f t="shared" si="165"/>
        <v>9252.0000000000018</v>
      </c>
      <c r="AA503" s="65" t="s">
        <v>52</v>
      </c>
      <c r="AU503" s="23">
        <f t="shared" si="158"/>
        <v>-1</v>
      </c>
      <c r="AV503" s="23" t="str">
        <f t="shared" si="158"/>
        <v/>
      </c>
      <c r="AW503" s="23" t="str">
        <f t="shared" si="158"/>
        <v/>
      </c>
      <c r="AX503" s="23" t="str">
        <f t="shared" si="158"/>
        <v/>
      </c>
      <c r="AY503" s="23" t="str">
        <f t="shared" si="158"/>
        <v/>
      </c>
      <c r="AZ503" s="23"/>
      <c r="BA503" s="25">
        <v>9.5</v>
      </c>
      <c r="BB503" s="25">
        <v>11</v>
      </c>
      <c r="BC503" s="25">
        <f t="shared" si="167"/>
        <v>10</v>
      </c>
      <c r="BD503" s="25">
        <f t="shared" ref="BD503:BD547" si="168">0.93*(BB503-1)+1</f>
        <v>10.3</v>
      </c>
      <c r="BF503" s="55">
        <f t="shared" si="157"/>
        <v>0</v>
      </c>
      <c r="BG503" s="66"/>
      <c r="BH503" s="66"/>
      <c r="BI503" s="25"/>
      <c r="BJ503" s="25"/>
      <c r="BK503" s="20"/>
      <c r="BL503" s="24"/>
      <c r="BM503" s="25"/>
      <c r="BN503" s="25"/>
      <c r="BO503" s="25"/>
      <c r="BP503" s="126"/>
    </row>
    <row r="504" spans="1:68" x14ac:dyDescent="0.2">
      <c r="A504" s="56">
        <v>45224</v>
      </c>
      <c r="B504" s="57" t="s">
        <v>561</v>
      </c>
      <c r="C504" s="24" t="s">
        <v>811</v>
      </c>
      <c r="D504" s="24" t="s">
        <v>397</v>
      </c>
      <c r="F504" s="74" t="s">
        <v>51</v>
      </c>
      <c r="G504" s="74" t="s">
        <v>103</v>
      </c>
      <c r="H504" s="24" t="s">
        <v>66</v>
      </c>
      <c r="I504" s="61" t="s">
        <v>159</v>
      </c>
      <c r="J504" s="61" t="s">
        <v>65</v>
      </c>
      <c r="K504" s="60" t="s">
        <v>812</v>
      </c>
      <c r="L504" s="122">
        <v>1</v>
      </c>
      <c r="M504" s="74" t="s">
        <v>105</v>
      </c>
      <c r="N504" s="60" t="s">
        <v>7</v>
      </c>
      <c r="R504" s="79">
        <v>2.25</v>
      </c>
      <c r="S504" s="65" t="s">
        <v>363</v>
      </c>
      <c r="T504" s="66" t="str">
        <f t="shared" si="159"/>
        <v>0.00</v>
      </c>
      <c r="U504" s="66">
        <f t="shared" si="160"/>
        <v>-1</v>
      </c>
      <c r="V504" s="66">
        <f t="shared" si="161"/>
        <v>91.52000000000001</v>
      </c>
      <c r="W504" s="66">
        <f t="shared" si="162"/>
        <v>1235.5</v>
      </c>
      <c r="X504" s="20">
        <f t="shared" si="163"/>
        <v>7.4075273168757602E-2</v>
      </c>
      <c r="Y504" s="67">
        <f t="shared" si="164"/>
        <v>0.91520000000000012</v>
      </c>
      <c r="Z504" s="68">
        <f t="shared" si="165"/>
        <v>9152.0000000000018</v>
      </c>
      <c r="AA504" s="65" t="s">
        <v>52</v>
      </c>
      <c r="AU504" s="23">
        <f t="shared" si="158"/>
        <v>-1</v>
      </c>
      <c r="AV504" s="23" t="str">
        <f t="shared" si="158"/>
        <v/>
      </c>
      <c r="AW504" s="23" t="str">
        <f t="shared" si="158"/>
        <v/>
      </c>
      <c r="AX504" s="23" t="str">
        <f t="shared" si="158"/>
        <v/>
      </c>
      <c r="AY504" s="23" t="str">
        <f t="shared" si="158"/>
        <v/>
      </c>
      <c r="AZ504" s="23"/>
      <c r="BA504" s="25">
        <v>2.2000000000000002</v>
      </c>
      <c r="BB504" s="25">
        <v>2.68</v>
      </c>
      <c r="BC504" s="25">
        <f t="shared" si="167"/>
        <v>1.6800000000000002</v>
      </c>
      <c r="BD504" s="25">
        <f t="shared" si="168"/>
        <v>2.5624000000000002</v>
      </c>
      <c r="BF504" s="55">
        <f t="shared" si="157"/>
        <v>0</v>
      </c>
      <c r="BG504" s="66"/>
      <c r="BH504" s="66"/>
      <c r="BI504" s="25"/>
      <c r="BJ504" s="25"/>
      <c r="BK504" s="20"/>
      <c r="BL504" s="24"/>
      <c r="BM504" s="25"/>
      <c r="BN504" s="25"/>
      <c r="BO504" s="25"/>
      <c r="BP504" s="126"/>
    </row>
    <row r="505" spans="1:68" x14ac:dyDescent="0.2">
      <c r="A505" s="56">
        <v>45227</v>
      </c>
      <c r="B505" s="57" t="s">
        <v>561</v>
      </c>
      <c r="C505" s="24" t="s">
        <v>815</v>
      </c>
      <c r="D505" s="24" t="s">
        <v>573</v>
      </c>
      <c r="F505" s="74" t="s">
        <v>51</v>
      </c>
      <c r="G505" s="74" t="s">
        <v>103</v>
      </c>
      <c r="H505" s="24" t="s">
        <v>417</v>
      </c>
      <c r="I505" s="61" t="s">
        <v>80</v>
      </c>
      <c r="J505" s="61" t="s">
        <v>159</v>
      </c>
      <c r="K505" s="60" t="s">
        <v>813</v>
      </c>
      <c r="L505" s="122">
        <v>1</v>
      </c>
      <c r="M505" s="74" t="s">
        <v>105</v>
      </c>
      <c r="N505" s="60" t="s">
        <v>6</v>
      </c>
      <c r="R505" s="79">
        <v>5</v>
      </c>
      <c r="S505" s="65" t="s">
        <v>363</v>
      </c>
      <c r="T505" s="66" t="str">
        <f t="shared" si="159"/>
        <v>0.00</v>
      </c>
      <c r="U505" s="66">
        <f t="shared" si="160"/>
        <v>-1</v>
      </c>
      <c r="V505" s="66">
        <f t="shared" si="161"/>
        <v>90.52000000000001</v>
      </c>
      <c r="W505" s="66">
        <f t="shared" si="162"/>
        <v>1236.5</v>
      </c>
      <c r="X505" s="20">
        <f t="shared" si="163"/>
        <v>7.3206631621512336E-2</v>
      </c>
      <c r="Y505" s="67">
        <f t="shared" si="164"/>
        <v>0.90520000000000012</v>
      </c>
      <c r="Z505" s="68">
        <f t="shared" si="165"/>
        <v>9052.0000000000018</v>
      </c>
      <c r="AA505" s="65" t="s">
        <v>52</v>
      </c>
      <c r="AU505" s="23">
        <f t="shared" si="158"/>
        <v>-1</v>
      </c>
      <c r="AV505" s="23" t="str">
        <f t="shared" si="158"/>
        <v/>
      </c>
      <c r="AW505" s="23" t="str">
        <f t="shared" si="158"/>
        <v/>
      </c>
      <c r="AX505" s="23" t="str">
        <f t="shared" si="158"/>
        <v/>
      </c>
      <c r="AY505" s="23" t="str">
        <f t="shared" si="158"/>
        <v/>
      </c>
      <c r="AZ505" s="23"/>
      <c r="BA505" s="25">
        <v>9.5</v>
      </c>
      <c r="BB505" s="25">
        <v>7.15</v>
      </c>
      <c r="BC505" s="25">
        <f t="shared" si="167"/>
        <v>6.15</v>
      </c>
      <c r="BD505" s="25">
        <f t="shared" si="168"/>
        <v>6.7195000000000009</v>
      </c>
      <c r="BF505" s="55">
        <f t="shared" si="157"/>
        <v>0</v>
      </c>
      <c r="BG505" s="66"/>
      <c r="BH505" s="66"/>
      <c r="BI505" s="25"/>
      <c r="BJ505" s="25"/>
      <c r="BK505" s="20"/>
      <c r="BL505" s="24"/>
      <c r="BM505" s="25"/>
      <c r="BN505" s="25"/>
      <c r="BO505" s="25"/>
      <c r="BP505" s="126"/>
    </row>
    <row r="506" spans="1:68" x14ac:dyDescent="0.2">
      <c r="A506" s="56">
        <v>45227</v>
      </c>
      <c r="B506" s="57" t="s">
        <v>561</v>
      </c>
      <c r="C506" s="24" t="s">
        <v>815</v>
      </c>
      <c r="D506" s="24" t="s">
        <v>573</v>
      </c>
      <c r="F506" s="74" t="s">
        <v>51</v>
      </c>
      <c r="G506" s="74" t="s">
        <v>103</v>
      </c>
      <c r="H506" s="24" t="s">
        <v>124</v>
      </c>
      <c r="I506" s="61" t="s">
        <v>95</v>
      </c>
      <c r="J506" s="61" t="s">
        <v>202</v>
      </c>
      <c r="K506" s="70" t="s">
        <v>814</v>
      </c>
      <c r="L506" s="122">
        <v>1</v>
      </c>
      <c r="M506" s="74" t="s">
        <v>105</v>
      </c>
      <c r="N506" s="60" t="s">
        <v>6</v>
      </c>
      <c r="R506" s="79">
        <v>3.9</v>
      </c>
      <c r="S506" s="65" t="s">
        <v>373</v>
      </c>
      <c r="T506" s="66" t="str">
        <f t="shared" si="159"/>
        <v>0.00</v>
      </c>
      <c r="U506" s="66">
        <f t="shared" si="160"/>
        <v>-1</v>
      </c>
      <c r="V506" s="66">
        <f t="shared" si="161"/>
        <v>89.52000000000001</v>
      </c>
      <c r="W506" s="66">
        <f t="shared" si="162"/>
        <v>1237.5</v>
      </c>
      <c r="X506" s="20">
        <f t="shared" si="163"/>
        <v>7.2339393939393953E-2</v>
      </c>
      <c r="Y506" s="67">
        <f t="shared" si="164"/>
        <v>0.89520000000000011</v>
      </c>
      <c r="Z506" s="68">
        <f t="shared" si="165"/>
        <v>8952.0000000000018</v>
      </c>
      <c r="AA506" s="65" t="s">
        <v>52</v>
      </c>
      <c r="AU506" s="23">
        <f t="shared" si="158"/>
        <v>-1</v>
      </c>
      <c r="AV506" s="23" t="str">
        <f t="shared" si="158"/>
        <v/>
      </c>
      <c r="AW506" s="23" t="str">
        <f t="shared" si="158"/>
        <v/>
      </c>
      <c r="AX506" s="23" t="str">
        <f t="shared" si="158"/>
        <v/>
      </c>
      <c r="AY506" s="23" t="str">
        <f t="shared" si="158"/>
        <v/>
      </c>
      <c r="AZ506" s="23"/>
      <c r="BA506" s="25">
        <v>4.2</v>
      </c>
      <c r="BB506" s="25">
        <v>0</v>
      </c>
      <c r="BC506" s="25">
        <f t="shared" si="167"/>
        <v>-1</v>
      </c>
      <c r="BD506" s="25">
        <f t="shared" si="168"/>
        <v>6.9999999999999951E-2</v>
      </c>
      <c r="BF506" s="55">
        <f t="shared" si="157"/>
        <v>0</v>
      </c>
      <c r="BG506" s="66"/>
      <c r="BH506" s="66"/>
      <c r="BI506" s="25"/>
      <c r="BJ506" s="25"/>
      <c r="BK506" s="20"/>
      <c r="BL506" s="24"/>
      <c r="BM506" s="25"/>
      <c r="BN506" s="25"/>
      <c r="BO506" s="25"/>
      <c r="BP506" s="126"/>
    </row>
    <row r="507" spans="1:68" x14ac:dyDescent="0.2">
      <c r="A507" s="56">
        <v>45229</v>
      </c>
      <c r="B507" s="57" t="s">
        <v>561</v>
      </c>
      <c r="C507" s="24" t="s">
        <v>816</v>
      </c>
      <c r="D507" s="24" t="s">
        <v>621</v>
      </c>
      <c r="F507" s="74" t="s">
        <v>51</v>
      </c>
      <c r="G507" s="74" t="s">
        <v>103</v>
      </c>
      <c r="H507" s="24" t="s">
        <v>726</v>
      </c>
      <c r="I507" s="61" t="s">
        <v>84</v>
      </c>
      <c r="J507" s="61" t="s">
        <v>80</v>
      </c>
      <c r="K507" s="60" t="s">
        <v>651</v>
      </c>
      <c r="L507" s="122">
        <v>1</v>
      </c>
      <c r="M507" s="74" t="s">
        <v>105</v>
      </c>
      <c r="N507" s="60" t="s">
        <v>6</v>
      </c>
      <c r="R507" s="79">
        <v>5</v>
      </c>
      <c r="S507" s="65" t="s">
        <v>363</v>
      </c>
      <c r="T507" s="66" t="str">
        <f t="shared" si="159"/>
        <v>0.00</v>
      </c>
      <c r="U507" s="66">
        <f t="shared" si="160"/>
        <v>-1</v>
      </c>
      <c r="V507" s="66">
        <f t="shared" si="161"/>
        <v>88.52000000000001</v>
      </c>
      <c r="W507" s="66">
        <f t="shared" si="162"/>
        <v>1238.5</v>
      </c>
      <c r="X507" s="20">
        <f t="shared" si="163"/>
        <v>7.1473556721840942E-2</v>
      </c>
      <c r="Y507" s="67">
        <f t="shared" si="164"/>
        <v>0.8852000000000001</v>
      </c>
      <c r="Z507" s="68">
        <f t="shared" si="165"/>
        <v>8852.0000000000018</v>
      </c>
      <c r="AA507" s="65" t="s">
        <v>52</v>
      </c>
      <c r="AU507" s="23">
        <f t="shared" ref="AU507:AY542" si="169">IF($G507=AU$2,$U507,"")</f>
        <v>-1</v>
      </c>
      <c r="AV507" s="23" t="str">
        <f t="shared" si="169"/>
        <v/>
      </c>
      <c r="AW507" s="23" t="str">
        <f t="shared" si="169"/>
        <v/>
      </c>
      <c r="AX507" s="23" t="str">
        <f t="shared" si="169"/>
        <v/>
      </c>
      <c r="AY507" s="23" t="str">
        <f t="shared" si="169"/>
        <v/>
      </c>
      <c r="AZ507" s="23"/>
      <c r="BA507" s="25">
        <v>7.7</v>
      </c>
      <c r="BB507" s="25">
        <v>6.73</v>
      </c>
      <c r="BC507" s="25">
        <f t="shared" si="167"/>
        <v>5.73</v>
      </c>
      <c r="BD507" s="25">
        <f t="shared" si="168"/>
        <v>6.3289000000000009</v>
      </c>
      <c r="BF507" s="55">
        <f t="shared" si="157"/>
        <v>0</v>
      </c>
      <c r="BG507" s="66"/>
      <c r="BH507" s="66"/>
      <c r="BI507" s="25"/>
      <c r="BJ507" s="25"/>
      <c r="BK507" s="20"/>
      <c r="BL507" s="24"/>
      <c r="BM507" s="25"/>
      <c r="BN507" s="25"/>
      <c r="BO507" s="25"/>
      <c r="BP507" s="126"/>
    </row>
    <row r="508" spans="1:68" x14ac:dyDescent="0.2">
      <c r="A508" s="56">
        <v>45229</v>
      </c>
      <c r="B508" s="57" t="s">
        <v>561</v>
      </c>
      <c r="C508" s="24" t="s">
        <v>816</v>
      </c>
      <c r="D508" s="24" t="s">
        <v>621</v>
      </c>
      <c r="F508" s="74" t="s">
        <v>51</v>
      </c>
      <c r="G508" s="74" t="s">
        <v>103</v>
      </c>
      <c r="H508" s="24" t="s">
        <v>726</v>
      </c>
      <c r="I508" s="61" t="s">
        <v>84</v>
      </c>
      <c r="J508" s="61" t="s">
        <v>80</v>
      </c>
      <c r="K508" s="60" t="s">
        <v>651</v>
      </c>
      <c r="L508" s="122">
        <v>2</v>
      </c>
      <c r="M508" s="74" t="s">
        <v>105</v>
      </c>
      <c r="N508" s="60" t="s">
        <v>7</v>
      </c>
      <c r="R508" s="79">
        <v>1.95</v>
      </c>
      <c r="S508" s="65" t="s">
        <v>363</v>
      </c>
      <c r="T508" s="66" t="str">
        <f t="shared" si="159"/>
        <v>0.00</v>
      </c>
      <c r="U508" s="66">
        <f t="shared" si="160"/>
        <v>-2</v>
      </c>
      <c r="V508" s="66">
        <f t="shared" si="161"/>
        <v>86.52000000000001</v>
      </c>
      <c r="W508" s="66">
        <f t="shared" si="162"/>
        <v>1240.5</v>
      </c>
      <c r="X508" s="20">
        <f t="shared" si="163"/>
        <v>6.9746070133010887E-2</v>
      </c>
      <c r="Y508" s="67">
        <f t="shared" si="164"/>
        <v>0.86520000000000008</v>
      </c>
      <c r="Z508" s="68">
        <f t="shared" si="165"/>
        <v>8652.0000000000018</v>
      </c>
      <c r="AA508" s="65" t="s">
        <v>52</v>
      </c>
      <c r="AU508" s="23">
        <f t="shared" si="169"/>
        <v>-2</v>
      </c>
      <c r="AV508" s="23" t="str">
        <f t="shared" si="169"/>
        <v/>
      </c>
      <c r="AW508" s="23" t="str">
        <f t="shared" si="169"/>
        <v/>
      </c>
      <c r="AX508" s="23" t="str">
        <f t="shared" si="169"/>
        <v/>
      </c>
      <c r="AY508" s="23" t="str">
        <f t="shared" si="169"/>
        <v/>
      </c>
      <c r="AZ508" s="23"/>
      <c r="BA508" s="25">
        <v>2.2000000000000002</v>
      </c>
      <c r="BB508" s="25">
        <v>2.62</v>
      </c>
      <c r="BC508" s="25">
        <f t="shared" si="167"/>
        <v>3.24</v>
      </c>
      <c r="BD508" s="25">
        <f t="shared" si="168"/>
        <v>2.5066000000000002</v>
      </c>
      <c r="BF508" s="55">
        <f t="shared" si="157"/>
        <v>0</v>
      </c>
      <c r="BG508" s="66"/>
      <c r="BH508" s="66"/>
      <c r="BI508" s="25"/>
      <c r="BJ508" s="25"/>
      <c r="BK508" s="20"/>
      <c r="BL508" s="24"/>
      <c r="BM508" s="25"/>
      <c r="BN508" s="25"/>
      <c r="BO508" s="25"/>
      <c r="BP508" s="126"/>
    </row>
    <row r="509" spans="1:68" x14ac:dyDescent="0.2">
      <c r="A509" s="56">
        <v>45229</v>
      </c>
      <c r="B509" s="57" t="s">
        <v>561</v>
      </c>
      <c r="C509" s="24" t="s">
        <v>816</v>
      </c>
      <c r="D509" s="24" t="s">
        <v>621</v>
      </c>
      <c r="F509" s="74" t="s">
        <v>51</v>
      </c>
      <c r="G509" s="74" t="s">
        <v>103</v>
      </c>
      <c r="H509" s="24" t="s">
        <v>726</v>
      </c>
      <c r="I509" s="61" t="s">
        <v>96</v>
      </c>
      <c r="J509" s="61" t="s">
        <v>63</v>
      </c>
      <c r="K509" s="60" t="s">
        <v>818</v>
      </c>
      <c r="L509" s="122">
        <v>1</v>
      </c>
      <c r="M509" s="74" t="s">
        <v>105</v>
      </c>
      <c r="N509" s="60" t="s">
        <v>6</v>
      </c>
      <c r="R509" s="79">
        <v>6.5</v>
      </c>
      <c r="S509" s="65" t="s">
        <v>363</v>
      </c>
      <c r="T509" s="66" t="str">
        <f t="shared" si="159"/>
        <v>0.00</v>
      </c>
      <c r="U509" s="66">
        <f t="shared" si="160"/>
        <v>-1</v>
      </c>
      <c r="V509" s="66">
        <f t="shared" si="161"/>
        <v>85.52000000000001</v>
      </c>
      <c r="W509" s="66">
        <f t="shared" si="162"/>
        <v>1241.5</v>
      </c>
      <c r="X509" s="20">
        <f t="shared" si="163"/>
        <v>6.8884414015304082E-2</v>
      </c>
      <c r="Y509" s="67">
        <f t="shared" si="164"/>
        <v>0.85520000000000007</v>
      </c>
      <c r="Z509" s="68">
        <f t="shared" si="165"/>
        <v>8552.0000000000018</v>
      </c>
      <c r="AA509" s="65" t="s">
        <v>52</v>
      </c>
      <c r="AU509" s="23">
        <f t="shared" si="169"/>
        <v>-1</v>
      </c>
      <c r="AV509" s="23" t="str">
        <f t="shared" si="169"/>
        <v/>
      </c>
      <c r="AW509" s="23" t="str">
        <f t="shared" si="169"/>
        <v/>
      </c>
      <c r="AX509" s="23" t="str">
        <f t="shared" si="169"/>
        <v/>
      </c>
      <c r="AY509" s="23" t="str">
        <f t="shared" si="169"/>
        <v/>
      </c>
      <c r="AZ509" s="23"/>
      <c r="BA509" s="25">
        <v>6.3</v>
      </c>
      <c r="BB509" s="25">
        <v>6.4</v>
      </c>
      <c r="BC509" s="25">
        <f t="shared" si="167"/>
        <v>5.4</v>
      </c>
      <c r="BD509" s="25">
        <f t="shared" si="168"/>
        <v>6.0220000000000002</v>
      </c>
      <c r="BF509" s="55">
        <f t="shared" si="157"/>
        <v>0</v>
      </c>
      <c r="BG509" s="66"/>
      <c r="BH509" s="66"/>
      <c r="BI509" s="25"/>
      <c r="BJ509" s="25"/>
      <c r="BK509" s="20"/>
      <c r="BL509" s="24"/>
      <c r="BM509" s="25"/>
      <c r="BN509" s="25"/>
      <c r="BO509" s="25"/>
      <c r="BP509" s="126"/>
    </row>
    <row r="510" spans="1:68" x14ac:dyDescent="0.2">
      <c r="A510" s="56">
        <v>45229</v>
      </c>
      <c r="B510" s="57" t="s">
        <v>561</v>
      </c>
      <c r="C510" s="24" t="s">
        <v>816</v>
      </c>
      <c r="D510" s="24" t="s">
        <v>621</v>
      </c>
      <c r="F510" s="74" t="s">
        <v>51</v>
      </c>
      <c r="G510" s="74" t="s">
        <v>103</v>
      </c>
      <c r="H510" s="24" t="s">
        <v>726</v>
      </c>
      <c r="I510" s="61" t="s">
        <v>96</v>
      </c>
      <c r="J510" s="61" t="s">
        <v>63</v>
      </c>
      <c r="K510" s="60" t="s">
        <v>818</v>
      </c>
      <c r="L510" s="122">
        <v>2</v>
      </c>
      <c r="M510" s="74" t="s">
        <v>105</v>
      </c>
      <c r="N510" s="60" t="s">
        <v>7</v>
      </c>
      <c r="R510" s="79">
        <v>2.2000000000000002</v>
      </c>
      <c r="S510" s="65" t="s">
        <v>363</v>
      </c>
      <c r="T510" s="66" t="str">
        <f t="shared" si="159"/>
        <v>0.00</v>
      </c>
      <c r="U510" s="66">
        <f t="shared" si="160"/>
        <v>-2</v>
      </c>
      <c r="V510" s="66">
        <f t="shared" si="161"/>
        <v>83.52000000000001</v>
      </c>
      <c r="W510" s="66">
        <f t="shared" si="162"/>
        <v>1243.5</v>
      </c>
      <c r="X510" s="20">
        <f t="shared" si="163"/>
        <v>6.7165259348612796E-2</v>
      </c>
      <c r="Y510" s="67">
        <f t="shared" si="164"/>
        <v>0.83520000000000005</v>
      </c>
      <c r="Z510" s="68">
        <f t="shared" si="165"/>
        <v>8352.0000000000018</v>
      </c>
      <c r="AA510" s="65" t="s">
        <v>52</v>
      </c>
      <c r="AU510" s="23">
        <f t="shared" si="169"/>
        <v>-2</v>
      </c>
      <c r="AV510" s="23" t="str">
        <f t="shared" si="169"/>
        <v/>
      </c>
      <c r="AW510" s="23" t="str">
        <f t="shared" si="169"/>
        <v/>
      </c>
      <c r="AX510" s="23" t="str">
        <f t="shared" si="169"/>
        <v/>
      </c>
      <c r="AY510" s="23" t="str">
        <f t="shared" si="169"/>
        <v/>
      </c>
      <c r="AZ510" s="23"/>
      <c r="BA510" s="25">
        <v>2</v>
      </c>
      <c r="BB510" s="25">
        <v>2.4</v>
      </c>
      <c r="BC510" s="25">
        <f t="shared" si="167"/>
        <v>2.8</v>
      </c>
      <c r="BD510" s="25">
        <f t="shared" si="168"/>
        <v>2.302</v>
      </c>
      <c r="BF510" s="55">
        <f t="shared" si="157"/>
        <v>0</v>
      </c>
      <c r="BG510" s="66"/>
      <c r="BH510" s="66"/>
      <c r="BI510" s="25"/>
      <c r="BJ510" s="25"/>
      <c r="BK510" s="20"/>
      <c r="BL510" s="24"/>
      <c r="BM510" s="25"/>
      <c r="BN510" s="25"/>
      <c r="BO510" s="25"/>
      <c r="BP510" s="126"/>
    </row>
    <row r="511" spans="1:68" x14ac:dyDescent="0.2">
      <c r="A511" s="56">
        <v>45296</v>
      </c>
      <c r="B511" s="57" t="s">
        <v>892</v>
      </c>
      <c r="C511" s="24" t="s">
        <v>826</v>
      </c>
      <c r="D511" s="24" t="s">
        <v>562</v>
      </c>
      <c r="F511" s="74" t="s">
        <v>51</v>
      </c>
      <c r="G511" s="74" t="s">
        <v>103</v>
      </c>
      <c r="H511" s="24" t="s">
        <v>194</v>
      </c>
      <c r="I511" s="61" t="s">
        <v>95</v>
      </c>
      <c r="J511" s="61" t="s">
        <v>80</v>
      </c>
      <c r="K511" s="60" t="s">
        <v>824</v>
      </c>
      <c r="L511" s="122">
        <v>1</v>
      </c>
      <c r="M511" s="74" t="s">
        <v>105</v>
      </c>
      <c r="N511" s="60" t="s">
        <v>6</v>
      </c>
      <c r="R511" s="79">
        <v>6</v>
      </c>
      <c r="S511" s="65" t="s">
        <v>363</v>
      </c>
      <c r="T511" s="66" t="str">
        <f t="shared" si="159"/>
        <v>0.00</v>
      </c>
      <c r="U511" s="66">
        <f t="shared" si="160"/>
        <v>-1</v>
      </c>
      <c r="V511" s="66">
        <f t="shared" si="161"/>
        <v>82.52000000000001</v>
      </c>
      <c r="W511" s="66">
        <f t="shared" si="162"/>
        <v>1244.5</v>
      </c>
      <c r="X511" s="20">
        <f t="shared" si="163"/>
        <v>6.6307754118119733E-2</v>
      </c>
      <c r="Y511" s="67">
        <f t="shared" si="164"/>
        <v>0.82520000000000016</v>
      </c>
      <c r="Z511" s="68">
        <f t="shared" si="165"/>
        <v>8252.0000000000018</v>
      </c>
      <c r="AA511" s="65" t="s">
        <v>52</v>
      </c>
      <c r="AU511" s="23">
        <f t="shared" si="169"/>
        <v>-1</v>
      </c>
      <c r="AV511" s="23" t="str">
        <f t="shared" si="169"/>
        <v/>
      </c>
      <c r="AW511" s="23" t="str">
        <f t="shared" si="169"/>
        <v/>
      </c>
      <c r="AX511" s="23" t="str">
        <f t="shared" si="169"/>
        <v/>
      </c>
      <c r="AY511" s="23" t="str">
        <f t="shared" si="169"/>
        <v/>
      </c>
      <c r="AZ511" s="23"/>
      <c r="BA511" s="25">
        <v>7</v>
      </c>
      <c r="BB511" s="25">
        <v>7.82</v>
      </c>
      <c r="BC511" s="25">
        <f t="shared" si="167"/>
        <v>6.82</v>
      </c>
      <c r="BD511" s="25">
        <f t="shared" si="168"/>
        <v>7.3426000000000009</v>
      </c>
      <c r="BF511" s="55">
        <f t="shared" si="157"/>
        <v>0</v>
      </c>
      <c r="BG511" s="66"/>
      <c r="BH511" s="66"/>
      <c r="BI511" s="25"/>
      <c r="BJ511" s="25"/>
      <c r="BK511" s="20"/>
      <c r="BL511" s="24"/>
      <c r="BM511" s="25"/>
      <c r="BN511" s="25"/>
      <c r="BO511" s="25"/>
      <c r="BP511" s="126"/>
    </row>
    <row r="512" spans="1:68" x14ac:dyDescent="0.2">
      <c r="A512" s="56">
        <v>45296</v>
      </c>
      <c r="B512" s="57" t="s">
        <v>892</v>
      </c>
      <c r="C512" s="24" t="s">
        <v>828</v>
      </c>
      <c r="D512" s="24" t="s">
        <v>562</v>
      </c>
      <c r="F512" s="74" t="s">
        <v>51</v>
      </c>
      <c r="G512" s="74" t="s">
        <v>103</v>
      </c>
      <c r="H512" s="24" t="s">
        <v>176</v>
      </c>
      <c r="I512" s="61" t="s">
        <v>80</v>
      </c>
      <c r="J512" s="61" t="s">
        <v>159</v>
      </c>
      <c r="K512" s="60" t="s">
        <v>829</v>
      </c>
      <c r="L512" s="122">
        <v>1</v>
      </c>
      <c r="M512" s="74" t="s">
        <v>105</v>
      </c>
      <c r="N512" s="60" t="s">
        <v>6</v>
      </c>
      <c r="R512" s="79">
        <v>9.0953999999999979</v>
      </c>
      <c r="S512" s="65" t="s">
        <v>363</v>
      </c>
      <c r="T512" s="66" t="str">
        <f t="shared" si="159"/>
        <v>0.00</v>
      </c>
      <c r="U512" s="66">
        <f t="shared" si="160"/>
        <v>-1</v>
      </c>
      <c r="V512" s="66">
        <f t="shared" si="161"/>
        <v>81.52000000000001</v>
      </c>
      <c r="W512" s="66">
        <f t="shared" si="162"/>
        <v>1245.5</v>
      </c>
      <c r="X512" s="20">
        <f t="shared" si="163"/>
        <v>6.5451625853071058E-2</v>
      </c>
      <c r="Y512" s="67">
        <f t="shared" si="164"/>
        <v>0.81520000000000015</v>
      </c>
      <c r="Z512" s="68">
        <f t="shared" si="165"/>
        <v>8152.0000000000009</v>
      </c>
      <c r="AA512" s="65" t="s">
        <v>52</v>
      </c>
      <c r="AU512" s="23">
        <f t="shared" si="169"/>
        <v>-1</v>
      </c>
      <c r="AV512" s="23" t="str">
        <f t="shared" si="169"/>
        <v/>
      </c>
      <c r="AW512" s="23" t="str">
        <f t="shared" si="169"/>
        <v/>
      </c>
      <c r="AX512" s="23" t="str">
        <f t="shared" si="169"/>
        <v/>
      </c>
      <c r="AY512" s="23" t="str">
        <f t="shared" si="169"/>
        <v/>
      </c>
      <c r="AZ512" s="23"/>
      <c r="BA512" s="25">
        <v>5.4</v>
      </c>
      <c r="BB512" s="25">
        <v>5.5</v>
      </c>
      <c r="BC512" s="25">
        <f t="shared" si="167"/>
        <v>4.5</v>
      </c>
      <c r="BD512" s="25">
        <f t="shared" si="168"/>
        <v>5.1850000000000005</v>
      </c>
      <c r="BF512" s="55">
        <f t="shared" si="157"/>
        <v>0</v>
      </c>
      <c r="BG512" s="66"/>
      <c r="BH512" s="66"/>
      <c r="BI512" s="25"/>
      <c r="BJ512" s="25"/>
      <c r="BK512" s="20"/>
      <c r="BL512" s="24"/>
      <c r="BM512" s="25"/>
      <c r="BN512" s="25"/>
      <c r="BO512" s="25"/>
      <c r="BP512" s="126"/>
    </row>
    <row r="513" spans="1:68" x14ac:dyDescent="0.2">
      <c r="A513" s="56">
        <v>45296</v>
      </c>
      <c r="B513" s="57" t="s">
        <v>892</v>
      </c>
      <c r="C513" s="24" t="s">
        <v>828</v>
      </c>
      <c r="D513" s="24" t="s">
        <v>562</v>
      </c>
      <c r="F513" s="74" t="s">
        <v>51</v>
      </c>
      <c r="G513" s="74" t="s">
        <v>103</v>
      </c>
      <c r="H513" s="24" t="s">
        <v>176</v>
      </c>
      <c r="I513" s="61" t="s">
        <v>80</v>
      </c>
      <c r="J513" s="61" t="s">
        <v>159</v>
      </c>
      <c r="K513" s="60" t="s">
        <v>829</v>
      </c>
      <c r="L513" s="122">
        <v>2</v>
      </c>
      <c r="M513" s="74" t="s">
        <v>105</v>
      </c>
      <c r="N513" s="60" t="s">
        <v>7</v>
      </c>
      <c r="R513" s="79">
        <v>2.1669</v>
      </c>
      <c r="S513" s="65" t="s">
        <v>363</v>
      </c>
      <c r="T513" s="66" t="str">
        <f t="shared" si="159"/>
        <v>0.00</v>
      </c>
      <c r="U513" s="66">
        <f t="shared" si="160"/>
        <v>-2</v>
      </c>
      <c r="V513" s="66">
        <f t="shared" si="161"/>
        <v>79.52000000000001</v>
      </c>
      <c r="W513" s="66">
        <f t="shared" si="162"/>
        <v>1247.5</v>
      </c>
      <c r="X513" s="20">
        <f t="shared" si="163"/>
        <v>6.374348697394791E-2</v>
      </c>
      <c r="Y513" s="67">
        <f t="shared" si="164"/>
        <v>0.79520000000000013</v>
      </c>
      <c r="Z513" s="68">
        <f t="shared" si="165"/>
        <v>7952.0000000000009</v>
      </c>
      <c r="AA513" s="65" t="s">
        <v>52</v>
      </c>
      <c r="AU513" s="23">
        <f t="shared" si="169"/>
        <v>-2</v>
      </c>
      <c r="AV513" s="23" t="str">
        <f t="shared" si="169"/>
        <v/>
      </c>
      <c r="AW513" s="23" t="str">
        <f t="shared" si="169"/>
        <v/>
      </c>
      <c r="AX513" s="23" t="str">
        <f t="shared" si="169"/>
        <v/>
      </c>
      <c r="AY513" s="23" t="str">
        <f t="shared" si="169"/>
        <v/>
      </c>
      <c r="AZ513" s="23"/>
      <c r="BA513" s="25">
        <v>2.1</v>
      </c>
      <c r="BB513" s="25">
        <v>1.78</v>
      </c>
      <c r="BC513" s="25">
        <f t="shared" si="167"/>
        <v>1.56</v>
      </c>
      <c r="BD513" s="25">
        <f t="shared" si="168"/>
        <v>1.7254</v>
      </c>
      <c r="BF513" s="55">
        <f t="shared" si="157"/>
        <v>0</v>
      </c>
      <c r="BG513" s="66"/>
      <c r="BH513" s="66"/>
      <c r="BI513" s="25"/>
      <c r="BJ513" s="25"/>
      <c r="BK513" s="20"/>
      <c r="BL513" s="24"/>
      <c r="BM513" s="25"/>
      <c r="BN513" s="25"/>
      <c r="BO513" s="25"/>
      <c r="BP513" s="126"/>
    </row>
    <row r="514" spans="1:68" x14ac:dyDescent="0.2">
      <c r="A514" s="56">
        <v>45297</v>
      </c>
      <c r="B514" s="57" t="s">
        <v>892</v>
      </c>
      <c r="C514" s="24" t="s">
        <v>833</v>
      </c>
      <c r="D514" s="24" t="s">
        <v>573</v>
      </c>
      <c r="F514" s="74" t="s">
        <v>51</v>
      </c>
      <c r="G514" s="74" t="s">
        <v>103</v>
      </c>
      <c r="H514" s="24" t="s">
        <v>66</v>
      </c>
      <c r="I514" s="61" t="s">
        <v>95</v>
      </c>
      <c r="J514" s="61" t="s">
        <v>317</v>
      </c>
      <c r="K514" s="60" t="s">
        <v>830</v>
      </c>
      <c r="L514" s="122">
        <v>1</v>
      </c>
      <c r="M514" s="74" t="s">
        <v>105</v>
      </c>
      <c r="N514" s="60" t="s">
        <v>6</v>
      </c>
      <c r="R514" s="79">
        <v>14.08</v>
      </c>
      <c r="S514" s="65" t="s">
        <v>363</v>
      </c>
      <c r="T514" s="66" t="str">
        <f t="shared" si="159"/>
        <v>0.00</v>
      </c>
      <c r="U514" s="66">
        <f t="shared" si="160"/>
        <v>-1</v>
      </c>
      <c r="V514" s="66">
        <f t="shared" si="161"/>
        <v>78.52000000000001</v>
      </c>
      <c r="W514" s="66">
        <f t="shared" si="162"/>
        <v>1248.5</v>
      </c>
      <c r="X514" s="20">
        <f t="shared" si="163"/>
        <v>6.289146976371647E-2</v>
      </c>
      <c r="Y514" s="67">
        <f t="shared" si="164"/>
        <v>0.78520000000000012</v>
      </c>
      <c r="Z514" s="68">
        <f t="shared" si="165"/>
        <v>7852.0000000000009</v>
      </c>
      <c r="AA514" s="65" t="s">
        <v>52</v>
      </c>
      <c r="AU514" s="23">
        <f t="shared" si="169"/>
        <v>-1</v>
      </c>
      <c r="AV514" s="23" t="str">
        <f t="shared" si="169"/>
        <v/>
      </c>
      <c r="AW514" s="23" t="str">
        <f t="shared" si="169"/>
        <v/>
      </c>
      <c r="AX514" s="23" t="str">
        <f t="shared" si="169"/>
        <v/>
      </c>
      <c r="AY514" s="23" t="str">
        <f t="shared" si="169"/>
        <v/>
      </c>
      <c r="AZ514" s="23"/>
      <c r="BA514" s="25">
        <v>21.2</v>
      </c>
      <c r="BB514" s="25">
        <v>29</v>
      </c>
      <c r="BC514" s="25">
        <f t="shared" si="167"/>
        <v>28</v>
      </c>
      <c r="BD514" s="25">
        <f t="shared" si="168"/>
        <v>27.040000000000003</v>
      </c>
      <c r="BF514" s="55">
        <f t="shared" ref="BF514:BF554" si="170">U514-SUM(AU514:AY514)</f>
        <v>0</v>
      </c>
      <c r="BG514" s="66"/>
      <c r="BH514" s="66"/>
      <c r="BI514" s="25"/>
      <c r="BJ514" s="25"/>
      <c r="BK514" s="20"/>
      <c r="BL514" s="24"/>
      <c r="BM514" s="25"/>
      <c r="BN514" s="25"/>
      <c r="BO514" s="25"/>
      <c r="BP514" s="126"/>
    </row>
    <row r="515" spans="1:68" x14ac:dyDescent="0.2">
      <c r="A515" s="56">
        <v>45297</v>
      </c>
      <c r="B515" s="57" t="s">
        <v>892</v>
      </c>
      <c r="C515" s="24" t="s">
        <v>833</v>
      </c>
      <c r="D515" s="24" t="s">
        <v>573</v>
      </c>
      <c r="F515" s="74" t="s">
        <v>51</v>
      </c>
      <c r="G515" s="74" t="s">
        <v>103</v>
      </c>
      <c r="H515" s="24" t="s">
        <v>66</v>
      </c>
      <c r="I515" s="61" t="s">
        <v>95</v>
      </c>
      <c r="J515" s="61" t="s">
        <v>317</v>
      </c>
      <c r="K515" s="60" t="s">
        <v>830</v>
      </c>
      <c r="L515" s="122">
        <v>1</v>
      </c>
      <c r="M515" s="74" t="s">
        <v>105</v>
      </c>
      <c r="N515" s="60" t="s">
        <v>7</v>
      </c>
      <c r="R515" s="79">
        <v>4.0939999999999994</v>
      </c>
      <c r="S515" s="65" t="s">
        <v>363</v>
      </c>
      <c r="T515" s="66" t="str">
        <f t="shared" si="159"/>
        <v>0.00</v>
      </c>
      <c r="U515" s="66">
        <f t="shared" si="160"/>
        <v>-1</v>
      </c>
      <c r="V515" s="66">
        <f t="shared" si="161"/>
        <v>77.52000000000001</v>
      </c>
      <c r="W515" s="66">
        <f t="shared" si="162"/>
        <v>1249.5</v>
      </c>
      <c r="X515" s="20">
        <f t="shared" si="163"/>
        <v>6.2040816326530621E-2</v>
      </c>
      <c r="Y515" s="67">
        <f t="shared" si="164"/>
        <v>0.77520000000000011</v>
      </c>
      <c r="Z515" s="68">
        <f t="shared" si="165"/>
        <v>7752.0000000000009</v>
      </c>
      <c r="AA515" s="65" t="s">
        <v>52</v>
      </c>
      <c r="AU515" s="23">
        <f t="shared" si="169"/>
        <v>-1</v>
      </c>
      <c r="AV515" s="23" t="str">
        <f t="shared" si="169"/>
        <v/>
      </c>
      <c r="AW515" s="23" t="str">
        <f t="shared" si="169"/>
        <v/>
      </c>
      <c r="AX515" s="23" t="str">
        <f t="shared" si="169"/>
        <v/>
      </c>
      <c r="AY515" s="23" t="str">
        <f t="shared" si="169"/>
        <v/>
      </c>
      <c r="AZ515" s="23"/>
      <c r="BA515" s="25">
        <v>4.5999999999999996</v>
      </c>
      <c r="BB515" s="25">
        <v>6.2</v>
      </c>
      <c r="BC515" s="25">
        <f t="shared" si="167"/>
        <v>5.2</v>
      </c>
      <c r="BD515" s="25">
        <f t="shared" si="168"/>
        <v>5.8360000000000003</v>
      </c>
      <c r="BF515" s="55">
        <f t="shared" si="170"/>
        <v>0</v>
      </c>
      <c r="BG515" s="66"/>
      <c r="BH515" s="66"/>
      <c r="BI515" s="25"/>
      <c r="BJ515" s="25"/>
      <c r="BK515" s="20"/>
      <c r="BL515" s="24"/>
      <c r="BM515" s="25"/>
      <c r="BN515" s="25"/>
      <c r="BO515" s="25"/>
      <c r="BP515" s="126"/>
    </row>
    <row r="516" spans="1:68" x14ac:dyDescent="0.2">
      <c r="A516" s="56">
        <v>45297</v>
      </c>
      <c r="B516" s="57" t="s">
        <v>892</v>
      </c>
      <c r="C516" s="24" t="s">
        <v>833</v>
      </c>
      <c r="D516" s="24" t="s">
        <v>573</v>
      </c>
      <c r="F516" s="74" t="s">
        <v>51</v>
      </c>
      <c r="G516" s="74" t="s">
        <v>103</v>
      </c>
      <c r="H516" s="24" t="s">
        <v>66</v>
      </c>
      <c r="I516" s="61" t="s">
        <v>202</v>
      </c>
      <c r="J516" s="61" t="s">
        <v>90</v>
      </c>
      <c r="K516" s="60" t="s">
        <v>831</v>
      </c>
      <c r="L516" s="122">
        <v>1</v>
      </c>
      <c r="M516" s="74" t="s">
        <v>105</v>
      </c>
      <c r="N516" s="60" t="s">
        <v>6</v>
      </c>
      <c r="R516" s="79">
        <v>10</v>
      </c>
      <c r="S516" s="65" t="s">
        <v>363</v>
      </c>
      <c r="T516" s="66" t="str">
        <f t="shared" si="159"/>
        <v>0.00</v>
      </c>
      <c r="U516" s="66">
        <f t="shared" si="160"/>
        <v>-1</v>
      </c>
      <c r="V516" s="66">
        <f t="shared" si="161"/>
        <v>76.52000000000001</v>
      </c>
      <c r="W516" s="66">
        <f t="shared" si="162"/>
        <v>1250.5</v>
      </c>
      <c r="X516" s="20">
        <f t="shared" si="163"/>
        <v>6.1191523390643751E-2</v>
      </c>
      <c r="Y516" s="67">
        <f t="shared" si="164"/>
        <v>0.7652000000000001</v>
      </c>
      <c r="Z516" s="68">
        <f t="shared" si="165"/>
        <v>7652.0000000000009</v>
      </c>
      <c r="AA516" s="65" t="s">
        <v>52</v>
      </c>
      <c r="AU516" s="23">
        <f t="shared" si="169"/>
        <v>-1</v>
      </c>
      <c r="AV516" s="23" t="str">
        <f t="shared" si="169"/>
        <v/>
      </c>
      <c r="AW516" s="23" t="str">
        <f t="shared" si="169"/>
        <v/>
      </c>
      <c r="AX516" s="23" t="str">
        <f t="shared" si="169"/>
        <v/>
      </c>
      <c r="AY516" s="23" t="str">
        <f t="shared" si="169"/>
        <v/>
      </c>
      <c r="AZ516" s="23"/>
      <c r="BA516" s="25">
        <v>15</v>
      </c>
      <c r="BB516" s="25">
        <v>16.5</v>
      </c>
      <c r="BC516" s="25">
        <f t="shared" si="167"/>
        <v>15.5</v>
      </c>
      <c r="BD516" s="25">
        <f t="shared" si="168"/>
        <v>15.415000000000001</v>
      </c>
      <c r="BF516" s="55">
        <f t="shared" si="170"/>
        <v>0</v>
      </c>
      <c r="BG516" s="66"/>
      <c r="BH516" s="66"/>
      <c r="BI516" s="25"/>
      <c r="BJ516" s="25"/>
      <c r="BK516" s="20"/>
      <c r="BL516" s="24"/>
      <c r="BM516" s="25"/>
      <c r="BN516" s="25"/>
      <c r="BO516" s="25"/>
      <c r="BP516" s="126"/>
    </row>
    <row r="517" spans="1:68" x14ac:dyDescent="0.2">
      <c r="A517" s="56">
        <v>45297</v>
      </c>
      <c r="B517" s="57" t="s">
        <v>892</v>
      </c>
      <c r="C517" s="24" t="s">
        <v>833</v>
      </c>
      <c r="D517" s="24" t="s">
        <v>573</v>
      </c>
      <c r="F517" s="74" t="s">
        <v>51</v>
      </c>
      <c r="G517" s="74" t="s">
        <v>103</v>
      </c>
      <c r="H517" s="24" t="s">
        <v>66</v>
      </c>
      <c r="I517" s="61" t="s">
        <v>202</v>
      </c>
      <c r="J517" s="61" t="s">
        <v>90</v>
      </c>
      <c r="K517" s="60" t="s">
        <v>831</v>
      </c>
      <c r="L517" s="122">
        <v>1</v>
      </c>
      <c r="M517" s="74" t="s">
        <v>105</v>
      </c>
      <c r="N517" s="60" t="s">
        <v>7</v>
      </c>
      <c r="R517" s="79">
        <v>3.3</v>
      </c>
      <c r="S517" s="65" t="s">
        <v>363</v>
      </c>
      <c r="T517" s="66" t="str">
        <f t="shared" si="159"/>
        <v>0.00</v>
      </c>
      <c r="U517" s="66">
        <f t="shared" si="160"/>
        <v>-1</v>
      </c>
      <c r="V517" s="66">
        <f t="shared" si="161"/>
        <v>75.52000000000001</v>
      </c>
      <c r="W517" s="66">
        <f t="shared" si="162"/>
        <v>1251.5</v>
      </c>
      <c r="X517" s="20">
        <f t="shared" si="163"/>
        <v>6.034358769476629E-2</v>
      </c>
      <c r="Y517" s="67">
        <f t="shared" si="164"/>
        <v>0.75520000000000009</v>
      </c>
      <c r="Z517" s="68">
        <f t="shared" si="165"/>
        <v>7552.0000000000009</v>
      </c>
      <c r="AA517" s="65" t="s">
        <v>52</v>
      </c>
      <c r="AU517" s="23">
        <f t="shared" si="169"/>
        <v>-1</v>
      </c>
      <c r="AV517" s="23" t="str">
        <f t="shared" si="169"/>
        <v/>
      </c>
      <c r="AW517" s="23" t="str">
        <f t="shared" si="169"/>
        <v/>
      </c>
      <c r="AX517" s="23" t="str">
        <f t="shared" si="169"/>
        <v/>
      </c>
      <c r="AY517" s="23" t="str">
        <f t="shared" si="169"/>
        <v/>
      </c>
      <c r="AZ517" s="23"/>
      <c r="BA517" s="25">
        <v>3.7</v>
      </c>
      <c r="BB517" s="25">
        <v>4.2</v>
      </c>
      <c r="BC517" s="25">
        <f t="shared" si="167"/>
        <v>3.2</v>
      </c>
      <c r="BD517" s="25">
        <f t="shared" si="168"/>
        <v>3.9760000000000004</v>
      </c>
      <c r="BF517" s="55">
        <f t="shared" si="170"/>
        <v>0</v>
      </c>
      <c r="BG517" s="66"/>
      <c r="BH517" s="66"/>
      <c r="BI517" s="25"/>
      <c r="BJ517" s="25"/>
      <c r="BK517" s="20"/>
      <c r="BL517" s="24"/>
      <c r="BM517" s="25"/>
      <c r="BN517" s="25"/>
      <c r="BO517" s="25"/>
      <c r="BP517" s="126"/>
    </row>
    <row r="518" spans="1:68" x14ac:dyDescent="0.2">
      <c r="A518" s="56">
        <v>45297</v>
      </c>
      <c r="B518" s="57" t="s">
        <v>892</v>
      </c>
      <c r="C518" s="24" t="s">
        <v>833</v>
      </c>
      <c r="D518" s="24" t="s">
        <v>573</v>
      </c>
      <c r="F518" s="74" t="s">
        <v>51</v>
      </c>
      <c r="G518" s="74" t="s">
        <v>103</v>
      </c>
      <c r="H518" s="24" t="s">
        <v>61</v>
      </c>
      <c r="I518" s="61" t="s">
        <v>96</v>
      </c>
      <c r="J518" s="61" t="s">
        <v>136</v>
      </c>
      <c r="K518" s="60" t="s">
        <v>832</v>
      </c>
      <c r="L518" s="122">
        <v>1</v>
      </c>
      <c r="M518" s="74" t="s">
        <v>105</v>
      </c>
      <c r="N518" s="60" t="s">
        <v>6</v>
      </c>
      <c r="R518" s="79">
        <v>2.76</v>
      </c>
      <c r="S518" s="65" t="s">
        <v>363</v>
      </c>
      <c r="T518" s="66" t="str">
        <f t="shared" si="159"/>
        <v>0.00</v>
      </c>
      <c r="U518" s="66">
        <f t="shared" si="160"/>
        <v>-1</v>
      </c>
      <c r="V518" s="66">
        <f t="shared" si="161"/>
        <v>74.52000000000001</v>
      </c>
      <c r="W518" s="66">
        <f t="shared" si="162"/>
        <v>1252.5</v>
      </c>
      <c r="X518" s="20">
        <f t="shared" si="163"/>
        <v>5.949700598802396E-2</v>
      </c>
      <c r="Y518" s="67">
        <f t="shared" si="164"/>
        <v>0.74520000000000008</v>
      </c>
      <c r="Z518" s="68">
        <f t="shared" si="165"/>
        <v>7452.0000000000009</v>
      </c>
      <c r="AA518" s="65" t="s">
        <v>52</v>
      </c>
      <c r="AU518" s="23">
        <f t="shared" si="169"/>
        <v>-1</v>
      </c>
      <c r="AV518" s="23" t="str">
        <f t="shared" si="169"/>
        <v/>
      </c>
      <c r="AW518" s="23" t="str">
        <f t="shared" si="169"/>
        <v/>
      </c>
      <c r="AX518" s="23" t="str">
        <f t="shared" si="169"/>
        <v/>
      </c>
      <c r="AY518" s="23" t="str">
        <f t="shared" si="169"/>
        <v/>
      </c>
      <c r="AZ518" s="23"/>
      <c r="BA518" s="25">
        <v>3.3</v>
      </c>
      <c r="BB518" s="25">
        <v>3.78</v>
      </c>
      <c r="BC518" s="25">
        <f t="shared" si="167"/>
        <v>2.78</v>
      </c>
      <c r="BD518" s="25">
        <f t="shared" si="168"/>
        <v>3.5853999999999999</v>
      </c>
      <c r="BF518" s="55">
        <f t="shared" si="170"/>
        <v>0</v>
      </c>
      <c r="BG518" s="66"/>
      <c r="BH518" s="66"/>
      <c r="BI518" s="25"/>
      <c r="BJ518" s="25"/>
      <c r="BK518" s="20"/>
      <c r="BL518" s="24"/>
      <c r="BM518" s="25"/>
      <c r="BN518" s="25"/>
      <c r="BO518" s="25"/>
      <c r="BP518" s="126"/>
    </row>
    <row r="519" spans="1:68" x14ac:dyDescent="0.2">
      <c r="A519" s="56">
        <v>45297</v>
      </c>
      <c r="B519" s="57" t="s">
        <v>892</v>
      </c>
      <c r="C519" s="24" t="s">
        <v>833</v>
      </c>
      <c r="D519" s="24" t="s">
        <v>573</v>
      </c>
      <c r="F519" s="74" t="s">
        <v>51</v>
      </c>
      <c r="G519" s="74" t="s">
        <v>103</v>
      </c>
      <c r="H519" s="24" t="s">
        <v>650</v>
      </c>
      <c r="I519" s="61" t="s">
        <v>202</v>
      </c>
      <c r="J519" s="61" t="s">
        <v>64</v>
      </c>
      <c r="K519" s="60" t="s">
        <v>336</v>
      </c>
      <c r="L519" s="122">
        <v>1</v>
      </c>
      <c r="M519" s="74" t="s">
        <v>105</v>
      </c>
      <c r="N519" s="60" t="s">
        <v>6</v>
      </c>
      <c r="R519" s="79">
        <f>R514*(1-0.07)</f>
        <v>13.094399999999998</v>
      </c>
      <c r="S519" s="65" t="s">
        <v>363</v>
      </c>
      <c r="T519" s="66" t="str">
        <f t="shared" si="159"/>
        <v>0.00</v>
      </c>
      <c r="U519" s="66">
        <f t="shared" si="160"/>
        <v>-1</v>
      </c>
      <c r="V519" s="66">
        <f t="shared" si="161"/>
        <v>73.52000000000001</v>
      </c>
      <c r="W519" s="66">
        <f t="shared" si="162"/>
        <v>1253.5</v>
      </c>
      <c r="X519" s="20">
        <f t="shared" si="163"/>
        <v>5.8651775029916239E-2</v>
      </c>
      <c r="Y519" s="67">
        <f t="shared" si="164"/>
        <v>0.73520000000000008</v>
      </c>
      <c r="Z519" s="68">
        <f t="shared" si="165"/>
        <v>7352.0000000000009</v>
      </c>
      <c r="AA519" s="65" t="s">
        <v>52</v>
      </c>
      <c r="AU519" s="23">
        <f t="shared" si="169"/>
        <v>-1</v>
      </c>
      <c r="AV519" s="23" t="str">
        <f t="shared" si="169"/>
        <v/>
      </c>
      <c r="AW519" s="23" t="str">
        <f t="shared" si="169"/>
        <v/>
      </c>
      <c r="AX519" s="23" t="str">
        <f t="shared" si="169"/>
        <v/>
      </c>
      <c r="AY519" s="23" t="str">
        <f t="shared" si="169"/>
        <v/>
      </c>
      <c r="AZ519" s="23"/>
      <c r="BA519" s="25">
        <v>25.4</v>
      </c>
      <c r="BB519" s="25">
        <v>30.08</v>
      </c>
      <c r="BC519" s="25">
        <f t="shared" si="167"/>
        <v>29.08</v>
      </c>
      <c r="BD519" s="25">
        <f t="shared" si="168"/>
        <v>28.0444</v>
      </c>
      <c r="BF519" s="55">
        <f t="shared" si="170"/>
        <v>0</v>
      </c>
      <c r="BG519" s="66"/>
      <c r="BH519" s="66"/>
      <c r="BI519" s="25"/>
      <c r="BJ519" s="25"/>
      <c r="BK519" s="20"/>
      <c r="BL519" s="24"/>
      <c r="BM519" s="25"/>
      <c r="BN519" s="25"/>
      <c r="BO519" s="25"/>
      <c r="BP519" s="126"/>
    </row>
    <row r="520" spans="1:68" x14ac:dyDescent="0.2">
      <c r="A520" s="56">
        <v>45297</v>
      </c>
      <c r="B520" s="57" t="s">
        <v>892</v>
      </c>
      <c r="C520" s="24" t="s">
        <v>833</v>
      </c>
      <c r="D520" s="24" t="s">
        <v>573</v>
      </c>
      <c r="F520" s="74" t="s">
        <v>51</v>
      </c>
      <c r="G520" s="74" t="s">
        <v>103</v>
      </c>
      <c r="H520" s="24" t="s">
        <v>650</v>
      </c>
      <c r="I520" s="61" t="s">
        <v>202</v>
      </c>
      <c r="J520" s="61" t="s">
        <v>64</v>
      </c>
      <c r="K520" s="60" t="s">
        <v>336</v>
      </c>
      <c r="L520" s="122">
        <v>1</v>
      </c>
      <c r="M520" s="74" t="s">
        <v>105</v>
      </c>
      <c r="N520" s="60" t="s">
        <v>7</v>
      </c>
      <c r="R520" s="79">
        <f>R515*(1-0.06)</f>
        <v>3.8483599999999991</v>
      </c>
      <c r="S520" s="65" t="s">
        <v>363</v>
      </c>
      <c r="T520" s="66" t="str">
        <f t="shared" si="159"/>
        <v>0.00</v>
      </c>
      <c r="U520" s="66">
        <f t="shared" si="160"/>
        <v>-1</v>
      </c>
      <c r="V520" s="66">
        <f t="shared" si="161"/>
        <v>72.52000000000001</v>
      </c>
      <c r="W520" s="66">
        <f t="shared" si="162"/>
        <v>1254.5</v>
      </c>
      <c r="X520" s="20">
        <f t="shared" si="163"/>
        <v>5.7807891590275017E-2</v>
      </c>
      <c r="Y520" s="67">
        <f t="shared" si="164"/>
        <v>0.72520000000000007</v>
      </c>
      <c r="Z520" s="68">
        <f t="shared" si="165"/>
        <v>7252.0000000000009</v>
      </c>
      <c r="AA520" s="65" t="s">
        <v>52</v>
      </c>
      <c r="AU520" s="23">
        <f t="shared" si="169"/>
        <v>-1</v>
      </c>
      <c r="AV520" s="23" t="str">
        <f t="shared" si="169"/>
        <v/>
      </c>
      <c r="AW520" s="23" t="str">
        <f t="shared" si="169"/>
        <v/>
      </c>
      <c r="AX520" s="23" t="str">
        <f t="shared" si="169"/>
        <v/>
      </c>
      <c r="AY520" s="23" t="str">
        <f t="shared" si="169"/>
        <v/>
      </c>
      <c r="AZ520" s="23"/>
      <c r="BA520" s="25">
        <v>6.6</v>
      </c>
      <c r="BB520" s="25">
        <v>7.6</v>
      </c>
      <c r="BC520" s="25">
        <f t="shared" si="167"/>
        <v>6.6</v>
      </c>
      <c r="BD520" s="25">
        <f t="shared" si="168"/>
        <v>7.1379999999999999</v>
      </c>
      <c r="BF520" s="55">
        <f t="shared" si="170"/>
        <v>0</v>
      </c>
      <c r="BG520" s="66"/>
      <c r="BH520" s="66"/>
      <c r="BI520" s="25"/>
      <c r="BJ520" s="25"/>
      <c r="BK520" s="20"/>
      <c r="BL520" s="24"/>
      <c r="BM520" s="25"/>
      <c r="BN520" s="25"/>
      <c r="BO520" s="25"/>
      <c r="BP520" s="126"/>
    </row>
    <row r="521" spans="1:68" x14ac:dyDescent="0.2">
      <c r="A521" s="56">
        <v>45300</v>
      </c>
      <c r="B521" s="57" t="s">
        <v>892</v>
      </c>
      <c r="C521" s="24" t="s">
        <v>838</v>
      </c>
      <c r="D521" s="24" t="s">
        <v>584</v>
      </c>
      <c r="F521" s="74" t="s">
        <v>51</v>
      </c>
      <c r="G521" s="74" t="s">
        <v>103</v>
      </c>
      <c r="H521" s="24" t="s">
        <v>351</v>
      </c>
      <c r="I521" s="61" t="s">
        <v>95</v>
      </c>
      <c r="J521" s="61" t="s">
        <v>80</v>
      </c>
      <c r="K521" s="62" t="s">
        <v>835</v>
      </c>
      <c r="L521" s="122">
        <v>1</v>
      </c>
      <c r="M521" s="74" t="s">
        <v>105</v>
      </c>
      <c r="N521" s="60" t="s">
        <v>6</v>
      </c>
      <c r="R521" s="79">
        <v>3.9</v>
      </c>
      <c r="S521" s="65" t="s">
        <v>371</v>
      </c>
      <c r="T521" s="66" t="str">
        <f t="shared" si="159"/>
        <v>0.00</v>
      </c>
      <c r="U521" s="66">
        <f t="shared" si="160"/>
        <v>-1</v>
      </c>
      <c r="V521" s="66">
        <f t="shared" si="161"/>
        <v>71.52000000000001</v>
      </c>
      <c r="W521" s="66">
        <f t="shared" si="162"/>
        <v>1255.5</v>
      </c>
      <c r="X521" s="20">
        <f t="shared" si="163"/>
        <v>5.6965352449223426E-2</v>
      </c>
      <c r="Y521" s="67">
        <f t="shared" si="164"/>
        <v>0.71520000000000006</v>
      </c>
      <c r="Z521" s="68">
        <f t="shared" si="165"/>
        <v>7152.0000000000009</v>
      </c>
      <c r="AA521" s="65" t="s">
        <v>52</v>
      </c>
      <c r="AU521" s="23">
        <f t="shared" si="169"/>
        <v>-1</v>
      </c>
      <c r="AV521" s="23" t="str">
        <f t="shared" si="169"/>
        <v/>
      </c>
      <c r="AW521" s="23" t="str">
        <f t="shared" si="169"/>
        <v/>
      </c>
      <c r="AX521" s="23" t="str">
        <f t="shared" si="169"/>
        <v/>
      </c>
      <c r="AY521" s="23" t="str">
        <f t="shared" si="169"/>
        <v/>
      </c>
      <c r="AZ521" s="23"/>
      <c r="BA521" s="25">
        <v>3.9</v>
      </c>
      <c r="BB521" s="25">
        <v>4.33</v>
      </c>
      <c r="BC521" s="25">
        <f t="shared" si="167"/>
        <v>3.33</v>
      </c>
      <c r="BD521" s="25">
        <f t="shared" si="168"/>
        <v>4.0968999999999998</v>
      </c>
      <c r="BF521" s="55">
        <f t="shared" si="170"/>
        <v>0</v>
      </c>
      <c r="BG521" s="66"/>
      <c r="BH521" s="66"/>
      <c r="BI521" s="25"/>
      <c r="BJ521" s="25"/>
      <c r="BK521" s="20"/>
      <c r="BL521" s="24"/>
      <c r="BM521" s="25"/>
      <c r="BN521" s="25"/>
      <c r="BO521" s="25"/>
      <c r="BP521" s="126"/>
    </row>
    <row r="522" spans="1:68" x14ac:dyDescent="0.2">
      <c r="A522" s="56">
        <v>45300</v>
      </c>
      <c r="B522" s="57" t="s">
        <v>892</v>
      </c>
      <c r="C522" s="24" t="s">
        <v>838</v>
      </c>
      <c r="D522" s="24" t="s">
        <v>584</v>
      </c>
      <c r="F522" s="74" t="s">
        <v>51</v>
      </c>
      <c r="G522" s="74" t="s">
        <v>103</v>
      </c>
      <c r="H522" s="24" t="s">
        <v>351</v>
      </c>
      <c r="I522" s="61" t="s">
        <v>90</v>
      </c>
      <c r="J522" s="61" t="s">
        <v>156</v>
      </c>
      <c r="K522" s="60" t="s">
        <v>836</v>
      </c>
      <c r="L522" s="122">
        <v>1</v>
      </c>
      <c r="M522" s="74" t="s">
        <v>105</v>
      </c>
      <c r="N522" s="60" t="s">
        <v>6</v>
      </c>
      <c r="R522" s="79">
        <v>3.5</v>
      </c>
      <c r="S522" s="65" t="s">
        <v>363</v>
      </c>
      <c r="T522" s="66" t="str">
        <f t="shared" si="159"/>
        <v>0.00</v>
      </c>
      <c r="U522" s="66">
        <f t="shared" si="160"/>
        <v>-1</v>
      </c>
      <c r="V522" s="66">
        <f t="shared" si="161"/>
        <v>70.52000000000001</v>
      </c>
      <c r="W522" s="66">
        <f t="shared" si="162"/>
        <v>1256.5</v>
      </c>
      <c r="X522" s="20">
        <f t="shared" si="163"/>
        <v>5.6124154397134904E-2</v>
      </c>
      <c r="Y522" s="67">
        <f t="shared" si="164"/>
        <v>0.70520000000000005</v>
      </c>
      <c r="Z522" s="68">
        <f t="shared" si="165"/>
        <v>7052.0000000000009</v>
      </c>
      <c r="AA522" s="65" t="s">
        <v>52</v>
      </c>
      <c r="AU522" s="23">
        <f t="shared" si="169"/>
        <v>-1</v>
      </c>
      <c r="AV522" s="23" t="str">
        <f t="shared" si="169"/>
        <v/>
      </c>
      <c r="AW522" s="23" t="str">
        <f t="shared" si="169"/>
        <v/>
      </c>
      <c r="AX522" s="23" t="str">
        <f t="shared" si="169"/>
        <v/>
      </c>
      <c r="AY522" s="23" t="str">
        <f t="shared" si="169"/>
        <v/>
      </c>
      <c r="AZ522" s="23"/>
      <c r="BA522" s="25">
        <v>3.5</v>
      </c>
      <c r="BB522" s="25">
        <v>3.34</v>
      </c>
      <c r="BC522" s="25">
        <f t="shared" si="167"/>
        <v>2.34</v>
      </c>
      <c r="BD522" s="25">
        <f t="shared" si="168"/>
        <v>3.1762000000000001</v>
      </c>
      <c r="BF522" s="55">
        <f t="shared" si="170"/>
        <v>0</v>
      </c>
      <c r="BG522" s="66"/>
      <c r="BH522" s="66"/>
      <c r="BI522" s="25"/>
      <c r="BJ522" s="25"/>
      <c r="BK522" s="20"/>
      <c r="BL522" s="24"/>
      <c r="BM522" s="25"/>
      <c r="BN522" s="25"/>
      <c r="BO522" s="25"/>
      <c r="BP522" s="126"/>
    </row>
    <row r="523" spans="1:68" x14ac:dyDescent="0.2">
      <c r="A523" s="56">
        <v>45301</v>
      </c>
      <c r="B523" s="57" t="s">
        <v>892</v>
      </c>
      <c r="C523" s="24" t="s">
        <v>842</v>
      </c>
      <c r="D523" s="24" t="s">
        <v>397</v>
      </c>
      <c r="F523" s="74" t="s">
        <v>51</v>
      </c>
      <c r="G523" s="74" t="s">
        <v>103</v>
      </c>
      <c r="H523" s="24" t="s">
        <v>122</v>
      </c>
      <c r="I523" s="61" t="s">
        <v>90</v>
      </c>
      <c r="J523" s="61" t="s">
        <v>84</v>
      </c>
      <c r="K523" s="60" t="s">
        <v>839</v>
      </c>
      <c r="L523" s="122">
        <v>2</v>
      </c>
      <c r="M523" s="74" t="s">
        <v>105</v>
      </c>
      <c r="N523" s="60" t="s">
        <v>6</v>
      </c>
      <c r="R523" s="79">
        <v>4.2</v>
      </c>
      <c r="S523" s="65" t="s">
        <v>363</v>
      </c>
      <c r="T523" s="66" t="str">
        <f t="shared" si="159"/>
        <v>0.00</v>
      </c>
      <c r="U523" s="66">
        <f t="shared" si="160"/>
        <v>-2</v>
      </c>
      <c r="V523" s="66">
        <f t="shared" si="161"/>
        <v>68.52000000000001</v>
      </c>
      <c r="W523" s="66">
        <f t="shared" si="162"/>
        <v>1258.5</v>
      </c>
      <c r="X523" s="20">
        <f t="shared" si="163"/>
        <v>5.4445768772348038E-2</v>
      </c>
      <c r="Y523" s="67">
        <f t="shared" si="164"/>
        <v>0.68520000000000014</v>
      </c>
      <c r="Z523" s="68">
        <f t="shared" si="165"/>
        <v>6852.0000000000009</v>
      </c>
      <c r="AA523" s="65" t="s">
        <v>52</v>
      </c>
      <c r="AU523" s="23">
        <f t="shared" si="169"/>
        <v>-2</v>
      </c>
      <c r="AV523" s="23" t="str">
        <f t="shared" si="169"/>
        <v/>
      </c>
      <c r="AW523" s="23" t="str">
        <f t="shared" si="169"/>
        <v/>
      </c>
      <c r="AX523" s="23" t="str">
        <f t="shared" si="169"/>
        <v/>
      </c>
      <c r="AY523" s="23" t="str">
        <f t="shared" si="169"/>
        <v/>
      </c>
      <c r="AZ523" s="23"/>
      <c r="BA523" s="25">
        <v>5.7</v>
      </c>
      <c r="BB523" s="25">
        <v>4.7</v>
      </c>
      <c r="BC523" s="25">
        <f t="shared" si="167"/>
        <v>7.4</v>
      </c>
      <c r="BD523" s="25">
        <f t="shared" si="168"/>
        <v>4.4410000000000007</v>
      </c>
      <c r="BF523" s="55">
        <f t="shared" si="170"/>
        <v>0</v>
      </c>
      <c r="BG523" s="66"/>
      <c r="BH523" s="66"/>
      <c r="BI523" s="25"/>
      <c r="BJ523" s="25"/>
      <c r="BK523" s="20"/>
      <c r="BL523" s="24"/>
      <c r="BM523" s="25"/>
      <c r="BN523" s="25"/>
      <c r="BO523" s="25"/>
      <c r="BP523" s="126"/>
    </row>
    <row r="524" spans="1:68" x14ac:dyDescent="0.2">
      <c r="A524" s="56">
        <v>45301</v>
      </c>
      <c r="B524" s="57" t="s">
        <v>892</v>
      </c>
      <c r="C524" s="24" t="s">
        <v>843</v>
      </c>
      <c r="D524" s="24" t="s">
        <v>397</v>
      </c>
      <c r="F524" s="74" t="s">
        <v>51</v>
      </c>
      <c r="G524" s="74" t="s">
        <v>103</v>
      </c>
      <c r="H524" s="24" t="s">
        <v>138</v>
      </c>
      <c r="I524" s="61" t="s">
        <v>136</v>
      </c>
      <c r="J524" s="61" t="s">
        <v>90</v>
      </c>
      <c r="K524" s="69" t="s">
        <v>840</v>
      </c>
      <c r="L524" s="122">
        <v>2</v>
      </c>
      <c r="M524" s="74" t="s">
        <v>105</v>
      </c>
      <c r="N524" s="60" t="s">
        <v>7</v>
      </c>
      <c r="R524" s="79">
        <v>2.2000000000000002</v>
      </c>
      <c r="S524" s="65" t="s">
        <v>372</v>
      </c>
      <c r="T524" s="66">
        <f t="shared" si="159"/>
        <v>4.4000000000000004</v>
      </c>
      <c r="U524" s="66">
        <f t="shared" si="160"/>
        <v>2.4000000000000004</v>
      </c>
      <c r="V524" s="66">
        <f t="shared" si="161"/>
        <v>70.920000000000016</v>
      </c>
      <c r="W524" s="66">
        <f t="shared" si="162"/>
        <v>1260.5</v>
      </c>
      <c r="X524" s="20">
        <f t="shared" si="163"/>
        <v>5.6263387544625162E-2</v>
      </c>
      <c r="Y524" s="67">
        <f t="shared" si="164"/>
        <v>0.70920000000000016</v>
      </c>
      <c r="Z524" s="68">
        <f t="shared" si="165"/>
        <v>7092.0000000000018</v>
      </c>
      <c r="AA524" s="65" t="s">
        <v>53</v>
      </c>
      <c r="AU524" s="23">
        <f t="shared" si="169"/>
        <v>2.4000000000000004</v>
      </c>
      <c r="AV524" s="23" t="str">
        <f t="shared" si="169"/>
        <v/>
      </c>
      <c r="AW524" s="23" t="str">
        <f t="shared" si="169"/>
        <v/>
      </c>
      <c r="AX524" s="23" t="str">
        <f t="shared" si="169"/>
        <v/>
      </c>
      <c r="AY524" s="23" t="str">
        <f t="shared" si="169"/>
        <v/>
      </c>
      <c r="AZ524" s="23"/>
      <c r="BA524" s="25">
        <v>2</v>
      </c>
      <c r="BB524" s="25">
        <v>2.2799999999999998</v>
      </c>
      <c r="BC524" s="25">
        <f t="shared" si="167"/>
        <v>2.5599999999999996</v>
      </c>
      <c r="BD524" s="25">
        <f t="shared" si="168"/>
        <v>2.1903999999999999</v>
      </c>
      <c r="BF524" s="55">
        <f t="shared" si="170"/>
        <v>0</v>
      </c>
      <c r="BG524" s="66"/>
      <c r="BH524" s="66"/>
      <c r="BI524" s="25"/>
      <c r="BJ524" s="25"/>
      <c r="BK524" s="20"/>
      <c r="BL524" s="24"/>
      <c r="BM524" s="25"/>
      <c r="BN524" s="25"/>
      <c r="BO524" s="25"/>
      <c r="BP524" s="126"/>
    </row>
    <row r="525" spans="1:68" x14ac:dyDescent="0.2">
      <c r="A525" s="56">
        <v>45301</v>
      </c>
      <c r="B525" s="57" t="s">
        <v>892</v>
      </c>
      <c r="C525" s="24" t="s">
        <v>844</v>
      </c>
      <c r="D525" s="24" t="s">
        <v>397</v>
      </c>
      <c r="F525" s="74" t="s">
        <v>51</v>
      </c>
      <c r="G525" s="74" t="s">
        <v>103</v>
      </c>
      <c r="H525" s="24" t="s">
        <v>55</v>
      </c>
      <c r="I525" s="61" t="s">
        <v>159</v>
      </c>
      <c r="J525" s="61" t="s">
        <v>136</v>
      </c>
      <c r="K525" s="60" t="s">
        <v>841</v>
      </c>
      <c r="L525" s="122">
        <v>1</v>
      </c>
      <c r="M525" s="74" t="s">
        <v>105</v>
      </c>
      <c r="N525" s="60" t="s">
        <v>6</v>
      </c>
      <c r="R525" s="79">
        <v>4.51</v>
      </c>
      <c r="S525" s="65" t="s">
        <v>363</v>
      </c>
      <c r="T525" s="66" t="str">
        <f t="shared" si="159"/>
        <v>0.00</v>
      </c>
      <c r="U525" s="66">
        <f t="shared" si="160"/>
        <v>-1</v>
      </c>
      <c r="V525" s="66">
        <f t="shared" si="161"/>
        <v>69.920000000000016</v>
      </c>
      <c r="W525" s="66">
        <f t="shared" si="162"/>
        <v>1261.5</v>
      </c>
      <c r="X525" s="20">
        <f t="shared" si="163"/>
        <v>5.542608006341658E-2</v>
      </c>
      <c r="Y525" s="67">
        <f t="shared" si="164"/>
        <v>0.69920000000000015</v>
      </c>
      <c r="Z525" s="68">
        <f t="shared" si="165"/>
        <v>6992.0000000000018</v>
      </c>
      <c r="AA525" s="65" t="s">
        <v>52</v>
      </c>
      <c r="AU525" s="23">
        <f t="shared" si="169"/>
        <v>-1</v>
      </c>
      <c r="AV525" s="23" t="str">
        <f t="shared" si="169"/>
        <v/>
      </c>
      <c r="AW525" s="23" t="str">
        <f t="shared" si="169"/>
        <v/>
      </c>
      <c r="AX525" s="23" t="str">
        <f t="shared" si="169"/>
        <v/>
      </c>
      <c r="AY525" s="23" t="str">
        <f t="shared" si="169"/>
        <v/>
      </c>
      <c r="AZ525" s="23"/>
      <c r="BA525" s="25">
        <v>4.5999999999999996</v>
      </c>
      <c r="BB525" s="25">
        <v>4.96</v>
      </c>
      <c r="BC525" s="25">
        <f t="shared" si="167"/>
        <v>3.96</v>
      </c>
      <c r="BD525" s="25">
        <f t="shared" si="168"/>
        <v>4.6828000000000003</v>
      </c>
      <c r="BF525" s="55">
        <f t="shared" si="170"/>
        <v>0</v>
      </c>
      <c r="BG525" s="66"/>
      <c r="BH525" s="66"/>
      <c r="BI525" s="25"/>
      <c r="BJ525" s="25"/>
      <c r="BK525" s="20"/>
      <c r="BL525" s="24"/>
      <c r="BM525" s="25"/>
      <c r="BN525" s="25"/>
      <c r="BO525" s="25"/>
      <c r="BP525" s="126"/>
    </row>
    <row r="526" spans="1:68" x14ac:dyDescent="0.2">
      <c r="A526" s="56">
        <v>45301</v>
      </c>
      <c r="B526" s="57" t="s">
        <v>892</v>
      </c>
      <c r="C526" s="24" t="s">
        <v>843</v>
      </c>
      <c r="D526" s="24" t="s">
        <v>397</v>
      </c>
      <c r="F526" s="74" t="s">
        <v>51</v>
      </c>
      <c r="G526" s="74" t="s">
        <v>103</v>
      </c>
      <c r="H526" s="24" t="s">
        <v>138</v>
      </c>
      <c r="I526" s="61" t="s">
        <v>136</v>
      </c>
      <c r="J526" s="61" t="s">
        <v>90</v>
      </c>
      <c r="K526" s="69" t="s">
        <v>840</v>
      </c>
      <c r="L526" s="122">
        <v>1</v>
      </c>
      <c r="M526" s="74" t="s">
        <v>105</v>
      </c>
      <c r="N526" s="60" t="s">
        <v>6</v>
      </c>
      <c r="R526" s="79">
        <v>6</v>
      </c>
      <c r="S526" s="65" t="s">
        <v>372</v>
      </c>
      <c r="T526" s="66">
        <f t="shared" si="159"/>
        <v>6</v>
      </c>
      <c r="U526" s="66">
        <f t="shared" si="160"/>
        <v>5</v>
      </c>
      <c r="V526" s="66">
        <f t="shared" si="161"/>
        <v>74.920000000000016</v>
      </c>
      <c r="W526" s="66">
        <f t="shared" si="162"/>
        <v>1262.5</v>
      </c>
      <c r="X526" s="20">
        <f t="shared" si="163"/>
        <v>5.9342574257425756E-2</v>
      </c>
      <c r="Y526" s="67">
        <f t="shared" si="164"/>
        <v>0.7492000000000002</v>
      </c>
      <c r="Z526" s="68">
        <f t="shared" si="165"/>
        <v>7492.0000000000018</v>
      </c>
      <c r="AA526" s="65" t="s">
        <v>53</v>
      </c>
      <c r="AU526" s="23">
        <f t="shared" si="169"/>
        <v>5</v>
      </c>
      <c r="AV526" s="23" t="str">
        <f t="shared" si="169"/>
        <v/>
      </c>
      <c r="AW526" s="23" t="str">
        <f t="shared" si="169"/>
        <v/>
      </c>
      <c r="AX526" s="23" t="str">
        <f t="shared" si="169"/>
        <v/>
      </c>
      <c r="AY526" s="23" t="str">
        <f t="shared" si="169"/>
        <v/>
      </c>
      <c r="AZ526" s="23"/>
      <c r="BA526" s="25">
        <v>6</v>
      </c>
      <c r="BB526" s="25">
        <v>6.4</v>
      </c>
      <c r="BC526" s="25">
        <f t="shared" si="167"/>
        <v>5.4</v>
      </c>
      <c r="BD526" s="25">
        <f t="shared" si="168"/>
        <v>6.0220000000000002</v>
      </c>
      <c r="BF526" s="55">
        <f t="shared" si="170"/>
        <v>0</v>
      </c>
      <c r="BG526" s="66"/>
      <c r="BH526" s="66"/>
      <c r="BI526" s="25"/>
      <c r="BJ526" s="25"/>
      <c r="BK526" s="20"/>
      <c r="BL526" s="24"/>
      <c r="BM526" s="25"/>
      <c r="BN526" s="25"/>
      <c r="BO526" s="25"/>
      <c r="BP526" s="126"/>
    </row>
    <row r="527" spans="1:68" x14ac:dyDescent="0.2">
      <c r="A527" s="56">
        <v>45303</v>
      </c>
      <c r="B527" s="57" t="s">
        <v>892</v>
      </c>
      <c r="C527" s="24" t="s">
        <v>848</v>
      </c>
      <c r="D527" s="24" t="s">
        <v>562</v>
      </c>
      <c r="F527" s="74" t="s">
        <v>51</v>
      </c>
      <c r="G527" s="74" t="s">
        <v>103</v>
      </c>
      <c r="H527" s="24" t="s">
        <v>701</v>
      </c>
      <c r="I527" s="61" t="s">
        <v>96</v>
      </c>
      <c r="J527" s="61" t="s">
        <v>84</v>
      </c>
      <c r="K527" s="70" t="s">
        <v>849</v>
      </c>
      <c r="L527" s="122">
        <v>1</v>
      </c>
      <c r="M527" s="74" t="s">
        <v>105</v>
      </c>
      <c r="N527" s="60" t="s">
        <v>6</v>
      </c>
      <c r="R527" s="79">
        <v>4.22</v>
      </c>
      <c r="S527" s="65" t="s">
        <v>373</v>
      </c>
      <c r="T527" s="66" t="str">
        <f t="shared" si="159"/>
        <v>0.00</v>
      </c>
      <c r="U527" s="66">
        <f t="shared" si="160"/>
        <v>-1</v>
      </c>
      <c r="V527" s="66">
        <f t="shared" si="161"/>
        <v>73.920000000000016</v>
      </c>
      <c r="W527" s="66">
        <f t="shared" si="162"/>
        <v>1263.5</v>
      </c>
      <c r="X527" s="20">
        <f t="shared" si="163"/>
        <v>5.8504155124653755E-2</v>
      </c>
      <c r="Y527" s="67">
        <f t="shared" si="164"/>
        <v>0.73920000000000019</v>
      </c>
      <c r="Z527" s="68">
        <f t="shared" si="165"/>
        <v>7392.0000000000018</v>
      </c>
      <c r="AA527" s="65" t="s">
        <v>52</v>
      </c>
      <c r="AU527" s="23">
        <f t="shared" si="169"/>
        <v>-1</v>
      </c>
      <c r="AV527" s="23" t="str">
        <f t="shared" si="169"/>
        <v/>
      </c>
      <c r="AW527" s="23" t="str">
        <f t="shared" si="169"/>
        <v/>
      </c>
      <c r="AX527" s="23" t="str">
        <f t="shared" si="169"/>
        <v/>
      </c>
      <c r="AY527" s="23" t="str">
        <f t="shared" si="169"/>
        <v/>
      </c>
      <c r="AZ527" s="23"/>
      <c r="BA527" s="25">
        <v>4.4000000000000004</v>
      </c>
      <c r="BB527" s="25">
        <v>4.41</v>
      </c>
      <c r="BC527" s="25">
        <f t="shared" si="167"/>
        <v>3.41</v>
      </c>
      <c r="BD527" s="25">
        <f t="shared" si="168"/>
        <v>4.1713000000000005</v>
      </c>
      <c r="BF527" s="55">
        <f t="shared" si="170"/>
        <v>0</v>
      </c>
      <c r="BG527" s="66"/>
      <c r="BH527" s="66"/>
      <c r="BI527" s="25"/>
      <c r="BJ527" s="25"/>
      <c r="BK527" s="20"/>
      <c r="BL527" s="24"/>
      <c r="BM527" s="25"/>
      <c r="BN527" s="25"/>
      <c r="BO527" s="25"/>
      <c r="BP527" s="126"/>
    </row>
    <row r="528" spans="1:68" x14ac:dyDescent="0.2">
      <c r="A528" s="56">
        <v>45304</v>
      </c>
      <c r="B528" s="57" t="s">
        <v>892</v>
      </c>
      <c r="C528" s="24" t="s">
        <v>851</v>
      </c>
      <c r="D528" s="24" t="s">
        <v>573</v>
      </c>
      <c r="F528" s="74" t="s">
        <v>51</v>
      </c>
      <c r="G528" s="74" t="s">
        <v>103</v>
      </c>
      <c r="H528" s="24" t="s">
        <v>293</v>
      </c>
      <c r="I528" s="61" t="s">
        <v>96</v>
      </c>
      <c r="J528" s="61" t="s">
        <v>156</v>
      </c>
      <c r="K528" s="60" t="s">
        <v>850</v>
      </c>
      <c r="L528" s="122">
        <v>1</v>
      </c>
      <c r="M528" s="74" t="s">
        <v>357</v>
      </c>
      <c r="N528" s="60" t="s">
        <v>6</v>
      </c>
      <c r="R528" s="79">
        <v>14</v>
      </c>
      <c r="S528" s="65" t="s">
        <v>363</v>
      </c>
      <c r="T528" s="66" t="str">
        <f t="shared" si="159"/>
        <v>0.00</v>
      </c>
      <c r="U528" s="66">
        <f t="shared" si="160"/>
        <v>-1</v>
      </c>
      <c r="V528" s="66">
        <f t="shared" si="161"/>
        <v>72.920000000000016</v>
      </c>
      <c r="W528" s="66">
        <f t="shared" si="162"/>
        <v>1264.5</v>
      </c>
      <c r="X528" s="20">
        <f t="shared" si="163"/>
        <v>5.7667062079873481E-2</v>
      </c>
      <c r="Y528" s="67">
        <f t="shared" si="164"/>
        <v>0.72920000000000018</v>
      </c>
      <c r="Z528" s="68">
        <f t="shared" si="165"/>
        <v>7292.0000000000018</v>
      </c>
      <c r="AA528" s="65" t="s">
        <v>52</v>
      </c>
      <c r="AU528" s="23">
        <f t="shared" si="169"/>
        <v>-1</v>
      </c>
      <c r="AV528" s="23" t="str">
        <f t="shared" si="169"/>
        <v/>
      </c>
      <c r="AW528" s="23" t="str">
        <f t="shared" si="169"/>
        <v/>
      </c>
      <c r="AX528" s="23" t="str">
        <f t="shared" si="169"/>
        <v/>
      </c>
      <c r="AY528" s="23" t="str">
        <f t="shared" si="169"/>
        <v/>
      </c>
      <c r="AZ528" s="23"/>
      <c r="BA528" s="25">
        <v>14</v>
      </c>
      <c r="BB528" s="25">
        <v>23.82</v>
      </c>
      <c r="BC528" s="25">
        <f t="shared" si="167"/>
        <v>22.82</v>
      </c>
      <c r="BD528" s="25">
        <f t="shared" si="168"/>
        <v>22.2226</v>
      </c>
      <c r="BF528" s="55">
        <f t="shared" si="170"/>
        <v>0</v>
      </c>
      <c r="BG528" s="66"/>
      <c r="BH528" s="66"/>
      <c r="BI528" s="25"/>
      <c r="BJ528" s="25"/>
      <c r="BK528" s="20"/>
      <c r="BL528" s="24"/>
      <c r="BM528" s="25"/>
      <c r="BN528" s="25"/>
      <c r="BO528" s="25"/>
      <c r="BP528" s="126"/>
    </row>
    <row r="529" spans="1:68" x14ac:dyDescent="0.2">
      <c r="A529" s="56">
        <v>45304</v>
      </c>
      <c r="B529" s="57" t="s">
        <v>892</v>
      </c>
      <c r="C529" s="24" t="s">
        <v>853</v>
      </c>
      <c r="D529" s="24" t="s">
        <v>573</v>
      </c>
      <c r="F529" s="74" t="s">
        <v>51</v>
      </c>
      <c r="G529" s="74" t="s">
        <v>103</v>
      </c>
      <c r="H529" s="24" t="s">
        <v>112</v>
      </c>
      <c r="I529" s="61" t="s">
        <v>95</v>
      </c>
      <c r="J529" s="61" t="s">
        <v>65</v>
      </c>
      <c r="K529" s="60" t="s">
        <v>852</v>
      </c>
      <c r="L529" s="122">
        <v>2</v>
      </c>
      <c r="M529" s="74" t="s">
        <v>357</v>
      </c>
      <c r="N529" s="60" t="s">
        <v>6</v>
      </c>
      <c r="R529" s="79">
        <v>4</v>
      </c>
      <c r="S529" s="65" t="s">
        <v>363</v>
      </c>
      <c r="T529" s="66" t="str">
        <f t="shared" si="159"/>
        <v>0.00</v>
      </c>
      <c r="U529" s="66">
        <f t="shared" si="160"/>
        <v>-2</v>
      </c>
      <c r="V529" s="66">
        <f t="shared" si="161"/>
        <v>70.920000000000016</v>
      </c>
      <c r="W529" s="66">
        <f t="shared" si="162"/>
        <v>1266.5</v>
      </c>
      <c r="X529" s="20">
        <f t="shared" si="163"/>
        <v>5.5996841689696028E-2</v>
      </c>
      <c r="Y529" s="67">
        <f t="shared" si="164"/>
        <v>0.70920000000000016</v>
      </c>
      <c r="Z529" s="68">
        <f t="shared" si="165"/>
        <v>7092.0000000000018</v>
      </c>
      <c r="AA529" s="65" t="s">
        <v>52</v>
      </c>
      <c r="AU529" s="23">
        <f t="shared" si="169"/>
        <v>-2</v>
      </c>
      <c r="AV529" s="23" t="str">
        <f t="shared" si="169"/>
        <v/>
      </c>
      <c r="AW529" s="23" t="str">
        <f t="shared" si="169"/>
        <v/>
      </c>
      <c r="AX529" s="23" t="str">
        <f t="shared" si="169"/>
        <v/>
      </c>
      <c r="AY529" s="23" t="str">
        <f t="shared" si="169"/>
        <v/>
      </c>
      <c r="AZ529" s="23"/>
      <c r="BA529" s="25">
        <v>4</v>
      </c>
      <c r="BB529" s="25">
        <v>4.8600000000000003</v>
      </c>
      <c r="BC529" s="25">
        <f t="shared" si="167"/>
        <v>7.7200000000000006</v>
      </c>
      <c r="BD529" s="25">
        <f t="shared" si="168"/>
        <v>4.5898000000000003</v>
      </c>
      <c r="BF529" s="55">
        <f t="shared" si="170"/>
        <v>0</v>
      </c>
      <c r="BG529" s="66"/>
      <c r="BH529" s="66"/>
      <c r="BI529" s="25"/>
      <c r="BJ529" s="25"/>
      <c r="BK529" s="20"/>
      <c r="BL529" s="24"/>
      <c r="BM529" s="25"/>
      <c r="BN529" s="25"/>
      <c r="BO529" s="25"/>
      <c r="BP529" s="126"/>
    </row>
    <row r="530" spans="1:68" x14ac:dyDescent="0.2">
      <c r="A530" s="56">
        <v>45304</v>
      </c>
      <c r="B530" s="57" t="s">
        <v>892</v>
      </c>
      <c r="C530" s="24" t="s">
        <v>855</v>
      </c>
      <c r="D530" s="24" t="s">
        <v>573</v>
      </c>
      <c r="F530" s="74" t="s">
        <v>51</v>
      </c>
      <c r="G530" s="74" t="s">
        <v>103</v>
      </c>
      <c r="H530" s="24" t="s">
        <v>185</v>
      </c>
      <c r="I530" s="61" t="s">
        <v>90</v>
      </c>
      <c r="J530" s="61" t="s">
        <v>65</v>
      </c>
      <c r="K530" s="70" t="s">
        <v>854</v>
      </c>
      <c r="L530" s="122">
        <v>1</v>
      </c>
      <c r="M530" s="74" t="s">
        <v>357</v>
      </c>
      <c r="N530" s="60" t="s">
        <v>6</v>
      </c>
      <c r="R530" s="79">
        <v>7.5</v>
      </c>
      <c r="S530" s="65" t="s">
        <v>373</v>
      </c>
      <c r="T530" s="66" t="str">
        <f t="shared" si="159"/>
        <v>0.00</v>
      </c>
      <c r="U530" s="66">
        <f t="shared" si="160"/>
        <v>-1</v>
      </c>
      <c r="V530" s="66">
        <f t="shared" si="161"/>
        <v>69.920000000000016</v>
      </c>
      <c r="W530" s="66">
        <f t="shared" si="162"/>
        <v>1267.5</v>
      </c>
      <c r="X530" s="20">
        <f t="shared" si="163"/>
        <v>5.5163708086785022E-2</v>
      </c>
      <c r="Y530" s="67">
        <f t="shared" si="164"/>
        <v>0.69920000000000015</v>
      </c>
      <c r="Z530" s="68">
        <f t="shared" si="165"/>
        <v>6992.0000000000018</v>
      </c>
      <c r="AA530" s="65" t="s">
        <v>52</v>
      </c>
      <c r="AU530" s="23">
        <f t="shared" si="169"/>
        <v>-1</v>
      </c>
      <c r="AV530" s="23" t="str">
        <f t="shared" si="169"/>
        <v/>
      </c>
      <c r="AW530" s="23" t="str">
        <f t="shared" si="169"/>
        <v/>
      </c>
      <c r="AX530" s="23" t="str">
        <f t="shared" si="169"/>
        <v/>
      </c>
      <c r="AY530" s="23" t="str">
        <f t="shared" si="169"/>
        <v/>
      </c>
      <c r="AZ530" s="23"/>
      <c r="BA530" s="25">
        <v>7.5</v>
      </c>
      <c r="BB530" s="25">
        <v>6.8</v>
      </c>
      <c r="BC530" s="25">
        <f t="shared" si="167"/>
        <v>5.8</v>
      </c>
      <c r="BD530" s="25">
        <f t="shared" si="168"/>
        <v>6.3940000000000001</v>
      </c>
      <c r="BF530" s="55">
        <f t="shared" si="170"/>
        <v>0</v>
      </c>
      <c r="BG530" s="66"/>
      <c r="BH530" s="66"/>
      <c r="BI530" s="25"/>
      <c r="BJ530" s="25"/>
      <c r="BK530" s="20"/>
      <c r="BL530" s="24"/>
      <c r="BM530" s="25"/>
      <c r="BN530" s="25"/>
      <c r="BO530" s="25"/>
      <c r="BP530" s="126"/>
    </row>
    <row r="531" spans="1:68" x14ac:dyDescent="0.2">
      <c r="A531" s="56">
        <v>45304</v>
      </c>
      <c r="B531" s="57" t="s">
        <v>892</v>
      </c>
      <c r="C531" s="24" t="s">
        <v>855</v>
      </c>
      <c r="D531" s="24" t="s">
        <v>573</v>
      </c>
      <c r="F531" s="74" t="s">
        <v>51</v>
      </c>
      <c r="G531" s="74" t="s">
        <v>103</v>
      </c>
      <c r="H531" s="24" t="s">
        <v>185</v>
      </c>
      <c r="I531" s="61" t="s">
        <v>90</v>
      </c>
      <c r="J531" s="61" t="s">
        <v>65</v>
      </c>
      <c r="K531" s="69" t="s">
        <v>854</v>
      </c>
      <c r="L531" s="122">
        <v>2</v>
      </c>
      <c r="M531" s="74" t="s">
        <v>358</v>
      </c>
      <c r="N531" s="60" t="s">
        <v>7</v>
      </c>
      <c r="R531" s="79">
        <v>2.2000000000000002</v>
      </c>
      <c r="S531" s="65" t="s">
        <v>373</v>
      </c>
      <c r="T531" s="66">
        <f t="shared" si="159"/>
        <v>4.4000000000000004</v>
      </c>
      <c r="U531" s="66">
        <f t="shared" si="160"/>
        <v>2.4000000000000004</v>
      </c>
      <c r="V531" s="66">
        <f t="shared" si="161"/>
        <v>72.320000000000022</v>
      </c>
      <c r="W531" s="66">
        <f t="shared" si="162"/>
        <v>1269.5</v>
      </c>
      <c r="X531" s="20">
        <f t="shared" si="163"/>
        <v>5.6967309964552994E-2</v>
      </c>
      <c r="Y531" s="67">
        <f t="shared" si="164"/>
        <v>0.72320000000000018</v>
      </c>
      <c r="Z531" s="68">
        <f t="shared" si="165"/>
        <v>7232.0000000000018</v>
      </c>
      <c r="AA531" s="65" t="s">
        <v>53</v>
      </c>
      <c r="AU531" s="23">
        <f t="shared" si="169"/>
        <v>2.4000000000000004</v>
      </c>
      <c r="AV531" s="23" t="str">
        <f t="shared" si="169"/>
        <v/>
      </c>
      <c r="AW531" s="23" t="str">
        <f t="shared" si="169"/>
        <v/>
      </c>
      <c r="AX531" s="23" t="str">
        <f t="shared" si="169"/>
        <v/>
      </c>
      <c r="AY531" s="23" t="str">
        <f t="shared" si="169"/>
        <v/>
      </c>
      <c r="AZ531" s="23"/>
      <c r="BA531" s="25">
        <v>2.2000000000000002</v>
      </c>
      <c r="BB531" s="25">
        <v>2.2999999999999998</v>
      </c>
      <c r="BC531" s="25">
        <f t="shared" si="167"/>
        <v>2.5999999999999996</v>
      </c>
      <c r="BD531" s="25">
        <f t="shared" si="168"/>
        <v>2.2089999999999996</v>
      </c>
      <c r="BF531" s="55">
        <f t="shared" si="170"/>
        <v>0</v>
      </c>
      <c r="BG531" s="66"/>
      <c r="BH531" s="66"/>
      <c r="BI531" s="25"/>
      <c r="BJ531" s="25"/>
      <c r="BK531" s="20"/>
      <c r="BL531" s="24"/>
      <c r="BM531" s="25"/>
      <c r="BN531" s="25"/>
      <c r="BO531" s="25"/>
      <c r="BP531" s="126"/>
    </row>
    <row r="532" spans="1:68" x14ac:dyDescent="0.2">
      <c r="A532" s="56">
        <v>45305</v>
      </c>
      <c r="B532" s="57" t="s">
        <v>892</v>
      </c>
      <c r="C532" s="24" t="s">
        <v>867</v>
      </c>
      <c r="D532" s="24" t="s">
        <v>577</v>
      </c>
      <c r="F532" s="24" t="s">
        <v>659</v>
      </c>
      <c r="G532" s="74" t="s">
        <v>103</v>
      </c>
      <c r="H532" s="24" t="s">
        <v>659</v>
      </c>
      <c r="I532" s="61" t="s">
        <v>156</v>
      </c>
      <c r="J532" s="61" t="s">
        <v>156</v>
      </c>
      <c r="K532" s="69" t="s">
        <v>865</v>
      </c>
      <c r="L532" s="122">
        <v>2</v>
      </c>
      <c r="M532" s="74" t="s">
        <v>105</v>
      </c>
      <c r="N532" s="60" t="s">
        <v>7</v>
      </c>
      <c r="R532" s="79">
        <v>2.9</v>
      </c>
      <c r="S532" s="65" t="s">
        <v>372</v>
      </c>
      <c r="T532" s="66">
        <f t="shared" si="159"/>
        <v>5.8</v>
      </c>
      <c r="U532" s="66">
        <f t="shared" si="160"/>
        <v>3.8</v>
      </c>
      <c r="V532" s="66">
        <f t="shared" si="161"/>
        <v>76.120000000000019</v>
      </c>
      <c r="W532" s="66">
        <f t="shared" si="162"/>
        <v>1271.5</v>
      </c>
      <c r="X532" s="20">
        <f t="shared" si="163"/>
        <v>5.9866299646087313E-2</v>
      </c>
      <c r="Y532" s="67">
        <f t="shared" si="164"/>
        <v>0.76120000000000021</v>
      </c>
      <c r="Z532" s="68">
        <f t="shared" si="165"/>
        <v>7612.0000000000018</v>
      </c>
      <c r="AA532" s="65" t="s">
        <v>53</v>
      </c>
      <c r="AU532" s="23">
        <f t="shared" si="169"/>
        <v>3.8</v>
      </c>
      <c r="AV532" s="23" t="str">
        <f t="shared" si="169"/>
        <v/>
      </c>
      <c r="AW532" s="23" t="str">
        <f t="shared" si="169"/>
        <v/>
      </c>
      <c r="AX532" s="23" t="str">
        <f t="shared" si="169"/>
        <v/>
      </c>
      <c r="AY532" s="23" t="str">
        <f t="shared" si="169"/>
        <v/>
      </c>
      <c r="AZ532" s="23"/>
      <c r="BA532" s="25">
        <v>0</v>
      </c>
      <c r="BB532" s="25">
        <v>0</v>
      </c>
      <c r="BC532" s="25">
        <f t="shared" si="167"/>
        <v>-2</v>
      </c>
      <c r="BD532" s="25">
        <f t="shared" si="168"/>
        <v>6.9999999999999951E-2</v>
      </c>
      <c r="BF532" s="55">
        <f t="shared" si="170"/>
        <v>0</v>
      </c>
      <c r="BG532" s="66"/>
      <c r="BH532" s="66"/>
      <c r="BI532" s="25"/>
      <c r="BJ532" s="25"/>
      <c r="BK532" s="20"/>
      <c r="BL532" s="24"/>
      <c r="BM532" s="25"/>
      <c r="BN532" s="25"/>
      <c r="BO532" s="25"/>
      <c r="BP532" s="126"/>
    </row>
    <row r="533" spans="1:68" x14ac:dyDescent="0.2">
      <c r="A533" s="56">
        <v>45305</v>
      </c>
      <c r="B533" s="57" t="s">
        <v>892</v>
      </c>
      <c r="C533" s="24" t="s">
        <v>867</v>
      </c>
      <c r="D533" s="24" t="s">
        <v>577</v>
      </c>
      <c r="F533" s="24" t="s">
        <v>659</v>
      </c>
      <c r="G533" s="74" t="s">
        <v>103</v>
      </c>
      <c r="H533" s="24" t="s">
        <v>659</v>
      </c>
      <c r="I533" s="61" t="s">
        <v>156</v>
      </c>
      <c r="J533" s="61" t="s">
        <v>156</v>
      </c>
      <c r="K533" s="69" t="s">
        <v>865</v>
      </c>
      <c r="L533" s="122">
        <v>1</v>
      </c>
      <c r="M533" s="74" t="s">
        <v>105</v>
      </c>
      <c r="N533" s="60" t="s">
        <v>6</v>
      </c>
      <c r="R533" s="79">
        <v>11</v>
      </c>
      <c r="S533" s="65" t="s">
        <v>372</v>
      </c>
      <c r="T533" s="66">
        <f t="shared" si="159"/>
        <v>11</v>
      </c>
      <c r="U533" s="66">
        <f t="shared" si="160"/>
        <v>10</v>
      </c>
      <c r="V533" s="66">
        <f t="shared" si="161"/>
        <v>86.120000000000019</v>
      </c>
      <c r="W533" s="66">
        <f t="shared" si="162"/>
        <v>1272.5</v>
      </c>
      <c r="X533" s="20">
        <f t="shared" si="163"/>
        <v>6.7677799607072708E-2</v>
      </c>
      <c r="Y533" s="67">
        <f t="shared" si="164"/>
        <v>0.86120000000000019</v>
      </c>
      <c r="Z533" s="68">
        <f t="shared" si="165"/>
        <v>8612.0000000000018</v>
      </c>
      <c r="AA533" s="65" t="s">
        <v>53</v>
      </c>
      <c r="AU533" s="23">
        <f t="shared" si="169"/>
        <v>10</v>
      </c>
      <c r="AV533" s="23" t="str">
        <f t="shared" si="169"/>
        <v/>
      </c>
      <c r="AW533" s="23" t="str">
        <f t="shared" si="169"/>
        <v/>
      </c>
      <c r="AX533" s="23" t="str">
        <f t="shared" si="169"/>
        <v/>
      </c>
      <c r="AY533" s="23" t="str">
        <f t="shared" si="169"/>
        <v/>
      </c>
      <c r="AZ533" s="23"/>
      <c r="BA533" s="25">
        <v>0</v>
      </c>
      <c r="BB533" s="25">
        <v>0</v>
      </c>
      <c r="BC533" s="25">
        <f t="shared" si="167"/>
        <v>-1</v>
      </c>
      <c r="BD533" s="25">
        <f t="shared" si="168"/>
        <v>6.9999999999999951E-2</v>
      </c>
      <c r="BF533" s="55">
        <f t="shared" si="170"/>
        <v>0</v>
      </c>
      <c r="BG533" s="66"/>
      <c r="BH533" s="66"/>
      <c r="BI533" s="25"/>
      <c r="BJ533" s="25"/>
      <c r="BK533" s="20"/>
      <c r="BL533" s="24"/>
      <c r="BM533" s="25"/>
      <c r="BN533" s="25"/>
      <c r="BO533" s="25"/>
      <c r="BP533" s="126"/>
    </row>
    <row r="534" spans="1:68" x14ac:dyDescent="0.2">
      <c r="A534" s="56">
        <v>45306</v>
      </c>
      <c r="B534" s="57" t="s">
        <v>892</v>
      </c>
      <c r="C534" s="24" t="s">
        <v>870</v>
      </c>
      <c r="D534" s="24" t="s">
        <v>621</v>
      </c>
      <c r="F534" s="74" t="s">
        <v>51</v>
      </c>
      <c r="G534" s="74" t="s">
        <v>103</v>
      </c>
      <c r="H534" s="24" t="s">
        <v>158</v>
      </c>
      <c r="I534" s="61" t="s">
        <v>84</v>
      </c>
      <c r="J534" s="61" t="s">
        <v>64</v>
      </c>
      <c r="K534" s="60" t="s">
        <v>869</v>
      </c>
      <c r="L534" s="122">
        <v>1</v>
      </c>
      <c r="M534" s="74" t="s">
        <v>105</v>
      </c>
      <c r="N534" s="60" t="s">
        <v>6</v>
      </c>
      <c r="R534" s="79">
        <v>6.29</v>
      </c>
      <c r="S534" s="65" t="s">
        <v>363</v>
      </c>
      <c r="T534" s="66" t="str">
        <f t="shared" si="159"/>
        <v>0.00</v>
      </c>
      <c r="U534" s="66">
        <f t="shared" si="160"/>
        <v>-1</v>
      </c>
      <c r="V534" s="66">
        <f t="shared" si="161"/>
        <v>85.120000000000019</v>
      </c>
      <c r="W534" s="66">
        <f t="shared" si="162"/>
        <v>1273.5</v>
      </c>
      <c r="X534" s="20">
        <f t="shared" si="163"/>
        <v>6.6839418924224597E-2</v>
      </c>
      <c r="Y534" s="67">
        <f t="shared" si="164"/>
        <v>0.85120000000000018</v>
      </c>
      <c r="Z534" s="68">
        <f t="shared" si="165"/>
        <v>8512.0000000000018</v>
      </c>
      <c r="AA534" s="65" t="s">
        <v>52</v>
      </c>
      <c r="AU534" s="23">
        <f t="shared" si="169"/>
        <v>-1</v>
      </c>
      <c r="AV534" s="23" t="str">
        <f t="shared" si="169"/>
        <v/>
      </c>
      <c r="AW534" s="23" t="str">
        <f t="shared" si="169"/>
        <v/>
      </c>
      <c r="AX534" s="23" t="str">
        <f t="shared" si="169"/>
        <v/>
      </c>
      <c r="AY534" s="23" t="str">
        <f t="shared" si="169"/>
        <v/>
      </c>
      <c r="AZ534" s="23"/>
      <c r="BA534" s="25">
        <v>7.5</v>
      </c>
      <c r="BB534" s="25">
        <v>0</v>
      </c>
      <c r="BC534" s="25">
        <f t="shared" si="167"/>
        <v>-1</v>
      </c>
      <c r="BD534" s="25">
        <f t="shared" si="168"/>
        <v>6.9999999999999951E-2</v>
      </c>
      <c r="BF534" s="55">
        <f t="shared" si="170"/>
        <v>0</v>
      </c>
      <c r="BG534" s="66"/>
      <c r="BH534" s="66"/>
      <c r="BI534" s="25"/>
      <c r="BJ534" s="25"/>
      <c r="BK534" s="20"/>
      <c r="BL534" s="24"/>
      <c r="BM534" s="25"/>
      <c r="BN534" s="25"/>
      <c r="BO534" s="25"/>
      <c r="BP534" s="126"/>
    </row>
    <row r="535" spans="1:68" x14ac:dyDescent="0.2">
      <c r="A535" s="56">
        <v>45306</v>
      </c>
      <c r="B535" s="57" t="s">
        <v>892</v>
      </c>
      <c r="C535" s="24" t="s">
        <v>872</v>
      </c>
      <c r="D535" s="24" t="s">
        <v>621</v>
      </c>
      <c r="F535" s="74" t="s">
        <v>51</v>
      </c>
      <c r="G535" s="74" t="s">
        <v>103</v>
      </c>
      <c r="H535" s="24" t="s">
        <v>158</v>
      </c>
      <c r="I535" s="61" t="s">
        <v>84</v>
      </c>
      <c r="J535" s="61" t="s">
        <v>64</v>
      </c>
      <c r="K535" s="60" t="s">
        <v>869</v>
      </c>
      <c r="L535" s="122">
        <v>3</v>
      </c>
      <c r="M535" s="74" t="s">
        <v>105</v>
      </c>
      <c r="N535" s="60" t="s">
        <v>7</v>
      </c>
      <c r="R535" s="79">
        <v>2.2410000000000001</v>
      </c>
      <c r="S535" s="65" t="s">
        <v>363</v>
      </c>
      <c r="T535" s="66" t="str">
        <f t="shared" ref="T535:T598" si="171">IF((AA535="W"),ROUND((R535*L535),2),"0.00")</f>
        <v>0.00</v>
      </c>
      <c r="U535" s="66">
        <f t="shared" ref="U535:U598" si="172">-$L535+T535</f>
        <v>-3</v>
      </c>
      <c r="V535" s="66">
        <f t="shared" ref="V535:V598" si="173">U535+V534</f>
        <v>82.120000000000019</v>
      </c>
      <c r="W535" s="66">
        <f t="shared" ref="W535:W598" si="174">L535+W534</f>
        <v>1276.5</v>
      </c>
      <c r="X535" s="20">
        <f t="shared" ref="X535:X598" si="175">SUM(V535/W535)</f>
        <v>6.4332158245201734E-2</v>
      </c>
      <c r="Y535" s="67">
        <f t="shared" ref="Y535:Y598" si="176">V535/100</f>
        <v>0.82120000000000015</v>
      </c>
      <c r="Z535" s="68">
        <f t="shared" ref="Z535:Z598" si="177">V535*100</f>
        <v>8212.0000000000018</v>
      </c>
      <c r="AA535" s="65" t="s">
        <v>52</v>
      </c>
      <c r="AU535" s="23">
        <f t="shared" si="169"/>
        <v>-3</v>
      </c>
      <c r="AV535" s="23" t="str">
        <f t="shared" si="169"/>
        <v/>
      </c>
      <c r="AW535" s="23" t="str">
        <f t="shared" si="169"/>
        <v/>
      </c>
      <c r="AX535" s="23" t="str">
        <f t="shared" si="169"/>
        <v/>
      </c>
      <c r="AY535" s="23" t="str">
        <f t="shared" si="169"/>
        <v/>
      </c>
      <c r="AZ535" s="23"/>
      <c r="BA535" s="25">
        <v>1.8</v>
      </c>
      <c r="BB535" s="25">
        <v>0</v>
      </c>
      <c r="BC535" s="25">
        <f t="shared" si="167"/>
        <v>-3</v>
      </c>
      <c r="BD535" s="25">
        <f t="shared" si="168"/>
        <v>6.9999999999999951E-2</v>
      </c>
      <c r="BF535" s="55">
        <f t="shared" si="170"/>
        <v>0</v>
      </c>
      <c r="BG535" s="66"/>
      <c r="BH535" s="66"/>
      <c r="BI535" s="25"/>
      <c r="BJ535" s="25"/>
      <c r="BK535" s="20"/>
      <c r="BL535" s="24"/>
      <c r="BM535" s="25"/>
      <c r="BN535" s="25"/>
      <c r="BO535" s="25"/>
      <c r="BP535" s="126"/>
    </row>
    <row r="536" spans="1:68" x14ac:dyDescent="0.2">
      <c r="A536" s="56">
        <v>45307</v>
      </c>
      <c r="B536" s="57" t="s">
        <v>892</v>
      </c>
      <c r="C536" s="24" t="s">
        <v>874</v>
      </c>
      <c r="D536" s="24" t="s">
        <v>584</v>
      </c>
      <c r="F536" s="74" t="s">
        <v>51</v>
      </c>
      <c r="G536" s="74" t="s">
        <v>103</v>
      </c>
      <c r="H536" s="24" t="s">
        <v>351</v>
      </c>
      <c r="I536" s="61" t="s">
        <v>95</v>
      </c>
      <c r="J536" s="61" t="s">
        <v>156</v>
      </c>
      <c r="K536" s="62" t="s">
        <v>873</v>
      </c>
      <c r="L536" s="122">
        <v>2</v>
      </c>
      <c r="M536" s="74" t="s">
        <v>105</v>
      </c>
      <c r="N536" s="60" t="s">
        <v>6</v>
      </c>
      <c r="R536" s="79">
        <v>5</v>
      </c>
      <c r="S536" s="65" t="s">
        <v>371</v>
      </c>
      <c r="T536" s="66" t="str">
        <f t="shared" si="171"/>
        <v>0.00</v>
      </c>
      <c r="U536" s="66">
        <f t="shared" si="172"/>
        <v>-2</v>
      </c>
      <c r="V536" s="66">
        <f t="shared" si="173"/>
        <v>80.120000000000019</v>
      </c>
      <c r="W536" s="66">
        <f t="shared" si="174"/>
        <v>1278.5</v>
      </c>
      <c r="X536" s="20">
        <f t="shared" si="175"/>
        <v>6.2667188111067668E-2</v>
      </c>
      <c r="Y536" s="67">
        <f t="shared" si="176"/>
        <v>0.80120000000000013</v>
      </c>
      <c r="Z536" s="68">
        <f t="shared" si="177"/>
        <v>8012.0000000000018</v>
      </c>
      <c r="AA536" s="65" t="s">
        <v>52</v>
      </c>
      <c r="AU536" s="23">
        <f t="shared" si="169"/>
        <v>-2</v>
      </c>
      <c r="AV536" s="23" t="str">
        <f t="shared" si="169"/>
        <v/>
      </c>
      <c r="AW536" s="23" t="str">
        <f t="shared" si="169"/>
        <v/>
      </c>
      <c r="AX536" s="23" t="str">
        <f t="shared" si="169"/>
        <v/>
      </c>
      <c r="AY536" s="23" t="str">
        <f t="shared" si="169"/>
        <v/>
      </c>
      <c r="AZ536" s="23"/>
      <c r="BA536" s="25">
        <v>4.3</v>
      </c>
      <c r="BB536" s="25">
        <v>4.16</v>
      </c>
      <c r="BC536" s="25">
        <f t="shared" si="167"/>
        <v>6.32</v>
      </c>
      <c r="BD536" s="25">
        <f t="shared" si="168"/>
        <v>3.9388000000000001</v>
      </c>
      <c r="BF536" s="55">
        <f t="shared" si="170"/>
        <v>0</v>
      </c>
      <c r="BG536" s="66"/>
      <c r="BH536" s="66"/>
      <c r="BI536" s="25"/>
      <c r="BJ536" s="25"/>
      <c r="BK536" s="20"/>
      <c r="BL536" s="24"/>
      <c r="BM536" s="25"/>
      <c r="BN536" s="25"/>
      <c r="BO536" s="25"/>
      <c r="BP536" s="126"/>
    </row>
    <row r="537" spans="1:68" x14ac:dyDescent="0.2">
      <c r="A537" s="56">
        <v>45309</v>
      </c>
      <c r="B537" s="57" t="s">
        <v>892</v>
      </c>
      <c r="C537" s="24" t="s">
        <v>881</v>
      </c>
      <c r="D537" s="24" t="s">
        <v>398</v>
      </c>
      <c r="F537" s="74" t="s">
        <v>51</v>
      </c>
      <c r="G537" s="74" t="s">
        <v>103</v>
      </c>
      <c r="H537" s="24" t="s">
        <v>879</v>
      </c>
      <c r="I537" s="61" t="s">
        <v>84</v>
      </c>
      <c r="J537" s="61" t="s">
        <v>95</v>
      </c>
      <c r="K537" s="60" t="s">
        <v>880</v>
      </c>
      <c r="L537" s="122">
        <v>1</v>
      </c>
      <c r="M537" s="74" t="s">
        <v>105</v>
      </c>
      <c r="N537" s="60" t="s">
        <v>6</v>
      </c>
      <c r="R537" s="79">
        <v>5</v>
      </c>
      <c r="S537" s="65" t="s">
        <v>363</v>
      </c>
      <c r="T537" s="66" t="str">
        <f t="shared" si="171"/>
        <v>0.00</v>
      </c>
      <c r="U537" s="66">
        <f t="shared" si="172"/>
        <v>-1</v>
      </c>
      <c r="V537" s="66">
        <f t="shared" si="173"/>
        <v>79.120000000000019</v>
      </c>
      <c r="W537" s="66">
        <f t="shared" si="174"/>
        <v>1279.5</v>
      </c>
      <c r="X537" s="20">
        <f t="shared" si="175"/>
        <v>6.1836654943337253E-2</v>
      </c>
      <c r="Y537" s="67">
        <f t="shared" si="176"/>
        <v>0.79120000000000024</v>
      </c>
      <c r="Z537" s="68">
        <f t="shared" si="177"/>
        <v>7912.0000000000018</v>
      </c>
      <c r="AA537" s="65" t="s">
        <v>52</v>
      </c>
      <c r="AU537" s="23">
        <f t="shared" si="169"/>
        <v>-1</v>
      </c>
      <c r="AV537" s="23" t="str">
        <f t="shared" si="169"/>
        <v/>
      </c>
      <c r="AW537" s="23" t="str">
        <f t="shared" si="169"/>
        <v/>
      </c>
      <c r="AX537" s="23" t="str">
        <f t="shared" si="169"/>
        <v/>
      </c>
      <c r="AY537" s="23" t="str">
        <f t="shared" si="169"/>
        <v/>
      </c>
      <c r="AZ537" s="23"/>
      <c r="BA537" s="25">
        <v>7</v>
      </c>
      <c r="BB537" s="25">
        <v>6</v>
      </c>
      <c r="BC537" s="25">
        <f t="shared" ref="BC537:BC575" si="178">((BB537*(L537))-(L537))</f>
        <v>5</v>
      </c>
      <c r="BD537" s="25">
        <f t="shared" si="168"/>
        <v>5.65</v>
      </c>
      <c r="BF537" s="55">
        <f t="shared" si="170"/>
        <v>0</v>
      </c>
      <c r="BG537" s="66"/>
      <c r="BH537" s="66"/>
      <c r="BI537" s="25"/>
      <c r="BJ537" s="25"/>
      <c r="BK537" s="20"/>
      <c r="BL537" s="24"/>
      <c r="BM537" s="25"/>
      <c r="BN537" s="25"/>
      <c r="BO537" s="25"/>
      <c r="BP537" s="126"/>
    </row>
    <row r="538" spans="1:68" x14ac:dyDescent="0.2">
      <c r="A538" s="56">
        <v>45309</v>
      </c>
      <c r="B538" s="57" t="s">
        <v>892</v>
      </c>
      <c r="C538" s="24" t="s">
        <v>881</v>
      </c>
      <c r="D538" s="24" t="s">
        <v>398</v>
      </c>
      <c r="F538" s="74" t="s">
        <v>51</v>
      </c>
      <c r="G538" s="74" t="s">
        <v>103</v>
      </c>
      <c r="H538" s="24" t="s">
        <v>879</v>
      </c>
      <c r="I538" s="61" t="s">
        <v>84</v>
      </c>
      <c r="J538" s="61" t="s">
        <v>95</v>
      </c>
      <c r="K538" s="60" t="s">
        <v>880</v>
      </c>
      <c r="L538" s="122">
        <v>1</v>
      </c>
      <c r="M538" s="74" t="s">
        <v>105</v>
      </c>
      <c r="N538" s="60" t="s">
        <v>7</v>
      </c>
      <c r="R538" s="79">
        <v>1.8</v>
      </c>
      <c r="S538" s="65" t="s">
        <v>363</v>
      </c>
      <c r="T538" s="66" t="str">
        <f t="shared" si="171"/>
        <v>0.00</v>
      </c>
      <c r="U538" s="66">
        <f t="shared" si="172"/>
        <v>-1</v>
      </c>
      <c r="V538" s="66">
        <f t="shared" si="173"/>
        <v>78.120000000000019</v>
      </c>
      <c r="W538" s="66">
        <f t="shared" si="174"/>
        <v>1280.5</v>
      </c>
      <c r="X538" s="20">
        <f t="shared" si="175"/>
        <v>6.1007418976962137E-2</v>
      </c>
      <c r="Y538" s="67">
        <f t="shared" si="176"/>
        <v>0.78120000000000023</v>
      </c>
      <c r="Z538" s="68">
        <f t="shared" si="177"/>
        <v>7812.0000000000018</v>
      </c>
      <c r="AA538" s="65" t="s">
        <v>52</v>
      </c>
      <c r="AU538" s="23">
        <f t="shared" si="169"/>
        <v>-1</v>
      </c>
      <c r="AV538" s="23" t="str">
        <f t="shared" si="169"/>
        <v/>
      </c>
      <c r="AW538" s="23" t="str">
        <f t="shared" si="169"/>
        <v/>
      </c>
      <c r="AX538" s="23" t="str">
        <f t="shared" si="169"/>
        <v/>
      </c>
      <c r="AY538" s="23" t="str">
        <f t="shared" si="169"/>
        <v/>
      </c>
      <c r="AZ538" s="23"/>
      <c r="BA538" s="25">
        <v>1.9</v>
      </c>
      <c r="BB538" s="25">
        <v>1.93</v>
      </c>
      <c r="BC538" s="25">
        <f t="shared" si="178"/>
        <v>0.92999999999999994</v>
      </c>
      <c r="BD538" s="25">
        <f t="shared" si="168"/>
        <v>1.8649</v>
      </c>
      <c r="BF538" s="55">
        <f t="shared" si="170"/>
        <v>0</v>
      </c>
      <c r="BG538" s="66"/>
      <c r="BH538" s="66"/>
      <c r="BI538" s="25"/>
      <c r="BJ538" s="25"/>
      <c r="BK538" s="20"/>
      <c r="BL538" s="24"/>
      <c r="BM538" s="25"/>
      <c r="BN538" s="25"/>
      <c r="BO538" s="25"/>
      <c r="BP538" s="126"/>
    </row>
    <row r="539" spans="1:68" x14ac:dyDescent="0.2">
      <c r="A539" s="56">
        <v>45309</v>
      </c>
      <c r="B539" s="57" t="s">
        <v>892</v>
      </c>
      <c r="C539" s="24" t="s">
        <v>881</v>
      </c>
      <c r="D539" s="24" t="s">
        <v>398</v>
      </c>
      <c r="F539" s="74" t="s">
        <v>51</v>
      </c>
      <c r="G539" s="74" t="s">
        <v>103</v>
      </c>
      <c r="H539" s="24" t="s">
        <v>550</v>
      </c>
      <c r="I539" s="61" t="s">
        <v>156</v>
      </c>
      <c r="J539" s="61" t="s">
        <v>159</v>
      </c>
      <c r="K539" s="60" t="s">
        <v>882</v>
      </c>
      <c r="L539" s="122">
        <v>1</v>
      </c>
      <c r="M539" s="74" t="s">
        <v>105</v>
      </c>
      <c r="N539" s="60" t="s">
        <v>6</v>
      </c>
      <c r="R539" s="79">
        <v>4.2</v>
      </c>
      <c r="S539" s="65" t="s">
        <v>363</v>
      </c>
      <c r="T539" s="66" t="str">
        <f t="shared" si="171"/>
        <v>0.00</v>
      </c>
      <c r="U539" s="66">
        <f t="shared" si="172"/>
        <v>-1</v>
      </c>
      <c r="V539" s="66">
        <f t="shared" si="173"/>
        <v>77.120000000000019</v>
      </c>
      <c r="W539" s="66">
        <f t="shared" si="174"/>
        <v>1281.5</v>
      </c>
      <c r="X539" s="20">
        <f t="shared" si="175"/>
        <v>6.0179477175185347E-2</v>
      </c>
      <c r="Y539" s="67">
        <f t="shared" si="176"/>
        <v>0.77120000000000022</v>
      </c>
      <c r="Z539" s="68">
        <f t="shared" si="177"/>
        <v>7712.0000000000018</v>
      </c>
      <c r="AA539" s="65" t="s">
        <v>52</v>
      </c>
      <c r="AU539" s="23">
        <f t="shared" si="169"/>
        <v>-1</v>
      </c>
      <c r="AV539" s="23" t="str">
        <f t="shared" si="169"/>
        <v/>
      </c>
      <c r="AW539" s="23" t="str">
        <f t="shared" si="169"/>
        <v/>
      </c>
      <c r="AX539" s="23" t="str">
        <f t="shared" si="169"/>
        <v/>
      </c>
      <c r="AY539" s="23" t="str">
        <f t="shared" si="169"/>
        <v/>
      </c>
      <c r="AZ539" s="23"/>
      <c r="BA539" s="25">
        <v>5.7</v>
      </c>
      <c r="BB539" s="25">
        <v>6.39</v>
      </c>
      <c r="BC539" s="25">
        <f t="shared" si="178"/>
        <v>5.39</v>
      </c>
      <c r="BD539" s="25">
        <f t="shared" si="168"/>
        <v>6.0126999999999997</v>
      </c>
      <c r="BF539" s="55">
        <f t="shared" si="170"/>
        <v>0</v>
      </c>
      <c r="BG539" s="66"/>
      <c r="BH539" s="66"/>
      <c r="BI539" s="25"/>
      <c r="BJ539" s="25"/>
      <c r="BK539" s="20"/>
      <c r="BL539" s="24"/>
      <c r="BM539" s="25"/>
      <c r="BN539" s="25"/>
      <c r="BO539" s="25"/>
      <c r="BP539" s="126"/>
    </row>
    <row r="540" spans="1:68" x14ac:dyDescent="0.2">
      <c r="A540" s="56">
        <v>45310</v>
      </c>
      <c r="B540" s="57" t="s">
        <v>892</v>
      </c>
      <c r="C540" s="24" t="s">
        <v>886</v>
      </c>
      <c r="D540" s="24" t="s">
        <v>562</v>
      </c>
      <c r="F540" s="74" t="s">
        <v>51</v>
      </c>
      <c r="G540" s="74" t="s">
        <v>103</v>
      </c>
      <c r="H540" s="24" t="s">
        <v>66</v>
      </c>
      <c r="I540" s="61" t="s">
        <v>95</v>
      </c>
      <c r="J540" s="61" t="s">
        <v>84</v>
      </c>
      <c r="K540" s="70" t="s">
        <v>884</v>
      </c>
      <c r="L540" s="122">
        <v>2</v>
      </c>
      <c r="M540" s="74" t="s">
        <v>105</v>
      </c>
      <c r="N540" s="60" t="s">
        <v>6</v>
      </c>
      <c r="R540" s="79">
        <v>5</v>
      </c>
      <c r="S540" s="65" t="s">
        <v>373</v>
      </c>
      <c r="T540" s="66" t="str">
        <f t="shared" si="171"/>
        <v>0.00</v>
      </c>
      <c r="U540" s="66">
        <f t="shared" si="172"/>
        <v>-2</v>
      </c>
      <c r="V540" s="66">
        <f t="shared" si="173"/>
        <v>75.120000000000019</v>
      </c>
      <c r="W540" s="66">
        <f t="shared" si="174"/>
        <v>1283.5</v>
      </c>
      <c r="X540" s="20">
        <f t="shared" si="175"/>
        <v>5.852746396571875E-2</v>
      </c>
      <c r="Y540" s="67">
        <f t="shared" si="176"/>
        <v>0.7512000000000002</v>
      </c>
      <c r="Z540" s="68">
        <f t="shared" si="177"/>
        <v>7512.0000000000018</v>
      </c>
      <c r="AA540" s="65" t="s">
        <v>52</v>
      </c>
      <c r="AU540" s="23">
        <f t="shared" si="169"/>
        <v>-2</v>
      </c>
      <c r="AV540" s="23" t="str">
        <f t="shared" si="169"/>
        <v/>
      </c>
      <c r="AW540" s="23" t="str">
        <f t="shared" si="169"/>
        <v/>
      </c>
      <c r="AX540" s="23" t="str">
        <f t="shared" si="169"/>
        <v/>
      </c>
      <c r="AY540" s="23" t="str">
        <f t="shared" si="169"/>
        <v/>
      </c>
      <c r="AZ540" s="23"/>
      <c r="BA540" s="25">
        <v>6.2</v>
      </c>
      <c r="BB540" s="25">
        <v>5.2</v>
      </c>
      <c r="BC540" s="25">
        <f t="shared" si="178"/>
        <v>8.4</v>
      </c>
      <c r="BD540" s="25">
        <f t="shared" si="168"/>
        <v>4.9060000000000006</v>
      </c>
      <c r="BF540" s="55">
        <f t="shared" si="170"/>
        <v>0</v>
      </c>
      <c r="BG540" s="66"/>
      <c r="BH540" s="66"/>
      <c r="BI540" s="25"/>
      <c r="BJ540" s="25"/>
      <c r="BK540" s="20"/>
      <c r="BL540" s="24"/>
      <c r="BM540" s="25"/>
      <c r="BN540" s="25"/>
      <c r="BO540" s="25"/>
      <c r="BP540" s="126"/>
    </row>
    <row r="541" spans="1:68" x14ac:dyDescent="0.2">
      <c r="A541" s="56">
        <v>45311</v>
      </c>
      <c r="B541" s="57" t="s">
        <v>892</v>
      </c>
      <c r="C541" s="24" t="s">
        <v>888</v>
      </c>
      <c r="D541" s="24" t="s">
        <v>573</v>
      </c>
      <c r="F541" s="74" t="s">
        <v>51</v>
      </c>
      <c r="G541" s="74" t="s">
        <v>103</v>
      </c>
      <c r="H541" s="24" t="s">
        <v>185</v>
      </c>
      <c r="I541" s="61" t="s">
        <v>156</v>
      </c>
      <c r="J541" s="61" t="s">
        <v>159</v>
      </c>
      <c r="K541" s="69" t="s">
        <v>887</v>
      </c>
      <c r="L541" s="122">
        <v>3</v>
      </c>
      <c r="M541" s="74" t="s">
        <v>105</v>
      </c>
      <c r="N541" s="60" t="s">
        <v>6</v>
      </c>
      <c r="R541" s="79">
        <v>2.8</v>
      </c>
      <c r="S541" s="65" t="s">
        <v>372</v>
      </c>
      <c r="T541" s="66">
        <f t="shared" si="171"/>
        <v>8.4</v>
      </c>
      <c r="U541" s="66">
        <f t="shared" si="172"/>
        <v>5.4</v>
      </c>
      <c r="V541" s="66">
        <f t="shared" si="173"/>
        <v>80.520000000000024</v>
      </c>
      <c r="W541" s="66">
        <f t="shared" si="174"/>
        <v>1286.5</v>
      </c>
      <c r="X541" s="20">
        <f t="shared" si="175"/>
        <v>6.2588418188884595E-2</v>
      </c>
      <c r="Y541" s="67">
        <f t="shared" si="176"/>
        <v>0.80520000000000025</v>
      </c>
      <c r="Z541" s="68">
        <f t="shared" si="177"/>
        <v>8052.0000000000027</v>
      </c>
      <c r="AA541" s="65" t="s">
        <v>53</v>
      </c>
      <c r="AU541" s="23">
        <f t="shared" si="169"/>
        <v>5.4</v>
      </c>
      <c r="AV541" s="23" t="str">
        <f t="shared" si="169"/>
        <v/>
      </c>
      <c r="AW541" s="23" t="str">
        <f t="shared" si="169"/>
        <v/>
      </c>
      <c r="AX541" s="23" t="str">
        <f t="shared" si="169"/>
        <v/>
      </c>
      <c r="AY541" s="23" t="str">
        <f t="shared" si="169"/>
        <v/>
      </c>
      <c r="AZ541" s="23"/>
      <c r="BA541" s="25">
        <v>1.95</v>
      </c>
      <c r="BB541" s="25">
        <v>0</v>
      </c>
      <c r="BC541" s="25">
        <f t="shared" si="178"/>
        <v>-3</v>
      </c>
      <c r="BD541" s="25">
        <f t="shared" si="168"/>
        <v>6.9999999999999951E-2</v>
      </c>
      <c r="BF541" s="55">
        <f t="shared" si="170"/>
        <v>0</v>
      </c>
      <c r="BG541" s="66"/>
      <c r="BH541" s="66"/>
      <c r="BI541" s="25"/>
      <c r="BJ541" s="25"/>
      <c r="BK541" s="20"/>
      <c r="BL541" s="24"/>
      <c r="BM541" s="25"/>
      <c r="BN541" s="25"/>
      <c r="BO541" s="25"/>
      <c r="BP541" s="126"/>
    </row>
    <row r="542" spans="1:68" x14ac:dyDescent="0.2">
      <c r="A542" s="56">
        <v>45311</v>
      </c>
      <c r="B542" s="57" t="s">
        <v>892</v>
      </c>
      <c r="C542" s="24" t="s">
        <v>891</v>
      </c>
      <c r="D542" s="24" t="s">
        <v>573</v>
      </c>
      <c r="F542" s="74" t="s">
        <v>51</v>
      </c>
      <c r="G542" s="74" t="s">
        <v>103</v>
      </c>
      <c r="H542" s="24" t="s">
        <v>889</v>
      </c>
      <c r="I542" s="61" t="s">
        <v>202</v>
      </c>
      <c r="J542" s="61" t="s">
        <v>136</v>
      </c>
      <c r="K542" s="60" t="s">
        <v>890</v>
      </c>
      <c r="L542" s="122">
        <v>2</v>
      </c>
      <c r="M542" s="74" t="s">
        <v>105</v>
      </c>
      <c r="N542" s="60" t="s">
        <v>6</v>
      </c>
      <c r="R542" s="79">
        <v>3.7</v>
      </c>
      <c r="S542" s="65" t="s">
        <v>363</v>
      </c>
      <c r="T542" s="66" t="str">
        <f t="shared" si="171"/>
        <v>0.00</v>
      </c>
      <c r="U542" s="66">
        <f t="shared" si="172"/>
        <v>-2</v>
      </c>
      <c r="V542" s="66">
        <f t="shared" si="173"/>
        <v>78.520000000000024</v>
      </c>
      <c r="W542" s="66">
        <f t="shared" si="174"/>
        <v>1288.5</v>
      </c>
      <c r="X542" s="20">
        <f t="shared" si="175"/>
        <v>6.0939076445479259E-2</v>
      </c>
      <c r="Y542" s="67">
        <f t="shared" si="176"/>
        <v>0.78520000000000023</v>
      </c>
      <c r="Z542" s="68">
        <f t="shared" si="177"/>
        <v>7852.0000000000027</v>
      </c>
      <c r="AA542" s="65" t="s">
        <v>52</v>
      </c>
      <c r="AU542" s="23">
        <f t="shared" si="169"/>
        <v>-2</v>
      </c>
      <c r="AV542" s="23" t="str">
        <f t="shared" si="169"/>
        <v/>
      </c>
      <c r="AW542" s="23" t="str">
        <f t="shared" si="169"/>
        <v/>
      </c>
      <c r="AX542" s="23" t="str">
        <f t="shared" si="169"/>
        <v/>
      </c>
      <c r="AY542" s="23" t="str">
        <f t="shared" si="169"/>
        <v/>
      </c>
      <c r="AZ542" s="23"/>
      <c r="BA542" s="25">
        <v>4.8</v>
      </c>
      <c r="BB542" s="25">
        <v>0</v>
      </c>
      <c r="BC542" s="25">
        <f t="shared" si="178"/>
        <v>-2</v>
      </c>
      <c r="BD542" s="25">
        <f t="shared" si="168"/>
        <v>6.9999999999999951E-2</v>
      </c>
      <c r="BF542" s="55">
        <f t="shared" si="170"/>
        <v>0</v>
      </c>
      <c r="BG542" s="66"/>
      <c r="BH542" s="66"/>
      <c r="BI542" s="25"/>
      <c r="BJ542" s="25"/>
      <c r="BK542" s="20"/>
      <c r="BL542" s="24"/>
      <c r="BM542" s="25"/>
      <c r="BN542" s="25"/>
      <c r="BO542" s="25"/>
      <c r="BP542" s="126"/>
    </row>
    <row r="543" spans="1:68" x14ac:dyDescent="0.2">
      <c r="A543" s="56">
        <v>45311</v>
      </c>
      <c r="B543" s="57" t="s">
        <v>892</v>
      </c>
      <c r="C543" s="24" t="s">
        <v>894</v>
      </c>
      <c r="D543" s="24" t="s">
        <v>573</v>
      </c>
      <c r="F543" s="24" t="s">
        <v>659</v>
      </c>
      <c r="G543" s="74" t="s">
        <v>103</v>
      </c>
      <c r="H543" s="24" t="s">
        <v>659</v>
      </c>
      <c r="I543" s="61" t="s">
        <v>136</v>
      </c>
      <c r="J543" s="61" t="s">
        <v>156</v>
      </c>
      <c r="K543" s="62" t="s">
        <v>896</v>
      </c>
      <c r="L543" s="122">
        <v>1</v>
      </c>
      <c r="M543" s="74" t="s">
        <v>358</v>
      </c>
      <c r="N543" s="60" t="s">
        <v>897</v>
      </c>
      <c r="R543" s="79">
        <v>7.1</v>
      </c>
      <c r="S543" s="65" t="s">
        <v>371</v>
      </c>
      <c r="T543" s="66" t="str">
        <f t="shared" si="171"/>
        <v>0.00</v>
      </c>
      <c r="U543" s="66">
        <f t="shared" si="172"/>
        <v>-1</v>
      </c>
      <c r="V543" s="66">
        <f t="shared" si="173"/>
        <v>77.520000000000024</v>
      </c>
      <c r="W543" s="66">
        <f t="shared" si="174"/>
        <v>1289.5</v>
      </c>
      <c r="X543" s="20">
        <f t="shared" si="175"/>
        <v>6.0116324156649886E-2</v>
      </c>
      <c r="Y543" s="67">
        <f t="shared" si="176"/>
        <v>0.77520000000000022</v>
      </c>
      <c r="Z543" s="68">
        <f t="shared" si="177"/>
        <v>7752.0000000000027</v>
      </c>
      <c r="AA543" s="65" t="s">
        <v>52</v>
      </c>
      <c r="AU543" s="23">
        <f t="shared" ref="AU543:AY571" si="179">IF($G543=AU$2,$U543,"")</f>
        <v>-1</v>
      </c>
      <c r="AV543" s="23" t="str">
        <f t="shared" si="179"/>
        <v/>
      </c>
      <c r="AW543" s="23" t="str">
        <f t="shared" si="179"/>
        <v/>
      </c>
      <c r="AX543" s="23" t="str">
        <f t="shared" si="179"/>
        <v/>
      </c>
      <c r="AY543" s="23" t="str">
        <f t="shared" si="179"/>
        <v/>
      </c>
      <c r="AZ543" s="23"/>
      <c r="BA543" s="25">
        <v>0</v>
      </c>
      <c r="BB543" s="25">
        <v>0</v>
      </c>
      <c r="BC543" s="25">
        <f t="shared" si="178"/>
        <v>-1</v>
      </c>
      <c r="BD543" s="25">
        <f t="shared" si="168"/>
        <v>6.9999999999999951E-2</v>
      </c>
      <c r="BF543" s="55">
        <f t="shared" si="170"/>
        <v>0</v>
      </c>
      <c r="BG543" s="66"/>
      <c r="BH543" s="66"/>
      <c r="BI543" s="25"/>
      <c r="BJ543" s="25"/>
      <c r="BK543" s="20"/>
      <c r="BL543" s="24"/>
      <c r="BM543" s="25"/>
      <c r="BN543" s="25"/>
      <c r="BO543" s="25"/>
      <c r="BP543" s="126"/>
    </row>
    <row r="544" spans="1:68" x14ac:dyDescent="0.2">
      <c r="A544" s="56">
        <v>45311</v>
      </c>
      <c r="B544" s="57" t="s">
        <v>892</v>
      </c>
      <c r="C544" s="24" t="s">
        <v>894</v>
      </c>
      <c r="D544" s="24" t="s">
        <v>573</v>
      </c>
      <c r="F544" s="24" t="s">
        <v>659</v>
      </c>
      <c r="G544" s="74" t="s">
        <v>103</v>
      </c>
      <c r="H544" s="24" t="s">
        <v>659</v>
      </c>
      <c r="I544" s="61" t="s">
        <v>136</v>
      </c>
      <c r="J544" s="61" t="s">
        <v>156</v>
      </c>
      <c r="K544" s="69" t="s">
        <v>896</v>
      </c>
      <c r="L544" s="122">
        <v>2</v>
      </c>
      <c r="M544" s="74" t="s">
        <v>358</v>
      </c>
      <c r="N544" s="60" t="s">
        <v>7</v>
      </c>
      <c r="R544" s="79">
        <v>1.6</v>
      </c>
      <c r="S544" s="65" t="s">
        <v>371</v>
      </c>
      <c r="T544" s="66">
        <f t="shared" si="171"/>
        <v>3.2</v>
      </c>
      <c r="U544" s="66">
        <f t="shared" si="172"/>
        <v>1.2000000000000002</v>
      </c>
      <c r="V544" s="66">
        <f t="shared" si="173"/>
        <v>78.720000000000027</v>
      </c>
      <c r="W544" s="66">
        <f t="shared" si="174"/>
        <v>1291.5</v>
      </c>
      <c r="X544" s="20">
        <f t="shared" si="175"/>
        <v>6.0952380952380973E-2</v>
      </c>
      <c r="Y544" s="67">
        <f t="shared" si="176"/>
        <v>0.78720000000000023</v>
      </c>
      <c r="Z544" s="68">
        <f t="shared" si="177"/>
        <v>7872.0000000000027</v>
      </c>
      <c r="AA544" s="65" t="s">
        <v>53</v>
      </c>
      <c r="AU544" s="23">
        <f t="shared" si="179"/>
        <v>1.2000000000000002</v>
      </c>
      <c r="AV544" s="23" t="str">
        <f t="shared" si="179"/>
        <v/>
      </c>
      <c r="AW544" s="23" t="str">
        <f t="shared" si="179"/>
        <v/>
      </c>
      <c r="AX544" s="23" t="str">
        <f t="shared" si="179"/>
        <v/>
      </c>
      <c r="AY544" s="23" t="str">
        <f t="shared" si="179"/>
        <v/>
      </c>
      <c r="AZ544" s="23"/>
      <c r="BA544" s="25">
        <v>0</v>
      </c>
      <c r="BB544" s="25">
        <v>0</v>
      </c>
      <c r="BC544" s="25">
        <f t="shared" si="178"/>
        <v>-2</v>
      </c>
      <c r="BD544" s="25">
        <f t="shared" si="168"/>
        <v>6.9999999999999951E-2</v>
      </c>
      <c r="BF544" s="55">
        <f t="shared" si="170"/>
        <v>0</v>
      </c>
      <c r="BG544" s="66"/>
      <c r="BH544" s="66"/>
      <c r="BI544" s="25"/>
      <c r="BJ544" s="25"/>
      <c r="BK544" s="20"/>
      <c r="BL544" s="24"/>
      <c r="BM544" s="25"/>
      <c r="BN544" s="25"/>
      <c r="BO544" s="25"/>
      <c r="BP544" s="126"/>
    </row>
    <row r="545" spans="1:68" x14ac:dyDescent="0.2">
      <c r="A545" s="56">
        <v>45311</v>
      </c>
      <c r="B545" s="57" t="s">
        <v>892</v>
      </c>
      <c r="C545" s="24" t="s">
        <v>895</v>
      </c>
      <c r="D545" s="24" t="s">
        <v>573</v>
      </c>
      <c r="F545" s="24" t="s">
        <v>659</v>
      </c>
      <c r="G545" s="74" t="s">
        <v>103</v>
      </c>
      <c r="H545" s="24" t="s">
        <v>659</v>
      </c>
      <c r="I545" s="61" t="s">
        <v>63</v>
      </c>
      <c r="J545" s="61" t="s">
        <v>136</v>
      </c>
      <c r="K545" s="69" t="s">
        <v>893</v>
      </c>
      <c r="L545" s="122">
        <v>2</v>
      </c>
      <c r="M545" s="74" t="s">
        <v>105</v>
      </c>
      <c r="N545" s="60" t="s">
        <v>7</v>
      </c>
      <c r="R545" s="79">
        <v>2</v>
      </c>
      <c r="S545" s="65" t="s">
        <v>372</v>
      </c>
      <c r="T545" s="66">
        <f t="shared" si="171"/>
        <v>4</v>
      </c>
      <c r="U545" s="66">
        <f t="shared" si="172"/>
        <v>2</v>
      </c>
      <c r="V545" s="66">
        <f t="shared" si="173"/>
        <v>80.720000000000027</v>
      </c>
      <c r="W545" s="66">
        <f t="shared" si="174"/>
        <v>1293.5</v>
      </c>
      <c r="X545" s="20">
        <f t="shared" si="175"/>
        <v>6.240432933900273E-2</v>
      </c>
      <c r="Y545" s="67">
        <f t="shared" si="176"/>
        <v>0.80720000000000025</v>
      </c>
      <c r="Z545" s="68">
        <f t="shared" si="177"/>
        <v>8072.0000000000027</v>
      </c>
      <c r="AA545" s="65" t="s">
        <v>53</v>
      </c>
      <c r="AU545" s="23">
        <f t="shared" si="179"/>
        <v>2</v>
      </c>
      <c r="AV545" s="23" t="str">
        <f t="shared" si="179"/>
        <v/>
      </c>
      <c r="AW545" s="23" t="str">
        <f t="shared" si="179"/>
        <v/>
      </c>
      <c r="AX545" s="23" t="str">
        <f t="shared" si="179"/>
        <v/>
      </c>
      <c r="AY545" s="23" t="str">
        <f t="shared" si="179"/>
        <v/>
      </c>
      <c r="AZ545" s="23"/>
      <c r="BA545" s="25">
        <v>0</v>
      </c>
      <c r="BB545" s="25">
        <v>0</v>
      </c>
      <c r="BC545" s="25">
        <f t="shared" si="178"/>
        <v>-2</v>
      </c>
      <c r="BD545" s="25">
        <f t="shared" si="168"/>
        <v>6.9999999999999951E-2</v>
      </c>
      <c r="BF545" s="55">
        <f t="shared" si="170"/>
        <v>0</v>
      </c>
      <c r="BG545" s="66"/>
      <c r="BH545" s="66"/>
      <c r="BI545" s="25"/>
      <c r="BJ545" s="25"/>
      <c r="BK545" s="20"/>
      <c r="BL545" s="24"/>
      <c r="BM545" s="25"/>
      <c r="BN545" s="25"/>
      <c r="BO545" s="25"/>
      <c r="BP545" s="126"/>
    </row>
    <row r="546" spans="1:68" x14ac:dyDescent="0.2">
      <c r="A546" s="56">
        <v>45311</v>
      </c>
      <c r="B546" s="57" t="s">
        <v>892</v>
      </c>
      <c r="C546" s="24" t="s">
        <v>895</v>
      </c>
      <c r="D546" s="24" t="s">
        <v>573</v>
      </c>
      <c r="F546" s="24" t="s">
        <v>659</v>
      </c>
      <c r="G546" s="74" t="s">
        <v>103</v>
      </c>
      <c r="H546" s="24" t="s">
        <v>659</v>
      </c>
      <c r="I546" s="61" t="s">
        <v>63</v>
      </c>
      <c r="J546" s="61" t="s">
        <v>136</v>
      </c>
      <c r="K546" s="69" t="s">
        <v>893</v>
      </c>
      <c r="L546" s="122">
        <v>1</v>
      </c>
      <c r="M546" s="74" t="s">
        <v>105</v>
      </c>
      <c r="N546" s="60" t="s">
        <v>6</v>
      </c>
      <c r="R546" s="79">
        <v>7</v>
      </c>
      <c r="S546" s="65" t="s">
        <v>372</v>
      </c>
      <c r="T546" s="66">
        <f t="shared" si="171"/>
        <v>7</v>
      </c>
      <c r="U546" s="66">
        <f t="shared" si="172"/>
        <v>6</v>
      </c>
      <c r="V546" s="66">
        <f t="shared" si="173"/>
        <v>86.720000000000027</v>
      </c>
      <c r="W546" s="66">
        <f t="shared" si="174"/>
        <v>1294.5</v>
      </c>
      <c r="X546" s="20">
        <f t="shared" si="175"/>
        <v>6.6991116261104697E-2</v>
      </c>
      <c r="Y546" s="67">
        <f t="shared" si="176"/>
        <v>0.8672000000000003</v>
      </c>
      <c r="Z546" s="68">
        <f t="shared" si="177"/>
        <v>8672.0000000000036</v>
      </c>
      <c r="AA546" s="65" t="s">
        <v>53</v>
      </c>
      <c r="AU546" s="23">
        <f t="shared" si="179"/>
        <v>6</v>
      </c>
      <c r="AV546" s="23" t="str">
        <f t="shared" si="179"/>
        <v/>
      </c>
      <c r="AW546" s="23" t="str">
        <f t="shared" si="179"/>
        <v/>
      </c>
      <c r="AX546" s="23" t="str">
        <f t="shared" si="179"/>
        <v/>
      </c>
      <c r="AY546" s="23" t="str">
        <f t="shared" si="179"/>
        <v/>
      </c>
      <c r="AZ546" s="23"/>
      <c r="BA546" s="25">
        <v>0</v>
      </c>
      <c r="BB546" s="25">
        <v>0</v>
      </c>
      <c r="BC546" s="25">
        <f t="shared" si="178"/>
        <v>-1</v>
      </c>
      <c r="BD546" s="25">
        <f t="shared" si="168"/>
        <v>6.9999999999999951E-2</v>
      </c>
      <c r="BF546" s="55">
        <f t="shared" si="170"/>
        <v>0</v>
      </c>
      <c r="BG546" s="66"/>
      <c r="BH546" s="66"/>
      <c r="BI546" s="25"/>
      <c r="BJ546" s="25"/>
      <c r="BK546" s="20"/>
      <c r="BL546" s="24"/>
      <c r="BM546" s="25"/>
      <c r="BN546" s="25"/>
      <c r="BO546" s="25"/>
      <c r="BP546" s="126"/>
    </row>
    <row r="547" spans="1:68" x14ac:dyDescent="0.2">
      <c r="A547" s="56">
        <v>45312</v>
      </c>
      <c r="B547" s="57" t="s">
        <v>892</v>
      </c>
      <c r="C547" s="24" t="s">
        <v>920</v>
      </c>
      <c r="D547" s="24" t="s">
        <v>577</v>
      </c>
      <c r="F547" s="74" t="s">
        <v>51</v>
      </c>
      <c r="G547" s="74" t="s">
        <v>103</v>
      </c>
      <c r="H547" s="24" t="s">
        <v>86</v>
      </c>
      <c r="I547" s="24">
        <v>9</v>
      </c>
      <c r="J547" s="24">
        <v>2</v>
      </c>
      <c r="K547" s="87" t="s">
        <v>921</v>
      </c>
      <c r="L547" s="25">
        <v>1</v>
      </c>
      <c r="M547" s="74" t="s">
        <v>105</v>
      </c>
      <c r="N547" s="60" t="s">
        <v>6</v>
      </c>
      <c r="R547" s="25">
        <v>6</v>
      </c>
      <c r="S547" s="83" t="s">
        <v>373</v>
      </c>
      <c r="T547" s="66" t="str">
        <f t="shared" si="171"/>
        <v>0.00</v>
      </c>
      <c r="U547" s="66">
        <f t="shared" si="172"/>
        <v>-1</v>
      </c>
      <c r="V547" s="66">
        <f t="shared" si="173"/>
        <v>85.720000000000027</v>
      </c>
      <c r="W547" s="66">
        <f t="shared" si="174"/>
        <v>1295.5</v>
      </c>
      <c r="X547" s="20">
        <f t="shared" si="175"/>
        <v>6.6167502894635299E-2</v>
      </c>
      <c r="Y547" s="67">
        <f t="shared" si="176"/>
        <v>0.8572000000000003</v>
      </c>
      <c r="Z547" s="68">
        <f t="shared" si="177"/>
        <v>8572.0000000000036</v>
      </c>
      <c r="AA547" s="24" t="s">
        <v>52</v>
      </c>
      <c r="AU547" s="23">
        <f t="shared" si="179"/>
        <v>-1</v>
      </c>
      <c r="AV547" s="23" t="str">
        <f t="shared" si="179"/>
        <v/>
      </c>
      <c r="AW547" s="23" t="str">
        <f t="shared" si="179"/>
        <v/>
      </c>
      <c r="AX547" s="23" t="str">
        <f t="shared" si="179"/>
        <v/>
      </c>
      <c r="AY547" s="23" t="str">
        <f t="shared" si="179"/>
        <v/>
      </c>
      <c r="AZ547" s="23"/>
      <c r="BA547" s="25">
        <v>5.9</v>
      </c>
      <c r="BB547" s="25">
        <v>0</v>
      </c>
      <c r="BC547" s="25">
        <f t="shared" si="178"/>
        <v>-1</v>
      </c>
      <c r="BD547" s="25">
        <f t="shared" si="168"/>
        <v>6.9999999999999951E-2</v>
      </c>
      <c r="BF547" s="55">
        <f t="shared" si="170"/>
        <v>0</v>
      </c>
      <c r="BG547" s="66"/>
      <c r="BH547" s="66"/>
      <c r="BI547" s="25"/>
      <c r="BJ547" s="25"/>
      <c r="BK547" s="20"/>
      <c r="BL547" s="24"/>
      <c r="BM547" s="25"/>
      <c r="BN547" s="25"/>
      <c r="BO547" s="25"/>
      <c r="BP547" s="126"/>
    </row>
    <row r="548" spans="1:68" x14ac:dyDescent="0.2">
      <c r="A548" s="56">
        <v>45315</v>
      </c>
      <c r="B548" s="57" t="s">
        <v>892</v>
      </c>
      <c r="C548" s="24" t="s">
        <v>900</v>
      </c>
      <c r="D548" s="24" t="s">
        <v>397</v>
      </c>
      <c r="F548" s="74" t="s">
        <v>51</v>
      </c>
      <c r="G548" s="74" t="s">
        <v>103</v>
      </c>
      <c r="H548" s="24" t="s">
        <v>55</v>
      </c>
      <c r="I548" s="61" t="s">
        <v>95</v>
      </c>
      <c r="J548" s="61" t="s">
        <v>96</v>
      </c>
      <c r="K548" s="60" t="s">
        <v>901</v>
      </c>
      <c r="L548" s="122">
        <v>1</v>
      </c>
      <c r="M548" s="74" t="s">
        <v>105</v>
      </c>
      <c r="N548" s="60" t="s">
        <v>6</v>
      </c>
      <c r="R548" s="79">
        <v>6</v>
      </c>
      <c r="S548" s="65" t="s">
        <v>363</v>
      </c>
      <c r="T548" s="66" t="str">
        <f t="shared" si="171"/>
        <v>0.00</v>
      </c>
      <c r="U548" s="66">
        <f t="shared" si="172"/>
        <v>-1</v>
      </c>
      <c r="V548" s="66">
        <f t="shared" si="173"/>
        <v>84.720000000000027</v>
      </c>
      <c r="W548" s="66">
        <f t="shared" si="174"/>
        <v>1296.5</v>
      </c>
      <c r="X548" s="20">
        <f t="shared" si="175"/>
        <v>6.5345160046278467E-2</v>
      </c>
      <c r="Y548" s="67">
        <f t="shared" si="176"/>
        <v>0.84720000000000029</v>
      </c>
      <c r="Z548" s="68">
        <f t="shared" si="177"/>
        <v>8472.0000000000036</v>
      </c>
      <c r="AA548" s="65" t="s">
        <v>52</v>
      </c>
      <c r="AU548" s="23">
        <f t="shared" si="179"/>
        <v>-1</v>
      </c>
      <c r="AV548" s="23" t="str">
        <f t="shared" si="179"/>
        <v/>
      </c>
      <c r="AW548" s="23" t="str">
        <f t="shared" si="179"/>
        <v/>
      </c>
      <c r="AX548" s="23" t="str">
        <f t="shared" si="179"/>
        <v/>
      </c>
      <c r="AY548" s="23" t="str">
        <f t="shared" si="179"/>
        <v/>
      </c>
      <c r="AZ548" s="23"/>
      <c r="BA548" s="25">
        <v>5.5</v>
      </c>
      <c r="BB548" s="25">
        <v>5.24</v>
      </c>
      <c r="BC548" s="25">
        <f t="shared" si="178"/>
        <v>4.24</v>
      </c>
      <c r="BD548" s="25">
        <f t="shared" ref="BD548:BD574" si="180">0.93*(BB548-1)+1</f>
        <v>4.9432000000000009</v>
      </c>
      <c r="BF548" s="55">
        <f t="shared" si="170"/>
        <v>0</v>
      </c>
      <c r="BG548" s="66"/>
      <c r="BH548" s="66"/>
      <c r="BI548" s="25"/>
      <c r="BJ548" s="25"/>
      <c r="BK548" s="20"/>
      <c r="BL548" s="24"/>
      <c r="BM548" s="25"/>
      <c r="BN548" s="25"/>
      <c r="BO548" s="25"/>
      <c r="BP548" s="126"/>
    </row>
    <row r="549" spans="1:68" x14ac:dyDescent="0.2">
      <c r="A549" s="56">
        <v>45317</v>
      </c>
      <c r="B549" s="57" t="s">
        <v>892</v>
      </c>
      <c r="C549" s="24" t="s">
        <v>907</v>
      </c>
      <c r="D549" s="24" t="s">
        <v>562</v>
      </c>
      <c r="F549" s="74" t="s">
        <v>51</v>
      </c>
      <c r="G549" s="74" t="s">
        <v>103</v>
      </c>
      <c r="H549" s="24" t="s">
        <v>209</v>
      </c>
      <c r="I549" s="61" t="s">
        <v>159</v>
      </c>
      <c r="J549" s="61" t="s">
        <v>96</v>
      </c>
      <c r="K549" s="69" t="s">
        <v>909</v>
      </c>
      <c r="L549" s="122">
        <v>2</v>
      </c>
      <c r="M549" s="74" t="s">
        <v>105</v>
      </c>
      <c r="N549" s="60" t="s">
        <v>6</v>
      </c>
      <c r="R549" s="79">
        <v>3.36</v>
      </c>
      <c r="S549" s="65" t="s">
        <v>372</v>
      </c>
      <c r="T549" s="66">
        <f t="shared" si="171"/>
        <v>6.72</v>
      </c>
      <c r="U549" s="66">
        <f t="shared" si="172"/>
        <v>4.72</v>
      </c>
      <c r="V549" s="66">
        <f t="shared" si="173"/>
        <v>89.440000000000026</v>
      </c>
      <c r="W549" s="66">
        <f t="shared" si="174"/>
        <v>1298.5</v>
      </c>
      <c r="X549" s="20">
        <f t="shared" si="175"/>
        <v>6.8879476318829444E-2</v>
      </c>
      <c r="Y549" s="67">
        <f t="shared" si="176"/>
        <v>0.89440000000000031</v>
      </c>
      <c r="Z549" s="68">
        <f t="shared" si="177"/>
        <v>8944.0000000000018</v>
      </c>
      <c r="AA549" s="65" t="s">
        <v>53</v>
      </c>
      <c r="AU549" s="23">
        <f t="shared" si="179"/>
        <v>4.72</v>
      </c>
      <c r="AV549" s="23" t="str">
        <f t="shared" si="179"/>
        <v/>
      </c>
      <c r="AW549" s="23" t="str">
        <f t="shared" si="179"/>
        <v/>
      </c>
      <c r="AX549" s="23" t="str">
        <f t="shared" si="179"/>
        <v/>
      </c>
      <c r="AY549" s="23" t="str">
        <f t="shared" si="179"/>
        <v/>
      </c>
      <c r="AZ549" s="23"/>
      <c r="BA549" s="25">
        <v>2.4</v>
      </c>
      <c r="BB549" s="25">
        <v>2.86</v>
      </c>
      <c r="BC549" s="25">
        <f t="shared" si="178"/>
        <v>3.7199999999999998</v>
      </c>
      <c r="BD549" s="25">
        <f t="shared" si="180"/>
        <v>2.7298</v>
      </c>
      <c r="BE549" t="s">
        <v>969</v>
      </c>
      <c r="BF549" s="55">
        <f t="shared" si="170"/>
        <v>0</v>
      </c>
      <c r="BG549" s="66"/>
      <c r="BH549" s="66"/>
      <c r="BI549" s="25"/>
      <c r="BJ549" s="25"/>
      <c r="BK549" s="20"/>
      <c r="BL549" s="24"/>
      <c r="BM549" s="25"/>
      <c r="BN549" s="25"/>
      <c r="BO549" s="25"/>
      <c r="BP549" s="126"/>
    </row>
    <row r="550" spans="1:68" x14ac:dyDescent="0.2">
      <c r="A550" s="56">
        <v>45317</v>
      </c>
      <c r="B550" s="57" t="s">
        <v>892</v>
      </c>
      <c r="C550" s="24" t="s">
        <v>907</v>
      </c>
      <c r="D550" s="24" t="s">
        <v>562</v>
      </c>
      <c r="F550" s="74" t="s">
        <v>51</v>
      </c>
      <c r="G550" s="74" t="s">
        <v>103</v>
      </c>
      <c r="H550" s="24" t="s">
        <v>906</v>
      </c>
      <c r="I550" s="61" t="s">
        <v>80</v>
      </c>
      <c r="J550" s="61" t="s">
        <v>80</v>
      </c>
      <c r="K550" s="69" t="s">
        <v>908</v>
      </c>
      <c r="L550" s="122">
        <v>1</v>
      </c>
      <c r="M550" s="74" t="s">
        <v>105</v>
      </c>
      <c r="N550" s="60" t="s">
        <v>6</v>
      </c>
      <c r="R550" s="79">
        <v>3.6</v>
      </c>
      <c r="S550" s="65" t="s">
        <v>372</v>
      </c>
      <c r="T550" s="66">
        <f t="shared" si="171"/>
        <v>3.6</v>
      </c>
      <c r="U550" s="66">
        <f t="shared" si="172"/>
        <v>2.6</v>
      </c>
      <c r="V550" s="66">
        <f t="shared" si="173"/>
        <v>92.04000000000002</v>
      </c>
      <c r="W550" s="66">
        <f t="shared" si="174"/>
        <v>1299.5</v>
      </c>
      <c r="X550" s="20">
        <f t="shared" si="175"/>
        <v>7.0827241246633338E-2</v>
      </c>
      <c r="Y550" s="67">
        <f t="shared" si="176"/>
        <v>0.92040000000000022</v>
      </c>
      <c r="Z550" s="68">
        <f t="shared" si="177"/>
        <v>9204.0000000000018</v>
      </c>
      <c r="AA550" s="65" t="s">
        <v>53</v>
      </c>
      <c r="AU550" s="23">
        <f t="shared" si="179"/>
        <v>2.6</v>
      </c>
      <c r="AV550" s="23" t="str">
        <f t="shared" si="179"/>
        <v/>
      </c>
      <c r="AW550" s="23" t="str">
        <f t="shared" si="179"/>
        <v/>
      </c>
      <c r="AX550" s="23" t="str">
        <f t="shared" si="179"/>
        <v/>
      </c>
      <c r="AY550" s="23" t="str">
        <f t="shared" si="179"/>
        <v/>
      </c>
      <c r="AZ550" s="23"/>
      <c r="BA550" s="25">
        <v>3</v>
      </c>
      <c r="BB550" s="25">
        <v>3.45</v>
      </c>
      <c r="BC550" s="25">
        <f t="shared" si="178"/>
        <v>2.4500000000000002</v>
      </c>
      <c r="BD550" s="25">
        <f t="shared" si="180"/>
        <v>3.2785000000000002</v>
      </c>
      <c r="BE550" t="s">
        <v>969</v>
      </c>
      <c r="BF550" s="55">
        <f t="shared" si="170"/>
        <v>0</v>
      </c>
      <c r="BG550" s="66"/>
      <c r="BH550" s="66"/>
      <c r="BI550" s="25"/>
      <c r="BJ550" s="25"/>
      <c r="BK550" s="20"/>
      <c r="BL550" s="24"/>
      <c r="BM550" s="25"/>
      <c r="BN550" s="25"/>
      <c r="BO550" s="25"/>
      <c r="BP550" s="126"/>
    </row>
    <row r="551" spans="1:68" x14ac:dyDescent="0.2">
      <c r="A551" s="56">
        <v>45317</v>
      </c>
      <c r="B551" s="57" t="s">
        <v>892</v>
      </c>
      <c r="C551" s="24" t="s">
        <v>907</v>
      </c>
      <c r="D551" s="24" t="s">
        <v>562</v>
      </c>
      <c r="F551" s="74" t="s">
        <v>51</v>
      </c>
      <c r="G551" s="74" t="s">
        <v>103</v>
      </c>
      <c r="H551" s="24" t="s">
        <v>711</v>
      </c>
      <c r="I551" s="61" t="s">
        <v>156</v>
      </c>
      <c r="J551" s="61" t="s">
        <v>63</v>
      </c>
      <c r="K551" s="60" t="s">
        <v>910</v>
      </c>
      <c r="L551" s="122">
        <v>3</v>
      </c>
      <c r="M551" s="74" t="s">
        <v>105</v>
      </c>
      <c r="N551" s="60" t="s">
        <v>6</v>
      </c>
      <c r="R551" s="79">
        <v>4.4000000000000004</v>
      </c>
      <c r="S551" s="65" t="s">
        <v>363</v>
      </c>
      <c r="T551" s="66" t="str">
        <f t="shared" si="171"/>
        <v>0.00</v>
      </c>
      <c r="U551" s="66">
        <f t="shared" si="172"/>
        <v>-3</v>
      </c>
      <c r="V551" s="66">
        <f t="shared" si="173"/>
        <v>89.04000000000002</v>
      </c>
      <c r="W551" s="66">
        <f t="shared" si="174"/>
        <v>1302.5</v>
      </c>
      <c r="X551" s="20">
        <f t="shared" si="175"/>
        <v>6.8360844529750497E-2</v>
      </c>
      <c r="Y551" s="67">
        <f t="shared" si="176"/>
        <v>0.89040000000000019</v>
      </c>
      <c r="Z551" s="68">
        <f t="shared" si="177"/>
        <v>8904.0000000000018</v>
      </c>
      <c r="AA551" s="65" t="s">
        <v>52</v>
      </c>
      <c r="AU551" s="23">
        <f t="shared" si="179"/>
        <v>-3</v>
      </c>
      <c r="AV551" s="23" t="str">
        <f t="shared" si="179"/>
        <v/>
      </c>
      <c r="AW551" s="23" t="str">
        <f t="shared" si="179"/>
        <v/>
      </c>
      <c r="AX551" s="23" t="str">
        <f t="shared" si="179"/>
        <v/>
      </c>
      <c r="AY551" s="23" t="str">
        <f t="shared" si="179"/>
        <v/>
      </c>
      <c r="AZ551" s="23"/>
      <c r="BA551" s="25">
        <v>4.3</v>
      </c>
      <c r="BB551" s="25">
        <v>4.87</v>
      </c>
      <c r="BC551" s="25">
        <f t="shared" si="178"/>
        <v>11.61</v>
      </c>
      <c r="BD551" s="25">
        <f t="shared" si="180"/>
        <v>4.5991</v>
      </c>
      <c r="BE551" t="s">
        <v>969</v>
      </c>
      <c r="BF551" s="55">
        <f t="shared" si="170"/>
        <v>0</v>
      </c>
      <c r="BG551" s="66"/>
      <c r="BH551" s="66"/>
      <c r="BI551" s="25"/>
      <c r="BJ551" s="25"/>
      <c r="BK551" s="20"/>
      <c r="BL551" s="24"/>
      <c r="BM551" s="25"/>
      <c r="BN551" s="25"/>
      <c r="BO551" s="25"/>
      <c r="BP551" s="126"/>
    </row>
    <row r="552" spans="1:68" x14ac:dyDescent="0.2">
      <c r="A552" s="56">
        <v>45318</v>
      </c>
      <c r="B552" s="57" t="s">
        <v>892</v>
      </c>
      <c r="C552" s="24" t="s">
        <v>912</v>
      </c>
      <c r="D552" s="24" t="s">
        <v>573</v>
      </c>
      <c r="F552" s="74" t="s">
        <v>51</v>
      </c>
      <c r="G552" s="74" t="s">
        <v>103</v>
      </c>
      <c r="H552" s="24" t="s">
        <v>176</v>
      </c>
      <c r="I552" s="61" t="s">
        <v>202</v>
      </c>
      <c r="J552" s="61" t="s">
        <v>80</v>
      </c>
      <c r="K552" s="62" t="s">
        <v>249</v>
      </c>
      <c r="L552" s="122">
        <v>2</v>
      </c>
      <c r="M552" s="74" t="s">
        <v>105</v>
      </c>
      <c r="N552" s="60" t="s">
        <v>6</v>
      </c>
      <c r="R552" s="79">
        <v>4.5999999999999996</v>
      </c>
      <c r="S552" s="65" t="s">
        <v>371</v>
      </c>
      <c r="T552" s="66" t="str">
        <f t="shared" si="171"/>
        <v>0.00</v>
      </c>
      <c r="U552" s="66">
        <f t="shared" si="172"/>
        <v>-2</v>
      </c>
      <c r="V552" s="66">
        <f t="shared" si="173"/>
        <v>87.04000000000002</v>
      </c>
      <c r="W552" s="66">
        <f t="shared" si="174"/>
        <v>1304.5</v>
      </c>
      <c r="X552" s="20">
        <f t="shared" si="175"/>
        <v>6.6722882330394806E-2</v>
      </c>
      <c r="Y552" s="67">
        <f t="shared" si="176"/>
        <v>0.87040000000000017</v>
      </c>
      <c r="Z552" s="68">
        <f t="shared" si="177"/>
        <v>8704.0000000000018</v>
      </c>
      <c r="AA552" s="65" t="s">
        <v>52</v>
      </c>
      <c r="AU552" s="23">
        <f t="shared" si="179"/>
        <v>-2</v>
      </c>
      <c r="AV552" s="23" t="str">
        <f t="shared" si="179"/>
        <v/>
      </c>
      <c r="AW552" s="23" t="str">
        <f t="shared" si="179"/>
        <v/>
      </c>
      <c r="AX552" s="23" t="str">
        <f t="shared" si="179"/>
        <v/>
      </c>
      <c r="AY552" s="23" t="str">
        <f t="shared" si="179"/>
        <v/>
      </c>
      <c r="AZ552" s="23"/>
      <c r="BA552" s="25">
        <v>5.4</v>
      </c>
      <c r="BB552" s="25">
        <v>5.99</v>
      </c>
      <c r="BC552" s="25">
        <f t="shared" si="178"/>
        <v>9.98</v>
      </c>
      <c r="BD552" s="25">
        <f t="shared" si="180"/>
        <v>5.6407000000000007</v>
      </c>
      <c r="BE552" t="s">
        <v>970</v>
      </c>
      <c r="BF552" s="55">
        <f t="shared" si="170"/>
        <v>0</v>
      </c>
      <c r="BG552" s="66"/>
      <c r="BH552" s="66"/>
      <c r="BI552" s="25"/>
      <c r="BJ552" s="25"/>
      <c r="BK552" s="20"/>
      <c r="BL552" s="24"/>
      <c r="BM552" s="25"/>
      <c r="BN552" s="25"/>
      <c r="BO552" s="25"/>
      <c r="BP552" s="126"/>
    </row>
    <row r="553" spans="1:68" x14ac:dyDescent="0.2">
      <c r="A553" s="56">
        <v>45318</v>
      </c>
      <c r="B553" s="57" t="s">
        <v>892</v>
      </c>
      <c r="C553" s="24" t="s">
        <v>912</v>
      </c>
      <c r="D553" s="24" t="s">
        <v>573</v>
      </c>
      <c r="F553" s="74" t="s">
        <v>51</v>
      </c>
      <c r="G553" s="74" t="s">
        <v>103</v>
      </c>
      <c r="H553" s="24" t="s">
        <v>176</v>
      </c>
      <c r="I553" s="61" t="s">
        <v>63</v>
      </c>
      <c r="J553" s="61" t="s">
        <v>63</v>
      </c>
      <c r="K553" s="60" t="s">
        <v>911</v>
      </c>
      <c r="L553" s="122">
        <v>1</v>
      </c>
      <c r="M553" s="74" t="s">
        <v>357</v>
      </c>
      <c r="N553" s="60" t="s">
        <v>6</v>
      </c>
      <c r="R553" s="79">
        <v>12.8</v>
      </c>
      <c r="S553" s="65" t="s">
        <v>363</v>
      </c>
      <c r="T553" s="66" t="str">
        <f t="shared" si="171"/>
        <v>0.00</v>
      </c>
      <c r="U553" s="66">
        <f t="shared" si="172"/>
        <v>-1</v>
      </c>
      <c r="V553" s="66">
        <f t="shared" si="173"/>
        <v>86.04000000000002</v>
      </c>
      <c r="W553" s="66">
        <f t="shared" si="174"/>
        <v>1305.5</v>
      </c>
      <c r="X553" s="20">
        <f t="shared" si="175"/>
        <v>6.590578322481809E-2</v>
      </c>
      <c r="Y553" s="67">
        <f t="shared" si="176"/>
        <v>0.86040000000000016</v>
      </c>
      <c r="Z553" s="68">
        <f t="shared" si="177"/>
        <v>8604.0000000000018</v>
      </c>
      <c r="AA553" s="65" t="s">
        <v>52</v>
      </c>
      <c r="AU553" s="23">
        <f t="shared" si="179"/>
        <v>-1</v>
      </c>
      <c r="AV553" s="23" t="str">
        <f t="shared" si="179"/>
        <v/>
      </c>
      <c r="AW553" s="23" t="str">
        <f t="shared" si="179"/>
        <v/>
      </c>
      <c r="AX553" s="23" t="str">
        <f t="shared" si="179"/>
        <v/>
      </c>
      <c r="AY553" s="23" t="str">
        <f t="shared" si="179"/>
        <v/>
      </c>
      <c r="AZ553" s="23"/>
      <c r="BA553" s="25">
        <v>12.8</v>
      </c>
      <c r="BB553" s="25">
        <v>15.04</v>
      </c>
      <c r="BC553" s="25">
        <f t="shared" si="178"/>
        <v>14.04</v>
      </c>
      <c r="BD553" s="25">
        <f t="shared" si="180"/>
        <v>14.0572</v>
      </c>
      <c r="BE553" t="s">
        <v>970</v>
      </c>
      <c r="BF553" s="55">
        <f t="shared" si="170"/>
        <v>0</v>
      </c>
      <c r="BG553" s="66"/>
      <c r="BH553" s="66"/>
      <c r="BI553" s="25"/>
      <c r="BJ553" s="25"/>
      <c r="BK553" s="20"/>
      <c r="BL553" s="24"/>
      <c r="BM553" s="25"/>
      <c r="BN553" s="25"/>
      <c r="BO553" s="25"/>
      <c r="BP553" s="126"/>
    </row>
    <row r="554" spans="1:68" x14ac:dyDescent="0.2">
      <c r="A554" s="56">
        <v>45318</v>
      </c>
      <c r="B554" s="57" t="s">
        <v>892</v>
      </c>
      <c r="C554" s="24" t="s">
        <v>912</v>
      </c>
      <c r="D554" s="24" t="s">
        <v>573</v>
      </c>
      <c r="F554" s="74" t="s">
        <v>51</v>
      </c>
      <c r="G554" s="74" t="s">
        <v>103</v>
      </c>
      <c r="H554" s="24" t="s">
        <v>176</v>
      </c>
      <c r="I554" s="61" t="s">
        <v>63</v>
      </c>
      <c r="J554" s="61" t="s">
        <v>63</v>
      </c>
      <c r="K554" s="60" t="s">
        <v>911</v>
      </c>
      <c r="L554" s="122">
        <v>2</v>
      </c>
      <c r="M554" s="74" t="s">
        <v>105</v>
      </c>
      <c r="N554" s="60" t="s">
        <v>7</v>
      </c>
      <c r="R554" s="79">
        <v>3</v>
      </c>
      <c r="S554" s="65" t="s">
        <v>363</v>
      </c>
      <c r="T554" s="66" t="str">
        <f t="shared" si="171"/>
        <v>0.00</v>
      </c>
      <c r="U554" s="66">
        <f t="shared" si="172"/>
        <v>-2</v>
      </c>
      <c r="V554" s="66">
        <f t="shared" si="173"/>
        <v>84.04000000000002</v>
      </c>
      <c r="W554" s="66">
        <f t="shared" si="174"/>
        <v>1307.5</v>
      </c>
      <c r="X554" s="20">
        <f t="shared" si="175"/>
        <v>6.4275334608030602E-2</v>
      </c>
      <c r="Y554" s="67">
        <f t="shared" si="176"/>
        <v>0.84040000000000026</v>
      </c>
      <c r="Z554" s="68">
        <f t="shared" si="177"/>
        <v>8404.0000000000018</v>
      </c>
      <c r="AA554" s="65" t="s">
        <v>52</v>
      </c>
      <c r="AU554" s="23">
        <f t="shared" si="179"/>
        <v>-2</v>
      </c>
      <c r="AV554" s="23" t="str">
        <f t="shared" si="179"/>
        <v/>
      </c>
      <c r="AW554" s="23" t="str">
        <f t="shared" si="179"/>
        <v/>
      </c>
      <c r="AX554" s="23" t="str">
        <f t="shared" si="179"/>
        <v/>
      </c>
      <c r="AY554" s="23" t="str">
        <f t="shared" si="179"/>
        <v/>
      </c>
      <c r="AZ554" s="23"/>
      <c r="BA554" s="25">
        <v>3.7</v>
      </c>
      <c r="BB554" s="25">
        <v>4</v>
      </c>
      <c r="BC554" s="25">
        <f t="shared" si="178"/>
        <v>6</v>
      </c>
      <c r="BD554" s="25">
        <f t="shared" si="180"/>
        <v>3.79</v>
      </c>
      <c r="BE554" t="s">
        <v>970</v>
      </c>
      <c r="BF554" s="55">
        <f t="shared" si="170"/>
        <v>0</v>
      </c>
      <c r="BG554" s="66"/>
      <c r="BH554" s="66"/>
      <c r="BI554" s="25"/>
      <c r="BJ554" s="25"/>
      <c r="BK554" s="20"/>
      <c r="BL554" s="24"/>
      <c r="BM554" s="25"/>
      <c r="BN554" s="25"/>
      <c r="BO554" s="25"/>
      <c r="BP554" s="126"/>
    </row>
    <row r="555" spans="1:68" x14ac:dyDescent="0.2">
      <c r="A555" s="56">
        <v>45323</v>
      </c>
      <c r="B555" s="57" t="s">
        <v>892</v>
      </c>
      <c r="C555" s="24" t="s">
        <v>924</v>
      </c>
      <c r="D555" s="24" t="s">
        <v>398</v>
      </c>
      <c r="F555" s="74" t="s">
        <v>51</v>
      </c>
      <c r="G555" s="74" t="s">
        <v>103</v>
      </c>
      <c r="H555" s="24" t="s">
        <v>54</v>
      </c>
      <c r="I555" s="61" t="s">
        <v>90</v>
      </c>
      <c r="J555" s="61" t="s">
        <v>96</v>
      </c>
      <c r="K555" s="62" t="s">
        <v>923</v>
      </c>
      <c r="L555" s="122">
        <v>1</v>
      </c>
      <c r="M555" s="74" t="s">
        <v>357</v>
      </c>
      <c r="N555" s="60" t="s">
        <v>6</v>
      </c>
      <c r="R555" s="79">
        <v>4.2</v>
      </c>
      <c r="S555" s="65" t="s">
        <v>371</v>
      </c>
      <c r="T555" s="66" t="str">
        <f t="shared" si="171"/>
        <v>0.00</v>
      </c>
      <c r="U555" s="66">
        <f t="shared" si="172"/>
        <v>-1</v>
      </c>
      <c r="V555" s="66">
        <f t="shared" si="173"/>
        <v>83.04000000000002</v>
      </c>
      <c r="W555" s="66">
        <f t="shared" si="174"/>
        <v>1308.5</v>
      </c>
      <c r="X555" s="20">
        <f t="shared" si="175"/>
        <v>6.3461979365685914E-2</v>
      </c>
      <c r="Y555" s="67">
        <f t="shared" si="176"/>
        <v>0.83040000000000025</v>
      </c>
      <c r="Z555" s="68">
        <f t="shared" si="177"/>
        <v>8304.0000000000018</v>
      </c>
      <c r="AA555" s="65" t="s">
        <v>52</v>
      </c>
      <c r="AU555" s="23">
        <f t="shared" si="179"/>
        <v>-1</v>
      </c>
      <c r="AV555" s="23" t="str">
        <f t="shared" si="179"/>
        <v/>
      </c>
      <c r="AW555" s="23" t="str">
        <f t="shared" si="179"/>
        <v/>
      </c>
      <c r="AX555" s="23" t="str">
        <f t="shared" si="179"/>
        <v/>
      </c>
      <c r="AY555" s="23" t="str">
        <f t="shared" si="179"/>
        <v/>
      </c>
      <c r="AZ555" s="23"/>
      <c r="BA555" s="25">
        <v>4.2</v>
      </c>
      <c r="BB555" s="25">
        <v>3.95</v>
      </c>
      <c r="BC555" s="25">
        <f t="shared" si="178"/>
        <v>2.95</v>
      </c>
      <c r="BD555" s="25">
        <f t="shared" si="180"/>
        <v>3.7435000000000005</v>
      </c>
      <c r="BE555" t="s">
        <v>969</v>
      </c>
      <c r="BF555" s="55">
        <f t="shared" ref="BF555:BF596" si="181">U555-SUM(AU555:AY555)</f>
        <v>0</v>
      </c>
      <c r="BG555" s="66"/>
      <c r="BH555" s="66"/>
      <c r="BI555" s="25"/>
      <c r="BJ555" s="25"/>
      <c r="BK555" s="20"/>
      <c r="BL555" s="24"/>
      <c r="BM555" s="25"/>
      <c r="BN555" s="25"/>
      <c r="BO555" s="25"/>
      <c r="BP555" s="126"/>
    </row>
    <row r="556" spans="1:68" x14ac:dyDescent="0.2">
      <c r="A556" s="56">
        <v>45325</v>
      </c>
      <c r="B556" s="57" t="s">
        <v>892</v>
      </c>
      <c r="C556" s="24" t="s">
        <v>928</v>
      </c>
      <c r="D556" s="24" t="s">
        <v>573</v>
      </c>
      <c r="F556" s="74" t="s">
        <v>51</v>
      </c>
      <c r="G556" s="74" t="s">
        <v>103</v>
      </c>
      <c r="H556" s="24" t="s">
        <v>141</v>
      </c>
      <c r="I556" s="61" t="s">
        <v>159</v>
      </c>
      <c r="J556" s="61" t="s">
        <v>136</v>
      </c>
      <c r="K556" s="87" t="s">
        <v>926</v>
      </c>
      <c r="L556" s="122">
        <v>2</v>
      </c>
      <c r="M556" s="74" t="s">
        <v>357</v>
      </c>
      <c r="N556" s="60" t="s">
        <v>6</v>
      </c>
      <c r="R556" s="79">
        <v>4.2</v>
      </c>
      <c r="S556" s="65" t="s">
        <v>373</v>
      </c>
      <c r="T556" s="66" t="str">
        <f t="shared" si="171"/>
        <v>0.00</v>
      </c>
      <c r="U556" s="66">
        <f t="shared" si="172"/>
        <v>-2</v>
      </c>
      <c r="V556" s="66">
        <f t="shared" si="173"/>
        <v>81.04000000000002</v>
      </c>
      <c r="W556" s="66">
        <f t="shared" si="174"/>
        <v>1310.5</v>
      </c>
      <c r="X556" s="20">
        <f t="shared" si="175"/>
        <v>6.1838992750858468E-2</v>
      </c>
      <c r="Y556" s="67">
        <f t="shared" si="176"/>
        <v>0.81040000000000023</v>
      </c>
      <c r="Z556" s="68">
        <f t="shared" si="177"/>
        <v>8104.0000000000018</v>
      </c>
      <c r="AA556" s="65" t="s">
        <v>52</v>
      </c>
      <c r="AU556" s="23">
        <f t="shared" si="179"/>
        <v>-2</v>
      </c>
      <c r="AV556" s="23" t="str">
        <f t="shared" si="179"/>
        <v/>
      </c>
      <c r="AW556" s="23" t="str">
        <f t="shared" si="179"/>
        <v/>
      </c>
      <c r="AX556" s="23" t="str">
        <f t="shared" si="179"/>
        <v/>
      </c>
      <c r="AY556" s="23" t="str">
        <f t="shared" si="179"/>
        <v/>
      </c>
      <c r="AZ556" s="23"/>
      <c r="BA556" s="25">
        <v>4.07</v>
      </c>
      <c r="BB556" s="25">
        <v>4.2</v>
      </c>
      <c r="BC556" s="25">
        <f t="shared" si="178"/>
        <v>6.4</v>
      </c>
      <c r="BD556" s="25">
        <f t="shared" si="180"/>
        <v>3.9760000000000004</v>
      </c>
      <c r="BE556" t="s">
        <v>970</v>
      </c>
      <c r="BF556" s="55">
        <f t="shared" si="181"/>
        <v>0</v>
      </c>
      <c r="BG556" s="66"/>
      <c r="BH556" s="66"/>
      <c r="BI556" s="25"/>
      <c r="BJ556" s="25"/>
      <c r="BK556" s="20"/>
      <c r="BL556" s="24"/>
      <c r="BM556" s="25"/>
      <c r="BN556" s="25"/>
      <c r="BO556" s="25"/>
      <c r="BP556" s="126"/>
    </row>
    <row r="557" spans="1:68" x14ac:dyDescent="0.2">
      <c r="A557" s="56">
        <v>45325</v>
      </c>
      <c r="B557" s="57" t="s">
        <v>892</v>
      </c>
      <c r="C557" s="24" t="s">
        <v>928</v>
      </c>
      <c r="D557" s="24" t="s">
        <v>573</v>
      </c>
      <c r="F557" s="74" t="s">
        <v>51</v>
      </c>
      <c r="G557" s="74" t="s">
        <v>103</v>
      </c>
      <c r="H557" s="24" t="s">
        <v>141</v>
      </c>
      <c r="I557" s="61" t="s">
        <v>95</v>
      </c>
      <c r="J557" s="61" t="s">
        <v>95</v>
      </c>
      <c r="K557" s="60" t="s">
        <v>927</v>
      </c>
      <c r="L557" s="122">
        <v>1</v>
      </c>
      <c r="M557" s="74" t="s">
        <v>357</v>
      </c>
      <c r="N557" s="60" t="s">
        <v>6</v>
      </c>
      <c r="R557" s="79">
        <v>6</v>
      </c>
      <c r="S557" s="65" t="s">
        <v>363</v>
      </c>
      <c r="T557" s="66" t="str">
        <f t="shared" si="171"/>
        <v>0.00</v>
      </c>
      <c r="U557" s="66">
        <f t="shared" si="172"/>
        <v>-1</v>
      </c>
      <c r="V557" s="66">
        <f t="shared" si="173"/>
        <v>80.04000000000002</v>
      </c>
      <c r="W557" s="66">
        <f t="shared" si="174"/>
        <v>1311.5</v>
      </c>
      <c r="X557" s="20">
        <f t="shared" si="175"/>
        <v>6.1029355699580651E-2</v>
      </c>
      <c r="Y557" s="67">
        <f t="shared" si="176"/>
        <v>0.80040000000000022</v>
      </c>
      <c r="Z557" s="68">
        <f t="shared" si="177"/>
        <v>8004.0000000000018</v>
      </c>
      <c r="AA557" s="65" t="s">
        <v>52</v>
      </c>
      <c r="AU557" s="23">
        <f t="shared" si="179"/>
        <v>-1</v>
      </c>
      <c r="AV557" s="23" t="str">
        <f t="shared" si="179"/>
        <v/>
      </c>
      <c r="AW557" s="23" t="str">
        <f t="shared" si="179"/>
        <v/>
      </c>
      <c r="AX557" s="23" t="str">
        <f t="shared" si="179"/>
        <v/>
      </c>
      <c r="AY557" s="23" t="str">
        <f t="shared" si="179"/>
        <v/>
      </c>
      <c r="AZ557" s="23"/>
      <c r="BA557" s="25">
        <v>5.41</v>
      </c>
      <c r="BB557" s="25">
        <v>6</v>
      </c>
      <c r="BC557" s="25">
        <f t="shared" si="178"/>
        <v>5</v>
      </c>
      <c r="BD557" s="25">
        <f t="shared" si="180"/>
        <v>5.65</v>
      </c>
      <c r="BE557" t="s">
        <v>970</v>
      </c>
      <c r="BF557" s="55">
        <f t="shared" si="181"/>
        <v>0</v>
      </c>
      <c r="BG557" s="66"/>
      <c r="BH557" s="66"/>
      <c r="BI557" s="25"/>
      <c r="BJ557" s="25"/>
      <c r="BK557" s="20"/>
      <c r="BL557" s="24"/>
      <c r="BM557" s="25"/>
      <c r="BN557" s="25"/>
      <c r="BO557" s="25"/>
      <c r="BP557" s="126"/>
    </row>
    <row r="558" spans="1:68" x14ac:dyDescent="0.2">
      <c r="A558" s="56">
        <v>45326</v>
      </c>
      <c r="B558" s="57" t="s">
        <v>892</v>
      </c>
      <c r="C558" s="24" t="s">
        <v>930</v>
      </c>
      <c r="D558" s="24" t="s">
        <v>577</v>
      </c>
      <c r="F558" s="74" t="s">
        <v>51</v>
      </c>
      <c r="G558" s="74" t="s">
        <v>103</v>
      </c>
      <c r="H558" s="24" t="s">
        <v>711</v>
      </c>
      <c r="I558" s="61" t="s">
        <v>90</v>
      </c>
      <c r="J558" s="61" t="s">
        <v>95</v>
      </c>
      <c r="K558" s="60" t="s">
        <v>929</v>
      </c>
      <c r="L558" s="122">
        <v>1</v>
      </c>
      <c r="M558" s="74" t="s">
        <v>931</v>
      </c>
      <c r="N558" s="60" t="s">
        <v>6</v>
      </c>
      <c r="R558" s="79">
        <v>10</v>
      </c>
      <c r="S558" s="65" t="s">
        <v>363</v>
      </c>
      <c r="T558" s="66" t="str">
        <f t="shared" si="171"/>
        <v>0.00</v>
      </c>
      <c r="U558" s="66">
        <f t="shared" si="172"/>
        <v>-1</v>
      </c>
      <c r="V558" s="66">
        <f t="shared" si="173"/>
        <v>79.04000000000002</v>
      </c>
      <c r="W558" s="66">
        <f t="shared" si="174"/>
        <v>1312.5</v>
      </c>
      <c r="X558" s="20">
        <f t="shared" si="175"/>
        <v>6.0220952380952396E-2</v>
      </c>
      <c r="Y558" s="67">
        <f t="shared" si="176"/>
        <v>0.79040000000000021</v>
      </c>
      <c r="Z558" s="68">
        <f t="shared" si="177"/>
        <v>7904.0000000000018</v>
      </c>
      <c r="AA558" s="65" t="s">
        <v>52</v>
      </c>
      <c r="AU558" s="23">
        <f t="shared" si="179"/>
        <v>-1</v>
      </c>
      <c r="AV558" s="23" t="str">
        <f t="shared" si="179"/>
        <v/>
      </c>
      <c r="AW558" s="23" t="str">
        <f t="shared" si="179"/>
        <v/>
      </c>
      <c r="AX558" s="23" t="str">
        <f t="shared" si="179"/>
        <v/>
      </c>
      <c r="AY558" s="23" t="str">
        <f t="shared" si="179"/>
        <v/>
      </c>
      <c r="AZ558" s="23"/>
      <c r="BA558" s="79">
        <v>10</v>
      </c>
      <c r="BB558" s="25">
        <v>5.97</v>
      </c>
      <c r="BC558" s="25">
        <f t="shared" si="178"/>
        <v>4.97</v>
      </c>
      <c r="BD558" s="25">
        <f t="shared" si="180"/>
        <v>5.6220999999999997</v>
      </c>
      <c r="BE558" t="s">
        <v>970</v>
      </c>
      <c r="BF558" s="55">
        <f t="shared" si="181"/>
        <v>0</v>
      </c>
      <c r="BG558" s="66"/>
      <c r="BH558" s="66"/>
      <c r="BI558" s="25"/>
      <c r="BJ558" s="25"/>
      <c r="BK558" s="20"/>
      <c r="BL558" s="24"/>
      <c r="BM558" s="25"/>
      <c r="BN558" s="25"/>
      <c r="BO558" s="25"/>
      <c r="BP558" s="126"/>
    </row>
    <row r="559" spans="1:68" x14ac:dyDescent="0.2">
      <c r="A559" s="56">
        <v>45326</v>
      </c>
      <c r="B559" s="57" t="s">
        <v>892</v>
      </c>
      <c r="C559" s="24" t="s">
        <v>930</v>
      </c>
      <c r="D559" s="24" t="s">
        <v>577</v>
      </c>
      <c r="F559" s="74" t="s">
        <v>51</v>
      </c>
      <c r="G559" s="74" t="s">
        <v>103</v>
      </c>
      <c r="H559" s="24" t="s">
        <v>711</v>
      </c>
      <c r="I559" s="61" t="s">
        <v>90</v>
      </c>
      <c r="J559" s="61" t="s">
        <v>95</v>
      </c>
      <c r="K559" s="60" t="s">
        <v>929</v>
      </c>
      <c r="L559" s="122">
        <v>2</v>
      </c>
      <c r="M559" s="74" t="s">
        <v>358</v>
      </c>
      <c r="N559" s="60" t="s">
        <v>7</v>
      </c>
      <c r="R559" s="79">
        <v>2.4</v>
      </c>
      <c r="S559" s="65" t="s">
        <v>363</v>
      </c>
      <c r="T559" s="66" t="str">
        <f t="shared" si="171"/>
        <v>0.00</v>
      </c>
      <c r="U559" s="66">
        <f t="shared" si="172"/>
        <v>-2</v>
      </c>
      <c r="V559" s="66">
        <f t="shared" si="173"/>
        <v>77.04000000000002</v>
      </c>
      <c r="W559" s="66">
        <f t="shared" si="174"/>
        <v>1314.5</v>
      </c>
      <c r="X559" s="20">
        <f t="shared" si="175"/>
        <v>5.8607835678965402E-2</v>
      </c>
      <c r="Y559" s="67">
        <f t="shared" si="176"/>
        <v>0.7704000000000002</v>
      </c>
      <c r="Z559" s="68">
        <f t="shared" si="177"/>
        <v>7704.0000000000018</v>
      </c>
      <c r="AA559" s="65" t="s">
        <v>52</v>
      </c>
      <c r="AU559" s="23">
        <f t="shared" si="179"/>
        <v>-2</v>
      </c>
      <c r="AV559" s="23" t="str">
        <f t="shared" si="179"/>
        <v/>
      </c>
      <c r="AW559" s="23" t="str">
        <f t="shared" si="179"/>
        <v/>
      </c>
      <c r="AX559" s="23" t="str">
        <f t="shared" si="179"/>
        <v/>
      </c>
      <c r="AY559" s="23" t="str">
        <f t="shared" si="179"/>
        <v/>
      </c>
      <c r="AZ559" s="23"/>
      <c r="BA559" s="79">
        <v>2.4</v>
      </c>
      <c r="BB559" s="25">
        <v>3.28</v>
      </c>
      <c r="BC559" s="25">
        <f t="shared" si="178"/>
        <v>4.5599999999999996</v>
      </c>
      <c r="BD559" s="25">
        <f t="shared" si="180"/>
        <v>3.1204000000000001</v>
      </c>
      <c r="BE559" t="s">
        <v>970</v>
      </c>
      <c r="BF559" s="55">
        <f t="shared" si="181"/>
        <v>0</v>
      </c>
      <c r="BG559" s="66"/>
      <c r="BH559" s="66"/>
      <c r="BI559" s="25"/>
      <c r="BJ559" s="25"/>
      <c r="BK559" s="20"/>
      <c r="BL559" s="24"/>
      <c r="BM559" s="25"/>
      <c r="BN559" s="25"/>
      <c r="BO559" s="25"/>
      <c r="BP559" s="126"/>
    </row>
    <row r="560" spans="1:68" x14ac:dyDescent="0.2">
      <c r="A560" s="56">
        <v>45330</v>
      </c>
      <c r="B560" s="57" t="s">
        <v>892</v>
      </c>
      <c r="C560" s="24" t="s">
        <v>940</v>
      </c>
      <c r="D560" s="24" t="s">
        <v>398</v>
      </c>
      <c r="F560" s="74" t="s">
        <v>51</v>
      </c>
      <c r="G560" s="74" t="s">
        <v>103</v>
      </c>
      <c r="H560" s="24" t="s">
        <v>622</v>
      </c>
      <c r="I560" s="61" t="s">
        <v>156</v>
      </c>
      <c r="J560" s="61" t="s">
        <v>84</v>
      </c>
      <c r="K560" s="69" t="s">
        <v>939</v>
      </c>
      <c r="L560" s="122">
        <v>2</v>
      </c>
      <c r="M560" s="74" t="s">
        <v>105</v>
      </c>
      <c r="N560" s="60" t="s">
        <v>6</v>
      </c>
      <c r="R560" s="79">
        <v>3.2</v>
      </c>
      <c r="S560" s="65" t="s">
        <v>372</v>
      </c>
      <c r="T560" s="66">
        <f t="shared" si="171"/>
        <v>6.4</v>
      </c>
      <c r="U560" s="66">
        <f t="shared" si="172"/>
        <v>4.4000000000000004</v>
      </c>
      <c r="V560" s="66">
        <f t="shared" si="173"/>
        <v>81.440000000000026</v>
      </c>
      <c r="W560" s="66">
        <f t="shared" si="174"/>
        <v>1316.5</v>
      </c>
      <c r="X560" s="20">
        <f t="shared" si="175"/>
        <v>6.186099506266618E-2</v>
      </c>
      <c r="Y560" s="67">
        <f t="shared" si="176"/>
        <v>0.81440000000000023</v>
      </c>
      <c r="Z560" s="68">
        <f t="shared" si="177"/>
        <v>8144.0000000000027</v>
      </c>
      <c r="AA560" s="65" t="s">
        <v>53</v>
      </c>
      <c r="AU560" s="23">
        <f t="shared" si="179"/>
        <v>4.4000000000000004</v>
      </c>
      <c r="AV560" s="23" t="str">
        <f t="shared" si="179"/>
        <v/>
      </c>
      <c r="AW560" s="23" t="str">
        <f t="shared" si="179"/>
        <v/>
      </c>
      <c r="AX560" s="23" t="str">
        <f t="shared" si="179"/>
        <v/>
      </c>
      <c r="AY560" s="23" t="str">
        <f t="shared" si="179"/>
        <v/>
      </c>
      <c r="AZ560" s="23"/>
      <c r="BA560" s="25">
        <v>4.3</v>
      </c>
      <c r="BB560" s="25">
        <v>4.24</v>
      </c>
      <c r="BC560" s="25">
        <f t="shared" si="178"/>
        <v>6.48</v>
      </c>
      <c r="BD560" s="25">
        <f t="shared" si="180"/>
        <v>4.0132000000000003</v>
      </c>
      <c r="BE560" t="s">
        <v>970</v>
      </c>
      <c r="BF560" s="55">
        <f t="shared" si="181"/>
        <v>0</v>
      </c>
      <c r="BG560" s="66"/>
      <c r="BH560" s="66"/>
      <c r="BI560" s="25"/>
      <c r="BJ560" s="25"/>
      <c r="BK560" s="20"/>
      <c r="BL560" s="24"/>
      <c r="BM560" s="25"/>
      <c r="BN560" s="25"/>
      <c r="BO560" s="25"/>
      <c r="BP560" s="126"/>
    </row>
    <row r="561" spans="1:68" ht="17" customHeight="1" x14ac:dyDescent="0.2">
      <c r="A561" s="56">
        <v>45332</v>
      </c>
      <c r="B561" s="57" t="s">
        <v>892</v>
      </c>
      <c r="C561" s="24" t="s">
        <v>952</v>
      </c>
      <c r="D561" s="24" t="s">
        <v>573</v>
      </c>
      <c r="F561" s="74" t="s">
        <v>51</v>
      </c>
      <c r="G561" s="74" t="s">
        <v>103</v>
      </c>
      <c r="H561" s="24" t="s">
        <v>949</v>
      </c>
      <c r="I561" s="61" t="s">
        <v>441</v>
      </c>
      <c r="J561" s="61" t="s">
        <v>92</v>
      </c>
      <c r="K561" s="60" t="s">
        <v>950</v>
      </c>
      <c r="L561" s="122">
        <v>2</v>
      </c>
      <c r="M561" s="74" t="s">
        <v>105</v>
      </c>
      <c r="N561" s="60" t="s">
        <v>951</v>
      </c>
      <c r="R561" s="79">
        <v>5.8</v>
      </c>
      <c r="S561" s="65" t="s">
        <v>363</v>
      </c>
      <c r="T561" s="66" t="str">
        <f t="shared" si="171"/>
        <v>0.00</v>
      </c>
      <c r="U561" s="66">
        <f t="shared" si="172"/>
        <v>-2</v>
      </c>
      <c r="V561" s="66">
        <f t="shared" si="173"/>
        <v>79.440000000000026</v>
      </c>
      <c r="W561" s="66">
        <f t="shared" si="174"/>
        <v>1318.5</v>
      </c>
      <c r="X561" s="20">
        <f t="shared" si="175"/>
        <v>6.0250284414106958E-2</v>
      </c>
      <c r="Y561" s="67">
        <f t="shared" si="176"/>
        <v>0.79440000000000022</v>
      </c>
      <c r="Z561" s="68">
        <f t="shared" si="177"/>
        <v>7944.0000000000027</v>
      </c>
      <c r="AA561" s="65" t="s">
        <v>52</v>
      </c>
      <c r="AU561" s="23">
        <f t="shared" si="179"/>
        <v>-2</v>
      </c>
      <c r="AV561" s="23" t="str">
        <f t="shared" si="179"/>
        <v/>
      </c>
      <c r="AW561" s="23" t="str">
        <f t="shared" si="179"/>
        <v/>
      </c>
      <c r="AX561" s="23" t="str">
        <f t="shared" si="179"/>
        <v/>
      </c>
      <c r="AY561" s="23" t="str">
        <f t="shared" si="179"/>
        <v/>
      </c>
      <c r="AZ561" s="23"/>
      <c r="BA561" s="25">
        <v>0</v>
      </c>
      <c r="BB561" s="25">
        <v>0</v>
      </c>
      <c r="BC561" s="25">
        <f t="shared" si="178"/>
        <v>-2</v>
      </c>
      <c r="BD561" s="25">
        <f t="shared" si="180"/>
        <v>6.9999999999999951E-2</v>
      </c>
      <c r="BE561" t="s">
        <v>969</v>
      </c>
      <c r="BF561" s="55">
        <f t="shared" si="181"/>
        <v>0</v>
      </c>
      <c r="BG561" s="66"/>
      <c r="BH561" s="66"/>
      <c r="BI561" s="25"/>
      <c r="BJ561" s="25"/>
      <c r="BK561" s="20"/>
      <c r="BL561" s="24"/>
      <c r="BM561" s="25"/>
      <c r="BN561" s="25"/>
      <c r="BO561" s="25"/>
      <c r="BP561" s="126"/>
    </row>
    <row r="562" spans="1:68" x14ac:dyDescent="0.2">
      <c r="A562" s="56">
        <v>45332</v>
      </c>
      <c r="B562" s="57" t="s">
        <v>892</v>
      </c>
      <c r="C562" s="24" t="s">
        <v>947</v>
      </c>
      <c r="D562" s="24" t="s">
        <v>573</v>
      </c>
      <c r="F562" s="74" t="s">
        <v>51</v>
      </c>
      <c r="G562" s="74" t="s">
        <v>103</v>
      </c>
      <c r="H562" s="24" t="s">
        <v>943</v>
      </c>
      <c r="I562" s="61" t="s">
        <v>159</v>
      </c>
      <c r="J562" s="61" t="s">
        <v>96</v>
      </c>
      <c r="K562" s="70" t="s">
        <v>944</v>
      </c>
      <c r="L562" s="122">
        <v>1</v>
      </c>
      <c r="M562" s="74" t="s">
        <v>105</v>
      </c>
      <c r="N562" s="60" t="s">
        <v>6</v>
      </c>
      <c r="R562" s="79">
        <v>6.5</v>
      </c>
      <c r="S562" s="65" t="s">
        <v>373</v>
      </c>
      <c r="T562" s="66" t="str">
        <f t="shared" si="171"/>
        <v>0.00</v>
      </c>
      <c r="U562" s="66">
        <f t="shared" si="172"/>
        <v>-1</v>
      </c>
      <c r="V562" s="66">
        <f t="shared" si="173"/>
        <v>78.440000000000026</v>
      </c>
      <c r="W562" s="66">
        <f t="shared" si="174"/>
        <v>1319.5</v>
      </c>
      <c r="X562" s="20">
        <f t="shared" si="175"/>
        <v>5.9446760136415332E-2</v>
      </c>
      <c r="Y562" s="67">
        <f t="shared" si="176"/>
        <v>0.78440000000000021</v>
      </c>
      <c r="Z562" s="68">
        <f t="shared" si="177"/>
        <v>7844.0000000000027</v>
      </c>
      <c r="AA562" s="65" t="s">
        <v>52</v>
      </c>
      <c r="AU562" s="23">
        <f t="shared" si="179"/>
        <v>-1</v>
      </c>
      <c r="AV562" s="23" t="str">
        <f t="shared" si="179"/>
        <v/>
      </c>
      <c r="AW562" s="23" t="str">
        <f t="shared" si="179"/>
        <v/>
      </c>
      <c r="AX562" s="23" t="str">
        <f t="shared" si="179"/>
        <v/>
      </c>
      <c r="AY562" s="23" t="str">
        <f t="shared" si="179"/>
        <v/>
      </c>
      <c r="AZ562" s="23"/>
      <c r="BA562" s="25">
        <v>7</v>
      </c>
      <c r="BB562" s="25">
        <v>7.59</v>
      </c>
      <c r="BC562" s="25">
        <f t="shared" si="178"/>
        <v>6.59</v>
      </c>
      <c r="BD562" s="25">
        <f t="shared" si="180"/>
        <v>7.1287000000000003</v>
      </c>
      <c r="BE562" t="s">
        <v>970</v>
      </c>
      <c r="BF562" s="55">
        <f t="shared" si="181"/>
        <v>0</v>
      </c>
      <c r="BG562" s="66"/>
      <c r="BH562" s="66"/>
      <c r="BI562" s="25"/>
      <c r="BJ562" s="25"/>
      <c r="BK562" s="20"/>
      <c r="BL562" s="24"/>
      <c r="BM562" s="25"/>
      <c r="BN562" s="25"/>
      <c r="BO562" s="25"/>
      <c r="BP562" s="126"/>
    </row>
    <row r="563" spans="1:68" x14ac:dyDescent="0.2">
      <c r="A563" s="56">
        <v>45332</v>
      </c>
      <c r="B563" s="57" t="s">
        <v>892</v>
      </c>
      <c r="C563" s="24" t="s">
        <v>948</v>
      </c>
      <c r="D563" s="24" t="s">
        <v>573</v>
      </c>
      <c r="F563" s="74" t="s">
        <v>51</v>
      </c>
      <c r="G563" s="74" t="s">
        <v>103</v>
      </c>
      <c r="H563" s="24" t="s">
        <v>483</v>
      </c>
      <c r="I563" s="61" t="s">
        <v>96</v>
      </c>
      <c r="J563" s="61" t="s">
        <v>484</v>
      </c>
      <c r="K563" s="60" t="s">
        <v>945</v>
      </c>
      <c r="L563" s="122">
        <v>1</v>
      </c>
      <c r="M563" s="74" t="s">
        <v>105</v>
      </c>
      <c r="N563" s="60" t="s">
        <v>6</v>
      </c>
      <c r="R563" s="79">
        <v>8.5</v>
      </c>
      <c r="S563" s="65" t="s">
        <v>363</v>
      </c>
      <c r="T563" s="66" t="str">
        <f t="shared" si="171"/>
        <v>0.00</v>
      </c>
      <c r="U563" s="66">
        <f t="shared" si="172"/>
        <v>-1</v>
      </c>
      <c r="V563" s="66">
        <f t="shared" si="173"/>
        <v>77.440000000000026</v>
      </c>
      <c r="W563" s="66">
        <f t="shared" si="174"/>
        <v>1320.5</v>
      </c>
      <c r="X563" s="20">
        <f t="shared" si="175"/>
        <v>5.8644452858765642E-2</v>
      </c>
      <c r="Y563" s="67">
        <f t="shared" si="176"/>
        <v>0.77440000000000031</v>
      </c>
      <c r="Z563" s="68">
        <f t="shared" si="177"/>
        <v>7744.0000000000027</v>
      </c>
      <c r="AA563" s="65" t="s">
        <v>52</v>
      </c>
      <c r="AU563" s="23">
        <f t="shared" si="179"/>
        <v>-1</v>
      </c>
      <c r="AV563" s="23" t="str">
        <f t="shared" si="179"/>
        <v/>
      </c>
      <c r="AW563" s="23" t="str">
        <f t="shared" si="179"/>
        <v/>
      </c>
      <c r="AX563" s="23" t="str">
        <f t="shared" si="179"/>
        <v/>
      </c>
      <c r="AY563" s="23" t="str">
        <f t="shared" si="179"/>
        <v/>
      </c>
      <c r="AZ563" s="23"/>
      <c r="BA563" s="25">
        <v>12</v>
      </c>
      <c r="BB563" s="25">
        <v>11.06</v>
      </c>
      <c r="BC563" s="25">
        <f t="shared" si="178"/>
        <v>10.06</v>
      </c>
      <c r="BD563" s="25">
        <f t="shared" si="180"/>
        <v>10.3558</v>
      </c>
      <c r="BE563" t="s">
        <v>970</v>
      </c>
      <c r="BF563" s="55">
        <f t="shared" si="181"/>
        <v>0</v>
      </c>
      <c r="BG563" s="66"/>
      <c r="BH563" s="66"/>
      <c r="BI563" s="25"/>
      <c r="BJ563" s="25"/>
      <c r="BK563" s="20"/>
      <c r="BL563" s="24"/>
      <c r="BM563" s="25"/>
      <c r="BN563" s="25"/>
      <c r="BO563" s="25"/>
      <c r="BP563" s="126"/>
    </row>
    <row r="564" spans="1:68" x14ac:dyDescent="0.2">
      <c r="A564" s="56">
        <v>45332</v>
      </c>
      <c r="B564" s="57" t="s">
        <v>892</v>
      </c>
      <c r="C564" s="24" t="s">
        <v>948</v>
      </c>
      <c r="D564" s="24" t="s">
        <v>573</v>
      </c>
      <c r="F564" s="74" t="s">
        <v>51</v>
      </c>
      <c r="G564" s="74" t="s">
        <v>103</v>
      </c>
      <c r="H564" s="24" t="s">
        <v>483</v>
      </c>
      <c r="I564" s="61" t="s">
        <v>96</v>
      </c>
      <c r="J564" s="61" t="s">
        <v>484</v>
      </c>
      <c r="K564" s="60" t="s">
        <v>945</v>
      </c>
      <c r="L564" s="122">
        <v>1</v>
      </c>
      <c r="M564" s="74" t="s">
        <v>105</v>
      </c>
      <c r="N564" s="60" t="s">
        <v>7</v>
      </c>
      <c r="R564" s="79">
        <v>2.5</v>
      </c>
      <c r="S564" s="65" t="s">
        <v>363</v>
      </c>
      <c r="T564" s="66" t="str">
        <f t="shared" si="171"/>
        <v>0.00</v>
      </c>
      <c r="U564" s="66">
        <f t="shared" si="172"/>
        <v>-1</v>
      </c>
      <c r="V564" s="66">
        <f t="shared" si="173"/>
        <v>76.440000000000026</v>
      </c>
      <c r="W564" s="66">
        <f t="shared" si="174"/>
        <v>1321.5</v>
      </c>
      <c r="X564" s="20">
        <f t="shared" si="175"/>
        <v>5.7843359818388215E-2</v>
      </c>
      <c r="Y564" s="67">
        <f t="shared" si="176"/>
        <v>0.7644000000000003</v>
      </c>
      <c r="Z564" s="68">
        <f t="shared" si="177"/>
        <v>7644.0000000000027</v>
      </c>
      <c r="AA564" s="65" t="s">
        <v>52</v>
      </c>
      <c r="AU564" s="23">
        <f t="shared" si="179"/>
        <v>-1</v>
      </c>
      <c r="AV564" s="23" t="str">
        <f t="shared" si="179"/>
        <v/>
      </c>
      <c r="AW564" s="23" t="str">
        <f t="shared" si="179"/>
        <v/>
      </c>
      <c r="AX564" s="23" t="str">
        <f t="shared" si="179"/>
        <v/>
      </c>
      <c r="AY564" s="23" t="str">
        <f t="shared" si="179"/>
        <v/>
      </c>
      <c r="AZ564" s="23"/>
      <c r="BA564" s="25">
        <v>2.2999999999999998</v>
      </c>
      <c r="BB564" s="25">
        <v>2.8</v>
      </c>
      <c r="BC564" s="25">
        <f t="shared" si="178"/>
        <v>1.7999999999999998</v>
      </c>
      <c r="BD564" s="25">
        <f t="shared" si="180"/>
        <v>2.6739999999999999</v>
      </c>
      <c r="BE564" t="s">
        <v>970</v>
      </c>
      <c r="BF564" s="55">
        <f t="shared" si="181"/>
        <v>0</v>
      </c>
      <c r="BG564" s="66"/>
      <c r="BH564" s="66"/>
      <c r="BI564" s="25"/>
      <c r="BJ564" s="25"/>
      <c r="BK564" s="20"/>
      <c r="BL564" s="24"/>
      <c r="BM564" s="25"/>
      <c r="BN564" s="25"/>
      <c r="BO564" s="25"/>
      <c r="BP564" s="126"/>
    </row>
    <row r="565" spans="1:68" x14ac:dyDescent="0.2">
      <c r="A565" s="56">
        <v>45333</v>
      </c>
      <c r="B565" s="57" t="s">
        <v>892</v>
      </c>
      <c r="C565" s="24" t="s">
        <v>815</v>
      </c>
      <c r="D565" s="24" t="s">
        <v>577</v>
      </c>
      <c r="F565" s="74" t="s">
        <v>51</v>
      </c>
      <c r="G565" s="74" t="s">
        <v>103</v>
      </c>
      <c r="H565" s="24" t="s">
        <v>953</v>
      </c>
      <c r="I565" s="61" t="s">
        <v>80</v>
      </c>
      <c r="J565" s="61" t="s">
        <v>84</v>
      </c>
      <c r="K565" s="60" t="s">
        <v>954</v>
      </c>
      <c r="L565" s="122">
        <v>1</v>
      </c>
      <c r="M565" s="74" t="s">
        <v>357</v>
      </c>
      <c r="N565" s="60" t="s">
        <v>6</v>
      </c>
      <c r="R565" s="79">
        <v>6</v>
      </c>
      <c r="S565" s="65" t="s">
        <v>363</v>
      </c>
      <c r="T565" s="66" t="str">
        <f t="shared" si="171"/>
        <v>0.00</v>
      </c>
      <c r="U565" s="66">
        <f t="shared" si="172"/>
        <v>-1</v>
      </c>
      <c r="V565" s="66">
        <f t="shared" si="173"/>
        <v>75.440000000000026</v>
      </c>
      <c r="W565" s="66">
        <f t="shared" si="174"/>
        <v>1322.5</v>
      </c>
      <c r="X565" s="20">
        <f t="shared" si="175"/>
        <v>5.7043478260869585E-2</v>
      </c>
      <c r="Y565" s="67">
        <f t="shared" si="176"/>
        <v>0.75440000000000029</v>
      </c>
      <c r="Z565" s="68">
        <f t="shared" si="177"/>
        <v>7544.0000000000027</v>
      </c>
      <c r="AA565" s="65" t="s">
        <v>52</v>
      </c>
      <c r="AU565" s="23">
        <f t="shared" si="179"/>
        <v>-1</v>
      </c>
      <c r="AV565" s="23" t="str">
        <f t="shared" si="179"/>
        <v/>
      </c>
      <c r="AW565" s="23" t="str">
        <f t="shared" si="179"/>
        <v/>
      </c>
      <c r="AX565" s="23" t="str">
        <f t="shared" si="179"/>
        <v/>
      </c>
      <c r="AY565" s="23" t="str">
        <f t="shared" si="179"/>
        <v/>
      </c>
      <c r="AZ565" s="23"/>
      <c r="BA565" s="25">
        <v>6</v>
      </c>
      <c r="BB565" s="25">
        <v>0</v>
      </c>
      <c r="BC565" s="25">
        <f t="shared" si="178"/>
        <v>-1</v>
      </c>
      <c r="BD565" s="25">
        <f t="shared" si="180"/>
        <v>6.9999999999999951E-2</v>
      </c>
      <c r="BE565" t="s">
        <v>970</v>
      </c>
      <c r="BF565" s="55">
        <f t="shared" si="181"/>
        <v>0</v>
      </c>
      <c r="BG565" s="66"/>
      <c r="BH565" s="66"/>
      <c r="BI565" s="25"/>
      <c r="BJ565" s="25"/>
      <c r="BK565" s="20"/>
      <c r="BL565" s="24"/>
      <c r="BM565" s="25"/>
      <c r="BN565" s="25"/>
      <c r="BO565" s="25"/>
      <c r="BP565" s="126"/>
    </row>
    <row r="566" spans="1:68" x14ac:dyDescent="0.2">
      <c r="A566" s="56">
        <v>45333</v>
      </c>
      <c r="B566" s="57" t="s">
        <v>892</v>
      </c>
      <c r="C566" s="24" t="s">
        <v>803</v>
      </c>
      <c r="D566" s="24" t="s">
        <v>577</v>
      </c>
      <c r="F566" s="24" t="s">
        <v>659</v>
      </c>
      <c r="G566" s="74" t="s">
        <v>103</v>
      </c>
      <c r="H566" s="24" t="s">
        <v>659</v>
      </c>
      <c r="I566" s="61" t="s">
        <v>159</v>
      </c>
      <c r="J566" s="61" t="s">
        <v>63</v>
      </c>
      <c r="K566" s="60" t="s">
        <v>955</v>
      </c>
      <c r="L566" s="122">
        <v>2</v>
      </c>
      <c r="M566" s="74" t="s">
        <v>105</v>
      </c>
      <c r="N566" s="60" t="s">
        <v>6</v>
      </c>
      <c r="R566" s="79">
        <v>3.92</v>
      </c>
      <c r="S566" s="65" t="s">
        <v>363</v>
      </c>
      <c r="T566" s="66" t="str">
        <f t="shared" si="171"/>
        <v>0.00</v>
      </c>
      <c r="U566" s="66">
        <f t="shared" si="172"/>
        <v>-2</v>
      </c>
      <c r="V566" s="66">
        <f t="shared" si="173"/>
        <v>73.440000000000026</v>
      </c>
      <c r="W566" s="66">
        <f t="shared" si="174"/>
        <v>1324.5</v>
      </c>
      <c r="X566" s="20">
        <f t="shared" si="175"/>
        <v>5.5447338618346567E-2</v>
      </c>
      <c r="Y566" s="67">
        <f t="shared" si="176"/>
        <v>0.73440000000000027</v>
      </c>
      <c r="Z566" s="68">
        <f t="shared" si="177"/>
        <v>7344.0000000000027</v>
      </c>
      <c r="AA566" s="65" t="s">
        <v>52</v>
      </c>
      <c r="AU566" s="23">
        <f t="shared" si="179"/>
        <v>-2</v>
      </c>
      <c r="AV566" s="23" t="str">
        <f t="shared" si="179"/>
        <v/>
      </c>
      <c r="AW566" s="23" t="str">
        <f t="shared" si="179"/>
        <v/>
      </c>
      <c r="AX566" s="23" t="str">
        <f t="shared" si="179"/>
        <v/>
      </c>
      <c r="AY566" s="23" t="str">
        <f t="shared" si="179"/>
        <v/>
      </c>
      <c r="AZ566" s="23"/>
      <c r="BA566" s="25">
        <v>0</v>
      </c>
      <c r="BB566" s="25">
        <v>0</v>
      </c>
      <c r="BC566" s="25">
        <f t="shared" si="178"/>
        <v>-2</v>
      </c>
      <c r="BD566" s="25">
        <f t="shared" si="180"/>
        <v>6.9999999999999951E-2</v>
      </c>
      <c r="BE566" t="s">
        <v>970</v>
      </c>
      <c r="BF566" s="55">
        <f t="shared" si="181"/>
        <v>0</v>
      </c>
      <c r="BG566" s="66"/>
      <c r="BH566" s="66"/>
      <c r="BI566" s="25"/>
      <c r="BJ566" s="25"/>
      <c r="BK566" s="20"/>
      <c r="BL566" s="24"/>
      <c r="BM566" s="25"/>
      <c r="BN566" s="25"/>
      <c r="BO566" s="25"/>
      <c r="BP566" s="126"/>
    </row>
    <row r="567" spans="1:68" x14ac:dyDescent="0.2">
      <c r="A567" s="56">
        <v>45333</v>
      </c>
      <c r="B567" s="57" t="s">
        <v>892</v>
      </c>
      <c r="C567" s="24" t="s">
        <v>957</v>
      </c>
      <c r="D567" s="24" t="s">
        <v>577</v>
      </c>
      <c r="F567" s="24" t="s">
        <v>659</v>
      </c>
      <c r="G567" s="74" t="s">
        <v>103</v>
      </c>
      <c r="H567" s="24" t="s">
        <v>659</v>
      </c>
      <c r="I567" s="61" t="s">
        <v>84</v>
      </c>
      <c r="J567" s="61" t="s">
        <v>90</v>
      </c>
      <c r="K567" s="60" t="s">
        <v>956</v>
      </c>
      <c r="L567" s="122">
        <v>1</v>
      </c>
      <c r="M567" s="74" t="s">
        <v>105</v>
      </c>
      <c r="N567" s="60" t="s">
        <v>6</v>
      </c>
      <c r="R567" s="79">
        <v>5.5</v>
      </c>
      <c r="S567" s="65" t="s">
        <v>363</v>
      </c>
      <c r="T567" s="66" t="str">
        <f t="shared" si="171"/>
        <v>0.00</v>
      </c>
      <c r="U567" s="66">
        <f t="shared" si="172"/>
        <v>-1</v>
      </c>
      <c r="V567" s="66">
        <f t="shared" si="173"/>
        <v>72.440000000000026</v>
      </c>
      <c r="W567" s="66">
        <f t="shared" si="174"/>
        <v>1325.5</v>
      </c>
      <c r="X567" s="20">
        <f t="shared" si="175"/>
        <v>5.4651075066012848E-2</v>
      </c>
      <c r="Y567" s="67">
        <f t="shared" si="176"/>
        <v>0.72440000000000027</v>
      </c>
      <c r="Z567" s="68">
        <f t="shared" si="177"/>
        <v>7244.0000000000027</v>
      </c>
      <c r="AA567" s="65" t="s">
        <v>52</v>
      </c>
      <c r="AU567" s="23">
        <f t="shared" si="179"/>
        <v>-1</v>
      </c>
      <c r="AV567" s="23" t="str">
        <f t="shared" si="179"/>
        <v/>
      </c>
      <c r="AW567" s="23" t="str">
        <f t="shared" si="179"/>
        <v/>
      </c>
      <c r="AX567" s="23" t="str">
        <f t="shared" si="179"/>
        <v/>
      </c>
      <c r="AY567" s="23" t="str">
        <f t="shared" si="179"/>
        <v/>
      </c>
      <c r="AZ567" s="23"/>
      <c r="BA567" s="25">
        <v>0</v>
      </c>
      <c r="BB567" s="25">
        <v>0</v>
      </c>
      <c r="BC567" s="25">
        <f t="shared" si="178"/>
        <v>-1</v>
      </c>
      <c r="BD567" s="25">
        <f t="shared" si="180"/>
        <v>6.9999999999999951E-2</v>
      </c>
      <c r="BE567" t="s">
        <v>970</v>
      </c>
      <c r="BF567" s="55">
        <f t="shared" si="181"/>
        <v>0</v>
      </c>
      <c r="BG567" s="66"/>
      <c r="BH567" s="66"/>
      <c r="BI567" s="25"/>
      <c r="BJ567" s="25"/>
      <c r="BK567" s="20"/>
      <c r="BL567" s="24"/>
      <c r="BM567" s="25"/>
      <c r="BN567" s="25"/>
      <c r="BO567" s="25"/>
      <c r="BP567" s="126"/>
    </row>
    <row r="568" spans="1:68" x14ac:dyDescent="0.2">
      <c r="A568" s="56">
        <v>45333</v>
      </c>
      <c r="B568" s="57" t="s">
        <v>892</v>
      </c>
      <c r="C568" s="24" t="s">
        <v>960</v>
      </c>
      <c r="D568" s="24" t="s">
        <v>577</v>
      </c>
      <c r="F568" s="24" t="s">
        <v>659</v>
      </c>
      <c r="G568" s="74" t="s">
        <v>103</v>
      </c>
      <c r="H568" s="24" t="s">
        <v>958</v>
      </c>
      <c r="I568" s="61" t="s">
        <v>136</v>
      </c>
      <c r="J568" s="61" t="s">
        <v>136</v>
      </c>
      <c r="K568" s="60" t="s">
        <v>959</v>
      </c>
      <c r="L568" s="122">
        <v>2</v>
      </c>
      <c r="M568" s="74" t="s">
        <v>105</v>
      </c>
      <c r="N568" s="60" t="s">
        <v>6</v>
      </c>
      <c r="R568" s="79">
        <v>9</v>
      </c>
      <c r="S568" s="65" t="s">
        <v>363</v>
      </c>
      <c r="T568" s="66" t="str">
        <f t="shared" si="171"/>
        <v>0.00</v>
      </c>
      <c r="U568" s="66">
        <f t="shared" si="172"/>
        <v>-2</v>
      </c>
      <c r="V568" s="66">
        <f t="shared" si="173"/>
        <v>70.440000000000026</v>
      </c>
      <c r="W568" s="66">
        <f t="shared" si="174"/>
        <v>1327.5</v>
      </c>
      <c r="X568" s="20">
        <f t="shared" si="175"/>
        <v>5.3062146892655385E-2</v>
      </c>
      <c r="Y568" s="67">
        <f t="shared" si="176"/>
        <v>0.70440000000000025</v>
      </c>
      <c r="Z568" s="68">
        <f t="shared" si="177"/>
        <v>7044.0000000000027</v>
      </c>
      <c r="AA568" s="65" t="s">
        <v>52</v>
      </c>
      <c r="AU568" s="23">
        <f t="shared" si="179"/>
        <v>-2</v>
      </c>
      <c r="AV568" s="23" t="str">
        <f t="shared" si="179"/>
        <v/>
      </c>
      <c r="AW568" s="23" t="str">
        <f t="shared" si="179"/>
        <v/>
      </c>
      <c r="AX568" s="23" t="str">
        <f t="shared" si="179"/>
        <v/>
      </c>
      <c r="AY568" s="23" t="str">
        <f t="shared" si="179"/>
        <v/>
      </c>
      <c r="AZ568" s="23"/>
      <c r="BA568" s="25">
        <v>0</v>
      </c>
      <c r="BB568" s="25">
        <v>0</v>
      </c>
      <c r="BC568" s="25">
        <f t="shared" si="178"/>
        <v>-2</v>
      </c>
      <c r="BD568" s="25">
        <f t="shared" si="180"/>
        <v>6.9999999999999951E-2</v>
      </c>
      <c r="BE568" t="s">
        <v>970</v>
      </c>
      <c r="BF568" s="55">
        <f t="shared" si="181"/>
        <v>0</v>
      </c>
      <c r="BG568" s="66"/>
      <c r="BH568" s="66"/>
      <c r="BI568" s="25"/>
      <c r="BJ568" s="25"/>
      <c r="BK568" s="20"/>
      <c r="BL568" s="24"/>
      <c r="BM568" s="25"/>
      <c r="BN568" s="25"/>
      <c r="BO568" s="25"/>
      <c r="BP568" s="126"/>
    </row>
    <row r="569" spans="1:68" x14ac:dyDescent="0.2">
      <c r="A569" s="56">
        <v>45335</v>
      </c>
      <c r="B569" s="57" t="s">
        <v>892</v>
      </c>
      <c r="C569" s="24" t="s">
        <v>962</v>
      </c>
      <c r="D569" s="24" t="s">
        <v>584</v>
      </c>
      <c r="F569" s="74" t="s">
        <v>51</v>
      </c>
      <c r="G569" s="74" t="s">
        <v>103</v>
      </c>
      <c r="H569" s="24" t="s">
        <v>820</v>
      </c>
      <c r="I569" s="61" t="s">
        <v>159</v>
      </c>
      <c r="J569" s="61" t="s">
        <v>90</v>
      </c>
      <c r="K569" s="60" t="s">
        <v>961</v>
      </c>
      <c r="L569" s="122">
        <v>2</v>
      </c>
      <c r="M569" s="74" t="s">
        <v>105</v>
      </c>
      <c r="N569" s="60" t="s">
        <v>6</v>
      </c>
      <c r="R569" s="79">
        <v>3.3</v>
      </c>
      <c r="S569" s="65" t="s">
        <v>363</v>
      </c>
      <c r="T569" s="66" t="str">
        <f t="shared" si="171"/>
        <v>0.00</v>
      </c>
      <c r="U569" s="66">
        <f t="shared" si="172"/>
        <v>-2</v>
      </c>
      <c r="V569" s="66">
        <f t="shared" si="173"/>
        <v>68.440000000000026</v>
      </c>
      <c r="W569" s="66">
        <f t="shared" si="174"/>
        <v>1329.5</v>
      </c>
      <c r="X569" s="20">
        <f t="shared" si="175"/>
        <v>5.1477999247837553E-2</v>
      </c>
      <c r="Y569" s="67">
        <f t="shared" si="176"/>
        <v>0.68440000000000023</v>
      </c>
      <c r="Z569" s="68">
        <f t="shared" si="177"/>
        <v>6844.0000000000027</v>
      </c>
      <c r="AA569" s="65" t="s">
        <v>52</v>
      </c>
      <c r="AU569" s="23">
        <f t="shared" si="179"/>
        <v>-2</v>
      </c>
      <c r="AV569" s="23" t="str">
        <f t="shared" si="179"/>
        <v/>
      </c>
      <c r="AW569" s="23" t="str">
        <f t="shared" si="179"/>
        <v/>
      </c>
      <c r="AX569" s="23" t="str">
        <f t="shared" si="179"/>
        <v/>
      </c>
      <c r="AY569" s="23" t="str">
        <f t="shared" si="179"/>
        <v/>
      </c>
      <c r="AZ569" s="23"/>
      <c r="BA569" s="25">
        <v>0</v>
      </c>
      <c r="BB569" s="25">
        <v>2.65</v>
      </c>
      <c r="BC569" s="25">
        <f t="shared" si="178"/>
        <v>3.3</v>
      </c>
      <c r="BD569" s="25">
        <f t="shared" si="180"/>
        <v>2.5345</v>
      </c>
      <c r="BE569" t="s">
        <v>970</v>
      </c>
      <c r="BF569" s="55">
        <f t="shared" si="181"/>
        <v>0</v>
      </c>
      <c r="BG569" s="66"/>
      <c r="BH569" s="66"/>
      <c r="BI569" s="25"/>
      <c r="BJ569" s="25"/>
      <c r="BK569" s="20"/>
      <c r="BL569" s="24"/>
      <c r="BM569" s="25"/>
      <c r="BN569" s="25"/>
      <c r="BO569" s="25"/>
      <c r="BP569" s="126"/>
    </row>
    <row r="570" spans="1:68" x14ac:dyDescent="0.2">
      <c r="A570" s="56">
        <v>45336</v>
      </c>
      <c r="B570" s="57" t="s">
        <v>892</v>
      </c>
      <c r="C570" s="24" t="s">
        <v>966</v>
      </c>
      <c r="D570" s="24" t="s">
        <v>397</v>
      </c>
      <c r="F570" s="74" t="s">
        <v>51</v>
      </c>
      <c r="G570" s="74" t="s">
        <v>103</v>
      </c>
      <c r="H570" s="24" t="s">
        <v>56</v>
      </c>
      <c r="I570" s="61" t="s">
        <v>95</v>
      </c>
      <c r="J570" s="61" t="s">
        <v>159</v>
      </c>
      <c r="K570" s="60" t="s">
        <v>967</v>
      </c>
      <c r="L570" s="122">
        <v>1</v>
      </c>
      <c r="M570" s="74" t="s">
        <v>105</v>
      </c>
      <c r="N570" s="60" t="s">
        <v>6</v>
      </c>
      <c r="R570" s="79">
        <v>5</v>
      </c>
      <c r="S570" s="65" t="s">
        <v>363</v>
      </c>
      <c r="T570" s="66" t="str">
        <f t="shared" si="171"/>
        <v>0.00</v>
      </c>
      <c r="U570" s="66">
        <f t="shared" si="172"/>
        <v>-1</v>
      </c>
      <c r="V570" s="66">
        <f t="shared" si="173"/>
        <v>67.440000000000026</v>
      </c>
      <c r="W570" s="66">
        <f t="shared" si="174"/>
        <v>1330.5</v>
      </c>
      <c r="X570" s="20">
        <f t="shared" si="175"/>
        <v>5.0687711386696747E-2</v>
      </c>
      <c r="Y570" s="67">
        <f t="shared" si="176"/>
        <v>0.67440000000000022</v>
      </c>
      <c r="Z570" s="68">
        <f t="shared" si="177"/>
        <v>6744.0000000000027</v>
      </c>
      <c r="AA570" s="65" t="s">
        <v>52</v>
      </c>
      <c r="AU570" s="23">
        <f t="shared" si="179"/>
        <v>-1</v>
      </c>
      <c r="AV570" s="23" t="str">
        <f t="shared" si="179"/>
        <v/>
      </c>
      <c r="AW570" s="23" t="str">
        <f t="shared" si="179"/>
        <v/>
      </c>
      <c r="AX570" s="23" t="str">
        <f t="shared" si="179"/>
        <v/>
      </c>
      <c r="AY570" s="23" t="str">
        <f t="shared" si="179"/>
        <v/>
      </c>
      <c r="AZ570" s="23"/>
      <c r="BA570" s="25">
        <v>5.9</v>
      </c>
      <c r="BB570" s="25">
        <v>6.78</v>
      </c>
      <c r="BC570" s="25">
        <f t="shared" si="178"/>
        <v>5.78</v>
      </c>
      <c r="BD570" s="25">
        <f t="shared" si="180"/>
        <v>6.3754000000000008</v>
      </c>
      <c r="BE570" t="s">
        <v>970</v>
      </c>
      <c r="BF570" s="55">
        <f t="shared" si="181"/>
        <v>0</v>
      </c>
      <c r="BG570" s="66"/>
      <c r="BH570" s="66"/>
      <c r="BI570" s="25"/>
      <c r="BJ570" s="25"/>
      <c r="BK570" s="20"/>
      <c r="BL570" s="24"/>
      <c r="BM570" s="25"/>
      <c r="BN570" s="25"/>
      <c r="BO570" s="25"/>
      <c r="BP570" s="126"/>
    </row>
    <row r="571" spans="1:68" x14ac:dyDescent="0.2">
      <c r="A571" s="56">
        <v>45339</v>
      </c>
      <c r="B571" s="57" t="s">
        <v>892</v>
      </c>
      <c r="C571" s="24" t="s">
        <v>977</v>
      </c>
      <c r="D571" s="24" t="s">
        <v>573</v>
      </c>
      <c r="F571" s="74" t="s">
        <v>51</v>
      </c>
      <c r="G571" s="74" t="s">
        <v>103</v>
      </c>
      <c r="H571" s="24" t="s">
        <v>57</v>
      </c>
      <c r="I571" s="61" t="s">
        <v>80</v>
      </c>
      <c r="J571" s="61" t="s">
        <v>136</v>
      </c>
      <c r="K571" s="26" t="s">
        <v>975</v>
      </c>
      <c r="L571" s="122">
        <v>3</v>
      </c>
      <c r="M571" s="74" t="s">
        <v>105</v>
      </c>
      <c r="N571" s="60" t="s">
        <v>6</v>
      </c>
      <c r="R571" s="79">
        <v>2.9</v>
      </c>
      <c r="S571" s="65" t="s">
        <v>372</v>
      </c>
      <c r="T571" s="66">
        <f t="shared" si="171"/>
        <v>8.6999999999999993</v>
      </c>
      <c r="U571" s="66">
        <f t="shared" si="172"/>
        <v>5.6999999999999993</v>
      </c>
      <c r="V571" s="66">
        <f t="shared" si="173"/>
        <v>73.140000000000029</v>
      </c>
      <c r="W571" s="66">
        <f t="shared" si="174"/>
        <v>1333.5</v>
      </c>
      <c r="X571" s="20">
        <f t="shared" si="175"/>
        <v>5.4848143982002273E-2</v>
      </c>
      <c r="Y571" s="67">
        <f t="shared" si="176"/>
        <v>0.73140000000000027</v>
      </c>
      <c r="Z571" s="68">
        <f t="shared" si="177"/>
        <v>7314.0000000000027</v>
      </c>
      <c r="AA571" s="65" t="s">
        <v>53</v>
      </c>
      <c r="AU571" s="23">
        <f t="shared" si="179"/>
        <v>5.6999999999999993</v>
      </c>
      <c r="AV571" s="23" t="str">
        <f t="shared" si="179"/>
        <v/>
      </c>
      <c r="AW571" s="23" t="str">
        <f t="shared" si="179"/>
        <v/>
      </c>
      <c r="AX571" s="23" t="str">
        <f t="shared" si="179"/>
        <v/>
      </c>
      <c r="AY571" s="23" t="str">
        <f t="shared" si="179"/>
        <v/>
      </c>
      <c r="AZ571" s="23"/>
      <c r="BA571" s="25">
        <v>3</v>
      </c>
      <c r="BB571" s="25">
        <v>2.75</v>
      </c>
      <c r="BC571" s="25">
        <f t="shared" si="178"/>
        <v>5.25</v>
      </c>
      <c r="BD571" s="25">
        <f t="shared" si="180"/>
        <v>2.6275000000000004</v>
      </c>
      <c r="BE571" t="s">
        <v>969</v>
      </c>
      <c r="BF571" s="55">
        <f t="shared" si="181"/>
        <v>0</v>
      </c>
      <c r="BG571" s="66"/>
      <c r="BH571" s="66"/>
      <c r="BI571" s="25"/>
      <c r="BJ571" s="25"/>
      <c r="BK571" s="20"/>
      <c r="BL571" s="24"/>
      <c r="BM571" s="25"/>
      <c r="BN571" s="25"/>
      <c r="BO571" s="25"/>
      <c r="BP571" s="126"/>
    </row>
    <row r="572" spans="1:68" x14ac:dyDescent="0.2">
      <c r="A572" s="56">
        <v>45339</v>
      </c>
      <c r="B572" s="57" t="s">
        <v>892</v>
      </c>
      <c r="C572" s="24" t="s">
        <v>977</v>
      </c>
      <c r="D572" s="24" t="s">
        <v>573</v>
      </c>
      <c r="F572" s="74" t="s">
        <v>51</v>
      </c>
      <c r="G572" s="74" t="s">
        <v>103</v>
      </c>
      <c r="H572" s="24" t="s">
        <v>108</v>
      </c>
      <c r="I572" s="61" t="s">
        <v>159</v>
      </c>
      <c r="J572" s="61" t="s">
        <v>64</v>
      </c>
      <c r="K572" s="62" t="s">
        <v>974</v>
      </c>
      <c r="L572" s="122">
        <v>2</v>
      </c>
      <c r="M572" s="74" t="s">
        <v>357</v>
      </c>
      <c r="N572" s="60" t="s">
        <v>6</v>
      </c>
      <c r="R572" s="79">
        <v>3.2</v>
      </c>
      <c r="S572" s="65" t="s">
        <v>371</v>
      </c>
      <c r="T572" s="66" t="str">
        <f t="shared" si="171"/>
        <v>0.00</v>
      </c>
      <c r="U572" s="66">
        <f t="shared" si="172"/>
        <v>-2</v>
      </c>
      <c r="V572" s="66">
        <f t="shared" si="173"/>
        <v>71.140000000000029</v>
      </c>
      <c r="W572" s="66">
        <f t="shared" si="174"/>
        <v>1335.5</v>
      </c>
      <c r="X572" s="20">
        <f t="shared" si="175"/>
        <v>5.3268438786971191E-2</v>
      </c>
      <c r="Y572" s="67">
        <f t="shared" si="176"/>
        <v>0.71140000000000025</v>
      </c>
      <c r="Z572" s="68">
        <f t="shared" si="177"/>
        <v>7114.0000000000027</v>
      </c>
      <c r="AA572" s="65" t="s">
        <v>52</v>
      </c>
      <c r="AU572" s="23">
        <f t="shared" ref="AU572:AY610" si="182">IF($G572=AU$2,$U572,"")</f>
        <v>-2</v>
      </c>
      <c r="AV572" s="23" t="str">
        <f t="shared" si="182"/>
        <v/>
      </c>
      <c r="AW572" s="23" t="str">
        <f t="shared" si="182"/>
        <v/>
      </c>
      <c r="AX572" s="23" t="str">
        <f t="shared" si="182"/>
        <v/>
      </c>
      <c r="AY572" s="23" t="str">
        <f t="shared" si="182"/>
        <v/>
      </c>
      <c r="AZ572" s="23"/>
      <c r="BA572" s="25">
        <v>3.2</v>
      </c>
      <c r="BB572" s="25">
        <v>2.11</v>
      </c>
      <c r="BC572" s="25">
        <f t="shared" si="178"/>
        <v>2.2199999999999998</v>
      </c>
      <c r="BD572" s="25">
        <f t="shared" si="180"/>
        <v>2.0323000000000002</v>
      </c>
      <c r="BE572" t="s">
        <v>969</v>
      </c>
      <c r="BF572" s="55">
        <f t="shared" si="181"/>
        <v>0</v>
      </c>
      <c r="BG572" s="66"/>
      <c r="BH572" s="66"/>
      <c r="BI572" s="25"/>
      <c r="BJ572" s="25"/>
      <c r="BK572" s="20"/>
      <c r="BL572" s="24"/>
      <c r="BM572" s="25"/>
      <c r="BN572" s="25"/>
      <c r="BO572" s="25"/>
      <c r="BP572" s="126"/>
    </row>
    <row r="573" spans="1:68" x14ac:dyDescent="0.2">
      <c r="A573" s="56">
        <v>45339</v>
      </c>
      <c r="B573" s="57" t="s">
        <v>892</v>
      </c>
      <c r="C573" s="24" t="s">
        <v>977</v>
      </c>
      <c r="D573" s="24" t="s">
        <v>573</v>
      </c>
      <c r="F573" s="74" t="s">
        <v>51</v>
      </c>
      <c r="G573" s="74" t="s">
        <v>103</v>
      </c>
      <c r="H573" s="24" t="s">
        <v>57</v>
      </c>
      <c r="I573" s="61" t="s">
        <v>156</v>
      </c>
      <c r="J573" s="61" t="s">
        <v>274</v>
      </c>
      <c r="K573" s="24" t="s">
        <v>976</v>
      </c>
      <c r="L573" s="122">
        <v>1</v>
      </c>
      <c r="M573" s="74" t="s">
        <v>105</v>
      </c>
      <c r="N573" s="60" t="s">
        <v>6</v>
      </c>
      <c r="R573" s="79">
        <v>19</v>
      </c>
      <c r="S573" s="65" t="s">
        <v>363</v>
      </c>
      <c r="T573" s="66" t="str">
        <f t="shared" si="171"/>
        <v>0.00</v>
      </c>
      <c r="U573" s="66">
        <f t="shared" si="172"/>
        <v>-1</v>
      </c>
      <c r="V573" s="66">
        <f t="shared" si="173"/>
        <v>70.140000000000029</v>
      </c>
      <c r="W573" s="66">
        <f t="shared" si="174"/>
        <v>1336.5</v>
      </c>
      <c r="X573" s="20">
        <f t="shared" si="175"/>
        <v>5.2480359147025833E-2</v>
      </c>
      <c r="Y573" s="67">
        <f t="shared" si="176"/>
        <v>0.70140000000000025</v>
      </c>
      <c r="Z573" s="68">
        <f t="shared" si="177"/>
        <v>7014.0000000000027</v>
      </c>
      <c r="AA573" s="65" t="s">
        <v>52</v>
      </c>
      <c r="AU573" s="23">
        <f t="shared" si="182"/>
        <v>-1</v>
      </c>
      <c r="AV573" s="23" t="str">
        <f t="shared" si="182"/>
        <v/>
      </c>
      <c r="AW573" s="23" t="str">
        <f t="shared" si="182"/>
        <v/>
      </c>
      <c r="AX573" s="23" t="str">
        <f t="shared" si="182"/>
        <v/>
      </c>
      <c r="AY573" s="23" t="str">
        <f t="shared" si="182"/>
        <v/>
      </c>
      <c r="AZ573" s="23"/>
      <c r="BA573" s="25">
        <v>11.1</v>
      </c>
      <c r="BB573" s="25">
        <v>15</v>
      </c>
      <c r="BC573" s="25">
        <f t="shared" si="178"/>
        <v>14</v>
      </c>
      <c r="BD573" s="25">
        <f t="shared" si="180"/>
        <v>14.020000000000001</v>
      </c>
      <c r="BE573" t="s">
        <v>969</v>
      </c>
      <c r="BF573" s="55">
        <f t="shared" si="181"/>
        <v>0</v>
      </c>
      <c r="BG573" s="66"/>
      <c r="BH573" s="66"/>
      <c r="BI573" s="25"/>
      <c r="BJ573" s="25"/>
      <c r="BK573" s="20"/>
      <c r="BL573" s="24"/>
      <c r="BM573" s="25"/>
      <c r="BN573" s="25"/>
      <c r="BO573" s="25"/>
      <c r="BP573" s="126"/>
    </row>
    <row r="574" spans="1:68" x14ac:dyDescent="0.2">
      <c r="A574" s="56">
        <v>45339</v>
      </c>
      <c r="B574" s="57" t="s">
        <v>892</v>
      </c>
      <c r="C574" s="24" t="s">
        <v>977</v>
      </c>
      <c r="D574" s="24" t="s">
        <v>573</v>
      </c>
      <c r="F574" s="74" t="s">
        <v>51</v>
      </c>
      <c r="G574" s="74" t="s">
        <v>103</v>
      </c>
      <c r="H574" s="24" t="s">
        <v>57</v>
      </c>
      <c r="I574" s="61" t="s">
        <v>156</v>
      </c>
      <c r="J574" s="61" t="s">
        <v>274</v>
      </c>
      <c r="K574" s="24" t="s">
        <v>976</v>
      </c>
      <c r="L574" s="122">
        <v>1</v>
      </c>
      <c r="M574" s="74" t="s">
        <v>105</v>
      </c>
      <c r="N574" s="60" t="s">
        <v>7</v>
      </c>
      <c r="R574" s="79">
        <v>4</v>
      </c>
      <c r="S574" s="65" t="s">
        <v>363</v>
      </c>
      <c r="T574" s="66" t="str">
        <f t="shared" si="171"/>
        <v>0.00</v>
      </c>
      <c r="U574" s="66">
        <f t="shared" si="172"/>
        <v>-1</v>
      </c>
      <c r="V574" s="66">
        <f t="shared" si="173"/>
        <v>69.140000000000029</v>
      </c>
      <c r="W574" s="66">
        <f t="shared" si="174"/>
        <v>1337.5</v>
      </c>
      <c r="X574" s="20">
        <f t="shared" si="175"/>
        <v>5.1693457943925256E-2</v>
      </c>
      <c r="Y574" s="67">
        <f t="shared" si="176"/>
        <v>0.69140000000000024</v>
      </c>
      <c r="Z574" s="68">
        <f t="shared" si="177"/>
        <v>6914.0000000000027</v>
      </c>
      <c r="AA574" s="65" t="s">
        <v>52</v>
      </c>
      <c r="AU574" s="23">
        <f t="shared" si="182"/>
        <v>-1</v>
      </c>
      <c r="AV574" s="23" t="str">
        <f t="shared" si="182"/>
        <v/>
      </c>
      <c r="AW574" s="23" t="str">
        <f t="shared" si="182"/>
        <v/>
      </c>
      <c r="AX574" s="23" t="str">
        <f t="shared" si="182"/>
        <v/>
      </c>
      <c r="AY574" s="23" t="str">
        <f t="shared" si="182"/>
        <v/>
      </c>
      <c r="AZ574" s="23"/>
      <c r="BA574" s="25">
        <v>3</v>
      </c>
      <c r="BB574" s="25">
        <v>3.3</v>
      </c>
      <c r="BC574" s="25">
        <f t="shared" si="178"/>
        <v>2.2999999999999998</v>
      </c>
      <c r="BD574" s="25">
        <f t="shared" si="180"/>
        <v>3.1389999999999998</v>
      </c>
      <c r="BE574" t="s">
        <v>969</v>
      </c>
      <c r="BF574" s="55">
        <f t="shared" si="181"/>
        <v>0</v>
      </c>
      <c r="BG574" s="66"/>
      <c r="BH574" s="66"/>
      <c r="BI574" s="25"/>
      <c r="BJ574" s="25"/>
      <c r="BK574" s="20"/>
      <c r="BL574" s="24"/>
      <c r="BM574" s="25"/>
      <c r="BN574" s="25"/>
      <c r="BO574" s="25"/>
      <c r="BP574" s="126"/>
    </row>
    <row r="575" spans="1:68" x14ac:dyDescent="0.2">
      <c r="A575" s="56">
        <v>45339</v>
      </c>
      <c r="B575" s="57" t="s">
        <v>892</v>
      </c>
      <c r="C575" s="24" t="s">
        <v>979</v>
      </c>
      <c r="D575" s="24" t="s">
        <v>573</v>
      </c>
      <c r="F575" s="24" t="s">
        <v>659</v>
      </c>
      <c r="G575" s="74" t="s">
        <v>103</v>
      </c>
      <c r="H575" s="24" t="s">
        <v>659</v>
      </c>
      <c r="I575" s="61" t="s">
        <v>80</v>
      </c>
      <c r="J575" s="61" t="s">
        <v>63</v>
      </c>
      <c r="K575" s="24" t="s">
        <v>978</v>
      </c>
      <c r="L575" s="122">
        <v>1</v>
      </c>
      <c r="M575" s="74" t="s">
        <v>105</v>
      </c>
      <c r="N575" s="60" t="s">
        <v>6</v>
      </c>
      <c r="R575" s="79">
        <v>14</v>
      </c>
      <c r="S575" s="65" t="s">
        <v>363</v>
      </c>
      <c r="T575" s="66" t="str">
        <f t="shared" si="171"/>
        <v>0.00</v>
      </c>
      <c r="U575" s="66">
        <f t="shared" si="172"/>
        <v>-1</v>
      </c>
      <c r="V575" s="66">
        <f t="shared" si="173"/>
        <v>68.140000000000029</v>
      </c>
      <c r="W575" s="66">
        <f t="shared" si="174"/>
        <v>1338.5</v>
      </c>
      <c r="X575" s="20">
        <f t="shared" si="175"/>
        <v>5.0907732536421391E-2</v>
      </c>
      <c r="Y575" s="67">
        <f t="shared" si="176"/>
        <v>0.68140000000000034</v>
      </c>
      <c r="Z575" s="68">
        <f t="shared" si="177"/>
        <v>6814.0000000000027</v>
      </c>
      <c r="AA575" s="65" t="s">
        <v>52</v>
      </c>
      <c r="AU575" s="23">
        <f t="shared" si="182"/>
        <v>-1</v>
      </c>
      <c r="AV575" s="23" t="str">
        <f t="shared" si="182"/>
        <v/>
      </c>
      <c r="AW575" s="23" t="str">
        <f t="shared" si="182"/>
        <v/>
      </c>
      <c r="AX575" s="23" t="str">
        <f t="shared" si="182"/>
        <v/>
      </c>
      <c r="AY575" s="23" t="str">
        <f t="shared" si="182"/>
        <v/>
      </c>
      <c r="AZ575" s="23"/>
      <c r="BA575" s="25">
        <v>0</v>
      </c>
      <c r="BB575" s="25">
        <v>0</v>
      </c>
      <c r="BC575" s="25">
        <f t="shared" si="178"/>
        <v>-1</v>
      </c>
      <c r="BD575" s="25">
        <f t="shared" ref="BD575:BD580" si="183">0.94*(BB575-1)+1</f>
        <v>6.0000000000000053E-2</v>
      </c>
      <c r="BE575" t="s">
        <v>969</v>
      </c>
      <c r="BF575" s="55">
        <f t="shared" si="181"/>
        <v>0</v>
      </c>
      <c r="BG575" s="66"/>
      <c r="BH575" s="66"/>
      <c r="BI575" s="25"/>
      <c r="BJ575" s="25"/>
      <c r="BK575" s="20"/>
      <c r="BL575" s="24"/>
      <c r="BM575" s="25"/>
      <c r="BN575" s="25"/>
      <c r="BO575" s="25"/>
      <c r="BP575" s="126"/>
    </row>
    <row r="576" spans="1:68" x14ac:dyDescent="0.2">
      <c r="A576" s="56">
        <v>45339</v>
      </c>
      <c r="B576" s="57" t="s">
        <v>892</v>
      </c>
      <c r="C576" s="24" t="s">
        <v>980</v>
      </c>
      <c r="D576" s="24" t="s">
        <v>573</v>
      </c>
      <c r="F576" s="24" t="s">
        <v>659</v>
      </c>
      <c r="G576" s="74" t="s">
        <v>103</v>
      </c>
      <c r="H576" s="24" t="s">
        <v>659</v>
      </c>
      <c r="I576" s="61" t="s">
        <v>80</v>
      </c>
      <c r="J576" s="61" t="s">
        <v>63</v>
      </c>
      <c r="K576" s="24" t="s">
        <v>978</v>
      </c>
      <c r="L576" s="122">
        <v>2</v>
      </c>
      <c r="M576" s="74" t="s">
        <v>105</v>
      </c>
      <c r="N576" s="60" t="s">
        <v>7</v>
      </c>
      <c r="R576" s="79">
        <v>3.9</v>
      </c>
      <c r="S576" s="65" t="s">
        <v>363</v>
      </c>
      <c r="T576" s="66" t="str">
        <f t="shared" si="171"/>
        <v>0.00</v>
      </c>
      <c r="U576" s="66">
        <f t="shared" si="172"/>
        <v>-2</v>
      </c>
      <c r="V576" s="66">
        <f t="shared" si="173"/>
        <v>66.140000000000029</v>
      </c>
      <c r="W576" s="66">
        <f t="shared" si="174"/>
        <v>1340.5</v>
      </c>
      <c r="X576" s="20">
        <f t="shared" si="175"/>
        <v>4.9339798582618451E-2</v>
      </c>
      <c r="Y576" s="67">
        <f t="shared" si="176"/>
        <v>0.66140000000000032</v>
      </c>
      <c r="Z576" s="68">
        <f t="shared" si="177"/>
        <v>6614.0000000000027</v>
      </c>
      <c r="AA576" s="65" t="s">
        <v>52</v>
      </c>
      <c r="AU576" s="23">
        <f t="shared" si="182"/>
        <v>-2</v>
      </c>
      <c r="AV576" s="23" t="str">
        <f t="shared" si="182"/>
        <v/>
      </c>
      <c r="AW576" s="23" t="str">
        <f t="shared" si="182"/>
        <v/>
      </c>
      <c r="AX576" s="23" t="str">
        <f t="shared" si="182"/>
        <v/>
      </c>
      <c r="AY576" s="23" t="str">
        <f t="shared" si="182"/>
        <v/>
      </c>
      <c r="AZ576" s="23"/>
      <c r="BA576" s="25">
        <v>0</v>
      </c>
      <c r="BB576" s="25">
        <v>0</v>
      </c>
      <c r="BC576" s="25">
        <f t="shared" ref="BC576:BC623" si="184">((BB576*(L576))-(L576))</f>
        <v>-2</v>
      </c>
      <c r="BD576" s="25">
        <f t="shared" si="183"/>
        <v>6.0000000000000053E-2</v>
      </c>
      <c r="BE576" t="s">
        <v>969</v>
      </c>
      <c r="BF576" s="55">
        <f t="shared" si="181"/>
        <v>0</v>
      </c>
      <c r="BG576" s="66"/>
      <c r="BH576" s="66"/>
      <c r="BI576" s="25"/>
      <c r="BJ576" s="25"/>
      <c r="BK576" s="20"/>
      <c r="BL576" s="24"/>
      <c r="BM576" s="25"/>
      <c r="BN576" s="25"/>
      <c r="BO576" s="25"/>
      <c r="BP576" s="126"/>
    </row>
    <row r="577" spans="1:68" x14ac:dyDescent="0.2">
      <c r="A577" s="56">
        <v>45340</v>
      </c>
      <c r="B577" s="57" t="s">
        <v>892</v>
      </c>
      <c r="C577" s="24" t="s">
        <v>982</v>
      </c>
      <c r="D577" s="24" t="s">
        <v>584</v>
      </c>
      <c r="F577" s="74" t="s">
        <v>51</v>
      </c>
      <c r="G577" s="74" t="s">
        <v>103</v>
      </c>
      <c r="H577" s="24" t="s">
        <v>726</v>
      </c>
      <c r="I577" s="24">
        <v>1</v>
      </c>
      <c r="J577" s="24">
        <v>11</v>
      </c>
      <c r="K577" s="87" t="s">
        <v>981</v>
      </c>
      <c r="L577" s="122">
        <v>1</v>
      </c>
      <c r="M577" s="74" t="s">
        <v>105</v>
      </c>
      <c r="N577" s="60" t="s">
        <v>6</v>
      </c>
      <c r="R577" s="79">
        <v>21</v>
      </c>
      <c r="S577" s="65" t="s">
        <v>373</v>
      </c>
      <c r="T577" s="66" t="str">
        <f t="shared" si="171"/>
        <v>0.00</v>
      </c>
      <c r="U577" s="66">
        <f t="shared" si="172"/>
        <v>-1</v>
      </c>
      <c r="V577" s="66">
        <f t="shared" si="173"/>
        <v>65.140000000000029</v>
      </c>
      <c r="W577" s="66">
        <f t="shared" si="174"/>
        <v>1341.5</v>
      </c>
      <c r="X577" s="20">
        <f t="shared" si="175"/>
        <v>4.8557584793142025E-2</v>
      </c>
      <c r="Y577" s="67">
        <f t="shared" si="176"/>
        <v>0.65140000000000031</v>
      </c>
      <c r="Z577" s="68">
        <f t="shared" si="177"/>
        <v>6514.0000000000027</v>
      </c>
      <c r="AA577" s="65" t="s">
        <v>52</v>
      </c>
      <c r="AU577" s="23">
        <f t="shared" si="182"/>
        <v>-1</v>
      </c>
      <c r="AV577" s="23" t="str">
        <f t="shared" si="182"/>
        <v/>
      </c>
      <c r="AW577" s="23" t="str">
        <f t="shared" si="182"/>
        <v/>
      </c>
      <c r="AX577" s="23" t="str">
        <f t="shared" si="182"/>
        <v/>
      </c>
      <c r="AY577" s="23" t="str">
        <f t="shared" si="182"/>
        <v/>
      </c>
      <c r="AZ577" s="23"/>
      <c r="BA577" s="25">
        <v>26.2</v>
      </c>
      <c r="BB577" s="25">
        <v>0</v>
      </c>
      <c r="BC577" s="25">
        <f t="shared" si="184"/>
        <v>-1</v>
      </c>
      <c r="BD577" s="25">
        <f t="shared" si="183"/>
        <v>6.0000000000000053E-2</v>
      </c>
      <c r="BE577" t="s">
        <v>969</v>
      </c>
      <c r="BF577" s="55">
        <f t="shared" si="181"/>
        <v>0</v>
      </c>
      <c r="BG577" s="66"/>
      <c r="BH577" s="66"/>
      <c r="BI577" s="25"/>
      <c r="BJ577" s="25"/>
      <c r="BK577" s="20"/>
      <c r="BL577" s="24"/>
      <c r="BM577" s="25"/>
      <c r="BN577" s="25"/>
      <c r="BO577" s="25"/>
      <c r="BP577" s="126"/>
    </row>
    <row r="578" spans="1:68" x14ac:dyDescent="0.2">
      <c r="A578" s="56">
        <v>45340</v>
      </c>
      <c r="B578" s="57" t="s">
        <v>892</v>
      </c>
      <c r="C578" s="24" t="s">
        <v>982</v>
      </c>
      <c r="D578" s="24" t="s">
        <v>584</v>
      </c>
      <c r="F578" s="74" t="s">
        <v>51</v>
      </c>
      <c r="G578" s="74" t="s">
        <v>103</v>
      </c>
      <c r="H578" s="24" t="s">
        <v>726</v>
      </c>
      <c r="I578" s="24">
        <v>1</v>
      </c>
      <c r="J578" s="24">
        <v>11</v>
      </c>
      <c r="K578" s="26" t="s">
        <v>981</v>
      </c>
      <c r="L578" s="122">
        <v>1</v>
      </c>
      <c r="M578" s="74" t="s">
        <v>105</v>
      </c>
      <c r="N578" s="60" t="s">
        <v>7</v>
      </c>
      <c r="R578" s="79">
        <v>4.8</v>
      </c>
      <c r="S578" s="65" t="s">
        <v>373</v>
      </c>
      <c r="T578" s="66">
        <f t="shared" si="171"/>
        <v>4.8</v>
      </c>
      <c r="U578" s="66">
        <f t="shared" si="172"/>
        <v>3.8</v>
      </c>
      <c r="V578" s="66">
        <f t="shared" si="173"/>
        <v>68.940000000000026</v>
      </c>
      <c r="W578" s="66">
        <f t="shared" si="174"/>
        <v>1342.5</v>
      </c>
      <c r="X578" s="20">
        <f t="shared" si="175"/>
        <v>5.1351955307262588E-2</v>
      </c>
      <c r="Y578" s="67">
        <f t="shared" si="176"/>
        <v>0.68940000000000023</v>
      </c>
      <c r="Z578" s="68">
        <f t="shared" si="177"/>
        <v>6894.0000000000027</v>
      </c>
      <c r="AA578" s="65" t="s">
        <v>53</v>
      </c>
      <c r="AU578" s="23">
        <f t="shared" si="182"/>
        <v>3.8</v>
      </c>
      <c r="AV578" s="23" t="str">
        <f t="shared" si="182"/>
        <v/>
      </c>
      <c r="AW578" s="23" t="str">
        <f t="shared" si="182"/>
        <v/>
      </c>
      <c r="AX578" s="23" t="str">
        <f t="shared" si="182"/>
        <v/>
      </c>
      <c r="AY578" s="23" t="str">
        <f t="shared" si="182"/>
        <v/>
      </c>
      <c r="AZ578" s="23"/>
      <c r="BA578" s="25">
        <v>4.9000000000000004</v>
      </c>
      <c r="BB578" s="25">
        <v>0</v>
      </c>
      <c r="BC578" s="25">
        <f t="shared" si="184"/>
        <v>-1</v>
      </c>
      <c r="BD578" s="25">
        <f t="shared" si="183"/>
        <v>6.0000000000000053E-2</v>
      </c>
      <c r="BE578" t="s">
        <v>969</v>
      </c>
      <c r="BF578" s="55">
        <f t="shared" si="181"/>
        <v>0</v>
      </c>
      <c r="BG578" s="66"/>
      <c r="BH578" s="66"/>
      <c r="BI578" s="25"/>
      <c r="BJ578" s="25"/>
      <c r="BK578" s="20"/>
      <c r="BL578" s="24"/>
      <c r="BM578" s="25"/>
      <c r="BN578" s="25"/>
      <c r="BO578" s="25"/>
      <c r="BP578" s="126"/>
    </row>
    <row r="579" spans="1:68" x14ac:dyDescent="0.2">
      <c r="A579" s="56">
        <v>45340</v>
      </c>
      <c r="B579" s="57" t="s">
        <v>892</v>
      </c>
      <c r="C579" s="24" t="s">
        <v>983</v>
      </c>
      <c r="D579" s="24" t="s">
        <v>584</v>
      </c>
      <c r="F579" s="74" t="s">
        <v>51</v>
      </c>
      <c r="G579" s="74" t="s">
        <v>103</v>
      </c>
      <c r="H579" s="24" t="s">
        <v>79</v>
      </c>
      <c r="I579" s="24">
        <v>4</v>
      </c>
      <c r="J579" s="24">
        <v>4</v>
      </c>
      <c r="K579" s="24" t="s">
        <v>984</v>
      </c>
      <c r="L579" s="122">
        <v>1</v>
      </c>
      <c r="M579" s="74" t="s">
        <v>105</v>
      </c>
      <c r="N579" s="60" t="s">
        <v>6</v>
      </c>
      <c r="R579" s="79">
        <v>14.82</v>
      </c>
      <c r="S579" s="65" t="s">
        <v>363</v>
      </c>
      <c r="T579" s="66" t="str">
        <f t="shared" si="171"/>
        <v>0.00</v>
      </c>
      <c r="U579" s="66">
        <f t="shared" si="172"/>
        <v>-1</v>
      </c>
      <c r="V579" s="66">
        <f t="shared" si="173"/>
        <v>67.940000000000026</v>
      </c>
      <c r="W579" s="66">
        <f t="shared" si="174"/>
        <v>1343.5</v>
      </c>
      <c r="X579" s="20">
        <f t="shared" si="175"/>
        <v>5.0569408262002249E-2</v>
      </c>
      <c r="Y579" s="67">
        <f t="shared" si="176"/>
        <v>0.67940000000000023</v>
      </c>
      <c r="Z579" s="68">
        <f t="shared" si="177"/>
        <v>6794.0000000000027</v>
      </c>
      <c r="AA579" s="65" t="s">
        <v>52</v>
      </c>
      <c r="AU579" s="23">
        <f t="shared" si="182"/>
        <v>-1</v>
      </c>
      <c r="AV579" s="23" t="str">
        <f t="shared" si="182"/>
        <v/>
      </c>
      <c r="AW579" s="23" t="str">
        <f t="shared" si="182"/>
        <v/>
      </c>
      <c r="AX579" s="23" t="str">
        <f t="shared" si="182"/>
        <v/>
      </c>
      <c r="AY579" s="23" t="str">
        <f t="shared" si="182"/>
        <v/>
      </c>
      <c r="AZ579" s="23"/>
      <c r="BA579" s="25">
        <v>17.899999999999999</v>
      </c>
      <c r="BB579" s="25">
        <v>0</v>
      </c>
      <c r="BC579" s="25">
        <f t="shared" si="184"/>
        <v>-1</v>
      </c>
      <c r="BD579" s="25">
        <f t="shared" si="183"/>
        <v>6.0000000000000053E-2</v>
      </c>
      <c r="BE579" t="s">
        <v>970</v>
      </c>
      <c r="BF579" s="55">
        <f t="shared" si="181"/>
        <v>0</v>
      </c>
      <c r="BG579" s="66"/>
      <c r="BH579" s="66"/>
      <c r="BI579" s="25"/>
      <c r="BJ579" s="25"/>
      <c r="BK579" s="20"/>
      <c r="BL579" s="24"/>
      <c r="BM579" s="25"/>
      <c r="BN579" s="25"/>
      <c r="BO579" s="25"/>
      <c r="BP579" s="126"/>
    </row>
    <row r="580" spans="1:68" x14ac:dyDescent="0.2">
      <c r="A580" s="56">
        <v>45340</v>
      </c>
      <c r="B580" s="57" t="s">
        <v>892</v>
      </c>
      <c r="C580" s="24" t="s">
        <v>983</v>
      </c>
      <c r="D580" s="24" t="s">
        <v>584</v>
      </c>
      <c r="F580" s="74" t="s">
        <v>51</v>
      </c>
      <c r="G580" s="74" t="s">
        <v>103</v>
      </c>
      <c r="H580" s="24" t="s">
        <v>79</v>
      </c>
      <c r="I580" s="24">
        <v>4</v>
      </c>
      <c r="J580" s="24">
        <v>4</v>
      </c>
      <c r="K580" s="24" t="s">
        <v>984</v>
      </c>
      <c r="L580" s="122">
        <v>2</v>
      </c>
      <c r="M580" s="74" t="s">
        <v>105</v>
      </c>
      <c r="N580" s="60" t="s">
        <v>7</v>
      </c>
      <c r="R580" s="79">
        <v>3.2759999999999998</v>
      </c>
      <c r="S580" s="65" t="s">
        <v>363</v>
      </c>
      <c r="T580" s="66" t="str">
        <f t="shared" si="171"/>
        <v>0.00</v>
      </c>
      <c r="U580" s="66">
        <f t="shared" si="172"/>
        <v>-2</v>
      </c>
      <c r="V580" s="66">
        <f t="shared" si="173"/>
        <v>65.940000000000026</v>
      </c>
      <c r="W580" s="66">
        <f t="shared" si="174"/>
        <v>1345.5</v>
      </c>
      <c r="X580" s="20">
        <f t="shared" si="175"/>
        <v>4.9007803790412509E-2</v>
      </c>
      <c r="Y580" s="67">
        <f t="shared" si="176"/>
        <v>0.65940000000000021</v>
      </c>
      <c r="Z580" s="68">
        <f t="shared" si="177"/>
        <v>6594.0000000000027</v>
      </c>
      <c r="AA580" s="65" t="s">
        <v>52</v>
      </c>
      <c r="AU580" s="23">
        <f t="shared" si="182"/>
        <v>-2</v>
      </c>
      <c r="AV580" s="23" t="str">
        <f t="shared" si="182"/>
        <v/>
      </c>
      <c r="AW580" s="23" t="str">
        <f t="shared" si="182"/>
        <v/>
      </c>
      <c r="AX580" s="23" t="str">
        <f t="shared" si="182"/>
        <v/>
      </c>
      <c r="AY580" s="23" t="str">
        <f t="shared" si="182"/>
        <v/>
      </c>
      <c r="AZ580" s="23"/>
      <c r="BA580" s="25">
        <v>2.6</v>
      </c>
      <c r="BB580" s="25">
        <v>0</v>
      </c>
      <c r="BC580" s="25">
        <f t="shared" si="184"/>
        <v>-2</v>
      </c>
      <c r="BD580" s="25">
        <f t="shared" si="183"/>
        <v>6.0000000000000053E-2</v>
      </c>
      <c r="BE580" t="s">
        <v>970</v>
      </c>
      <c r="BF580" s="55">
        <f t="shared" si="181"/>
        <v>0</v>
      </c>
      <c r="BG580" s="66"/>
      <c r="BH580" s="66"/>
      <c r="BI580" s="25"/>
      <c r="BJ580" s="25"/>
      <c r="BK580" s="20"/>
      <c r="BL580" s="24"/>
      <c r="BM580" s="25"/>
      <c r="BN580" s="25"/>
      <c r="BO580" s="25"/>
      <c r="BP580" s="126"/>
    </row>
    <row r="581" spans="1:68" x14ac:dyDescent="0.2">
      <c r="A581" s="56">
        <v>45344</v>
      </c>
      <c r="B581" s="57" t="s">
        <v>892</v>
      </c>
      <c r="C581" s="24" t="s">
        <v>992</v>
      </c>
      <c r="D581" s="24" t="s">
        <v>398</v>
      </c>
      <c r="F581" s="74" t="s">
        <v>51</v>
      </c>
      <c r="G581" s="74" t="s">
        <v>103</v>
      </c>
      <c r="H581" s="24" t="s">
        <v>990</v>
      </c>
      <c r="I581" s="24">
        <v>2</v>
      </c>
      <c r="J581" s="24">
        <v>5</v>
      </c>
      <c r="K581" s="87" t="s">
        <v>991</v>
      </c>
      <c r="L581" s="122">
        <v>2</v>
      </c>
      <c r="M581" s="74" t="s">
        <v>105</v>
      </c>
      <c r="N581" s="60" t="s">
        <v>6</v>
      </c>
      <c r="R581" s="79">
        <v>3.8</v>
      </c>
      <c r="S581" s="65" t="s">
        <v>373</v>
      </c>
      <c r="T581" s="66" t="str">
        <f t="shared" si="171"/>
        <v>0.00</v>
      </c>
      <c r="U581" s="66">
        <f t="shared" si="172"/>
        <v>-2</v>
      </c>
      <c r="V581" s="66">
        <f t="shared" si="173"/>
        <v>63.940000000000026</v>
      </c>
      <c r="W581" s="66">
        <f t="shared" si="174"/>
        <v>1347.5</v>
      </c>
      <c r="X581" s="20">
        <f t="shared" si="175"/>
        <v>4.745083487940633E-2</v>
      </c>
      <c r="Y581" s="67">
        <f t="shared" si="176"/>
        <v>0.6394000000000003</v>
      </c>
      <c r="Z581" s="68">
        <f t="shared" si="177"/>
        <v>6394.0000000000027</v>
      </c>
      <c r="AA581" s="65" t="s">
        <v>52</v>
      </c>
      <c r="AU581" s="23">
        <f t="shared" si="182"/>
        <v>-2</v>
      </c>
      <c r="AV581" s="23" t="str">
        <f t="shared" si="182"/>
        <v/>
      </c>
      <c r="AW581" s="23" t="str">
        <f t="shared" si="182"/>
        <v/>
      </c>
      <c r="AX581" s="23" t="str">
        <f t="shared" si="182"/>
        <v/>
      </c>
      <c r="AY581" s="23" t="str">
        <f t="shared" si="182"/>
        <v/>
      </c>
      <c r="AZ581" s="23"/>
      <c r="BA581" s="25">
        <v>3.9</v>
      </c>
      <c r="BB581" s="25">
        <v>3.96</v>
      </c>
      <c r="BC581" s="25">
        <f t="shared" si="184"/>
        <v>5.92</v>
      </c>
      <c r="BD581" s="25">
        <f t="shared" ref="BD581:BD595" si="185">0.93*(BB581-1)+1</f>
        <v>3.7528000000000001</v>
      </c>
      <c r="BE581" t="s">
        <v>969</v>
      </c>
      <c r="BF581" s="55">
        <f t="shared" si="181"/>
        <v>0</v>
      </c>
      <c r="BG581" s="66"/>
      <c r="BH581" s="66"/>
      <c r="BI581" s="25"/>
      <c r="BJ581" s="25"/>
      <c r="BK581" s="20"/>
      <c r="BL581" s="24"/>
      <c r="BM581" s="25"/>
      <c r="BN581" s="25"/>
      <c r="BO581" s="25"/>
      <c r="BP581" s="126"/>
    </row>
    <row r="582" spans="1:68" x14ac:dyDescent="0.2">
      <c r="A582" s="56">
        <v>45344</v>
      </c>
      <c r="B582" s="57" t="s">
        <v>892</v>
      </c>
      <c r="C582" s="24" t="s">
        <v>995</v>
      </c>
      <c r="D582" s="24" t="s">
        <v>398</v>
      </c>
      <c r="F582" s="74" t="s">
        <v>51</v>
      </c>
      <c r="G582" s="74" t="s">
        <v>103</v>
      </c>
      <c r="H582" s="24" t="s">
        <v>993</v>
      </c>
      <c r="I582" s="24">
        <v>6</v>
      </c>
      <c r="J582" s="24">
        <v>7</v>
      </c>
      <c r="K582" s="27" t="s">
        <v>994</v>
      </c>
      <c r="L582" s="122">
        <v>2</v>
      </c>
      <c r="M582" s="74" t="s">
        <v>931</v>
      </c>
      <c r="N582" s="60" t="s">
        <v>6</v>
      </c>
      <c r="R582" s="79">
        <v>3.4</v>
      </c>
      <c r="S582" s="65" t="s">
        <v>371</v>
      </c>
      <c r="T582" s="66" t="str">
        <f t="shared" si="171"/>
        <v>0.00</v>
      </c>
      <c r="U582" s="66">
        <f t="shared" si="172"/>
        <v>-2</v>
      </c>
      <c r="V582" s="66">
        <f t="shared" si="173"/>
        <v>61.940000000000026</v>
      </c>
      <c r="W582" s="66">
        <f t="shared" si="174"/>
        <v>1349.5</v>
      </c>
      <c r="X582" s="20">
        <f t="shared" si="175"/>
        <v>4.5898480918858856E-2</v>
      </c>
      <c r="Y582" s="67">
        <f t="shared" si="176"/>
        <v>0.61940000000000028</v>
      </c>
      <c r="Z582" s="68">
        <f t="shared" si="177"/>
        <v>6194.0000000000027</v>
      </c>
      <c r="AA582" s="65" t="s">
        <v>52</v>
      </c>
      <c r="AU582" s="23">
        <f t="shared" si="182"/>
        <v>-2</v>
      </c>
      <c r="AV582" s="23" t="str">
        <f t="shared" si="182"/>
        <v/>
      </c>
      <c r="AW582" s="23" t="str">
        <f t="shared" si="182"/>
        <v/>
      </c>
      <c r="AX582" s="23" t="str">
        <f t="shared" si="182"/>
        <v/>
      </c>
      <c r="AY582" s="23" t="str">
        <f t="shared" si="182"/>
        <v/>
      </c>
      <c r="AZ582" s="23"/>
      <c r="BA582" s="25">
        <v>4.4000000000000004</v>
      </c>
      <c r="BB582" s="25">
        <v>3.64</v>
      </c>
      <c r="BC582" s="25">
        <f t="shared" si="184"/>
        <v>5.28</v>
      </c>
      <c r="BD582" s="25">
        <f t="shared" si="185"/>
        <v>3.4552</v>
      </c>
      <c r="BE582" t="s">
        <v>970</v>
      </c>
      <c r="BF582" s="55">
        <f t="shared" si="181"/>
        <v>0</v>
      </c>
      <c r="BG582" s="66"/>
      <c r="BH582" s="66"/>
      <c r="BI582" s="25"/>
      <c r="BJ582" s="25"/>
      <c r="BK582" s="20"/>
      <c r="BL582" s="24"/>
      <c r="BM582" s="25"/>
      <c r="BN582" s="25"/>
      <c r="BO582" s="25"/>
      <c r="BP582" s="126"/>
    </row>
    <row r="583" spans="1:68" x14ac:dyDescent="0.2">
      <c r="A583" s="56">
        <v>45345</v>
      </c>
      <c r="B583" s="57" t="s">
        <v>892</v>
      </c>
      <c r="C583" s="24" t="s">
        <v>1000</v>
      </c>
      <c r="D583" s="24" t="s">
        <v>562</v>
      </c>
      <c r="F583" s="74" t="s">
        <v>51</v>
      </c>
      <c r="G583" s="74" t="s">
        <v>103</v>
      </c>
      <c r="H583" s="24" t="s">
        <v>996</v>
      </c>
      <c r="I583" s="24">
        <v>4</v>
      </c>
      <c r="J583" s="24">
        <v>14</v>
      </c>
      <c r="K583" s="24" t="s">
        <v>998</v>
      </c>
      <c r="L583" s="122">
        <v>2</v>
      </c>
      <c r="M583" s="74" t="s">
        <v>357</v>
      </c>
      <c r="N583" s="60" t="s">
        <v>6</v>
      </c>
      <c r="R583" s="79">
        <v>5.5</v>
      </c>
      <c r="S583" s="65" t="s">
        <v>363</v>
      </c>
      <c r="T583" s="66" t="str">
        <f t="shared" si="171"/>
        <v>0.00</v>
      </c>
      <c r="U583" s="66">
        <f t="shared" si="172"/>
        <v>-2</v>
      </c>
      <c r="V583" s="66">
        <f t="shared" si="173"/>
        <v>59.940000000000026</v>
      </c>
      <c r="W583" s="66">
        <f t="shared" si="174"/>
        <v>1351.5</v>
      </c>
      <c r="X583" s="20">
        <f t="shared" si="175"/>
        <v>4.4350721420643752E-2</v>
      </c>
      <c r="Y583" s="67">
        <f t="shared" si="176"/>
        <v>0.59940000000000027</v>
      </c>
      <c r="Z583" s="68">
        <f t="shared" si="177"/>
        <v>5994.0000000000027</v>
      </c>
      <c r="AA583" s="65" t="s">
        <v>52</v>
      </c>
      <c r="AU583" s="23">
        <f t="shared" si="182"/>
        <v>-2</v>
      </c>
      <c r="AV583" s="23" t="str">
        <f t="shared" si="182"/>
        <v/>
      </c>
      <c r="AW583" s="23" t="str">
        <f t="shared" si="182"/>
        <v/>
      </c>
      <c r="AX583" s="23" t="str">
        <f t="shared" si="182"/>
        <v/>
      </c>
      <c r="AY583" s="23" t="str">
        <f t="shared" si="182"/>
        <v/>
      </c>
      <c r="AZ583" s="23"/>
      <c r="BA583" s="25">
        <v>5.5</v>
      </c>
      <c r="BB583" s="25">
        <v>5.26</v>
      </c>
      <c r="BC583" s="25">
        <f t="shared" si="184"/>
        <v>8.52</v>
      </c>
      <c r="BD583" s="25">
        <f t="shared" si="185"/>
        <v>4.9618000000000002</v>
      </c>
      <c r="BE583" t="s">
        <v>969</v>
      </c>
      <c r="BF583" s="55">
        <f t="shared" si="181"/>
        <v>0</v>
      </c>
      <c r="BG583" s="66"/>
      <c r="BH583" s="66"/>
      <c r="BI583" s="25"/>
      <c r="BJ583" s="25"/>
      <c r="BK583" s="20"/>
      <c r="BL583" s="24"/>
      <c r="BM583" s="25"/>
      <c r="BN583" s="25"/>
      <c r="BO583" s="25"/>
      <c r="BP583" s="126"/>
    </row>
    <row r="584" spans="1:68" x14ac:dyDescent="0.2">
      <c r="A584" s="56">
        <v>45346</v>
      </c>
      <c r="B584" s="57" t="s">
        <v>892</v>
      </c>
      <c r="C584" s="24" t="s">
        <v>1002</v>
      </c>
      <c r="D584" s="24" t="s">
        <v>573</v>
      </c>
      <c r="F584" s="74" t="s">
        <v>51</v>
      </c>
      <c r="G584" s="74" t="s">
        <v>103</v>
      </c>
      <c r="H584" s="24" t="s">
        <v>417</v>
      </c>
      <c r="I584" s="24">
        <v>1</v>
      </c>
      <c r="J584" s="24">
        <v>16</v>
      </c>
      <c r="K584" s="24" t="s">
        <v>1001</v>
      </c>
      <c r="L584" s="122">
        <v>1</v>
      </c>
      <c r="M584" s="74" t="s">
        <v>357</v>
      </c>
      <c r="N584" s="60" t="s">
        <v>6</v>
      </c>
      <c r="R584" s="79">
        <v>22.1</v>
      </c>
      <c r="S584" s="65" t="s">
        <v>363</v>
      </c>
      <c r="T584" s="66" t="str">
        <f t="shared" si="171"/>
        <v>0.00</v>
      </c>
      <c r="U584" s="66">
        <f t="shared" si="172"/>
        <v>-1</v>
      </c>
      <c r="V584" s="66">
        <f t="shared" si="173"/>
        <v>58.940000000000026</v>
      </c>
      <c r="W584" s="66">
        <f t="shared" si="174"/>
        <v>1352.5</v>
      </c>
      <c r="X584" s="20">
        <f t="shared" si="175"/>
        <v>4.3578558225508338E-2</v>
      </c>
      <c r="Y584" s="67">
        <f t="shared" si="176"/>
        <v>0.58940000000000026</v>
      </c>
      <c r="Z584" s="68">
        <f t="shared" si="177"/>
        <v>5894.0000000000027</v>
      </c>
      <c r="AA584" s="65" t="s">
        <v>52</v>
      </c>
      <c r="AU584" s="23">
        <f t="shared" si="182"/>
        <v>-1</v>
      </c>
      <c r="AV584" s="23" t="str">
        <f t="shared" si="182"/>
        <v/>
      </c>
      <c r="AW584" s="23" t="str">
        <f t="shared" si="182"/>
        <v/>
      </c>
      <c r="AX584" s="23" t="str">
        <f t="shared" si="182"/>
        <v/>
      </c>
      <c r="AY584" s="23" t="str">
        <f t="shared" si="182"/>
        <v/>
      </c>
      <c r="AZ584" s="23"/>
      <c r="BA584" s="79">
        <v>22.1</v>
      </c>
      <c r="BB584" s="25">
        <v>24</v>
      </c>
      <c r="BC584" s="25">
        <f t="shared" si="184"/>
        <v>23</v>
      </c>
      <c r="BD584" s="25">
        <f t="shared" si="185"/>
        <v>22.39</v>
      </c>
      <c r="BE584" t="s">
        <v>970</v>
      </c>
      <c r="BF584" s="55">
        <f t="shared" si="181"/>
        <v>0</v>
      </c>
      <c r="BG584" s="66"/>
      <c r="BH584" s="66"/>
      <c r="BI584" s="25"/>
      <c r="BJ584" s="25"/>
      <c r="BK584" s="20"/>
      <c r="BL584" s="24"/>
      <c r="BM584" s="25"/>
      <c r="BN584" s="25"/>
      <c r="BO584" s="25"/>
      <c r="BP584" s="126"/>
    </row>
    <row r="585" spans="1:68" x14ac:dyDescent="0.2">
      <c r="A585" s="56">
        <v>45346</v>
      </c>
      <c r="B585" s="57" t="s">
        <v>892</v>
      </c>
      <c r="C585" s="24" t="s">
        <v>1002</v>
      </c>
      <c r="D585" s="24" t="s">
        <v>573</v>
      </c>
      <c r="F585" s="74" t="s">
        <v>51</v>
      </c>
      <c r="G585" s="74" t="s">
        <v>103</v>
      </c>
      <c r="H585" s="24" t="s">
        <v>417</v>
      </c>
      <c r="I585" s="24">
        <v>1</v>
      </c>
      <c r="J585" s="24">
        <v>16</v>
      </c>
      <c r="K585" s="24" t="s">
        <v>1001</v>
      </c>
      <c r="L585" s="122">
        <v>1</v>
      </c>
      <c r="M585" s="74" t="s">
        <v>358</v>
      </c>
      <c r="N585" s="60" t="s">
        <v>7</v>
      </c>
      <c r="R585" s="79">
        <v>4.5999999999999996</v>
      </c>
      <c r="S585" s="65" t="s">
        <v>363</v>
      </c>
      <c r="T585" s="66" t="str">
        <f t="shared" si="171"/>
        <v>0.00</v>
      </c>
      <c r="U585" s="66">
        <f t="shared" si="172"/>
        <v>-1</v>
      </c>
      <c r="V585" s="66">
        <f t="shared" si="173"/>
        <v>57.940000000000026</v>
      </c>
      <c r="W585" s="66">
        <f t="shared" si="174"/>
        <v>1353.5</v>
      </c>
      <c r="X585" s="20">
        <f t="shared" si="175"/>
        <v>4.2807536017731823E-2</v>
      </c>
      <c r="Y585" s="67">
        <f t="shared" si="176"/>
        <v>0.57940000000000025</v>
      </c>
      <c r="Z585" s="68">
        <f t="shared" si="177"/>
        <v>5794.0000000000027</v>
      </c>
      <c r="AA585" s="65" t="s">
        <v>52</v>
      </c>
      <c r="AU585" s="23">
        <f t="shared" si="182"/>
        <v>-1</v>
      </c>
      <c r="AV585" s="23" t="str">
        <f t="shared" si="182"/>
        <v/>
      </c>
      <c r="AW585" s="23" t="str">
        <f t="shared" si="182"/>
        <v/>
      </c>
      <c r="AX585" s="23" t="str">
        <f t="shared" si="182"/>
        <v/>
      </c>
      <c r="AY585" s="23" t="str">
        <f t="shared" si="182"/>
        <v/>
      </c>
      <c r="AZ585" s="23"/>
      <c r="BA585" s="79">
        <v>4.5999999999999996</v>
      </c>
      <c r="BB585" s="25">
        <v>5.4</v>
      </c>
      <c r="BC585" s="25">
        <f t="shared" si="184"/>
        <v>4.4000000000000004</v>
      </c>
      <c r="BD585" s="25">
        <f t="shared" si="185"/>
        <v>5.0920000000000005</v>
      </c>
      <c r="BE585" t="s">
        <v>970</v>
      </c>
      <c r="BF585" s="55">
        <f t="shared" si="181"/>
        <v>0</v>
      </c>
      <c r="BG585" s="66"/>
      <c r="BH585" s="66"/>
      <c r="BI585" s="25"/>
      <c r="BJ585" s="25"/>
      <c r="BK585" s="20"/>
      <c r="BL585" s="24"/>
      <c r="BM585" s="25"/>
      <c r="BN585" s="25"/>
      <c r="BO585" s="25"/>
      <c r="BP585" s="126"/>
    </row>
    <row r="586" spans="1:68" x14ac:dyDescent="0.2">
      <c r="A586" s="56">
        <v>45346</v>
      </c>
      <c r="B586" s="57" t="s">
        <v>892</v>
      </c>
      <c r="C586" s="24" t="s">
        <v>878</v>
      </c>
      <c r="D586" s="24" t="s">
        <v>573</v>
      </c>
      <c r="F586" s="24" t="s">
        <v>659</v>
      </c>
      <c r="G586" s="74" t="s">
        <v>103</v>
      </c>
      <c r="H586" s="24" t="s">
        <v>659</v>
      </c>
      <c r="I586" s="24">
        <v>3</v>
      </c>
      <c r="J586" s="24">
        <v>5</v>
      </c>
      <c r="K586" s="27" t="s">
        <v>1006</v>
      </c>
      <c r="L586" s="122">
        <v>3</v>
      </c>
      <c r="M586" s="74" t="s">
        <v>105</v>
      </c>
      <c r="N586" s="60" t="s">
        <v>6</v>
      </c>
      <c r="R586" s="79">
        <v>5.5</v>
      </c>
      <c r="S586" s="65" t="s">
        <v>371</v>
      </c>
      <c r="T586" s="66" t="str">
        <f t="shared" si="171"/>
        <v>0.00</v>
      </c>
      <c r="U586" s="66">
        <f t="shared" si="172"/>
        <v>-3</v>
      </c>
      <c r="V586" s="66">
        <f t="shared" si="173"/>
        <v>54.940000000000026</v>
      </c>
      <c r="W586" s="66">
        <f t="shared" si="174"/>
        <v>1356.5</v>
      </c>
      <c r="X586" s="20">
        <f t="shared" si="175"/>
        <v>4.0501290084777021E-2</v>
      </c>
      <c r="Y586" s="67">
        <f t="shared" si="176"/>
        <v>0.54940000000000022</v>
      </c>
      <c r="Z586" s="68">
        <f t="shared" si="177"/>
        <v>5494.0000000000027</v>
      </c>
      <c r="AA586" s="65" t="s">
        <v>52</v>
      </c>
      <c r="AU586" s="23">
        <f t="shared" si="182"/>
        <v>-3</v>
      </c>
      <c r="AV586" s="23" t="str">
        <f t="shared" si="182"/>
        <v/>
      </c>
      <c r="AW586" s="23" t="str">
        <f t="shared" si="182"/>
        <v/>
      </c>
      <c r="AX586" s="23" t="str">
        <f t="shared" si="182"/>
        <v/>
      </c>
      <c r="AY586" s="23" t="str">
        <f t="shared" si="182"/>
        <v/>
      </c>
      <c r="AZ586" s="23"/>
      <c r="BA586" s="25">
        <v>0</v>
      </c>
      <c r="BB586" s="25">
        <v>0</v>
      </c>
      <c r="BC586" s="25">
        <f t="shared" si="184"/>
        <v>-3</v>
      </c>
      <c r="BD586" s="25">
        <f t="shared" si="185"/>
        <v>6.9999999999999951E-2</v>
      </c>
      <c r="BE586" t="s">
        <v>969</v>
      </c>
      <c r="BF586" s="55">
        <f t="shared" si="181"/>
        <v>0</v>
      </c>
      <c r="BG586" s="66"/>
      <c r="BH586" s="66"/>
      <c r="BI586" s="25"/>
      <c r="BJ586" s="25"/>
      <c r="BK586" s="20"/>
      <c r="BL586" s="24"/>
      <c r="BM586" s="25"/>
      <c r="BN586" s="25"/>
      <c r="BO586" s="25"/>
      <c r="BP586" s="126"/>
    </row>
    <row r="587" spans="1:68" x14ac:dyDescent="0.2">
      <c r="A587" s="56">
        <v>45346</v>
      </c>
      <c r="B587" s="57" t="s">
        <v>892</v>
      </c>
      <c r="C587" s="24" t="s">
        <v>1008</v>
      </c>
      <c r="D587" s="24" t="s">
        <v>573</v>
      </c>
      <c r="F587" s="24" t="s">
        <v>659</v>
      </c>
      <c r="G587" s="74" t="s">
        <v>103</v>
      </c>
      <c r="H587" s="24" t="s">
        <v>659</v>
      </c>
      <c r="I587" s="24">
        <v>5</v>
      </c>
      <c r="J587" s="24">
        <v>11</v>
      </c>
      <c r="K587" s="24" t="s">
        <v>1007</v>
      </c>
      <c r="L587" s="122">
        <v>2</v>
      </c>
      <c r="M587" s="74" t="s">
        <v>105</v>
      </c>
      <c r="N587" s="60" t="s">
        <v>6</v>
      </c>
      <c r="R587" s="79">
        <v>6</v>
      </c>
      <c r="S587" s="65" t="s">
        <v>363</v>
      </c>
      <c r="T587" s="66" t="str">
        <f t="shared" si="171"/>
        <v>0.00</v>
      </c>
      <c r="U587" s="66">
        <f t="shared" si="172"/>
        <v>-2</v>
      </c>
      <c r="V587" s="66">
        <f t="shared" si="173"/>
        <v>52.940000000000026</v>
      </c>
      <c r="W587" s="66">
        <f t="shared" si="174"/>
        <v>1358.5</v>
      </c>
      <c r="X587" s="20">
        <f t="shared" si="175"/>
        <v>3.8969451601030568E-2</v>
      </c>
      <c r="Y587" s="67">
        <f t="shared" si="176"/>
        <v>0.52940000000000031</v>
      </c>
      <c r="Z587" s="68">
        <f t="shared" si="177"/>
        <v>5294.0000000000027</v>
      </c>
      <c r="AA587" s="65" t="s">
        <v>52</v>
      </c>
      <c r="AU587" s="23">
        <f t="shared" si="182"/>
        <v>-2</v>
      </c>
      <c r="AV587" s="23" t="str">
        <f t="shared" si="182"/>
        <v/>
      </c>
      <c r="AW587" s="23" t="str">
        <f t="shared" si="182"/>
        <v/>
      </c>
      <c r="AX587" s="23" t="str">
        <f t="shared" si="182"/>
        <v/>
      </c>
      <c r="AY587" s="23" t="str">
        <f t="shared" si="182"/>
        <v/>
      </c>
      <c r="AZ587" s="23"/>
      <c r="BA587" s="25">
        <v>0</v>
      </c>
      <c r="BB587" s="25">
        <v>0</v>
      </c>
      <c r="BC587" s="25">
        <f t="shared" si="184"/>
        <v>-2</v>
      </c>
      <c r="BD587" s="25">
        <f t="shared" si="185"/>
        <v>6.9999999999999951E-2</v>
      </c>
      <c r="BE587" t="s">
        <v>969</v>
      </c>
      <c r="BF587" s="55">
        <f t="shared" si="181"/>
        <v>0</v>
      </c>
      <c r="BG587" s="66"/>
      <c r="BH587" s="66"/>
      <c r="BI587" s="25"/>
      <c r="BJ587" s="25"/>
      <c r="BK587" s="20"/>
      <c r="BL587" s="24"/>
      <c r="BM587" s="25"/>
      <c r="BN587" s="25"/>
      <c r="BO587" s="25"/>
      <c r="BP587" s="126"/>
    </row>
    <row r="588" spans="1:68" x14ac:dyDescent="0.2">
      <c r="A588" s="56">
        <v>45346</v>
      </c>
      <c r="B588" s="57" t="s">
        <v>892</v>
      </c>
      <c r="C588" s="24" t="s">
        <v>1002</v>
      </c>
      <c r="D588" s="24" t="s">
        <v>573</v>
      </c>
      <c r="F588" s="74" t="s">
        <v>51</v>
      </c>
      <c r="G588" s="74" t="s">
        <v>103</v>
      </c>
      <c r="H588" s="24" t="s">
        <v>417</v>
      </c>
      <c r="I588" s="24">
        <v>6</v>
      </c>
      <c r="J588" s="24">
        <v>1</v>
      </c>
      <c r="K588" s="26" t="s">
        <v>1003</v>
      </c>
      <c r="L588" s="122">
        <v>2</v>
      </c>
      <c r="M588" s="74" t="s">
        <v>105</v>
      </c>
      <c r="N588" s="60" t="s">
        <v>6</v>
      </c>
      <c r="R588" s="79">
        <v>4</v>
      </c>
      <c r="S588" s="65" t="s">
        <v>372</v>
      </c>
      <c r="T588" s="66">
        <f t="shared" si="171"/>
        <v>8</v>
      </c>
      <c r="U588" s="66">
        <f t="shared" si="172"/>
        <v>6</v>
      </c>
      <c r="V588" s="66">
        <f t="shared" si="173"/>
        <v>58.940000000000026</v>
      </c>
      <c r="W588" s="66">
        <f t="shared" si="174"/>
        <v>1360.5</v>
      </c>
      <c r="X588" s="20">
        <f t="shared" si="175"/>
        <v>4.332230797500921E-2</v>
      </c>
      <c r="Y588" s="67">
        <f t="shared" si="176"/>
        <v>0.58940000000000026</v>
      </c>
      <c r="Z588" s="68">
        <f t="shared" si="177"/>
        <v>5894.0000000000027</v>
      </c>
      <c r="AA588" s="65" t="s">
        <v>53</v>
      </c>
      <c r="AU588" s="23">
        <f t="shared" si="182"/>
        <v>6</v>
      </c>
      <c r="AV588" s="23" t="str">
        <f t="shared" si="182"/>
        <v/>
      </c>
      <c r="AW588" s="23" t="str">
        <f t="shared" si="182"/>
        <v/>
      </c>
      <c r="AX588" s="23" t="str">
        <f t="shared" si="182"/>
        <v/>
      </c>
      <c r="AY588" s="23" t="str">
        <f t="shared" si="182"/>
        <v/>
      </c>
      <c r="AZ588" s="23"/>
      <c r="BA588" s="25">
        <v>3.4</v>
      </c>
      <c r="BB588" s="25">
        <v>3.14</v>
      </c>
      <c r="BC588" s="25">
        <f t="shared" si="184"/>
        <v>4.28</v>
      </c>
      <c r="BD588" s="25">
        <f t="shared" si="185"/>
        <v>2.9902000000000002</v>
      </c>
      <c r="BE588" t="s">
        <v>970</v>
      </c>
      <c r="BF588" s="55">
        <f t="shared" si="181"/>
        <v>0</v>
      </c>
      <c r="BG588" s="66"/>
      <c r="BH588" s="66"/>
      <c r="BI588" s="25"/>
      <c r="BJ588" s="25"/>
      <c r="BK588" s="20"/>
      <c r="BL588" s="24"/>
      <c r="BM588" s="25"/>
      <c r="BN588" s="25"/>
      <c r="BO588" s="25"/>
      <c r="BP588" s="126"/>
    </row>
    <row r="589" spans="1:68" x14ac:dyDescent="0.2">
      <c r="A589" s="56">
        <v>45350</v>
      </c>
      <c r="B589" s="60" t="s">
        <v>892</v>
      </c>
      <c r="C589" s="24" t="s">
        <v>1013</v>
      </c>
      <c r="D589" s="24" t="s">
        <v>397</v>
      </c>
      <c r="F589" s="74" t="s">
        <v>51</v>
      </c>
      <c r="G589" s="74" t="s">
        <v>103</v>
      </c>
      <c r="H589" s="24" t="s">
        <v>124</v>
      </c>
      <c r="I589" s="24">
        <v>8</v>
      </c>
      <c r="J589" s="24">
        <v>8</v>
      </c>
      <c r="K589" s="87" t="s">
        <v>1015</v>
      </c>
      <c r="L589" s="122">
        <v>3</v>
      </c>
      <c r="M589" s="74" t="s">
        <v>105</v>
      </c>
      <c r="N589" s="60" t="s">
        <v>6</v>
      </c>
      <c r="R589" s="79">
        <v>3</v>
      </c>
      <c r="S589" s="65" t="s">
        <v>373</v>
      </c>
      <c r="T589" s="66" t="str">
        <f t="shared" si="171"/>
        <v>0.00</v>
      </c>
      <c r="U589" s="66">
        <f t="shared" si="172"/>
        <v>-3</v>
      </c>
      <c r="V589" s="66">
        <f t="shared" si="173"/>
        <v>55.940000000000026</v>
      </c>
      <c r="W589" s="66">
        <f t="shared" si="174"/>
        <v>1363.5</v>
      </c>
      <c r="X589" s="20">
        <f t="shared" si="175"/>
        <v>4.1026769343601048E-2</v>
      </c>
      <c r="Y589" s="67">
        <f t="shared" si="176"/>
        <v>0.55940000000000023</v>
      </c>
      <c r="Z589" s="68">
        <f t="shared" si="177"/>
        <v>5594.0000000000027</v>
      </c>
      <c r="AA589" s="65" t="s">
        <v>52</v>
      </c>
      <c r="AU589" s="23">
        <f t="shared" si="182"/>
        <v>-3</v>
      </c>
      <c r="AV589" s="23" t="str">
        <f t="shared" si="182"/>
        <v/>
      </c>
      <c r="AW589" s="23" t="str">
        <f t="shared" si="182"/>
        <v/>
      </c>
      <c r="AX589" s="23" t="str">
        <f t="shared" si="182"/>
        <v/>
      </c>
      <c r="AY589" s="23" t="str">
        <f t="shared" si="182"/>
        <v/>
      </c>
      <c r="AZ589" s="23"/>
      <c r="BA589" s="25">
        <v>2.8</v>
      </c>
      <c r="BB589" s="25">
        <v>2.86</v>
      </c>
      <c r="BC589" s="25">
        <f t="shared" si="184"/>
        <v>5.58</v>
      </c>
      <c r="BD589" s="25">
        <f t="shared" si="185"/>
        <v>2.7298</v>
      </c>
      <c r="BE589" t="s">
        <v>969</v>
      </c>
      <c r="BF589" s="55">
        <f t="shared" si="181"/>
        <v>0</v>
      </c>
      <c r="BG589" s="66"/>
      <c r="BH589" s="66"/>
      <c r="BI589" s="25"/>
      <c r="BJ589" s="25"/>
      <c r="BK589" s="20"/>
      <c r="BL589" s="24"/>
      <c r="BM589" s="25"/>
      <c r="BN589" s="25"/>
      <c r="BO589" s="25"/>
      <c r="BP589" s="126"/>
    </row>
    <row r="590" spans="1:68" x14ac:dyDescent="0.2">
      <c r="A590" s="56">
        <v>45350</v>
      </c>
      <c r="B590" s="60" t="s">
        <v>892</v>
      </c>
      <c r="C590" s="24" t="s">
        <v>1013</v>
      </c>
      <c r="D590" s="24" t="s">
        <v>397</v>
      </c>
      <c r="F590" s="74" t="s">
        <v>51</v>
      </c>
      <c r="G590" s="74" t="s">
        <v>103</v>
      </c>
      <c r="H590" s="24" t="s">
        <v>55</v>
      </c>
      <c r="I590" s="24">
        <v>8</v>
      </c>
      <c r="J590" s="24">
        <v>11</v>
      </c>
      <c r="K590" s="24" t="s">
        <v>1016</v>
      </c>
      <c r="L590" s="122">
        <v>1</v>
      </c>
      <c r="M590" s="74" t="s">
        <v>105</v>
      </c>
      <c r="N590" s="60" t="s">
        <v>6</v>
      </c>
      <c r="R590" s="79">
        <v>6.75</v>
      </c>
      <c r="S590" s="65" t="s">
        <v>363</v>
      </c>
      <c r="T590" s="66" t="str">
        <f t="shared" si="171"/>
        <v>0.00</v>
      </c>
      <c r="U590" s="66">
        <f t="shared" si="172"/>
        <v>-1</v>
      </c>
      <c r="V590" s="66">
        <f t="shared" si="173"/>
        <v>54.940000000000026</v>
      </c>
      <c r="W590" s="66">
        <f t="shared" si="174"/>
        <v>1364.5</v>
      </c>
      <c r="X590" s="20">
        <f t="shared" si="175"/>
        <v>4.026383290582633E-2</v>
      </c>
      <c r="Y590" s="67">
        <f t="shared" si="176"/>
        <v>0.54940000000000022</v>
      </c>
      <c r="Z590" s="68">
        <f t="shared" si="177"/>
        <v>5494.0000000000027</v>
      </c>
      <c r="AA590" s="65" t="s">
        <v>52</v>
      </c>
      <c r="AU590" s="23">
        <f t="shared" si="182"/>
        <v>-1</v>
      </c>
      <c r="AV590" s="23" t="str">
        <f t="shared" si="182"/>
        <v/>
      </c>
      <c r="AW590" s="23" t="str">
        <f t="shared" si="182"/>
        <v/>
      </c>
      <c r="AX590" s="23" t="str">
        <f t="shared" si="182"/>
        <v/>
      </c>
      <c r="AY590" s="23" t="str">
        <f t="shared" si="182"/>
        <v/>
      </c>
      <c r="AZ590" s="23"/>
      <c r="BA590" s="25">
        <v>12.4</v>
      </c>
      <c r="BB590" s="25">
        <v>13.99</v>
      </c>
      <c r="BC590" s="25">
        <f t="shared" si="184"/>
        <v>12.99</v>
      </c>
      <c r="BD590" s="25">
        <f t="shared" si="185"/>
        <v>13.0807</v>
      </c>
      <c r="BE590" t="s">
        <v>969</v>
      </c>
      <c r="BF590" s="55">
        <f t="shared" si="181"/>
        <v>0</v>
      </c>
      <c r="BG590" s="66"/>
      <c r="BH590" s="66"/>
      <c r="BI590" s="25"/>
      <c r="BJ590" s="25"/>
      <c r="BK590" s="20"/>
      <c r="BL590" s="24"/>
      <c r="BM590" s="25"/>
      <c r="BN590" s="25"/>
      <c r="BO590" s="25"/>
      <c r="BP590" s="126"/>
    </row>
    <row r="591" spans="1:68" x14ac:dyDescent="0.2">
      <c r="A591" s="56">
        <v>45350</v>
      </c>
      <c r="B591" s="60" t="s">
        <v>892</v>
      </c>
      <c r="C591" s="24" t="s">
        <v>1013</v>
      </c>
      <c r="D591" s="24" t="s">
        <v>397</v>
      </c>
      <c r="F591" s="74" t="s">
        <v>51</v>
      </c>
      <c r="G591" s="74" t="s">
        <v>103</v>
      </c>
      <c r="H591" s="24" t="s">
        <v>55</v>
      </c>
      <c r="I591" s="24">
        <v>8</v>
      </c>
      <c r="J591" s="24">
        <v>11</v>
      </c>
      <c r="K591" s="24" t="s">
        <v>1016</v>
      </c>
      <c r="L591" s="122">
        <v>2</v>
      </c>
      <c r="M591" s="74" t="s">
        <v>105</v>
      </c>
      <c r="N591" s="60" t="s">
        <v>7</v>
      </c>
      <c r="R591" s="79">
        <v>2.4</v>
      </c>
      <c r="S591" s="65" t="s">
        <v>363</v>
      </c>
      <c r="T591" s="66" t="str">
        <f t="shared" si="171"/>
        <v>0.00</v>
      </c>
      <c r="U591" s="66">
        <f t="shared" si="172"/>
        <v>-2</v>
      </c>
      <c r="V591" s="66">
        <f t="shared" si="173"/>
        <v>52.940000000000026</v>
      </c>
      <c r="W591" s="66">
        <f t="shared" si="174"/>
        <v>1366.5</v>
      </c>
      <c r="X591" s="20">
        <f t="shared" si="175"/>
        <v>3.8741309915843417E-2</v>
      </c>
      <c r="Y591" s="67">
        <f t="shared" si="176"/>
        <v>0.52940000000000031</v>
      </c>
      <c r="Z591" s="68">
        <f t="shared" si="177"/>
        <v>5294.0000000000027</v>
      </c>
      <c r="AA591" s="65" t="s">
        <v>52</v>
      </c>
      <c r="AU591" s="23">
        <f t="shared" si="182"/>
        <v>-2</v>
      </c>
      <c r="AV591" s="23" t="str">
        <f t="shared" si="182"/>
        <v/>
      </c>
      <c r="AW591" s="23" t="str">
        <f t="shared" si="182"/>
        <v/>
      </c>
      <c r="AX591" s="23" t="str">
        <f t="shared" si="182"/>
        <v/>
      </c>
      <c r="AY591" s="23" t="str">
        <f t="shared" si="182"/>
        <v/>
      </c>
      <c r="AZ591" s="23"/>
      <c r="BA591" s="25">
        <v>3</v>
      </c>
      <c r="BB591" s="25">
        <v>3.6</v>
      </c>
      <c r="BC591" s="25">
        <f t="shared" si="184"/>
        <v>5.2</v>
      </c>
      <c r="BD591" s="25">
        <f t="shared" si="185"/>
        <v>3.4180000000000001</v>
      </c>
      <c r="BE591" t="s">
        <v>969</v>
      </c>
      <c r="BF591" s="55">
        <f t="shared" si="181"/>
        <v>0</v>
      </c>
      <c r="BG591" s="66"/>
      <c r="BH591" s="66"/>
      <c r="BI591" s="25"/>
      <c r="BJ591" s="25"/>
      <c r="BK591" s="20"/>
      <c r="BL591" s="24"/>
      <c r="BM591" s="25"/>
      <c r="BN591" s="25"/>
      <c r="BO591" s="25"/>
      <c r="BP591" s="126"/>
    </row>
    <row r="592" spans="1:68" x14ac:dyDescent="0.2">
      <c r="A592" s="56">
        <v>45350</v>
      </c>
      <c r="B592" s="60" t="s">
        <v>892</v>
      </c>
      <c r="C592" s="24" t="s">
        <v>1014</v>
      </c>
      <c r="D592" s="24" t="s">
        <v>397</v>
      </c>
      <c r="F592" s="74" t="s">
        <v>51</v>
      </c>
      <c r="G592" s="74" t="s">
        <v>103</v>
      </c>
      <c r="H592" s="24" t="s">
        <v>124</v>
      </c>
      <c r="I592" s="24">
        <v>7</v>
      </c>
      <c r="J592" s="24">
        <v>8</v>
      </c>
      <c r="K592" s="27" t="s">
        <v>299</v>
      </c>
      <c r="L592" s="122">
        <v>2</v>
      </c>
      <c r="M592" s="74" t="s">
        <v>105</v>
      </c>
      <c r="N592" s="60" t="s">
        <v>6</v>
      </c>
      <c r="R592" s="79">
        <v>4.5999999999999996</v>
      </c>
      <c r="S592" s="65" t="s">
        <v>371</v>
      </c>
      <c r="T592" s="66" t="str">
        <f t="shared" si="171"/>
        <v>0.00</v>
      </c>
      <c r="U592" s="66">
        <f t="shared" si="172"/>
        <v>-2</v>
      </c>
      <c r="V592" s="66">
        <f t="shared" si="173"/>
        <v>50.940000000000026</v>
      </c>
      <c r="W592" s="66">
        <f t="shared" si="174"/>
        <v>1368.5</v>
      </c>
      <c r="X592" s="20">
        <f t="shared" si="175"/>
        <v>3.7223237120935351E-2</v>
      </c>
      <c r="Y592" s="67">
        <f t="shared" si="176"/>
        <v>0.5094000000000003</v>
      </c>
      <c r="Z592" s="68">
        <f t="shared" si="177"/>
        <v>5094.0000000000027</v>
      </c>
      <c r="AA592" s="65" t="s">
        <v>52</v>
      </c>
      <c r="AU592" s="23">
        <f t="shared" si="182"/>
        <v>-2</v>
      </c>
      <c r="AV592" s="23" t="str">
        <f t="shared" si="182"/>
        <v/>
      </c>
      <c r="AW592" s="23" t="str">
        <f t="shared" si="182"/>
        <v/>
      </c>
      <c r="AX592" s="23" t="str">
        <f t="shared" si="182"/>
        <v/>
      </c>
      <c r="AY592" s="23" t="str">
        <f t="shared" si="182"/>
        <v/>
      </c>
      <c r="AZ592" s="23"/>
      <c r="BA592" s="25">
        <v>3.1</v>
      </c>
      <c r="BB592" s="25">
        <v>2.88</v>
      </c>
      <c r="BC592" s="25">
        <f t="shared" si="184"/>
        <v>3.76</v>
      </c>
      <c r="BD592" s="25">
        <f t="shared" si="185"/>
        <v>2.7484000000000002</v>
      </c>
      <c r="BE592" t="s">
        <v>969</v>
      </c>
      <c r="BF592" s="55">
        <f t="shared" si="181"/>
        <v>0</v>
      </c>
      <c r="BG592" s="66"/>
      <c r="BH592" s="66"/>
      <c r="BI592" s="25"/>
      <c r="BJ592" s="25"/>
      <c r="BK592" s="20"/>
      <c r="BL592" s="24"/>
      <c r="BM592" s="25"/>
      <c r="BN592" s="25"/>
      <c r="BO592" s="25"/>
      <c r="BP592" s="126"/>
    </row>
    <row r="593" spans="1:68" x14ac:dyDescent="0.2">
      <c r="A593" s="56">
        <v>45353</v>
      </c>
      <c r="B593" s="60" t="s">
        <v>892</v>
      </c>
      <c r="C593" s="24" t="s">
        <v>845</v>
      </c>
      <c r="D593" s="24" t="s">
        <v>573</v>
      </c>
      <c r="F593" s="74" t="s">
        <v>51</v>
      </c>
      <c r="G593" s="74" t="s">
        <v>103</v>
      </c>
      <c r="H593" s="24" t="s">
        <v>1017</v>
      </c>
      <c r="I593" s="24">
        <v>4</v>
      </c>
      <c r="J593" s="24">
        <v>5</v>
      </c>
      <c r="K593" s="24" t="s">
        <v>1018</v>
      </c>
      <c r="L593" s="122">
        <v>2</v>
      </c>
      <c r="M593" s="74" t="s">
        <v>105</v>
      </c>
      <c r="N593" s="60" t="s">
        <v>6</v>
      </c>
      <c r="R593" s="79">
        <v>4.2</v>
      </c>
      <c r="S593" s="65" t="s">
        <v>363</v>
      </c>
      <c r="T593" s="66" t="str">
        <f t="shared" si="171"/>
        <v>0.00</v>
      </c>
      <c r="U593" s="66">
        <f t="shared" si="172"/>
        <v>-2</v>
      </c>
      <c r="V593" s="66">
        <f t="shared" si="173"/>
        <v>48.940000000000026</v>
      </c>
      <c r="W593" s="66">
        <f t="shared" si="174"/>
        <v>1370.5</v>
      </c>
      <c r="X593" s="20">
        <f t="shared" si="175"/>
        <v>3.5709595038307208E-2</v>
      </c>
      <c r="Y593" s="67">
        <f t="shared" si="176"/>
        <v>0.48940000000000028</v>
      </c>
      <c r="Z593" s="68">
        <f t="shared" si="177"/>
        <v>4894.0000000000027</v>
      </c>
      <c r="AA593" s="65" t="s">
        <v>52</v>
      </c>
      <c r="AU593" s="23">
        <f t="shared" si="182"/>
        <v>-2</v>
      </c>
      <c r="AV593" s="23" t="str">
        <f t="shared" si="182"/>
        <v/>
      </c>
      <c r="AW593" s="23" t="str">
        <f t="shared" si="182"/>
        <v/>
      </c>
      <c r="AX593" s="23" t="str">
        <f t="shared" si="182"/>
        <v/>
      </c>
      <c r="AY593" s="23" t="str">
        <f t="shared" si="182"/>
        <v/>
      </c>
      <c r="AZ593" s="23"/>
      <c r="BA593" s="25">
        <v>6.4</v>
      </c>
      <c r="BB593" s="25">
        <v>6.47</v>
      </c>
      <c r="BC593" s="25">
        <f t="shared" si="184"/>
        <v>10.94</v>
      </c>
      <c r="BD593" s="25">
        <f t="shared" si="185"/>
        <v>6.0871000000000004</v>
      </c>
      <c r="BE593" t="s">
        <v>970</v>
      </c>
      <c r="BF593" s="55">
        <f t="shared" si="181"/>
        <v>0</v>
      </c>
      <c r="BG593" s="66"/>
      <c r="BH593" s="66"/>
      <c r="BI593" s="25"/>
      <c r="BJ593" s="25"/>
      <c r="BK593" s="20"/>
      <c r="BL593" s="24"/>
      <c r="BM593" s="25"/>
      <c r="BN593" s="25"/>
      <c r="BO593" s="25"/>
      <c r="BP593" s="126"/>
    </row>
    <row r="594" spans="1:68" x14ac:dyDescent="0.2">
      <c r="A594" s="56">
        <v>45353</v>
      </c>
      <c r="B594" s="60" t="s">
        <v>892</v>
      </c>
      <c r="C594" s="24" t="s">
        <v>845</v>
      </c>
      <c r="D594" s="24" t="s">
        <v>573</v>
      </c>
      <c r="F594" s="74" t="s">
        <v>51</v>
      </c>
      <c r="G594" s="74" t="s">
        <v>103</v>
      </c>
      <c r="H594" s="24" t="s">
        <v>1017</v>
      </c>
      <c r="I594" s="61" t="s">
        <v>202</v>
      </c>
      <c r="J594" s="61" t="s">
        <v>202</v>
      </c>
      <c r="K594" s="24" t="s">
        <v>1019</v>
      </c>
      <c r="L594" s="122">
        <v>1</v>
      </c>
      <c r="M594" s="74" t="s">
        <v>105</v>
      </c>
      <c r="N594" s="60" t="s">
        <v>6</v>
      </c>
      <c r="R594" s="79">
        <v>6</v>
      </c>
      <c r="S594" s="65" t="s">
        <v>363</v>
      </c>
      <c r="T594" s="66" t="str">
        <f t="shared" si="171"/>
        <v>0.00</v>
      </c>
      <c r="U594" s="66">
        <f t="shared" si="172"/>
        <v>-1</v>
      </c>
      <c r="V594" s="66">
        <f t="shared" si="173"/>
        <v>47.940000000000026</v>
      </c>
      <c r="W594" s="66">
        <f t="shared" si="174"/>
        <v>1371.5</v>
      </c>
      <c r="X594" s="20">
        <f t="shared" si="175"/>
        <v>3.4954429456799142E-2</v>
      </c>
      <c r="Y594" s="67">
        <f t="shared" si="176"/>
        <v>0.47940000000000027</v>
      </c>
      <c r="Z594" s="68">
        <f t="shared" si="177"/>
        <v>4794.0000000000027</v>
      </c>
      <c r="AA594" s="65" t="s">
        <v>52</v>
      </c>
      <c r="AU594" s="23">
        <f t="shared" si="182"/>
        <v>-1</v>
      </c>
      <c r="AV594" s="23" t="str">
        <f t="shared" si="182"/>
        <v/>
      </c>
      <c r="AW594" s="23" t="str">
        <f t="shared" si="182"/>
        <v/>
      </c>
      <c r="AX594" s="23" t="str">
        <f t="shared" si="182"/>
        <v/>
      </c>
      <c r="AY594" s="23" t="str">
        <f t="shared" si="182"/>
        <v/>
      </c>
      <c r="AZ594" s="23"/>
      <c r="BA594" s="25">
        <v>7</v>
      </c>
      <c r="BB594" s="25">
        <v>5.99</v>
      </c>
      <c r="BC594" s="25">
        <f t="shared" si="184"/>
        <v>4.99</v>
      </c>
      <c r="BD594" s="25">
        <f t="shared" si="185"/>
        <v>5.6407000000000007</v>
      </c>
      <c r="BE594" t="s">
        <v>970</v>
      </c>
      <c r="BF594" s="55">
        <f t="shared" si="181"/>
        <v>0</v>
      </c>
      <c r="BG594" s="66"/>
      <c r="BH594" s="66"/>
      <c r="BI594" s="25"/>
      <c r="BJ594" s="25"/>
      <c r="BK594" s="20"/>
      <c r="BL594" s="24"/>
      <c r="BM594" s="25"/>
      <c r="BN594" s="25"/>
      <c r="BO594" s="25"/>
      <c r="BP594" s="126"/>
    </row>
    <row r="595" spans="1:68" x14ac:dyDescent="0.2">
      <c r="A595" s="56">
        <v>45353</v>
      </c>
      <c r="B595" s="60" t="s">
        <v>892</v>
      </c>
      <c r="C595" s="24" t="s">
        <v>845</v>
      </c>
      <c r="D595" s="24" t="s">
        <v>573</v>
      </c>
      <c r="F595" s="74" t="s">
        <v>51</v>
      </c>
      <c r="G595" s="74" t="s">
        <v>103</v>
      </c>
      <c r="H595" s="24" t="s">
        <v>141</v>
      </c>
      <c r="I595" s="24">
        <v>5</v>
      </c>
      <c r="J595" s="24">
        <v>2</v>
      </c>
      <c r="K595" s="24" t="s">
        <v>1020</v>
      </c>
      <c r="L595" s="122">
        <v>1</v>
      </c>
      <c r="M595" s="74" t="s">
        <v>357</v>
      </c>
      <c r="N595" s="60" t="s">
        <v>6</v>
      </c>
      <c r="R595" s="79">
        <v>4.2</v>
      </c>
      <c r="S595" s="65" t="s">
        <v>363</v>
      </c>
      <c r="T595" s="66" t="str">
        <f t="shared" si="171"/>
        <v>0.00</v>
      </c>
      <c r="U595" s="66">
        <f t="shared" si="172"/>
        <v>-1</v>
      </c>
      <c r="V595" s="66">
        <f t="shared" si="173"/>
        <v>46.940000000000026</v>
      </c>
      <c r="W595" s="66">
        <f t="shared" si="174"/>
        <v>1372.5</v>
      </c>
      <c r="X595" s="20">
        <f t="shared" si="175"/>
        <v>3.4200364298724972E-2</v>
      </c>
      <c r="Y595" s="67">
        <f t="shared" si="176"/>
        <v>0.46940000000000026</v>
      </c>
      <c r="Z595" s="68">
        <f t="shared" si="177"/>
        <v>4694.0000000000027</v>
      </c>
      <c r="AA595" s="65" t="s">
        <v>52</v>
      </c>
      <c r="AU595" s="23">
        <f t="shared" si="182"/>
        <v>-1</v>
      </c>
      <c r="AV595" s="23" t="str">
        <f t="shared" si="182"/>
        <v/>
      </c>
      <c r="AW595" s="23" t="str">
        <f t="shared" si="182"/>
        <v/>
      </c>
      <c r="AX595" s="23" t="str">
        <f t="shared" si="182"/>
        <v/>
      </c>
      <c r="AY595" s="23" t="str">
        <f t="shared" si="182"/>
        <v/>
      </c>
      <c r="AZ595" s="23"/>
      <c r="BA595" s="25">
        <v>4.2</v>
      </c>
      <c r="BB595" s="25">
        <v>3.72</v>
      </c>
      <c r="BC595" s="25">
        <f t="shared" si="184"/>
        <v>2.72</v>
      </c>
      <c r="BD595" s="25">
        <f t="shared" si="185"/>
        <v>3.5296000000000003</v>
      </c>
      <c r="BE595" t="s">
        <v>970</v>
      </c>
      <c r="BF595" s="55">
        <f t="shared" si="181"/>
        <v>0</v>
      </c>
      <c r="BG595" s="66"/>
      <c r="BH595" s="66"/>
      <c r="BI595" s="25"/>
      <c r="BJ595" s="25"/>
      <c r="BK595" s="20"/>
      <c r="BL595" s="24"/>
      <c r="BM595" s="25"/>
      <c r="BN595" s="25"/>
      <c r="BO595" s="25"/>
      <c r="BP595" s="126"/>
    </row>
    <row r="596" spans="1:68" x14ac:dyDescent="0.2">
      <c r="A596" s="56">
        <v>45353</v>
      </c>
      <c r="B596" s="60" t="s">
        <v>892</v>
      </c>
      <c r="C596" s="24" t="s">
        <v>1022</v>
      </c>
      <c r="D596" s="24" t="s">
        <v>573</v>
      </c>
      <c r="F596" s="24" t="s">
        <v>659</v>
      </c>
      <c r="G596" s="74" t="s">
        <v>103</v>
      </c>
      <c r="H596" s="24" t="s">
        <v>659</v>
      </c>
      <c r="I596" s="24">
        <v>5</v>
      </c>
      <c r="J596" s="24">
        <v>4</v>
      </c>
      <c r="K596" s="24" t="s">
        <v>1021</v>
      </c>
      <c r="L596" s="122">
        <v>1</v>
      </c>
      <c r="M596" s="74" t="s">
        <v>105</v>
      </c>
      <c r="N596" s="60" t="s">
        <v>6</v>
      </c>
      <c r="R596" s="79">
        <v>9</v>
      </c>
      <c r="S596" s="65" t="s">
        <v>363</v>
      </c>
      <c r="T596" s="66" t="str">
        <f t="shared" si="171"/>
        <v>0.00</v>
      </c>
      <c r="U596" s="66">
        <f t="shared" si="172"/>
        <v>-1</v>
      </c>
      <c r="V596" s="66">
        <f t="shared" si="173"/>
        <v>45.940000000000026</v>
      </c>
      <c r="W596" s="66">
        <f t="shared" si="174"/>
        <v>1373.5</v>
      </c>
      <c r="X596" s="20">
        <f t="shared" si="175"/>
        <v>3.3447397160538787E-2</v>
      </c>
      <c r="Y596" s="67">
        <f t="shared" si="176"/>
        <v>0.45940000000000025</v>
      </c>
      <c r="Z596" s="68">
        <f t="shared" si="177"/>
        <v>4594.0000000000027</v>
      </c>
      <c r="AA596" s="65" t="s">
        <v>52</v>
      </c>
      <c r="AU596" s="23">
        <f t="shared" si="182"/>
        <v>-1</v>
      </c>
      <c r="AV596" s="23" t="str">
        <f t="shared" si="182"/>
        <v/>
      </c>
      <c r="AW596" s="23" t="str">
        <f t="shared" si="182"/>
        <v/>
      </c>
      <c r="AX596" s="23" t="str">
        <f t="shared" si="182"/>
        <v/>
      </c>
      <c r="AY596" s="23" t="str">
        <f t="shared" si="182"/>
        <v/>
      </c>
      <c r="AZ596" s="23"/>
      <c r="BA596" s="25">
        <v>0</v>
      </c>
      <c r="BB596" s="25">
        <v>0</v>
      </c>
      <c r="BC596" s="25">
        <f t="shared" si="184"/>
        <v>-1</v>
      </c>
      <c r="BD596" s="25">
        <f>0.94*(BB596-1)+1</f>
        <v>6.0000000000000053E-2</v>
      </c>
      <c r="BE596" t="s">
        <v>970</v>
      </c>
      <c r="BF596" s="55">
        <f t="shared" si="181"/>
        <v>0</v>
      </c>
      <c r="BG596" s="66"/>
      <c r="BH596" s="66"/>
      <c r="BI596" s="25"/>
      <c r="BJ596" s="25"/>
      <c r="BK596" s="20"/>
      <c r="BL596" s="24"/>
      <c r="BM596" s="25"/>
      <c r="BN596" s="25"/>
      <c r="BO596" s="25"/>
      <c r="BP596" s="126"/>
    </row>
    <row r="597" spans="1:68" x14ac:dyDescent="0.2">
      <c r="A597" s="56">
        <v>45356</v>
      </c>
      <c r="B597" s="60" t="s">
        <v>892</v>
      </c>
      <c r="C597" s="24" t="s">
        <v>1029</v>
      </c>
      <c r="D597" s="24" t="s">
        <v>584</v>
      </c>
      <c r="F597" s="74" t="s">
        <v>51</v>
      </c>
      <c r="G597" s="74" t="s">
        <v>103</v>
      </c>
      <c r="H597" s="24" t="s">
        <v>1025</v>
      </c>
      <c r="I597" s="24">
        <v>5</v>
      </c>
      <c r="J597" s="24">
        <v>12</v>
      </c>
      <c r="K597" s="26" t="s">
        <v>362</v>
      </c>
      <c r="L597" s="122">
        <v>1</v>
      </c>
      <c r="M597" s="74" t="s">
        <v>358</v>
      </c>
      <c r="N597" s="60" t="s">
        <v>7</v>
      </c>
      <c r="R597" s="79">
        <v>2.5</v>
      </c>
      <c r="S597" s="65" t="s">
        <v>372</v>
      </c>
      <c r="T597" s="66">
        <f t="shared" si="171"/>
        <v>2.5</v>
      </c>
      <c r="U597" s="66">
        <f t="shared" si="172"/>
        <v>1.5</v>
      </c>
      <c r="V597" s="66">
        <f t="shared" si="173"/>
        <v>47.440000000000026</v>
      </c>
      <c r="W597" s="66">
        <f t="shared" si="174"/>
        <v>1374.5</v>
      </c>
      <c r="X597" s="20">
        <f t="shared" si="175"/>
        <v>3.4514368861404167E-2</v>
      </c>
      <c r="Y597" s="67">
        <f t="shared" si="176"/>
        <v>0.47440000000000027</v>
      </c>
      <c r="Z597" s="68">
        <f t="shared" si="177"/>
        <v>4744.0000000000027</v>
      </c>
      <c r="AA597" s="65" t="s">
        <v>53</v>
      </c>
      <c r="AU597" s="23">
        <f t="shared" si="182"/>
        <v>1.5</v>
      </c>
      <c r="AV597" s="23" t="str">
        <f t="shared" si="182"/>
        <v/>
      </c>
      <c r="AW597" s="23" t="str">
        <f t="shared" si="182"/>
        <v/>
      </c>
      <c r="AX597" s="23" t="str">
        <f t="shared" si="182"/>
        <v/>
      </c>
      <c r="AY597" s="23" t="str">
        <f t="shared" si="182"/>
        <v/>
      </c>
      <c r="AZ597" s="23"/>
      <c r="BA597" s="25">
        <v>2.2000000000000002</v>
      </c>
      <c r="BB597" s="25">
        <v>2.97</v>
      </c>
      <c r="BC597" s="25">
        <f t="shared" si="184"/>
        <v>1.9700000000000002</v>
      </c>
      <c r="BD597" s="25">
        <f t="shared" ref="BD597:BD604" si="186">0.93*(BB597-1)+1</f>
        <v>2.8321000000000005</v>
      </c>
      <c r="BE597" t="s">
        <v>969</v>
      </c>
      <c r="BF597" s="55">
        <f t="shared" ref="BF597:BF646" si="187">U597-SUM(AU597:AY597)</f>
        <v>0</v>
      </c>
      <c r="BG597" s="66"/>
      <c r="BH597" s="66"/>
      <c r="BI597" s="25"/>
      <c r="BJ597" s="25"/>
      <c r="BK597" s="20"/>
      <c r="BL597" s="24"/>
      <c r="BM597" s="25"/>
      <c r="BN597" s="25"/>
      <c r="BO597" s="25"/>
      <c r="BP597" s="126"/>
    </row>
    <row r="598" spans="1:68" x14ac:dyDescent="0.2">
      <c r="A598" s="56">
        <v>45356</v>
      </c>
      <c r="B598" s="60" t="s">
        <v>892</v>
      </c>
      <c r="C598" s="24" t="s">
        <v>1032</v>
      </c>
      <c r="D598" s="24" t="s">
        <v>584</v>
      </c>
      <c r="F598" s="74" t="s">
        <v>51</v>
      </c>
      <c r="G598" s="74" t="s">
        <v>103</v>
      </c>
      <c r="H598" s="24" t="s">
        <v>59</v>
      </c>
      <c r="I598" s="24">
        <v>7</v>
      </c>
      <c r="J598" s="24">
        <v>13</v>
      </c>
      <c r="K598" s="24" t="s">
        <v>1031</v>
      </c>
      <c r="L598" s="122">
        <v>1</v>
      </c>
      <c r="M598" s="74" t="s">
        <v>105</v>
      </c>
      <c r="N598" s="60" t="s">
        <v>6</v>
      </c>
      <c r="R598" s="79">
        <v>8.5</v>
      </c>
      <c r="S598" s="65" t="s">
        <v>363</v>
      </c>
      <c r="T598" s="66" t="str">
        <f t="shared" si="171"/>
        <v>0.00</v>
      </c>
      <c r="U598" s="66">
        <f t="shared" si="172"/>
        <v>-1</v>
      </c>
      <c r="V598" s="66">
        <f t="shared" si="173"/>
        <v>46.440000000000026</v>
      </c>
      <c r="W598" s="66">
        <f t="shared" si="174"/>
        <v>1375.5</v>
      </c>
      <c r="X598" s="20">
        <f t="shared" si="175"/>
        <v>3.3762268266085076E-2</v>
      </c>
      <c r="Y598" s="67">
        <f t="shared" si="176"/>
        <v>0.46440000000000026</v>
      </c>
      <c r="Z598" s="68">
        <f t="shared" si="177"/>
        <v>4644.0000000000027</v>
      </c>
      <c r="AA598" s="65" t="s">
        <v>52</v>
      </c>
      <c r="AU598" s="23">
        <f t="shared" si="182"/>
        <v>-1</v>
      </c>
      <c r="AV598" s="23" t="str">
        <f t="shared" si="182"/>
        <v/>
      </c>
      <c r="AW598" s="23" t="str">
        <f t="shared" si="182"/>
        <v/>
      </c>
      <c r="AX598" s="23" t="str">
        <f t="shared" si="182"/>
        <v/>
      </c>
      <c r="AY598" s="23" t="str">
        <f t="shared" si="182"/>
        <v/>
      </c>
      <c r="AZ598" s="23"/>
      <c r="BA598" s="25">
        <v>6.8</v>
      </c>
      <c r="BB598" s="25">
        <v>6.11</v>
      </c>
      <c r="BC598" s="25">
        <f t="shared" si="184"/>
        <v>5.1100000000000003</v>
      </c>
      <c r="BD598" s="25">
        <f t="shared" si="186"/>
        <v>5.7523000000000009</v>
      </c>
      <c r="BE598" t="s">
        <v>970</v>
      </c>
      <c r="BF598" s="55">
        <f t="shared" si="187"/>
        <v>0</v>
      </c>
      <c r="BG598" s="66"/>
      <c r="BH598" s="66"/>
      <c r="BI598" s="25"/>
      <c r="BJ598" s="25"/>
      <c r="BK598" s="20"/>
      <c r="BL598" s="24"/>
      <c r="BM598" s="25"/>
      <c r="BN598" s="25"/>
      <c r="BO598" s="25"/>
      <c r="BP598" s="126"/>
    </row>
    <row r="599" spans="1:68" x14ac:dyDescent="0.2">
      <c r="A599" s="56">
        <v>45356</v>
      </c>
      <c r="B599" s="60" t="s">
        <v>892</v>
      </c>
      <c r="C599" s="24" t="s">
        <v>1032</v>
      </c>
      <c r="D599" s="24" t="s">
        <v>584</v>
      </c>
      <c r="F599" s="74" t="s">
        <v>51</v>
      </c>
      <c r="G599" s="74" t="s">
        <v>103</v>
      </c>
      <c r="H599" s="24" t="s">
        <v>59</v>
      </c>
      <c r="I599" s="24">
        <v>7</v>
      </c>
      <c r="J599" s="24">
        <v>13</v>
      </c>
      <c r="K599" s="24" t="s">
        <v>1031</v>
      </c>
      <c r="L599" s="122">
        <v>2</v>
      </c>
      <c r="M599" s="74" t="s">
        <v>105</v>
      </c>
      <c r="N599" s="60" t="s">
        <v>7</v>
      </c>
      <c r="R599" s="79">
        <v>2.9</v>
      </c>
      <c r="S599" s="65" t="s">
        <v>363</v>
      </c>
      <c r="T599" s="66" t="str">
        <f t="shared" ref="T599:T662" si="188">IF((AA599="W"),ROUND((R599*L599),2),"0.00")</f>
        <v>0.00</v>
      </c>
      <c r="U599" s="66">
        <f t="shared" ref="U599:U662" si="189">-$L599+T599</f>
        <v>-2</v>
      </c>
      <c r="V599" s="66">
        <f t="shared" ref="V599:V662" si="190">U599+V598</f>
        <v>44.440000000000026</v>
      </c>
      <c r="W599" s="66">
        <f t="shared" ref="W599:W662" si="191">L599+W598</f>
        <v>1377.5</v>
      </c>
      <c r="X599" s="20">
        <f t="shared" ref="X599:X662" si="192">SUM(V599/W599)</f>
        <v>3.226134301270419E-2</v>
      </c>
      <c r="Y599" s="67">
        <f t="shared" ref="Y599:Y662" si="193">V599/100</f>
        <v>0.44440000000000024</v>
      </c>
      <c r="Z599" s="68">
        <f t="shared" ref="Z599:Z662" si="194">V599*100</f>
        <v>4444.0000000000027</v>
      </c>
      <c r="AA599" s="65" t="s">
        <v>52</v>
      </c>
      <c r="AU599" s="23">
        <f t="shared" si="182"/>
        <v>-2</v>
      </c>
      <c r="AV599" s="23" t="str">
        <f t="shared" si="182"/>
        <v/>
      </c>
      <c r="AW599" s="23" t="str">
        <f t="shared" si="182"/>
        <v/>
      </c>
      <c r="AX599" s="23" t="str">
        <f t="shared" si="182"/>
        <v/>
      </c>
      <c r="AY599" s="23" t="str">
        <f t="shared" si="182"/>
        <v/>
      </c>
      <c r="AZ599" s="23"/>
      <c r="BA599" s="25">
        <v>1.9</v>
      </c>
      <c r="BB599" s="25">
        <v>2.04</v>
      </c>
      <c r="BC599" s="25">
        <f t="shared" si="184"/>
        <v>2.08</v>
      </c>
      <c r="BD599" s="25">
        <f t="shared" si="186"/>
        <v>1.9672000000000001</v>
      </c>
      <c r="BE599" t="s">
        <v>970</v>
      </c>
      <c r="BF599" s="55">
        <f t="shared" si="187"/>
        <v>0</v>
      </c>
      <c r="BG599" s="66"/>
      <c r="BH599" s="66"/>
      <c r="BI599" s="25"/>
      <c r="BJ599" s="25"/>
      <c r="BK599" s="20"/>
      <c r="BL599" s="24"/>
      <c r="BM599" s="25"/>
      <c r="BN599" s="25"/>
      <c r="BO599" s="25"/>
      <c r="BP599" s="126"/>
    </row>
    <row r="600" spans="1:68" x14ac:dyDescent="0.2">
      <c r="A600" s="56">
        <v>45356</v>
      </c>
      <c r="B600" s="60" t="s">
        <v>892</v>
      </c>
      <c r="C600" s="24" t="s">
        <v>1029</v>
      </c>
      <c r="D600" s="24" t="s">
        <v>584</v>
      </c>
      <c r="F600" s="74" t="s">
        <v>51</v>
      </c>
      <c r="G600" s="74" t="s">
        <v>103</v>
      </c>
      <c r="H600" s="24" t="s">
        <v>1025</v>
      </c>
      <c r="I600" s="24">
        <v>5</v>
      </c>
      <c r="J600" s="24">
        <v>12</v>
      </c>
      <c r="K600" s="26" t="s">
        <v>362</v>
      </c>
      <c r="L600" s="122">
        <v>1</v>
      </c>
      <c r="M600" s="74" t="s">
        <v>357</v>
      </c>
      <c r="N600" s="60" t="s">
        <v>6</v>
      </c>
      <c r="R600" s="79">
        <v>8.1999999999999993</v>
      </c>
      <c r="S600" s="65" t="s">
        <v>372</v>
      </c>
      <c r="T600" s="66">
        <f t="shared" si="188"/>
        <v>8.1999999999999993</v>
      </c>
      <c r="U600" s="66">
        <f t="shared" si="189"/>
        <v>7.1999999999999993</v>
      </c>
      <c r="V600" s="66">
        <f t="shared" si="190"/>
        <v>51.640000000000029</v>
      </c>
      <c r="W600" s="66">
        <f t="shared" si="191"/>
        <v>1378.5</v>
      </c>
      <c r="X600" s="20">
        <f t="shared" si="192"/>
        <v>3.7461008342401181E-2</v>
      </c>
      <c r="Y600" s="67">
        <f t="shared" si="193"/>
        <v>0.5164000000000003</v>
      </c>
      <c r="Z600" s="68">
        <f t="shared" si="194"/>
        <v>5164.0000000000027</v>
      </c>
      <c r="AA600" s="65" t="s">
        <v>53</v>
      </c>
      <c r="AU600" s="23">
        <f t="shared" si="182"/>
        <v>7.1999999999999993</v>
      </c>
      <c r="AV600" s="23" t="str">
        <f t="shared" si="182"/>
        <v/>
      </c>
      <c r="AW600" s="23" t="str">
        <f t="shared" si="182"/>
        <v/>
      </c>
      <c r="AX600" s="23" t="str">
        <f t="shared" si="182"/>
        <v/>
      </c>
      <c r="AY600" s="23" t="str">
        <f t="shared" si="182"/>
        <v/>
      </c>
      <c r="AZ600" s="23"/>
      <c r="BA600" s="25">
        <v>8.1999999999999993</v>
      </c>
      <c r="BB600" s="25">
        <v>8.24</v>
      </c>
      <c r="BC600" s="25">
        <f t="shared" si="184"/>
        <v>7.24</v>
      </c>
      <c r="BD600" s="25">
        <f t="shared" si="186"/>
        <v>7.733200000000001</v>
      </c>
      <c r="BE600" t="s">
        <v>969</v>
      </c>
      <c r="BF600" s="55">
        <f t="shared" si="187"/>
        <v>0</v>
      </c>
      <c r="BG600" s="66"/>
      <c r="BH600" s="66"/>
      <c r="BI600" s="25"/>
      <c r="BJ600" s="25"/>
      <c r="BK600" s="20"/>
      <c r="BL600" s="24"/>
      <c r="BM600" s="25"/>
      <c r="BN600" s="25"/>
      <c r="BO600" s="25"/>
      <c r="BP600" s="126"/>
    </row>
    <row r="601" spans="1:68" x14ac:dyDescent="0.2">
      <c r="A601" s="56">
        <v>45357</v>
      </c>
      <c r="B601" s="60" t="s">
        <v>892</v>
      </c>
      <c r="C601" s="24" t="s">
        <v>1037</v>
      </c>
      <c r="D601" s="24" t="s">
        <v>397</v>
      </c>
      <c r="F601" s="74" t="s">
        <v>51</v>
      </c>
      <c r="G601" s="74" t="s">
        <v>103</v>
      </c>
      <c r="H601" s="24" t="s">
        <v>55</v>
      </c>
      <c r="I601" s="24">
        <v>4</v>
      </c>
      <c r="J601" s="24">
        <v>10</v>
      </c>
      <c r="K601" s="87" t="s">
        <v>1036</v>
      </c>
      <c r="L601" s="122">
        <v>2</v>
      </c>
      <c r="M601" s="74" t="s">
        <v>357</v>
      </c>
      <c r="N601" s="60" t="s">
        <v>6</v>
      </c>
      <c r="R601" s="79">
        <v>5.5</v>
      </c>
      <c r="S601" s="65" t="s">
        <v>373</v>
      </c>
      <c r="T601" s="66" t="str">
        <f t="shared" si="188"/>
        <v>0.00</v>
      </c>
      <c r="U601" s="66">
        <f t="shared" si="189"/>
        <v>-2</v>
      </c>
      <c r="V601" s="66">
        <f t="shared" si="190"/>
        <v>49.640000000000029</v>
      </c>
      <c r="W601" s="66">
        <f t="shared" si="191"/>
        <v>1380.5</v>
      </c>
      <c r="X601" s="20">
        <f t="shared" si="192"/>
        <v>3.5957986236870722E-2</v>
      </c>
      <c r="Y601" s="67">
        <f t="shared" si="193"/>
        <v>0.49640000000000029</v>
      </c>
      <c r="Z601" s="68">
        <f t="shared" si="194"/>
        <v>4964.0000000000027</v>
      </c>
      <c r="AA601" s="65" t="s">
        <v>52</v>
      </c>
      <c r="AU601" s="23">
        <f t="shared" si="182"/>
        <v>-2</v>
      </c>
      <c r="AV601" s="23" t="str">
        <f t="shared" si="182"/>
        <v/>
      </c>
      <c r="AW601" s="23" t="str">
        <f t="shared" si="182"/>
        <v/>
      </c>
      <c r="AX601" s="23" t="str">
        <f t="shared" si="182"/>
        <v/>
      </c>
      <c r="AY601" s="23" t="str">
        <f t="shared" si="182"/>
        <v/>
      </c>
      <c r="AZ601" s="23"/>
      <c r="BA601" s="25">
        <v>5.5</v>
      </c>
      <c r="BB601" s="25">
        <v>6.4</v>
      </c>
      <c r="BC601" s="25">
        <f t="shared" si="184"/>
        <v>10.8</v>
      </c>
      <c r="BD601" s="25">
        <f t="shared" si="186"/>
        <v>6.0220000000000002</v>
      </c>
      <c r="BE601" t="s">
        <v>970</v>
      </c>
      <c r="BF601" s="55">
        <f t="shared" si="187"/>
        <v>0</v>
      </c>
      <c r="BG601" s="66"/>
      <c r="BH601" s="66"/>
      <c r="BI601" s="25"/>
      <c r="BJ601" s="25"/>
      <c r="BK601" s="20"/>
      <c r="BL601" s="24"/>
      <c r="BM601" s="25"/>
      <c r="BN601" s="25"/>
      <c r="BO601" s="25"/>
      <c r="BP601" s="126"/>
    </row>
    <row r="602" spans="1:68" x14ac:dyDescent="0.2">
      <c r="A602" s="56">
        <v>45358</v>
      </c>
      <c r="B602" s="60" t="s">
        <v>892</v>
      </c>
      <c r="C602" s="24" t="s">
        <v>1040</v>
      </c>
      <c r="D602" s="24" t="s">
        <v>398</v>
      </c>
      <c r="F602" s="74" t="s">
        <v>51</v>
      </c>
      <c r="G602" s="74" t="s">
        <v>103</v>
      </c>
      <c r="H602" s="24" t="s">
        <v>1038</v>
      </c>
      <c r="I602" s="24">
        <v>2</v>
      </c>
      <c r="J602" s="24">
        <v>9</v>
      </c>
      <c r="K602" s="87" t="s">
        <v>1039</v>
      </c>
      <c r="L602" s="122">
        <v>1</v>
      </c>
      <c r="M602" s="74" t="s">
        <v>105</v>
      </c>
      <c r="N602" s="60" t="s">
        <v>6</v>
      </c>
      <c r="R602" s="79">
        <v>5</v>
      </c>
      <c r="S602" s="65" t="s">
        <v>373</v>
      </c>
      <c r="T602" s="66" t="str">
        <f t="shared" si="188"/>
        <v>0.00</v>
      </c>
      <c r="U602" s="66">
        <f t="shared" si="189"/>
        <v>-1</v>
      </c>
      <c r="V602" s="66">
        <f t="shared" si="190"/>
        <v>48.640000000000029</v>
      </c>
      <c r="W602" s="66">
        <f t="shared" si="191"/>
        <v>1381.5</v>
      </c>
      <c r="X602" s="20">
        <f t="shared" si="192"/>
        <v>3.5208107129931256E-2</v>
      </c>
      <c r="Y602" s="67">
        <f t="shared" si="193"/>
        <v>0.48640000000000028</v>
      </c>
      <c r="Z602" s="68">
        <f t="shared" si="194"/>
        <v>4864.0000000000027</v>
      </c>
      <c r="AA602" s="65" t="s">
        <v>52</v>
      </c>
      <c r="AU602" s="23">
        <f t="shared" si="182"/>
        <v>-1</v>
      </c>
      <c r="AV602" s="23" t="str">
        <f t="shared" si="182"/>
        <v/>
      </c>
      <c r="AW602" s="23" t="str">
        <f t="shared" si="182"/>
        <v/>
      </c>
      <c r="AX602" s="23" t="str">
        <f t="shared" si="182"/>
        <v/>
      </c>
      <c r="AY602" s="23" t="str">
        <f t="shared" si="182"/>
        <v/>
      </c>
      <c r="AZ602" s="23"/>
      <c r="BA602" s="25">
        <v>5</v>
      </c>
      <c r="BB602" s="25">
        <v>4.95</v>
      </c>
      <c r="BC602" s="25">
        <f t="shared" si="184"/>
        <v>3.95</v>
      </c>
      <c r="BD602" s="25">
        <f t="shared" si="186"/>
        <v>4.6735000000000007</v>
      </c>
      <c r="BE602" t="s">
        <v>970</v>
      </c>
      <c r="BF602" s="55">
        <f t="shared" si="187"/>
        <v>0</v>
      </c>
      <c r="BG602" s="66"/>
      <c r="BH602" s="66"/>
      <c r="BI602" s="25"/>
      <c r="BJ602" s="25"/>
      <c r="BK602" s="20"/>
      <c r="BL602" s="24"/>
      <c r="BM602" s="25"/>
      <c r="BN602" s="25"/>
      <c r="BO602" s="25"/>
      <c r="BP602" s="126"/>
    </row>
    <row r="603" spans="1:68" x14ac:dyDescent="0.2">
      <c r="A603" s="56">
        <v>45358</v>
      </c>
      <c r="B603" s="60" t="s">
        <v>892</v>
      </c>
      <c r="C603" s="24" t="s">
        <v>1041</v>
      </c>
      <c r="D603" s="24" t="s">
        <v>398</v>
      </c>
      <c r="F603" s="74" t="s">
        <v>51</v>
      </c>
      <c r="G603" s="74" t="s">
        <v>103</v>
      </c>
      <c r="H603" s="24" t="s">
        <v>1038</v>
      </c>
      <c r="I603" s="24">
        <v>8</v>
      </c>
      <c r="J603" s="24">
        <v>8</v>
      </c>
      <c r="K603" s="24" t="s">
        <v>1042</v>
      </c>
      <c r="L603" s="122">
        <v>1</v>
      </c>
      <c r="M603" s="74" t="s">
        <v>105</v>
      </c>
      <c r="N603" s="60" t="s">
        <v>6</v>
      </c>
      <c r="R603" s="79">
        <v>4.2</v>
      </c>
      <c r="S603" s="65" t="s">
        <v>363</v>
      </c>
      <c r="T603" s="66" t="str">
        <f t="shared" si="188"/>
        <v>0.00</v>
      </c>
      <c r="U603" s="66">
        <f t="shared" si="189"/>
        <v>-1</v>
      </c>
      <c r="V603" s="66">
        <f t="shared" si="190"/>
        <v>47.640000000000029</v>
      </c>
      <c r="W603" s="66">
        <f t="shared" si="191"/>
        <v>1382.5</v>
      </c>
      <c r="X603" s="20">
        <f t="shared" si="192"/>
        <v>3.4459312839059696E-2</v>
      </c>
      <c r="Y603" s="67">
        <f t="shared" si="193"/>
        <v>0.47640000000000027</v>
      </c>
      <c r="Z603" s="68">
        <f t="shared" si="194"/>
        <v>4764.0000000000027</v>
      </c>
      <c r="AA603" s="65" t="s">
        <v>52</v>
      </c>
      <c r="AU603" s="23">
        <f t="shared" si="182"/>
        <v>-1</v>
      </c>
      <c r="AV603" s="23" t="str">
        <f t="shared" si="182"/>
        <v/>
      </c>
      <c r="AW603" s="23" t="str">
        <f t="shared" si="182"/>
        <v/>
      </c>
      <c r="AX603" s="23" t="str">
        <f t="shared" si="182"/>
        <v/>
      </c>
      <c r="AY603" s="23" t="str">
        <f t="shared" si="182"/>
        <v/>
      </c>
      <c r="AZ603" s="23"/>
      <c r="BA603" s="25">
        <v>4.8</v>
      </c>
      <c r="BB603" s="25">
        <v>4.46</v>
      </c>
      <c r="BC603" s="25">
        <f t="shared" si="184"/>
        <v>3.46</v>
      </c>
      <c r="BD603" s="25">
        <f t="shared" si="186"/>
        <v>4.2178000000000004</v>
      </c>
      <c r="BE603" t="s">
        <v>970</v>
      </c>
      <c r="BF603" s="55">
        <f t="shared" si="187"/>
        <v>0</v>
      </c>
      <c r="BG603" s="66"/>
      <c r="BH603" s="66"/>
      <c r="BI603" s="25"/>
      <c r="BJ603" s="25"/>
      <c r="BK603" s="20"/>
      <c r="BL603" s="24"/>
      <c r="BM603" s="25"/>
      <c r="BN603" s="25"/>
      <c r="BO603" s="25"/>
      <c r="BP603" s="126"/>
    </row>
    <row r="604" spans="1:68" ht="15" customHeight="1" x14ac:dyDescent="0.2">
      <c r="A604" s="56">
        <v>45359</v>
      </c>
      <c r="B604" s="60" t="s">
        <v>892</v>
      </c>
      <c r="C604" s="24" t="s">
        <v>1045</v>
      </c>
      <c r="D604" s="24" t="s">
        <v>562</v>
      </c>
      <c r="F604" s="74" t="s">
        <v>51</v>
      </c>
      <c r="G604" s="74" t="s">
        <v>103</v>
      </c>
      <c r="H604" s="24" t="s">
        <v>1043</v>
      </c>
      <c r="I604" s="24">
        <v>3</v>
      </c>
      <c r="J604" s="24">
        <v>4</v>
      </c>
      <c r="K604" s="87" t="s">
        <v>1044</v>
      </c>
      <c r="L604" s="122">
        <v>1</v>
      </c>
      <c r="M604" s="74" t="s">
        <v>105</v>
      </c>
      <c r="N604" s="60" t="s">
        <v>6</v>
      </c>
      <c r="R604" s="79">
        <v>3.9</v>
      </c>
      <c r="S604" s="65" t="s">
        <v>373</v>
      </c>
      <c r="T604" s="66" t="str">
        <f t="shared" si="188"/>
        <v>0.00</v>
      </c>
      <c r="U604" s="66">
        <f t="shared" si="189"/>
        <v>-1</v>
      </c>
      <c r="V604" s="66">
        <f t="shared" si="190"/>
        <v>46.640000000000029</v>
      </c>
      <c r="W604" s="66">
        <f t="shared" si="191"/>
        <v>1383.5</v>
      </c>
      <c r="X604" s="20">
        <f t="shared" si="192"/>
        <v>3.3711601011926294E-2</v>
      </c>
      <c r="Y604" s="67">
        <f t="shared" si="193"/>
        <v>0.46640000000000031</v>
      </c>
      <c r="Z604" s="68">
        <f t="shared" si="194"/>
        <v>4664.0000000000027</v>
      </c>
      <c r="AA604" s="65" t="s">
        <v>52</v>
      </c>
      <c r="AU604" s="23">
        <f t="shared" si="182"/>
        <v>-1</v>
      </c>
      <c r="AV604" s="23" t="str">
        <f t="shared" si="182"/>
        <v/>
      </c>
      <c r="AW604" s="23" t="str">
        <f t="shared" si="182"/>
        <v/>
      </c>
      <c r="AX604" s="23" t="str">
        <f t="shared" si="182"/>
        <v/>
      </c>
      <c r="AY604" s="23" t="str">
        <f t="shared" si="182"/>
        <v/>
      </c>
      <c r="AZ604" s="23"/>
      <c r="BA604" s="25">
        <v>3.7</v>
      </c>
      <c r="BB604" s="25">
        <v>2.8</v>
      </c>
      <c r="BC604" s="25">
        <f t="shared" si="184"/>
        <v>1.7999999999999998</v>
      </c>
      <c r="BD604" s="25">
        <f t="shared" si="186"/>
        <v>2.6739999999999999</v>
      </c>
      <c r="BE604" t="s">
        <v>969</v>
      </c>
      <c r="BF604" s="55">
        <f t="shared" si="187"/>
        <v>0</v>
      </c>
      <c r="BG604" s="66"/>
      <c r="BH604" s="66"/>
      <c r="BI604" s="25"/>
      <c r="BJ604" s="25"/>
      <c r="BK604" s="20"/>
      <c r="BL604" s="24"/>
      <c r="BM604" s="25"/>
      <c r="BN604" s="25"/>
      <c r="BO604" s="25"/>
      <c r="BP604" s="126"/>
    </row>
    <row r="605" spans="1:68" x14ac:dyDescent="0.2">
      <c r="A605" s="56">
        <v>45359</v>
      </c>
      <c r="B605" s="60" t="s">
        <v>892</v>
      </c>
      <c r="C605" s="24" t="s">
        <v>1049</v>
      </c>
      <c r="D605" s="24" t="s">
        <v>562</v>
      </c>
      <c r="F605" s="74" t="s">
        <v>51</v>
      </c>
      <c r="G605" s="74" t="s">
        <v>103</v>
      </c>
      <c r="H605" s="24" t="s">
        <v>351</v>
      </c>
      <c r="I605" s="24">
        <v>6</v>
      </c>
      <c r="J605" s="24">
        <v>6</v>
      </c>
      <c r="K605" s="24" t="s">
        <v>1050</v>
      </c>
      <c r="L605" s="122">
        <v>2</v>
      </c>
      <c r="M605" s="74" t="s">
        <v>105</v>
      </c>
      <c r="N605" s="60" t="s">
        <v>6</v>
      </c>
      <c r="R605" s="79">
        <v>4.2</v>
      </c>
      <c r="S605" s="65" t="s">
        <v>363</v>
      </c>
      <c r="T605" s="66" t="str">
        <f t="shared" si="188"/>
        <v>0.00</v>
      </c>
      <c r="U605" s="66">
        <f t="shared" si="189"/>
        <v>-2</v>
      </c>
      <c r="V605" s="66">
        <f t="shared" si="190"/>
        <v>44.640000000000029</v>
      </c>
      <c r="W605" s="66">
        <f t="shared" si="191"/>
        <v>1385.5</v>
      </c>
      <c r="X605" s="20">
        <f t="shared" si="192"/>
        <v>3.221941537351139E-2</v>
      </c>
      <c r="Y605" s="67">
        <f t="shared" si="193"/>
        <v>0.4464000000000003</v>
      </c>
      <c r="Z605" s="68">
        <f t="shared" si="194"/>
        <v>4464.0000000000027</v>
      </c>
      <c r="AA605" s="65" t="s">
        <v>52</v>
      </c>
      <c r="AU605" s="23">
        <f t="shared" si="182"/>
        <v>-2</v>
      </c>
      <c r="AV605" s="23" t="str">
        <f t="shared" si="182"/>
        <v/>
      </c>
      <c r="AW605" s="23" t="str">
        <f t="shared" si="182"/>
        <v/>
      </c>
      <c r="AX605" s="23" t="str">
        <f t="shared" si="182"/>
        <v/>
      </c>
      <c r="AY605" s="23" t="str">
        <f t="shared" si="182"/>
        <v/>
      </c>
      <c r="AZ605" s="23"/>
      <c r="BA605" s="25">
        <v>4.5</v>
      </c>
      <c r="BB605" s="25">
        <v>4.5999999999999996</v>
      </c>
      <c r="BC605" s="25">
        <f t="shared" si="184"/>
        <v>7.1999999999999993</v>
      </c>
      <c r="BD605" s="25">
        <f t="shared" ref="BD605:BD610" si="195">0.93*(BB605-1)+1</f>
        <v>4.3479999999999999</v>
      </c>
      <c r="BE605" t="s">
        <v>969</v>
      </c>
      <c r="BF605" s="55">
        <f t="shared" si="187"/>
        <v>0</v>
      </c>
      <c r="BG605" s="66"/>
      <c r="BH605" s="66"/>
      <c r="BI605" s="25"/>
      <c r="BJ605" s="25"/>
      <c r="BK605" s="20"/>
      <c r="BL605" s="24"/>
      <c r="BM605" s="25"/>
      <c r="BN605" s="25"/>
      <c r="BO605" s="25"/>
      <c r="BP605" s="126"/>
    </row>
    <row r="606" spans="1:68" x14ac:dyDescent="0.2">
      <c r="A606" s="56">
        <v>45360</v>
      </c>
      <c r="B606" s="60" t="s">
        <v>892</v>
      </c>
      <c r="C606" s="24" t="s">
        <v>1051</v>
      </c>
      <c r="D606" s="24" t="s">
        <v>573</v>
      </c>
      <c r="F606" s="74" t="s">
        <v>51</v>
      </c>
      <c r="G606" s="74" t="s">
        <v>103</v>
      </c>
      <c r="H606" s="24" t="s">
        <v>293</v>
      </c>
      <c r="I606" s="61" t="s">
        <v>80</v>
      </c>
      <c r="J606" s="61" t="s">
        <v>96</v>
      </c>
      <c r="K606" s="24" t="s">
        <v>591</v>
      </c>
      <c r="L606" s="122">
        <v>2</v>
      </c>
      <c r="M606" s="74" t="s">
        <v>931</v>
      </c>
      <c r="N606" s="60" t="s">
        <v>6</v>
      </c>
      <c r="R606" s="79">
        <v>4.4000000000000004</v>
      </c>
      <c r="S606" s="65" t="s">
        <v>363</v>
      </c>
      <c r="T606" s="66" t="str">
        <f t="shared" si="188"/>
        <v>0.00</v>
      </c>
      <c r="U606" s="66">
        <f t="shared" si="189"/>
        <v>-2</v>
      </c>
      <c r="V606" s="66">
        <f t="shared" si="190"/>
        <v>42.640000000000029</v>
      </c>
      <c r="W606" s="66">
        <f t="shared" si="191"/>
        <v>1387.5</v>
      </c>
      <c r="X606" s="20">
        <f t="shared" si="192"/>
        <v>3.0731531531531551E-2</v>
      </c>
      <c r="Y606" s="67">
        <f t="shared" si="193"/>
        <v>0.42640000000000028</v>
      </c>
      <c r="Z606" s="68">
        <f t="shared" si="194"/>
        <v>4264.0000000000027</v>
      </c>
      <c r="AA606" s="65" t="s">
        <v>52</v>
      </c>
      <c r="AU606" s="23">
        <f t="shared" si="182"/>
        <v>-2</v>
      </c>
      <c r="AV606" s="23" t="str">
        <f t="shared" si="182"/>
        <v/>
      </c>
      <c r="AW606" s="23" t="str">
        <f t="shared" si="182"/>
        <v/>
      </c>
      <c r="AX606" s="23" t="str">
        <f t="shared" si="182"/>
        <v/>
      </c>
      <c r="AY606" s="23" t="str">
        <f t="shared" si="182"/>
        <v/>
      </c>
      <c r="AZ606" s="23"/>
      <c r="BA606" s="25">
        <v>4.4000000000000004</v>
      </c>
      <c r="BB606" s="25">
        <v>4.2</v>
      </c>
      <c r="BC606" s="25">
        <f t="shared" si="184"/>
        <v>6.4</v>
      </c>
      <c r="BD606" s="25">
        <f t="shared" si="195"/>
        <v>3.9760000000000004</v>
      </c>
      <c r="BE606" t="s">
        <v>969</v>
      </c>
      <c r="BF606" s="55">
        <f t="shared" si="187"/>
        <v>0</v>
      </c>
      <c r="BG606" s="66"/>
      <c r="BH606" s="66"/>
      <c r="BI606" s="25"/>
      <c r="BJ606" s="25"/>
      <c r="BK606" s="20"/>
      <c r="BL606" s="24"/>
      <c r="BM606" s="25"/>
      <c r="BN606" s="25"/>
      <c r="BO606" s="25"/>
      <c r="BP606" s="126"/>
    </row>
    <row r="607" spans="1:68" x14ac:dyDescent="0.2">
      <c r="A607" s="56">
        <v>45361</v>
      </c>
      <c r="B607" s="60" t="s">
        <v>892</v>
      </c>
      <c r="C607" s="24" t="s">
        <v>1052</v>
      </c>
      <c r="D607" s="24" t="s">
        <v>577</v>
      </c>
      <c r="F607" s="74" t="s">
        <v>51</v>
      </c>
      <c r="G607" s="74" t="s">
        <v>103</v>
      </c>
      <c r="H607" s="24" t="s">
        <v>518</v>
      </c>
      <c r="I607" s="24">
        <v>2</v>
      </c>
      <c r="J607" s="24">
        <v>11</v>
      </c>
      <c r="K607" s="26" t="s">
        <v>1053</v>
      </c>
      <c r="L607" s="122">
        <v>3</v>
      </c>
      <c r="M607" s="74" t="s">
        <v>105</v>
      </c>
      <c r="N607" s="60" t="s">
        <v>6</v>
      </c>
      <c r="R607" s="79">
        <v>2.91</v>
      </c>
      <c r="S607" s="65" t="s">
        <v>372</v>
      </c>
      <c r="T607" s="66">
        <f t="shared" si="188"/>
        <v>8.73</v>
      </c>
      <c r="U607" s="66">
        <f t="shared" si="189"/>
        <v>5.73</v>
      </c>
      <c r="V607" s="66">
        <f t="shared" si="190"/>
        <v>48.370000000000033</v>
      </c>
      <c r="W607" s="66">
        <f t="shared" si="191"/>
        <v>1390.5</v>
      </c>
      <c r="X607" s="20">
        <f t="shared" si="192"/>
        <v>3.4786048184106459E-2</v>
      </c>
      <c r="Y607" s="67">
        <f t="shared" si="193"/>
        <v>0.48370000000000035</v>
      </c>
      <c r="Z607" s="68">
        <f t="shared" si="194"/>
        <v>4837.0000000000036</v>
      </c>
      <c r="AA607" s="65" t="s">
        <v>53</v>
      </c>
      <c r="AU607" s="23">
        <f t="shared" si="182"/>
        <v>5.73</v>
      </c>
      <c r="AV607" s="23" t="str">
        <f t="shared" si="182"/>
        <v/>
      </c>
      <c r="AW607" s="23" t="str">
        <f t="shared" si="182"/>
        <v/>
      </c>
      <c r="AX607" s="23" t="str">
        <f t="shared" si="182"/>
        <v/>
      </c>
      <c r="AY607" s="23" t="str">
        <f t="shared" si="182"/>
        <v/>
      </c>
      <c r="AZ607" s="23"/>
      <c r="BA607" s="25">
        <v>2.9</v>
      </c>
      <c r="BB607" s="25">
        <v>3.23</v>
      </c>
      <c r="BC607" s="25">
        <f t="shared" si="184"/>
        <v>6.6899999999999995</v>
      </c>
      <c r="BD607" s="25">
        <f t="shared" si="195"/>
        <v>3.0739000000000001</v>
      </c>
      <c r="BE607" t="s">
        <v>969</v>
      </c>
      <c r="BF607" s="55">
        <f t="shared" si="187"/>
        <v>0</v>
      </c>
      <c r="BG607" s="66"/>
      <c r="BH607" s="66"/>
      <c r="BI607" s="25"/>
      <c r="BJ607" s="25"/>
      <c r="BK607" s="20"/>
      <c r="BL607" s="24"/>
      <c r="BM607" s="25"/>
      <c r="BN607" s="25"/>
      <c r="BO607" s="25"/>
      <c r="BP607" s="126"/>
    </row>
    <row r="608" spans="1:68" x14ac:dyDescent="0.2">
      <c r="A608" s="56">
        <v>45362</v>
      </c>
      <c r="B608" s="60" t="s">
        <v>892</v>
      </c>
      <c r="C608" s="24" t="s">
        <v>1055</v>
      </c>
      <c r="D608" s="24" t="s">
        <v>621</v>
      </c>
      <c r="F608" s="74" t="s">
        <v>51</v>
      </c>
      <c r="G608" s="74" t="s">
        <v>103</v>
      </c>
      <c r="H608" s="24" t="s">
        <v>56</v>
      </c>
      <c r="I608" s="24">
        <v>5</v>
      </c>
      <c r="J608" s="24">
        <v>3</v>
      </c>
      <c r="K608" s="24" t="s">
        <v>1054</v>
      </c>
      <c r="L608" s="122">
        <v>2</v>
      </c>
      <c r="M608" s="74" t="s">
        <v>357</v>
      </c>
      <c r="N608" s="60" t="s">
        <v>6</v>
      </c>
      <c r="R608" s="79">
        <v>4</v>
      </c>
      <c r="S608" s="65" t="s">
        <v>363</v>
      </c>
      <c r="T608" s="66" t="str">
        <f t="shared" si="188"/>
        <v>0.00</v>
      </c>
      <c r="U608" s="66">
        <f t="shared" si="189"/>
        <v>-2</v>
      </c>
      <c r="V608" s="66">
        <f t="shared" si="190"/>
        <v>46.370000000000033</v>
      </c>
      <c r="W608" s="66">
        <f t="shared" si="191"/>
        <v>1392.5</v>
      </c>
      <c r="X608" s="20">
        <f t="shared" si="192"/>
        <v>3.3299820466786381E-2</v>
      </c>
      <c r="Y608" s="67">
        <f t="shared" si="193"/>
        <v>0.46370000000000033</v>
      </c>
      <c r="Z608" s="68">
        <f t="shared" si="194"/>
        <v>4637.0000000000036</v>
      </c>
      <c r="AA608" s="65" t="s">
        <v>52</v>
      </c>
      <c r="AU608" s="23">
        <f t="shared" si="182"/>
        <v>-2</v>
      </c>
      <c r="AV608" s="23" t="str">
        <f t="shared" si="182"/>
        <v/>
      </c>
      <c r="AW608" s="23" t="str">
        <f t="shared" si="182"/>
        <v/>
      </c>
      <c r="AX608" s="23" t="str">
        <f t="shared" si="182"/>
        <v/>
      </c>
      <c r="AY608" s="23" t="str">
        <f t="shared" si="182"/>
        <v/>
      </c>
      <c r="AZ608" s="23"/>
      <c r="BA608" s="25">
        <v>4</v>
      </c>
      <c r="BB608" s="25">
        <v>3.87</v>
      </c>
      <c r="BC608" s="25">
        <f t="shared" si="184"/>
        <v>5.74</v>
      </c>
      <c r="BD608" s="25">
        <f t="shared" si="195"/>
        <v>3.6691000000000003</v>
      </c>
      <c r="BE608" t="s">
        <v>970</v>
      </c>
      <c r="BF608" s="55">
        <f t="shared" si="187"/>
        <v>0</v>
      </c>
      <c r="BG608" s="66"/>
      <c r="BH608" s="66"/>
      <c r="BI608" s="25"/>
      <c r="BJ608" s="25"/>
      <c r="BK608" s="20"/>
      <c r="BL608" s="24"/>
      <c r="BM608" s="25"/>
      <c r="BN608" s="25"/>
      <c r="BO608" s="25"/>
      <c r="BP608" s="126"/>
    </row>
    <row r="609" spans="1:68" x14ac:dyDescent="0.2">
      <c r="A609" s="56">
        <v>45364</v>
      </c>
      <c r="B609" s="60" t="s">
        <v>892</v>
      </c>
      <c r="C609" s="24" t="s">
        <v>1056</v>
      </c>
      <c r="D609" s="24" t="s">
        <v>397</v>
      </c>
      <c r="F609" s="74" t="s">
        <v>51</v>
      </c>
      <c r="G609" s="74" t="s">
        <v>103</v>
      </c>
      <c r="H609" s="24" t="s">
        <v>124</v>
      </c>
      <c r="I609" s="24">
        <v>3</v>
      </c>
      <c r="J609" s="24">
        <v>12</v>
      </c>
      <c r="K609" s="87" t="s">
        <v>1057</v>
      </c>
      <c r="L609" s="122">
        <v>1</v>
      </c>
      <c r="M609" s="74" t="s">
        <v>105</v>
      </c>
      <c r="N609" s="60" t="s">
        <v>6</v>
      </c>
      <c r="R609" s="79">
        <v>18</v>
      </c>
      <c r="S609" s="65" t="s">
        <v>373</v>
      </c>
      <c r="T609" s="66" t="str">
        <f t="shared" si="188"/>
        <v>0.00</v>
      </c>
      <c r="U609" s="66">
        <f t="shared" si="189"/>
        <v>-1</v>
      </c>
      <c r="V609" s="66">
        <f t="shared" si="190"/>
        <v>45.370000000000033</v>
      </c>
      <c r="W609" s="66">
        <f t="shared" si="191"/>
        <v>1393.5</v>
      </c>
      <c r="X609" s="20">
        <f t="shared" si="192"/>
        <v>3.2558306422676736E-2</v>
      </c>
      <c r="Y609" s="67">
        <f t="shared" si="193"/>
        <v>0.45370000000000033</v>
      </c>
      <c r="Z609" s="68">
        <f t="shared" si="194"/>
        <v>4537.0000000000036</v>
      </c>
      <c r="AA609" s="65" t="s">
        <v>52</v>
      </c>
      <c r="AU609" s="23">
        <f t="shared" si="182"/>
        <v>-1</v>
      </c>
      <c r="AV609" s="23" t="str">
        <f t="shared" si="182"/>
        <v/>
      </c>
      <c r="AW609" s="23" t="str">
        <f t="shared" si="182"/>
        <v/>
      </c>
      <c r="AX609" s="23" t="str">
        <f t="shared" si="182"/>
        <v/>
      </c>
      <c r="AY609" s="23" t="str">
        <f t="shared" si="182"/>
        <v/>
      </c>
      <c r="AZ609" s="23"/>
      <c r="BA609" s="25">
        <v>11</v>
      </c>
      <c r="BB609" s="25">
        <v>9</v>
      </c>
      <c r="BC609" s="25">
        <f t="shared" si="184"/>
        <v>8</v>
      </c>
      <c r="BD609" s="25">
        <f t="shared" si="195"/>
        <v>8.4400000000000013</v>
      </c>
      <c r="BE609" t="s">
        <v>969</v>
      </c>
      <c r="BF609" s="55">
        <f t="shared" si="187"/>
        <v>0</v>
      </c>
      <c r="BG609" s="66"/>
      <c r="BH609" s="66"/>
      <c r="BI609" s="25"/>
      <c r="BJ609" s="25"/>
      <c r="BK609" s="20"/>
      <c r="BL609" s="24"/>
      <c r="BM609" s="25"/>
      <c r="BN609" s="25"/>
      <c r="BO609" s="25"/>
      <c r="BP609" s="126"/>
    </row>
    <row r="610" spans="1:68" x14ac:dyDescent="0.2">
      <c r="A610" s="56">
        <v>45364</v>
      </c>
      <c r="B610" s="60" t="s">
        <v>892</v>
      </c>
      <c r="C610" s="24" t="s">
        <v>1056</v>
      </c>
      <c r="D610" s="24" t="s">
        <v>397</v>
      </c>
      <c r="F610" s="74" t="s">
        <v>51</v>
      </c>
      <c r="G610" s="74" t="s">
        <v>103</v>
      </c>
      <c r="H610" s="24" t="s">
        <v>124</v>
      </c>
      <c r="I610" s="24">
        <v>3</v>
      </c>
      <c r="J610" s="24">
        <v>12</v>
      </c>
      <c r="K610" s="26" t="s">
        <v>1057</v>
      </c>
      <c r="L610" s="122">
        <v>1</v>
      </c>
      <c r="M610" s="74" t="s">
        <v>105</v>
      </c>
      <c r="N610" s="60" t="s">
        <v>7</v>
      </c>
      <c r="R610" s="79">
        <v>4.4000000000000004</v>
      </c>
      <c r="S610" s="65" t="s">
        <v>373</v>
      </c>
      <c r="T610" s="66">
        <f t="shared" si="188"/>
        <v>4.4000000000000004</v>
      </c>
      <c r="U610" s="66">
        <f t="shared" si="189"/>
        <v>3.4000000000000004</v>
      </c>
      <c r="V610" s="66">
        <f t="shared" si="190"/>
        <v>48.770000000000032</v>
      </c>
      <c r="W610" s="66">
        <f t="shared" si="191"/>
        <v>1394.5</v>
      </c>
      <c r="X610" s="20">
        <f t="shared" si="192"/>
        <v>3.4973108641090017E-2</v>
      </c>
      <c r="Y610" s="67">
        <f t="shared" si="193"/>
        <v>0.4877000000000003</v>
      </c>
      <c r="Z610" s="68">
        <f t="shared" si="194"/>
        <v>4877.0000000000027</v>
      </c>
      <c r="AA610" s="65" t="s">
        <v>53</v>
      </c>
      <c r="AU610" s="23">
        <f t="shared" si="182"/>
        <v>3.4000000000000004</v>
      </c>
      <c r="AV610" s="23" t="str">
        <f t="shared" si="182"/>
        <v/>
      </c>
      <c r="AW610" s="23" t="str">
        <f t="shared" si="182"/>
        <v/>
      </c>
      <c r="AX610" s="23" t="str">
        <f t="shared" si="182"/>
        <v/>
      </c>
      <c r="AY610" s="23" t="str">
        <f t="shared" si="182"/>
        <v/>
      </c>
      <c r="AZ610" s="23"/>
      <c r="BA610" s="25">
        <v>1.7</v>
      </c>
      <c r="BB610" s="25">
        <v>2.58</v>
      </c>
      <c r="BC610" s="25">
        <f t="shared" si="184"/>
        <v>1.58</v>
      </c>
      <c r="BD610" s="25">
        <f t="shared" si="195"/>
        <v>2.4694000000000003</v>
      </c>
      <c r="BE610" t="s">
        <v>969</v>
      </c>
      <c r="BF610" s="55">
        <f t="shared" si="187"/>
        <v>0</v>
      </c>
      <c r="BG610" s="66"/>
      <c r="BH610" s="66"/>
      <c r="BI610" s="25"/>
      <c r="BJ610" s="25"/>
      <c r="BK610" s="20"/>
      <c r="BL610" s="24"/>
      <c r="BM610" s="25"/>
      <c r="BN610" s="25"/>
      <c r="BO610" s="25"/>
      <c r="BP610" s="126"/>
    </row>
    <row r="611" spans="1:68" x14ac:dyDescent="0.2">
      <c r="A611" s="56">
        <v>45365</v>
      </c>
      <c r="B611" s="60" t="s">
        <v>892</v>
      </c>
      <c r="C611" s="24" t="s">
        <v>1068</v>
      </c>
      <c r="D611" s="24" t="s">
        <v>398</v>
      </c>
      <c r="F611" s="74" t="s">
        <v>51</v>
      </c>
      <c r="G611" s="74" t="s">
        <v>103</v>
      </c>
      <c r="H611" s="24" t="s">
        <v>57</v>
      </c>
      <c r="I611" s="61" t="s">
        <v>80</v>
      </c>
      <c r="J611" s="61" t="s">
        <v>202</v>
      </c>
      <c r="K611" s="24" t="s">
        <v>1065</v>
      </c>
      <c r="L611" s="122">
        <v>2</v>
      </c>
      <c r="M611" s="74" t="s">
        <v>357</v>
      </c>
      <c r="N611" s="60" t="s">
        <v>6</v>
      </c>
      <c r="R611" s="79">
        <v>6.2</v>
      </c>
      <c r="S611" s="65" t="s">
        <v>363</v>
      </c>
      <c r="T611" s="66" t="str">
        <f t="shared" si="188"/>
        <v>0.00</v>
      </c>
      <c r="U611" s="66">
        <f t="shared" si="189"/>
        <v>-2</v>
      </c>
      <c r="V611" s="66">
        <f t="shared" si="190"/>
        <v>46.770000000000032</v>
      </c>
      <c r="W611" s="66">
        <f t="shared" si="191"/>
        <v>1396.5</v>
      </c>
      <c r="X611" s="20">
        <f t="shared" si="192"/>
        <v>3.3490870032223438E-2</v>
      </c>
      <c r="Y611" s="67">
        <f t="shared" si="193"/>
        <v>0.46770000000000034</v>
      </c>
      <c r="Z611" s="68">
        <f t="shared" si="194"/>
        <v>4677.0000000000027</v>
      </c>
      <c r="AA611" s="65" t="s">
        <v>52</v>
      </c>
      <c r="AU611" s="23">
        <f t="shared" ref="AU611:AY649" si="196">IF($G611=AU$2,$U611,"")</f>
        <v>-2</v>
      </c>
      <c r="AV611" s="23" t="str">
        <f t="shared" si="196"/>
        <v/>
      </c>
      <c r="AW611" s="23" t="str">
        <f t="shared" si="196"/>
        <v/>
      </c>
      <c r="AX611" s="23" t="str">
        <f t="shared" si="196"/>
        <v/>
      </c>
      <c r="AY611" s="23" t="str">
        <f t="shared" si="196"/>
        <v/>
      </c>
      <c r="AZ611" s="23"/>
      <c r="BA611" s="25">
        <v>6.2</v>
      </c>
      <c r="BB611" s="25">
        <v>5.67</v>
      </c>
      <c r="BC611" s="25">
        <f t="shared" si="184"/>
        <v>9.34</v>
      </c>
      <c r="BD611" s="25">
        <f>0.93*(BB611-1)+1</f>
        <v>5.3430999999999997</v>
      </c>
      <c r="BE611" t="s">
        <v>970</v>
      </c>
      <c r="BF611" s="55">
        <f t="shared" si="187"/>
        <v>0</v>
      </c>
      <c r="BG611" s="66"/>
      <c r="BH611" s="66"/>
      <c r="BI611" s="25"/>
      <c r="BJ611" s="25"/>
      <c r="BK611" s="20"/>
      <c r="BL611" s="24"/>
      <c r="BM611" s="25"/>
      <c r="BN611" s="25"/>
      <c r="BO611" s="25"/>
      <c r="BP611" s="126"/>
    </row>
    <row r="612" spans="1:68" x14ac:dyDescent="0.2">
      <c r="A612" s="56">
        <v>45365</v>
      </c>
      <c r="B612" s="60" t="s">
        <v>892</v>
      </c>
      <c r="C612" s="24" t="s">
        <v>1069</v>
      </c>
      <c r="D612" s="24" t="s">
        <v>398</v>
      </c>
      <c r="F612" s="74" t="s">
        <v>51</v>
      </c>
      <c r="G612" s="74" t="s">
        <v>103</v>
      </c>
      <c r="H612" s="24" t="s">
        <v>1064</v>
      </c>
      <c r="I612" s="24">
        <v>4</v>
      </c>
      <c r="J612" s="24">
        <v>13</v>
      </c>
      <c r="K612" s="24" t="s">
        <v>1067</v>
      </c>
      <c r="L612" s="122">
        <v>2</v>
      </c>
      <c r="M612" s="74" t="s">
        <v>105</v>
      </c>
      <c r="N612" s="60" t="s">
        <v>6</v>
      </c>
      <c r="R612" s="79">
        <v>3.6</v>
      </c>
      <c r="S612" s="65" t="s">
        <v>363</v>
      </c>
      <c r="T612" s="66" t="str">
        <f t="shared" si="188"/>
        <v>0.00</v>
      </c>
      <c r="U612" s="66">
        <f t="shared" si="189"/>
        <v>-2</v>
      </c>
      <c r="V612" s="66">
        <f t="shared" si="190"/>
        <v>44.770000000000032</v>
      </c>
      <c r="W612" s="66">
        <f t="shared" si="191"/>
        <v>1398.5</v>
      </c>
      <c r="X612" s="20">
        <f t="shared" si="192"/>
        <v>3.2012870933142673E-2</v>
      </c>
      <c r="Y612" s="67">
        <f t="shared" si="193"/>
        <v>0.44770000000000032</v>
      </c>
      <c r="Z612" s="68">
        <f t="shared" si="194"/>
        <v>4477.0000000000027</v>
      </c>
      <c r="AA612" s="65" t="s">
        <v>52</v>
      </c>
      <c r="AU612" s="23">
        <f t="shared" si="196"/>
        <v>-2</v>
      </c>
      <c r="AV612" s="23" t="str">
        <f t="shared" si="196"/>
        <v/>
      </c>
      <c r="AW612" s="23" t="str">
        <f t="shared" si="196"/>
        <v/>
      </c>
      <c r="AX612" s="23" t="str">
        <f t="shared" si="196"/>
        <v/>
      </c>
      <c r="AY612" s="23" t="str">
        <f t="shared" si="196"/>
        <v/>
      </c>
      <c r="AZ612" s="23"/>
      <c r="BA612" s="25">
        <v>3.6</v>
      </c>
      <c r="BB612" s="25">
        <v>3.22</v>
      </c>
      <c r="BC612" s="25">
        <f t="shared" si="184"/>
        <v>4.4400000000000004</v>
      </c>
      <c r="BD612" s="25">
        <f t="shared" ref="BD612:BD620" si="197">0.93*(BB612-1)+1</f>
        <v>3.0646000000000004</v>
      </c>
      <c r="BE612" t="s">
        <v>970</v>
      </c>
      <c r="BF612" s="55">
        <f t="shared" si="187"/>
        <v>0</v>
      </c>
      <c r="BG612" s="66"/>
      <c r="BH612" s="66"/>
      <c r="BI612" s="25"/>
      <c r="BJ612" s="25"/>
      <c r="BK612" s="20"/>
      <c r="BL612" s="24"/>
      <c r="BM612" s="25"/>
      <c r="BN612" s="25"/>
      <c r="BO612" s="25"/>
      <c r="BP612" s="126"/>
    </row>
    <row r="613" spans="1:68" x14ac:dyDescent="0.2">
      <c r="A613" s="56">
        <v>45367</v>
      </c>
      <c r="B613" s="60" t="s">
        <v>892</v>
      </c>
      <c r="C613" s="24" t="s">
        <v>1071</v>
      </c>
      <c r="D613" s="24" t="s">
        <v>573</v>
      </c>
      <c r="F613" s="74" t="s">
        <v>51</v>
      </c>
      <c r="G613" s="74" t="s">
        <v>103</v>
      </c>
      <c r="H613" s="24" t="s">
        <v>54</v>
      </c>
      <c r="I613" s="24">
        <v>2</v>
      </c>
      <c r="J613" s="24">
        <v>6</v>
      </c>
      <c r="K613" s="24" t="s">
        <v>1070</v>
      </c>
      <c r="L613" s="122">
        <v>2</v>
      </c>
      <c r="M613" s="74" t="s">
        <v>357</v>
      </c>
      <c r="N613" s="60" t="s">
        <v>6</v>
      </c>
      <c r="R613" s="79">
        <v>4.8</v>
      </c>
      <c r="S613" s="65" t="s">
        <v>363</v>
      </c>
      <c r="T613" s="66" t="str">
        <f t="shared" si="188"/>
        <v>0.00</v>
      </c>
      <c r="U613" s="66">
        <f t="shared" si="189"/>
        <v>-2</v>
      </c>
      <c r="V613" s="66">
        <f t="shared" si="190"/>
        <v>42.770000000000032</v>
      </c>
      <c r="W613" s="66">
        <f t="shared" si="191"/>
        <v>1400.5</v>
      </c>
      <c r="X613" s="20">
        <f t="shared" si="192"/>
        <v>3.0539093181006807E-2</v>
      </c>
      <c r="Y613" s="67">
        <f t="shared" si="193"/>
        <v>0.4277000000000003</v>
      </c>
      <c r="Z613" s="68">
        <f t="shared" si="194"/>
        <v>4277.0000000000027</v>
      </c>
      <c r="AA613" s="65" t="s">
        <v>52</v>
      </c>
      <c r="AU613" s="23">
        <f t="shared" si="196"/>
        <v>-2</v>
      </c>
      <c r="AV613" s="23" t="str">
        <f t="shared" si="196"/>
        <v/>
      </c>
      <c r="AW613" s="23" t="str">
        <f t="shared" si="196"/>
        <v/>
      </c>
      <c r="AX613" s="23" t="str">
        <f t="shared" si="196"/>
        <v/>
      </c>
      <c r="AY613" s="23" t="str">
        <f t="shared" si="196"/>
        <v/>
      </c>
      <c r="AZ613" s="23"/>
      <c r="BA613" s="25">
        <v>4.8</v>
      </c>
      <c r="BB613" s="25">
        <v>5.57</v>
      </c>
      <c r="BC613" s="25">
        <f t="shared" si="184"/>
        <v>9.14</v>
      </c>
      <c r="BD613" s="25">
        <f t="shared" si="197"/>
        <v>5.2501000000000007</v>
      </c>
      <c r="BE613" t="s">
        <v>970</v>
      </c>
      <c r="BF613" s="55">
        <f t="shared" si="187"/>
        <v>0</v>
      </c>
      <c r="BG613" s="66"/>
      <c r="BH613" s="66"/>
      <c r="BI613" s="25"/>
      <c r="BJ613" s="25"/>
      <c r="BK613" s="20"/>
      <c r="BL613" s="24"/>
      <c r="BM613" s="25"/>
      <c r="BN613" s="25"/>
      <c r="BO613" s="25"/>
      <c r="BP613" s="126"/>
    </row>
    <row r="614" spans="1:68" x14ac:dyDescent="0.2">
      <c r="A614" s="56">
        <v>45367</v>
      </c>
      <c r="B614" s="60" t="s">
        <v>892</v>
      </c>
      <c r="C614" s="24" t="s">
        <v>1077</v>
      </c>
      <c r="D614" s="24" t="s">
        <v>573</v>
      </c>
      <c r="F614" s="74" t="s">
        <v>51</v>
      </c>
      <c r="G614" s="74" t="s">
        <v>103</v>
      </c>
      <c r="H614" s="24" t="s">
        <v>112</v>
      </c>
      <c r="I614" s="24">
        <v>8</v>
      </c>
      <c r="J614" s="24">
        <v>16</v>
      </c>
      <c r="K614" s="24" t="s">
        <v>1075</v>
      </c>
      <c r="L614" s="122">
        <v>1</v>
      </c>
      <c r="M614" s="74" t="s">
        <v>931</v>
      </c>
      <c r="N614" s="60" t="s">
        <v>6</v>
      </c>
      <c r="R614" s="79">
        <v>11.7</v>
      </c>
      <c r="S614" s="65" t="s">
        <v>363</v>
      </c>
      <c r="T614" s="66" t="str">
        <f t="shared" si="188"/>
        <v>0.00</v>
      </c>
      <c r="U614" s="66">
        <f t="shared" si="189"/>
        <v>-1</v>
      </c>
      <c r="V614" s="66">
        <f t="shared" si="190"/>
        <v>41.770000000000032</v>
      </c>
      <c r="W614" s="66">
        <f t="shared" si="191"/>
        <v>1401.5</v>
      </c>
      <c r="X614" s="20">
        <f t="shared" si="192"/>
        <v>2.9803781662504483E-2</v>
      </c>
      <c r="Y614" s="67">
        <f t="shared" si="193"/>
        <v>0.41770000000000029</v>
      </c>
      <c r="Z614" s="68">
        <f t="shared" si="194"/>
        <v>4177.0000000000027</v>
      </c>
      <c r="AA614" s="65" t="s">
        <v>52</v>
      </c>
      <c r="AU614" s="23">
        <f t="shared" si="196"/>
        <v>-1</v>
      </c>
      <c r="AV614" s="23" t="str">
        <f t="shared" si="196"/>
        <v/>
      </c>
      <c r="AW614" s="23" t="str">
        <f t="shared" si="196"/>
        <v/>
      </c>
      <c r="AX614" s="23" t="str">
        <f t="shared" si="196"/>
        <v/>
      </c>
      <c r="AY614" s="23" t="str">
        <f t="shared" si="196"/>
        <v/>
      </c>
      <c r="AZ614" s="23"/>
      <c r="BA614" s="25">
        <v>12</v>
      </c>
      <c r="BB614" s="25">
        <v>8.6199999999999992</v>
      </c>
      <c r="BC614" s="25">
        <f t="shared" si="184"/>
        <v>7.6199999999999992</v>
      </c>
      <c r="BD614" s="25">
        <f t="shared" si="197"/>
        <v>8.0866000000000007</v>
      </c>
      <c r="BE614" t="s">
        <v>970</v>
      </c>
      <c r="BF614" s="55">
        <f t="shared" si="187"/>
        <v>0</v>
      </c>
      <c r="BG614" s="66"/>
      <c r="BH614" s="66"/>
      <c r="BI614" s="25"/>
      <c r="BJ614" s="25"/>
      <c r="BK614" s="20"/>
      <c r="BL614" s="24"/>
      <c r="BM614" s="25"/>
      <c r="BN614" s="25"/>
      <c r="BO614" s="25"/>
      <c r="BP614" s="126"/>
    </row>
    <row r="615" spans="1:68" x14ac:dyDescent="0.2">
      <c r="A615" s="56">
        <v>45367</v>
      </c>
      <c r="B615" s="60" t="s">
        <v>892</v>
      </c>
      <c r="C615" s="24" t="s">
        <v>1077</v>
      </c>
      <c r="D615" s="24" t="s">
        <v>573</v>
      </c>
      <c r="F615" s="74" t="s">
        <v>51</v>
      </c>
      <c r="G615" s="74" t="s">
        <v>103</v>
      </c>
      <c r="H615" s="24" t="s">
        <v>112</v>
      </c>
      <c r="I615" s="24">
        <v>8</v>
      </c>
      <c r="J615" s="24">
        <v>16</v>
      </c>
      <c r="K615" s="24" t="s">
        <v>1075</v>
      </c>
      <c r="L615" s="122">
        <v>2</v>
      </c>
      <c r="M615" s="74" t="s">
        <v>931</v>
      </c>
      <c r="N615" s="60" t="s">
        <v>6</v>
      </c>
      <c r="R615" s="79">
        <v>3.2</v>
      </c>
      <c r="S615" s="65" t="s">
        <v>363</v>
      </c>
      <c r="T615" s="66" t="str">
        <f t="shared" si="188"/>
        <v>0.00</v>
      </c>
      <c r="U615" s="66">
        <f t="shared" si="189"/>
        <v>-2</v>
      </c>
      <c r="V615" s="66">
        <f t="shared" si="190"/>
        <v>39.770000000000032</v>
      </c>
      <c r="W615" s="66">
        <f t="shared" si="191"/>
        <v>1403.5</v>
      </c>
      <c r="X615" s="20">
        <f t="shared" si="192"/>
        <v>2.8336302101888158E-2</v>
      </c>
      <c r="Y615" s="67">
        <f t="shared" si="193"/>
        <v>0.39770000000000033</v>
      </c>
      <c r="Z615" s="68">
        <f t="shared" si="194"/>
        <v>3977.0000000000032</v>
      </c>
      <c r="AA615" s="65" t="s">
        <v>52</v>
      </c>
      <c r="AU615" s="23">
        <f t="shared" si="196"/>
        <v>-2</v>
      </c>
      <c r="AV615" s="23" t="str">
        <f t="shared" si="196"/>
        <v/>
      </c>
      <c r="AW615" s="23" t="str">
        <f t="shared" si="196"/>
        <v/>
      </c>
      <c r="AX615" s="23" t="str">
        <f t="shared" si="196"/>
        <v/>
      </c>
      <c r="AY615" s="23" t="str">
        <f t="shared" si="196"/>
        <v/>
      </c>
      <c r="AZ615" s="23"/>
      <c r="BA615" s="25">
        <v>3.7</v>
      </c>
      <c r="BB615" s="25">
        <v>3.99</v>
      </c>
      <c r="BC615" s="25">
        <f t="shared" si="184"/>
        <v>5.98</v>
      </c>
      <c r="BD615" s="25">
        <f t="shared" si="197"/>
        <v>3.7807000000000004</v>
      </c>
      <c r="BE615" t="s">
        <v>970</v>
      </c>
      <c r="BF615" s="55">
        <f t="shared" si="187"/>
        <v>0</v>
      </c>
      <c r="BG615" s="66"/>
      <c r="BH615" s="66"/>
      <c r="BI615" s="25"/>
      <c r="BJ615" s="25"/>
      <c r="BK615" s="20"/>
      <c r="BL615" s="24"/>
      <c r="BM615" s="25"/>
      <c r="BN615" s="25"/>
      <c r="BO615" s="25"/>
      <c r="BP615" s="126"/>
    </row>
    <row r="616" spans="1:68" x14ac:dyDescent="0.2">
      <c r="A616" s="56">
        <v>45367</v>
      </c>
      <c r="B616" s="60" t="s">
        <v>892</v>
      </c>
      <c r="C616" s="24" t="s">
        <v>1079</v>
      </c>
      <c r="D616" s="24" t="s">
        <v>573</v>
      </c>
      <c r="F616" s="74" t="s">
        <v>51</v>
      </c>
      <c r="G616" s="74" t="s">
        <v>103</v>
      </c>
      <c r="H616" s="24" t="s">
        <v>943</v>
      </c>
      <c r="I616" s="24">
        <v>3</v>
      </c>
      <c r="J616" s="24">
        <v>7</v>
      </c>
      <c r="K616" s="24" t="s">
        <v>1078</v>
      </c>
      <c r="L616" s="122">
        <v>1</v>
      </c>
      <c r="M616" s="74" t="s">
        <v>931</v>
      </c>
      <c r="N616" s="60" t="s">
        <v>6</v>
      </c>
      <c r="R616" s="79">
        <v>5.2</v>
      </c>
      <c r="S616" s="65" t="s">
        <v>363</v>
      </c>
      <c r="T616" s="66" t="str">
        <f t="shared" si="188"/>
        <v>0.00</v>
      </c>
      <c r="U616" s="66">
        <f t="shared" si="189"/>
        <v>-1</v>
      </c>
      <c r="V616" s="66">
        <f t="shared" si="190"/>
        <v>38.770000000000032</v>
      </c>
      <c r="W616" s="66">
        <f t="shared" si="191"/>
        <v>1404.5</v>
      </c>
      <c r="X616" s="20">
        <f t="shared" si="192"/>
        <v>2.7604129583481688E-2</v>
      </c>
      <c r="Y616" s="67">
        <f t="shared" si="193"/>
        <v>0.38770000000000032</v>
      </c>
      <c r="Z616" s="68">
        <f t="shared" si="194"/>
        <v>3877.0000000000032</v>
      </c>
      <c r="AA616" s="65" t="s">
        <v>52</v>
      </c>
      <c r="AU616" s="23">
        <f t="shared" si="196"/>
        <v>-1</v>
      </c>
      <c r="AV616" s="23" t="str">
        <f t="shared" si="196"/>
        <v/>
      </c>
      <c r="AW616" s="23" t="str">
        <f t="shared" si="196"/>
        <v/>
      </c>
      <c r="AX616" s="23" t="str">
        <f t="shared" si="196"/>
        <v/>
      </c>
      <c r="AY616" s="23" t="str">
        <f t="shared" si="196"/>
        <v/>
      </c>
      <c r="AZ616" s="23"/>
      <c r="BA616" s="25">
        <v>5.2</v>
      </c>
      <c r="BB616" s="25">
        <v>5.3</v>
      </c>
      <c r="BC616" s="25">
        <f t="shared" si="184"/>
        <v>4.3</v>
      </c>
      <c r="BD616" s="25">
        <f t="shared" si="197"/>
        <v>4.9990000000000006</v>
      </c>
      <c r="BE616" t="s">
        <v>970</v>
      </c>
      <c r="BF616" s="55">
        <f t="shared" si="187"/>
        <v>0</v>
      </c>
      <c r="BG616" s="66"/>
      <c r="BH616" s="66"/>
      <c r="BI616" s="25"/>
      <c r="BJ616" s="25"/>
      <c r="BK616" s="20"/>
      <c r="BL616" s="24"/>
      <c r="BM616" s="25"/>
      <c r="BN616" s="25"/>
      <c r="BO616" s="25"/>
      <c r="BP616" s="126"/>
    </row>
    <row r="617" spans="1:68" x14ac:dyDescent="0.2">
      <c r="A617" s="56">
        <v>45367</v>
      </c>
      <c r="B617" s="60" t="s">
        <v>892</v>
      </c>
      <c r="C617" s="24" t="s">
        <v>1082</v>
      </c>
      <c r="D617" s="24" t="s">
        <v>573</v>
      </c>
      <c r="F617" s="74" t="s">
        <v>51</v>
      </c>
      <c r="G617" s="74" t="s">
        <v>103</v>
      </c>
      <c r="H617" s="24" t="s">
        <v>1080</v>
      </c>
      <c r="I617" s="24">
        <v>9</v>
      </c>
      <c r="J617" s="24">
        <v>5</v>
      </c>
      <c r="K617" s="26" t="s">
        <v>1081</v>
      </c>
      <c r="L617" s="122">
        <v>2</v>
      </c>
      <c r="M617" s="74" t="s">
        <v>358</v>
      </c>
      <c r="N617" s="60" t="s">
        <v>7</v>
      </c>
      <c r="R617" s="79">
        <v>3.8</v>
      </c>
      <c r="S617" s="65" t="s">
        <v>372</v>
      </c>
      <c r="T617" s="66">
        <f t="shared" si="188"/>
        <v>7.6</v>
      </c>
      <c r="U617" s="66">
        <f t="shared" si="189"/>
        <v>5.6</v>
      </c>
      <c r="V617" s="66">
        <f t="shared" si="190"/>
        <v>44.370000000000033</v>
      </c>
      <c r="W617" s="66">
        <f t="shared" si="191"/>
        <v>1406.5</v>
      </c>
      <c r="X617" s="20">
        <f t="shared" si="192"/>
        <v>3.1546391752577341E-2</v>
      </c>
      <c r="Y617" s="67">
        <f t="shared" si="193"/>
        <v>0.44370000000000032</v>
      </c>
      <c r="Z617" s="68">
        <f t="shared" si="194"/>
        <v>4437.0000000000036</v>
      </c>
      <c r="AA617" s="65" t="s">
        <v>53</v>
      </c>
      <c r="AU617" s="23">
        <f t="shared" si="196"/>
        <v>5.6</v>
      </c>
      <c r="AV617" s="23" t="str">
        <f t="shared" si="196"/>
        <v/>
      </c>
      <c r="AW617" s="23" t="str">
        <f t="shared" si="196"/>
        <v/>
      </c>
      <c r="AX617" s="23" t="str">
        <f t="shared" si="196"/>
        <v/>
      </c>
      <c r="AY617" s="23" t="str">
        <f t="shared" si="196"/>
        <v/>
      </c>
      <c r="AZ617" s="23"/>
      <c r="BA617" s="25">
        <v>3.8</v>
      </c>
      <c r="BB617" s="25">
        <v>4.0999999999999996</v>
      </c>
      <c r="BC617" s="25">
        <f t="shared" si="184"/>
        <v>6.1999999999999993</v>
      </c>
      <c r="BD617" s="25">
        <f t="shared" si="197"/>
        <v>3.883</v>
      </c>
      <c r="BE617" t="s">
        <v>970</v>
      </c>
      <c r="BF617" s="55">
        <f t="shared" si="187"/>
        <v>0</v>
      </c>
      <c r="BG617" s="66"/>
      <c r="BH617" s="66"/>
      <c r="BI617" s="25"/>
      <c r="BJ617" s="25"/>
      <c r="BK617" s="20"/>
      <c r="BL617" s="24"/>
      <c r="BM617" s="25"/>
      <c r="BN617" s="25"/>
      <c r="BO617" s="25"/>
      <c r="BP617" s="126"/>
    </row>
    <row r="618" spans="1:68" x14ac:dyDescent="0.2">
      <c r="A618" s="56">
        <v>45367</v>
      </c>
      <c r="B618" s="60" t="s">
        <v>892</v>
      </c>
      <c r="C618" s="24" t="s">
        <v>1073</v>
      </c>
      <c r="D618" s="24" t="s">
        <v>573</v>
      </c>
      <c r="F618" s="74" t="s">
        <v>51</v>
      </c>
      <c r="G618" s="74" t="s">
        <v>103</v>
      </c>
      <c r="H618" s="24" t="s">
        <v>66</v>
      </c>
      <c r="I618" s="24">
        <v>2</v>
      </c>
      <c r="J618" s="24">
        <v>2</v>
      </c>
      <c r="K618" s="26" t="s">
        <v>1072</v>
      </c>
      <c r="L618" s="122">
        <v>1</v>
      </c>
      <c r="M618" s="74" t="s">
        <v>105</v>
      </c>
      <c r="N618" s="60" t="s">
        <v>6</v>
      </c>
      <c r="R618" s="79">
        <v>4.2</v>
      </c>
      <c r="S618" s="65" t="s">
        <v>372</v>
      </c>
      <c r="T618" s="66">
        <f t="shared" si="188"/>
        <v>4.2</v>
      </c>
      <c r="U618" s="66">
        <f t="shared" si="189"/>
        <v>3.2</v>
      </c>
      <c r="V618" s="66">
        <f t="shared" si="190"/>
        <v>47.570000000000036</v>
      </c>
      <c r="W618" s="66">
        <f t="shared" si="191"/>
        <v>1407.5</v>
      </c>
      <c r="X618" s="20">
        <f t="shared" si="192"/>
        <v>3.3797513321492036E-2</v>
      </c>
      <c r="Y618" s="67">
        <f t="shared" si="193"/>
        <v>0.47570000000000034</v>
      </c>
      <c r="Z618" s="68">
        <f t="shared" si="194"/>
        <v>4757.0000000000036</v>
      </c>
      <c r="AA618" s="65" t="s">
        <v>53</v>
      </c>
      <c r="AU618" s="23">
        <f t="shared" si="196"/>
        <v>3.2</v>
      </c>
      <c r="AV618" s="23" t="str">
        <f t="shared" si="196"/>
        <v/>
      </c>
      <c r="AW618" s="23" t="str">
        <f t="shared" si="196"/>
        <v/>
      </c>
      <c r="AX618" s="23" t="str">
        <f t="shared" si="196"/>
        <v/>
      </c>
      <c r="AY618" s="23" t="str">
        <f t="shared" si="196"/>
        <v/>
      </c>
      <c r="AZ618" s="23"/>
      <c r="BA618" s="25">
        <v>4.2</v>
      </c>
      <c r="BB618" s="25">
        <v>4.29</v>
      </c>
      <c r="BC618" s="25">
        <f t="shared" si="184"/>
        <v>3.29</v>
      </c>
      <c r="BD618" s="25">
        <f t="shared" si="197"/>
        <v>4.0597000000000003</v>
      </c>
      <c r="BE618" t="s">
        <v>970</v>
      </c>
      <c r="BF618" s="55">
        <f t="shared" si="187"/>
        <v>0</v>
      </c>
      <c r="BG618" s="66"/>
      <c r="BH618" s="66"/>
      <c r="BI618" s="25"/>
      <c r="BJ618" s="25"/>
      <c r="BK618" s="20"/>
      <c r="BL618" s="24"/>
      <c r="BM618" s="25"/>
      <c r="BN618" s="25"/>
      <c r="BO618" s="25"/>
      <c r="BP618" s="126"/>
    </row>
    <row r="619" spans="1:68" x14ac:dyDescent="0.2">
      <c r="A619" s="56">
        <v>45367</v>
      </c>
      <c r="B619" s="60" t="s">
        <v>892</v>
      </c>
      <c r="C619" s="24" t="s">
        <v>1076</v>
      </c>
      <c r="D619" s="24" t="s">
        <v>573</v>
      </c>
      <c r="F619" s="74" t="s">
        <v>51</v>
      </c>
      <c r="G619" s="74" t="s">
        <v>103</v>
      </c>
      <c r="H619" s="24" t="s">
        <v>58</v>
      </c>
      <c r="I619" s="61" t="s">
        <v>156</v>
      </c>
      <c r="J619" s="61" t="s">
        <v>80</v>
      </c>
      <c r="K619" s="26" t="s">
        <v>1074</v>
      </c>
      <c r="L619" s="122">
        <v>1</v>
      </c>
      <c r="M619" s="74" t="s">
        <v>931</v>
      </c>
      <c r="N619" s="60" t="s">
        <v>6</v>
      </c>
      <c r="R619" s="79">
        <v>4.5999999999999996</v>
      </c>
      <c r="S619" s="65" t="s">
        <v>372</v>
      </c>
      <c r="T619" s="66">
        <f t="shared" si="188"/>
        <v>4.5999999999999996</v>
      </c>
      <c r="U619" s="66">
        <f t="shared" si="189"/>
        <v>3.5999999999999996</v>
      </c>
      <c r="V619" s="66">
        <f t="shared" si="190"/>
        <v>51.170000000000037</v>
      </c>
      <c r="W619" s="66">
        <f t="shared" si="191"/>
        <v>1408.5</v>
      </c>
      <c r="X619" s="20">
        <f t="shared" si="192"/>
        <v>3.6329428470003575E-2</v>
      </c>
      <c r="Y619" s="67">
        <f t="shared" si="193"/>
        <v>0.51170000000000038</v>
      </c>
      <c r="Z619" s="68">
        <f t="shared" si="194"/>
        <v>5117.0000000000036</v>
      </c>
      <c r="AA619" s="65" t="s">
        <v>53</v>
      </c>
      <c r="AU619" s="23">
        <f t="shared" si="196"/>
        <v>3.5999999999999996</v>
      </c>
      <c r="AV619" s="23" t="str">
        <f t="shared" si="196"/>
        <v/>
      </c>
      <c r="AW619" s="23" t="str">
        <f t="shared" si="196"/>
        <v/>
      </c>
      <c r="AX619" s="23" t="str">
        <f t="shared" si="196"/>
        <v/>
      </c>
      <c r="AY619" s="23" t="str">
        <f t="shared" si="196"/>
        <v/>
      </c>
      <c r="AZ619" s="23"/>
      <c r="BA619" s="25">
        <v>5</v>
      </c>
      <c r="BB619" s="25">
        <v>5.46</v>
      </c>
      <c r="BC619" s="25">
        <f t="shared" si="184"/>
        <v>4.46</v>
      </c>
      <c r="BD619" s="25">
        <f t="shared" si="197"/>
        <v>5.1478000000000002</v>
      </c>
      <c r="BE619" t="s">
        <v>970</v>
      </c>
      <c r="BF619" s="55">
        <f t="shared" si="187"/>
        <v>0</v>
      </c>
      <c r="BG619" s="66"/>
      <c r="BH619" s="66"/>
      <c r="BI619" s="25"/>
      <c r="BJ619" s="25"/>
      <c r="BK619" s="20"/>
      <c r="BL619" s="24"/>
      <c r="BM619" s="25"/>
      <c r="BN619" s="25"/>
      <c r="BO619" s="25"/>
      <c r="BP619" s="126"/>
    </row>
    <row r="620" spans="1:68" x14ac:dyDescent="0.2">
      <c r="A620" s="56">
        <v>45367</v>
      </c>
      <c r="B620" s="60" t="s">
        <v>892</v>
      </c>
      <c r="C620" s="24" t="s">
        <v>1082</v>
      </c>
      <c r="D620" s="24" t="s">
        <v>573</v>
      </c>
      <c r="F620" s="74" t="s">
        <v>51</v>
      </c>
      <c r="G620" s="74" t="s">
        <v>103</v>
      </c>
      <c r="H620" s="24" t="s">
        <v>1080</v>
      </c>
      <c r="I620" s="24">
        <v>9</v>
      </c>
      <c r="J620" s="24">
        <v>5</v>
      </c>
      <c r="K620" s="26" t="s">
        <v>1081</v>
      </c>
      <c r="L620" s="122">
        <v>1</v>
      </c>
      <c r="M620" s="74" t="s">
        <v>931</v>
      </c>
      <c r="N620" s="60" t="s">
        <v>6</v>
      </c>
      <c r="R620" s="79">
        <v>17.7</v>
      </c>
      <c r="S620" s="65" t="s">
        <v>372</v>
      </c>
      <c r="T620" s="66">
        <f t="shared" si="188"/>
        <v>17.7</v>
      </c>
      <c r="U620" s="66">
        <f t="shared" si="189"/>
        <v>16.7</v>
      </c>
      <c r="V620" s="66">
        <f t="shared" si="190"/>
        <v>67.870000000000033</v>
      </c>
      <c r="W620" s="66">
        <f t="shared" si="191"/>
        <v>1409.5</v>
      </c>
      <c r="X620" s="20">
        <f t="shared" si="192"/>
        <v>4.8151826888967741E-2</v>
      </c>
      <c r="Y620" s="67">
        <f t="shared" si="193"/>
        <v>0.6787000000000003</v>
      </c>
      <c r="Z620" s="68">
        <f t="shared" si="194"/>
        <v>6787.0000000000036</v>
      </c>
      <c r="AA620" s="65" t="s">
        <v>53</v>
      </c>
      <c r="AU620" s="23">
        <f t="shared" si="196"/>
        <v>16.7</v>
      </c>
      <c r="AV620" s="23" t="str">
        <f t="shared" si="196"/>
        <v/>
      </c>
      <c r="AW620" s="23" t="str">
        <f t="shared" si="196"/>
        <v/>
      </c>
      <c r="AX620" s="23" t="str">
        <f t="shared" si="196"/>
        <v/>
      </c>
      <c r="AY620" s="23" t="str">
        <f t="shared" si="196"/>
        <v/>
      </c>
      <c r="AZ620" s="23"/>
      <c r="BA620" s="25">
        <v>17.7</v>
      </c>
      <c r="BB620" s="25">
        <v>20.71</v>
      </c>
      <c r="BC620" s="25">
        <f t="shared" si="184"/>
        <v>19.71</v>
      </c>
      <c r="BD620" s="25">
        <f t="shared" si="197"/>
        <v>19.330300000000001</v>
      </c>
      <c r="BE620" t="s">
        <v>970</v>
      </c>
      <c r="BF620" s="55">
        <f t="shared" si="187"/>
        <v>0</v>
      </c>
      <c r="BG620" s="66"/>
      <c r="BH620" s="66"/>
      <c r="BI620" s="25"/>
      <c r="BJ620" s="25"/>
      <c r="BK620" s="20"/>
      <c r="BL620" s="24"/>
      <c r="BM620" s="25"/>
      <c r="BN620" s="25"/>
      <c r="BO620" s="25"/>
      <c r="BP620" s="126"/>
    </row>
    <row r="621" spans="1:68" x14ac:dyDescent="0.2">
      <c r="A621" s="56">
        <v>45368</v>
      </c>
      <c r="B621" s="60" t="s">
        <v>892</v>
      </c>
      <c r="C621" s="24" t="s">
        <v>1083</v>
      </c>
      <c r="D621" s="24" t="s">
        <v>577</v>
      </c>
      <c r="F621" s="24" t="s">
        <v>659</v>
      </c>
      <c r="G621" s="74" t="s">
        <v>103</v>
      </c>
      <c r="H621" s="24" t="s">
        <v>958</v>
      </c>
      <c r="I621" s="61" t="s">
        <v>80</v>
      </c>
      <c r="J621" s="61" t="s">
        <v>136</v>
      </c>
      <c r="K621" s="24" t="s">
        <v>1084</v>
      </c>
      <c r="L621" s="122">
        <v>2</v>
      </c>
      <c r="M621" s="74" t="s">
        <v>105</v>
      </c>
      <c r="N621" s="60" t="s">
        <v>6</v>
      </c>
      <c r="R621" s="79">
        <v>5</v>
      </c>
      <c r="S621" s="65" t="s">
        <v>363</v>
      </c>
      <c r="T621" s="66" t="str">
        <f t="shared" si="188"/>
        <v>0.00</v>
      </c>
      <c r="U621" s="66">
        <f t="shared" si="189"/>
        <v>-2</v>
      </c>
      <c r="V621" s="66">
        <f t="shared" si="190"/>
        <v>65.870000000000033</v>
      </c>
      <c r="W621" s="66">
        <f t="shared" si="191"/>
        <v>1411.5</v>
      </c>
      <c r="X621" s="20">
        <f t="shared" si="192"/>
        <v>4.666666666666669E-2</v>
      </c>
      <c r="Y621" s="67">
        <f t="shared" si="193"/>
        <v>0.65870000000000029</v>
      </c>
      <c r="Z621" s="68">
        <f t="shared" si="194"/>
        <v>6587.0000000000036</v>
      </c>
      <c r="AA621" s="88" t="s">
        <v>52</v>
      </c>
      <c r="AU621" s="23">
        <f t="shared" si="196"/>
        <v>-2</v>
      </c>
      <c r="AV621" s="23" t="str">
        <f t="shared" si="196"/>
        <v/>
      </c>
      <c r="AW621" s="23" t="str">
        <f t="shared" si="196"/>
        <v/>
      </c>
      <c r="AX621" s="23" t="str">
        <f t="shared" si="196"/>
        <v/>
      </c>
      <c r="AY621" s="23" t="str">
        <f t="shared" si="196"/>
        <v/>
      </c>
      <c r="AZ621" s="23"/>
      <c r="BA621" s="25">
        <v>0</v>
      </c>
      <c r="BB621" s="25">
        <v>0</v>
      </c>
      <c r="BC621" s="25">
        <f t="shared" si="184"/>
        <v>-2</v>
      </c>
      <c r="BD621" s="25">
        <f>0.94*(BB621-1)+1</f>
        <v>6.0000000000000053E-2</v>
      </c>
      <c r="BE621" t="s">
        <v>969</v>
      </c>
      <c r="BF621" s="55">
        <f t="shared" si="187"/>
        <v>0</v>
      </c>
      <c r="BG621" s="66"/>
      <c r="BH621" s="66"/>
      <c r="BI621" s="25"/>
      <c r="BJ621" s="25"/>
      <c r="BK621" s="20"/>
      <c r="BL621" s="24"/>
      <c r="BM621" s="25"/>
      <c r="BN621" s="25"/>
      <c r="BO621" s="25"/>
      <c r="BP621" s="126"/>
    </row>
    <row r="622" spans="1:68" x14ac:dyDescent="0.2">
      <c r="A622" s="56">
        <v>45368</v>
      </c>
      <c r="B622" s="60" t="s">
        <v>892</v>
      </c>
      <c r="C622" s="24" t="s">
        <v>1086</v>
      </c>
      <c r="D622" s="24" t="s">
        <v>577</v>
      </c>
      <c r="F622" s="24" t="s">
        <v>659</v>
      </c>
      <c r="G622" s="74" t="s">
        <v>103</v>
      </c>
      <c r="H622" s="24" t="s">
        <v>958</v>
      </c>
      <c r="I622" s="61" t="s">
        <v>156</v>
      </c>
      <c r="J622" s="61" t="s">
        <v>96</v>
      </c>
      <c r="K622" s="24" t="s">
        <v>1085</v>
      </c>
      <c r="L622" s="122">
        <v>1</v>
      </c>
      <c r="M622" s="74" t="s">
        <v>105</v>
      </c>
      <c r="N622" s="60" t="s">
        <v>6</v>
      </c>
      <c r="R622" s="79">
        <v>4</v>
      </c>
      <c r="S622" s="65" t="s">
        <v>363</v>
      </c>
      <c r="T622" s="66" t="str">
        <f t="shared" si="188"/>
        <v>0.00</v>
      </c>
      <c r="U622" s="66">
        <f t="shared" si="189"/>
        <v>-1</v>
      </c>
      <c r="V622" s="66">
        <f t="shared" si="190"/>
        <v>64.870000000000033</v>
      </c>
      <c r="W622" s="66">
        <f t="shared" si="191"/>
        <v>1412.5</v>
      </c>
      <c r="X622" s="20">
        <f t="shared" si="192"/>
        <v>4.5925663716814183E-2</v>
      </c>
      <c r="Y622" s="67">
        <f t="shared" si="193"/>
        <v>0.64870000000000028</v>
      </c>
      <c r="Z622" s="68">
        <f t="shared" si="194"/>
        <v>6487.0000000000036</v>
      </c>
      <c r="AA622" s="88" t="s">
        <v>52</v>
      </c>
      <c r="AU622" s="23">
        <f t="shared" si="196"/>
        <v>-1</v>
      </c>
      <c r="AV622" s="23" t="str">
        <f t="shared" si="196"/>
        <v/>
      </c>
      <c r="AW622" s="23" t="str">
        <f t="shared" si="196"/>
        <v/>
      </c>
      <c r="AX622" s="23" t="str">
        <f t="shared" si="196"/>
        <v/>
      </c>
      <c r="AY622" s="23" t="str">
        <f t="shared" si="196"/>
        <v/>
      </c>
      <c r="AZ622" s="23"/>
      <c r="BA622" s="25">
        <v>0</v>
      </c>
      <c r="BB622" s="25">
        <v>0</v>
      </c>
      <c r="BC622" s="25">
        <f t="shared" si="184"/>
        <v>-1</v>
      </c>
      <c r="BD622" s="25">
        <f>0.94*(BB622-1)+1</f>
        <v>6.0000000000000053E-2</v>
      </c>
      <c r="BE622" t="s">
        <v>970</v>
      </c>
      <c r="BF622" s="55">
        <f t="shared" si="187"/>
        <v>0</v>
      </c>
      <c r="BG622" s="66"/>
      <c r="BH622" s="66"/>
      <c r="BI622" s="25"/>
      <c r="BJ622" s="25"/>
      <c r="BK622" s="20"/>
      <c r="BL622" s="24"/>
      <c r="BM622" s="25"/>
      <c r="BN622" s="25"/>
      <c r="BO622" s="25"/>
      <c r="BP622" s="126"/>
    </row>
    <row r="623" spans="1:68" x14ac:dyDescent="0.2">
      <c r="A623" s="56">
        <v>45368</v>
      </c>
      <c r="B623" s="60" t="s">
        <v>892</v>
      </c>
      <c r="C623" s="24" t="s">
        <v>1090</v>
      </c>
      <c r="D623" s="24" t="s">
        <v>577</v>
      </c>
      <c r="F623" s="24" t="s">
        <v>659</v>
      </c>
      <c r="G623" s="74" t="s">
        <v>103</v>
      </c>
      <c r="H623" s="24" t="s">
        <v>958</v>
      </c>
      <c r="I623" s="24">
        <v>9</v>
      </c>
      <c r="J623" s="24">
        <v>7</v>
      </c>
      <c r="K623" s="24" t="s">
        <v>1088</v>
      </c>
      <c r="L623" s="122">
        <v>2</v>
      </c>
      <c r="M623" s="74" t="s">
        <v>105</v>
      </c>
      <c r="N623" s="60" t="s">
        <v>6</v>
      </c>
      <c r="R623" s="79">
        <v>4.8</v>
      </c>
      <c r="S623" s="65" t="s">
        <v>363</v>
      </c>
      <c r="T623" s="66" t="str">
        <f t="shared" si="188"/>
        <v>0.00</v>
      </c>
      <c r="U623" s="66">
        <f t="shared" si="189"/>
        <v>-2</v>
      </c>
      <c r="V623" s="66">
        <f t="shared" si="190"/>
        <v>62.870000000000033</v>
      </c>
      <c r="W623" s="66">
        <f t="shared" si="191"/>
        <v>1414.5</v>
      </c>
      <c r="X623" s="20">
        <f t="shared" si="192"/>
        <v>4.4446800989749048E-2</v>
      </c>
      <c r="Y623" s="67">
        <f t="shared" si="193"/>
        <v>0.62870000000000037</v>
      </c>
      <c r="Z623" s="68">
        <f t="shared" si="194"/>
        <v>6287.0000000000036</v>
      </c>
      <c r="AA623" s="88" t="s">
        <v>52</v>
      </c>
      <c r="AU623" s="23">
        <f t="shared" si="196"/>
        <v>-2</v>
      </c>
      <c r="AV623" s="23" t="str">
        <f t="shared" si="196"/>
        <v/>
      </c>
      <c r="AW623" s="23" t="str">
        <f t="shared" si="196"/>
        <v/>
      </c>
      <c r="AX623" s="23" t="str">
        <f t="shared" si="196"/>
        <v/>
      </c>
      <c r="AY623" s="23" t="str">
        <f t="shared" si="196"/>
        <v/>
      </c>
      <c r="AZ623" s="23"/>
      <c r="BA623" s="25">
        <v>0</v>
      </c>
      <c r="BB623" s="25">
        <v>0</v>
      </c>
      <c r="BC623" s="25">
        <f t="shared" si="184"/>
        <v>-2</v>
      </c>
      <c r="BD623" s="25">
        <f>0.94*(BB623-1)+1</f>
        <v>6.0000000000000053E-2</v>
      </c>
      <c r="BE623" t="s">
        <v>970</v>
      </c>
      <c r="BF623" s="55">
        <f t="shared" si="187"/>
        <v>0</v>
      </c>
      <c r="BG623" s="66"/>
      <c r="BH623" s="66"/>
      <c r="BI623" s="25"/>
      <c r="BJ623" s="25"/>
      <c r="BK623" s="20"/>
      <c r="BL623" s="24"/>
      <c r="BM623" s="25"/>
      <c r="BN623" s="25"/>
      <c r="BO623" s="25"/>
      <c r="BP623" s="126"/>
    </row>
    <row r="624" spans="1:68" x14ac:dyDescent="0.2">
      <c r="A624" s="56">
        <v>45368</v>
      </c>
      <c r="B624" s="60" t="s">
        <v>892</v>
      </c>
      <c r="C624" s="24" t="s">
        <v>1089</v>
      </c>
      <c r="D624" s="24" t="s">
        <v>577</v>
      </c>
      <c r="F624" s="74" t="s">
        <v>51</v>
      </c>
      <c r="G624" s="74" t="s">
        <v>103</v>
      </c>
      <c r="H624" s="24" t="s">
        <v>132</v>
      </c>
      <c r="I624" s="24">
        <v>8</v>
      </c>
      <c r="J624" s="24">
        <v>10</v>
      </c>
      <c r="K624" s="26" t="s">
        <v>1087</v>
      </c>
      <c r="L624" s="122">
        <v>2</v>
      </c>
      <c r="M624" s="74" t="s">
        <v>105</v>
      </c>
      <c r="N624" s="60" t="s">
        <v>6</v>
      </c>
      <c r="R624" s="79">
        <v>4.2</v>
      </c>
      <c r="S624" s="65" t="s">
        <v>372</v>
      </c>
      <c r="T624" s="66">
        <f t="shared" si="188"/>
        <v>8.4</v>
      </c>
      <c r="U624" s="66">
        <f t="shared" si="189"/>
        <v>6.4</v>
      </c>
      <c r="V624" s="66">
        <f t="shared" si="190"/>
        <v>69.270000000000039</v>
      </c>
      <c r="W624" s="66">
        <f t="shared" si="191"/>
        <v>1416.5</v>
      </c>
      <c r="X624" s="20">
        <f t="shared" si="192"/>
        <v>4.8902223791034267E-2</v>
      </c>
      <c r="Y624" s="67">
        <f t="shared" si="193"/>
        <v>0.69270000000000043</v>
      </c>
      <c r="Z624" s="68">
        <f t="shared" si="194"/>
        <v>6927.0000000000036</v>
      </c>
      <c r="AA624" s="65" t="s">
        <v>53</v>
      </c>
      <c r="AU624" s="23">
        <f t="shared" si="196"/>
        <v>6.4</v>
      </c>
      <c r="AV624" s="23" t="str">
        <f t="shared" si="196"/>
        <v/>
      </c>
      <c r="AW624" s="23" t="str">
        <f t="shared" si="196"/>
        <v/>
      </c>
      <c r="AX624" s="23" t="str">
        <f t="shared" si="196"/>
        <v/>
      </c>
      <c r="AY624" s="23" t="str">
        <f t="shared" si="196"/>
        <v/>
      </c>
      <c r="AZ624" s="23"/>
      <c r="BA624" s="25">
        <v>4.4000000000000004</v>
      </c>
      <c r="BB624" s="25">
        <v>4.54</v>
      </c>
      <c r="BC624" s="25">
        <f t="shared" ref="BC624:BC671" si="198">((BB624*(L624))-(L624))</f>
        <v>7.08</v>
      </c>
      <c r="BD624" s="25">
        <f t="shared" ref="BD624:BD637" si="199">0.93*(BB624-1)+1</f>
        <v>4.2922000000000002</v>
      </c>
      <c r="BE624" t="s">
        <v>970</v>
      </c>
      <c r="BF624" s="55">
        <f t="shared" si="187"/>
        <v>0</v>
      </c>
      <c r="BG624" s="66"/>
      <c r="BH624" s="66"/>
      <c r="BI624" s="25"/>
      <c r="BJ624" s="25"/>
      <c r="BK624" s="20"/>
      <c r="BL624" s="24"/>
      <c r="BM624" s="25"/>
      <c r="BN624" s="25"/>
      <c r="BO624" s="25"/>
      <c r="BP624" s="126"/>
    </row>
    <row r="625" spans="1:68" x14ac:dyDescent="0.2">
      <c r="A625" s="56">
        <v>45370</v>
      </c>
      <c r="B625" s="60" t="s">
        <v>892</v>
      </c>
      <c r="C625" s="24" t="s">
        <v>1094</v>
      </c>
      <c r="D625" s="24" t="s">
        <v>584</v>
      </c>
      <c r="F625" s="74" t="s">
        <v>51</v>
      </c>
      <c r="G625" s="74" t="s">
        <v>103</v>
      </c>
      <c r="H625" s="24" t="s">
        <v>285</v>
      </c>
      <c r="I625" s="24">
        <v>1</v>
      </c>
      <c r="J625" s="24">
        <v>5</v>
      </c>
      <c r="K625" s="87" t="s">
        <v>1091</v>
      </c>
      <c r="L625" s="122">
        <v>2</v>
      </c>
      <c r="M625" s="74" t="s">
        <v>105</v>
      </c>
      <c r="N625" s="60" t="s">
        <v>6</v>
      </c>
      <c r="R625" s="79">
        <v>3.8</v>
      </c>
      <c r="S625" s="65" t="s">
        <v>373</v>
      </c>
      <c r="T625" s="66" t="str">
        <f t="shared" si="188"/>
        <v>0.00</v>
      </c>
      <c r="U625" s="66">
        <f t="shared" si="189"/>
        <v>-2</v>
      </c>
      <c r="V625" s="66">
        <f t="shared" si="190"/>
        <v>67.270000000000039</v>
      </c>
      <c r="W625" s="66">
        <f t="shared" si="191"/>
        <v>1418.5</v>
      </c>
      <c r="X625" s="20">
        <f t="shared" si="192"/>
        <v>4.7423334508283427E-2</v>
      </c>
      <c r="Y625" s="67">
        <f t="shared" si="193"/>
        <v>0.67270000000000041</v>
      </c>
      <c r="Z625" s="68">
        <f t="shared" si="194"/>
        <v>6727.0000000000036</v>
      </c>
      <c r="AA625" s="88" t="s">
        <v>52</v>
      </c>
      <c r="AU625" s="23">
        <f t="shared" si="196"/>
        <v>-2</v>
      </c>
      <c r="AV625" s="23" t="str">
        <f t="shared" si="196"/>
        <v/>
      </c>
      <c r="AW625" s="23" t="str">
        <f t="shared" si="196"/>
        <v/>
      </c>
      <c r="AX625" s="23" t="str">
        <f t="shared" si="196"/>
        <v/>
      </c>
      <c r="AY625" s="23" t="str">
        <f t="shared" si="196"/>
        <v/>
      </c>
      <c r="AZ625" s="23"/>
      <c r="BA625" s="25">
        <v>6.5</v>
      </c>
      <c r="BB625" s="25">
        <v>6.2</v>
      </c>
      <c r="BC625" s="25">
        <f t="shared" si="198"/>
        <v>10.4</v>
      </c>
      <c r="BD625" s="25">
        <f t="shared" si="199"/>
        <v>5.8360000000000003</v>
      </c>
      <c r="BE625" t="s">
        <v>970</v>
      </c>
      <c r="BF625" s="55">
        <f t="shared" si="187"/>
        <v>0</v>
      </c>
      <c r="BG625" s="66"/>
      <c r="BH625" s="66"/>
      <c r="BI625" s="25"/>
      <c r="BJ625" s="25"/>
      <c r="BK625" s="20"/>
      <c r="BL625" s="24"/>
      <c r="BM625" s="25"/>
      <c r="BN625" s="25"/>
      <c r="BO625" s="25"/>
      <c r="BP625" s="126"/>
    </row>
    <row r="626" spans="1:68" x14ac:dyDescent="0.2">
      <c r="A626" s="56">
        <v>45370</v>
      </c>
      <c r="B626" s="60" t="s">
        <v>892</v>
      </c>
      <c r="C626" s="24" t="s">
        <v>1093</v>
      </c>
      <c r="D626" s="24" t="s">
        <v>584</v>
      </c>
      <c r="F626" s="74" t="s">
        <v>51</v>
      </c>
      <c r="G626" s="74" t="s">
        <v>103</v>
      </c>
      <c r="H626" s="24" t="s">
        <v>1038</v>
      </c>
      <c r="I626" s="24">
        <v>7</v>
      </c>
      <c r="J626" s="24">
        <v>5</v>
      </c>
      <c r="K626" s="87" t="s">
        <v>1092</v>
      </c>
      <c r="L626" s="122">
        <v>2</v>
      </c>
      <c r="M626" s="74" t="s">
        <v>931</v>
      </c>
      <c r="N626" s="60" t="s">
        <v>6</v>
      </c>
      <c r="R626" s="79">
        <v>5.4</v>
      </c>
      <c r="S626" s="65" t="s">
        <v>373</v>
      </c>
      <c r="T626" s="66" t="str">
        <f t="shared" si="188"/>
        <v>0.00</v>
      </c>
      <c r="U626" s="66">
        <f t="shared" si="189"/>
        <v>-2</v>
      </c>
      <c r="V626" s="66">
        <f t="shared" si="190"/>
        <v>65.270000000000039</v>
      </c>
      <c r="W626" s="66">
        <f t="shared" si="191"/>
        <v>1420.5</v>
      </c>
      <c r="X626" s="20">
        <f t="shared" si="192"/>
        <v>4.5948609644491406E-2</v>
      </c>
      <c r="Y626" s="67">
        <f t="shared" si="193"/>
        <v>0.65270000000000039</v>
      </c>
      <c r="Z626" s="68">
        <f t="shared" si="194"/>
        <v>6527.0000000000036</v>
      </c>
      <c r="AA626" s="88" t="s">
        <v>52</v>
      </c>
      <c r="AU626" s="23">
        <f t="shared" si="196"/>
        <v>-2</v>
      </c>
      <c r="AV626" s="23" t="str">
        <f t="shared" si="196"/>
        <v/>
      </c>
      <c r="AW626" s="23" t="str">
        <f t="shared" si="196"/>
        <v/>
      </c>
      <c r="AX626" s="23" t="str">
        <f t="shared" si="196"/>
        <v/>
      </c>
      <c r="AY626" s="23" t="str">
        <f t="shared" si="196"/>
        <v/>
      </c>
      <c r="AZ626" s="23"/>
      <c r="BA626" s="25">
        <v>5.5</v>
      </c>
      <c r="BB626" s="25">
        <v>6.2</v>
      </c>
      <c r="BC626" s="25">
        <f t="shared" si="198"/>
        <v>10.4</v>
      </c>
      <c r="BD626" s="25">
        <f t="shared" si="199"/>
        <v>5.8360000000000003</v>
      </c>
      <c r="BE626" t="s">
        <v>969</v>
      </c>
      <c r="BF626" s="55">
        <f t="shared" si="187"/>
        <v>0</v>
      </c>
      <c r="BG626" s="66"/>
      <c r="BH626" s="66"/>
      <c r="BI626" s="25"/>
      <c r="BJ626" s="25"/>
      <c r="BK626" s="20"/>
      <c r="BL626" s="24"/>
      <c r="BM626" s="25"/>
      <c r="BN626" s="25"/>
      <c r="BO626" s="25"/>
      <c r="BP626" s="126"/>
    </row>
    <row r="627" spans="1:68" x14ac:dyDescent="0.2">
      <c r="A627" s="56">
        <v>45371</v>
      </c>
      <c r="B627" s="60" t="s">
        <v>892</v>
      </c>
      <c r="C627" s="24" t="s">
        <v>1096</v>
      </c>
      <c r="D627" s="24" t="s">
        <v>397</v>
      </c>
      <c r="F627" s="74" t="s">
        <v>51</v>
      </c>
      <c r="G627" s="74" t="s">
        <v>103</v>
      </c>
      <c r="H627" s="24" t="s">
        <v>55</v>
      </c>
      <c r="I627" s="24">
        <v>7</v>
      </c>
      <c r="J627" s="24">
        <v>13</v>
      </c>
      <c r="K627" s="27" t="s">
        <v>1095</v>
      </c>
      <c r="L627" s="122">
        <v>2</v>
      </c>
      <c r="M627" s="74" t="s">
        <v>105</v>
      </c>
      <c r="N627" s="60" t="s">
        <v>6</v>
      </c>
      <c r="R627" s="79">
        <v>7</v>
      </c>
      <c r="S627" s="65" t="s">
        <v>371</v>
      </c>
      <c r="T627" s="66" t="str">
        <f t="shared" si="188"/>
        <v>0.00</v>
      </c>
      <c r="U627" s="66">
        <f t="shared" si="189"/>
        <v>-2</v>
      </c>
      <c r="V627" s="66">
        <f t="shared" si="190"/>
        <v>63.270000000000039</v>
      </c>
      <c r="W627" s="66">
        <f t="shared" si="191"/>
        <v>1422.5</v>
      </c>
      <c r="X627" s="20">
        <f t="shared" si="192"/>
        <v>4.4478031634446427E-2</v>
      </c>
      <c r="Y627" s="67">
        <f t="shared" si="193"/>
        <v>0.63270000000000037</v>
      </c>
      <c r="Z627" s="68">
        <f t="shared" si="194"/>
        <v>6327.0000000000036</v>
      </c>
      <c r="AA627" s="88" t="s">
        <v>52</v>
      </c>
      <c r="AU627" s="23">
        <f t="shared" si="196"/>
        <v>-2</v>
      </c>
      <c r="AV627" s="23" t="str">
        <f t="shared" si="196"/>
        <v/>
      </c>
      <c r="AW627" s="23" t="str">
        <f t="shared" si="196"/>
        <v/>
      </c>
      <c r="AX627" s="23" t="str">
        <f t="shared" si="196"/>
        <v/>
      </c>
      <c r="AY627" s="23" t="str">
        <f t="shared" si="196"/>
        <v/>
      </c>
      <c r="AZ627" s="23"/>
      <c r="BA627" s="25">
        <v>5</v>
      </c>
      <c r="BB627" s="25">
        <v>4.29</v>
      </c>
      <c r="BC627" s="25">
        <f t="shared" si="198"/>
        <v>6.58</v>
      </c>
      <c r="BD627" s="25">
        <f t="shared" si="199"/>
        <v>4.0597000000000003</v>
      </c>
      <c r="BE627" t="s">
        <v>969</v>
      </c>
      <c r="BF627" s="55">
        <f t="shared" si="187"/>
        <v>0</v>
      </c>
      <c r="BG627" s="66"/>
      <c r="BH627" s="66"/>
      <c r="BI627" s="25"/>
      <c r="BJ627" s="25"/>
      <c r="BK627" s="20"/>
      <c r="BL627" s="24"/>
      <c r="BM627" s="25"/>
      <c r="BN627" s="25"/>
      <c r="BO627" s="25"/>
      <c r="BP627" s="126"/>
    </row>
    <row r="628" spans="1:68" x14ac:dyDescent="0.2">
      <c r="A628" s="56">
        <v>45371</v>
      </c>
      <c r="B628" s="60" t="s">
        <v>892</v>
      </c>
      <c r="C628" s="24" t="s">
        <v>1096</v>
      </c>
      <c r="D628" s="24" t="s">
        <v>397</v>
      </c>
      <c r="F628" s="74" t="s">
        <v>51</v>
      </c>
      <c r="G628" s="74" t="s">
        <v>103</v>
      </c>
      <c r="H628" s="24" t="s">
        <v>55</v>
      </c>
      <c r="I628" s="24">
        <v>7</v>
      </c>
      <c r="J628" s="24">
        <v>13</v>
      </c>
      <c r="K628" s="26" t="s">
        <v>1095</v>
      </c>
      <c r="L628" s="122">
        <v>2</v>
      </c>
      <c r="M628" s="74" t="s">
        <v>105</v>
      </c>
      <c r="N628" s="60" t="s">
        <v>7</v>
      </c>
      <c r="R628" s="79">
        <v>2.6</v>
      </c>
      <c r="S628" s="65" t="s">
        <v>371</v>
      </c>
      <c r="T628" s="66">
        <f t="shared" si="188"/>
        <v>5.2</v>
      </c>
      <c r="U628" s="66">
        <f t="shared" si="189"/>
        <v>3.2</v>
      </c>
      <c r="V628" s="66">
        <f t="shared" si="190"/>
        <v>66.470000000000041</v>
      </c>
      <c r="W628" s="66">
        <f t="shared" si="191"/>
        <v>1424.5</v>
      </c>
      <c r="X628" s="20">
        <f t="shared" si="192"/>
        <v>4.666198666198669E-2</v>
      </c>
      <c r="Y628" s="67">
        <f t="shared" si="193"/>
        <v>0.6647000000000004</v>
      </c>
      <c r="Z628" s="68">
        <f t="shared" si="194"/>
        <v>6647.0000000000045</v>
      </c>
      <c r="AA628" s="65" t="s">
        <v>53</v>
      </c>
      <c r="AU628" s="23">
        <f t="shared" si="196"/>
        <v>3.2</v>
      </c>
      <c r="AV628" s="23" t="str">
        <f t="shared" si="196"/>
        <v/>
      </c>
      <c r="AW628" s="23" t="str">
        <f t="shared" si="196"/>
        <v/>
      </c>
      <c r="AX628" s="23" t="str">
        <f t="shared" si="196"/>
        <v/>
      </c>
      <c r="AY628" s="23" t="str">
        <f t="shared" si="196"/>
        <v/>
      </c>
      <c r="AZ628" s="23"/>
      <c r="BA628" s="25">
        <v>1.9</v>
      </c>
      <c r="BB628" s="25">
        <v>1.68</v>
      </c>
      <c r="BC628" s="25">
        <f t="shared" si="198"/>
        <v>1.3599999999999999</v>
      </c>
      <c r="BD628" s="25">
        <f t="shared" si="199"/>
        <v>1.6324000000000001</v>
      </c>
      <c r="BE628" t="s">
        <v>969</v>
      </c>
      <c r="BF628" s="55">
        <f t="shared" si="187"/>
        <v>0</v>
      </c>
      <c r="BG628" s="66"/>
      <c r="BH628" s="66"/>
      <c r="BI628" s="25"/>
      <c r="BJ628" s="25"/>
      <c r="BK628" s="20"/>
      <c r="BL628" s="24"/>
      <c r="BM628" s="25"/>
      <c r="BN628" s="25"/>
      <c r="BO628" s="25"/>
      <c r="BP628" s="126"/>
    </row>
    <row r="629" spans="1:68" x14ac:dyDescent="0.2">
      <c r="A629" s="56">
        <v>45373</v>
      </c>
      <c r="B629" s="60" t="s">
        <v>892</v>
      </c>
      <c r="C629" s="24" t="s">
        <v>1108</v>
      </c>
      <c r="D629" s="24" t="s">
        <v>562</v>
      </c>
      <c r="F629" s="74" t="s">
        <v>51</v>
      </c>
      <c r="G629" s="74" t="s">
        <v>103</v>
      </c>
      <c r="H629" s="24" t="s">
        <v>529</v>
      </c>
      <c r="I629" s="24">
        <v>3</v>
      </c>
      <c r="J629" s="24">
        <v>6</v>
      </c>
      <c r="K629" s="24" t="s">
        <v>1103</v>
      </c>
      <c r="L629" s="122">
        <v>2</v>
      </c>
      <c r="M629" s="74" t="s">
        <v>105</v>
      </c>
      <c r="N629" s="60" t="s">
        <v>6</v>
      </c>
      <c r="R629" s="79">
        <v>5.76</v>
      </c>
      <c r="S629" s="65" t="s">
        <v>363</v>
      </c>
      <c r="T629" s="66" t="str">
        <f t="shared" si="188"/>
        <v>0.00</v>
      </c>
      <c r="U629" s="66">
        <f t="shared" si="189"/>
        <v>-2</v>
      </c>
      <c r="V629" s="66">
        <f t="shared" si="190"/>
        <v>64.470000000000041</v>
      </c>
      <c r="W629" s="66">
        <f t="shared" si="191"/>
        <v>1426.5</v>
      </c>
      <c r="X629" s="20">
        <f t="shared" si="192"/>
        <v>4.5194532071503708E-2</v>
      </c>
      <c r="Y629" s="67">
        <f t="shared" si="193"/>
        <v>0.64470000000000038</v>
      </c>
      <c r="Z629" s="68">
        <f t="shared" si="194"/>
        <v>6447.0000000000045</v>
      </c>
      <c r="AA629" s="88" t="s">
        <v>52</v>
      </c>
      <c r="AU629" s="23">
        <f t="shared" si="196"/>
        <v>-2</v>
      </c>
      <c r="AV629" s="23" t="str">
        <f t="shared" si="196"/>
        <v/>
      </c>
      <c r="AW629" s="23" t="str">
        <f t="shared" si="196"/>
        <v/>
      </c>
      <c r="AX629" s="23" t="str">
        <f t="shared" si="196"/>
        <v/>
      </c>
      <c r="AY629" s="23" t="str">
        <f t="shared" si="196"/>
        <v/>
      </c>
      <c r="AZ629" s="23"/>
      <c r="BA629" s="25">
        <v>5.8</v>
      </c>
      <c r="BB629" s="25">
        <v>6.58</v>
      </c>
      <c r="BC629" s="25">
        <f t="shared" si="198"/>
        <v>11.16</v>
      </c>
      <c r="BD629" s="25">
        <f t="shared" si="199"/>
        <v>6.1894</v>
      </c>
      <c r="BE629" t="s">
        <v>970</v>
      </c>
      <c r="BF629" s="55">
        <f t="shared" si="187"/>
        <v>0</v>
      </c>
      <c r="BG629" s="66"/>
      <c r="BH629" s="66"/>
      <c r="BI629" s="25"/>
      <c r="BJ629" s="25"/>
      <c r="BK629" s="20"/>
      <c r="BL629" s="24"/>
      <c r="BM629" s="25"/>
      <c r="BN629" s="25"/>
      <c r="BO629" s="25"/>
      <c r="BP629" s="126"/>
    </row>
    <row r="630" spans="1:68" x14ac:dyDescent="0.2">
      <c r="A630" s="56">
        <v>45373</v>
      </c>
      <c r="B630" s="60" t="s">
        <v>892</v>
      </c>
      <c r="C630" s="24" t="s">
        <v>1107</v>
      </c>
      <c r="D630" s="24" t="s">
        <v>562</v>
      </c>
      <c r="F630" s="74" t="s">
        <v>51</v>
      </c>
      <c r="G630" s="74" t="s">
        <v>103</v>
      </c>
      <c r="H630" s="24" t="s">
        <v>79</v>
      </c>
      <c r="I630" s="24">
        <v>2</v>
      </c>
      <c r="J630" s="24">
        <v>6</v>
      </c>
      <c r="K630" s="27" t="s">
        <v>1104</v>
      </c>
      <c r="L630" s="122">
        <v>2</v>
      </c>
      <c r="M630" s="74" t="s">
        <v>105</v>
      </c>
      <c r="N630" s="60" t="s">
        <v>6</v>
      </c>
      <c r="R630" s="79">
        <v>4.4000000000000004</v>
      </c>
      <c r="S630" s="65" t="s">
        <v>371</v>
      </c>
      <c r="T630" s="66" t="str">
        <f t="shared" si="188"/>
        <v>0.00</v>
      </c>
      <c r="U630" s="66">
        <f t="shared" si="189"/>
        <v>-2</v>
      </c>
      <c r="V630" s="66">
        <f t="shared" si="190"/>
        <v>62.470000000000041</v>
      </c>
      <c r="W630" s="66">
        <f t="shared" si="191"/>
        <v>1428.5</v>
      </c>
      <c r="X630" s="20">
        <f t="shared" si="192"/>
        <v>4.3731186559327999E-2</v>
      </c>
      <c r="Y630" s="67">
        <f t="shared" si="193"/>
        <v>0.62470000000000037</v>
      </c>
      <c r="Z630" s="68">
        <f t="shared" si="194"/>
        <v>6247.0000000000045</v>
      </c>
      <c r="AA630" s="88" t="s">
        <v>52</v>
      </c>
      <c r="AU630" s="23">
        <f t="shared" si="196"/>
        <v>-2</v>
      </c>
      <c r="AV630" s="23" t="str">
        <f t="shared" si="196"/>
        <v/>
      </c>
      <c r="AW630" s="23" t="str">
        <f t="shared" si="196"/>
        <v/>
      </c>
      <c r="AX630" s="23" t="str">
        <f t="shared" si="196"/>
        <v/>
      </c>
      <c r="AY630" s="23" t="str">
        <f t="shared" si="196"/>
        <v/>
      </c>
      <c r="AZ630" s="23"/>
      <c r="BA630" s="25">
        <v>3.9</v>
      </c>
      <c r="BB630" s="25">
        <v>4.63</v>
      </c>
      <c r="BC630" s="25">
        <f t="shared" si="198"/>
        <v>7.26</v>
      </c>
      <c r="BD630" s="25">
        <f t="shared" si="199"/>
        <v>4.3758999999999997</v>
      </c>
      <c r="BE630" t="s">
        <v>970</v>
      </c>
      <c r="BF630" s="55">
        <f t="shared" si="187"/>
        <v>0</v>
      </c>
      <c r="BG630" s="66"/>
      <c r="BH630" s="66"/>
      <c r="BI630" s="25"/>
      <c r="BJ630" s="25"/>
      <c r="BK630" s="20"/>
      <c r="BL630" s="24"/>
      <c r="BM630" s="25"/>
      <c r="BN630" s="25"/>
      <c r="BO630" s="25"/>
      <c r="BP630" s="126"/>
    </row>
    <row r="631" spans="1:68" x14ac:dyDescent="0.2">
      <c r="A631" s="56">
        <v>45373</v>
      </c>
      <c r="B631" s="60" t="s">
        <v>892</v>
      </c>
      <c r="C631" s="24" t="s">
        <v>1106</v>
      </c>
      <c r="D631" s="24" t="s">
        <v>562</v>
      </c>
      <c r="F631" s="74" t="s">
        <v>51</v>
      </c>
      <c r="G631" s="74" t="s">
        <v>103</v>
      </c>
      <c r="H631" s="24" t="s">
        <v>711</v>
      </c>
      <c r="I631" s="24">
        <v>6</v>
      </c>
      <c r="J631" s="24">
        <v>13</v>
      </c>
      <c r="K631" s="27" t="s">
        <v>1105</v>
      </c>
      <c r="L631" s="122">
        <v>1</v>
      </c>
      <c r="M631" s="74" t="s">
        <v>105</v>
      </c>
      <c r="N631" s="60" t="s">
        <v>6</v>
      </c>
      <c r="R631" s="79">
        <v>16</v>
      </c>
      <c r="S631" s="65" t="s">
        <v>371</v>
      </c>
      <c r="T631" s="66" t="str">
        <f t="shared" si="188"/>
        <v>0.00</v>
      </c>
      <c r="U631" s="66">
        <f t="shared" si="189"/>
        <v>-1</v>
      </c>
      <c r="V631" s="66">
        <f t="shared" si="190"/>
        <v>61.470000000000041</v>
      </c>
      <c r="W631" s="66">
        <f t="shared" si="191"/>
        <v>1429.5</v>
      </c>
      <c r="X631" s="20">
        <f t="shared" si="192"/>
        <v>4.3001049317943366E-2</v>
      </c>
      <c r="Y631" s="67">
        <f t="shared" si="193"/>
        <v>0.61470000000000047</v>
      </c>
      <c r="Z631" s="68">
        <f t="shared" si="194"/>
        <v>6147.0000000000045</v>
      </c>
      <c r="AA631" s="88" t="s">
        <v>52</v>
      </c>
      <c r="AU631" s="23">
        <f t="shared" si="196"/>
        <v>-1</v>
      </c>
      <c r="AV631" s="23" t="str">
        <f t="shared" si="196"/>
        <v/>
      </c>
      <c r="AW631" s="23" t="str">
        <f t="shared" si="196"/>
        <v/>
      </c>
      <c r="AX631" s="23" t="str">
        <f t="shared" si="196"/>
        <v/>
      </c>
      <c r="AY631" s="23" t="str">
        <f t="shared" si="196"/>
        <v/>
      </c>
      <c r="AZ631" s="23"/>
      <c r="BA631" s="25">
        <v>11.4</v>
      </c>
      <c r="BB631" s="25">
        <v>12.08</v>
      </c>
      <c r="BC631" s="25">
        <f t="shared" si="198"/>
        <v>11.08</v>
      </c>
      <c r="BD631" s="25">
        <f t="shared" si="199"/>
        <v>11.304400000000001</v>
      </c>
      <c r="BE631" t="s">
        <v>970</v>
      </c>
      <c r="BF631" s="55">
        <f t="shared" si="187"/>
        <v>0</v>
      </c>
      <c r="BG631" s="66"/>
      <c r="BH631" s="66"/>
      <c r="BI631" s="25"/>
      <c r="BJ631" s="25"/>
      <c r="BK631" s="20"/>
      <c r="BL631" s="24"/>
      <c r="BM631" s="25"/>
      <c r="BN631" s="25"/>
      <c r="BO631" s="25"/>
      <c r="BP631" s="126"/>
    </row>
    <row r="632" spans="1:68" x14ac:dyDescent="0.2">
      <c r="A632" s="56">
        <v>45373</v>
      </c>
      <c r="B632" s="60" t="s">
        <v>892</v>
      </c>
      <c r="C632" s="24" t="s">
        <v>1109</v>
      </c>
      <c r="D632" s="24" t="s">
        <v>562</v>
      </c>
      <c r="F632" s="74" t="s">
        <v>51</v>
      </c>
      <c r="G632" s="74" t="s">
        <v>103</v>
      </c>
      <c r="H632" s="24" t="s">
        <v>711</v>
      </c>
      <c r="I632" s="24">
        <v>6</v>
      </c>
      <c r="J632" s="24">
        <v>13</v>
      </c>
      <c r="K632" s="26" t="s">
        <v>1105</v>
      </c>
      <c r="L632" s="122">
        <v>2</v>
      </c>
      <c r="M632" s="74" t="s">
        <v>105</v>
      </c>
      <c r="N632" s="60" t="s">
        <v>7</v>
      </c>
      <c r="R632" s="79">
        <v>3.7</v>
      </c>
      <c r="S632" s="65" t="s">
        <v>371</v>
      </c>
      <c r="T632" s="66">
        <f t="shared" si="188"/>
        <v>7.4</v>
      </c>
      <c r="U632" s="66">
        <f t="shared" si="189"/>
        <v>5.4</v>
      </c>
      <c r="V632" s="66">
        <f t="shared" si="190"/>
        <v>66.870000000000047</v>
      </c>
      <c r="W632" s="66">
        <f t="shared" si="191"/>
        <v>1431.5</v>
      </c>
      <c r="X632" s="20">
        <f t="shared" si="192"/>
        <v>4.671323786238215E-2</v>
      </c>
      <c r="Y632" s="67">
        <f t="shared" si="193"/>
        <v>0.66870000000000052</v>
      </c>
      <c r="Z632" s="68">
        <f t="shared" si="194"/>
        <v>6687.0000000000045</v>
      </c>
      <c r="AA632" s="65" t="s">
        <v>53</v>
      </c>
      <c r="AU632" s="23">
        <f t="shared" si="196"/>
        <v>5.4</v>
      </c>
      <c r="AV632" s="23" t="str">
        <f t="shared" si="196"/>
        <v/>
      </c>
      <c r="AW632" s="23" t="str">
        <f t="shared" si="196"/>
        <v/>
      </c>
      <c r="AX632" s="23" t="str">
        <f t="shared" si="196"/>
        <v/>
      </c>
      <c r="AY632" s="23" t="str">
        <f t="shared" si="196"/>
        <v/>
      </c>
      <c r="AZ632" s="23"/>
      <c r="BA632" s="25">
        <v>3.1</v>
      </c>
      <c r="BB632" s="25">
        <v>3.1</v>
      </c>
      <c r="BC632" s="25">
        <f t="shared" si="198"/>
        <v>4.2</v>
      </c>
      <c r="BD632" s="25">
        <f t="shared" si="199"/>
        <v>2.9530000000000003</v>
      </c>
      <c r="BE632" t="s">
        <v>970</v>
      </c>
      <c r="BF632" s="55">
        <f t="shared" si="187"/>
        <v>0</v>
      </c>
      <c r="BG632" s="66"/>
      <c r="BH632" s="66"/>
      <c r="BI632" s="25"/>
      <c r="BJ632" s="25"/>
      <c r="BK632" s="20"/>
      <c r="BL632" s="24"/>
      <c r="BM632" s="25"/>
      <c r="BN632" s="25"/>
      <c r="BO632" s="25"/>
      <c r="BP632" s="126"/>
    </row>
    <row r="633" spans="1:68" x14ac:dyDescent="0.2">
      <c r="A633" s="56">
        <v>45374</v>
      </c>
      <c r="B633" s="60" t="s">
        <v>892</v>
      </c>
      <c r="C633" s="24" t="s">
        <v>1110</v>
      </c>
      <c r="D633" s="24" t="s">
        <v>573</v>
      </c>
      <c r="F633" s="74" t="s">
        <v>51</v>
      </c>
      <c r="G633" s="74" t="s">
        <v>103</v>
      </c>
      <c r="H633" s="24" t="s">
        <v>185</v>
      </c>
      <c r="I633" s="24">
        <v>3</v>
      </c>
      <c r="J633" s="24">
        <v>4</v>
      </c>
      <c r="K633" s="27" t="s">
        <v>1111</v>
      </c>
      <c r="L633" s="122">
        <v>3</v>
      </c>
      <c r="M633" s="74" t="s">
        <v>105</v>
      </c>
      <c r="N633" s="60" t="s">
        <v>6</v>
      </c>
      <c r="R633" s="79">
        <v>2.5299999999999998</v>
      </c>
      <c r="S633" s="65" t="s">
        <v>371</v>
      </c>
      <c r="T633" s="66" t="str">
        <f t="shared" si="188"/>
        <v>0.00</v>
      </c>
      <c r="U633" s="66">
        <f t="shared" si="189"/>
        <v>-3</v>
      </c>
      <c r="V633" s="66">
        <f t="shared" si="190"/>
        <v>63.870000000000047</v>
      </c>
      <c r="W633" s="66">
        <f t="shared" si="191"/>
        <v>1434.5</v>
      </c>
      <c r="X633" s="20">
        <f t="shared" si="192"/>
        <v>4.4524224468455942E-2</v>
      </c>
      <c r="Y633" s="67">
        <f t="shared" si="193"/>
        <v>0.63870000000000049</v>
      </c>
      <c r="Z633" s="68">
        <f t="shared" si="194"/>
        <v>6387.0000000000045</v>
      </c>
      <c r="AA633" s="65" t="s">
        <v>52</v>
      </c>
      <c r="AU633" s="23">
        <f t="shared" si="196"/>
        <v>-3</v>
      </c>
      <c r="AV633" s="23" t="str">
        <f t="shared" si="196"/>
        <v/>
      </c>
      <c r="AW633" s="23" t="str">
        <f t="shared" si="196"/>
        <v/>
      </c>
      <c r="AX633" s="23" t="str">
        <f t="shared" si="196"/>
        <v/>
      </c>
      <c r="AY633" s="23" t="str">
        <f t="shared" si="196"/>
        <v/>
      </c>
      <c r="AZ633" s="23"/>
      <c r="BA633" s="25">
        <v>4.2</v>
      </c>
      <c r="BB633" s="25">
        <v>4.8600000000000003</v>
      </c>
      <c r="BC633" s="25">
        <f t="shared" si="198"/>
        <v>11.580000000000002</v>
      </c>
      <c r="BD633" s="25">
        <f t="shared" si="199"/>
        <v>4.5898000000000003</v>
      </c>
      <c r="BE633" t="s">
        <v>969</v>
      </c>
      <c r="BF633" s="55">
        <f t="shared" si="187"/>
        <v>0</v>
      </c>
      <c r="BG633" s="66"/>
      <c r="BH633" s="66"/>
      <c r="BI633" s="25"/>
      <c r="BJ633" s="25"/>
      <c r="BK633" s="20"/>
      <c r="BL633" s="24"/>
      <c r="BM633" s="25"/>
      <c r="BN633" s="25"/>
      <c r="BO633" s="25"/>
      <c r="BP633" s="126"/>
    </row>
    <row r="634" spans="1:68" x14ac:dyDescent="0.2">
      <c r="A634" s="56">
        <v>45374</v>
      </c>
      <c r="B634" s="60" t="s">
        <v>892</v>
      </c>
      <c r="C634" s="24" t="s">
        <v>1113</v>
      </c>
      <c r="D634" s="24" t="s">
        <v>573</v>
      </c>
      <c r="F634" s="74" t="s">
        <v>51</v>
      </c>
      <c r="G634" s="74" t="s">
        <v>103</v>
      </c>
      <c r="H634" s="24" t="s">
        <v>112</v>
      </c>
      <c r="I634" s="24">
        <v>3</v>
      </c>
      <c r="J634" s="24">
        <v>11</v>
      </c>
      <c r="K634" s="24" t="s">
        <v>1112</v>
      </c>
      <c r="L634" s="122">
        <v>1</v>
      </c>
      <c r="M634" s="74" t="s">
        <v>105</v>
      </c>
      <c r="N634" s="60" t="s">
        <v>6</v>
      </c>
      <c r="R634" s="79">
        <v>8</v>
      </c>
      <c r="S634" s="65" t="s">
        <v>363</v>
      </c>
      <c r="T634" s="66" t="str">
        <f t="shared" si="188"/>
        <v>0.00</v>
      </c>
      <c r="U634" s="66">
        <f t="shared" si="189"/>
        <v>-1</v>
      </c>
      <c r="V634" s="66">
        <f t="shared" si="190"/>
        <v>62.870000000000047</v>
      </c>
      <c r="W634" s="66">
        <f t="shared" si="191"/>
        <v>1435.5</v>
      </c>
      <c r="X634" s="20">
        <f t="shared" si="192"/>
        <v>4.3796586555207274E-2</v>
      </c>
      <c r="Y634" s="67">
        <f t="shared" si="193"/>
        <v>0.62870000000000048</v>
      </c>
      <c r="Z634" s="68">
        <f t="shared" si="194"/>
        <v>6287.0000000000045</v>
      </c>
      <c r="AA634" s="65" t="s">
        <v>52</v>
      </c>
      <c r="AU634" s="23">
        <f t="shared" si="196"/>
        <v>-1</v>
      </c>
      <c r="AV634" s="23" t="str">
        <f t="shared" si="196"/>
        <v/>
      </c>
      <c r="AW634" s="23" t="str">
        <f t="shared" si="196"/>
        <v/>
      </c>
      <c r="AX634" s="23" t="str">
        <f t="shared" si="196"/>
        <v/>
      </c>
      <c r="AY634" s="23" t="str">
        <f t="shared" si="196"/>
        <v/>
      </c>
      <c r="AZ634" s="23"/>
      <c r="BA634" s="25">
        <v>7.5</v>
      </c>
      <c r="BB634" s="25">
        <v>7.36</v>
      </c>
      <c r="BC634" s="25">
        <f t="shared" si="198"/>
        <v>6.36</v>
      </c>
      <c r="BD634" s="25">
        <f t="shared" si="199"/>
        <v>6.9148000000000005</v>
      </c>
      <c r="BE634" t="s">
        <v>970</v>
      </c>
      <c r="BF634" s="55">
        <f t="shared" si="187"/>
        <v>0</v>
      </c>
      <c r="BG634" s="66"/>
      <c r="BH634" s="66"/>
      <c r="BI634" s="25"/>
      <c r="BJ634" s="25"/>
      <c r="BK634" s="20"/>
      <c r="BL634" s="24"/>
      <c r="BM634" s="25"/>
      <c r="BN634" s="25"/>
      <c r="BO634" s="25"/>
      <c r="BP634" s="126"/>
    </row>
    <row r="635" spans="1:68" x14ac:dyDescent="0.2">
      <c r="A635" s="56">
        <v>45374</v>
      </c>
      <c r="B635" s="60" t="s">
        <v>892</v>
      </c>
      <c r="C635" s="24" t="s">
        <v>1113</v>
      </c>
      <c r="D635" s="24" t="s">
        <v>573</v>
      </c>
      <c r="F635" s="74" t="s">
        <v>51</v>
      </c>
      <c r="G635" s="74" t="s">
        <v>103</v>
      </c>
      <c r="H635" s="24" t="s">
        <v>112</v>
      </c>
      <c r="I635" s="24">
        <v>3</v>
      </c>
      <c r="J635" s="24">
        <v>11</v>
      </c>
      <c r="K635" s="24" t="s">
        <v>1112</v>
      </c>
      <c r="L635" s="122">
        <v>2</v>
      </c>
      <c r="M635" s="74" t="s">
        <v>105</v>
      </c>
      <c r="N635" s="60" t="s">
        <v>7</v>
      </c>
      <c r="R635" s="79">
        <v>2.7</v>
      </c>
      <c r="S635" s="65" t="s">
        <v>363</v>
      </c>
      <c r="T635" s="66" t="str">
        <f t="shared" si="188"/>
        <v>0.00</v>
      </c>
      <c r="U635" s="66">
        <f t="shared" si="189"/>
        <v>-2</v>
      </c>
      <c r="V635" s="66">
        <f t="shared" si="190"/>
        <v>60.870000000000047</v>
      </c>
      <c r="W635" s="66">
        <f t="shared" si="191"/>
        <v>1437.5</v>
      </c>
      <c r="X635" s="20">
        <f t="shared" si="192"/>
        <v>4.2344347826086988E-2</v>
      </c>
      <c r="Y635" s="67">
        <f t="shared" si="193"/>
        <v>0.60870000000000046</v>
      </c>
      <c r="Z635" s="68">
        <f t="shared" si="194"/>
        <v>6087.0000000000045</v>
      </c>
      <c r="AA635" s="65" t="s">
        <v>52</v>
      </c>
      <c r="AU635" s="23">
        <f t="shared" si="196"/>
        <v>-2</v>
      </c>
      <c r="AV635" s="23" t="str">
        <f t="shared" si="196"/>
        <v/>
      </c>
      <c r="AW635" s="23" t="str">
        <f t="shared" si="196"/>
        <v/>
      </c>
      <c r="AX635" s="23" t="str">
        <f t="shared" si="196"/>
        <v/>
      </c>
      <c r="AY635" s="23" t="str">
        <f t="shared" si="196"/>
        <v/>
      </c>
      <c r="AZ635" s="23"/>
      <c r="BA635" s="25">
        <v>2.5</v>
      </c>
      <c r="BB635" s="25">
        <v>2.5499999999999998</v>
      </c>
      <c r="BC635" s="25">
        <f t="shared" si="198"/>
        <v>3.0999999999999996</v>
      </c>
      <c r="BD635" s="25">
        <f t="shared" si="199"/>
        <v>2.4415</v>
      </c>
      <c r="BE635" t="s">
        <v>970</v>
      </c>
      <c r="BF635" s="55">
        <f t="shared" si="187"/>
        <v>0</v>
      </c>
      <c r="BG635" s="66"/>
      <c r="BH635" s="66"/>
      <c r="BI635" s="25"/>
      <c r="BJ635" s="25"/>
      <c r="BK635" s="20"/>
      <c r="BL635" s="24"/>
      <c r="BM635" s="25"/>
      <c r="BN635" s="25"/>
      <c r="BO635" s="25"/>
      <c r="BP635" s="126"/>
    </row>
    <row r="636" spans="1:68" x14ac:dyDescent="0.2">
      <c r="A636" s="56">
        <v>45374</v>
      </c>
      <c r="B636" s="60" t="s">
        <v>892</v>
      </c>
      <c r="C636" s="24" t="s">
        <v>1115</v>
      </c>
      <c r="D636" s="24" t="s">
        <v>573</v>
      </c>
      <c r="F636" s="74" t="s">
        <v>51</v>
      </c>
      <c r="G636" s="74" t="s">
        <v>103</v>
      </c>
      <c r="H636" s="24" t="s">
        <v>108</v>
      </c>
      <c r="I636" s="24">
        <v>5</v>
      </c>
      <c r="J636" s="24">
        <v>11</v>
      </c>
      <c r="K636" s="24" t="s">
        <v>1114</v>
      </c>
      <c r="L636" s="122">
        <v>2</v>
      </c>
      <c r="M636" s="74" t="s">
        <v>105</v>
      </c>
      <c r="N636" s="60" t="s">
        <v>6</v>
      </c>
      <c r="R636" s="79">
        <v>3.5</v>
      </c>
      <c r="S636" s="65" t="s">
        <v>363</v>
      </c>
      <c r="T636" s="66" t="str">
        <f t="shared" si="188"/>
        <v>0.00</v>
      </c>
      <c r="U636" s="66">
        <f t="shared" si="189"/>
        <v>-2</v>
      </c>
      <c r="V636" s="66">
        <f t="shared" si="190"/>
        <v>58.870000000000047</v>
      </c>
      <c r="W636" s="66">
        <f t="shared" si="191"/>
        <v>1439.5</v>
      </c>
      <c r="X636" s="20">
        <f t="shared" si="192"/>
        <v>4.0896144494616218E-2</v>
      </c>
      <c r="Y636" s="67">
        <f t="shared" si="193"/>
        <v>0.58870000000000045</v>
      </c>
      <c r="Z636" s="68">
        <f t="shared" si="194"/>
        <v>5887.0000000000045</v>
      </c>
      <c r="AA636" s="65" t="s">
        <v>52</v>
      </c>
      <c r="AU636" s="23">
        <f t="shared" si="196"/>
        <v>-2</v>
      </c>
      <c r="AV636" s="23" t="str">
        <f t="shared" si="196"/>
        <v/>
      </c>
      <c r="AW636" s="23" t="str">
        <f t="shared" si="196"/>
        <v/>
      </c>
      <c r="AX636" s="23" t="str">
        <f t="shared" si="196"/>
        <v/>
      </c>
      <c r="AY636" s="23" t="str">
        <f t="shared" si="196"/>
        <v/>
      </c>
      <c r="AZ636" s="23"/>
      <c r="BA636" s="25">
        <v>4.5</v>
      </c>
      <c r="BB636" s="25">
        <v>5.35</v>
      </c>
      <c r="BC636" s="25">
        <f t="shared" si="198"/>
        <v>8.6999999999999993</v>
      </c>
      <c r="BD636" s="25">
        <f t="shared" si="199"/>
        <v>5.0454999999999997</v>
      </c>
      <c r="BE636" t="s">
        <v>970</v>
      </c>
      <c r="BF636" s="55">
        <f t="shared" si="187"/>
        <v>0</v>
      </c>
      <c r="BG636" s="66"/>
      <c r="BH636" s="66"/>
      <c r="BI636" s="25"/>
      <c r="BJ636" s="25"/>
      <c r="BK636" s="20"/>
      <c r="BL636" s="24"/>
      <c r="BM636" s="25"/>
      <c r="BN636" s="25"/>
      <c r="BO636" s="25"/>
      <c r="BP636" s="126"/>
    </row>
    <row r="637" spans="1:68" x14ac:dyDescent="0.2">
      <c r="A637" s="56">
        <v>45374</v>
      </c>
      <c r="B637" s="60" t="s">
        <v>892</v>
      </c>
      <c r="C637" s="24" t="s">
        <v>1119</v>
      </c>
      <c r="D637" s="24" t="s">
        <v>573</v>
      </c>
      <c r="F637" s="74" t="s">
        <v>51</v>
      </c>
      <c r="G637" s="74" t="s">
        <v>103</v>
      </c>
      <c r="H637" s="24" t="s">
        <v>1080</v>
      </c>
      <c r="I637" s="24">
        <v>8</v>
      </c>
      <c r="J637" s="24">
        <v>3</v>
      </c>
      <c r="K637" s="27" t="s">
        <v>1117</v>
      </c>
      <c r="L637" s="122">
        <v>2</v>
      </c>
      <c r="M637" s="74" t="s">
        <v>105</v>
      </c>
      <c r="N637" s="60" t="s">
        <v>6</v>
      </c>
      <c r="R637" s="79">
        <v>4.5999999999999996</v>
      </c>
      <c r="S637" s="65" t="s">
        <v>371</v>
      </c>
      <c r="T637" s="66" t="str">
        <f t="shared" si="188"/>
        <v>0.00</v>
      </c>
      <c r="U637" s="66">
        <f t="shared" si="189"/>
        <v>-2</v>
      </c>
      <c r="V637" s="66">
        <f t="shared" si="190"/>
        <v>56.870000000000047</v>
      </c>
      <c r="W637" s="66">
        <f t="shared" si="191"/>
        <v>1441.5</v>
      </c>
      <c r="X637" s="20">
        <f t="shared" si="192"/>
        <v>3.9451959764134611E-2</v>
      </c>
      <c r="Y637" s="67">
        <f t="shared" si="193"/>
        <v>0.56870000000000043</v>
      </c>
      <c r="Z637" s="68">
        <f t="shared" si="194"/>
        <v>5687.0000000000045</v>
      </c>
      <c r="AA637" s="65" t="s">
        <v>52</v>
      </c>
      <c r="AU637" s="23">
        <f t="shared" si="196"/>
        <v>-2</v>
      </c>
      <c r="AV637" s="23" t="str">
        <f t="shared" si="196"/>
        <v/>
      </c>
      <c r="AW637" s="23" t="str">
        <f t="shared" si="196"/>
        <v/>
      </c>
      <c r="AX637" s="23" t="str">
        <f t="shared" si="196"/>
        <v/>
      </c>
      <c r="AY637" s="23" t="str">
        <f t="shared" si="196"/>
        <v/>
      </c>
      <c r="AZ637" s="23"/>
      <c r="BA637" s="25">
        <v>4.2</v>
      </c>
      <c r="BB637" s="25">
        <v>3.77</v>
      </c>
      <c r="BC637" s="25">
        <f t="shared" si="198"/>
        <v>5.54</v>
      </c>
      <c r="BD637" s="25">
        <f t="shared" si="199"/>
        <v>3.5761000000000003</v>
      </c>
      <c r="BE637" t="s">
        <v>969</v>
      </c>
      <c r="BF637" s="55">
        <f t="shared" si="187"/>
        <v>0</v>
      </c>
      <c r="BG637" s="66"/>
      <c r="BH637" s="66"/>
      <c r="BI637" s="25"/>
      <c r="BJ637" s="25"/>
      <c r="BK637" s="20"/>
      <c r="BL637" s="24"/>
      <c r="BM637" s="25"/>
      <c r="BN637" s="25"/>
      <c r="BO637" s="25"/>
      <c r="BP637" s="126"/>
    </row>
    <row r="638" spans="1:68" x14ac:dyDescent="0.2">
      <c r="A638" s="56">
        <v>45374</v>
      </c>
      <c r="B638" s="60" t="s">
        <v>892</v>
      </c>
      <c r="C638" s="24" t="s">
        <v>1120</v>
      </c>
      <c r="D638" s="24" t="s">
        <v>573</v>
      </c>
      <c r="F638" s="24" t="s">
        <v>659</v>
      </c>
      <c r="G638" s="74" t="s">
        <v>103</v>
      </c>
      <c r="H638" s="24" t="s">
        <v>659</v>
      </c>
      <c r="I638" s="24">
        <v>8</v>
      </c>
      <c r="J638" s="24">
        <v>3</v>
      </c>
      <c r="K638" s="87" t="s">
        <v>1121</v>
      </c>
      <c r="L638" s="122">
        <v>2</v>
      </c>
      <c r="M638" s="74" t="s">
        <v>105</v>
      </c>
      <c r="N638" s="60" t="s">
        <v>6</v>
      </c>
      <c r="R638" s="79">
        <v>6</v>
      </c>
      <c r="S638" s="65" t="s">
        <v>373</v>
      </c>
      <c r="T638" s="66" t="str">
        <f t="shared" si="188"/>
        <v>0.00</v>
      </c>
      <c r="U638" s="66">
        <f t="shared" si="189"/>
        <v>-2</v>
      </c>
      <c r="V638" s="66">
        <f t="shared" si="190"/>
        <v>54.870000000000047</v>
      </c>
      <c r="W638" s="66">
        <f t="shared" si="191"/>
        <v>1443.5</v>
      </c>
      <c r="X638" s="20">
        <f t="shared" si="192"/>
        <v>3.801177693107035E-2</v>
      </c>
      <c r="Y638" s="67">
        <f t="shared" si="193"/>
        <v>0.54870000000000052</v>
      </c>
      <c r="Z638" s="68">
        <f t="shared" si="194"/>
        <v>5487.0000000000045</v>
      </c>
      <c r="AA638" s="65" t="s">
        <v>52</v>
      </c>
      <c r="AU638" s="23">
        <f t="shared" si="196"/>
        <v>-2</v>
      </c>
      <c r="AV638" s="23" t="str">
        <f t="shared" si="196"/>
        <v/>
      </c>
      <c r="AW638" s="23" t="str">
        <f t="shared" si="196"/>
        <v/>
      </c>
      <c r="AX638" s="23" t="str">
        <f t="shared" si="196"/>
        <v/>
      </c>
      <c r="AY638" s="23" t="str">
        <f t="shared" si="196"/>
        <v/>
      </c>
      <c r="AZ638" s="23"/>
      <c r="BA638" s="25">
        <v>0</v>
      </c>
      <c r="BB638" s="25">
        <v>0</v>
      </c>
      <c r="BC638" s="25">
        <f t="shared" si="198"/>
        <v>-2</v>
      </c>
      <c r="BD638" s="25">
        <f>0.94*(BB638-1)+1</f>
        <v>6.0000000000000053E-2</v>
      </c>
      <c r="BE638" t="s">
        <v>969</v>
      </c>
      <c r="BF638" s="55">
        <f t="shared" si="187"/>
        <v>0</v>
      </c>
      <c r="BG638" s="66"/>
      <c r="BH638" s="66"/>
      <c r="BI638" s="25"/>
      <c r="BJ638" s="25"/>
      <c r="BK638" s="20"/>
      <c r="BL638" s="24"/>
      <c r="BM638" s="25"/>
      <c r="BN638" s="25"/>
      <c r="BO638" s="25"/>
      <c r="BP638" s="126"/>
    </row>
    <row r="639" spans="1:68" x14ac:dyDescent="0.2">
      <c r="A639" s="56">
        <v>45374</v>
      </c>
      <c r="B639" s="60" t="s">
        <v>892</v>
      </c>
      <c r="C639" s="24" t="s">
        <v>1416</v>
      </c>
      <c r="D639" s="24" t="s">
        <v>573</v>
      </c>
      <c r="F639" s="74" t="s">
        <v>51</v>
      </c>
      <c r="G639" s="74" t="s">
        <v>103</v>
      </c>
      <c r="H639" s="24" t="s">
        <v>112</v>
      </c>
      <c r="I639" s="24">
        <v>9</v>
      </c>
      <c r="J639" s="24">
        <v>3</v>
      </c>
      <c r="K639" s="24" t="s">
        <v>1417</v>
      </c>
      <c r="L639" s="122">
        <v>1</v>
      </c>
      <c r="M639" s="74" t="s">
        <v>105</v>
      </c>
      <c r="N639" s="60" t="s">
        <v>6</v>
      </c>
      <c r="R639" s="79">
        <v>26</v>
      </c>
      <c r="S639" s="65" t="s">
        <v>363</v>
      </c>
      <c r="T639" s="66" t="str">
        <f t="shared" si="188"/>
        <v>0.00</v>
      </c>
      <c r="U639" s="66">
        <f t="shared" si="189"/>
        <v>-1</v>
      </c>
      <c r="V639" s="66">
        <f t="shared" si="190"/>
        <v>53.870000000000047</v>
      </c>
      <c r="W639" s="66">
        <f t="shared" si="191"/>
        <v>1444.5</v>
      </c>
      <c r="X639" s="20">
        <f t="shared" si="192"/>
        <v>3.7293181031498819E-2</v>
      </c>
      <c r="Y639" s="67">
        <f t="shared" si="193"/>
        <v>0.53870000000000051</v>
      </c>
      <c r="Z639" s="68">
        <f t="shared" si="194"/>
        <v>5387.0000000000045</v>
      </c>
      <c r="AA639" s="65" t="s">
        <v>52</v>
      </c>
      <c r="AU639" s="23">
        <f t="shared" si="196"/>
        <v>-1</v>
      </c>
      <c r="AV639" s="23" t="str">
        <f t="shared" si="196"/>
        <v/>
      </c>
      <c r="AW639" s="23" t="str">
        <f t="shared" si="196"/>
        <v/>
      </c>
      <c r="AX639" s="23" t="str">
        <f t="shared" si="196"/>
        <v/>
      </c>
      <c r="AY639" s="23" t="str">
        <f t="shared" si="196"/>
        <v/>
      </c>
      <c r="AZ639" s="23"/>
      <c r="BA639" s="25">
        <v>0</v>
      </c>
      <c r="BB639" s="25">
        <v>0</v>
      </c>
      <c r="BC639" s="25">
        <f t="shared" si="198"/>
        <v>-1</v>
      </c>
      <c r="BD639" s="25">
        <f>0.94*(BB639-1)+1</f>
        <v>6.0000000000000053E-2</v>
      </c>
      <c r="BE639" t="s">
        <v>969</v>
      </c>
      <c r="BF639" s="55">
        <f t="shared" si="187"/>
        <v>0</v>
      </c>
      <c r="BG639" s="66"/>
      <c r="BH639" s="66"/>
      <c r="BI639" s="25"/>
      <c r="BJ639" s="25"/>
      <c r="BK639" s="20"/>
      <c r="BL639" s="24"/>
      <c r="BM639" s="25"/>
      <c r="BN639" s="25"/>
      <c r="BO639" s="25"/>
      <c r="BP639" s="126"/>
    </row>
    <row r="640" spans="1:68" x14ac:dyDescent="0.2">
      <c r="A640" s="56">
        <v>45374</v>
      </c>
      <c r="B640" s="60" t="s">
        <v>892</v>
      </c>
      <c r="C640" s="24" t="s">
        <v>1416</v>
      </c>
      <c r="D640" s="24" t="s">
        <v>573</v>
      </c>
      <c r="F640" s="74" t="s">
        <v>51</v>
      </c>
      <c r="G640" s="74" t="s">
        <v>103</v>
      </c>
      <c r="H640" s="24" t="s">
        <v>112</v>
      </c>
      <c r="I640" s="24">
        <v>9</v>
      </c>
      <c r="J640" s="24">
        <v>3</v>
      </c>
      <c r="K640" s="24" t="s">
        <v>1417</v>
      </c>
      <c r="L640" s="122">
        <v>1</v>
      </c>
      <c r="M640" s="74" t="s">
        <v>105</v>
      </c>
      <c r="N640" s="60" t="s">
        <v>7</v>
      </c>
      <c r="R640" s="79">
        <v>7.25</v>
      </c>
      <c r="S640" s="65" t="s">
        <v>363</v>
      </c>
      <c r="T640" s="66" t="str">
        <f t="shared" si="188"/>
        <v>0.00</v>
      </c>
      <c r="U640" s="66">
        <f t="shared" si="189"/>
        <v>-1</v>
      </c>
      <c r="V640" s="66">
        <f t="shared" si="190"/>
        <v>52.870000000000047</v>
      </c>
      <c r="W640" s="66">
        <f t="shared" si="191"/>
        <v>1445.5</v>
      </c>
      <c r="X640" s="20">
        <f t="shared" si="192"/>
        <v>3.6575579384296127E-2</v>
      </c>
      <c r="Y640" s="67">
        <f t="shared" si="193"/>
        <v>0.5287000000000005</v>
      </c>
      <c r="Z640" s="68">
        <f t="shared" si="194"/>
        <v>5287.0000000000045</v>
      </c>
      <c r="AA640" s="65" t="s">
        <v>52</v>
      </c>
      <c r="AU640" s="23">
        <f t="shared" si="196"/>
        <v>-1</v>
      </c>
      <c r="AV640" s="23" t="str">
        <f t="shared" si="196"/>
        <v/>
      </c>
      <c r="AW640" s="23" t="str">
        <f t="shared" si="196"/>
        <v/>
      </c>
      <c r="AX640" s="23" t="str">
        <f t="shared" si="196"/>
        <v/>
      </c>
      <c r="AY640" s="23" t="str">
        <f t="shared" si="196"/>
        <v/>
      </c>
      <c r="AZ640" s="23"/>
      <c r="BA640" s="25">
        <v>0</v>
      </c>
      <c r="BB640" s="25">
        <v>0</v>
      </c>
      <c r="BC640" s="25">
        <f t="shared" si="198"/>
        <v>-1</v>
      </c>
      <c r="BD640" s="25">
        <f>0.94*(BB640-1)+1</f>
        <v>6.0000000000000053E-2</v>
      </c>
      <c r="BE640" t="s">
        <v>969</v>
      </c>
      <c r="BF640" s="55">
        <f t="shared" si="187"/>
        <v>0</v>
      </c>
      <c r="BG640" s="66"/>
      <c r="BH640" s="66"/>
      <c r="BI640" s="25"/>
      <c r="BJ640" s="25"/>
      <c r="BK640" s="20"/>
      <c r="BL640" s="24"/>
      <c r="BM640" s="25"/>
      <c r="BN640" s="25"/>
      <c r="BO640" s="25"/>
      <c r="BP640" s="126"/>
    </row>
    <row r="641" spans="1:68" x14ac:dyDescent="0.2">
      <c r="A641" s="56">
        <v>45374</v>
      </c>
      <c r="B641" s="60" t="s">
        <v>892</v>
      </c>
      <c r="C641" s="24" t="s">
        <v>1118</v>
      </c>
      <c r="D641" s="24" t="s">
        <v>573</v>
      </c>
      <c r="F641" s="74" t="s">
        <v>51</v>
      </c>
      <c r="G641" s="74" t="s">
        <v>103</v>
      </c>
      <c r="H641" s="24" t="s">
        <v>1080</v>
      </c>
      <c r="I641" s="24">
        <v>5</v>
      </c>
      <c r="J641" s="24">
        <v>11</v>
      </c>
      <c r="K641" s="26" t="s">
        <v>1116</v>
      </c>
      <c r="L641" s="122">
        <v>2</v>
      </c>
      <c r="M641" s="74" t="s">
        <v>105</v>
      </c>
      <c r="N641" s="60" t="s">
        <v>6</v>
      </c>
      <c r="R641" s="79">
        <v>6</v>
      </c>
      <c r="S641" s="65" t="s">
        <v>372</v>
      </c>
      <c r="T641" s="66">
        <f t="shared" si="188"/>
        <v>12</v>
      </c>
      <c r="U641" s="66">
        <f t="shared" si="189"/>
        <v>10</v>
      </c>
      <c r="V641" s="66">
        <f t="shared" si="190"/>
        <v>62.870000000000047</v>
      </c>
      <c r="W641" s="66">
        <f t="shared" si="191"/>
        <v>1447.5</v>
      </c>
      <c r="X641" s="20">
        <f t="shared" si="192"/>
        <v>4.3433506044905042E-2</v>
      </c>
      <c r="Y641" s="67">
        <f t="shared" si="193"/>
        <v>0.62870000000000048</v>
      </c>
      <c r="Z641" s="68">
        <f t="shared" si="194"/>
        <v>6287.0000000000045</v>
      </c>
      <c r="AA641" s="65" t="s">
        <v>53</v>
      </c>
      <c r="AU641" s="23">
        <f t="shared" si="196"/>
        <v>10</v>
      </c>
      <c r="AV641" s="23" t="str">
        <f t="shared" si="196"/>
        <v/>
      </c>
      <c r="AW641" s="23" t="str">
        <f t="shared" si="196"/>
        <v/>
      </c>
      <c r="AX641" s="23" t="str">
        <f t="shared" si="196"/>
        <v/>
      </c>
      <c r="AY641" s="23" t="str">
        <f t="shared" si="196"/>
        <v/>
      </c>
      <c r="AZ641" s="23"/>
      <c r="BA641" s="25">
        <v>6.5</v>
      </c>
      <c r="BB641" s="25">
        <v>6.54</v>
      </c>
      <c r="BC641" s="25">
        <f t="shared" si="198"/>
        <v>11.08</v>
      </c>
      <c r="BD641" s="25">
        <f>0.93*(BB641-1)+1</f>
        <v>6.1522000000000006</v>
      </c>
      <c r="BE641" t="s">
        <v>970</v>
      </c>
      <c r="BF641" s="55">
        <f t="shared" si="187"/>
        <v>0</v>
      </c>
      <c r="BG641" s="66"/>
      <c r="BH641" s="66"/>
      <c r="BI641" s="25"/>
      <c r="BJ641" s="25"/>
      <c r="BK641" s="20"/>
      <c r="BL641" s="24"/>
      <c r="BM641" s="25"/>
      <c r="BN641" s="25"/>
      <c r="BO641" s="25"/>
      <c r="BP641" s="126"/>
    </row>
    <row r="642" spans="1:68" x14ac:dyDescent="0.2">
      <c r="A642" s="56">
        <v>45375</v>
      </c>
      <c r="B642" s="60" t="s">
        <v>892</v>
      </c>
      <c r="C642" s="24" t="s">
        <v>1126</v>
      </c>
      <c r="D642" s="24" t="s">
        <v>577</v>
      </c>
      <c r="F642" s="74" t="s">
        <v>1125</v>
      </c>
      <c r="G642" s="74" t="s">
        <v>103</v>
      </c>
      <c r="H642" s="24" t="s">
        <v>1124</v>
      </c>
      <c r="I642" s="61" t="s">
        <v>136</v>
      </c>
      <c r="J642" s="61" t="s">
        <v>136</v>
      </c>
      <c r="K642" s="26" t="s">
        <v>1127</v>
      </c>
      <c r="L642" s="122">
        <v>2</v>
      </c>
      <c r="M642" s="74" t="s">
        <v>105</v>
      </c>
      <c r="N642" s="60" t="s">
        <v>6</v>
      </c>
      <c r="R642" s="79">
        <v>3.8</v>
      </c>
      <c r="S642" s="65" t="s">
        <v>372</v>
      </c>
      <c r="T642" s="66">
        <f t="shared" si="188"/>
        <v>7.6</v>
      </c>
      <c r="U642" s="66">
        <f t="shared" si="189"/>
        <v>5.6</v>
      </c>
      <c r="V642" s="66">
        <f t="shared" si="190"/>
        <v>68.470000000000041</v>
      </c>
      <c r="W642" s="66">
        <f t="shared" si="191"/>
        <v>1449.5</v>
      </c>
      <c r="X642" s="20">
        <f t="shared" si="192"/>
        <v>4.7236978268368431E-2</v>
      </c>
      <c r="Y642" s="67">
        <f t="shared" si="193"/>
        <v>0.68470000000000042</v>
      </c>
      <c r="Z642" s="68">
        <f t="shared" si="194"/>
        <v>6847.0000000000045</v>
      </c>
      <c r="AA642" s="65" t="s">
        <v>53</v>
      </c>
      <c r="AU642" s="23">
        <f t="shared" si="196"/>
        <v>5.6</v>
      </c>
      <c r="AV642" s="23" t="str">
        <f t="shared" si="196"/>
        <v/>
      </c>
      <c r="AW642" s="23" t="str">
        <f t="shared" si="196"/>
        <v/>
      </c>
      <c r="AX642" s="23" t="str">
        <f t="shared" si="196"/>
        <v/>
      </c>
      <c r="AY642" s="23" t="str">
        <f t="shared" si="196"/>
        <v/>
      </c>
      <c r="AZ642" s="23"/>
      <c r="BA642" s="25">
        <v>0</v>
      </c>
      <c r="BB642" s="25">
        <v>0</v>
      </c>
      <c r="BC642" s="25">
        <f t="shared" si="198"/>
        <v>-2</v>
      </c>
      <c r="BD642" s="25">
        <f>0.94*(BB642-1)+1</f>
        <v>6.0000000000000053E-2</v>
      </c>
      <c r="BE642" t="s">
        <v>970</v>
      </c>
      <c r="BF642" s="55">
        <f t="shared" si="187"/>
        <v>0</v>
      </c>
      <c r="BG642" s="66"/>
      <c r="BH642" s="66"/>
      <c r="BI642" s="25"/>
      <c r="BJ642" s="25"/>
      <c r="BK642" s="20"/>
      <c r="BL642" s="24"/>
      <c r="BM642" s="25"/>
      <c r="BN642" s="25"/>
      <c r="BO642" s="25"/>
      <c r="BP642" s="126"/>
    </row>
    <row r="643" spans="1:68" x14ac:dyDescent="0.2">
      <c r="A643" s="56">
        <v>45375</v>
      </c>
      <c r="B643" s="60" t="s">
        <v>892</v>
      </c>
      <c r="C643" s="24" t="s">
        <v>1123</v>
      </c>
      <c r="D643" s="24" t="s">
        <v>577</v>
      </c>
      <c r="F643" s="74" t="s">
        <v>51</v>
      </c>
      <c r="G643" s="74" t="s">
        <v>103</v>
      </c>
      <c r="H643" s="24" t="s">
        <v>56</v>
      </c>
      <c r="I643" s="24">
        <v>1</v>
      </c>
      <c r="J643" s="24">
        <v>12</v>
      </c>
      <c r="K643" s="24" t="s">
        <v>1122</v>
      </c>
      <c r="L643" s="122">
        <v>1</v>
      </c>
      <c r="M643" s="74" t="s">
        <v>105</v>
      </c>
      <c r="N643" s="60" t="s">
        <v>6</v>
      </c>
      <c r="R643" s="79">
        <v>13</v>
      </c>
      <c r="S643" s="65" t="s">
        <v>363</v>
      </c>
      <c r="T643" s="66" t="str">
        <f t="shared" si="188"/>
        <v>0.00</v>
      </c>
      <c r="U643" s="66">
        <f t="shared" si="189"/>
        <v>-1</v>
      </c>
      <c r="V643" s="66">
        <f t="shared" si="190"/>
        <v>67.470000000000041</v>
      </c>
      <c r="W643" s="66">
        <f t="shared" si="191"/>
        <v>1450.5</v>
      </c>
      <c r="X643" s="20">
        <f t="shared" si="192"/>
        <v>4.6514994829369209E-2</v>
      </c>
      <c r="Y643" s="67">
        <f t="shared" si="193"/>
        <v>0.67470000000000041</v>
      </c>
      <c r="Z643" s="68">
        <f t="shared" si="194"/>
        <v>6747.0000000000045</v>
      </c>
      <c r="AA643" s="65" t="s">
        <v>52</v>
      </c>
      <c r="AU643" s="23">
        <f t="shared" si="196"/>
        <v>-1</v>
      </c>
      <c r="AV643" s="23" t="str">
        <f t="shared" si="196"/>
        <v/>
      </c>
      <c r="AW643" s="23" t="str">
        <f t="shared" si="196"/>
        <v/>
      </c>
      <c r="AX643" s="23" t="str">
        <f t="shared" si="196"/>
        <v/>
      </c>
      <c r="AY643" s="23" t="str">
        <f t="shared" si="196"/>
        <v/>
      </c>
      <c r="AZ643" s="23"/>
      <c r="BA643" s="25">
        <v>16.7</v>
      </c>
      <c r="BB643" s="25">
        <v>15.24</v>
      </c>
      <c r="BC643" s="25">
        <f t="shared" si="198"/>
        <v>14.24</v>
      </c>
      <c r="BD643" s="25">
        <f>0.93*(BB643-1)+1</f>
        <v>14.243200000000002</v>
      </c>
      <c r="BE643" t="s">
        <v>970</v>
      </c>
      <c r="BF643" s="55">
        <f t="shared" si="187"/>
        <v>0</v>
      </c>
      <c r="BG643" s="66"/>
      <c r="BH643" s="66"/>
      <c r="BI643" s="25"/>
      <c r="BJ643" s="25"/>
      <c r="BK643" s="20"/>
      <c r="BL643" s="24"/>
      <c r="BM643" s="25"/>
      <c r="BN643" s="25"/>
      <c r="BO643" s="25"/>
      <c r="BP643" s="126"/>
    </row>
    <row r="644" spans="1:68" x14ac:dyDescent="0.2">
      <c r="A644" s="56">
        <v>45375</v>
      </c>
      <c r="B644" s="60" t="s">
        <v>892</v>
      </c>
      <c r="C644" s="24" t="s">
        <v>1123</v>
      </c>
      <c r="D644" s="24" t="s">
        <v>577</v>
      </c>
      <c r="F644" s="74" t="s">
        <v>51</v>
      </c>
      <c r="G644" s="74" t="s">
        <v>103</v>
      </c>
      <c r="H644" s="24" t="s">
        <v>56</v>
      </c>
      <c r="I644" s="24">
        <v>1</v>
      </c>
      <c r="J644" s="24">
        <v>12</v>
      </c>
      <c r="K644" s="24" t="s">
        <v>1122</v>
      </c>
      <c r="L644" s="122">
        <v>2</v>
      </c>
      <c r="M644" s="74" t="s">
        <v>105</v>
      </c>
      <c r="N644" s="60" t="s">
        <v>7</v>
      </c>
      <c r="R644" s="79">
        <v>3.3</v>
      </c>
      <c r="S644" s="65" t="s">
        <v>363</v>
      </c>
      <c r="T644" s="66" t="str">
        <f t="shared" si="188"/>
        <v>0.00</v>
      </c>
      <c r="U644" s="66">
        <f t="shared" si="189"/>
        <v>-2</v>
      </c>
      <c r="V644" s="66">
        <f t="shared" si="190"/>
        <v>65.470000000000041</v>
      </c>
      <c r="W644" s="66">
        <f t="shared" si="191"/>
        <v>1452.5</v>
      </c>
      <c r="X644" s="20">
        <f t="shared" si="192"/>
        <v>4.5074010327022407E-2</v>
      </c>
      <c r="Y644" s="67">
        <f t="shared" si="193"/>
        <v>0.65470000000000039</v>
      </c>
      <c r="Z644" s="68">
        <f t="shared" si="194"/>
        <v>6547.0000000000045</v>
      </c>
      <c r="AA644" s="65" t="s">
        <v>52</v>
      </c>
      <c r="AU644" s="23">
        <f t="shared" si="196"/>
        <v>-2</v>
      </c>
      <c r="AV644" s="23" t="str">
        <f t="shared" si="196"/>
        <v/>
      </c>
      <c r="AW644" s="23" t="str">
        <f t="shared" si="196"/>
        <v/>
      </c>
      <c r="AX644" s="23" t="str">
        <f t="shared" si="196"/>
        <v/>
      </c>
      <c r="AY644" s="23" t="str">
        <f t="shared" si="196"/>
        <v/>
      </c>
      <c r="AZ644" s="23"/>
      <c r="BA644" s="25">
        <v>3.8</v>
      </c>
      <c r="BB644" s="25">
        <v>3.7</v>
      </c>
      <c r="BC644" s="25">
        <f t="shared" si="198"/>
        <v>5.4</v>
      </c>
      <c r="BD644" s="25">
        <f>0.93*(BB644-1)+1</f>
        <v>3.5110000000000001</v>
      </c>
      <c r="BE644" t="s">
        <v>970</v>
      </c>
      <c r="BF644" s="55">
        <f t="shared" si="187"/>
        <v>0</v>
      </c>
      <c r="BG644" s="66"/>
      <c r="BH644" s="66"/>
      <c r="BI644" s="25"/>
      <c r="BJ644" s="25"/>
      <c r="BK644" s="20"/>
      <c r="BL644" s="24"/>
      <c r="BM644" s="25"/>
      <c r="BN644" s="25"/>
      <c r="BO644" s="25"/>
      <c r="BP644" s="126"/>
    </row>
    <row r="645" spans="1:68" x14ac:dyDescent="0.2">
      <c r="A645" s="56">
        <v>45378</v>
      </c>
      <c r="B645" s="60" t="s">
        <v>892</v>
      </c>
      <c r="C645" s="24" t="s">
        <v>1131</v>
      </c>
      <c r="D645" s="24" t="s">
        <v>397</v>
      </c>
      <c r="F645" s="74" t="s">
        <v>51</v>
      </c>
      <c r="G645" s="74" t="s">
        <v>103</v>
      </c>
      <c r="H645" s="24" t="s">
        <v>55</v>
      </c>
      <c r="I645" s="24">
        <v>2</v>
      </c>
      <c r="J645" s="24">
        <v>6</v>
      </c>
      <c r="K645" s="24" t="s">
        <v>1132</v>
      </c>
      <c r="L645" s="122">
        <v>1</v>
      </c>
      <c r="M645" s="74" t="s">
        <v>357</v>
      </c>
      <c r="N645" s="60" t="s">
        <v>6</v>
      </c>
      <c r="R645" s="79">
        <v>10</v>
      </c>
      <c r="S645" s="65" t="s">
        <v>363</v>
      </c>
      <c r="T645" s="66" t="str">
        <f t="shared" si="188"/>
        <v>0.00</v>
      </c>
      <c r="U645" s="66">
        <f t="shared" si="189"/>
        <v>-1</v>
      </c>
      <c r="V645" s="66">
        <f t="shared" si="190"/>
        <v>64.470000000000041</v>
      </c>
      <c r="W645" s="66">
        <f t="shared" si="191"/>
        <v>1453.5</v>
      </c>
      <c r="X645" s="20">
        <f t="shared" si="192"/>
        <v>4.4355005159958751E-2</v>
      </c>
      <c r="Y645" s="67">
        <f t="shared" si="193"/>
        <v>0.64470000000000038</v>
      </c>
      <c r="Z645" s="68">
        <f t="shared" si="194"/>
        <v>6447.0000000000045</v>
      </c>
      <c r="AA645" s="65" t="s">
        <v>52</v>
      </c>
      <c r="AU645" s="23">
        <f t="shared" si="196"/>
        <v>-1</v>
      </c>
      <c r="AV645" s="23" t="str">
        <f t="shared" si="196"/>
        <v/>
      </c>
      <c r="AW645" s="23" t="str">
        <f t="shared" si="196"/>
        <v/>
      </c>
      <c r="AX645" s="23" t="str">
        <f t="shared" si="196"/>
        <v/>
      </c>
      <c r="AY645" s="23" t="str">
        <f t="shared" si="196"/>
        <v/>
      </c>
      <c r="AZ645" s="23"/>
      <c r="BA645" s="25">
        <v>10</v>
      </c>
      <c r="BB645" s="25">
        <v>8.9700000000000006</v>
      </c>
      <c r="BC645" s="25">
        <f t="shared" si="198"/>
        <v>7.9700000000000006</v>
      </c>
      <c r="BD645" s="25">
        <f t="shared" ref="BD645:BD648" si="200">0.93*(BB645-1)+1</f>
        <v>8.4121000000000006</v>
      </c>
      <c r="BE645" t="s">
        <v>970</v>
      </c>
      <c r="BF645" s="55">
        <f t="shared" si="187"/>
        <v>0</v>
      </c>
      <c r="BG645" s="66"/>
      <c r="BH645" s="66"/>
      <c r="BI645" s="25"/>
      <c r="BJ645" s="25"/>
      <c r="BK645" s="20"/>
      <c r="BL645" s="24"/>
      <c r="BM645" s="25"/>
      <c r="BN645" s="25"/>
      <c r="BO645" s="25"/>
      <c r="BP645" s="126"/>
    </row>
    <row r="646" spans="1:68" x14ac:dyDescent="0.2">
      <c r="A646" s="56">
        <v>45378</v>
      </c>
      <c r="B646" s="60" t="s">
        <v>892</v>
      </c>
      <c r="C646" s="24" t="s">
        <v>1131</v>
      </c>
      <c r="D646" s="24" t="s">
        <v>397</v>
      </c>
      <c r="F646" s="74" t="s">
        <v>51</v>
      </c>
      <c r="G646" s="74" t="s">
        <v>103</v>
      </c>
      <c r="H646" s="24" t="s">
        <v>55</v>
      </c>
      <c r="I646" s="24">
        <v>2</v>
      </c>
      <c r="J646" s="24">
        <v>6</v>
      </c>
      <c r="K646" s="24" t="s">
        <v>1132</v>
      </c>
      <c r="L646" s="122">
        <v>1</v>
      </c>
      <c r="M646" s="74" t="s">
        <v>105</v>
      </c>
      <c r="N646" s="60" t="s">
        <v>7</v>
      </c>
      <c r="R646" s="79">
        <v>2.7</v>
      </c>
      <c r="S646" s="65" t="s">
        <v>363</v>
      </c>
      <c r="T646" s="66" t="str">
        <f t="shared" si="188"/>
        <v>0.00</v>
      </c>
      <c r="U646" s="66">
        <f t="shared" si="189"/>
        <v>-1</v>
      </c>
      <c r="V646" s="66">
        <f t="shared" si="190"/>
        <v>63.470000000000041</v>
      </c>
      <c r="W646" s="66">
        <f t="shared" si="191"/>
        <v>1454.5</v>
      </c>
      <c r="X646" s="20">
        <f t="shared" si="192"/>
        <v>4.3636988655895527E-2</v>
      </c>
      <c r="Y646" s="67">
        <f t="shared" si="193"/>
        <v>0.63470000000000037</v>
      </c>
      <c r="Z646" s="68">
        <f t="shared" si="194"/>
        <v>6347.0000000000045</v>
      </c>
      <c r="AA646" s="65" t="s">
        <v>52</v>
      </c>
      <c r="AU646" s="23">
        <f t="shared" si="196"/>
        <v>-1</v>
      </c>
      <c r="AV646" s="23" t="str">
        <f t="shared" si="196"/>
        <v/>
      </c>
      <c r="AW646" s="23" t="str">
        <f t="shared" si="196"/>
        <v/>
      </c>
      <c r="AX646" s="23" t="str">
        <f t="shared" si="196"/>
        <v/>
      </c>
      <c r="AY646" s="23" t="str">
        <f t="shared" si="196"/>
        <v/>
      </c>
      <c r="AZ646" s="23"/>
      <c r="BA646" s="25">
        <v>2.6</v>
      </c>
      <c r="BB646" s="25">
        <v>2.93</v>
      </c>
      <c r="BC646" s="25">
        <f t="shared" si="198"/>
        <v>1.9300000000000002</v>
      </c>
      <c r="BD646" s="25">
        <f t="shared" si="200"/>
        <v>2.7949000000000002</v>
      </c>
      <c r="BE646" t="s">
        <v>970</v>
      </c>
      <c r="BF646" s="55">
        <f t="shared" si="187"/>
        <v>0</v>
      </c>
      <c r="BG646" s="66"/>
      <c r="BH646" s="66"/>
      <c r="BI646" s="25"/>
      <c r="BJ646" s="25"/>
      <c r="BK646" s="20"/>
      <c r="BL646" s="24"/>
      <c r="BM646" s="25"/>
      <c r="BN646" s="25"/>
      <c r="BO646" s="25"/>
      <c r="BP646" s="126"/>
    </row>
    <row r="647" spans="1:68" x14ac:dyDescent="0.2">
      <c r="A647" s="56">
        <v>45381</v>
      </c>
      <c r="B647" s="60" t="s">
        <v>892</v>
      </c>
      <c r="C647" s="24" t="s">
        <v>1135</v>
      </c>
      <c r="D647" s="24" t="s">
        <v>573</v>
      </c>
      <c r="F647" s="74" t="s">
        <v>51</v>
      </c>
      <c r="G647" s="74" t="s">
        <v>103</v>
      </c>
      <c r="H647" s="24" t="s">
        <v>550</v>
      </c>
      <c r="I647" s="24">
        <v>3</v>
      </c>
      <c r="J647" s="24">
        <v>8</v>
      </c>
      <c r="K647" s="26" t="s">
        <v>1136</v>
      </c>
      <c r="L647" s="122">
        <v>2</v>
      </c>
      <c r="M647" s="74" t="s">
        <v>105</v>
      </c>
      <c r="N647" s="60" t="s">
        <v>6</v>
      </c>
      <c r="R647" s="79">
        <v>3.8</v>
      </c>
      <c r="S647" s="65" t="s">
        <v>372</v>
      </c>
      <c r="T647" s="66">
        <f t="shared" si="188"/>
        <v>7.6</v>
      </c>
      <c r="U647" s="66">
        <f t="shared" si="189"/>
        <v>5.6</v>
      </c>
      <c r="V647" s="66">
        <f t="shared" si="190"/>
        <v>69.070000000000036</v>
      </c>
      <c r="W647" s="66">
        <f t="shared" si="191"/>
        <v>1456.5</v>
      </c>
      <c r="X647" s="20">
        <f t="shared" si="192"/>
        <v>4.7421901819430165E-2</v>
      </c>
      <c r="Y647" s="67">
        <f t="shared" si="193"/>
        <v>0.69070000000000031</v>
      </c>
      <c r="Z647" s="68">
        <f t="shared" si="194"/>
        <v>6907.0000000000036</v>
      </c>
      <c r="AA647" s="65" t="s">
        <v>53</v>
      </c>
      <c r="AU647" s="23">
        <f t="shared" si="196"/>
        <v>5.6</v>
      </c>
      <c r="AV647" s="23" t="str">
        <f t="shared" si="196"/>
        <v/>
      </c>
      <c r="AW647" s="23" t="str">
        <f t="shared" si="196"/>
        <v/>
      </c>
      <c r="AX647" s="23" t="str">
        <f t="shared" si="196"/>
        <v/>
      </c>
      <c r="AY647" s="23" t="str">
        <f t="shared" si="196"/>
        <v/>
      </c>
      <c r="AZ647" s="23"/>
      <c r="BA647" s="25">
        <v>3.5</v>
      </c>
      <c r="BB647" s="25">
        <v>3.4</v>
      </c>
      <c r="BC647" s="25">
        <f t="shared" si="198"/>
        <v>4.8</v>
      </c>
      <c r="BD647" s="25">
        <f t="shared" si="200"/>
        <v>3.2320000000000002</v>
      </c>
      <c r="BE647" t="s">
        <v>970</v>
      </c>
      <c r="BF647" s="55">
        <f t="shared" ref="BF647:BF693" si="201">U647-SUM(AU647:AY647)</f>
        <v>0</v>
      </c>
      <c r="BG647" s="66"/>
      <c r="BH647" s="66"/>
      <c r="BI647" s="25"/>
      <c r="BJ647" s="25"/>
      <c r="BK647" s="20"/>
      <c r="BL647" s="24"/>
      <c r="BM647" s="25"/>
      <c r="BN647" s="25"/>
      <c r="BO647" s="25"/>
      <c r="BP647" s="126"/>
    </row>
    <row r="648" spans="1:68" x14ac:dyDescent="0.2">
      <c r="A648" s="56">
        <v>45381</v>
      </c>
      <c r="B648" s="60" t="s">
        <v>892</v>
      </c>
      <c r="C648" s="89" t="s">
        <v>1137</v>
      </c>
      <c r="D648" s="24" t="s">
        <v>573</v>
      </c>
      <c r="F648" s="74" t="s">
        <v>51</v>
      </c>
      <c r="G648" s="74" t="s">
        <v>103</v>
      </c>
      <c r="H648" s="24" t="s">
        <v>293</v>
      </c>
      <c r="I648" s="24">
        <v>5</v>
      </c>
      <c r="J648" s="24">
        <v>6</v>
      </c>
      <c r="K648" s="24" t="s">
        <v>1138</v>
      </c>
      <c r="L648" s="122">
        <v>2</v>
      </c>
      <c r="M648" s="74" t="s">
        <v>105</v>
      </c>
      <c r="N648" s="60" t="s">
        <v>6</v>
      </c>
      <c r="R648" s="79">
        <v>4.5999999999999996</v>
      </c>
      <c r="S648" s="65" t="s">
        <v>363</v>
      </c>
      <c r="T648" s="66" t="str">
        <f t="shared" si="188"/>
        <v>0.00</v>
      </c>
      <c r="U648" s="66">
        <f t="shared" si="189"/>
        <v>-2</v>
      </c>
      <c r="V648" s="66">
        <f t="shared" si="190"/>
        <v>67.070000000000036</v>
      </c>
      <c r="W648" s="66">
        <f t="shared" si="191"/>
        <v>1458.5</v>
      </c>
      <c r="X648" s="20">
        <f t="shared" si="192"/>
        <v>4.5985601645526251E-2</v>
      </c>
      <c r="Y648" s="67">
        <f t="shared" si="193"/>
        <v>0.67070000000000041</v>
      </c>
      <c r="Z648" s="68">
        <f t="shared" si="194"/>
        <v>6707.0000000000036</v>
      </c>
      <c r="AA648" s="65" t="s">
        <v>52</v>
      </c>
      <c r="AU648" s="23">
        <f t="shared" si="196"/>
        <v>-2</v>
      </c>
      <c r="AV648" s="23" t="str">
        <f t="shared" si="196"/>
        <v/>
      </c>
      <c r="AW648" s="23" t="str">
        <f t="shared" si="196"/>
        <v/>
      </c>
      <c r="AX648" s="23" t="str">
        <f t="shared" si="196"/>
        <v/>
      </c>
      <c r="AY648" s="23" t="str">
        <f t="shared" si="196"/>
        <v/>
      </c>
      <c r="AZ648" s="23"/>
      <c r="BA648" s="25">
        <v>3.1</v>
      </c>
      <c r="BB648" s="25">
        <v>3</v>
      </c>
      <c r="BC648" s="25">
        <f t="shared" si="198"/>
        <v>4</v>
      </c>
      <c r="BD648" s="25">
        <f t="shared" si="200"/>
        <v>2.8600000000000003</v>
      </c>
      <c r="BE648" t="s">
        <v>969</v>
      </c>
      <c r="BF648" s="55">
        <f t="shared" si="201"/>
        <v>0</v>
      </c>
      <c r="BG648" s="66"/>
      <c r="BH648" s="66"/>
      <c r="BI648" s="25"/>
      <c r="BJ648" s="25"/>
      <c r="BK648" s="20"/>
      <c r="BL648" s="24"/>
      <c r="BM648" s="25"/>
      <c r="BN648" s="25"/>
      <c r="BO648" s="25"/>
      <c r="BP648" s="126"/>
    </row>
    <row r="649" spans="1:68" x14ac:dyDescent="0.2">
      <c r="A649" s="56">
        <v>45381</v>
      </c>
      <c r="B649" s="60" t="s">
        <v>892</v>
      </c>
      <c r="C649" s="24" t="s">
        <v>1139</v>
      </c>
      <c r="D649" s="24" t="s">
        <v>573</v>
      </c>
      <c r="F649" s="24" t="s">
        <v>659</v>
      </c>
      <c r="G649" s="74" t="s">
        <v>103</v>
      </c>
      <c r="H649" s="24" t="s">
        <v>659</v>
      </c>
      <c r="I649" s="24">
        <v>2</v>
      </c>
      <c r="J649" s="24">
        <v>5</v>
      </c>
      <c r="K649" s="24" t="s">
        <v>955</v>
      </c>
      <c r="L649" s="122">
        <v>2</v>
      </c>
      <c r="M649" s="74" t="s">
        <v>105</v>
      </c>
      <c r="N649" s="60" t="s">
        <v>6</v>
      </c>
      <c r="R649" s="79">
        <v>5</v>
      </c>
      <c r="S649" s="65" t="s">
        <v>363</v>
      </c>
      <c r="T649" s="66" t="str">
        <f t="shared" si="188"/>
        <v>0.00</v>
      </c>
      <c r="U649" s="66">
        <f t="shared" si="189"/>
        <v>-2</v>
      </c>
      <c r="V649" s="66">
        <f t="shared" si="190"/>
        <v>65.070000000000036</v>
      </c>
      <c r="W649" s="66">
        <f t="shared" si="191"/>
        <v>1460.5</v>
      </c>
      <c r="X649" s="20">
        <f t="shared" si="192"/>
        <v>4.4553235193426931E-2</v>
      </c>
      <c r="Y649" s="67">
        <f t="shared" si="193"/>
        <v>0.65070000000000039</v>
      </c>
      <c r="Z649" s="68">
        <f t="shared" si="194"/>
        <v>6507.0000000000036</v>
      </c>
      <c r="AA649" s="65" t="s">
        <v>52</v>
      </c>
      <c r="AU649" s="23">
        <f t="shared" si="196"/>
        <v>-2</v>
      </c>
      <c r="AV649" s="23" t="str">
        <f t="shared" si="196"/>
        <v/>
      </c>
      <c r="AW649" s="23" t="str">
        <f t="shared" si="196"/>
        <v/>
      </c>
      <c r="AX649" s="23" t="str">
        <f t="shared" si="196"/>
        <v/>
      </c>
      <c r="AY649" s="23" t="str">
        <f t="shared" si="196"/>
        <v/>
      </c>
      <c r="AZ649" s="23"/>
      <c r="BA649" s="25">
        <v>0</v>
      </c>
      <c r="BB649" s="25">
        <v>0</v>
      </c>
      <c r="BC649" s="25">
        <f t="shared" si="198"/>
        <v>-2</v>
      </c>
      <c r="BD649" s="25">
        <f>0.94*(BB649-1)+1</f>
        <v>6.0000000000000053E-2</v>
      </c>
      <c r="BE649" t="s">
        <v>970</v>
      </c>
      <c r="BF649" s="55">
        <f t="shared" si="201"/>
        <v>0</v>
      </c>
      <c r="BG649" s="66"/>
      <c r="BH649" s="66"/>
      <c r="BI649" s="25"/>
      <c r="BJ649" s="25"/>
      <c r="BK649" s="20"/>
      <c r="BL649" s="24"/>
      <c r="BM649" s="25"/>
      <c r="BN649" s="25"/>
      <c r="BO649" s="25"/>
      <c r="BP649" s="126"/>
    </row>
    <row r="650" spans="1:68" x14ac:dyDescent="0.2">
      <c r="A650" s="56">
        <v>45381</v>
      </c>
      <c r="B650" s="60" t="s">
        <v>892</v>
      </c>
      <c r="C650" s="24" t="s">
        <v>1141</v>
      </c>
      <c r="D650" s="24" t="s">
        <v>573</v>
      </c>
      <c r="F650" s="24" t="s">
        <v>659</v>
      </c>
      <c r="G650" s="74" t="s">
        <v>103</v>
      </c>
      <c r="H650" s="24" t="s">
        <v>659</v>
      </c>
      <c r="I650" s="24">
        <v>4</v>
      </c>
      <c r="J650" s="24">
        <v>3</v>
      </c>
      <c r="K650" s="24" t="s">
        <v>1140</v>
      </c>
      <c r="L650" s="122">
        <v>2</v>
      </c>
      <c r="M650" s="74" t="s">
        <v>105</v>
      </c>
      <c r="N650" s="60" t="s">
        <v>6</v>
      </c>
      <c r="R650" s="79">
        <v>3.2</v>
      </c>
      <c r="S650" s="65" t="s">
        <v>363</v>
      </c>
      <c r="T650" s="66" t="str">
        <f t="shared" si="188"/>
        <v>0.00</v>
      </c>
      <c r="U650" s="66">
        <f t="shared" si="189"/>
        <v>-2</v>
      </c>
      <c r="V650" s="66">
        <f t="shared" si="190"/>
        <v>63.070000000000036</v>
      </c>
      <c r="W650" s="66">
        <f t="shared" si="191"/>
        <v>1462.5</v>
      </c>
      <c r="X650" s="20">
        <f t="shared" si="192"/>
        <v>4.3124786324786349E-2</v>
      </c>
      <c r="Y650" s="67">
        <f t="shared" si="193"/>
        <v>0.63070000000000037</v>
      </c>
      <c r="Z650" s="68">
        <f t="shared" si="194"/>
        <v>6307.0000000000036</v>
      </c>
      <c r="AA650" s="65" t="s">
        <v>52</v>
      </c>
      <c r="AU650" s="23">
        <f t="shared" ref="AU650:AY688" si="202">IF($G650=AU$2,$U650,"")</f>
        <v>-2</v>
      </c>
      <c r="AV650" s="23" t="str">
        <f t="shared" si="202"/>
        <v/>
      </c>
      <c r="AW650" s="23" t="str">
        <f t="shared" si="202"/>
        <v/>
      </c>
      <c r="AX650" s="23" t="str">
        <f t="shared" si="202"/>
        <v/>
      </c>
      <c r="AY650" s="23" t="str">
        <f t="shared" si="202"/>
        <v/>
      </c>
      <c r="AZ650" s="23"/>
      <c r="BA650" s="25">
        <v>0</v>
      </c>
      <c r="BB650" s="25">
        <v>0</v>
      </c>
      <c r="BC650" s="25">
        <f t="shared" si="198"/>
        <v>-2</v>
      </c>
      <c r="BD650" s="25">
        <f>0.94*(BB650-1)+1</f>
        <v>6.0000000000000053E-2</v>
      </c>
      <c r="BE650" t="s">
        <v>970</v>
      </c>
      <c r="BF650" s="55">
        <f t="shared" si="201"/>
        <v>0</v>
      </c>
      <c r="BG650" s="66"/>
      <c r="BH650" s="66"/>
      <c r="BI650" s="25"/>
      <c r="BJ650" s="25"/>
      <c r="BK650" s="20"/>
      <c r="BL650" s="24"/>
      <c r="BM650" s="25"/>
      <c r="BN650" s="25"/>
      <c r="BO650" s="25"/>
      <c r="BP650" s="126"/>
    </row>
    <row r="651" spans="1:68" x14ac:dyDescent="0.2">
      <c r="A651" s="56">
        <v>45383</v>
      </c>
      <c r="B651" s="60" t="s">
        <v>892</v>
      </c>
      <c r="C651" s="24" t="s">
        <v>1011</v>
      </c>
      <c r="D651" s="24" t="s">
        <v>621</v>
      </c>
      <c r="F651" s="74" t="s">
        <v>51</v>
      </c>
      <c r="G651" s="74" t="s">
        <v>103</v>
      </c>
      <c r="H651" s="24" t="s">
        <v>1144</v>
      </c>
      <c r="I651" s="61" t="s">
        <v>136</v>
      </c>
      <c r="J651" s="61" t="s">
        <v>80</v>
      </c>
      <c r="K651" s="26" t="s">
        <v>1145</v>
      </c>
      <c r="L651" s="122">
        <v>2</v>
      </c>
      <c r="M651" s="74" t="s">
        <v>105</v>
      </c>
      <c r="N651" s="60" t="s">
        <v>7</v>
      </c>
      <c r="R651" s="90">
        <v>2.0499999999999998</v>
      </c>
      <c r="S651" s="65" t="s">
        <v>372</v>
      </c>
      <c r="T651" s="66">
        <f t="shared" si="188"/>
        <v>4.0999999999999996</v>
      </c>
      <c r="U651" s="66">
        <f t="shared" si="189"/>
        <v>2.0999999999999996</v>
      </c>
      <c r="V651" s="66">
        <f t="shared" si="190"/>
        <v>65.17000000000003</v>
      </c>
      <c r="W651" s="66">
        <f t="shared" si="191"/>
        <v>1464.5</v>
      </c>
      <c r="X651" s="20">
        <f t="shared" si="192"/>
        <v>4.4499829293274173E-2</v>
      </c>
      <c r="Y651" s="67">
        <f t="shared" si="193"/>
        <v>0.65170000000000028</v>
      </c>
      <c r="Z651" s="68">
        <f t="shared" si="194"/>
        <v>6517.0000000000027</v>
      </c>
      <c r="AA651" s="65" t="s">
        <v>53</v>
      </c>
      <c r="AU651" s="23">
        <f t="shared" si="202"/>
        <v>2.0999999999999996</v>
      </c>
      <c r="AV651" s="23" t="str">
        <f t="shared" si="202"/>
        <v/>
      </c>
      <c r="AW651" s="23" t="str">
        <f t="shared" si="202"/>
        <v/>
      </c>
      <c r="AX651" s="23" t="str">
        <f t="shared" si="202"/>
        <v/>
      </c>
      <c r="AY651" s="23" t="str">
        <f t="shared" si="202"/>
        <v/>
      </c>
      <c r="AZ651" s="23"/>
      <c r="BA651" s="25">
        <v>0</v>
      </c>
      <c r="BB651" s="25">
        <v>1.98</v>
      </c>
      <c r="BC651" s="25">
        <f t="shared" si="198"/>
        <v>1.96</v>
      </c>
      <c r="BD651" s="25">
        <f t="shared" ref="BD651:BD656" si="203">0.93*(BB651-1)+1</f>
        <v>1.9114</v>
      </c>
      <c r="BE651" t="s">
        <v>969</v>
      </c>
      <c r="BF651" s="55">
        <f t="shared" si="201"/>
        <v>0</v>
      </c>
      <c r="BG651" s="66"/>
      <c r="BH651" s="66"/>
      <c r="BI651" s="25"/>
      <c r="BJ651" s="25"/>
      <c r="BK651" s="20"/>
      <c r="BL651" s="24"/>
      <c r="BM651" s="25"/>
      <c r="BN651" s="25"/>
      <c r="BO651" s="25"/>
      <c r="BP651" s="126"/>
    </row>
    <row r="652" spans="1:68" x14ac:dyDescent="0.2">
      <c r="A652" s="56">
        <v>45383</v>
      </c>
      <c r="B652" s="60" t="s">
        <v>892</v>
      </c>
      <c r="C652" s="24" t="s">
        <v>1148</v>
      </c>
      <c r="D652" s="24" t="s">
        <v>621</v>
      </c>
      <c r="F652" s="74" t="s">
        <v>51</v>
      </c>
      <c r="G652" s="74" t="s">
        <v>103</v>
      </c>
      <c r="H652" s="24" t="s">
        <v>1146</v>
      </c>
      <c r="I652" s="24">
        <v>6</v>
      </c>
      <c r="J652" s="24">
        <v>2</v>
      </c>
      <c r="K652" s="24" t="s">
        <v>1147</v>
      </c>
      <c r="L652" s="122">
        <v>1</v>
      </c>
      <c r="M652" s="74" t="s">
        <v>105</v>
      </c>
      <c r="N652" s="60" t="s">
        <v>6</v>
      </c>
      <c r="R652" s="79">
        <v>18</v>
      </c>
      <c r="S652" s="65" t="s">
        <v>363</v>
      </c>
      <c r="T652" s="66" t="str">
        <f t="shared" si="188"/>
        <v>0.00</v>
      </c>
      <c r="U652" s="66">
        <f t="shared" si="189"/>
        <v>-1</v>
      </c>
      <c r="V652" s="66">
        <f t="shared" si="190"/>
        <v>64.17000000000003</v>
      </c>
      <c r="W652" s="66">
        <f t="shared" si="191"/>
        <v>1465.5</v>
      </c>
      <c r="X652" s="20">
        <f t="shared" si="192"/>
        <v>4.378710337768682E-2</v>
      </c>
      <c r="Y652" s="67">
        <f t="shared" si="193"/>
        <v>0.64170000000000027</v>
      </c>
      <c r="Z652" s="68">
        <f t="shared" si="194"/>
        <v>6417.0000000000027</v>
      </c>
      <c r="AA652" s="65" t="s">
        <v>52</v>
      </c>
      <c r="AU652" s="23">
        <f t="shared" si="202"/>
        <v>-1</v>
      </c>
      <c r="AV652" s="23" t="str">
        <f t="shared" si="202"/>
        <v/>
      </c>
      <c r="AW652" s="23" t="str">
        <f t="shared" si="202"/>
        <v/>
      </c>
      <c r="AX652" s="23" t="str">
        <f t="shared" si="202"/>
        <v/>
      </c>
      <c r="AY652" s="23" t="str">
        <f t="shared" si="202"/>
        <v/>
      </c>
      <c r="AZ652" s="23"/>
      <c r="BA652" s="25">
        <v>19.600000000000001</v>
      </c>
      <c r="BB652" s="25">
        <v>21.76</v>
      </c>
      <c r="BC652" s="25">
        <f t="shared" si="198"/>
        <v>20.76</v>
      </c>
      <c r="BD652" s="25">
        <f t="shared" si="203"/>
        <v>20.306800000000003</v>
      </c>
      <c r="BE652" t="s">
        <v>969</v>
      </c>
      <c r="BF652" s="55">
        <f t="shared" si="201"/>
        <v>0</v>
      </c>
      <c r="BG652" s="66"/>
      <c r="BH652" s="66"/>
      <c r="BI652" s="25"/>
      <c r="BJ652" s="25"/>
      <c r="BK652" s="20"/>
      <c r="BL652" s="24"/>
      <c r="BM652" s="25"/>
      <c r="BN652" s="25"/>
      <c r="BO652" s="25"/>
      <c r="BP652" s="126"/>
    </row>
    <row r="653" spans="1:68" x14ac:dyDescent="0.2">
      <c r="A653" s="56">
        <v>45383</v>
      </c>
      <c r="B653" s="60" t="s">
        <v>892</v>
      </c>
      <c r="C653" s="24" t="s">
        <v>1148</v>
      </c>
      <c r="D653" s="24" t="s">
        <v>621</v>
      </c>
      <c r="F653" s="74" t="s">
        <v>51</v>
      </c>
      <c r="G653" s="74" t="s">
        <v>103</v>
      </c>
      <c r="H653" s="24" t="s">
        <v>1146</v>
      </c>
      <c r="I653" s="24">
        <v>6</v>
      </c>
      <c r="J653" s="24">
        <v>2</v>
      </c>
      <c r="K653" s="24" t="s">
        <v>1147</v>
      </c>
      <c r="L653" s="122">
        <v>1</v>
      </c>
      <c r="M653" s="74" t="s">
        <v>105</v>
      </c>
      <c r="N653" s="60" t="s">
        <v>7</v>
      </c>
      <c r="R653" s="79">
        <v>4.8</v>
      </c>
      <c r="S653" s="65" t="s">
        <v>363</v>
      </c>
      <c r="T653" s="66" t="str">
        <f t="shared" si="188"/>
        <v>0.00</v>
      </c>
      <c r="U653" s="66">
        <f t="shared" si="189"/>
        <v>-1</v>
      </c>
      <c r="V653" s="66">
        <f t="shared" si="190"/>
        <v>63.17000000000003</v>
      </c>
      <c r="W653" s="66">
        <f t="shared" si="191"/>
        <v>1466.5</v>
      </c>
      <c r="X653" s="20">
        <f t="shared" si="192"/>
        <v>4.3075349471530876E-2</v>
      </c>
      <c r="Y653" s="67">
        <f t="shared" si="193"/>
        <v>0.63170000000000026</v>
      </c>
      <c r="Z653" s="68">
        <f t="shared" si="194"/>
        <v>6317.0000000000027</v>
      </c>
      <c r="AA653" s="65" t="s">
        <v>52</v>
      </c>
      <c r="AU653" s="23">
        <f t="shared" si="202"/>
        <v>-1</v>
      </c>
      <c r="AV653" s="23" t="str">
        <f t="shared" si="202"/>
        <v/>
      </c>
      <c r="AW653" s="23" t="str">
        <f t="shared" si="202"/>
        <v/>
      </c>
      <c r="AX653" s="23" t="str">
        <f t="shared" si="202"/>
        <v/>
      </c>
      <c r="AY653" s="23" t="str">
        <f t="shared" si="202"/>
        <v/>
      </c>
      <c r="AZ653" s="23"/>
      <c r="BA653" s="25">
        <v>5.9</v>
      </c>
      <c r="BB653" s="25">
        <v>5.7</v>
      </c>
      <c r="BC653" s="25">
        <f t="shared" si="198"/>
        <v>4.7</v>
      </c>
      <c r="BD653" s="25">
        <f t="shared" si="203"/>
        <v>5.3710000000000004</v>
      </c>
      <c r="BE653" t="s">
        <v>969</v>
      </c>
      <c r="BF653" s="55">
        <f t="shared" si="201"/>
        <v>0</v>
      </c>
      <c r="BG653" s="66"/>
      <c r="BH653" s="66"/>
      <c r="BI653" s="25"/>
      <c r="BJ653" s="25"/>
      <c r="BK653" s="20"/>
      <c r="BL653" s="24"/>
      <c r="BM653" s="25"/>
      <c r="BN653" s="25"/>
      <c r="BO653" s="25"/>
      <c r="BP653" s="126"/>
    </row>
    <row r="654" spans="1:68" x14ac:dyDescent="0.2">
      <c r="A654" s="56">
        <v>45384</v>
      </c>
      <c r="B654" s="60" t="s">
        <v>892</v>
      </c>
      <c r="C654" s="24" t="s">
        <v>1149</v>
      </c>
      <c r="D654" s="24" t="s">
        <v>584</v>
      </c>
      <c r="F654" s="74" t="s">
        <v>51</v>
      </c>
      <c r="G654" s="74" t="s">
        <v>103</v>
      </c>
      <c r="H654" s="24" t="s">
        <v>1151</v>
      </c>
      <c r="I654" s="24">
        <v>4</v>
      </c>
      <c r="J654" s="24">
        <v>12</v>
      </c>
      <c r="K654" s="26" t="s">
        <v>1150</v>
      </c>
      <c r="L654" s="122">
        <v>2</v>
      </c>
      <c r="M654" s="74" t="s">
        <v>105</v>
      </c>
      <c r="N654" s="60" t="s">
        <v>6</v>
      </c>
      <c r="R654" s="79">
        <v>4.4000000000000004</v>
      </c>
      <c r="S654" s="65" t="s">
        <v>372</v>
      </c>
      <c r="T654" s="66">
        <f t="shared" si="188"/>
        <v>8.8000000000000007</v>
      </c>
      <c r="U654" s="66">
        <f t="shared" si="189"/>
        <v>6.8000000000000007</v>
      </c>
      <c r="V654" s="66">
        <f t="shared" si="190"/>
        <v>69.970000000000027</v>
      </c>
      <c r="W654" s="66">
        <f t="shared" si="191"/>
        <v>1468.5</v>
      </c>
      <c r="X654" s="20">
        <f t="shared" si="192"/>
        <v>4.7647259107933285E-2</v>
      </c>
      <c r="Y654" s="67">
        <f t="shared" si="193"/>
        <v>0.69970000000000032</v>
      </c>
      <c r="Z654" s="68">
        <f t="shared" si="194"/>
        <v>6997.0000000000027</v>
      </c>
      <c r="AA654" s="65" t="s">
        <v>53</v>
      </c>
      <c r="AU654" s="23">
        <f t="shared" si="202"/>
        <v>6.8000000000000007</v>
      </c>
      <c r="AV654" s="23" t="str">
        <f t="shared" si="202"/>
        <v/>
      </c>
      <c r="AW654" s="23" t="str">
        <f t="shared" si="202"/>
        <v/>
      </c>
      <c r="AX654" s="23" t="str">
        <f t="shared" si="202"/>
        <v/>
      </c>
      <c r="AY654" s="23" t="str">
        <f t="shared" si="202"/>
        <v/>
      </c>
      <c r="AZ654" s="23"/>
      <c r="BA654" s="25">
        <v>3.8</v>
      </c>
      <c r="BB654" s="25">
        <v>3.57</v>
      </c>
      <c r="BC654" s="25">
        <f t="shared" si="198"/>
        <v>5.14</v>
      </c>
      <c r="BD654" s="25">
        <f t="shared" si="203"/>
        <v>3.3900999999999999</v>
      </c>
      <c r="BE654" t="s">
        <v>970</v>
      </c>
      <c r="BF654" s="55">
        <f t="shared" si="201"/>
        <v>0</v>
      </c>
      <c r="BG654" s="66"/>
      <c r="BH654" s="66"/>
      <c r="BI654" s="25"/>
      <c r="BJ654" s="25"/>
      <c r="BK654" s="20"/>
      <c r="BL654" s="24"/>
      <c r="BM654" s="25"/>
      <c r="BN654" s="25"/>
      <c r="BO654" s="25"/>
      <c r="BP654" s="126"/>
    </row>
    <row r="655" spans="1:68" x14ac:dyDescent="0.2">
      <c r="A655" s="56">
        <v>45385</v>
      </c>
      <c r="B655" s="60" t="s">
        <v>892</v>
      </c>
      <c r="C655" s="24" t="s">
        <v>1152</v>
      </c>
      <c r="D655" s="24" t="s">
        <v>397</v>
      </c>
      <c r="F655" s="74" t="s">
        <v>51</v>
      </c>
      <c r="G655" s="74" t="s">
        <v>103</v>
      </c>
      <c r="H655" s="24" t="s">
        <v>56</v>
      </c>
      <c r="I655" s="24">
        <v>6</v>
      </c>
      <c r="J655" s="24">
        <v>5</v>
      </c>
      <c r="K655" s="24" t="s">
        <v>1153</v>
      </c>
      <c r="L655" s="122">
        <v>1</v>
      </c>
      <c r="M655" s="74" t="s">
        <v>105</v>
      </c>
      <c r="N655" s="60" t="s">
        <v>6</v>
      </c>
      <c r="R655" s="79">
        <v>7.48</v>
      </c>
      <c r="S655" s="65" t="s">
        <v>363</v>
      </c>
      <c r="T655" s="66" t="str">
        <f t="shared" si="188"/>
        <v>0.00</v>
      </c>
      <c r="U655" s="66">
        <f t="shared" si="189"/>
        <v>-1</v>
      </c>
      <c r="V655" s="66">
        <f t="shared" si="190"/>
        <v>68.970000000000027</v>
      </c>
      <c r="W655" s="66">
        <f t="shared" si="191"/>
        <v>1469.5</v>
      </c>
      <c r="X655" s="20">
        <f t="shared" si="192"/>
        <v>4.6934331405239893E-2</v>
      </c>
      <c r="Y655" s="67">
        <f t="shared" si="193"/>
        <v>0.68970000000000031</v>
      </c>
      <c r="Z655" s="68">
        <f t="shared" si="194"/>
        <v>6897.0000000000027</v>
      </c>
      <c r="AA655" s="65" t="s">
        <v>52</v>
      </c>
      <c r="AU655" s="23">
        <f t="shared" si="202"/>
        <v>-1</v>
      </c>
      <c r="AV655" s="23" t="str">
        <f t="shared" si="202"/>
        <v/>
      </c>
      <c r="AW655" s="23" t="str">
        <f t="shared" si="202"/>
        <v/>
      </c>
      <c r="AX655" s="23" t="str">
        <f t="shared" si="202"/>
        <v/>
      </c>
      <c r="AY655" s="23" t="str">
        <f t="shared" si="202"/>
        <v/>
      </c>
      <c r="AZ655" s="23"/>
      <c r="BA655" s="25">
        <v>6.6</v>
      </c>
      <c r="BB655" s="25">
        <v>7.27</v>
      </c>
      <c r="BC655" s="25">
        <f t="shared" si="198"/>
        <v>6.27</v>
      </c>
      <c r="BD655" s="25">
        <f t="shared" si="203"/>
        <v>6.8311000000000002</v>
      </c>
      <c r="BE655" t="s">
        <v>970</v>
      </c>
      <c r="BF655" s="55">
        <f t="shared" si="201"/>
        <v>0</v>
      </c>
      <c r="BG655" s="66"/>
      <c r="BH655" s="66"/>
      <c r="BI655" s="25"/>
      <c r="BJ655" s="25"/>
      <c r="BK655" s="20"/>
      <c r="BL655" s="24"/>
      <c r="BM655" s="25"/>
      <c r="BN655" s="25"/>
      <c r="BO655" s="25"/>
      <c r="BP655" s="126"/>
    </row>
    <row r="656" spans="1:68" x14ac:dyDescent="0.2">
      <c r="A656" s="56">
        <v>45385</v>
      </c>
      <c r="B656" s="60" t="s">
        <v>892</v>
      </c>
      <c r="C656" s="24" t="s">
        <v>1152</v>
      </c>
      <c r="D656" s="24" t="s">
        <v>397</v>
      </c>
      <c r="F656" s="74" t="s">
        <v>51</v>
      </c>
      <c r="G656" s="74" t="s">
        <v>103</v>
      </c>
      <c r="H656" s="24" t="s">
        <v>56</v>
      </c>
      <c r="I656" s="24">
        <v>6</v>
      </c>
      <c r="J656" s="24">
        <v>5</v>
      </c>
      <c r="K656" s="24" t="s">
        <v>1153</v>
      </c>
      <c r="L656" s="122">
        <v>2</v>
      </c>
      <c r="M656" s="74" t="s">
        <v>105</v>
      </c>
      <c r="N656" s="60" t="s">
        <v>7</v>
      </c>
      <c r="R656" s="79">
        <v>2.3400000000000003</v>
      </c>
      <c r="S656" s="65" t="s">
        <v>363</v>
      </c>
      <c r="T656" s="66" t="str">
        <f t="shared" si="188"/>
        <v>0.00</v>
      </c>
      <c r="U656" s="66">
        <f t="shared" si="189"/>
        <v>-2</v>
      </c>
      <c r="V656" s="66">
        <f t="shared" si="190"/>
        <v>66.970000000000027</v>
      </c>
      <c r="W656" s="66">
        <f t="shared" si="191"/>
        <v>1471.5</v>
      </c>
      <c r="X656" s="20">
        <f t="shared" si="192"/>
        <v>4.5511382942575625E-2</v>
      </c>
      <c r="Y656" s="67">
        <f t="shared" si="193"/>
        <v>0.6697000000000003</v>
      </c>
      <c r="Z656" s="68">
        <f t="shared" si="194"/>
        <v>6697.0000000000027</v>
      </c>
      <c r="AA656" s="65" t="s">
        <v>52</v>
      </c>
      <c r="AU656" s="23">
        <f t="shared" si="202"/>
        <v>-2</v>
      </c>
      <c r="AV656" s="23" t="str">
        <f t="shared" si="202"/>
        <v/>
      </c>
      <c r="AW656" s="23" t="str">
        <f t="shared" si="202"/>
        <v/>
      </c>
      <c r="AX656" s="23" t="str">
        <f t="shared" si="202"/>
        <v/>
      </c>
      <c r="AY656" s="23" t="str">
        <f t="shared" si="202"/>
        <v/>
      </c>
      <c r="AZ656" s="23"/>
      <c r="BA656" s="25">
        <v>2.2000000000000002</v>
      </c>
      <c r="BB656" s="25">
        <v>2.36</v>
      </c>
      <c r="BC656" s="25">
        <f t="shared" si="198"/>
        <v>2.7199999999999998</v>
      </c>
      <c r="BD656" s="25">
        <f t="shared" si="203"/>
        <v>2.2648000000000001</v>
      </c>
      <c r="BE656" t="s">
        <v>970</v>
      </c>
      <c r="BF656" s="55">
        <f t="shared" si="201"/>
        <v>0</v>
      </c>
      <c r="BG656" s="66"/>
      <c r="BH656" s="66"/>
      <c r="BI656" s="25"/>
      <c r="BJ656" s="25"/>
      <c r="BK656" s="20"/>
      <c r="BL656" s="24"/>
      <c r="BM656" s="25"/>
      <c r="BN656" s="25"/>
      <c r="BO656" s="25"/>
      <c r="BP656" s="126"/>
    </row>
    <row r="657" spans="1:68" x14ac:dyDescent="0.2">
      <c r="A657" s="56">
        <v>45386</v>
      </c>
      <c r="B657" s="60" t="s">
        <v>892</v>
      </c>
      <c r="C657" s="24" t="s">
        <v>1154</v>
      </c>
      <c r="D657" s="24" t="s">
        <v>398</v>
      </c>
      <c r="F657" s="74" t="s">
        <v>51</v>
      </c>
      <c r="G657" s="74" t="s">
        <v>103</v>
      </c>
      <c r="H657" s="24" t="s">
        <v>246</v>
      </c>
      <c r="I657" s="24">
        <v>5</v>
      </c>
      <c r="J657" s="24">
        <v>11</v>
      </c>
      <c r="K657" s="26" t="s">
        <v>1155</v>
      </c>
      <c r="L657" s="122">
        <v>1</v>
      </c>
      <c r="M657" s="74" t="s">
        <v>105</v>
      </c>
      <c r="N657" s="60" t="s">
        <v>6</v>
      </c>
      <c r="R657" s="79">
        <v>4.4000000000000004</v>
      </c>
      <c r="S657" s="65" t="s">
        <v>372</v>
      </c>
      <c r="T657" s="66">
        <f t="shared" si="188"/>
        <v>4.4000000000000004</v>
      </c>
      <c r="U657" s="66">
        <f t="shared" si="189"/>
        <v>3.4000000000000004</v>
      </c>
      <c r="V657" s="66">
        <f t="shared" si="190"/>
        <v>70.370000000000033</v>
      </c>
      <c r="W657" s="66">
        <f t="shared" si="191"/>
        <v>1472.5</v>
      </c>
      <c r="X657" s="20">
        <f t="shared" si="192"/>
        <v>4.7789473684210548E-2</v>
      </c>
      <c r="Y657" s="67">
        <f t="shared" si="193"/>
        <v>0.70370000000000033</v>
      </c>
      <c r="Z657" s="68">
        <f t="shared" si="194"/>
        <v>7037.0000000000036</v>
      </c>
      <c r="AA657" s="65" t="s">
        <v>53</v>
      </c>
      <c r="AU657" s="23">
        <f t="shared" si="202"/>
        <v>3.4000000000000004</v>
      </c>
      <c r="AV657" s="23" t="str">
        <f t="shared" si="202"/>
        <v/>
      </c>
      <c r="AW657" s="23" t="str">
        <f t="shared" si="202"/>
        <v/>
      </c>
      <c r="AX657" s="23" t="str">
        <f t="shared" si="202"/>
        <v/>
      </c>
      <c r="AY657" s="23" t="str">
        <f t="shared" si="202"/>
        <v/>
      </c>
      <c r="AZ657" s="23"/>
      <c r="BA657" s="25">
        <v>3.3</v>
      </c>
      <c r="BB657" s="25">
        <v>3.35</v>
      </c>
      <c r="BC657" s="25">
        <f t="shared" si="198"/>
        <v>2.35</v>
      </c>
      <c r="BD657" s="25">
        <f>0.93*(BB657-1)+1</f>
        <v>3.1855000000000002</v>
      </c>
      <c r="BE657" t="s">
        <v>970</v>
      </c>
      <c r="BF657" s="55">
        <f t="shared" si="201"/>
        <v>0</v>
      </c>
      <c r="BG657" s="66"/>
      <c r="BH657" s="66"/>
      <c r="BI657" s="25"/>
      <c r="BJ657" s="25"/>
      <c r="BK657" s="20"/>
      <c r="BL657" s="24"/>
      <c r="BM657" s="25"/>
      <c r="BN657" s="25"/>
      <c r="BO657" s="25"/>
      <c r="BP657" s="126"/>
    </row>
    <row r="658" spans="1:68" x14ac:dyDescent="0.2">
      <c r="A658" s="56">
        <v>45387</v>
      </c>
      <c r="B658" s="60" t="s">
        <v>892</v>
      </c>
      <c r="C658" s="24" t="s">
        <v>1161</v>
      </c>
      <c r="D658" s="24" t="s">
        <v>562</v>
      </c>
      <c r="F658" s="74" t="s">
        <v>51</v>
      </c>
      <c r="G658" s="74" t="s">
        <v>103</v>
      </c>
      <c r="H658" s="24" t="s">
        <v>351</v>
      </c>
      <c r="I658" s="24">
        <v>2</v>
      </c>
      <c r="J658" s="24">
        <v>13</v>
      </c>
      <c r="K658" s="26" t="s">
        <v>1158</v>
      </c>
      <c r="L658" s="122">
        <v>1</v>
      </c>
      <c r="M658" s="74" t="s">
        <v>105</v>
      </c>
      <c r="N658" s="60" t="s">
        <v>6</v>
      </c>
      <c r="R658" s="79">
        <v>6.5</v>
      </c>
      <c r="S658" s="65" t="s">
        <v>372</v>
      </c>
      <c r="T658" s="66">
        <f t="shared" si="188"/>
        <v>6.5</v>
      </c>
      <c r="U658" s="66">
        <f t="shared" si="189"/>
        <v>5.5</v>
      </c>
      <c r="V658" s="66">
        <f t="shared" si="190"/>
        <v>75.870000000000033</v>
      </c>
      <c r="W658" s="66">
        <f t="shared" si="191"/>
        <v>1473.5</v>
      </c>
      <c r="X658" s="20">
        <f t="shared" si="192"/>
        <v>5.1489650492025814E-2</v>
      </c>
      <c r="Y658" s="67">
        <f t="shared" si="193"/>
        <v>0.75870000000000037</v>
      </c>
      <c r="Z658" s="68">
        <f t="shared" si="194"/>
        <v>7587.0000000000036</v>
      </c>
      <c r="AA658" s="65" t="s">
        <v>53</v>
      </c>
      <c r="AU658" s="23">
        <f t="shared" si="202"/>
        <v>5.5</v>
      </c>
      <c r="AV658" s="23" t="str">
        <f t="shared" si="202"/>
        <v/>
      </c>
      <c r="AW658" s="23" t="str">
        <f t="shared" si="202"/>
        <v/>
      </c>
      <c r="AX658" s="23" t="str">
        <f t="shared" si="202"/>
        <v/>
      </c>
      <c r="AY658" s="23" t="str">
        <f t="shared" si="202"/>
        <v/>
      </c>
      <c r="AZ658" s="23"/>
      <c r="BA658" s="25">
        <v>9</v>
      </c>
      <c r="BB658" s="25">
        <v>6.2</v>
      </c>
      <c r="BC658" s="25">
        <f t="shared" si="198"/>
        <v>5.2</v>
      </c>
      <c r="BD658" s="25">
        <f>0.93*(BB658-1)+1</f>
        <v>5.8360000000000003</v>
      </c>
      <c r="BE658" t="s">
        <v>970</v>
      </c>
      <c r="BF658" s="55">
        <f t="shared" si="201"/>
        <v>0</v>
      </c>
      <c r="BG658" s="66"/>
      <c r="BH658" s="66"/>
      <c r="BI658" s="25"/>
      <c r="BJ658" s="25"/>
      <c r="BK658" s="20"/>
      <c r="BL658" s="24"/>
      <c r="BM658" s="25"/>
      <c r="BN658" s="25"/>
      <c r="BO658" s="25"/>
      <c r="BP658" s="126"/>
    </row>
    <row r="659" spans="1:68" x14ac:dyDescent="0.2">
      <c r="A659" s="56">
        <v>45388</v>
      </c>
      <c r="B659" s="60" t="s">
        <v>892</v>
      </c>
      <c r="C659" s="24" t="s">
        <v>1163</v>
      </c>
      <c r="D659" s="24" t="s">
        <v>573</v>
      </c>
      <c r="F659" s="74" t="s">
        <v>51</v>
      </c>
      <c r="G659" s="74" t="s">
        <v>103</v>
      </c>
      <c r="H659" s="24" t="s">
        <v>483</v>
      </c>
      <c r="I659" s="24">
        <v>5</v>
      </c>
      <c r="J659" s="24">
        <v>2</v>
      </c>
      <c r="K659" s="24" t="s">
        <v>1162</v>
      </c>
      <c r="L659" s="122">
        <v>1</v>
      </c>
      <c r="M659" s="74" t="s">
        <v>105</v>
      </c>
      <c r="N659" s="60" t="s">
        <v>6</v>
      </c>
      <c r="R659" s="79">
        <v>19</v>
      </c>
      <c r="S659" s="65" t="s">
        <v>363</v>
      </c>
      <c r="T659" s="66" t="str">
        <f t="shared" si="188"/>
        <v>0.00</v>
      </c>
      <c r="U659" s="66">
        <f t="shared" si="189"/>
        <v>-1</v>
      </c>
      <c r="V659" s="66">
        <f t="shared" si="190"/>
        <v>74.870000000000033</v>
      </c>
      <c r="W659" s="66">
        <f t="shared" si="191"/>
        <v>1474.5</v>
      </c>
      <c r="X659" s="20">
        <f t="shared" si="192"/>
        <v>5.0776534418446956E-2</v>
      </c>
      <c r="Y659" s="67">
        <f t="shared" si="193"/>
        <v>0.74870000000000037</v>
      </c>
      <c r="Z659" s="68">
        <f t="shared" si="194"/>
        <v>7487.0000000000036</v>
      </c>
      <c r="AA659" s="65" t="s">
        <v>52</v>
      </c>
      <c r="AU659" s="23">
        <f t="shared" si="202"/>
        <v>-1</v>
      </c>
      <c r="AV659" s="23" t="str">
        <f t="shared" si="202"/>
        <v/>
      </c>
      <c r="AW659" s="23" t="str">
        <f t="shared" si="202"/>
        <v/>
      </c>
      <c r="AX659" s="23" t="str">
        <f t="shared" si="202"/>
        <v/>
      </c>
      <c r="AY659" s="23" t="str">
        <f t="shared" si="202"/>
        <v/>
      </c>
      <c r="AZ659" s="23"/>
      <c r="BA659" s="25">
        <v>20.399999999999999</v>
      </c>
      <c r="BB659" s="25">
        <v>21.93</v>
      </c>
      <c r="BC659" s="25">
        <f t="shared" si="198"/>
        <v>20.93</v>
      </c>
      <c r="BD659" s="25">
        <f>0.93*(BB659-1)+1</f>
        <v>20.4649</v>
      </c>
      <c r="BE659" t="s">
        <v>970</v>
      </c>
      <c r="BF659" s="55">
        <f t="shared" si="201"/>
        <v>0</v>
      </c>
      <c r="BG659" s="66"/>
      <c r="BH659" s="66"/>
      <c r="BI659" s="25"/>
      <c r="BJ659" s="25"/>
      <c r="BK659" s="20"/>
      <c r="BL659" s="24"/>
      <c r="BM659" s="25"/>
      <c r="BN659" s="25"/>
      <c r="BO659" s="25"/>
      <c r="BP659" s="126"/>
    </row>
    <row r="660" spans="1:68" x14ac:dyDescent="0.2">
      <c r="A660" s="56">
        <v>45388</v>
      </c>
      <c r="B660" s="60" t="s">
        <v>892</v>
      </c>
      <c r="C660" s="24" t="s">
        <v>1163</v>
      </c>
      <c r="D660" s="24" t="s">
        <v>573</v>
      </c>
      <c r="F660" s="74" t="s">
        <v>51</v>
      </c>
      <c r="G660" s="74" t="s">
        <v>103</v>
      </c>
      <c r="H660" s="24" t="s">
        <v>483</v>
      </c>
      <c r="I660" s="24">
        <v>5</v>
      </c>
      <c r="J660" s="24">
        <v>2</v>
      </c>
      <c r="K660" s="24" t="s">
        <v>1162</v>
      </c>
      <c r="L660" s="122">
        <v>2</v>
      </c>
      <c r="M660" s="74" t="s">
        <v>105</v>
      </c>
      <c r="N660" s="60" t="s">
        <v>7</v>
      </c>
      <c r="R660" s="79">
        <v>5</v>
      </c>
      <c r="S660" s="65" t="s">
        <v>363</v>
      </c>
      <c r="T660" s="66" t="str">
        <f t="shared" si="188"/>
        <v>0.00</v>
      </c>
      <c r="U660" s="66">
        <f t="shared" si="189"/>
        <v>-2</v>
      </c>
      <c r="V660" s="66">
        <f t="shared" si="190"/>
        <v>72.870000000000033</v>
      </c>
      <c r="W660" s="66">
        <f t="shared" si="191"/>
        <v>1476.5</v>
      </c>
      <c r="X660" s="20">
        <f t="shared" si="192"/>
        <v>4.9353200135455494E-2</v>
      </c>
      <c r="Y660" s="67">
        <f t="shared" si="193"/>
        <v>0.72870000000000035</v>
      </c>
      <c r="Z660" s="68">
        <f t="shared" si="194"/>
        <v>7287.0000000000036</v>
      </c>
      <c r="AA660" s="65" t="s">
        <v>52</v>
      </c>
      <c r="AU660" s="23">
        <f t="shared" si="202"/>
        <v>-2</v>
      </c>
      <c r="AV660" s="23" t="str">
        <f t="shared" si="202"/>
        <v/>
      </c>
      <c r="AW660" s="23" t="str">
        <f t="shared" si="202"/>
        <v/>
      </c>
      <c r="AX660" s="23" t="str">
        <f t="shared" si="202"/>
        <v/>
      </c>
      <c r="AY660" s="23" t="str">
        <f t="shared" si="202"/>
        <v/>
      </c>
      <c r="AZ660" s="23"/>
      <c r="BA660" s="25">
        <v>4.5</v>
      </c>
      <c r="BB660" s="25">
        <v>5.35</v>
      </c>
      <c r="BC660" s="25">
        <f t="shared" si="198"/>
        <v>8.6999999999999993</v>
      </c>
      <c r="BD660" s="25">
        <f>0.93*(BB660-1)+1</f>
        <v>5.0454999999999997</v>
      </c>
      <c r="BE660" t="s">
        <v>970</v>
      </c>
      <c r="BF660" s="55">
        <f t="shared" si="201"/>
        <v>0</v>
      </c>
      <c r="BG660" s="66"/>
      <c r="BH660" s="66"/>
      <c r="BI660" s="25"/>
      <c r="BJ660" s="25"/>
      <c r="BK660" s="20"/>
      <c r="BL660" s="24"/>
      <c r="BM660" s="25"/>
      <c r="BN660" s="25"/>
      <c r="BO660" s="25"/>
      <c r="BP660" s="126"/>
    </row>
    <row r="661" spans="1:68" x14ac:dyDescent="0.2">
      <c r="A661" s="56">
        <v>45388</v>
      </c>
      <c r="B661" s="60" t="s">
        <v>892</v>
      </c>
      <c r="C661" s="24" t="s">
        <v>1164</v>
      </c>
      <c r="D661" s="24" t="s">
        <v>573</v>
      </c>
      <c r="F661" s="74" t="s">
        <v>659</v>
      </c>
      <c r="G661" s="74" t="s">
        <v>103</v>
      </c>
      <c r="H661" s="24" t="s">
        <v>659</v>
      </c>
      <c r="I661" s="24">
        <v>10</v>
      </c>
      <c r="J661" s="24">
        <v>6</v>
      </c>
      <c r="K661" s="26" t="s">
        <v>1165</v>
      </c>
      <c r="L661" s="122">
        <v>3</v>
      </c>
      <c r="M661" s="74" t="s">
        <v>105</v>
      </c>
      <c r="N661" s="60" t="s">
        <v>7</v>
      </c>
      <c r="R661" s="79">
        <v>3.7</v>
      </c>
      <c r="S661" s="65" t="s">
        <v>372</v>
      </c>
      <c r="T661" s="66">
        <f t="shared" si="188"/>
        <v>11.1</v>
      </c>
      <c r="U661" s="66">
        <f t="shared" si="189"/>
        <v>8.1</v>
      </c>
      <c r="V661" s="66">
        <f t="shared" si="190"/>
        <v>80.970000000000027</v>
      </c>
      <c r="W661" s="66">
        <f t="shared" si="191"/>
        <v>1479.5</v>
      </c>
      <c r="X661" s="20">
        <f t="shared" si="192"/>
        <v>5.4727948631294376E-2</v>
      </c>
      <c r="Y661" s="67">
        <f t="shared" si="193"/>
        <v>0.80970000000000031</v>
      </c>
      <c r="Z661" s="68">
        <f t="shared" si="194"/>
        <v>8097.0000000000027</v>
      </c>
      <c r="AA661" s="65" t="s">
        <v>53</v>
      </c>
      <c r="AU661" s="23">
        <f t="shared" si="202"/>
        <v>8.1</v>
      </c>
      <c r="AV661" s="23" t="str">
        <f t="shared" si="202"/>
        <v/>
      </c>
      <c r="AW661" s="23" t="str">
        <f t="shared" si="202"/>
        <v/>
      </c>
      <c r="AX661" s="23" t="str">
        <f t="shared" si="202"/>
        <v/>
      </c>
      <c r="AY661" s="23" t="str">
        <f t="shared" si="202"/>
        <v/>
      </c>
      <c r="AZ661" s="23"/>
      <c r="BA661" s="25">
        <v>0</v>
      </c>
      <c r="BB661" s="25">
        <v>0</v>
      </c>
      <c r="BC661" s="25">
        <f t="shared" si="198"/>
        <v>-3</v>
      </c>
      <c r="BD661" s="25">
        <f>0.94*(BB661-1)+1</f>
        <v>6.0000000000000053E-2</v>
      </c>
      <c r="BE661" t="s">
        <v>970</v>
      </c>
      <c r="BF661" s="55">
        <f t="shared" si="201"/>
        <v>0</v>
      </c>
      <c r="BG661" s="66"/>
      <c r="BH661" s="66"/>
      <c r="BI661" s="25"/>
      <c r="BJ661" s="25"/>
      <c r="BK661" s="20"/>
      <c r="BL661" s="24"/>
      <c r="BM661" s="25"/>
      <c r="BN661" s="25"/>
      <c r="BO661" s="25"/>
      <c r="BP661" s="126"/>
    </row>
    <row r="662" spans="1:68" x14ac:dyDescent="0.2">
      <c r="A662" s="56">
        <v>45388</v>
      </c>
      <c r="B662" s="60" t="s">
        <v>892</v>
      </c>
      <c r="C662" s="24" t="s">
        <v>1164</v>
      </c>
      <c r="D662" s="24" t="s">
        <v>573</v>
      </c>
      <c r="F662" s="74" t="s">
        <v>659</v>
      </c>
      <c r="G662" s="74" t="s">
        <v>103</v>
      </c>
      <c r="H662" s="24" t="s">
        <v>659</v>
      </c>
      <c r="I662" s="24">
        <v>10</v>
      </c>
      <c r="J662" s="24">
        <v>6</v>
      </c>
      <c r="K662" s="26" t="s">
        <v>1165</v>
      </c>
      <c r="L662" s="122">
        <v>1</v>
      </c>
      <c r="M662" s="74" t="s">
        <v>105</v>
      </c>
      <c r="N662" s="60" t="s">
        <v>6</v>
      </c>
      <c r="R662" s="79">
        <v>10</v>
      </c>
      <c r="S662" s="65" t="s">
        <v>372</v>
      </c>
      <c r="T662" s="66">
        <f t="shared" si="188"/>
        <v>10</v>
      </c>
      <c r="U662" s="66">
        <f t="shared" si="189"/>
        <v>9</v>
      </c>
      <c r="V662" s="66">
        <f t="shared" si="190"/>
        <v>89.970000000000027</v>
      </c>
      <c r="W662" s="66">
        <f t="shared" si="191"/>
        <v>1480.5</v>
      </c>
      <c r="X662" s="20">
        <f t="shared" si="192"/>
        <v>6.0770010131712279E-2</v>
      </c>
      <c r="Y662" s="67">
        <f t="shared" si="193"/>
        <v>0.89970000000000028</v>
      </c>
      <c r="Z662" s="68">
        <f t="shared" si="194"/>
        <v>8997.0000000000036</v>
      </c>
      <c r="AA662" s="65" t="s">
        <v>53</v>
      </c>
      <c r="AU662" s="23">
        <f t="shared" si="202"/>
        <v>9</v>
      </c>
      <c r="AV662" s="23" t="str">
        <f t="shared" si="202"/>
        <v/>
      </c>
      <c r="AW662" s="23" t="str">
        <f t="shared" si="202"/>
        <v/>
      </c>
      <c r="AX662" s="23" t="str">
        <f t="shared" si="202"/>
        <v/>
      </c>
      <c r="AY662" s="23" t="str">
        <f t="shared" si="202"/>
        <v/>
      </c>
      <c r="AZ662" s="23"/>
      <c r="BA662" s="25">
        <v>0</v>
      </c>
      <c r="BB662" s="25">
        <v>0</v>
      </c>
      <c r="BC662" s="25">
        <f t="shared" si="198"/>
        <v>-1</v>
      </c>
      <c r="BD662" s="25">
        <f>0.94*(BB662-1)+1</f>
        <v>6.0000000000000053E-2</v>
      </c>
      <c r="BE662" t="s">
        <v>970</v>
      </c>
      <c r="BF662" s="55">
        <f t="shared" si="201"/>
        <v>0</v>
      </c>
      <c r="BG662" s="66"/>
      <c r="BH662" s="66"/>
      <c r="BI662" s="25"/>
      <c r="BJ662" s="25"/>
      <c r="BK662" s="20"/>
      <c r="BL662" s="24"/>
      <c r="BM662" s="25"/>
      <c r="BN662" s="25"/>
      <c r="BO662" s="25"/>
      <c r="BP662" s="126"/>
    </row>
    <row r="663" spans="1:68" x14ac:dyDescent="0.2">
      <c r="A663" s="56">
        <v>45389</v>
      </c>
      <c r="B663" s="60" t="s">
        <v>892</v>
      </c>
      <c r="C663" s="24" t="s">
        <v>1166</v>
      </c>
      <c r="D663" s="24" t="s">
        <v>577</v>
      </c>
      <c r="F663" s="74" t="s">
        <v>51</v>
      </c>
      <c r="G663" s="74" t="s">
        <v>103</v>
      </c>
      <c r="H663" s="24" t="s">
        <v>56</v>
      </c>
      <c r="I663" s="24">
        <v>7</v>
      </c>
      <c r="J663" s="24">
        <v>1</v>
      </c>
      <c r="K663" s="24" t="s">
        <v>1167</v>
      </c>
      <c r="L663" s="122">
        <v>1</v>
      </c>
      <c r="M663" s="74" t="s">
        <v>105</v>
      </c>
      <c r="N663" s="60" t="s">
        <v>6</v>
      </c>
      <c r="R663" s="79">
        <v>3.4</v>
      </c>
      <c r="S663" s="65" t="s">
        <v>363</v>
      </c>
      <c r="T663" s="66" t="str">
        <f t="shared" ref="T663:T726" si="204">IF((AA663="W"),ROUND((R663*L663),2),"0.00")</f>
        <v>0.00</v>
      </c>
      <c r="U663" s="66">
        <f t="shared" ref="U663:U726" si="205">-$L663+T663</f>
        <v>-1</v>
      </c>
      <c r="V663" s="66">
        <f t="shared" ref="V663:V726" si="206">U663+V662</f>
        <v>88.970000000000027</v>
      </c>
      <c r="W663" s="66">
        <f t="shared" ref="W663:W726" si="207">L663+W662</f>
        <v>1481.5</v>
      </c>
      <c r="X663" s="20">
        <f t="shared" ref="X663:X726" si="208">SUM(V663/W663)</f>
        <v>6.0053999325008454E-2</v>
      </c>
      <c r="Y663" s="67">
        <f t="shared" ref="Y663:Y726" si="209">V663/100</f>
        <v>0.88970000000000027</v>
      </c>
      <c r="Z663" s="68">
        <f t="shared" ref="Z663:Z726" si="210">V663*100</f>
        <v>8897.0000000000036</v>
      </c>
      <c r="AA663" s="65" t="s">
        <v>52</v>
      </c>
      <c r="AU663" s="23">
        <f t="shared" si="202"/>
        <v>-1</v>
      </c>
      <c r="AV663" s="23" t="str">
        <f t="shared" si="202"/>
        <v/>
      </c>
      <c r="AW663" s="23" t="str">
        <f t="shared" si="202"/>
        <v/>
      </c>
      <c r="AX663" s="23" t="str">
        <f t="shared" si="202"/>
        <v/>
      </c>
      <c r="AY663" s="23" t="str">
        <f t="shared" si="202"/>
        <v/>
      </c>
      <c r="AZ663" s="23"/>
      <c r="BA663" s="25">
        <v>3.7</v>
      </c>
      <c r="BB663" s="25">
        <v>4.2699999999999996</v>
      </c>
      <c r="BC663" s="25">
        <f t="shared" si="198"/>
        <v>3.2699999999999996</v>
      </c>
      <c r="BD663" s="25">
        <f t="shared" ref="BD663:BD667" si="211">0.93*(BB663-1)+1</f>
        <v>4.0411000000000001</v>
      </c>
      <c r="BE663" t="s">
        <v>970</v>
      </c>
      <c r="BF663" s="55">
        <f t="shared" si="201"/>
        <v>0</v>
      </c>
      <c r="BG663" s="66"/>
      <c r="BH663" s="66"/>
      <c r="BI663" s="25"/>
      <c r="BJ663" s="25"/>
      <c r="BK663" s="20"/>
      <c r="BL663" s="24"/>
      <c r="BM663" s="25"/>
      <c r="BN663" s="25"/>
      <c r="BO663" s="25"/>
      <c r="BP663" s="126"/>
    </row>
    <row r="664" spans="1:68" x14ac:dyDescent="0.2">
      <c r="A664" s="56">
        <v>45389</v>
      </c>
      <c r="B664" s="60" t="s">
        <v>892</v>
      </c>
      <c r="C664" s="24" t="s">
        <v>886</v>
      </c>
      <c r="D664" s="24" t="s">
        <v>577</v>
      </c>
      <c r="F664" s="74" t="s">
        <v>51</v>
      </c>
      <c r="G664" s="74" t="s">
        <v>103</v>
      </c>
      <c r="H664" s="24" t="s">
        <v>820</v>
      </c>
      <c r="I664" s="24">
        <v>1</v>
      </c>
      <c r="J664" s="24">
        <v>2</v>
      </c>
      <c r="K664" s="24" t="s">
        <v>1168</v>
      </c>
      <c r="L664" s="122">
        <v>1</v>
      </c>
      <c r="M664" s="74" t="s">
        <v>105</v>
      </c>
      <c r="N664" s="60" t="s">
        <v>6</v>
      </c>
      <c r="R664" s="79">
        <v>3.3</v>
      </c>
      <c r="S664" s="65" t="s">
        <v>363</v>
      </c>
      <c r="T664" s="66" t="str">
        <f t="shared" si="204"/>
        <v>0.00</v>
      </c>
      <c r="U664" s="66">
        <f t="shared" si="205"/>
        <v>-1</v>
      </c>
      <c r="V664" s="66">
        <f t="shared" si="206"/>
        <v>87.970000000000027</v>
      </c>
      <c r="W664" s="66">
        <f t="shared" si="207"/>
        <v>1482.5</v>
      </c>
      <c r="X664" s="20">
        <f t="shared" si="208"/>
        <v>5.9338954468802718E-2</v>
      </c>
      <c r="Y664" s="67">
        <f t="shared" si="209"/>
        <v>0.87970000000000026</v>
      </c>
      <c r="Z664" s="68">
        <f t="shared" si="210"/>
        <v>8797.0000000000036</v>
      </c>
      <c r="AA664" s="65" t="s">
        <v>52</v>
      </c>
      <c r="AU664" s="23">
        <f t="shared" si="202"/>
        <v>-1</v>
      </c>
      <c r="AV664" s="23" t="str">
        <f t="shared" si="202"/>
        <v/>
      </c>
      <c r="AW664" s="23" t="str">
        <f t="shared" si="202"/>
        <v/>
      </c>
      <c r="AX664" s="23" t="str">
        <f t="shared" si="202"/>
        <v/>
      </c>
      <c r="AY664" s="23" t="str">
        <f t="shared" si="202"/>
        <v/>
      </c>
      <c r="AZ664" s="23"/>
      <c r="BA664" s="25">
        <v>0</v>
      </c>
      <c r="BB664" s="25">
        <v>6.4</v>
      </c>
      <c r="BC664" s="25">
        <f t="shared" si="198"/>
        <v>5.4</v>
      </c>
      <c r="BD664" s="25">
        <f t="shared" si="211"/>
        <v>6.0220000000000002</v>
      </c>
      <c r="BE664" t="s">
        <v>970</v>
      </c>
      <c r="BF664" s="55">
        <f t="shared" si="201"/>
        <v>0</v>
      </c>
      <c r="BG664" s="66"/>
      <c r="BH664" s="66"/>
      <c r="BI664" s="25"/>
      <c r="BJ664" s="25"/>
      <c r="BK664" s="20"/>
      <c r="BL664" s="24"/>
      <c r="BM664" s="25"/>
      <c r="BN664" s="25"/>
      <c r="BO664" s="25"/>
      <c r="BP664" s="126"/>
    </row>
    <row r="665" spans="1:68" x14ac:dyDescent="0.2">
      <c r="A665" s="56">
        <v>45390</v>
      </c>
      <c r="B665" s="60" t="s">
        <v>892</v>
      </c>
      <c r="C665" s="24" t="s">
        <v>1170</v>
      </c>
      <c r="D665" s="24" t="s">
        <v>621</v>
      </c>
      <c r="F665" s="74" t="s">
        <v>51</v>
      </c>
      <c r="G665" s="74" t="s">
        <v>103</v>
      </c>
      <c r="H665" s="24" t="s">
        <v>518</v>
      </c>
      <c r="I665" s="61" t="s">
        <v>80</v>
      </c>
      <c r="J665" s="61" t="s">
        <v>84</v>
      </c>
      <c r="K665" s="24" t="s">
        <v>1169</v>
      </c>
      <c r="L665" s="122">
        <v>2</v>
      </c>
      <c r="M665" s="74" t="s">
        <v>105</v>
      </c>
      <c r="N665" s="60" t="s">
        <v>6</v>
      </c>
      <c r="R665" s="79">
        <v>10</v>
      </c>
      <c r="S665" s="65" t="s">
        <v>363</v>
      </c>
      <c r="T665" s="66" t="str">
        <f t="shared" si="204"/>
        <v>0.00</v>
      </c>
      <c r="U665" s="66">
        <f t="shared" si="205"/>
        <v>-2</v>
      </c>
      <c r="V665" s="66">
        <f t="shared" si="206"/>
        <v>85.970000000000027</v>
      </c>
      <c r="W665" s="66">
        <f t="shared" si="207"/>
        <v>1484.5</v>
      </c>
      <c r="X665" s="20">
        <f t="shared" si="208"/>
        <v>5.7911754799595844E-2</v>
      </c>
      <c r="Y665" s="67">
        <f t="shared" si="209"/>
        <v>0.85970000000000024</v>
      </c>
      <c r="Z665" s="68">
        <f t="shared" si="210"/>
        <v>8597.0000000000036</v>
      </c>
      <c r="AA665" s="65" t="s">
        <v>52</v>
      </c>
      <c r="AU665" s="23">
        <f t="shared" si="202"/>
        <v>-2</v>
      </c>
      <c r="AV665" s="23" t="str">
        <f t="shared" si="202"/>
        <v/>
      </c>
      <c r="AW665" s="23" t="str">
        <f t="shared" si="202"/>
        <v/>
      </c>
      <c r="AX665" s="23" t="str">
        <f t="shared" si="202"/>
        <v/>
      </c>
      <c r="AY665" s="23" t="str">
        <f t="shared" si="202"/>
        <v/>
      </c>
      <c r="AZ665" s="23"/>
      <c r="BA665" s="25">
        <v>21.4</v>
      </c>
      <c r="BB665" s="25">
        <v>42</v>
      </c>
      <c r="BC665" s="25">
        <f t="shared" si="198"/>
        <v>82</v>
      </c>
      <c r="BD665" s="25">
        <f t="shared" si="211"/>
        <v>39.130000000000003</v>
      </c>
      <c r="BE665" t="s">
        <v>969</v>
      </c>
      <c r="BF665" s="55">
        <f t="shared" si="201"/>
        <v>0</v>
      </c>
      <c r="BG665" s="66"/>
      <c r="BH665" s="66"/>
      <c r="BI665" s="25"/>
      <c r="BJ665" s="25"/>
      <c r="BK665" s="20"/>
      <c r="BL665" s="24"/>
      <c r="BM665" s="25"/>
      <c r="BN665" s="25"/>
      <c r="BO665" s="25"/>
      <c r="BP665" s="126"/>
    </row>
    <row r="666" spans="1:68" x14ac:dyDescent="0.2">
      <c r="A666" s="56">
        <v>45390</v>
      </c>
      <c r="B666" s="60" t="s">
        <v>892</v>
      </c>
      <c r="C666" s="24" t="s">
        <v>1170</v>
      </c>
      <c r="D666" s="24" t="s">
        <v>621</v>
      </c>
      <c r="F666" s="74" t="s">
        <v>51</v>
      </c>
      <c r="G666" s="74" t="s">
        <v>103</v>
      </c>
      <c r="H666" s="24" t="s">
        <v>518</v>
      </c>
      <c r="I666" s="61" t="s">
        <v>80</v>
      </c>
      <c r="J666" s="61" t="s">
        <v>84</v>
      </c>
      <c r="K666" s="24" t="s">
        <v>1169</v>
      </c>
      <c r="L666" s="122">
        <v>2</v>
      </c>
      <c r="M666" s="74" t="s">
        <v>105</v>
      </c>
      <c r="N666" s="60" t="s">
        <v>7</v>
      </c>
      <c r="R666" s="79">
        <v>2.2999999999999998</v>
      </c>
      <c r="S666" s="65" t="s">
        <v>363</v>
      </c>
      <c r="T666" s="66" t="str">
        <f t="shared" si="204"/>
        <v>0.00</v>
      </c>
      <c r="U666" s="66">
        <f t="shared" si="205"/>
        <v>-2</v>
      </c>
      <c r="V666" s="66">
        <f t="shared" si="206"/>
        <v>83.970000000000027</v>
      </c>
      <c r="W666" s="66">
        <f t="shared" si="207"/>
        <v>1486.5</v>
      </c>
      <c r="X666" s="20">
        <f t="shared" si="208"/>
        <v>5.6488395560040379E-2</v>
      </c>
      <c r="Y666" s="67">
        <f t="shared" si="209"/>
        <v>0.83970000000000022</v>
      </c>
      <c r="Z666" s="68">
        <f t="shared" si="210"/>
        <v>8397.0000000000036</v>
      </c>
      <c r="AA666" s="65" t="s">
        <v>52</v>
      </c>
      <c r="AU666" s="23">
        <f t="shared" si="202"/>
        <v>-2</v>
      </c>
      <c r="AV666" s="23" t="str">
        <f t="shared" si="202"/>
        <v/>
      </c>
      <c r="AW666" s="23" t="str">
        <f t="shared" si="202"/>
        <v/>
      </c>
      <c r="AX666" s="23" t="str">
        <f t="shared" si="202"/>
        <v/>
      </c>
      <c r="AY666" s="23" t="str">
        <f t="shared" si="202"/>
        <v/>
      </c>
      <c r="AZ666" s="23"/>
      <c r="BA666" s="25">
        <v>3.7</v>
      </c>
      <c r="BB666" s="25">
        <v>4.9000000000000004</v>
      </c>
      <c r="BC666" s="25">
        <f t="shared" si="198"/>
        <v>7.8000000000000007</v>
      </c>
      <c r="BD666" s="25">
        <f t="shared" si="211"/>
        <v>4.6270000000000007</v>
      </c>
      <c r="BE666" t="s">
        <v>969</v>
      </c>
      <c r="BF666" s="55">
        <f t="shared" si="201"/>
        <v>0</v>
      </c>
      <c r="BG666" s="66"/>
      <c r="BH666" s="66"/>
      <c r="BI666" s="25"/>
      <c r="BJ666" s="25"/>
      <c r="BK666" s="20"/>
      <c r="BL666" s="24"/>
      <c r="BM666" s="25"/>
      <c r="BN666" s="25"/>
      <c r="BO666" s="25"/>
      <c r="BP666" s="126"/>
    </row>
    <row r="667" spans="1:68" x14ac:dyDescent="0.2">
      <c r="A667" s="56">
        <v>45392</v>
      </c>
      <c r="B667" s="60" t="s">
        <v>892</v>
      </c>
      <c r="C667" s="24" t="s">
        <v>1173</v>
      </c>
      <c r="D667" s="24" t="s">
        <v>397</v>
      </c>
      <c r="F667" s="74" t="s">
        <v>51</v>
      </c>
      <c r="G667" s="74" t="s">
        <v>103</v>
      </c>
      <c r="H667" s="91" t="s">
        <v>58</v>
      </c>
      <c r="I667" s="24">
        <v>4</v>
      </c>
      <c r="J667" s="24">
        <v>15</v>
      </c>
      <c r="K667" s="24" t="s">
        <v>1172</v>
      </c>
      <c r="L667" s="122">
        <v>1</v>
      </c>
      <c r="M667" s="74" t="s">
        <v>105</v>
      </c>
      <c r="N667" s="60" t="s">
        <v>6</v>
      </c>
      <c r="R667" s="79">
        <v>4.2</v>
      </c>
      <c r="S667" s="65" t="s">
        <v>363</v>
      </c>
      <c r="T667" s="66" t="str">
        <f t="shared" si="204"/>
        <v>0.00</v>
      </c>
      <c r="U667" s="66">
        <f t="shared" si="205"/>
        <v>-1</v>
      </c>
      <c r="V667" s="66">
        <f t="shared" si="206"/>
        <v>82.970000000000027</v>
      </c>
      <c r="W667" s="66">
        <f t="shared" si="207"/>
        <v>1487.5</v>
      </c>
      <c r="X667" s="20">
        <f t="shared" si="208"/>
        <v>5.577815126050422E-2</v>
      </c>
      <c r="Y667" s="67">
        <f t="shared" si="209"/>
        <v>0.82970000000000033</v>
      </c>
      <c r="Z667" s="68">
        <f t="shared" si="210"/>
        <v>8297.0000000000036</v>
      </c>
      <c r="AA667" s="65" t="s">
        <v>52</v>
      </c>
      <c r="AU667" s="23">
        <f t="shared" si="202"/>
        <v>-1</v>
      </c>
      <c r="AV667" s="23" t="str">
        <f t="shared" si="202"/>
        <v/>
      </c>
      <c r="AW667" s="23" t="str">
        <f t="shared" si="202"/>
        <v/>
      </c>
      <c r="AX667" s="23" t="str">
        <f t="shared" si="202"/>
        <v/>
      </c>
      <c r="AY667" s="23" t="str">
        <f t="shared" si="202"/>
        <v/>
      </c>
      <c r="AZ667" s="23"/>
      <c r="BA667" s="25">
        <v>5.5</v>
      </c>
      <c r="BB667" s="25">
        <v>5.31</v>
      </c>
      <c r="BC667" s="25">
        <f t="shared" si="198"/>
        <v>4.3099999999999996</v>
      </c>
      <c r="BD667" s="25">
        <f t="shared" si="211"/>
        <v>5.0083000000000002</v>
      </c>
      <c r="BE667" t="s">
        <v>970</v>
      </c>
      <c r="BF667" s="55">
        <f t="shared" si="201"/>
        <v>0</v>
      </c>
      <c r="BG667" s="66"/>
      <c r="BH667" s="66"/>
      <c r="BI667" s="25"/>
      <c r="BJ667" s="25"/>
      <c r="BK667" s="20"/>
      <c r="BL667" s="24"/>
      <c r="BM667" s="25"/>
      <c r="BN667" s="25"/>
      <c r="BO667" s="25"/>
      <c r="BP667" s="126"/>
    </row>
    <row r="668" spans="1:68" x14ac:dyDescent="0.2">
      <c r="A668" s="56">
        <v>45394</v>
      </c>
      <c r="B668" s="60" t="s">
        <v>892</v>
      </c>
      <c r="C668" s="24" t="s">
        <v>1176</v>
      </c>
      <c r="D668" s="24" t="s">
        <v>562</v>
      </c>
      <c r="F668" s="74" t="s">
        <v>51</v>
      </c>
      <c r="G668" s="74" t="s">
        <v>103</v>
      </c>
      <c r="H668" s="24" t="s">
        <v>176</v>
      </c>
      <c r="I668" s="24">
        <v>4</v>
      </c>
      <c r="J668" s="24">
        <v>14</v>
      </c>
      <c r="K668" s="24" t="s">
        <v>1177</v>
      </c>
      <c r="L668" s="122">
        <v>1</v>
      </c>
      <c r="M668" s="74" t="s">
        <v>105</v>
      </c>
      <c r="N668" s="60" t="s">
        <v>6</v>
      </c>
      <c r="R668" s="79">
        <v>11</v>
      </c>
      <c r="S668" s="65" t="s">
        <v>363</v>
      </c>
      <c r="T668" s="66" t="str">
        <f t="shared" si="204"/>
        <v>0.00</v>
      </c>
      <c r="U668" s="66">
        <f t="shared" si="205"/>
        <v>-1</v>
      </c>
      <c r="V668" s="66">
        <f t="shared" si="206"/>
        <v>81.970000000000027</v>
      </c>
      <c r="W668" s="66">
        <f t="shared" si="207"/>
        <v>1488.5</v>
      </c>
      <c r="X668" s="20">
        <f t="shared" si="208"/>
        <v>5.5068861269734648E-2</v>
      </c>
      <c r="Y668" s="67">
        <f t="shared" si="209"/>
        <v>0.81970000000000032</v>
      </c>
      <c r="Z668" s="68">
        <f t="shared" si="210"/>
        <v>8197.0000000000036</v>
      </c>
      <c r="AA668" s="65" t="s">
        <v>52</v>
      </c>
      <c r="AU668" s="23">
        <f t="shared" si="202"/>
        <v>-1</v>
      </c>
      <c r="AV668" s="23" t="str">
        <f t="shared" si="202"/>
        <v/>
      </c>
      <c r="AW668" s="23" t="str">
        <f t="shared" si="202"/>
        <v/>
      </c>
      <c r="AX668" s="23" t="str">
        <f t="shared" si="202"/>
        <v/>
      </c>
      <c r="AY668" s="23" t="str">
        <f t="shared" si="202"/>
        <v/>
      </c>
      <c r="AZ668" s="23"/>
      <c r="BA668" s="25">
        <v>19.8</v>
      </c>
      <c r="BB668" s="25">
        <v>20.82</v>
      </c>
      <c r="BC668" s="25">
        <f t="shared" si="198"/>
        <v>19.82</v>
      </c>
      <c r="BD668" s="25">
        <f t="shared" ref="BD668:BD681" si="212">0.93*(BB668-1)+1</f>
        <v>19.432600000000001</v>
      </c>
      <c r="BE668" t="s">
        <v>969</v>
      </c>
      <c r="BF668" s="55">
        <f t="shared" si="201"/>
        <v>0</v>
      </c>
      <c r="BG668" s="66"/>
      <c r="BH668" s="66"/>
      <c r="BI668" s="25"/>
      <c r="BJ668" s="25"/>
      <c r="BK668" s="20"/>
      <c r="BL668" s="24"/>
      <c r="BM668" s="25"/>
      <c r="BN668" s="25"/>
      <c r="BO668" s="25"/>
      <c r="BP668" s="126"/>
    </row>
    <row r="669" spans="1:68" x14ac:dyDescent="0.2">
      <c r="A669" s="56">
        <v>45394</v>
      </c>
      <c r="B669" s="60" t="s">
        <v>892</v>
      </c>
      <c r="C669" s="24" t="s">
        <v>1176</v>
      </c>
      <c r="D669" s="24" t="s">
        <v>562</v>
      </c>
      <c r="F669" s="74" t="s">
        <v>51</v>
      </c>
      <c r="G669" s="74" t="s">
        <v>103</v>
      </c>
      <c r="H669" s="24" t="s">
        <v>176</v>
      </c>
      <c r="I669" s="24">
        <v>4</v>
      </c>
      <c r="J669" s="24">
        <v>14</v>
      </c>
      <c r="K669" s="24" t="s">
        <v>1177</v>
      </c>
      <c r="L669" s="122">
        <v>1</v>
      </c>
      <c r="M669" s="74" t="s">
        <v>105</v>
      </c>
      <c r="N669" s="60" t="s">
        <v>7</v>
      </c>
      <c r="R669" s="79">
        <v>3.5</v>
      </c>
      <c r="S669" s="65" t="s">
        <v>363</v>
      </c>
      <c r="T669" s="66" t="str">
        <f t="shared" si="204"/>
        <v>0.00</v>
      </c>
      <c r="U669" s="66">
        <f t="shared" si="205"/>
        <v>-1</v>
      </c>
      <c r="V669" s="66">
        <f t="shared" si="206"/>
        <v>80.970000000000027</v>
      </c>
      <c r="W669" s="66">
        <f t="shared" si="207"/>
        <v>1489.5</v>
      </c>
      <c r="X669" s="20">
        <f t="shared" si="208"/>
        <v>5.4360523665659632E-2</v>
      </c>
      <c r="Y669" s="67">
        <f t="shared" si="209"/>
        <v>0.80970000000000031</v>
      </c>
      <c r="Z669" s="68">
        <f t="shared" si="210"/>
        <v>8097.0000000000027</v>
      </c>
      <c r="AA669" s="65" t="s">
        <v>52</v>
      </c>
      <c r="AU669" s="23">
        <f t="shared" si="202"/>
        <v>-1</v>
      </c>
      <c r="AV669" s="23" t="str">
        <f t="shared" si="202"/>
        <v/>
      </c>
      <c r="AW669" s="23" t="str">
        <f t="shared" si="202"/>
        <v/>
      </c>
      <c r="AX669" s="23" t="str">
        <f t="shared" si="202"/>
        <v/>
      </c>
      <c r="AY669" s="23" t="str">
        <f t="shared" si="202"/>
        <v/>
      </c>
      <c r="AZ669" s="23"/>
      <c r="BA669" s="25">
        <v>4.9000000000000004</v>
      </c>
      <c r="BB669" s="25">
        <v>4.8</v>
      </c>
      <c r="BC669" s="25">
        <f t="shared" si="198"/>
        <v>3.8</v>
      </c>
      <c r="BD669" s="25">
        <f t="shared" si="212"/>
        <v>4.5339999999999998</v>
      </c>
      <c r="BE669" t="s">
        <v>969</v>
      </c>
      <c r="BF669" s="55">
        <f t="shared" si="201"/>
        <v>0</v>
      </c>
      <c r="BG669" s="66"/>
      <c r="BH669" s="66"/>
      <c r="BI669" s="25"/>
      <c r="BJ669" s="25"/>
      <c r="BK669" s="20"/>
      <c r="BL669" s="24"/>
      <c r="BM669" s="25"/>
      <c r="BN669" s="25"/>
      <c r="BO669" s="25"/>
      <c r="BP669" s="126"/>
    </row>
    <row r="670" spans="1:68" x14ac:dyDescent="0.2">
      <c r="A670" s="56">
        <v>45395</v>
      </c>
      <c r="B670" s="60" t="s">
        <v>892</v>
      </c>
      <c r="C670" s="24" t="s">
        <v>1184</v>
      </c>
      <c r="D670" s="24" t="s">
        <v>573</v>
      </c>
      <c r="F670" s="74" t="s">
        <v>51</v>
      </c>
      <c r="G670" s="74" t="s">
        <v>103</v>
      </c>
      <c r="H670" s="24" t="s">
        <v>124</v>
      </c>
      <c r="I670" s="24">
        <v>6</v>
      </c>
      <c r="J670" s="24">
        <v>7</v>
      </c>
      <c r="K670" s="26" t="s">
        <v>1182</v>
      </c>
      <c r="L670" s="122">
        <v>3</v>
      </c>
      <c r="M670" s="74" t="s">
        <v>105</v>
      </c>
      <c r="N670" s="60" t="s">
        <v>6</v>
      </c>
      <c r="R670" s="79">
        <v>2.13</v>
      </c>
      <c r="S670" s="65" t="s">
        <v>372</v>
      </c>
      <c r="T670" s="66">
        <f t="shared" si="204"/>
        <v>6.39</v>
      </c>
      <c r="U670" s="66">
        <f t="shared" si="205"/>
        <v>3.3899999999999997</v>
      </c>
      <c r="V670" s="66">
        <f t="shared" si="206"/>
        <v>84.360000000000028</v>
      </c>
      <c r="W670" s="66">
        <f t="shared" si="207"/>
        <v>1492.5</v>
      </c>
      <c r="X670" s="20">
        <f t="shared" si="208"/>
        <v>5.6522613065326653E-2</v>
      </c>
      <c r="Y670" s="67">
        <f t="shared" si="209"/>
        <v>0.84360000000000024</v>
      </c>
      <c r="Z670" s="68">
        <f t="shared" si="210"/>
        <v>8436.0000000000036</v>
      </c>
      <c r="AA670" s="65" t="s">
        <v>53</v>
      </c>
      <c r="AU670" s="23">
        <f t="shared" si="202"/>
        <v>3.3899999999999997</v>
      </c>
      <c r="AV670" s="23" t="str">
        <f t="shared" si="202"/>
        <v/>
      </c>
      <c r="AW670" s="23" t="str">
        <f t="shared" si="202"/>
        <v/>
      </c>
      <c r="AX670" s="23" t="str">
        <f t="shared" si="202"/>
        <v/>
      </c>
      <c r="AY670" s="23" t="str">
        <f t="shared" si="202"/>
        <v/>
      </c>
      <c r="AZ670" s="23"/>
      <c r="BA670" s="25">
        <v>1.85</v>
      </c>
      <c r="BB670" s="25">
        <v>1.91</v>
      </c>
      <c r="BC670" s="25">
        <f t="shared" si="198"/>
        <v>2.7299999999999995</v>
      </c>
      <c r="BD670" s="25">
        <f t="shared" si="212"/>
        <v>1.8462999999999998</v>
      </c>
      <c r="BE670" t="s">
        <v>969</v>
      </c>
      <c r="BF670" s="55">
        <f t="shared" si="201"/>
        <v>0</v>
      </c>
      <c r="BG670" s="66"/>
      <c r="BH670" s="66"/>
      <c r="BI670" s="25"/>
      <c r="BJ670" s="25"/>
      <c r="BK670" s="20"/>
      <c r="BL670" s="24"/>
      <c r="BM670" s="25"/>
      <c r="BN670" s="25"/>
      <c r="BO670" s="25"/>
      <c r="BP670" s="126"/>
    </row>
    <row r="671" spans="1:68" x14ac:dyDescent="0.2">
      <c r="A671" s="56">
        <v>45395</v>
      </c>
      <c r="B671" s="60" t="s">
        <v>892</v>
      </c>
      <c r="C671" s="24" t="s">
        <v>1183</v>
      </c>
      <c r="D671" s="24" t="s">
        <v>573</v>
      </c>
      <c r="F671" s="74" t="s">
        <v>51</v>
      </c>
      <c r="G671" s="74" t="s">
        <v>103</v>
      </c>
      <c r="H671" s="24" t="s">
        <v>115</v>
      </c>
      <c r="I671" s="24">
        <v>2</v>
      </c>
      <c r="J671" s="24">
        <v>5</v>
      </c>
      <c r="K671" s="26" t="s">
        <v>1181</v>
      </c>
      <c r="L671" s="122">
        <v>3</v>
      </c>
      <c r="M671" s="74" t="s">
        <v>105</v>
      </c>
      <c r="N671" s="60" t="s">
        <v>6</v>
      </c>
      <c r="R671" s="79">
        <v>3</v>
      </c>
      <c r="S671" s="65" t="s">
        <v>372</v>
      </c>
      <c r="T671" s="66">
        <f t="shared" si="204"/>
        <v>9</v>
      </c>
      <c r="U671" s="66">
        <f t="shared" si="205"/>
        <v>6</v>
      </c>
      <c r="V671" s="66">
        <f t="shared" si="206"/>
        <v>90.360000000000028</v>
      </c>
      <c r="W671" s="66">
        <f t="shared" si="207"/>
        <v>1495.5</v>
      </c>
      <c r="X671" s="20">
        <f t="shared" si="208"/>
        <v>6.0421263791374143E-2</v>
      </c>
      <c r="Y671" s="67">
        <f t="shared" si="209"/>
        <v>0.90360000000000029</v>
      </c>
      <c r="Z671" s="68">
        <f t="shared" si="210"/>
        <v>9036.0000000000036</v>
      </c>
      <c r="AA671" s="65" t="s">
        <v>53</v>
      </c>
      <c r="AU671" s="23">
        <f t="shared" si="202"/>
        <v>6</v>
      </c>
      <c r="AV671" s="23" t="str">
        <f t="shared" si="202"/>
        <v/>
      </c>
      <c r="AW671" s="23" t="str">
        <f t="shared" si="202"/>
        <v/>
      </c>
      <c r="AX671" s="23" t="str">
        <f t="shared" si="202"/>
        <v/>
      </c>
      <c r="AY671" s="23" t="str">
        <f t="shared" si="202"/>
        <v/>
      </c>
      <c r="AZ671" s="23"/>
      <c r="BA671" s="25">
        <v>1.85</v>
      </c>
      <c r="BB671" s="25">
        <v>1.52</v>
      </c>
      <c r="BC671" s="25">
        <f t="shared" si="198"/>
        <v>1.5600000000000005</v>
      </c>
      <c r="BD671" s="25">
        <f t="shared" si="212"/>
        <v>1.4836</v>
      </c>
      <c r="BE671" t="s">
        <v>970</v>
      </c>
      <c r="BF671" s="55">
        <f t="shared" si="201"/>
        <v>0</v>
      </c>
      <c r="BG671" s="66"/>
      <c r="BH671" s="66"/>
      <c r="BI671" s="25"/>
      <c r="BJ671" s="25"/>
      <c r="BK671" s="20"/>
      <c r="BL671" s="24"/>
      <c r="BM671" s="25"/>
      <c r="BN671" s="25"/>
      <c r="BO671" s="25"/>
      <c r="BP671" s="126"/>
    </row>
    <row r="672" spans="1:68" x14ac:dyDescent="0.2">
      <c r="A672" s="56">
        <v>45396</v>
      </c>
      <c r="B672" s="60" t="s">
        <v>892</v>
      </c>
      <c r="C672" s="24" t="s">
        <v>1187</v>
      </c>
      <c r="D672" s="24" t="s">
        <v>577</v>
      </c>
      <c r="F672" s="74" t="s">
        <v>51</v>
      </c>
      <c r="G672" s="74" t="s">
        <v>103</v>
      </c>
      <c r="H672" s="24" t="s">
        <v>176</v>
      </c>
      <c r="I672" s="61" t="s">
        <v>136</v>
      </c>
      <c r="J672" s="61" t="s">
        <v>136</v>
      </c>
      <c r="K672" s="27" t="s">
        <v>1185</v>
      </c>
      <c r="L672" s="122">
        <v>1</v>
      </c>
      <c r="M672" s="74" t="s">
        <v>105</v>
      </c>
      <c r="N672" s="60" t="s">
        <v>6</v>
      </c>
      <c r="R672" s="25">
        <v>5</v>
      </c>
      <c r="S672" s="65" t="s">
        <v>371</v>
      </c>
      <c r="T672" s="66" t="str">
        <f t="shared" si="204"/>
        <v>0.00</v>
      </c>
      <c r="U672" s="66">
        <f t="shared" si="205"/>
        <v>-1</v>
      </c>
      <c r="V672" s="66">
        <f t="shared" si="206"/>
        <v>89.360000000000028</v>
      </c>
      <c r="W672" s="66">
        <f t="shared" si="207"/>
        <v>1496.5</v>
      </c>
      <c r="X672" s="20">
        <f t="shared" si="208"/>
        <v>5.9712662880053474E-2</v>
      </c>
      <c r="Y672" s="67">
        <f t="shared" si="209"/>
        <v>0.89360000000000028</v>
      </c>
      <c r="Z672" s="68">
        <f t="shared" si="210"/>
        <v>8936.0000000000036</v>
      </c>
      <c r="AA672" s="65" t="s">
        <v>52</v>
      </c>
      <c r="AU672" s="23">
        <f t="shared" si="202"/>
        <v>-1</v>
      </c>
      <c r="AV672" s="23" t="str">
        <f t="shared" si="202"/>
        <v/>
      </c>
      <c r="AW672" s="23" t="str">
        <f t="shared" si="202"/>
        <v/>
      </c>
      <c r="AX672" s="23" t="str">
        <f t="shared" si="202"/>
        <v/>
      </c>
      <c r="AY672" s="23" t="str">
        <f t="shared" si="202"/>
        <v/>
      </c>
      <c r="AZ672" s="23"/>
      <c r="BA672" s="25">
        <v>7.3</v>
      </c>
      <c r="BB672" s="25">
        <v>8.44</v>
      </c>
      <c r="BC672" s="25">
        <f t="shared" ref="BC672:BC717" si="213">((BB672*(L672))-(L672))</f>
        <v>7.4399999999999995</v>
      </c>
      <c r="BD672" s="25">
        <f t="shared" si="212"/>
        <v>7.9192</v>
      </c>
      <c r="BE672" t="s">
        <v>970</v>
      </c>
      <c r="BF672" s="55">
        <f t="shared" si="201"/>
        <v>0</v>
      </c>
      <c r="BG672" s="66"/>
      <c r="BH672" s="66"/>
      <c r="BI672" s="25"/>
      <c r="BJ672" s="25"/>
      <c r="BK672" s="20"/>
      <c r="BL672" s="24"/>
      <c r="BM672" s="25"/>
      <c r="BN672" s="25"/>
      <c r="BO672" s="25"/>
      <c r="BP672" s="126"/>
    </row>
    <row r="673" spans="1:68" x14ac:dyDescent="0.2">
      <c r="A673" s="56">
        <v>45396</v>
      </c>
      <c r="B673" s="60" t="s">
        <v>892</v>
      </c>
      <c r="C673" s="24" t="s">
        <v>1188</v>
      </c>
      <c r="D673" s="24" t="s">
        <v>577</v>
      </c>
      <c r="F673" s="74" t="s">
        <v>51</v>
      </c>
      <c r="G673" s="74" t="s">
        <v>103</v>
      </c>
      <c r="H673" s="24" t="s">
        <v>85</v>
      </c>
      <c r="I673" s="24">
        <v>5</v>
      </c>
      <c r="J673" s="24">
        <v>11</v>
      </c>
      <c r="K673" s="24" t="s">
        <v>1186</v>
      </c>
      <c r="L673" s="122">
        <v>2</v>
      </c>
      <c r="M673" s="74" t="s">
        <v>105</v>
      </c>
      <c r="N673" s="60" t="s">
        <v>6</v>
      </c>
      <c r="R673" s="79">
        <v>3.7</v>
      </c>
      <c r="S673" s="65" t="s">
        <v>363</v>
      </c>
      <c r="T673" s="66" t="str">
        <f t="shared" si="204"/>
        <v>0.00</v>
      </c>
      <c r="U673" s="66">
        <f t="shared" si="205"/>
        <v>-2</v>
      </c>
      <c r="V673" s="66">
        <f t="shared" si="206"/>
        <v>87.360000000000028</v>
      </c>
      <c r="W673" s="66">
        <f t="shared" si="207"/>
        <v>1498.5</v>
      </c>
      <c r="X673" s="20">
        <f t="shared" si="208"/>
        <v>5.8298298298298315E-2</v>
      </c>
      <c r="Y673" s="67">
        <f t="shared" si="209"/>
        <v>0.87360000000000027</v>
      </c>
      <c r="Z673" s="68">
        <f t="shared" si="210"/>
        <v>8736.0000000000036</v>
      </c>
      <c r="AA673" s="65" t="s">
        <v>52</v>
      </c>
      <c r="AU673" s="23">
        <f t="shared" si="202"/>
        <v>-2</v>
      </c>
      <c r="AV673" s="23" t="str">
        <f t="shared" si="202"/>
        <v/>
      </c>
      <c r="AW673" s="23" t="str">
        <f t="shared" si="202"/>
        <v/>
      </c>
      <c r="AX673" s="23" t="str">
        <f t="shared" si="202"/>
        <v/>
      </c>
      <c r="AY673" s="23" t="str">
        <f t="shared" si="202"/>
        <v/>
      </c>
      <c r="AZ673" s="23"/>
      <c r="BA673" s="25">
        <v>16</v>
      </c>
      <c r="BB673" s="25">
        <v>13.07</v>
      </c>
      <c r="BC673" s="25">
        <f t="shared" si="213"/>
        <v>24.14</v>
      </c>
      <c r="BD673" s="25">
        <f t="shared" si="212"/>
        <v>12.225100000000001</v>
      </c>
      <c r="BE673" t="s">
        <v>970</v>
      </c>
      <c r="BF673" s="55">
        <f t="shared" si="201"/>
        <v>0</v>
      </c>
      <c r="BG673" s="66"/>
      <c r="BH673" s="66"/>
      <c r="BI673" s="25"/>
      <c r="BJ673" s="25"/>
      <c r="BK673" s="20"/>
      <c r="BL673" s="24"/>
      <c r="BM673" s="25"/>
      <c r="BN673" s="25"/>
      <c r="BO673" s="25"/>
      <c r="BP673" s="126"/>
    </row>
    <row r="674" spans="1:68" x14ac:dyDescent="0.2">
      <c r="A674" s="56">
        <v>45399</v>
      </c>
      <c r="B674" s="60" t="s">
        <v>892</v>
      </c>
      <c r="C674" s="24" t="s">
        <v>1192</v>
      </c>
      <c r="D674" s="24" t="s">
        <v>397</v>
      </c>
      <c r="F674" s="74" t="s">
        <v>51</v>
      </c>
      <c r="G674" s="74" t="s">
        <v>103</v>
      </c>
      <c r="H674" s="24" t="s">
        <v>483</v>
      </c>
      <c r="I674" s="24">
        <v>2</v>
      </c>
      <c r="J674" s="24">
        <v>3</v>
      </c>
      <c r="K674" s="24" t="s">
        <v>1191</v>
      </c>
      <c r="L674" s="122">
        <v>1</v>
      </c>
      <c r="M674" s="74" t="s">
        <v>105</v>
      </c>
      <c r="N674" s="60" t="s">
        <v>6</v>
      </c>
      <c r="R674" s="79">
        <v>4.8</v>
      </c>
      <c r="S674" s="65" t="s">
        <v>363</v>
      </c>
      <c r="T674" s="66" t="str">
        <f t="shared" si="204"/>
        <v>0.00</v>
      </c>
      <c r="U674" s="66">
        <f t="shared" si="205"/>
        <v>-1</v>
      </c>
      <c r="V674" s="66">
        <f t="shared" si="206"/>
        <v>86.360000000000028</v>
      </c>
      <c r="W674" s="66">
        <f t="shared" si="207"/>
        <v>1499.5</v>
      </c>
      <c r="X674" s="20">
        <f t="shared" si="208"/>
        <v>5.7592530843614556E-2</v>
      </c>
      <c r="Y674" s="67">
        <f t="shared" si="209"/>
        <v>0.86360000000000026</v>
      </c>
      <c r="Z674" s="68">
        <f t="shared" si="210"/>
        <v>8636.0000000000036</v>
      </c>
      <c r="AA674" s="65" t="s">
        <v>52</v>
      </c>
      <c r="AU674" s="23">
        <f t="shared" si="202"/>
        <v>-1</v>
      </c>
      <c r="AV674" s="23" t="str">
        <f t="shared" si="202"/>
        <v/>
      </c>
      <c r="AW674" s="23" t="str">
        <f t="shared" si="202"/>
        <v/>
      </c>
      <c r="AX674" s="23" t="str">
        <f t="shared" si="202"/>
        <v/>
      </c>
      <c r="AY674" s="23" t="str">
        <f t="shared" si="202"/>
        <v/>
      </c>
      <c r="AZ674" s="23"/>
      <c r="BA674" s="25">
        <v>5</v>
      </c>
      <c r="BB674" s="25">
        <v>4.63</v>
      </c>
      <c r="BC674" s="25">
        <f t="shared" si="213"/>
        <v>3.63</v>
      </c>
      <c r="BD674" s="25">
        <f t="shared" si="212"/>
        <v>4.3758999999999997</v>
      </c>
      <c r="BE674" t="s">
        <v>969</v>
      </c>
      <c r="BF674" s="55">
        <f t="shared" si="201"/>
        <v>0</v>
      </c>
      <c r="BG674" s="66"/>
      <c r="BH674" s="66"/>
      <c r="BI674" s="25"/>
      <c r="BJ674" s="25"/>
      <c r="BK674" s="20"/>
      <c r="BL674" s="24"/>
      <c r="BM674" s="25"/>
      <c r="BN674" s="25"/>
      <c r="BO674" s="25"/>
      <c r="BP674" s="126"/>
    </row>
    <row r="675" spans="1:68" x14ac:dyDescent="0.2">
      <c r="A675" s="56">
        <v>45400</v>
      </c>
      <c r="B675" s="60" t="s">
        <v>892</v>
      </c>
      <c r="C675" s="24" t="s">
        <v>1193</v>
      </c>
      <c r="D675" s="24" t="s">
        <v>398</v>
      </c>
      <c r="F675" s="74" t="s">
        <v>51</v>
      </c>
      <c r="G675" s="74" t="s">
        <v>103</v>
      </c>
      <c r="H675" s="24" t="s">
        <v>351</v>
      </c>
      <c r="I675" s="24">
        <v>5</v>
      </c>
      <c r="J675" s="24">
        <v>8</v>
      </c>
      <c r="K675" s="27" t="s">
        <v>1194</v>
      </c>
      <c r="L675" s="122">
        <v>3</v>
      </c>
      <c r="M675" s="74" t="s">
        <v>105</v>
      </c>
      <c r="N675" s="60" t="s">
        <v>6</v>
      </c>
      <c r="R675" s="79">
        <v>3.4</v>
      </c>
      <c r="S675" s="65" t="s">
        <v>371</v>
      </c>
      <c r="T675" s="66" t="str">
        <f t="shared" si="204"/>
        <v>0.00</v>
      </c>
      <c r="U675" s="66">
        <f t="shared" si="205"/>
        <v>-3</v>
      </c>
      <c r="V675" s="66">
        <f t="shared" si="206"/>
        <v>83.360000000000028</v>
      </c>
      <c r="W675" s="66">
        <f t="shared" si="207"/>
        <v>1502.5</v>
      </c>
      <c r="X675" s="20">
        <f t="shared" si="208"/>
        <v>5.5480865224625642E-2</v>
      </c>
      <c r="Y675" s="67">
        <f t="shared" si="209"/>
        <v>0.83360000000000023</v>
      </c>
      <c r="Z675" s="68">
        <f t="shared" si="210"/>
        <v>8336.0000000000036</v>
      </c>
      <c r="AA675" s="65" t="s">
        <v>52</v>
      </c>
      <c r="AU675" s="23">
        <f t="shared" si="202"/>
        <v>-3</v>
      </c>
      <c r="AV675" s="23" t="str">
        <f t="shared" si="202"/>
        <v/>
      </c>
      <c r="AW675" s="23" t="str">
        <f t="shared" si="202"/>
        <v/>
      </c>
      <c r="AX675" s="23" t="str">
        <f t="shared" si="202"/>
        <v/>
      </c>
      <c r="AY675" s="23" t="str">
        <f t="shared" si="202"/>
        <v/>
      </c>
      <c r="AZ675" s="23"/>
      <c r="BA675" s="25">
        <v>18</v>
      </c>
      <c r="BB675" s="25">
        <v>3.05</v>
      </c>
      <c r="BC675" s="25">
        <f t="shared" si="213"/>
        <v>6.1499999999999986</v>
      </c>
      <c r="BD675" s="25">
        <f t="shared" si="212"/>
        <v>2.9064999999999999</v>
      </c>
      <c r="BE675" t="s">
        <v>970</v>
      </c>
      <c r="BF675" s="55">
        <f t="shared" si="201"/>
        <v>0</v>
      </c>
      <c r="BG675" s="66"/>
      <c r="BH675" s="66"/>
      <c r="BI675" s="25"/>
      <c r="BJ675" s="25"/>
      <c r="BK675" s="20"/>
      <c r="BL675" s="24"/>
      <c r="BM675" s="25"/>
      <c r="BN675" s="25"/>
      <c r="BO675" s="25"/>
      <c r="BP675" s="126"/>
    </row>
    <row r="676" spans="1:68" x14ac:dyDescent="0.2">
      <c r="A676" s="56">
        <v>45401</v>
      </c>
      <c r="B676" s="60" t="s">
        <v>892</v>
      </c>
      <c r="C676" s="24" t="s">
        <v>1197</v>
      </c>
      <c r="D676" s="24" t="s">
        <v>562</v>
      </c>
      <c r="F676" s="74" t="s">
        <v>51</v>
      </c>
      <c r="G676" s="74" t="s">
        <v>103</v>
      </c>
      <c r="H676" s="24" t="s">
        <v>104</v>
      </c>
      <c r="I676" s="24">
        <v>4</v>
      </c>
      <c r="J676" s="24">
        <v>9</v>
      </c>
      <c r="K676" s="27" t="s">
        <v>1196</v>
      </c>
      <c r="L676" s="122">
        <v>2</v>
      </c>
      <c r="M676" s="74" t="s">
        <v>105</v>
      </c>
      <c r="N676" s="60" t="s">
        <v>6</v>
      </c>
      <c r="R676" s="79">
        <v>7.28</v>
      </c>
      <c r="S676" s="65" t="s">
        <v>371</v>
      </c>
      <c r="T676" s="66" t="str">
        <f t="shared" si="204"/>
        <v>0.00</v>
      </c>
      <c r="U676" s="66">
        <f t="shared" si="205"/>
        <v>-2</v>
      </c>
      <c r="V676" s="66">
        <f t="shared" si="206"/>
        <v>81.360000000000028</v>
      </c>
      <c r="W676" s="66">
        <f t="shared" si="207"/>
        <v>1504.5</v>
      </c>
      <c r="X676" s="20">
        <f t="shared" si="208"/>
        <v>5.4077766699900318E-2</v>
      </c>
      <c r="Y676" s="67">
        <f t="shared" si="209"/>
        <v>0.81360000000000032</v>
      </c>
      <c r="Z676" s="68">
        <f t="shared" si="210"/>
        <v>8136.0000000000027</v>
      </c>
      <c r="AA676" s="65" t="s">
        <v>52</v>
      </c>
      <c r="AU676" s="23">
        <f t="shared" si="202"/>
        <v>-2</v>
      </c>
      <c r="AV676" s="23" t="str">
        <f t="shared" si="202"/>
        <v/>
      </c>
      <c r="AW676" s="23" t="str">
        <f t="shared" si="202"/>
        <v/>
      </c>
      <c r="AX676" s="23" t="str">
        <f t="shared" si="202"/>
        <v/>
      </c>
      <c r="AY676" s="23" t="str">
        <f t="shared" si="202"/>
        <v/>
      </c>
      <c r="AZ676" s="23"/>
      <c r="BA676" s="25">
        <v>5.5</v>
      </c>
      <c r="BB676" s="25">
        <v>6.2</v>
      </c>
      <c r="BC676" s="25">
        <f t="shared" si="213"/>
        <v>10.4</v>
      </c>
      <c r="BD676" s="25">
        <f t="shared" si="212"/>
        <v>5.8360000000000003</v>
      </c>
      <c r="BE676" t="s">
        <v>970</v>
      </c>
      <c r="BF676" s="55">
        <f t="shared" si="201"/>
        <v>0</v>
      </c>
      <c r="BG676" s="66"/>
      <c r="BH676" s="66"/>
      <c r="BI676" s="25"/>
      <c r="BJ676" s="25"/>
      <c r="BK676" s="20"/>
      <c r="BL676" s="24"/>
      <c r="BM676" s="25"/>
      <c r="BN676" s="25"/>
      <c r="BO676" s="25"/>
      <c r="BP676" s="126"/>
    </row>
    <row r="677" spans="1:68" x14ac:dyDescent="0.2">
      <c r="A677" s="56">
        <v>45401</v>
      </c>
      <c r="B677" s="60" t="s">
        <v>892</v>
      </c>
      <c r="C677" s="24" t="s">
        <v>1195</v>
      </c>
      <c r="D677" s="24" t="s">
        <v>562</v>
      </c>
      <c r="F677" s="74" t="s">
        <v>51</v>
      </c>
      <c r="G677" s="74" t="s">
        <v>103</v>
      </c>
      <c r="H677" s="24" t="s">
        <v>104</v>
      </c>
      <c r="I677" s="24">
        <v>4</v>
      </c>
      <c r="J677" s="24">
        <v>9</v>
      </c>
      <c r="K677" s="26" t="s">
        <v>1196</v>
      </c>
      <c r="L677" s="122">
        <v>3</v>
      </c>
      <c r="M677" s="74" t="s">
        <v>105</v>
      </c>
      <c r="N677" s="60" t="s">
        <v>7</v>
      </c>
      <c r="R677" s="79">
        <v>2.52</v>
      </c>
      <c r="S677" s="65" t="s">
        <v>371</v>
      </c>
      <c r="T677" s="66">
        <f t="shared" si="204"/>
        <v>7.56</v>
      </c>
      <c r="U677" s="66">
        <f t="shared" si="205"/>
        <v>4.5599999999999996</v>
      </c>
      <c r="V677" s="66">
        <f t="shared" si="206"/>
        <v>85.92000000000003</v>
      </c>
      <c r="W677" s="66">
        <f t="shared" si="207"/>
        <v>1507.5</v>
      </c>
      <c r="X677" s="20">
        <f t="shared" si="208"/>
        <v>5.6995024875621914E-2</v>
      </c>
      <c r="Y677" s="67">
        <f t="shared" si="209"/>
        <v>0.8592000000000003</v>
      </c>
      <c r="Z677" s="68">
        <f t="shared" si="210"/>
        <v>8592.0000000000036</v>
      </c>
      <c r="AA677" s="65" t="s">
        <v>53</v>
      </c>
      <c r="AU677" s="23">
        <f t="shared" si="202"/>
        <v>4.5599999999999996</v>
      </c>
      <c r="AV677" s="23" t="str">
        <f t="shared" si="202"/>
        <v/>
      </c>
      <c r="AW677" s="23" t="str">
        <f t="shared" si="202"/>
        <v/>
      </c>
      <c r="AX677" s="23" t="str">
        <f t="shared" si="202"/>
        <v/>
      </c>
      <c r="AY677" s="23" t="str">
        <f t="shared" si="202"/>
        <v/>
      </c>
      <c r="AZ677" s="23"/>
      <c r="BA677" s="25">
        <v>1.5</v>
      </c>
      <c r="BB677" s="25">
        <v>1.91</v>
      </c>
      <c r="BC677" s="25">
        <f t="shared" si="213"/>
        <v>2.7299999999999995</v>
      </c>
      <c r="BD677" s="25">
        <f t="shared" si="212"/>
        <v>1.8462999999999998</v>
      </c>
      <c r="BE677" t="s">
        <v>970</v>
      </c>
      <c r="BF677" s="55">
        <f t="shared" si="201"/>
        <v>0</v>
      </c>
      <c r="BG677" s="66"/>
      <c r="BH677" s="66"/>
      <c r="BI677" s="25"/>
      <c r="BJ677" s="25"/>
      <c r="BK677" s="20"/>
      <c r="BL677" s="24"/>
      <c r="BM677" s="25"/>
      <c r="BN677" s="25"/>
      <c r="BO677" s="25"/>
      <c r="BP677" s="126"/>
    </row>
    <row r="678" spans="1:68" x14ac:dyDescent="0.2">
      <c r="A678" s="56">
        <v>45402</v>
      </c>
      <c r="B678" s="60" t="s">
        <v>892</v>
      </c>
      <c r="C678" s="24" t="s">
        <v>1199</v>
      </c>
      <c r="D678" s="24" t="s">
        <v>573</v>
      </c>
      <c r="F678" s="74" t="s">
        <v>51</v>
      </c>
      <c r="G678" s="74" t="s">
        <v>103</v>
      </c>
      <c r="H678" s="24" t="s">
        <v>1198</v>
      </c>
      <c r="I678" s="24">
        <v>1</v>
      </c>
      <c r="J678" s="24">
        <v>2</v>
      </c>
      <c r="K678" s="26" t="s">
        <v>1200</v>
      </c>
      <c r="L678" s="122">
        <v>1</v>
      </c>
      <c r="M678" s="74" t="s">
        <v>105</v>
      </c>
      <c r="N678" s="60" t="s">
        <v>6</v>
      </c>
      <c r="R678" s="79">
        <v>3.43</v>
      </c>
      <c r="S678" s="65" t="s">
        <v>372</v>
      </c>
      <c r="T678" s="66">
        <f t="shared" si="204"/>
        <v>3.43</v>
      </c>
      <c r="U678" s="66">
        <f t="shared" si="205"/>
        <v>2.4300000000000002</v>
      </c>
      <c r="V678" s="66">
        <f t="shared" si="206"/>
        <v>88.350000000000037</v>
      </c>
      <c r="W678" s="66">
        <f t="shared" si="207"/>
        <v>1508.5</v>
      </c>
      <c r="X678" s="20">
        <f t="shared" si="208"/>
        <v>5.856811402055024E-2</v>
      </c>
      <c r="Y678" s="67">
        <f t="shared" si="209"/>
        <v>0.8835000000000004</v>
      </c>
      <c r="Z678" s="68">
        <f t="shared" si="210"/>
        <v>8835.0000000000036</v>
      </c>
      <c r="AA678" s="65" t="s">
        <v>53</v>
      </c>
      <c r="AU678" s="23">
        <f t="shared" si="202"/>
        <v>2.4300000000000002</v>
      </c>
      <c r="AV678" s="23" t="str">
        <f t="shared" si="202"/>
        <v/>
      </c>
      <c r="AW678" s="23" t="str">
        <f t="shared" si="202"/>
        <v/>
      </c>
      <c r="AX678" s="23" t="str">
        <f t="shared" si="202"/>
        <v/>
      </c>
      <c r="AY678" s="23" t="str">
        <f t="shared" si="202"/>
        <v/>
      </c>
      <c r="AZ678" s="23"/>
      <c r="BA678" s="25">
        <v>4.9000000000000004</v>
      </c>
      <c r="BB678" s="25">
        <v>9.39</v>
      </c>
      <c r="BC678" s="25">
        <f t="shared" si="213"/>
        <v>8.39</v>
      </c>
      <c r="BD678" s="25">
        <f t="shared" si="212"/>
        <v>8.8027000000000015</v>
      </c>
      <c r="BE678" t="s">
        <v>969</v>
      </c>
      <c r="BF678" s="55">
        <f t="shared" si="201"/>
        <v>0</v>
      </c>
      <c r="BG678" s="66"/>
      <c r="BH678" s="66"/>
      <c r="BI678" s="25"/>
      <c r="BJ678" s="25"/>
      <c r="BK678" s="20"/>
      <c r="BL678" s="24"/>
      <c r="BM678" s="25"/>
      <c r="BN678" s="25"/>
      <c r="BO678" s="25"/>
      <c r="BP678" s="126"/>
    </row>
    <row r="679" spans="1:68" x14ac:dyDescent="0.2">
      <c r="A679" s="56">
        <v>45402</v>
      </c>
      <c r="B679" s="60" t="s">
        <v>892</v>
      </c>
      <c r="C679" s="24" t="s">
        <v>1201</v>
      </c>
      <c r="D679" s="24" t="s">
        <v>573</v>
      </c>
      <c r="F679" s="74" t="s">
        <v>51</v>
      </c>
      <c r="G679" s="74" t="s">
        <v>103</v>
      </c>
      <c r="H679" s="24" t="s">
        <v>1202</v>
      </c>
      <c r="I679" s="24">
        <v>1</v>
      </c>
      <c r="J679" s="24">
        <v>10</v>
      </c>
      <c r="K679" s="27" t="s">
        <v>1203</v>
      </c>
      <c r="L679" s="122">
        <v>3</v>
      </c>
      <c r="M679" s="74" t="s">
        <v>105</v>
      </c>
      <c r="N679" s="60" t="s">
        <v>6</v>
      </c>
      <c r="R679" s="79">
        <v>2.77</v>
      </c>
      <c r="S679" s="65" t="s">
        <v>371</v>
      </c>
      <c r="T679" s="66" t="str">
        <f t="shared" si="204"/>
        <v>0.00</v>
      </c>
      <c r="U679" s="66">
        <f t="shared" si="205"/>
        <v>-3</v>
      </c>
      <c r="V679" s="66">
        <f t="shared" si="206"/>
        <v>85.350000000000037</v>
      </c>
      <c r="W679" s="66">
        <f t="shared" si="207"/>
        <v>1511.5</v>
      </c>
      <c r="X679" s="20">
        <f t="shared" si="208"/>
        <v>5.6467085676480344E-2</v>
      </c>
      <c r="Y679" s="67">
        <f t="shared" si="209"/>
        <v>0.85350000000000037</v>
      </c>
      <c r="Z679" s="68">
        <f t="shared" si="210"/>
        <v>8535.0000000000036</v>
      </c>
      <c r="AA679" s="65" t="s">
        <v>52</v>
      </c>
      <c r="AU679" s="23">
        <f t="shared" si="202"/>
        <v>-3</v>
      </c>
      <c r="AV679" s="23" t="str">
        <f t="shared" si="202"/>
        <v/>
      </c>
      <c r="AW679" s="23" t="str">
        <f t="shared" si="202"/>
        <v/>
      </c>
      <c r="AX679" s="23" t="str">
        <f t="shared" si="202"/>
        <v/>
      </c>
      <c r="AY679" s="23" t="str">
        <f t="shared" si="202"/>
        <v/>
      </c>
      <c r="AZ679" s="23"/>
      <c r="BA679" s="25">
        <v>3.8</v>
      </c>
      <c r="BB679" s="25">
        <v>4.1100000000000003</v>
      </c>
      <c r="BC679" s="25">
        <f t="shared" si="213"/>
        <v>9.3300000000000018</v>
      </c>
      <c r="BD679" s="25">
        <f t="shared" si="212"/>
        <v>3.8923000000000005</v>
      </c>
      <c r="BE679" t="s">
        <v>969</v>
      </c>
      <c r="BF679" s="55">
        <f t="shared" si="201"/>
        <v>0</v>
      </c>
      <c r="BG679" s="66"/>
      <c r="BH679" s="66"/>
      <c r="BI679" s="25"/>
      <c r="BJ679" s="25"/>
      <c r="BK679" s="20"/>
      <c r="BL679" s="24"/>
      <c r="BM679" s="25"/>
      <c r="BN679" s="25"/>
      <c r="BO679" s="25"/>
      <c r="BP679" s="126"/>
    </row>
    <row r="680" spans="1:68" x14ac:dyDescent="0.2">
      <c r="A680" s="56">
        <v>45404</v>
      </c>
      <c r="B680" s="60" t="s">
        <v>892</v>
      </c>
      <c r="C680" s="24" t="s">
        <v>1206</v>
      </c>
      <c r="D680" s="24" t="s">
        <v>621</v>
      </c>
      <c r="F680" s="74" t="s">
        <v>51</v>
      </c>
      <c r="G680" s="74" t="s">
        <v>103</v>
      </c>
      <c r="H680" s="92" t="s">
        <v>1204</v>
      </c>
      <c r="I680" s="24">
        <v>3</v>
      </c>
      <c r="J680" s="24">
        <v>4</v>
      </c>
      <c r="K680" s="24" t="s">
        <v>1205</v>
      </c>
      <c r="L680" s="122">
        <v>1</v>
      </c>
      <c r="M680" s="74" t="s">
        <v>105</v>
      </c>
      <c r="N680" s="60" t="s">
        <v>6</v>
      </c>
      <c r="R680" s="79">
        <v>4.2</v>
      </c>
      <c r="S680" s="65" t="s">
        <v>363</v>
      </c>
      <c r="T680" s="66" t="str">
        <f t="shared" si="204"/>
        <v>0.00</v>
      </c>
      <c r="U680" s="66">
        <f t="shared" si="205"/>
        <v>-1</v>
      </c>
      <c r="V680" s="66">
        <f t="shared" si="206"/>
        <v>84.350000000000037</v>
      </c>
      <c r="W680" s="66">
        <f t="shared" si="207"/>
        <v>1512.5</v>
      </c>
      <c r="X680" s="20">
        <f t="shared" si="208"/>
        <v>5.5768595041322339E-2</v>
      </c>
      <c r="Y680" s="67">
        <f t="shared" si="209"/>
        <v>0.84350000000000036</v>
      </c>
      <c r="Z680" s="68">
        <f t="shared" si="210"/>
        <v>8435.0000000000036</v>
      </c>
      <c r="AA680" s="65" t="s">
        <v>52</v>
      </c>
      <c r="AU680" s="23">
        <f t="shared" si="202"/>
        <v>-1</v>
      </c>
      <c r="AV680" s="23" t="str">
        <f t="shared" si="202"/>
        <v/>
      </c>
      <c r="AW680" s="23" t="str">
        <f t="shared" si="202"/>
        <v/>
      </c>
      <c r="AX680" s="23" t="str">
        <f t="shared" si="202"/>
        <v/>
      </c>
      <c r="AY680" s="23" t="str">
        <f t="shared" si="202"/>
        <v/>
      </c>
      <c r="AZ680" s="23"/>
      <c r="BA680" s="25">
        <v>4</v>
      </c>
      <c r="BB680" s="25">
        <v>4.3099999999999996</v>
      </c>
      <c r="BC680" s="25">
        <f t="shared" si="213"/>
        <v>3.3099999999999996</v>
      </c>
      <c r="BD680" s="25">
        <f t="shared" si="212"/>
        <v>4.0782999999999996</v>
      </c>
      <c r="BE680" t="s">
        <v>969</v>
      </c>
      <c r="BF680" s="55">
        <f t="shared" si="201"/>
        <v>0</v>
      </c>
      <c r="BG680" s="66"/>
      <c r="BH680" s="66"/>
      <c r="BI680" s="25"/>
      <c r="BJ680" s="25"/>
      <c r="BK680" s="20"/>
      <c r="BL680" s="24"/>
      <c r="BM680" s="25"/>
      <c r="BN680" s="25"/>
      <c r="BO680" s="25"/>
      <c r="BP680" s="126"/>
    </row>
    <row r="681" spans="1:68" x14ac:dyDescent="0.2">
      <c r="A681" s="56">
        <v>45404</v>
      </c>
      <c r="B681" s="60" t="s">
        <v>892</v>
      </c>
      <c r="C681" s="24" t="s">
        <v>1206</v>
      </c>
      <c r="D681" s="24" t="s">
        <v>621</v>
      </c>
      <c r="F681" s="74" t="s">
        <v>51</v>
      </c>
      <c r="G681" s="74" t="s">
        <v>103</v>
      </c>
      <c r="H681" s="92" t="s">
        <v>1204</v>
      </c>
      <c r="I681" s="24">
        <v>3</v>
      </c>
      <c r="J681" s="24">
        <v>4</v>
      </c>
      <c r="K681" s="24" t="s">
        <v>1205</v>
      </c>
      <c r="L681" s="122">
        <v>1</v>
      </c>
      <c r="M681" s="74" t="s">
        <v>105</v>
      </c>
      <c r="N681" s="60" t="s">
        <v>7</v>
      </c>
      <c r="R681" s="79">
        <v>1.6999999999999997</v>
      </c>
      <c r="S681" s="65" t="s">
        <v>363</v>
      </c>
      <c r="T681" s="66" t="str">
        <f t="shared" si="204"/>
        <v>0.00</v>
      </c>
      <c r="U681" s="66">
        <f t="shared" si="205"/>
        <v>-1</v>
      </c>
      <c r="V681" s="66">
        <f t="shared" si="206"/>
        <v>83.350000000000037</v>
      </c>
      <c r="W681" s="66">
        <f t="shared" si="207"/>
        <v>1513.5</v>
      </c>
      <c r="X681" s="20">
        <f t="shared" si="208"/>
        <v>5.5071027419887703E-2</v>
      </c>
      <c r="Y681" s="67">
        <f t="shared" si="209"/>
        <v>0.83350000000000035</v>
      </c>
      <c r="Z681" s="68">
        <f t="shared" si="210"/>
        <v>8335.0000000000036</v>
      </c>
      <c r="AA681" s="65" t="s">
        <v>52</v>
      </c>
      <c r="AU681" s="23">
        <f t="shared" si="202"/>
        <v>-1</v>
      </c>
      <c r="AV681" s="23" t="str">
        <f t="shared" si="202"/>
        <v/>
      </c>
      <c r="AW681" s="23" t="str">
        <f t="shared" si="202"/>
        <v/>
      </c>
      <c r="AX681" s="23" t="str">
        <f t="shared" si="202"/>
        <v/>
      </c>
      <c r="AY681" s="23" t="str">
        <f t="shared" si="202"/>
        <v/>
      </c>
      <c r="AZ681" s="23"/>
      <c r="BA681" s="25">
        <v>1.3</v>
      </c>
      <c r="BB681" s="25">
        <v>1.55</v>
      </c>
      <c r="BC681" s="25">
        <f t="shared" si="213"/>
        <v>0.55000000000000004</v>
      </c>
      <c r="BD681" s="25">
        <f t="shared" si="212"/>
        <v>1.5115000000000001</v>
      </c>
      <c r="BE681" t="s">
        <v>969</v>
      </c>
      <c r="BF681" s="55">
        <f t="shared" si="201"/>
        <v>0</v>
      </c>
      <c r="BG681" s="66"/>
      <c r="BH681" s="66"/>
      <c r="BI681" s="25"/>
      <c r="BJ681" s="25"/>
      <c r="BK681" s="20"/>
      <c r="BL681" s="24"/>
      <c r="BM681" s="25"/>
      <c r="BN681" s="25"/>
      <c r="BO681" s="25"/>
      <c r="BP681" s="126"/>
    </row>
    <row r="682" spans="1:68" x14ac:dyDescent="0.2">
      <c r="A682" s="56">
        <v>45407</v>
      </c>
      <c r="B682" s="60" t="s">
        <v>892</v>
      </c>
      <c r="C682" s="24" t="s">
        <v>940</v>
      </c>
      <c r="D682" s="24" t="s">
        <v>398</v>
      </c>
      <c r="F682" s="74" t="s">
        <v>51</v>
      </c>
      <c r="G682" s="74" t="s">
        <v>103</v>
      </c>
      <c r="H682" s="24" t="s">
        <v>54</v>
      </c>
      <c r="I682" s="24">
        <v>2</v>
      </c>
      <c r="J682" s="24">
        <v>8</v>
      </c>
      <c r="K682" s="87" t="s">
        <v>1212</v>
      </c>
      <c r="L682" s="122">
        <v>1</v>
      </c>
      <c r="M682" s="74" t="s">
        <v>357</v>
      </c>
      <c r="N682" s="60" t="s">
        <v>6</v>
      </c>
      <c r="R682" s="79">
        <v>4.8</v>
      </c>
      <c r="S682" s="65" t="s">
        <v>373</v>
      </c>
      <c r="T682" s="66" t="str">
        <f t="shared" si="204"/>
        <v>0.00</v>
      </c>
      <c r="U682" s="66">
        <f t="shared" si="205"/>
        <v>-1</v>
      </c>
      <c r="V682" s="66">
        <f t="shared" si="206"/>
        <v>82.350000000000037</v>
      </c>
      <c r="W682" s="66">
        <f t="shared" si="207"/>
        <v>1514.5</v>
      </c>
      <c r="X682" s="20">
        <f t="shared" si="208"/>
        <v>5.4374380983823072E-2</v>
      </c>
      <c r="Y682" s="67">
        <f t="shared" si="209"/>
        <v>0.82350000000000034</v>
      </c>
      <c r="Z682" s="68">
        <f t="shared" si="210"/>
        <v>8235.0000000000036</v>
      </c>
      <c r="AA682" s="65" t="s">
        <v>52</v>
      </c>
      <c r="AU682" s="23">
        <f t="shared" si="202"/>
        <v>-1</v>
      </c>
      <c r="AV682" s="23" t="str">
        <f t="shared" si="202"/>
        <v/>
      </c>
      <c r="AW682" s="23" t="str">
        <f t="shared" si="202"/>
        <v/>
      </c>
      <c r="AX682" s="23" t="str">
        <f t="shared" si="202"/>
        <v/>
      </c>
      <c r="AY682" s="23" t="str">
        <f t="shared" si="202"/>
        <v/>
      </c>
      <c r="AZ682" s="23"/>
      <c r="BA682" s="25">
        <v>4.8</v>
      </c>
      <c r="BB682" s="25">
        <v>4.5</v>
      </c>
      <c r="BC682" s="25">
        <f t="shared" si="213"/>
        <v>3.5</v>
      </c>
      <c r="BD682" s="25">
        <f t="shared" ref="BD682:BD690" si="214">0.93*(BB682-1)+1</f>
        <v>4.2550000000000008</v>
      </c>
      <c r="BE682" t="s">
        <v>969</v>
      </c>
      <c r="BF682" s="55">
        <f t="shared" si="201"/>
        <v>0</v>
      </c>
      <c r="BG682" s="66"/>
      <c r="BH682" s="66"/>
      <c r="BI682" s="25"/>
      <c r="BJ682" s="25"/>
      <c r="BK682" s="20"/>
      <c r="BL682" s="24"/>
      <c r="BM682" s="25"/>
      <c r="BN682" s="25"/>
      <c r="BO682" s="25"/>
      <c r="BP682" s="126"/>
    </row>
    <row r="683" spans="1:68" x14ac:dyDescent="0.2">
      <c r="A683" s="56">
        <v>45407</v>
      </c>
      <c r="B683" s="60" t="s">
        <v>892</v>
      </c>
      <c r="C683" s="24" t="s">
        <v>1213</v>
      </c>
      <c r="D683" s="24" t="s">
        <v>398</v>
      </c>
      <c r="F683" s="74" t="s">
        <v>51</v>
      </c>
      <c r="G683" s="74" t="s">
        <v>103</v>
      </c>
      <c r="H683" s="24" t="s">
        <v>293</v>
      </c>
      <c r="I683" s="61" t="s">
        <v>96</v>
      </c>
      <c r="J683" s="61" t="s">
        <v>202</v>
      </c>
      <c r="K683" s="24" t="s">
        <v>1214</v>
      </c>
      <c r="L683" s="122">
        <v>2</v>
      </c>
      <c r="M683" s="74" t="s">
        <v>105</v>
      </c>
      <c r="N683" s="60" t="s">
        <v>6</v>
      </c>
      <c r="R683" s="79">
        <v>3.5</v>
      </c>
      <c r="S683" s="65" t="s">
        <v>363</v>
      </c>
      <c r="T683" s="66" t="str">
        <f t="shared" si="204"/>
        <v>0.00</v>
      </c>
      <c r="U683" s="66">
        <f t="shared" si="205"/>
        <v>-2</v>
      </c>
      <c r="V683" s="66">
        <f t="shared" si="206"/>
        <v>80.350000000000037</v>
      </c>
      <c r="W683" s="66">
        <f t="shared" si="207"/>
        <v>1516.5</v>
      </c>
      <c r="X683" s="20">
        <f t="shared" si="208"/>
        <v>5.2983844378503155E-2</v>
      </c>
      <c r="Y683" s="67">
        <f t="shared" si="209"/>
        <v>0.80350000000000033</v>
      </c>
      <c r="Z683" s="68">
        <f t="shared" si="210"/>
        <v>8035.0000000000036</v>
      </c>
      <c r="AA683" s="65" t="s">
        <v>52</v>
      </c>
      <c r="AU683" s="23">
        <f t="shared" si="202"/>
        <v>-2</v>
      </c>
      <c r="AV683" s="23" t="str">
        <f t="shared" si="202"/>
        <v/>
      </c>
      <c r="AW683" s="23" t="str">
        <f t="shared" si="202"/>
        <v/>
      </c>
      <c r="AX683" s="23" t="str">
        <f t="shared" si="202"/>
        <v/>
      </c>
      <c r="AY683" s="23" t="str">
        <f t="shared" si="202"/>
        <v/>
      </c>
      <c r="AZ683" s="23"/>
      <c r="BA683" s="25">
        <v>3.8</v>
      </c>
      <c r="BB683" s="25">
        <v>4.2</v>
      </c>
      <c r="BC683" s="25">
        <f t="shared" si="213"/>
        <v>6.4</v>
      </c>
      <c r="BD683" s="25">
        <f t="shared" si="214"/>
        <v>3.9760000000000004</v>
      </c>
      <c r="BE683" t="s">
        <v>969</v>
      </c>
      <c r="BF683" s="55">
        <f t="shared" si="201"/>
        <v>0</v>
      </c>
      <c r="BG683" s="66"/>
      <c r="BH683" s="66"/>
      <c r="BI683" s="25"/>
      <c r="BJ683" s="25"/>
      <c r="BK683" s="20"/>
      <c r="BL683" s="24"/>
      <c r="BM683" s="25"/>
      <c r="BN683" s="25"/>
      <c r="BO683" s="25"/>
      <c r="BP683" s="126"/>
    </row>
    <row r="684" spans="1:68" x14ac:dyDescent="0.2">
      <c r="A684" s="56">
        <v>45409</v>
      </c>
      <c r="B684" s="60" t="s">
        <v>892</v>
      </c>
      <c r="C684" s="24" t="s">
        <v>1218</v>
      </c>
      <c r="D684" s="24" t="s">
        <v>573</v>
      </c>
      <c r="F684" s="74" t="s">
        <v>51</v>
      </c>
      <c r="G684" s="74" t="s">
        <v>103</v>
      </c>
      <c r="H684" s="24" t="s">
        <v>185</v>
      </c>
      <c r="I684" s="24">
        <v>3</v>
      </c>
      <c r="J684" s="24">
        <v>18</v>
      </c>
      <c r="K684" s="27" t="s">
        <v>1219</v>
      </c>
      <c r="L684" s="122">
        <v>1</v>
      </c>
      <c r="M684" s="74" t="s">
        <v>105</v>
      </c>
      <c r="N684" s="60" t="s">
        <v>6</v>
      </c>
      <c r="R684" s="79">
        <v>7.5</v>
      </c>
      <c r="S684" s="65" t="s">
        <v>371</v>
      </c>
      <c r="T684" s="66" t="str">
        <f t="shared" si="204"/>
        <v>0.00</v>
      </c>
      <c r="U684" s="66">
        <f t="shared" si="205"/>
        <v>-1</v>
      </c>
      <c r="V684" s="66">
        <f t="shared" si="206"/>
        <v>79.350000000000037</v>
      </c>
      <c r="W684" s="66">
        <f t="shared" si="207"/>
        <v>1517.5</v>
      </c>
      <c r="X684" s="20">
        <f t="shared" si="208"/>
        <v>5.2289950576606285E-2</v>
      </c>
      <c r="Y684" s="67">
        <f t="shared" si="209"/>
        <v>0.79350000000000032</v>
      </c>
      <c r="Z684" s="68">
        <f t="shared" si="210"/>
        <v>7935.0000000000036</v>
      </c>
      <c r="AA684" s="65" t="s">
        <v>52</v>
      </c>
      <c r="AU684" s="23">
        <f t="shared" si="202"/>
        <v>-1</v>
      </c>
      <c r="AV684" s="23" t="str">
        <f t="shared" si="202"/>
        <v/>
      </c>
      <c r="AW684" s="23" t="str">
        <f t="shared" si="202"/>
        <v/>
      </c>
      <c r="AX684" s="23" t="str">
        <f t="shared" si="202"/>
        <v/>
      </c>
      <c r="AY684" s="23" t="str">
        <f t="shared" si="202"/>
        <v/>
      </c>
      <c r="AZ684" s="23"/>
      <c r="BA684" s="25">
        <v>7.5</v>
      </c>
      <c r="BB684" s="25">
        <v>6.9</v>
      </c>
      <c r="BC684" s="25">
        <f t="shared" si="213"/>
        <v>5.9</v>
      </c>
      <c r="BD684" s="25">
        <f t="shared" si="214"/>
        <v>6.487000000000001</v>
      </c>
      <c r="BE684" t="s">
        <v>969</v>
      </c>
      <c r="BF684" s="55">
        <f t="shared" si="201"/>
        <v>0</v>
      </c>
      <c r="BG684" s="66"/>
      <c r="BH684" s="66"/>
      <c r="BI684" s="25"/>
      <c r="BJ684" s="25"/>
      <c r="BK684" s="20"/>
      <c r="BL684" s="24"/>
      <c r="BM684" s="25"/>
      <c r="BN684" s="25"/>
      <c r="BO684" s="25"/>
      <c r="BP684" s="126"/>
    </row>
    <row r="685" spans="1:68" x14ac:dyDescent="0.2">
      <c r="A685" s="56">
        <v>45409</v>
      </c>
      <c r="B685" s="60" t="s">
        <v>892</v>
      </c>
      <c r="C685" s="24" t="s">
        <v>1218</v>
      </c>
      <c r="D685" s="24" t="s">
        <v>573</v>
      </c>
      <c r="F685" s="74" t="s">
        <v>51</v>
      </c>
      <c r="G685" s="74" t="s">
        <v>103</v>
      </c>
      <c r="H685" s="24" t="s">
        <v>185</v>
      </c>
      <c r="I685" s="24">
        <v>3</v>
      </c>
      <c r="J685" s="24">
        <v>18</v>
      </c>
      <c r="K685" s="26" t="s">
        <v>1219</v>
      </c>
      <c r="L685" s="122">
        <v>2</v>
      </c>
      <c r="M685" s="74" t="s">
        <v>105</v>
      </c>
      <c r="N685" s="60" t="s">
        <v>7</v>
      </c>
      <c r="R685" s="79">
        <v>2.65</v>
      </c>
      <c r="S685" s="65" t="s">
        <v>371</v>
      </c>
      <c r="T685" s="66">
        <f t="shared" si="204"/>
        <v>5.3</v>
      </c>
      <c r="U685" s="66">
        <f t="shared" si="205"/>
        <v>3.3</v>
      </c>
      <c r="V685" s="66">
        <f t="shared" si="206"/>
        <v>82.650000000000034</v>
      </c>
      <c r="W685" s="66">
        <f t="shared" si="207"/>
        <v>1519.5</v>
      </c>
      <c r="X685" s="20">
        <f t="shared" si="208"/>
        <v>5.4392892398815423E-2</v>
      </c>
      <c r="Y685" s="67">
        <f t="shared" si="209"/>
        <v>0.82650000000000035</v>
      </c>
      <c r="Z685" s="68">
        <f t="shared" si="210"/>
        <v>8265.0000000000036</v>
      </c>
      <c r="AA685" s="65" t="s">
        <v>53</v>
      </c>
      <c r="AU685" s="23">
        <f t="shared" si="202"/>
        <v>3.3</v>
      </c>
      <c r="AV685" s="23" t="str">
        <f t="shared" si="202"/>
        <v/>
      </c>
      <c r="AW685" s="23" t="str">
        <f t="shared" si="202"/>
        <v/>
      </c>
      <c r="AX685" s="23" t="str">
        <f t="shared" si="202"/>
        <v/>
      </c>
      <c r="AY685" s="23" t="str">
        <f t="shared" si="202"/>
        <v/>
      </c>
      <c r="AZ685" s="23"/>
      <c r="BA685" s="25">
        <v>2.2999999999999998</v>
      </c>
      <c r="BB685" s="25">
        <v>2.48</v>
      </c>
      <c r="BC685" s="25">
        <f t="shared" si="213"/>
        <v>2.96</v>
      </c>
      <c r="BD685" s="25">
        <f t="shared" si="214"/>
        <v>2.3764000000000003</v>
      </c>
      <c r="BE685" t="s">
        <v>969</v>
      </c>
      <c r="BF685" s="55">
        <f t="shared" si="201"/>
        <v>0</v>
      </c>
      <c r="BG685" s="66"/>
      <c r="BH685" s="66"/>
      <c r="BI685" s="25"/>
      <c r="BJ685" s="25"/>
      <c r="BK685" s="20"/>
      <c r="BL685" s="24"/>
      <c r="BM685" s="25"/>
      <c r="BN685" s="25"/>
      <c r="BO685" s="25"/>
      <c r="BP685" s="126"/>
    </row>
    <row r="686" spans="1:68" x14ac:dyDescent="0.2">
      <c r="A686" s="56">
        <v>45411</v>
      </c>
      <c r="B686" s="60" t="s">
        <v>892</v>
      </c>
      <c r="C686" s="24" t="s">
        <v>940</v>
      </c>
      <c r="D686" s="24" t="s">
        <v>621</v>
      </c>
      <c r="F686" s="74" t="s">
        <v>51</v>
      </c>
      <c r="G686" s="74" t="s">
        <v>103</v>
      </c>
      <c r="H686" s="24" t="s">
        <v>1220</v>
      </c>
      <c r="I686" s="24">
        <v>1</v>
      </c>
      <c r="J686" s="24">
        <v>4</v>
      </c>
      <c r="K686" s="24" t="s">
        <v>1221</v>
      </c>
      <c r="L686" s="122">
        <v>1</v>
      </c>
      <c r="M686" s="74" t="s">
        <v>357</v>
      </c>
      <c r="N686" s="60" t="s">
        <v>6</v>
      </c>
      <c r="R686" s="79">
        <v>5</v>
      </c>
      <c r="S686" s="65" t="s">
        <v>363</v>
      </c>
      <c r="T686" s="66" t="str">
        <f t="shared" si="204"/>
        <v>0.00</v>
      </c>
      <c r="U686" s="66">
        <f t="shared" si="205"/>
        <v>-1</v>
      </c>
      <c r="V686" s="66">
        <f t="shared" si="206"/>
        <v>81.650000000000034</v>
      </c>
      <c r="W686" s="66">
        <f t="shared" si="207"/>
        <v>1520.5</v>
      </c>
      <c r="X686" s="20">
        <f t="shared" si="208"/>
        <v>5.369944097336405E-2</v>
      </c>
      <c r="Y686" s="67">
        <f t="shared" si="209"/>
        <v>0.81650000000000034</v>
      </c>
      <c r="Z686" s="68">
        <f t="shared" si="210"/>
        <v>8165.0000000000036</v>
      </c>
      <c r="AA686" s="65" t="s">
        <v>52</v>
      </c>
      <c r="AU686" s="23">
        <f t="shared" si="202"/>
        <v>-1</v>
      </c>
      <c r="AV686" s="23" t="str">
        <f t="shared" si="202"/>
        <v/>
      </c>
      <c r="AW686" s="23" t="str">
        <f t="shared" si="202"/>
        <v/>
      </c>
      <c r="AX686" s="23" t="str">
        <f t="shared" si="202"/>
        <v/>
      </c>
      <c r="AY686" s="23" t="str">
        <f t="shared" si="202"/>
        <v/>
      </c>
      <c r="AZ686" s="23"/>
      <c r="BA686" s="25">
        <v>5</v>
      </c>
      <c r="BB686" s="25">
        <v>2.9</v>
      </c>
      <c r="BC686" s="25">
        <f t="shared" si="213"/>
        <v>1.9</v>
      </c>
      <c r="BD686" s="25">
        <f t="shared" si="214"/>
        <v>2.7669999999999999</v>
      </c>
      <c r="BE686" t="s">
        <v>969</v>
      </c>
      <c r="BF686" s="55">
        <f t="shared" si="201"/>
        <v>0</v>
      </c>
      <c r="BG686" s="66"/>
      <c r="BH686" s="66"/>
      <c r="BI686" s="25"/>
      <c r="BJ686" s="25"/>
      <c r="BK686" s="20"/>
      <c r="BL686" s="24"/>
      <c r="BM686" s="25"/>
      <c r="BN686" s="25"/>
      <c r="BO686" s="25"/>
      <c r="BP686" s="126"/>
    </row>
    <row r="687" spans="1:68" x14ac:dyDescent="0.2">
      <c r="A687" s="56">
        <v>45412</v>
      </c>
      <c r="B687" s="60" t="s">
        <v>892</v>
      </c>
      <c r="C687" s="24" t="s">
        <v>1222</v>
      </c>
      <c r="D687" s="24" t="s">
        <v>584</v>
      </c>
      <c r="F687" s="74" t="s">
        <v>51</v>
      </c>
      <c r="G687" s="74" t="s">
        <v>103</v>
      </c>
      <c r="H687" s="24" t="s">
        <v>85</v>
      </c>
      <c r="I687" s="24">
        <v>7</v>
      </c>
      <c r="J687" s="24">
        <v>11</v>
      </c>
      <c r="K687" s="24" t="s">
        <v>1223</v>
      </c>
      <c r="L687" s="122">
        <v>1</v>
      </c>
      <c r="M687" s="74" t="s">
        <v>105</v>
      </c>
      <c r="N687" s="60" t="s">
        <v>6</v>
      </c>
      <c r="R687" s="79">
        <v>7</v>
      </c>
      <c r="S687" s="65" t="s">
        <v>363</v>
      </c>
      <c r="T687" s="66" t="str">
        <f t="shared" si="204"/>
        <v>0.00</v>
      </c>
      <c r="U687" s="66">
        <f t="shared" si="205"/>
        <v>-1</v>
      </c>
      <c r="V687" s="66">
        <f t="shared" si="206"/>
        <v>80.650000000000034</v>
      </c>
      <c r="W687" s="66">
        <f t="shared" si="207"/>
        <v>1521.5</v>
      </c>
      <c r="X687" s="20">
        <f t="shared" si="208"/>
        <v>5.3006901084456153E-2</v>
      </c>
      <c r="Y687" s="67">
        <f t="shared" si="209"/>
        <v>0.80650000000000033</v>
      </c>
      <c r="Z687" s="68">
        <f t="shared" si="210"/>
        <v>8065.0000000000036</v>
      </c>
      <c r="AA687" s="65" t="s">
        <v>52</v>
      </c>
      <c r="AU687" s="23">
        <f t="shared" si="202"/>
        <v>-1</v>
      </c>
      <c r="AV687" s="23" t="str">
        <f t="shared" si="202"/>
        <v/>
      </c>
      <c r="AW687" s="23" t="str">
        <f t="shared" si="202"/>
        <v/>
      </c>
      <c r="AX687" s="23" t="str">
        <f t="shared" si="202"/>
        <v/>
      </c>
      <c r="AY687" s="23" t="str">
        <f t="shared" si="202"/>
        <v/>
      </c>
      <c r="AZ687" s="23"/>
      <c r="BA687" s="25">
        <v>9</v>
      </c>
      <c r="BB687" s="25">
        <v>5.9</v>
      </c>
      <c r="BC687" s="25">
        <f t="shared" si="213"/>
        <v>4.9000000000000004</v>
      </c>
      <c r="BD687" s="25">
        <f t="shared" si="214"/>
        <v>5.5570000000000004</v>
      </c>
      <c r="BE687" t="s">
        <v>970</v>
      </c>
      <c r="BF687" s="55">
        <f t="shared" si="201"/>
        <v>0</v>
      </c>
      <c r="BG687" s="66"/>
      <c r="BH687" s="66"/>
      <c r="BI687" s="25"/>
      <c r="BJ687" s="25"/>
      <c r="BK687" s="20"/>
      <c r="BL687" s="24"/>
      <c r="BM687" s="25"/>
      <c r="BN687" s="25"/>
      <c r="BO687" s="25"/>
      <c r="BP687" s="126"/>
    </row>
    <row r="688" spans="1:68" x14ac:dyDescent="0.2">
      <c r="A688" s="56">
        <v>45412</v>
      </c>
      <c r="B688" s="60" t="s">
        <v>892</v>
      </c>
      <c r="C688" s="24" t="s">
        <v>1222</v>
      </c>
      <c r="D688" s="24" t="s">
        <v>584</v>
      </c>
      <c r="F688" s="74" t="s">
        <v>51</v>
      </c>
      <c r="G688" s="74" t="s">
        <v>103</v>
      </c>
      <c r="H688" s="24" t="s">
        <v>85</v>
      </c>
      <c r="I688" s="24">
        <v>7</v>
      </c>
      <c r="J688" s="24">
        <v>11</v>
      </c>
      <c r="K688" s="24" t="s">
        <v>1223</v>
      </c>
      <c r="L688" s="122">
        <v>2</v>
      </c>
      <c r="M688" s="74" t="s">
        <v>105</v>
      </c>
      <c r="N688" s="60" t="s">
        <v>7</v>
      </c>
      <c r="R688" s="79">
        <v>2.6</v>
      </c>
      <c r="S688" s="65" t="s">
        <v>363</v>
      </c>
      <c r="T688" s="66" t="str">
        <f t="shared" si="204"/>
        <v>0.00</v>
      </c>
      <c r="U688" s="66">
        <f t="shared" si="205"/>
        <v>-2</v>
      </c>
      <c r="V688" s="66">
        <f t="shared" si="206"/>
        <v>78.650000000000034</v>
      </c>
      <c r="W688" s="66">
        <f t="shared" si="207"/>
        <v>1523.5</v>
      </c>
      <c r="X688" s="20">
        <f t="shared" si="208"/>
        <v>5.1624548736462113E-2</v>
      </c>
      <c r="Y688" s="67">
        <f t="shared" si="209"/>
        <v>0.78650000000000031</v>
      </c>
      <c r="Z688" s="68">
        <f t="shared" si="210"/>
        <v>7865.0000000000036</v>
      </c>
      <c r="AA688" s="65" t="s">
        <v>52</v>
      </c>
      <c r="AU688" s="23">
        <f t="shared" si="202"/>
        <v>-2</v>
      </c>
      <c r="AV688" s="23" t="str">
        <f t="shared" si="202"/>
        <v/>
      </c>
      <c r="AW688" s="23" t="str">
        <f t="shared" si="202"/>
        <v/>
      </c>
      <c r="AX688" s="23" t="str">
        <f t="shared" si="202"/>
        <v/>
      </c>
      <c r="AY688" s="23" t="str">
        <f t="shared" si="202"/>
        <v/>
      </c>
      <c r="AZ688" s="23"/>
      <c r="BA688" s="25">
        <v>2.4</v>
      </c>
      <c r="BB688" s="25">
        <v>2.42</v>
      </c>
      <c r="BC688" s="25">
        <f t="shared" si="213"/>
        <v>2.84</v>
      </c>
      <c r="BD688" s="25">
        <f t="shared" si="214"/>
        <v>2.3205999999999998</v>
      </c>
      <c r="BE688" t="s">
        <v>970</v>
      </c>
      <c r="BF688" s="55">
        <f t="shared" si="201"/>
        <v>0</v>
      </c>
      <c r="BG688" s="66"/>
      <c r="BH688" s="66"/>
      <c r="BI688" s="25"/>
      <c r="BJ688" s="25"/>
      <c r="BK688" s="20"/>
      <c r="BL688" s="24"/>
      <c r="BM688" s="25"/>
      <c r="BN688" s="25"/>
      <c r="BO688" s="25"/>
      <c r="BP688" s="126"/>
    </row>
    <row r="689" spans="1:68" x14ac:dyDescent="0.2">
      <c r="A689" s="56">
        <v>45413</v>
      </c>
      <c r="B689" s="60" t="s">
        <v>892</v>
      </c>
      <c r="C689" s="24" t="s">
        <v>1225</v>
      </c>
      <c r="D689" s="24" t="s">
        <v>397</v>
      </c>
      <c r="F689" s="74" t="s">
        <v>51</v>
      </c>
      <c r="G689" s="74" t="s">
        <v>103</v>
      </c>
      <c r="H689" s="24" t="s">
        <v>194</v>
      </c>
      <c r="I689" s="24">
        <v>4</v>
      </c>
      <c r="J689" s="24">
        <v>2</v>
      </c>
      <c r="K689" s="26" t="s">
        <v>1226</v>
      </c>
      <c r="L689" s="122">
        <v>1</v>
      </c>
      <c r="M689" s="74" t="s">
        <v>105</v>
      </c>
      <c r="N689" s="60" t="s">
        <v>6</v>
      </c>
      <c r="R689" s="79">
        <v>6</v>
      </c>
      <c r="S689" s="65" t="s">
        <v>372</v>
      </c>
      <c r="T689" s="66">
        <f t="shared" si="204"/>
        <v>6</v>
      </c>
      <c r="U689" s="66">
        <f t="shared" si="205"/>
        <v>5</v>
      </c>
      <c r="V689" s="66">
        <f t="shared" si="206"/>
        <v>83.650000000000034</v>
      </c>
      <c r="W689" s="66">
        <f t="shared" si="207"/>
        <v>1524.5</v>
      </c>
      <c r="X689" s="20">
        <f t="shared" si="208"/>
        <v>5.4870449327648431E-2</v>
      </c>
      <c r="Y689" s="67">
        <f t="shared" si="209"/>
        <v>0.83650000000000035</v>
      </c>
      <c r="Z689" s="68">
        <f t="shared" si="210"/>
        <v>8365.0000000000036</v>
      </c>
      <c r="AA689" s="65" t="s">
        <v>53</v>
      </c>
      <c r="AU689" s="23">
        <f t="shared" ref="AU689:AY721" si="215">IF($G689=AU$2,$U689,"")</f>
        <v>5</v>
      </c>
      <c r="AV689" s="23" t="str">
        <f t="shared" si="215"/>
        <v/>
      </c>
      <c r="AW689" s="23" t="str">
        <f t="shared" si="215"/>
        <v/>
      </c>
      <c r="AX689" s="23" t="str">
        <f t="shared" si="215"/>
        <v/>
      </c>
      <c r="AY689" s="23" t="str">
        <f t="shared" si="215"/>
        <v/>
      </c>
      <c r="AZ689" s="23"/>
      <c r="BA689" s="25">
        <v>6</v>
      </c>
      <c r="BB689" s="25">
        <v>7.2</v>
      </c>
      <c r="BC689" s="25">
        <f t="shared" si="213"/>
        <v>6.2</v>
      </c>
      <c r="BD689" s="25">
        <f t="shared" si="214"/>
        <v>6.7660000000000009</v>
      </c>
      <c r="BE689" t="s">
        <v>970</v>
      </c>
      <c r="BF689" s="55">
        <f t="shared" si="201"/>
        <v>0</v>
      </c>
      <c r="BG689" s="66"/>
      <c r="BH689" s="66"/>
      <c r="BI689" s="25"/>
      <c r="BJ689" s="25"/>
      <c r="BK689" s="20"/>
      <c r="BL689" s="24"/>
      <c r="BM689" s="25"/>
      <c r="BN689" s="25"/>
      <c r="BO689" s="25"/>
      <c r="BP689" s="126"/>
    </row>
    <row r="690" spans="1:68" x14ac:dyDescent="0.2">
      <c r="A690" s="56">
        <v>45414</v>
      </c>
      <c r="B690" s="60" t="s">
        <v>892</v>
      </c>
      <c r="C690" s="24" t="s">
        <v>1051</v>
      </c>
      <c r="D690" s="24" t="s">
        <v>398</v>
      </c>
      <c r="F690" s="74" t="s">
        <v>51</v>
      </c>
      <c r="G690" s="74" t="s">
        <v>103</v>
      </c>
      <c r="H690" s="24" t="s">
        <v>59</v>
      </c>
      <c r="I690" s="24">
        <v>2</v>
      </c>
      <c r="J690" s="24">
        <v>6</v>
      </c>
      <c r="K690" s="87" t="s">
        <v>1230</v>
      </c>
      <c r="L690" s="122">
        <v>2</v>
      </c>
      <c r="M690" s="74" t="s">
        <v>105</v>
      </c>
      <c r="N690" s="60" t="s">
        <v>6</v>
      </c>
      <c r="R690" s="79">
        <v>3.1</v>
      </c>
      <c r="S690" s="65" t="s">
        <v>373</v>
      </c>
      <c r="T690" s="66" t="str">
        <f t="shared" si="204"/>
        <v>0.00</v>
      </c>
      <c r="U690" s="66">
        <f t="shared" si="205"/>
        <v>-2</v>
      </c>
      <c r="V690" s="66">
        <f t="shared" si="206"/>
        <v>81.650000000000034</v>
      </c>
      <c r="W690" s="66">
        <f t="shared" si="207"/>
        <v>1526.5</v>
      </c>
      <c r="X690" s="20">
        <f t="shared" si="208"/>
        <v>5.3488372093023276E-2</v>
      </c>
      <c r="Y690" s="67">
        <f t="shared" si="209"/>
        <v>0.81650000000000034</v>
      </c>
      <c r="Z690" s="68">
        <f t="shared" si="210"/>
        <v>8165.0000000000036</v>
      </c>
      <c r="AA690" s="65" t="s">
        <v>52</v>
      </c>
      <c r="AU690" s="23">
        <f t="shared" si="215"/>
        <v>-2</v>
      </c>
      <c r="AV690" s="23" t="str">
        <f t="shared" si="215"/>
        <v/>
      </c>
      <c r="AW690" s="23" t="str">
        <f t="shared" si="215"/>
        <v/>
      </c>
      <c r="AX690" s="23" t="str">
        <f t="shared" si="215"/>
        <v/>
      </c>
      <c r="AY690" s="23" t="str">
        <f t="shared" si="215"/>
        <v/>
      </c>
      <c r="AZ690" s="23"/>
      <c r="BA690" s="25">
        <v>4.8</v>
      </c>
      <c r="BB690" s="25">
        <v>4.74</v>
      </c>
      <c r="BC690" s="25">
        <f t="shared" si="213"/>
        <v>7.48</v>
      </c>
      <c r="BD690" s="25">
        <f t="shared" si="214"/>
        <v>4.4782000000000002</v>
      </c>
      <c r="BE690" t="s">
        <v>969</v>
      </c>
      <c r="BF690" s="55">
        <f t="shared" si="201"/>
        <v>0</v>
      </c>
      <c r="BG690" s="66"/>
      <c r="BH690" s="66"/>
      <c r="BI690" s="25"/>
      <c r="BJ690" s="25"/>
      <c r="BK690" s="20"/>
      <c r="BL690" s="24"/>
      <c r="BM690" s="25"/>
      <c r="BN690" s="25"/>
      <c r="BO690" s="25"/>
      <c r="BP690" s="126"/>
    </row>
    <row r="691" spans="1:68" x14ac:dyDescent="0.2">
      <c r="A691" s="56">
        <v>45415</v>
      </c>
      <c r="B691" s="60" t="s">
        <v>892</v>
      </c>
      <c r="C691" s="24" t="s">
        <v>1231</v>
      </c>
      <c r="D691" s="24" t="s">
        <v>1232</v>
      </c>
      <c r="F691" s="74" t="s">
        <v>51</v>
      </c>
      <c r="G691" s="74" t="s">
        <v>103</v>
      </c>
      <c r="H691" s="24" t="s">
        <v>519</v>
      </c>
      <c r="I691" s="24">
        <v>6</v>
      </c>
      <c r="J691" s="24">
        <v>10</v>
      </c>
      <c r="K691" s="24" t="s">
        <v>1233</v>
      </c>
      <c r="L691" s="122">
        <v>1</v>
      </c>
      <c r="M691" s="74" t="s">
        <v>105</v>
      </c>
      <c r="N691" s="60" t="s">
        <v>6</v>
      </c>
      <c r="R691" s="79">
        <v>8.3699999999999992</v>
      </c>
      <c r="S691" s="65" t="s">
        <v>363</v>
      </c>
      <c r="T691" s="66" t="str">
        <f t="shared" si="204"/>
        <v>0.00</v>
      </c>
      <c r="U691" s="66">
        <f t="shared" si="205"/>
        <v>-1</v>
      </c>
      <c r="V691" s="66">
        <f t="shared" si="206"/>
        <v>80.650000000000034</v>
      </c>
      <c r="W691" s="66">
        <f t="shared" si="207"/>
        <v>1527.5</v>
      </c>
      <c r="X691" s="20">
        <f t="shared" si="208"/>
        <v>5.2798690671031122E-2</v>
      </c>
      <c r="Y691" s="67">
        <f t="shared" si="209"/>
        <v>0.80650000000000033</v>
      </c>
      <c r="Z691" s="68">
        <f t="shared" si="210"/>
        <v>8065.0000000000036</v>
      </c>
      <c r="AA691" s="65" t="s">
        <v>52</v>
      </c>
      <c r="AU691" s="23">
        <f t="shared" si="215"/>
        <v>-1</v>
      </c>
      <c r="AV691" s="23" t="str">
        <f t="shared" si="215"/>
        <v/>
      </c>
      <c r="AW691" s="23" t="str">
        <f t="shared" si="215"/>
        <v/>
      </c>
      <c r="AX691" s="23" t="str">
        <f t="shared" si="215"/>
        <v/>
      </c>
      <c r="AY691" s="23" t="str">
        <f t="shared" si="215"/>
        <v/>
      </c>
      <c r="AZ691" s="23"/>
      <c r="BA691" s="25">
        <v>26.4</v>
      </c>
      <c r="BB691" s="25">
        <v>37.880000000000003</v>
      </c>
      <c r="BC691" s="25">
        <f t="shared" si="213"/>
        <v>36.880000000000003</v>
      </c>
      <c r="BD691" s="25">
        <f t="shared" ref="BD691:BD716" si="216">0.93*(BB691-1)+1</f>
        <v>35.298400000000001</v>
      </c>
      <c r="BE691" t="s">
        <v>970</v>
      </c>
      <c r="BF691" s="55">
        <f t="shared" si="201"/>
        <v>0</v>
      </c>
      <c r="BG691" s="66"/>
      <c r="BH691" s="66"/>
      <c r="BI691" s="25"/>
      <c r="BJ691" s="25"/>
      <c r="BK691" s="20"/>
      <c r="BL691" s="24"/>
      <c r="BM691" s="25"/>
      <c r="BN691" s="25"/>
      <c r="BO691" s="25"/>
      <c r="BP691" s="126"/>
    </row>
    <row r="692" spans="1:68" x14ac:dyDescent="0.2">
      <c r="A692" s="56">
        <v>45415</v>
      </c>
      <c r="B692" s="60" t="s">
        <v>892</v>
      </c>
      <c r="C692" s="24" t="s">
        <v>1231</v>
      </c>
      <c r="D692" s="24" t="s">
        <v>562</v>
      </c>
      <c r="F692" s="74" t="s">
        <v>51</v>
      </c>
      <c r="G692" s="74" t="s">
        <v>103</v>
      </c>
      <c r="H692" s="24" t="s">
        <v>519</v>
      </c>
      <c r="I692" s="24">
        <v>10</v>
      </c>
      <c r="J692" s="24">
        <v>1</v>
      </c>
      <c r="K692" s="24" t="s">
        <v>1234</v>
      </c>
      <c r="L692" s="122">
        <v>2</v>
      </c>
      <c r="M692" s="74" t="s">
        <v>105</v>
      </c>
      <c r="N692" s="60" t="s">
        <v>6</v>
      </c>
      <c r="R692" s="79">
        <v>4.4000000000000004</v>
      </c>
      <c r="S692" s="65" t="s">
        <v>371</v>
      </c>
      <c r="T692" s="66" t="str">
        <f t="shared" si="204"/>
        <v>0.00</v>
      </c>
      <c r="U692" s="66">
        <f t="shared" si="205"/>
        <v>-2</v>
      </c>
      <c r="V692" s="66">
        <f t="shared" si="206"/>
        <v>78.650000000000034</v>
      </c>
      <c r="W692" s="66">
        <f t="shared" si="207"/>
        <v>1529.5</v>
      </c>
      <c r="X692" s="20">
        <f t="shared" si="208"/>
        <v>5.1422033344230164E-2</v>
      </c>
      <c r="Y692" s="67">
        <f t="shared" si="209"/>
        <v>0.78650000000000031</v>
      </c>
      <c r="Z692" s="68">
        <f t="shared" si="210"/>
        <v>7865.0000000000036</v>
      </c>
      <c r="AA692" s="65" t="s">
        <v>52</v>
      </c>
      <c r="AU692" s="23">
        <f t="shared" si="215"/>
        <v>-2</v>
      </c>
      <c r="AV692" s="23" t="str">
        <f t="shared" si="215"/>
        <v/>
      </c>
      <c r="AW692" s="23" t="str">
        <f t="shared" si="215"/>
        <v/>
      </c>
      <c r="AX692" s="23" t="str">
        <f t="shared" si="215"/>
        <v/>
      </c>
      <c r="AY692" s="23" t="str">
        <f t="shared" si="215"/>
        <v/>
      </c>
      <c r="AZ692" s="23"/>
      <c r="BA692" s="25">
        <v>2.8</v>
      </c>
      <c r="BB692" s="25">
        <v>2.61</v>
      </c>
      <c r="BC692" s="25">
        <f t="shared" si="213"/>
        <v>3.2199999999999998</v>
      </c>
      <c r="BD692" s="25">
        <f t="shared" si="216"/>
        <v>2.4973000000000001</v>
      </c>
      <c r="BE692" t="s">
        <v>970</v>
      </c>
      <c r="BF692" s="55">
        <f t="shared" si="201"/>
        <v>0</v>
      </c>
      <c r="BG692" s="66"/>
      <c r="BH692" s="66"/>
      <c r="BI692" s="25"/>
      <c r="BJ692" s="25"/>
      <c r="BK692" s="20"/>
      <c r="BL692" s="24"/>
      <c r="BM692" s="25"/>
      <c r="BN692" s="25"/>
      <c r="BO692" s="25"/>
      <c r="BP692" s="126"/>
    </row>
    <row r="693" spans="1:68" x14ac:dyDescent="0.2">
      <c r="A693" s="56">
        <v>45415</v>
      </c>
      <c r="B693" s="60" t="s">
        <v>892</v>
      </c>
      <c r="C693" s="24" t="s">
        <v>1238</v>
      </c>
      <c r="D693" s="24" t="s">
        <v>562</v>
      </c>
      <c r="F693" s="74" t="s">
        <v>51</v>
      </c>
      <c r="G693" s="74" t="s">
        <v>103</v>
      </c>
      <c r="H693" s="24" t="s">
        <v>59</v>
      </c>
      <c r="I693" s="24">
        <v>6</v>
      </c>
      <c r="J693" s="24">
        <v>11</v>
      </c>
      <c r="K693" s="24" t="s">
        <v>1237</v>
      </c>
      <c r="L693" s="122">
        <v>2</v>
      </c>
      <c r="M693" s="74" t="s">
        <v>105</v>
      </c>
      <c r="N693" s="60" t="s">
        <v>6</v>
      </c>
      <c r="R693" s="79">
        <v>3.7</v>
      </c>
      <c r="S693" s="65" t="s">
        <v>371</v>
      </c>
      <c r="T693" s="66" t="str">
        <f t="shared" si="204"/>
        <v>0.00</v>
      </c>
      <c r="U693" s="66">
        <f t="shared" si="205"/>
        <v>-2</v>
      </c>
      <c r="V693" s="66">
        <f t="shared" si="206"/>
        <v>76.650000000000034</v>
      </c>
      <c r="W693" s="66">
        <f t="shared" si="207"/>
        <v>1531.5</v>
      </c>
      <c r="X693" s="20">
        <f t="shared" si="208"/>
        <v>5.0048971596474069E-2</v>
      </c>
      <c r="Y693" s="67">
        <f t="shared" si="209"/>
        <v>0.76650000000000029</v>
      </c>
      <c r="Z693" s="68">
        <f t="shared" si="210"/>
        <v>7665.0000000000036</v>
      </c>
      <c r="AA693" s="65" t="s">
        <v>52</v>
      </c>
      <c r="AU693" s="23">
        <f t="shared" si="215"/>
        <v>-2</v>
      </c>
      <c r="AV693" s="23" t="str">
        <f t="shared" si="215"/>
        <v/>
      </c>
      <c r="AW693" s="23" t="str">
        <f t="shared" si="215"/>
        <v/>
      </c>
      <c r="AX693" s="23" t="str">
        <f t="shared" si="215"/>
        <v/>
      </c>
      <c r="AY693" s="23" t="str">
        <f t="shared" si="215"/>
        <v/>
      </c>
      <c r="AZ693" s="23"/>
      <c r="BA693" s="25">
        <v>3.1</v>
      </c>
      <c r="BB693" s="25">
        <v>2.84</v>
      </c>
      <c r="BC693" s="25">
        <f t="shared" si="213"/>
        <v>3.6799999999999997</v>
      </c>
      <c r="BD693" s="25">
        <f t="shared" si="216"/>
        <v>2.7111999999999998</v>
      </c>
      <c r="BE693" t="s">
        <v>970</v>
      </c>
      <c r="BF693" s="55">
        <f t="shared" si="201"/>
        <v>0</v>
      </c>
      <c r="BG693" s="66"/>
      <c r="BH693" s="66"/>
      <c r="BI693" s="25"/>
      <c r="BJ693" s="25"/>
      <c r="BK693" s="20"/>
      <c r="BL693" s="24"/>
      <c r="BM693" s="25"/>
      <c r="BN693" s="25"/>
      <c r="BO693" s="25"/>
      <c r="BP693" s="126"/>
    </row>
    <row r="694" spans="1:68" x14ac:dyDescent="0.2">
      <c r="A694" s="56">
        <v>45416</v>
      </c>
      <c r="B694" s="60" t="s">
        <v>892</v>
      </c>
      <c r="C694" s="24" t="s">
        <v>1242</v>
      </c>
      <c r="D694" s="24" t="s">
        <v>573</v>
      </c>
      <c r="F694" s="74" t="s">
        <v>51</v>
      </c>
      <c r="G694" s="74" t="s">
        <v>103</v>
      </c>
      <c r="H694" s="24" t="s">
        <v>141</v>
      </c>
      <c r="I694" s="24">
        <v>2</v>
      </c>
      <c r="J694" s="24">
        <v>7</v>
      </c>
      <c r="K694" s="24" t="s">
        <v>1243</v>
      </c>
      <c r="L694" s="122">
        <v>2</v>
      </c>
      <c r="M694" s="74" t="s">
        <v>105</v>
      </c>
      <c r="N694" s="60" t="s">
        <v>6</v>
      </c>
      <c r="R694" s="79">
        <v>5.5</v>
      </c>
      <c r="S694" s="65" t="s">
        <v>363</v>
      </c>
      <c r="T694" s="66" t="str">
        <f t="shared" si="204"/>
        <v>0.00</v>
      </c>
      <c r="U694" s="66">
        <f t="shared" si="205"/>
        <v>-2</v>
      </c>
      <c r="V694" s="66">
        <f t="shared" si="206"/>
        <v>74.650000000000034</v>
      </c>
      <c r="W694" s="66">
        <f t="shared" si="207"/>
        <v>1533.5</v>
      </c>
      <c r="X694" s="20">
        <f t="shared" si="208"/>
        <v>4.8679491359634841E-2</v>
      </c>
      <c r="Y694" s="67">
        <f t="shared" si="209"/>
        <v>0.74650000000000039</v>
      </c>
      <c r="Z694" s="68">
        <f t="shared" si="210"/>
        <v>7465.0000000000036</v>
      </c>
      <c r="AA694" s="65" t="s">
        <v>52</v>
      </c>
      <c r="AU694" s="23">
        <f t="shared" si="215"/>
        <v>-2</v>
      </c>
      <c r="AV694" s="23" t="str">
        <f t="shared" si="215"/>
        <v/>
      </c>
      <c r="AW694" s="23" t="str">
        <f t="shared" si="215"/>
        <v/>
      </c>
      <c r="AX694" s="23" t="str">
        <f t="shared" si="215"/>
        <v/>
      </c>
      <c r="AY694" s="23" t="str">
        <f t="shared" si="215"/>
        <v/>
      </c>
      <c r="AZ694" s="23"/>
      <c r="BA694" s="25">
        <v>5.5</v>
      </c>
      <c r="BB694" s="25">
        <v>3.7</v>
      </c>
      <c r="BC694" s="25">
        <f t="shared" si="213"/>
        <v>5.4</v>
      </c>
      <c r="BD694" s="25">
        <f t="shared" si="216"/>
        <v>3.5110000000000001</v>
      </c>
      <c r="BE694" t="s">
        <v>969</v>
      </c>
      <c r="BF694" s="55">
        <f t="shared" ref="BF694:BF734" si="217">U694-SUM(AU694:AY694)</f>
        <v>0</v>
      </c>
      <c r="BG694" s="66"/>
      <c r="BH694" s="66"/>
      <c r="BI694" s="25"/>
      <c r="BJ694" s="25"/>
      <c r="BK694" s="20"/>
      <c r="BL694" s="24"/>
      <c r="BM694" s="25"/>
      <c r="BN694" s="25"/>
      <c r="BO694" s="25"/>
      <c r="BP694" s="126"/>
    </row>
    <row r="695" spans="1:68" x14ac:dyDescent="0.2">
      <c r="A695" s="56">
        <v>45419</v>
      </c>
      <c r="B695" s="60" t="s">
        <v>892</v>
      </c>
      <c r="C695" s="24" t="s">
        <v>1252</v>
      </c>
      <c r="D695" s="24" t="s">
        <v>584</v>
      </c>
      <c r="F695" s="74" t="s">
        <v>51</v>
      </c>
      <c r="G695" s="74" t="s">
        <v>103</v>
      </c>
      <c r="H695" s="24" t="s">
        <v>79</v>
      </c>
      <c r="I695" s="24">
        <v>4</v>
      </c>
      <c r="J695" s="24">
        <v>7</v>
      </c>
      <c r="K695" s="26" t="s">
        <v>1253</v>
      </c>
      <c r="L695" s="122">
        <v>3</v>
      </c>
      <c r="M695" s="74" t="s">
        <v>105</v>
      </c>
      <c r="N695" s="60" t="s">
        <v>7</v>
      </c>
      <c r="R695" s="79">
        <v>2.15</v>
      </c>
      <c r="S695" s="65" t="s">
        <v>372</v>
      </c>
      <c r="T695" s="66">
        <f t="shared" si="204"/>
        <v>6.45</v>
      </c>
      <c r="U695" s="66">
        <f t="shared" si="205"/>
        <v>3.45</v>
      </c>
      <c r="V695" s="66">
        <f t="shared" si="206"/>
        <v>78.100000000000037</v>
      </c>
      <c r="W695" s="66">
        <f t="shared" si="207"/>
        <v>1536.5</v>
      </c>
      <c r="X695" s="20">
        <f t="shared" si="208"/>
        <v>5.0829808005206666E-2</v>
      </c>
      <c r="Y695" s="67">
        <f t="shared" si="209"/>
        <v>0.78100000000000036</v>
      </c>
      <c r="Z695" s="68">
        <f t="shared" si="210"/>
        <v>7810.0000000000036</v>
      </c>
      <c r="AA695" s="65" t="s">
        <v>53</v>
      </c>
      <c r="AU695" s="23">
        <f t="shared" si="215"/>
        <v>3.45</v>
      </c>
      <c r="AV695" s="23" t="str">
        <f t="shared" si="215"/>
        <v/>
      </c>
      <c r="AW695" s="23" t="str">
        <f t="shared" si="215"/>
        <v/>
      </c>
      <c r="AX695" s="23" t="str">
        <f t="shared" si="215"/>
        <v/>
      </c>
      <c r="AY695" s="23" t="str">
        <f t="shared" si="215"/>
        <v/>
      </c>
      <c r="AZ695" s="23"/>
      <c r="BA695" s="25">
        <v>1.8</v>
      </c>
      <c r="BB695" s="25">
        <v>2.12</v>
      </c>
      <c r="BC695" s="25">
        <f t="shared" si="213"/>
        <v>3.3600000000000003</v>
      </c>
      <c r="BD695" s="25">
        <f t="shared" si="216"/>
        <v>2.0415999999999999</v>
      </c>
      <c r="BE695" t="s">
        <v>970</v>
      </c>
      <c r="BF695" s="55">
        <f t="shared" si="217"/>
        <v>0</v>
      </c>
      <c r="BG695" s="66"/>
      <c r="BH695" s="66"/>
      <c r="BI695" s="25"/>
      <c r="BJ695" s="25"/>
      <c r="BK695" s="20"/>
      <c r="BL695" s="24"/>
      <c r="BM695" s="25"/>
      <c r="BN695" s="25"/>
      <c r="BO695" s="25"/>
      <c r="BP695" s="126"/>
    </row>
    <row r="696" spans="1:68" x14ac:dyDescent="0.2">
      <c r="A696" s="56">
        <v>45419</v>
      </c>
      <c r="B696" s="60" t="s">
        <v>892</v>
      </c>
      <c r="C696" s="24" t="s">
        <v>1254</v>
      </c>
      <c r="D696" s="24" t="s">
        <v>584</v>
      </c>
      <c r="F696" s="74" t="s">
        <v>51</v>
      </c>
      <c r="G696" s="74" t="s">
        <v>103</v>
      </c>
      <c r="H696" s="24" t="s">
        <v>785</v>
      </c>
      <c r="I696" s="24">
        <v>1</v>
      </c>
      <c r="J696" s="24">
        <v>9</v>
      </c>
      <c r="K696" s="24" t="s">
        <v>1255</v>
      </c>
      <c r="L696" s="122">
        <v>1</v>
      </c>
      <c r="M696" s="74" t="s">
        <v>105</v>
      </c>
      <c r="N696" s="60" t="s">
        <v>6</v>
      </c>
      <c r="R696" s="79">
        <v>17</v>
      </c>
      <c r="S696" s="65" t="s">
        <v>363</v>
      </c>
      <c r="T696" s="66" t="str">
        <f t="shared" si="204"/>
        <v>0.00</v>
      </c>
      <c r="U696" s="66">
        <f t="shared" si="205"/>
        <v>-1</v>
      </c>
      <c r="V696" s="66">
        <f t="shared" si="206"/>
        <v>77.100000000000037</v>
      </c>
      <c r="W696" s="66">
        <f t="shared" si="207"/>
        <v>1537.5</v>
      </c>
      <c r="X696" s="20">
        <f t="shared" si="208"/>
        <v>5.0146341463414658E-2</v>
      </c>
      <c r="Y696" s="67">
        <f t="shared" si="209"/>
        <v>0.77100000000000035</v>
      </c>
      <c r="Z696" s="68">
        <f t="shared" si="210"/>
        <v>7710.0000000000036</v>
      </c>
      <c r="AA696" s="65" t="s">
        <v>52</v>
      </c>
      <c r="AU696" s="23">
        <f t="shared" si="215"/>
        <v>-1</v>
      </c>
      <c r="AV696" s="23" t="str">
        <f t="shared" si="215"/>
        <v/>
      </c>
      <c r="AW696" s="23" t="str">
        <f t="shared" si="215"/>
        <v/>
      </c>
      <c r="AX696" s="23" t="str">
        <f t="shared" si="215"/>
        <v/>
      </c>
      <c r="AY696" s="23" t="str">
        <f t="shared" si="215"/>
        <v/>
      </c>
      <c r="AZ696" s="23"/>
      <c r="BA696" s="25">
        <v>0</v>
      </c>
      <c r="BB696" s="25">
        <v>20.399999999999999</v>
      </c>
      <c r="BC696" s="25">
        <f t="shared" si="213"/>
        <v>19.399999999999999</v>
      </c>
      <c r="BD696" s="25">
        <f t="shared" si="216"/>
        <v>19.041999999999998</v>
      </c>
      <c r="BE696" t="s">
        <v>969</v>
      </c>
      <c r="BF696" s="55">
        <f t="shared" si="217"/>
        <v>0</v>
      </c>
      <c r="BG696" s="66"/>
      <c r="BH696" s="66"/>
      <c r="BI696" s="25"/>
      <c r="BJ696" s="25"/>
      <c r="BK696" s="20"/>
      <c r="BL696" s="24"/>
      <c r="BM696" s="25"/>
      <c r="BN696" s="25"/>
      <c r="BO696" s="25"/>
      <c r="BP696" s="126"/>
    </row>
    <row r="697" spans="1:68" x14ac:dyDescent="0.2">
      <c r="A697" s="56">
        <v>45419</v>
      </c>
      <c r="B697" s="60" t="s">
        <v>892</v>
      </c>
      <c r="C697" s="24" t="s">
        <v>1254</v>
      </c>
      <c r="D697" s="24" t="s">
        <v>584</v>
      </c>
      <c r="F697" s="74" t="s">
        <v>51</v>
      </c>
      <c r="G697" s="74" t="s">
        <v>103</v>
      </c>
      <c r="H697" s="24" t="s">
        <v>785</v>
      </c>
      <c r="I697" s="24">
        <v>1</v>
      </c>
      <c r="J697" s="24">
        <v>9</v>
      </c>
      <c r="K697" s="24" t="s">
        <v>1255</v>
      </c>
      <c r="L697" s="122">
        <v>1</v>
      </c>
      <c r="M697" s="74" t="s">
        <v>105</v>
      </c>
      <c r="N697" s="60" t="s">
        <v>7</v>
      </c>
      <c r="R697" s="79">
        <v>3.7</v>
      </c>
      <c r="S697" s="65" t="s">
        <v>363</v>
      </c>
      <c r="T697" s="66" t="str">
        <f t="shared" si="204"/>
        <v>0.00</v>
      </c>
      <c r="U697" s="66">
        <f t="shared" si="205"/>
        <v>-1</v>
      </c>
      <c r="V697" s="66">
        <f t="shared" si="206"/>
        <v>76.100000000000037</v>
      </c>
      <c r="W697" s="66">
        <f t="shared" si="207"/>
        <v>1538.5</v>
      </c>
      <c r="X697" s="20">
        <f t="shared" si="208"/>
        <v>4.9463763405914879E-2</v>
      </c>
      <c r="Y697" s="67">
        <f t="shared" si="209"/>
        <v>0.76100000000000034</v>
      </c>
      <c r="Z697" s="68">
        <f t="shared" si="210"/>
        <v>7610.0000000000036</v>
      </c>
      <c r="AA697" s="65" t="s">
        <v>52</v>
      </c>
      <c r="AU697" s="23">
        <f t="shared" si="215"/>
        <v>-1</v>
      </c>
      <c r="AV697" s="23" t="str">
        <f t="shared" si="215"/>
        <v/>
      </c>
      <c r="AW697" s="23" t="str">
        <f t="shared" si="215"/>
        <v/>
      </c>
      <c r="AX697" s="23" t="str">
        <f t="shared" si="215"/>
        <v/>
      </c>
      <c r="AY697" s="23" t="str">
        <f t="shared" si="215"/>
        <v/>
      </c>
      <c r="AZ697" s="23"/>
      <c r="BA697" s="25">
        <v>0</v>
      </c>
      <c r="BB697" s="25">
        <v>4.2</v>
      </c>
      <c r="BC697" s="25">
        <f t="shared" si="213"/>
        <v>3.2</v>
      </c>
      <c r="BD697" s="25">
        <f t="shared" si="216"/>
        <v>3.9760000000000004</v>
      </c>
      <c r="BE697" t="s">
        <v>969</v>
      </c>
      <c r="BF697" s="55">
        <f t="shared" si="217"/>
        <v>0</v>
      </c>
      <c r="BG697" s="66"/>
      <c r="BH697" s="66"/>
      <c r="BI697" s="25"/>
      <c r="BJ697" s="25"/>
      <c r="BK697" s="20"/>
      <c r="BL697" s="24"/>
      <c r="BM697" s="25"/>
      <c r="BN697" s="25"/>
      <c r="BO697" s="25"/>
      <c r="BP697" s="126"/>
    </row>
    <row r="698" spans="1:68" x14ac:dyDescent="0.2">
      <c r="A698" s="56">
        <v>45419</v>
      </c>
      <c r="B698" s="60" t="s">
        <v>892</v>
      </c>
      <c r="C698" s="24" t="s">
        <v>1252</v>
      </c>
      <c r="D698" s="24" t="s">
        <v>584</v>
      </c>
      <c r="F698" s="74" t="s">
        <v>51</v>
      </c>
      <c r="G698" s="74" t="s">
        <v>103</v>
      </c>
      <c r="H698" s="24" t="s">
        <v>79</v>
      </c>
      <c r="I698" s="24">
        <v>4</v>
      </c>
      <c r="J698" s="24">
        <v>7</v>
      </c>
      <c r="K698" s="26" t="s">
        <v>1253</v>
      </c>
      <c r="L698" s="122">
        <v>2</v>
      </c>
      <c r="M698" s="74" t="s">
        <v>105</v>
      </c>
      <c r="N698" s="60" t="s">
        <v>6</v>
      </c>
      <c r="R698" s="79">
        <v>7</v>
      </c>
      <c r="S698" s="65" t="s">
        <v>372</v>
      </c>
      <c r="T698" s="66">
        <f t="shared" si="204"/>
        <v>14</v>
      </c>
      <c r="U698" s="66">
        <f t="shared" si="205"/>
        <v>12</v>
      </c>
      <c r="V698" s="66">
        <f t="shared" si="206"/>
        <v>88.100000000000037</v>
      </c>
      <c r="W698" s="66">
        <f t="shared" si="207"/>
        <v>1540.5</v>
      </c>
      <c r="X698" s="20">
        <f t="shared" si="208"/>
        <v>5.71892242778319E-2</v>
      </c>
      <c r="Y698" s="67">
        <f t="shared" si="209"/>
        <v>0.88100000000000034</v>
      </c>
      <c r="Z698" s="68">
        <f t="shared" si="210"/>
        <v>8810.0000000000036</v>
      </c>
      <c r="AA698" s="65" t="s">
        <v>53</v>
      </c>
      <c r="AU698" s="23">
        <f t="shared" si="215"/>
        <v>12</v>
      </c>
      <c r="AV698" s="23" t="str">
        <f t="shared" si="215"/>
        <v/>
      </c>
      <c r="AW698" s="23" t="str">
        <f t="shared" si="215"/>
        <v/>
      </c>
      <c r="AX698" s="23" t="str">
        <f t="shared" si="215"/>
        <v/>
      </c>
      <c r="AY698" s="23" t="str">
        <f t="shared" si="215"/>
        <v/>
      </c>
      <c r="AZ698" s="23"/>
      <c r="BA698" s="25">
        <v>6.4</v>
      </c>
      <c r="BB698" s="25">
        <v>7.11</v>
      </c>
      <c r="BC698" s="25">
        <f t="shared" si="213"/>
        <v>12.22</v>
      </c>
      <c r="BD698" s="25">
        <f t="shared" si="216"/>
        <v>6.6823000000000006</v>
      </c>
      <c r="BE698" t="s">
        <v>970</v>
      </c>
      <c r="BF698" s="55">
        <f t="shared" si="217"/>
        <v>0</v>
      </c>
      <c r="BG698" s="66"/>
      <c r="BH698" s="66"/>
      <c r="BI698" s="25"/>
      <c r="BJ698" s="25"/>
      <c r="BK698" s="20"/>
      <c r="BL698" s="24"/>
      <c r="BM698" s="25"/>
      <c r="BN698" s="25"/>
      <c r="BO698" s="25"/>
      <c r="BP698" s="126"/>
    </row>
    <row r="699" spans="1:68" x14ac:dyDescent="0.2">
      <c r="A699" s="56">
        <v>45420</v>
      </c>
      <c r="B699" s="60" t="s">
        <v>892</v>
      </c>
      <c r="C699" s="24" t="s">
        <v>1260</v>
      </c>
      <c r="D699" s="24" t="s">
        <v>397</v>
      </c>
      <c r="F699" s="74" t="s">
        <v>51</v>
      </c>
      <c r="G699" s="74" t="s">
        <v>103</v>
      </c>
      <c r="H699" s="24" t="s">
        <v>209</v>
      </c>
      <c r="I699" s="61" t="s">
        <v>84</v>
      </c>
      <c r="J699" s="61" t="s">
        <v>95</v>
      </c>
      <c r="K699" s="26" t="s">
        <v>1258</v>
      </c>
      <c r="L699" s="122">
        <v>2</v>
      </c>
      <c r="M699" s="74" t="s">
        <v>357</v>
      </c>
      <c r="N699" s="60" t="s">
        <v>6</v>
      </c>
      <c r="R699" s="79">
        <v>3.8</v>
      </c>
      <c r="S699" s="65" t="s">
        <v>372</v>
      </c>
      <c r="T699" s="66">
        <f t="shared" si="204"/>
        <v>7.6</v>
      </c>
      <c r="U699" s="66">
        <f t="shared" si="205"/>
        <v>5.6</v>
      </c>
      <c r="V699" s="66">
        <f t="shared" si="206"/>
        <v>93.700000000000031</v>
      </c>
      <c r="W699" s="66">
        <f t="shared" si="207"/>
        <v>1542.5</v>
      </c>
      <c r="X699" s="20">
        <f t="shared" si="208"/>
        <v>6.0745542949756912E-2</v>
      </c>
      <c r="Y699" s="67">
        <f t="shared" si="209"/>
        <v>0.93700000000000028</v>
      </c>
      <c r="Z699" s="68">
        <f t="shared" si="210"/>
        <v>9370.0000000000036</v>
      </c>
      <c r="AA699" s="65" t="s">
        <v>53</v>
      </c>
      <c r="AU699" s="23">
        <f t="shared" si="215"/>
        <v>5.6</v>
      </c>
      <c r="AV699" s="23" t="str">
        <f t="shared" si="215"/>
        <v/>
      </c>
      <c r="AW699" s="23" t="str">
        <f t="shared" si="215"/>
        <v/>
      </c>
      <c r="AX699" s="23" t="str">
        <f t="shared" si="215"/>
        <v/>
      </c>
      <c r="AY699" s="23" t="str">
        <f t="shared" si="215"/>
        <v/>
      </c>
      <c r="AZ699" s="23"/>
      <c r="BA699" s="25">
        <v>3.8</v>
      </c>
      <c r="BB699" s="25">
        <v>3.37</v>
      </c>
      <c r="BC699" s="25">
        <f t="shared" si="213"/>
        <v>4.74</v>
      </c>
      <c r="BD699" s="25">
        <f t="shared" si="216"/>
        <v>3.2041000000000004</v>
      </c>
      <c r="BE699" t="s">
        <v>970</v>
      </c>
      <c r="BF699" s="55">
        <f t="shared" si="217"/>
        <v>0</v>
      </c>
      <c r="BG699" s="66"/>
      <c r="BH699" s="66"/>
      <c r="BI699" s="25"/>
      <c r="BJ699" s="25"/>
      <c r="BK699" s="20"/>
      <c r="BL699" s="24"/>
      <c r="BM699" s="25"/>
      <c r="BN699" s="25"/>
      <c r="BO699" s="25"/>
      <c r="BP699" s="126"/>
    </row>
    <row r="700" spans="1:68" x14ac:dyDescent="0.2">
      <c r="A700" s="56">
        <v>45420</v>
      </c>
      <c r="B700" s="60" t="s">
        <v>892</v>
      </c>
      <c r="C700" s="24" t="s">
        <v>1260</v>
      </c>
      <c r="D700" s="24" t="s">
        <v>397</v>
      </c>
      <c r="F700" s="74" t="s">
        <v>51</v>
      </c>
      <c r="G700" s="74" t="s">
        <v>103</v>
      </c>
      <c r="H700" s="24" t="s">
        <v>209</v>
      </c>
      <c r="I700" s="24">
        <v>3</v>
      </c>
      <c r="J700" s="24">
        <v>8</v>
      </c>
      <c r="K700" s="24" t="s">
        <v>1257</v>
      </c>
      <c r="L700" s="122">
        <v>1</v>
      </c>
      <c r="M700" s="74" t="s">
        <v>357</v>
      </c>
      <c r="N700" s="60" t="s">
        <v>6</v>
      </c>
      <c r="R700" s="79">
        <v>9.5</v>
      </c>
      <c r="S700" s="65" t="s">
        <v>363</v>
      </c>
      <c r="T700" s="66" t="str">
        <f t="shared" si="204"/>
        <v>0.00</v>
      </c>
      <c r="U700" s="66">
        <f t="shared" si="205"/>
        <v>-1</v>
      </c>
      <c r="V700" s="66">
        <f t="shared" si="206"/>
        <v>92.700000000000031</v>
      </c>
      <c r="W700" s="66">
        <f t="shared" si="207"/>
        <v>1543.5</v>
      </c>
      <c r="X700" s="20">
        <f t="shared" si="208"/>
        <v>6.0058309037900895E-2</v>
      </c>
      <c r="Y700" s="67">
        <f t="shared" si="209"/>
        <v>0.92700000000000027</v>
      </c>
      <c r="Z700" s="68">
        <f t="shared" si="210"/>
        <v>9270.0000000000036</v>
      </c>
      <c r="AA700" s="65" t="s">
        <v>52</v>
      </c>
      <c r="AU700" s="23">
        <f t="shared" si="215"/>
        <v>-1</v>
      </c>
      <c r="AV700" s="23" t="str">
        <f t="shared" si="215"/>
        <v/>
      </c>
      <c r="AW700" s="23" t="str">
        <f t="shared" si="215"/>
        <v/>
      </c>
      <c r="AX700" s="23" t="str">
        <f t="shared" si="215"/>
        <v/>
      </c>
      <c r="AY700" s="23" t="str">
        <f t="shared" si="215"/>
        <v/>
      </c>
      <c r="AZ700" s="23"/>
      <c r="BA700" s="25">
        <v>9.5</v>
      </c>
      <c r="BB700" s="25">
        <v>10</v>
      </c>
      <c r="BC700" s="25">
        <f t="shared" si="213"/>
        <v>9</v>
      </c>
      <c r="BD700" s="25">
        <f t="shared" si="216"/>
        <v>9.370000000000001</v>
      </c>
      <c r="BE700" t="s">
        <v>970</v>
      </c>
      <c r="BF700" s="55">
        <f t="shared" si="217"/>
        <v>0</v>
      </c>
      <c r="BG700" s="66"/>
      <c r="BH700" s="66"/>
      <c r="BI700" s="25"/>
      <c r="BJ700" s="25"/>
      <c r="BK700" s="20"/>
      <c r="BL700" s="24"/>
      <c r="BM700" s="25"/>
      <c r="BN700" s="25"/>
      <c r="BO700" s="25"/>
      <c r="BP700" s="126"/>
    </row>
    <row r="701" spans="1:68" x14ac:dyDescent="0.2">
      <c r="A701" s="56">
        <v>45420</v>
      </c>
      <c r="B701" s="60" t="s">
        <v>892</v>
      </c>
      <c r="C701" s="24" t="s">
        <v>1260</v>
      </c>
      <c r="D701" s="24" t="s">
        <v>397</v>
      </c>
      <c r="F701" s="74" t="s">
        <v>51</v>
      </c>
      <c r="G701" s="74" t="s">
        <v>103</v>
      </c>
      <c r="H701" s="24" t="s">
        <v>55</v>
      </c>
      <c r="I701" s="24">
        <v>5</v>
      </c>
      <c r="J701" s="24">
        <v>8</v>
      </c>
      <c r="K701" s="24" t="s">
        <v>1259</v>
      </c>
      <c r="L701" s="122">
        <v>2</v>
      </c>
      <c r="M701" s="74" t="s">
        <v>105</v>
      </c>
      <c r="N701" s="60" t="s">
        <v>6</v>
      </c>
      <c r="R701" s="79">
        <v>4</v>
      </c>
      <c r="S701" s="65" t="s">
        <v>363</v>
      </c>
      <c r="T701" s="66" t="str">
        <f t="shared" si="204"/>
        <v>0.00</v>
      </c>
      <c r="U701" s="66">
        <f t="shared" si="205"/>
        <v>-2</v>
      </c>
      <c r="V701" s="66">
        <f t="shared" si="206"/>
        <v>90.700000000000031</v>
      </c>
      <c r="W701" s="66">
        <f t="shared" si="207"/>
        <v>1545.5</v>
      </c>
      <c r="X701" s="20">
        <f t="shared" si="208"/>
        <v>5.8686509220317068E-2</v>
      </c>
      <c r="Y701" s="67">
        <f t="shared" si="209"/>
        <v>0.90700000000000036</v>
      </c>
      <c r="Z701" s="68">
        <f t="shared" si="210"/>
        <v>9070.0000000000036</v>
      </c>
      <c r="AA701" s="65" t="s">
        <v>52</v>
      </c>
      <c r="AU701" s="23">
        <f t="shared" si="215"/>
        <v>-2</v>
      </c>
      <c r="AV701" s="23" t="str">
        <f t="shared" si="215"/>
        <v/>
      </c>
      <c r="AW701" s="23" t="str">
        <f t="shared" si="215"/>
        <v/>
      </c>
      <c r="AX701" s="23" t="str">
        <f t="shared" si="215"/>
        <v/>
      </c>
      <c r="AY701" s="23" t="str">
        <f t="shared" si="215"/>
        <v/>
      </c>
      <c r="AZ701" s="23"/>
      <c r="BA701" s="25">
        <v>4.7</v>
      </c>
      <c r="BB701" s="25">
        <v>4.75</v>
      </c>
      <c r="BC701" s="25">
        <f t="shared" si="213"/>
        <v>7.5</v>
      </c>
      <c r="BD701" s="25">
        <f t="shared" si="216"/>
        <v>4.4875000000000007</v>
      </c>
      <c r="BE701" t="s">
        <v>970</v>
      </c>
      <c r="BF701" s="55">
        <f t="shared" si="217"/>
        <v>0</v>
      </c>
      <c r="BG701" s="66"/>
      <c r="BH701" s="66"/>
      <c r="BI701" s="25"/>
      <c r="BJ701" s="25"/>
      <c r="BK701" s="20"/>
      <c r="BL701" s="24"/>
      <c r="BM701" s="25"/>
      <c r="BN701" s="25"/>
      <c r="BO701" s="25"/>
      <c r="BP701" s="126"/>
    </row>
    <row r="702" spans="1:68" x14ac:dyDescent="0.2">
      <c r="A702" s="56">
        <v>45420</v>
      </c>
      <c r="B702" s="60" t="s">
        <v>892</v>
      </c>
      <c r="C702" s="24" t="s">
        <v>1260</v>
      </c>
      <c r="D702" s="24" t="s">
        <v>397</v>
      </c>
      <c r="F702" s="74" t="s">
        <v>51</v>
      </c>
      <c r="G702" s="74" t="s">
        <v>103</v>
      </c>
      <c r="H702" s="24" t="s">
        <v>209</v>
      </c>
      <c r="I702" s="24">
        <v>2</v>
      </c>
      <c r="J702" s="24">
        <v>8</v>
      </c>
      <c r="K702" s="26" t="s">
        <v>1256</v>
      </c>
      <c r="L702" s="122">
        <v>1</v>
      </c>
      <c r="M702" s="74" t="s">
        <v>357</v>
      </c>
      <c r="N702" s="60" t="s">
        <v>6</v>
      </c>
      <c r="R702" s="79">
        <v>5</v>
      </c>
      <c r="S702" s="65" t="s">
        <v>372</v>
      </c>
      <c r="T702" s="66">
        <f t="shared" si="204"/>
        <v>5</v>
      </c>
      <c r="U702" s="66">
        <f t="shared" si="205"/>
        <v>4</v>
      </c>
      <c r="V702" s="66">
        <f t="shared" si="206"/>
        <v>94.700000000000031</v>
      </c>
      <c r="W702" s="66">
        <f t="shared" si="207"/>
        <v>1546.5</v>
      </c>
      <c r="X702" s="20">
        <f t="shared" si="208"/>
        <v>6.1235046880051748E-2</v>
      </c>
      <c r="Y702" s="67">
        <f t="shared" si="209"/>
        <v>0.94700000000000029</v>
      </c>
      <c r="Z702" s="68">
        <f t="shared" si="210"/>
        <v>9470.0000000000036</v>
      </c>
      <c r="AA702" s="65" t="s">
        <v>53</v>
      </c>
      <c r="AU702" s="23">
        <f t="shared" si="215"/>
        <v>4</v>
      </c>
      <c r="AV702" s="23" t="str">
        <f t="shared" si="215"/>
        <v/>
      </c>
      <c r="AW702" s="23" t="str">
        <f t="shared" si="215"/>
        <v/>
      </c>
      <c r="AX702" s="23" t="str">
        <f t="shared" si="215"/>
        <v/>
      </c>
      <c r="AY702" s="23" t="str">
        <f t="shared" si="215"/>
        <v/>
      </c>
      <c r="AZ702" s="23"/>
      <c r="BA702" s="25">
        <v>5</v>
      </c>
      <c r="BB702" s="25">
        <v>4.5199999999999996</v>
      </c>
      <c r="BC702" s="25">
        <f t="shared" si="213"/>
        <v>3.5199999999999996</v>
      </c>
      <c r="BD702" s="25">
        <f t="shared" si="216"/>
        <v>4.2736000000000001</v>
      </c>
      <c r="BE702" t="s">
        <v>970</v>
      </c>
      <c r="BF702" s="55">
        <f t="shared" si="217"/>
        <v>0</v>
      </c>
      <c r="BG702" s="66"/>
      <c r="BH702" s="66"/>
      <c r="BI702" s="25"/>
      <c r="BJ702" s="25"/>
      <c r="BK702" s="20"/>
      <c r="BL702" s="24"/>
      <c r="BM702" s="25"/>
      <c r="BN702" s="25"/>
      <c r="BO702" s="25"/>
      <c r="BP702" s="126"/>
    </row>
    <row r="703" spans="1:68" x14ac:dyDescent="0.2">
      <c r="A703" s="56">
        <v>45421</v>
      </c>
      <c r="B703" s="60" t="s">
        <v>892</v>
      </c>
      <c r="C703" s="24" t="s">
        <v>1263</v>
      </c>
      <c r="D703" s="24" t="s">
        <v>398</v>
      </c>
      <c r="F703" s="74" t="s">
        <v>51</v>
      </c>
      <c r="G703" s="74" t="s">
        <v>103</v>
      </c>
      <c r="H703" s="24" t="s">
        <v>1038</v>
      </c>
      <c r="I703" s="24">
        <v>1</v>
      </c>
      <c r="J703" s="24">
        <v>8</v>
      </c>
      <c r="K703" s="26" t="s">
        <v>1264</v>
      </c>
      <c r="L703" s="122">
        <v>2</v>
      </c>
      <c r="M703" s="74" t="s">
        <v>105</v>
      </c>
      <c r="N703" s="60" t="s">
        <v>6</v>
      </c>
      <c r="R703" s="79">
        <v>4.2</v>
      </c>
      <c r="S703" s="65" t="s">
        <v>372</v>
      </c>
      <c r="T703" s="66">
        <f t="shared" si="204"/>
        <v>8.4</v>
      </c>
      <c r="U703" s="66">
        <f t="shared" si="205"/>
        <v>6.4</v>
      </c>
      <c r="V703" s="66">
        <f t="shared" si="206"/>
        <v>101.10000000000004</v>
      </c>
      <c r="W703" s="66">
        <f t="shared" si="207"/>
        <v>1548.5</v>
      </c>
      <c r="X703" s="20">
        <f t="shared" si="208"/>
        <v>6.5288989344526982E-2</v>
      </c>
      <c r="Y703" s="67">
        <f t="shared" si="209"/>
        <v>1.0110000000000003</v>
      </c>
      <c r="Z703" s="68">
        <f t="shared" si="210"/>
        <v>10110.000000000004</v>
      </c>
      <c r="AA703" s="65" t="s">
        <v>53</v>
      </c>
      <c r="AB703" s="68">
        <f>X703*100</f>
        <v>6.5288989344526982</v>
      </c>
      <c r="AC703" s="65" t="s">
        <v>53</v>
      </c>
      <c r="AD703" s="68">
        <f>Z703*100</f>
        <v>1011000.0000000003</v>
      </c>
      <c r="AE703" s="65" t="s">
        <v>53</v>
      </c>
      <c r="AF703" s="68">
        <f>AB703*100</f>
        <v>652.88989344526976</v>
      </c>
      <c r="AG703" s="65" t="s">
        <v>53</v>
      </c>
      <c r="AH703" s="68">
        <f>AD703*100</f>
        <v>101100000.00000003</v>
      </c>
      <c r="AI703" s="65" t="s">
        <v>53</v>
      </c>
      <c r="AJ703" s="68">
        <f>AF703*100</f>
        <v>65288.989344526977</v>
      </c>
      <c r="AK703" s="65" t="s">
        <v>53</v>
      </c>
      <c r="AL703" s="68">
        <f>AH703*100</f>
        <v>10110000000.000004</v>
      </c>
      <c r="AM703" s="65" t="s">
        <v>53</v>
      </c>
      <c r="AN703" s="68">
        <f>AJ703*100</f>
        <v>6528898.9344526976</v>
      </c>
      <c r="AO703" s="65" t="s">
        <v>53</v>
      </c>
      <c r="AP703" s="68">
        <f>AL703*100</f>
        <v>1011000000000.0004</v>
      </c>
      <c r="AQ703" s="65" t="s">
        <v>53</v>
      </c>
      <c r="AR703" s="68">
        <f>AN703*100</f>
        <v>652889893.44526982</v>
      </c>
      <c r="AS703" s="65" t="s">
        <v>53</v>
      </c>
      <c r="AT703" s="68">
        <f>AP703*100</f>
        <v>101100000000000.03</v>
      </c>
      <c r="AU703" s="23">
        <f t="shared" si="215"/>
        <v>6.4</v>
      </c>
      <c r="AV703" s="23" t="str">
        <f t="shared" si="215"/>
        <v/>
      </c>
      <c r="AW703" s="23" t="str">
        <f t="shared" si="215"/>
        <v/>
      </c>
      <c r="AX703" s="23" t="str">
        <f t="shared" si="215"/>
        <v/>
      </c>
      <c r="AY703" s="23" t="str">
        <f t="shared" si="215"/>
        <v/>
      </c>
      <c r="AZ703" s="23"/>
      <c r="BA703" s="25">
        <v>6.8</v>
      </c>
      <c r="BB703" s="25">
        <v>5.61</v>
      </c>
      <c r="BC703" s="25">
        <f t="shared" si="213"/>
        <v>9.2200000000000006</v>
      </c>
      <c r="BD703" s="25">
        <f t="shared" si="216"/>
        <v>5.2873000000000001</v>
      </c>
      <c r="BE703" t="s">
        <v>969</v>
      </c>
      <c r="BF703" s="55">
        <f t="shared" si="217"/>
        <v>0</v>
      </c>
      <c r="BG703" s="66"/>
      <c r="BH703" s="66"/>
      <c r="BI703" s="25"/>
      <c r="BJ703" s="25"/>
      <c r="BK703" s="20"/>
      <c r="BL703" s="24"/>
      <c r="BM703" s="25"/>
      <c r="BN703" s="25"/>
      <c r="BO703" s="25"/>
      <c r="BP703" s="126"/>
    </row>
    <row r="704" spans="1:68" x14ac:dyDescent="0.2">
      <c r="A704" s="56">
        <v>45421</v>
      </c>
      <c r="B704" s="60" t="s">
        <v>892</v>
      </c>
      <c r="C704" s="24" t="s">
        <v>1265</v>
      </c>
      <c r="D704" s="24" t="s">
        <v>398</v>
      </c>
      <c r="F704" s="74" t="s">
        <v>51</v>
      </c>
      <c r="G704" s="74" t="s">
        <v>103</v>
      </c>
      <c r="H704" s="24" t="s">
        <v>1038</v>
      </c>
      <c r="I704" s="24">
        <v>8</v>
      </c>
      <c r="J704" s="24">
        <v>8</v>
      </c>
      <c r="K704" s="87" t="s">
        <v>1266</v>
      </c>
      <c r="L704" s="122">
        <v>1</v>
      </c>
      <c r="M704" s="74" t="s">
        <v>105</v>
      </c>
      <c r="N704" s="60" t="s">
        <v>6</v>
      </c>
      <c r="R704" s="79">
        <v>9</v>
      </c>
      <c r="S704" s="65" t="s">
        <v>373</v>
      </c>
      <c r="T704" s="66" t="str">
        <f t="shared" si="204"/>
        <v>0.00</v>
      </c>
      <c r="U704" s="66">
        <f t="shared" si="205"/>
        <v>-1</v>
      </c>
      <c r="V704" s="66">
        <f t="shared" si="206"/>
        <v>100.10000000000004</v>
      </c>
      <c r="W704" s="66">
        <f t="shared" si="207"/>
        <v>1549.5</v>
      </c>
      <c r="X704" s="20">
        <f t="shared" si="208"/>
        <v>6.4601484349790281E-2</v>
      </c>
      <c r="Y704" s="67">
        <f t="shared" si="209"/>
        <v>1.0010000000000003</v>
      </c>
      <c r="Z704" s="68">
        <f t="shared" si="210"/>
        <v>10010.000000000004</v>
      </c>
      <c r="AA704" s="65" t="s">
        <v>52</v>
      </c>
      <c r="AU704" s="23">
        <f t="shared" si="215"/>
        <v>-1</v>
      </c>
      <c r="AV704" s="23" t="str">
        <f t="shared" si="215"/>
        <v/>
      </c>
      <c r="AW704" s="23" t="str">
        <f t="shared" si="215"/>
        <v/>
      </c>
      <c r="AX704" s="23" t="str">
        <f t="shared" si="215"/>
        <v/>
      </c>
      <c r="AY704" s="23" t="str">
        <f t="shared" si="215"/>
        <v/>
      </c>
      <c r="AZ704" s="23"/>
      <c r="BA704" s="25">
        <v>11.1</v>
      </c>
      <c r="BB704" s="25">
        <v>12</v>
      </c>
      <c r="BC704" s="25">
        <f t="shared" si="213"/>
        <v>11</v>
      </c>
      <c r="BD704" s="25">
        <f t="shared" si="216"/>
        <v>11.23</v>
      </c>
      <c r="BE704" t="s">
        <v>969</v>
      </c>
      <c r="BF704" s="55">
        <f t="shared" si="217"/>
        <v>0</v>
      </c>
      <c r="BG704" s="66"/>
      <c r="BH704" s="66"/>
      <c r="BI704" s="25"/>
      <c r="BJ704" s="25"/>
      <c r="BK704" s="20"/>
      <c r="BL704" s="24"/>
      <c r="BM704" s="25"/>
      <c r="BN704" s="25"/>
      <c r="BO704" s="25"/>
      <c r="BP704" s="126"/>
    </row>
    <row r="705" spans="1:68" x14ac:dyDescent="0.2">
      <c r="A705" s="56">
        <v>45422</v>
      </c>
      <c r="B705" s="60" t="s">
        <v>892</v>
      </c>
      <c r="C705" s="24" t="s">
        <v>1277</v>
      </c>
      <c r="D705" s="24" t="s">
        <v>562</v>
      </c>
      <c r="F705" s="74" t="s">
        <v>51</v>
      </c>
      <c r="G705" s="74" t="s">
        <v>103</v>
      </c>
      <c r="H705" s="24" t="s">
        <v>66</v>
      </c>
      <c r="I705" s="61" t="s">
        <v>159</v>
      </c>
      <c r="J705" s="61" t="s">
        <v>156</v>
      </c>
      <c r="K705" s="24" t="s">
        <v>1267</v>
      </c>
      <c r="L705" s="122">
        <v>3</v>
      </c>
      <c r="M705" s="74" t="s">
        <v>105</v>
      </c>
      <c r="N705" s="60" t="s">
        <v>6</v>
      </c>
      <c r="R705" s="79">
        <v>4.4000000000000004</v>
      </c>
      <c r="S705" s="65" t="s">
        <v>363</v>
      </c>
      <c r="T705" s="66" t="str">
        <f t="shared" si="204"/>
        <v>0.00</v>
      </c>
      <c r="U705" s="66">
        <f t="shared" si="205"/>
        <v>-3</v>
      </c>
      <c r="V705" s="66">
        <f t="shared" si="206"/>
        <v>97.100000000000037</v>
      </c>
      <c r="W705" s="66">
        <f t="shared" si="207"/>
        <v>1552.5</v>
      </c>
      <c r="X705" s="20">
        <f t="shared" si="208"/>
        <v>6.2544283413848656E-2</v>
      </c>
      <c r="Y705" s="67">
        <f t="shared" si="209"/>
        <v>0.97100000000000042</v>
      </c>
      <c r="Z705" s="68">
        <f t="shared" si="210"/>
        <v>9710.0000000000036</v>
      </c>
      <c r="AA705" s="65" t="s">
        <v>52</v>
      </c>
      <c r="AU705" s="23">
        <f t="shared" si="215"/>
        <v>-3</v>
      </c>
      <c r="AV705" s="23" t="str">
        <f t="shared" si="215"/>
        <v/>
      </c>
      <c r="AW705" s="23" t="str">
        <f t="shared" si="215"/>
        <v/>
      </c>
      <c r="AX705" s="23" t="str">
        <f t="shared" si="215"/>
        <v/>
      </c>
      <c r="AY705" s="23" t="str">
        <f t="shared" si="215"/>
        <v/>
      </c>
      <c r="AZ705" s="23"/>
      <c r="BA705" s="25">
        <v>5.7</v>
      </c>
      <c r="BB705" s="25">
        <v>5.5</v>
      </c>
      <c r="BC705" s="25">
        <f t="shared" si="213"/>
        <v>13.5</v>
      </c>
      <c r="BD705" s="25">
        <f t="shared" si="216"/>
        <v>5.1850000000000005</v>
      </c>
      <c r="BE705" t="s">
        <v>969</v>
      </c>
      <c r="BF705" s="55">
        <f t="shared" si="217"/>
        <v>0</v>
      </c>
      <c r="BG705" s="66"/>
      <c r="BH705" s="66"/>
      <c r="BI705" s="25"/>
      <c r="BJ705" s="25"/>
      <c r="BK705" s="20"/>
      <c r="BL705" s="24"/>
      <c r="BM705" s="25"/>
      <c r="BN705" s="25"/>
      <c r="BO705" s="25"/>
      <c r="BP705" s="126"/>
    </row>
    <row r="706" spans="1:68" x14ac:dyDescent="0.2">
      <c r="A706" s="56">
        <v>45422</v>
      </c>
      <c r="B706" s="60" t="s">
        <v>892</v>
      </c>
      <c r="C706" s="24" t="s">
        <v>1278</v>
      </c>
      <c r="D706" s="24" t="s">
        <v>562</v>
      </c>
      <c r="F706" s="74" t="s">
        <v>51</v>
      </c>
      <c r="G706" s="74" t="s">
        <v>103</v>
      </c>
      <c r="H706" s="24" t="s">
        <v>66</v>
      </c>
      <c r="I706" s="24">
        <v>5</v>
      </c>
      <c r="J706" s="24">
        <v>11</v>
      </c>
      <c r="K706" s="24" t="s">
        <v>1268</v>
      </c>
      <c r="L706" s="122">
        <v>1</v>
      </c>
      <c r="M706" s="74" t="s">
        <v>105</v>
      </c>
      <c r="N706" s="60" t="s">
        <v>6</v>
      </c>
      <c r="R706" s="79">
        <v>10</v>
      </c>
      <c r="S706" s="65" t="s">
        <v>363</v>
      </c>
      <c r="T706" s="66" t="str">
        <f t="shared" si="204"/>
        <v>0.00</v>
      </c>
      <c r="U706" s="66">
        <f t="shared" si="205"/>
        <v>-1</v>
      </c>
      <c r="V706" s="66">
        <f t="shared" si="206"/>
        <v>96.100000000000037</v>
      </c>
      <c r="W706" s="66">
        <f t="shared" si="207"/>
        <v>1553.5</v>
      </c>
      <c r="X706" s="20">
        <f t="shared" si="208"/>
        <v>6.1860315416800794E-2</v>
      </c>
      <c r="Y706" s="67">
        <f t="shared" si="209"/>
        <v>0.96100000000000041</v>
      </c>
      <c r="Z706" s="68">
        <f t="shared" si="210"/>
        <v>9610.0000000000036</v>
      </c>
      <c r="AA706" s="65" t="s">
        <v>52</v>
      </c>
      <c r="AU706" s="23">
        <f t="shared" si="215"/>
        <v>-1</v>
      </c>
      <c r="AV706" s="23" t="str">
        <f t="shared" si="215"/>
        <v/>
      </c>
      <c r="AW706" s="23" t="str">
        <f t="shared" si="215"/>
        <v/>
      </c>
      <c r="AX706" s="23" t="str">
        <f t="shared" si="215"/>
        <v/>
      </c>
      <c r="AY706" s="23" t="str">
        <f t="shared" si="215"/>
        <v/>
      </c>
      <c r="AZ706" s="23"/>
      <c r="BA706" s="25">
        <v>9.9</v>
      </c>
      <c r="BB706" s="25">
        <v>12.5</v>
      </c>
      <c r="BC706" s="25">
        <f t="shared" si="213"/>
        <v>11.5</v>
      </c>
      <c r="BD706" s="25">
        <f t="shared" si="216"/>
        <v>11.695</v>
      </c>
      <c r="BE706" t="s">
        <v>969</v>
      </c>
      <c r="BF706" s="55">
        <f t="shared" si="217"/>
        <v>0</v>
      </c>
      <c r="BG706" s="66"/>
      <c r="BH706" s="66"/>
      <c r="BI706" s="25"/>
      <c r="BJ706" s="25"/>
      <c r="BK706" s="20"/>
      <c r="BL706" s="24"/>
      <c r="BM706" s="25"/>
      <c r="BN706" s="25"/>
      <c r="BO706" s="25"/>
      <c r="BP706" s="126"/>
    </row>
    <row r="707" spans="1:68" x14ac:dyDescent="0.2">
      <c r="A707" s="56">
        <v>45422</v>
      </c>
      <c r="B707" s="60" t="s">
        <v>892</v>
      </c>
      <c r="C707" s="24" t="s">
        <v>1278</v>
      </c>
      <c r="D707" s="24" t="s">
        <v>562</v>
      </c>
      <c r="F707" s="74" t="s">
        <v>51</v>
      </c>
      <c r="G707" s="74" t="s">
        <v>103</v>
      </c>
      <c r="H707" s="24" t="s">
        <v>66</v>
      </c>
      <c r="I707" s="24">
        <v>5</v>
      </c>
      <c r="J707" s="24">
        <v>11</v>
      </c>
      <c r="K707" s="24" t="s">
        <v>1268</v>
      </c>
      <c r="L707" s="122">
        <v>1</v>
      </c>
      <c r="M707" s="74" t="s">
        <v>105</v>
      </c>
      <c r="N707" s="60" t="s">
        <v>7</v>
      </c>
      <c r="R707" s="79">
        <v>2.8</v>
      </c>
      <c r="S707" s="65" t="s">
        <v>363</v>
      </c>
      <c r="T707" s="66" t="str">
        <f t="shared" si="204"/>
        <v>0.00</v>
      </c>
      <c r="U707" s="66">
        <f t="shared" si="205"/>
        <v>-1</v>
      </c>
      <c r="V707" s="66">
        <f t="shared" si="206"/>
        <v>95.100000000000037</v>
      </c>
      <c r="W707" s="66">
        <f t="shared" si="207"/>
        <v>1554.5</v>
      </c>
      <c r="X707" s="20">
        <f t="shared" si="208"/>
        <v>6.1177227404310093E-2</v>
      </c>
      <c r="Y707" s="67">
        <f t="shared" si="209"/>
        <v>0.9510000000000004</v>
      </c>
      <c r="Z707" s="68">
        <f t="shared" si="210"/>
        <v>9510.0000000000036</v>
      </c>
      <c r="AA707" s="65" t="s">
        <v>52</v>
      </c>
      <c r="AU707" s="23">
        <f t="shared" si="215"/>
        <v>-1</v>
      </c>
      <c r="AV707" s="23" t="str">
        <f t="shared" si="215"/>
        <v/>
      </c>
      <c r="AW707" s="23" t="str">
        <f t="shared" si="215"/>
        <v/>
      </c>
      <c r="AX707" s="23" t="str">
        <f t="shared" si="215"/>
        <v/>
      </c>
      <c r="AY707" s="23" t="str">
        <f t="shared" si="215"/>
        <v/>
      </c>
      <c r="AZ707" s="23"/>
      <c r="BA707" s="25">
        <v>2.8</v>
      </c>
      <c r="BB707" s="25">
        <v>3</v>
      </c>
      <c r="BC707" s="25">
        <f t="shared" si="213"/>
        <v>2</v>
      </c>
      <c r="BD707" s="25">
        <f t="shared" si="216"/>
        <v>2.8600000000000003</v>
      </c>
      <c r="BE707" t="s">
        <v>969</v>
      </c>
      <c r="BF707" s="55">
        <f t="shared" si="217"/>
        <v>0</v>
      </c>
      <c r="BG707" s="66"/>
      <c r="BH707" s="66"/>
      <c r="BI707" s="25"/>
      <c r="BJ707" s="25"/>
      <c r="BK707" s="20"/>
      <c r="BL707" s="24"/>
      <c r="BM707" s="25"/>
      <c r="BN707" s="25"/>
      <c r="BO707" s="25"/>
      <c r="BP707" s="126"/>
    </row>
    <row r="708" spans="1:68" x14ac:dyDescent="0.2">
      <c r="A708" s="56">
        <v>45423</v>
      </c>
      <c r="B708" s="60" t="s">
        <v>892</v>
      </c>
      <c r="C708" s="24" t="s">
        <v>816</v>
      </c>
      <c r="D708" s="24" t="s">
        <v>573</v>
      </c>
      <c r="F708" s="74" t="s">
        <v>51</v>
      </c>
      <c r="G708" s="74" t="s">
        <v>103</v>
      </c>
      <c r="H708" s="24" t="s">
        <v>176</v>
      </c>
      <c r="I708" s="61" t="s">
        <v>95</v>
      </c>
      <c r="J708" s="61" t="s">
        <v>95</v>
      </c>
      <c r="K708" s="24" t="s">
        <v>1270</v>
      </c>
      <c r="L708" s="122">
        <v>1</v>
      </c>
      <c r="M708" s="74" t="s">
        <v>931</v>
      </c>
      <c r="N708" s="60" t="s">
        <v>6</v>
      </c>
      <c r="R708" s="79">
        <v>8.5</v>
      </c>
      <c r="S708" s="65" t="s">
        <v>363</v>
      </c>
      <c r="T708" s="66" t="str">
        <f t="shared" si="204"/>
        <v>0.00</v>
      </c>
      <c r="U708" s="66">
        <f t="shared" si="205"/>
        <v>-1</v>
      </c>
      <c r="V708" s="66">
        <f t="shared" si="206"/>
        <v>94.100000000000037</v>
      </c>
      <c r="W708" s="66">
        <f t="shared" si="207"/>
        <v>1555.5</v>
      </c>
      <c r="X708" s="20">
        <f t="shared" si="208"/>
        <v>6.0495017679202852E-2</v>
      </c>
      <c r="Y708" s="67">
        <f t="shared" si="209"/>
        <v>0.94100000000000039</v>
      </c>
      <c r="Z708" s="68">
        <f t="shared" si="210"/>
        <v>9410.0000000000036</v>
      </c>
      <c r="AA708" s="65" t="s">
        <v>52</v>
      </c>
      <c r="AU708" s="23">
        <f t="shared" si="215"/>
        <v>-1</v>
      </c>
      <c r="AV708" s="23" t="str">
        <f t="shared" si="215"/>
        <v/>
      </c>
      <c r="AW708" s="23" t="str">
        <f t="shared" si="215"/>
        <v/>
      </c>
      <c r="AX708" s="23" t="str">
        <f t="shared" si="215"/>
        <v/>
      </c>
      <c r="AY708" s="23" t="str">
        <f t="shared" si="215"/>
        <v/>
      </c>
      <c r="AZ708" s="23"/>
      <c r="BA708" s="25">
        <v>11</v>
      </c>
      <c r="BB708" s="25">
        <v>8.57</v>
      </c>
      <c r="BC708" s="25">
        <f t="shared" si="213"/>
        <v>7.57</v>
      </c>
      <c r="BD708" s="25">
        <f t="shared" si="216"/>
        <v>8.0401000000000007</v>
      </c>
      <c r="BE708" t="s">
        <v>970</v>
      </c>
      <c r="BF708" s="55">
        <f t="shared" si="217"/>
        <v>0</v>
      </c>
      <c r="BG708" s="66"/>
      <c r="BH708" s="66"/>
      <c r="BI708" s="25"/>
      <c r="BJ708" s="25"/>
      <c r="BK708" s="20"/>
      <c r="BL708" s="24"/>
      <c r="BM708" s="25"/>
      <c r="BN708" s="25"/>
      <c r="BO708" s="25"/>
      <c r="BP708" s="126"/>
    </row>
    <row r="709" spans="1:68" x14ac:dyDescent="0.2">
      <c r="A709" s="56">
        <v>45423</v>
      </c>
      <c r="B709" s="60" t="s">
        <v>892</v>
      </c>
      <c r="C709" s="24" t="s">
        <v>816</v>
      </c>
      <c r="D709" s="24" t="s">
        <v>573</v>
      </c>
      <c r="F709" s="74" t="s">
        <v>51</v>
      </c>
      <c r="G709" s="74" t="s">
        <v>103</v>
      </c>
      <c r="H709" s="24" t="s">
        <v>176</v>
      </c>
      <c r="I709" s="61" t="s">
        <v>95</v>
      </c>
      <c r="J709" s="61" t="s">
        <v>95</v>
      </c>
      <c r="K709" s="24" t="s">
        <v>1270</v>
      </c>
      <c r="L709" s="122">
        <v>2</v>
      </c>
      <c r="M709" s="74" t="s">
        <v>105</v>
      </c>
      <c r="N709" s="60" t="s">
        <v>7</v>
      </c>
      <c r="R709" s="79">
        <v>2.8</v>
      </c>
      <c r="S709" s="65" t="s">
        <v>363</v>
      </c>
      <c r="T709" s="66" t="str">
        <f t="shared" si="204"/>
        <v>0.00</v>
      </c>
      <c r="U709" s="66">
        <f t="shared" si="205"/>
        <v>-2</v>
      </c>
      <c r="V709" s="66">
        <f t="shared" si="206"/>
        <v>92.100000000000037</v>
      </c>
      <c r="W709" s="66">
        <f t="shared" si="207"/>
        <v>1557.5</v>
      </c>
      <c r="X709" s="20">
        <f t="shared" si="208"/>
        <v>5.9133226324237585E-2</v>
      </c>
      <c r="Y709" s="67">
        <f t="shared" si="209"/>
        <v>0.92100000000000037</v>
      </c>
      <c r="Z709" s="68">
        <f t="shared" si="210"/>
        <v>9210.0000000000036</v>
      </c>
      <c r="AA709" s="65" t="s">
        <v>52</v>
      </c>
      <c r="AU709" s="23">
        <f t="shared" si="215"/>
        <v>-2</v>
      </c>
      <c r="AV709" s="23" t="str">
        <f t="shared" si="215"/>
        <v/>
      </c>
      <c r="AW709" s="23" t="str">
        <f t="shared" si="215"/>
        <v/>
      </c>
      <c r="AX709" s="23" t="str">
        <f t="shared" si="215"/>
        <v/>
      </c>
      <c r="AY709" s="23" t="str">
        <f t="shared" si="215"/>
        <v/>
      </c>
      <c r="AZ709" s="23"/>
      <c r="BA709" s="25">
        <v>2.7</v>
      </c>
      <c r="BB709" s="25">
        <v>3.15</v>
      </c>
      <c r="BC709" s="25">
        <f t="shared" si="213"/>
        <v>4.3</v>
      </c>
      <c r="BD709" s="25">
        <f t="shared" si="216"/>
        <v>2.9995000000000003</v>
      </c>
      <c r="BE709" t="s">
        <v>970</v>
      </c>
      <c r="BF709" s="55">
        <f t="shared" si="217"/>
        <v>0</v>
      </c>
      <c r="BG709" s="66"/>
      <c r="BH709" s="66"/>
      <c r="BI709" s="25"/>
      <c r="BJ709" s="25"/>
      <c r="BK709" s="20"/>
      <c r="BL709" s="24"/>
      <c r="BM709" s="25"/>
      <c r="BN709" s="25"/>
      <c r="BO709" s="25"/>
      <c r="BP709" s="126"/>
    </row>
    <row r="710" spans="1:68" x14ac:dyDescent="0.2">
      <c r="A710" s="56">
        <v>45423</v>
      </c>
      <c r="B710" s="60" t="s">
        <v>892</v>
      </c>
      <c r="C710" s="24" t="s">
        <v>878</v>
      </c>
      <c r="D710" s="24" t="s">
        <v>573</v>
      </c>
      <c r="F710" s="74" t="s">
        <v>51</v>
      </c>
      <c r="G710" s="74" t="s">
        <v>103</v>
      </c>
      <c r="H710" s="24" t="s">
        <v>58</v>
      </c>
      <c r="I710" s="61" t="s">
        <v>96</v>
      </c>
      <c r="J710" s="61" t="s">
        <v>159</v>
      </c>
      <c r="K710" s="87" t="s">
        <v>1271</v>
      </c>
      <c r="L710" s="122">
        <v>2</v>
      </c>
      <c r="M710" s="74" t="s">
        <v>105</v>
      </c>
      <c r="N710" s="60" t="s">
        <v>6</v>
      </c>
      <c r="R710" s="79">
        <v>3.5</v>
      </c>
      <c r="S710" s="65" t="s">
        <v>373</v>
      </c>
      <c r="T710" s="66" t="str">
        <f t="shared" si="204"/>
        <v>0.00</v>
      </c>
      <c r="U710" s="66">
        <f t="shared" si="205"/>
        <v>-2</v>
      </c>
      <c r="V710" s="66">
        <f t="shared" si="206"/>
        <v>90.100000000000037</v>
      </c>
      <c r="W710" s="66">
        <f t="shared" si="207"/>
        <v>1559.5</v>
      </c>
      <c r="X710" s="20">
        <f t="shared" si="208"/>
        <v>5.7774927861494095E-2</v>
      </c>
      <c r="Y710" s="67">
        <f t="shared" si="209"/>
        <v>0.90100000000000036</v>
      </c>
      <c r="Z710" s="68">
        <f t="shared" si="210"/>
        <v>9010.0000000000036</v>
      </c>
      <c r="AA710" s="65" t="s">
        <v>52</v>
      </c>
      <c r="AU710" s="23">
        <f t="shared" si="215"/>
        <v>-2</v>
      </c>
      <c r="AV710" s="23" t="str">
        <f t="shared" si="215"/>
        <v/>
      </c>
      <c r="AW710" s="23" t="str">
        <f t="shared" si="215"/>
        <v/>
      </c>
      <c r="AX710" s="23" t="str">
        <f t="shared" si="215"/>
        <v/>
      </c>
      <c r="AY710" s="23" t="str">
        <f t="shared" si="215"/>
        <v/>
      </c>
      <c r="AZ710" s="23"/>
      <c r="BA710" s="25">
        <v>3.7</v>
      </c>
      <c r="BB710" s="25">
        <v>4.04</v>
      </c>
      <c r="BC710" s="25">
        <f t="shared" si="213"/>
        <v>6.08</v>
      </c>
      <c r="BD710" s="25">
        <f t="shared" si="216"/>
        <v>3.8272000000000004</v>
      </c>
      <c r="BE710" t="s">
        <v>969</v>
      </c>
      <c r="BF710" s="55">
        <f t="shared" si="217"/>
        <v>0</v>
      </c>
      <c r="BG710" s="66"/>
      <c r="BH710" s="66"/>
      <c r="BI710" s="25"/>
      <c r="BJ710" s="25"/>
      <c r="BK710" s="20"/>
      <c r="BL710" s="24"/>
      <c r="BM710" s="25"/>
      <c r="BN710" s="25"/>
      <c r="BO710" s="25"/>
      <c r="BP710" s="126"/>
    </row>
    <row r="711" spans="1:68" x14ac:dyDescent="0.2">
      <c r="A711" s="56">
        <v>45423</v>
      </c>
      <c r="B711" s="60" t="s">
        <v>892</v>
      </c>
      <c r="C711" s="24" t="s">
        <v>779</v>
      </c>
      <c r="D711" s="24" t="s">
        <v>573</v>
      </c>
      <c r="F711" s="74" t="s">
        <v>51</v>
      </c>
      <c r="G711" s="74" t="s">
        <v>103</v>
      </c>
      <c r="H711" s="24" t="s">
        <v>176</v>
      </c>
      <c r="I711" s="61" t="s">
        <v>202</v>
      </c>
      <c r="J711" s="61" t="s">
        <v>1272</v>
      </c>
      <c r="K711" s="24" t="s">
        <v>1273</v>
      </c>
      <c r="L711" s="122">
        <v>1</v>
      </c>
      <c r="M711" s="74" t="s">
        <v>105</v>
      </c>
      <c r="N711" s="60" t="s">
        <v>6</v>
      </c>
      <c r="R711" s="79">
        <v>9</v>
      </c>
      <c r="S711" s="65" t="s">
        <v>363</v>
      </c>
      <c r="T711" s="66" t="str">
        <f t="shared" si="204"/>
        <v>0.00</v>
      </c>
      <c r="U711" s="66">
        <f t="shared" si="205"/>
        <v>-1</v>
      </c>
      <c r="V711" s="66">
        <f t="shared" si="206"/>
        <v>89.100000000000037</v>
      </c>
      <c r="W711" s="66">
        <f t="shared" si="207"/>
        <v>1560.5</v>
      </c>
      <c r="X711" s="20">
        <f t="shared" si="208"/>
        <v>5.7097084267862891E-2</v>
      </c>
      <c r="Y711" s="67">
        <f t="shared" si="209"/>
        <v>0.89100000000000035</v>
      </c>
      <c r="Z711" s="68">
        <f t="shared" si="210"/>
        <v>8910.0000000000036</v>
      </c>
      <c r="AA711" s="65" t="s">
        <v>52</v>
      </c>
      <c r="AU711" s="23">
        <f t="shared" si="215"/>
        <v>-1</v>
      </c>
      <c r="AV711" s="23" t="str">
        <f t="shared" si="215"/>
        <v/>
      </c>
      <c r="AW711" s="23" t="str">
        <f t="shared" si="215"/>
        <v/>
      </c>
      <c r="AX711" s="23" t="str">
        <f t="shared" si="215"/>
        <v/>
      </c>
      <c r="AY711" s="23" t="str">
        <f t="shared" si="215"/>
        <v/>
      </c>
      <c r="AZ711" s="23"/>
      <c r="BA711" s="25">
        <v>13</v>
      </c>
      <c r="BB711" s="25">
        <v>7.91</v>
      </c>
      <c r="BC711" s="25">
        <f t="shared" si="213"/>
        <v>6.91</v>
      </c>
      <c r="BD711" s="25">
        <f t="shared" si="216"/>
        <v>7.4263000000000003</v>
      </c>
      <c r="BE711" t="s">
        <v>970</v>
      </c>
      <c r="BF711" s="55">
        <f t="shared" si="217"/>
        <v>0</v>
      </c>
      <c r="BG711" s="66"/>
      <c r="BH711" s="66"/>
      <c r="BI711" s="25"/>
      <c r="BJ711" s="25"/>
      <c r="BK711" s="20"/>
      <c r="BL711" s="24"/>
      <c r="BM711" s="25"/>
      <c r="BN711" s="25"/>
      <c r="BO711" s="25"/>
      <c r="BP711" s="126"/>
    </row>
    <row r="712" spans="1:68" x14ac:dyDescent="0.2">
      <c r="A712" s="56">
        <v>45423</v>
      </c>
      <c r="B712" s="60" t="s">
        <v>892</v>
      </c>
      <c r="C712" s="24" t="s">
        <v>1276</v>
      </c>
      <c r="D712" s="24" t="s">
        <v>573</v>
      </c>
      <c r="F712" s="74" t="s">
        <v>51</v>
      </c>
      <c r="G712" s="74" t="s">
        <v>103</v>
      </c>
      <c r="H712" s="24" t="s">
        <v>115</v>
      </c>
      <c r="I712" s="24">
        <v>2</v>
      </c>
      <c r="J712" s="24">
        <v>2</v>
      </c>
      <c r="K712" s="26" t="s">
        <v>1269</v>
      </c>
      <c r="L712" s="122">
        <v>2</v>
      </c>
      <c r="M712" s="74" t="s">
        <v>105</v>
      </c>
      <c r="N712" s="60" t="s">
        <v>6</v>
      </c>
      <c r="R712" s="79">
        <v>5.0999999999999996</v>
      </c>
      <c r="S712" s="65" t="s">
        <v>372</v>
      </c>
      <c r="T712" s="66">
        <f t="shared" si="204"/>
        <v>10.199999999999999</v>
      </c>
      <c r="U712" s="66">
        <f t="shared" si="205"/>
        <v>8.1999999999999993</v>
      </c>
      <c r="V712" s="66">
        <f t="shared" si="206"/>
        <v>97.30000000000004</v>
      </c>
      <c r="W712" s="66">
        <f t="shared" si="207"/>
        <v>1562.5</v>
      </c>
      <c r="X712" s="20">
        <f t="shared" si="208"/>
        <v>6.2272000000000029E-2</v>
      </c>
      <c r="Y712" s="67">
        <f t="shared" si="209"/>
        <v>0.97300000000000042</v>
      </c>
      <c r="Z712" s="68">
        <f t="shared" si="210"/>
        <v>9730.0000000000036</v>
      </c>
      <c r="AA712" s="65" t="s">
        <v>53</v>
      </c>
      <c r="AU712" s="23">
        <f t="shared" si="215"/>
        <v>8.1999999999999993</v>
      </c>
      <c r="AV712" s="23" t="str">
        <f t="shared" si="215"/>
        <v/>
      </c>
      <c r="AW712" s="23" t="str">
        <f t="shared" si="215"/>
        <v/>
      </c>
      <c r="AX712" s="23" t="str">
        <f t="shared" si="215"/>
        <v/>
      </c>
      <c r="AY712" s="23" t="str">
        <f t="shared" si="215"/>
        <v/>
      </c>
      <c r="AZ712" s="23"/>
      <c r="BA712" s="25">
        <v>2.8</v>
      </c>
      <c r="BB712" s="25">
        <v>3.28</v>
      </c>
      <c r="BC712" s="25">
        <f t="shared" si="213"/>
        <v>4.5599999999999996</v>
      </c>
      <c r="BD712" s="25">
        <f t="shared" si="216"/>
        <v>3.1204000000000001</v>
      </c>
      <c r="BE712" t="s">
        <v>970</v>
      </c>
      <c r="BF712" s="55">
        <f t="shared" si="217"/>
        <v>0</v>
      </c>
      <c r="BG712" s="66"/>
      <c r="BH712" s="66"/>
      <c r="BI712" s="25"/>
      <c r="BJ712" s="25"/>
      <c r="BK712" s="20"/>
      <c r="BL712" s="24"/>
      <c r="BM712" s="25"/>
      <c r="BN712" s="25"/>
      <c r="BO712" s="25"/>
      <c r="BP712" s="126"/>
    </row>
    <row r="713" spans="1:68" x14ac:dyDescent="0.2">
      <c r="A713" s="56">
        <v>45425</v>
      </c>
      <c r="B713" s="60" t="s">
        <v>892</v>
      </c>
      <c r="C713" s="24" t="s">
        <v>1281</v>
      </c>
      <c r="D713" s="24" t="s">
        <v>621</v>
      </c>
      <c r="F713" s="74" t="s">
        <v>51</v>
      </c>
      <c r="G713" s="74" t="s">
        <v>103</v>
      </c>
      <c r="H713" s="24" t="s">
        <v>1220</v>
      </c>
      <c r="I713" s="61" t="s">
        <v>95</v>
      </c>
      <c r="J713" s="24">
        <v>1</v>
      </c>
      <c r="K713" s="26" t="s">
        <v>1282</v>
      </c>
      <c r="L713" s="122">
        <v>1</v>
      </c>
      <c r="M713" s="74" t="s">
        <v>105</v>
      </c>
      <c r="N713" s="60" t="s">
        <v>6</v>
      </c>
      <c r="R713" s="79">
        <v>5</v>
      </c>
      <c r="S713" s="65" t="s">
        <v>372</v>
      </c>
      <c r="T713" s="66">
        <f t="shared" si="204"/>
        <v>5</v>
      </c>
      <c r="U713" s="66">
        <f t="shared" si="205"/>
        <v>4</v>
      </c>
      <c r="V713" s="66">
        <f t="shared" si="206"/>
        <v>101.30000000000004</v>
      </c>
      <c r="W713" s="66">
        <f t="shared" si="207"/>
        <v>1563.5</v>
      </c>
      <c r="X713" s="20">
        <f t="shared" si="208"/>
        <v>6.4790534058202773E-2</v>
      </c>
      <c r="Y713" s="67">
        <f t="shared" si="209"/>
        <v>1.0130000000000003</v>
      </c>
      <c r="Z713" s="68">
        <f t="shared" si="210"/>
        <v>10130.000000000004</v>
      </c>
      <c r="AA713" s="65" t="s">
        <v>53</v>
      </c>
      <c r="AU713" s="23">
        <f t="shared" si="215"/>
        <v>4</v>
      </c>
      <c r="AV713" s="23" t="str">
        <f t="shared" si="215"/>
        <v/>
      </c>
      <c r="AW713" s="23" t="str">
        <f t="shared" si="215"/>
        <v/>
      </c>
      <c r="AX713" s="23" t="str">
        <f t="shared" si="215"/>
        <v/>
      </c>
      <c r="AY713" s="23" t="str">
        <f t="shared" si="215"/>
        <v/>
      </c>
      <c r="AZ713" s="23"/>
      <c r="BA713" s="25">
        <v>5.2</v>
      </c>
      <c r="BB713" s="25">
        <v>4.87</v>
      </c>
      <c r="BC713" s="25">
        <f t="shared" si="213"/>
        <v>3.87</v>
      </c>
      <c r="BD713" s="25">
        <f t="shared" si="216"/>
        <v>4.5991</v>
      </c>
      <c r="BE713" t="s">
        <v>970</v>
      </c>
      <c r="BF713" s="55">
        <f t="shared" si="217"/>
        <v>0</v>
      </c>
      <c r="BG713" s="66"/>
      <c r="BH713" s="66"/>
      <c r="BI713" s="25"/>
      <c r="BJ713" s="25"/>
      <c r="BK713" s="20"/>
      <c r="BL713" s="24"/>
      <c r="BM713" s="25"/>
      <c r="BN713" s="25"/>
      <c r="BO713" s="25"/>
      <c r="BP713" s="126"/>
    </row>
    <row r="714" spans="1:68" x14ac:dyDescent="0.2">
      <c r="A714" s="56">
        <v>45427</v>
      </c>
      <c r="B714" s="60" t="s">
        <v>892</v>
      </c>
      <c r="C714" s="92" t="s">
        <v>1440</v>
      </c>
      <c r="D714" s="24" t="s">
        <v>397</v>
      </c>
      <c r="F714" s="74" t="s">
        <v>51</v>
      </c>
      <c r="G714" s="74" t="s">
        <v>103</v>
      </c>
      <c r="H714" s="24" t="s">
        <v>55</v>
      </c>
      <c r="I714" s="24">
        <v>8</v>
      </c>
      <c r="J714" s="24">
        <v>16</v>
      </c>
      <c r="K714" s="27" t="s">
        <v>1441</v>
      </c>
      <c r="L714" s="122">
        <v>1</v>
      </c>
      <c r="M714" s="74" t="s">
        <v>105</v>
      </c>
      <c r="N714" s="60" t="s">
        <v>6</v>
      </c>
      <c r="R714" s="79">
        <v>4.5999999999999996</v>
      </c>
      <c r="S714" s="65" t="s">
        <v>371</v>
      </c>
      <c r="T714" s="66" t="str">
        <f t="shared" si="204"/>
        <v>0.00</v>
      </c>
      <c r="U714" s="66">
        <f t="shared" si="205"/>
        <v>-1</v>
      </c>
      <c r="V714" s="66">
        <f t="shared" si="206"/>
        <v>100.30000000000004</v>
      </c>
      <c r="W714" s="66">
        <f t="shared" si="207"/>
        <v>1564.5</v>
      </c>
      <c r="X714" s="20">
        <f t="shared" si="208"/>
        <v>6.4109939277724542E-2</v>
      </c>
      <c r="Y714" s="67">
        <f t="shared" si="209"/>
        <v>1.0030000000000003</v>
      </c>
      <c r="Z714" s="68">
        <f t="shared" si="210"/>
        <v>10030.000000000004</v>
      </c>
      <c r="AA714" s="65" t="s">
        <v>52</v>
      </c>
      <c r="AU714" s="23">
        <f t="shared" si="215"/>
        <v>-1</v>
      </c>
      <c r="AV714" s="23" t="str">
        <f t="shared" si="215"/>
        <v/>
      </c>
      <c r="AW714" s="23" t="str">
        <f t="shared" si="215"/>
        <v/>
      </c>
      <c r="AX714" s="23" t="str">
        <f t="shared" si="215"/>
        <v/>
      </c>
      <c r="AY714" s="23" t="str">
        <f t="shared" si="215"/>
        <v/>
      </c>
      <c r="AZ714" s="23"/>
      <c r="BA714" s="25">
        <v>0</v>
      </c>
      <c r="BB714" s="25">
        <v>0</v>
      </c>
      <c r="BC714" s="25">
        <f t="shared" si="213"/>
        <v>-1</v>
      </c>
      <c r="BD714" s="25">
        <f t="shared" si="216"/>
        <v>6.9999999999999951E-2</v>
      </c>
      <c r="BE714" t="s">
        <v>969</v>
      </c>
      <c r="BF714" s="55">
        <f t="shared" si="217"/>
        <v>0</v>
      </c>
      <c r="BG714" s="66"/>
      <c r="BH714" s="66"/>
      <c r="BI714" s="25"/>
      <c r="BJ714" s="25"/>
      <c r="BK714" s="20"/>
      <c r="BL714" s="24"/>
      <c r="BM714" s="25"/>
      <c r="BN714" s="25"/>
      <c r="BO714" s="25"/>
      <c r="BP714" s="126"/>
    </row>
    <row r="715" spans="1:68" x14ac:dyDescent="0.2">
      <c r="A715" s="56">
        <v>45430</v>
      </c>
      <c r="B715" s="60" t="s">
        <v>892</v>
      </c>
      <c r="C715" s="24" t="s">
        <v>1285</v>
      </c>
      <c r="D715" s="24" t="s">
        <v>573</v>
      </c>
      <c r="F715" s="74" t="s">
        <v>51</v>
      </c>
      <c r="G715" s="74" t="s">
        <v>103</v>
      </c>
      <c r="H715" s="24" t="s">
        <v>287</v>
      </c>
      <c r="I715" s="24">
        <v>3</v>
      </c>
      <c r="J715" s="24">
        <v>3</v>
      </c>
      <c r="K715" s="26" t="s">
        <v>1287</v>
      </c>
      <c r="L715" s="122">
        <v>2</v>
      </c>
      <c r="M715" s="74" t="s">
        <v>357</v>
      </c>
      <c r="N715" s="60" t="s">
        <v>6</v>
      </c>
      <c r="R715" s="79">
        <v>2.7</v>
      </c>
      <c r="S715" s="65" t="s">
        <v>372</v>
      </c>
      <c r="T715" s="66">
        <f t="shared" si="204"/>
        <v>5.4</v>
      </c>
      <c r="U715" s="66">
        <f t="shared" si="205"/>
        <v>3.4000000000000004</v>
      </c>
      <c r="V715" s="66">
        <f t="shared" si="206"/>
        <v>103.70000000000005</v>
      </c>
      <c r="W715" s="66">
        <f t="shared" si="207"/>
        <v>1566.5</v>
      </c>
      <c r="X715" s="20">
        <f t="shared" si="208"/>
        <v>6.6198531758697762E-2</v>
      </c>
      <c r="Y715" s="67">
        <f t="shared" si="209"/>
        <v>1.0370000000000004</v>
      </c>
      <c r="Z715" s="68">
        <f t="shared" si="210"/>
        <v>10370.000000000004</v>
      </c>
      <c r="AA715" s="65" t="s">
        <v>53</v>
      </c>
      <c r="AU715" s="23">
        <f t="shared" si="215"/>
        <v>3.4000000000000004</v>
      </c>
      <c r="AV715" s="23" t="str">
        <f t="shared" si="215"/>
        <v/>
      </c>
      <c r="AW715" s="23" t="str">
        <f t="shared" si="215"/>
        <v/>
      </c>
      <c r="AX715" s="23" t="str">
        <f t="shared" si="215"/>
        <v/>
      </c>
      <c r="AY715" s="23" t="str">
        <f t="shared" si="215"/>
        <v/>
      </c>
      <c r="AZ715" s="23"/>
      <c r="BA715" s="25">
        <v>2.7</v>
      </c>
      <c r="BB715" s="25">
        <v>2.2000000000000002</v>
      </c>
      <c r="BC715" s="25">
        <f t="shared" si="213"/>
        <v>2.4000000000000004</v>
      </c>
      <c r="BD715" s="25">
        <f t="shared" si="216"/>
        <v>2.1160000000000005</v>
      </c>
      <c r="BE715" t="s">
        <v>969</v>
      </c>
      <c r="BF715" s="55">
        <f t="shared" si="217"/>
        <v>0</v>
      </c>
      <c r="BG715" s="66"/>
      <c r="BH715" s="66"/>
      <c r="BI715" s="25"/>
      <c r="BJ715" s="25"/>
      <c r="BK715" s="20"/>
      <c r="BL715" s="24"/>
      <c r="BM715" s="25"/>
      <c r="BN715" s="25"/>
      <c r="BO715" s="25"/>
      <c r="BP715" s="126"/>
    </row>
    <row r="716" spans="1:68" x14ac:dyDescent="0.2">
      <c r="A716" s="56">
        <v>45430</v>
      </c>
      <c r="B716" s="60" t="s">
        <v>892</v>
      </c>
      <c r="C716" s="24" t="s">
        <v>1285</v>
      </c>
      <c r="D716" s="24" t="s">
        <v>573</v>
      </c>
      <c r="F716" s="74" t="s">
        <v>51</v>
      </c>
      <c r="G716" s="74" t="s">
        <v>103</v>
      </c>
      <c r="H716" s="24" t="s">
        <v>124</v>
      </c>
      <c r="I716" s="61" t="s">
        <v>90</v>
      </c>
      <c r="J716" s="61" t="s">
        <v>159</v>
      </c>
      <c r="K716" s="24" t="s">
        <v>1286</v>
      </c>
      <c r="L716" s="122">
        <v>1</v>
      </c>
      <c r="M716" s="74" t="s">
        <v>105</v>
      </c>
      <c r="N716" s="60" t="s">
        <v>6</v>
      </c>
      <c r="R716" s="79">
        <v>6</v>
      </c>
      <c r="S716" s="65" t="s">
        <v>363</v>
      </c>
      <c r="T716" s="66" t="str">
        <f t="shared" si="204"/>
        <v>0.00</v>
      </c>
      <c r="U716" s="66">
        <f t="shared" si="205"/>
        <v>-1</v>
      </c>
      <c r="V716" s="66">
        <f t="shared" si="206"/>
        <v>102.70000000000005</v>
      </c>
      <c r="W716" s="66">
        <f t="shared" si="207"/>
        <v>1567.5</v>
      </c>
      <c r="X716" s="20">
        <f t="shared" si="208"/>
        <v>6.5518341307815017E-2</v>
      </c>
      <c r="Y716" s="67">
        <f t="shared" si="209"/>
        <v>1.0270000000000004</v>
      </c>
      <c r="Z716" s="68">
        <f t="shared" si="210"/>
        <v>10270.000000000004</v>
      </c>
      <c r="AA716" s="65" t="s">
        <v>52</v>
      </c>
      <c r="AU716" s="23">
        <f t="shared" si="215"/>
        <v>-1</v>
      </c>
      <c r="AV716" s="23" t="str">
        <f t="shared" si="215"/>
        <v/>
      </c>
      <c r="AW716" s="23" t="str">
        <f t="shared" si="215"/>
        <v/>
      </c>
      <c r="AX716" s="23" t="str">
        <f t="shared" si="215"/>
        <v/>
      </c>
      <c r="AY716" s="23" t="str">
        <f t="shared" si="215"/>
        <v/>
      </c>
      <c r="AZ716" s="23"/>
      <c r="BA716" s="25">
        <v>8</v>
      </c>
      <c r="BB716" s="25">
        <v>9.15</v>
      </c>
      <c r="BC716" s="25">
        <f t="shared" si="213"/>
        <v>8.15</v>
      </c>
      <c r="BD716" s="25">
        <f t="shared" si="216"/>
        <v>8.5794999999999995</v>
      </c>
      <c r="BE716" t="s">
        <v>969</v>
      </c>
      <c r="BF716" s="55">
        <f t="shared" si="217"/>
        <v>0</v>
      </c>
      <c r="BG716" s="66"/>
      <c r="BH716" s="66"/>
      <c r="BI716" s="25"/>
      <c r="BJ716" s="25"/>
      <c r="BK716" s="20"/>
      <c r="BL716" s="24"/>
      <c r="BM716" s="25"/>
      <c r="BN716" s="25"/>
      <c r="BO716" s="25"/>
      <c r="BP716" s="126"/>
    </row>
    <row r="717" spans="1:68" x14ac:dyDescent="0.2">
      <c r="A717" s="56">
        <v>45431</v>
      </c>
      <c r="B717" s="60" t="s">
        <v>892</v>
      </c>
      <c r="C717" s="24" t="s">
        <v>1288</v>
      </c>
      <c r="D717" s="24" t="s">
        <v>577</v>
      </c>
      <c r="F717" s="74" t="s">
        <v>51</v>
      </c>
      <c r="G717" s="74" t="s">
        <v>103</v>
      </c>
      <c r="H717" s="24" t="s">
        <v>85</v>
      </c>
      <c r="I717" s="24">
        <v>9</v>
      </c>
      <c r="J717" s="24">
        <v>2</v>
      </c>
      <c r="K717" s="87" t="s">
        <v>1289</v>
      </c>
      <c r="L717" s="122">
        <v>2</v>
      </c>
      <c r="M717" s="74" t="s">
        <v>105</v>
      </c>
      <c r="N717" s="60" t="s">
        <v>6</v>
      </c>
      <c r="R717" s="79">
        <v>3.5</v>
      </c>
      <c r="S717" s="65" t="s">
        <v>373</v>
      </c>
      <c r="T717" s="66" t="str">
        <f t="shared" si="204"/>
        <v>0.00</v>
      </c>
      <c r="U717" s="66">
        <f t="shared" si="205"/>
        <v>-2</v>
      </c>
      <c r="V717" s="66">
        <f t="shared" si="206"/>
        <v>100.70000000000005</v>
      </c>
      <c r="W717" s="66">
        <f t="shared" si="207"/>
        <v>1569.5</v>
      </c>
      <c r="X717" s="20">
        <f t="shared" si="208"/>
        <v>6.4160560688117263E-2</v>
      </c>
      <c r="Y717" s="67">
        <f t="shared" si="209"/>
        <v>1.0070000000000006</v>
      </c>
      <c r="Z717" s="68">
        <f t="shared" si="210"/>
        <v>10070.000000000004</v>
      </c>
      <c r="AA717" s="65" t="s">
        <v>52</v>
      </c>
      <c r="AU717" s="23">
        <f t="shared" si="215"/>
        <v>-2</v>
      </c>
      <c r="AV717" s="23" t="str">
        <f t="shared" si="215"/>
        <v/>
      </c>
      <c r="AW717" s="23" t="str">
        <f t="shared" si="215"/>
        <v/>
      </c>
      <c r="AX717" s="23" t="str">
        <f t="shared" si="215"/>
        <v/>
      </c>
      <c r="AY717" s="23" t="str">
        <f t="shared" si="215"/>
        <v/>
      </c>
      <c r="AZ717" s="23"/>
      <c r="BA717" s="25">
        <v>0</v>
      </c>
      <c r="BB717" s="25">
        <v>0</v>
      </c>
      <c r="BC717" s="25">
        <f t="shared" si="213"/>
        <v>-2</v>
      </c>
      <c r="BD717" s="25">
        <f>0.94*(BB717-1)+1</f>
        <v>6.0000000000000053E-2</v>
      </c>
      <c r="BE717" t="s">
        <v>969</v>
      </c>
      <c r="BF717" s="55">
        <f t="shared" si="217"/>
        <v>0</v>
      </c>
      <c r="BG717" s="66"/>
      <c r="BH717" s="66"/>
      <c r="BI717" s="25"/>
      <c r="BJ717" s="25"/>
      <c r="BK717" s="20"/>
      <c r="BL717" s="24"/>
      <c r="BM717" s="25"/>
      <c r="BN717" s="25"/>
      <c r="BO717" s="25"/>
      <c r="BP717" s="126"/>
    </row>
    <row r="718" spans="1:68" x14ac:dyDescent="0.2">
      <c r="A718" s="56">
        <v>45433</v>
      </c>
      <c r="B718" s="60" t="s">
        <v>892</v>
      </c>
      <c r="C718" s="24" t="s">
        <v>1292</v>
      </c>
      <c r="D718" s="24" t="s">
        <v>584</v>
      </c>
      <c r="F718" s="74" t="s">
        <v>51</v>
      </c>
      <c r="G718" s="74" t="s">
        <v>103</v>
      </c>
      <c r="H718" s="24" t="s">
        <v>1293</v>
      </c>
      <c r="I718" s="24">
        <v>4</v>
      </c>
      <c r="J718" s="24">
        <v>5</v>
      </c>
      <c r="K718" s="27" t="s">
        <v>1294</v>
      </c>
      <c r="L718" s="122">
        <v>1</v>
      </c>
      <c r="M718" s="74" t="s">
        <v>105</v>
      </c>
      <c r="N718" s="60" t="s">
        <v>6</v>
      </c>
      <c r="R718" s="79">
        <v>8</v>
      </c>
      <c r="S718" s="65" t="s">
        <v>371</v>
      </c>
      <c r="T718" s="66" t="str">
        <f t="shared" si="204"/>
        <v>0.00</v>
      </c>
      <c r="U718" s="66">
        <f t="shared" si="205"/>
        <v>-1</v>
      </c>
      <c r="V718" s="66">
        <f t="shared" si="206"/>
        <v>99.700000000000045</v>
      </c>
      <c r="W718" s="66">
        <f t="shared" si="207"/>
        <v>1570.5</v>
      </c>
      <c r="X718" s="20">
        <f t="shared" si="208"/>
        <v>6.3482967207895605E-2</v>
      </c>
      <c r="Y718" s="67">
        <f t="shared" si="209"/>
        <v>0.99700000000000044</v>
      </c>
      <c r="Z718" s="68">
        <f t="shared" si="210"/>
        <v>9970.0000000000036</v>
      </c>
      <c r="AA718" s="65" t="s">
        <v>52</v>
      </c>
      <c r="AU718" s="23">
        <f t="shared" si="215"/>
        <v>-1</v>
      </c>
      <c r="AV718" s="23" t="str">
        <f t="shared" si="215"/>
        <v/>
      </c>
      <c r="AW718" s="23" t="str">
        <f t="shared" si="215"/>
        <v/>
      </c>
      <c r="AX718" s="23" t="str">
        <f t="shared" si="215"/>
        <v/>
      </c>
      <c r="AY718" s="23" t="str">
        <f t="shared" si="215"/>
        <v/>
      </c>
      <c r="AZ718" s="23"/>
      <c r="BA718" s="25">
        <v>11.2</v>
      </c>
      <c r="BB718" s="25">
        <v>12</v>
      </c>
      <c r="BC718" s="25">
        <f t="shared" ref="BC718:BC760" si="218">((BB718*(L718))-(L718))</f>
        <v>11</v>
      </c>
      <c r="BD718" s="25">
        <f t="shared" ref="BD718:BD721" si="219">0.93*(BB718-1)+1</f>
        <v>11.23</v>
      </c>
      <c r="BE718" t="s">
        <v>969</v>
      </c>
      <c r="BF718" s="55">
        <f t="shared" si="217"/>
        <v>0</v>
      </c>
      <c r="BG718" s="66"/>
      <c r="BH718" s="66"/>
      <c r="BI718" s="25"/>
      <c r="BJ718" s="25"/>
      <c r="BK718" s="20"/>
      <c r="BL718" s="24"/>
      <c r="BM718" s="25"/>
      <c r="BN718" s="25"/>
      <c r="BO718" s="25"/>
      <c r="BP718" s="126"/>
    </row>
    <row r="719" spans="1:68" x14ac:dyDescent="0.2">
      <c r="A719" s="56">
        <v>45433</v>
      </c>
      <c r="B719" s="60" t="s">
        <v>892</v>
      </c>
      <c r="C719" s="24" t="s">
        <v>1292</v>
      </c>
      <c r="D719" s="24" t="s">
        <v>584</v>
      </c>
      <c r="F719" s="74" t="s">
        <v>51</v>
      </c>
      <c r="G719" s="74" t="s">
        <v>103</v>
      </c>
      <c r="H719" s="24" t="s">
        <v>1293</v>
      </c>
      <c r="I719" s="24">
        <v>4</v>
      </c>
      <c r="J719" s="24">
        <v>5</v>
      </c>
      <c r="K719" s="26" t="s">
        <v>1294</v>
      </c>
      <c r="L719" s="122">
        <v>1</v>
      </c>
      <c r="M719" s="74" t="s">
        <v>105</v>
      </c>
      <c r="N719" s="60" t="s">
        <v>7</v>
      </c>
      <c r="R719" s="79">
        <v>1.9</v>
      </c>
      <c r="S719" s="65" t="s">
        <v>371</v>
      </c>
      <c r="T719" s="66">
        <f t="shared" si="204"/>
        <v>1.9</v>
      </c>
      <c r="U719" s="66">
        <f t="shared" si="205"/>
        <v>0.89999999999999991</v>
      </c>
      <c r="V719" s="66">
        <f t="shared" si="206"/>
        <v>100.60000000000005</v>
      </c>
      <c r="W719" s="66">
        <f t="shared" si="207"/>
        <v>1571.5</v>
      </c>
      <c r="X719" s="20">
        <f t="shared" si="208"/>
        <v>6.4015272033089432E-2</v>
      </c>
      <c r="Y719" s="67">
        <f t="shared" si="209"/>
        <v>1.0060000000000004</v>
      </c>
      <c r="Z719" s="68">
        <f t="shared" si="210"/>
        <v>10060.000000000005</v>
      </c>
      <c r="AA719" s="65" t="s">
        <v>53</v>
      </c>
      <c r="AU719" s="23">
        <f t="shared" si="215"/>
        <v>0.89999999999999991</v>
      </c>
      <c r="AV719" s="23" t="str">
        <f t="shared" si="215"/>
        <v/>
      </c>
      <c r="AW719" s="23" t="str">
        <f t="shared" si="215"/>
        <v/>
      </c>
      <c r="AX719" s="23" t="str">
        <f t="shared" si="215"/>
        <v/>
      </c>
      <c r="AY719" s="23" t="str">
        <f t="shared" si="215"/>
        <v/>
      </c>
      <c r="AZ719" s="23"/>
      <c r="BA719" s="25">
        <v>1.7</v>
      </c>
      <c r="BB719" s="25">
        <v>1.88</v>
      </c>
      <c r="BC719" s="25">
        <f t="shared" si="218"/>
        <v>0.87999999999999989</v>
      </c>
      <c r="BD719" s="25">
        <f t="shared" si="219"/>
        <v>1.8184</v>
      </c>
      <c r="BE719" t="s">
        <v>969</v>
      </c>
      <c r="BF719" s="55">
        <f t="shared" si="217"/>
        <v>0</v>
      </c>
      <c r="BG719" s="66"/>
      <c r="BH719" s="66"/>
      <c r="BI719" s="25"/>
      <c r="BJ719" s="25"/>
      <c r="BK719" s="20"/>
      <c r="BL719" s="24"/>
      <c r="BM719" s="25"/>
      <c r="BN719" s="25"/>
      <c r="BO719" s="25"/>
      <c r="BP719" s="126"/>
    </row>
    <row r="720" spans="1:68" x14ac:dyDescent="0.2">
      <c r="A720" s="56">
        <v>45434</v>
      </c>
      <c r="B720" s="60" t="s">
        <v>892</v>
      </c>
      <c r="C720" s="89" t="s">
        <v>1296</v>
      </c>
      <c r="D720" s="24" t="s">
        <v>397</v>
      </c>
      <c r="F720" s="74" t="s">
        <v>51</v>
      </c>
      <c r="G720" s="74" t="s">
        <v>103</v>
      </c>
      <c r="H720" s="24" t="s">
        <v>1064</v>
      </c>
      <c r="I720" s="24">
        <v>3</v>
      </c>
      <c r="J720" s="24">
        <v>9</v>
      </c>
      <c r="K720" s="24" t="s">
        <v>1297</v>
      </c>
      <c r="L720" s="122">
        <v>1</v>
      </c>
      <c r="M720" s="74" t="s">
        <v>105</v>
      </c>
      <c r="N720" s="60" t="s">
        <v>6</v>
      </c>
      <c r="R720" s="79">
        <v>9.9</v>
      </c>
      <c r="S720" s="65" t="s">
        <v>363</v>
      </c>
      <c r="T720" s="66" t="str">
        <f t="shared" si="204"/>
        <v>0.00</v>
      </c>
      <c r="U720" s="66">
        <f t="shared" si="205"/>
        <v>-1</v>
      </c>
      <c r="V720" s="66">
        <f t="shared" si="206"/>
        <v>99.600000000000051</v>
      </c>
      <c r="W720" s="66">
        <f t="shared" si="207"/>
        <v>1572.5</v>
      </c>
      <c r="X720" s="20">
        <f t="shared" si="208"/>
        <v>6.3338632750397486E-2</v>
      </c>
      <c r="Y720" s="67">
        <f t="shared" si="209"/>
        <v>0.99600000000000055</v>
      </c>
      <c r="Z720" s="68">
        <f t="shared" si="210"/>
        <v>9960.0000000000055</v>
      </c>
      <c r="AA720" s="65" t="s">
        <v>52</v>
      </c>
      <c r="AU720" s="23">
        <f t="shared" si="215"/>
        <v>-1</v>
      </c>
      <c r="AV720" s="23" t="str">
        <f t="shared" si="215"/>
        <v/>
      </c>
      <c r="AW720" s="23" t="str">
        <f t="shared" si="215"/>
        <v/>
      </c>
      <c r="AX720" s="23" t="str">
        <f t="shared" si="215"/>
        <v/>
      </c>
      <c r="AY720" s="23" t="str">
        <f t="shared" si="215"/>
        <v/>
      </c>
      <c r="AZ720" s="23"/>
      <c r="BA720" s="25">
        <v>10.8</v>
      </c>
      <c r="BB720" s="25">
        <v>14</v>
      </c>
      <c r="BC720" s="25">
        <f t="shared" si="218"/>
        <v>13</v>
      </c>
      <c r="BD720" s="25">
        <f t="shared" si="219"/>
        <v>13.09</v>
      </c>
      <c r="BE720" t="s">
        <v>969</v>
      </c>
      <c r="BF720" s="55">
        <f t="shared" si="217"/>
        <v>0</v>
      </c>
      <c r="BG720" s="66"/>
      <c r="BH720" s="66"/>
      <c r="BI720" s="25"/>
      <c r="BJ720" s="25"/>
      <c r="BK720" s="20"/>
      <c r="BL720" s="24"/>
      <c r="BM720" s="25"/>
      <c r="BN720" s="25"/>
      <c r="BO720" s="25"/>
      <c r="BP720" s="126"/>
    </row>
    <row r="721" spans="1:68" x14ac:dyDescent="0.2">
      <c r="A721" s="56">
        <v>45434</v>
      </c>
      <c r="B721" s="60" t="s">
        <v>892</v>
      </c>
      <c r="C721" s="89" t="s">
        <v>1296</v>
      </c>
      <c r="D721" s="24" t="s">
        <v>397</v>
      </c>
      <c r="F721" s="74" t="s">
        <v>51</v>
      </c>
      <c r="G721" s="74" t="s">
        <v>103</v>
      </c>
      <c r="H721" s="24" t="s">
        <v>1064</v>
      </c>
      <c r="I721" s="24">
        <v>3</v>
      </c>
      <c r="J721" s="24">
        <v>9</v>
      </c>
      <c r="K721" s="24" t="s">
        <v>1297</v>
      </c>
      <c r="L721" s="122">
        <v>1</v>
      </c>
      <c r="M721" s="74" t="s">
        <v>105</v>
      </c>
      <c r="N721" s="60" t="s">
        <v>7</v>
      </c>
      <c r="R721" s="79">
        <v>3.036</v>
      </c>
      <c r="S721" s="65" t="s">
        <v>363</v>
      </c>
      <c r="T721" s="66" t="str">
        <f t="shared" si="204"/>
        <v>0.00</v>
      </c>
      <c r="U721" s="66">
        <f t="shared" si="205"/>
        <v>-1</v>
      </c>
      <c r="V721" s="66">
        <f t="shared" si="206"/>
        <v>98.600000000000051</v>
      </c>
      <c r="W721" s="66">
        <f t="shared" si="207"/>
        <v>1573.5</v>
      </c>
      <c r="X721" s="20">
        <f t="shared" si="208"/>
        <v>6.266285351128062E-2</v>
      </c>
      <c r="Y721" s="67">
        <f t="shared" si="209"/>
        <v>0.98600000000000054</v>
      </c>
      <c r="Z721" s="68">
        <f t="shared" si="210"/>
        <v>9860.0000000000055</v>
      </c>
      <c r="AA721" s="65" t="s">
        <v>52</v>
      </c>
      <c r="AU721" s="23">
        <f t="shared" si="215"/>
        <v>-1</v>
      </c>
      <c r="AV721" s="23" t="str">
        <f t="shared" si="215"/>
        <v/>
      </c>
      <c r="AW721" s="23" t="str">
        <f t="shared" si="215"/>
        <v/>
      </c>
      <c r="AX721" s="23" t="str">
        <f t="shared" si="215"/>
        <v/>
      </c>
      <c r="AY721" s="23" t="str">
        <f t="shared" si="215"/>
        <v/>
      </c>
      <c r="AZ721" s="23"/>
      <c r="BA721" s="25">
        <v>2.8</v>
      </c>
      <c r="BB721" s="25">
        <v>3.4</v>
      </c>
      <c r="BC721" s="25">
        <f t="shared" si="218"/>
        <v>2.4</v>
      </c>
      <c r="BD721" s="25">
        <f t="shared" si="219"/>
        <v>3.2320000000000002</v>
      </c>
      <c r="BE721" t="s">
        <v>969</v>
      </c>
      <c r="BF721" s="55">
        <f t="shared" si="217"/>
        <v>0</v>
      </c>
      <c r="BG721" s="66"/>
      <c r="BH721" s="66"/>
      <c r="BI721" s="25"/>
      <c r="BJ721" s="25"/>
      <c r="BK721" s="20"/>
      <c r="BL721" s="24"/>
      <c r="BM721" s="25"/>
      <c r="BN721" s="25"/>
      <c r="BO721" s="25"/>
      <c r="BP721" s="126"/>
    </row>
    <row r="722" spans="1:68" x14ac:dyDescent="0.2">
      <c r="A722" s="56">
        <v>45435</v>
      </c>
      <c r="B722" s="60" t="s">
        <v>892</v>
      </c>
      <c r="C722" s="24" t="s">
        <v>1306</v>
      </c>
      <c r="D722" s="24" t="s">
        <v>398</v>
      </c>
      <c r="F722" s="74" t="s">
        <v>51</v>
      </c>
      <c r="G722" s="74" t="s">
        <v>103</v>
      </c>
      <c r="H722" s="24" t="s">
        <v>246</v>
      </c>
      <c r="I722" s="24">
        <v>7</v>
      </c>
      <c r="J722" s="24">
        <v>6</v>
      </c>
      <c r="K722" s="87" t="s">
        <v>1305</v>
      </c>
      <c r="L722" s="122">
        <v>3</v>
      </c>
      <c r="M722" s="74" t="s">
        <v>357</v>
      </c>
      <c r="N722" s="60" t="s">
        <v>6</v>
      </c>
      <c r="R722" s="79">
        <v>3.5</v>
      </c>
      <c r="S722" s="65" t="s">
        <v>373</v>
      </c>
      <c r="T722" s="66" t="str">
        <f t="shared" si="204"/>
        <v>0.00</v>
      </c>
      <c r="U722" s="66">
        <f t="shared" si="205"/>
        <v>-3</v>
      </c>
      <c r="V722" s="66">
        <f t="shared" si="206"/>
        <v>95.600000000000051</v>
      </c>
      <c r="W722" s="66">
        <f t="shared" si="207"/>
        <v>1576.5</v>
      </c>
      <c r="X722" s="20">
        <f t="shared" si="208"/>
        <v>6.0640659689184938E-2</v>
      </c>
      <c r="Y722" s="67">
        <f t="shared" si="209"/>
        <v>0.95600000000000052</v>
      </c>
      <c r="Z722" s="68">
        <f t="shared" si="210"/>
        <v>9560.0000000000055</v>
      </c>
      <c r="AA722" s="65" t="s">
        <v>52</v>
      </c>
      <c r="AU722" s="23">
        <f t="shared" ref="AU722:AY756" si="220">IF($G722=AU$2,$U722,"")</f>
        <v>-3</v>
      </c>
      <c r="AV722" s="23" t="str">
        <f t="shared" si="220"/>
        <v/>
      </c>
      <c r="AW722" s="23" t="str">
        <f t="shared" si="220"/>
        <v/>
      </c>
      <c r="AX722" s="23" t="str">
        <f t="shared" si="220"/>
        <v/>
      </c>
      <c r="AY722" s="23" t="str">
        <f t="shared" si="220"/>
        <v/>
      </c>
      <c r="AZ722" s="23"/>
      <c r="BA722" s="25">
        <v>3.5</v>
      </c>
      <c r="BB722" s="25">
        <v>4.37</v>
      </c>
      <c r="BC722" s="25">
        <f t="shared" si="218"/>
        <v>10.11</v>
      </c>
      <c r="BD722" s="25">
        <f t="shared" ref="BD722:BD729" si="221">0.93*(BB722-1)+1</f>
        <v>4.1341000000000001</v>
      </c>
      <c r="BE722" t="s">
        <v>970</v>
      </c>
      <c r="BF722" s="55">
        <f t="shared" si="217"/>
        <v>0</v>
      </c>
      <c r="BG722" s="66"/>
      <c r="BH722" s="66"/>
      <c r="BI722" s="25"/>
      <c r="BJ722" s="25"/>
      <c r="BK722" s="20"/>
      <c r="BL722" s="24"/>
      <c r="BM722" s="25"/>
      <c r="BN722" s="25"/>
      <c r="BO722" s="25"/>
      <c r="BP722" s="126"/>
    </row>
    <row r="723" spans="1:68" x14ac:dyDescent="0.2">
      <c r="A723" s="56">
        <v>45436</v>
      </c>
      <c r="B723" s="60" t="s">
        <v>892</v>
      </c>
      <c r="C723" s="24" t="s">
        <v>1307</v>
      </c>
      <c r="D723" s="24" t="s">
        <v>562</v>
      </c>
      <c r="F723" s="74" t="s">
        <v>51</v>
      </c>
      <c r="G723" s="74" t="s">
        <v>103</v>
      </c>
      <c r="H723" s="24" t="s">
        <v>104</v>
      </c>
      <c r="I723" s="61" t="s">
        <v>96</v>
      </c>
      <c r="J723" s="61" t="s">
        <v>474</v>
      </c>
      <c r="K723" s="26" t="s">
        <v>1308</v>
      </c>
      <c r="L723" s="122">
        <v>2</v>
      </c>
      <c r="M723" s="74" t="s">
        <v>105</v>
      </c>
      <c r="N723" s="60" t="s">
        <v>7</v>
      </c>
      <c r="R723" s="79">
        <v>2.6</v>
      </c>
      <c r="S723" s="65" t="s">
        <v>372</v>
      </c>
      <c r="T723" s="66">
        <f t="shared" si="204"/>
        <v>5.2</v>
      </c>
      <c r="U723" s="66">
        <f t="shared" si="205"/>
        <v>3.2</v>
      </c>
      <c r="V723" s="66">
        <f t="shared" si="206"/>
        <v>98.800000000000054</v>
      </c>
      <c r="W723" s="66">
        <f t="shared" si="207"/>
        <v>1578.5</v>
      </c>
      <c r="X723" s="20">
        <f t="shared" si="208"/>
        <v>6.2591067469116288E-2</v>
      </c>
      <c r="Y723" s="67">
        <f t="shared" si="209"/>
        <v>0.98800000000000054</v>
      </c>
      <c r="Z723" s="68">
        <f t="shared" si="210"/>
        <v>9880.0000000000055</v>
      </c>
      <c r="AA723" s="65" t="s">
        <v>53</v>
      </c>
      <c r="AU723" s="23">
        <f t="shared" si="220"/>
        <v>3.2</v>
      </c>
      <c r="AV723" s="23" t="str">
        <f t="shared" si="220"/>
        <v/>
      </c>
      <c r="AW723" s="23" t="str">
        <f t="shared" si="220"/>
        <v/>
      </c>
      <c r="AX723" s="23" t="str">
        <f t="shared" si="220"/>
        <v/>
      </c>
      <c r="AY723" s="23" t="str">
        <f t="shared" si="220"/>
        <v/>
      </c>
      <c r="AZ723" s="23"/>
      <c r="BA723" s="25">
        <v>3.8</v>
      </c>
      <c r="BB723" s="25">
        <v>3.85</v>
      </c>
      <c r="BC723" s="25">
        <f t="shared" si="218"/>
        <v>5.7</v>
      </c>
      <c r="BD723" s="25">
        <f t="shared" si="221"/>
        <v>3.6505000000000001</v>
      </c>
      <c r="BE723" t="s">
        <v>970</v>
      </c>
      <c r="BF723" s="55">
        <f t="shared" si="217"/>
        <v>0</v>
      </c>
      <c r="BG723" s="66"/>
      <c r="BH723" s="66"/>
      <c r="BI723" s="25"/>
      <c r="BJ723" s="25"/>
      <c r="BK723" s="20"/>
      <c r="BL723" s="24"/>
      <c r="BM723" s="25"/>
      <c r="BN723" s="25"/>
      <c r="BO723" s="25"/>
      <c r="BP723" s="126"/>
    </row>
    <row r="724" spans="1:68" x14ac:dyDescent="0.2">
      <c r="A724" s="56">
        <v>45436</v>
      </c>
      <c r="B724" s="60" t="s">
        <v>892</v>
      </c>
      <c r="C724" s="24" t="s">
        <v>1307</v>
      </c>
      <c r="D724" s="24" t="s">
        <v>562</v>
      </c>
      <c r="F724" s="74" t="s">
        <v>51</v>
      </c>
      <c r="G724" s="74" t="s">
        <v>103</v>
      </c>
      <c r="H724" s="24" t="s">
        <v>104</v>
      </c>
      <c r="I724" s="61" t="s">
        <v>96</v>
      </c>
      <c r="J724" s="61" t="s">
        <v>474</v>
      </c>
      <c r="K724" s="26" t="s">
        <v>1308</v>
      </c>
      <c r="L724" s="122">
        <v>1</v>
      </c>
      <c r="M724" s="74" t="s">
        <v>105</v>
      </c>
      <c r="N724" s="60" t="s">
        <v>6</v>
      </c>
      <c r="R724" s="79">
        <v>8</v>
      </c>
      <c r="S724" s="65" t="s">
        <v>372</v>
      </c>
      <c r="T724" s="66">
        <f t="shared" si="204"/>
        <v>8</v>
      </c>
      <c r="U724" s="66">
        <f t="shared" si="205"/>
        <v>7</v>
      </c>
      <c r="V724" s="66">
        <f t="shared" si="206"/>
        <v>105.80000000000005</v>
      </c>
      <c r="W724" s="66">
        <f t="shared" si="207"/>
        <v>1579.5</v>
      </c>
      <c r="X724" s="20">
        <f t="shared" si="208"/>
        <v>6.6983222538778128E-2</v>
      </c>
      <c r="Y724" s="67">
        <f t="shared" si="209"/>
        <v>1.0580000000000005</v>
      </c>
      <c r="Z724" s="68">
        <f t="shared" si="210"/>
        <v>10580.000000000005</v>
      </c>
      <c r="AA724" s="65" t="s">
        <v>53</v>
      </c>
      <c r="AU724" s="23">
        <f t="shared" si="220"/>
        <v>7</v>
      </c>
      <c r="AV724" s="23" t="str">
        <f t="shared" si="220"/>
        <v/>
      </c>
      <c r="AW724" s="23" t="str">
        <f t="shared" si="220"/>
        <v/>
      </c>
      <c r="AX724" s="23" t="str">
        <f t="shared" si="220"/>
        <v/>
      </c>
      <c r="AY724" s="23" t="str">
        <f t="shared" si="220"/>
        <v/>
      </c>
      <c r="AZ724" s="23"/>
      <c r="BA724" s="25">
        <v>14.8</v>
      </c>
      <c r="BB724" s="25">
        <v>13.73</v>
      </c>
      <c r="BC724" s="25">
        <f t="shared" si="218"/>
        <v>12.73</v>
      </c>
      <c r="BD724" s="25">
        <f t="shared" si="221"/>
        <v>12.838900000000001</v>
      </c>
      <c r="BE724" t="s">
        <v>970</v>
      </c>
      <c r="BF724" s="55">
        <f t="shared" si="217"/>
        <v>0</v>
      </c>
      <c r="BG724" s="66"/>
      <c r="BH724" s="66"/>
      <c r="BI724" s="25"/>
      <c r="BJ724" s="25"/>
      <c r="BK724" s="20"/>
      <c r="BL724" s="24"/>
      <c r="BM724" s="25"/>
      <c r="BN724" s="25"/>
      <c r="BO724" s="25"/>
      <c r="BP724" s="126"/>
    </row>
    <row r="725" spans="1:68" x14ac:dyDescent="0.2">
      <c r="A725" s="56">
        <v>45437</v>
      </c>
      <c r="B725" s="60" t="s">
        <v>892</v>
      </c>
      <c r="C725" s="24" t="s">
        <v>1316</v>
      </c>
      <c r="D725" s="24" t="s">
        <v>573</v>
      </c>
      <c r="F725" s="74" t="s">
        <v>51</v>
      </c>
      <c r="G725" s="74" t="s">
        <v>103</v>
      </c>
      <c r="H725" s="24" t="s">
        <v>138</v>
      </c>
      <c r="I725" s="61" t="s">
        <v>80</v>
      </c>
      <c r="J725" s="61" t="s">
        <v>159</v>
      </c>
      <c r="K725" s="26" t="s">
        <v>1319</v>
      </c>
      <c r="L725" s="122">
        <v>2</v>
      </c>
      <c r="M725" s="74" t="s">
        <v>105</v>
      </c>
      <c r="N725" s="60" t="s">
        <v>6</v>
      </c>
      <c r="R725" s="79">
        <v>3</v>
      </c>
      <c r="S725" s="65" t="s">
        <v>372</v>
      </c>
      <c r="T725" s="66">
        <f t="shared" si="204"/>
        <v>6</v>
      </c>
      <c r="U725" s="66">
        <f t="shared" si="205"/>
        <v>4</v>
      </c>
      <c r="V725" s="66">
        <f t="shared" si="206"/>
        <v>109.80000000000005</v>
      </c>
      <c r="W725" s="66">
        <f t="shared" si="207"/>
        <v>1581.5</v>
      </c>
      <c r="X725" s="20">
        <f t="shared" si="208"/>
        <v>6.9427758457160954E-2</v>
      </c>
      <c r="Y725" s="67">
        <f t="shared" si="209"/>
        <v>1.0980000000000005</v>
      </c>
      <c r="Z725" s="68">
        <f t="shared" si="210"/>
        <v>10980.000000000005</v>
      </c>
      <c r="AA725" s="65" t="s">
        <v>53</v>
      </c>
      <c r="AU725" s="23">
        <f t="shared" si="220"/>
        <v>4</v>
      </c>
      <c r="AV725" s="23" t="str">
        <f t="shared" si="220"/>
        <v/>
      </c>
      <c r="AW725" s="23" t="str">
        <f t="shared" si="220"/>
        <v/>
      </c>
      <c r="AX725" s="23" t="str">
        <f t="shared" si="220"/>
        <v/>
      </c>
      <c r="AY725" s="23" t="str">
        <f t="shared" si="220"/>
        <v/>
      </c>
      <c r="AZ725" s="23"/>
      <c r="BA725" s="25">
        <v>2.7</v>
      </c>
      <c r="BB725" s="25">
        <v>2.8</v>
      </c>
      <c r="BC725" s="25">
        <f t="shared" si="218"/>
        <v>3.5999999999999996</v>
      </c>
      <c r="BD725" s="25">
        <f t="shared" si="221"/>
        <v>2.6739999999999999</v>
      </c>
      <c r="BE725" t="s">
        <v>970</v>
      </c>
      <c r="BF725" s="55">
        <f t="shared" si="217"/>
        <v>0</v>
      </c>
      <c r="BG725" s="66"/>
      <c r="BH725" s="66"/>
      <c r="BI725" s="25"/>
      <c r="BJ725" s="25"/>
      <c r="BK725" s="20"/>
      <c r="BL725" s="24"/>
      <c r="BM725" s="25"/>
      <c r="BN725" s="25"/>
      <c r="BO725" s="25"/>
      <c r="BP725" s="126"/>
    </row>
    <row r="726" spans="1:68" x14ac:dyDescent="0.2">
      <c r="A726" s="56">
        <v>45437</v>
      </c>
      <c r="B726" s="60" t="s">
        <v>892</v>
      </c>
      <c r="C726" s="24" t="s">
        <v>1313</v>
      </c>
      <c r="D726" s="24" t="s">
        <v>573</v>
      </c>
      <c r="F726" s="74" t="s">
        <v>51</v>
      </c>
      <c r="G726" s="74" t="s">
        <v>103</v>
      </c>
      <c r="H726" s="24" t="s">
        <v>1309</v>
      </c>
      <c r="I726" s="61" t="s">
        <v>95</v>
      </c>
      <c r="J726" s="61" t="s">
        <v>84</v>
      </c>
      <c r="K726" s="24" t="s">
        <v>1310</v>
      </c>
      <c r="L726" s="122">
        <v>2</v>
      </c>
      <c r="M726" s="74" t="s">
        <v>105</v>
      </c>
      <c r="N726" s="60" t="s">
        <v>6</v>
      </c>
      <c r="R726" s="79">
        <v>5</v>
      </c>
      <c r="S726" s="65" t="s">
        <v>363</v>
      </c>
      <c r="T726" s="66" t="str">
        <f t="shared" si="204"/>
        <v>0.00</v>
      </c>
      <c r="U726" s="66">
        <f t="shared" si="205"/>
        <v>-2</v>
      </c>
      <c r="V726" s="66">
        <f t="shared" si="206"/>
        <v>107.80000000000005</v>
      </c>
      <c r="W726" s="66">
        <f t="shared" si="207"/>
        <v>1583.5</v>
      </c>
      <c r="X726" s="20">
        <f t="shared" si="208"/>
        <v>6.807704452162934E-2</v>
      </c>
      <c r="Y726" s="67">
        <f t="shared" si="209"/>
        <v>1.0780000000000005</v>
      </c>
      <c r="Z726" s="68">
        <f t="shared" si="210"/>
        <v>10780.000000000005</v>
      </c>
      <c r="AA726" s="65" t="s">
        <v>52</v>
      </c>
      <c r="AU726" s="23">
        <f t="shared" si="220"/>
        <v>-2</v>
      </c>
      <c r="AV726" s="23" t="str">
        <f t="shared" si="220"/>
        <v/>
      </c>
      <c r="AW726" s="23" t="str">
        <f t="shared" si="220"/>
        <v/>
      </c>
      <c r="AX726" s="23" t="str">
        <f t="shared" si="220"/>
        <v/>
      </c>
      <c r="AY726" s="23" t="str">
        <f t="shared" si="220"/>
        <v/>
      </c>
      <c r="AZ726" s="23"/>
      <c r="BA726" s="25">
        <v>3.1</v>
      </c>
      <c r="BB726" s="25">
        <v>3.05</v>
      </c>
      <c r="BC726" s="25">
        <f t="shared" si="218"/>
        <v>4.0999999999999996</v>
      </c>
      <c r="BD726" s="25">
        <f t="shared" si="221"/>
        <v>2.9064999999999999</v>
      </c>
      <c r="BE726" t="s">
        <v>970</v>
      </c>
      <c r="BF726" s="55">
        <f t="shared" si="217"/>
        <v>0</v>
      </c>
      <c r="BG726" s="66"/>
      <c r="BH726" s="66"/>
      <c r="BI726" s="25"/>
      <c r="BJ726" s="25"/>
      <c r="BK726" s="20"/>
      <c r="BL726" s="24"/>
      <c r="BM726" s="25"/>
      <c r="BN726" s="25"/>
      <c r="BO726" s="25"/>
      <c r="BP726" s="126"/>
    </row>
    <row r="727" spans="1:68" x14ac:dyDescent="0.2">
      <c r="A727" s="56">
        <v>45437</v>
      </c>
      <c r="B727" s="60" t="s">
        <v>892</v>
      </c>
      <c r="C727" s="24" t="s">
        <v>1311</v>
      </c>
      <c r="D727" s="24" t="s">
        <v>573</v>
      </c>
      <c r="F727" s="74" t="s">
        <v>51</v>
      </c>
      <c r="G727" s="74" t="s">
        <v>103</v>
      </c>
      <c r="H727" s="24" t="s">
        <v>1216</v>
      </c>
      <c r="I727" s="24">
        <v>8</v>
      </c>
      <c r="J727" s="24">
        <v>4</v>
      </c>
      <c r="K727" s="24" t="s">
        <v>1312</v>
      </c>
      <c r="L727" s="122">
        <v>1</v>
      </c>
      <c r="M727" s="74" t="s">
        <v>105</v>
      </c>
      <c r="N727" s="60" t="s">
        <v>6</v>
      </c>
      <c r="R727" s="79">
        <v>6.5</v>
      </c>
      <c r="S727" s="65" t="s">
        <v>363</v>
      </c>
      <c r="T727" s="66" t="str">
        <f t="shared" ref="T727:T790" si="222">IF((AA727="W"),ROUND((R727*L727),2),"0.00")</f>
        <v>0.00</v>
      </c>
      <c r="U727" s="66">
        <f t="shared" ref="U727:U790" si="223">-$L727+T727</f>
        <v>-1</v>
      </c>
      <c r="V727" s="66">
        <f t="shared" ref="V727:V790" si="224">U727+V726</f>
        <v>106.80000000000005</v>
      </c>
      <c r="W727" s="66">
        <f t="shared" ref="W727:W790" si="225">L727+W726</f>
        <v>1584.5</v>
      </c>
      <c r="X727" s="20">
        <f t="shared" ref="X727:X790" si="226">SUM(V727/W727)</f>
        <v>6.7402966235405523E-2</v>
      </c>
      <c r="Y727" s="67">
        <f t="shared" ref="Y727:Y790" si="227">V727/100</f>
        <v>1.0680000000000005</v>
      </c>
      <c r="Z727" s="68">
        <f t="shared" ref="Z727:Z790" si="228">V727*100</f>
        <v>10680.000000000005</v>
      </c>
      <c r="AA727" s="65" t="s">
        <v>52</v>
      </c>
      <c r="AU727" s="23">
        <f t="shared" si="220"/>
        <v>-1</v>
      </c>
      <c r="AV727" s="23" t="str">
        <f t="shared" si="220"/>
        <v/>
      </c>
      <c r="AW727" s="23" t="str">
        <f t="shared" si="220"/>
        <v/>
      </c>
      <c r="AX727" s="23" t="str">
        <f t="shared" si="220"/>
        <v/>
      </c>
      <c r="AY727" s="23" t="str">
        <f t="shared" si="220"/>
        <v/>
      </c>
      <c r="AZ727" s="23"/>
      <c r="BA727" s="25">
        <v>6.6</v>
      </c>
      <c r="BB727" s="25">
        <v>8.4</v>
      </c>
      <c r="BC727" s="25">
        <f t="shared" si="218"/>
        <v>7.4</v>
      </c>
      <c r="BD727" s="25">
        <f t="shared" si="221"/>
        <v>7.8820000000000006</v>
      </c>
      <c r="BE727" t="s">
        <v>970</v>
      </c>
      <c r="BF727" s="55">
        <f t="shared" si="217"/>
        <v>0</v>
      </c>
      <c r="BG727" s="66"/>
      <c r="BH727" s="66"/>
      <c r="BI727" s="25"/>
      <c r="BJ727" s="25"/>
      <c r="BK727" s="20"/>
      <c r="BL727" s="24"/>
      <c r="BM727" s="25"/>
      <c r="BN727" s="25"/>
      <c r="BO727" s="25"/>
      <c r="BP727" s="126"/>
    </row>
    <row r="728" spans="1:68" x14ac:dyDescent="0.2">
      <c r="A728" s="56">
        <v>45437</v>
      </c>
      <c r="B728" s="60" t="s">
        <v>892</v>
      </c>
      <c r="C728" s="24" t="s">
        <v>1317</v>
      </c>
      <c r="D728" s="24" t="s">
        <v>573</v>
      </c>
      <c r="F728" s="74" t="s">
        <v>51</v>
      </c>
      <c r="G728" s="74" t="s">
        <v>103</v>
      </c>
      <c r="H728" s="24" t="s">
        <v>115</v>
      </c>
      <c r="I728" s="24">
        <v>5</v>
      </c>
      <c r="J728" s="24">
        <v>5</v>
      </c>
      <c r="K728" s="24" t="s">
        <v>1314</v>
      </c>
      <c r="L728" s="122">
        <v>2</v>
      </c>
      <c r="M728" s="74" t="s">
        <v>105</v>
      </c>
      <c r="N728" s="60" t="s">
        <v>6</v>
      </c>
      <c r="R728" s="79">
        <v>4.4000000000000004</v>
      </c>
      <c r="S728" s="65" t="s">
        <v>363</v>
      </c>
      <c r="T728" s="66" t="str">
        <f t="shared" si="222"/>
        <v>0.00</v>
      </c>
      <c r="U728" s="66">
        <f t="shared" si="223"/>
        <v>-2</v>
      </c>
      <c r="V728" s="66">
        <f t="shared" si="224"/>
        <v>104.80000000000005</v>
      </c>
      <c r="W728" s="66">
        <f t="shared" si="225"/>
        <v>1586.5</v>
      </c>
      <c r="X728" s="20">
        <f t="shared" si="226"/>
        <v>6.6057358966277999E-2</v>
      </c>
      <c r="Y728" s="67">
        <f t="shared" si="227"/>
        <v>1.0480000000000005</v>
      </c>
      <c r="Z728" s="68">
        <f t="shared" si="228"/>
        <v>10480.000000000005</v>
      </c>
      <c r="AA728" s="65" t="s">
        <v>52</v>
      </c>
      <c r="AU728" s="23">
        <f t="shared" si="220"/>
        <v>-2</v>
      </c>
      <c r="AV728" s="23" t="str">
        <f t="shared" si="220"/>
        <v/>
      </c>
      <c r="AW728" s="23" t="str">
        <f t="shared" si="220"/>
        <v/>
      </c>
      <c r="AX728" s="23" t="str">
        <f t="shared" si="220"/>
        <v/>
      </c>
      <c r="AY728" s="23" t="str">
        <f t="shared" si="220"/>
        <v/>
      </c>
      <c r="AZ728" s="23"/>
      <c r="BA728" s="25">
        <v>4</v>
      </c>
      <c r="BB728" s="25">
        <v>3.69</v>
      </c>
      <c r="BC728" s="25">
        <f t="shared" si="218"/>
        <v>5.38</v>
      </c>
      <c r="BD728" s="25">
        <f t="shared" si="221"/>
        <v>3.5017</v>
      </c>
      <c r="BE728" t="s">
        <v>970</v>
      </c>
      <c r="BF728" s="55">
        <f t="shared" si="217"/>
        <v>0</v>
      </c>
      <c r="BG728" s="66"/>
      <c r="BH728" s="66"/>
      <c r="BI728" s="25"/>
      <c r="BJ728" s="25"/>
      <c r="BK728" s="20"/>
      <c r="BL728" s="24"/>
      <c r="BM728" s="25"/>
      <c r="BN728" s="25"/>
      <c r="BO728" s="25"/>
      <c r="BP728" s="126"/>
    </row>
    <row r="729" spans="1:68" x14ac:dyDescent="0.2">
      <c r="A729" s="56">
        <v>45437</v>
      </c>
      <c r="B729" s="60" t="s">
        <v>892</v>
      </c>
      <c r="C729" s="24" t="s">
        <v>1318</v>
      </c>
      <c r="D729" s="24" t="s">
        <v>573</v>
      </c>
      <c r="F729" s="74" t="s">
        <v>51</v>
      </c>
      <c r="G729" s="74" t="s">
        <v>103</v>
      </c>
      <c r="H729" s="24" t="s">
        <v>124</v>
      </c>
      <c r="I729" s="61" t="s">
        <v>84</v>
      </c>
      <c r="J729" s="61" t="s">
        <v>63</v>
      </c>
      <c r="K729" s="26" t="s">
        <v>1315</v>
      </c>
      <c r="L729" s="122">
        <v>1</v>
      </c>
      <c r="M729" s="74" t="s">
        <v>357</v>
      </c>
      <c r="N729" s="60" t="s">
        <v>6</v>
      </c>
      <c r="R729" s="79">
        <v>12.6</v>
      </c>
      <c r="S729" s="65" t="s">
        <v>372</v>
      </c>
      <c r="T729" s="66">
        <f t="shared" si="222"/>
        <v>12.6</v>
      </c>
      <c r="U729" s="66">
        <f t="shared" si="223"/>
        <v>11.6</v>
      </c>
      <c r="V729" s="66">
        <f t="shared" si="224"/>
        <v>116.40000000000005</v>
      </c>
      <c r="W729" s="66">
        <f t="shared" si="225"/>
        <v>1587.5</v>
      </c>
      <c r="X729" s="20">
        <f t="shared" si="226"/>
        <v>7.3322834645669327E-2</v>
      </c>
      <c r="Y729" s="67">
        <f t="shared" si="227"/>
        <v>1.1640000000000006</v>
      </c>
      <c r="Z729" s="68">
        <f t="shared" si="228"/>
        <v>11640.000000000005</v>
      </c>
      <c r="AA729" s="65" t="s">
        <v>53</v>
      </c>
      <c r="AU729" s="23">
        <f t="shared" si="220"/>
        <v>11.6</v>
      </c>
      <c r="AV729" s="23" t="str">
        <f t="shared" si="220"/>
        <v/>
      </c>
      <c r="AW729" s="23" t="str">
        <f t="shared" si="220"/>
        <v/>
      </c>
      <c r="AX729" s="23" t="str">
        <f t="shared" si="220"/>
        <v/>
      </c>
      <c r="AY729" s="23" t="str">
        <f t="shared" si="220"/>
        <v/>
      </c>
      <c r="AZ729" s="23"/>
      <c r="BA729" s="25">
        <v>12.6</v>
      </c>
      <c r="BB729" s="25">
        <v>16.399999999999999</v>
      </c>
      <c r="BC729" s="25">
        <f t="shared" si="218"/>
        <v>15.399999999999999</v>
      </c>
      <c r="BD729" s="25">
        <f t="shared" si="221"/>
        <v>15.321999999999999</v>
      </c>
      <c r="BE729" t="s">
        <v>970</v>
      </c>
      <c r="BF729" s="55">
        <f t="shared" si="217"/>
        <v>0</v>
      </c>
      <c r="BG729" s="66"/>
      <c r="BH729" s="66"/>
      <c r="BI729" s="25"/>
      <c r="BJ729" s="25"/>
      <c r="BK729" s="20"/>
      <c r="BL729" s="24"/>
      <c r="BM729" s="25"/>
      <c r="BN729" s="25"/>
      <c r="BO729" s="25"/>
      <c r="BP729" s="126"/>
    </row>
    <row r="730" spans="1:68" x14ac:dyDescent="0.2">
      <c r="A730" s="56">
        <v>45441</v>
      </c>
      <c r="B730" s="60" t="s">
        <v>892</v>
      </c>
      <c r="C730" s="24" t="s">
        <v>1326</v>
      </c>
      <c r="D730" s="24" t="s">
        <v>397</v>
      </c>
      <c r="F730" s="74" t="s">
        <v>51</v>
      </c>
      <c r="G730" s="74" t="s">
        <v>103</v>
      </c>
      <c r="H730" s="24" t="s">
        <v>124</v>
      </c>
      <c r="I730" s="24">
        <v>5</v>
      </c>
      <c r="J730" s="24">
        <v>5</v>
      </c>
      <c r="K730" s="26" t="s">
        <v>1327</v>
      </c>
      <c r="L730" s="122">
        <v>1</v>
      </c>
      <c r="M730" s="74" t="s">
        <v>931</v>
      </c>
      <c r="N730" s="60" t="s">
        <v>6</v>
      </c>
      <c r="R730" s="79">
        <v>7.5</v>
      </c>
      <c r="S730" s="65" t="s">
        <v>372</v>
      </c>
      <c r="T730" s="66">
        <f t="shared" si="222"/>
        <v>7.5</v>
      </c>
      <c r="U730" s="66">
        <f t="shared" si="223"/>
        <v>6.5</v>
      </c>
      <c r="V730" s="66">
        <f t="shared" si="224"/>
        <v>122.90000000000005</v>
      </c>
      <c r="W730" s="66">
        <f t="shared" si="225"/>
        <v>1588.5</v>
      </c>
      <c r="X730" s="20">
        <f t="shared" si="226"/>
        <v>7.7368586717028676E-2</v>
      </c>
      <c r="Y730" s="67">
        <f t="shared" si="227"/>
        <v>1.2290000000000005</v>
      </c>
      <c r="Z730" s="68">
        <f t="shared" si="228"/>
        <v>12290.000000000005</v>
      </c>
      <c r="AA730" s="65" t="s">
        <v>53</v>
      </c>
      <c r="AU730" s="23">
        <f t="shared" si="220"/>
        <v>6.5</v>
      </c>
      <c r="AV730" s="23" t="str">
        <f t="shared" si="220"/>
        <v/>
      </c>
      <c r="AW730" s="23" t="str">
        <f t="shared" si="220"/>
        <v/>
      </c>
      <c r="AX730" s="23" t="str">
        <f t="shared" si="220"/>
        <v/>
      </c>
      <c r="AY730" s="23" t="str">
        <f t="shared" si="220"/>
        <v/>
      </c>
      <c r="AZ730" s="23"/>
      <c r="BA730" s="25">
        <v>7.5</v>
      </c>
      <c r="BB730" s="25">
        <v>9</v>
      </c>
      <c r="BC730" s="25">
        <f t="shared" si="218"/>
        <v>8</v>
      </c>
      <c r="BD730" s="25">
        <f t="shared" ref="BD730:BD740" si="229">0.93*(BB730-1)+1</f>
        <v>8.4400000000000013</v>
      </c>
      <c r="BE730" t="s">
        <v>970</v>
      </c>
      <c r="BF730" s="55">
        <f t="shared" si="217"/>
        <v>0</v>
      </c>
      <c r="BG730" s="66"/>
      <c r="BH730" s="66"/>
      <c r="BI730" s="25"/>
      <c r="BJ730" s="25"/>
      <c r="BK730" s="20"/>
      <c r="BL730" s="24"/>
      <c r="BM730" s="25"/>
      <c r="BN730" s="25"/>
      <c r="BO730" s="25"/>
      <c r="BP730" s="126"/>
    </row>
    <row r="731" spans="1:68" x14ac:dyDescent="0.2">
      <c r="A731" s="56">
        <v>45444</v>
      </c>
      <c r="B731" s="60" t="s">
        <v>892</v>
      </c>
      <c r="C731" s="24" t="s">
        <v>668</v>
      </c>
      <c r="D731" s="24" t="s">
        <v>573</v>
      </c>
      <c r="F731" s="74" t="s">
        <v>51</v>
      </c>
      <c r="G731" s="74" t="s">
        <v>103</v>
      </c>
      <c r="H731" s="24" t="s">
        <v>115</v>
      </c>
      <c r="I731" s="24">
        <v>3</v>
      </c>
      <c r="J731" s="24">
        <v>2</v>
      </c>
      <c r="K731" s="26" t="s">
        <v>1338</v>
      </c>
      <c r="L731" s="122">
        <v>2</v>
      </c>
      <c r="M731" s="74" t="s">
        <v>105</v>
      </c>
      <c r="N731" s="60" t="s">
        <v>6</v>
      </c>
      <c r="R731" s="79">
        <v>3.2</v>
      </c>
      <c r="S731" s="65" t="s">
        <v>372</v>
      </c>
      <c r="T731" s="66">
        <f t="shared" si="222"/>
        <v>6.4</v>
      </c>
      <c r="U731" s="66">
        <f t="shared" si="223"/>
        <v>4.4000000000000004</v>
      </c>
      <c r="V731" s="66">
        <f t="shared" si="224"/>
        <v>127.30000000000005</v>
      </c>
      <c r="W731" s="66">
        <f t="shared" si="225"/>
        <v>1590.5</v>
      </c>
      <c r="X731" s="20">
        <f t="shared" si="226"/>
        <v>8.0037723986167902E-2</v>
      </c>
      <c r="Y731" s="67">
        <f t="shared" si="227"/>
        <v>1.2730000000000006</v>
      </c>
      <c r="Z731" s="68">
        <f t="shared" si="228"/>
        <v>12730.000000000005</v>
      </c>
      <c r="AA731" s="65" t="s">
        <v>53</v>
      </c>
      <c r="AU731" s="23">
        <f t="shared" si="220"/>
        <v>4.4000000000000004</v>
      </c>
      <c r="AV731" s="23" t="str">
        <f t="shared" si="220"/>
        <v/>
      </c>
      <c r="AW731" s="23" t="str">
        <f t="shared" si="220"/>
        <v/>
      </c>
      <c r="AX731" s="23" t="str">
        <f t="shared" si="220"/>
        <v/>
      </c>
      <c r="AY731" s="23" t="str">
        <f t="shared" si="220"/>
        <v/>
      </c>
      <c r="AZ731" s="23"/>
      <c r="BA731" s="25">
        <v>3</v>
      </c>
      <c r="BB731" s="25">
        <v>2.9</v>
      </c>
      <c r="BC731" s="25">
        <f t="shared" si="218"/>
        <v>3.8</v>
      </c>
      <c r="BD731" s="25">
        <f t="shared" si="229"/>
        <v>2.7669999999999999</v>
      </c>
      <c r="BE731" t="s">
        <v>970</v>
      </c>
      <c r="BF731" s="55">
        <f t="shared" si="217"/>
        <v>0</v>
      </c>
      <c r="BG731" s="66"/>
      <c r="BH731" s="66"/>
      <c r="BI731" s="25"/>
      <c r="BJ731" s="25"/>
      <c r="BK731" s="20"/>
      <c r="BL731" s="24"/>
      <c r="BM731" s="25"/>
      <c r="BN731" s="25"/>
      <c r="BO731" s="25"/>
      <c r="BP731" s="126"/>
    </row>
    <row r="732" spans="1:68" x14ac:dyDescent="0.2">
      <c r="A732" s="56">
        <v>45444</v>
      </c>
      <c r="B732" s="60" t="s">
        <v>892</v>
      </c>
      <c r="C732" s="24" t="s">
        <v>668</v>
      </c>
      <c r="D732" s="24" t="s">
        <v>573</v>
      </c>
      <c r="F732" s="74" t="s">
        <v>51</v>
      </c>
      <c r="G732" s="74" t="s">
        <v>103</v>
      </c>
      <c r="H732" s="24" t="s">
        <v>1336</v>
      </c>
      <c r="I732" s="61" t="s">
        <v>159</v>
      </c>
      <c r="J732" s="61" t="s">
        <v>80</v>
      </c>
      <c r="K732" s="26" t="s">
        <v>1337</v>
      </c>
      <c r="L732" s="122">
        <v>2</v>
      </c>
      <c r="M732" s="74" t="s">
        <v>105</v>
      </c>
      <c r="N732" s="60" t="s">
        <v>6</v>
      </c>
      <c r="R732" s="79">
        <v>3.8</v>
      </c>
      <c r="S732" s="65" t="s">
        <v>372</v>
      </c>
      <c r="T732" s="66">
        <f t="shared" si="222"/>
        <v>7.6</v>
      </c>
      <c r="U732" s="66">
        <f t="shared" si="223"/>
        <v>5.6</v>
      </c>
      <c r="V732" s="66">
        <f t="shared" si="224"/>
        <v>132.90000000000006</v>
      </c>
      <c r="W732" s="66">
        <f t="shared" si="225"/>
        <v>1592.5</v>
      </c>
      <c r="X732" s="20">
        <f t="shared" si="226"/>
        <v>8.3453689167974923E-2</v>
      </c>
      <c r="Y732" s="67">
        <f t="shared" si="227"/>
        <v>1.3290000000000006</v>
      </c>
      <c r="Z732" s="68">
        <f t="shared" si="228"/>
        <v>13290.000000000005</v>
      </c>
      <c r="AA732" s="65" t="s">
        <v>53</v>
      </c>
      <c r="AU732" s="23">
        <f t="shared" si="220"/>
        <v>5.6</v>
      </c>
      <c r="AV732" s="23" t="str">
        <f t="shared" si="220"/>
        <v/>
      </c>
      <c r="AW732" s="23" t="str">
        <f t="shared" si="220"/>
        <v/>
      </c>
      <c r="AX732" s="23" t="str">
        <f t="shared" si="220"/>
        <v/>
      </c>
      <c r="AY732" s="23" t="str">
        <f t="shared" si="220"/>
        <v/>
      </c>
      <c r="AZ732" s="23"/>
      <c r="BA732" s="25">
        <v>3.6</v>
      </c>
      <c r="BB732" s="25">
        <v>4.0999999999999996</v>
      </c>
      <c r="BC732" s="25">
        <f t="shared" si="218"/>
        <v>6.1999999999999993</v>
      </c>
      <c r="BD732" s="25">
        <f t="shared" si="229"/>
        <v>3.883</v>
      </c>
      <c r="BE732" t="s">
        <v>970</v>
      </c>
      <c r="BF732" s="55">
        <f t="shared" si="217"/>
        <v>0</v>
      </c>
      <c r="BG732" s="66"/>
      <c r="BH732" s="66"/>
      <c r="BI732" s="25"/>
      <c r="BJ732" s="25"/>
      <c r="BK732" s="20"/>
      <c r="BL732" s="24"/>
      <c r="BM732" s="25"/>
      <c r="BN732" s="25"/>
      <c r="BO732" s="25"/>
      <c r="BP732" s="126"/>
    </row>
    <row r="733" spans="1:68" x14ac:dyDescent="0.2">
      <c r="A733" s="56">
        <v>45444</v>
      </c>
      <c r="B733" s="60" t="s">
        <v>892</v>
      </c>
      <c r="C733" s="24" t="s">
        <v>1330</v>
      </c>
      <c r="D733" s="24" t="s">
        <v>573</v>
      </c>
      <c r="F733" s="74" t="s">
        <v>51</v>
      </c>
      <c r="G733" s="74" t="s">
        <v>103</v>
      </c>
      <c r="H733" s="24" t="s">
        <v>1331</v>
      </c>
      <c r="I733" s="24">
        <v>1</v>
      </c>
      <c r="J733" s="24">
        <v>2</v>
      </c>
      <c r="K733" s="87" t="s">
        <v>1332</v>
      </c>
      <c r="L733" s="122">
        <v>3</v>
      </c>
      <c r="M733" s="74" t="s">
        <v>105</v>
      </c>
      <c r="N733" s="60" t="s">
        <v>6</v>
      </c>
      <c r="R733" s="79">
        <v>3.3</v>
      </c>
      <c r="S733" s="65" t="s">
        <v>373</v>
      </c>
      <c r="T733" s="66" t="str">
        <f t="shared" si="222"/>
        <v>0.00</v>
      </c>
      <c r="U733" s="66">
        <f t="shared" si="223"/>
        <v>-3</v>
      </c>
      <c r="V733" s="66">
        <f t="shared" si="224"/>
        <v>129.90000000000006</v>
      </c>
      <c r="W733" s="66">
        <f t="shared" si="225"/>
        <v>1595.5</v>
      </c>
      <c r="X733" s="20">
        <f t="shared" si="226"/>
        <v>8.1416483860858702E-2</v>
      </c>
      <c r="Y733" s="67">
        <f t="shared" si="227"/>
        <v>1.2990000000000006</v>
      </c>
      <c r="Z733" s="68">
        <f t="shared" si="228"/>
        <v>12990.000000000005</v>
      </c>
      <c r="AA733" s="65" t="s">
        <v>52</v>
      </c>
      <c r="AU733" s="23">
        <f t="shared" si="220"/>
        <v>-3</v>
      </c>
      <c r="AV733" s="23" t="str">
        <f t="shared" si="220"/>
        <v/>
      </c>
      <c r="AW733" s="23" t="str">
        <f t="shared" si="220"/>
        <v/>
      </c>
      <c r="AX733" s="23" t="str">
        <f t="shared" si="220"/>
        <v/>
      </c>
      <c r="AY733" s="23" t="str">
        <f t="shared" si="220"/>
        <v/>
      </c>
      <c r="AZ733" s="23"/>
      <c r="BA733" s="25">
        <v>2.8</v>
      </c>
      <c r="BB733" s="25">
        <v>3.04</v>
      </c>
      <c r="BC733" s="25">
        <f t="shared" si="218"/>
        <v>6.120000000000001</v>
      </c>
      <c r="BD733" s="25">
        <f t="shared" si="229"/>
        <v>2.8972000000000002</v>
      </c>
      <c r="BE733" t="s">
        <v>969</v>
      </c>
      <c r="BF733" s="55">
        <f t="shared" si="217"/>
        <v>0</v>
      </c>
      <c r="BG733" s="66"/>
      <c r="BH733" s="66"/>
      <c r="BI733" s="25"/>
      <c r="BJ733" s="25"/>
      <c r="BK733" s="20"/>
      <c r="BL733" s="24"/>
      <c r="BM733" s="25"/>
      <c r="BN733" s="25"/>
      <c r="BO733" s="25"/>
      <c r="BP733" s="126"/>
    </row>
    <row r="734" spans="1:68" x14ac:dyDescent="0.2">
      <c r="A734" s="56">
        <v>45444</v>
      </c>
      <c r="B734" s="60" t="s">
        <v>892</v>
      </c>
      <c r="C734" s="24" t="s">
        <v>1333</v>
      </c>
      <c r="D734" s="24" t="s">
        <v>573</v>
      </c>
      <c r="F734" s="74" t="s">
        <v>51</v>
      </c>
      <c r="G734" s="74" t="s">
        <v>103</v>
      </c>
      <c r="H734" s="24" t="s">
        <v>138</v>
      </c>
      <c r="I734" s="61" t="s">
        <v>156</v>
      </c>
      <c r="J734" s="61" t="s">
        <v>84</v>
      </c>
      <c r="K734" s="24" t="s">
        <v>1334</v>
      </c>
      <c r="L734" s="122">
        <v>1</v>
      </c>
      <c r="M734" s="74" t="s">
        <v>105</v>
      </c>
      <c r="N734" s="60" t="s">
        <v>6</v>
      </c>
      <c r="R734" s="79">
        <v>4.2</v>
      </c>
      <c r="S734" s="65" t="s">
        <v>363</v>
      </c>
      <c r="T734" s="66" t="str">
        <f t="shared" si="222"/>
        <v>0.00</v>
      </c>
      <c r="U734" s="66">
        <f t="shared" si="223"/>
        <v>-1</v>
      </c>
      <c r="V734" s="66">
        <f t="shared" si="224"/>
        <v>128.90000000000006</v>
      </c>
      <c r="W734" s="66">
        <f t="shared" si="225"/>
        <v>1596.5</v>
      </c>
      <c r="X734" s="20">
        <f t="shared" si="226"/>
        <v>8.0739116818039497E-2</v>
      </c>
      <c r="Y734" s="67">
        <f t="shared" si="227"/>
        <v>1.2890000000000006</v>
      </c>
      <c r="Z734" s="68">
        <f t="shared" si="228"/>
        <v>12890.000000000005</v>
      </c>
      <c r="AA734" s="65" t="s">
        <v>52</v>
      </c>
      <c r="AU734" s="23">
        <f t="shared" si="220"/>
        <v>-1</v>
      </c>
      <c r="AV734" s="23" t="str">
        <f t="shared" si="220"/>
        <v/>
      </c>
      <c r="AW734" s="23" t="str">
        <f t="shared" si="220"/>
        <v/>
      </c>
      <c r="AX734" s="23" t="str">
        <f t="shared" si="220"/>
        <v/>
      </c>
      <c r="AY734" s="23" t="str">
        <f t="shared" si="220"/>
        <v/>
      </c>
      <c r="AZ734" s="23"/>
      <c r="BA734" s="25">
        <v>5.5</v>
      </c>
      <c r="BB734" s="25">
        <v>7.2</v>
      </c>
      <c r="BC734" s="25">
        <f t="shared" si="218"/>
        <v>6.2</v>
      </c>
      <c r="BD734" s="25">
        <f t="shared" si="229"/>
        <v>6.7660000000000009</v>
      </c>
      <c r="BE734" t="s">
        <v>970</v>
      </c>
      <c r="BF734" s="55">
        <f t="shared" si="217"/>
        <v>0</v>
      </c>
      <c r="BG734" s="66"/>
      <c r="BH734" s="66"/>
      <c r="BI734" s="25"/>
      <c r="BJ734" s="25"/>
      <c r="BK734" s="20"/>
      <c r="BL734" s="24"/>
      <c r="BM734" s="25"/>
      <c r="BN734" s="25"/>
      <c r="BO734" s="25"/>
      <c r="BP734" s="126"/>
    </row>
    <row r="735" spans="1:68" x14ac:dyDescent="0.2">
      <c r="A735" s="56">
        <v>45444</v>
      </c>
      <c r="B735" s="60" t="s">
        <v>892</v>
      </c>
      <c r="C735" s="24" t="s">
        <v>668</v>
      </c>
      <c r="D735" s="24" t="s">
        <v>573</v>
      </c>
      <c r="F735" s="74" t="s">
        <v>51</v>
      </c>
      <c r="G735" s="74" t="s">
        <v>103</v>
      </c>
      <c r="H735" s="24" t="s">
        <v>209</v>
      </c>
      <c r="I735" s="24">
        <v>7</v>
      </c>
      <c r="J735" s="24">
        <v>10</v>
      </c>
      <c r="K735" s="27" t="s">
        <v>1335</v>
      </c>
      <c r="L735" s="122">
        <v>1</v>
      </c>
      <c r="M735" s="74" t="s">
        <v>931</v>
      </c>
      <c r="N735" s="60" t="s">
        <v>6</v>
      </c>
      <c r="R735" s="79">
        <v>9.3000000000000007</v>
      </c>
      <c r="S735" s="65" t="s">
        <v>371</v>
      </c>
      <c r="T735" s="66" t="str">
        <f t="shared" si="222"/>
        <v>0.00</v>
      </c>
      <c r="U735" s="66">
        <f t="shared" si="223"/>
        <v>-1</v>
      </c>
      <c r="V735" s="66">
        <f t="shared" si="224"/>
        <v>127.90000000000006</v>
      </c>
      <c r="W735" s="66">
        <f t="shared" si="225"/>
        <v>1597.5</v>
      </c>
      <c r="X735" s="20">
        <f t="shared" si="226"/>
        <v>8.0062597809076722E-2</v>
      </c>
      <c r="Y735" s="67">
        <f t="shared" si="227"/>
        <v>1.2790000000000006</v>
      </c>
      <c r="Z735" s="68">
        <f t="shared" si="228"/>
        <v>12790.000000000005</v>
      </c>
      <c r="AA735" s="65" t="s">
        <v>52</v>
      </c>
      <c r="AU735" s="23">
        <f t="shared" si="220"/>
        <v>-1</v>
      </c>
      <c r="AV735" s="23" t="str">
        <f t="shared" si="220"/>
        <v/>
      </c>
      <c r="AW735" s="23" t="str">
        <f t="shared" si="220"/>
        <v/>
      </c>
      <c r="AX735" s="23" t="str">
        <f t="shared" si="220"/>
        <v/>
      </c>
      <c r="AY735" s="23" t="str">
        <f t="shared" si="220"/>
        <v/>
      </c>
      <c r="AZ735" s="23"/>
      <c r="BA735" s="25">
        <v>9.3000000000000007</v>
      </c>
      <c r="BB735" s="25">
        <v>10.37</v>
      </c>
      <c r="BC735" s="25">
        <f t="shared" si="218"/>
        <v>9.3699999999999992</v>
      </c>
      <c r="BD735" s="25">
        <f t="shared" si="229"/>
        <v>9.7141000000000002</v>
      </c>
      <c r="BE735" t="s">
        <v>970</v>
      </c>
      <c r="BF735" s="55">
        <f t="shared" ref="BF735:BF781" si="230">U735-SUM(AU735:AY735)</f>
        <v>0</v>
      </c>
      <c r="BG735" s="66"/>
      <c r="BH735" s="66"/>
      <c r="BI735" s="25"/>
      <c r="BJ735" s="25"/>
      <c r="BK735" s="20"/>
      <c r="BL735" s="24"/>
      <c r="BM735" s="25"/>
      <c r="BN735" s="25"/>
      <c r="BO735" s="25"/>
      <c r="BP735" s="126"/>
    </row>
    <row r="736" spans="1:68" x14ac:dyDescent="0.2">
      <c r="A736" s="56">
        <v>45447</v>
      </c>
      <c r="B736" s="60" t="s">
        <v>892</v>
      </c>
      <c r="C736" s="24" t="s">
        <v>1339</v>
      </c>
      <c r="D736" s="24" t="s">
        <v>584</v>
      </c>
      <c r="F736" s="74" t="s">
        <v>51</v>
      </c>
      <c r="G736" s="74" t="s">
        <v>103</v>
      </c>
      <c r="H736" s="24" t="s">
        <v>1151</v>
      </c>
      <c r="I736" s="61" t="s">
        <v>80</v>
      </c>
      <c r="J736" s="61" t="s">
        <v>159</v>
      </c>
      <c r="K736" s="24" t="s">
        <v>1340</v>
      </c>
      <c r="L736" s="122">
        <v>2</v>
      </c>
      <c r="M736" s="74" t="s">
        <v>105</v>
      </c>
      <c r="N736" s="60" t="s">
        <v>6</v>
      </c>
      <c r="R736" s="79">
        <v>3.7</v>
      </c>
      <c r="S736" s="65" t="s">
        <v>363</v>
      </c>
      <c r="T736" s="66" t="str">
        <f t="shared" si="222"/>
        <v>0.00</v>
      </c>
      <c r="U736" s="66">
        <f t="shared" si="223"/>
        <v>-2</v>
      </c>
      <c r="V736" s="66">
        <f t="shared" si="224"/>
        <v>125.90000000000006</v>
      </c>
      <c r="W736" s="66">
        <f t="shared" si="225"/>
        <v>1599.5</v>
      </c>
      <c r="X736" s="20">
        <f t="shared" si="226"/>
        <v>7.8712097530478309E-2</v>
      </c>
      <c r="Y736" s="67">
        <f t="shared" si="227"/>
        <v>1.2590000000000006</v>
      </c>
      <c r="Z736" s="68">
        <f t="shared" si="228"/>
        <v>12590.000000000005</v>
      </c>
      <c r="AA736" s="65" t="s">
        <v>52</v>
      </c>
      <c r="AU736" s="23">
        <f t="shared" si="220"/>
        <v>-2</v>
      </c>
      <c r="AV736" s="23" t="str">
        <f t="shared" si="220"/>
        <v/>
      </c>
      <c r="AW736" s="23" t="str">
        <f t="shared" si="220"/>
        <v/>
      </c>
      <c r="AX736" s="23" t="str">
        <f t="shared" si="220"/>
        <v/>
      </c>
      <c r="AY736" s="23" t="str">
        <f t="shared" si="220"/>
        <v/>
      </c>
      <c r="AZ736" s="23"/>
      <c r="BA736" s="25">
        <v>2.35</v>
      </c>
      <c r="BB736" s="25">
        <v>2.7</v>
      </c>
      <c r="BC736" s="25">
        <f t="shared" si="218"/>
        <v>3.4000000000000004</v>
      </c>
      <c r="BD736" s="25">
        <f t="shared" si="229"/>
        <v>2.5810000000000004</v>
      </c>
      <c r="BE736" t="s">
        <v>970</v>
      </c>
      <c r="BF736" s="55">
        <f t="shared" si="230"/>
        <v>0</v>
      </c>
      <c r="BG736" s="66"/>
      <c r="BH736" s="66"/>
      <c r="BI736" s="25"/>
      <c r="BJ736" s="25"/>
      <c r="BK736" s="20"/>
      <c r="BL736" s="24"/>
      <c r="BM736" s="25"/>
      <c r="BN736" s="25"/>
      <c r="BO736" s="25"/>
      <c r="BP736" s="126"/>
    </row>
    <row r="737" spans="1:68" x14ac:dyDescent="0.2">
      <c r="A737" s="56">
        <v>45447</v>
      </c>
      <c r="B737" s="60" t="s">
        <v>892</v>
      </c>
      <c r="C737" s="24" t="s">
        <v>1341</v>
      </c>
      <c r="D737" s="24" t="s">
        <v>584</v>
      </c>
      <c r="F737" s="74" t="s">
        <v>51</v>
      </c>
      <c r="G737" s="74" t="s">
        <v>103</v>
      </c>
      <c r="H737" s="24" t="s">
        <v>57</v>
      </c>
      <c r="I737" s="24">
        <v>7</v>
      </c>
      <c r="J737" s="24">
        <v>1</v>
      </c>
      <c r="K737" s="27" t="s">
        <v>1342</v>
      </c>
      <c r="L737" s="122">
        <v>2</v>
      </c>
      <c r="M737" s="74" t="s">
        <v>105</v>
      </c>
      <c r="N737" s="60" t="s">
        <v>6</v>
      </c>
      <c r="R737" s="79">
        <v>4.4000000000000004</v>
      </c>
      <c r="S737" s="65" t="s">
        <v>371</v>
      </c>
      <c r="T737" s="66" t="str">
        <f t="shared" si="222"/>
        <v>0.00</v>
      </c>
      <c r="U737" s="66">
        <f t="shared" si="223"/>
        <v>-2</v>
      </c>
      <c r="V737" s="66">
        <f t="shared" si="224"/>
        <v>123.90000000000006</v>
      </c>
      <c r="W737" s="66">
        <f t="shared" si="225"/>
        <v>1601.5</v>
      </c>
      <c r="X737" s="20">
        <f t="shared" si="226"/>
        <v>7.7364970340305997E-2</v>
      </c>
      <c r="Y737" s="67">
        <f t="shared" si="227"/>
        <v>1.2390000000000005</v>
      </c>
      <c r="Z737" s="68">
        <f t="shared" si="228"/>
        <v>12390.000000000005</v>
      </c>
      <c r="AA737" s="65" t="s">
        <v>52</v>
      </c>
      <c r="AU737" s="23">
        <f t="shared" si="220"/>
        <v>-2</v>
      </c>
      <c r="AV737" s="23" t="str">
        <f t="shared" si="220"/>
        <v/>
      </c>
      <c r="AW737" s="23" t="str">
        <f t="shared" si="220"/>
        <v/>
      </c>
      <c r="AX737" s="23" t="str">
        <f t="shared" si="220"/>
        <v/>
      </c>
      <c r="AY737" s="23" t="str">
        <f t="shared" si="220"/>
        <v/>
      </c>
      <c r="AZ737" s="23"/>
      <c r="BA737" s="25">
        <v>4.5</v>
      </c>
      <c r="BB737" s="25">
        <v>5.3</v>
      </c>
      <c r="BC737" s="25">
        <f t="shared" si="218"/>
        <v>8.6</v>
      </c>
      <c r="BD737" s="25">
        <f t="shared" si="229"/>
        <v>4.9990000000000006</v>
      </c>
      <c r="BE737" t="s">
        <v>969</v>
      </c>
      <c r="BF737" s="55">
        <f t="shared" si="230"/>
        <v>0</v>
      </c>
      <c r="BG737" s="66"/>
      <c r="BH737" s="66"/>
      <c r="BI737" s="25"/>
      <c r="BJ737" s="25"/>
      <c r="BK737" s="20"/>
      <c r="BL737" s="24"/>
      <c r="BM737" s="25"/>
      <c r="BN737" s="25"/>
      <c r="BO737" s="25"/>
      <c r="BP737" s="126"/>
    </row>
    <row r="738" spans="1:68" x14ac:dyDescent="0.2">
      <c r="A738" s="56">
        <v>45448</v>
      </c>
      <c r="B738" s="60" t="s">
        <v>892</v>
      </c>
      <c r="C738" s="24" t="s">
        <v>1344</v>
      </c>
      <c r="D738" s="24" t="s">
        <v>397</v>
      </c>
      <c r="F738" s="74" t="s">
        <v>51</v>
      </c>
      <c r="G738" s="74" t="s">
        <v>103</v>
      </c>
      <c r="H738" s="24" t="s">
        <v>124</v>
      </c>
      <c r="I738" s="61" t="s">
        <v>80</v>
      </c>
      <c r="J738" s="61" t="s">
        <v>65</v>
      </c>
      <c r="K738" s="87" t="s">
        <v>1343</v>
      </c>
      <c r="L738" s="122">
        <v>1</v>
      </c>
      <c r="M738" s="74" t="s">
        <v>105</v>
      </c>
      <c r="N738" s="60" t="s">
        <v>6</v>
      </c>
      <c r="R738" s="79">
        <v>10</v>
      </c>
      <c r="S738" s="65" t="s">
        <v>373</v>
      </c>
      <c r="T738" s="66" t="str">
        <f t="shared" si="222"/>
        <v>0.00</v>
      </c>
      <c r="U738" s="66">
        <f t="shared" si="223"/>
        <v>-1</v>
      </c>
      <c r="V738" s="66">
        <f t="shared" si="224"/>
        <v>122.90000000000006</v>
      </c>
      <c r="W738" s="66">
        <f t="shared" si="225"/>
        <v>1602.5</v>
      </c>
      <c r="X738" s="20">
        <f t="shared" si="226"/>
        <v>7.6692667706708309E-2</v>
      </c>
      <c r="Y738" s="67">
        <f t="shared" si="227"/>
        <v>1.2290000000000005</v>
      </c>
      <c r="Z738" s="68">
        <f t="shared" si="228"/>
        <v>12290.000000000005</v>
      </c>
      <c r="AA738" s="65" t="s">
        <v>52</v>
      </c>
      <c r="AU738" s="23">
        <f t="shared" si="220"/>
        <v>-1</v>
      </c>
      <c r="AV738" s="23" t="str">
        <f t="shared" si="220"/>
        <v/>
      </c>
      <c r="AW738" s="23" t="str">
        <f t="shared" si="220"/>
        <v/>
      </c>
      <c r="AX738" s="23" t="str">
        <f t="shared" si="220"/>
        <v/>
      </c>
      <c r="AY738" s="23" t="str">
        <f t="shared" si="220"/>
        <v/>
      </c>
      <c r="AZ738" s="23"/>
      <c r="BA738" s="25">
        <v>14.1</v>
      </c>
      <c r="BB738" s="25">
        <v>17.5</v>
      </c>
      <c r="BC738" s="25">
        <f t="shared" si="218"/>
        <v>16.5</v>
      </c>
      <c r="BD738" s="25">
        <f t="shared" si="229"/>
        <v>16.344999999999999</v>
      </c>
      <c r="BE738" t="s">
        <v>970</v>
      </c>
      <c r="BF738" s="55">
        <f t="shared" si="230"/>
        <v>0</v>
      </c>
      <c r="BG738" s="66"/>
      <c r="BH738" s="66"/>
      <c r="BI738" s="25"/>
      <c r="BJ738" s="25"/>
      <c r="BK738" s="20"/>
      <c r="BL738" s="24"/>
      <c r="BM738" s="25"/>
      <c r="BN738" s="25"/>
      <c r="BO738" s="25"/>
      <c r="BP738" s="126"/>
    </row>
    <row r="739" spans="1:68" x14ac:dyDescent="0.2">
      <c r="A739" s="56">
        <v>45448</v>
      </c>
      <c r="B739" s="60" t="s">
        <v>892</v>
      </c>
      <c r="C739" s="24" t="s">
        <v>1346</v>
      </c>
      <c r="D739" s="24" t="s">
        <v>397</v>
      </c>
      <c r="F739" s="74" t="s">
        <v>51</v>
      </c>
      <c r="G739" s="74" t="s">
        <v>103</v>
      </c>
      <c r="H739" s="24" t="s">
        <v>1293</v>
      </c>
      <c r="I739" s="24">
        <v>3</v>
      </c>
      <c r="J739" s="24">
        <v>5</v>
      </c>
      <c r="K739" s="24" t="s">
        <v>1345</v>
      </c>
      <c r="L739" s="122">
        <v>2</v>
      </c>
      <c r="M739" s="74" t="s">
        <v>357</v>
      </c>
      <c r="N739" s="60" t="s">
        <v>6</v>
      </c>
      <c r="R739" s="79">
        <v>2.5</v>
      </c>
      <c r="S739" s="65" t="s">
        <v>363</v>
      </c>
      <c r="T739" s="66" t="str">
        <f t="shared" si="222"/>
        <v>0.00</v>
      </c>
      <c r="U739" s="66">
        <f t="shared" si="223"/>
        <v>-2</v>
      </c>
      <c r="V739" s="66">
        <f t="shared" si="224"/>
        <v>120.90000000000006</v>
      </c>
      <c r="W739" s="66">
        <f t="shared" si="225"/>
        <v>1604.5</v>
      </c>
      <c r="X739" s="20">
        <f t="shared" si="226"/>
        <v>7.5350576503583705E-2</v>
      </c>
      <c r="Y739" s="67">
        <f t="shared" si="227"/>
        <v>1.2090000000000005</v>
      </c>
      <c r="Z739" s="68">
        <f t="shared" si="228"/>
        <v>12090.000000000005</v>
      </c>
      <c r="AA739" s="65" t="s">
        <v>52</v>
      </c>
      <c r="AU739" s="23">
        <f t="shared" si="220"/>
        <v>-2</v>
      </c>
      <c r="AV739" s="23" t="str">
        <f t="shared" si="220"/>
        <v/>
      </c>
      <c r="AW739" s="23" t="str">
        <f t="shared" si="220"/>
        <v/>
      </c>
      <c r="AX739" s="23" t="str">
        <f t="shared" si="220"/>
        <v/>
      </c>
      <c r="AY739" s="23" t="str">
        <f t="shared" si="220"/>
        <v/>
      </c>
      <c r="AZ739" s="23"/>
      <c r="BA739" s="25">
        <v>2.5</v>
      </c>
      <c r="BB739" s="25">
        <v>2.72</v>
      </c>
      <c r="BC739" s="25">
        <f t="shared" si="218"/>
        <v>3.4400000000000004</v>
      </c>
      <c r="BD739" s="25">
        <f t="shared" si="229"/>
        <v>2.5996000000000006</v>
      </c>
      <c r="BE739" t="s">
        <v>969</v>
      </c>
      <c r="BF739" s="55">
        <f t="shared" si="230"/>
        <v>0</v>
      </c>
      <c r="BG739" s="66"/>
      <c r="BH739" s="66"/>
      <c r="BI739" s="25"/>
      <c r="BJ739" s="25"/>
      <c r="BK739" s="20"/>
      <c r="BL739" s="24"/>
      <c r="BM739" s="25"/>
      <c r="BN739" s="25"/>
      <c r="BO739" s="25"/>
      <c r="BP739" s="126"/>
    </row>
    <row r="740" spans="1:68" x14ac:dyDescent="0.2">
      <c r="A740" s="56">
        <v>45448</v>
      </c>
      <c r="B740" s="60" t="s">
        <v>892</v>
      </c>
      <c r="C740" s="24" t="s">
        <v>1348</v>
      </c>
      <c r="D740" s="24" t="s">
        <v>397</v>
      </c>
      <c r="F740" s="74" t="s">
        <v>51</v>
      </c>
      <c r="G740" s="74" t="s">
        <v>103</v>
      </c>
      <c r="H740" s="24" t="s">
        <v>124</v>
      </c>
      <c r="I740" s="61" t="s">
        <v>84</v>
      </c>
      <c r="J740" s="61" t="s">
        <v>202</v>
      </c>
      <c r="K740" s="27" t="s">
        <v>1347</v>
      </c>
      <c r="L740" s="122">
        <v>2</v>
      </c>
      <c r="M740" s="74" t="s">
        <v>357</v>
      </c>
      <c r="N740" s="60" t="s">
        <v>6</v>
      </c>
      <c r="R740" s="79">
        <v>4.8</v>
      </c>
      <c r="S740" s="65" t="s">
        <v>371</v>
      </c>
      <c r="T740" s="66" t="str">
        <f t="shared" si="222"/>
        <v>0.00</v>
      </c>
      <c r="U740" s="66">
        <f t="shared" si="223"/>
        <v>-2</v>
      </c>
      <c r="V740" s="66">
        <f t="shared" si="224"/>
        <v>118.90000000000006</v>
      </c>
      <c r="W740" s="66">
        <f t="shared" si="225"/>
        <v>1606.5</v>
      </c>
      <c r="X740" s="20">
        <f t="shared" si="226"/>
        <v>7.4011826953003457E-2</v>
      </c>
      <c r="Y740" s="67">
        <f t="shared" si="227"/>
        <v>1.1890000000000007</v>
      </c>
      <c r="Z740" s="68">
        <f t="shared" si="228"/>
        <v>11890.000000000005</v>
      </c>
      <c r="AA740" s="65" t="s">
        <v>52</v>
      </c>
      <c r="AU740" s="23">
        <f t="shared" si="220"/>
        <v>-2</v>
      </c>
      <c r="AV740" s="23" t="str">
        <f t="shared" si="220"/>
        <v/>
      </c>
      <c r="AW740" s="23" t="str">
        <f t="shared" si="220"/>
        <v/>
      </c>
      <c r="AX740" s="23" t="str">
        <f t="shared" si="220"/>
        <v/>
      </c>
      <c r="AY740" s="23" t="str">
        <f t="shared" si="220"/>
        <v/>
      </c>
      <c r="AZ740" s="23"/>
      <c r="BA740" s="25">
        <v>4.8</v>
      </c>
      <c r="BB740" s="25">
        <v>5.8</v>
      </c>
      <c r="BC740" s="25">
        <f t="shared" si="218"/>
        <v>9.6</v>
      </c>
      <c r="BD740" s="25">
        <f t="shared" si="229"/>
        <v>5.4640000000000004</v>
      </c>
      <c r="BE740" t="s">
        <v>970</v>
      </c>
      <c r="BF740" s="55">
        <f t="shared" si="230"/>
        <v>0</v>
      </c>
      <c r="BG740" s="66"/>
      <c r="BH740" s="66"/>
      <c r="BI740" s="25"/>
      <c r="BJ740" s="25"/>
      <c r="BK740" s="20"/>
      <c r="BL740" s="24"/>
      <c r="BM740" s="25"/>
      <c r="BN740" s="25"/>
      <c r="BO740" s="25"/>
      <c r="BP740" s="126"/>
    </row>
    <row r="741" spans="1:68" x14ac:dyDescent="0.2">
      <c r="A741" s="56">
        <v>45448</v>
      </c>
      <c r="B741" s="60" t="s">
        <v>892</v>
      </c>
      <c r="C741" s="24" t="s">
        <v>924</v>
      </c>
      <c r="D741" s="24" t="s">
        <v>397</v>
      </c>
      <c r="E741" s="24" t="s">
        <v>398</v>
      </c>
      <c r="F741" s="74" t="s">
        <v>51</v>
      </c>
      <c r="G741" s="74" t="s">
        <v>103</v>
      </c>
      <c r="H741" s="24" t="s">
        <v>1349</v>
      </c>
      <c r="K741" s="24" t="s">
        <v>1350</v>
      </c>
      <c r="L741" s="122">
        <v>1</v>
      </c>
      <c r="M741" s="74" t="s">
        <v>105</v>
      </c>
      <c r="N741" s="60" t="s">
        <v>6</v>
      </c>
      <c r="R741" s="79">
        <v>6</v>
      </c>
      <c r="S741" s="65" t="s">
        <v>363</v>
      </c>
      <c r="T741" s="66" t="str">
        <f t="shared" si="222"/>
        <v>0.00</v>
      </c>
      <c r="U741" s="66">
        <f t="shared" si="223"/>
        <v>-1</v>
      </c>
      <c r="V741" s="66">
        <f t="shared" si="224"/>
        <v>117.90000000000006</v>
      </c>
      <c r="W741" s="66">
        <f t="shared" si="225"/>
        <v>1607.5</v>
      </c>
      <c r="X741" s="20">
        <f t="shared" si="226"/>
        <v>7.3343701399689001E-2</v>
      </c>
      <c r="Y741" s="67">
        <f t="shared" si="227"/>
        <v>1.1790000000000007</v>
      </c>
      <c r="Z741" s="68">
        <f t="shared" si="228"/>
        <v>11790.000000000005</v>
      </c>
      <c r="AA741" s="65" t="s">
        <v>52</v>
      </c>
      <c r="AU741" s="23">
        <f t="shared" si="220"/>
        <v>-1</v>
      </c>
      <c r="AV741" s="23" t="str">
        <f t="shared" si="220"/>
        <v/>
      </c>
      <c r="AW741" s="23" t="str">
        <f t="shared" si="220"/>
        <v/>
      </c>
      <c r="AX741" s="23" t="str">
        <f t="shared" si="220"/>
        <v/>
      </c>
      <c r="AY741" s="23" t="str">
        <f t="shared" si="220"/>
        <v/>
      </c>
      <c r="AZ741" s="23"/>
      <c r="BA741" s="25">
        <v>0</v>
      </c>
      <c r="BB741" s="25">
        <v>0</v>
      </c>
      <c r="BC741" s="25">
        <f t="shared" si="218"/>
        <v>-1</v>
      </c>
      <c r="BD741" s="25">
        <f>0.94*(BB741-1)+1</f>
        <v>6.0000000000000053E-2</v>
      </c>
      <c r="BE741" t="s">
        <v>970</v>
      </c>
      <c r="BF741" s="55">
        <f t="shared" si="230"/>
        <v>0</v>
      </c>
      <c r="BG741" s="66"/>
      <c r="BH741" s="66"/>
      <c r="BI741" s="25"/>
      <c r="BJ741" s="25"/>
      <c r="BK741" s="20"/>
      <c r="BL741" s="24"/>
      <c r="BM741" s="25"/>
      <c r="BN741" s="25"/>
      <c r="BO741" s="25"/>
      <c r="BP741" s="126"/>
    </row>
    <row r="742" spans="1:68" x14ac:dyDescent="0.2">
      <c r="A742" s="56">
        <v>45449</v>
      </c>
      <c r="B742" s="60" t="s">
        <v>892</v>
      </c>
      <c r="C742" s="24" t="s">
        <v>1354</v>
      </c>
      <c r="D742" s="24" t="s">
        <v>398</v>
      </c>
      <c r="F742" s="74" t="s">
        <v>51</v>
      </c>
      <c r="G742" s="74" t="s">
        <v>103</v>
      </c>
      <c r="H742" s="24" t="s">
        <v>285</v>
      </c>
      <c r="I742" s="61" t="s">
        <v>159</v>
      </c>
      <c r="J742" s="61" t="s">
        <v>80</v>
      </c>
      <c r="K742" s="24" t="s">
        <v>1351</v>
      </c>
      <c r="L742" s="122">
        <v>2</v>
      </c>
      <c r="M742" s="74" t="s">
        <v>105</v>
      </c>
      <c r="N742" s="60" t="s">
        <v>6</v>
      </c>
      <c r="R742" s="79">
        <v>3.5</v>
      </c>
      <c r="S742" s="65" t="s">
        <v>363</v>
      </c>
      <c r="T742" s="66" t="str">
        <f t="shared" si="222"/>
        <v>0.00</v>
      </c>
      <c r="U742" s="66">
        <f t="shared" si="223"/>
        <v>-2</v>
      </c>
      <c r="V742" s="66">
        <f t="shared" si="224"/>
        <v>115.90000000000006</v>
      </c>
      <c r="W742" s="66">
        <f t="shared" si="225"/>
        <v>1609.5</v>
      </c>
      <c r="X742" s="20">
        <f t="shared" si="226"/>
        <v>7.200994097545825E-2</v>
      </c>
      <c r="Y742" s="67">
        <f t="shared" si="227"/>
        <v>1.1590000000000007</v>
      </c>
      <c r="Z742" s="68">
        <f t="shared" si="228"/>
        <v>11590.000000000005</v>
      </c>
      <c r="AA742" s="65" t="s">
        <v>52</v>
      </c>
      <c r="AU742" s="23">
        <f t="shared" si="220"/>
        <v>-2</v>
      </c>
      <c r="AV742" s="23" t="str">
        <f t="shared" si="220"/>
        <v/>
      </c>
      <c r="AW742" s="23" t="str">
        <f t="shared" si="220"/>
        <v/>
      </c>
      <c r="AX742" s="23" t="str">
        <f t="shared" si="220"/>
        <v/>
      </c>
      <c r="AY742" s="23" t="str">
        <f t="shared" si="220"/>
        <v/>
      </c>
      <c r="AZ742" s="23"/>
      <c r="BA742" s="25">
        <v>5.3</v>
      </c>
      <c r="BB742" s="25">
        <v>3.68</v>
      </c>
      <c r="BC742" s="25">
        <f t="shared" si="218"/>
        <v>5.36</v>
      </c>
      <c r="BD742" s="25">
        <f>0.93*(BB742-1)+1</f>
        <v>3.4924000000000004</v>
      </c>
      <c r="BE742" t="s">
        <v>970</v>
      </c>
      <c r="BF742" s="55">
        <f t="shared" si="230"/>
        <v>0</v>
      </c>
      <c r="BG742" s="66"/>
      <c r="BH742" s="66"/>
      <c r="BI742" s="25"/>
      <c r="BJ742" s="25"/>
      <c r="BK742" s="20"/>
      <c r="BL742" s="24"/>
      <c r="BM742" s="25"/>
      <c r="BN742" s="25"/>
      <c r="BO742" s="25"/>
      <c r="BP742" s="126"/>
    </row>
    <row r="743" spans="1:68" x14ac:dyDescent="0.2">
      <c r="A743" s="56">
        <v>45450</v>
      </c>
      <c r="B743" s="60" t="s">
        <v>892</v>
      </c>
      <c r="C743" s="24" t="s">
        <v>1034</v>
      </c>
      <c r="D743" s="24" t="s">
        <v>562</v>
      </c>
      <c r="F743" s="74" t="s">
        <v>51</v>
      </c>
      <c r="G743" s="74" t="s">
        <v>103</v>
      </c>
      <c r="H743" s="24" t="s">
        <v>132</v>
      </c>
      <c r="I743" s="24">
        <v>7</v>
      </c>
      <c r="J743" s="24">
        <v>12</v>
      </c>
      <c r="K743" s="24" t="s">
        <v>1355</v>
      </c>
      <c r="L743" s="122">
        <v>1</v>
      </c>
      <c r="M743" s="74" t="s">
        <v>105</v>
      </c>
      <c r="N743" s="60" t="s">
        <v>6</v>
      </c>
      <c r="R743" s="79">
        <v>11</v>
      </c>
      <c r="S743" s="65" t="s">
        <v>363</v>
      </c>
      <c r="T743" s="66" t="str">
        <f t="shared" si="222"/>
        <v>0.00</v>
      </c>
      <c r="U743" s="66">
        <f t="shared" si="223"/>
        <v>-1</v>
      </c>
      <c r="V743" s="66">
        <f t="shared" si="224"/>
        <v>114.90000000000006</v>
      </c>
      <c r="W743" s="66">
        <f t="shared" si="225"/>
        <v>1610.5</v>
      </c>
      <c r="X743" s="20">
        <f t="shared" si="226"/>
        <v>7.1344303011487156E-2</v>
      </c>
      <c r="Y743" s="67">
        <f t="shared" si="227"/>
        <v>1.1490000000000007</v>
      </c>
      <c r="Z743" s="68">
        <f t="shared" si="228"/>
        <v>11490.000000000005</v>
      </c>
      <c r="AA743" s="65" t="s">
        <v>52</v>
      </c>
      <c r="AU743" s="23">
        <f t="shared" si="220"/>
        <v>-1</v>
      </c>
      <c r="AV743" s="23" t="str">
        <f t="shared" si="220"/>
        <v/>
      </c>
      <c r="AW743" s="23" t="str">
        <f t="shared" si="220"/>
        <v/>
      </c>
      <c r="AX743" s="23" t="str">
        <f t="shared" si="220"/>
        <v/>
      </c>
      <c r="AY743" s="23" t="str">
        <f t="shared" si="220"/>
        <v/>
      </c>
      <c r="AZ743" s="23"/>
      <c r="BA743" s="25">
        <v>10.7</v>
      </c>
      <c r="BB743" s="25">
        <v>12.13</v>
      </c>
      <c r="BC743" s="25">
        <f t="shared" si="218"/>
        <v>11.13</v>
      </c>
      <c r="BD743" s="25">
        <f>0.93*(BB743-1)+1</f>
        <v>11.350900000000001</v>
      </c>
      <c r="BE743" t="s">
        <v>970</v>
      </c>
      <c r="BF743" s="55">
        <f t="shared" si="230"/>
        <v>0</v>
      </c>
      <c r="BG743" s="66"/>
      <c r="BH743" s="66"/>
      <c r="BI743" s="25"/>
      <c r="BJ743" s="25"/>
      <c r="BK743" s="20"/>
      <c r="BL743" s="24"/>
      <c r="BM743" s="25"/>
      <c r="BN743" s="25"/>
      <c r="BO743" s="25"/>
      <c r="BP743" s="126"/>
    </row>
    <row r="744" spans="1:68" x14ac:dyDescent="0.2">
      <c r="A744" s="56">
        <v>45450</v>
      </c>
      <c r="B744" s="60" t="s">
        <v>892</v>
      </c>
      <c r="C744" s="24" t="s">
        <v>1034</v>
      </c>
      <c r="D744" s="24" t="s">
        <v>562</v>
      </c>
      <c r="F744" s="74" t="s">
        <v>51</v>
      </c>
      <c r="G744" s="74" t="s">
        <v>103</v>
      </c>
      <c r="H744" s="24" t="s">
        <v>132</v>
      </c>
      <c r="I744" s="24">
        <v>7</v>
      </c>
      <c r="J744" s="24">
        <v>12</v>
      </c>
      <c r="K744" s="24" t="s">
        <v>1355</v>
      </c>
      <c r="L744" s="122">
        <v>2</v>
      </c>
      <c r="M744" s="74" t="s">
        <v>105</v>
      </c>
      <c r="N744" s="60" t="s">
        <v>6</v>
      </c>
      <c r="R744" s="79">
        <v>3</v>
      </c>
      <c r="S744" s="65" t="s">
        <v>363</v>
      </c>
      <c r="T744" s="66" t="str">
        <f t="shared" si="222"/>
        <v>0.00</v>
      </c>
      <c r="U744" s="66">
        <f t="shared" si="223"/>
        <v>-2</v>
      </c>
      <c r="V744" s="66">
        <f t="shared" si="224"/>
        <v>112.90000000000006</v>
      </c>
      <c r="W744" s="66">
        <f t="shared" si="225"/>
        <v>1612.5</v>
      </c>
      <c r="X744" s="20">
        <f t="shared" si="226"/>
        <v>7.0015503875969026E-2</v>
      </c>
      <c r="Y744" s="67">
        <f t="shared" si="227"/>
        <v>1.1290000000000007</v>
      </c>
      <c r="Z744" s="68">
        <f t="shared" si="228"/>
        <v>11290.000000000005</v>
      </c>
      <c r="AA744" s="65" t="s">
        <v>52</v>
      </c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65"/>
      <c r="AS744" s="65"/>
      <c r="AT744" s="65"/>
      <c r="AU744" s="23">
        <f t="shared" si="220"/>
        <v>-2</v>
      </c>
      <c r="AV744" s="23" t="str">
        <f t="shared" si="220"/>
        <v/>
      </c>
      <c r="AW744" s="23" t="str">
        <f t="shared" si="220"/>
        <v/>
      </c>
      <c r="AX744" s="23" t="str">
        <f t="shared" si="220"/>
        <v/>
      </c>
      <c r="AY744" s="23" t="str">
        <f t="shared" si="220"/>
        <v/>
      </c>
      <c r="AZ744" s="23"/>
      <c r="BA744" s="25">
        <v>2.5</v>
      </c>
      <c r="BB744" s="25">
        <v>2.78</v>
      </c>
      <c r="BC744" s="25">
        <f t="shared" si="218"/>
        <v>3.5599999999999996</v>
      </c>
      <c r="BD744" s="25">
        <f>0.93*(BB744-1)+1</f>
        <v>2.6554000000000002</v>
      </c>
      <c r="BE744" t="s">
        <v>970</v>
      </c>
      <c r="BF744" s="55">
        <f t="shared" si="230"/>
        <v>0</v>
      </c>
      <c r="BG744" s="66"/>
      <c r="BH744" s="66"/>
      <c r="BI744" s="25"/>
      <c r="BJ744" s="25"/>
      <c r="BK744" s="20"/>
      <c r="BL744" s="24"/>
      <c r="BM744" s="25"/>
      <c r="BN744" s="25"/>
      <c r="BO744" s="25"/>
      <c r="BP744" s="126"/>
    </row>
    <row r="745" spans="1:68" x14ac:dyDescent="0.2">
      <c r="A745" s="56">
        <v>45451</v>
      </c>
      <c r="B745" s="60" t="s">
        <v>892</v>
      </c>
      <c r="C745" s="24" t="s">
        <v>1356</v>
      </c>
      <c r="D745" s="24" t="s">
        <v>573</v>
      </c>
      <c r="F745" s="74" t="s">
        <v>51</v>
      </c>
      <c r="G745" s="74" t="s">
        <v>103</v>
      </c>
      <c r="H745" s="24" t="s">
        <v>293</v>
      </c>
      <c r="I745" s="24">
        <v>8</v>
      </c>
      <c r="J745" s="24">
        <v>20</v>
      </c>
      <c r="K745" s="87" t="s">
        <v>1357</v>
      </c>
      <c r="L745" s="122">
        <v>3</v>
      </c>
      <c r="M745" s="74" t="s">
        <v>105</v>
      </c>
      <c r="N745" s="60" t="s">
        <v>6</v>
      </c>
      <c r="R745" s="79">
        <v>3.33</v>
      </c>
      <c r="S745" s="65" t="s">
        <v>373</v>
      </c>
      <c r="T745" s="66" t="str">
        <f t="shared" si="222"/>
        <v>0.00</v>
      </c>
      <c r="U745" s="66">
        <f t="shared" si="223"/>
        <v>-3</v>
      </c>
      <c r="V745" s="66">
        <f t="shared" si="224"/>
        <v>109.90000000000006</v>
      </c>
      <c r="W745" s="66">
        <f t="shared" si="225"/>
        <v>1615.5</v>
      </c>
      <c r="X745" s="20">
        <f t="shared" si="226"/>
        <v>6.8028474156607899E-2</v>
      </c>
      <c r="Y745" s="67">
        <f t="shared" si="227"/>
        <v>1.0990000000000006</v>
      </c>
      <c r="Z745" s="68">
        <f t="shared" si="228"/>
        <v>10990.000000000005</v>
      </c>
      <c r="AA745" s="65" t="s">
        <v>52</v>
      </c>
      <c r="AU745" s="23">
        <f t="shared" si="220"/>
        <v>-3</v>
      </c>
      <c r="AV745" s="23" t="str">
        <f t="shared" si="220"/>
        <v/>
      </c>
      <c r="AW745" s="23" t="str">
        <f t="shared" si="220"/>
        <v/>
      </c>
      <c r="AX745" s="23" t="str">
        <f t="shared" si="220"/>
        <v/>
      </c>
      <c r="AY745" s="23" t="str">
        <f t="shared" si="220"/>
        <v/>
      </c>
      <c r="AZ745" s="23"/>
      <c r="BA745" s="25">
        <v>3.1</v>
      </c>
      <c r="BB745" s="25">
        <v>2.71</v>
      </c>
      <c r="BC745" s="25">
        <f t="shared" si="218"/>
        <v>5.129999999999999</v>
      </c>
      <c r="BD745" s="25">
        <f>0.93*(BB745-1)+1</f>
        <v>2.5903</v>
      </c>
      <c r="BE745" t="s">
        <v>970</v>
      </c>
      <c r="BF745" s="55">
        <f t="shared" si="230"/>
        <v>0</v>
      </c>
      <c r="BG745" s="66"/>
      <c r="BH745" s="66"/>
      <c r="BI745" s="25"/>
      <c r="BJ745" s="25"/>
      <c r="BK745" s="20"/>
      <c r="BL745" s="24"/>
      <c r="BM745" s="25"/>
      <c r="BN745" s="25"/>
      <c r="BO745" s="25"/>
      <c r="BP745" s="126"/>
    </row>
    <row r="746" spans="1:68" x14ac:dyDescent="0.2">
      <c r="A746" s="56">
        <v>45452</v>
      </c>
      <c r="B746" s="60" t="s">
        <v>892</v>
      </c>
      <c r="C746" s="24" t="s">
        <v>1360</v>
      </c>
      <c r="D746" s="24" t="s">
        <v>577</v>
      </c>
      <c r="F746" s="74" t="s">
        <v>51</v>
      </c>
      <c r="G746" s="74" t="s">
        <v>103</v>
      </c>
      <c r="H746" s="24" t="s">
        <v>659</v>
      </c>
      <c r="I746" s="24">
        <v>6</v>
      </c>
      <c r="J746" s="61" t="s">
        <v>95</v>
      </c>
      <c r="K746" s="27" t="s">
        <v>1358</v>
      </c>
      <c r="L746" s="122">
        <v>1</v>
      </c>
      <c r="M746" s="74" t="s">
        <v>105</v>
      </c>
      <c r="N746" s="60" t="s">
        <v>6</v>
      </c>
      <c r="R746" s="79">
        <v>4</v>
      </c>
      <c r="S746" s="65" t="s">
        <v>371</v>
      </c>
      <c r="T746" s="66" t="str">
        <f t="shared" si="222"/>
        <v>0.00</v>
      </c>
      <c r="U746" s="66">
        <f t="shared" si="223"/>
        <v>-1</v>
      </c>
      <c r="V746" s="66">
        <f t="shared" si="224"/>
        <v>108.90000000000006</v>
      </c>
      <c r="W746" s="66">
        <f t="shared" si="225"/>
        <v>1616.5</v>
      </c>
      <c r="X746" s="20">
        <f t="shared" si="226"/>
        <v>6.7367769873182839E-2</v>
      </c>
      <c r="Y746" s="67">
        <f t="shared" si="227"/>
        <v>1.0890000000000006</v>
      </c>
      <c r="Z746" s="68">
        <f t="shared" si="228"/>
        <v>10890.000000000005</v>
      </c>
      <c r="AA746" s="65" t="s">
        <v>52</v>
      </c>
      <c r="AU746" s="23">
        <f t="shared" si="220"/>
        <v>-1</v>
      </c>
      <c r="AV746" s="23" t="str">
        <f t="shared" si="220"/>
        <v/>
      </c>
      <c r="AW746" s="23" t="str">
        <f t="shared" si="220"/>
        <v/>
      </c>
      <c r="AX746" s="23" t="str">
        <f t="shared" si="220"/>
        <v/>
      </c>
      <c r="AY746" s="23" t="str">
        <f t="shared" si="220"/>
        <v/>
      </c>
      <c r="AZ746" s="23"/>
      <c r="BA746" s="25">
        <v>0</v>
      </c>
      <c r="BB746" s="25">
        <v>0</v>
      </c>
      <c r="BC746" s="25">
        <f t="shared" si="218"/>
        <v>-1</v>
      </c>
      <c r="BD746" s="25">
        <f>0.94*(BB746-1)+1</f>
        <v>6.0000000000000053E-2</v>
      </c>
      <c r="BE746" t="s">
        <v>969</v>
      </c>
      <c r="BF746" s="55">
        <f t="shared" si="230"/>
        <v>0</v>
      </c>
      <c r="BG746" s="66"/>
      <c r="BH746" s="66"/>
      <c r="BI746" s="25"/>
      <c r="BJ746" s="25"/>
      <c r="BK746" s="20"/>
      <c r="BL746" s="24"/>
      <c r="BM746" s="25"/>
      <c r="BN746" s="25"/>
      <c r="BO746" s="25"/>
      <c r="BP746" s="126"/>
    </row>
    <row r="747" spans="1:68" x14ac:dyDescent="0.2">
      <c r="A747" s="56">
        <v>45453</v>
      </c>
      <c r="B747" s="60" t="s">
        <v>892</v>
      </c>
      <c r="C747" s="24" t="s">
        <v>940</v>
      </c>
      <c r="D747" s="24" t="s">
        <v>621</v>
      </c>
      <c r="F747" s="74" t="s">
        <v>51</v>
      </c>
      <c r="G747" s="74" t="s">
        <v>103</v>
      </c>
      <c r="H747" s="24" t="s">
        <v>1220</v>
      </c>
      <c r="I747" s="24">
        <v>5</v>
      </c>
      <c r="J747" s="61" t="s">
        <v>64</v>
      </c>
      <c r="K747" s="24" t="s">
        <v>1362</v>
      </c>
      <c r="L747" s="122">
        <v>1</v>
      </c>
      <c r="M747" s="74" t="s">
        <v>357</v>
      </c>
      <c r="N747" s="60" t="s">
        <v>6</v>
      </c>
      <c r="R747" s="79">
        <v>9.5</v>
      </c>
      <c r="S747" s="65" t="s">
        <v>363</v>
      </c>
      <c r="T747" s="66" t="str">
        <f t="shared" si="222"/>
        <v>0.00</v>
      </c>
      <c r="U747" s="66">
        <f t="shared" si="223"/>
        <v>-1</v>
      </c>
      <c r="V747" s="66">
        <f t="shared" si="224"/>
        <v>107.90000000000006</v>
      </c>
      <c r="W747" s="66">
        <f t="shared" si="225"/>
        <v>1617.5</v>
      </c>
      <c r="X747" s="20">
        <f t="shared" si="226"/>
        <v>6.6707882534775928E-2</v>
      </c>
      <c r="Y747" s="67">
        <f t="shared" si="227"/>
        <v>1.0790000000000006</v>
      </c>
      <c r="Z747" s="68">
        <f t="shared" si="228"/>
        <v>10790.000000000005</v>
      </c>
      <c r="AA747" s="65" t="s">
        <v>52</v>
      </c>
      <c r="AU747" s="23">
        <f t="shared" si="220"/>
        <v>-1</v>
      </c>
      <c r="AV747" s="23" t="str">
        <f t="shared" si="220"/>
        <v/>
      </c>
      <c r="AW747" s="23" t="str">
        <f t="shared" si="220"/>
        <v/>
      </c>
      <c r="AX747" s="23" t="str">
        <f t="shared" si="220"/>
        <v/>
      </c>
      <c r="AY747" s="23" t="str">
        <f t="shared" si="220"/>
        <v/>
      </c>
      <c r="AZ747" s="23"/>
      <c r="BA747" s="25">
        <v>9.5</v>
      </c>
      <c r="BB747" s="25">
        <v>10.86</v>
      </c>
      <c r="BC747" s="25">
        <f t="shared" si="218"/>
        <v>9.86</v>
      </c>
      <c r="BD747" s="25">
        <f t="shared" ref="BD747:BD754" si="231">0.93*(BB747-1)+1</f>
        <v>10.1698</v>
      </c>
      <c r="BE747" t="s">
        <v>970</v>
      </c>
      <c r="BF747" s="55">
        <f t="shared" si="230"/>
        <v>0</v>
      </c>
      <c r="BG747" s="66"/>
      <c r="BH747" s="66"/>
      <c r="BI747" s="25"/>
      <c r="BJ747" s="25"/>
      <c r="BK747" s="20"/>
      <c r="BL747" s="24"/>
      <c r="BM747" s="25"/>
      <c r="BN747" s="25"/>
      <c r="BO747" s="25"/>
      <c r="BP747" s="126"/>
    </row>
    <row r="748" spans="1:68" x14ac:dyDescent="0.2">
      <c r="A748" s="56">
        <v>45453</v>
      </c>
      <c r="B748" s="60" t="s">
        <v>892</v>
      </c>
      <c r="C748" s="24" t="s">
        <v>1361</v>
      </c>
      <c r="D748" s="24" t="s">
        <v>621</v>
      </c>
      <c r="F748" s="74" t="s">
        <v>51</v>
      </c>
      <c r="G748" s="74" t="s">
        <v>103</v>
      </c>
      <c r="H748" s="24" t="s">
        <v>1363</v>
      </c>
      <c r="I748" s="24">
        <v>7</v>
      </c>
      <c r="J748" s="61" t="s">
        <v>65</v>
      </c>
      <c r="K748" s="87" t="s">
        <v>1364</v>
      </c>
      <c r="L748" s="122">
        <v>2</v>
      </c>
      <c r="M748" s="74" t="s">
        <v>105</v>
      </c>
      <c r="N748" s="60" t="s">
        <v>6</v>
      </c>
      <c r="R748" s="79">
        <v>5.5</v>
      </c>
      <c r="S748" s="65" t="s">
        <v>373</v>
      </c>
      <c r="T748" s="66" t="str">
        <f t="shared" si="222"/>
        <v>0.00</v>
      </c>
      <c r="U748" s="66">
        <f t="shared" si="223"/>
        <v>-2</v>
      </c>
      <c r="V748" s="66">
        <f t="shared" si="224"/>
        <v>105.90000000000006</v>
      </c>
      <c r="W748" s="66">
        <f t="shared" si="225"/>
        <v>1619.5</v>
      </c>
      <c r="X748" s="20">
        <f t="shared" si="226"/>
        <v>6.5390552639703656E-2</v>
      </c>
      <c r="Y748" s="67">
        <f t="shared" si="227"/>
        <v>1.0590000000000006</v>
      </c>
      <c r="Z748" s="68">
        <f t="shared" si="228"/>
        <v>10590.000000000005</v>
      </c>
      <c r="AA748" s="65" t="s">
        <v>52</v>
      </c>
      <c r="AU748" s="23">
        <f t="shared" si="220"/>
        <v>-2</v>
      </c>
      <c r="AV748" s="23" t="str">
        <f t="shared" si="220"/>
        <v/>
      </c>
      <c r="AW748" s="23" t="str">
        <f t="shared" si="220"/>
        <v/>
      </c>
      <c r="AX748" s="23" t="str">
        <f t="shared" si="220"/>
        <v/>
      </c>
      <c r="AY748" s="23" t="str">
        <f t="shared" si="220"/>
        <v/>
      </c>
      <c r="AZ748" s="23"/>
      <c r="BA748" s="25">
        <v>4.9000000000000004</v>
      </c>
      <c r="BB748" s="25">
        <v>4.82</v>
      </c>
      <c r="BC748" s="25">
        <f t="shared" si="218"/>
        <v>7.6400000000000006</v>
      </c>
      <c r="BD748" s="25">
        <f t="shared" si="231"/>
        <v>4.5526</v>
      </c>
      <c r="BE748" t="s">
        <v>970</v>
      </c>
      <c r="BF748" s="55">
        <f t="shared" si="230"/>
        <v>0</v>
      </c>
      <c r="BG748" s="66"/>
      <c r="BH748" s="66"/>
      <c r="BI748" s="25"/>
      <c r="BJ748" s="25"/>
      <c r="BK748" s="20"/>
      <c r="BL748" s="24"/>
      <c r="BM748" s="25"/>
      <c r="BN748" s="25"/>
      <c r="BO748" s="25"/>
      <c r="BP748" s="126"/>
    </row>
    <row r="749" spans="1:68" x14ac:dyDescent="0.2">
      <c r="A749" s="56">
        <v>45453</v>
      </c>
      <c r="B749" s="60" t="s">
        <v>892</v>
      </c>
      <c r="C749" s="24" t="s">
        <v>940</v>
      </c>
      <c r="D749" s="24" t="s">
        <v>621</v>
      </c>
      <c r="F749" s="74" t="s">
        <v>51</v>
      </c>
      <c r="G749" s="74" t="s">
        <v>103</v>
      </c>
      <c r="H749" s="24" t="s">
        <v>1220</v>
      </c>
      <c r="I749" s="24">
        <v>5</v>
      </c>
      <c r="J749" s="61" t="s">
        <v>64</v>
      </c>
      <c r="K749" s="24" t="s">
        <v>1362</v>
      </c>
      <c r="L749" s="122">
        <v>1</v>
      </c>
      <c r="M749" s="74" t="s">
        <v>931</v>
      </c>
      <c r="N749" s="60" t="s">
        <v>6</v>
      </c>
      <c r="R749" s="79">
        <v>2.6</v>
      </c>
      <c r="S749" s="65" t="s">
        <v>363</v>
      </c>
      <c r="T749" s="66" t="str">
        <f t="shared" si="222"/>
        <v>0.00</v>
      </c>
      <c r="U749" s="66">
        <f t="shared" si="223"/>
        <v>-1</v>
      </c>
      <c r="V749" s="66">
        <f t="shared" si="224"/>
        <v>104.90000000000006</v>
      </c>
      <c r="W749" s="66">
        <f t="shared" si="225"/>
        <v>1620.5</v>
      </c>
      <c r="X749" s="20">
        <f t="shared" si="226"/>
        <v>6.4733107065720497E-2</v>
      </c>
      <c r="Y749" s="67">
        <f t="shared" si="227"/>
        <v>1.0490000000000006</v>
      </c>
      <c r="Z749" s="68">
        <f t="shared" si="228"/>
        <v>10490.000000000005</v>
      </c>
      <c r="AA749" s="65" t="s">
        <v>52</v>
      </c>
      <c r="AU749" s="23">
        <f t="shared" si="220"/>
        <v>-1</v>
      </c>
      <c r="AV749" s="23" t="str">
        <f t="shared" si="220"/>
        <v/>
      </c>
      <c r="AW749" s="23" t="str">
        <f t="shared" si="220"/>
        <v/>
      </c>
      <c r="AX749" s="23" t="str">
        <f t="shared" si="220"/>
        <v/>
      </c>
      <c r="AY749" s="23" t="str">
        <f t="shared" si="220"/>
        <v/>
      </c>
      <c r="AZ749" s="23"/>
      <c r="BA749" s="25">
        <v>9.5</v>
      </c>
      <c r="BB749" s="25">
        <v>10.86</v>
      </c>
      <c r="BC749" s="25">
        <f t="shared" si="218"/>
        <v>9.86</v>
      </c>
      <c r="BD749" s="25">
        <f t="shared" si="231"/>
        <v>10.1698</v>
      </c>
      <c r="BE749" t="s">
        <v>970</v>
      </c>
      <c r="BF749" s="55">
        <f t="shared" si="230"/>
        <v>0</v>
      </c>
      <c r="BG749" s="66"/>
      <c r="BH749" s="66"/>
      <c r="BI749" s="25"/>
      <c r="BJ749" s="25"/>
      <c r="BK749" s="20"/>
      <c r="BL749" s="24"/>
      <c r="BM749" s="25"/>
      <c r="BN749" s="25"/>
      <c r="BO749" s="25"/>
      <c r="BP749" s="126"/>
    </row>
    <row r="750" spans="1:68" x14ac:dyDescent="0.2">
      <c r="A750" s="56">
        <v>45454</v>
      </c>
      <c r="B750" s="60" t="s">
        <v>892</v>
      </c>
      <c r="C750" s="24" t="s">
        <v>1368</v>
      </c>
      <c r="D750" s="24" t="s">
        <v>584</v>
      </c>
      <c r="F750" s="74" t="s">
        <v>51</v>
      </c>
      <c r="G750" s="74" t="s">
        <v>103</v>
      </c>
      <c r="H750" s="24" t="s">
        <v>104</v>
      </c>
      <c r="I750" s="24">
        <v>6</v>
      </c>
      <c r="J750" s="61" t="s">
        <v>90</v>
      </c>
      <c r="K750" s="27" t="s">
        <v>1366</v>
      </c>
      <c r="L750" s="122">
        <v>1</v>
      </c>
      <c r="M750" s="74" t="s">
        <v>105</v>
      </c>
      <c r="N750" s="60" t="s">
        <v>6</v>
      </c>
      <c r="R750" s="79">
        <v>8</v>
      </c>
      <c r="S750" s="65" t="s">
        <v>371</v>
      </c>
      <c r="T750" s="66" t="str">
        <f t="shared" si="222"/>
        <v>0.00</v>
      </c>
      <c r="U750" s="66">
        <f t="shared" si="223"/>
        <v>-1</v>
      </c>
      <c r="V750" s="66">
        <f t="shared" si="224"/>
        <v>103.90000000000006</v>
      </c>
      <c r="W750" s="66">
        <f t="shared" si="225"/>
        <v>1621.5</v>
      </c>
      <c r="X750" s="20">
        <f t="shared" si="226"/>
        <v>6.4076472402096865E-2</v>
      </c>
      <c r="Y750" s="67">
        <f t="shared" si="227"/>
        <v>1.0390000000000006</v>
      </c>
      <c r="Z750" s="68">
        <f t="shared" si="228"/>
        <v>10390.000000000005</v>
      </c>
      <c r="AA750" s="65" t="s">
        <v>52</v>
      </c>
      <c r="AU750" s="23">
        <f t="shared" si="220"/>
        <v>-1</v>
      </c>
      <c r="AV750" s="23" t="str">
        <f t="shared" si="220"/>
        <v/>
      </c>
      <c r="AW750" s="23" t="str">
        <f t="shared" si="220"/>
        <v/>
      </c>
      <c r="AX750" s="23" t="str">
        <f t="shared" si="220"/>
        <v/>
      </c>
      <c r="AY750" s="23" t="str">
        <f t="shared" si="220"/>
        <v/>
      </c>
      <c r="AZ750" s="23"/>
      <c r="BA750" s="25">
        <v>8.5</v>
      </c>
      <c r="BB750" s="25">
        <v>7.4</v>
      </c>
      <c r="BC750" s="25">
        <f t="shared" si="218"/>
        <v>6.4</v>
      </c>
      <c r="BD750" s="25">
        <f t="shared" si="231"/>
        <v>6.9520000000000008</v>
      </c>
      <c r="BE750" t="s">
        <v>970</v>
      </c>
      <c r="BF750" s="55">
        <f t="shared" si="230"/>
        <v>0</v>
      </c>
      <c r="BG750" s="66"/>
      <c r="BH750" s="66"/>
      <c r="BI750" s="25"/>
      <c r="BJ750" s="25"/>
      <c r="BK750" s="20"/>
      <c r="BL750" s="24"/>
      <c r="BM750" s="25"/>
      <c r="BN750" s="25"/>
      <c r="BO750" s="25"/>
      <c r="BP750" s="126"/>
    </row>
    <row r="751" spans="1:68" x14ac:dyDescent="0.2">
      <c r="A751" s="56">
        <v>45454</v>
      </c>
      <c r="B751" s="60" t="s">
        <v>892</v>
      </c>
      <c r="C751" s="24" t="s">
        <v>1368</v>
      </c>
      <c r="D751" s="24" t="s">
        <v>584</v>
      </c>
      <c r="F751" s="74" t="s">
        <v>51</v>
      </c>
      <c r="G751" s="74" t="s">
        <v>103</v>
      </c>
      <c r="H751" s="24" t="s">
        <v>104</v>
      </c>
      <c r="I751" s="24">
        <v>6</v>
      </c>
      <c r="J751" s="61" t="s">
        <v>90</v>
      </c>
      <c r="K751" s="26" t="s">
        <v>1366</v>
      </c>
      <c r="L751" s="122">
        <v>1</v>
      </c>
      <c r="M751" s="74" t="s">
        <v>105</v>
      </c>
      <c r="N751" s="60" t="s">
        <v>7</v>
      </c>
      <c r="R751" s="79">
        <v>2.8</v>
      </c>
      <c r="S751" s="65" t="s">
        <v>371</v>
      </c>
      <c r="T751" s="66">
        <f t="shared" si="222"/>
        <v>2.8</v>
      </c>
      <c r="U751" s="66">
        <f t="shared" si="223"/>
        <v>1.7999999999999998</v>
      </c>
      <c r="V751" s="66">
        <f t="shared" si="224"/>
        <v>105.70000000000006</v>
      </c>
      <c r="W751" s="66">
        <f t="shared" si="225"/>
        <v>1622.5</v>
      </c>
      <c r="X751" s="20">
        <f t="shared" si="226"/>
        <v>6.5146379044684163E-2</v>
      </c>
      <c r="Y751" s="67">
        <f t="shared" si="227"/>
        <v>1.0570000000000006</v>
      </c>
      <c r="Z751" s="68">
        <f t="shared" si="228"/>
        <v>10570.000000000005</v>
      </c>
      <c r="AA751" s="65" t="s">
        <v>53</v>
      </c>
      <c r="AU751" s="23">
        <f t="shared" si="220"/>
        <v>1.7999999999999998</v>
      </c>
      <c r="AV751" s="23" t="str">
        <f t="shared" si="220"/>
        <v/>
      </c>
      <c r="AW751" s="23" t="str">
        <f t="shared" si="220"/>
        <v/>
      </c>
      <c r="AX751" s="23" t="str">
        <f t="shared" si="220"/>
        <v/>
      </c>
      <c r="AY751" s="23" t="str">
        <f t="shared" si="220"/>
        <v/>
      </c>
      <c r="AZ751" s="23"/>
      <c r="BA751" s="25">
        <v>2.6</v>
      </c>
      <c r="BB751" s="25">
        <v>2.78</v>
      </c>
      <c r="BC751" s="25">
        <f t="shared" si="218"/>
        <v>1.7799999999999998</v>
      </c>
      <c r="BD751" s="25">
        <f t="shared" si="231"/>
        <v>2.6554000000000002</v>
      </c>
      <c r="BE751" t="s">
        <v>970</v>
      </c>
      <c r="BF751" s="55">
        <f t="shared" si="230"/>
        <v>0</v>
      </c>
      <c r="BG751" s="66"/>
      <c r="BH751" s="66"/>
      <c r="BI751" s="25"/>
      <c r="BJ751" s="25"/>
      <c r="BK751" s="20"/>
      <c r="BL751" s="24"/>
      <c r="BM751" s="25"/>
      <c r="BN751" s="25"/>
      <c r="BO751" s="25"/>
      <c r="BP751" s="126"/>
    </row>
    <row r="752" spans="1:68" x14ac:dyDescent="0.2">
      <c r="A752" s="56">
        <v>45455</v>
      </c>
      <c r="B752" s="60" t="s">
        <v>892</v>
      </c>
      <c r="C752" s="24" t="s">
        <v>1372</v>
      </c>
      <c r="D752" s="24" t="s">
        <v>397</v>
      </c>
      <c r="F752" s="74" t="s">
        <v>51</v>
      </c>
      <c r="G752" s="74" t="s">
        <v>103</v>
      </c>
      <c r="H752" s="24" t="s">
        <v>124</v>
      </c>
      <c r="I752" s="24">
        <v>3</v>
      </c>
      <c r="J752" s="61" t="s">
        <v>95</v>
      </c>
      <c r="K752" s="87" t="s">
        <v>1370</v>
      </c>
      <c r="L752" s="122">
        <v>1</v>
      </c>
      <c r="M752" s="74" t="s">
        <v>105</v>
      </c>
      <c r="N752" s="60" t="s">
        <v>6</v>
      </c>
      <c r="R752" s="79">
        <v>5.5</v>
      </c>
      <c r="S752" s="65" t="s">
        <v>373</v>
      </c>
      <c r="T752" s="66" t="str">
        <f t="shared" si="222"/>
        <v>0.00</v>
      </c>
      <c r="U752" s="66">
        <f t="shared" si="223"/>
        <v>-1</v>
      </c>
      <c r="V752" s="66">
        <f t="shared" si="224"/>
        <v>104.70000000000006</v>
      </c>
      <c r="W752" s="66">
        <f t="shared" si="225"/>
        <v>1623.5</v>
      </c>
      <c r="X752" s="20">
        <f t="shared" si="226"/>
        <v>6.4490298737296003E-2</v>
      </c>
      <c r="Y752" s="67">
        <f t="shared" si="227"/>
        <v>1.0470000000000006</v>
      </c>
      <c r="Z752" s="68">
        <f t="shared" si="228"/>
        <v>10470.000000000005</v>
      </c>
      <c r="AA752" s="65" t="s">
        <v>52</v>
      </c>
      <c r="AU752" s="23">
        <f t="shared" si="220"/>
        <v>-1</v>
      </c>
      <c r="AV752" s="23" t="str">
        <f t="shared" si="220"/>
        <v/>
      </c>
      <c r="AW752" s="23" t="str">
        <f t="shared" si="220"/>
        <v/>
      </c>
      <c r="AX752" s="23" t="str">
        <f t="shared" si="220"/>
        <v/>
      </c>
      <c r="AY752" s="23" t="str">
        <f t="shared" si="220"/>
        <v/>
      </c>
      <c r="AZ752" s="23"/>
      <c r="BA752" s="25">
        <v>5.5</v>
      </c>
      <c r="BB752" s="25">
        <v>6</v>
      </c>
      <c r="BC752" s="25">
        <f t="shared" si="218"/>
        <v>5</v>
      </c>
      <c r="BD752" s="25">
        <f t="shared" si="231"/>
        <v>5.65</v>
      </c>
      <c r="BE752" t="s">
        <v>970</v>
      </c>
      <c r="BF752" s="55">
        <f t="shared" si="230"/>
        <v>0</v>
      </c>
      <c r="BG752" s="66"/>
      <c r="BH752" s="66"/>
      <c r="BI752" s="25"/>
      <c r="BJ752" s="25"/>
      <c r="BK752" s="20"/>
      <c r="BL752" s="24"/>
      <c r="BM752" s="25"/>
      <c r="BN752" s="25"/>
      <c r="BO752" s="25"/>
      <c r="BP752" s="126"/>
    </row>
    <row r="753" spans="1:68" x14ac:dyDescent="0.2">
      <c r="A753" s="56">
        <v>45455</v>
      </c>
      <c r="B753" s="60" t="s">
        <v>892</v>
      </c>
      <c r="C753" s="24" t="s">
        <v>1373</v>
      </c>
      <c r="D753" s="24" t="s">
        <v>397</v>
      </c>
      <c r="F753" s="74" t="s">
        <v>51</v>
      </c>
      <c r="G753" s="74" t="s">
        <v>103</v>
      </c>
      <c r="H753" s="24" t="s">
        <v>124</v>
      </c>
      <c r="I753" s="24">
        <v>4</v>
      </c>
      <c r="J753" s="61" t="s">
        <v>90</v>
      </c>
      <c r="K753" s="26" t="s">
        <v>1371</v>
      </c>
      <c r="L753" s="122">
        <v>2</v>
      </c>
      <c r="M753" s="74" t="s">
        <v>105</v>
      </c>
      <c r="N753" s="60" t="s">
        <v>7</v>
      </c>
      <c r="R753" s="79">
        <v>2.7</v>
      </c>
      <c r="S753" s="65" t="s">
        <v>372</v>
      </c>
      <c r="T753" s="66">
        <f t="shared" si="222"/>
        <v>5.4</v>
      </c>
      <c r="U753" s="66">
        <f t="shared" si="223"/>
        <v>3.4000000000000004</v>
      </c>
      <c r="V753" s="66">
        <f t="shared" si="224"/>
        <v>108.10000000000007</v>
      </c>
      <c r="W753" s="66">
        <f t="shared" si="225"/>
        <v>1625.5</v>
      </c>
      <c r="X753" s="20">
        <f t="shared" si="226"/>
        <v>6.6502614580129238E-2</v>
      </c>
      <c r="Y753" s="67">
        <f t="shared" si="227"/>
        <v>1.0810000000000006</v>
      </c>
      <c r="Z753" s="68">
        <f t="shared" si="228"/>
        <v>10810.000000000007</v>
      </c>
      <c r="AA753" s="65" t="s">
        <v>53</v>
      </c>
      <c r="AU753" s="23">
        <f t="shared" si="220"/>
        <v>3.4000000000000004</v>
      </c>
      <c r="AV753" s="23" t="str">
        <f t="shared" si="220"/>
        <v/>
      </c>
      <c r="AW753" s="23" t="str">
        <f t="shared" si="220"/>
        <v/>
      </c>
      <c r="AX753" s="23" t="str">
        <f t="shared" si="220"/>
        <v/>
      </c>
      <c r="AY753" s="23" t="str">
        <f t="shared" si="220"/>
        <v/>
      </c>
      <c r="AZ753" s="23"/>
      <c r="BA753" s="25">
        <v>2</v>
      </c>
      <c r="BB753" s="25">
        <v>1.98</v>
      </c>
      <c r="BC753" s="25">
        <f t="shared" si="218"/>
        <v>1.96</v>
      </c>
      <c r="BD753" s="25">
        <f t="shared" si="231"/>
        <v>1.9114</v>
      </c>
      <c r="BE753" t="s">
        <v>970</v>
      </c>
      <c r="BF753" s="55">
        <f t="shared" si="230"/>
        <v>0</v>
      </c>
      <c r="BG753" s="66"/>
      <c r="BH753" s="66"/>
      <c r="BI753" s="25"/>
      <c r="BJ753" s="25"/>
      <c r="BK753" s="20"/>
      <c r="BL753" s="24"/>
      <c r="BM753" s="25"/>
      <c r="BN753" s="25"/>
      <c r="BO753" s="25"/>
      <c r="BP753" s="126"/>
    </row>
    <row r="754" spans="1:68" x14ac:dyDescent="0.2">
      <c r="A754" s="56">
        <v>45455</v>
      </c>
      <c r="B754" s="60" t="s">
        <v>892</v>
      </c>
      <c r="C754" s="24" t="s">
        <v>1374</v>
      </c>
      <c r="D754" s="24" t="s">
        <v>398</v>
      </c>
      <c r="F754" s="74" t="s">
        <v>51</v>
      </c>
      <c r="G754" s="74" t="s">
        <v>103</v>
      </c>
      <c r="H754" s="24" t="s">
        <v>173</v>
      </c>
      <c r="I754" s="24">
        <v>2</v>
      </c>
      <c r="J754" s="24">
        <v>4</v>
      </c>
      <c r="K754" s="24" t="s">
        <v>1375</v>
      </c>
      <c r="L754" s="122">
        <v>1</v>
      </c>
      <c r="M754" s="74" t="s">
        <v>357</v>
      </c>
      <c r="N754" s="60" t="s">
        <v>6</v>
      </c>
      <c r="R754" s="25">
        <v>12.5</v>
      </c>
      <c r="S754" s="83" t="s">
        <v>363</v>
      </c>
      <c r="T754" s="66" t="str">
        <f t="shared" si="222"/>
        <v>0.00</v>
      </c>
      <c r="U754" s="66">
        <f t="shared" si="223"/>
        <v>-1</v>
      </c>
      <c r="V754" s="66">
        <f t="shared" si="224"/>
        <v>107.10000000000007</v>
      </c>
      <c r="W754" s="66">
        <f t="shared" si="225"/>
        <v>1626.5</v>
      </c>
      <c r="X754" s="20">
        <f t="shared" si="226"/>
        <v>6.5846910544113166E-2</v>
      </c>
      <c r="Y754" s="67">
        <f t="shared" si="227"/>
        <v>1.0710000000000006</v>
      </c>
      <c r="Z754" s="68">
        <f t="shared" si="228"/>
        <v>10710.000000000007</v>
      </c>
      <c r="AA754" s="65" t="s">
        <v>52</v>
      </c>
      <c r="AU754" s="23">
        <f t="shared" si="220"/>
        <v>-1</v>
      </c>
      <c r="AV754" s="23" t="str">
        <f t="shared" si="220"/>
        <v/>
      </c>
      <c r="AW754" s="23" t="str">
        <f t="shared" si="220"/>
        <v/>
      </c>
      <c r="AX754" s="23" t="str">
        <f t="shared" si="220"/>
        <v/>
      </c>
      <c r="AY754" s="23" t="str">
        <f t="shared" si="220"/>
        <v/>
      </c>
      <c r="AZ754" s="23"/>
      <c r="BA754" s="25">
        <v>12.5</v>
      </c>
      <c r="BB754" s="25">
        <v>13.42</v>
      </c>
      <c r="BC754" s="25">
        <f t="shared" si="218"/>
        <v>12.42</v>
      </c>
      <c r="BD754" s="25">
        <f t="shared" si="231"/>
        <v>12.550600000000001</v>
      </c>
      <c r="BE754" t="s">
        <v>969</v>
      </c>
      <c r="BF754" s="55">
        <f t="shared" si="230"/>
        <v>0</v>
      </c>
      <c r="BG754" s="66"/>
      <c r="BH754" s="66"/>
      <c r="BI754" s="25"/>
      <c r="BJ754" s="25"/>
      <c r="BK754" s="20"/>
      <c r="BL754" s="24"/>
      <c r="BM754" s="25"/>
      <c r="BN754" s="25"/>
      <c r="BO754" s="25"/>
      <c r="BP754" s="126"/>
    </row>
    <row r="755" spans="1:68" x14ac:dyDescent="0.2">
      <c r="A755" s="56">
        <v>45455</v>
      </c>
      <c r="B755" s="60" t="s">
        <v>892</v>
      </c>
      <c r="C755" s="24" t="s">
        <v>1373</v>
      </c>
      <c r="D755" s="24" t="s">
        <v>397</v>
      </c>
      <c r="F755" s="74" t="s">
        <v>51</v>
      </c>
      <c r="G755" s="74" t="s">
        <v>103</v>
      </c>
      <c r="H755" s="24" t="s">
        <v>124</v>
      </c>
      <c r="I755" s="24">
        <v>4</v>
      </c>
      <c r="J755" s="61" t="s">
        <v>90</v>
      </c>
      <c r="K755" s="26" t="s">
        <v>1371</v>
      </c>
      <c r="L755" s="122">
        <v>1</v>
      </c>
      <c r="M755" s="74" t="s">
        <v>105</v>
      </c>
      <c r="N755" s="60" t="s">
        <v>6</v>
      </c>
      <c r="R755" s="79">
        <v>9.5</v>
      </c>
      <c r="S755" s="65" t="s">
        <v>372</v>
      </c>
      <c r="T755" s="66">
        <f t="shared" si="222"/>
        <v>9.5</v>
      </c>
      <c r="U755" s="66">
        <f t="shared" si="223"/>
        <v>8.5</v>
      </c>
      <c r="V755" s="66">
        <f t="shared" si="224"/>
        <v>115.60000000000007</v>
      </c>
      <c r="W755" s="66">
        <f t="shared" si="225"/>
        <v>1627.5</v>
      </c>
      <c r="X755" s="20">
        <f t="shared" si="226"/>
        <v>7.1029185867895583E-2</v>
      </c>
      <c r="Y755" s="67">
        <f t="shared" si="227"/>
        <v>1.1560000000000006</v>
      </c>
      <c r="Z755" s="68">
        <f t="shared" si="228"/>
        <v>11560.000000000007</v>
      </c>
      <c r="AA755" s="65" t="s">
        <v>53</v>
      </c>
      <c r="AU755" s="23">
        <f t="shared" si="220"/>
        <v>8.5</v>
      </c>
      <c r="AV755" s="23" t="str">
        <f t="shared" si="220"/>
        <v/>
      </c>
      <c r="AW755" s="23" t="str">
        <f t="shared" si="220"/>
        <v/>
      </c>
      <c r="AX755" s="23" t="str">
        <f t="shared" si="220"/>
        <v/>
      </c>
      <c r="AY755" s="23" t="str">
        <f t="shared" si="220"/>
        <v/>
      </c>
      <c r="AZ755" s="23"/>
      <c r="BA755" s="25">
        <v>8</v>
      </c>
      <c r="BB755" s="25">
        <v>6.16</v>
      </c>
      <c r="BC755" s="25">
        <f t="shared" si="218"/>
        <v>5.16</v>
      </c>
      <c r="BD755" s="25">
        <f t="shared" ref="BD755:BD764" si="232">0.93*(BB755-1)+1</f>
        <v>5.7988</v>
      </c>
      <c r="BE755" t="s">
        <v>970</v>
      </c>
      <c r="BF755" s="55">
        <f t="shared" si="230"/>
        <v>0</v>
      </c>
      <c r="BG755" s="66"/>
      <c r="BH755" s="66"/>
      <c r="BI755" s="25"/>
      <c r="BJ755" s="25"/>
      <c r="BK755" s="20"/>
      <c r="BL755" s="24"/>
      <c r="BM755" s="25"/>
      <c r="BN755" s="25"/>
      <c r="BO755" s="25"/>
      <c r="BP755" s="126"/>
    </row>
    <row r="756" spans="1:68" x14ac:dyDescent="0.2">
      <c r="A756" s="56">
        <v>45458</v>
      </c>
      <c r="B756" s="60" t="s">
        <v>892</v>
      </c>
      <c r="C756" s="24" t="s">
        <v>870</v>
      </c>
      <c r="D756" s="24" t="s">
        <v>573</v>
      </c>
      <c r="F756" s="74" t="s">
        <v>51</v>
      </c>
      <c r="G756" s="74" t="s">
        <v>103</v>
      </c>
      <c r="H756" s="24" t="s">
        <v>351</v>
      </c>
      <c r="I756" s="24">
        <v>5</v>
      </c>
      <c r="J756" s="61" t="s">
        <v>95</v>
      </c>
      <c r="K756" s="24" t="s">
        <v>1380</v>
      </c>
      <c r="L756" s="122">
        <v>2</v>
      </c>
      <c r="M756" s="74" t="s">
        <v>105</v>
      </c>
      <c r="N756" s="60" t="s">
        <v>6</v>
      </c>
      <c r="R756" s="79">
        <v>16</v>
      </c>
      <c r="S756" s="65" t="s">
        <v>363</v>
      </c>
      <c r="T756" s="66" t="str">
        <f t="shared" si="222"/>
        <v>0.00</v>
      </c>
      <c r="U756" s="66">
        <f t="shared" si="223"/>
        <v>-2</v>
      </c>
      <c r="V756" s="66">
        <f t="shared" si="224"/>
        <v>113.60000000000007</v>
      </c>
      <c r="W756" s="66">
        <f t="shared" si="225"/>
        <v>1629.5</v>
      </c>
      <c r="X756" s="20">
        <f t="shared" si="226"/>
        <v>6.9714636391531179E-2</v>
      </c>
      <c r="Y756" s="67">
        <f t="shared" si="227"/>
        <v>1.1360000000000006</v>
      </c>
      <c r="Z756" s="68">
        <f t="shared" si="228"/>
        <v>11360.000000000007</v>
      </c>
      <c r="AA756" s="65" t="s">
        <v>52</v>
      </c>
      <c r="AU756" s="23">
        <f t="shared" si="220"/>
        <v>-2</v>
      </c>
      <c r="AV756" s="23" t="str">
        <f t="shared" si="220"/>
        <v/>
      </c>
      <c r="AW756" s="23" t="str">
        <f t="shared" si="220"/>
        <v/>
      </c>
      <c r="AX756" s="23" t="str">
        <f t="shared" si="220"/>
        <v/>
      </c>
      <c r="AY756" s="23" t="str">
        <f t="shared" si="220"/>
        <v/>
      </c>
      <c r="AZ756" s="23"/>
      <c r="BA756" s="25">
        <v>18.8</v>
      </c>
      <c r="BB756" s="25">
        <v>18</v>
      </c>
      <c r="BC756" s="25">
        <f t="shared" si="218"/>
        <v>34</v>
      </c>
      <c r="BD756" s="25">
        <f t="shared" si="232"/>
        <v>16.810000000000002</v>
      </c>
      <c r="BE756" t="s">
        <v>969</v>
      </c>
      <c r="BF756" s="55">
        <f t="shared" si="230"/>
        <v>0</v>
      </c>
      <c r="BG756" s="66"/>
      <c r="BH756" s="66"/>
      <c r="BI756" s="25"/>
      <c r="BJ756" s="25"/>
      <c r="BK756" s="20"/>
      <c r="BL756" s="24"/>
      <c r="BM756" s="25"/>
      <c r="BN756" s="25"/>
      <c r="BO756" s="25"/>
      <c r="BP756" s="126"/>
    </row>
    <row r="757" spans="1:68" x14ac:dyDescent="0.2">
      <c r="A757" s="56">
        <v>45458</v>
      </c>
      <c r="B757" s="60" t="s">
        <v>892</v>
      </c>
      <c r="C757" s="24" t="s">
        <v>870</v>
      </c>
      <c r="D757" s="24" t="s">
        <v>573</v>
      </c>
      <c r="F757" s="74" t="s">
        <v>51</v>
      </c>
      <c r="G757" s="74" t="s">
        <v>103</v>
      </c>
      <c r="H757" s="24" t="s">
        <v>351</v>
      </c>
      <c r="I757" s="24">
        <v>5</v>
      </c>
      <c r="J757" s="61" t="s">
        <v>95</v>
      </c>
      <c r="K757" s="24" t="s">
        <v>1380</v>
      </c>
      <c r="L757" s="122">
        <v>1</v>
      </c>
      <c r="M757" s="74" t="s">
        <v>105</v>
      </c>
      <c r="N757" s="60" t="s">
        <v>7</v>
      </c>
      <c r="R757" s="79">
        <v>3.7</v>
      </c>
      <c r="S757" s="65" t="s">
        <v>363</v>
      </c>
      <c r="T757" s="66" t="str">
        <f t="shared" si="222"/>
        <v>0.00</v>
      </c>
      <c r="U757" s="66">
        <f t="shared" si="223"/>
        <v>-1</v>
      </c>
      <c r="V757" s="66">
        <f t="shared" si="224"/>
        <v>112.60000000000007</v>
      </c>
      <c r="W757" s="66">
        <f t="shared" si="225"/>
        <v>1630.5</v>
      </c>
      <c r="X757" s="20">
        <f t="shared" si="226"/>
        <v>6.9058570990493756E-2</v>
      </c>
      <c r="Y757" s="67">
        <f t="shared" si="227"/>
        <v>1.1260000000000006</v>
      </c>
      <c r="Z757" s="68">
        <f t="shared" si="228"/>
        <v>11260.000000000007</v>
      </c>
      <c r="AA757" s="65" t="s">
        <v>52</v>
      </c>
      <c r="AU757" s="23">
        <f t="shared" ref="AU757:AY795" si="233">IF($G757=AU$2,$U757,"")</f>
        <v>-1</v>
      </c>
      <c r="AV757" s="23" t="str">
        <f t="shared" si="233"/>
        <v/>
      </c>
      <c r="AW757" s="23" t="str">
        <f t="shared" si="233"/>
        <v/>
      </c>
      <c r="AX757" s="23" t="str">
        <f t="shared" si="233"/>
        <v/>
      </c>
      <c r="AY757" s="23" t="str">
        <f t="shared" si="233"/>
        <v/>
      </c>
      <c r="AZ757" s="23"/>
      <c r="BA757" s="25">
        <v>3.5</v>
      </c>
      <c r="BB757" s="25">
        <v>4.07</v>
      </c>
      <c r="BC757" s="25">
        <f t="shared" si="218"/>
        <v>3.0700000000000003</v>
      </c>
      <c r="BD757" s="25">
        <f t="shared" si="232"/>
        <v>3.8551000000000002</v>
      </c>
      <c r="BE757" t="s">
        <v>969</v>
      </c>
      <c r="BF757" s="55">
        <f t="shared" si="230"/>
        <v>0</v>
      </c>
      <c r="BG757" s="66"/>
      <c r="BH757" s="66"/>
      <c r="BI757" s="25"/>
      <c r="BJ757" s="25"/>
      <c r="BK757" s="20"/>
      <c r="BL757" s="24"/>
      <c r="BM757" s="25"/>
      <c r="BN757" s="25"/>
      <c r="BO757" s="25"/>
      <c r="BP757" s="126"/>
    </row>
    <row r="758" spans="1:68" x14ac:dyDescent="0.2">
      <c r="A758" s="56">
        <v>45458</v>
      </c>
      <c r="B758" s="60" t="s">
        <v>892</v>
      </c>
      <c r="C758" s="24" t="s">
        <v>1379</v>
      </c>
      <c r="D758" s="24" t="s">
        <v>573</v>
      </c>
      <c r="F758" s="74" t="s">
        <v>51</v>
      </c>
      <c r="G758" s="74" t="s">
        <v>103</v>
      </c>
      <c r="H758" s="24" t="s">
        <v>57</v>
      </c>
      <c r="I758" s="24">
        <v>3</v>
      </c>
      <c r="J758" s="61" t="s">
        <v>159</v>
      </c>
      <c r="K758" s="24" t="s">
        <v>1381</v>
      </c>
      <c r="L758" s="122">
        <v>2</v>
      </c>
      <c r="M758" s="74" t="s">
        <v>105</v>
      </c>
      <c r="N758" s="60" t="s">
        <v>6</v>
      </c>
      <c r="R758" s="79">
        <v>13</v>
      </c>
      <c r="S758" s="65" t="s">
        <v>363</v>
      </c>
      <c r="T758" s="66" t="str">
        <f t="shared" si="222"/>
        <v>0.00</v>
      </c>
      <c r="U758" s="66">
        <f t="shared" si="223"/>
        <v>-2</v>
      </c>
      <c r="V758" s="66">
        <f t="shared" si="224"/>
        <v>110.60000000000007</v>
      </c>
      <c r="W758" s="66">
        <f t="shared" si="225"/>
        <v>1632.5</v>
      </c>
      <c r="X758" s="20">
        <f t="shared" si="226"/>
        <v>6.7748851454823927E-2</v>
      </c>
      <c r="Y758" s="67">
        <f t="shared" si="227"/>
        <v>1.1060000000000008</v>
      </c>
      <c r="Z758" s="68">
        <f t="shared" si="228"/>
        <v>11060.000000000007</v>
      </c>
      <c r="AA758" s="65" t="s">
        <v>52</v>
      </c>
      <c r="AU758" s="23">
        <f t="shared" si="233"/>
        <v>-2</v>
      </c>
      <c r="AV758" s="23" t="str">
        <f t="shared" si="233"/>
        <v/>
      </c>
      <c r="AW758" s="23" t="str">
        <f t="shared" si="233"/>
        <v/>
      </c>
      <c r="AX758" s="23" t="str">
        <f t="shared" si="233"/>
        <v/>
      </c>
      <c r="AY758" s="23" t="str">
        <f t="shared" si="233"/>
        <v/>
      </c>
      <c r="AZ758" s="23"/>
      <c r="BA758" s="25">
        <v>12.1</v>
      </c>
      <c r="BB758" s="25">
        <v>13</v>
      </c>
      <c r="BC758" s="25">
        <f t="shared" si="218"/>
        <v>24</v>
      </c>
      <c r="BD758" s="25">
        <f t="shared" si="232"/>
        <v>12.16</v>
      </c>
      <c r="BE758" t="s">
        <v>969</v>
      </c>
      <c r="BF758" s="55">
        <f t="shared" si="230"/>
        <v>0</v>
      </c>
      <c r="BG758" s="66"/>
      <c r="BH758" s="66"/>
      <c r="BI758" s="25"/>
      <c r="BJ758" s="25"/>
      <c r="BK758" s="20"/>
      <c r="BL758" s="24"/>
      <c r="BM758" s="25"/>
      <c r="BN758" s="25"/>
      <c r="BO758" s="25"/>
      <c r="BP758" s="126"/>
    </row>
    <row r="759" spans="1:68" x14ac:dyDescent="0.2">
      <c r="A759" s="56">
        <v>45458</v>
      </c>
      <c r="B759" s="60" t="s">
        <v>892</v>
      </c>
      <c r="C759" s="24" t="s">
        <v>1379</v>
      </c>
      <c r="D759" s="24" t="s">
        <v>573</v>
      </c>
      <c r="F759" s="74" t="s">
        <v>51</v>
      </c>
      <c r="G759" s="74" t="s">
        <v>103</v>
      </c>
      <c r="H759" s="24" t="s">
        <v>57</v>
      </c>
      <c r="I759" s="24">
        <v>3</v>
      </c>
      <c r="J759" s="61" t="s">
        <v>159</v>
      </c>
      <c r="K759" s="24" t="s">
        <v>1381</v>
      </c>
      <c r="L759" s="122">
        <v>1</v>
      </c>
      <c r="M759" s="74" t="s">
        <v>105</v>
      </c>
      <c r="N759" s="60" t="s">
        <v>7</v>
      </c>
      <c r="R759" s="79">
        <v>2.9</v>
      </c>
      <c r="S759" s="65" t="s">
        <v>363</v>
      </c>
      <c r="T759" s="66" t="str">
        <f t="shared" si="222"/>
        <v>0.00</v>
      </c>
      <c r="U759" s="66">
        <f t="shared" si="223"/>
        <v>-1</v>
      </c>
      <c r="V759" s="66">
        <f t="shared" si="224"/>
        <v>109.60000000000007</v>
      </c>
      <c r="W759" s="66">
        <f t="shared" si="225"/>
        <v>1633.5</v>
      </c>
      <c r="X759" s="20">
        <f t="shared" si="226"/>
        <v>6.7095194367921676E-2</v>
      </c>
      <c r="Y759" s="67">
        <f t="shared" si="227"/>
        <v>1.0960000000000008</v>
      </c>
      <c r="Z759" s="68">
        <f t="shared" si="228"/>
        <v>10960.000000000007</v>
      </c>
      <c r="AA759" s="65" t="s">
        <v>52</v>
      </c>
      <c r="AU759" s="23">
        <f t="shared" si="233"/>
        <v>-1</v>
      </c>
      <c r="AV759" s="23" t="str">
        <f t="shared" si="233"/>
        <v/>
      </c>
      <c r="AW759" s="23" t="str">
        <f t="shared" si="233"/>
        <v/>
      </c>
      <c r="AX759" s="23" t="str">
        <f t="shared" si="233"/>
        <v/>
      </c>
      <c r="AY759" s="23" t="str">
        <f t="shared" si="233"/>
        <v/>
      </c>
      <c r="AZ759" s="23"/>
      <c r="BA759" s="25">
        <v>2.6</v>
      </c>
      <c r="BB759" s="25">
        <v>2.58</v>
      </c>
      <c r="BC759" s="25">
        <f t="shared" si="218"/>
        <v>1.58</v>
      </c>
      <c r="BD759" s="25">
        <f t="shared" si="232"/>
        <v>2.4694000000000003</v>
      </c>
      <c r="BE759" t="s">
        <v>969</v>
      </c>
      <c r="BF759" s="55">
        <f t="shared" si="230"/>
        <v>0</v>
      </c>
      <c r="BG759" s="66"/>
      <c r="BH759" s="66"/>
      <c r="BI759" s="25"/>
      <c r="BJ759" s="25"/>
      <c r="BK759" s="20"/>
      <c r="BL759" s="24"/>
      <c r="BM759" s="25"/>
      <c r="BN759" s="25"/>
      <c r="BO759" s="25"/>
      <c r="BP759" s="126"/>
    </row>
    <row r="760" spans="1:68" x14ac:dyDescent="0.2">
      <c r="A760" s="56">
        <v>45459</v>
      </c>
      <c r="B760" s="60" t="s">
        <v>892</v>
      </c>
      <c r="C760" s="24" t="s">
        <v>1063</v>
      </c>
      <c r="D760" s="24" t="s">
        <v>577</v>
      </c>
      <c r="F760" s="74" t="s">
        <v>51</v>
      </c>
      <c r="G760" s="74" t="s">
        <v>103</v>
      </c>
      <c r="H760" s="24" t="s">
        <v>1384</v>
      </c>
      <c r="I760" s="24">
        <v>2</v>
      </c>
      <c r="J760" s="61" t="s">
        <v>84</v>
      </c>
      <c r="K760" s="24" t="s">
        <v>1385</v>
      </c>
      <c r="L760" s="122">
        <v>1</v>
      </c>
      <c r="M760" s="74" t="s">
        <v>931</v>
      </c>
      <c r="N760" s="60" t="s">
        <v>6</v>
      </c>
      <c r="R760" s="79">
        <v>4.5</v>
      </c>
      <c r="S760" s="65" t="s">
        <v>363</v>
      </c>
      <c r="T760" s="66" t="str">
        <f t="shared" si="222"/>
        <v>0.00</v>
      </c>
      <c r="U760" s="66">
        <f t="shared" si="223"/>
        <v>-1</v>
      </c>
      <c r="V760" s="66">
        <f t="shared" si="224"/>
        <v>108.60000000000007</v>
      </c>
      <c r="W760" s="66">
        <f t="shared" si="225"/>
        <v>1634.5</v>
      </c>
      <c r="X760" s="20">
        <f t="shared" si="226"/>
        <v>6.6442337106148705E-2</v>
      </c>
      <c r="Y760" s="67">
        <f t="shared" si="227"/>
        <v>1.0860000000000007</v>
      </c>
      <c r="Z760" s="68">
        <f t="shared" si="228"/>
        <v>10860.000000000007</v>
      </c>
      <c r="AA760" s="65" t="s">
        <v>52</v>
      </c>
      <c r="AU760" s="23">
        <f t="shared" si="233"/>
        <v>-1</v>
      </c>
      <c r="AV760" s="23" t="str">
        <f t="shared" si="233"/>
        <v/>
      </c>
      <c r="AW760" s="23" t="str">
        <f t="shared" si="233"/>
        <v/>
      </c>
      <c r="AX760" s="23" t="str">
        <f t="shared" si="233"/>
        <v/>
      </c>
      <c r="AY760" s="23" t="str">
        <f t="shared" si="233"/>
        <v/>
      </c>
      <c r="AZ760" s="23"/>
      <c r="BA760" s="25">
        <v>5</v>
      </c>
      <c r="BB760" s="25">
        <v>5</v>
      </c>
      <c r="BC760" s="25">
        <f t="shared" si="218"/>
        <v>4</v>
      </c>
      <c r="BD760" s="25">
        <f t="shared" si="232"/>
        <v>4.7200000000000006</v>
      </c>
      <c r="BE760" t="s">
        <v>970</v>
      </c>
      <c r="BF760" s="55">
        <f t="shared" si="230"/>
        <v>0</v>
      </c>
      <c r="BG760" s="66"/>
      <c r="BH760" s="66"/>
      <c r="BI760" s="25"/>
      <c r="BJ760" s="25"/>
      <c r="BK760" s="20"/>
      <c r="BL760" s="24"/>
      <c r="BM760" s="25"/>
      <c r="BN760" s="25"/>
      <c r="BO760" s="25"/>
      <c r="BP760" s="126"/>
    </row>
    <row r="761" spans="1:68" x14ac:dyDescent="0.2">
      <c r="A761" s="56">
        <v>45459</v>
      </c>
      <c r="B761" s="60" t="s">
        <v>892</v>
      </c>
      <c r="C761" s="24" t="s">
        <v>1386</v>
      </c>
      <c r="D761" s="24" t="s">
        <v>577</v>
      </c>
      <c r="F761" s="74" t="s">
        <v>51</v>
      </c>
      <c r="G761" s="74" t="s">
        <v>103</v>
      </c>
      <c r="H761" s="24" t="s">
        <v>122</v>
      </c>
      <c r="I761" s="24">
        <v>9</v>
      </c>
      <c r="J761" s="61" t="s">
        <v>84</v>
      </c>
      <c r="K761" s="26" t="s">
        <v>1387</v>
      </c>
      <c r="L761" s="122">
        <v>2</v>
      </c>
      <c r="M761" s="74" t="s">
        <v>105</v>
      </c>
      <c r="N761" s="60" t="s">
        <v>7</v>
      </c>
      <c r="R761" s="79">
        <v>2.8</v>
      </c>
      <c r="S761" s="65" t="s">
        <v>372</v>
      </c>
      <c r="T761" s="66">
        <f t="shared" si="222"/>
        <v>5.6</v>
      </c>
      <c r="U761" s="66">
        <f t="shared" si="223"/>
        <v>3.5999999999999996</v>
      </c>
      <c r="V761" s="66">
        <f t="shared" si="224"/>
        <v>112.20000000000006</v>
      </c>
      <c r="W761" s="66">
        <f t="shared" si="225"/>
        <v>1636.5</v>
      </c>
      <c r="X761" s="20">
        <f t="shared" si="226"/>
        <v>6.8560953253895551E-2</v>
      </c>
      <c r="Y761" s="67">
        <f t="shared" si="227"/>
        <v>1.1220000000000006</v>
      </c>
      <c r="Z761" s="68">
        <f t="shared" si="228"/>
        <v>11220.000000000005</v>
      </c>
      <c r="AA761" s="65" t="s">
        <v>53</v>
      </c>
      <c r="AU761" s="23">
        <f t="shared" si="233"/>
        <v>3.5999999999999996</v>
      </c>
      <c r="AV761" s="23" t="str">
        <f t="shared" si="233"/>
        <v/>
      </c>
      <c r="AW761" s="23" t="str">
        <f t="shared" si="233"/>
        <v/>
      </c>
      <c r="AX761" s="23" t="str">
        <f t="shared" si="233"/>
        <v/>
      </c>
      <c r="AY761" s="23" t="str">
        <f t="shared" si="233"/>
        <v/>
      </c>
      <c r="AZ761" s="23"/>
      <c r="BA761" s="25">
        <v>2.1</v>
      </c>
      <c r="BB761" s="25">
        <v>2.74</v>
      </c>
      <c r="BC761" s="25">
        <f t="shared" ref="BC761:BC806" si="234">((BB761*(L761))-(L761))</f>
        <v>3.4800000000000004</v>
      </c>
      <c r="BD761" s="25">
        <f t="shared" si="232"/>
        <v>2.6182000000000003</v>
      </c>
      <c r="BE761" t="s">
        <v>970</v>
      </c>
      <c r="BF761" s="55">
        <f t="shared" si="230"/>
        <v>0</v>
      </c>
      <c r="BG761" s="66"/>
      <c r="BH761" s="66"/>
      <c r="BI761" s="25"/>
      <c r="BJ761" s="25"/>
      <c r="BK761" s="20"/>
      <c r="BL761" s="24"/>
      <c r="BM761" s="25"/>
      <c r="BN761" s="25"/>
      <c r="BO761" s="25"/>
      <c r="BP761" s="126"/>
    </row>
    <row r="762" spans="1:68" x14ac:dyDescent="0.2">
      <c r="A762" s="56">
        <v>45459</v>
      </c>
      <c r="B762" s="60" t="s">
        <v>892</v>
      </c>
      <c r="C762" s="24" t="s">
        <v>1386</v>
      </c>
      <c r="D762" s="24" t="s">
        <v>577</v>
      </c>
      <c r="F762" s="74" t="s">
        <v>51</v>
      </c>
      <c r="G762" s="74" t="s">
        <v>103</v>
      </c>
      <c r="H762" s="24" t="s">
        <v>122</v>
      </c>
      <c r="I762" s="24">
        <v>9</v>
      </c>
      <c r="J762" s="61" t="s">
        <v>84</v>
      </c>
      <c r="K762" s="26" t="s">
        <v>1387</v>
      </c>
      <c r="L762" s="122">
        <v>1</v>
      </c>
      <c r="M762" s="74" t="s">
        <v>105</v>
      </c>
      <c r="N762" s="60" t="s">
        <v>6</v>
      </c>
      <c r="R762" s="79">
        <v>9.5</v>
      </c>
      <c r="S762" s="65" t="s">
        <v>372</v>
      </c>
      <c r="T762" s="66">
        <f t="shared" si="222"/>
        <v>9.5</v>
      </c>
      <c r="U762" s="66">
        <f t="shared" si="223"/>
        <v>8.5</v>
      </c>
      <c r="V762" s="66">
        <f t="shared" si="224"/>
        <v>120.70000000000006</v>
      </c>
      <c r="W762" s="66">
        <f t="shared" si="225"/>
        <v>1637.5</v>
      </c>
      <c r="X762" s="20">
        <f t="shared" si="226"/>
        <v>7.3709923664122171E-2</v>
      </c>
      <c r="Y762" s="67">
        <f t="shared" si="227"/>
        <v>1.2070000000000005</v>
      </c>
      <c r="Z762" s="68">
        <f t="shared" si="228"/>
        <v>12070.000000000005</v>
      </c>
      <c r="AA762" s="65" t="s">
        <v>53</v>
      </c>
      <c r="AU762" s="23">
        <f t="shared" si="233"/>
        <v>8.5</v>
      </c>
      <c r="AV762" s="23" t="str">
        <f t="shared" si="233"/>
        <v/>
      </c>
      <c r="AW762" s="23" t="str">
        <f t="shared" si="233"/>
        <v/>
      </c>
      <c r="AX762" s="23" t="str">
        <f t="shared" si="233"/>
        <v/>
      </c>
      <c r="AY762" s="23" t="str">
        <f t="shared" si="233"/>
        <v/>
      </c>
      <c r="AZ762" s="23"/>
      <c r="BA762" s="25">
        <v>8.6</v>
      </c>
      <c r="BB762" s="25">
        <v>7.8</v>
      </c>
      <c r="BC762" s="25">
        <f t="shared" si="234"/>
        <v>6.8</v>
      </c>
      <c r="BD762" s="25">
        <f t="shared" si="232"/>
        <v>7.3239999999999998</v>
      </c>
      <c r="BE762" t="s">
        <v>970</v>
      </c>
      <c r="BF762" s="55">
        <f t="shared" si="230"/>
        <v>0</v>
      </c>
      <c r="BG762" s="66"/>
      <c r="BH762" s="66"/>
      <c r="BI762" s="25"/>
      <c r="BJ762" s="25"/>
      <c r="BK762" s="20"/>
      <c r="BL762" s="24"/>
      <c r="BM762" s="25"/>
      <c r="BN762" s="25"/>
      <c r="BO762" s="25"/>
      <c r="BP762" s="126"/>
    </row>
    <row r="763" spans="1:68" x14ac:dyDescent="0.2">
      <c r="A763" s="56">
        <v>45460</v>
      </c>
      <c r="B763" s="60" t="s">
        <v>892</v>
      </c>
      <c r="C763" s="24" t="s">
        <v>1388</v>
      </c>
      <c r="D763" s="24" t="s">
        <v>621</v>
      </c>
      <c r="F763" s="74" t="s">
        <v>51</v>
      </c>
      <c r="G763" s="74" t="s">
        <v>103</v>
      </c>
      <c r="H763" s="24" t="s">
        <v>1033</v>
      </c>
      <c r="I763" s="24">
        <v>2</v>
      </c>
      <c r="J763" s="61" t="s">
        <v>90</v>
      </c>
      <c r="K763" s="24" t="s">
        <v>1389</v>
      </c>
      <c r="L763" s="122">
        <v>1</v>
      </c>
      <c r="M763" s="74" t="s">
        <v>105</v>
      </c>
      <c r="N763" s="60" t="s">
        <v>6</v>
      </c>
      <c r="R763" s="79">
        <v>25.22</v>
      </c>
      <c r="S763" s="65" t="s">
        <v>363</v>
      </c>
      <c r="T763" s="66" t="str">
        <f t="shared" si="222"/>
        <v>0.00</v>
      </c>
      <c r="U763" s="66">
        <f t="shared" si="223"/>
        <v>-1</v>
      </c>
      <c r="V763" s="66">
        <f t="shared" si="224"/>
        <v>119.70000000000006</v>
      </c>
      <c r="W763" s="66">
        <f t="shared" si="225"/>
        <v>1638.5</v>
      </c>
      <c r="X763" s="20">
        <f t="shared" si="226"/>
        <v>7.3054623130912461E-2</v>
      </c>
      <c r="Y763" s="67">
        <f t="shared" si="227"/>
        <v>1.1970000000000005</v>
      </c>
      <c r="Z763" s="68">
        <f t="shared" si="228"/>
        <v>11970.000000000005</v>
      </c>
      <c r="AA763" s="65" t="s">
        <v>52</v>
      </c>
      <c r="AU763" s="23">
        <f t="shared" si="233"/>
        <v>-1</v>
      </c>
      <c r="AV763" s="23" t="str">
        <f t="shared" si="233"/>
        <v/>
      </c>
      <c r="AW763" s="23" t="str">
        <f t="shared" si="233"/>
        <v/>
      </c>
      <c r="AX763" s="23" t="str">
        <f t="shared" si="233"/>
        <v/>
      </c>
      <c r="AY763" s="23" t="str">
        <f t="shared" si="233"/>
        <v/>
      </c>
      <c r="AZ763" s="23"/>
      <c r="BA763" s="25">
        <v>14.5</v>
      </c>
      <c r="BB763" s="25">
        <v>13.18</v>
      </c>
      <c r="BC763" s="25">
        <f t="shared" si="234"/>
        <v>12.18</v>
      </c>
      <c r="BD763" s="25">
        <f t="shared" si="232"/>
        <v>12.327400000000001</v>
      </c>
      <c r="BE763" t="s">
        <v>970</v>
      </c>
      <c r="BF763" s="55">
        <f t="shared" si="230"/>
        <v>0</v>
      </c>
      <c r="BG763" s="66"/>
      <c r="BH763" s="66"/>
      <c r="BI763" s="25"/>
      <c r="BJ763" s="25"/>
      <c r="BK763" s="20"/>
      <c r="BL763" s="24"/>
      <c r="BM763" s="25"/>
      <c r="BN763" s="25"/>
      <c r="BO763" s="25"/>
      <c r="BP763" s="126"/>
    </row>
    <row r="764" spans="1:68" x14ac:dyDescent="0.2">
      <c r="A764" s="56">
        <v>45460</v>
      </c>
      <c r="B764" s="60" t="s">
        <v>892</v>
      </c>
      <c r="C764" s="24" t="s">
        <v>1388</v>
      </c>
      <c r="D764" s="24" t="s">
        <v>621</v>
      </c>
      <c r="F764" s="74" t="s">
        <v>51</v>
      </c>
      <c r="G764" s="74" t="s">
        <v>103</v>
      </c>
      <c r="H764" s="24" t="s">
        <v>1033</v>
      </c>
      <c r="I764" s="24">
        <v>2</v>
      </c>
      <c r="J764" s="61" t="s">
        <v>90</v>
      </c>
      <c r="K764" s="24" t="s">
        <v>1389</v>
      </c>
      <c r="L764" s="122">
        <v>2</v>
      </c>
      <c r="M764" s="74" t="s">
        <v>105</v>
      </c>
      <c r="N764" s="60" t="s">
        <v>7</v>
      </c>
      <c r="R764" s="79">
        <v>4.8499999999999996</v>
      </c>
      <c r="S764" s="65" t="s">
        <v>363</v>
      </c>
      <c r="T764" s="66" t="str">
        <f t="shared" si="222"/>
        <v>0.00</v>
      </c>
      <c r="U764" s="66">
        <f t="shared" si="223"/>
        <v>-2</v>
      </c>
      <c r="V764" s="66">
        <f t="shared" si="224"/>
        <v>117.70000000000006</v>
      </c>
      <c r="W764" s="66">
        <f t="shared" si="225"/>
        <v>1640.5</v>
      </c>
      <c r="X764" s="20">
        <f t="shared" si="226"/>
        <v>7.1746418774763829E-2</v>
      </c>
      <c r="Y764" s="67">
        <f t="shared" si="227"/>
        <v>1.1770000000000005</v>
      </c>
      <c r="Z764" s="68">
        <f t="shared" si="228"/>
        <v>11770.000000000005</v>
      </c>
      <c r="AA764" s="65" t="s">
        <v>52</v>
      </c>
      <c r="AU764" s="23">
        <f t="shared" si="233"/>
        <v>-2</v>
      </c>
      <c r="AV764" s="23" t="str">
        <f t="shared" si="233"/>
        <v/>
      </c>
      <c r="AW764" s="23" t="str">
        <f t="shared" si="233"/>
        <v/>
      </c>
      <c r="AX764" s="23" t="str">
        <f t="shared" si="233"/>
        <v/>
      </c>
      <c r="AY764" s="23" t="str">
        <f t="shared" si="233"/>
        <v/>
      </c>
      <c r="AZ764" s="23"/>
      <c r="BA764" s="25">
        <v>2.7</v>
      </c>
      <c r="BB764" s="25">
        <v>3.13</v>
      </c>
      <c r="BC764" s="25">
        <f t="shared" si="234"/>
        <v>4.26</v>
      </c>
      <c r="BD764" s="25">
        <f t="shared" si="232"/>
        <v>2.9809000000000001</v>
      </c>
      <c r="BE764" t="s">
        <v>970</v>
      </c>
      <c r="BF764" s="55">
        <f t="shared" si="230"/>
        <v>0</v>
      </c>
      <c r="BG764" s="66"/>
      <c r="BH764" s="66"/>
      <c r="BI764" s="25"/>
      <c r="BJ764" s="25"/>
      <c r="BK764" s="20"/>
      <c r="BL764" s="24"/>
      <c r="BM764" s="25"/>
      <c r="BN764" s="25"/>
      <c r="BO764" s="25"/>
      <c r="BP764" s="126"/>
    </row>
    <row r="765" spans="1:68" x14ac:dyDescent="0.2">
      <c r="A765" s="56">
        <v>45461</v>
      </c>
      <c r="B765" s="60" t="s">
        <v>892</v>
      </c>
      <c r="C765" s="24" t="s">
        <v>1390</v>
      </c>
      <c r="D765" s="24" t="s">
        <v>584</v>
      </c>
      <c r="F765" s="74" t="s">
        <v>51</v>
      </c>
      <c r="G765" s="74" t="s">
        <v>103</v>
      </c>
      <c r="H765" s="24" t="s">
        <v>56</v>
      </c>
      <c r="I765" s="24">
        <v>5</v>
      </c>
      <c r="J765" s="61" t="s">
        <v>156</v>
      </c>
      <c r="K765" s="87" t="s">
        <v>1391</v>
      </c>
      <c r="L765" s="122">
        <v>1</v>
      </c>
      <c r="M765" s="74" t="s">
        <v>931</v>
      </c>
      <c r="N765" s="60" t="s">
        <v>6</v>
      </c>
      <c r="R765" s="79">
        <v>6</v>
      </c>
      <c r="S765" s="65" t="s">
        <v>373</v>
      </c>
      <c r="T765" s="66" t="str">
        <f t="shared" si="222"/>
        <v>0.00</v>
      </c>
      <c r="U765" s="66">
        <f t="shared" si="223"/>
        <v>-1</v>
      </c>
      <c r="V765" s="66">
        <f t="shared" si="224"/>
        <v>116.70000000000006</v>
      </c>
      <c r="W765" s="66">
        <f t="shared" si="225"/>
        <v>1641.5</v>
      </c>
      <c r="X765" s="20">
        <f t="shared" si="226"/>
        <v>7.109351203167838E-2</v>
      </c>
      <c r="Y765" s="67">
        <f t="shared" si="227"/>
        <v>1.1670000000000007</v>
      </c>
      <c r="Z765" s="68">
        <f t="shared" si="228"/>
        <v>11670.000000000005</v>
      </c>
      <c r="AA765" s="65" t="s">
        <v>52</v>
      </c>
      <c r="AU765" s="23">
        <f t="shared" si="233"/>
        <v>-1</v>
      </c>
      <c r="AV765" s="23" t="str">
        <f t="shared" si="233"/>
        <v/>
      </c>
      <c r="AW765" s="23" t="str">
        <f t="shared" si="233"/>
        <v/>
      </c>
      <c r="AX765" s="23" t="str">
        <f t="shared" si="233"/>
        <v/>
      </c>
      <c r="AY765" s="23" t="str">
        <f t="shared" si="233"/>
        <v/>
      </c>
      <c r="AZ765" s="23"/>
      <c r="BA765" s="25">
        <v>6</v>
      </c>
      <c r="BB765" s="25">
        <v>6.87</v>
      </c>
      <c r="BC765" s="25">
        <f t="shared" si="234"/>
        <v>5.87</v>
      </c>
      <c r="BD765" s="25">
        <f t="shared" ref="BD765:BD770" si="235">0.93*(BB765-1)+1</f>
        <v>6.4591000000000003</v>
      </c>
      <c r="BE765" t="s">
        <v>970</v>
      </c>
      <c r="BF765" s="55">
        <f t="shared" si="230"/>
        <v>0</v>
      </c>
      <c r="BG765" s="66"/>
      <c r="BH765" s="66"/>
      <c r="BI765" s="25"/>
      <c r="BJ765" s="25"/>
      <c r="BK765" s="20"/>
      <c r="BL765" s="24"/>
      <c r="BM765" s="25"/>
      <c r="BN765" s="25"/>
      <c r="BO765" s="25"/>
      <c r="BP765" s="126"/>
    </row>
    <row r="766" spans="1:68" x14ac:dyDescent="0.2">
      <c r="A766" s="56">
        <v>45462</v>
      </c>
      <c r="B766" s="60" t="s">
        <v>892</v>
      </c>
      <c r="C766" s="24" t="s">
        <v>1000</v>
      </c>
      <c r="D766" s="24" t="s">
        <v>397</v>
      </c>
      <c r="F766" s="74" t="s">
        <v>51</v>
      </c>
      <c r="G766" s="74" t="s">
        <v>103</v>
      </c>
      <c r="H766" s="24" t="s">
        <v>124</v>
      </c>
      <c r="I766" s="61" t="s">
        <v>156</v>
      </c>
      <c r="J766" s="61" t="s">
        <v>90</v>
      </c>
      <c r="K766" s="26" t="s">
        <v>1399</v>
      </c>
      <c r="L766" s="122">
        <v>1</v>
      </c>
      <c r="M766" s="74" t="s">
        <v>105</v>
      </c>
      <c r="N766" s="60" t="s">
        <v>6</v>
      </c>
      <c r="R766" s="79">
        <v>5</v>
      </c>
      <c r="S766" s="65" t="s">
        <v>372</v>
      </c>
      <c r="T766" s="66">
        <f t="shared" si="222"/>
        <v>5</v>
      </c>
      <c r="U766" s="66">
        <f t="shared" si="223"/>
        <v>4</v>
      </c>
      <c r="V766" s="66">
        <f t="shared" si="224"/>
        <v>120.70000000000006</v>
      </c>
      <c r="W766" s="66">
        <f t="shared" si="225"/>
        <v>1642.5</v>
      </c>
      <c r="X766" s="20">
        <f t="shared" si="226"/>
        <v>7.3485540334855437E-2</v>
      </c>
      <c r="Y766" s="67">
        <f t="shared" si="227"/>
        <v>1.2070000000000005</v>
      </c>
      <c r="Z766" s="68">
        <f t="shared" si="228"/>
        <v>12070.000000000005</v>
      </c>
      <c r="AA766" s="65" t="s">
        <v>53</v>
      </c>
      <c r="AU766" s="23">
        <f t="shared" si="233"/>
        <v>4</v>
      </c>
      <c r="AV766" s="23" t="str">
        <f t="shared" si="233"/>
        <v/>
      </c>
      <c r="AW766" s="23" t="str">
        <f t="shared" si="233"/>
        <v/>
      </c>
      <c r="AX766" s="23" t="str">
        <f t="shared" si="233"/>
        <v/>
      </c>
      <c r="AY766" s="23" t="str">
        <f t="shared" si="233"/>
        <v/>
      </c>
      <c r="AZ766" s="23"/>
      <c r="BA766" s="25">
        <v>5.4</v>
      </c>
      <c r="BB766" s="25">
        <v>4.79</v>
      </c>
      <c r="BC766" s="25">
        <f t="shared" si="234"/>
        <v>3.79</v>
      </c>
      <c r="BD766" s="25">
        <f t="shared" si="235"/>
        <v>4.5247000000000002</v>
      </c>
      <c r="BE766" t="s">
        <v>969</v>
      </c>
      <c r="BF766" s="55">
        <f t="shared" si="230"/>
        <v>0</v>
      </c>
      <c r="BG766" s="66"/>
      <c r="BH766" s="66"/>
      <c r="BI766" s="25"/>
      <c r="BJ766" s="25"/>
      <c r="BK766" s="20"/>
      <c r="BL766" s="24"/>
      <c r="BM766" s="25"/>
      <c r="BN766" s="25"/>
      <c r="BO766" s="25"/>
      <c r="BP766" s="126"/>
    </row>
    <row r="767" spans="1:68" x14ac:dyDescent="0.2">
      <c r="A767" s="56">
        <v>45465</v>
      </c>
      <c r="B767" s="60" t="s">
        <v>892</v>
      </c>
      <c r="C767" s="24" t="s">
        <v>816</v>
      </c>
      <c r="D767" s="24" t="s">
        <v>573</v>
      </c>
      <c r="F767" s="74" t="s">
        <v>51</v>
      </c>
      <c r="G767" s="74" t="s">
        <v>103</v>
      </c>
      <c r="H767" s="24" t="s">
        <v>58</v>
      </c>
      <c r="I767" s="24">
        <v>7</v>
      </c>
      <c r="J767" s="61" t="s">
        <v>84</v>
      </c>
      <c r="K767" s="24" t="s">
        <v>1401</v>
      </c>
      <c r="L767" s="122">
        <v>1</v>
      </c>
      <c r="M767" s="74" t="s">
        <v>357</v>
      </c>
      <c r="N767" s="60" t="s">
        <v>6</v>
      </c>
      <c r="R767" s="79">
        <v>4.4000000000000004</v>
      </c>
      <c r="S767" s="65" t="s">
        <v>363</v>
      </c>
      <c r="T767" s="66" t="str">
        <f t="shared" si="222"/>
        <v>0.00</v>
      </c>
      <c r="U767" s="66">
        <f t="shared" si="223"/>
        <v>-1</v>
      </c>
      <c r="V767" s="66">
        <f t="shared" si="224"/>
        <v>119.70000000000006</v>
      </c>
      <c r="W767" s="66">
        <f t="shared" si="225"/>
        <v>1643.5</v>
      </c>
      <c r="X767" s="20">
        <f t="shared" si="226"/>
        <v>7.2832369942196565E-2</v>
      </c>
      <c r="Y767" s="67">
        <f t="shared" si="227"/>
        <v>1.1970000000000005</v>
      </c>
      <c r="Z767" s="68">
        <f t="shared" si="228"/>
        <v>11970.000000000005</v>
      </c>
      <c r="AA767" s="65" t="s">
        <v>52</v>
      </c>
      <c r="AU767" s="23">
        <f t="shared" si="233"/>
        <v>-1</v>
      </c>
      <c r="AV767" s="23" t="str">
        <f t="shared" si="233"/>
        <v/>
      </c>
      <c r="AW767" s="23" t="str">
        <f t="shared" si="233"/>
        <v/>
      </c>
      <c r="AX767" s="23" t="str">
        <f t="shared" si="233"/>
        <v/>
      </c>
      <c r="AY767" s="23" t="str">
        <f t="shared" si="233"/>
        <v/>
      </c>
      <c r="AZ767" s="23"/>
      <c r="BA767" s="25">
        <v>5.5</v>
      </c>
      <c r="BB767" s="25">
        <v>4.79</v>
      </c>
      <c r="BC767" s="25">
        <f t="shared" si="234"/>
        <v>3.79</v>
      </c>
      <c r="BD767" s="25">
        <f t="shared" si="235"/>
        <v>4.5247000000000002</v>
      </c>
      <c r="BE767" t="s">
        <v>970</v>
      </c>
      <c r="BF767" s="55">
        <f t="shared" si="230"/>
        <v>0</v>
      </c>
      <c r="BG767" s="66"/>
      <c r="BH767" s="66"/>
      <c r="BI767" s="25"/>
      <c r="BJ767" s="25"/>
      <c r="BK767" s="20"/>
      <c r="BL767" s="24"/>
      <c r="BM767" s="25"/>
      <c r="BN767" s="25"/>
      <c r="BO767" s="25"/>
      <c r="BP767" s="126"/>
    </row>
    <row r="768" spans="1:68" x14ac:dyDescent="0.2">
      <c r="A768" s="56">
        <v>45465</v>
      </c>
      <c r="B768" s="60" t="s">
        <v>892</v>
      </c>
      <c r="C768" s="24" t="s">
        <v>773</v>
      </c>
      <c r="D768" s="24" t="s">
        <v>573</v>
      </c>
      <c r="F768" s="74" t="s">
        <v>51</v>
      </c>
      <c r="G768" s="74" t="s">
        <v>103</v>
      </c>
      <c r="H768" s="24" t="s">
        <v>293</v>
      </c>
      <c r="I768" s="24">
        <v>6</v>
      </c>
      <c r="J768" s="61" t="s">
        <v>84</v>
      </c>
      <c r="K768" s="24" t="s">
        <v>1402</v>
      </c>
      <c r="L768" s="122">
        <v>1</v>
      </c>
      <c r="M768" s="74" t="s">
        <v>931</v>
      </c>
      <c r="N768" s="60" t="s">
        <v>6</v>
      </c>
      <c r="R768" s="79">
        <v>7.2</v>
      </c>
      <c r="S768" s="65" t="s">
        <v>363</v>
      </c>
      <c r="T768" s="66" t="str">
        <f t="shared" si="222"/>
        <v>0.00</v>
      </c>
      <c r="U768" s="66">
        <f t="shared" si="223"/>
        <v>-1</v>
      </c>
      <c r="V768" s="66">
        <f t="shared" si="224"/>
        <v>118.70000000000006</v>
      </c>
      <c r="W768" s="66">
        <f t="shared" si="225"/>
        <v>1644.5</v>
      </c>
      <c r="X768" s="20">
        <f t="shared" si="226"/>
        <v>7.2179993919124386E-2</v>
      </c>
      <c r="Y768" s="67">
        <f t="shared" si="227"/>
        <v>1.1870000000000005</v>
      </c>
      <c r="Z768" s="68">
        <f t="shared" si="228"/>
        <v>11870.000000000005</v>
      </c>
      <c r="AA768" s="65" t="s">
        <v>52</v>
      </c>
      <c r="AU768" s="23">
        <f t="shared" si="233"/>
        <v>-1</v>
      </c>
      <c r="AV768" s="23" t="str">
        <f t="shared" si="233"/>
        <v/>
      </c>
      <c r="AW768" s="23" t="str">
        <f t="shared" si="233"/>
        <v/>
      </c>
      <c r="AX768" s="23" t="str">
        <f t="shared" si="233"/>
        <v/>
      </c>
      <c r="AY768" s="23" t="str">
        <f t="shared" si="233"/>
        <v/>
      </c>
      <c r="AZ768" s="23"/>
      <c r="BA768" s="25">
        <v>7.2</v>
      </c>
      <c r="BB768" s="25">
        <v>8.4600000000000009</v>
      </c>
      <c r="BC768" s="25">
        <f t="shared" si="234"/>
        <v>7.4600000000000009</v>
      </c>
      <c r="BD768" s="25">
        <f t="shared" si="235"/>
        <v>7.9378000000000011</v>
      </c>
      <c r="BE768" t="s">
        <v>970</v>
      </c>
      <c r="BF768" s="55">
        <f t="shared" si="230"/>
        <v>0</v>
      </c>
      <c r="BG768" s="66"/>
      <c r="BH768" s="66"/>
      <c r="BI768" s="25"/>
      <c r="BJ768" s="25"/>
      <c r="BK768" s="20"/>
      <c r="BL768" s="24"/>
      <c r="BM768" s="25"/>
      <c r="BN768" s="25"/>
      <c r="BO768" s="25"/>
      <c r="BP768" s="126"/>
    </row>
    <row r="769" spans="1:68" x14ac:dyDescent="0.2">
      <c r="A769" s="56">
        <v>45465</v>
      </c>
      <c r="B769" s="60" t="s">
        <v>892</v>
      </c>
      <c r="C769" s="24" t="s">
        <v>1404</v>
      </c>
      <c r="D769" s="24" t="s">
        <v>573</v>
      </c>
      <c r="F769" s="74" t="s">
        <v>51</v>
      </c>
      <c r="G769" s="74" t="s">
        <v>103</v>
      </c>
      <c r="H769" s="24" t="s">
        <v>115</v>
      </c>
      <c r="I769" s="24">
        <v>6</v>
      </c>
      <c r="J769" s="61" t="s">
        <v>84</v>
      </c>
      <c r="K769" s="87" t="s">
        <v>1403</v>
      </c>
      <c r="L769" s="122">
        <v>1</v>
      </c>
      <c r="M769" s="74" t="s">
        <v>105</v>
      </c>
      <c r="N769" s="60" t="s">
        <v>6</v>
      </c>
      <c r="R769" s="79">
        <v>8</v>
      </c>
      <c r="S769" s="65" t="s">
        <v>373</v>
      </c>
      <c r="T769" s="66" t="str">
        <f t="shared" si="222"/>
        <v>0.00</v>
      </c>
      <c r="U769" s="66">
        <f t="shared" si="223"/>
        <v>-1</v>
      </c>
      <c r="V769" s="66">
        <f t="shared" si="224"/>
        <v>117.70000000000006</v>
      </c>
      <c r="W769" s="66">
        <f t="shared" si="225"/>
        <v>1645.5</v>
      </c>
      <c r="X769" s="20">
        <f t="shared" si="226"/>
        <v>7.1528410817380775E-2</v>
      </c>
      <c r="Y769" s="67">
        <f t="shared" si="227"/>
        <v>1.1770000000000005</v>
      </c>
      <c r="Z769" s="68">
        <f t="shared" si="228"/>
        <v>11770.000000000005</v>
      </c>
      <c r="AA769" s="65" t="s">
        <v>52</v>
      </c>
      <c r="AU769" s="23">
        <f t="shared" si="233"/>
        <v>-1</v>
      </c>
      <c r="AV769" s="23" t="str">
        <f t="shared" si="233"/>
        <v/>
      </c>
      <c r="AW769" s="23" t="str">
        <f t="shared" si="233"/>
        <v/>
      </c>
      <c r="AX769" s="23" t="str">
        <f t="shared" si="233"/>
        <v/>
      </c>
      <c r="AY769" s="23" t="str">
        <f t="shared" si="233"/>
        <v/>
      </c>
      <c r="AZ769" s="23"/>
      <c r="BA769" s="25">
        <v>5.5</v>
      </c>
      <c r="BB769" s="25">
        <v>6.62</v>
      </c>
      <c r="BC769" s="25">
        <f t="shared" si="234"/>
        <v>5.62</v>
      </c>
      <c r="BD769" s="25">
        <f t="shared" si="235"/>
        <v>6.2266000000000004</v>
      </c>
      <c r="BE769" t="s">
        <v>969</v>
      </c>
      <c r="BF769" s="55">
        <f t="shared" si="230"/>
        <v>0</v>
      </c>
      <c r="BG769" s="66"/>
      <c r="BH769" s="66"/>
      <c r="BI769" s="25"/>
      <c r="BJ769" s="25"/>
      <c r="BK769" s="20"/>
      <c r="BL769" s="24"/>
      <c r="BM769" s="25"/>
      <c r="BN769" s="25"/>
      <c r="BO769" s="25"/>
      <c r="BP769" s="126"/>
    </row>
    <row r="770" spans="1:68" x14ac:dyDescent="0.2">
      <c r="A770" s="56">
        <v>45465</v>
      </c>
      <c r="B770" s="60" t="s">
        <v>892</v>
      </c>
      <c r="C770" s="24" t="s">
        <v>1404</v>
      </c>
      <c r="D770" s="24" t="s">
        <v>573</v>
      </c>
      <c r="F770" s="74" t="s">
        <v>51</v>
      </c>
      <c r="G770" s="74" t="s">
        <v>103</v>
      </c>
      <c r="H770" s="24" t="s">
        <v>115</v>
      </c>
      <c r="I770" s="24">
        <v>6</v>
      </c>
      <c r="J770" s="61" t="s">
        <v>84</v>
      </c>
      <c r="K770" s="26" t="s">
        <v>1403</v>
      </c>
      <c r="L770" s="122">
        <v>1</v>
      </c>
      <c r="M770" s="74" t="s">
        <v>105</v>
      </c>
      <c r="N770" s="60" t="s">
        <v>7</v>
      </c>
      <c r="R770" s="79">
        <v>2.5</v>
      </c>
      <c r="S770" s="65" t="s">
        <v>373</v>
      </c>
      <c r="T770" s="66">
        <f t="shared" si="222"/>
        <v>2.5</v>
      </c>
      <c r="U770" s="66">
        <f t="shared" si="223"/>
        <v>1.5</v>
      </c>
      <c r="V770" s="66">
        <f t="shared" si="224"/>
        <v>119.20000000000006</v>
      </c>
      <c r="W770" s="66">
        <f t="shared" si="225"/>
        <v>1646.5</v>
      </c>
      <c r="X770" s="20">
        <f t="shared" si="226"/>
        <v>7.2395991497115134E-2</v>
      </c>
      <c r="Y770" s="67">
        <f t="shared" si="227"/>
        <v>1.1920000000000006</v>
      </c>
      <c r="Z770" s="68">
        <f t="shared" si="228"/>
        <v>11920.000000000005</v>
      </c>
      <c r="AA770" s="65" t="s">
        <v>53</v>
      </c>
      <c r="AU770" s="23">
        <f t="shared" si="233"/>
        <v>1.5</v>
      </c>
      <c r="AV770" s="23" t="str">
        <f t="shared" si="233"/>
        <v/>
      </c>
      <c r="AW770" s="23" t="str">
        <f t="shared" si="233"/>
        <v/>
      </c>
      <c r="AX770" s="23" t="str">
        <f t="shared" si="233"/>
        <v/>
      </c>
      <c r="AY770" s="23" t="str">
        <f t="shared" si="233"/>
        <v/>
      </c>
      <c r="AZ770" s="23"/>
      <c r="BA770" s="25">
        <v>1.8</v>
      </c>
      <c r="BB770" s="25">
        <v>1.93</v>
      </c>
      <c r="BC770" s="25">
        <f t="shared" si="234"/>
        <v>0.92999999999999994</v>
      </c>
      <c r="BD770" s="25">
        <f t="shared" si="235"/>
        <v>1.8649</v>
      </c>
      <c r="BE770" t="s">
        <v>969</v>
      </c>
      <c r="BF770" s="55">
        <f t="shared" si="230"/>
        <v>0</v>
      </c>
      <c r="BG770" s="66"/>
      <c r="BH770" s="66"/>
      <c r="BI770" s="25"/>
      <c r="BJ770" s="25"/>
      <c r="BK770" s="20"/>
      <c r="BL770" s="24"/>
      <c r="BM770" s="25"/>
      <c r="BN770" s="25"/>
      <c r="BO770" s="25"/>
      <c r="BP770" s="126"/>
    </row>
    <row r="771" spans="1:68" x14ac:dyDescent="0.2">
      <c r="A771" s="56">
        <v>45466</v>
      </c>
      <c r="B771" s="60" t="s">
        <v>892</v>
      </c>
      <c r="C771" s="24" t="s">
        <v>725</v>
      </c>
      <c r="D771" s="24" t="s">
        <v>577</v>
      </c>
      <c r="F771" s="74" t="s">
        <v>51</v>
      </c>
      <c r="G771" s="74" t="s">
        <v>103</v>
      </c>
      <c r="H771" s="24" t="s">
        <v>1411</v>
      </c>
      <c r="I771" s="24">
        <v>6</v>
      </c>
      <c r="J771" s="61" t="s">
        <v>202</v>
      </c>
      <c r="K771" s="24" t="s">
        <v>1412</v>
      </c>
      <c r="L771" s="122">
        <v>1</v>
      </c>
      <c r="M771" s="74" t="s">
        <v>357</v>
      </c>
      <c r="N771" s="60" t="s">
        <v>6</v>
      </c>
      <c r="R771" s="79">
        <v>20.2</v>
      </c>
      <c r="S771" s="65" t="s">
        <v>363</v>
      </c>
      <c r="T771" s="66" t="str">
        <f t="shared" si="222"/>
        <v>0.00</v>
      </c>
      <c r="U771" s="66">
        <f t="shared" si="223"/>
        <v>-1</v>
      </c>
      <c r="V771" s="66">
        <f t="shared" si="224"/>
        <v>118.20000000000006</v>
      </c>
      <c r="W771" s="66">
        <f t="shared" si="225"/>
        <v>1647.5</v>
      </c>
      <c r="X771" s="20">
        <f t="shared" si="226"/>
        <v>7.1745068285280766E-2</v>
      </c>
      <c r="Y771" s="67">
        <f t="shared" si="227"/>
        <v>1.1820000000000006</v>
      </c>
      <c r="Z771" s="68">
        <f t="shared" si="228"/>
        <v>11820.000000000005</v>
      </c>
      <c r="AA771" s="65" t="s">
        <v>52</v>
      </c>
      <c r="AU771" s="23">
        <f t="shared" si="233"/>
        <v>-1</v>
      </c>
      <c r="AV771" s="23" t="str">
        <f t="shared" si="233"/>
        <v/>
      </c>
      <c r="AW771" s="23" t="str">
        <f t="shared" si="233"/>
        <v/>
      </c>
      <c r="AX771" s="23" t="str">
        <f t="shared" si="233"/>
        <v/>
      </c>
      <c r="AY771" s="23" t="str">
        <f t="shared" si="233"/>
        <v/>
      </c>
      <c r="AZ771" s="23"/>
      <c r="BA771" s="25">
        <v>20.2</v>
      </c>
      <c r="BB771" s="25">
        <v>18.5</v>
      </c>
      <c r="BC771" s="25">
        <f t="shared" si="234"/>
        <v>17.5</v>
      </c>
      <c r="BD771" s="25">
        <f t="shared" ref="BD771:BD786" si="236">0.93*(BB771-1)+1</f>
        <v>17.275000000000002</v>
      </c>
      <c r="BE771" t="s">
        <v>970</v>
      </c>
      <c r="BF771" s="55">
        <f t="shared" si="230"/>
        <v>0</v>
      </c>
      <c r="BG771" s="66"/>
      <c r="BH771" s="66"/>
      <c r="BI771" s="25"/>
      <c r="BJ771" s="25"/>
      <c r="BK771" s="20"/>
      <c r="BL771" s="24"/>
      <c r="BM771" s="25"/>
      <c r="BN771" s="25"/>
      <c r="BO771" s="25"/>
      <c r="BP771" s="126"/>
    </row>
    <row r="772" spans="1:68" x14ac:dyDescent="0.2">
      <c r="A772" s="56">
        <v>45466</v>
      </c>
      <c r="B772" s="60" t="s">
        <v>892</v>
      </c>
      <c r="C772" s="24" t="s">
        <v>725</v>
      </c>
      <c r="D772" s="24" t="s">
        <v>577</v>
      </c>
      <c r="F772" s="74" t="s">
        <v>51</v>
      </c>
      <c r="G772" s="74" t="s">
        <v>103</v>
      </c>
      <c r="H772" s="24" t="s">
        <v>1411</v>
      </c>
      <c r="I772" s="24">
        <v>6</v>
      </c>
      <c r="J772" s="61" t="s">
        <v>202</v>
      </c>
      <c r="K772" s="24" t="s">
        <v>1412</v>
      </c>
      <c r="L772" s="122">
        <v>2</v>
      </c>
      <c r="M772" s="74" t="s">
        <v>105</v>
      </c>
      <c r="N772" s="60" t="s">
        <v>6</v>
      </c>
      <c r="R772" s="79">
        <v>6</v>
      </c>
      <c r="S772" s="65" t="s">
        <v>363</v>
      </c>
      <c r="T772" s="66" t="str">
        <f t="shared" si="222"/>
        <v>0.00</v>
      </c>
      <c r="U772" s="66">
        <f t="shared" si="223"/>
        <v>-2</v>
      </c>
      <c r="V772" s="66">
        <f t="shared" si="224"/>
        <v>116.20000000000006</v>
      </c>
      <c r="W772" s="66">
        <f t="shared" si="225"/>
        <v>1649.5</v>
      </c>
      <c r="X772" s="20">
        <f t="shared" si="226"/>
        <v>7.0445589572597792E-2</v>
      </c>
      <c r="Y772" s="67">
        <f t="shared" si="227"/>
        <v>1.1620000000000006</v>
      </c>
      <c r="Z772" s="68">
        <f t="shared" si="228"/>
        <v>11620.000000000005</v>
      </c>
      <c r="AA772" s="65" t="s">
        <v>52</v>
      </c>
      <c r="AU772" s="23">
        <f t="shared" si="233"/>
        <v>-2</v>
      </c>
      <c r="AV772" s="23" t="str">
        <f t="shared" si="233"/>
        <v/>
      </c>
      <c r="AW772" s="23" t="str">
        <f t="shared" si="233"/>
        <v/>
      </c>
      <c r="AX772" s="23" t="str">
        <f t="shared" si="233"/>
        <v/>
      </c>
      <c r="AY772" s="23" t="str">
        <f t="shared" si="233"/>
        <v/>
      </c>
      <c r="AZ772" s="23"/>
      <c r="BA772" s="25">
        <v>4.2</v>
      </c>
      <c r="BB772" s="25">
        <v>4.58</v>
      </c>
      <c r="BC772" s="25">
        <f t="shared" si="234"/>
        <v>7.16</v>
      </c>
      <c r="BD772" s="25">
        <f t="shared" si="236"/>
        <v>4.3293999999999997</v>
      </c>
      <c r="BE772" t="s">
        <v>970</v>
      </c>
      <c r="BF772" s="55">
        <f t="shared" si="230"/>
        <v>0</v>
      </c>
      <c r="BG772" s="66"/>
      <c r="BH772" s="66"/>
      <c r="BI772" s="25"/>
      <c r="BJ772" s="25"/>
      <c r="BK772" s="20"/>
      <c r="BL772" s="24"/>
      <c r="BM772" s="25"/>
      <c r="BN772" s="25"/>
      <c r="BO772" s="25"/>
      <c r="BP772" s="126"/>
    </row>
    <row r="773" spans="1:68" x14ac:dyDescent="0.2">
      <c r="A773" s="56">
        <v>45466</v>
      </c>
      <c r="B773" s="60" t="s">
        <v>892</v>
      </c>
      <c r="C773" s="24" t="s">
        <v>912</v>
      </c>
      <c r="D773" s="24" t="s">
        <v>577</v>
      </c>
      <c r="F773" s="74" t="s">
        <v>51</v>
      </c>
      <c r="G773" s="74" t="s">
        <v>103</v>
      </c>
      <c r="H773" s="24" t="s">
        <v>1411</v>
      </c>
      <c r="I773" s="24">
        <v>7</v>
      </c>
      <c r="J773" s="61" t="s">
        <v>1272</v>
      </c>
      <c r="K773" s="24" t="s">
        <v>1413</v>
      </c>
      <c r="L773" s="122">
        <v>1</v>
      </c>
      <c r="M773" s="74" t="s">
        <v>357</v>
      </c>
      <c r="N773" s="60" t="s">
        <v>6</v>
      </c>
      <c r="R773" s="79">
        <v>8</v>
      </c>
      <c r="S773" s="65" t="s">
        <v>363</v>
      </c>
      <c r="T773" s="66" t="str">
        <f t="shared" si="222"/>
        <v>0.00</v>
      </c>
      <c r="U773" s="66">
        <f t="shared" si="223"/>
        <v>-1</v>
      </c>
      <c r="V773" s="66">
        <f t="shared" si="224"/>
        <v>115.20000000000006</v>
      </c>
      <c r="W773" s="66">
        <f t="shared" si="225"/>
        <v>1650.5</v>
      </c>
      <c r="X773" s="20">
        <f t="shared" si="226"/>
        <v>6.9797031202665893E-2</v>
      </c>
      <c r="Y773" s="67">
        <f t="shared" si="227"/>
        <v>1.1520000000000006</v>
      </c>
      <c r="Z773" s="68">
        <f t="shared" si="228"/>
        <v>11520.000000000005</v>
      </c>
      <c r="AA773" s="65" t="s">
        <v>52</v>
      </c>
      <c r="AU773" s="23">
        <f t="shared" si="233"/>
        <v>-1</v>
      </c>
      <c r="AV773" s="23" t="str">
        <f t="shared" si="233"/>
        <v/>
      </c>
      <c r="AW773" s="23" t="str">
        <f t="shared" si="233"/>
        <v/>
      </c>
      <c r="AX773" s="23" t="str">
        <f t="shared" si="233"/>
        <v/>
      </c>
      <c r="AY773" s="23" t="str">
        <f t="shared" si="233"/>
        <v/>
      </c>
      <c r="AZ773" s="23"/>
      <c r="BA773" s="25">
        <v>8</v>
      </c>
      <c r="BB773" s="25">
        <v>6</v>
      </c>
      <c r="BC773" s="25">
        <f t="shared" si="234"/>
        <v>5</v>
      </c>
      <c r="BD773" s="25">
        <f t="shared" si="236"/>
        <v>5.65</v>
      </c>
      <c r="BE773" t="s">
        <v>970</v>
      </c>
      <c r="BF773" s="55">
        <f t="shared" si="230"/>
        <v>0</v>
      </c>
      <c r="BG773" s="66"/>
      <c r="BH773" s="66"/>
      <c r="BI773" s="25"/>
      <c r="BJ773" s="25"/>
      <c r="BK773" s="20"/>
      <c r="BL773" s="24"/>
      <c r="BM773" s="25"/>
      <c r="BN773" s="25"/>
      <c r="BO773" s="25"/>
      <c r="BP773" s="126"/>
    </row>
    <row r="774" spans="1:68" x14ac:dyDescent="0.2">
      <c r="A774" s="56">
        <v>45466</v>
      </c>
      <c r="B774" s="60" t="s">
        <v>892</v>
      </c>
      <c r="C774" s="24" t="s">
        <v>912</v>
      </c>
      <c r="D774" s="24" t="s">
        <v>577</v>
      </c>
      <c r="F774" s="74" t="s">
        <v>51</v>
      </c>
      <c r="G774" s="74" t="s">
        <v>103</v>
      </c>
      <c r="H774" s="24" t="s">
        <v>1411</v>
      </c>
      <c r="I774" s="24">
        <v>7</v>
      </c>
      <c r="J774" s="61" t="s">
        <v>1272</v>
      </c>
      <c r="K774" s="24" t="s">
        <v>1413</v>
      </c>
      <c r="L774" s="122">
        <v>2</v>
      </c>
      <c r="M774" s="74" t="s">
        <v>105</v>
      </c>
      <c r="N774" s="60" t="s">
        <v>6</v>
      </c>
      <c r="R774" s="79">
        <v>2.7</v>
      </c>
      <c r="S774" s="65" t="s">
        <v>363</v>
      </c>
      <c r="T774" s="66" t="str">
        <f t="shared" si="222"/>
        <v>0.00</v>
      </c>
      <c r="U774" s="66">
        <f t="shared" si="223"/>
        <v>-2</v>
      </c>
      <c r="V774" s="66">
        <f t="shared" si="224"/>
        <v>113.20000000000006</v>
      </c>
      <c r="W774" s="66">
        <f t="shared" si="225"/>
        <v>1652.5</v>
      </c>
      <c r="X774" s="20">
        <f t="shared" si="226"/>
        <v>6.8502269288956169E-2</v>
      </c>
      <c r="Y774" s="67">
        <f t="shared" si="227"/>
        <v>1.1320000000000006</v>
      </c>
      <c r="Z774" s="68">
        <f t="shared" si="228"/>
        <v>11320.000000000005</v>
      </c>
      <c r="AA774" s="65" t="s">
        <v>52</v>
      </c>
      <c r="AU774" s="23">
        <f t="shared" si="233"/>
        <v>-2</v>
      </c>
      <c r="AV774" s="23" t="str">
        <f t="shared" si="233"/>
        <v/>
      </c>
      <c r="AW774" s="23" t="str">
        <f t="shared" si="233"/>
        <v/>
      </c>
      <c r="AX774" s="23" t="str">
        <f t="shared" si="233"/>
        <v/>
      </c>
      <c r="AY774" s="23" t="str">
        <f t="shared" si="233"/>
        <v/>
      </c>
      <c r="AZ774" s="23"/>
      <c r="BA774" s="25">
        <v>2.1</v>
      </c>
      <c r="BB774" s="25">
        <v>2.17</v>
      </c>
      <c r="BC774" s="25">
        <f t="shared" si="234"/>
        <v>2.34</v>
      </c>
      <c r="BD774" s="25">
        <f t="shared" si="236"/>
        <v>2.0880999999999998</v>
      </c>
      <c r="BE774" t="s">
        <v>970</v>
      </c>
      <c r="BF774" s="55">
        <f t="shared" si="230"/>
        <v>0</v>
      </c>
      <c r="BG774" s="66"/>
      <c r="BH774" s="66"/>
      <c r="BI774" s="25"/>
      <c r="BJ774" s="25"/>
      <c r="BK774" s="20"/>
      <c r="BL774" s="24"/>
      <c r="BM774" s="25"/>
      <c r="BN774" s="25"/>
      <c r="BO774" s="25"/>
      <c r="BP774" s="126"/>
    </row>
    <row r="775" spans="1:68" x14ac:dyDescent="0.2">
      <c r="A775" s="56">
        <v>45468</v>
      </c>
      <c r="B775" s="60" t="s">
        <v>892</v>
      </c>
      <c r="C775" s="24" t="s">
        <v>1414</v>
      </c>
      <c r="D775" s="24" t="s">
        <v>584</v>
      </c>
      <c r="F775" s="74" t="s">
        <v>51</v>
      </c>
      <c r="G775" s="74" t="s">
        <v>103</v>
      </c>
      <c r="H775" s="24" t="s">
        <v>149</v>
      </c>
      <c r="I775" s="24">
        <v>3</v>
      </c>
      <c r="J775" s="61" t="s">
        <v>159</v>
      </c>
      <c r="K775" s="24" t="s">
        <v>1415</v>
      </c>
      <c r="L775" s="122">
        <v>1</v>
      </c>
      <c r="M775" s="74" t="s">
        <v>357</v>
      </c>
      <c r="N775" s="60" t="s">
        <v>6</v>
      </c>
      <c r="R775" s="79">
        <v>3.2</v>
      </c>
      <c r="S775" s="65" t="s">
        <v>363</v>
      </c>
      <c r="T775" s="66" t="str">
        <f t="shared" si="222"/>
        <v>0.00</v>
      </c>
      <c r="U775" s="66">
        <f t="shared" si="223"/>
        <v>-1</v>
      </c>
      <c r="V775" s="66">
        <f t="shared" si="224"/>
        <v>112.20000000000006</v>
      </c>
      <c r="W775" s="66">
        <f t="shared" si="225"/>
        <v>1653.5</v>
      </c>
      <c r="X775" s="20">
        <f t="shared" si="226"/>
        <v>6.7856062896885436E-2</v>
      </c>
      <c r="Y775" s="67">
        <f t="shared" si="227"/>
        <v>1.1220000000000006</v>
      </c>
      <c r="Z775" s="68">
        <f t="shared" si="228"/>
        <v>11220.000000000005</v>
      </c>
      <c r="AA775" s="65" t="s">
        <v>52</v>
      </c>
      <c r="AU775" s="23">
        <f t="shared" si="233"/>
        <v>-1</v>
      </c>
      <c r="AV775" s="23" t="str">
        <f t="shared" si="233"/>
        <v/>
      </c>
      <c r="AW775" s="23" t="str">
        <f t="shared" si="233"/>
        <v/>
      </c>
      <c r="AX775" s="23" t="str">
        <f t="shared" si="233"/>
        <v/>
      </c>
      <c r="AY775" s="23" t="str">
        <f t="shared" si="233"/>
        <v/>
      </c>
      <c r="AZ775" s="23"/>
      <c r="BA775" s="25">
        <v>3.2</v>
      </c>
      <c r="BB775" s="25">
        <v>2.61</v>
      </c>
      <c r="BC775" s="25">
        <f t="shared" si="234"/>
        <v>1.6099999999999999</v>
      </c>
      <c r="BD775" s="25">
        <f t="shared" si="236"/>
        <v>2.4973000000000001</v>
      </c>
      <c r="BE775" t="s">
        <v>969</v>
      </c>
      <c r="BF775" s="55">
        <f t="shared" si="230"/>
        <v>0</v>
      </c>
      <c r="BG775" s="66"/>
      <c r="BH775" s="66"/>
      <c r="BI775" s="25"/>
      <c r="BJ775" s="25"/>
      <c r="BK775" s="20"/>
      <c r="BL775" s="24"/>
      <c r="BM775" s="25"/>
      <c r="BN775" s="25"/>
      <c r="BO775" s="25"/>
      <c r="BP775" s="126"/>
    </row>
    <row r="776" spans="1:68" x14ac:dyDescent="0.2">
      <c r="A776" s="56">
        <v>45469</v>
      </c>
      <c r="B776" s="60" t="s">
        <v>892</v>
      </c>
      <c r="C776" s="24" t="s">
        <v>1418</v>
      </c>
      <c r="D776" s="24" t="s">
        <v>397</v>
      </c>
      <c r="F776" s="74" t="s">
        <v>51</v>
      </c>
      <c r="G776" s="74" t="s">
        <v>103</v>
      </c>
      <c r="H776" s="24" t="s">
        <v>360</v>
      </c>
      <c r="I776" s="24">
        <v>2</v>
      </c>
      <c r="J776" s="61" t="s">
        <v>80</v>
      </c>
      <c r="K776" s="24" t="s">
        <v>1419</v>
      </c>
      <c r="L776" s="122">
        <v>1</v>
      </c>
      <c r="M776" s="74" t="s">
        <v>105</v>
      </c>
      <c r="N776" s="60" t="s">
        <v>6</v>
      </c>
      <c r="R776" s="79">
        <v>9</v>
      </c>
      <c r="S776" s="65" t="s">
        <v>363</v>
      </c>
      <c r="T776" s="66" t="str">
        <f t="shared" si="222"/>
        <v>0.00</v>
      </c>
      <c r="U776" s="66">
        <f t="shared" si="223"/>
        <v>-1</v>
      </c>
      <c r="V776" s="66">
        <f t="shared" si="224"/>
        <v>111.20000000000006</v>
      </c>
      <c r="W776" s="66">
        <f t="shared" si="225"/>
        <v>1654.5</v>
      </c>
      <c r="X776" s="20">
        <f t="shared" si="226"/>
        <v>6.7210637654880667E-2</v>
      </c>
      <c r="Y776" s="67">
        <f t="shared" si="227"/>
        <v>1.1120000000000005</v>
      </c>
      <c r="Z776" s="68">
        <f t="shared" si="228"/>
        <v>11120.000000000005</v>
      </c>
      <c r="AA776" s="65" t="s">
        <v>52</v>
      </c>
      <c r="AU776" s="23">
        <f t="shared" si="233"/>
        <v>-1</v>
      </c>
      <c r="AV776" s="23" t="str">
        <f t="shared" si="233"/>
        <v/>
      </c>
      <c r="AW776" s="23" t="str">
        <f t="shared" si="233"/>
        <v/>
      </c>
      <c r="AX776" s="23" t="str">
        <f t="shared" si="233"/>
        <v/>
      </c>
      <c r="AY776" s="23" t="str">
        <f t="shared" si="233"/>
        <v/>
      </c>
      <c r="AZ776" s="23"/>
      <c r="BA776" s="25">
        <v>5</v>
      </c>
      <c r="BB776" s="25">
        <v>4.7</v>
      </c>
      <c r="BC776" s="25">
        <f t="shared" si="234"/>
        <v>3.7</v>
      </c>
      <c r="BD776" s="25">
        <f t="shared" si="236"/>
        <v>4.4410000000000007</v>
      </c>
      <c r="BE776" t="s">
        <v>969</v>
      </c>
      <c r="BF776" s="55">
        <f t="shared" si="230"/>
        <v>0</v>
      </c>
      <c r="BG776" s="66"/>
      <c r="BH776" s="66"/>
      <c r="BI776" s="25"/>
      <c r="BJ776" s="25"/>
      <c r="BK776" s="20"/>
      <c r="BL776" s="24"/>
      <c r="BM776" s="25"/>
      <c r="BN776" s="25"/>
      <c r="BO776" s="25"/>
      <c r="BP776" s="126"/>
    </row>
    <row r="777" spans="1:68" x14ac:dyDescent="0.2">
      <c r="A777" s="56">
        <v>45469</v>
      </c>
      <c r="B777" s="60" t="s">
        <v>892</v>
      </c>
      <c r="C777" s="24" t="s">
        <v>1418</v>
      </c>
      <c r="D777" s="24" t="s">
        <v>397</v>
      </c>
      <c r="F777" s="74" t="s">
        <v>51</v>
      </c>
      <c r="G777" s="74" t="s">
        <v>103</v>
      </c>
      <c r="H777" s="24" t="s">
        <v>360</v>
      </c>
      <c r="I777" s="24">
        <v>2</v>
      </c>
      <c r="J777" s="61" t="s">
        <v>80</v>
      </c>
      <c r="K777" s="24" t="s">
        <v>1419</v>
      </c>
      <c r="L777" s="122">
        <v>1</v>
      </c>
      <c r="M777" s="74" t="s">
        <v>105</v>
      </c>
      <c r="N777" s="60" t="s">
        <v>7</v>
      </c>
      <c r="R777" s="79">
        <v>2.7</v>
      </c>
      <c r="S777" s="65" t="s">
        <v>363</v>
      </c>
      <c r="T777" s="66" t="str">
        <f t="shared" si="222"/>
        <v>0.00</v>
      </c>
      <c r="U777" s="66">
        <f t="shared" si="223"/>
        <v>-1</v>
      </c>
      <c r="V777" s="66">
        <f t="shared" si="224"/>
        <v>110.20000000000006</v>
      </c>
      <c r="W777" s="66">
        <f t="shared" si="225"/>
        <v>1655.5</v>
      </c>
      <c r="X777" s="20">
        <f t="shared" si="226"/>
        <v>6.6565992147387537E-2</v>
      </c>
      <c r="Y777" s="67">
        <f t="shared" si="227"/>
        <v>1.1020000000000005</v>
      </c>
      <c r="Z777" s="68">
        <f t="shared" si="228"/>
        <v>11020.000000000005</v>
      </c>
      <c r="AA777" s="65" t="s">
        <v>52</v>
      </c>
      <c r="AU777" s="23">
        <f t="shared" si="233"/>
        <v>-1</v>
      </c>
      <c r="AV777" s="23" t="str">
        <f t="shared" si="233"/>
        <v/>
      </c>
      <c r="AW777" s="23" t="str">
        <f t="shared" si="233"/>
        <v/>
      </c>
      <c r="AX777" s="23" t="str">
        <f t="shared" si="233"/>
        <v/>
      </c>
      <c r="AY777" s="23" t="str">
        <f t="shared" si="233"/>
        <v/>
      </c>
      <c r="AZ777" s="23"/>
      <c r="BA777" s="25">
        <v>1.8</v>
      </c>
      <c r="BB777" s="25">
        <v>1.85</v>
      </c>
      <c r="BC777" s="25">
        <f t="shared" si="234"/>
        <v>0.85000000000000009</v>
      </c>
      <c r="BD777" s="25">
        <f t="shared" si="236"/>
        <v>1.7905000000000002</v>
      </c>
      <c r="BE777" t="s">
        <v>969</v>
      </c>
      <c r="BF777" s="55">
        <f t="shared" si="230"/>
        <v>0</v>
      </c>
      <c r="BG777" s="66"/>
      <c r="BH777" s="66"/>
      <c r="BI777" s="25"/>
      <c r="BJ777" s="25"/>
      <c r="BK777" s="20"/>
      <c r="BL777" s="24"/>
      <c r="BM777" s="25"/>
      <c r="BN777" s="25"/>
      <c r="BO777" s="25"/>
      <c r="BP777" s="126"/>
    </row>
    <row r="778" spans="1:68" x14ac:dyDescent="0.2">
      <c r="A778" s="56">
        <v>45469</v>
      </c>
      <c r="B778" s="60" t="s">
        <v>892</v>
      </c>
      <c r="C778" s="24" t="s">
        <v>1421</v>
      </c>
      <c r="D778" s="24" t="s">
        <v>397</v>
      </c>
      <c r="F778" s="74" t="s">
        <v>51</v>
      </c>
      <c r="G778" s="74" t="s">
        <v>103</v>
      </c>
      <c r="H778" s="24" t="s">
        <v>124</v>
      </c>
      <c r="I778" s="24">
        <v>8</v>
      </c>
      <c r="J778" s="61" t="s">
        <v>64</v>
      </c>
      <c r="K778" s="27" t="s">
        <v>1420</v>
      </c>
      <c r="L778" s="122">
        <v>1</v>
      </c>
      <c r="M778" s="74" t="s">
        <v>105</v>
      </c>
      <c r="N778" s="60" t="s">
        <v>6</v>
      </c>
      <c r="R778" s="79">
        <v>6</v>
      </c>
      <c r="S778" s="65" t="s">
        <v>371</v>
      </c>
      <c r="T778" s="66" t="str">
        <f t="shared" si="222"/>
        <v>0.00</v>
      </c>
      <c r="U778" s="66">
        <f t="shared" si="223"/>
        <v>-1</v>
      </c>
      <c r="V778" s="66">
        <f t="shared" si="224"/>
        <v>109.20000000000006</v>
      </c>
      <c r="W778" s="66">
        <f t="shared" si="225"/>
        <v>1656.5</v>
      </c>
      <c r="X778" s="20">
        <f t="shared" si="226"/>
        <v>6.5922124962269887E-2</v>
      </c>
      <c r="Y778" s="67">
        <f t="shared" si="227"/>
        <v>1.0920000000000005</v>
      </c>
      <c r="Z778" s="68">
        <f t="shared" si="228"/>
        <v>10920.000000000005</v>
      </c>
      <c r="AA778" s="65" t="s">
        <v>52</v>
      </c>
      <c r="AU778" s="23">
        <f t="shared" si="233"/>
        <v>-1</v>
      </c>
      <c r="AV778" s="23" t="str">
        <f t="shared" si="233"/>
        <v/>
      </c>
      <c r="AW778" s="23" t="str">
        <f t="shared" si="233"/>
        <v/>
      </c>
      <c r="AX778" s="23" t="str">
        <f t="shared" si="233"/>
        <v/>
      </c>
      <c r="AY778" s="23" t="str">
        <f t="shared" si="233"/>
        <v/>
      </c>
      <c r="AZ778" s="23"/>
      <c r="BA778" s="25">
        <v>12</v>
      </c>
      <c r="BB778" s="25">
        <v>10.74</v>
      </c>
      <c r="BC778" s="25">
        <f t="shared" si="234"/>
        <v>9.74</v>
      </c>
      <c r="BD778" s="25">
        <f t="shared" si="236"/>
        <v>10.058200000000001</v>
      </c>
      <c r="BE778" t="s">
        <v>970</v>
      </c>
      <c r="BF778" s="55">
        <f t="shared" si="230"/>
        <v>0</v>
      </c>
      <c r="BG778" s="66"/>
      <c r="BH778" s="66"/>
      <c r="BI778" s="25"/>
      <c r="BJ778" s="25"/>
      <c r="BK778" s="20"/>
      <c r="BL778" s="24"/>
      <c r="BM778" s="25"/>
      <c r="BN778" s="25"/>
      <c r="BO778" s="25"/>
      <c r="BP778" s="126"/>
    </row>
    <row r="779" spans="1:68" x14ac:dyDescent="0.2">
      <c r="A779" s="56">
        <v>45469</v>
      </c>
      <c r="B779" s="60" t="s">
        <v>892</v>
      </c>
      <c r="C779" s="24" t="s">
        <v>1421</v>
      </c>
      <c r="D779" s="24" t="s">
        <v>397</v>
      </c>
      <c r="F779" s="74" t="s">
        <v>51</v>
      </c>
      <c r="G779" s="74" t="s">
        <v>103</v>
      </c>
      <c r="H779" s="24" t="s">
        <v>124</v>
      </c>
      <c r="I779" s="24">
        <v>8</v>
      </c>
      <c r="J779" s="61" t="s">
        <v>64</v>
      </c>
      <c r="K779" s="26" t="s">
        <v>1420</v>
      </c>
      <c r="L779" s="122">
        <v>2</v>
      </c>
      <c r="M779" s="74" t="s">
        <v>105</v>
      </c>
      <c r="N779" s="60" t="s">
        <v>7</v>
      </c>
      <c r="R779" s="79">
        <v>1.9</v>
      </c>
      <c r="S779" s="65" t="s">
        <v>371</v>
      </c>
      <c r="T779" s="66">
        <f t="shared" si="222"/>
        <v>3.8</v>
      </c>
      <c r="U779" s="66">
        <f t="shared" si="223"/>
        <v>1.7999999999999998</v>
      </c>
      <c r="V779" s="66">
        <f t="shared" si="224"/>
        <v>111.00000000000006</v>
      </c>
      <c r="W779" s="66">
        <f t="shared" si="225"/>
        <v>1658.5</v>
      </c>
      <c r="X779" s="20">
        <f t="shared" si="226"/>
        <v>6.6927946940006061E-2</v>
      </c>
      <c r="Y779" s="67">
        <f t="shared" si="227"/>
        <v>1.1100000000000005</v>
      </c>
      <c r="Z779" s="68">
        <f t="shared" si="228"/>
        <v>11100.000000000005</v>
      </c>
      <c r="AA779" s="65" t="s">
        <v>53</v>
      </c>
      <c r="AU779" s="23">
        <f t="shared" si="233"/>
        <v>1.7999999999999998</v>
      </c>
      <c r="AV779" s="23" t="str">
        <f t="shared" si="233"/>
        <v/>
      </c>
      <c r="AW779" s="23" t="str">
        <f t="shared" si="233"/>
        <v/>
      </c>
      <c r="AX779" s="23" t="str">
        <f t="shared" si="233"/>
        <v/>
      </c>
      <c r="AY779" s="23" t="str">
        <f t="shared" si="233"/>
        <v/>
      </c>
      <c r="AZ779" s="23"/>
      <c r="BA779" s="25">
        <v>1.5</v>
      </c>
      <c r="BB779" s="25">
        <v>3.4</v>
      </c>
      <c r="BC779" s="25">
        <f t="shared" si="234"/>
        <v>4.8</v>
      </c>
      <c r="BD779" s="25">
        <f t="shared" si="236"/>
        <v>3.2320000000000002</v>
      </c>
      <c r="BE779" t="s">
        <v>970</v>
      </c>
      <c r="BF779" s="55">
        <f t="shared" si="230"/>
        <v>0</v>
      </c>
      <c r="BG779" s="66"/>
      <c r="BH779" s="66"/>
      <c r="BI779" s="25"/>
      <c r="BJ779" s="25"/>
      <c r="BK779" s="20"/>
      <c r="BL779" s="24"/>
      <c r="BM779" s="25"/>
      <c r="BN779" s="25"/>
      <c r="BO779" s="25"/>
      <c r="BP779" s="126"/>
    </row>
    <row r="780" spans="1:68" x14ac:dyDescent="0.2">
      <c r="A780" s="56">
        <v>45469</v>
      </c>
      <c r="B780" s="60" t="s">
        <v>892</v>
      </c>
      <c r="C780" s="24" t="s">
        <v>1277</v>
      </c>
      <c r="D780" s="24" t="s">
        <v>397</v>
      </c>
      <c r="F780" s="74" t="s">
        <v>51</v>
      </c>
      <c r="G780" s="74" t="s">
        <v>103</v>
      </c>
      <c r="H780" s="24" t="s">
        <v>124</v>
      </c>
      <c r="I780" s="24">
        <v>7</v>
      </c>
      <c r="J780" s="61" t="s">
        <v>64</v>
      </c>
      <c r="K780" s="24" t="s">
        <v>1422</v>
      </c>
      <c r="L780" s="122">
        <v>1</v>
      </c>
      <c r="M780" s="74" t="s">
        <v>105</v>
      </c>
      <c r="N780" s="60" t="s">
        <v>6</v>
      </c>
      <c r="R780" s="79">
        <v>17</v>
      </c>
      <c r="S780" s="65" t="s">
        <v>363</v>
      </c>
      <c r="T780" s="66" t="str">
        <f t="shared" si="222"/>
        <v>0.00</v>
      </c>
      <c r="U780" s="66">
        <f t="shared" si="223"/>
        <v>-1</v>
      </c>
      <c r="V780" s="66">
        <f t="shared" si="224"/>
        <v>110.00000000000006</v>
      </c>
      <c r="W780" s="66">
        <f t="shared" si="225"/>
        <v>1659.5</v>
      </c>
      <c r="X780" s="20">
        <f t="shared" si="226"/>
        <v>6.628502561012356E-2</v>
      </c>
      <c r="Y780" s="67">
        <f t="shared" si="227"/>
        <v>1.1000000000000005</v>
      </c>
      <c r="Z780" s="68">
        <f t="shared" si="228"/>
        <v>11000.000000000005</v>
      </c>
      <c r="AA780" s="65" t="s">
        <v>52</v>
      </c>
      <c r="AU780" s="23">
        <f t="shared" si="233"/>
        <v>-1</v>
      </c>
      <c r="AV780" s="23" t="str">
        <f t="shared" si="233"/>
        <v/>
      </c>
      <c r="AW780" s="23" t="str">
        <f t="shared" si="233"/>
        <v/>
      </c>
      <c r="AX780" s="23" t="str">
        <f t="shared" si="233"/>
        <v/>
      </c>
      <c r="AY780" s="23" t="str">
        <f t="shared" si="233"/>
        <v/>
      </c>
      <c r="AZ780" s="23"/>
      <c r="BA780" s="25">
        <v>18.899999999999999</v>
      </c>
      <c r="BB780" s="25">
        <v>22</v>
      </c>
      <c r="BC780" s="25">
        <f t="shared" si="234"/>
        <v>21</v>
      </c>
      <c r="BD780" s="25">
        <f t="shared" si="236"/>
        <v>20.53</v>
      </c>
      <c r="BE780" t="s">
        <v>970</v>
      </c>
      <c r="BF780" s="55">
        <f t="shared" si="230"/>
        <v>0</v>
      </c>
      <c r="BG780" s="66"/>
      <c r="BH780" s="66"/>
      <c r="BI780" s="25"/>
      <c r="BJ780" s="25"/>
      <c r="BK780" s="20"/>
      <c r="BL780" s="24"/>
      <c r="BM780" s="25"/>
      <c r="BN780" s="25"/>
      <c r="BO780" s="25"/>
      <c r="BP780" s="126"/>
    </row>
    <row r="781" spans="1:68" x14ac:dyDescent="0.2">
      <c r="A781" s="56">
        <v>45469</v>
      </c>
      <c r="B781" s="60" t="s">
        <v>892</v>
      </c>
      <c r="C781" s="24" t="s">
        <v>1277</v>
      </c>
      <c r="D781" s="24" t="s">
        <v>397</v>
      </c>
      <c r="F781" s="74" t="s">
        <v>51</v>
      </c>
      <c r="G781" s="74" t="s">
        <v>103</v>
      </c>
      <c r="H781" s="24" t="s">
        <v>124</v>
      </c>
      <c r="I781" s="24">
        <v>7</v>
      </c>
      <c r="J781" s="61" t="s">
        <v>64</v>
      </c>
      <c r="K781" s="24" t="s">
        <v>1422</v>
      </c>
      <c r="L781" s="122">
        <v>2</v>
      </c>
      <c r="M781" s="74" t="s">
        <v>105</v>
      </c>
      <c r="N781" s="60" t="s">
        <v>7</v>
      </c>
      <c r="R781" s="79">
        <v>3.9</v>
      </c>
      <c r="S781" s="65" t="s">
        <v>363</v>
      </c>
      <c r="T781" s="66" t="str">
        <f t="shared" si="222"/>
        <v>0.00</v>
      </c>
      <c r="U781" s="66">
        <f t="shared" si="223"/>
        <v>-2</v>
      </c>
      <c r="V781" s="66">
        <f t="shared" si="224"/>
        <v>108.00000000000006</v>
      </c>
      <c r="W781" s="66">
        <f t="shared" si="225"/>
        <v>1661.5</v>
      </c>
      <c r="X781" s="20">
        <f t="shared" si="226"/>
        <v>6.5001504664459864E-2</v>
      </c>
      <c r="Y781" s="67">
        <f t="shared" si="227"/>
        <v>1.0800000000000005</v>
      </c>
      <c r="Z781" s="68">
        <f t="shared" si="228"/>
        <v>10800.000000000005</v>
      </c>
      <c r="AA781" s="65" t="s">
        <v>52</v>
      </c>
      <c r="AU781" s="23">
        <f t="shared" si="233"/>
        <v>-2</v>
      </c>
      <c r="AV781" s="23" t="str">
        <f t="shared" si="233"/>
        <v/>
      </c>
      <c r="AW781" s="23" t="str">
        <f t="shared" si="233"/>
        <v/>
      </c>
      <c r="AX781" s="23" t="str">
        <f t="shared" si="233"/>
        <v/>
      </c>
      <c r="AY781" s="23" t="str">
        <f t="shared" si="233"/>
        <v/>
      </c>
      <c r="AZ781" s="23"/>
      <c r="BA781" s="25">
        <v>4</v>
      </c>
      <c r="BB781" s="25">
        <v>4.68</v>
      </c>
      <c r="BC781" s="25">
        <f t="shared" si="234"/>
        <v>7.3599999999999994</v>
      </c>
      <c r="BD781" s="25">
        <f t="shared" si="236"/>
        <v>4.4223999999999997</v>
      </c>
      <c r="BE781" t="s">
        <v>970</v>
      </c>
      <c r="BF781" s="55">
        <f t="shared" si="230"/>
        <v>0</v>
      </c>
      <c r="BG781" s="66"/>
      <c r="BH781" s="66"/>
      <c r="BI781" s="25"/>
      <c r="BJ781" s="25"/>
      <c r="BK781" s="20"/>
      <c r="BL781" s="24"/>
      <c r="BM781" s="25"/>
      <c r="BN781" s="25"/>
      <c r="BO781" s="25"/>
      <c r="BP781" s="126"/>
    </row>
    <row r="782" spans="1:68" x14ac:dyDescent="0.2">
      <c r="A782" s="56">
        <v>45472</v>
      </c>
      <c r="B782" s="60" t="s">
        <v>892</v>
      </c>
      <c r="C782" s="24" t="s">
        <v>1427</v>
      </c>
      <c r="D782" s="24" t="s">
        <v>573</v>
      </c>
      <c r="F782" s="74" t="s">
        <v>51</v>
      </c>
      <c r="G782" s="74" t="s">
        <v>103</v>
      </c>
      <c r="H782" s="24" t="s">
        <v>1043</v>
      </c>
      <c r="I782" s="24">
        <v>4</v>
      </c>
      <c r="J782" s="61" t="s">
        <v>95</v>
      </c>
      <c r="K782" s="24" t="s">
        <v>1428</v>
      </c>
      <c r="L782" s="122">
        <v>1</v>
      </c>
      <c r="M782" s="74" t="s">
        <v>105</v>
      </c>
      <c r="N782" s="60" t="s">
        <v>6</v>
      </c>
      <c r="R782" s="79">
        <v>12.74</v>
      </c>
      <c r="S782" s="65" t="s">
        <v>363</v>
      </c>
      <c r="T782" s="66" t="str">
        <f t="shared" si="222"/>
        <v>0.00</v>
      </c>
      <c r="U782" s="66">
        <f t="shared" si="223"/>
        <v>-1</v>
      </c>
      <c r="V782" s="66">
        <f t="shared" si="224"/>
        <v>107.00000000000006</v>
      </c>
      <c r="W782" s="66">
        <f t="shared" si="225"/>
        <v>1662.5</v>
      </c>
      <c r="X782" s="20">
        <f t="shared" si="226"/>
        <v>6.4360902255639132E-2</v>
      </c>
      <c r="Y782" s="67">
        <f t="shared" si="227"/>
        <v>1.0700000000000005</v>
      </c>
      <c r="Z782" s="68">
        <f t="shared" si="228"/>
        <v>10700.000000000005</v>
      </c>
      <c r="AA782" s="65" t="s">
        <v>52</v>
      </c>
      <c r="AU782" s="23">
        <f t="shared" si="233"/>
        <v>-1</v>
      </c>
      <c r="AV782" s="23" t="str">
        <f t="shared" si="233"/>
        <v/>
      </c>
      <c r="AW782" s="23" t="str">
        <f t="shared" si="233"/>
        <v/>
      </c>
      <c r="AX782" s="23" t="str">
        <f t="shared" si="233"/>
        <v/>
      </c>
      <c r="AY782" s="23" t="str">
        <f t="shared" si="233"/>
        <v/>
      </c>
      <c r="AZ782" s="23"/>
      <c r="BA782" s="25">
        <v>10.5</v>
      </c>
      <c r="BB782" s="25">
        <v>11</v>
      </c>
      <c r="BC782" s="25">
        <f t="shared" si="234"/>
        <v>10</v>
      </c>
      <c r="BD782" s="25">
        <f t="shared" si="236"/>
        <v>10.3</v>
      </c>
      <c r="BE782" t="s">
        <v>969</v>
      </c>
      <c r="BF782" s="55">
        <f t="shared" ref="BF782:BF833" si="237">U782-SUM(AU782:AY782)</f>
        <v>0</v>
      </c>
      <c r="BG782" s="66"/>
      <c r="BH782" s="66"/>
      <c r="BI782" s="25"/>
      <c r="BJ782" s="25"/>
      <c r="BK782" s="20"/>
      <c r="BL782" s="24"/>
      <c r="BM782" s="25"/>
      <c r="BN782" s="25"/>
      <c r="BO782" s="25"/>
      <c r="BP782" s="126"/>
    </row>
    <row r="783" spans="1:68" x14ac:dyDescent="0.2">
      <c r="A783" s="56">
        <v>45472</v>
      </c>
      <c r="B783" s="60" t="s">
        <v>892</v>
      </c>
      <c r="C783" s="24" t="s">
        <v>1427</v>
      </c>
      <c r="D783" s="24" t="s">
        <v>573</v>
      </c>
      <c r="F783" s="74" t="s">
        <v>51</v>
      </c>
      <c r="G783" s="74" t="s">
        <v>103</v>
      </c>
      <c r="H783" s="24" t="s">
        <v>1043</v>
      </c>
      <c r="I783" s="24">
        <v>4</v>
      </c>
      <c r="J783" s="61" t="s">
        <v>64</v>
      </c>
      <c r="K783" s="24" t="s">
        <v>1431</v>
      </c>
      <c r="L783" s="122">
        <v>1</v>
      </c>
      <c r="M783" s="74" t="s">
        <v>105</v>
      </c>
      <c r="N783" s="60" t="s">
        <v>6</v>
      </c>
      <c r="R783" s="79">
        <v>9.8000000000000007</v>
      </c>
      <c r="S783" s="65" t="s">
        <v>363</v>
      </c>
      <c r="T783" s="66" t="str">
        <f t="shared" si="222"/>
        <v>0.00</v>
      </c>
      <c r="U783" s="66">
        <f t="shared" si="223"/>
        <v>-1</v>
      </c>
      <c r="V783" s="66">
        <f t="shared" si="224"/>
        <v>106.00000000000006</v>
      </c>
      <c r="W783" s="66">
        <f t="shared" si="225"/>
        <v>1663.5</v>
      </c>
      <c r="X783" s="20">
        <f t="shared" si="226"/>
        <v>6.3721070033062849E-2</v>
      </c>
      <c r="Y783" s="67">
        <f t="shared" si="227"/>
        <v>1.0600000000000005</v>
      </c>
      <c r="Z783" s="68">
        <f t="shared" si="228"/>
        <v>10600.000000000005</v>
      </c>
      <c r="AA783" s="65" t="s">
        <v>52</v>
      </c>
      <c r="AU783" s="23">
        <f t="shared" si="233"/>
        <v>-1</v>
      </c>
      <c r="AV783" s="23" t="str">
        <f t="shared" si="233"/>
        <v/>
      </c>
      <c r="AW783" s="23" t="str">
        <f t="shared" si="233"/>
        <v/>
      </c>
      <c r="AX783" s="23" t="str">
        <f t="shared" si="233"/>
        <v/>
      </c>
      <c r="AY783" s="23" t="str">
        <f t="shared" si="233"/>
        <v/>
      </c>
      <c r="AZ783" s="23"/>
      <c r="BA783" s="25">
        <v>9.9</v>
      </c>
      <c r="BB783" s="25">
        <v>8.8000000000000007</v>
      </c>
      <c r="BC783" s="25">
        <f t="shared" si="234"/>
        <v>7.8000000000000007</v>
      </c>
      <c r="BD783" s="25">
        <f t="shared" si="236"/>
        <v>8.2540000000000013</v>
      </c>
      <c r="BE783" t="s">
        <v>969</v>
      </c>
      <c r="BF783" s="55">
        <f t="shared" si="237"/>
        <v>0</v>
      </c>
      <c r="BG783" s="66"/>
      <c r="BH783" s="66"/>
      <c r="BI783" s="25"/>
      <c r="BJ783" s="25"/>
      <c r="BK783" s="20"/>
      <c r="BL783" s="24"/>
      <c r="BM783" s="25"/>
      <c r="BN783" s="25"/>
      <c r="BO783" s="25"/>
      <c r="BP783" s="126"/>
    </row>
    <row r="784" spans="1:68" x14ac:dyDescent="0.2">
      <c r="A784" s="56">
        <v>45472</v>
      </c>
      <c r="B784" s="60" t="s">
        <v>892</v>
      </c>
      <c r="C784" s="24" t="s">
        <v>1427</v>
      </c>
      <c r="D784" s="24" t="s">
        <v>573</v>
      </c>
      <c r="F784" s="74" t="s">
        <v>51</v>
      </c>
      <c r="G784" s="74" t="s">
        <v>103</v>
      </c>
      <c r="H784" s="24" t="s">
        <v>1043</v>
      </c>
      <c r="I784" s="24">
        <v>4</v>
      </c>
      <c r="J784" s="61" t="s">
        <v>64</v>
      </c>
      <c r="K784" s="24" t="s">
        <v>1431</v>
      </c>
      <c r="L784" s="122">
        <v>1</v>
      </c>
      <c r="M784" s="74" t="s">
        <v>105</v>
      </c>
      <c r="N784" s="60" t="s">
        <v>7</v>
      </c>
      <c r="R784" s="79">
        <v>3.0379999999999998</v>
      </c>
      <c r="S784" s="65" t="s">
        <v>363</v>
      </c>
      <c r="T784" s="66" t="str">
        <f t="shared" si="222"/>
        <v>0.00</v>
      </c>
      <c r="U784" s="66">
        <f t="shared" si="223"/>
        <v>-1</v>
      </c>
      <c r="V784" s="66">
        <f t="shared" si="224"/>
        <v>105.00000000000006</v>
      </c>
      <c r="W784" s="66">
        <f t="shared" si="225"/>
        <v>1664.5</v>
      </c>
      <c r="X784" s="20">
        <f t="shared" si="226"/>
        <v>6.3082006608591201E-2</v>
      </c>
      <c r="Y784" s="67">
        <f t="shared" si="227"/>
        <v>1.0500000000000005</v>
      </c>
      <c r="Z784" s="68">
        <f t="shared" si="228"/>
        <v>10500.000000000005</v>
      </c>
      <c r="AA784" s="65" t="s">
        <v>52</v>
      </c>
      <c r="AU784" s="23">
        <f t="shared" si="233"/>
        <v>-1</v>
      </c>
      <c r="AV784" s="23" t="str">
        <f t="shared" si="233"/>
        <v/>
      </c>
      <c r="AW784" s="23" t="str">
        <f t="shared" si="233"/>
        <v/>
      </c>
      <c r="AX784" s="23" t="str">
        <f t="shared" si="233"/>
        <v/>
      </c>
      <c r="AY784" s="23" t="str">
        <f t="shared" si="233"/>
        <v/>
      </c>
      <c r="AZ784" s="23"/>
      <c r="BA784" s="25">
        <v>2.2000000000000002</v>
      </c>
      <c r="BB784" s="25">
        <v>2.2799999999999998</v>
      </c>
      <c r="BC784" s="25">
        <f t="shared" si="234"/>
        <v>1.2799999999999998</v>
      </c>
      <c r="BD784" s="25">
        <f t="shared" si="236"/>
        <v>2.1903999999999999</v>
      </c>
      <c r="BE784" t="s">
        <v>969</v>
      </c>
      <c r="BF784" s="55">
        <f t="shared" si="237"/>
        <v>0</v>
      </c>
      <c r="BG784" s="66"/>
      <c r="BH784" s="66"/>
      <c r="BI784" s="25"/>
      <c r="BJ784" s="25"/>
      <c r="BK784" s="20"/>
      <c r="BL784" s="24"/>
      <c r="BM784" s="25"/>
      <c r="BN784" s="25"/>
      <c r="BO784" s="25"/>
      <c r="BP784" s="126"/>
    </row>
    <row r="785" spans="1:68" x14ac:dyDescent="0.2">
      <c r="A785" s="56">
        <v>45472</v>
      </c>
      <c r="B785" s="60" t="s">
        <v>892</v>
      </c>
      <c r="C785" s="24" t="s">
        <v>1429</v>
      </c>
      <c r="D785" s="24" t="s">
        <v>573</v>
      </c>
      <c r="F785" s="74" t="s">
        <v>51</v>
      </c>
      <c r="G785" s="74" t="s">
        <v>103</v>
      </c>
      <c r="H785" s="24" t="s">
        <v>209</v>
      </c>
      <c r="I785" s="24">
        <v>8</v>
      </c>
      <c r="J785" s="61" t="s">
        <v>96</v>
      </c>
      <c r="K785" s="24" t="s">
        <v>1430</v>
      </c>
      <c r="L785" s="122">
        <v>1</v>
      </c>
      <c r="M785" s="74" t="s">
        <v>105</v>
      </c>
      <c r="N785" s="60" t="s">
        <v>6</v>
      </c>
      <c r="R785" s="79">
        <v>6.5</v>
      </c>
      <c r="S785" s="65" t="s">
        <v>363</v>
      </c>
      <c r="T785" s="66" t="str">
        <f t="shared" si="222"/>
        <v>0.00</v>
      </c>
      <c r="U785" s="66">
        <f t="shared" si="223"/>
        <v>-1</v>
      </c>
      <c r="V785" s="66">
        <f t="shared" si="224"/>
        <v>104.00000000000006</v>
      </c>
      <c r="W785" s="66">
        <f t="shared" si="225"/>
        <v>1665.5</v>
      </c>
      <c r="X785" s="20">
        <f t="shared" si="226"/>
        <v>6.2443710597418225E-2</v>
      </c>
      <c r="Y785" s="67">
        <f t="shared" si="227"/>
        <v>1.0400000000000005</v>
      </c>
      <c r="Z785" s="68">
        <f t="shared" si="228"/>
        <v>10400.000000000005</v>
      </c>
      <c r="AA785" s="65" t="s">
        <v>52</v>
      </c>
      <c r="AU785" s="23">
        <f t="shared" si="233"/>
        <v>-1</v>
      </c>
      <c r="AV785" s="23" t="str">
        <f t="shared" si="233"/>
        <v/>
      </c>
      <c r="AW785" s="23" t="str">
        <f t="shared" si="233"/>
        <v/>
      </c>
      <c r="AX785" s="23" t="str">
        <f t="shared" si="233"/>
        <v/>
      </c>
      <c r="AY785" s="23" t="str">
        <f t="shared" si="233"/>
        <v/>
      </c>
      <c r="AZ785" s="23"/>
      <c r="BA785" s="25">
        <v>6.5</v>
      </c>
      <c r="BB785" s="25">
        <v>7.6</v>
      </c>
      <c r="BC785" s="25">
        <f t="shared" si="234"/>
        <v>6.6</v>
      </c>
      <c r="BD785" s="25">
        <f t="shared" si="236"/>
        <v>7.1379999999999999</v>
      </c>
      <c r="BE785" t="s">
        <v>969</v>
      </c>
      <c r="BF785" s="55">
        <f t="shared" si="237"/>
        <v>0</v>
      </c>
      <c r="BG785" s="66"/>
      <c r="BH785" s="66"/>
      <c r="BI785" s="25"/>
      <c r="BJ785" s="25"/>
      <c r="BK785" s="20"/>
      <c r="BL785" s="24"/>
      <c r="BM785" s="25"/>
      <c r="BN785" s="25"/>
      <c r="BO785" s="25"/>
      <c r="BP785" s="126"/>
    </row>
    <row r="786" spans="1:68" x14ac:dyDescent="0.2">
      <c r="A786" s="56">
        <v>45472</v>
      </c>
      <c r="B786" s="60" t="s">
        <v>892</v>
      </c>
      <c r="C786" s="24" t="s">
        <v>1429</v>
      </c>
      <c r="D786" s="24" t="s">
        <v>573</v>
      </c>
      <c r="F786" s="74" t="s">
        <v>51</v>
      </c>
      <c r="G786" s="74" t="s">
        <v>103</v>
      </c>
      <c r="H786" s="24" t="s">
        <v>209</v>
      </c>
      <c r="I786" s="24">
        <v>8</v>
      </c>
      <c r="J786" s="61" t="s">
        <v>96</v>
      </c>
      <c r="K786" s="24" t="s">
        <v>1430</v>
      </c>
      <c r="L786" s="122">
        <v>2</v>
      </c>
      <c r="M786" s="74" t="s">
        <v>105</v>
      </c>
      <c r="N786" s="60" t="s">
        <v>7</v>
      </c>
      <c r="R786" s="79">
        <v>2.4</v>
      </c>
      <c r="S786" s="65" t="s">
        <v>363</v>
      </c>
      <c r="T786" s="66" t="str">
        <f t="shared" si="222"/>
        <v>0.00</v>
      </c>
      <c r="U786" s="66">
        <f t="shared" si="223"/>
        <v>-2</v>
      </c>
      <c r="V786" s="66">
        <f t="shared" si="224"/>
        <v>102.00000000000006</v>
      </c>
      <c r="W786" s="66">
        <f t="shared" si="225"/>
        <v>1667.5</v>
      </c>
      <c r="X786" s="20">
        <f t="shared" si="226"/>
        <v>6.1169415292353854E-2</v>
      </c>
      <c r="Y786" s="67">
        <f t="shared" si="227"/>
        <v>1.0200000000000005</v>
      </c>
      <c r="Z786" s="68">
        <f t="shared" si="228"/>
        <v>10200.000000000005</v>
      </c>
      <c r="AA786" s="65" t="s">
        <v>52</v>
      </c>
      <c r="AU786" s="23">
        <f t="shared" si="233"/>
        <v>-2</v>
      </c>
      <c r="AV786" s="23" t="str">
        <f t="shared" si="233"/>
        <v/>
      </c>
      <c r="AW786" s="23" t="str">
        <f t="shared" si="233"/>
        <v/>
      </c>
      <c r="AX786" s="23" t="str">
        <f t="shared" si="233"/>
        <v/>
      </c>
      <c r="AY786" s="23" t="str">
        <f t="shared" si="233"/>
        <v/>
      </c>
      <c r="AZ786" s="23"/>
      <c r="BA786" s="25">
        <v>1.8</v>
      </c>
      <c r="BB786" s="25">
        <v>2.4</v>
      </c>
      <c r="BC786" s="25">
        <f t="shared" si="234"/>
        <v>2.8</v>
      </c>
      <c r="BD786" s="25">
        <f t="shared" si="236"/>
        <v>2.302</v>
      </c>
      <c r="BE786" t="s">
        <v>969</v>
      </c>
      <c r="BF786" s="55">
        <f t="shared" si="237"/>
        <v>0</v>
      </c>
      <c r="BG786" s="66"/>
      <c r="BH786" s="66"/>
      <c r="BI786" s="25"/>
      <c r="BJ786" s="25"/>
      <c r="BK786" s="20"/>
      <c r="BL786" s="24"/>
      <c r="BM786" s="25"/>
      <c r="BN786" s="25"/>
      <c r="BO786" s="25"/>
      <c r="BP786" s="126"/>
    </row>
    <row r="787" spans="1:68" x14ac:dyDescent="0.2">
      <c r="A787" s="56">
        <v>45473</v>
      </c>
      <c r="B787" s="60" t="s">
        <v>892</v>
      </c>
      <c r="C787" s="24" t="s">
        <v>1432</v>
      </c>
      <c r="D787" s="24" t="s">
        <v>577</v>
      </c>
      <c r="F787" s="74" t="s">
        <v>51</v>
      </c>
      <c r="G787" s="74" t="s">
        <v>103</v>
      </c>
      <c r="H787" s="24" t="s">
        <v>659</v>
      </c>
      <c r="I787" s="24">
        <v>7</v>
      </c>
      <c r="J787" s="61" t="s">
        <v>202</v>
      </c>
      <c r="K787" s="26" t="s">
        <v>1433</v>
      </c>
      <c r="L787" s="122">
        <v>2</v>
      </c>
      <c r="M787" s="74" t="s">
        <v>105</v>
      </c>
      <c r="N787" s="60" t="s">
        <v>6</v>
      </c>
      <c r="R787" s="79">
        <v>5.5</v>
      </c>
      <c r="S787" s="65" t="s">
        <v>372</v>
      </c>
      <c r="T787" s="66">
        <f t="shared" si="222"/>
        <v>11</v>
      </c>
      <c r="U787" s="66">
        <f t="shared" si="223"/>
        <v>9</v>
      </c>
      <c r="V787" s="66">
        <f t="shared" si="224"/>
        <v>111.00000000000006</v>
      </c>
      <c r="W787" s="66">
        <f t="shared" si="225"/>
        <v>1669.5</v>
      </c>
      <c r="X787" s="20">
        <f t="shared" si="226"/>
        <v>6.6486972147349541E-2</v>
      </c>
      <c r="Y787" s="67">
        <f t="shared" si="227"/>
        <v>1.1100000000000005</v>
      </c>
      <c r="Z787" s="68">
        <f t="shared" si="228"/>
        <v>11100.000000000005</v>
      </c>
      <c r="AA787" s="65" t="s">
        <v>53</v>
      </c>
      <c r="AU787" s="23">
        <f t="shared" si="233"/>
        <v>9</v>
      </c>
      <c r="AV787" s="23" t="str">
        <f t="shared" si="233"/>
        <v/>
      </c>
      <c r="AW787" s="23" t="str">
        <f t="shared" si="233"/>
        <v/>
      </c>
      <c r="AX787" s="23" t="str">
        <f t="shared" si="233"/>
        <v/>
      </c>
      <c r="AY787" s="23" t="str">
        <f t="shared" si="233"/>
        <v/>
      </c>
      <c r="AZ787" s="23"/>
      <c r="BA787" s="25">
        <v>0</v>
      </c>
      <c r="BB787" s="25">
        <v>0</v>
      </c>
      <c r="BC787" s="25">
        <f t="shared" si="234"/>
        <v>-2</v>
      </c>
      <c r="BD787" s="25">
        <f>0.94*(BB787-1)+1</f>
        <v>6.0000000000000053E-2</v>
      </c>
      <c r="BE787" t="s">
        <v>970</v>
      </c>
      <c r="BF787" s="55">
        <f t="shared" si="237"/>
        <v>0</v>
      </c>
      <c r="BG787" s="66"/>
      <c r="BH787" s="66"/>
      <c r="BI787" s="25"/>
      <c r="BJ787" s="25"/>
      <c r="BK787" s="20"/>
      <c r="BL787" s="24"/>
      <c r="BM787" s="25"/>
      <c r="BN787" s="25"/>
      <c r="BO787" s="25"/>
      <c r="BP787" s="126"/>
    </row>
    <row r="788" spans="1:68" x14ac:dyDescent="0.2">
      <c r="A788" s="56">
        <v>45474</v>
      </c>
      <c r="B788" s="60" t="s">
        <v>892</v>
      </c>
      <c r="C788" s="24" t="s">
        <v>1434</v>
      </c>
      <c r="D788" s="24" t="s">
        <v>621</v>
      </c>
      <c r="F788" s="74" t="s">
        <v>51</v>
      </c>
      <c r="G788" s="74" t="s">
        <v>103</v>
      </c>
      <c r="H788" s="24" t="s">
        <v>1435</v>
      </c>
      <c r="I788" s="24">
        <v>4</v>
      </c>
      <c r="J788" s="61" t="s">
        <v>156</v>
      </c>
      <c r="K788" s="27" t="s">
        <v>1436</v>
      </c>
      <c r="L788" s="122">
        <v>1</v>
      </c>
      <c r="M788" s="74" t="s">
        <v>105</v>
      </c>
      <c r="N788" s="60" t="s">
        <v>6</v>
      </c>
      <c r="R788" s="79">
        <v>10</v>
      </c>
      <c r="S788" s="65" t="s">
        <v>371</v>
      </c>
      <c r="T788" s="66" t="str">
        <f t="shared" si="222"/>
        <v>0.00</v>
      </c>
      <c r="U788" s="66">
        <f t="shared" si="223"/>
        <v>-1</v>
      </c>
      <c r="V788" s="66">
        <f t="shared" si="224"/>
        <v>110.00000000000006</v>
      </c>
      <c r="W788" s="66">
        <f t="shared" si="225"/>
        <v>1670.5</v>
      </c>
      <c r="X788" s="20">
        <f t="shared" si="226"/>
        <v>6.5848548338820742E-2</v>
      </c>
      <c r="Y788" s="67">
        <f t="shared" si="227"/>
        <v>1.1000000000000005</v>
      </c>
      <c r="Z788" s="68">
        <f t="shared" si="228"/>
        <v>11000.000000000005</v>
      </c>
      <c r="AA788" s="65" t="s">
        <v>52</v>
      </c>
      <c r="AU788" s="23">
        <f t="shared" si="233"/>
        <v>-1</v>
      </c>
      <c r="AV788" s="23" t="str">
        <f t="shared" si="233"/>
        <v/>
      </c>
      <c r="AW788" s="23" t="str">
        <f t="shared" si="233"/>
        <v/>
      </c>
      <c r="AX788" s="23" t="str">
        <f t="shared" si="233"/>
        <v/>
      </c>
      <c r="AY788" s="23" t="str">
        <f t="shared" si="233"/>
        <v/>
      </c>
      <c r="AZ788" s="23"/>
      <c r="BA788" s="25">
        <v>12.1</v>
      </c>
      <c r="BB788" s="25">
        <v>14.75</v>
      </c>
      <c r="BC788" s="25">
        <f t="shared" si="234"/>
        <v>13.75</v>
      </c>
      <c r="BD788" s="25">
        <f t="shared" ref="BD788:BD795" si="238">0.93*(BB788-1)+1</f>
        <v>13.787500000000001</v>
      </c>
      <c r="BE788" t="s">
        <v>970</v>
      </c>
      <c r="BF788" s="55">
        <f t="shared" si="237"/>
        <v>0</v>
      </c>
      <c r="BG788" s="66"/>
      <c r="BH788" s="66"/>
      <c r="BI788" s="25"/>
      <c r="BJ788" s="25"/>
      <c r="BK788" s="20"/>
      <c r="BL788" s="24"/>
      <c r="BM788" s="25"/>
      <c r="BN788" s="25"/>
      <c r="BO788" s="25"/>
      <c r="BP788" s="126"/>
    </row>
    <row r="789" spans="1:68" x14ac:dyDescent="0.2">
      <c r="A789" s="56">
        <v>45474</v>
      </c>
      <c r="B789" s="60" t="s">
        <v>892</v>
      </c>
      <c r="C789" s="24" t="s">
        <v>1434</v>
      </c>
      <c r="D789" s="24" t="s">
        <v>621</v>
      </c>
      <c r="F789" s="74" t="s">
        <v>51</v>
      </c>
      <c r="G789" s="74" t="s">
        <v>103</v>
      </c>
      <c r="H789" s="24" t="s">
        <v>1435</v>
      </c>
      <c r="I789" s="24">
        <v>4</v>
      </c>
      <c r="J789" s="61" t="s">
        <v>156</v>
      </c>
      <c r="K789" s="26" t="s">
        <v>1436</v>
      </c>
      <c r="L789" s="122">
        <v>2</v>
      </c>
      <c r="M789" s="74" t="s">
        <v>105</v>
      </c>
      <c r="N789" s="60" t="s">
        <v>7</v>
      </c>
      <c r="R789" s="79">
        <v>2.5</v>
      </c>
      <c r="S789" s="65" t="s">
        <v>371</v>
      </c>
      <c r="T789" s="66">
        <f t="shared" si="222"/>
        <v>5</v>
      </c>
      <c r="U789" s="66">
        <f t="shared" si="223"/>
        <v>3</v>
      </c>
      <c r="V789" s="66">
        <f t="shared" si="224"/>
        <v>113.00000000000006</v>
      </c>
      <c r="W789" s="66">
        <f t="shared" si="225"/>
        <v>1672.5</v>
      </c>
      <c r="X789" s="20">
        <f t="shared" si="226"/>
        <v>6.7563527653213787E-2</v>
      </c>
      <c r="Y789" s="67">
        <f t="shared" si="227"/>
        <v>1.1300000000000006</v>
      </c>
      <c r="Z789" s="68">
        <f t="shared" si="228"/>
        <v>11300.000000000005</v>
      </c>
      <c r="AA789" s="65" t="s">
        <v>53</v>
      </c>
      <c r="AU789" s="23">
        <f t="shared" si="233"/>
        <v>3</v>
      </c>
      <c r="AV789" s="23" t="str">
        <f t="shared" si="233"/>
        <v/>
      </c>
      <c r="AW789" s="23" t="str">
        <f t="shared" si="233"/>
        <v/>
      </c>
      <c r="AX789" s="23" t="str">
        <f t="shared" si="233"/>
        <v/>
      </c>
      <c r="AY789" s="23" t="str">
        <f t="shared" si="233"/>
        <v/>
      </c>
      <c r="AZ789" s="23"/>
      <c r="BA789" s="25">
        <v>2.2999999999999998</v>
      </c>
      <c r="BB789" s="25">
        <v>2.8</v>
      </c>
      <c r="BC789" s="25">
        <f t="shared" si="234"/>
        <v>3.5999999999999996</v>
      </c>
      <c r="BD789" s="25">
        <f t="shared" si="238"/>
        <v>2.6739999999999999</v>
      </c>
      <c r="BE789" t="s">
        <v>970</v>
      </c>
      <c r="BF789" s="55">
        <f t="shared" si="237"/>
        <v>0</v>
      </c>
      <c r="BG789" s="66"/>
      <c r="BH789" s="66"/>
      <c r="BI789" s="25"/>
      <c r="BJ789" s="25"/>
      <c r="BK789" s="20"/>
      <c r="BL789" s="24"/>
      <c r="BM789" s="25"/>
      <c r="BN789" s="25"/>
      <c r="BO789" s="25"/>
      <c r="BP789" s="126"/>
    </row>
    <row r="790" spans="1:68" x14ac:dyDescent="0.2">
      <c r="A790" s="56">
        <v>45475</v>
      </c>
      <c r="B790" s="60" t="s">
        <v>892</v>
      </c>
      <c r="C790" s="24" t="s">
        <v>1437</v>
      </c>
      <c r="D790" s="24" t="s">
        <v>584</v>
      </c>
      <c r="F790" s="74" t="s">
        <v>51</v>
      </c>
      <c r="G790" s="74" t="s">
        <v>103</v>
      </c>
      <c r="H790" s="24" t="s">
        <v>478</v>
      </c>
      <c r="I790" s="24">
        <v>2</v>
      </c>
      <c r="J790" s="61" t="s">
        <v>80</v>
      </c>
      <c r="K790" s="24" t="s">
        <v>1438</v>
      </c>
      <c r="L790" s="122">
        <v>2</v>
      </c>
      <c r="M790" s="74" t="s">
        <v>105</v>
      </c>
      <c r="N790" s="60" t="s">
        <v>6</v>
      </c>
      <c r="R790" s="79">
        <v>8</v>
      </c>
      <c r="S790" s="65" t="s">
        <v>363</v>
      </c>
      <c r="T790" s="66" t="str">
        <f t="shared" si="222"/>
        <v>0.00</v>
      </c>
      <c r="U790" s="66">
        <f t="shared" si="223"/>
        <v>-2</v>
      </c>
      <c r="V790" s="66">
        <f t="shared" si="224"/>
        <v>111.00000000000006</v>
      </c>
      <c r="W790" s="66">
        <f t="shared" si="225"/>
        <v>1674.5</v>
      </c>
      <c r="X790" s="20">
        <f t="shared" si="226"/>
        <v>6.6288444311734876E-2</v>
      </c>
      <c r="Y790" s="67">
        <f t="shared" si="227"/>
        <v>1.1100000000000005</v>
      </c>
      <c r="Z790" s="68">
        <f t="shared" si="228"/>
        <v>11100.000000000005</v>
      </c>
      <c r="AA790" s="65" t="s">
        <v>52</v>
      </c>
      <c r="AU790" s="23">
        <f t="shared" si="233"/>
        <v>-2</v>
      </c>
      <c r="AV790" s="23" t="str">
        <f t="shared" si="233"/>
        <v/>
      </c>
      <c r="AW790" s="23" t="str">
        <f t="shared" si="233"/>
        <v/>
      </c>
      <c r="AX790" s="23" t="str">
        <f t="shared" si="233"/>
        <v/>
      </c>
      <c r="AY790" s="23" t="str">
        <f t="shared" si="233"/>
        <v/>
      </c>
      <c r="AZ790" s="23"/>
      <c r="BA790" s="25">
        <v>16</v>
      </c>
      <c r="BB790" s="25">
        <v>15</v>
      </c>
      <c r="BC790" s="25">
        <f t="shared" si="234"/>
        <v>28</v>
      </c>
      <c r="BD790" s="25">
        <f t="shared" si="238"/>
        <v>14.020000000000001</v>
      </c>
      <c r="BE790" t="s">
        <v>969</v>
      </c>
      <c r="BF790" s="55">
        <f t="shared" si="237"/>
        <v>0</v>
      </c>
      <c r="BG790" s="66"/>
      <c r="BH790" s="66"/>
      <c r="BI790" s="25"/>
      <c r="BJ790" s="25"/>
      <c r="BK790" s="20"/>
      <c r="BL790" s="24"/>
      <c r="BM790" s="25"/>
      <c r="BN790" s="25"/>
      <c r="BO790" s="25"/>
      <c r="BP790" s="126"/>
    </row>
    <row r="791" spans="1:68" x14ac:dyDescent="0.2">
      <c r="A791" s="56">
        <v>45475</v>
      </c>
      <c r="B791" s="60" t="s">
        <v>892</v>
      </c>
      <c r="C791" s="24" t="s">
        <v>1437</v>
      </c>
      <c r="D791" s="24" t="s">
        <v>584</v>
      </c>
      <c r="F791" s="74" t="s">
        <v>51</v>
      </c>
      <c r="G791" s="74" t="s">
        <v>103</v>
      </c>
      <c r="H791" s="24" t="s">
        <v>478</v>
      </c>
      <c r="I791" s="24">
        <v>2</v>
      </c>
      <c r="J791" s="61" t="s">
        <v>80</v>
      </c>
      <c r="K791" s="24" t="s">
        <v>1438</v>
      </c>
      <c r="L791" s="122">
        <v>2</v>
      </c>
      <c r="M791" s="74" t="s">
        <v>105</v>
      </c>
      <c r="N791" s="60" t="s">
        <v>7</v>
      </c>
      <c r="R791" s="79">
        <v>2.6</v>
      </c>
      <c r="S791" s="65" t="s">
        <v>363</v>
      </c>
      <c r="T791" s="66" t="str">
        <f t="shared" ref="T791:T854" si="239">IF((AA791="W"),ROUND((R791*L791),2),"0.00")</f>
        <v>0.00</v>
      </c>
      <c r="U791" s="66">
        <f t="shared" ref="U791:U854" si="240">-$L791+T791</f>
        <v>-2</v>
      </c>
      <c r="V791" s="66">
        <f t="shared" ref="V791:V854" si="241">U791+V790</f>
        <v>109.00000000000006</v>
      </c>
      <c r="W791" s="66">
        <f t="shared" ref="W791:W854" si="242">L791+W790</f>
        <v>1676.5</v>
      </c>
      <c r="X791" s="20">
        <f t="shared" ref="X791:X854" si="243">SUM(V791/W791)</f>
        <v>6.5016403220996152E-2</v>
      </c>
      <c r="Y791" s="67">
        <f t="shared" ref="Y791:Y854" si="244">V791/100</f>
        <v>1.0900000000000005</v>
      </c>
      <c r="Z791" s="68">
        <f t="shared" ref="Z791:Z854" si="245">V791*100</f>
        <v>10900.000000000005</v>
      </c>
      <c r="AA791" s="65" t="s">
        <v>52</v>
      </c>
      <c r="AU791" s="23">
        <f t="shared" si="233"/>
        <v>-2</v>
      </c>
      <c r="AV791" s="23" t="str">
        <f t="shared" si="233"/>
        <v/>
      </c>
      <c r="AW791" s="23" t="str">
        <f t="shared" si="233"/>
        <v/>
      </c>
      <c r="AX791" s="23" t="str">
        <f t="shared" si="233"/>
        <v/>
      </c>
      <c r="AY791" s="23" t="str">
        <f t="shared" si="233"/>
        <v/>
      </c>
      <c r="AZ791" s="23"/>
      <c r="BA791" s="25">
        <v>3.6</v>
      </c>
      <c r="BB791" s="25">
        <v>3.55</v>
      </c>
      <c r="BC791" s="25">
        <f t="shared" si="234"/>
        <v>5.0999999999999996</v>
      </c>
      <c r="BD791" s="25">
        <f t="shared" si="238"/>
        <v>3.3715000000000002</v>
      </c>
      <c r="BE791" t="s">
        <v>969</v>
      </c>
      <c r="BF791" s="55">
        <f t="shared" si="237"/>
        <v>0</v>
      </c>
      <c r="BG791" s="66"/>
      <c r="BH791" s="66"/>
      <c r="BI791" s="25"/>
      <c r="BJ791" s="25"/>
      <c r="BK791" s="20"/>
      <c r="BL791" s="24"/>
      <c r="BM791" s="25"/>
      <c r="BN791" s="25"/>
      <c r="BO791" s="25"/>
      <c r="BP791" s="126"/>
    </row>
    <row r="792" spans="1:68" x14ac:dyDescent="0.2">
      <c r="A792" s="56">
        <v>45475</v>
      </c>
      <c r="B792" s="60" t="s">
        <v>892</v>
      </c>
      <c r="C792" s="24" t="s">
        <v>1437</v>
      </c>
      <c r="D792" s="24" t="s">
        <v>584</v>
      </c>
      <c r="F792" s="74" t="s">
        <v>51</v>
      </c>
      <c r="G792" s="74" t="s">
        <v>103</v>
      </c>
      <c r="H792" s="24" t="s">
        <v>79</v>
      </c>
      <c r="I792" s="24">
        <v>3</v>
      </c>
      <c r="J792" s="61" t="s">
        <v>80</v>
      </c>
      <c r="K792" s="24" t="s">
        <v>1439</v>
      </c>
      <c r="L792" s="122">
        <v>1</v>
      </c>
      <c r="M792" s="74" t="s">
        <v>105</v>
      </c>
      <c r="N792" s="60" t="s">
        <v>6</v>
      </c>
      <c r="R792" s="79">
        <v>11</v>
      </c>
      <c r="S792" s="65" t="s">
        <v>363</v>
      </c>
      <c r="T792" s="66" t="str">
        <f t="shared" si="239"/>
        <v>0.00</v>
      </c>
      <c r="U792" s="66">
        <f t="shared" si="240"/>
        <v>-1</v>
      </c>
      <c r="V792" s="66">
        <f t="shared" si="241"/>
        <v>108.00000000000006</v>
      </c>
      <c r="W792" s="66">
        <f t="shared" si="242"/>
        <v>1677.5</v>
      </c>
      <c r="X792" s="20">
        <f t="shared" si="243"/>
        <v>6.4381520119225072E-2</v>
      </c>
      <c r="Y792" s="67">
        <f t="shared" si="244"/>
        <v>1.0800000000000005</v>
      </c>
      <c r="Z792" s="68">
        <f t="shared" si="245"/>
        <v>10800.000000000005</v>
      </c>
      <c r="AA792" s="65" t="s">
        <v>52</v>
      </c>
      <c r="AU792" s="23">
        <f t="shared" si="233"/>
        <v>-1</v>
      </c>
      <c r="AV792" s="23" t="str">
        <f t="shared" si="233"/>
        <v/>
      </c>
      <c r="AW792" s="23" t="str">
        <f t="shared" si="233"/>
        <v/>
      </c>
      <c r="AX792" s="23" t="str">
        <f t="shared" si="233"/>
        <v/>
      </c>
      <c r="AY792" s="23" t="str">
        <f t="shared" si="233"/>
        <v/>
      </c>
      <c r="AZ792" s="23"/>
      <c r="BA792" s="25">
        <v>4.5999999999999996</v>
      </c>
      <c r="BB792" s="25">
        <v>3.87</v>
      </c>
      <c r="BC792" s="25">
        <f t="shared" si="234"/>
        <v>2.87</v>
      </c>
      <c r="BD792" s="25">
        <f t="shared" si="238"/>
        <v>3.6691000000000003</v>
      </c>
      <c r="BE792" t="s">
        <v>969</v>
      </c>
      <c r="BF792" s="55">
        <f t="shared" si="237"/>
        <v>0</v>
      </c>
      <c r="BG792" s="66"/>
      <c r="BH792" s="66"/>
      <c r="BI792" s="25"/>
      <c r="BJ792" s="25"/>
      <c r="BK792" s="20"/>
      <c r="BL792" s="24"/>
      <c r="BM792" s="25"/>
      <c r="BN792" s="25"/>
      <c r="BO792" s="25"/>
      <c r="BP792" s="126"/>
    </row>
    <row r="793" spans="1:68" x14ac:dyDescent="0.2">
      <c r="A793" s="56">
        <v>45475</v>
      </c>
      <c r="B793" s="60" t="s">
        <v>892</v>
      </c>
      <c r="C793" s="24" t="s">
        <v>1437</v>
      </c>
      <c r="D793" s="24" t="s">
        <v>584</v>
      </c>
      <c r="F793" s="74" t="s">
        <v>51</v>
      </c>
      <c r="G793" s="74" t="s">
        <v>103</v>
      </c>
      <c r="H793" s="24" t="s">
        <v>79</v>
      </c>
      <c r="I793" s="24">
        <v>3</v>
      </c>
      <c r="J793" s="61" t="s">
        <v>80</v>
      </c>
      <c r="K793" s="24" t="s">
        <v>1439</v>
      </c>
      <c r="L793" s="122">
        <v>1</v>
      </c>
      <c r="M793" s="74" t="s">
        <v>105</v>
      </c>
      <c r="N793" s="60" t="s">
        <v>7</v>
      </c>
      <c r="R793" s="79">
        <v>3.2</v>
      </c>
      <c r="S793" s="65" t="s">
        <v>363</v>
      </c>
      <c r="T793" s="66" t="str">
        <f t="shared" si="239"/>
        <v>0.00</v>
      </c>
      <c r="U793" s="66">
        <f t="shared" si="240"/>
        <v>-1</v>
      </c>
      <c r="V793" s="66">
        <f t="shared" si="241"/>
        <v>107.00000000000006</v>
      </c>
      <c r="W793" s="66">
        <f t="shared" si="242"/>
        <v>1678.5</v>
      </c>
      <c r="X793" s="20">
        <f t="shared" si="243"/>
        <v>6.374739350610667E-2</v>
      </c>
      <c r="Y793" s="67">
        <f t="shared" si="244"/>
        <v>1.0700000000000005</v>
      </c>
      <c r="Z793" s="68">
        <f t="shared" si="245"/>
        <v>10700.000000000005</v>
      </c>
      <c r="AA793" s="65" t="s">
        <v>52</v>
      </c>
      <c r="AU793" s="23">
        <f t="shared" si="233"/>
        <v>-1</v>
      </c>
      <c r="AV793" s="23" t="str">
        <f t="shared" si="233"/>
        <v/>
      </c>
      <c r="AW793" s="23" t="str">
        <f t="shared" si="233"/>
        <v/>
      </c>
      <c r="AX793" s="23" t="str">
        <f t="shared" si="233"/>
        <v/>
      </c>
      <c r="AY793" s="23" t="str">
        <f t="shared" si="233"/>
        <v/>
      </c>
      <c r="AZ793" s="23"/>
      <c r="BA793" s="25">
        <v>3.9</v>
      </c>
      <c r="BB793" s="25">
        <v>1.83</v>
      </c>
      <c r="BC793" s="25">
        <f t="shared" si="234"/>
        <v>0.83000000000000007</v>
      </c>
      <c r="BD793" s="25">
        <f t="shared" si="238"/>
        <v>1.7719</v>
      </c>
      <c r="BE793" t="s">
        <v>969</v>
      </c>
      <c r="BF793" s="55">
        <f t="shared" si="237"/>
        <v>0</v>
      </c>
      <c r="BG793" s="66"/>
      <c r="BH793" s="66"/>
      <c r="BI793" s="25"/>
      <c r="BJ793" s="25"/>
      <c r="BK793" s="20"/>
      <c r="BL793" s="24"/>
      <c r="BM793" s="25"/>
      <c r="BN793" s="25"/>
      <c r="BO793" s="25"/>
      <c r="BP793" s="126"/>
    </row>
    <row r="794" spans="1:68" x14ac:dyDescent="0.2">
      <c r="A794" s="56">
        <v>45476</v>
      </c>
      <c r="B794" s="60" t="s">
        <v>892</v>
      </c>
      <c r="C794" s="24" t="s">
        <v>1442</v>
      </c>
      <c r="D794" s="24" t="s">
        <v>397</v>
      </c>
      <c r="F794" s="74" t="s">
        <v>51</v>
      </c>
      <c r="G794" s="74" t="s">
        <v>103</v>
      </c>
      <c r="H794" s="24" t="s">
        <v>55</v>
      </c>
      <c r="I794" s="24">
        <v>5</v>
      </c>
      <c r="J794" s="61" t="s">
        <v>156</v>
      </c>
      <c r="K794" s="24" t="s">
        <v>1444</v>
      </c>
      <c r="L794" s="122">
        <v>1</v>
      </c>
      <c r="M794" s="74" t="s">
        <v>105</v>
      </c>
      <c r="N794" s="60" t="s">
        <v>6</v>
      </c>
      <c r="R794" s="79">
        <v>5.5</v>
      </c>
      <c r="S794" s="65" t="s">
        <v>363</v>
      </c>
      <c r="T794" s="66" t="str">
        <f t="shared" si="239"/>
        <v>0.00</v>
      </c>
      <c r="U794" s="66">
        <f t="shared" si="240"/>
        <v>-1</v>
      </c>
      <c r="V794" s="66">
        <f t="shared" si="241"/>
        <v>106.00000000000006</v>
      </c>
      <c r="W794" s="66">
        <f t="shared" si="242"/>
        <v>1679.5</v>
      </c>
      <c r="X794" s="20">
        <f t="shared" si="243"/>
        <v>6.3114022030366215E-2</v>
      </c>
      <c r="Y794" s="67">
        <f t="shared" si="244"/>
        <v>1.0600000000000005</v>
      </c>
      <c r="Z794" s="68">
        <f t="shared" si="245"/>
        <v>10600.000000000005</v>
      </c>
      <c r="AA794" s="65" t="s">
        <v>52</v>
      </c>
      <c r="AU794" s="23">
        <f t="shared" si="233"/>
        <v>-1</v>
      </c>
      <c r="AV794" s="23" t="str">
        <f t="shared" si="233"/>
        <v/>
      </c>
      <c r="AW794" s="23" t="str">
        <f t="shared" si="233"/>
        <v/>
      </c>
      <c r="AX794" s="23" t="str">
        <f t="shared" si="233"/>
        <v/>
      </c>
      <c r="AY794" s="23" t="str">
        <f t="shared" si="233"/>
        <v/>
      </c>
      <c r="AZ794" s="23"/>
      <c r="BA794" s="25">
        <v>5.0999999999999996</v>
      </c>
      <c r="BB794" s="25">
        <v>4.4800000000000004</v>
      </c>
      <c r="BC794" s="25">
        <f t="shared" si="234"/>
        <v>3.4800000000000004</v>
      </c>
      <c r="BD794" s="25">
        <f t="shared" si="238"/>
        <v>4.2364000000000006</v>
      </c>
      <c r="BE794" t="s">
        <v>970</v>
      </c>
      <c r="BF794" s="55">
        <f t="shared" si="237"/>
        <v>0</v>
      </c>
      <c r="BG794" s="66"/>
      <c r="BH794" s="66"/>
      <c r="BI794" s="25"/>
      <c r="BJ794" s="25"/>
      <c r="BK794" s="20"/>
      <c r="BL794" s="24"/>
      <c r="BM794" s="25"/>
      <c r="BN794" s="25"/>
      <c r="BO794" s="25"/>
      <c r="BP794" s="126"/>
    </row>
    <row r="795" spans="1:68" x14ac:dyDescent="0.2">
      <c r="A795" s="56">
        <v>45476</v>
      </c>
      <c r="B795" s="60" t="s">
        <v>892</v>
      </c>
      <c r="C795" s="24" t="s">
        <v>1445</v>
      </c>
      <c r="D795" s="24" t="s">
        <v>397</v>
      </c>
      <c r="F795" s="74" t="s">
        <v>51</v>
      </c>
      <c r="G795" s="74" t="s">
        <v>103</v>
      </c>
      <c r="H795" s="24" t="s">
        <v>194</v>
      </c>
      <c r="I795" s="24">
        <v>4</v>
      </c>
      <c r="J795" s="61" t="s">
        <v>84</v>
      </c>
      <c r="K795" s="26" t="s">
        <v>1443</v>
      </c>
      <c r="L795" s="122">
        <v>1</v>
      </c>
      <c r="M795" s="74" t="s">
        <v>105</v>
      </c>
      <c r="N795" s="60" t="s">
        <v>6</v>
      </c>
      <c r="R795" s="79">
        <v>7</v>
      </c>
      <c r="S795" s="65" t="s">
        <v>372</v>
      </c>
      <c r="T795" s="66">
        <f t="shared" si="239"/>
        <v>7</v>
      </c>
      <c r="U795" s="66">
        <f t="shared" si="240"/>
        <v>6</v>
      </c>
      <c r="V795" s="66">
        <f t="shared" si="241"/>
        <v>112.00000000000006</v>
      </c>
      <c r="W795" s="66">
        <f t="shared" si="242"/>
        <v>1680.5</v>
      </c>
      <c r="X795" s="20">
        <f t="shared" si="243"/>
        <v>6.6646831300208306E-2</v>
      </c>
      <c r="Y795" s="67">
        <f t="shared" si="244"/>
        <v>1.1200000000000006</v>
      </c>
      <c r="Z795" s="68">
        <f t="shared" si="245"/>
        <v>11200.000000000005</v>
      </c>
      <c r="AA795" s="65" t="s">
        <v>53</v>
      </c>
      <c r="AU795" s="23">
        <f t="shared" si="233"/>
        <v>6</v>
      </c>
      <c r="AV795" s="23" t="str">
        <f t="shared" si="233"/>
        <v/>
      </c>
      <c r="AW795" s="23" t="str">
        <f t="shared" si="233"/>
        <v/>
      </c>
      <c r="AX795" s="23" t="str">
        <f t="shared" si="233"/>
        <v/>
      </c>
      <c r="AY795" s="23" t="str">
        <f t="shared" si="233"/>
        <v/>
      </c>
      <c r="AZ795" s="23"/>
      <c r="BA795" s="25">
        <v>7</v>
      </c>
      <c r="BB795" s="25">
        <v>6.96</v>
      </c>
      <c r="BC795" s="25">
        <f t="shared" si="234"/>
        <v>5.96</v>
      </c>
      <c r="BD795" s="25">
        <f t="shared" si="238"/>
        <v>6.5428000000000006</v>
      </c>
      <c r="BE795" t="s">
        <v>970</v>
      </c>
      <c r="BF795" s="55">
        <f t="shared" si="237"/>
        <v>0</v>
      </c>
      <c r="BG795" s="66"/>
      <c r="BH795" s="66"/>
      <c r="BI795" s="25"/>
      <c r="BJ795" s="25"/>
      <c r="BK795" s="20"/>
      <c r="BL795" s="24"/>
      <c r="BM795" s="25"/>
      <c r="BN795" s="25"/>
      <c r="BO795" s="25"/>
      <c r="BP795" s="126"/>
    </row>
    <row r="796" spans="1:68" x14ac:dyDescent="0.2">
      <c r="A796" s="56">
        <v>45478</v>
      </c>
      <c r="B796" s="60" t="s">
        <v>892</v>
      </c>
      <c r="C796" s="24" t="s">
        <v>1449</v>
      </c>
      <c r="D796" s="24" t="s">
        <v>562</v>
      </c>
      <c r="F796" s="74" t="s">
        <v>51</v>
      </c>
      <c r="G796" s="74" t="s">
        <v>103</v>
      </c>
      <c r="H796" s="24" t="s">
        <v>58</v>
      </c>
      <c r="I796" s="24">
        <v>4</v>
      </c>
      <c r="J796" s="24">
        <v>1</v>
      </c>
      <c r="K796" s="27" t="s">
        <v>1450</v>
      </c>
      <c r="L796" s="122">
        <v>2</v>
      </c>
      <c r="M796" s="74" t="s">
        <v>105</v>
      </c>
      <c r="N796" s="60" t="s">
        <v>6</v>
      </c>
      <c r="R796" s="79">
        <v>9</v>
      </c>
      <c r="S796" s="65" t="s">
        <v>371</v>
      </c>
      <c r="T796" s="66" t="str">
        <f t="shared" si="239"/>
        <v>0.00</v>
      </c>
      <c r="U796" s="66">
        <f t="shared" si="240"/>
        <v>-2</v>
      </c>
      <c r="V796" s="66">
        <f t="shared" si="241"/>
        <v>110.00000000000006</v>
      </c>
      <c r="W796" s="66">
        <f t="shared" si="242"/>
        <v>1682.5</v>
      </c>
      <c r="X796" s="20">
        <f t="shared" si="243"/>
        <v>6.5378900445765262E-2</v>
      </c>
      <c r="Y796" s="67">
        <f t="shared" si="244"/>
        <v>1.1000000000000005</v>
      </c>
      <c r="Z796" s="68">
        <f t="shared" si="245"/>
        <v>11000.000000000005</v>
      </c>
      <c r="AA796" s="65" t="s">
        <v>52</v>
      </c>
      <c r="AU796" s="23">
        <f t="shared" ref="AU796:AY833" si="246">IF($G796=AU$2,$U796,"")</f>
        <v>-2</v>
      </c>
      <c r="AV796" s="23" t="str">
        <f t="shared" si="246"/>
        <v/>
      </c>
      <c r="AW796" s="23" t="str">
        <f t="shared" si="246"/>
        <v/>
      </c>
      <c r="AX796" s="23" t="str">
        <f t="shared" si="246"/>
        <v/>
      </c>
      <c r="AY796" s="23" t="str">
        <f t="shared" si="246"/>
        <v/>
      </c>
      <c r="AZ796" s="23"/>
      <c r="BA796" s="25">
        <v>11</v>
      </c>
      <c r="BB796" s="25">
        <v>10.5</v>
      </c>
      <c r="BC796" s="25">
        <f t="shared" si="234"/>
        <v>19</v>
      </c>
      <c r="BD796" s="25">
        <f t="shared" ref="BD796:BD803" si="247">0.93*(BB796-1)+1</f>
        <v>9.8350000000000009</v>
      </c>
      <c r="BE796" t="s">
        <v>969</v>
      </c>
      <c r="BF796" s="55">
        <f t="shared" si="237"/>
        <v>0</v>
      </c>
      <c r="BG796" s="66"/>
      <c r="BH796" s="66"/>
      <c r="BI796" s="25"/>
      <c r="BJ796" s="25"/>
      <c r="BK796" s="20"/>
      <c r="BL796" s="24"/>
      <c r="BM796" s="25"/>
      <c r="BN796" s="25"/>
      <c r="BO796" s="25"/>
      <c r="BP796" s="126"/>
    </row>
    <row r="797" spans="1:68" x14ac:dyDescent="0.2">
      <c r="A797" s="56">
        <v>45478</v>
      </c>
      <c r="B797" s="60" t="s">
        <v>892</v>
      </c>
      <c r="C797" s="24" t="s">
        <v>1449</v>
      </c>
      <c r="D797" s="24" t="s">
        <v>562</v>
      </c>
      <c r="F797" s="74" t="s">
        <v>51</v>
      </c>
      <c r="G797" s="74" t="s">
        <v>103</v>
      </c>
      <c r="H797" s="24" t="s">
        <v>58</v>
      </c>
      <c r="I797" s="24">
        <v>4</v>
      </c>
      <c r="J797" s="24">
        <v>1</v>
      </c>
      <c r="K797" s="26" t="s">
        <v>1450</v>
      </c>
      <c r="L797" s="122">
        <v>2</v>
      </c>
      <c r="M797" s="74" t="s">
        <v>105</v>
      </c>
      <c r="N797" s="60" t="s">
        <v>7</v>
      </c>
      <c r="R797" s="79">
        <v>2.4500000000000002</v>
      </c>
      <c r="S797" s="65" t="s">
        <v>371</v>
      </c>
      <c r="T797" s="66">
        <f t="shared" si="239"/>
        <v>4.9000000000000004</v>
      </c>
      <c r="U797" s="66">
        <f t="shared" si="240"/>
        <v>2.9000000000000004</v>
      </c>
      <c r="V797" s="66">
        <f t="shared" si="241"/>
        <v>112.90000000000006</v>
      </c>
      <c r="W797" s="66">
        <f t="shared" si="242"/>
        <v>1684.5</v>
      </c>
      <c r="X797" s="20">
        <f t="shared" si="243"/>
        <v>6.7022855446720125E-2</v>
      </c>
      <c r="Y797" s="67">
        <f t="shared" si="244"/>
        <v>1.1290000000000007</v>
      </c>
      <c r="Z797" s="68">
        <f t="shared" si="245"/>
        <v>11290.000000000005</v>
      </c>
      <c r="AA797" s="65" t="s">
        <v>53</v>
      </c>
      <c r="AU797" s="23">
        <f t="shared" si="246"/>
        <v>2.9000000000000004</v>
      </c>
      <c r="AV797" s="23" t="str">
        <f t="shared" si="246"/>
        <v/>
      </c>
      <c r="AW797" s="23" t="str">
        <f t="shared" si="246"/>
        <v/>
      </c>
      <c r="AX797" s="23" t="str">
        <f t="shared" si="246"/>
        <v/>
      </c>
      <c r="AY797" s="23" t="str">
        <f t="shared" si="246"/>
        <v/>
      </c>
      <c r="AZ797" s="23"/>
      <c r="BA797" s="25">
        <v>2.6</v>
      </c>
      <c r="BB797" s="25">
        <v>2.67</v>
      </c>
      <c r="BC797" s="25">
        <f t="shared" si="234"/>
        <v>3.34</v>
      </c>
      <c r="BD797" s="25">
        <f t="shared" si="247"/>
        <v>2.5530999999999997</v>
      </c>
      <c r="BE797" t="s">
        <v>969</v>
      </c>
      <c r="BF797" s="55">
        <f t="shared" si="237"/>
        <v>0</v>
      </c>
      <c r="BG797" s="66"/>
      <c r="BH797" s="66"/>
      <c r="BI797" s="25"/>
      <c r="BJ797" s="25"/>
      <c r="BK797" s="20"/>
      <c r="BL797" s="24"/>
      <c r="BM797" s="25"/>
      <c r="BN797" s="25"/>
      <c r="BO797" s="25"/>
      <c r="BP797" s="126"/>
    </row>
    <row r="798" spans="1:68" x14ac:dyDescent="0.2">
      <c r="A798" s="56">
        <v>45479</v>
      </c>
      <c r="B798" s="60" t="s">
        <v>892</v>
      </c>
      <c r="C798" s="24" t="s">
        <v>1455</v>
      </c>
      <c r="D798" s="24" t="s">
        <v>573</v>
      </c>
      <c r="F798" s="74" t="s">
        <v>51</v>
      </c>
      <c r="G798" s="74" t="s">
        <v>103</v>
      </c>
      <c r="H798" s="24" t="s">
        <v>293</v>
      </c>
      <c r="I798" s="24">
        <v>9</v>
      </c>
      <c r="J798" s="61" t="s">
        <v>80</v>
      </c>
      <c r="K798" s="24" t="s">
        <v>1456</v>
      </c>
      <c r="L798" s="122">
        <v>1</v>
      </c>
      <c r="M798" s="74" t="s">
        <v>931</v>
      </c>
      <c r="N798" s="60" t="s">
        <v>6</v>
      </c>
      <c r="R798" s="79">
        <v>6</v>
      </c>
      <c r="S798" s="65" t="s">
        <v>363</v>
      </c>
      <c r="T798" s="66" t="str">
        <f t="shared" si="239"/>
        <v>0.00</v>
      </c>
      <c r="U798" s="66">
        <f t="shared" si="240"/>
        <v>-1</v>
      </c>
      <c r="V798" s="66">
        <f t="shared" si="241"/>
        <v>111.90000000000006</v>
      </c>
      <c r="W798" s="66">
        <f t="shared" si="242"/>
        <v>1685.5</v>
      </c>
      <c r="X798" s="20">
        <f t="shared" si="243"/>
        <v>6.6389795312963545E-2</v>
      </c>
      <c r="Y798" s="67">
        <f t="shared" si="244"/>
        <v>1.1190000000000007</v>
      </c>
      <c r="Z798" s="68">
        <f t="shared" si="245"/>
        <v>11190.000000000005</v>
      </c>
      <c r="AA798" s="65" t="s">
        <v>52</v>
      </c>
      <c r="AU798" s="23">
        <f t="shared" si="246"/>
        <v>-1</v>
      </c>
      <c r="AV798" s="23" t="str">
        <f t="shared" si="246"/>
        <v/>
      </c>
      <c r="AW798" s="23" t="str">
        <f t="shared" si="246"/>
        <v/>
      </c>
      <c r="AX798" s="23" t="str">
        <f t="shared" si="246"/>
        <v/>
      </c>
      <c r="AY798" s="23" t="str">
        <f t="shared" si="246"/>
        <v/>
      </c>
      <c r="AZ798" s="23"/>
      <c r="BA798" s="25">
        <v>8.5</v>
      </c>
      <c r="BB798" s="25">
        <v>6.37</v>
      </c>
      <c r="BC798" s="25">
        <f t="shared" si="234"/>
        <v>5.37</v>
      </c>
      <c r="BD798" s="25">
        <f t="shared" si="247"/>
        <v>5.9941000000000004</v>
      </c>
      <c r="BE798" t="s">
        <v>970</v>
      </c>
      <c r="BF798" s="55">
        <f t="shared" si="237"/>
        <v>0</v>
      </c>
      <c r="BG798" s="66"/>
      <c r="BH798" s="66"/>
      <c r="BI798" s="25"/>
      <c r="BJ798" s="25"/>
      <c r="BK798" s="20"/>
      <c r="BL798" s="24"/>
      <c r="BM798" s="25"/>
      <c r="BN798" s="25"/>
      <c r="BO798" s="25"/>
      <c r="BP798" s="126"/>
    </row>
    <row r="799" spans="1:68" x14ac:dyDescent="0.2">
      <c r="A799" s="56">
        <v>45479</v>
      </c>
      <c r="B799" s="60" t="s">
        <v>892</v>
      </c>
      <c r="C799" s="24" t="s">
        <v>1192</v>
      </c>
      <c r="D799" s="24" t="s">
        <v>573</v>
      </c>
      <c r="F799" s="74" t="s">
        <v>51</v>
      </c>
      <c r="G799" s="74" t="s">
        <v>103</v>
      </c>
      <c r="H799" s="24" t="s">
        <v>293</v>
      </c>
      <c r="I799" s="24">
        <v>4</v>
      </c>
      <c r="J799" s="61" t="s">
        <v>156</v>
      </c>
      <c r="K799" s="26" t="s">
        <v>1453</v>
      </c>
      <c r="L799" s="122">
        <v>1</v>
      </c>
      <c r="M799" s="74" t="s">
        <v>357</v>
      </c>
      <c r="N799" s="60" t="s">
        <v>6</v>
      </c>
      <c r="R799" s="79">
        <v>6.2</v>
      </c>
      <c r="S799" s="65" t="s">
        <v>372</v>
      </c>
      <c r="T799" s="66">
        <f t="shared" si="239"/>
        <v>6.2</v>
      </c>
      <c r="U799" s="66">
        <f t="shared" si="240"/>
        <v>5.2</v>
      </c>
      <c r="V799" s="66">
        <f t="shared" si="241"/>
        <v>117.10000000000007</v>
      </c>
      <c r="W799" s="66">
        <f t="shared" si="242"/>
        <v>1686.5</v>
      </c>
      <c r="X799" s="20">
        <f t="shared" si="243"/>
        <v>6.9433738511710683E-2</v>
      </c>
      <c r="Y799" s="67">
        <f t="shared" si="244"/>
        <v>1.1710000000000007</v>
      </c>
      <c r="Z799" s="68">
        <f t="shared" si="245"/>
        <v>11710.000000000007</v>
      </c>
      <c r="AA799" s="65" t="s">
        <v>53</v>
      </c>
      <c r="AU799" s="23">
        <f t="shared" si="246"/>
        <v>5.2</v>
      </c>
      <c r="AV799" s="23" t="str">
        <f t="shared" si="246"/>
        <v/>
      </c>
      <c r="AW799" s="23" t="str">
        <f t="shared" si="246"/>
        <v/>
      </c>
      <c r="AX799" s="23" t="str">
        <f t="shared" si="246"/>
        <v/>
      </c>
      <c r="AY799" s="23" t="str">
        <f t="shared" si="246"/>
        <v/>
      </c>
      <c r="AZ799" s="23"/>
      <c r="BA799" s="25">
        <v>6.2</v>
      </c>
      <c r="BB799" s="25">
        <v>6.98</v>
      </c>
      <c r="BC799" s="25">
        <f t="shared" si="234"/>
        <v>5.98</v>
      </c>
      <c r="BD799" s="25">
        <f t="shared" si="247"/>
        <v>6.5614000000000008</v>
      </c>
      <c r="BE799" t="s">
        <v>970</v>
      </c>
      <c r="BF799" s="55">
        <f t="shared" si="237"/>
        <v>0</v>
      </c>
      <c r="BG799" s="66"/>
      <c r="BH799" s="66"/>
      <c r="BI799" s="25"/>
      <c r="BJ799" s="25"/>
      <c r="BK799" s="20"/>
      <c r="BL799" s="24"/>
      <c r="BM799" s="25"/>
      <c r="BN799" s="25"/>
      <c r="BO799" s="25"/>
      <c r="BP799" s="126"/>
    </row>
    <row r="800" spans="1:68" x14ac:dyDescent="0.2">
      <c r="A800" s="56">
        <v>45479</v>
      </c>
      <c r="B800" s="60" t="s">
        <v>892</v>
      </c>
      <c r="C800" s="24" t="s">
        <v>1192</v>
      </c>
      <c r="D800" s="24" t="s">
        <v>573</v>
      </c>
      <c r="F800" s="74" t="s">
        <v>51</v>
      </c>
      <c r="G800" s="74" t="s">
        <v>103</v>
      </c>
      <c r="H800" s="24" t="s">
        <v>293</v>
      </c>
      <c r="I800" s="24">
        <v>5</v>
      </c>
      <c r="J800" s="61" t="s">
        <v>63</v>
      </c>
      <c r="K800" s="26" t="s">
        <v>1454</v>
      </c>
      <c r="L800" s="122">
        <v>1</v>
      </c>
      <c r="M800" s="74" t="s">
        <v>357</v>
      </c>
      <c r="N800" s="60" t="s">
        <v>6</v>
      </c>
      <c r="R800" s="79">
        <v>8.4</v>
      </c>
      <c r="S800" s="65" t="s">
        <v>372</v>
      </c>
      <c r="T800" s="66">
        <f t="shared" si="239"/>
        <v>8.4</v>
      </c>
      <c r="U800" s="66">
        <f t="shared" si="240"/>
        <v>7.4</v>
      </c>
      <c r="V800" s="66">
        <f t="shared" si="241"/>
        <v>124.50000000000007</v>
      </c>
      <c r="W800" s="66">
        <f t="shared" si="242"/>
        <v>1687.5</v>
      </c>
      <c r="X800" s="20">
        <f t="shared" si="243"/>
        <v>7.3777777777777817E-2</v>
      </c>
      <c r="Y800" s="67">
        <f t="shared" si="244"/>
        <v>1.2450000000000008</v>
      </c>
      <c r="Z800" s="68">
        <f t="shared" si="245"/>
        <v>12450.000000000007</v>
      </c>
      <c r="AA800" s="65" t="s">
        <v>53</v>
      </c>
      <c r="AU800" s="23">
        <f t="shared" si="246"/>
        <v>7.4</v>
      </c>
      <c r="AV800" s="23" t="str">
        <f t="shared" si="246"/>
        <v/>
      </c>
      <c r="AW800" s="23" t="str">
        <f t="shared" si="246"/>
        <v/>
      </c>
      <c r="AX800" s="23" t="str">
        <f t="shared" si="246"/>
        <v/>
      </c>
      <c r="AY800" s="23" t="str">
        <f t="shared" si="246"/>
        <v/>
      </c>
      <c r="AZ800" s="23"/>
      <c r="BA800" s="25">
        <v>8.4</v>
      </c>
      <c r="BB800" s="25">
        <v>10.8</v>
      </c>
      <c r="BC800" s="25">
        <f t="shared" si="234"/>
        <v>9.8000000000000007</v>
      </c>
      <c r="BD800" s="25">
        <f t="shared" si="247"/>
        <v>10.114000000000001</v>
      </c>
      <c r="BE800" t="s">
        <v>970</v>
      </c>
      <c r="BF800" s="55">
        <f t="shared" si="237"/>
        <v>0</v>
      </c>
      <c r="BG800" s="66"/>
      <c r="BH800" s="66"/>
      <c r="BI800" s="25"/>
      <c r="BJ800" s="25"/>
      <c r="BK800" s="20"/>
      <c r="BL800" s="24"/>
      <c r="BM800" s="25"/>
      <c r="BN800" s="25"/>
      <c r="BO800" s="25"/>
      <c r="BP800" s="126"/>
    </row>
    <row r="801" spans="1:68" x14ac:dyDescent="0.2">
      <c r="A801" s="56">
        <v>45480</v>
      </c>
      <c r="B801" s="60" t="s">
        <v>892</v>
      </c>
      <c r="C801" s="24" t="s">
        <v>1459</v>
      </c>
      <c r="D801" s="24" t="s">
        <v>577</v>
      </c>
      <c r="F801" s="74" t="s">
        <v>51</v>
      </c>
      <c r="G801" s="74" t="s">
        <v>103</v>
      </c>
      <c r="H801" s="24" t="s">
        <v>85</v>
      </c>
      <c r="I801" s="24">
        <v>2</v>
      </c>
      <c r="J801" s="61" t="s">
        <v>96</v>
      </c>
      <c r="K801" s="27" t="s">
        <v>1457</v>
      </c>
      <c r="L801" s="122">
        <v>2</v>
      </c>
      <c r="M801" s="74" t="s">
        <v>105</v>
      </c>
      <c r="N801" s="60" t="s">
        <v>6</v>
      </c>
      <c r="R801" s="79">
        <v>3</v>
      </c>
      <c r="S801" s="65" t="s">
        <v>371</v>
      </c>
      <c r="T801" s="66" t="str">
        <f t="shared" si="239"/>
        <v>0.00</v>
      </c>
      <c r="U801" s="66">
        <f t="shared" si="240"/>
        <v>-2</v>
      </c>
      <c r="V801" s="66">
        <f t="shared" si="241"/>
        <v>122.50000000000007</v>
      </c>
      <c r="W801" s="66">
        <f t="shared" si="242"/>
        <v>1689.5</v>
      </c>
      <c r="X801" s="20">
        <f t="shared" si="243"/>
        <v>7.2506658774785487E-2</v>
      </c>
      <c r="Y801" s="67">
        <f t="shared" si="244"/>
        <v>1.2250000000000008</v>
      </c>
      <c r="Z801" s="68">
        <f t="shared" si="245"/>
        <v>12250.000000000007</v>
      </c>
      <c r="AA801" s="65" t="s">
        <v>52</v>
      </c>
      <c r="AU801" s="23">
        <f t="shared" si="246"/>
        <v>-2</v>
      </c>
      <c r="AV801" s="23" t="str">
        <f t="shared" si="246"/>
        <v/>
      </c>
      <c r="AW801" s="23" t="str">
        <f t="shared" si="246"/>
        <v/>
      </c>
      <c r="AX801" s="23" t="str">
        <f t="shared" si="246"/>
        <v/>
      </c>
      <c r="AY801" s="23" t="str">
        <f t="shared" si="246"/>
        <v/>
      </c>
      <c r="AZ801" s="23"/>
      <c r="BA801" s="25">
        <v>0</v>
      </c>
      <c r="BB801" s="25">
        <v>5.7</v>
      </c>
      <c r="BC801" s="25">
        <f t="shared" si="234"/>
        <v>9.4</v>
      </c>
      <c r="BD801" s="25">
        <f t="shared" si="247"/>
        <v>5.3710000000000004</v>
      </c>
      <c r="BE801" t="s">
        <v>969</v>
      </c>
      <c r="BF801" s="55">
        <f t="shared" si="237"/>
        <v>0</v>
      </c>
      <c r="BG801" s="66"/>
      <c r="BH801" s="66"/>
      <c r="BI801" s="25"/>
      <c r="BJ801" s="25"/>
      <c r="BK801" s="20"/>
      <c r="BL801" s="24"/>
      <c r="BM801" s="25"/>
      <c r="BN801" s="25"/>
      <c r="BO801" s="25"/>
      <c r="BP801" s="126"/>
    </row>
    <row r="802" spans="1:68" x14ac:dyDescent="0.2">
      <c r="A802" s="56">
        <v>45480</v>
      </c>
      <c r="B802" s="60" t="s">
        <v>892</v>
      </c>
      <c r="C802" s="24" t="s">
        <v>1459</v>
      </c>
      <c r="D802" s="24" t="s">
        <v>577</v>
      </c>
      <c r="F802" s="74" t="s">
        <v>51</v>
      </c>
      <c r="G802" s="74" t="s">
        <v>103</v>
      </c>
      <c r="H802" s="24" t="s">
        <v>85</v>
      </c>
      <c r="I802" s="24">
        <v>11</v>
      </c>
      <c r="J802" s="61" t="s">
        <v>90</v>
      </c>
      <c r="K802" s="27" t="s">
        <v>1458</v>
      </c>
      <c r="L802" s="122">
        <v>1</v>
      </c>
      <c r="M802" s="74" t="s">
        <v>105</v>
      </c>
      <c r="N802" s="60" t="s">
        <v>6</v>
      </c>
      <c r="R802" s="79">
        <v>8</v>
      </c>
      <c r="S802" s="65" t="s">
        <v>371</v>
      </c>
      <c r="T802" s="66" t="str">
        <f t="shared" si="239"/>
        <v>0.00</v>
      </c>
      <c r="U802" s="66">
        <f t="shared" si="240"/>
        <v>-1</v>
      </c>
      <c r="V802" s="66">
        <f t="shared" si="241"/>
        <v>121.50000000000007</v>
      </c>
      <c r="W802" s="66">
        <f t="shared" si="242"/>
        <v>1690.5</v>
      </c>
      <c r="X802" s="20">
        <f t="shared" si="243"/>
        <v>7.1872227151730306E-2</v>
      </c>
      <c r="Y802" s="67">
        <f t="shared" si="244"/>
        <v>1.2150000000000007</v>
      </c>
      <c r="Z802" s="68">
        <f t="shared" si="245"/>
        <v>12150.000000000007</v>
      </c>
      <c r="AA802" s="65" t="s">
        <v>52</v>
      </c>
      <c r="AU802" s="23">
        <f t="shared" si="246"/>
        <v>-1</v>
      </c>
      <c r="AV802" s="23" t="str">
        <f t="shared" si="246"/>
        <v/>
      </c>
      <c r="AW802" s="23" t="str">
        <f t="shared" si="246"/>
        <v/>
      </c>
      <c r="AX802" s="23" t="str">
        <f t="shared" si="246"/>
        <v/>
      </c>
      <c r="AY802" s="23" t="str">
        <f t="shared" si="246"/>
        <v/>
      </c>
      <c r="AZ802" s="23"/>
      <c r="BA802" s="25">
        <v>0</v>
      </c>
      <c r="BB802" s="25">
        <v>6.52</v>
      </c>
      <c r="BC802" s="25">
        <f t="shared" si="234"/>
        <v>5.52</v>
      </c>
      <c r="BD802" s="25">
        <f t="shared" si="247"/>
        <v>6.1335999999999995</v>
      </c>
      <c r="BE802" t="s">
        <v>969</v>
      </c>
      <c r="BF802" s="55">
        <f t="shared" si="237"/>
        <v>0</v>
      </c>
      <c r="BG802" s="66"/>
      <c r="BH802" s="66"/>
      <c r="BI802" s="25"/>
      <c r="BJ802" s="25"/>
      <c r="BK802" s="20"/>
      <c r="BL802" s="24"/>
      <c r="BM802" s="25"/>
      <c r="BN802" s="25"/>
      <c r="BO802" s="25"/>
      <c r="BP802" s="126"/>
    </row>
    <row r="803" spans="1:68" x14ac:dyDescent="0.2">
      <c r="A803" s="56">
        <v>45482</v>
      </c>
      <c r="B803" s="60" t="s">
        <v>892</v>
      </c>
      <c r="C803" s="24" t="s">
        <v>1460</v>
      </c>
      <c r="D803" s="24" t="s">
        <v>584</v>
      </c>
      <c r="F803" s="74" t="s">
        <v>51</v>
      </c>
      <c r="G803" s="74" t="s">
        <v>103</v>
      </c>
      <c r="H803" s="24" t="s">
        <v>519</v>
      </c>
      <c r="I803" s="24">
        <v>7</v>
      </c>
      <c r="J803" s="61" t="s">
        <v>156</v>
      </c>
      <c r="K803" s="24" t="s">
        <v>1461</v>
      </c>
      <c r="L803" s="122">
        <v>1</v>
      </c>
      <c r="M803" s="74" t="s">
        <v>931</v>
      </c>
      <c r="N803" s="60" t="s">
        <v>6</v>
      </c>
      <c r="R803" s="79">
        <v>7.5</v>
      </c>
      <c r="S803" s="65" t="s">
        <v>363</v>
      </c>
      <c r="T803" s="66" t="str">
        <f t="shared" si="239"/>
        <v>0.00</v>
      </c>
      <c r="U803" s="66">
        <f t="shared" si="240"/>
        <v>-1</v>
      </c>
      <c r="V803" s="66">
        <f t="shared" si="241"/>
        <v>120.50000000000007</v>
      </c>
      <c r="W803" s="66">
        <f t="shared" si="242"/>
        <v>1691.5</v>
      </c>
      <c r="X803" s="20">
        <f t="shared" si="243"/>
        <v>7.1238545669524131E-2</v>
      </c>
      <c r="Y803" s="67">
        <f t="shared" si="244"/>
        <v>1.2050000000000007</v>
      </c>
      <c r="Z803" s="68">
        <f t="shared" si="245"/>
        <v>12050.000000000007</v>
      </c>
      <c r="AA803" s="65" t="s">
        <v>52</v>
      </c>
      <c r="AU803" s="23">
        <f t="shared" si="246"/>
        <v>-1</v>
      </c>
      <c r="AV803" s="23" t="str">
        <f t="shared" si="246"/>
        <v/>
      </c>
      <c r="AW803" s="23" t="str">
        <f t="shared" si="246"/>
        <v/>
      </c>
      <c r="AX803" s="23" t="str">
        <f t="shared" si="246"/>
        <v/>
      </c>
      <c r="AY803" s="23" t="str">
        <f t="shared" si="246"/>
        <v/>
      </c>
      <c r="AZ803" s="23"/>
      <c r="BA803" s="25">
        <v>7.5</v>
      </c>
      <c r="BB803" s="25">
        <v>7.4</v>
      </c>
      <c r="BC803" s="25">
        <f t="shared" si="234"/>
        <v>6.4</v>
      </c>
      <c r="BD803" s="25">
        <f t="shared" si="247"/>
        <v>6.9520000000000008</v>
      </c>
      <c r="BE803" t="s">
        <v>970</v>
      </c>
      <c r="BF803" s="55">
        <f t="shared" si="237"/>
        <v>0</v>
      </c>
      <c r="BG803" s="66"/>
      <c r="BH803" s="66"/>
      <c r="BI803" s="25"/>
      <c r="BJ803" s="25"/>
      <c r="BK803" s="20"/>
      <c r="BL803" s="24"/>
      <c r="BM803" s="25"/>
      <c r="BN803" s="25"/>
      <c r="BO803" s="25"/>
      <c r="BP803" s="126"/>
    </row>
    <row r="804" spans="1:68" x14ac:dyDescent="0.2">
      <c r="A804" s="56">
        <v>45484</v>
      </c>
      <c r="B804" s="60" t="s">
        <v>892</v>
      </c>
      <c r="C804" s="24" t="s">
        <v>886</v>
      </c>
      <c r="D804" s="24" t="s">
        <v>398</v>
      </c>
      <c r="F804" s="74" t="s">
        <v>51</v>
      </c>
      <c r="G804" s="74" t="s">
        <v>103</v>
      </c>
      <c r="H804" s="24" t="s">
        <v>57</v>
      </c>
      <c r="I804" s="24">
        <v>9</v>
      </c>
      <c r="J804" s="61" t="s">
        <v>63</v>
      </c>
      <c r="K804" s="24" t="s">
        <v>1467</v>
      </c>
      <c r="L804" s="122">
        <v>1</v>
      </c>
      <c r="M804" s="74" t="s">
        <v>931</v>
      </c>
      <c r="N804" s="60" t="s">
        <v>6</v>
      </c>
      <c r="R804" s="79">
        <v>6.6</v>
      </c>
      <c r="S804" s="65" t="s">
        <v>363</v>
      </c>
      <c r="T804" s="66" t="str">
        <f t="shared" si="239"/>
        <v>0.00</v>
      </c>
      <c r="U804" s="66">
        <f t="shared" si="240"/>
        <v>-1</v>
      </c>
      <c r="V804" s="66">
        <f t="shared" si="241"/>
        <v>119.50000000000007</v>
      </c>
      <c r="W804" s="66">
        <f t="shared" si="242"/>
        <v>1692.5</v>
      </c>
      <c r="X804" s="20">
        <f t="shared" si="243"/>
        <v>7.0605612998522943E-2</v>
      </c>
      <c r="Y804" s="67">
        <f t="shared" si="244"/>
        <v>1.1950000000000007</v>
      </c>
      <c r="Z804" s="68">
        <f t="shared" si="245"/>
        <v>11950.000000000007</v>
      </c>
      <c r="AA804" s="65" t="s">
        <v>52</v>
      </c>
      <c r="AU804" s="23">
        <f t="shared" si="246"/>
        <v>-1</v>
      </c>
      <c r="AV804" s="23" t="str">
        <f t="shared" si="246"/>
        <v/>
      </c>
      <c r="AW804" s="23" t="str">
        <f t="shared" si="246"/>
        <v/>
      </c>
      <c r="AX804" s="23" t="str">
        <f t="shared" si="246"/>
        <v/>
      </c>
      <c r="AY804" s="23" t="str">
        <f t="shared" si="246"/>
        <v/>
      </c>
      <c r="AZ804" s="23"/>
      <c r="BA804" s="25">
        <v>6.6</v>
      </c>
      <c r="BB804" s="25">
        <v>7.82</v>
      </c>
      <c r="BC804" s="25">
        <f t="shared" si="234"/>
        <v>6.82</v>
      </c>
      <c r="BD804" s="25">
        <f>0.93*(BB804-1)+1</f>
        <v>7.3426000000000009</v>
      </c>
      <c r="BE804" t="s">
        <v>970</v>
      </c>
      <c r="BF804" s="55">
        <f t="shared" si="237"/>
        <v>0</v>
      </c>
      <c r="BG804" s="66"/>
      <c r="BH804" s="66"/>
      <c r="BI804" s="25"/>
      <c r="BJ804" s="25"/>
      <c r="BK804" s="20"/>
      <c r="BL804" s="24"/>
      <c r="BM804" s="25"/>
      <c r="BN804" s="25"/>
      <c r="BO804" s="25"/>
      <c r="BP804" s="126"/>
    </row>
    <row r="805" spans="1:68" x14ac:dyDescent="0.2">
      <c r="A805" s="56">
        <v>45486</v>
      </c>
      <c r="B805" s="60" t="s">
        <v>892</v>
      </c>
      <c r="C805" s="24" t="s">
        <v>1471</v>
      </c>
      <c r="D805" s="24" t="s">
        <v>573</v>
      </c>
      <c r="F805" s="74" t="s">
        <v>51</v>
      </c>
      <c r="G805" s="74" t="s">
        <v>103</v>
      </c>
      <c r="H805" s="24" t="s">
        <v>124</v>
      </c>
      <c r="I805" s="24">
        <v>9</v>
      </c>
      <c r="J805" s="61" t="s">
        <v>63</v>
      </c>
      <c r="K805" s="24" t="s">
        <v>1469</v>
      </c>
      <c r="L805" s="122">
        <v>1</v>
      </c>
      <c r="M805" s="74" t="s">
        <v>105</v>
      </c>
      <c r="N805" s="60" t="s">
        <v>6</v>
      </c>
      <c r="R805" s="79">
        <v>8.58</v>
      </c>
      <c r="S805" s="65" t="s">
        <v>363</v>
      </c>
      <c r="T805" s="66" t="str">
        <f t="shared" si="239"/>
        <v>0.00</v>
      </c>
      <c r="U805" s="66">
        <f t="shared" si="240"/>
        <v>-1</v>
      </c>
      <c r="V805" s="66">
        <f t="shared" si="241"/>
        <v>118.50000000000007</v>
      </c>
      <c r="W805" s="66">
        <f t="shared" si="242"/>
        <v>1693.5</v>
      </c>
      <c r="X805" s="20">
        <f t="shared" si="243"/>
        <v>6.9973427812223252E-2</v>
      </c>
      <c r="Y805" s="67">
        <f t="shared" si="244"/>
        <v>1.1850000000000007</v>
      </c>
      <c r="Z805" s="68">
        <f t="shared" si="245"/>
        <v>11850.000000000007</v>
      </c>
      <c r="AA805" s="65" t="s">
        <v>52</v>
      </c>
      <c r="AU805" s="23">
        <f t="shared" si="246"/>
        <v>-1</v>
      </c>
      <c r="AV805" s="23" t="str">
        <f t="shared" si="246"/>
        <v/>
      </c>
      <c r="AW805" s="23" t="str">
        <f t="shared" si="246"/>
        <v/>
      </c>
      <c r="AX805" s="23" t="str">
        <f t="shared" si="246"/>
        <v/>
      </c>
      <c r="AY805" s="23" t="str">
        <f t="shared" si="246"/>
        <v/>
      </c>
      <c r="AZ805" s="23"/>
      <c r="BA805" s="25">
        <v>8.6</v>
      </c>
      <c r="BB805" s="25">
        <v>9.4</v>
      </c>
      <c r="BC805" s="25">
        <f t="shared" si="234"/>
        <v>8.4</v>
      </c>
      <c r="BD805" s="25">
        <f>0.93*(BB805-1)+1</f>
        <v>8.8120000000000012</v>
      </c>
      <c r="BE805" t="s">
        <v>970</v>
      </c>
      <c r="BF805" s="55">
        <f t="shared" si="237"/>
        <v>0</v>
      </c>
      <c r="BG805" s="66"/>
      <c r="BH805" s="66"/>
      <c r="BI805" s="25"/>
      <c r="BJ805" s="25"/>
      <c r="BK805" s="20"/>
      <c r="BL805" s="24"/>
      <c r="BM805" s="25"/>
      <c r="BN805" s="25"/>
      <c r="BO805" s="25"/>
      <c r="BP805" s="126"/>
    </row>
    <row r="806" spans="1:68" ht="15" customHeight="1" x14ac:dyDescent="0.2">
      <c r="A806" s="56">
        <v>45486</v>
      </c>
      <c r="B806" s="60" t="s">
        <v>892</v>
      </c>
      <c r="C806" s="24" t="s">
        <v>1472</v>
      </c>
      <c r="D806" s="24" t="s">
        <v>573</v>
      </c>
      <c r="F806" s="74" t="s">
        <v>51</v>
      </c>
      <c r="G806" s="74" t="s">
        <v>103</v>
      </c>
      <c r="H806" s="24" t="s">
        <v>124</v>
      </c>
      <c r="I806" s="24">
        <v>9</v>
      </c>
      <c r="J806" s="61" t="s">
        <v>63</v>
      </c>
      <c r="K806" s="24" t="s">
        <v>1469</v>
      </c>
      <c r="L806" s="122">
        <v>2</v>
      </c>
      <c r="M806" s="74" t="s">
        <v>105</v>
      </c>
      <c r="N806" s="60" t="s">
        <v>7</v>
      </c>
      <c r="R806" s="79">
        <v>2.706</v>
      </c>
      <c r="S806" s="65" t="s">
        <v>363</v>
      </c>
      <c r="T806" s="66" t="str">
        <f t="shared" si="239"/>
        <v>0.00</v>
      </c>
      <c r="U806" s="66">
        <f t="shared" si="240"/>
        <v>-2</v>
      </c>
      <c r="V806" s="66">
        <f t="shared" si="241"/>
        <v>116.50000000000007</v>
      </c>
      <c r="W806" s="66">
        <f t="shared" si="242"/>
        <v>1695.5</v>
      </c>
      <c r="X806" s="20">
        <f t="shared" si="243"/>
        <v>6.871129460336188E-2</v>
      </c>
      <c r="Y806" s="67">
        <f t="shared" si="244"/>
        <v>1.1650000000000007</v>
      </c>
      <c r="Z806" s="68">
        <f t="shared" si="245"/>
        <v>11650.000000000007</v>
      </c>
      <c r="AA806" s="65" t="s">
        <v>52</v>
      </c>
      <c r="AU806" s="23">
        <f t="shared" si="246"/>
        <v>-2</v>
      </c>
      <c r="AV806" s="23" t="str">
        <f t="shared" si="246"/>
        <v/>
      </c>
      <c r="AW806" s="23" t="str">
        <f t="shared" si="246"/>
        <v/>
      </c>
      <c r="AX806" s="23" t="str">
        <f t="shared" si="246"/>
        <v/>
      </c>
      <c r="AY806" s="23" t="str">
        <f t="shared" si="246"/>
        <v/>
      </c>
      <c r="AZ806" s="23"/>
      <c r="BA806" s="25">
        <v>2.5</v>
      </c>
      <c r="BB806" s="25">
        <v>2.7</v>
      </c>
      <c r="BC806" s="25">
        <f t="shared" si="234"/>
        <v>3.4000000000000004</v>
      </c>
      <c r="BD806" s="25">
        <f>0.93*(BB806-1)+1</f>
        <v>2.5810000000000004</v>
      </c>
      <c r="BE806" t="s">
        <v>970</v>
      </c>
      <c r="BF806" s="55">
        <f t="shared" si="237"/>
        <v>0</v>
      </c>
      <c r="BG806" s="66"/>
      <c r="BH806" s="66"/>
      <c r="BI806" s="25"/>
      <c r="BJ806" s="25"/>
      <c r="BK806" s="20"/>
      <c r="BL806" s="24"/>
      <c r="BM806" s="25"/>
      <c r="BN806" s="25"/>
      <c r="BO806" s="25"/>
      <c r="BP806" s="126"/>
    </row>
    <row r="807" spans="1:68" x14ac:dyDescent="0.2">
      <c r="A807" s="56">
        <v>45486</v>
      </c>
      <c r="B807" s="60" t="s">
        <v>892</v>
      </c>
      <c r="C807" s="24" t="s">
        <v>1473</v>
      </c>
      <c r="D807" s="24" t="s">
        <v>573</v>
      </c>
      <c r="F807" s="74" t="s">
        <v>51</v>
      </c>
      <c r="G807" s="74" t="s">
        <v>103</v>
      </c>
      <c r="H807" s="24" t="s">
        <v>141</v>
      </c>
      <c r="I807" s="24">
        <v>2</v>
      </c>
      <c r="J807" s="61" t="s">
        <v>159</v>
      </c>
      <c r="K807" s="87" t="s">
        <v>1474</v>
      </c>
      <c r="L807" s="122">
        <v>2</v>
      </c>
      <c r="M807" s="74" t="s">
        <v>105</v>
      </c>
      <c r="N807" s="60" t="s">
        <v>6</v>
      </c>
      <c r="R807" s="79">
        <v>5.17</v>
      </c>
      <c r="S807" s="65" t="s">
        <v>373</v>
      </c>
      <c r="T807" s="66" t="str">
        <f t="shared" si="239"/>
        <v>0.00</v>
      </c>
      <c r="U807" s="66">
        <f t="shared" si="240"/>
        <v>-2</v>
      </c>
      <c r="V807" s="66">
        <f t="shared" si="241"/>
        <v>114.50000000000007</v>
      </c>
      <c r="W807" s="66">
        <f t="shared" si="242"/>
        <v>1697.5</v>
      </c>
      <c r="X807" s="20">
        <f t="shared" si="243"/>
        <v>6.7452135493372645E-2</v>
      </c>
      <c r="Y807" s="67">
        <f t="shared" si="244"/>
        <v>1.1450000000000007</v>
      </c>
      <c r="Z807" s="68">
        <f t="shared" si="245"/>
        <v>11450.000000000007</v>
      </c>
      <c r="AA807" s="81" t="s">
        <v>52</v>
      </c>
      <c r="AU807" s="23">
        <f t="shared" si="246"/>
        <v>-2</v>
      </c>
      <c r="AV807" s="23" t="str">
        <f t="shared" si="246"/>
        <v/>
      </c>
      <c r="AW807" s="23" t="str">
        <f t="shared" si="246"/>
        <v/>
      </c>
      <c r="AX807" s="23" t="str">
        <f t="shared" si="246"/>
        <v/>
      </c>
      <c r="AY807" s="23" t="str">
        <f t="shared" si="246"/>
        <v/>
      </c>
      <c r="AZ807" s="23"/>
      <c r="BA807" s="25">
        <v>5</v>
      </c>
      <c r="BB807" s="25">
        <v>4.7</v>
      </c>
      <c r="BC807" s="25">
        <f t="shared" ref="BC807:BC848" si="248">((BB807*(L807))-(L807))</f>
        <v>7.4</v>
      </c>
      <c r="BD807" s="25">
        <f>0.93*(BB807-1)+1</f>
        <v>4.4410000000000007</v>
      </c>
      <c r="BE807" t="s">
        <v>969</v>
      </c>
      <c r="BF807" s="55">
        <f t="shared" si="237"/>
        <v>0</v>
      </c>
      <c r="BG807" s="66"/>
      <c r="BH807" s="66"/>
      <c r="BI807" s="25"/>
      <c r="BJ807" s="25"/>
      <c r="BK807" s="20"/>
      <c r="BL807" s="24"/>
      <c r="BM807" s="25"/>
      <c r="BN807" s="25"/>
      <c r="BO807" s="25"/>
      <c r="BP807" s="126"/>
    </row>
    <row r="808" spans="1:68" x14ac:dyDescent="0.2">
      <c r="A808" s="56">
        <v>45486</v>
      </c>
      <c r="B808" s="60" t="s">
        <v>892</v>
      </c>
      <c r="C808" s="24" t="s">
        <v>1473</v>
      </c>
      <c r="D808" s="24" t="s">
        <v>573</v>
      </c>
      <c r="F808" s="74" t="s">
        <v>51</v>
      </c>
      <c r="G808" s="74" t="s">
        <v>103</v>
      </c>
      <c r="H808" s="24" t="s">
        <v>141</v>
      </c>
      <c r="I808" s="24">
        <v>4</v>
      </c>
      <c r="J808" s="61" t="s">
        <v>159</v>
      </c>
      <c r="K808" s="87" t="s">
        <v>1475</v>
      </c>
      <c r="L808" s="122">
        <v>1</v>
      </c>
      <c r="M808" s="74" t="s">
        <v>105</v>
      </c>
      <c r="N808" s="60" t="s">
        <v>6</v>
      </c>
      <c r="R808" s="79">
        <v>3.49</v>
      </c>
      <c r="S808" s="65" t="s">
        <v>373</v>
      </c>
      <c r="T808" s="66" t="str">
        <f t="shared" si="239"/>
        <v>0.00</v>
      </c>
      <c r="U808" s="66">
        <f t="shared" si="240"/>
        <v>-1</v>
      </c>
      <c r="V808" s="66">
        <f t="shared" si="241"/>
        <v>113.50000000000007</v>
      </c>
      <c r="W808" s="66">
        <f t="shared" si="242"/>
        <v>1698.5</v>
      </c>
      <c r="X808" s="20">
        <f t="shared" si="243"/>
        <v>6.6823667942302073E-2</v>
      </c>
      <c r="Y808" s="67">
        <f t="shared" si="244"/>
        <v>1.1350000000000007</v>
      </c>
      <c r="Z808" s="68">
        <f t="shared" si="245"/>
        <v>11350.000000000007</v>
      </c>
      <c r="AA808" s="81" t="s">
        <v>52</v>
      </c>
      <c r="AU808" s="23">
        <f t="shared" si="246"/>
        <v>-1</v>
      </c>
      <c r="AV808" s="23" t="str">
        <f t="shared" si="246"/>
        <v/>
      </c>
      <c r="AW808" s="23" t="str">
        <f t="shared" si="246"/>
        <v/>
      </c>
      <c r="AX808" s="23" t="str">
        <f t="shared" si="246"/>
        <v/>
      </c>
      <c r="AY808" s="23" t="str">
        <f t="shared" si="246"/>
        <v/>
      </c>
      <c r="AZ808" s="23"/>
      <c r="BA808" s="25">
        <v>3.5</v>
      </c>
      <c r="BB808" s="25">
        <v>3.77</v>
      </c>
      <c r="BC808" s="25">
        <f t="shared" si="248"/>
        <v>2.77</v>
      </c>
      <c r="BD808" s="25">
        <f>0.93*(BB808-1)+1</f>
        <v>3.5761000000000003</v>
      </c>
      <c r="BE808" t="s">
        <v>969</v>
      </c>
      <c r="BF808" s="55">
        <f t="shared" si="237"/>
        <v>0</v>
      </c>
      <c r="BG808" s="66"/>
      <c r="BH808" s="66"/>
      <c r="BI808" s="25"/>
      <c r="BJ808" s="25"/>
      <c r="BK808" s="20"/>
      <c r="BL808" s="24"/>
      <c r="BM808" s="25"/>
      <c r="BN808" s="25"/>
      <c r="BO808" s="25"/>
      <c r="BP808" s="126"/>
    </row>
    <row r="809" spans="1:68" x14ac:dyDescent="0.2">
      <c r="A809" s="56">
        <v>45486</v>
      </c>
      <c r="B809" s="60" t="s">
        <v>892</v>
      </c>
      <c r="C809" s="24" t="s">
        <v>1476</v>
      </c>
      <c r="D809" s="24" t="s">
        <v>573</v>
      </c>
      <c r="F809" s="74" t="s">
        <v>51</v>
      </c>
      <c r="G809" s="74" t="s">
        <v>103</v>
      </c>
      <c r="H809" s="24" t="s">
        <v>659</v>
      </c>
      <c r="I809" s="24">
        <v>4</v>
      </c>
      <c r="J809" s="61" t="s">
        <v>84</v>
      </c>
      <c r="K809" s="87" t="s">
        <v>1477</v>
      </c>
      <c r="L809" s="122">
        <v>1</v>
      </c>
      <c r="M809" s="74" t="s">
        <v>105</v>
      </c>
      <c r="N809" s="60" t="s">
        <v>6</v>
      </c>
      <c r="R809" s="79">
        <v>7.5</v>
      </c>
      <c r="S809" s="65" t="s">
        <v>373</v>
      </c>
      <c r="T809" s="66" t="str">
        <f t="shared" si="239"/>
        <v>0.00</v>
      </c>
      <c r="U809" s="66">
        <f t="shared" si="240"/>
        <v>-1</v>
      </c>
      <c r="V809" s="66">
        <f t="shared" si="241"/>
        <v>112.50000000000007</v>
      </c>
      <c r="W809" s="66">
        <f t="shared" si="242"/>
        <v>1699.5</v>
      </c>
      <c r="X809" s="20">
        <f t="shared" si="243"/>
        <v>6.6195939982347796E-2</v>
      </c>
      <c r="Y809" s="67">
        <f t="shared" si="244"/>
        <v>1.1250000000000007</v>
      </c>
      <c r="Z809" s="68">
        <f t="shared" si="245"/>
        <v>11250.000000000007</v>
      </c>
      <c r="AA809" s="81" t="s">
        <v>52</v>
      </c>
      <c r="AU809" s="23">
        <f t="shared" si="246"/>
        <v>-1</v>
      </c>
      <c r="AV809" s="23" t="str">
        <f t="shared" si="246"/>
        <v/>
      </c>
      <c r="AW809" s="23" t="str">
        <f t="shared" si="246"/>
        <v/>
      </c>
      <c r="AX809" s="23" t="str">
        <f t="shared" si="246"/>
        <v/>
      </c>
      <c r="AY809" s="23" t="str">
        <f t="shared" si="246"/>
        <v/>
      </c>
      <c r="AZ809" s="23"/>
      <c r="BA809" s="25">
        <v>0</v>
      </c>
      <c r="BB809" s="25">
        <v>0</v>
      </c>
      <c r="BC809" s="25">
        <f t="shared" si="248"/>
        <v>-1</v>
      </c>
      <c r="BD809" s="25">
        <f>0.94*(BB809-1)+1</f>
        <v>6.0000000000000053E-2</v>
      </c>
      <c r="BE809" t="s">
        <v>969</v>
      </c>
      <c r="BF809" s="55">
        <f t="shared" si="237"/>
        <v>0</v>
      </c>
      <c r="BG809" s="66"/>
      <c r="BH809" s="66"/>
      <c r="BI809" s="25"/>
      <c r="BJ809" s="25"/>
      <c r="BK809" s="20"/>
      <c r="BL809" s="24"/>
      <c r="BM809" s="25"/>
      <c r="BN809" s="25"/>
      <c r="BO809" s="25"/>
      <c r="BP809" s="126"/>
    </row>
    <row r="810" spans="1:68" x14ac:dyDescent="0.2">
      <c r="A810" s="56">
        <v>45486</v>
      </c>
      <c r="B810" s="60" t="s">
        <v>892</v>
      </c>
      <c r="C810" s="24" t="s">
        <v>1476</v>
      </c>
      <c r="D810" s="24" t="s">
        <v>573</v>
      </c>
      <c r="F810" s="74" t="s">
        <v>51</v>
      </c>
      <c r="G810" s="74" t="s">
        <v>103</v>
      </c>
      <c r="H810" s="24" t="s">
        <v>659</v>
      </c>
      <c r="I810" s="24">
        <v>4</v>
      </c>
      <c r="J810" s="61" t="s">
        <v>84</v>
      </c>
      <c r="K810" s="26" t="s">
        <v>1477</v>
      </c>
      <c r="L810" s="122">
        <v>2</v>
      </c>
      <c r="M810" s="74" t="s">
        <v>105</v>
      </c>
      <c r="N810" s="60" t="s">
        <v>7</v>
      </c>
      <c r="R810" s="79">
        <v>2.4</v>
      </c>
      <c r="S810" s="65" t="s">
        <v>373</v>
      </c>
      <c r="T810" s="66">
        <f t="shared" si="239"/>
        <v>4.8</v>
      </c>
      <c r="U810" s="66">
        <f t="shared" si="240"/>
        <v>2.8</v>
      </c>
      <c r="V810" s="66">
        <f t="shared" si="241"/>
        <v>115.30000000000007</v>
      </c>
      <c r="W810" s="66">
        <f t="shared" si="242"/>
        <v>1701.5</v>
      </c>
      <c r="X810" s="20">
        <f t="shared" si="243"/>
        <v>6.7763737878342681E-2</v>
      </c>
      <c r="Y810" s="67">
        <f t="shared" si="244"/>
        <v>1.1530000000000007</v>
      </c>
      <c r="Z810" s="68">
        <f t="shared" si="245"/>
        <v>11530.000000000007</v>
      </c>
      <c r="AA810" s="81" t="s">
        <v>53</v>
      </c>
      <c r="AU810" s="23">
        <f t="shared" si="246"/>
        <v>2.8</v>
      </c>
      <c r="AV810" s="23" t="str">
        <f t="shared" si="246"/>
        <v/>
      </c>
      <c r="AW810" s="23" t="str">
        <f t="shared" si="246"/>
        <v/>
      </c>
      <c r="AX810" s="23" t="str">
        <f t="shared" si="246"/>
        <v/>
      </c>
      <c r="AY810" s="23" t="str">
        <f t="shared" si="246"/>
        <v/>
      </c>
      <c r="AZ810" s="23"/>
      <c r="BA810" s="25">
        <v>0</v>
      </c>
      <c r="BB810" s="25">
        <v>0</v>
      </c>
      <c r="BC810" s="25">
        <f t="shared" si="248"/>
        <v>-2</v>
      </c>
      <c r="BD810" s="25">
        <f>0.94*(BB810-1)+1</f>
        <v>6.0000000000000053E-2</v>
      </c>
      <c r="BE810" t="s">
        <v>969</v>
      </c>
      <c r="BF810" s="55">
        <f t="shared" si="237"/>
        <v>0</v>
      </c>
      <c r="BG810" s="66"/>
      <c r="BH810" s="66"/>
      <c r="BI810" s="25"/>
      <c r="BJ810" s="25"/>
      <c r="BK810" s="20"/>
      <c r="BL810" s="24"/>
      <c r="BM810" s="25"/>
      <c r="BN810" s="25"/>
      <c r="BO810" s="25"/>
      <c r="BP810" s="126"/>
    </row>
    <row r="811" spans="1:68" x14ac:dyDescent="0.2">
      <c r="A811" s="56">
        <v>45486</v>
      </c>
      <c r="B811" s="60" t="s">
        <v>892</v>
      </c>
      <c r="C811" s="24" t="s">
        <v>1472</v>
      </c>
      <c r="D811" s="24" t="s">
        <v>573</v>
      </c>
      <c r="F811" s="74" t="s">
        <v>51</v>
      </c>
      <c r="G811" s="74" t="s">
        <v>103</v>
      </c>
      <c r="H811" s="24" t="s">
        <v>483</v>
      </c>
      <c r="I811" s="24">
        <v>3</v>
      </c>
      <c r="J811" s="61" t="s">
        <v>474</v>
      </c>
      <c r="K811" s="26" t="s">
        <v>1470</v>
      </c>
      <c r="L811" s="122">
        <v>1</v>
      </c>
      <c r="M811" s="74" t="s">
        <v>105</v>
      </c>
      <c r="N811" s="60" t="s">
        <v>6</v>
      </c>
      <c r="R811" s="79">
        <v>7.36</v>
      </c>
      <c r="S811" s="65" t="s">
        <v>372</v>
      </c>
      <c r="T811" s="66">
        <f t="shared" si="239"/>
        <v>7.36</v>
      </c>
      <c r="U811" s="66">
        <f t="shared" si="240"/>
        <v>6.36</v>
      </c>
      <c r="V811" s="66">
        <f t="shared" si="241"/>
        <v>121.66000000000007</v>
      </c>
      <c r="W811" s="66">
        <f t="shared" si="242"/>
        <v>1702.5</v>
      </c>
      <c r="X811" s="20">
        <f t="shared" si="243"/>
        <v>7.1459618208516928E-2</v>
      </c>
      <c r="Y811" s="67">
        <f t="shared" si="244"/>
        <v>1.2166000000000006</v>
      </c>
      <c r="Z811" s="68">
        <f t="shared" si="245"/>
        <v>12166.000000000007</v>
      </c>
      <c r="AA811" s="65" t="s">
        <v>53</v>
      </c>
      <c r="AU811" s="23">
        <f t="shared" si="246"/>
        <v>6.36</v>
      </c>
      <c r="AV811" s="23" t="str">
        <f t="shared" si="246"/>
        <v/>
      </c>
      <c r="AW811" s="23" t="str">
        <f t="shared" si="246"/>
        <v/>
      </c>
      <c r="AX811" s="23" t="str">
        <f t="shared" si="246"/>
        <v/>
      </c>
      <c r="AY811" s="23" t="str">
        <f t="shared" si="246"/>
        <v/>
      </c>
      <c r="AZ811" s="23"/>
      <c r="BA811" s="25">
        <v>7</v>
      </c>
      <c r="BB811" s="25">
        <v>7.12</v>
      </c>
      <c r="BC811" s="25">
        <f t="shared" si="248"/>
        <v>6.12</v>
      </c>
      <c r="BD811" s="25">
        <f t="shared" ref="BD811:BD820" si="249">0.93*(BB811-1)+1</f>
        <v>6.6916000000000002</v>
      </c>
      <c r="BE811" t="s">
        <v>970</v>
      </c>
      <c r="BF811" s="55">
        <f t="shared" si="237"/>
        <v>0</v>
      </c>
      <c r="BG811" s="66"/>
      <c r="BH811" s="66"/>
      <c r="BI811" s="25"/>
      <c r="BJ811" s="25"/>
      <c r="BK811" s="20"/>
      <c r="BL811" s="24"/>
      <c r="BM811" s="25"/>
      <c r="BN811" s="25"/>
      <c r="BO811" s="25"/>
      <c r="BP811" s="126"/>
    </row>
    <row r="812" spans="1:68" x14ac:dyDescent="0.2">
      <c r="A812" s="56">
        <v>45487</v>
      </c>
      <c r="B812" s="60" t="s">
        <v>892</v>
      </c>
      <c r="C812" s="24" t="s">
        <v>1478</v>
      </c>
      <c r="D812" s="24" t="s">
        <v>577</v>
      </c>
      <c r="F812" s="74" t="s">
        <v>51</v>
      </c>
      <c r="G812" s="74" t="s">
        <v>103</v>
      </c>
      <c r="H812" s="24" t="s">
        <v>622</v>
      </c>
      <c r="I812" s="24">
        <v>4</v>
      </c>
      <c r="J812" s="61" t="s">
        <v>156</v>
      </c>
      <c r="K812" s="26" t="s">
        <v>1480</v>
      </c>
      <c r="L812" s="122">
        <v>2</v>
      </c>
      <c r="M812" s="74" t="s">
        <v>105</v>
      </c>
      <c r="N812" s="60" t="s">
        <v>6</v>
      </c>
      <c r="R812" s="79">
        <v>3.1</v>
      </c>
      <c r="S812" s="65" t="s">
        <v>372</v>
      </c>
      <c r="T812" s="66">
        <f t="shared" si="239"/>
        <v>6.2</v>
      </c>
      <c r="U812" s="66">
        <f t="shared" si="240"/>
        <v>4.2</v>
      </c>
      <c r="V812" s="66">
        <f t="shared" si="241"/>
        <v>125.86000000000007</v>
      </c>
      <c r="W812" s="66">
        <f t="shared" si="242"/>
        <v>1704.5</v>
      </c>
      <c r="X812" s="20">
        <f t="shared" si="243"/>
        <v>7.3839835728952807E-2</v>
      </c>
      <c r="Y812" s="67">
        <f t="shared" si="244"/>
        <v>1.2586000000000006</v>
      </c>
      <c r="Z812" s="68">
        <f t="shared" si="245"/>
        <v>12586.000000000007</v>
      </c>
      <c r="AA812" s="65" t="s">
        <v>53</v>
      </c>
      <c r="AU812" s="23">
        <f t="shared" si="246"/>
        <v>4.2</v>
      </c>
      <c r="AV812" s="23" t="str">
        <f t="shared" si="246"/>
        <v/>
      </c>
      <c r="AW812" s="23" t="str">
        <f t="shared" si="246"/>
        <v/>
      </c>
      <c r="AX812" s="23" t="str">
        <f t="shared" si="246"/>
        <v/>
      </c>
      <c r="AY812" s="23" t="str">
        <f t="shared" si="246"/>
        <v/>
      </c>
      <c r="AZ812" s="23"/>
      <c r="BA812" s="25">
        <v>3.8</v>
      </c>
      <c r="BB812" s="25">
        <v>3.5</v>
      </c>
      <c r="BC812" s="25">
        <f t="shared" si="248"/>
        <v>5</v>
      </c>
      <c r="BD812" s="25">
        <f t="shared" si="249"/>
        <v>3.3250000000000002</v>
      </c>
      <c r="BE812" t="s">
        <v>969</v>
      </c>
      <c r="BF812" s="55">
        <f t="shared" si="237"/>
        <v>0</v>
      </c>
      <c r="BG812" s="66"/>
      <c r="BH812" s="66"/>
      <c r="BI812" s="25"/>
      <c r="BJ812" s="25"/>
      <c r="BK812" s="20"/>
      <c r="BL812" s="24"/>
      <c r="BM812" s="25"/>
      <c r="BN812" s="25"/>
      <c r="BO812" s="25"/>
      <c r="BP812" s="126"/>
    </row>
    <row r="813" spans="1:68" x14ac:dyDescent="0.2">
      <c r="A813" s="56">
        <v>45487</v>
      </c>
      <c r="B813" s="60" t="s">
        <v>892</v>
      </c>
      <c r="C813" s="24" t="s">
        <v>1478</v>
      </c>
      <c r="D813" s="24" t="s">
        <v>577</v>
      </c>
      <c r="F813" s="74" t="s">
        <v>51</v>
      </c>
      <c r="G813" s="74" t="s">
        <v>103</v>
      </c>
      <c r="H813" s="24" t="s">
        <v>56</v>
      </c>
      <c r="I813" s="24">
        <v>1</v>
      </c>
      <c r="J813" s="61" t="s">
        <v>84</v>
      </c>
      <c r="K813" s="24" t="s">
        <v>1479</v>
      </c>
      <c r="L813" s="122">
        <v>2</v>
      </c>
      <c r="M813" s="74" t="s">
        <v>105</v>
      </c>
      <c r="N813" s="60" t="s">
        <v>6</v>
      </c>
      <c r="R813" s="79">
        <v>6</v>
      </c>
      <c r="S813" s="65" t="s">
        <v>363</v>
      </c>
      <c r="T813" s="66" t="str">
        <f t="shared" si="239"/>
        <v>0.00</v>
      </c>
      <c r="U813" s="66">
        <f t="shared" si="240"/>
        <v>-2</v>
      </c>
      <c r="V813" s="66">
        <f t="shared" si="241"/>
        <v>123.86000000000007</v>
      </c>
      <c r="W813" s="66">
        <f t="shared" si="242"/>
        <v>1706.5</v>
      </c>
      <c r="X813" s="20">
        <f t="shared" si="243"/>
        <v>7.2581306768239123E-2</v>
      </c>
      <c r="Y813" s="67">
        <f t="shared" si="244"/>
        <v>1.2386000000000008</v>
      </c>
      <c r="Z813" s="68">
        <f t="shared" si="245"/>
        <v>12386.000000000007</v>
      </c>
      <c r="AA813" s="65" t="s">
        <v>52</v>
      </c>
      <c r="AU813" s="23">
        <f t="shared" si="246"/>
        <v>-2</v>
      </c>
      <c r="AV813" s="23" t="str">
        <f t="shared" si="246"/>
        <v/>
      </c>
      <c r="AW813" s="23" t="str">
        <f t="shared" si="246"/>
        <v/>
      </c>
      <c r="AX813" s="23" t="str">
        <f t="shared" si="246"/>
        <v/>
      </c>
      <c r="AY813" s="23" t="str">
        <f t="shared" si="246"/>
        <v/>
      </c>
      <c r="AZ813" s="23"/>
      <c r="BA813" s="25">
        <v>12.4</v>
      </c>
      <c r="BB813" s="25">
        <v>16.29</v>
      </c>
      <c r="BC813" s="25">
        <f t="shared" si="248"/>
        <v>30.58</v>
      </c>
      <c r="BD813" s="25">
        <f t="shared" si="249"/>
        <v>15.2197</v>
      </c>
      <c r="BE813" t="s">
        <v>969</v>
      </c>
      <c r="BF813" s="55">
        <f t="shared" si="237"/>
        <v>0</v>
      </c>
      <c r="BG813" s="66"/>
      <c r="BH813" s="66"/>
      <c r="BI813" s="25"/>
      <c r="BJ813" s="25"/>
      <c r="BK813" s="20"/>
      <c r="BL813" s="24"/>
      <c r="BM813" s="25"/>
      <c r="BN813" s="25"/>
      <c r="BO813" s="25"/>
      <c r="BP813" s="126"/>
    </row>
    <row r="814" spans="1:68" x14ac:dyDescent="0.2">
      <c r="A814" s="56">
        <v>45487</v>
      </c>
      <c r="B814" s="60" t="s">
        <v>892</v>
      </c>
      <c r="C814" s="24" t="s">
        <v>1478</v>
      </c>
      <c r="D814" s="24" t="s">
        <v>577</v>
      </c>
      <c r="F814" s="74" t="s">
        <v>51</v>
      </c>
      <c r="G814" s="74" t="s">
        <v>103</v>
      </c>
      <c r="H814" s="24" t="s">
        <v>622</v>
      </c>
      <c r="I814" s="24">
        <v>9</v>
      </c>
      <c r="J814" s="61" t="s">
        <v>84</v>
      </c>
      <c r="K814" s="27" t="s">
        <v>1481</v>
      </c>
      <c r="L814" s="122">
        <v>1</v>
      </c>
      <c r="M814" s="74" t="s">
        <v>105</v>
      </c>
      <c r="N814" s="60" t="s">
        <v>6</v>
      </c>
      <c r="R814" s="79">
        <v>10</v>
      </c>
      <c r="S814" s="65" t="s">
        <v>371</v>
      </c>
      <c r="T814" s="66" t="str">
        <f t="shared" si="239"/>
        <v>0.00</v>
      </c>
      <c r="U814" s="66">
        <f t="shared" si="240"/>
        <v>-1</v>
      </c>
      <c r="V814" s="66">
        <f t="shared" si="241"/>
        <v>122.86000000000007</v>
      </c>
      <c r="W814" s="66">
        <f t="shared" si="242"/>
        <v>1707.5</v>
      </c>
      <c r="X814" s="20">
        <f t="shared" si="243"/>
        <v>7.1953147877013221E-2</v>
      </c>
      <c r="Y814" s="67">
        <f t="shared" si="244"/>
        <v>1.2286000000000008</v>
      </c>
      <c r="Z814" s="68">
        <f t="shared" si="245"/>
        <v>12286.000000000007</v>
      </c>
      <c r="AA814" s="65" t="s">
        <v>52</v>
      </c>
      <c r="AU814" s="23">
        <f t="shared" si="246"/>
        <v>-1</v>
      </c>
      <c r="AV814" s="23" t="str">
        <f t="shared" si="246"/>
        <v/>
      </c>
      <c r="AW814" s="23" t="str">
        <f t="shared" si="246"/>
        <v/>
      </c>
      <c r="AX814" s="23" t="str">
        <f t="shared" si="246"/>
        <v/>
      </c>
      <c r="AY814" s="23" t="str">
        <f t="shared" si="246"/>
        <v/>
      </c>
      <c r="AZ814" s="23"/>
      <c r="BA814" s="25">
        <v>15</v>
      </c>
      <c r="BB814" s="25">
        <v>21</v>
      </c>
      <c r="BC814" s="25">
        <f t="shared" si="248"/>
        <v>20</v>
      </c>
      <c r="BD814" s="25">
        <f t="shared" si="249"/>
        <v>19.600000000000001</v>
      </c>
      <c r="BE814" t="s">
        <v>969</v>
      </c>
      <c r="BF814" s="55">
        <f t="shared" si="237"/>
        <v>0</v>
      </c>
      <c r="BG814" s="66"/>
      <c r="BH814" s="66"/>
      <c r="BI814" s="25"/>
      <c r="BJ814" s="25"/>
      <c r="BK814" s="20"/>
      <c r="BL814" s="24"/>
      <c r="BM814" s="25"/>
      <c r="BN814" s="25"/>
      <c r="BO814" s="25"/>
      <c r="BP814" s="126"/>
    </row>
    <row r="815" spans="1:68" x14ac:dyDescent="0.2">
      <c r="A815" s="56">
        <v>45487</v>
      </c>
      <c r="B815" s="60" t="s">
        <v>892</v>
      </c>
      <c r="C815" s="24" t="s">
        <v>1478</v>
      </c>
      <c r="D815" s="24" t="s">
        <v>577</v>
      </c>
      <c r="F815" s="74" t="s">
        <v>51</v>
      </c>
      <c r="G815" s="74" t="s">
        <v>103</v>
      </c>
      <c r="H815" s="24" t="s">
        <v>622</v>
      </c>
      <c r="I815" s="24">
        <v>9</v>
      </c>
      <c r="J815" s="61" t="s">
        <v>84</v>
      </c>
      <c r="K815" s="26" t="s">
        <v>1481</v>
      </c>
      <c r="L815" s="122">
        <v>2</v>
      </c>
      <c r="M815" s="74" t="s">
        <v>105</v>
      </c>
      <c r="N815" s="60" t="s">
        <v>7</v>
      </c>
      <c r="R815" s="79">
        <v>3.2</v>
      </c>
      <c r="S815" s="65" t="s">
        <v>371</v>
      </c>
      <c r="T815" s="66">
        <f t="shared" si="239"/>
        <v>6.4</v>
      </c>
      <c r="U815" s="66">
        <f t="shared" si="240"/>
        <v>4.4000000000000004</v>
      </c>
      <c r="V815" s="66">
        <f t="shared" si="241"/>
        <v>127.26000000000008</v>
      </c>
      <c r="W815" s="66">
        <f t="shared" si="242"/>
        <v>1709.5</v>
      </c>
      <c r="X815" s="20">
        <f t="shared" si="243"/>
        <v>7.4442819537876612E-2</v>
      </c>
      <c r="Y815" s="67">
        <f t="shared" si="244"/>
        <v>1.2726000000000008</v>
      </c>
      <c r="Z815" s="68">
        <f t="shared" si="245"/>
        <v>12726.000000000007</v>
      </c>
      <c r="AA815" s="81" t="s">
        <v>53</v>
      </c>
      <c r="AU815" s="23">
        <f t="shared" si="246"/>
        <v>4.4000000000000004</v>
      </c>
      <c r="AV815" s="23" t="str">
        <f t="shared" si="246"/>
        <v/>
      </c>
      <c r="AW815" s="23" t="str">
        <f t="shared" si="246"/>
        <v/>
      </c>
      <c r="AX815" s="23" t="str">
        <f t="shared" si="246"/>
        <v/>
      </c>
      <c r="AY815" s="23" t="str">
        <f t="shared" si="246"/>
        <v/>
      </c>
      <c r="AZ815" s="23"/>
      <c r="BA815" s="25">
        <v>3.5</v>
      </c>
      <c r="BB815" s="25">
        <v>4.67</v>
      </c>
      <c r="BC815" s="25">
        <f t="shared" si="248"/>
        <v>7.34</v>
      </c>
      <c r="BD815" s="25">
        <f t="shared" si="249"/>
        <v>4.4131</v>
      </c>
      <c r="BE815" t="s">
        <v>969</v>
      </c>
      <c r="BF815" s="55">
        <f t="shared" si="237"/>
        <v>0</v>
      </c>
      <c r="BG815" s="66"/>
      <c r="BH815" s="66"/>
      <c r="BI815" s="25"/>
      <c r="BJ815" s="25"/>
      <c r="BK815" s="20"/>
      <c r="BL815" s="24"/>
      <c r="BM815" s="25"/>
      <c r="BN815" s="25"/>
      <c r="BO815" s="25"/>
      <c r="BP815" s="126"/>
    </row>
    <row r="816" spans="1:68" x14ac:dyDescent="0.2">
      <c r="A816" s="56">
        <v>45490</v>
      </c>
      <c r="B816" s="60" t="s">
        <v>892</v>
      </c>
      <c r="C816" s="24" t="s">
        <v>1176</v>
      </c>
      <c r="D816" s="24" t="s">
        <v>397</v>
      </c>
      <c r="F816" s="74" t="s">
        <v>51</v>
      </c>
      <c r="G816" s="74" t="s">
        <v>103</v>
      </c>
      <c r="H816" s="24" t="s">
        <v>85</v>
      </c>
      <c r="I816" s="24">
        <v>7</v>
      </c>
      <c r="J816" s="61" t="s">
        <v>95</v>
      </c>
      <c r="K816" s="27" t="s">
        <v>1485</v>
      </c>
      <c r="L816" s="122">
        <v>1</v>
      </c>
      <c r="M816" s="74" t="s">
        <v>105</v>
      </c>
      <c r="N816" s="60" t="s">
        <v>6</v>
      </c>
      <c r="R816" s="79">
        <v>9</v>
      </c>
      <c r="S816" s="65" t="s">
        <v>371</v>
      </c>
      <c r="T816" s="66" t="str">
        <f t="shared" si="239"/>
        <v>0.00</v>
      </c>
      <c r="U816" s="66">
        <f t="shared" si="240"/>
        <v>-1</v>
      </c>
      <c r="V816" s="66">
        <f t="shared" si="241"/>
        <v>126.26000000000008</v>
      </c>
      <c r="W816" s="66">
        <f t="shared" si="242"/>
        <v>1710.5</v>
      </c>
      <c r="X816" s="20">
        <f t="shared" si="243"/>
        <v>7.3814674071908837E-2</v>
      </c>
      <c r="Y816" s="67">
        <f t="shared" si="244"/>
        <v>1.2626000000000008</v>
      </c>
      <c r="Z816" s="68">
        <f t="shared" si="245"/>
        <v>12626.000000000007</v>
      </c>
      <c r="AA816" s="65" t="s">
        <v>52</v>
      </c>
      <c r="AU816" s="23">
        <f t="shared" si="246"/>
        <v>-1</v>
      </c>
      <c r="AV816" s="23" t="str">
        <f t="shared" si="246"/>
        <v/>
      </c>
      <c r="AW816" s="23" t="str">
        <f t="shared" si="246"/>
        <v/>
      </c>
      <c r="AX816" s="23" t="str">
        <f t="shared" si="246"/>
        <v/>
      </c>
      <c r="AY816" s="23" t="str">
        <f t="shared" si="246"/>
        <v/>
      </c>
      <c r="AZ816" s="23"/>
      <c r="BA816" s="25">
        <v>8</v>
      </c>
      <c r="BB816" s="25">
        <v>9.25</v>
      </c>
      <c r="BC816" s="25">
        <f t="shared" si="248"/>
        <v>8.25</v>
      </c>
      <c r="BD816" s="25">
        <f t="shared" si="249"/>
        <v>8.6724999999999994</v>
      </c>
      <c r="BE816" t="s">
        <v>969</v>
      </c>
      <c r="BF816" s="55">
        <f t="shared" si="237"/>
        <v>0</v>
      </c>
      <c r="BG816" s="66"/>
      <c r="BH816" s="66"/>
      <c r="BI816" s="25"/>
      <c r="BJ816" s="25"/>
      <c r="BK816" s="20"/>
      <c r="BL816" s="24"/>
      <c r="BM816" s="25"/>
      <c r="BN816" s="25"/>
      <c r="BO816" s="25"/>
      <c r="BP816" s="126"/>
    </row>
    <row r="817" spans="1:68" x14ac:dyDescent="0.2">
      <c r="A817" s="56">
        <v>45490</v>
      </c>
      <c r="B817" s="60" t="s">
        <v>892</v>
      </c>
      <c r="C817" s="24" t="s">
        <v>1176</v>
      </c>
      <c r="D817" s="24" t="s">
        <v>397</v>
      </c>
      <c r="F817" s="74" t="s">
        <v>51</v>
      </c>
      <c r="G817" s="74" t="s">
        <v>103</v>
      </c>
      <c r="H817" s="24" t="s">
        <v>85</v>
      </c>
      <c r="I817" s="24">
        <v>7</v>
      </c>
      <c r="J817" s="61" t="s">
        <v>95</v>
      </c>
      <c r="K817" s="26" t="s">
        <v>1485</v>
      </c>
      <c r="L817" s="122">
        <v>1</v>
      </c>
      <c r="M817" s="74" t="s">
        <v>105</v>
      </c>
      <c r="N817" s="60" t="s">
        <v>7</v>
      </c>
      <c r="R817" s="79">
        <v>2.7</v>
      </c>
      <c r="S817" s="65" t="s">
        <v>371</v>
      </c>
      <c r="T817" s="66">
        <f t="shared" si="239"/>
        <v>2.7</v>
      </c>
      <c r="U817" s="66">
        <f t="shared" si="240"/>
        <v>1.7000000000000002</v>
      </c>
      <c r="V817" s="66">
        <f t="shared" si="241"/>
        <v>127.96000000000008</v>
      </c>
      <c r="W817" s="66">
        <f t="shared" si="242"/>
        <v>1711.5</v>
      </c>
      <c r="X817" s="20">
        <f t="shared" si="243"/>
        <v>7.4764826175869173E-2</v>
      </c>
      <c r="Y817" s="67">
        <f t="shared" si="244"/>
        <v>1.2796000000000007</v>
      </c>
      <c r="Z817" s="68">
        <f t="shared" si="245"/>
        <v>12796.000000000007</v>
      </c>
      <c r="AA817" s="81" t="s">
        <v>53</v>
      </c>
      <c r="AU817" s="23">
        <f t="shared" si="246"/>
        <v>1.7000000000000002</v>
      </c>
      <c r="AV817" s="23" t="str">
        <f t="shared" si="246"/>
        <v/>
      </c>
      <c r="AW817" s="23" t="str">
        <f t="shared" si="246"/>
        <v/>
      </c>
      <c r="AX817" s="23" t="str">
        <f t="shared" si="246"/>
        <v/>
      </c>
      <c r="AY817" s="23" t="str">
        <f t="shared" si="246"/>
        <v/>
      </c>
      <c r="AZ817" s="23"/>
      <c r="BA817" s="25">
        <v>2.2000000000000002</v>
      </c>
      <c r="BB817" s="25">
        <v>2.66</v>
      </c>
      <c r="BC817" s="25">
        <f t="shared" si="248"/>
        <v>1.6600000000000001</v>
      </c>
      <c r="BD817" s="25">
        <f t="shared" si="249"/>
        <v>2.5438000000000001</v>
      </c>
      <c r="BE817" t="s">
        <v>969</v>
      </c>
      <c r="BF817" s="55">
        <f t="shared" si="237"/>
        <v>0</v>
      </c>
      <c r="BG817" s="66"/>
      <c r="BH817" s="66"/>
      <c r="BI817" s="25"/>
      <c r="BJ817" s="25"/>
      <c r="BK817" s="20"/>
      <c r="BL817" s="24"/>
      <c r="BM817" s="25"/>
      <c r="BN817" s="25"/>
      <c r="BO817" s="25"/>
      <c r="BP817" s="126"/>
    </row>
    <row r="818" spans="1:68" x14ac:dyDescent="0.2">
      <c r="A818" s="56">
        <v>45490</v>
      </c>
      <c r="B818" s="60" t="s">
        <v>892</v>
      </c>
      <c r="C818" s="24" t="s">
        <v>1486</v>
      </c>
      <c r="D818" s="24" t="s">
        <v>397</v>
      </c>
      <c r="F818" s="74" t="s">
        <v>51</v>
      </c>
      <c r="G818" s="74" t="s">
        <v>103</v>
      </c>
      <c r="H818" s="24" t="s">
        <v>85</v>
      </c>
      <c r="I818" s="24">
        <v>5</v>
      </c>
      <c r="J818" s="61" t="s">
        <v>202</v>
      </c>
      <c r="K818" s="24" t="s">
        <v>1487</v>
      </c>
      <c r="L818" s="122">
        <v>1</v>
      </c>
      <c r="M818" s="74" t="s">
        <v>931</v>
      </c>
      <c r="N818" s="60" t="s">
        <v>6</v>
      </c>
      <c r="R818" s="79">
        <v>6.4</v>
      </c>
      <c r="S818" s="65" t="s">
        <v>363</v>
      </c>
      <c r="T818" s="66" t="str">
        <f t="shared" si="239"/>
        <v>0.00</v>
      </c>
      <c r="U818" s="66">
        <f t="shared" si="240"/>
        <v>-1</v>
      </c>
      <c r="V818" s="66">
        <f t="shared" si="241"/>
        <v>126.96000000000008</v>
      </c>
      <c r="W818" s="66">
        <f t="shared" si="242"/>
        <v>1712.5</v>
      </c>
      <c r="X818" s="20">
        <f t="shared" si="243"/>
        <v>7.4137226277372306E-2</v>
      </c>
      <c r="Y818" s="67">
        <f t="shared" si="244"/>
        <v>1.2696000000000007</v>
      </c>
      <c r="Z818" s="68">
        <f t="shared" si="245"/>
        <v>12696.000000000007</v>
      </c>
      <c r="AA818" s="65" t="s">
        <v>52</v>
      </c>
      <c r="AU818" s="23">
        <f t="shared" si="246"/>
        <v>-1</v>
      </c>
      <c r="AV818" s="23" t="str">
        <f t="shared" si="246"/>
        <v/>
      </c>
      <c r="AW818" s="23" t="str">
        <f t="shared" si="246"/>
        <v/>
      </c>
      <c r="AX818" s="23" t="str">
        <f t="shared" si="246"/>
        <v/>
      </c>
      <c r="AY818" s="23" t="str">
        <f t="shared" si="246"/>
        <v/>
      </c>
      <c r="AZ818" s="23"/>
      <c r="BA818" s="25">
        <v>6.5</v>
      </c>
      <c r="BB818" s="25">
        <v>6.62</v>
      </c>
      <c r="BC818" s="25">
        <f t="shared" si="248"/>
        <v>5.62</v>
      </c>
      <c r="BD818" s="25">
        <f t="shared" si="249"/>
        <v>6.2266000000000004</v>
      </c>
      <c r="BE818" t="s">
        <v>970</v>
      </c>
      <c r="BF818" s="55">
        <f t="shared" si="237"/>
        <v>0</v>
      </c>
      <c r="BG818" s="66"/>
      <c r="BH818" s="66"/>
      <c r="BI818" s="25"/>
      <c r="BJ818" s="25"/>
      <c r="BK818" s="20"/>
      <c r="BL818" s="24"/>
      <c r="BM818" s="25"/>
      <c r="BN818" s="25"/>
      <c r="BO818" s="25"/>
      <c r="BP818" s="126"/>
    </row>
    <row r="819" spans="1:68" x14ac:dyDescent="0.2">
      <c r="A819" s="56">
        <v>45490</v>
      </c>
      <c r="B819" s="60" t="s">
        <v>892</v>
      </c>
      <c r="C819" s="24" t="s">
        <v>1486</v>
      </c>
      <c r="D819" s="24" t="s">
        <v>397</v>
      </c>
      <c r="F819" s="74" t="s">
        <v>51</v>
      </c>
      <c r="G819" s="74" t="s">
        <v>103</v>
      </c>
      <c r="H819" s="24" t="s">
        <v>1488</v>
      </c>
      <c r="I819" s="61" t="s">
        <v>90</v>
      </c>
      <c r="J819" s="61" t="s">
        <v>63</v>
      </c>
      <c r="K819" s="24" t="s">
        <v>1489</v>
      </c>
      <c r="L819" s="122">
        <v>1</v>
      </c>
      <c r="M819" s="74" t="s">
        <v>931</v>
      </c>
      <c r="N819" s="60" t="s">
        <v>6</v>
      </c>
      <c r="R819" s="79">
        <v>14.8</v>
      </c>
      <c r="S819" s="65" t="s">
        <v>363</v>
      </c>
      <c r="T819" s="66" t="str">
        <f t="shared" si="239"/>
        <v>0.00</v>
      </c>
      <c r="U819" s="66">
        <f t="shared" si="240"/>
        <v>-1</v>
      </c>
      <c r="V819" s="66">
        <f t="shared" si="241"/>
        <v>125.96000000000008</v>
      </c>
      <c r="W819" s="66">
        <f t="shared" si="242"/>
        <v>1713.5</v>
      </c>
      <c r="X819" s="20">
        <f t="shared" si="243"/>
        <v>7.3510358914502527E-2</v>
      </c>
      <c r="Y819" s="67">
        <f t="shared" si="244"/>
        <v>1.2596000000000007</v>
      </c>
      <c r="Z819" s="68">
        <f t="shared" si="245"/>
        <v>12596.000000000007</v>
      </c>
      <c r="AA819" s="81" t="s">
        <v>52</v>
      </c>
      <c r="AU819" s="23">
        <f t="shared" si="246"/>
        <v>-1</v>
      </c>
      <c r="AV819" s="23" t="str">
        <f t="shared" si="246"/>
        <v/>
      </c>
      <c r="AW819" s="23" t="str">
        <f t="shared" si="246"/>
        <v/>
      </c>
      <c r="AX819" s="23" t="str">
        <f t="shared" si="246"/>
        <v/>
      </c>
      <c r="AY819" s="23" t="str">
        <f t="shared" si="246"/>
        <v/>
      </c>
      <c r="AZ819" s="23"/>
      <c r="BA819" s="25">
        <v>14.8</v>
      </c>
      <c r="BB819" s="25">
        <v>14.37</v>
      </c>
      <c r="BC819" s="25">
        <f t="shared" si="248"/>
        <v>13.37</v>
      </c>
      <c r="BD819" s="25">
        <f t="shared" si="249"/>
        <v>13.434099999999999</v>
      </c>
      <c r="BE819" t="s">
        <v>970</v>
      </c>
      <c r="BF819" s="55">
        <f t="shared" si="237"/>
        <v>0</v>
      </c>
      <c r="BG819" s="66"/>
      <c r="BH819" s="66"/>
      <c r="BI819" s="25"/>
      <c r="BJ819" s="25"/>
      <c r="BK819" s="20"/>
      <c r="BL819" s="24"/>
      <c r="BM819" s="25"/>
      <c r="BN819" s="25"/>
      <c r="BO819" s="25"/>
      <c r="BP819" s="126"/>
    </row>
    <row r="820" spans="1:68" x14ac:dyDescent="0.2">
      <c r="A820" s="56">
        <v>45490</v>
      </c>
      <c r="B820" s="60" t="s">
        <v>892</v>
      </c>
      <c r="C820" s="24" t="s">
        <v>1486</v>
      </c>
      <c r="D820" s="24" t="s">
        <v>397</v>
      </c>
      <c r="F820" s="74" t="s">
        <v>51</v>
      </c>
      <c r="G820" s="74" t="s">
        <v>103</v>
      </c>
      <c r="H820" s="24" t="s">
        <v>1488</v>
      </c>
      <c r="I820" s="24">
        <v>6</v>
      </c>
      <c r="J820" s="61" t="s">
        <v>63</v>
      </c>
      <c r="K820" s="24" t="s">
        <v>1489</v>
      </c>
      <c r="L820" s="122">
        <v>2</v>
      </c>
      <c r="M820" s="74" t="s">
        <v>105</v>
      </c>
      <c r="N820" s="60" t="s">
        <v>7</v>
      </c>
      <c r="R820" s="79">
        <v>3.3</v>
      </c>
      <c r="S820" s="83" t="s">
        <v>363</v>
      </c>
      <c r="T820" s="66" t="str">
        <f t="shared" si="239"/>
        <v>0.00</v>
      </c>
      <c r="U820" s="66">
        <f t="shared" si="240"/>
        <v>-2</v>
      </c>
      <c r="V820" s="66">
        <f t="shared" si="241"/>
        <v>123.96000000000008</v>
      </c>
      <c r="W820" s="66">
        <f t="shared" si="242"/>
        <v>1715.5</v>
      </c>
      <c r="X820" s="20">
        <f t="shared" si="243"/>
        <v>7.2258816671524381E-2</v>
      </c>
      <c r="Y820" s="67">
        <f t="shared" si="244"/>
        <v>1.2396000000000007</v>
      </c>
      <c r="Z820" s="68">
        <f t="shared" si="245"/>
        <v>12396.000000000007</v>
      </c>
      <c r="AA820" s="65" t="s">
        <v>52</v>
      </c>
      <c r="AU820" s="23">
        <f t="shared" si="246"/>
        <v>-2</v>
      </c>
      <c r="AV820" s="23" t="str">
        <f t="shared" si="246"/>
        <v/>
      </c>
      <c r="AW820" s="23" t="str">
        <f t="shared" si="246"/>
        <v/>
      </c>
      <c r="AX820" s="23" t="str">
        <f t="shared" si="246"/>
        <v/>
      </c>
      <c r="AY820" s="23" t="str">
        <f t="shared" si="246"/>
        <v/>
      </c>
      <c r="AZ820" s="23"/>
      <c r="BA820" s="25">
        <v>2.8</v>
      </c>
      <c r="BB820" s="25">
        <v>4.1500000000000004</v>
      </c>
      <c r="BC820" s="25">
        <f t="shared" si="248"/>
        <v>6.3000000000000007</v>
      </c>
      <c r="BD820" s="25">
        <f t="shared" si="249"/>
        <v>3.9295000000000004</v>
      </c>
      <c r="BE820" t="s">
        <v>970</v>
      </c>
      <c r="BF820" s="55">
        <f t="shared" si="237"/>
        <v>0</v>
      </c>
      <c r="BG820" s="66"/>
      <c r="BH820" s="66"/>
      <c r="BI820" s="25"/>
      <c r="BJ820" s="25"/>
      <c r="BK820" s="20"/>
      <c r="BL820" s="24"/>
      <c r="BM820" s="25"/>
      <c r="BN820" s="25"/>
      <c r="BO820" s="25"/>
      <c r="BP820" s="126"/>
    </row>
    <row r="821" spans="1:68" x14ac:dyDescent="0.2">
      <c r="A821" s="56">
        <v>45492</v>
      </c>
      <c r="B821" s="60" t="s">
        <v>892</v>
      </c>
      <c r="C821" s="24" t="s">
        <v>1491</v>
      </c>
      <c r="D821" s="24" t="s">
        <v>562</v>
      </c>
      <c r="F821" s="74" t="s">
        <v>51</v>
      </c>
      <c r="G821" s="74" t="s">
        <v>103</v>
      </c>
      <c r="H821" s="24" t="s">
        <v>1492</v>
      </c>
      <c r="I821" s="24">
        <v>4</v>
      </c>
      <c r="J821" s="24">
        <v>5</v>
      </c>
      <c r="K821" s="27" t="s">
        <v>1493</v>
      </c>
      <c r="L821" s="122">
        <v>1</v>
      </c>
      <c r="M821" s="74" t="s">
        <v>357</v>
      </c>
      <c r="N821" s="60" t="s">
        <v>6</v>
      </c>
      <c r="R821" s="25">
        <v>12.6</v>
      </c>
      <c r="S821" s="83" t="s">
        <v>371</v>
      </c>
      <c r="T821" s="66" t="str">
        <f t="shared" si="239"/>
        <v>0.00</v>
      </c>
      <c r="U821" s="66">
        <f t="shared" si="240"/>
        <v>-1</v>
      </c>
      <c r="V821" s="66">
        <f t="shared" si="241"/>
        <v>122.96000000000008</v>
      </c>
      <c r="W821" s="66">
        <f t="shared" si="242"/>
        <v>1716.5</v>
      </c>
      <c r="X821" s="20">
        <f t="shared" si="243"/>
        <v>7.1634139236819161E-2</v>
      </c>
      <c r="Y821" s="67">
        <f t="shared" si="244"/>
        <v>1.2296000000000007</v>
      </c>
      <c r="Z821" s="68">
        <f t="shared" si="245"/>
        <v>12296.000000000007</v>
      </c>
      <c r="AA821" s="65" t="s">
        <v>52</v>
      </c>
      <c r="AU821" s="23">
        <f t="shared" si="246"/>
        <v>-1</v>
      </c>
      <c r="AV821" s="23" t="str">
        <f t="shared" si="246"/>
        <v/>
      </c>
      <c r="AW821" s="23" t="str">
        <f t="shared" si="246"/>
        <v/>
      </c>
      <c r="AX821" s="23" t="str">
        <f t="shared" si="246"/>
        <v/>
      </c>
      <c r="AY821" s="23" t="str">
        <f t="shared" si="246"/>
        <v/>
      </c>
      <c r="AZ821" s="23"/>
      <c r="BA821" s="25">
        <v>12.6</v>
      </c>
      <c r="BB821" s="25">
        <v>11.29</v>
      </c>
      <c r="BC821" s="25">
        <f t="shared" si="248"/>
        <v>10.29</v>
      </c>
      <c r="BD821" s="25">
        <f t="shared" ref="BD821:BD829" si="250">0.93*(BB821-1)+1</f>
        <v>10.569699999999999</v>
      </c>
      <c r="BE821" t="s">
        <v>970</v>
      </c>
      <c r="BF821" s="55">
        <f t="shared" si="237"/>
        <v>0</v>
      </c>
      <c r="BG821" s="66"/>
      <c r="BH821" s="66"/>
      <c r="BI821" s="25"/>
      <c r="BJ821" s="25"/>
      <c r="BK821" s="20"/>
      <c r="BL821" s="24"/>
      <c r="BM821" s="25"/>
      <c r="BN821" s="25"/>
      <c r="BO821" s="25"/>
      <c r="BP821" s="126"/>
    </row>
    <row r="822" spans="1:68" x14ac:dyDescent="0.2">
      <c r="A822" s="56">
        <v>45492</v>
      </c>
      <c r="B822" s="60" t="s">
        <v>892</v>
      </c>
      <c r="C822" s="24" t="s">
        <v>1491</v>
      </c>
      <c r="D822" s="24" t="s">
        <v>562</v>
      </c>
      <c r="F822" s="74" t="s">
        <v>51</v>
      </c>
      <c r="G822" s="74" t="s">
        <v>103</v>
      </c>
      <c r="H822" s="24" t="s">
        <v>1492</v>
      </c>
      <c r="I822" s="24">
        <v>4</v>
      </c>
      <c r="J822" s="24">
        <v>5</v>
      </c>
      <c r="K822" s="26" t="s">
        <v>1493</v>
      </c>
      <c r="L822" s="122">
        <v>2</v>
      </c>
      <c r="M822" s="74" t="s">
        <v>105</v>
      </c>
      <c r="N822" s="60" t="s">
        <v>7</v>
      </c>
      <c r="R822" s="25">
        <v>2.6</v>
      </c>
      <c r="S822" s="83" t="s">
        <v>371</v>
      </c>
      <c r="T822" s="66">
        <f t="shared" si="239"/>
        <v>5.2</v>
      </c>
      <c r="U822" s="66">
        <f t="shared" si="240"/>
        <v>3.2</v>
      </c>
      <c r="V822" s="66">
        <f t="shared" si="241"/>
        <v>126.16000000000008</v>
      </c>
      <c r="W822" s="66">
        <f t="shared" si="242"/>
        <v>1718.5</v>
      </c>
      <c r="X822" s="20">
        <f t="shared" si="243"/>
        <v>7.3412860052371298E-2</v>
      </c>
      <c r="Y822" s="67">
        <f t="shared" si="244"/>
        <v>1.2616000000000007</v>
      </c>
      <c r="Z822" s="68">
        <f t="shared" si="245"/>
        <v>12616.000000000007</v>
      </c>
      <c r="AA822" s="65" t="s">
        <v>53</v>
      </c>
      <c r="AU822" s="23">
        <f t="shared" si="246"/>
        <v>3.2</v>
      </c>
      <c r="AV822" s="23" t="str">
        <f t="shared" si="246"/>
        <v/>
      </c>
      <c r="AW822" s="23" t="str">
        <f t="shared" si="246"/>
        <v/>
      </c>
      <c r="AX822" s="23" t="str">
        <f t="shared" si="246"/>
        <v/>
      </c>
      <c r="AY822" s="23" t="str">
        <f t="shared" si="246"/>
        <v/>
      </c>
      <c r="AZ822" s="23"/>
      <c r="BA822" s="25">
        <v>3</v>
      </c>
      <c r="BB822" s="25">
        <v>3.26</v>
      </c>
      <c r="BC822" s="25">
        <f t="shared" si="248"/>
        <v>4.5199999999999996</v>
      </c>
      <c r="BD822" s="25">
        <f t="shared" si="250"/>
        <v>3.1017999999999999</v>
      </c>
      <c r="BE822" t="s">
        <v>970</v>
      </c>
      <c r="BF822" s="55">
        <f t="shared" si="237"/>
        <v>0</v>
      </c>
      <c r="BG822" s="66"/>
      <c r="BH822" s="66"/>
      <c r="BI822" s="25"/>
      <c r="BJ822" s="25"/>
      <c r="BK822" s="20"/>
      <c r="BL822" s="24"/>
      <c r="BM822" s="25"/>
      <c r="BN822" s="25"/>
      <c r="BO822" s="25"/>
      <c r="BP822" s="126"/>
    </row>
    <row r="823" spans="1:68" x14ac:dyDescent="0.2">
      <c r="A823" s="56">
        <v>45492</v>
      </c>
      <c r="B823" s="60" t="s">
        <v>892</v>
      </c>
      <c r="C823" s="24" t="s">
        <v>1494</v>
      </c>
      <c r="D823" s="24" t="s">
        <v>562</v>
      </c>
      <c r="F823" s="74" t="s">
        <v>51</v>
      </c>
      <c r="G823" s="74" t="s">
        <v>103</v>
      </c>
      <c r="H823" s="24" t="s">
        <v>134</v>
      </c>
      <c r="I823" s="24">
        <v>6</v>
      </c>
      <c r="J823" s="24">
        <v>1</v>
      </c>
      <c r="K823" s="26" t="s">
        <v>612</v>
      </c>
      <c r="L823" s="25">
        <v>2</v>
      </c>
      <c r="M823" s="74" t="s">
        <v>105</v>
      </c>
      <c r="N823" s="60" t="s">
        <v>7</v>
      </c>
      <c r="R823" s="25">
        <v>3.2</v>
      </c>
      <c r="S823" s="83" t="s">
        <v>372</v>
      </c>
      <c r="T823" s="66">
        <f t="shared" si="239"/>
        <v>6.4</v>
      </c>
      <c r="U823" s="66">
        <f t="shared" si="240"/>
        <v>4.4000000000000004</v>
      </c>
      <c r="V823" s="66">
        <f t="shared" si="241"/>
        <v>130.56000000000009</v>
      </c>
      <c r="W823" s="66">
        <f t="shared" si="242"/>
        <v>1720.5</v>
      </c>
      <c r="X823" s="20">
        <f t="shared" si="243"/>
        <v>7.5884917175239805E-2</v>
      </c>
      <c r="Y823" s="67">
        <f t="shared" si="244"/>
        <v>1.305600000000001</v>
      </c>
      <c r="Z823" s="68">
        <f t="shared" si="245"/>
        <v>13056.000000000009</v>
      </c>
      <c r="AA823" s="65" t="s">
        <v>53</v>
      </c>
      <c r="AU823" s="23">
        <f t="shared" si="246"/>
        <v>4.4000000000000004</v>
      </c>
      <c r="AV823" s="23" t="str">
        <f t="shared" si="246"/>
        <v/>
      </c>
      <c r="AW823" s="23" t="str">
        <f t="shared" si="246"/>
        <v/>
      </c>
      <c r="AX823" s="23" t="str">
        <f t="shared" si="246"/>
        <v/>
      </c>
      <c r="AY823" s="23" t="str">
        <f t="shared" si="246"/>
        <v/>
      </c>
      <c r="AZ823" s="23"/>
      <c r="BA823" s="25">
        <v>3.3</v>
      </c>
      <c r="BB823" s="25">
        <v>2.8</v>
      </c>
      <c r="BC823" s="25">
        <f t="shared" si="248"/>
        <v>3.5999999999999996</v>
      </c>
      <c r="BD823" s="25">
        <f t="shared" si="250"/>
        <v>2.6739999999999999</v>
      </c>
      <c r="BE823" t="s">
        <v>970</v>
      </c>
      <c r="BF823" s="55">
        <f t="shared" si="237"/>
        <v>0</v>
      </c>
      <c r="BG823" s="66"/>
      <c r="BH823" s="66"/>
      <c r="BI823" s="25"/>
      <c r="BJ823" s="25"/>
      <c r="BK823" s="20"/>
      <c r="BL823" s="24"/>
      <c r="BM823" s="25"/>
      <c r="BN823" s="25"/>
      <c r="BO823" s="25"/>
      <c r="BP823" s="126"/>
    </row>
    <row r="824" spans="1:68" x14ac:dyDescent="0.2">
      <c r="A824" s="56">
        <v>45492</v>
      </c>
      <c r="B824" s="60" t="s">
        <v>892</v>
      </c>
      <c r="C824" s="24" t="s">
        <v>1494</v>
      </c>
      <c r="D824" s="24" t="s">
        <v>562</v>
      </c>
      <c r="F824" s="74" t="s">
        <v>51</v>
      </c>
      <c r="G824" s="74" t="s">
        <v>103</v>
      </c>
      <c r="H824" s="24" t="s">
        <v>134</v>
      </c>
      <c r="I824" s="24">
        <v>6</v>
      </c>
      <c r="J824" s="24">
        <v>1</v>
      </c>
      <c r="K824" s="26" t="s">
        <v>612</v>
      </c>
      <c r="L824" s="25">
        <v>1</v>
      </c>
      <c r="M824" s="74" t="s">
        <v>105</v>
      </c>
      <c r="N824" s="60" t="s">
        <v>6</v>
      </c>
      <c r="R824" s="25">
        <v>10</v>
      </c>
      <c r="S824" s="83" t="s">
        <v>372</v>
      </c>
      <c r="T824" s="66">
        <f t="shared" si="239"/>
        <v>10</v>
      </c>
      <c r="U824" s="66">
        <f t="shared" si="240"/>
        <v>9</v>
      </c>
      <c r="V824" s="66">
        <f t="shared" si="241"/>
        <v>139.56000000000009</v>
      </c>
      <c r="W824" s="66">
        <f t="shared" si="242"/>
        <v>1721.5</v>
      </c>
      <c r="X824" s="20">
        <f t="shared" si="243"/>
        <v>8.1068835318036644E-2</v>
      </c>
      <c r="Y824" s="67">
        <f t="shared" si="244"/>
        <v>1.3956000000000008</v>
      </c>
      <c r="Z824" s="68">
        <f t="shared" si="245"/>
        <v>13956.000000000009</v>
      </c>
      <c r="AA824" s="65" t="s">
        <v>53</v>
      </c>
      <c r="AU824" s="23">
        <f t="shared" si="246"/>
        <v>9</v>
      </c>
      <c r="AV824" s="23" t="str">
        <f t="shared" si="246"/>
        <v/>
      </c>
      <c r="AW824" s="23" t="str">
        <f t="shared" si="246"/>
        <v/>
      </c>
      <c r="AX824" s="23" t="str">
        <f t="shared" si="246"/>
        <v/>
      </c>
      <c r="AY824" s="23" t="str">
        <f t="shared" si="246"/>
        <v/>
      </c>
      <c r="AZ824" s="23"/>
      <c r="BA824" s="25">
        <v>11.8</v>
      </c>
      <c r="BB824" s="25">
        <v>8.6</v>
      </c>
      <c r="BC824" s="25">
        <f t="shared" si="248"/>
        <v>7.6</v>
      </c>
      <c r="BD824" s="25">
        <f t="shared" si="250"/>
        <v>8.0679999999999996</v>
      </c>
      <c r="BE824" t="s">
        <v>970</v>
      </c>
      <c r="BF824" s="55">
        <f t="shared" si="237"/>
        <v>0</v>
      </c>
      <c r="BG824" s="66"/>
      <c r="BH824" s="66"/>
      <c r="BI824" s="25"/>
      <c r="BJ824" s="25"/>
      <c r="BK824" s="20"/>
      <c r="BL824" s="24"/>
      <c r="BM824" s="25"/>
      <c r="BN824" s="25"/>
      <c r="BO824" s="25"/>
      <c r="BP824" s="126"/>
    </row>
    <row r="825" spans="1:68" x14ac:dyDescent="0.2">
      <c r="A825" s="56">
        <v>45493</v>
      </c>
      <c r="B825" s="60" t="s">
        <v>892</v>
      </c>
      <c r="C825" s="24" t="s">
        <v>1500</v>
      </c>
      <c r="D825" s="24" t="s">
        <v>573</v>
      </c>
      <c r="F825" s="74" t="s">
        <v>51</v>
      </c>
      <c r="G825" s="74" t="s">
        <v>103</v>
      </c>
      <c r="H825" s="24" t="s">
        <v>293</v>
      </c>
      <c r="I825" s="24">
        <v>6</v>
      </c>
      <c r="J825" s="24">
        <v>15</v>
      </c>
      <c r="K825" s="24" t="s">
        <v>1495</v>
      </c>
      <c r="L825" s="25">
        <v>1</v>
      </c>
      <c r="M825" s="74" t="s">
        <v>105</v>
      </c>
      <c r="N825" s="60" t="s">
        <v>6</v>
      </c>
      <c r="R825" s="25">
        <v>5.5</v>
      </c>
      <c r="S825" s="83" t="s">
        <v>363</v>
      </c>
      <c r="T825" s="66" t="str">
        <f t="shared" si="239"/>
        <v>0.00</v>
      </c>
      <c r="U825" s="66">
        <f t="shared" si="240"/>
        <v>-1</v>
      </c>
      <c r="V825" s="66">
        <f t="shared" si="241"/>
        <v>138.56000000000009</v>
      </c>
      <c r="W825" s="66">
        <f t="shared" si="242"/>
        <v>1722.5</v>
      </c>
      <c r="X825" s="20">
        <f t="shared" si="243"/>
        <v>8.0441219158200336E-2</v>
      </c>
      <c r="Y825" s="67">
        <f t="shared" si="244"/>
        <v>1.3856000000000008</v>
      </c>
      <c r="Z825" s="68">
        <f t="shared" si="245"/>
        <v>13856.000000000009</v>
      </c>
      <c r="AA825" s="65" t="s">
        <v>52</v>
      </c>
      <c r="AU825" s="23">
        <f t="shared" si="246"/>
        <v>-1</v>
      </c>
      <c r="AV825" s="23" t="str">
        <f t="shared" si="246"/>
        <v/>
      </c>
      <c r="AW825" s="23" t="str">
        <f t="shared" si="246"/>
        <v/>
      </c>
      <c r="AX825" s="23" t="str">
        <f t="shared" si="246"/>
        <v/>
      </c>
      <c r="AY825" s="23" t="str">
        <f t="shared" si="246"/>
        <v/>
      </c>
      <c r="AZ825" s="23"/>
      <c r="BA825" s="25">
        <v>6.6</v>
      </c>
      <c r="BB825" s="25">
        <v>0</v>
      </c>
      <c r="BC825" s="25">
        <f t="shared" si="248"/>
        <v>-1</v>
      </c>
      <c r="BD825" s="25">
        <f t="shared" si="250"/>
        <v>6.9999999999999951E-2</v>
      </c>
      <c r="BE825" t="s">
        <v>970</v>
      </c>
      <c r="BF825" s="55">
        <f t="shared" si="237"/>
        <v>0</v>
      </c>
      <c r="BG825" s="66"/>
      <c r="BH825" s="66"/>
      <c r="BI825" s="25"/>
      <c r="BJ825" s="25"/>
      <c r="BK825" s="20"/>
      <c r="BL825" s="24"/>
      <c r="BM825" s="25"/>
      <c r="BN825" s="25"/>
      <c r="BO825" s="25"/>
      <c r="BP825" s="126"/>
    </row>
    <row r="826" spans="1:68" x14ac:dyDescent="0.2">
      <c r="A826" s="56">
        <v>45493</v>
      </c>
      <c r="B826" s="60" t="s">
        <v>892</v>
      </c>
      <c r="C826" s="24" t="s">
        <v>1500</v>
      </c>
      <c r="D826" s="24" t="s">
        <v>573</v>
      </c>
      <c r="F826" s="74" t="s">
        <v>51</v>
      </c>
      <c r="G826" s="74" t="s">
        <v>103</v>
      </c>
      <c r="H826" s="24" t="s">
        <v>79</v>
      </c>
      <c r="I826" s="24">
        <v>1</v>
      </c>
      <c r="J826" s="24">
        <v>6</v>
      </c>
      <c r="K826" s="27" t="s">
        <v>1496</v>
      </c>
      <c r="L826" s="122">
        <v>1</v>
      </c>
      <c r="M826" s="74" t="s">
        <v>105</v>
      </c>
      <c r="N826" s="60" t="s">
        <v>6</v>
      </c>
      <c r="R826" s="25">
        <v>5</v>
      </c>
      <c r="S826" s="83" t="s">
        <v>371</v>
      </c>
      <c r="T826" s="66" t="str">
        <f t="shared" si="239"/>
        <v>0.00</v>
      </c>
      <c r="U826" s="66">
        <f t="shared" si="240"/>
        <v>-1</v>
      </c>
      <c r="V826" s="66">
        <f t="shared" si="241"/>
        <v>137.56000000000009</v>
      </c>
      <c r="W826" s="66">
        <f t="shared" si="242"/>
        <v>1723.5</v>
      </c>
      <c r="X826" s="20">
        <f t="shared" si="243"/>
        <v>7.9814331302582003E-2</v>
      </c>
      <c r="Y826" s="67">
        <f t="shared" si="244"/>
        <v>1.3756000000000008</v>
      </c>
      <c r="Z826" s="68">
        <f t="shared" si="245"/>
        <v>13756.000000000009</v>
      </c>
      <c r="AA826" s="65" t="s">
        <v>52</v>
      </c>
      <c r="AU826" s="23">
        <f t="shared" si="246"/>
        <v>-1</v>
      </c>
      <c r="AV826" s="23" t="str">
        <f t="shared" si="246"/>
        <v/>
      </c>
      <c r="AW826" s="23" t="str">
        <f t="shared" si="246"/>
        <v/>
      </c>
      <c r="AX826" s="23" t="str">
        <f t="shared" si="246"/>
        <v/>
      </c>
      <c r="AY826" s="23" t="str">
        <f t="shared" si="246"/>
        <v/>
      </c>
      <c r="AZ826" s="23"/>
      <c r="BA826" s="25">
        <v>3.7</v>
      </c>
      <c r="BB826" s="25">
        <v>3.8</v>
      </c>
      <c r="BC826" s="25">
        <f t="shared" si="248"/>
        <v>2.8</v>
      </c>
      <c r="BD826" s="25">
        <f t="shared" si="250"/>
        <v>3.6040000000000001</v>
      </c>
      <c r="BE826" t="s">
        <v>970</v>
      </c>
      <c r="BF826" s="55">
        <f t="shared" si="237"/>
        <v>0</v>
      </c>
      <c r="BG826" s="66"/>
      <c r="BH826" s="66"/>
      <c r="BI826" s="25"/>
      <c r="BJ826" s="25"/>
      <c r="BK826" s="20"/>
      <c r="BL826" s="24"/>
      <c r="BM826" s="25"/>
      <c r="BN826" s="25"/>
      <c r="BO826" s="25"/>
      <c r="BP826" s="126"/>
    </row>
    <row r="827" spans="1:68" x14ac:dyDescent="0.2">
      <c r="A827" s="56">
        <v>45493</v>
      </c>
      <c r="B827" s="60" t="s">
        <v>892</v>
      </c>
      <c r="C827" s="24" t="s">
        <v>1500</v>
      </c>
      <c r="D827" s="24" t="s">
        <v>573</v>
      </c>
      <c r="F827" s="74" t="s">
        <v>51</v>
      </c>
      <c r="G827" s="74" t="s">
        <v>103</v>
      </c>
      <c r="H827" s="24" t="s">
        <v>1498</v>
      </c>
      <c r="I827" s="24">
        <v>3</v>
      </c>
      <c r="J827" s="24">
        <v>8</v>
      </c>
      <c r="K827" s="87" t="s">
        <v>1499</v>
      </c>
      <c r="L827" s="122">
        <v>1</v>
      </c>
      <c r="M827" s="74" t="s">
        <v>105</v>
      </c>
      <c r="N827" s="60" t="s">
        <v>6</v>
      </c>
      <c r="R827" s="25">
        <v>9</v>
      </c>
      <c r="S827" s="83" t="s">
        <v>373</v>
      </c>
      <c r="T827" s="66" t="str">
        <f t="shared" si="239"/>
        <v>0.00</v>
      </c>
      <c r="U827" s="66">
        <f t="shared" si="240"/>
        <v>-1</v>
      </c>
      <c r="V827" s="66">
        <f t="shared" si="241"/>
        <v>136.56000000000009</v>
      </c>
      <c r="W827" s="66">
        <f t="shared" si="242"/>
        <v>1724.5</v>
      </c>
      <c r="X827" s="20">
        <f t="shared" si="243"/>
        <v>7.9188170484198364E-2</v>
      </c>
      <c r="Y827" s="67">
        <f t="shared" si="244"/>
        <v>1.3656000000000008</v>
      </c>
      <c r="Z827" s="68">
        <f t="shared" si="245"/>
        <v>13656.000000000009</v>
      </c>
      <c r="AA827" s="65" t="s">
        <v>52</v>
      </c>
      <c r="AU827" s="23">
        <f t="shared" si="246"/>
        <v>-1</v>
      </c>
      <c r="AV827" s="23" t="str">
        <f t="shared" si="246"/>
        <v/>
      </c>
      <c r="AW827" s="23" t="str">
        <f t="shared" si="246"/>
        <v/>
      </c>
      <c r="AX827" s="23" t="str">
        <f t="shared" si="246"/>
        <v/>
      </c>
      <c r="AY827" s="23" t="str">
        <f t="shared" si="246"/>
        <v/>
      </c>
      <c r="AZ827" s="23"/>
      <c r="BA827" s="25">
        <v>5.2</v>
      </c>
      <c r="BB827" s="25">
        <v>4.5</v>
      </c>
      <c r="BC827" s="25">
        <f t="shared" si="248"/>
        <v>3.5</v>
      </c>
      <c r="BD827" s="25">
        <f t="shared" si="250"/>
        <v>4.2550000000000008</v>
      </c>
      <c r="BE827" t="s">
        <v>970</v>
      </c>
      <c r="BF827" s="55">
        <f t="shared" si="237"/>
        <v>0</v>
      </c>
      <c r="BG827" s="66"/>
      <c r="BH827" s="66"/>
      <c r="BI827" s="25"/>
      <c r="BJ827" s="25"/>
      <c r="BK827" s="20"/>
      <c r="BL827" s="24"/>
      <c r="BM827" s="25"/>
      <c r="BN827" s="25"/>
      <c r="BO827" s="25"/>
      <c r="BP827" s="126"/>
    </row>
    <row r="828" spans="1:68" x14ac:dyDescent="0.2">
      <c r="A828" s="56">
        <v>45493</v>
      </c>
      <c r="B828" s="60" t="s">
        <v>892</v>
      </c>
      <c r="C828" s="24" t="s">
        <v>1500</v>
      </c>
      <c r="D828" s="24" t="s">
        <v>573</v>
      </c>
      <c r="F828" s="74" t="s">
        <v>51</v>
      </c>
      <c r="G828" s="74" t="s">
        <v>103</v>
      </c>
      <c r="H828" s="24" t="s">
        <v>1498</v>
      </c>
      <c r="I828" s="24">
        <v>3</v>
      </c>
      <c r="J828" s="24">
        <v>8</v>
      </c>
      <c r="K828" s="26" t="s">
        <v>1499</v>
      </c>
      <c r="L828" s="122">
        <v>2</v>
      </c>
      <c r="M828" s="74" t="s">
        <v>105</v>
      </c>
      <c r="N828" s="60" t="s">
        <v>7</v>
      </c>
      <c r="R828" s="25">
        <v>3</v>
      </c>
      <c r="S828" s="83" t="s">
        <v>373</v>
      </c>
      <c r="T828" s="66">
        <f t="shared" si="239"/>
        <v>6</v>
      </c>
      <c r="U828" s="66">
        <f t="shared" si="240"/>
        <v>4</v>
      </c>
      <c r="V828" s="66">
        <f t="shared" si="241"/>
        <v>140.56000000000009</v>
      </c>
      <c r="W828" s="66">
        <f t="shared" si="242"/>
        <v>1726.5</v>
      </c>
      <c r="X828" s="20">
        <f t="shared" si="243"/>
        <v>8.1413263828554933E-2</v>
      </c>
      <c r="Y828" s="67">
        <f t="shared" si="244"/>
        <v>1.4056000000000008</v>
      </c>
      <c r="Z828" s="68">
        <f t="shared" si="245"/>
        <v>14056.000000000009</v>
      </c>
      <c r="AA828" s="65" t="s">
        <v>53</v>
      </c>
      <c r="AU828" s="23">
        <f t="shared" si="246"/>
        <v>4</v>
      </c>
      <c r="AV828" s="23" t="str">
        <f t="shared" si="246"/>
        <v/>
      </c>
      <c r="AW828" s="23" t="str">
        <f t="shared" si="246"/>
        <v/>
      </c>
      <c r="AX828" s="23" t="str">
        <f t="shared" si="246"/>
        <v/>
      </c>
      <c r="AY828" s="23" t="str">
        <f t="shared" si="246"/>
        <v/>
      </c>
      <c r="AZ828" s="23"/>
      <c r="BA828" s="25">
        <v>1.9</v>
      </c>
      <c r="BB828" s="25">
        <v>1.83</v>
      </c>
      <c r="BC828" s="25">
        <f t="shared" si="248"/>
        <v>1.6600000000000001</v>
      </c>
      <c r="BD828" s="25">
        <f t="shared" si="250"/>
        <v>1.7719</v>
      </c>
      <c r="BE828" t="s">
        <v>970</v>
      </c>
      <c r="BF828" s="55">
        <f t="shared" si="237"/>
        <v>0</v>
      </c>
      <c r="BG828" s="66"/>
      <c r="BH828" s="66"/>
      <c r="BI828" s="25"/>
      <c r="BJ828" s="25"/>
      <c r="BK828" s="20"/>
      <c r="BL828" s="24"/>
      <c r="BM828" s="25"/>
      <c r="BN828" s="25"/>
      <c r="BO828" s="25"/>
      <c r="BP828" s="126"/>
    </row>
    <row r="829" spans="1:68" x14ac:dyDescent="0.2">
      <c r="A829" s="56">
        <v>45493</v>
      </c>
      <c r="B829" s="60" t="s">
        <v>892</v>
      </c>
      <c r="C829" s="24" t="s">
        <v>1500</v>
      </c>
      <c r="D829" s="24" t="s">
        <v>573</v>
      </c>
      <c r="F829" s="74" t="s">
        <v>51</v>
      </c>
      <c r="G829" s="74" t="s">
        <v>103</v>
      </c>
      <c r="H829" s="24" t="s">
        <v>650</v>
      </c>
      <c r="I829" s="24">
        <v>5</v>
      </c>
      <c r="J829" s="24">
        <v>3</v>
      </c>
      <c r="K829" s="26" t="s">
        <v>1497</v>
      </c>
      <c r="L829" s="122">
        <v>1</v>
      </c>
      <c r="M829" s="74" t="s">
        <v>105</v>
      </c>
      <c r="N829" s="60" t="s">
        <v>6</v>
      </c>
      <c r="R829" s="25">
        <v>6</v>
      </c>
      <c r="S829" s="83" t="s">
        <v>372</v>
      </c>
      <c r="T829" s="66">
        <f t="shared" si="239"/>
        <v>6</v>
      </c>
      <c r="U829" s="66">
        <f t="shared" si="240"/>
        <v>5</v>
      </c>
      <c r="V829" s="66">
        <f t="shared" si="241"/>
        <v>145.56000000000009</v>
      </c>
      <c r="W829" s="66">
        <f t="shared" si="242"/>
        <v>1727.5</v>
      </c>
      <c r="X829" s="20">
        <f t="shared" si="243"/>
        <v>8.4260492040521037E-2</v>
      </c>
      <c r="Y829" s="67">
        <f t="shared" si="244"/>
        <v>1.4556000000000009</v>
      </c>
      <c r="Z829" s="68">
        <f t="shared" si="245"/>
        <v>14556.000000000009</v>
      </c>
      <c r="AA829" s="65" t="s">
        <v>53</v>
      </c>
      <c r="AU829" s="23">
        <f t="shared" si="246"/>
        <v>5</v>
      </c>
      <c r="AV829" s="23" t="str">
        <f t="shared" si="246"/>
        <v/>
      </c>
      <c r="AW829" s="23" t="str">
        <f t="shared" si="246"/>
        <v/>
      </c>
      <c r="AX829" s="23" t="str">
        <f t="shared" si="246"/>
        <v/>
      </c>
      <c r="AY829" s="23" t="str">
        <f t="shared" si="246"/>
        <v/>
      </c>
      <c r="AZ829" s="23"/>
      <c r="BA829" s="25">
        <v>4.4000000000000004</v>
      </c>
      <c r="BB829" s="25">
        <v>3.71</v>
      </c>
      <c r="BC829" s="25">
        <f t="shared" si="248"/>
        <v>2.71</v>
      </c>
      <c r="BD829" s="25">
        <f t="shared" si="250"/>
        <v>3.5203000000000002</v>
      </c>
      <c r="BE829" t="s">
        <v>970</v>
      </c>
      <c r="BF829" s="55">
        <f t="shared" si="237"/>
        <v>0</v>
      </c>
      <c r="BG829" s="66"/>
      <c r="BH829" s="66"/>
      <c r="BI829" s="25"/>
      <c r="BJ829" s="25"/>
      <c r="BK829" s="20"/>
      <c r="BL829" s="24"/>
      <c r="BM829" s="25"/>
      <c r="BN829" s="25"/>
      <c r="BO829" s="25"/>
      <c r="BP829" s="126"/>
    </row>
    <row r="830" spans="1:68" x14ac:dyDescent="0.2">
      <c r="A830" s="56">
        <v>45494</v>
      </c>
      <c r="B830" s="60" t="s">
        <v>892</v>
      </c>
      <c r="C830" s="24" t="s">
        <v>937</v>
      </c>
      <c r="D830" s="24" t="s">
        <v>577</v>
      </c>
      <c r="F830" s="24" t="s">
        <v>659</v>
      </c>
      <c r="G830" s="74" t="s">
        <v>103</v>
      </c>
      <c r="H830" s="24" t="s">
        <v>659</v>
      </c>
      <c r="I830" s="24">
        <v>5</v>
      </c>
      <c r="J830" s="24">
        <v>1</v>
      </c>
      <c r="K830" s="27" t="s">
        <v>1501</v>
      </c>
      <c r="L830" s="122">
        <v>1</v>
      </c>
      <c r="M830" s="74" t="s">
        <v>105</v>
      </c>
      <c r="N830" s="60" t="s">
        <v>6</v>
      </c>
      <c r="R830" s="25">
        <v>15</v>
      </c>
      <c r="S830" s="83" t="s">
        <v>371</v>
      </c>
      <c r="T830" s="66" t="str">
        <f t="shared" si="239"/>
        <v>0.00</v>
      </c>
      <c r="U830" s="66">
        <f t="shared" si="240"/>
        <v>-1</v>
      </c>
      <c r="V830" s="66">
        <f t="shared" si="241"/>
        <v>144.56000000000009</v>
      </c>
      <c r="W830" s="66">
        <f t="shared" si="242"/>
        <v>1728.5</v>
      </c>
      <c r="X830" s="20">
        <f t="shared" si="243"/>
        <v>8.3633207983801028E-2</v>
      </c>
      <c r="Y830" s="67">
        <f t="shared" si="244"/>
        <v>1.4456000000000009</v>
      </c>
      <c r="Z830" s="68">
        <f t="shared" si="245"/>
        <v>14456.000000000009</v>
      </c>
      <c r="AA830" s="65" t="s">
        <v>52</v>
      </c>
      <c r="AU830" s="23">
        <f t="shared" si="246"/>
        <v>-1</v>
      </c>
      <c r="AV830" s="23" t="str">
        <f t="shared" si="246"/>
        <v/>
      </c>
      <c r="AW830" s="23" t="str">
        <f t="shared" si="246"/>
        <v/>
      </c>
      <c r="AX830" s="23" t="str">
        <f t="shared" si="246"/>
        <v/>
      </c>
      <c r="AY830" s="23" t="str">
        <f t="shared" si="246"/>
        <v/>
      </c>
      <c r="AZ830" s="23"/>
      <c r="BA830" s="25">
        <v>0</v>
      </c>
      <c r="BB830" s="25">
        <v>0</v>
      </c>
      <c r="BC830" s="25">
        <f t="shared" si="248"/>
        <v>-1</v>
      </c>
      <c r="BD830" s="25">
        <f>0.94*(BB830-1)+1</f>
        <v>6.0000000000000053E-2</v>
      </c>
      <c r="BE830" t="s">
        <v>970</v>
      </c>
      <c r="BF830" s="55">
        <f t="shared" si="237"/>
        <v>0</v>
      </c>
      <c r="BG830" s="66"/>
      <c r="BH830" s="66"/>
      <c r="BI830" s="25"/>
      <c r="BJ830" s="25"/>
      <c r="BK830" s="20"/>
      <c r="BL830" s="24"/>
      <c r="BM830" s="25"/>
      <c r="BN830" s="25"/>
      <c r="BO830" s="25"/>
      <c r="BP830" s="126"/>
    </row>
    <row r="831" spans="1:68" x14ac:dyDescent="0.2">
      <c r="A831" s="56">
        <v>45494</v>
      </c>
      <c r="B831" s="60" t="s">
        <v>892</v>
      </c>
      <c r="C831" s="24" t="s">
        <v>937</v>
      </c>
      <c r="D831" s="24" t="s">
        <v>577</v>
      </c>
      <c r="F831" s="24" t="s">
        <v>659</v>
      </c>
      <c r="G831" s="74" t="s">
        <v>103</v>
      </c>
      <c r="H831" s="24" t="s">
        <v>659</v>
      </c>
      <c r="I831" s="24">
        <v>5</v>
      </c>
      <c r="J831" s="24">
        <v>1</v>
      </c>
      <c r="K831" s="26" t="s">
        <v>1501</v>
      </c>
      <c r="L831" s="122">
        <v>2</v>
      </c>
      <c r="M831" s="74" t="s">
        <v>105</v>
      </c>
      <c r="N831" s="60" t="s">
        <v>7</v>
      </c>
      <c r="R831" s="25">
        <v>3.2</v>
      </c>
      <c r="S831" s="83" t="s">
        <v>371</v>
      </c>
      <c r="T831" s="66">
        <f t="shared" si="239"/>
        <v>6.4</v>
      </c>
      <c r="U831" s="66">
        <f t="shared" si="240"/>
        <v>4.4000000000000004</v>
      </c>
      <c r="V831" s="66">
        <f t="shared" si="241"/>
        <v>148.96000000000009</v>
      </c>
      <c r="W831" s="66">
        <f t="shared" si="242"/>
        <v>1730.5</v>
      </c>
      <c r="X831" s="20">
        <f t="shared" si="243"/>
        <v>8.6079167870557693E-2</v>
      </c>
      <c r="Y831" s="67">
        <f t="shared" si="244"/>
        <v>1.4896000000000009</v>
      </c>
      <c r="Z831" s="68">
        <f t="shared" si="245"/>
        <v>14896.000000000009</v>
      </c>
      <c r="AA831" s="65" t="s">
        <v>53</v>
      </c>
      <c r="AU831" s="23">
        <f t="shared" si="246"/>
        <v>4.4000000000000004</v>
      </c>
      <c r="AV831" s="23" t="str">
        <f t="shared" si="246"/>
        <v/>
      </c>
      <c r="AW831" s="23" t="str">
        <f t="shared" si="246"/>
        <v/>
      </c>
      <c r="AX831" s="23" t="str">
        <f t="shared" si="246"/>
        <v/>
      </c>
      <c r="AY831" s="23" t="str">
        <f t="shared" si="246"/>
        <v/>
      </c>
      <c r="AZ831" s="23"/>
      <c r="BA831" s="25">
        <v>0</v>
      </c>
      <c r="BB831" s="25">
        <v>0</v>
      </c>
      <c r="BC831" s="25">
        <f t="shared" si="248"/>
        <v>-2</v>
      </c>
      <c r="BD831" s="25">
        <f>0.94*(BB831-1)+1</f>
        <v>6.0000000000000053E-2</v>
      </c>
      <c r="BE831" t="s">
        <v>970</v>
      </c>
      <c r="BF831" s="55">
        <f t="shared" si="237"/>
        <v>0</v>
      </c>
      <c r="BG831" s="66"/>
      <c r="BH831" s="66"/>
      <c r="BI831" s="25"/>
      <c r="BJ831" s="25"/>
      <c r="BK831" s="20"/>
      <c r="BL831" s="24"/>
      <c r="BM831" s="25"/>
      <c r="BN831" s="25"/>
      <c r="BO831" s="25"/>
      <c r="BP831" s="126"/>
    </row>
    <row r="832" spans="1:68" x14ac:dyDescent="0.2">
      <c r="A832" s="56">
        <v>45494</v>
      </c>
      <c r="B832" s="60" t="s">
        <v>892</v>
      </c>
      <c r="C832" s="24" t="s">
        <v>1502</v>
      </c>
      <c r="D832" s="24" t="s">
        <v>577</v>
      </c>
      <c r="F832" s="74" t="s">
        <v>51</v>
      </c>
      <c r="G832" s="74" t="s">
        <v>103</v>
      </c>
      <c r="H832" s="24" t="s">
        <v>85</v>
      </c>
      <c r="I832" s="24">
        <v>7</v>
      </c>
      <c r="J832" s="24">
        <v>5</v>
      </c>
      <c r="K832" s="24" t="s">
        <v>1503</v>
      </c>
      <c r="L832" s="122">
        <v>1</v>
      </c>
      <c r="M832" s="74" t="s">
        <v>105</v>
      </c>
      <c r="N832" s="60" t="s">
        <v>6</v>
      </c>
      <c r="R832" s="25">
        <v>10</v>
      </c>
      <c r="S832" s="83" t="s">
        <v>363</v>
      </c>
      <c r="T832" s="66" t="str">
        <f t="shared" si="239"/>
        <v>0.00</v>
      </c>
      <c r="U832" s="66">
        <f t="shared" si="240"/>
        <v>-1</v>
      </c>
      <c r="V832" s="66">
        <f t="shared" si="241"/>
        <v>147.96000000000009</v>
      </c>
      <c r="W832" s="66">
        <f t="shared" si="242"/>
        <v>1731.5</v>
      </c>
      <c r="X832" s="20">
        <f t="shared" si="243"/>
        <v>8.5451920300317702E-2</v>
      </c>
      <c r="Y832" s="67">
        <f t="shared" si="244"/>
        <v>1.4796000000000009</v>
      </c>
      <c r="Z832" s="68">
        <f t="shared" si="245"/>
        <v>14796.000000000009</v>
      </c>
      <c r="AA832" s="65" t="s">
        <v>52</v>
      </c>
      <c r="AU832" s="23">
        <f t="shared" si="246"/>
        <v>-1</v>
      </c>
      <c r="AV832" s="23" t="str">
        <f t="shared" si="246"/>
        <v/>
      </c>
      <c r="AW832" s="23" t="str">
        <f t="shared" si="246"/>
        <v/>
      </c>
      <c r="AX832" s="23" t="str">
        <f t="shared" si="246"/>
        <v/>
      </c>
      <c r="AY832" s="23" t="str">
        <f t="shared" si="246"/>
        <v/>
      </c>
      <c r="AZ832" s="23"/>
      <c r="BA832" s="25">
        <v>11.2</v>
      </c>
      <c r="BB832" s="25">
        <v>12.1</v>
      </c>
      <c r="BC832" s="25">
        <f t="shared" si="248"/>
        <v>11.1</v>
      </c>
      <c r="BD832" s="25">
        <f>0.93*(BB832-1)+1</f>
        <v>11.323</v>
      </c>
      <c r="BE832" t="s">
        <v>970</v>
      </c>
      <c r="BF832" s="55">
        <f t="shared" si="237"/>
        <v>0</v>
      </c>
      <c r="BG832" s="66"/>
      <c r="BH832" s="66"/>
      <c r="BI832" s="25"/>
      <c r="BJ832" s="25"/>
      <c r="BK832" s="20"/>
      <c r="BL832" s="24"/>
      <c r="BM832" s="25"/>
      <c r="BN832" s="25"/>
      <c r="BO832" s="25"/>
      <c r="BP832" s="126"/>
    </row>
    <row r="833" spans="1:68" x14ac:dyDescent="0.2">
      <c r="A833" s="56">
        <v>45494</v>
      </c>
      <c r="B833" s="60" t="s">
        <v>892</v>
      </c>
      <c r="C833" s="24" t="s">
        <v>1502</v>
      </c>
      <c r="D833" s="24" t="s">
        <v>577</v>
      </c>
      <c r="F833" s="74" t="s">
        <v>51</v>
      </c>
      <c r="G833" s="74" t="s">
        <v>103</v>
      </c>
      <c r="H833" s="24" t="s">
        <v>85</v>
      </c>
      <c r="I833" s="24">
        <v>7</v>
      </c>
      <c r="J833" s="24">
        <v>5</v>
      </c>
      <c r="K833" s="24" t="s">
        <v>1503</v>
      </c>
      <c r="L833" s="122">
        <v>2</v>
      </c>
      <c r="M833" s="74" t="s">
        <v>105</v>
      </c>
      <c r="N833" s="60" t="s">
        <v>7</v>
      </c>
      <c r="R833" s="25">
        <v>3</v>
      </c>
      <c r="S833" s="83" t="s">
        <v>363</v>
      </c>
      <c r="T833" s="66" t="str">
        <f t="shared" si="239"/>
        <v>0.00</v>
      </c>
      <c r="U833" s="66">
        <f t="shared" si="240"/>
        <v>-2</v>
      </c>
      <c r="V833" s="66">
        <f t="shared" si="241"/>
        <v>145.96000000000009</v>
      </c>
      <c r="W833" s="66">
        <f t="shared" si="242"/>
        <v>1733.5</v>
      </c>
      <c r="X833" s="20">
        <f t="shared" si="243"/>
        <v>8.4199596192673837E-2</v>
      </c>
      <c r="Y833" s="67">
        <f t="shared" si="244"/>
        <v>1.4596000000000009</v>
      </c>
      <c r="Z833" s="68">
        <f t="shared" si="245"/>
        <v>14596.000000000009</v>
      </c>
      <c r="AA833" s="65" t="s">
        <v>52</v>
      </c>
      <c r="AB833" s="66" t="str">
        <f>IF((AI833="W"),ROUND((Z833*T833),2),"0.00")</f>
        <v>0.00</v>
      </c>
      <c r="AC833" s="66">
        <f>-$L833+AB833</f>
        <v>-2</v>
      </c>
      <c r="AD833" s="66">
        <f>AC833+AD831</f>
        <v>-2</v>
      </c>
      <c r="AE833" s="66">
        <f>T833+AE831</f>
        <v>0</v>
      </c>
      <c r="AF833" s="20" t="e">
        <f>SUM(AD833/AE833)</f>
        <v>#DIV/0!</v>
      </c>
      <c r="AG833" s="67">
        <f>AD833/100</f>
        <v>-0.02</v>
      </c>
      <c r="AH833" s="68">
        <f>AD833*100</f>
        <v>-200</v>
      </c>
      <c r="AI833" s="65" t="s">
        <v>52</v>
      </c>
      <c r="AJ833" s="66" t="str">
        <f>IF((AQ833="W"),ROUND((AH833*AB833),2),"0.00")</f>
        <v>0.00</v>
      </c>
      <c r="AK833" s="66">
        <f>-$L833+AJ833</f>
        <v>-2</v>
      </c>
      <c r="AL833" s="66">
        <f>AK833+AL831</f>
        <v>-2</v>
      </c>
      <c r="AM833" s="66">
        <f>AB833+AM831</f>
        <v>0</v>
      </c>
      <c r="AN833" s="20" t="e">
        <f>SUM(AL833/AM833)</f>
        <v>#DIV/0!</v>
      </c>
      <c r="AO833" s="67">
        <f>AL833/100</f>
        <v>-0.02</v>
      </c>
      <c r="AP833" s="68">
        <f>AL833*100</f>
        <v>-200</v>
      </c>
      <c r="AQ833" s="65" t="s">
        <v>52</v>
      </c>
      <c r="AR833" s="66" t="str">
        <f>IF((AY833="W"),ROUND((AP833*AJ833),2),"0.00")</f>
        <v>0.00</v>
      </c>
      <c r="AS833" s="66">
        <f>-$L833+AR833</f>
        <v>-2</v>
      </c>
      <c r="AT833" s="66">
        <f>AS833+AT831</f>
        <v>-2</v>
      </c>
      <c r="AU833" s="23">
        <f t="shared" si="246"/>
        <v>-2</v>
      </c>
      <c r="AV833" s="23" t="str">
        <f t="shared" si="246"/>
        <v/>
      </c>
      <c r="AW833" s="23" t="str">
        <f t="shared" si="246"/>
        <v/>
      </c>
      <c r="AX833" s="23" t="str">
        <f t="shared" si="246"/>
        <v/>
      </c>
      <c r="AY833" s="23" t="str">
        <f t="shared" si="246"/>
        <v/>
      </c>
      <c r="AZ833" s="23"/>
      <c r="BA833" s="25">
        <v>3.3</v>
      </c>
      <c r="BB833" s="25">
        <v>3.25</v>
      </c>
      <c r="BC833" s="25">
        <f t="shared" si="248"/>
        <v>4.5</v>
      </c>
      <c r="BD833" s="25">
        <f>0.93*(BB833-1)+1</f>
        <v>3.0925000000000002</v>
      </c>
      <c r="BE833" t="s">
        <v>970</v>
      </c>
      <c r="BF833" s="55">
        <f t="shared" si="237"/>
        <v>0</v>
      </c>
      <c r="BG833" s="66"/>
      <c r="BH833" s="66"/>
      <c r="BI833" s="25"/>
      <c r="BJ833" s="25"/>
      <c r="BK833" s="20"/>
      <c r="BL833" s="24"/>
      <c r="BM833" s="25"/>
      <c r="BN833" s="25"/>
      <c r="BO833" s="25"/>
      <c r="BP833" s="126"/>
    </row>
    <row r="834" spans="1:68" x14ac:dyDescent="0.2">
      <c r="A834" s="56">
        <v>45496</v>
      </c>
      <c r="B834" s="60" t="s">
        <v>892</v>
      </c>
      <c r="C834" s="24" t="s">
        <v>1504</v>
      </c>
      <c r="D834" s="24" t="s">
        <v>584</v>
      </c>
      <c r="F834" s="74" t="s">
        <v>51</v>
      </c>
      <c r="G834" s="74" t="s">
        <v>103</v>
      </c>
      <c r="H834" s="24" t="s">
        <v>351</v>
      </c>
      <c r="I834" s="24">
        <v>6</v>
      </c>
      <c r="J834" s="24">
        <v>1</v>
      </c>
      <c r="K834" s="24" t="s">
        <v>1505</v>
      </c>
      <c r="L834" s="122">
        <v>2</v>
      </c>
      <c r="M834" s="74" t="s">
        <v>105</v>
      </c>
      <c r="N834" s="60" t="s">
        <v>6</v>
      </c>
      <c r="R834" s="25">
        <v>4</v>
      </c>
      <c r="S834" s="83" t="s">
        <v>363</v>
      </c>
      <c r="T834" s="66" t="str">
        <f t="shared" si="239"/>
        <v>0.00</v>
      </c>
      <c r="U834" s="66">
        <f t="shared" si="240"/>
        <v>-2</v>
      </c>
      <c r="V834" s="66">
        <f t="shared" si="241"/>
        <v>143.96000000000009</v>
      </c>
      <c r="W834" s="66">
        <f t="shared" si="242"/>
        <v>1735.5</v>
      </c>
      <c r="X834" s="20">
        <f t="shared" si="243"/>
        <v>8.2950158455776482E-2</v>
      </c>
      <c r="Y834" s="67">
        <f t="shared" si="244"/>
        <v>1.4396000000000009</v>
      </c>
      <c r="Z834" s="68">
        <f t="shared" si="245"/>
        <v>14396.000000000009</v>
      </c>
      <c r="AA834" s="65" t="s">
        <v>52</v>
      </c>
      <c r="AU834" s="23">
        <f t="shared" ref="AU834:AY865" si="251">IF($G834=AU$2,$U834,"")</f>
        <v>-2</v>
      </c>
      <c r="AV834" s="23" t="str">
        <f t="shared" si="251"/>
        <v/>
      </c>
      <c r="AW834" s="23" t="str">
        <f t="shared" si="251"/>
        <v/>
      </c>
      <c r="AX834" s="23" t="str">
        <f t="shared" si="251"/>
        <v/>
      </c>
      <c r="AY834" s="23" t="str">
        <f t="shared" si="251"/>
        <v/>
      </c>
      <c r="AZ834" s="23"/>
      <c r="BA834" s="25">
        <v>3.2</v>
      </c>
      <c r="BB834" s="25">
        <v>3.17</v>
      </c>
      <c r="BC834" s="25">
        <f t="shared" si="248"/>
        <v>4.34</v>
      </c>
      <c r="BD834" s="25">
        <f>0.93*(BB834-1)+1</f>
        <v>3.0181</v>
      </c>
      <c r="BE834" t="s">
        <v>969</v>
      </c>
      <c r="BF834" s="55">
        <f t="shared" ref="BF834:BF872" si="252">U834-SUM(AU834:AY834)</f>
        <v>0</v>
      </c>
      <c r="BG834" s="66"/>
      <c r="BH834" s="66"/>
      <c r="BI834" s="25"/>
      <c r="BJ834" s="25"/>
      <c r="BK834" s="20"/>
      <c r="BL834" s="24"/>
      <c r="BM834" s="25"/>
      <c r="BN834" s="25"/>
      <c r="BO834" s="25"/>
      <c r="BP834" s="126"/>
    </row>
    <row r="835" spans="1:68" x14ac:dyDescent="0.2">
      <c r="A835" s="56">
        <v>45497</v>
      </c>
      <c r="B835" s="60" t="s">
        <v>892</v>
      </c>
      <c r="C835" s="24" t="s">
        <v>1511</v>
      </c>
      <c r="D835" s="24" t="s">
        <v>397</v>
      </c>
      <c r="F835" s="74" t="s">
        <v>51</v>
      </c>
      <c r="G835" s="74" t="s">
        <v>103</v>
      </c>
      <c r="H835" s="24" t="s">
        <v>746</v>
      </c>
      <c r="I835" s="24">
        <v>1</v>
      </c>
      <c r="J835" s="24">
        <v>13</v>
      </c>
      <c r="K835" s="24" t="s">
        <v>1512</v>
      </c>
      <c r="L835" s="122">
        <v>1</v>
      </c>
      <c r="M835" s="74" t="s">
        <v>105</v>
      </c>
      <c r="N835" s="60" t="s">
        <v>6</v>
      </c>
      <c r="R835" s="25">
        <v>8</v>
      </c>
      <c r="S835" s="83" t="s">
        <v>363</v>
      </c>
      <c r="T835" s="66" t="str">
        <f t="shared" si="239"/>
        <v>0.00</v>
      </c>
      <c r="U835" s="66">
        <f t="shared" si="240"/>
        <v>-1</v>
      </c>
      <c r="V835" s="66">
        <f t="shared" si="241"/>
        <v>142.96000000000009</v>
      </c>
      <c r="W835" s="66">
        <f t="shared" si="242"/>
        <v>1736.5</v>
      </c>
      <c r="X835" s="20">
        <f t="shared" si="243"/>
        <v>8.232651885977546E-2</v>
      </c>
      <c r="Y835" s="67">
        <f t="shared" si="244"/>
        <v>1.4296000000000009</v>
      </c>
      <c r="Z835" s="68">
        <f t="shared" si="245"/>
        <v>14296.000000000009</v>
      </c>
      <c r="AA835" s="65" t="s">
        <v>52</v>
      </c>
      <c r="AU835" s="23">
        <f t="shared" si="251"/>
        <v>-1</v>
      </c>
      <c r="AV835" s="23" t="str">
        <f t="shared" si="251"/>
        <v/>
      </c>
      <c r="AW835" s="23" t="str">
        <f t="shared" si="251"/>
        <v/>
      </c>
      <c r="AX835" s="23" t="str">
        <f t="shared" si="251"/>
        <v/>
      </c>
      <c r="AY835" s="23" t="str">
        <f t="shared" si="251"/>
        <v/>
      </c>
      <c r="AZ835" s="23"/>
      <c r="BA835" s="25">
        <v>10</v>
      </c>
      <c r="BB835" s="25">
        <v>10</v>
      </c>
      <c r="BC835" s="25">
        <f t="shared" si="248"/>
        <v>9</v>
      </c>
      <c r="BD835" s="25">
        <f>0.93*(BB835-1)+1</f>
        <v>9.370000000000001</v>
      </c>
      <c r="BE835" t="s">
        <v>970</v>
      </c>
      <c r="BF835" s="55">
        <f t="shared" si="252"/>
        <v>0</v>
      </c>
      <c r="BG835" s="66"/>
      <c r="BH835" s="66"/>
      <c r="BI835" s="25"/>
      <c r="BJ835" s="25"/>
      <c r="BK835" s="20"/>
      <c r="BL835" s="24"/>
      <c r="BM835" s="25"/>
      <c r="BN835" s="25"/>
      <c r="BO835" s="25"/>
      <c r="BP835" s="126"/>
    </row>
    <row r="836" spans="1:68" x14ac:dyDescent="0.2">
      <c r="A836" s="56">
        <v>45497</v>
      </c>
      <c r="B836" s="60" t="s">
        <v>892</v>
      </c>
      <c r="C836" s="24" t="s">
        <v>1511</v>
      </c>
      <c r="D836" s="24" t="s">
        <v>397</v>
      </c>
      <c r="F836" s="74" t="s">
        <v>51</v>
      </c>
      <c r="G836" s="74" t="s">
        <v>103</v>
      </c>
      <c r="H836" s="24" t="s">
        <v>746</v>
      </c>
      <c r="I836" s="24">
        <v>1</v>
      </c>
      <c r="J836" s="24">
        <v>13</v>
      </c>
      <c r="K836" s="24" t="s">
        <v>1512</v>
      </c>
      <c r="L836" s="122">
        <v>1</v>
      </c>
      <c r="M836" s="74" t="s">
        <v>105</v>
      </c>
      <c r="N836" s="60" t="s">
        <v>7</v>
      </c>
      <c r="R836" s="25">
        <v>2.6</v>
      </c>
      <c r="S836" s="83" t="s">
        <v>363</v>
      </c>
      <c r="T836" s="66" t="str">
        <f t="shared" si="239"/>
        <v>0.00</v>
      </c>
      <c r="U836" s="66">
        <f t="shared" si="240"/>
        <v>-1</v>
      </c>
      <c r="V836" s="66">
        <f t="shared" si="241"/>
        <v>141.96000000000009</v>
      </c>
      <c r="W836" s="66">
        <f t="shared" si="242"/>
        <v>1737.5</v>
      </c>
      <c r="X836" s="20">
        <f t="shared" si="243"/>
        <v>8.1703597122302213E-2</v>
      </c>
      <c r="Y836" s="67">
        <f t="shared" si="244"/>
        <v>1.4196000000000009</v>
      </c>
      <c r="Z836" s="68">
        <f t="shared" si="245"/>
        <v>14196.000000000009</v>
      </c>
      <c r="AA836" s="65" t="s">
        <v>52</v>
      </c>
      <c r="AU836" s="23">
        <f t="shared" si="251"/>
        <v>-1</v>
      </c>
      <c r="AV836" s="23" t="str">
        <f t="shared" si="251"/>
        <v/>
      </c>
      <c r="AW836" s="23" t="str">
        <f t="shared" si="251"/>
        <v/>
      </c>
      <c r="AX836" s="23" t="str">
        <f t="shared" si="251"/>
        <v/>
      </c>
      <c r="AY836" s="23" t="str">
        <f t="shared" si="251"/>
        <v/>
      </c>
      <c r="AZ836" s="23"/>
      <c r="BA836" s="25">
        <v>2.2000000000000002</v>
      </c>
      <c r="BB836" s="25">
        <v>3</v>
      </c>
      <c r="BC836" s="25">
        <f t="shared" si="248"/>
        <v>2</v>
      </c>
      <c r="BD836" s="25">
        <f>0.93*(BB836-1)+1</f>
        <v>2.8600000000000003</v>
      </c>
      <c r="BE836" t="s">
        <v>970</v>
      </c>
      <c r="BF836" s="55">
        <f t="shared" si="252"/>
        <v>0</v>
      </c>
      <c r="BG836" s="66"/>
      <c r="BH836" s="66"/>
      <c r="BI836" s="25"/>
      <c r="BJ836" s="25"/>
      <c r="BK836" s="20"/>
      <c r="BL836" s="24"/>
      <c r="BM836" s="25"/>
      <c r="BN836" s="25"/>
      <c r="BO836" s="25"/>
      <c r="BP836" s="126"/>
    </row>
    <row r="837" spans="1:68" x14ac:dyDescent="0.2">
      <c r="A837" s="56">
        <v>45497</v>
      </c>
      <c r="B837" s="60" t="s">
        <v>892</v>
      </c>
      <c r="C837" s="24" t="s">
        <v>1518</v>
      </c>
      <c r="D837" s="24" t="s">
        <v>397</v>
      </c>
      <c r="F837" s="74" t="s">
        <v>51</v>
      </c>
      <c r="G837" s="74" t="s">
        <v>103</v>
      </c>
      <c r="H837" s="24" t="s">
        <v>55</v>
      </c>
      <c r="I837" s="24">
        <v>6</v>
      </c>
      <c r="J837" s="24">
        <v>10</v>
      </c>
      <c r="K837" s="27" t="s">
        <v>1516</v>
      </c>
      <c r="L837" s="122">
        <v>1</v>
      </c>
      <c r="M837" s="74" t="s">
        <v>931</v>
      </c>
      <c r="N837" s="60" t="s">
        <v>6</v>
      </c>
      <c r="R837" s="25">
        <v>8.3000000000000007</v>
      </c>
      <c r="S837" s="83" t="s">
        <v>371</v>
      </c>
      <c r="T837" s="66" t="str">
        <f t="shared" si="239"/>
        <v>0.00</v>
      </c>
      <c r="U837" s="66">
        <f t="shared" si="240"/>
        <v>-1</v>
      </c>
      <c r="V837" s="66">
        <f t="shared" si="241"/>
        <v>140.96000000000009</v>
      </c>
      <c r="W837" s="66">
        <f t="shared" si="242"/>
        <v>1738.5</v>
      </c>
      <c r="X837" s="20">
        <f t="shared" si="243"/>
        <v>8.1081392004601724E-2</v>
      </c>
      <c r="Y837" s="67">
        <f t="shared" si="244"/>
        <v>1.4096000000000009</v>
      </c>
      <c r="Z837" s="68">
        <f t="shared" si="245"/>
        <v>14096.000000000009</v>
      </c>
      <c r="AA837" s="65" t="s">
        <v>52</v>
      </c>
      <c r="AU837" s="23">
        <f t="shared" si="251"/>
        <v>-1</v>
      </c>
      <c r="AV837" s="23" t="str">
        <f t="shared" si="251"/>
        <v/>
      </c>
      <c r="AW837" s="23" t="str">
        <f t="shared" si="251"/>
        <v/>
      </c>
      <c r="AX837" s="23" t="str">
        <f t="shared" si="251"/>
        <v/>
      </c>
      <c r="AY837" s="23" t="str">
        <f t="shared" si="251"/>
        <v/>
      </c>
      <c r="AZ837" s="23"/>
      <c r="BA837" s="25">
        <v>8.3000000000000007</v>
      </c>
      <c r="BB837" s="25">
        <v>8.0399999999999991</v>
      </c>
      <c r="BC837" s="25">
        <f t="shared" si="248"/>
        <v>7.0399999999999991</v>
      </c>
      <c r="BD837" s="25">
        <f t="shared" ref="BD837:BD839" si="253">0.93*(BB837-1)+1</f>
        <v>7.5471999999999992</v>
      </c>
      <c r="BE837" t="s">
        <v>970</v>
      </c>
      <c r="BF837" s="55">
        <f t="shared" si="252"/>
        <v>0</v>
      </c>
      <c r="BG837" s="66"/>
      <c r="BH837" s="66"/>
      <c r="BI837" s="25"/>
      <c r="BJ837" s="25"/>
      <c r="BK837" s="20"/>
      <c r="BL837" s="24"/>
      <c r="BM837" s="25"/>
      <c r="BN837" s="25"/>
      <c r="BO837" s="25"/>
      <c r="BP837" s="126"/>
    </row>
    <row r="838" spans="1:68" x14ac:dyDescent="0.2">
      <c r="A838" s="56">
        <v>45497</v>
      </c>
      <c r="B838" s="60" t="s">
        <v>892</v>
      </c>
      <c r="C838" s="24" t="s">
        <v>1518</v>
      </c>
      <c r="D838" s="24" t="s">
        <v>397</v>
      </c>
      <c r="F838" s="74" t="s">
        <v>51</v>
      </c>
      <c r="G838" s="74" t="s">
        <v>103</v>
      </c>
      <c r="H838" s="24" t="s">
        <v>55</v>
      </c>
      <c r="I838" s="24">
        <v>8</v>
      </c>
      <c r="J838" s="24">
        <v>15</v>
      </c>
      <c r="K838" s="87" t="s">
        <v>1517</v>
      </c>
      <c r="L838" s="122">
        <v>1</v>
      </c>
      <c r="M838" s="74" t="s">
        <v>931</v>
      </c>
      <c r="N838" s="60" t="s">
        <v>6</v>
      </c>
      <c r="R838" s="25">
        <v>6.1</v>
      </c>
      <c r="S838" s="83" t="s">
        <v>373</v>
      </c>
      <c r="T838" s="66" t="str">
        <f t="shared" si="239"/>
        <v>0.00</v>
      </c>
      <c r="U838" s="66">
        <f t="shared" si="240"/>
        <v>-1</v>
      </c>
      <c r="V838" s="66">
        <f t="shared" si="241"/>
        <v>139.96000000000009</v>
      </c>
      <c r="W838" s="66">
        <f t="shared" si="242"/>
        <v>1739.5</v>
      </c>
      <c r="X838" s="20">
        <f t="shared" si="243"/>
        <v>8.0459902270767519E-2</v>
      </c>
      <c r="Y838" s="67">
        <f t="shared" si="244"/>
        <v>1.3996000000000008</v>
      </c>
      <c r="Z838" s="68">
        <f t="shared" si="245"/>
        <v>13996.000000000009</v>
      </c>
      <c r="AA838" s="65" t="s">
        <v>52</v>
      </c>
      <c r="AU838" s="23">
        <f t="shared" si="251"/>
        <v>-1</v>
      </c>
      <c r="AV838" s="23" t="str">
        <f t="shared" si="251"/>
        <v/>
      </c>
      <c r="AW838" s="23" t="str">
        <f t="shared" si="251"/>
        <v/>
      </c>
      <c r="AX838" s="23" t="str">
        <f t="shared" si="251"/>
        <v/>
      </c>
      <c r="AY838" s="23" t="str">
        <f t="shared" si="251"/>
        <v/>
      </c>
      <c r="AZ838" s="23"/>
      <c r="BA838" s="25">
        <v>6.1</v>
      </c>
      <c r="BB838" s="25">
        <v>6.4</v>
      </c>
      <c r="BC838" s="25">
        <f t="shared" si="248"/>
        <v>5.4</v>
      </c>
      <c r="BD838" s="25">
        <f t="shared" si="253"/>
        <v>6.0220000000000002</v>
      </c>
      <c r="BE838" t="s">
        <v>970</v>
      </c>
      <c r="BF838" s="55">
        <f t="shared" si="252"/>
        <v>0</v>
      </c>
      <c r="BG838" s="66"/>
      <c r="BH838" s="66"/>
      <c r="BI838" s="25"/>
      <c r="BJ838" s="25"/>
      <c r="BK838" s="20"/>
      <c r="BL838" s="24"/>
      <c r="BM838" s="25"/>
      <c r="BN838" s="25"/>
      <c r="BO838" s="25"/>
      <c r="BP838" s="126"/>
    </row>
    <row r="839" spans="1:68" x14ac:dyDescent="0.2">
      <c r="A839" s="56">
        <v>45498</v>
      </c>
      <c r="B839" s="60" t="s">
        <v>892</v>
      </c>
      <c r="C839" s="24" t="s">
        <v>1522</v>
      </c>
      <c r="D839" s="24" t="s">
        <v>398</v>
      </c>
      <c r="F839" s="74" t="s">
        <v>51</v>
      </c>
      <c r="G839" s="74" t="s">
        <v>103</v>
      </c>
      <c r="H839" s="24" t="s">
        <v>173</v>
      </c>
      <c r="I839" s="24">
        <v>1</v>
      </c>
      <c r="J839" s="24">
        <v>10</v>
      </c>
      <c r="K839" s="24" t="s">
        <v>1523</v>
      </c>
      <c r="L839" s="122">
        <v>1</v>
      </c>
      <c r="M839" s="74" t="s">
        <v>931</v>
      </c>
      <c r="N839" s="60" t="s">
        <v>6</v>
      </c>
      <c r="R839" s="25">
        <v>6.1</v>
      </c>
      <c r="S839" s="83" t="s">
        <v>363</v>
      </c>
      <c r="T839" s="66" t="str">
        <f t="shared" si="239"/>
        <v>0.00</v>
      </c>
      <c r="U839" s="66">
        <f t="shared" si="240"/>
        <v>-1</v>
      </c>
      <c r="V839" s="66">
        <f t="shared" si="241"/>
        <v>138.96000000000009</v>
      </c>
      <c r="W839" s="66">
        <f t="shared" si="242"/>
        <v>1740.5</v>
      </c>
      <c r="X839" s="20">
        <f t="shared" si="243"/>
        <v>7.9839126687733464E-2</v>
      </c>
      <c r="Y839" s="67">
        <f t="shared" si="244"/>
        <v>1.3896000000000008</v>
      </c>
      <c r="Z839" s="68">
        <f t="shared" si="245"/>
        <v>13896.000000000009</v>
      </c>
      <c r="AA839" s="65" t="s">
        <v>52</v>
      </c>
      <c r="AU839" s="23">
        <f t="shared" si="251"/>
        <v>-1</v>
      </c>
      <c r="AV839" s="23" t="str">
        <f t="shared" si="251"/>
        <v/>
      </c>
      <c r="AW839" s="23" t="str">
        <f t="shared" si="251"/>
        <v/>
      </c>
      <c r="AX839" s="23" t="str">
        <f t="shared" si="251"/>
        <v/>
      </c>
      <c r="AY839" s="23" t="str">
        <f t="shared" si="251"/>
        <v/>
      </c>
      <c r="AZ839" s="23"/>
      <c r="BA839" s="25">
        <v>6.1</v>
      </c>
      <c r="BB839" s="25">
        <v>5.95</v>
      </c>
      <c r="BC839" s="25">
        <f t="shared" si="248"/>
        <v>4.95</v>
      </c>
      <c r="BD839" s="25">
        <f t="shared" si="253"/>
        <v>5.6035000000000004</v>
      </c>
      <c r="BE839" t="s">
        <v>969</v>
      </c>
      <c r="BF839" s="55">
        <f t="shared" si="252"/>
        <v>0</v>
      </c>
      <c r="BG839" s="66"/>
      <c r="BH839" s="66"/>
      <c r="BI839" s="25"/>
      <c r="BJ839" s="25"/>
      <c r="BK839" s="20"/>
      <c r="BL839" s="24"/>
      <c r="BM839" s="25"/>
      <c r="BN839" s="25"/>
      <c r="BO839" s="25"/>
      <c r="BP839" s="126"/>
    </row>
    <row r="840" spans="1:68" x14ac:dyDescent="0.2">
      <c r="A840" s="56">
        <v>45499</v>
      </c>
      <c r="B840" s="60" t="s">
        <v>892</v>
      </c>
      <c r="C840" s="24" t="s">
        <v>1527</v>
      </c>
      <c r="D840" s="24" t="s">
        <v>562</v>
      </c>
      <c r="F840" s="74" t="s">
        <v>51</v>
      </c>
      <c r="G840" s="74" t="s">
        <v>103</v>
      </c>
      <c r="H840" s="24" t="s">
        <v>1528</v>
      </c>
      <c r="I840" s="61" t="s">
        <v>1529</v>
      </c>
      <c r="J840" s="61" t="s">
        <v>1530</v>
      </c>
      <c r="K840" s="24" t="s">
        <v>1531</v>
      </c>
      <c r="L840" s="122">
        <v>2</v>
      </c>
      <c r="M840" s="74" t="s">
        <v>105</v>
      </c>
      <c r="N840" s="60" t="s">
        <v>73</v>
      </c>
      <c r="R840" s="25">
        <v>7.4</v>
      </c>
      <c r="S840" s="83" t="s">
        <v>363</v>
      </c>
      <c r="T840" s="66" t="str">
        <f t="shared" si="239"/>
        <v>0.00</v>
      </c>
      <c r="U840" s="66">
        <f t="shared" si="240"/>
        <v>-2</v>
      </c>
      <c r="V840" s="66">
        <f t="shared" si="241"/>
        <v>136.96000000000009</v>
      </c>
      <c r="W840" s="66">
        <f t="shared" si="242"/>
        <v>1742.5</v>
      </c>
      <c r="X840" s="20">
        <f t="shared" si="243"/>
        <v>7.8599713055954146E-2</v>
      </c>
      <c r="Y840" s="67">
        <f t="shared" si="244"/>
        <v>1.369600000000001</v>
      </c>
      <c r="Z840" s="68">
        <f t="shared" si="245"/>
        <v>13696.000000000009</v>
      </c>
      <c r="AA840" s="65" t="s">
        <v>52</v>
      </c>
      <c r="AB840" s="66" t="str">
        <f>IF((AI840="W"),ROUND((Z840*T840),2),"0.00")</f>
        <v>0.00</v>
      </c>
      <c r="AC840" s="66">
        <f>-$L840+AB840</f>
        <v>-2</v>
      </c>
      <c r="AD840" s="66" t="e">
        <f>AC840+#REF!</f>
        <v>#REF!</v>
      </c>
      <c r="AE840" s="66" t="e">
        <f>T840+#REF!</f>
        <v>#REF!</v>
      </c>
      <c r="AF840" s="20" t="e">
        <f>SUM(AD840/AE840)</f>
        <v>#REF!</v>
      </c>
      <c r="AG840" s="67" t="e">
        <f>AD840/100</f>
        <v>#REF!</v>
      </c>
      <c r="AH840" s="68" t="e">
        <f>AD840*100</f>
        <v>#REF!</v>
      </c>
      <c r="AI840" s="65" t="s">
        <v>52</v>
      </c>
      <c r="AJ840" s="66" t="str">
        <f>IF((AQ840="W"),ROUND((AH840*AB840),2),"0.00")</f>
        <v>0.00</v>
      </c>
      <c r="AK840" s="66">
        <f>-$L840+AJ840</f>
        <v>-2</v>
      </c>
      <c r="AL840" s="66" t="e">
        <f>AK840+#REF!</f>
        <v>#REF!</v>
      </c>
      <c r="AM840" s="66" t="e">
        <f>AB840+#REF!</f>
        <v>#REF!</v>
      </c>
      <c r="AN840" s="20" t="e">
        <f>SUM(AL840/AM840)</f>
        <v>#REF!</v>
      </c>
      <c r="AO840" s="67" t="e">
        <f>AL840/100</f>
        <v>#REF!</v>
      </c>
      <c r="AP840" s="68" t="e">
        <f>AL840*100</f>
        <v>#REF!</v>
      </c>
      <c r="AQ840" s="65" t="s">
        <v>52</v>
      </c>
      <c r="AR840" s="66" t="str">
        <f>IF((AY840="W"),ROUND((AP840*AJ840),2),"0.00")</f>
        <v>0.00</v>
      </c>
      <c r="AS840" s="66">
        <f>-$L840+AR840</f>
        <v>-2</v>
      </c>
      <c r="AT840" s="66" t="e">
        <f>AS840+#REF!</f>
        <v>#REF!</v>
      </c>
      <c r="AU840" s="23">
        <f t="shared" si="251"/>
        <v>-2</v>
      </c>
      <c r="AV840" s="23" t="str">
        <f t="shared" si="251"/>
        <v/>
      </c>
      <c r="AW840" s="23" t="str">
        <f t="shared" si="251"/>
        <v/>
      </c>
      <c r="AX840" s="23" t="str">
        <f t="shared" si="251"/>
        <v/>
      </c>
      <c r="AY840" s="23" t="str">
        <f t="shared" si="251"/>
        <v/>
      </c>
      <c r="AZ840" s="23"/>
      <c r="BA840" s="25">
        <v>0</v>
      </c>
      <c r="BB840" s="25">
        <v>0</v>
      </c>
      <c r="BC840" s="25">
        <f t="shared" si="248"/>
        <v>-2</v>
      </c>
      <c r="BD840" s="25">
        <f>0.94*(BB840-1)+1</f>
        <v>6.0000000000000053E-2</v>
      </c>
      <c r="BE840" t="s">
        <v>970</v>
      </c>
      <c r="BF840" s="55">
        <f t="shared" si="252"/>
        <v>0</v>
      </c>
      <c r="BG840" s="66"/>
      <c r="BH840" s="66"/>
      <c r="BI840" s="25"/>
      <c r="BJ840" s="25"/>
      <c r="BK840" s="20"/>
      <c r="BL840" s="24"/>
      <c r="BM840" s="25"/>
      <c r="BN840" s="25"/>
      <c r="BO840" s="25"/>
      <c r="BP840" s="126"/>
    </row>
    <row r="841" spans="1:68" x14ac:dyDescent="0.2">
      <c r="A841" s="56">
        <v>45500</v>
      </c>
      <c r="B841" s="60" t="s">
        <v>892</v>
      </c>
      <c r="C841" s="24" t="s">
        <v>1536</v>
      </c>
      <c r="D841" s="24" t="s">
        <v>573</v>
      </c>
      <c r="F841" s="74" t="s">
        <v>51</v>
      </c>
      <c r="G841" s="74" t="s">
        <v>103</v>
      </c>
      <c r="H841" s="24" t="s">
        <v>78</v>
      </c>
      <c r="I841" s="24">
        <v>3</v>
      </c>
      <c r="J841" s="24">
        <v>5</v>
      </c>
      <c r="K841" s="26" t="s">
        <v>1534</v>
      </c>
      <c r="L841" s="122">
        <v>2</v>
      </c>
      <c r="M841" s="74" t="s">
        <v>105</v>
      </c>
      <c r="N841" s="60" t="s">
        <v>6</v>
      </c>
      <c r="R841" s="25">
        <v>4.4000000000000004</v>
      </c>
      <c r="S841" s="83" t="s">
        <v>372</v>
      </c>
      <c r="T841" s="66">
        <f t="shared" si="239"/>
        <v>8.8000000000000007</v>
      </c>
      <c r="U841" s="66">
        <f t="shared" si="240"/>
        <v>6.8000000000000007</v>
      </c>
      <c r="V841" s="66">
        <f t="shared" si="241"/>
        <v>143.7600000000001</v>
      </c>
      <c r="W841" s="66">
        <f t="shared" si="242"/>
        <v>1744.5</v>
      </c>
      <c r="X841" s="20">
        <f t="shared" si="243"/>
        <v>8.240756663800522E-2</v>
      </c>
      <c r="Y841" s="67">
        <f t="shared" si="244"/>
        <v>1.4376000000000011</v>
      </c>
      <c r="Z841" s="68">
        <f t="shared" si="245"/>
        <v>14376.000000000011</v>
      </c>
      <c r="AA841" s="65" t="s">
        <v>53</v>
      </c>
      <c r="AU841" s="23">
        <f t="shared" si="251"/>
        <v>6.8000000000000007</v>
      </c>
      <c r="AV841" s="23" t="str">
        <f t="shared" si="251"/>
        <v/>
      </c>
      <c r="AW841" s="23" t="str">
        <f t="shared" si="251"/>
        <v/>
      </c>
      <c r="AX841" s="23" t="str">
        <f t="shared" si="251"/>
        <v/>
      </c>
      <c r="AY841" s="23" t="str">
        <f t="shared" si="251"/>
        <v/>
      </c>
      <c r="AZ841" s="23"/>
      <c r="BA841" s="25">
        <v>3.3</v>
      </c>
      <c r="BB841" s="25">
        <v>3.65</v>
      </c>
      <c r="BC841" s="25">
        <f t="shared" si="248"/>
        <v>5.3</v>
      </c>
      <c r="BD841" s="25">
        <f t="shared" ref="BD841:BD848" si="254">0.93*(BB841-1)+1</f>
        <v>3.4645000000000001</v>
      </c>
      <c r="BE841" t="s">
        <v>969</v>
      </c>
      <c r="BF841" s="55">
        <f t="shared" si="252"/>
        <v>0</v>
      </c>
      <c r="BG841" s="66"/>
      <c r="BH841" s="66"/>
      <c r="BI841" s="25"/>
      <c r="BJ841" s="25"/>
      <c r="BK841" s="20"/>
      <c r="BL841" s="24"/>
      <c r="BM841" s="25"/>
      <c r="BN841" s="25"/>
      <c r="BO841" s="25"/>
      <c r="BP841" s="126"/>
    </row>
    <row r="842" spans="1:68" x14ac:dyDescent="0.2">
      <c r="A842" s="56">
        <v>45500</v>
      </c>
      <c r="B842" s="60" t="s">
        <v>892</v>
      </c>
      <c r="C842" s="24" t="s">
        <v>1536</v>
      </c>
      <c r="D842" s="24" t="s">
        <v>573</v>
      </c>
      <c r="F842" s="74" t="s">
        <v>51</v>
      </c>
      <c r="G842" s="74" t="s">
        <v>103</v>
      </c>
      <c r="H842" s="24" t="s">
        <v>78</v>
      </c>
      <c r="I842" s="24">
        <v>2</v>
      </c>
      <c r="J842" s="24">
        <v>2</v>
      </c>
      <c r="K842" s="27" t="s">
        <v>1533</v>
      </c>
      <c r="L842" s="122">
        <v>2</v>
      </c>
      <c r="M842" s="74" t="s">
        <v>105</v>
      </c>
      <c r="N842" s="60" t="s">
        <v>6</v>
      </c>
      <c r="R842" s="25">
        <v>2.9</v>
      </c>
      <c r="S842" s="83" t="s">
        <v>371</v>
      </c>
      <c r="T842" s="66" t="str">
        <f t="shared" si="239"/>
        <v>0.00</v>
      </c>
      <c r="U842" s="66">
        <f t="shared" si="240"/>
        <v>-2</v>
      </c>
      <c r="V842" s="66">
        <f t="shared" si="241"/>
        <v>141.7600000000001</v>
      </c>
      <c r="W842" s="66">
        <f t="shared" si="242"/>
        <v>1746.5</v>
      </c>
      <c r="X842" s="20">
        <f t="shared" si="243"/>
        <v>8.116805038648732E-2</v>
      </c>
      <c r="Y842" s="67">
        <f t="shared" si="244"/>
        <v>1.4176000000000011</v>
      </c>
      <c r="Z842" s="68">
        <f t="shared" si="245"/>
        <v>14176.000000000011</v>
      </c>
      <c r="AA842" s="65" t="s">
        <v>52</v>
      </c>
      <c r="AU842" s="23">
        <f t="shared" si="251"/>
        <v>-2</v>
      </c>
      <c r="AV842" s="23" t="str">
        <f t="shared" si="251"/>
        <v/>
      </c>
      <c r="AW842" s="23" t="str">
        <f t="shared" si="251"/>
        <v/>
      </c>
      <c r="AX842" s="23" t="str">
        <f t="shared" si="251"/>
        <v/>
      </c>
      <c r="AY842" s="23" t="str">
        <f t="shared" si="251"/>
        <v/>
      </c>
      <c r="AZ842" s="23"/>
      <c r="BA842" s="25">
        <v>2.9</v>
      </c>
      <c r="BB842" s="25">
        <v>2.82</v>
      </c>
      <c r="BC842" s="25">
        <f t="shared" si="248"/>
        <v>3.6399999999999997</v>
      </c>
      <c r="BD842" s="25">
        <f t="shared" si="254"/>
        <v>2.6925999999999997</v>
      </c>
      <c r="BE842" t="s">
        <v>969</v>
      </c>
      <c r="BF842" s="55">
        <f t="shared" si="252"/>
        <v>0</v>
      </c>
      <c r="BG842" s="66"/>
      <c r="BH842" s="66"/>
      <c r="BI842" s="25"/>
      <c r="BJ842" s="25"/>
      <c r="BK842" s="20"/>
      <c r="BL842" s="24"/>
      <c r="BM842" s="25"/>
      <c r="BN842" s="25"/>
      <c r="BO842" s="25"/>
      <c r="BP842" s="126"/>
    </row>
    <row r="843" spans="1:68" x14ac:dyDescent="0.2">
      <c r="A843" s="56">
        <v>45500</v>
      </c>
      <c r="B843" s="60" t="s">
        <v>892</v>
      </c>
      <c r="C843" s="24" t="s">
        <v>1536</v>
      </c>
      <c r="D843" s="24" t="s">
        <v>573</v>
      </c>
      <c r="F843" s="74" t="s">
        <v>51</v>
      </c>
      <c r="G843" s="74" t="s">
        <v>103</v>
      </c>
      <c r="H843" s="24" t="s">
        <v>185</v>
      </c>
      <c r="I843" s="24">
        <v>2</v>
      </c>
      <c r="J843" s="24">
        <v>6</v>
      </c>
      <c r="K843" s="24" t="s">
        <v>1535</v>
      </c>
      <c r="L843" s="122">
        <v>1</v>
      </c>
      <c r="M843" s="74" t="s">
        <v>105</v>
      </c>
      <c r="N843" s="60" t="s">
        <v>6</v>
      </c>
      <c r="R843" s="25">
        <v>12</v>
      </c>
      <c r="S843" s="83" t="s">
        <v>363</v>
      </c>
      <c r="T843" s="66" t="str">
        <f t="shared" si="239"/>
        <v>0.00</v>
      </c>
      <c r="U843" s="66">
        <f t="shared" si="240"/>
        <v>-1</v>
      </c>
      <c r="V843" s="66">
        <f t="shared" si="241"/>
        <v>140.7600000000001</v>
      </c>
      <c r="W843" s="66">
        <f t="shared" si="242"/>
        <v>1747.5</v>
      </c>
      <c r="X843" s="20">
        <f t="shared" si="243"/>
        <v>8.0549356223176022E-2</v>
      </c>
      <c r="Y843" s="67">
        <f t="shared" si="244"/>
        <v>1.4076000000000011</v>
      </c>
      <c r="Z843" s="68">
        <f t="shared" si="245"/>
        <v>14076.000000000011</v>
      </c>
      <c r="AA843" s="65" t="s">
        <v>52</v>
      </c>
      <c r="AU843" s="23">
        <f t="shared" si="251"/>
        <v>-1</v>
      </c>
      <c r="AV843" s="23" t="str">
        <f t="shared" si="251"/>
        <v/>
      </c>
      <c r="AW843" s="23" t="str">
        <f t="shared" si="251"/>
        <v/>
      </c>
      <c r="AX843" s="23" t="str">
        <f t="shared" si="251"/>
        <v/>
      </c>
      <c r="AY843" s="23" t="str">
        <f t="shared" si="251"/>
        <v/>
      </c>
      <c r="AZ843" s="23"/>
      <c r="BA843" s="25">
        <v>14.1</v>
      </c>
      <c r="BB843" s="25">
        <v>16.170000000000002</v>
      </c>
      <c r="BC843" s="25">
        <f t="shared" si="248"/>
        <v>15.170000000000002</v>
      </c>
      <c r="BD843" s="25">
        <f t="shared" si="254"/>
        <v>15.108100000000002</v>
      </c>
      <c r="BE843" t="s">
        <v>969</v>
      </c>
      <c r="BF843" s="55">
        <f t="shared" si="252"/>
        <v>0</v>
      </c>
      <c r="BG843" s="66"/>
      <c r="BH843" s="66"/>
      <c r="BI843" s="25"/>
      <c r="BJ843" s="25"/>
      <c r="BK843" s="20"/>
      <c r="BL843" s="24"/>
      <c r="BM843" s="25"/>
      <c r="BN843" s="25"/>
      <c r="BO843" s="25"/>
      <c r="BP843" s="126"/>
    </row>
    <row r="844" spans="1:68" x14ac:dyDescent="0.2">
      <c r="A844" s="56">
        <v>45500</v>
      </c>
      <c r="B844" s="60" t="s">
        <v>892</v>
      </c>
      <c r="C844" s="24" t="s">
        <v>1536</v>
      </c>
      <c r="D844" s="24" t="s">
        <v>573</v>
      </c>
      <c r="F844" s="74" t="s">
        <v>51</v>
      </c>
      <c r="G844" s="74" t="s">
        <v>103</v>
      </c>
      <c r="H844" s="24" t="s">
        <v>185</v>
      </c>
      <c r="I844" s="24">
        <v>2</v>
      </c>
      <c r="J844" s="24">
        <v>6</v>
      </c>
      <c r="K844" s="24" t="s">
        <v>1535</v>
      </c>
      <c r="L844" s="122">
        <v>1</v>
      </c>
      <c r="M844" s="74" t="s">
        <v>105</v>
      </c>
      <c r="N844" s="60" t="s">
        <v>7</v>
      </c>
      <c r="R844" s="25">
        <v>3</v>
      </c>
      <c r="S844" s="83" t="s">
        <v>363</v>
      </c>
      <c r="T844" s="66" t="str">
        <f t="shared" si="239"/>
        <v>0.00</v>
      </c>
      <c r="U844" s="66">
        <f t="shared" si="240"/>
        <v>-1</v>
      </c>
      <c r="V844" s="66">
        <f t="shared" si="241"/>
        <v>139.7600000000001</v>
      </c>
      <c r="W844" s="66">
        <f t="shared" si="242"/>
        <v>1748.5</v>
      </c>
      <c r="X844" s="20">
        <f t="shared" si="243"/>
        <v>7.9931369745496195E-2</v>
      </c>
      <c r="Y844" s="67">
        <f t="shared" si="244"/>
        <v>1.3976000000000011</v>
      </c>
      <c r="Z844" s="68">
        <f t="shared" si="245"/>
        <v>13976.000000000011</v>
      </c>
      <c r="AA844" s="65" t="s">
        <v>52</v>
      </c>
      <c r="AU844" s="23">
        <f t="shared" si="251"/>
        <v>-1</v>
      </c>
      <c r="AV844" s="23" t="str">
        <f t="shared" si="251"/>
        <v/>
      </c>
      <c r="AW844" s="23" t="str">
        <f t="shared" si="251"/>
        <v/>
      </c>
      <c r="AX844" s="23" t="str">
        <f t="shared" si="251"/>
        <v/>
      </c>
      <c r="AY844" s="23" t="str">
        <f t="shared" si="251"/>
        <v/>
      </c>
      <c r="AZ844" s="23"/>
      <c r="BA844" s="25">
        <v>2.9</v>
      </c>
      <c r="BB844" s="25">
        <v>3.4</v>
      </c>
      <c r="BC844" s="25">
        <f t="shared" si="248"/>
        <v>2.4</v>
      </c>
      <c r="BD844" s="25">
        <f t="shared" si="254"/>
        <v>3.2320000000000002</v>
      </c>
      <c r="BE844" t="s">
        <v>969</v>
      </c>
      <c r="BF844" s="55">
        <f t="shared" si="252"/>
        <v>0</v>
      </c>
      <c r="BG844" s="66"/>
      <c r="BH844" s="66"/>
      <c r="BI844" s="25"/>
      <c r="BJ844" s="25"/>
      <c r="BK844" s="20"/>
      <c r="BL844" s="24"/>
      <c r="BM844" s="25"/>
      <c r="BN844" s="25"/>
      <c r="BO844" s="25"/>
      <c r="BP844" s="126"/>
    </row>
    <row r="845" spans="1:68" x14ac:dyDescent="0.2">
      <c r="A845" s="56">
        <v>45501</v>
      </c>
      <c r="B845" s="60" t="s">
        <v>892</v>
      </c>
      <c r="C845" s="24" t="s">
        <v>1537</v>
      </c>
      <c r="D845" s="24" t="s">
        <v>577</v>
      </c>
      <c r="F845" s="74" t="s">
        <v>51</v>
      </c>
      <c r="G845" s="74" t="s">
        <v>103</v>
      </c>
      <c r="H845" s="24" t="s">
        <v>360</v>
      </c>
      <c r="I845" s="24">
        <v>2</v>
      </c>
      <c r="J845" s="24">
        <v>6</v>
      </c>
      <c r="K845" s="24" t="s">
        <v>1538</v>
      </c>
      <c r="L845" s="122">
        <v>3</v>
      </c>
      <c r="M845" s="74" t="s">
        <v>105</v>
      </c>
      <c r="N845" s="60" t="s">
        <v>6</v>
      </c>
      <c r="R845" s="25">
        <v>4</v>
      </c>
      <c r="S845" s="83" t="s">
        <v>363</v>
      </c>
      <c r="T845" s="66" t="str">
        <f t="shared" si="239"/>
        <v>0.00</v>
      </c>
      <c r="U845" s="66">
        <f t="shared" si="240"/>
        <v>-3</v>
      </c>
      <c r="V845" s="66">
        <f t="shared" si="241"/>
        <v>136.7600000000001</v>
      </c>
      <c r="W845" s="66">
        <f t="shared" si="242"/>
        <v>1751.5</v>
      </c>
      <c r="X845" s="20">
        <f t="shared" si="243"/>
        <v>7.8081644304881584E-2</v>
      </c>
      <c r="Y845" s="67">
        <f t="shared" si="244"/>
        <v>1.367600000000001</v>
      </c>
      <c r="Z845" s="68">
        <f t="shared" si="245"/>
        <v>13676.000000000011</v>
      </c>
      <c r="AA845" s="65" t="s">
        <v>52</v>
      </c>
      <c r="AU845" s="23">
        <f t="shared" si="251"/>
        <v>-3</v>
      </c>
      <c r="AV845" s="23" t="str">
        <f t="shared" si="251"/>
        <v/>
      </c>
      <c r="AW845" s="23" t="str">
        <f t="shared" si="251"/>
        <v/>
      </c>
      <c r="AX845" s="23" t="str">
        <f t="shared" si="251"/>
        <v/>
      </c>
      <c r="AY845" s="23" t="str">
        <f t="shared" si="251"/>
        <v/>
      </c>
      <c r="AZ845" s="23"/>
      <c r="BA845" s="25">
        <v>0</v>
      </c>
      <c r="BB845" s="25">
        <v>2.56</v>
      </c>
      <c r="BC845" s="25">
        <f t="shared" si="248"/>
        <v>4.68</v>
      </c>
      <c r="BD845" s="25">
        <f t="shared" si="254"/>
        <v>2.4508000000000001</v>
      </c>
      <c r="BE845" t="s">
        <v>969</v>
      </c>
      <c r="BF845" s="55">
        <f t="shared" si="252"/>
        <v>0</v>
      </c>
      <c r="BG845" s="66"/>
      <c r="BH845" s="66"/>
      <c r="BI845" s="25"/>
      <c r="BJ845" s="25"/>
      <c r="BK845" s="20"/>
      <c r="BL845" s="24"/>
      <c r="BM845" s="25"/>
      <c r="BN845" s="25"/>
      <c r="BO845" s="25"/>
      <c r="BP845" s="126"/>
    </row>
    <row r="846" spans="1:68" x14ac:dyDescent="0.2">
      <c r="A846" s="56">
        <v>45502</v>
      </c>
      <c r="B846" s="60" t="s">
        <v>892</v>
      </c>
      <c r="C846" s="24" t="s">
        <v>1542</v>
      </c>
      <c r="D846" s="24" t="s">
        <v>584</v>
      </c>
      <c r="F846" s="74" t="s">
        <v>51</v>
      </c>
      <c r="G846" s="74" t="s">
        <v>103</v>
      </c>
      <c r="H846" s="24" t="s">
        <v>351</v>
      </c>
      <c r="I846" s="24">
        <v>5</v>
      </c>
      <c r="J846" s="24">
        <v>9</v>
      </c>
      <c r="K846" s="24" t="s">
        <v>1543</v>
      </c>
      <c r="L846" s="122">
        <v>1</v>
      </c>
      <c r="M846" s="74" t="s">
        <v>105</v>
      </c>
      <c r="N846" s="60" t="s">
        <v>6</v>
      </c>
      <c r="R846" s="25">
        <v>5.5</v>
      </c>
      <c r="S846" s="83" t="s">
        <v>363</v>
      </c>
      <c r="T846" s="66" t="str">
        <f t="shared" si="239"/>
        <v>0.00</v>
      </c>
      <c r="U846" s="66">
        <f t="shared" si="240"/>
        <v>-1</v>
      </c>
      <c r="V846" s="66">
        <f t="shared" si="241"/>
        <v>135.7600000000001</v>
      </c>
      <c r="W846" s="66">
        <f t="shared" si="242"/>
        <v>1752.5</v>
      </c>
      <c r="X846" s="20">
        <f t="shared" si="243"/>
        <v>7.7466476462196926E-2</v>
      </c>
      <c r="Y846" s="67">
        <f t="shared" si="244"/>
        <v>1.357600000000001</v>
      </c>
      <c r="Z846" s="68">
        <f t="shared" si="245"/>
        <v>13576.000000000011</v>
      </c>
      <c r="AA846" s="65" t="s">
        <v>52</v>
      </c>
      <c r="AU846" s="23">
        <f t="shared" si="251"/>
        <v>-1</v>
      </c>
      <c r="AV846" s="23" t="str">
        <f t="shared" si="251"/>
        <v/>
      </c>
      <c r="AW846" s="23" t="str">
        <f t="shared" si="251"/>
        <v/>
      </c>
      <c r="AX846" s="23" t="str">
        <f t="shared" si="251"/>
        <v/>
      </c>
      <c r="AY846" s="23" t="str">
        <f t="shared" si="251"/>
        <v/>
      </c>
      <c r="AZ846" s="23"/>
      <c r="BA846" s="25">
        <v>11.2</v>
      </c>
      <c r="BB846" s="25">
        <v>8.4</v>
      </c>
      <c r="BC846" s="25">
        <f t="shared" si="248"/>
        <v>7.4</v>
      </c>
      <c r="BD846" s="25">
        <f t="shared" si="254"/>
        <v>7.8820000000000006</v>
      </c>
      <c r="BE846" t="s">
        <v>969</v>
      </c>
      <c r="BF846" s="55">
        <f t="shared" si="252"/>
        <v>0</v>
      </c>
      <c r="BG846" s="66"/>
      <c r="BH846" s="66"/>
      <c r="BI846" s="25"/>
      <c r="BJ846" s="25"/>
      <c r="BK846" s="20"/>
      <c r="BL846" s="24"/>
      <c r="BM846" s="25"/>
      <c r="BN846" s="25"/>
      <c r="BO846" s="25"/>
      <c r="BP846" s="126"/>
    </row>
    <row r="847" spans="1:68" x14ac:dyDescent="0.2">
      <c r="A847" s="56">
        <v>45504</v>
      </c>
      <c r="B847" s="60" t="s">
        <v>892</v>
      </c>
      <c r="C847" s="24" t="s">
        <v>1544</v>
      </c>
      <c r="D847" s="24" t="s">
        <v>397</v>
      </c>
      <c r="F847" s="74" t="s">
        <v>51</v>
      </c>
      <c r="G847" s="74" t="s">
        <v>103</v>
      </c>
      <c r="H847" s="24" t="s">
        <v>55</v>
      </c>
      <c r="I847" s="24">
        <v>1</v>
      </c>
      <c r="J847" s="24">
        <v>8</v>
      </c>
      <c r="K847" s="24" t="s">
        <v>1545</v>
      </c>
      <c r="L847" s="122">
        <v>1</v>
      </c>
      <c r="M847" s="74" t="s">
        <v>105</v>
      </c>
      <c r="N847" s="60" t="s">
        <v>6</v>
      </c>
      <c r="R847" s="25">
        <v>8</v>
      </c>
      <c r="S847" s="83" t="s">
        <v>363</v>
      </c>
      <c r="T847" s="66" t="str">
        <f t="shared" si="239"/>
        <v>0.00</v>
      </c>
      <c r="U847" s="66">
        <f t="shared" si="240"/>
        <v>-1</v>
      </c>
      <c r="V847" s="66">
        <f t="shared" si="241"/>
        <v>134.7600000000001</v>
      </c>
      <c r="W847" s="66">
        <f t="shared" si="242"/>
        <v>1753.5</v>
      </c>
      <c r="X847" s="20">
        <f t="shared" si="243"/>
        <v>7.6852010265183984E-2</v>
      </c>
      <c r="Y847" s="67">
        <f t="shared" si="244"/>
        <v>1.347600000000001</v>
      </c>
      <c r="Z847" s="68">
        <f t="shared" si="245"/>
        <v>13476.000000000011</v>
      </c>
      <c r="AA847" s="65" t="s">
        <v>52</v>
      </c>
      <c r="AU847" s="23">
        <f t="shared" si="251"/>
        <v>-1</v>
      </c>
      <c r="AV847" s="23" t="str">
        <f t="shared" si="251"/>
        <v/>
      </c>
      <c r="AW847" s="23" t="str">
        <f t="shared" si="251"/>
        <v/>
      </c>
      <c r="AX847" s="23" t="str">
        <f t="shared" si="251"/>
        <v/>
      </c>
      <c r="AY847" s="23" t="str">
        <f t="shared" si="251"/>
        <v/>
      </c>
      <c r="AZ847" s="23"/>
      <c r="BA847" s="25">
        <v>7.5</v>
      </c>
      <c r="BB847" s="25">
        <v>8.6300000000000008</v>
      </c>
      <c r="BC847" s="25">
        <f t="shared" si="248"/>
        <v>7.6300000000000008</v>
      </c>
      <c r="BD847" s="25">
        <f t="shared" si="254"/>
        <v>8.0959000000000003</v>
      </c>
      <c r="BE847" t="s">
        <v>970</v>
      </c>
      <c r="BF847" s="55">
        <f t="shared" si="252"/>
        <v>0</v>
      </c>
      <c r="BG847" s="66"/>
      <c r="BH847" s="66"/>
      <c r="BI847" s="25"/>
      <c r="BJ847" s="25"/>
      <c r="BK847" s="20"/>
      <c r="BL847" s="24"/>
      <c r="BM847" s="25"/>
      <c r="BN847" s="25"/>
      <c r="BO847" s="25"/>
      <c r="BP847" s="126"/>
    </row>
    <row r="848" spans="1:68" x14ac:dyDescent="0.2">
      <c r="A848" s="56">
        <v>45504</v>
      </c>
      <c r="B848" s="60" t="s">
        <v>892</v>
      </c>
      <c r="C848" s="24" t="s">
        <v>1544</v>
      </c>
      <c r="D848" s="24" t="s">
        <v>397</v>
      </c>
      <c r="F848" s="74" t="s">
        <v>51</v>
      </c>
      <c r="G848" s="74" t="s">
        <v>103</v>
      </c>
      <c r="H848" s="24" t="s">
        <v>55</v>
      </c>
      <c r="I848" s="24">
        <v>1</v>
      </c>
      <c r="J848" s="24">
        <v>8</v>
      </c>
      <c r="K848" s="24" t="s">
        <v>1545</v>
      </c>
      <c r="L848" s="122">
        <v>2</v>
      </c>
      <c r="M848" s="74" t="s">
        <v>105</v>
      </c>
      <c r="N848" s="60" t="s">
        <v>7</v>
      </c>
      <c r="R848" s="25">
        <v>2.6</v>
      </c>
      <c r="S848" s="83" t="s">
        <v>363</v>
      </c>
      <c r="T848" s="66" t="str">
        <f t="shared" si="239"/>
        <v>0.00</v>
      </c>
      <c r="U848" s="66">
        <f t="shared" si="240"/>
        <v>-2</v>
      </c>
      <c r="V848" s="66">
        <f t="shared" si="241"/>
        <v>132.7600000000001</v>
      </c>
      <c r="W848" s="66">
        <f t="shared" si="242"/>
        <v>1755.5</v>
      </c>
      <c r="X848" s="20">
        <f t="shared" si="243"/>
        <v>7.562517801196246E-2</v>
      </c>
      <c r="Y848" s="67">
        <f t="shared" si="244"/>
        <v>1.327600000000001</v>
      </c>
      <c r="Z848" s="68">
        <f t="shared" si="245"/>
        <v>13276.000000000011</v>
      </c>
      <c r="AA848" s="65" t="s">
        <v>52</v>
      </c>
      <c r="AU848" s="23">
        <f t="shared" si="251"/>
        <v>-2</v>
      </c>
      <c r="AV848" s="23" t="str">
        <f t="shared" si="251"/>
        <v/>
      </c>
      <c r="AW848" s="23" t="str">
        <f t="shared" si="251"/>
        <v/>
      </c>
      <c r="AX848" s="23" t="str">
        <f t="shared" si="251"/>
        <v/>
      </c>
      <c r="AY848" s="23" t="str">
        <f t="shared" si="251"/>
        <v/>
      </c>
      <c r="AZ848" s="23"/>
      <c r="BA848" s="25">
        <v>2.6</v>
      </c>
      <c r="BB848" s="25">
        <v>2.84</v>
      </c>
      <c r="BC848" s="25">
        <f t="shared" si="248"/>
        <v>3.6799999999999997</v>
      </c>
      <c r="BD848" s="25">
        <f t="shared" si="254"/>
        <v>2.7111999999999998</v>
      </c>
      <c r="BE848" t="s">
        <v>970</v>
      </c>
      <c r="BF848" s="55">
        <f t="shared" si="252"/>
        <v>0</v>
      </c>
      <c r="BG848" s="66"/>
      <c r="BH848" s="66"/>
      <c r="BI848" s="25"/>
      <c r="BJ848" s="25"/>
      <c r="BK848" s="20"/>
      <c r="BL848" s="24"/>
      <c r="BM848" s="25"/>
      <c r="BN848" s="25"/>
      <c r="BO848" s="25"/>
      <c r="BP848" s="126"/>
    </row>
    <row r="849" spans="1:68" x14ac:dyDescent="0.2">
      <c r="A849" s="56">
        <v>45506</v>
      </c>
      <c r="B849" s="60" t="s">
        <v>892</v>
      </c>
      <c r="C849" s="24" t="s">
        <v>1557</v>
      </c>
      <c r="D849" s="24" t="s">
        <v>562</v>
      </c>
      <c r="F849" s="74" t="s">
        <v>51</v>
      </c>
      <c r="G849" s="74" t="s">
        <v>103</v>
      </c>
      <c r="H849" s="24" t="s">
        <v>132</v>
      </c>
      <c r="I849" s="24">
        <v>1</v>
      </c>
      <c r="J849" s="24">
        <v>5</v>
      </c>
      <c r="K849" s="24" t="s">
        <v>1556</v>
      </c>
      <c r="L849" s="122">
        <v>1</v>
      </c>
      <c r="M849" s="74" t="s">
        <v>105</v>
      </c>
      <c r="N849" s="60" t="s">
        <v>6</v>
      </c>
      <c r="R849" s="25">
        <v>17</v>
      </c>
      <c r="S849" s="83" t="s">
        <v>363</v>
      </c>
      <c r="T849" s="66" t="str">
        <f t="shared" si="239"/>
        <v>0.00</v>
      </c>
      <c r="U849" s="66">
        <f t="shared" si="240"/>
        <v>-1</v>
      </c>
      <c r="V849" s="66">
        <f t="shared" si="241"/>
        <v>131.7600000000001</v>
      </c>
      <c r="W849" s="66">
        <f t="shared" si="242"/>
        <v>1756.5</v>
      </c>
      <c r="X849" s="20">
        <f t="shared" si="243"/>
        <v>7.5012809564474869E-2</v>
      </c>
      <c r="Y849" s="67">
        <f t="shared" si="244"/>
        <v>1.317600000000001</v>
      </c>
      <c r="Z849" s="68">
        <f t="shared" si="245"/>
        <v>13176.000000000011</v>
      </c>
      <c r="AA849" s="65" t="s">
        <v>52</v>
      </c>
      <c r="AU849" s="23">
        <f t="shared" si="251"/>
        <v>-1</v>
      </c>
      <c r="AV849" s="23" t="str">
        <f t="shared" si="251"/>
        <v/>
      </c>
      <c r="AW849" s="23" t="str">
        <f t="shared" si="251"/>
        <v/>
      </c>
      <c r="AX849" s="23" t="str">
        <f t="shared" si="251"/>
        <v/>
      </c>
      <c r="AY849" s="23" t="str">
        <f t="shared" si="251"/>
        <v/>
      </c>
      <c r="AZ849" s="23"/>
      <c r="BA849" s="25">
        <v>23.8</v>
      </c>
      <c r="BB849" s="25">
        <v>32</v>
      </c>
      <c r="BC849" s="25">
        <f t="shared" ref="BC849:BC897" si="255">((BB849*(L849))-(L849))</f>
        <v>31</v>
      </c>
      <c r="BD849" s="25">
        <f t="shared" ref="BD849:BD882" si="256">0.93*(BB849-1)+1</f>
        <v>29.830000000000002</v>
      </c>
      <c r="BE849" t="s">
        <v>970</v>
      </c>
      <c r="BF849" s="55">
        <f t="shared" si="252"/>
        <v>0</v>
      </c>
      <c r="BG849" s="66"/>
      <c r="BH849" s="66"/>
      <c r="BI849" s="25"/>
      <c r="BJ849" s="25"/>
      <c r="BK849" s="20"/>
      <c r="BL849" s="24"/>
      <c r="BM849" s="25"/>
      <c r="BN849" s="25"/>
      <c r="BO849" s="25"/>
      <c r="BP849" s="126"/>
    </row>
    <row r="850" spans="1:68" x14ac:dyDescent="0.2">
      <c r="A850" s="56">
        <v>45506</v>
      </c>
      <c r="B850" s="60" t="s">
        <v>892</v>
      </c>
      <c r="C850" s="24" t="s">
        <v>1557</v>
      </c>
      <c r="D850" s="24" t="s">
        <v>562</v>
      </c>
      <c r="F850" s="74" t="s">
        <v>51</v>
      </c>
      <c r="G850" s="74" t="s">
        <v>103</v>
      </c>
      <c r="H850" s="24" t="s">
        <v>132</v>
      </c>
      <c r="I850" s="24">
        <v>1</v>
      </c>
      <c r="J850" s="24">
        <v>5</v>
      </c>
      <c r="K850" s="24" t="s">
        <v>1556</v>
      </c>
      <c r="L850" s="122">
        <v>1</v>
      </c>
      <c r="M850" s="74" t="s">
        <v>105</v>
      </c>
      <c r="N850" s="60" t="s">
        <v>7</v>
      </c>
      <c r="R850" s="25">
        <v>6</v>
      </c>
      <c r="S850" s="83" t="s">
        <v>363</v>
      </c>
      <c r="T850" s="66" t="str">
        <f t="shared" si="239"/>
        <v>0.00</v>
      </c>
      <c r="U850" s="66">
        <f t="shared" si="240"/>
        <v>-1</v>
      </c>
      <c r="V850" s="66">
        <f t="shared" si="241"/>
        <v>130.7600000000001</v>
      </c>
      <c r="W850" s="66">
        <f t="shared" si="242"/>
        <v>1757.5</v>
      </c>
      <c r="X850" s="20">
        <f t="shared" si="243"/>
        <v>7.4401137980085408E-2</v>
      </c>
      <c r="Y850" s="67">
        <f t="shared" si="244"/>
        <v>1.307600000000001</v>
      </c>
      <c r="Z850" s="68">
        <f t="shared" si="245"/>
        <v>13076.000000000011</v>
      </c>
      <c r="AA850" s="65" t="s">
        <v>52</v>
      </c>
      <c r="AU850" s="23">
        <f t="shared" si="251"/>
        <v>-1</v>
      </c>
      <c r="AV850" s="23" t="str">
        <f t="shared" si="251"/>
        <v/>
      </c>
      <c r="AW850" s="23" t="str">
        <f t="shared" si="251"/>
        <v/>
      </c>
      <c r="AX850" s="23" t="str">
        <f t="shared" si="251"/>
        <v/>
      </c>
      <c r="AY850" s="23" t="str">
        <f t="shared" si="251"/>
        <v/>
      </c>
      <c r="AZ850" s="23"/>
      <c r="BA850" s="25">
        <v>5.6</v>
      </c>
      <c r="BB850" s="25">
        <v>7.28</v>
      </c>
      <c r="BC850" s="25">
        <f t="shared" si="255"/>
        <v>6.28</v>
      </c>
      <c r="BD850" s="25">
        <f t="shared" si="256"/>
        <v>6.8404000000000007</v>
      </c>
      <c r="BE850" t="s">
        <v>970</v>
      </c>
      <c r="BF850" s="55">
        <f t="shared" si="252"/>
        <v>0</v>
      </c>
      <c r="BG850" s="66"/>
      <c r="BH850" s="66"/>
      <c r="BI850" s="25"/>
      <c r="BJ850" s="25"/>
      <c r="BK850" s="20"/>
      <c r="BL850" s="24"/>
      <c r="BM850" s="25"/>
      <c r="BN850" s="25"/>
      <c r="BO850" s="25"/>
      <c r="BP850" s="126"/>
    </row>
    <row r="851" spans="1:68" ht="15" customHeight="1" x14ac:dyDescent="0.2">
      <c r="A851" s="56">
        <v>45506</v>
      </c>
      <c r="B851" s="60" t="s">
        <v>892</v>
      </c>
      <c r="C851" s="24" t="s">
        <v>1552</v>
      </c>
      <c r="D851" s="24" t="s">
        <v>562</v>
      </c>
      <c r="F851" s="74" t="s">
        <v>51</v>
      </c>
      <c r="G851" s="74" t="s">
        <v>103</v>
      </c>
      <c r="H851" s="24" t="s">
        <v>58</v>
      </c>
      <c r="I851" s="24">
        <v>2</v>
      </c>
      <c r="J851" s="24">
        <v>6</v>
      </c>
      <c r="K851" s="87" t="s">
        <v>1558</v>
      </c>
      <c r="L851" s="122">
        <v>2</v>
      </c>
      <c r="M851" s="74" t="s">
        <v>105</v>
      </c>
      <c r="N851" s="60" t="s">
        <v>6</v>
      </c>
      <c r="R851" s="25">
        <v>5</v>
      </c>
      <c r="S851" s="83" t="s">
        <v>373</v>
      </c>
      <c r="T851" s="66" t="str">
        <f t="shared" si="239"/>
        <v>0.00</v>
      </c>
      <c r="U851" s="66">
        <f t="shared" si="240"/>
        <v>-2</v>
      </c>
      <c r="V851" s="66">
        <f t="shared" si="241"/>
        <v>128.7600000000001</v>
      </c>
      <c r="W851" s="66">
        <f t="shared" si="242"/>
        <v>1759.5</v>
      </c>
      <c r="X851" s="20">
        <f t="shared" si="243"/>
        <v>7.3179880647911394E-2</v>
      </c>
      <c r="Y851" s="67">
        <f t="shared" si="244"/>
        <v>1.287600000000001</v>
      </c>
      <c r="Z851" s="68">
        <f t="shared" si="245"/>
        <v>12876.000000000011</v>
      </c>
      <c r="AA851" s="65" t="s">
        <v>52</v>
      </c>
      <c r="AU851" s="23">
        <f t="shared" si="251"/>
        <v>-2</v>
      </c>
      <c r="AV851" s="23" t="str">
        <f t="shared" si="251"/>
        <v/>
      </c>
      <c r="AW851" s="23" t="str">
        <f t="shared" si="251"/>
        <v/>
      </c>
      <c r="AX851" s="23" t="str">
        <f t="shared" si="251"/>
        <v/>
      </c>
      <c r="AY851" s="23" t="str">
        <f t="shared" si="251"/>
        <v/>
      </c>
      <c r="AZ851" s="23"/>
      <c r="BA851" s="25">
        <v>3.7</v>
      </c>
      <c r="BB851" s="25">
        <v>3.56</v>
      </c>
      <c r="BC851" s="25">
        <f t="shared" si="255"/>
        <v>5.12</v>
      </c>
      <c r="BD851" s="25">
        <f t="shared" si="256"/>
        <v>3.3808000000000002</v>
      </c>
      <c r="BE851" t="s">
        <v>970</v>
      </c>
      <c r="BF851" s="55">
        <f t="shared" si="252"/>
        <v>0</v>
      </c>
      <c r="BG851" s="66"/>
      <c r="BH851" s="66"/>
      <c r="BI851" s="25"/>
      <c r="BJ851" s="25"/>
      <c r="BK851" s="20"/>
      <c r="BL851" s="24"/>
      <c r="BM851" s="25"/>
      <c r="BN851" s="25"/>
      <c r="BO851" s="25"/>
      <c r="BP851" s="126"/>
    </row>
    <row r="852" spans="1:68" x14ac:dyDescent="0.2">
      <c r="A852" s="56">
        <v>45506</v>
      </c>
      <c r="B852" s="60" t="s">
        <v>892</v>
      </c>
      <c r="C852" s="24" t="s">
        <v>1559</v>
      </c>
      <c r="D852" s="24" t="s">
        <v>562</v>
      </c>
      <c r="F852" s="74" t="s">
        <v>51</v>
      </c>
      <c r="G852" s="74" t="s">
        <v>103</v>
      </c>
      <c r="H852" s="24" t="s">
        <v>58</v>
      </c>
      <c r="I852" s="24">
        <v>7</v>
      </c>
      <c r="J852" s="24">
        <v>11</v>
      </c>
      <c r="K852" s="87" t="s">
        <v>1560</v>
      </c>
      <c r="L852" s="122">
        <v>1</v>
      </c>
      <c r="M852" s="74" t="s">
        <v>105</v>
      </c>
      <c r="N852" s="60" t="s">
        <v>6</v>
      </c>
      <c r="R852" s="25">
        <v>10.8</v>
      </c>
      <c r="S852" s="83" t="s">
        <v>373</v>
      </c>
      <c r="T852" s="66" t="str">
        <f t="shared" si="239"/>
        <v>0.00</v>
      </c>
      <c r="U852" s="66">
        <f t="shared" si="240"/>
        <v>-1</v>
      </c>
      <c r="V852" s="66">
        <f t="shared" si="241"/>
        <v>127.7600000000001</v>
      </c>
      <c r="W852" s="66">
        <f t="shared" si="242"/>
        <v>1760.5</v>
      </c>
      <c r="X852" s="20">
        <f t="shared" si="243"/>
        <v>7.2570292530531155E-2</v>
      </c>
      <c r="Y852" s="67">
        <f t="shared" si="244"/>
        <v>1.277600000000001</v>
      </c>
      <c r="Z852" s="68">
        <f t="shared" si="245"/>
        <v>12776.000000000011</v>
      </c>
      <c r="AA852" s="65" t="s">
        <v>52</v>
      </c>
      <c r="AU852" s="23">
        <f t="shared" si="251"/>
        <v>-1</v>
      </c>
      <c r="AV852" s="23" t="str">
        <f t="shared" si="251"/>
        <v/>
      </c>
      <c r="AW852" s="23" t="str">
        <f t="shared" si="251"/>
        <v/>
      </c>
      <c r="AX852" s="23" t="str">
        <f t="shared" si="251"/>
        <v/>
      </c>
      <c r="AY852" s="23" t="str">
        <f t="shared" si="251"/>
        <v/>
      </c>
      <c r="AZ852" s="23"/>
      <c r="BA852" s="25">
        <v>11</v>
      </c>
      <c r="BB852" s="25">
        <v>11.46</v>
      </c>
      <c r="BC852" s="25">
        <f t="shared" si="255"/>
        <v>10.46</v>
      </c>
      <c r="BD852" s="25">
        <f t="shared" si="256"/>
        <v>10.727800000000002</v>
      </c>
      <c r="BE852" t="s">
        <v>970</v>
      </c>
      <c r="BF852" s="55">
        <f t="shared" si="252"/>
        <v>0</v>
      </c>
      <c r="BG852" s="66"/>
      <c r="BH852" s="66"/>
      <c r="BI852" s="25"/>
      <c r="BJ852" s="25"/>
      <c r="BK852" s="20"/>
      <c r="BL852" s="24"/>
      <c r="BM852" s="25"/>
      <c r="BN852" s="25"/>
      <c r="BO852" s="25"/>
      <c r="BP852" s="126"/>
    </row>
    <row r="853" spans="1:68" x14ac:dyDescent="0.2">
      <c r="A853" s="56">
        <v>45506</v>
      </c>
      <c r="B853" s="60" t="s">
        <v>892</v>
      </c>
      <c r="C853" s="24" t="s">
        <v>1559</v>
      </c>
      <c r="D853" s="24" t="s">
        <v>562</v>
      </c>
      <c r="F853" s="74" t="s">
        <v>51</v>
      </c>
      <c r="G853" s="74" t="s">
        <v>103</v>
      </c>
      <c r="H853" s="24" t="s">
        <v>58</v>
      </c>
      <c r="I853" s="24">
        <v>7</v>
      </c>
      <c r="J853" s="24">
        <v>11</v>
      </c>
      <c r="K853" s="26" t="s">
        <v>1560</v>
      </c>
      <c r="L853" s="122">
        <v>1</v>
      </c>
      <c r="M853" s="74" t="s">
        <v>105</v>
      </c>
      <c r="N853" s="60" t="s">
        <v>7</v>
      </c>
      <c r="R853" s="25">
        <v>3.3670000000000004</v>
      </c>
      <c r="S853" s="83" t="s">
        <v>373</v>
      </c>
      <c r="T853" s="66">
        <f t="shared" si="239"/>
        <v>3.37</v>
      </c>
      <c r="U853" s="66">
        <f t="shared" si="240"/>
        <v>2.37</v>
      </c>
      <c r="V853" s="66">
        <f t="shared" si="241"/>
        <v>130.13000000000011</v>
      </c>
      <c r="W853" s="66">
        <f t="shared" si="242"/>
        <v>1761.5</v>
      </c>
      <c r="X853" s="20">
        <f t="shared" si="243"/>
        <v>7.3874538745387519E-2</v>
      </c>
      <c r="Y853" s="67">
        <f t="shared" si="244"/>
        <v>1.301300000000001</v>
      </c>
      <c r="Z853" s="68">
        <f t="shared" si="245"/>
        <v>13013.000000000011</v>
      </c>
      <c r="AA853" s="65" t="s">
        <v>53</v>
      </c>
      <c r="AU853" s="23">
        <f t="shared" si="251"/>
        <v>2.37</v>
      </c>
      <c r="AV853" s="23" t="str">
        <f t="shared" si="251"/>
        <v/>
      </c>
      <c r="AW853" s="23" t="str">
        <f t="shared" si="251"/>
        <v/>
      </c>
      <c r="AX853" s="23" t="str">
        <f t="shared" si="251"/>
        <v/>
      </c>
      <c r="AY853" s="23" t="str">
        <f t="shared" si="251"/>
        <v/>
      </c>
      <c r="AZ853" s="23"/>
      <c r="BA853" s="25">
        <v>2.5</v>
      </c>
      <c r="BB853" s="25">
        <v>3.23</v>
      </c>
      <c r="BC853" s="25">
        <f t="shared" si="255"/>
        <v>2.23</v>
      </c>
      <c r="BD853" s="25">
        <f t="shared" si="256"/>
        <v>3.0739000000000001</v>
      </c>
      <c r="BE853" t="s">
        <v>970</v>
      </c>
      <c r="BF853" s="55">
        <f t="shared" si="252"/>
        <v>0</v>
      </c>
      <c r="BG853" s="66"/>
      <c r="BH853" s="66"/>
      <c r="BI853" s="25"/>
      <c r="BJ853" s="25"/>
      <c r="BK853" s="20"/>
      <c r="BL853" s="24"/>
      <c r="BM853" s="25"/>
      <c r="BN853" s="25"/>
      <c r="BO853" s="25"/>
      <c r="BP853" s="126"/>
    </row>
    <row r="854" spans="1:68" x14ac:dyDescent="0.2">
      <c r="A854" s="56">
        <v>45507</v>
      </c>
      <c r="B854" s="60" t="s">
        <v>892</v>
      </c>
      <c r="C854" s="24" t="s">
        <v>1562</v>
      </c>
      <c r="D854" s="24" t="s">
        <v>573</v>
      </c>
      <c r="F854" s="74" t="s">
        <v>51</v>
      </c>
      <c r="G854" s="74" t="s">
        <v>103</v>
      </c>
      <c r="H854" s="24" t="s">
        <v>124</v>
      </c>
      <c r="I854" s="24">
        <v>9</v>
      </c>
      <c r="J854" s="24">
        <v>24</v>
      </c>
      <c r="K854" s="24" t="s">
        <v>1563</v>
      </c>
      <c r="L854" s="122">
        <v>1</v>
      </c>
      <c r="M854" s="74" t="s">
        <v>105</v>
      </c>
      <c r="N854" s="60" t="s">
        <v>6</v>
      </c>
      <c r="R854" s="25">
        <v>7.2</v>
      </c>
      <c r="S854" s="83" t="s">
        <v>363</v>
      </c>
      <c r="T854" s="66" t="str">
        <f t="shared" si="239"/>
        <v>0.00</v>
      </c>
      <c r="U854" s="66">
        <f t="shared" si="240"/>
        <v>-1</v>
      </c>
      <c r="V854" s="66">
        <f t="shared" si="241"/>
        <v>129.13000000000011</v>
      </c>
      <c r="W854" s="66">
        <f t="shared" si="242"/>
        <v>1762.5</v>
      </c>
      <c r="X854" s="20">
        <f t="shared" si="243"/>
        <v>7.3265248226950422E-2</v>
      </c>
      <c r="Y854" s="67">
        <f t="shared" si="244"/>
        <v>1.291300000000001</v>
      </c>
      <c r="Z854" s="68">
        <f t="shared" si="245"/>
        <v>12913.000000000011</v>
      </c>
      <c r="AA854" s="65" t="s">
        <v>52</v>
      </c>
      <c r="AU854" s="23">
        <f t="shared" si="251"/>
        <v>-1</v>
      </c>
      <c r="AV854" s="23" t="str">
        <f t="shared" si="251"/>
        <v/>
      </c>
      <c r="AW854" s="23" t="str">
        <f t="shared" si="251"/>
        <v/>
      </c>
      <c r="AX854" s="23" t="str">
        <f t="shared" si="251"/>
        <v/>
      </c>
      <c r="AY854" s="23" t="str">
        <f t="shared" si="251"/>
        <v/>
      </c>
      <c r="AZ854" s="23"/>
      <c r="BA854" s="25">
        <v>4.4000000000000004</v>
      </c>
      <c r="BB854" s="25">
        <v>5.61</v>
      </c>
      <c r="BC854" s="25">
        <f t="shared" si="255"/>
        <v>4.6100000000000003</v>
      </c>
      <c r="BD854" s="25">
        <f t="shared" si="256"/>
        <v>5.2873000000000001</v>
      </c>
      <c r="BE854" t="s">
        <v>970</v>
      </c>
      <c r="BF854" s="55">
        <f t="shared" si="252"/>
        <v>0</v>
      </c>
      <c r="BG854" s="66"/>
      <c r="BH854" s="66"/>
      <c r="BI854" s="25"/>
      <c r="BJ854" s="25"/>
      <c r="BK854" s="20"/>
      <c r="BL854" s="24"/>
      <c r="BM854" s="25"/>
      <c r="BN854" s="25"/>
      <c r="BO854" s="25"/>
      <c r="BP854" s="126"/>
    </row>
    <row r="855" spans="1:68" x14ac:dyDescent="0.2">
      <c r="A855" s="56">
        <v>45507</v>
      </c>
      <c r="B855" s="60" t="s">
        <v>892</v>
      </c>
      <c r="C855" s="24" t="s">
        <v>1562</v>
      </c>
      <c r="D855" s="24" t="s">
        <v>573</v>
      </c>
      <c r="F855" s="74" t="s">
        <v>51</v>
      </c>
      <c r="G855" s="74" t="s">
        <v>103</v>
      </c>
      <c r="H855" s="24" t="s">
        <v>124</v>
      </c>
      <c r="I855" s="24">
        <v>9</v>
      </c>
      <c r="J855" s="24">
        <v>24</v>
      </c>
      <c r="K855" s="24" t="s">
        <v>1563</v>
      </c>
      <c r="L855" s="122">
        <v>1</v>
      </c>
      <c r="M855" s="74" t="s">
        <v>105</v>
      </c>
      <c r="N855" s="60" t="s">
        <v>7</v>
      </c>
      <c r="R855" s="25">
        <v>2.5600000000000005</v>
      </c>
      <c r="S855" s="83" t="s">
        <v>363</v>
      </c>
      <c r="T855" s="66" t="str">
        <f t="shared" ref="T855:T918" si="257">IF((AA855="W"),ROUND((R855*L855),2),"0.00")</f>
        <v>0.00</v>
      </c>
      <c r="U855" s="66">
        <f t="shared" ref="U855:U918" si="258">-$L855+T855</f>
        <v>-1</v>
      </c>
      <c r="V855" s="66">
        <f t="shared" ref="V855:V918" si="259">U855+V854</f>
        <v>128.13000000000011</v>
      </c>
      <c r="W855" s="66">
        <f t="shared" ref="W855:W918" si="260">L855+W854</f>
        <v>1763.5</v>
      </c>
      <c r="X855" s="20">
        <f t="shared" ref="X855:X918" si="261">SUM(V855/W855)</f>
        <v>7.2656648709951865E-2</v>
      </c>
      <c r="Y855" s="67">
        <f t="shared" ref="Y855:Y918" si="262">V855/100</f>
        <v>1.281300000000001</v>
      </c>
      <c r="Z855" s="68">
        <f t="shared" ref="Z855:Z918" si="263">V855*100</f>
        <v>12813.000000000011</v>
      </c>
      <c r="AA855" s="65" t="s">
        <v>52</v>
      </c>
      <c r="AU855" s="23">
        <f t="shared" si="251"/>
        <v>-1</v>
      </c>
      <c r="AV855" s="23" t="str">
        <f t="shared" si="251"/>
        <v/>
      </c>
      <c r="AW855" s="23" t="str">
        <f t="shared" si="251"/>
        <v/>
      </c>
      <c r="AX855" s="23" t="str">
        <f t="shared" si="251"/>
        <v/>
      </c>
      <c r="AY855" s="23" t="str">
        <f t="shared" si="251"/>
        <v/>
      </c>
      <c r="AZ855" s="23"/>
      <c r="BA855" s="25">
        <v>1.8</v>
      </c>
      <c r="BB855" s="25">
        <v>1.99</v>
      </c>
      <c r="BC855" s="25">
        <f t="shared" si="255"/>
        <v>0.99</v>
      </c>
      <c r="BD855" s="25">
        <f t="shared" si="256"/>
        <v>1.9207000000000001</v>
      </c>
      <c r="BE855" t="s">
        <v>970</v>
      </c>
      <c r="BF855" s="55">
        <f t="shared" si="252"/>
        <v>0</v>
      </c>
      <c r="BG855" s="66"/>
      <c r="BH855" s="66"/>
      <c r="BI855" s="25"/>
      <c r="BJ855" s="25"/>
      <c r="BK855" s="20"/>
      <c r="BL855" s="24"/>
      <c r="BM855" s="25"/>
      <c r="BN855" s="25"/>
      <c r="BO855" s="25"/>
      <c r="BP855" s="126"/>
    </row>
    <row r="856" spans="1:68" x14ac:dyDescent="0.2">
      <c r="A856" s="56">
        <v>45507</v>
      </c>
      <c r="B856" s="60" t="s">
        <v>892</v>
      </c>
      <c r="C856" s="24" t="s">
        <v>1562</v>
      </c>
      <c r="D856" s="24" t="s">
        <v>573</v>
      </c>
      <c r="F856" s="74" t="s">
        <v>51</v>
      </c>
      <c r="G856" s="74" t="s">
        <v>103</v>
      </c>
      <c r="H856" s="24" t="s">
        <v>746</v>
      </c>
      <c r="I856" s="24">
        <v>9</v>
      </c>
      <c r="J856" s="24">
        <v>15</v>
      </c>
      <c r="K856" s="24" t="s">
        <v>1564</v>
      </c>
      <c r="L856" s="122">
        <v>1</v>
      </c>
      <c r="M856" s="74" t="s">
        <v>105</v>
      </c>
      <c r="N856" s="60" t="s">
        <v>6</v>
      </c>
      <c r="R856" s="25">
        <v>17</v>
      </c>
      <c r="S856" s="83" t="s">
        <v>363</v>
      </c>
      <c r="T856" s="66" t="str">
        <f t="shared" si="257"/>
        <v>0.00</v>
      </c>
      <c r="U856" s="66">
        <f t="shared" si="258"/>
        <v>-1</v>
      </c>
      <c r="V856" s="66">
        <f t="shared" si="259"/>
        <v>127.13000000000011</v>
      </c>
      <c r="W856" s="66">
        <f t="shared" si="260"/>
        <v>1764.5</v>
      </c>
      <c r="X856" s="20">
        <f t="shared" si="261"/>
        <v>7.2048739019552346E-2</v>
      </c>
      <c r="Y856" s="67">
        <f t="shared" si="262"/>
        <v>1.271300000000001</v>
      </c>
      <c r="Z856" s="68">
        <f t="shared" si="263"/>
        <v>12713.000000000011</v>
      </c>
      <c r="AA856" s="65" t="s">
        <v>52</v>
      </c>
      <c r="AU856" s="23">
        <f t="shared" si="251"/>
        <v>-1</v>
      </c>
      <c r="AV856" s="23" t="str">
        <f t="shared" si="251"/>
        <v/>
      </c>
      <c r="AW856" s="23" t="str">
        <f t="shared" si="251"/>
        <v/>
      </c>
      <c r="AX856" s="23" t="str">
        <f t="shared" si="251"/>
        <v/>
      </c>
      <c r="AY856" s="23" t="str">
        <f t="shared" si="251"/>
        <v/>
      </c>
      <c r="AZ856" s="23"/>
      <c r="BA856" s="25">
        <v>12.9</v>
      </c>
      <c r="BB856" s="25">
        <v>12.5</v>
      </c>
      <c r="BC856" s="25">
        <f t="shared" si="255"/>
        <v>11.5</v>
      </c>
      <c r="BD856" s="25">
        <f t="shared" si="256"/>
        <v>11.695</v>
      </c>
      <c r="BE856" t="s">
        <v>970</v>
      </c>
      <c r="BF856" s="55">
        <f t="shared" si="252"/>
        <v>0</v>
      </c>
      <c r="BG856" s="66"/>
      <c r="BH856" s="66"/>
      <c r="BI856" s="25"/>
      <c r="BJ856" s="25"/>
      <c r="BK856" s="20"/>
      <c r="BL856" s="24"/>
      <c r="BM856" s="25"/>
      <c r="BN856" s="25"/>
      <c r="BO856" s="25"/>
      <c r="BP856" s="126"/>
    </row>
    <row r="857" spans="1:68" x14ac:dyDescent="0.2">
      <c r="A857" s="56">
        <v>45507</v>
      </c>
      <c r="B857" s="60" t="s">
        <v>892</v>
      </c>
      <c r="C857" s="24" t="s">
        <v>1562</v>
      </c>
      <c r="D857" s="24" t="s">
        <v>573</v>
      </c>
      <c r="F857" s="74" t="s">
        <v>51</v>
      </c>
      <c r="G857" s="74" t="s">
        <v>103</v>
      </c>
      <c r="H857" s="24" t="s">
        <v>746</v>
      </c>
      <c r="I857" s="24">
        <v>9</v>
      </c>
      <c r="J857" s="24">
        <v>15</v>
      </c>
      <c r="K857" s="24" t="s">
        <v>1564</v>
      </c>
      <c r="L857" s="122">
        <v>1</v>
      </c>
      <c r="M857" s="74" t="s">
        <v>105</v>
      </c>
      <c r="N857" s="60" t="s">
        <v>7</v>
      </c>
      <c r="R857" s="25">
        <v>4.5999999999999996</v>
      </c>
      <c r="S857" s="83" t="s">
        <v>363</v>
      </c>
      <c r="T857" s="66" t="str">
        <f t="shared" si="257"/>
        <v>0.00</v>
      </c>
      <c r="U857" s="66">
        <f t="shared" si="258"/>
        <v>-1</v>
      </c>
      <c r="V857" s="66">
        <f t="shared" si="259"/>
        <v>126.13000000000011</v>
      </c>
      <c r="W857" s="66">
        <f t="shared" si="260"/>
        <v>1765.5</v>
      </c>
      <c r="X857" s="20">
        <f t="shared" si="261"/>
        <v>7.1441517983574121E-2</v>
      </c>
      <c r="Y857" s="67">
        <f t="shared" si="262"/>
        <v>1.2613000000000012</v>
      </c>
      <c r="Z857" s="68">
        <f t="shared" si="263"/>
        <v>12613.000000000011</v>
      </c>
      <c r="AA857" s="65" t="s">
        <v>52</v>
      </c>
      <c r="AU857" s="23">
        <f t="shared" si="251"/>
        <v>-1</v>
      </c>
      <c r="AV857" s="23" t="str">
        <f t="shared" si="251"/>
        <v/>
      </c>
      <c r="AW857" s="23" t="str">
        <f t="shared" si="251"/>
        <v/>
      </c>
      <c r="AX857" s="23" t="str">
        <f t="shared" si="251"/>
        <v/>
      </c>
      <c r="AY857" s="23" t="str">
        <f t="shared" si="251"/>
        <v/>
      </c>
      <c r="AZ857" s="23"/>
      <c r="BA857" s="25">
        <v>3.8</v>
      </c>
      <c r="BB857" s="25">
        <v>4.25</v>
      </c>
      <c r="BC857" s="25">
        <f t="shared" si="255"/>
        <v>3.25</v>
      </c>
      <c r="BD857" s="25">
        <f t="shared" si="256"/>
        <v>4.0225</v>
      </c>
      <c r="BE857" t="s">
        <v>970</v>
      </c>
      <c r="BF857" s="55">
        <f t="shared" si="252"/>
        <v>0</v>
      </c>
      <c r="BG857" s="66"/>
      <c r="BH857" s="66"/>
      <c r="BI857" s="25"/>
      <c r="BJ857" s="25"/>
      <c r="BK857" s="20"/>
      <c r="BL857" s="24"/>
      <c r="BM857" s="25"/>
      <c r="BN857" s="25"/>
      <c r="BO857" s="25"/>
      <c r="BP857" s="126"/>
    </row>
    <row r="858" spans="1:68" x14ac:dyDescent="0.2">
      <c r="A858" s="56">
        <v>45507</v>
      </c>
      <c r="B858" s="60" t="s">
        <v>892</v>
      </c>
      <c r="C858" s="24" t="s">
        <v>1372</v>
      </c>
      <c r="D858" s="24" t="s">
        <v>573</v>
      </c>
      <c r="F858" s="74" t="s">
        <v>51</v>
      </c>
      <c r="G858" s="74" t="s">
        <v>103</v>
      </c>
      <c r="H858" s="24" t="s">
        <v>746</v>
      </c>
      <c r="I858" s="24">
        <v>1</v>
      </c>
      <c r="J858" s="24">
        <v>13</v>
      </c>
      <c r="K858" s="87" t="s">
        <v>1565</v>
      </c>
      <c r="L858" s="122">
        <v>1</v>
      </c>
      <c r="M858" s="74" t="s">
        <v>105</v>
      </c>
      <c r="N858" s="60" t="s">
        <v>6</v>
      </c>
      <c r="R858" s="25">
        <v>7.5</v>
      </c>
      <c r="S858" s="83" t="s">
        <v>373</v>
      </c>
      <c r="T858" s="66" t="str">
        <f t="shared" si="257"/>
        <v>0.00</v>
      </c>
      <c r="U858" s="66">
        <f t="shared" si="258"/>
        <v>-1</v>
      </c>
      <c r="V858" s="66">
        <f t="shared" si="259"/>
        <v>125.13000000000011</v>
      </c>
      <c r="W858" s="66">
        <f t="shared" si="260"/>
        <v>1766.5</v>
      </c>
      <c r="X858" s="20">
        <f t="shared" si="261"/>
        <v>7.0834984432493697E-2</v>
      </c>
      <c r="Y858" s="67">
        <f t="shared" si="262"/>
        <v>1.2513000000000012</v>
      </c>
      <c r="Z858" s="68">
        <f t="shared" si="263"/>
        <v>12513.000000000011</v>
      </c>
      <c r="AA858" s="65" t="s">
        <v>52</v>
      </c>
      <c r="AU858" s="23">
        <f t="shared" si="251"/>
        <v>-1</v>
      </c>
      <c r="AV858" s="23" t="str">
        <f t="shared" si="251"/>
        <v/>
      </c>
      <c r="AW858" s="23" t="str">
        <f t="shared" si="251"/>
        <v/>
      </c>
      <c r="AX858" s="23" t="str">
        <f t="shared" si="251"/>
        <v/>
      </c>
      <c r="AY858" s="23" t="str">
        <f t="shared" si="251"/>
        <v/>
      </c>
      <c r="AZ858" s="23"/>
      <c r="BA858" s="25">
        <v>7.7</v>
      </c>
      <c r="BB858" s="25">
        <v>6.82</v>
      </c>
      <c r="BC858" s="25">
        <f t="shared" si="255"/>
        <v>5.82</v>
      </c>
      <c r="BD858" s="25">
        <f t="shared" si="256"/>
        <v>6.4126000000000003</v>
      </c>
      <c r="BE858" t="s">
        <v>969</v>
      </c>
      <c r="BF858" s="55">
        <f t="shared" si="252"/>
        <v>0</v>
      </c>
      <c r="BG858" s="66"/>
      <c r="BH858" s="66"/>
      <c r="BI858" s="25"/>
      <c r="BJ858" s="25"/>
      <c r="BK858" s="20"/>
      <c r="BL858" s="24"/>
      <c r="BM858" s="25"/>
      <c r="BN858" s="25"/>
      <c r="BO858" s="25"/>
      <c r="BP858" s="126"/>
    </row>
    <row r="859" spans="1:68" x14ac:dyDescent="0.2">
      <c r="A859" s="56">
        <v>45507</v>
      </c>
      <c r="B859" s="60" t="s">
        <v>892</v>
      </c>
      <c r="C859" s="24" t="s">
        <v>1372</v>
      </c>
      <c r="D859" s="24" t="s">
        <v>573</v>
      </c>
      <c r="F859" s="74" t="s">
        <v>51</v>
      </c>
      <c r="G859" s="74" t="s">
        <v>103</v>
      </c>
      <c r="H859" s="24" t="s">
        <v>746</v>
      </c>
      <c r="I859" s="24">
        <v>1</v>
      </c>
      <c r="J859" s="24">
        <v>13</v>
      </c>
      <c r="K859" s="26" t="s">
        <v>1565</v>
      </c>
      <c r="L859" s="122">
        <v>1</v>
      </c>
      <c r="M859" s="74" t="s">
        <v>105</v>
      </c>
      <c r="N859" s="60" t="s">
        <v>7</v>
      </c>
      <c r="R859" s="25">
        <v>2.4</v>
      </c>
      <c r="S859" s="83" t="s">
        <v>373</v>
      </c>
      <c r="T859" s="66">
        <f t="shared" si="257"/>
        <v>2.4</v>
      </c>
      <c r="U859" s="66">
        <f t="shared" si="258"/>
        <v>1.4</v>
      </c>
      <c r="V859" s="66">
        <f t="shared" si="259"/>
        <v>126.53000000000011</v>
      </c>
      <c r="W859" s="66">
        <f t="shared" si="260"/>
        <v>1767.5</v>
      </c>
      <c r="X859" s="20">
        <f t="shared" si="261"/>
        <v>7.1586987270155653E-2</v>
      </c>
      <c r="Y859" s="67">
        <f t="shared" si="262"/>
        <v>1.2653000000000012</v>
      </c>
      <c r="Z859" s="68">
        <f t="shared" si="263"/>
        <v>12653.000000000011</v>
      </c>
      <c r="AA859" s="65" t="s">
        <v>53</v>
      </c>
      <c r="AU859" s="23">
        <f t="shared" si="251"/>
        <v>1.4</v>
      </c>
      <c r="AV859" s="23" t="str">
        <f t="shared" si="251"/>
        <v/>
      </c>
      <c r="AW859" s="23" t="str">
        <f t="shared" si="251"/>
        <v/>
      </c>
      <c r="AX859" s="23" t="str">
        <f t="shared" si="251"/>
        <v/>
      </c>
      <c r="AY859" s="23" t="str">
        <f t="shared" si="251"/>
        <v/>
      </c>
      <c r="AZ859" s="23"/>
      <c r="BA859" s="25">
        <v>1.9</v>
      </c>
      <c r="BB859" s="25">
        <v>2.25</v>
      </c>
      <c r="BC859" s="25">
        <f t="shared" si="255"/>
        <v>1.25</v>
      </c>
      <c r="BD859" s="25">
        <f t="shared" si="256"/>
        <v>2.1625000000000001</v>
      </c>
      <c r="BE859" t="s">
        <v>969</v>
      </c>
      <c r="BF859" s="55">
        <f t="shared" si="252"/>
        <v>0</v>
      </c>
      <c r="BG859" s="66"/>
      <c r="BH859" s="66"/>
      <c r="BI859" s="25"/>
      <c r="BJ859" s="25"/>
      <c r="BK859" s="20"/>
      <c r="BL859" s="24"/>
      <c r="BM859" s="25"/>
      <c r="BN859" s="25"/>
      <c r="BO859" s="25"/>
      <c r="BP859" s="126"/>
    </row>
    <row r="860" spans="1:68" x14ac:dyDescent="0.2">
      <c r="A860" s="56">
        <v>45507</v>
      </c>
      <c r="B860" s="60" t="s">
        <v>892</v>
      </c>
      <c r="C860" s="24" t="s">
        <v>1372</v>
      </c>
      <c r="D860" s="24" t="s">
        <v>573</v>
      </c>
      <c r="F860" s="74" t="s">
        <v>51</v>
      </c>
      <c r="G860" s="74" t="s">
        <v>103</v>
      </c>
      <c r="H860" s="24" t="s">
        <v>1566</v>
      </c>
      <c r="I860" s="24">
        <v>2</v>
      </c>
      <c r="J860" s="24">
        <v>10</v>
      </c>
      <c r="K860" s="24" t="s">
        <v>1567</v>
      </c>
      <c r="L860" s="122">
        <v>2</v>
      </c>
      <c r="M860" s="74" t="s">
        <v>105</v>
      </c>
      <c r="N860" s="60" t="s">
        <v>6</v>
      </c>
      <c r="R860" s="25">
        <v>5</v>
      </c>
      <c r="S860" s="83" t="s">
        <v>363</v>
      </c>
      <c r="T860" s="66" t="str">
        <f t="shared" si="257"/>
        <v>0.00</v>
      </c>
      <c r="U860" s="66">
        <f t="shared" si="258"/>
        <v>-2</v>
      </c>
      <c r="V860" s="66">
        <f t="shared" si="259"/>
        <v>124.53000000000011</v>
      </c>
      <c r="W860" s="66">
        <f t="shared" si="260"/>
        <v>1769.5</v>
      </c>
      <c r="X860" s="20">
        <f t="shared" si="261"/>
        <v>7.0375812376377578E-2</v>
      </c>
      <c r="Y860" s="67">
        <f t="shared" si="262"/>
        <v>1.2453000000000012</v>
      </c>
      <c r="Z860" s="68">
        <f t="shared" si="263"/>
        <v>12453.000000000011</v>
      </c>
      <c r="AA860" s="65" t="s">
        <v>52</v>
      </c>
      <c r="AU860" s="23">
        <f t="shared" si="251"/>
        <v>-2</v>
      </c>
      <c r="AV860" s="23" t="str">
        <f t="shared" si="251"/>
        <v/>
      </c>
      <c r="AW860" s="23" t="str">
        <f t="shared" si="251"/>
        <v/>
      </c>
      <c r="AX860" s="23" t="str">
        <f t="shared" si="251"/>
        <v/>
      </c>
      <c r="AY860" s="23" t="str">
        <f t="shared" si="251"/>
        <v/>
      </c>
      <c r="AZ860" s="23"/>
      <c r="BA860" s="25">
        <v>6.5</v>
      </c>
      <c r="BB860" s="25">
        <v>7.78</v>
      </c>
      <c r="BC860" s="25">
        <f t="shared" si="255"/>
        <v>13.56</v>
      </c>
      <c r="BD860" s="25">
        <f t="shared" si="256"/>
        <v>7.3054000000000006</v>
      </c>
      <c r="BE860" t="s">
        <v>969</v>
      </c>
      <c r="BF860" s="55">
        <f t="shared" si="252"/>
        <v>0</v>
      </c>
      <c r="BG860" s="66"/>
      <c r="BH860" s="66"/>
      <c r="BI860" s="25"/>
      <c r="BJ860" s="25"/>
      <c r="BK860" s="20"/>
      <c r="BL860" s="24"/>
      <c r="BM860" s="25"/>
      <c r="BN860" s="25"/>
      <c r="BO860" s="25"/>
      <c r="BP860" s="126"/>
    </row>
    <row r="861" spans="1:68" x14ac:dyDescent="0.2">
      <c r="A861" s="56">
        <v>45508</v>
      </c>
      <c r="B861" s="60" t="s">
        <v>892</v>
      </c>
      <c r="C861" s="24" t="s">
        <v>1568</v>
      </c>
      <c r="D861" s="24" t="s">
        <v>577</v>
      </c>
      <c r="F861" s="74" t="s">
        <v>51</v>
      </c>
      <c r="G861" s="74" t="s">
        <v>103</v>
      </c>
      <c r="H861" s="24" t="s">
        <v>176</v>
      </c>
      <c r="I861" s="24">
        <v>1</v>
      </c>
      <c r="J861" s="24">
        <v>8</v>
      </c>
      <c r="K861" s="24" t="s">
        <v>1569</v>
      </c>
      <c r="L861" s="122">
        <v>1</v>
      </c>
      <c r="M861" s="74" t="s">
        <v>931</v>
      </c>
      <c r="N861" s="60" t="s">
        <v>6</v>
      </c>
      <c r="R861" s="25">
        <v>16.7</v>
      </c>
      <c r="S861" s="83" t="s">
        <v>363</v>
      </c>
      <c r="T861" s="66" t="str">
        <f t="shared" si="257"/>
        <v>0.00</v>
      </c>
      <c r="U861" s="66">
        <f t="shared" si="258"/>
        <v>-1</v>
      </c>
      <c r="V861" s="66">
        <f t="shared" si="259"/>
        <v>123.53000000000011</v>
      </c>
      <c r="W861" s="66">
        <f t="shared" si="260"/>
        <v>1770.5</v>
      </c>
      <c r="X861" s="20">
        <f t="shared" si="261"/>
        <v>6.9771251059022946E-2</v>
      </c>
      <c r="Y861" s="67">
        <f t="shared" si="262"/>
        <v>1.2353000000000012</v>
      </c>
      <c r="Z861" s="68">
        <f t="shared" si="263"/>
        <v>12353.000000000011</v>
      </c>
      <c r="AA861" s="65" t="s">
        <v>52</v>
      </c>
      <c r="AU861" s="23">
        <f t="shared" si="251"/>
        <v>-1</v>
      </c>
      <c r="AV861" s="23" t="str">
        <f t="shared" si="251"/>
        <v/>
      </c>
      <c r="AW861" s="23" t="str">
        <f t="shared" si="251"/>
        <v/>
      </c>
      <c r="AX861" s="23" t="str">
        <f t="shared" si="251"/>
        <v/>
      </c>
      <c r="AY861" s="23" t="str">
        <f t="shared" si="251"/>
        <v/>
      </c>
      <c r="AZ861" s="23"/>
      <c r="BA861" s="25">
        <v>16.7</v>
      </c>
      <c r="BB861" s="25">
        <v>15.65</v>
      </c>
      <c r="BC861" s="25">
        <f t="shared" si="255"/>
        <v>14.65</v>
      </c>
      <c r="BD861" s="25">
        <f t="shared" si="256"/>
        <v>14.624500000000001</v>
      </c>
      <c r="BE861" t="s">
        <v>970</v>
      </c>
      <c r="BF861" s="55">
        <f t="shared" si="252"/>
        <v>0</v>
      </c>
      <c r="BG861" s="66"/>
      <c r="BH861" s="66"/>
      <c r="BI861" s="25"/>
      <c r="BJ861" s="25"/>
      <c r="BK861" s="20"/>
      <c r="BL861" s="24"/>
      <c r="BM861" s="25"/>
      <c r="BN861" s="25"/>
      <c r="BO861" s="25"/>
      <c r="BP861" s="126"/>
    </row>
    <row r="862" spans="1:68" x14ac:dyDescent="0.2">
      <c r="A862" s="56">
        <v>45508</v>
      </c>
      <c r="B862" s="60" t="s">
        <v>892</v>
      </c>
      <c r="C862" s="24" t="s">
        <v>1568</v>
      </c>
      <c r="D862" s="24" t="s">
        <v>577</v>
      </c>
      <c r="F862" s="74" t="s">
        <v>51</v>
      </c>
      <c r="G862" s="74" t="s">
        <v>103</v>
      </c>
      <c r="H862" s="24" t="s">
        <v>176</v>
      </c>
      <c r="I862" s="24">
        <v>1</v>
      </c>
      <c r="J862" s="24">
        <v>8</v>
      </c>
      <c r="K862" s="24" t="s">
        <v>1569</v>
      </c>
      <c r="L862" s="122">
        <v>1</v>
      </c>
      <c r="M862" s="74" t="s">
        <v>105</v>
      </c>
      <c r="N862" s="60" t="s">
        <v>7</v>
      </c>
      <c r="R862" s="25">
        <v>3.4</v>
      </c>
      <c r="S862" s="83" t="s">
        <v>363</v>
      </c>
      <c r="T862" s="66" t="str">
        <f t="shared" si="257"/>
        <v>0.00</v>
      </c>
      <c r="U862" s="66">
        <f t="shared" si="258"/>
        <v>-1</v>
      </c>
      <c r="V862" s="66">
        <f t="shared" si="259"/>
        <v>122.53000000000011</v>
      </c>
      <c r="W862" s="66">
        <f t="shared" si="260"/>
        <v>1771.5</v>
      </c>
      <c r="X862" s="20">
        <f t="shared" si="261"/>
        <v>6.916737228337573E-2</v>
      </c>
      <c r="Y862" s="67">
        <f t="shared" si="262"/>
        <v>1.2253000000000012</v>
      </c>
      <c r="Z862" s="68">
        <f t="shared" si="263"/>
        <v>12253.000000000011</v>
      </c>
      <c r="AA862" s="65" t="s">
        <v>52</v>
      </c>
      <c r="AU862" s="23">
        <f t="shared" si="251"/>
        <v>-1</v>
      </c>
      <c r="AV862" s="23" t="str">
        <f t="shared" si="251"/>
        <v/>
      </c>
      <c r="AW862" s="23" t="str">
        <f t="shared" si="251"/>
        <v/>
      </c>
      <c r="AX862" s="23" t="str">
        <f t="shared" si="251"/>
        <v/>
      </c>
      <c r="AY862" s="23" t="str">
        <f t="shared" si="251"/>
        <v/>
      </c>
      <c r="AZ862" s="23"/>
      <c r="BA862" s="25">
        <v>3</v>
      </c>
      <c r="BB862" s="25">
        <v>3.7</v>
      </c>
      <c r="BC862" s="25">
        <f t="shared" si="255"/>
        <v>2.7</v>
      </c>
      <c r="BD862" s="25">
        <f t="shared" si="256"/>
        <v>3.5110000000000001</v>
      </c>
      <c r="BE862" t="s">
        <v>970</v>
      </c>
      <c r="BF862" s="55">
        <f t="shared" si="252"/>
        <v>0</v>
      </c>
      <c r="BG862" s="66"/>
      <c r="BH862" s="66"/>
      <c r="BI862" s="25"/>
      <c r="BJ862" s="25"/>
      <c r="BK862" s="20"/>
      <c r="BL862" s="24"/>
      <c r="BM862" s="25"/>
      <c r="BN862" s="25"/>
      <c r="BO862" s="25"/>
      <c r="BP862" s="126"/>
    </row>
    <row r="863" spans="1:68" x14ac:dyDescent="0.2">
      <c r="A863" s="56">
        <v>45509</v>
      </c>
      <c r="B863" s="60" t="s">
        <v>892</v>
      </c>
      <c r="C863" s="24" t="s">
        <v>1570</v>
      </c>
      <c r="D863" s="24" t="s">
        <v>621</v>
      </c>
      <c r="F863" s="74" t="s">
        <v>51</v>
      </c>
      <c r="G863" s="74" t="s">
        <v>103</v>
      </c>
      <c r="H863" s="24" t="s">
        <v>1566</v>
      </c>
      <c r="I863" s="24">
        <v>4</v>
      </c>
      <c r="J863" s="24">
        <v>9</v>
      </c>
      <c r="K863" s="24" t="s">
        <v>1571</v>
      </c>
      <c r="L863" s="122">
        <v>2</v>
      </c>
      <c r="M863" s="74" t="s">
        <v>105</v>
      </c>
      <c r="N863" s="60" t="s">
        <v>6</v>
      </c>
      <c r="R863" s="25">
        <v>6</v>
      </c>
      <c r="S863" s="83" t="s">
        <v>363</v>
      </c>
      <c r="T863" s="66" t="str">
        <f t="shared" si="257"/>
        <v>0.00</v>
      </c>
      <c r="U863" s="66">
        <f t="shared" si="258"/>
        <v>-2</v>
      </c>
      <c r="V863" s="66">
        <f t="shared" si="259"/>
        <v>120.53000000000011</v>
      </c>
      <c r="W863" s="66">
        <f t="shared" si="260"/>
        <v>1773.5</v>
      </c>
      <c r="X863" s="20">
        <f t="shared" si="261"/>
        <v>6.7961657738934381E-2</v>
      </c>
      <c r="Y863" s="67">
        <f t="shared" si="262"/>
        <v>1.2053000000000011</v>
      </c>
      <c r="Z863" s="68">
        <f t="shared" si="263"/>
        <v>12053.000000000011</v>
      </c>
      <c r="AA863" s="65" t="s">
        <v>52</v>
      </c>
      <c r="AU863" s="23">
        <f t="shared" si="251"/>
        <v>-2</v>
      </c>
      <c r="AV863" s="23" t="str">
        <f t="shared" si="251"/>
        <v/>
      </c>
      <c r="AW863" s="23" t="str">
        <f t="shared" si="251"/>
        <v/>
      </c>
      <c r="AX863" s="23" t="str">
        <f t="shared" si="251"/>
        <v/>
      </c>
      <c r="AY863" s="23" t="str">
        <f t="shared" si="251"/>
        <v/>
      </c>
      <c r="AZ863" s="23"/>
      <c r="BA863" s="25">
        <v>5.5</v>
      </c>
      <c r="BB863" s="25">
        <v>5.84</v>
      </c>
      <c r="BC863" s="25">
        <f t="shared" si="255"/>
        <v>9.68</v>
      </c>
      <c r="BD863" s="25">
        <f t="shared" si="256"/>
        <v>5.5011999999999999</v>
      </c>
      <c r="BE863" t="s">
        <v>970</v>
      </c>
      <c r="BF863" s="55">
        <f t="shared" si="252"/>
        <v>0</v>
      </c>
      <c r="BG863" s="66"/>
      <c r="BH863" s="66"/>
      <c r="BI863" s="25"/>
      <c r="BJ863" s="25"/>
      <c r="BK863" s="20"/>
      <c r="BL863" s="24"/>
      <c r="BM863" s="25"/>
      <c r="BN863" s="25"/>
      <c r="BO863" s="25"/>
      <c r="BP863" s="126"/>
    </row>
    <row r="864" spans="1:68" x14ac:dyDescent="0.2">
      <c r="A864" s="56">
        <v>45511</v>
      </c>
      <c r="B864" s="60" t="s">
        <v>892</v>
      </c>
      <c r="C864" s="24" t="s">
        <v>1574</v>
      </c>
      <c r="D864" s="24" t="s">
        <v>397</v>
      </c>
      <c r="F864" s="74" t="s">
        <v>51</v>
      </c>
      <c r="G864" s="74" t="s">
        <v>103</v>
      </c>
      <c r="H864" s="24" t="s">
        <v>124</v>
      </c>
      <c r="I864" s="24">
        <v>4</v>
      </c>
      <c r="J864" s="24">
        <v>8</v>
      </c>
      <c r="K864" s="24" t="s">
        <v>1575</v>
      </c>
      <c r="L864" s="122">
        <v>1</v>
      </c>
      <c r="M864" s="74" t="s">
        <v>105</v>
      </c>
      <c r="N864" s="60" t="s">
        <v>6</v>
      </c>
      <c r="R864" s="25">
        <v>12</v>
      </c>
      <c r="S864" s="83" t="s">
        <v>363</v>
      </c>
      <c r="T864" s="66" t="str">
        <f t="shared" si="257"/>
        <v>0.00</v>
      </c>
      <c r="U864" s="66">
        <f t="shared" si="258"/>
        <v>-1</v>
      </c>
      <c r="V864" s="66">
        <f t="shared" si="259"/>
        <v>119.53000000000011</v>
      </c>
      <c r="W864" s="66">
        <f t="shared" si="260"/>
        <v>1774.5</v>
      </c>
      <c r="X864" s="20">
        <f t="shared" si="261"/>
        <v>6.7359819667512033E-2</v>
      </c>
      <c r="Y864" s="67">
        <f t="shared" si="262"/>
        <v>1.1953000000000011</v>
      </c>
      <c r="Z864" s="68">
        <f t="shared" si="263"/>
        <v>11953.000000000011</v>
      </c>
      <c r="AA864" s="65" t="s">
        <v>52</v>
      </c>
      <c r="AU864" s="23">
        <f t="shared" si="251"/>
        <v>-1</v>
      </c>
      <c r="AV864" s="23" t="str">
        <f t="shared" si="251"/>
        <v/>
      </c>
      <c r="AW864" s="23" t="str">
        <f t="shared" si="251"/>
        <v/>
      </c>
      <c r="AX864" s="23" t="str">
        <f t="shared" si="251"/>
        <v/>
      </c>
      <c r="AY864" s="23" t="str">
        <f t="shared" si="251"/>
        <v/>
      </c>
      <c r="AZ864" s="23"/>
      <c r="BA864" s="25">
        <v>13.8</v>
      </c>
      <c r="BB864" s="25">
        <v>12.5</v>
      </c>
      <c r="BC864" s="25">
        <f t="shared" si="255"/>
        <v>11.5</v>
      </c>
      <c r="BD864" s="25">
        <f t="shared" si="256"/>
        <v>11.695</v>
      </c>
      <c r="BE864" t="s">
        <v>969</v>
      </c>
      <c r="BF864" s="55">
        <f t="shared" si="252"/>
        <v>0</v>
      </c>
      <c r="BG864" s="66"/>
      <c r="BH864" s="66"/>
      <c r="BI864" s="25"/>
      <c r="BJ864" s="25"/>
      <c r="BK864" s="20"/>
      <c r="BL864" s="24"/>
      <c r="BM864" s="25"/>
      <c r="BN864" s="25"/>
      <c r="BO864" s="25"/>
      <c r="BP864" s="126"/>
    </row>
    <row r="865" spans="1:68" x14ac:dyDescent="0.2">
      <c r="A865" s="56">
        <v>45511</v>
      </c>
      <c r="B865" s="60" t="s">
        <v>892</v>
      </c>
      <c r="C865" s="24" t="s">
        <v>1574</v>
      </c>
      <c r="D865" s="24" t="s">
        <v>397</v>
      </c>
      <c r="F865" s="74" t="s">
        <v>51</v>
      </c>
      <c r="G865" s="74" t="s">
        <v>103</v>
      </c>
      <c r="H865" s="24" t="s">
        <v>124</v>
      </c>
      <c r="I865" s="24">
        <v>4</v>
      </c>
      <c r="J865" s="24">
        <v>8</v>
      </c>
      <c r="K865" s="24" t="s">
        <v>1575</v>
      </c>
      <c r="L865" s="122">
        <v>1</v>
      </c>
      <c r="M865" s="74" t="s">
        <v>105</v>
      </c>
      <c r="N865" s="60" t="s">
        <v>7</v>
      </c>
      <c r="R865" s="25">
        <v>3.2</v>
      </c>
      <c r="S865" s="83" t="s">
        <v>363</v>
      </c>
      <c r="T865" s="66" t="str">
        <f t="shared" si="257"/>
        <v>0.00</v>
      </c>
      <c r="U865" s="66">
        <f t="shared" si="258"/>
        <v>-1</v>
      </c>
      <c r="V865" s="66">
        <f t="shared" si="259"/>
        <v>118.53000000000011</v>
      </c>
      <c r="W865" s="66">
        <f t="shared" si="260"/>
        <v>1775.5</v>
      </c>
      <c r="X865" s="20">
        <f t="shared" si="261"/>
        <v>6.6758659532526118E-2</v>
      </c>
      <c r="Y865" s="67">
        <f t="shared" si="262"/>
        <v>1.1853000000000011</v>
      </c>
      <c r="Z865" s="68">
        <f t="shared" si="263"/>
        <v>11853.000000000011</v>
      </c>
      <c r="AA865" s="65" t="s">
        <v>52</v>
      </c>
      <c r="AU865" s="23">
        <f t="shared" si="251"/>
        <v>-1</v>
      </c>
      <c r="AV865" s="23" t="str">
        <f t="shared" si="251"/>
        <v/>
      </c>
      <c r="AW865" s="23" t="str">
        <f t="shared" si="251"/>
        <v/>
      </c>
      <c r="AX865" s="23" t="str">
        <f t="shared" si="251"/>
        <v/>
      </c>
      <c r="AY865" s="23" t="str">
        <f t="shared" si="251"/>
        <v/>
      </c>
      <c r="AZ865" s="23"/>
      <c r="BA865" s="25">
        <v>3.7</v>
      </c>
      <c r="BB865" s="25">
        <v>3.86</v>
      </c>
      <c r="BC865" s="25">
        <f t="shared" si="255"/>
        <v>2.86</v>
      </c>
      <c r="BD865" s="25">
        <f t="shared" si="256"/>
        <v>3.6598000000000002</v>
      </c>
      <c r="BE865" t="s">
        <v>969</v>
      </c>
      <c r="BF865" s="55">
        <f t="shared" si="252"/>
        <v>0</v>
      </c>
      <c r="BG865" s="66"/>
      <c r="BH865" s="66"/>
      <c r="BI865" s="25"/>
      <c r="BJ865" s="25"/>
      <c r="BK865" s="20"/>
      <c r="BL865" s="24"/>
      <c r="BM865" s="25"/>
      <c r="BN865" s="25"/>
      <c r="BO865" s="25"/>
      <c r="BP865" s="126"/>
    </row>
    <row r="866" spans="1:68" x14ac:dyDescent="0.2">
      <c r="A866" s="56">
        <v>45512</v>
      </c>
      <c r="B866" s="60" t="s">
        <v>892</v>
      </c>
      <c r="C866" s="24" t="s">
        <v>1576</v>
      </c>
      <c r="D866" s="24" t="s">
        <v>398</v>
      </c>
      <c r="F866" s="74" t="s">
        <v>51</v>
      </c>
      <c r="G866" s="74" t="s">
        <v>103</v>
      </c>
      <c r="H866" s="24" t="s">
        <v>141</v>
      </c>
      <c r="I866" s="24">
        <v>4</v>
      </c>
      <c r="J866" s="24">
        <v>8</v>
      </c>
      <c r="K866" s="24" t="s">
        <v>1577</v>
      </c>
      <c r="L866" s="122">
        <v>1</v>
      </c>
      <c r="M866" s="74" t="s">
        <v>105</v>
      </c>
      <c r="N866" s="60" t="s">
        <v>6</v>
      </c>
      <c r="R866" s="25">
        <v>11</v>
      </c>
      <c r="S866" s="83" t="s">
        <v>363</v>
      </c>
      <c r="T866" s="66" t="str">
        <f t="shared" si="257"/>
        <v>0.00</v>
      </c>
      <c r="U866" s="66">
        <f t="shared" si="258"/>
        <v>-1</v>
      </c>
      <c r="V866" s="66">
        <f t="shared" si="259"/>
        <v>117.53000000000011</v>
      </c>
      <c r="W866" s="66">
        <f t="shared" si="260"/>
        <v>1776.5</v>
      </c>
      <c r="X866" s="20">
        <f t="shared" si="261"/>
        <v>6.6158176189136012E-2</v>
      </c>
      <c r="Y866" s="67">
        <f t="shared" si="262"/>
        <v>1.1753000000000011</v>
      </c>
      <c r="Z866" s="68">
        <f t="shared" si="263"/>
        <v>11753.000000000011</v>
      </c>
      <c r="AA866" s="65" t="s">
        <v>52</v>
      </c>
      <c r="AU866" s="23">
        <f t="shared" ref="AU866:AY903" si="264">IF($G866=AU$2,$U866,"")</f>
        <v>-1</v>
      </c>
      <c r="AV866" s="23" t="str">
        <f t="shared" si="264"/>
        <v/>
      </c>
      <c r="AW866" s="23" t="str">
        <f t="shared" si="264"/>
        <v/>
      </c>
      <c r="AX866" s="23" t="str">
        <f t="shared" si="264"/>
        <v/>
      </c>
      <c r="AY866" s="23" t="str">
        <f t="shared" si="264"/>
        <v/>
      </c>
      <c r="AZ866" s="23"/>
      <c r="BA866" s="25">
        <v>10.5</v>
      </c>
      <c r="BB866" s="25">
        <v>12.5</v>
      </c>
      <c r="BC866" s="25">
        <f t="shared" si="255"/>
        <v>11.5</v>
      </c>
      <c r="BD866" s="25">
        <f t="shared" si="256"/>
        <v>11.695</v>
      </c>
      <c r="BE866" t="s">
        <v>969</v>
      </c>
      <c r="BF866" s="55">
        <f t="shared" si="252"/>
        <v>0</v>
      </c>
      <c r="BG866" s="66"/>
      <c r="BH866" s="66"/>
      <c r="BI866" s="25"/>
      <c r="BJ866" s="25"/>
      <c r="BK866" s="20"/>
      <c r="BL866" s="24"/>
      <c r="BM866" s="25"/>
      <c r="BN866" s="25"/>
      <c r="BO866" s="25"/>
      <c r="BP866" s="126"/>
    </row>
    <row r="867" spans="1:68" x14ac:dyDescent="0.2">
      <c r="A867" s="56">
        <v>45512</v>
      </c>
      <c r="B867" s="60" t="s">
        <v>892</v>
      </c>
      <c r="C867" s="24" t="s">
        <v>1576</v>
      </c>
      <c r="D867" s="24" t="s">
        <v>398</v>
      </c>
      <c r="F867" s="74" t="s">
        <v>51</v>
      </c>
      <c r="G867" s="74" t="s">
        <v>103</v>
      </c>
      <c r="H867" s="24" t="s">
        <v>141</v>
      </c>
      <c r="I867" s="24">
        <v>4</v>
      </c>
      <c r="J867" s="24">
        <v>8</v>
      </c>
      <c r="K867" s="24" t="s">
        <v>1577</v>
      </c>
      <c r="L867" s="122">
        <v>2</v>
      </c>
      <c r="M867" s="74" t="s">
        <v>105</v>
      </c>
      <c r="N867" s="60" t="s">
        <v>7</v>
      </c>
      <c r="R867" s="25">
        <v>2.8</v>
      </c>
      <c r="S867" s="83" t="s">
        <v>363</v>
      </c>
      <c r="T867" s="66" t="str">
        <f t="shared" si="257"/>
        <v>0.00</v>
      </c>
      <c r="U867" s="66">
        <f t="shared" si="258"/>
        <v>-2</v>
      </c>
      <c r="V867" s="66">
        <f t="shared" si="259"/>
        <v>115.53000000000011</v>
      </c>
      <c r="W867" s="66">
        <f t="shared" si="260"/>
        <v>1778.5</v>
      </c>
      <c r="X867" s="20">
        <f t="shared" si="261"/>
        <v>6.4959235310655117E-2</v>
      </c>
      <c r="Y867" s="67">
        <f t="shared" si="262"/>
        <v>1.1553000000000011</v>
      </c>
      <c r="Z867" s="68">
        <f t="shared" si="263"/>
        <v>11553.000000000011</v>
      </c>
      <c r="AA867" s="65" t="s">
        <v>52</v>
      </c>
      <c r="AU867" s="23">
        <f t="shared" si="264"/>
        <v>-2</v>
      </c>
      <c r="AV867" s="23" t="str">
        <f t="shared" si="264"/>
        <v/>
      </c>
      <c r="AW867" s="23" t="str">
        <f t="shared" si="264"/>
        <v/>
      </c>
      <c r="AX867" s="23" t="str">
        <f t="shared" si="264"/>
        <v/>
      </c>
      <c r="AY867" s="23" t="str">
        <f t="shared" si="264"/>
        <v/>
      </c>
      <c r="AZ867" s="23"/>
      <c r="BA867" s="25">
        <v>2.2999999999999998</v>
      </c>
      <c r="BB867" s="25">
        <v>3.27</v>
      </c>
      <c r="BC867" s="25">
        <f t="shared" si="255"/>
        <v>4.54</v>
      </c>
      <c r="BD867" s="25">
        <f t="shared" si="256"/>
        <v>3.1111</v>
      </c>
      <c r="BE867" t="s">
        <v>969</v>
      </c>
      <c r="BF867" s="55">
        <f t="shared" si="252"/>
        <v>0</v>
      </c>
      <c r="BG867" s="66"/>
      <c r="BH867" s="66"/>
      <c r="BI867" s="25"/>
      <c r="BJ867" s="25"/>
      <c r="BK867" s="20"/>
      <c r="BL867" s="24"/>
      <c r="BM867" s="25"/>
      <c r="BN867" s="25"/>
      <c r="BO867" s="25"/>
      <c r="BP867" s="126"/>
    </row>
    <row r="868" spans="1:68" x14ac:dyDescent="0.2">
      <c r="A868" s="56">
        <v>45514</v>
      </c>
      <c r="B868" s="60" t="s">
        <v>892</v>
      </c>
      <c r="C868" s="24" t="s">
        <v>1580</v>
      </c>
      <c r="D868" s="24" t="s">
        <v>573</v>
      </c>
      <c r="F868" s="74" t="s">
        <v>51</v>
      </c>
      <c r="G868" s="74" t="s">
        <v>103</v>
      </c>
      <c r="H868" s="24" t="s">
        <v>185</v>
      </c>
      <c r="I868" s="24">
        <v>3</v>
      </c>
      <c r="J868" s="24">
        <v>6</v>
      </c>
      <c r="K868" s="26" t="s">
        <v>1581</v>
      </c>
      <c r="L868" s="122">
        <v>3</v>
      </c>
      <c r="M868" s="74" t="s">
        <v>105</v>
      </c>
      <c r="N868" s="60" t="s">
        <v>6</v>
      </c>
      <c r="R868" s="25">
        <v>3.03</v>
      </c>
      <c r="S868" s="83" t="s">
        <v>372</v>
      </c>
      <c r="T868" s="66">
        <f t="shared" si="257"/>
        <v>9.09</v>
      </c>
      <c r="U868" s="66">
        <f t="shared" si="258"/>
        <v>6.09</v>
      </c>
      <c r="V868" s="66">
        <f t="shared" si="259"/>
        <v>121.62000000000012</v>
      </c>
      <c r="W868" s="66">
        <f t="shared" si="260"/>
        <v>1781.5</v>
      </c>
      <c r="X868" s="20">
        <f t="shared" si="261"/>
        <v>6.8268313219197366E-2</v>
      </c>
      <c r="Y868" s="67">
        <f t="shared" si="262"/>
        <v>1.2162000000000013</v>
      </c>
      <c r="Z868" s="68">
        <f t="shared" si="263"/>
        <v>12162.000000000011</v>
      </c>
      <c r="AA868" s="65" t="s">
        <v>53</v>
      </c>
      <c r="AU868" s="23">
        <f t="shared" si="264"/>
        <v>6.09</v>
      </c>
      <c r="AV868" s="23" t="str">
        <f t="shared" si="264"/>
        <v/>
      </c>
      <c r="AW868" s="23" t="str">
        <f t="shared" si="264"/>
        <v/>
      </c>
      <c r="AX868" s="23" t="str">
        <f t="shared" si="264"/>
        <v/>
      </c>
      <c r="AY868" s="23" t="str">
        <f t="shared" si="264"/>
        <v/>
      </c>
      <c r="AZ868" s="23"/>
      <c r="BA868" s="25">
        <v>3.5</v>
      </c>
      <c r="BB868" s="25">
        <v>4</v>
      </c>
      <c r="BC868" s="25">
        <f t="shared" si="255"/>
        <v>9</v>
      </c>
      <c r="BD868" s="25">
        <f t="shared" si="256"/>
        <v>3.79</v>
      </c>
      <c r="BE868" t="s">
        <v>969</v>
      </c>
      <c r="BF868" s="55">
        <f t="shared" si="252"/>
        <v>0</v>
      </c>
      <c r="BG868" s="66"/>
      <c r="BH868" s="66"/>
      <c r="BI868" s="25"/>
      <c r="BJ868" s="25"/>
      <c r="BK868" s="20"/>
      <c r="BL868" s="24"/>
      <c r="BM868" s="25"/>
      <c r="BN868" s="25"/>
      <c r="BO868" s="25"/>
      <c r="BP868" s="126"/>
    </row>
    <row r="869" spans="1:68" x14ac:dyDescent="0.2">
      <c r="A869" s="56">
        <v>45514</v>
      </c>
      <c r="B869" s="60" t="s">
        <v>892</v>
      </c>
      <c r="C869" s="24" t="s">
        <v>1578</v>
      </c>
      <c r="D869" s="24" t="s">
        <v>573</v>
      </c>
      <c r="F869" s="74" t="s">
        <v>51</v>
      </c>
      <c r="G869" s="74" t="s">
        <v>103</v>
      </c>
      <c r="H869" s="24" t="s">
        <v>1384</v>
      </c>
      <c r="I869" s="24">
        <v>1</v>
      </c>
      <c r="J869" s="24">
        <v>10</v>
      </c>
      <c r="K869" s="27" t="s">
        <v>1579</v>
      </c>
      <c r="L869" s="122">
        <v>3</v>
      </c>
      <c r="M869" s="74" t="s">
        <v>105</v>
      </c>
      <c r="N869" s="60" t="s">
        <v>6</v>
      </c>
      <c r="R869" s="25">
        <v>4.45</v>
      </c>
      <c r="S869" s="83" t="s">
        <v>371</v>
      </c>
      <c r="T869" s="66" t="str">
        <f t="shared" si="257"/>
        <v>0.00</v>
      </c>
      <c r="U869" s="66">
        <f t="shared" si="258"/>
        <v>-3</v>
      </c>
      <c r="V869" s="66">
        <f t="shared" si="259"/>
        <v>118.62000000000012</v>
      </c>
      <c r="W869" s="66">
        <f t="shared" si="260"/>
        <v>1784.5</v>
      </c>
      <c r="X869" s="20">
        <f t="shared" si="261"/>
        <v>6.6472401232838402E-2</v>
      </c>
      <c r="Y869" s="67">
        <f t="shared" si="262"/>
        <v>1.1862000000000013</v>
      </c>
      <c r="Z869" s="68">
        <f t="shared" si="263"/>
        <v>11862.000000000011</v>
      </c>
      <c r="AA869" s="65" t="s">
        <v>52</v>
      </c>
      <c r="AU869" s="23">
        <f t="shared" si="264"/>
        <v>-3</v>
      </c>
      <c r="AV869" s="23" t="str">
        <f t="shared" si="264"/>
        <v/>
      </c>
      <c r="AW869" s="23" t="str">
        <f t="shared" si="264"/>
        <v/>
      </c>
      <c r="AX869" s="23" t="str">
        <f t="shared" si="264"/>
        <v/>
      </c>
      <c r="AY869" s="23" t="str">
        <f t="shared" si="264"/>
        <v/>
      </c>
      <c r="AZ869" s="23"/>
      <c r="BA869" s="25">
        <v>4.3</v>
      </c>
      <c r="BB869" s="25">
        <v>4.17</v>
      </c>
      <c r="BC869" s="25">
        <f t="shared" si="255"/>
        <v>9.51</v>
      </c>
      <c r="BD869" s="25">
        <f t="shared" si="256"/>
        <v>3.9481000000000002</v>
      </c>
      <c r="BE869" t="s">
        <v>969</v>
      </c>
      <c r="BF869" s="55">
        <f t="shared" si="252"/>
        <v>0</v>
      </c>
      <c r="BG869" s="66"/>
      <c r="BH869" s="66"/>
      <c r="BI869" s="25"/>
      <c r="BJ869" s="25"/>
      <c r="BK869" s="20"/>
      <c r="BL869" s="24"/>
      <c r="BM869" s="25"/>
      <c r="BN869" s="25"/>
      <c r="BO869" s="25"/>
      <c r="BP869" s="126"/>
    </row>
    <row r="870" spans="1:68" x14ac:dyDescent="0.2">
      <c r="A870" s="56">
        <v>45516</v>
      </c>
      <c r="B870" s="60" t="s">
        <v>892</v>
      </c>
      <c r="C870" s="24" t="s">
        <v>870</v>
      </c>
      <c r="D870" s="24" t="s">
        <v>621</v>
      </c>
      <c r="F870" s="74" t="s">
        <v>51</v>
      </c>
      <c r="G870" s="74" t="s">
        <v>103</v>
      </c>
      <c r="H870" s="24" t="s">
        <v>246</v>
      </c>
      <c r="I870" s="24">
        <v>1</v>
      </c>
      <c r="J870" s="24">
        <v>3</v>
      </c>
      <c r="K870" s="24" t="s">
        <v>1583</v>
      </c>
      <c r="L870" s="122">
        <v>1</v>
      </c>
      <c r="M870" s="74" t="s">
        <v>105</v>
      </c>
      <c r="N870" s="60" t="s">
        <v>6</v>
      </c>
      <c r="R870" s="25">
        <v>6</v>
      </c>
      <c r="S870" s="83" t="s">
        <v>363</v>
      </c>
      <c r="T870" s="66" t="str">
        <f t="shared" si="257"/>
        <v>0.00</v>
      </c>
      <c r="U870" s="66">
        <f t="shared" si="258"/>
        <v>-1</v>
      </c>
      <c r="V870" s="66">
        <f t="shared" si="259"/>
        <v>117.62000000000012</v>
      </c>
      <c r="W870" s="66">
        <f t="shared" si="260"/>
        <v>1785.5</v>
      </c>
      <c r="X870" s="20">
        <f t="shared" si="261"/>
        <v>6.5875105012601576E-2</v>
      </c>
      <c r="Y870" s="67">
        <f t="shared" si="262"/>
        <v>1.1762000000000012</v>
      </c>
      <c r="Z870" s="68">
        <f t="shared" si="263"/>
        <v>11762.000000000011</v>
      </c>
      <c r="AA870" s="65" t="s">
        <v>52</v>
      </c>
      <c r="AU870" s="23">
        <f t="shared" si="264"/>
        <v>-1</v>
      </c>
      <c r="AV870" s="23" t="str">
        <f t="shared" si="264"/>
        <v/>
      </c>
      <c r="AW870" s="23" t="str">
        <f t="shared" si="264"/>
        <v/>
      </c>
      <c r="AX870" s="23" t="str">
        <f t="shared" si="264"/>
        <v/>
      </c>
      <c r="AY870" s="23" t="str">
        <f t="shared" si="264"/>
        <v/>
      </c>
      <c r="AZ870" s="23"/>
      <c r="BA870" s="25">
        <v>7</v>
      </c>
      <c r="BB870" s="25">
        <v>5.55</v>
      </c>
      <c r="BC870" s="25">
        <f t="shared" si="255"/>
        <v>4.55</v>
      </c>
      <c r="BD870" s="25">
        <f t="shared" si="256"/>
        <v>5.2315000000000005</v>
      </c>
      <c r="BE870" t="s">
        <v>969</v>
      </c>
      <c r="BF870" s="55">
        <f t="shared" si="252"/>
        <v>0</v>
      </c>
      <c r="BG870" s="66"/>
      <c r="BH870" s="66"/>
      <c r="BI870" s="25"/>
      <c r="BJ870" s="25"/>
      <c r="BK870" s="20"/>
      <c r="BL870" s="24"/>
      <c r="BM870" s="25"/>
      <c r="BN870" s="25"/>
      <c r="BO870" s="25"/>
      <c r="BP870" s="126"/>
    </row>
    <row r="871" spans="1:68" x14ac:dyDescent="0.2">
      <c r="A871" s="56">
        <v>45519</v>
      </c>
      <c r="B871" s="60" t="s">
        <v>892</v>
      </c>
      <c r="C871" s="24" t="s">
        <v>1587</v>
      </c>
      <c r="D871" s="24" t="s">
        <v>398</v>
      </c>
      <c r="F871" s="74" t="s">
        <v>51</v>
      </c>
      <c r="G871" s="74" t="s">
        <v>103</v>
      </c>
      <c r="H871" s="24" t="s">
        <v>996</v>
      </c>
      <c r="I871" s="24">
        <v>7</v>
      </c>
      <c r="J871" s="24">
        <v>7</v>
      </c>
      <c r="K871" s="27" t="s">
        <v>1588</v>
      </c>
      <c r="L871" s="122">
        <v>1</v>
      </c>
      <c r="M871" s="74" t="s">
        <v>931</v>
      </c>
      <c r="N871" s="60" t="s">
        <v>6</v>
      </c>
      <c r="R871" s="25">
        <v>10.4</v>
      </c>
      <c r="S871" s="83" t="s">
        <v>371</v>
      </c>
      <c r="T871" s="66" t="str">
        <f t="shared" si="257"/>
        <v>0.00</v>
      </c>
      <c r="U871" s="66">
        <f t="shared" si="258"/>
        <v>-1</v>
      </c>
      <c r="V871" s="66">
        <f t="shared" si="259"/>
        <v>116.62000000000012</v>
      </c>
      <c r="W871" s="66">
        <f t="shared" si="260"/>
        <v>1786.5</v>
      </c>
      <c r="X871" s="20">
        <f t="shared" si="261"/>
        <v>6.5278477469913304E-2</v>
      </c>
      <c r="Y871" s="67">
        <f t="shared" si="262"/>
        <v>1.1662000000000012</v>
      </c>
      <c r="Z871" s="68">
        <f t="shared" si="263"/>
        <v>11662.000000000011</v>
      </c>
      <c r="AA871" s="65" t="s">
        <v>52</v>
      </c>
      <c r="AU871" s="23">
        <f t="shared" si="264"/>
        <v>-1</v>
      </c>
      <c r="AV871" s="23" t="str">
        <f t="shared" si="264"/>
        <v/>
      </c>
      <c r="AW871" s="23" t="str">
        <f t="shared" si="264"/>
        <v/>
      </c>
      <c r="AX871" s="23" t="str">
        <f t="shared" si="264"/>
        <v/>
      </c>
      <c r="AY871" s="23" t="str">
        <f t="shared" si="264"/>
        <v/>
      </c>
      <c r="AZ871" s="23"/>
      <c r="BA871" s="25">
        <v>10.4</v>
      </c>
      <c r="BB871" s="25">
        <v>11.41</v>
      </c>
      <c r="BC871" s="25">
        <f t="shared" si="255"/>
        <v>10.41</v>
      </c>
      <c r="BD871" s="25">
        <f t="shared" si="256"/>
        <v>10.6813</v>
      </c>
      <c r="BE871" t="s">
        <v>970</v>
      </c>
      <c r="BF871" s="55">
        <f t="shared" si="252"/>
        <v>0</v>
      </c>
      <c r="BG871" s="66"/>
      <c r="BH871" s="66"/>
      <c r="BI871" s="25"/>
      <c r="BJ871" s="25"/>
      <c r="BK871" s="20"/>
      <c r="BL871" s="24"/>
      <c r="BM871" s="25"/>
      <c r="BN871" s="25"/>
      <c r="BO871" s="25"/>
      <c r="BP871" s="126"/>
    </row>
    <row r="872" spans="1:68" x14ac:dyDescent="0.2">
      <c r="A872" s="56">
        <v>45521</v>
      </c>
      <c r="B872" s="60" t="s">
        <v>892</v>
      </c>
      <c r="C872" s="24" t="s">
        <v>1591</v>
      </c>
      <c r="D872" s="24" t="s">
        <v>573</v>
      </c>
      <c r="F872" s="74" t="s">
        <v>51</v>
      </c>
      <c r="G872" s="74" t="s">
        <v>103</v>
      </c>
      <c r="H872" s="24" t="s">
        <v>483</v>
      </c>
      <c r="I872" s="24">
        <v>7</v>
      </c>
      <c r="J872" s="24">
        <v>9</v>
      </c>
      <c r="K872" s="24" t="s">
        <v>1592</v>
      </c>
      <c r="L872" s="122">
        <v>1</v>
      </c>
      <c r="M872" s="74" t="s">
        <v>105</v>
      </c>
      <c r="N872" s="60" t="s">
        <v>6</v>
      </c>
      <c r="R872" s="25">
        <v>6</v>
      </c>
      <c r="S872" s="83" t="s">
        <v>363</v>
      </c>
      <c r="T872" s="66" t="str">
        <f t="shared" si="257"/>
        <v>0.00</v>
      </c>
      <c r="U872" s="66">
        <f t="shared" si="258"/>
        <v>-1</v>
      </c>
      <c r="V872" s="66">
        <f t="shared" si="259"/>
        <v>115.62000000000012</v>
      </c>
      <c r="W872" s="66">
        <f t="shared" si="260"/>
        <v>1787.5</v>
      </c>
      <c r="X872" s="20">
        <f t="shared" si="261"/>
        <v>6.4682517482517549E-2</v>
      </c>
      <c r="Y872" s="67">
        <f t="shared" si="262"/>
        <v>1.1562000000000012</v>
      </c>
      <c r="Z872" s="68">
        <f t="shared" si="263"/>
        <v>11562.000000000011</v>
      </c>
      <c r="AA872" s="65" t="s">
        <v>52</v>
      </c>
      <c r="AU872" s="23">
        <f t="shared" si="264"/>
        <v>-1</v>
      </c>
      <c r="AV872" s="23" t="str">
        <f t="shared" si="264"/>
        <v/>
      </c>
      <c r="AW872" s="23" t="str">
        <f t="shared" si="264"/>
        <v/>
      </c>
      <c r="AX872" s="23" t="str">
        <f t="shared" si="264"/>
        <v/>
      </c>
      <c r="AY872" s="23" t="str">
        <f t="shared" si="264"/>
        <v/>
      </c>
      <c r="AZ872" s="23"/>
      <c r="BA872" s="25">
        <v>14</v>
      </c>
      <c r="BB872" s="25">
        <v>17.649999999999999</v>
      </c>
      <c r="BC872" s="25">
        <f t="shared" si="255"/>
        <v>16.649999999999999</v>
      </c>
      <c r="BD872" s="25">
        <f t="shared" si="256"/>
        <v>16.484499999999997</v>
      </c>
      <c r="BE872" t="s">
        <v>970</v>
      </c>
      <c r="BF872" s="55">
        <f t="shared" si="252"/>
        <v>0</v>
      </c>
      <c r="BG872" s="66"/>
      <c r="BH872" s="66"/>
      <c r="BI872" s="25"/>
      <c r="BJ872" s="25"/>
      <c r="BK872" s="20"/>
      <c r="BL872" s="24"/>
      <c r="BM872" s="25"/>
      <c r="BN872" s="25"/>
      <c r="BO872" s="25"/>
      <c r="BP872" s="126"/>
    </row>
    <row r="873" spans="1:68" x14ac:dyDescent="0.2">
      <c r="A873" s="56">
        <v>45521</v>
      </c>
      <c r="B873" s="60" t="s">
        <v>892</v>
      </c>
      <c r="C873" s="24" t="s">
        <v>1591</v>
      </c>
      <c r="D873" s="24" t="s">
        <v>573</v>
      </c>
      <c r="F873" s="74" t="s">
        <v>51</v>
      </c>
      <c r="G873" s="74" t="s">
        <v>103</v>
      </c>
      <c r="H873" s="24" t="s">
        <v>483</v>
      </c>
      <c r="I873" s="24">
        <v>7</v>
      </c>
      <c r="J873" s="24">
        <v>9</v>
      </c>
      <c r="K873" s="24" t="s">
        <v>1592</v>
      </c>
      <c r="L873" s="122">
        <v>1</v>
      </c>
      <c r="M873" s="74" t="s">
        <v>105</v>
      </c>
      <c r="N873" s="60" t="s">
        <v>7</v>
      </c>
      <c r="R873" s="25">
        <v>2.2000000000000002</v>
      </c>
      <c r="S873" s="83" t="s">
        <v>363</v>
      </c>
      <c r="T873" s="66" t="str">
        <f t="shared" si="257"/>
        <v>0.00</v>
      </c>
      <c r="U873" s="66">
        <f t="shared" si="258"/>
        <v>-1</v>
      </c>
      <c r="V873" s="66">
        <f t="shared" si="259"/>
        <v>114.62000000000012</v>
      </c>
      <c r="W873" s="66">
        <f t="shared" si="260"/>
        <v>1788.5</v>
      </c>
      <c r="X873" s="20">
        <f t="shared" si="261"/>
        <v>6.4087223930668222E-2</v>
      </c>
      <c r="Y873" s="67">
        <f t="shared" si="262"/>
        <v>1.1462000000000012</v>
      </c>
      <c r="Z873" s="68">
        <f t="shared" si="263"/>
        <v>11462.000000000011</v>
      </c>
      <c r="AA873" s="65" t="s">
        <v>52</v>
      </c>
      <c r="AU873" s="23">
        <f t="shared" si="264"/>
        <v>-1</v>
      </c>
      <c r="AV873" s="23" t="str">
        <f t="shared" si="264"/>
        <v/>
      </c>
      <c r="AW873" s="23" t="str">
        <f t="shared" si="264"/>
        <v/>
      </c>
      <c r="AX873" s="23" t="str">
        <f t="shared" si="264"/>
        <v/>
      </c>
      <c r="AY873" s="23" t="str">
        <f t="shared" si="264"/>
        <v/>
      </c>
      <c r="AZ873" s="23"/>
      <c r="BA873" s="25">
        <v>3.5</v>
      </c>
      <c r="BB873" s="25">
        <v>4.13</v>
      </c>
      <c r="BC873" s="25">
        <f t="shared" si="255"/>
        <v>3.13</v>
      </c>
      <c r="BD873" s="25">
        <f t="shared" si="256"/>
        <v>3.9109000000000003</v>
      </c>
      <c r="BE873" t="s">
        <v>970</v>
      </c>
      <c r="BF873" s="55">
        <f t="shared" ref="BF873:BF913" si="265">U873-SUM(AU873:AY873)</f>
        <v>0</v>
      </c>
      <c r="BG873" s="66"/>
      <c r="BH873" s="66"/>
      <c r="BI873" s="25"/>
      <c r="BJ873" s="25"/>
      <c r="BK873" s="20"/>
      <c r="BL873" s="24"/>
      <c r="BM873" s="25"/>
      <c r="BN873" s="25"/>
      <c r="BO873" s="25"/>
      <c r="BP873" s="126"/>
    </row>
    <row r="874" spans="1:68" x14ac:dyDescent="0.2">
      <c r="A874" s="56">
        <v>45521</v>
      </c>
      <c r="B874" s="60" t="s">
        <v>892</v>
      </c>
      <c r="C874" s="24" t="s">
        <v>1161</v>
      </c>
      <c r="D874" s="24" t="s">
        <v>573</v>
      </c>
      <c r="F874" s="74" t="s">
        <v>51</v>
      </c>
      <c r="G874" s="74" t="s">
        <v>103</v>
      </c>
      <c r="H874" s="24" t="s">
        <v>155</v>
      </c>
      <c r="I874" s="24">
        <v>4</v>
      </c>
      <c r="J874" s="24">
        <v>3</v>
      </c>
      <c r="K874" s="27" t="s">
        <v>1593</v>
      </c>
      <c r="L874" s="122">
        <v>1</v>
      </c>
      <c r="M874" s="74" t="s">
        <v>105</v>
      </c>
      <c r="N874" s="60" t="s">
        <v>6</v>
      </c>
      <c r="R874" s="25">
        <v>7.3699999999999992</v>
      </c>
      <c r="S874" s="83" t="s">
        <v>371</v>
      </c>
      <c r="T874" s="66" t="str">
        <f t="shared" si="257"/>
        <v>0.00</v>
      </c>
      <c r="U874" s="66">
        <f t="shared" si="258"/>
        <v>-1</v>
      </c>
      <c r="V874" s="66">
        <f t="shared" si="259"/>
        <v>113.62000000000012</v>
      </c>
      <c r="W874" s="66">
        <f t="shared" si="260"/>
        <v>1789.5</v>
      </c>
      <c r="X874" s="20">
        <f t="shared" si="261"/>
        <v>6.3492595697122164E-2</v>
      </c>
      <c r="Y874" s="67">
        <f t="shared" si="262"/>
        <v>1.1362000000000012</v>
      </c>
      <c r="Z874" s="68">
        <f t="shared" si="263"/>
        <v>11362.000000000011</v>
      </c>
      <c r="AA874" s="65" t="s">
        <v>52</v>
      </c>
      <c r="AU874" s="23">
        <f t="shared" si="264"/>
        <v>-1</v>
      </c>
      <c r="AV874" s="23" t="str">
        <f t="shared" si="264"/>
        <v/>
      </c>
      <c r="AW874" s="23" t="str">
        <f t="shared" si="264"/>
        <v/>
      </c>
      <c r="AX874" s="23" t="str">
        <f t="shared" si="264"/>
        <v/>
      </c>
      <c r="AY874" s="23" t="str">
        <f t="shared" si="264"/>
        <v/>
      </c>
      <c r="AZ874" s="23"/>
      <c r="BA874" s="25">
        <v>8</v>
      </c>
      <c r="BB874" s="25">
        <v>2.69</v>
      </c>
      <c r="BC874" s="25">
        <f t="shared" si="255"/>
        <v>1.69</v>
      </c>
      <c r="BD874" s="25">
        <f t="shared" si="256"/>
        <v>2.5716999999999999</v>
      </c>
      <c r="BE874" t="s">
        <v>970</v>
      </c>
      <c r="BF874" s="55">
        <f t="shared" si="265"/>
        <v>0</v>
      </c>
      <c r="BG874" s="66"/>
      <c r="BH874" s="66"/>
      <c r="BI874" s="25"/>
      <c r="BJ874" s="25"/>
      <c r="BK874" s="20"/>
      <c r="BL874" s="24"/>
      <c r="BM874" s="25"/>
      <c r="BN874" s="25"/>
      <c r="BO874" s="25"/>
      <c r="BP874" s="126"/>
    </row>
    <row r="875" spans="1:68" x14ac:dyDescent="0.2">
      <c r="A875" s="56">
        <v>45521</v>
      </c>
      <c r="B875" s="60" t="s">
        <v>892</v>
      </c>
      <c r="C875" s="24" t="s">
        <v>1161</v>
      </c>
      <c r="D875" s="24" t="s">
        <v>573</v>
      </c>
      <c r="F875" s="74" t="s">
        <v>51</v>
      </c>
      <c r="G875" s="74" t="s">
        <v>103</v>
      </c>
      <c r="H875" s="24" t="s">
        <v>155</v>
      </c>
      <c r="I875" s="24">
        <v>4</v>
      </c>
      <c r="J875" s="24">
        <v>3</v>
      </c>
      <c r="K875" s="26" t="s">
        <v>1593</v>
      </c>
      <c r="L875" s="122">
        <v>2</v>
      </c>
      <c r="M875" s="74" t="s">
        <v>105</v>
      </c>
      <c r="N875" s="60" t="s">
        <v>7</v>
      </c>
      <c r="R875" s="25">
        <v>2.3490000000000002</v>
      </c>
      <c r="S875" s="83" t="s">
        <v>371</v>
      </c>
      <c r="T875" s="66">
        <f t="shared" si="257"/>
        <v>4.7</v>
      </c>
      <c r="U875" s="66">
        <f t="shared" si="258"/>
        <v>2.7</v>
      </c>
      <c r="V875" s="66">
        <f t="shared" si="259"/>
        <v>116.32000000000012</v>
      </c>
      <c r="W875" s="66">
        <f t="shared" si="260"/>
        <v>1791.5</v>
      </c>
      <c r="X875" s="20">
        <f t="shared" si="261"/>
        <v>6.4928830588892053E-2</v>
      </c>
      <c r="Y875" s="67">
        <f t="shared" si="262"/>
        <v>1.1632000000000011</v>
      </c>
      <c r="Z875" s="68">
        <f t="shared" si="263"/>
        <v>11632.000000000013</v>
      </c>
      <c r="AA875" s="65" t="s">
        <v>53</v>
      </c>
      <c r="AU875" s="23">
        <f t="shared" si="264"/>
        <v>2.7</v>
      </c>
      <c r="AV875" s="23" t="str">
        <f t="shared" si="264"/>
        <v/>
      </c>
      <c r="AW875" s="23" t="str">
        <f t="shared" si="264"/>
        <v/>
      </c>
      <c r="AX875" s="23" t="str">
        <f t="shared" si="264"/>
        <v/>
      </c>
      <c r="AY875" s="23" t="str">
        <f t="shared" si="264"/>
        <v/>
      </c>
      <c r="AZ875" s="23"/>
      <c r="BA875" s="25">
        <v>3.4</v>
      </c>
      <c r="BB875" s="25">
        <v>1.44</v>
      </c>
      <c r="BC875" s="25">
        <f t="shared" si="255"/>
        <v>0.87999999999999989</v>
      </c>
      <c r="BD875" s="25">
        <f t="shared" si="256"/>
        <v>1.4092</v>
      </c>
      <c r="BE875" t="s">
        <v>970</v>
      </c>
      <c r="BF875" s="55">
        <f t="shared" si="265"/>
        <v>0</v>
      </c>
      <c r="BG875" s="66"/>
      <c r="BH875" s="66"/>
      <c r="BI875" s="25"/>
      <c r="BJ875" s="25"/>
      <c r="BK875" s="20"/>
      <c r="BL875" s="24"/>
      <c r="BM875" s="25"/>
      <c r="BN875" s="25"/>
      <c r="BO875" s="25"/>
      <c r="BP875" s="126"/>
    </row>
    <row r="876" spans="1:68" x14ac:dyDescent="0.2">
      <c r="A876" s="56">
        <v>45521</v>
      </c>
      <c r="B876" s="60" t="s">
        <v>892</v>
      </c>
      <c r="C876" s="24" t="s">
        <v>1595</v>
      </c>
      <c r="D876" s="24" t="s">
        <v>573</v>
      </c>
      <c r="F876" s="74" t="s">
        <v>51</v>
      </c>
      <c r="G876" s="74" t="s">
        <v>103</v>
      </c>
      <c r="H876" s="24" t="s">
        <v>650</v>
      </c>
      <c r="I876" s="24">
        <v>4</v>
      </c>
      <c r="J876" s="24">
        <v>6</v>
      </c>
      <c r="K876" s="24" t="s">
        <v>1594</v>
      </c>
      <c r="L876" s="122">
        <v>1</v>
      </c>
      <c r="M876" s="74" t="s">
        <v>105</v>
      </c>
      <c r="N876" s="60" t="s">
        <v>6</v>
      </c>
      <c r="R876" s="25">
        <v>10</v>
      </c>
      <c r="S876" s="83" t="s">
        <v>363</v>
      </c>
      <c r="T876" s="66" t="str">
        <f t="shared" si="257"/>
        <v>0.00</v>
      </c>
      <c r="U876" s="66">
        <f t="shared" si="258"/>
        <v>-1</v>
      </c>
      <c r="V876" s="66">
        <f t="shared" si="259"/>
        <v>115.32000000000012</v>
      </c>
      <c r="W876" s="66">
        <f t="shared" si="260"/>
        <v>1792.5</v>
      </c>
      <c r="X876" s="20">
        <f t="shared" si="261"/>
        <v>6.4334728033472871E-2</v>
      </c>
      <c r="Y876" s="67">
        <f t="shared" si="262"/>
        <v>1.1532000000000011</v>
      </c>
      <c r="Z876" s="68">
        <f t="shared" si="263"/>
        <v>11532.000000000013</v>
      </c>
      <c r="AA876" s="65" t="s">
        <v>52</v>
      </c>
      <c r="AU876" s="23">
        <f t="shared" si="264"/>
        <v>-1</v>
      </c>
      <c r="AV876" s="23" t="str">
        <f t="shared" si="264"/>
        <v/>
      </c>
      <c r="AW876" s="23" t="str">
        <f t="shared" si="264"/>
        <v/>
      </c>
      <c r="AX876" s="23" t="str">
        <f t="shared" si="264"/>
        <v/>
      </c>
      <c r="AY876" s="23" t="str">
        <f t="shared" si="264"/>
        <v/>
      </c>
      <c r="AZ876" s="23"/>
      <c r="BA876" s="25">
        <v>9.6999999999999993</v>
      </c>
      <c r="BB876" s="25">
        <v>11.25</v>
      </c>
      <c r="BC876" s="25">
        <f t="shared" si="255"/>
        <v>10.25</v>
      </c>
      <c r="BD876" s="25">
        <f t="shared" si="256"/>
        <v>10.532500000000001</v>
      </c>
      <c r="BE876" t="s">
        <v>970</v>
      </c>
      <c r="BF876" s="55">
        <f t="shared" si="265"/>
        <v>0</v>
      </c>
      <c r="BG876" s="66"/>
      <c r="BH876" s="66"/>
      <c r="BI876" s="25"/>
      <c r="BJ876" s="25"/>
      <c r="BK876" s="20"/>
      <c r="BL876" s="24"/>
      <c r="BM876" s="25"/>
      <c r="BN876" s="25"/>
      <c r="BO876" s="25"/>
      <c r="BP876" s="126"/>
    </row>
    <row r="877" spans="1:68" x14ac:dyDescent="0.2">
      <c r="A877" s="56">
        <v>45521</v>
      </c>
      <c r="B877" s="60" t="s">
        <v>892</v>
      </c>
      <c r="C877" s="24" t="s">
        <v>1595</v>
      </c>
      <c r="D877" s="24" t="s">
        <v>573</v>
      </c>
      <c r="F877" s="74" t="s">
        <v>51</v>
      </c>
      <c r="G877" s="74" t="s">
        <v>103</v>
      </c>
      <c r="H877" s="24" t="s">
        <v>650</v>
      </c>
      <c r="I877" s="24">
        <v>4</v>
      </c>
      <c r="J877" s="24">
        <v>6</v>
      </c>
      <c r="K877" s="24" t="s">
        <v>1594</v>
      </c>
      <c r="L877" s="122">
        <v>1</v>
      </c>
      <c r="M877" s="74" t="s">
        <v>105</v>
      </c>
      <c r="N877" s="60" t="s">
        <v>7</v>
      </c>
      <c r="R877" s="25">
        <v>2.8</v>
      </c>
      <c r="S877" s="83" t="s">
        <v>363</v>
      </c>
      <c r="T877" s="66" t="str">
        <f t="shared" si="257"/>
        <v>0.00</v>
      </c>
      <c r="U877" s="66">
        <f t="shared" si="258"/>
        <v>-1</v>
      </c>
      <c r="V877" s="66">
        <f t="shared" si="259"/>
        <v>114.32000000000012</v>
      </c>
      <c r="W877" s="66">
        <f t="shared" si="260"/>
        <v>1793.5</v>
      </c>
      <c r="X877" s="20">
        <f t="shared" si="261"/>
        <v>6.3741287984388134E-2</v>
      </c>
      <c r="Y877" s="67">
        <f t="shared" si="262"/>
        <v>1.1432000000000011</v>
      </c>
      <c r="Z877" s="68">
        <f t="shared" si="263"/>
        <v>11432.000000000013</v>
      </c>
      <c r="AA877" s="65" t="s">
        <v>52</v>
      </c>
      <c r="AU877" s="23">
        <f t="shared" si="264"/>
        <v>-1</v>
      </c>
      <c r="AV877" s="23" t="str">
        <f t="shared" si="264"/>
        <v/>
      </c>
      <c r="AW877" s="23" t="str">
        <f t="shared" si="264"/>
        <v/>
      </c>
      <c r="AX877" s="23" t="str">
        <f t="shared" si="264"/>
        <v/>
      </c>
      <c r="AY877" s="23" t="str">
        <f t="shared" si="264"/>
        <v/>
      </c>
      <c r="AZ877" s="23"/>
      <c r="BA877" s="25">
        <v>2.1</v>
      </c>
      <c r="BB877" s="25">
        <v>3.09</v>
      </c>
      <c r="BC877" s="25">
        <f t="shared" si="255"/>
        <v>2.09</v>
      </c>
      <c r="BD877" s="25">
        <f t="shared" si="256"/>
        <v>2.9436999999999998</v>
      </c>
      <c r="BE877" t="s">
        <v>970</v>
      </c>
      <c r="BF877" s="55">
        <f t="shared" si="265"/>
        <v>0</v>
      </c>
      <c r="BG877" s="66"/>
      <c r="BH877" s="66"/>
      <c r="BI877" s="25"/>
      <c r="BJ877" s="25"/>
      <c r="BK877" s="20"/>
      <c r="BL877" s="24"/>
      <c r="BM877" s="25"/>
      <c r="BN877" s="25"/>
      <c r="BO877" s="25"/>
      <c r="BP877" s="126"/>
    </row>
    <row r="878" spans="1:68" x14ac:dyDescent="0.2">
      <c r="A878" s="56">
        <v>45521</v>
      </c>
      <c r="B878" s="60" t="s">
        <v>892</v>
      </c>
      <c r="C878" s="24" t="s">
        <v>1596</v>
      </c>
      <c r="D878" s="24" t="s">
        <v>573</v>
      </c>
      <c r="F878" s="74" t="s">
        <v>51</v>
      </c>
      <c r="G878" s="74" t="s">
        <v>103</v>
      </c>
      <c r="H878" s="24" t="s">
        <v>185</v>
      </c>
      <c r="I878" s="24">
        <v>7</v>
      </c>
      <c r="J878" s="24">
        <v>13</v>
      </c>
      <c r="K878" s="24" t="s">
        <v>1597</v>
      </c>
      <c r="L878" s="122">
        <v>1</v>
      </c>
      <c r="M878" s="74" t="s">
        <v>105</v>
      </c>
      <c r="N878" s="60" t="s">
        <v>7</v>
      </c>
      <c r="R878" s="25">
        <v>4.8</v>
      </c>
      <c r="S878" s="83" t="s">
        <v>363</v>
      </c>
      <c r="T878" s="66" t="str">
        <f t="shared" si="257"/>
        <v>0.00</v>
      </c>
      <c r="U878" s="66">
        <f t="shared" si="258"/>
        <v>-1</v>
      </c>
      <c r="V878" s="66">
        <f t="shared" si="259"/>
        <v>113.32000000000012</v>
      </c>
      <c r="W878" s="66">
        <f t="shared" si="260"/>
        <v>1794.5</v>
      </c>
      <c r="X878" s="20">
        <f t="shared" si="261"/>
        <v>6.3148509334076411E-2</v>
      </c>
      <c r="Y878" s="67">
        <f t="shared" si="262"/>
        <v>1.1332000000000013</v>
      </c>
      <c r="Z878" s="68">
        <f t="shared" si="263"/>
        <v>11332.000000000013</v>
      </c>
      <c r="AA878" s="65" t="s">
        <v>52</v>
      </c>
      <c r="AU878" s="23">
        <f t="shared" si="264"/>
        <v>-1</v>
      </c>
      <c r="AV878" s="23" t="str">
        <f t="shared" si="264"/>
        <v/>
      </c>
      <c r="AW878" s="23" t="str">
        <f t="shared" si="264"/>
        <v/>
      </c>
      <c r="AX878" s="23" t="str">
        <f t="shared" si="264"/>
        <v/>
      </c>
      <c r="AY878" s="23" t="str">
        <f t="shared" si="264"/>
        <v/>
      </c>
      <c r="AZ878" s="23"/>
      <c r="BA878" s="25">
        <v>4.2</v>
      </c>
      <c r="BB878" s="25">
        <v>2.96</v>
      </c>
      <c r="BC878" s="25">
        <f t="shared" si="255"/>
        <v>1.96</v>
      </c>
      <c r="BD878" s="25">
        <f t="shared" si="256"/>
        <v>2.8228</v>
      </c>
      <c r="BE878" t="s">
        <v>970</v>
      </c>
      <c r="BF878" s="55">
        <f t="shared" si="265"/>
        <v>0</v>
      </c>
      <c r="BG878" s="66"/>
      <c r="BH878" s="66"/>
      <c r="BI878" s="25"/>
      <c r="BJ878" s="25"/>
      <c r="BK878" s="20"/>
      <c r="BL878" s="24"/>
      <c r="BM878" s="25"/>
      <c r="BN878" s="25"/>
      <c r="BO878" s="25"/>
      <c r="BP878" s="126"/>
    </row>
    <row r="879" spans="1:68" x14ac:dyDescent="0.2">
      <c r="A879" s="56">
        <v>45522</v>
      </c>
      <c r="B879" s="60" t="s">
        <v>892</v>
      </c>
      <c r="C879" s="24" t="s">
        <v>1598</v>
      </c>
      <c r="D879" s="24" t="s">
        <v>577</v>
      </c>
      <c r="F879" s="74" t="s">
        <v>51</v>
      </c>
      <c r="G879" s="74" t="s">
        <v>103</v>
      </c>
      <c r="H879" s="24" t="s">
        <v>523</v>
      </c>
      <c r="I879" s="24">
        <v>2</v>
      </c>
      <c r="J879" s="24">
        <v>10</v>
      </c>
      <c r="K879" s="27" t="s">
        <v>1599</v>
      </c>
      <c r="L879" s="122">
        <v>2</v>
      </c>
      <c r="M879" s="74" t="s">
        <v>105</v>
      </c>
      <c r="N879" s="60" t="s">
        <v>6</v>
      </c>
      <c r="R879" s="25">
        <v>4.5999999999999996</v>
      </c>
      <c r="S879" s="83" t="s">
        <v>371</v>
      </c>
      <c r="T879" s="66" t="str">
        <f t="shared" si="257"/>
        <v>0.00</v>
      </c>
      <c r="U879" s="66">
        <f t="shared" si="258"/>
        <v>-2</v>
      </c>
      <c r="V879" s="66">
        <f t="shared" si="259"/>
        <v>111.32000000000012</v>
      </c>
      <c r="W879" s="66">
        <f t="shared" si="260"/>
        <v>1796.5</v>
      </c>
      <c r="X879" s="20">
        <f t="shared" si="261"/>
        <v>6.1964931811856458E-2</v>
      </c>
      <c r="Y879" s="67">
        <f t="shared" si="262"/>
        <v>1.1132000000000013</v>
      </c>
      <c r="Z879" s="68">
        <f t="shared" si="263"/>
        <v>11132.000000000013</v>
      </c>
      <c r="AA879" s="65" t="s">
        <v>52</v>
      </c>
      <c r="AU879" s="23">
        <f t="shared" si="264"/>
        <v>-2</v>
      </c>
      <c r="AV879" s="23" t="str">
        <f t="shared" si="264"/>
        <v/>
      </c>
      <c r="AW879" s="23" t="str">
        <f t="shared" si="264"/>
        <v/>
      </c>
      <c r="AX879" s="23" t="str">
        <f t="shared" si="264"/>
        <v/>
      </c>
      <c r="AY879" s="23" t="str">
        <f t="shared" si="264"/>
        <v/>
      </c>
      <c r="AZ879" s="23"/>
      <c r="BA879" s="25">
        <v>4</v>
      </c>
      <c r="BB879" s="25">
        <v>2.84</v>
      </c>
      <c r="BC879" s="25">
        <f t="shared" si="255"/>
        <v>3.6799999999999997</v>
      </c>
      <c r="BD879" s="25">
        <f t="shared" si="256"/>
        <v>2.7111999999999998</v>
      </c>
      <c r="BE879" t="s">
        <v>969</v>
      </c>
      <c r="BF879" s="55">
        <f t="shared" si="265"/>
        <v>0</v>
      </c>
      <c r="BG879" s="66"/>
      <c r="BH879" s="66"/>
      <c r="BI879" s="25"/>
      <c r="BJ879" s="25"/>
      <c r="BK879" s="20"/>
      <c r="BL879" s="24"/>
      <c r="BM879" s="25"/>
      <c r="BN879" s="25"/>
      <c r="BO879" s="25"/>
      <c r="BP879" s="126"/>
    </row>
    <row r="880" spans="1:68" x14ac:dyDescent="0.2">
      <c r="A880" s="56">
        <v>45522</v>
      </c>
      <c r="B880" s="60" t="s">
        <v>892</v>
      </c>
      <c r="C880" s="24" t="s">
        <v>1598</v>
      </c>
      <c r="D880" s="24" t="s">
        <v>577</v>
      </c>
      <c r="F880" s="74" t="s">
        <v>51</v>
      </c>
      <c r="G880" s="74" t="s">
        <v>103</v>
      </c>
      <c r="H880" s="24" t="s">
        <v>523</v>
      </c>
      <c r="I880" s="24">
        <v>2</v>
      </c>
      <c r="J880" s="24">
        <v>10</v>
      </c>
      <c r="K880" s="26" t="s">
        <v>1599</v>
      </c>
      <c r="L880" s="122">
        <v>2</v>
      </c>
      <c r="M880" s="74" t="s">
        <v>105</v>
      </c>
      <c r="N880" s="60" t="s">
        <v>7</v>
      </c>
      <c r="R880" s="25">
        <v>1.85</v>
      </c>
      <c r="S880" s="83" t="s">
        <v>371</v>
      </c>
      <c r="T880" s="66">
        <f t="shared" si="257"/>
        <v>3.7</v>
      </c>
      <c r="U880" s="66">
        <f t="shared" si="258"/>
        <v>1.7000000000000002</v>
      </c>
      <c r="V880" s="66">
        <f t="shared" si="259"/>
        <v>113.02000000000012</v>
      </c>
      <c r="W880" s="66">
        <f t="shared" si="260"/>
        <v>1798.5</v>
      </c>
      <c r="X880" s="20">
        <f t="shared" si="261"/>
        <v>6.2841256602724563E-2</v>
      </c>
      <c r="Y880" s="67">
        <f t="shared" si="262"/>
        <v>1.1302000000000012</v>
      </c>
      <c r="Z880" s="68">
        <f t="shared" si="263"/>
        <v>11302.000000000013</v>
      </c>
      <c r="AA880" s="65" t="s">
        <v>53</v>
      </c>
      <c r="AU880" s="23">
        <f t="shared" si="264"/>
        <v>1.7000000000000002</v>
      </c>
      <c r="AV880" s="23" t="str">
        <f t="shared" si="264"/>
        <v/>
      </c>
      <c r="AW880" s="23" t="str">
        <f t="shared" si="264"/>
        <v/>
      </c>
      <c r="AX880" s="23" t="str">
        <f t="shared" si="264"/>
        <v/>
      </c>
      <c r="AY880" s="23" t="str">
        <f t="shared" si="264"/>
        <v/>
      </c>
      <c r="AZ880" s="23"/>
      <c r="BA880" s="25">
        <v>1.6</v>
      </c>
      <c r="BB880" s="25">
        <v>1.45</v>
      </c>
      <c r="BC880" s="25">
        <f t="shared" si="255"/>
        <v>0.89999999999999991</v>
      </c>
      <c r="BD880" s="25">
        <f t="shared" si="256"/>
        <v>1.4184999999999999</v>
      </c>
      <c r="BE880" t="s">
        <v>969</v>
      </c>
      <c r="BF880" s="55">
        <f t="shared" si="265"/>
        <v>0</v>
      </c>
      <c r="BG880" s="66"/>
      <c r="BH880" s="66"/>
      <c r="BI880" s="25"/>
      <c r="BJ880" s="25"/>
      <c r="BK880" s="20"/>
      <c r="BL880" s="24"/>
      <c r="BM880" s="25"/>
      <c r="BN880" s="25"/>
      <c r="BO880" s="25"/>
      <c r="BP880" s="126"/>
    </row>
    <row r="881" spans="1:68" x14ac:dyDescent="0.2">
      <c r="A881" s="56">
        <v>45522</v>
      </c>
      <c r="B881" s="60" t="s">
        <v>892</v>
      </c>
      <c r="C881" s="24" t="s">
        <v>1598</v>
      </c>
      <c r="D881" s="24" t="s">
        <v>577</v>
      </c>
      <c r="F881" s="74" t="s">
        <v>51</v>
      </c>
      <c r="G881" s="74" t="s">
        <v>103</v>
      </c>
      <c r="H881" s="24" t="s">
        <v>523</v>
      </c>
      <c r="I881" s="24">
        <v>6</v>
      </c>
      <c r="J881" s="24">
        <v>4</v>
      </c>
      <c r="K881" s="24" t="s">
        <v>1600</v>
      </c>
      <c r="L881" s="122">
        <v>1</v>
      </c>
      <c r="M881" s="74" t="s">
        <v>105</v>
      </c>
      <c r="N881" s="60" t="s">
        <v>6</v>
      </c>
      <c r="R881" s="25">
        <v>9</v>
      </c>
      <c r="S881" s="83" t="s">
        <v>363</v>
      </c>
      <c r="T881" s="66" t="str">
        <f t="shared" si="257"/>
        <v>0.00</v>
      </c>
      <c r="U881" s="66">
        <f t="shared" si="258"/>
        <v>-1</v>
      </c>
      <c r="V881" s="66">
        <f t="shared" si="259"/>
        <v>112.02000000000012</v>
      </c>
      <c r="W881" s="66">
        <f t="shared" si="260"/>
        <v>1799.5</v>
      </c>
      <c r="X881" s="20">
        <f t="shared" si="261"/>
        <v>6.2250625173659417E-2</v>
      </c>
      <c r="Y881" s="67">
        <f t="shared" si="262"/>
        <v>1.1202000000000012</v>
      </c>
      <c r="Z881" s="68">
        <f t="shared" si="263"/>
        <v>11202.000000000013</v>
      </c>
      <c r="AA881" s="65" t="s">
        <v>52</v>
      </c>
      <c r="AU881" s="23">
        <f t="shared" si="264"/>
        <v>-1</v>
      </c>
      <c r="AV881" s="23" t="str">
        <f t="shared" si="264"/>
        <v/>
      </c>
      <c r="AW881" s="23" t="str">
        <f t="shared" si="264"/>
        <v/>
      </c>
      <c r="AX881" s="23" t="str">
        <f t="shared" si="264"/>
        <v/>
      </c>
      <c r="AY881" s="23" t="str">
        <f t="shared" si="264"/>
        <v/>
      </c>
      <c r="AZ881" s="23"/>
      <c r="BA881" s="25">
        <v>8.1</v>
      </c>
      <c r="BB881" s="25">
        <v>8.1999999999999993</v>
      </c>
      <c r="BC881" s="25">
        <f t="shared" si="255"/>
        <v>7.1999999999999993</v>
      </c>
      <c r="BD881" s="25">
        <f t="shared" si="256"/>
        <v>7.6959999999999997</v>
      </c>
      <c r="BE881" t="s">
        <v>969</v>
      </c>
      <c r="BF881" s="55">
        <f t="shared" si="265"/>
        <v>0</v>
      </c>
      <c r="BG881" s="66"/>
      <c r="BH881" s="66"/>
      <c r="BI881" s="25"/>
      <c r="BJ881" s="25"/>
      <c r="BK881" s="20"/>
      <c r="BL881" s="24"/>
      <c r="BM881" s="25"/>
      <c r="BN881" s="25"/>
      <c r="BO881" s="25"/>
      <c r="BP881" s="126"/>
    </row>
    <row r="882" spans="1:68" x14ac:dyDescent="0.2">
      <c r="A882" s="56">
        <v>45522</v>
      </c>
      <c r="B882" s="60" t="s">
        <v>892</v>
      </c>
      <c r="C882" s="24" t="s">
        <v>1598</v>
      </c>
      <c r="D882" s="24" t="s">
        <v>577</v>
      </c>
      <c r="F882" s="74" t="s">
        <v>51</v>
      </c>
      <c r="G882" s="74" t="s">
        <v>103</v>
      </c>
      <c r="H882" s="24" t="s">
        <v>523</v>
      </c>
      <c r="I882" s="24">
        <v>6</v>
      </c>
      <c r="J882" s="24">
        <v>4</v>
      </c>
      <c r="K882" s="24" t="s">
        <v>1600</v>
      </c>
      <c r="L882" s="122">
        <v>2</v>
      </c>
      <c r="M882" s="74" t="s">
        <v>105</v>
      </c>
      <c r="N882" s="60" t="s">
        <v>7</v>
      </c>
      <c r="R882" s="25">
        <v>2.8</v>
      </c>
      <c r="S882" s="83" t="s">
        <v>363</v>
      </c>
      <c r="T882" s="66" t="str">
        <f t="shared" si="257"/>
        <v>0.00</v>
      </c>
      <c r="U882" s="66">
        <f t="shared" si="258"/>
        <v>-2</v>
      </c>
      <c r="V882" s="66">
        <f t="shared" si="259"/>
        <v>110.02000000000012</v>
      </c>
      <c r="W882" s="66">
        <f t="shared" si="260"/>
        <v>1801.5</v>
      </c>
      <c r="X882" s="20">
        <f t="shared" si="261"/>
        <v>6.1071329447682558E-2</v>
      </c>
      <c r="Y882" s="67">
        <f t="shared" si="262"/>
        <v>1.1002000000000012</v>
      </c>
      <c r="Z882" s="68">
        <f t="shared" si="263"/>
        <v>11002.000000000013</v>
      </c>
      <c r="AA882" s="65" t="s">
        <v>52</v>
      </c>
      <c r="AU882" s="23">
        <f t="shared" si="264"/>
        <v>-2</v>
      </c>
      <c r="AV882" s="23" t="str">
        <f t="shared" si="264"/>
        <v/>
      </c>
      <c r="AW882" s="23" t="str">
        <f t="shared" si="264"/>
        <v/>
      </c>
      <c r="AX882" s="23" t="str">
        <f t="shared" si="264"/>
        <v/>
      </c>
      <c r="AY882" s="23" t="str">
        <f t="shared" si="264"/>
        <v/>
      </c>
      <c r="AZ882" s="23"/>
      <c r="BA882" s="25">
        <v>2.7</v>
      </c>
      <c r="BB882" s="25">
        <v>2.7</v>
      </c>
      <c r="BC882" s="25">
        <f t="shared" si="255"/>
        <v>3.4000000000000004</v>
      </c>
      <c r="BD882" s="25">
        <f t="shared" si="256"/>
        <v>2.5810000000000004</v>
      </c>
      <c r="BE882" t="s">
        <v>969</v>
      </c>
      <c r="BF882" s="55">
        <f t="shared" si="265"/>
        <v>0</v>
      </c>
      <c r="BG882" s="66"/>
      <c r="BH882" s="66"/>
      <c r="BI882" s="25"/>
      <c r="BJ882" s="25"/>
      <c r="BK882" s="20"/>
      <c r="BL882" s="24"/>
      <c r="BM882" s="25"/>
      <c r="BN882" s="25"/>
      <c r="BO882" s="25"/>
      <c r="BP882" s="126"/>
    </row>
    <row r="883" spans="1:68" x14ac:dyDescent="0.2">
      <c r="A883" s="56">
        <v>45522</v>
      </c>
      <c r="B883" s="60" t="s">
        <v>892</v>
      </c>
      <c r="C883" s="24" t="s">
        <v>1602</v>
      </c>
      <c r="D883" s="24" t="s">
        <v>577</v>
      </c>
      <c r="F883" s="74" t="s">
        <v>51</v>
      </c>
      <c r="G883" s="74" t="s">
        <v>103</v>
      </c>
      <c r="H883" s="24" t="s">
        <v>659</v>
      </c>
      <c r="I883" s="24">
        <v>8</v>
      </c>
      <c r="J883" s="24">
        <v>2</v>
      </c>
      <c r="K883" s="24" t="s">
        <v>1603</v>
      </c>
      <c r="L883" s="122">
        <v>1</v>
      </c>
      <c r="M883" s="74" t="s">
        <v>358</v>
      </c>
      <c r="N883" s="60" t="s">
        <v>6</v>
      </c>
      <c r="R883" s="25">
        <v>2.5</v>
      </c>
      <c r="S883" s="83" t="s">
        <v>363</v>
      </c>
      <c r="T883" s="66" t="str">
        <f t="shared" si="257"/>
        <v>0.00</v>
      </c>
      <c r="U883" s="66">
        <f t="shared" si="258"/>
        <v>-1</v>
      </c>
      <c r="V883" s="66">
        <f t="shared" si="259"/>
        <v>109.02000000000012</v>
      </c>
      <c r="W883" s="66">
        <f t="shared" si="260"/>
        <v>1802.5</v>
      </c>
      <c r="X883" s="20">
        <f t="shared" si="261"/>
        <v>6.0482662968099933E-2</v>
      </c>
      <c r="Y883" s="67">
        <f t="shared" si="262"/>
        <v>1.0902000000000012</v>
      </c>
      <c r="Z883" s="68">
        <f t="shared" si="263"/>
        <v>10902.000000000013</v>
      </c>
      <c r="AA883" s="65" t="s">
        <v>52</v>
      </c>
      <c r="AU883" s="23">
        <f t="shared" si="264"/>
        <v>-1</v>
      </c>
      <c r="AV883" s="23" t="str">
        <f t="shared" si="264"/>
        <v/>
      </c>
      <c r="AW883" s="23" t="str">
        <f t="shared" si="264"/>
        <v/>
      </c>
      <c r="AX883" s="23" t="str">
        <f t="shared" si="264"/>
        <v/>
      </c>
      <c r="AY883" s="23" t="str">
        <f t="shared" si="264"/>
        <v/>
      </c>
      <c r="AZ883" s="23"/>
      <c r="BA883" s="25">
        <v>0</v>
      </c>
      <c r="BB883" s="25">
        <v>0</v>
      </c>
      <c r="BC883" s="25">
        <f t="shared" si="255"/>
        <v>-1</v>
      </c>
      <c r="BD883" s="25">
        <f>0.94*(BB883-1)+1</f>
        <v>6.0000000000000053E-2</v>
      </c>
      <c r="BE883" t="s">
        <v>970</v>
      </c>
      <c r="BF883" s="55">
        <f t="shared" si="265"/>
        <v>0</v>
      </c>
      <c r="BG883" s="66"/>
      <c r="BH883" s="66"/>
      <c r="BI883" s="25"/>
      <c r="BJ883" s="25"/>
      <c r="BK883" s="20"/>
      <c r="BL883" s="24"/>
      <c r="BM883" s="25"/>
      <c r="BN883" s="25"/>
      <c r="BO883" s="25"/>
      <c r="BP883" s="126"/>
    </row>
    <row r="884" spans="1:68" x14ac:dyDescent="0.2">
      <c r="A884" s="56">
        <v>45522</v>
      </c>
      <c r="B884" s="60" t="s">
        <v>892</v>
      </c>
      <c r="C884" s="24" t="s">
        <v>1602</v>
      </c>
      <c r="D884" s="24" t="s">
        <v>577</v>
      </c>
      <c r="F884" s="74" t="s">
        <v>51</v>
      </c>
      <c r="G884" s="74" t="s">
        <v>103</v>
      </c>
      <c r="H884" s="24" t="s">
        <v>659</v>
      </c>
      <c r="I884" s="24">
        <v>8</v>
      </c>
      <c r="J884" s="24">
        <v>2</v>
      </c>
      <c r="K884" s="24" t="s">
        <v>1603</v>
      </c>
      <c r="L884" s="122">
        <v>2</v>
      </c>
      <c r="M884" s="74" t="s">
        <v>105</v>
      </c>
      <c r="N884" s="60" t="s">
        <v>7</v>
      </c>
      <c r="R884" s="25">
        <v>3</v>
      </c>
      <c r="S884" s="83" t="s">
        <v>363</v>
      </c>
      <c r="T884" s="66" t="str">
        <f t="shared" si="257"/>
        <v>0.00</v>
      </c>
      <c r="U884" s="66">
        <f t="shared" si="258"/>
        <v>-2</v>
      </c>
      <c r="V884" s="66">
        <f t="shared" si="259"/>
        <v>107.02000000000012</v>
      </c>
      <c r="W884" s="66">
        <f t="shared" si="260"/>
        <v>1804.5</v>
      </c>
      <c r="X884" s="20">
        <f t="shared" si="261"/>
        <v>5.9307287337212591E-2</v>
      </c>
      <c r="Y884" s="67">
        <f t="shared" si="262"/>
        <v>1.0702000000000012</v>
      </c>
      <c r="Z884" s="68">
        <f t="shared" si="263"/>
        <v>10702.000000000013</v>
      </c>
      <c r="AA884" s="65" t="s">
        <v>52</v>
      </c>
      <c r="AU884" s="23">
        <f t="shared" si="264"/>
        <v>-2</v>
      </c>
      <c r="AV884" s="23" t="str">
        <f t="shared" si="264"/>
        <v/>
      </c>
      <c r="AW884" s="23" t="str">
        <f t="shared" si="264"/>
        <v/>
      </c>
      <c r="AX884" s="23" t="str">
        <f t="shared" si="264"/>
        <v/>
      </c>
      <c r="AY884" s="23" t="str">
        <f t="shared" si="264"/>
        <v/>
      </c>
      <c r="AZ884" s="23"/>
      <c r="BA884" s="25">
        <v>0</v>
      </c>
      <c r="BB884" s="25">
        <v>0</v>
      </c>
      <c r="BC884" s="25">
        <f t="shared" si="255"/>
        <v>-2</v>
      </c>
      <c r="BD884" s="25">
        <f>0.94*(BB884-1)+1</f>
        <v>6.0000000000000053E-2</v>
      </c>
      <c r="BE884" t="s">
        <v>970</v>
      </c>
      <c r="BF884" s="55">
        <f t="shared" si="265"/>
        <v>0</v>
      </c>
      <c r="BG884" s="66"/>
      <c r="BH884" s="66"/>
      <c r="BI884" s="25"/>
      <c r="BJ884" s="25"/>
      <c r="BK884" s="20"/>
      <c r="BL884" s="24"/>
      <c r="BM884" s="25"/>
      <c r="BN884" s="25"/>
      <c r="BO884" s="25"/>
      <c r="BP884" s="126"/>
    </row>
    <row r="885" spans="1:68" x14ac:dyDescent="0.2">
      <c r="A885" s="56">
        <v>45524</v>
      </c>
      <c r="B885" s="60" t="s">
        <v>892</v>
      </c>
      <c r="C885" s="24" t="s">
        <v>1604</v>
      </c>
      <c r="D885" s="24" t="s">
        <v>584</v>
      </c>
      <c r="F885" s="74" t="s">
        <v>51</v>
      </c>
      <c r="G885" s="74" t="s">
        <v>103</v>
      </c>
      <c r="H885" s="24" t="s">
        <v>56</v>
      </c>
      <c r="I885" s="24">
        <v>2</v>
      </c>
      <c r="J885" s="24">
        <v>4</v>
      </c>
      <c r="K885" s="87" t="s">
        <v>1605</v>
      </c>
      <c r="L885" s="122">
        <v>2</v>
      </c>
      <c r="M885" s="74" t="s">
        <v>931</v>
      </c>
      <c r="N885" s="60" t="s">
        <v>6</v>
      </c>
      <c r="R885" s="25">
        <v>2.8</v>
      </c>
      <c r="S885" s="83" t="s">
        <v>373</v>
      </c>
      <c r="T885" s="66" t="str">
        <f t="shared" si="257"/>
        <v>0.00</v>
      </c>
      <c r="U885" s="66">
        <f t="shared" si="258"/>
        <v>-2</v>
      </c>
      <c r="V885" s="66">
        <f t="shared" si="259"/>
        <v>105.02000000000012</v>
      </c>
      <c r="W885" s="66">
        <f t="shared" si="260"/>
        <v>1806.5</v>
      </c>
      <c r="X885" s="20">
        <f t="shared" si="261"/>
        <v>5.8134514254082552E-2</v>
      </c>
      <c r="Y885" s="67">
        <f t="shared" si="262"/>
        <v>1.0502000000000011</v>
      </c>
      <c r="Z885" s="68">
        <f t="shared" si="263"/>
        <v>10502.000000000013</v>
      </c>
      <c r="AA885" s="65" t="s">
        <v>52</v>
      </c>
      <c r="AU885" s="23">
        <f t="shared" si="264"/>
        <v>-2</v>
      </c>
      <c r="AV885" s="23" t="str">
        <f t="shared" si="264"/>
        <v/>
      </c>
      <c r="AW885" s="23" t="str">
        <f t="shared" si="264"/>
        <v/>
      </c>
      <c r="AX885" s="23" t="str">
        <f t="shared" si="264"/>
        <v/>
      </c>
      <c r="AY885" s="23" t="str">
        <f t="shared" si="264"/>
        <v/>
      </c>
      <c r="AZ885" s="23"/>
      <c r="BA885" s="25">
        <v>3.2</v>
      </c>
      <c r="BB885" s="25">
        <v>3.19</v>
      </c>
      <c r="BC885" s="25">
        <f t="shared" si="255"/>
        <v>4.38</v>
      </c>
      <c r="BD885" s="25">
        <f t="shared" ref="BD885:BD890" si="266">0.93*(BB885-1)+1</f>
        <v>3.0367000000000002</v>
      </c>
      <c r="BE885" t="s">
        <v>969</v>
      </c>
      <c r="BF885" s="55">
        <f t="shared" si="265"/>
        <v>0</v>
      </c>
      <c r="BG885" s="66"/>
      <c r="BH885" s="66"/>
      <c r="BI885" s="25"/>
      <c r="BJ885" s="25"/>
      <c r="BK885" s="20"/>
      <c r="BL885" s="24"/>
      <c r="BM885" s="25"/>
      <c r="BN885" s="25"/>
      <c r="BO885" s="25"/>
      <c r="BP885" s="126"/>
    </row>
    <row r="886" spans="1:68" x14ac:dyDescent="0.2">
      <c r="A886" s="56">
        <v>45525</v>
      </c>
      <c r="B886" s="60" t="s">
        <v>892</v>
      </c>
      <c r="C886" s="24" t="s">
        <v>1607</v>
      </c>
      <c r="D886" s="24" t="s">
        <v>397</v>
      </c>
      <c r="F886" s="74" t="s">
        <v>51</v>
      </c>
      <c r="G886" s="74" t="s">
        <v>103</v>
      </c>
      <c r="H886" s="24" t="s">
        <v>138</v>
      </c>
      <c r="I886" s="24">
        <v>2</v>
      </c>
      <c r="J886" s="24">
        <v>12</v>
      </c>
      <c r="K886" s="24" t="s">
        <v>1608</v>
      </c>
      <c r="L886" s="122">
        <v>2</v>
      </c>
      <c r="M886" s="74" t="s">
        <v>105</v>
      </c>
      <c r="N886" s="60" t="s">
        <v>6</v>
      </c>
      <c r="R886" s="25">
        <v>4</v>
      </c>
      <c r="S886" s="83" t="s">
        <v>363</v>
      </c>
      <c r="T886" s="66" t="str">
        <f t="shared" si="257"/>
        <v>0.00</v>
      </c>
      <c r="U886" s="66">
        <f t="shared" si="258"/>
        <v>-2</v>
      </c>
      <c r="V886" s="66">
        <f t="shared" si="259"/>
        <v>103.02000000000012</v>
      </c>
      <c r="W886" s="66">
        <f t="shared" si="260"/>
        <v>1808.5</v>
      </c>
      <c r="X886" s="20">
        <f t="shared" si="261"/>
        <v>5.6964335084324094E-2</v>
      </c>
      <c r="Y886" s="67">
        <f t="shared" si="262"/>
        <v>1.0302000000000013</v>
      </c>
      <c r="Z886" s="68">
        <f t="shared" si="263"/>
        <v>10302.000000000013</v>
      </c>
      <c r="AA886" s="65" t="s">
        <v>52</v>
      </c>
      <c r="AU886" s="23">
        <f t="shared" si="264"/>
        <v>-2</v>
      </c>
      <c r="AV886" s="23" t="str">
        <f t="shared" si="264"/>
        <v/>
      </c>
      <c r="AW886" s="23" t="str">
        <f t="shared" si="264"/>
        <v/>
      </c>
      <c r="AX886" s="23" t="str">
        <f t="shared" si="264"/>
        <v/>
      </c>
      <c r="AY886" s="23" t="str">
        <f t="shared" si="264"/>
        <v/>
      </c>
      <c r="AZ886" s="23"/>
      <c r="BA886" s="25">
        <v>3.9</v>
      </c>
      <c r="BB886" s="25">
        <v>4.2</v>
      </c>
      <c r="BC886" s="25">
        <f t="shared" si="255"/>
        <v>6.4</v>
      </c>
      <c r="BD886" s="25">
        <f t="shared" si="266"/>
        <v>3.9760000000000004</v>
      </c>
      <c r="BE886" t="s">
        <v>969</v>
      </c>
      <c r="BF886" s="55">
        <f t="shared" si="265"/>
        <v>0</v>
      </c>
      <c r="BG886" s="66"/>
      <c r="BH886" s="66"/>
      <c r="BI886" s="25"/>
      <c r="BJ886" s="25"/>
      <c r="BK886" s="20"/>
      <c r="BL886" s="24"/>
      <c r="BM886" s="25"/>
      <c r="BN886" s="25"/>
      <c r="BO886" s="25"/>
      <c r="BP886" s="126"/>
    </row>
    <row r="887" spans="1:68" x14ac:dyDescent="0.2">
      <c r="A887" s="56">
        <v>45525</v>
      </c>
      <c r="B887" s="60" t="s">
        <v>892</v>
      </c>
      <c r="C887" s="24" t="s">
        <v>1609</v>
      </c>
      <c r="D887" s="24" t="s">
        <v>397</v>
      </c>
      <c r="F887" s="74" t="s">
        <v>51</v>
      </c>
      <c r="G887" s="74" t="s">
        <v>103</v>
      </c>
      <c r="H887" s="24" t="s">
        <v>176</v>
      </c>
      <c r="I887" s="24">
        <v>4</v>
      </c>
      <c r="J887" s="24">
        <v>1</v>
      </c>
      <c r="K887" s="87" t="s">
        <v>1610</v>
      </c>
      <c r="L887" s="122">
        <v>1</v>
      </c>
      <c r="M887" s="74" t="s">
        <v>931</v>
      </c>
      <c r="N887" s="60" t="s">
        <v>6</v>
      </c>
      <c r="R887" s="25">
        <v>5.5</v>
      </c>
      <c r="S887" s="83" t="s">
        <v>373</v>
      </c>
      <c r="T887" s="66" t="str">
        <f t="shared" si="257"/>
        <v>0.00</v>
      </c>
      <c r="U887" s="66">
        <f t="shared" si="258"/>
        <v>-1</v>
      </c>
      <c r="V887" s="66">
        <f t="shared" si="259"/>
        <v>102.02000000000012</v>
      </c>
      <c r="W887" s="66">
        <f t="shared" si="260"/>
        <v>1809.5</v>
      </c>
      <c r="X887" s="20">
        <f t="shared" si="261"/>
        <v>5.6380215529151768E-2</v>
      </c>
      <c r="Y887" s="67">
        <f t="shared" si="262"/>
        <v>1.0202000000000013</v>
      </c>
      <c r="Z887" s="68">
        <f t="shared" si="263"/>
        <v>10202.000000000013</v>
      </c>
      <c r="AA887" s="65" t="s">
        <v>52</v>
      </c>
      <c r="AU887" s="23">
        <f t="shared" si="264"/>
        <v>-1</v>
      </c>
      <c r="AV887" s="23" t="str">
        <f t="shared" si="264"/>
        <v/>
      </c>
      <c r="AW887" s="23" t="str">
        <f t="shared" si="264"/>
        <v/>
      </c>
      <c r="AX887" s="23" t="str">
        <f t="shared" si="264"/>
        <v/>
      </c>
      <c r="AY887" s="23" t="str">
        <f t="shared" si="264"/>
        <v/>
      </c>
      <c r="AZ887" s="23"/>
      <c r="BA887" s="25">
        <v>6.5</v>
      </c>
      <c r="BB887" s="25">
        <v>6.2</v>
      </c>
      <c r="BC887" s="25">
        <f t="shared" si="255"/>
        <v>5.2</v>
      </c>
      <c r="BD887" s="25">
        <f t="shared" si="266"/>
        <v>5.8360000000000003</v>
      </c>
      <c r="BE887" t="s">
        <v>969</v>
      </c>
      <c r="BF887" s="55">
        <f t="shared" si="265"/>
        <v>0</v>
      </c>
      <c r="BG887" s="66"/>
      <c r="BH887" s="66"/>
      <c r="BI887" s="25"/>
      <c r="BJ887" s="25"/>
      <c r="BK887" s="20"/>
      <c r="BL887" s="24"/>
      <c r="BM887" s="25"/>
      <c r="BN887" s="25"/>
      <c r="BO887" s="25"/>
      <c r="BP887" s="126"/>
    </row>
    <row r="888" spans="1:68" x14ac:dyDescent="0.2">
      <c r="A888" s="56">
        <v>45526</v>
      </c>
      <c r="B888" s="60" t="s">
        <v>892</v>
      </c>
      <c r="C888" s="24" t="s">
        <v>864</v>
      </c>
      <c r="D888" s="24" t="s">
        <v>398</v>
      </c>
      <c r="F888" s="74" t="s">
        <v>51</v>
      </c>
      <c r="G888" s="74" t="s">
        <v>103</v>
      </c>
      <c r="H888" s="24" t="s">
        <v>149</v>
      </c>
      <c r="I888" s="24">
        <v>4</v>
      </c>
      <c r="J888" s="24">
        <v>1</v>
      </c>
      <c r="K888" s="24" t="s">
        <v>1611</v>
      </c>
      <c r="L888" s="122">
        <v>1</v>
      </c>
      <c r="M888" s="74" t="s">
        <v>105</v>
      </c>
      <c r="N888" s="60" t="s">
        <v>6</v>
      </c>
      <c r="R888" s="25">
        <v>18</v>
      </c>
      <c r="S888" s="83" t="s">
        <v>363</v>
      </c>
      <c r="T888" s="66" t="str">
        <f t="shared" si="257"/>
        <v>0.00</v>
      </c>
      <c r="U888" s="66">
        <f t="shared" si="258"/>
        <v>-1</v>
      </c>
      <c r="V888" s="66">
        <f t="shared" si="259"/>
        <v>101.02000000000012</v>
      </c>
      <c r="W888" s="66">
        <f t="shared" si="260"/>
        <v>1810.5</v>
      </c>
      <c r="X888" s="20">
        <f t="shared" si="261"/>
        <v>5.5796741231704021E-2</v>
      </c>
      <c r="Y888" s="67">
        <f t="shared" si="262"/>
        <v>1.0102000000000013</v>
      </c>
      <c r="Z888" s="68">
        <f t="shared" si="263"/>
        <v>10102.000000000013</v>
      </c>
      <c r="AA888" s="65" t="s">
        <v>52</v>
      </c>
      <c r="AU888" s="23">
        <f t="shared" si="264"/>
        <v>-1</v>
      </c>
      <c r="AV888" s="23" t="str">
        <f t="shared" si="264"/>
        <v/>
      </c>
      <c r="AW888" s="23" t="str">
        <f t="shared" si="264"/>
        <v/>
      </c>
      <c r="AX888" s="23" t="str">
        <f t="shared" si="264"/>
        <v/>
      </c>
      <c r="AY888" s="23" t="str">
        <f t="shared" si="264"/>
        <v/>
      </c>
      <c r="AZ888" s="23"/>
      <c r="BA888" s="25">
        <v>16.2</v>
      </c>
      <c r="BB888" s="25">
        <v>15.48</v>
      </c>
      <c r="BC888" s="25">
        <f t="shared" si="255"/>
        <v>14.48</v>
      </c>
      <c r="BD888" s="25">
        <f t="shared" si="266"/>
        <v>14.466400000000002</v>
      </c>
      <c r="BE888" t="s">
        <v>969</v>
      </c>
      <c r="BF888" s="55">
        <f t="shared" si="265"/>
        <v>0</v>
      </c>
      <c r="BG888" s="66"/>
      <c r="BH888" s="66"/>
      <c r="BI888" s="25"/>
      <c r="BJ888" s="25"/>
      <c r="BK888" s="20"/>
      <c r="BL888" s="24"/>
      <c r="BM888" s="25"/>
      <c r="BN888" s="25"/>
      <c r="BO888" s="25"/>
      <c r="BP888" s="126"/>
    </row>
    <row r="889" spans="1:68" x14ac:dyDescent="0.2">
      <c r="A889" s="56">
        <v>45526</v>
      </c>
      <c r="B889" s="60" t="s">
        <v>892</v>
      </c>
      <c r="C889" s="24" t="s">
        <v>864</v>
      </c>
      <c r="D889" s="24" t="s">
        <v>398</v>
      </c>
      <c r="F889" s="74" t="s">
        <v>51</v>
      </c>
      <c r="G889" s="74" t="s">
        <v>103</v>
      </c>
      <c r="H889" s="24" t="s">
        <v>149</v>
      </c>
      <c r="I889" s="24">
        <v>4</v>
      </c>
      <c r="J889" s="24">
        <v>1</v>
      </c>
      <c r="K889" s="24" t="s">
        <v>1611</v>
      </c>
      <c r="L889" s="122">
        <v>1</v>
      </c>
      <c r="M889" s="74" t="s">
        <v>105</v>
      </c>
      <c r="N889" s="60" t="s">
        <v>7</v>
      </c>
      <c r="R889" s="25">
        <v>3.7</v>
      </c>
      <c r="S889" s="83" t="s">
        <v>363</v>
      </c>
      <c r="T889" s="66" t="str">
        <f t="shared" si="257"/>
        <v>0.00</v>
      </c>
      <c r="U889" s="66">
        <f t="shared" si="258"/>
        <v>-1</v>
      </c>
      <c r="V889" s="66">
        <f t="shared" si="259"/>
        <v>100.02000000000012</v>
      </c>
      <c r="W889" s="66">
        <f t="shared" si="260"/>
        <v>1811.5</v>
      </c>
      <c r="X889" s="20">
        <f t="shared" si="261"/>
        <v>5.5213911123378485E-2</v>
      </c>
      <c r="Y889" s="67">
        <f t="shared" si="262"/>
        <v>1.0002000000000013</v>
      </c>
      <c r="Z889" s="68">
        <f t="shared" si="263"/>
        <v>10002.000000000013</v>
      </c>
      <c r="AA889" s="65" t="s">
        <v>52</v>
      </c>
      <c r="AU889" s="23">
        <f t="shared" si="264"/>
        <v>-1</v>
      </c>
      <c r="AV889" s="23" t="str">
        <f t="shared" si="264"/>
        <v/>
      </c>
      <c r="AW889" s="23" t="str">
        <f t="shared" si="264"/>
        <v/>
      </c>
      <c r="AX889" s="23" t="str">
        <f t="shared" si="264"/>
        <v/>
      </c>
      <c r="AY889" s="23" t="str">
        <f t="shared" si="264"/>
        <v/>
      </c>
      <c r="AZ889" s="23"/>
      <c r="BA889" s="25">
        <v>3</v>
      </c>
      <c r="BB889" s="25">
        <v>3.18</v>
      </c>
      <c r="BC889" s="25">
        <f t="shared" si="255"/>
        <v>2.1800000000000002</v>
      </c>
      <c r="BD889" s="25">
        <f t="shared" si="266"/>
        <v>3.0274000000000001</v>
      </c>
      <c r="BE889" t="s">
        <v>969</v>
      </c>
      <c r="BF889" s="55">
        <f t="shared" si="265"/>
        <v>0</v>
      </c>
      <c r="BG889" s="66"/>
      <c r="BH889" s="66"/>
      <c r="BI889" s="25"/>
      <c r="BJ889" s="25"/>
      <c r="BK889" s="20"/>
      <c r="BL889" s="24"/>
      <c r="BM889" s="25"/>
      <c r="BN889" s="25"/>
      <c r="BO889" s="25"/>
      <c r="BP889" s="126"/>
    </row>
    <row r="890" spans="1:68" x14ac:dyDescent="0.2">
      <c r="A890" s="56">
        <v>45527</v>
      </c>
      <c r="B890" s="60" t="s">
        <v>892</v>
      </c>
      <c r="C890" s="24" t="s">
        <v>1613</v>
      </c>
      <c r="D890" s="24" t="s">
        <v>562</v>
      </c>
      <c r="F890" s="74" t="s">
        <v>51</v>
      </c>
      <c r="G890" s="74" t="s">
        <v>103</v>
      </c>
      <c r="H890" s="24" t="s">
        <v>66</v>
      </c>
      <c r="I890" s="24">
        <v>6</v>
      </c>
      <c r="J890" s="24">
        <v>6</v>
      </c>
      <c r="K890" s="26" t="s">
        <v>1614</v>
      </c>
      <c r="L890" s="122">
        <v>2</v>
      </c>
      <c r="M890" s="74" t="s">
        <v>105</v>
      </c>
      <c r="N890" s="60" t="s">
        <v>6</v>
      </c>
      <c r="R890" s="25">
        <v>4.5999999999999996</v>
      </c>
      <c r="S890" s="83" t="s">
        <v>372</v>
      </c>
      <c r="T890" s="66">
        <f t="shared" si="257"/>
        <v>9.1999999999999993</v>
      </c>
      <c r="U890" s="66">
        <f t="shared" si="258"/>
        <v>7.1999999999999993</v>
      </c>
      <c r="V890" s="66">
        <f t="shared" si="259"/>
        <v>107.22000000000013</v>
      </c>
      <c r="W890" s="66">
        <f t="shared" si="260"/>
        <v>1813.5</v>
      </c>
      <c r="X890" s="20">
        <f t="shared" si="261"/>
        <v>5.9123242349048873E-2</v>
      </c>
      <c r="Y890" s="67">
        <f t="shared" si="262"/>
        <v>1.0722000000000014</v>
      </c>
      <c r="Z890" s="68">
        <f t="shared" si="263"/>
        <v>10722.000000000013</v>
      </c>
      <c r="AA890" s="65" t="s">
        <v>53</v>
      </c>
      <c r="AU890" s="23">
        <f t="shared" si="264"/>
        <v>7.1999999999999993</v>
      </c>
      <c r="AV890" s="23" t="str">
        <f t="shared" si="264"/>
        <v/>
      </c>
      <c r="AW890" s="23" t="str">
        <f t="shared" si="264"/>
        <v/>
      </c>
      <c r="AX890" s="23" t="str">
        <f t="shared" si="264"/>
        <v/>
      </c>
      <c r="AY890" s="23" t="str">
        <f t="shared" si="264"/>
        <v/>
      </c>
      <c r="AZ890" s="23"/>
      <c r="BA890" s="25">
        <v>5.4</v>
      </c>
      <c r="BB890" s="25">
        <v>5.97</v>
      </c>
      <c r="BC890" s="25">
        <f t="shared" si="255"/>
        <v>9.94</v>
      </c>
      <c r="BD890" s="25">
        <f t="shared" si="266"/>
        <v>5.6220999999999997</v>
      </c>
      <c r="BE890" t="s">
        <v>970</v>
      </c>
      <c r="BF890" s="55">
        <f t="shared" si="265"/>
        <v>0</v>
      </c>
      <c r="BG890" s="66"/>
      <c r="BH890" s="66"/>
      <c r="BI890" s="25"/>
      <c r="BJ890" s="25"/>
      <c r="BK890" s="20"/>
      <c r="BL890" s="24"/>
      <c r="BM890" s="25"/>
      <c r="BN890" s="25"/>
      <c r="BO890" s="25"/>
      <c r="BP890" s="126"/>
    </row>
    <row r="891" spans="1:68" x14ac:dyDescent="0.2">
      <c r="A891" s="56">
        <v>45527</v>
      </c>
      <c r="B891" s="60" t="s">
        <v>892</v>
      </c>
      <c r="C891" s="24" t="s">
        <v>1615</v>
      </c>
      <c r="D891" s="24" t="s">
        <v>562</v>
      </c>
      <c r="F891" s="74" t="s">
        <v>51</v>
      </c>
      <c r="G891" s="74" t="s">
        <v>103</v>
      </c>
      <c r="H891" s="24" t="s">
        <v>66</v>
      </c>
      <c r="I891" s="24">
        <v>9</v>
      </c>
      <c r="J891" s="24">
        <v>5</v>
      </c>
      <c r="K891" s="24" t="s">
        <v>1616</v>
      </c>
      <c r="L891" s="122">
        <v>1</v>
      </c>
      <c r="M891" s="74" t="s">
        <v>931</v>
      </c>
      <c r="N891" s="60" t="s">
        <v>6</v>
      </c>
      <c r="R891" s="25">
        <v>8.1</v>
      </c>
      <c r="S891" s="83" t="s">
        <v>363</v>
      </c>
      <c r="T891" s="66" t="str">
        <f t="shared" si="257"/>
        <v>0.00</v>
      </c>
      <c r="U891" s="66">
        <f t="shared" si="258"/>
        <v>-1</v>
      </c>
      <c r="V891" s="66">
        <f t="shared" si="259"/>
        <v>106.22000000000013</v>
      </c>
      <c r="W891" s="66">
        <f t="shared" si="260"/>
        <v>1814.5</v>
      </c>
      <c r="X891" s="20">
        <f t="shared" si="261"/>
        <v>5.8539542573711835E-2</v>
      </c>
      <c r="Y891" s="67">
        <f t="shared" si="262"/>
        <v>1.0622000000000014</v>
      </c>
      <c r="Z891" s="68">
        <f t="shared" si="263"/>
        <v>10622.000000000013</v>
      </c>
      <c r="AA891" s="65" t="s">
        <v>52</v>
      </c>
      <c r="AU891" s="23">
        <f t="shared" si="264"/>
        <v>-1</v>
      </c>
      <c r="AV891" s="23" t="str">
        <f t="shared" si="264"/>
        <v/>
      </c>
      <c r="AW891" s="23" t="str">
        <f t="shared" si="264"/>
        <v/>
      </c>
      <c r="AX891" s="23" t="str">
        <f t="shared" si="264"/>
        <v/>
      </c>
      <c r="AY891" s="23" t="str">
        <f t="shared" si="264"/>
        <v/>
      </c>
      <c r="AZ891" s="23"/>
      <c r="BA891" s="25">
        <v>8.1</v>
      </c>
      <c r="BB891" s="25">
        <v>7.03</v>
      </c>
      <c r="BC891" s="25">
        <f t="shared" si="255"/>
        <v>6.03</v>
      </c>
      <c r="BD891" s="25">
        <f t="shared" ref="BD891:BD896" si="267">0.93*(BB891-1)+1</f>
        <v>6.6079000000000008</v>
      </c>
      <c r="BE891" t="s">
        <v>970</v>
      </c>
      <c r="BF891" s="55">
        <f t="shared" si="265"/>
        <v>0</v>
      </c>
      <c r="BG891" s="66"/>
      <c r="BH891" s="66"/>
      <c r="BI891" s="25"/>
      <c r="BJ891" s="25"/>
      <c r="BK891" s="20"/>
      <c r="BL891" s="24"/>
      <c r="BM891" s="25"/>
      <c r="BN891" s="25"/>
      <c r="BO891" s="25"/>
      <c r="BP891" s="126"/>
    </row>
    <row r="892" spans="1:68" x14ac:dyDescent="0.2">
      <c r="A892" s="56">
        <v>45528</v>
      </c>
      <c r="B892" s="60" t="s">
        <v>892</v>
      </c>
      <c r="C892" s="24" t="s">
        <v>1261</v>
      </c>
      <c r="D892" s="24" t="s">
        <v>573</v>
      </c>
      <c r="F892" s="74" t="s">
        <v>51</v>
      </c>
      <c r="G892" s="74" t="s">
        <v>103</v>
      </c>
      <c r="H892" s="24" t="s">
        <v>124</v>
      </c>
      <c r="I892" s="24">
        <v>1</v>
      </c>
      <c r="J892" s="24">
        <v>3</v>
      </c>
      <c r="K892" s="24" t="s">
        <v>1617</v>
      </c>
      <c r="L892" s="122">
        <v>1</v>
      </c>
      <c r="M892" s="24" t="s">
        <v>357</v>
      </c>
      <c r="N892" s="60" t="s">
        <v>6</v>
      </c>
      <c r="R892" s="25">
        <v>5.5</v>
      </c>
      <c r="S892" s="83" t="s">
        <v>363</v>
      </c>
      <c r="T892" s="66" t="str">
        <f t="shared" si="257"/>
        <v>0.00</v>
      </c>
      <c r="U892" s="66">
        <f t="shared" si="258"/>
        <v>-1</v>
      </c>
      <c r="V892" s="66">
        <f t="shared" si="259"/>
        <v>105.22000000000013</v>
      </c>
      <c r="W892" s="66">
        <f t="shared" si="260"/>
        <v>1815.5</v>
      </c>
      <c r="X892" s="20">
        <f t="shared" si="261"/>
        <v>5.7956485816579521E-2</v>
      </c>
      <c r="Y892" s="67">
        <f t="shared" si="262"/>
        <v>1.0522000000000014</v>
      </c>
      <c r="Z892" s="68">
        <f t="shared" si="263"/>
        <v>10522.000000000013</v>
      </c>
      <c r="AA892" s="65" t="s">
        <v>52</v>
      </c>
      <c r="AU892" s="23">
        <f t="shared" si="264"/>
        <v>-1</v>
      </c>
      <c r="AV892" s="23" t="str">
        <f t="shared" si="264"/>
        <v/>
      </c>
      <c r="AW892" s="23" t="str">
        <f t="shared" si="264"/>
        <v/>
      </c>
      <c r="AX892" s="23" t="str">
        <f t="shared" si="264"/>
        <v/>
      </c>
      <c r="AY892" s="23" t="str">
        <f t="shared" si="264"/>
        <v/>
      </c>
      <c r="AZ892" s="23"/>
      <c r="BA892" s="25">
        <v>5.5</v>
      </c>
      <c r="BB892" s="25">
        <v>6.13</v>
      </c>
      <c r="BC892" s="25">
        <f t="shared" si="255"/>
        <v>5.13</v>
      </c>
      <c r="BD892" s="25">
        <f t="shared" si="267"/>
        <v>5.7709000000000001</v>
      </c>
      <c r="BE892" t="s">
        <v>970</v>
      </c>
      <c r="BF892" s="55">
        <f t="shared" si="265"/>
        <v>0</v>
      </c>
      <c r="BG892" s="66"/>
      <c r="BH892" s="66"/>
      <c r="BI892" s="25"/>
      <c r="BJ892" s="25"/>
      <c r="BK892" s="20"/>
      <c r="BL892" s="24"/>
      <c r="BM892" s="25"/>
      <c r="BN892" s="25"/>
      <c r="BO892" s="25"/>
      <c r="BP892" s="126"/>
    </row>
    <row r="893" spans="1:68" x14ac:dyDescent="0.2">
      <c r="A893" s="56">
        <v>45528</v>
      </c>
      <c r="B893" s="60" t="s">
        <v>892</v>
      </c>
      <c r="C893" s="24" t="s">
        <v>1618</v>
      </c>
      <c r="D893" s="24" t="s">
        <v>573</v>
      </c>
      <c r="F893" s="74" t="s">
        <v>51</v>
      </c>
      <c r="G893" s="74" t="s">
        <v>103</v>
      </c>
      <c r="H893" s="24" t="s">
        <v>141</v>
      </c>
      <c r="I893" s="24">
        <v>2</v>
      </c>
      <c r="J893" s="24">
        <v>6</v>
      </c>
      <c r="K893" s="27" t="s">
        <v>1619</v>
      </c>
      <c r="L893" s="122">
        <v>1</v>
      </c>
      <c r="M893" s="74" t="s">
        <v>105</v>
      </c>
      <c r="N893" s="60" t="s">
        <v>6</v>
      </c>
      <c r="R893" s="25">
        <v>5</v>
      </c>
      <c r="S893" s="83" t="s">
        <v>371</v>
      </c>
      <c r="T893" s="66" t="str">
        <f t="shared" si="257"/>
        <v>0.00</v>
      </c>
      <c r="U893" s="66">
        <f t="shared" si="258"/>
        <v>-1</v>
      </c>
      <c r="V893" s="66">
        <f t="shared" si="259"/>
        <v>104.22000000000013</v>
      </c>
      <c r="W893" s="66">
        <f t="shared" si="260"/>
        <v>1816.5</v>
      </c>
      <c r="X893" s="20">
        <f t="shared" si="261"/>
        <v>5.737407101568958E-2</v>
      </c>
      <c r="Y893" s="67">
        <f t="shared" si="262"/>
        <v>1.0422000000000013</v>
      </c>
      <c r="Z893" s="68">
        <f t="shared" si="263"/>
        <v>10422.000000000013</v>
      </c>
      <c r="AA893" s="65" t="s">
        <v>52</v>
      </c>
      <c r="AU893" s="23">
        <f t="shared" si="264"/>
        <v>-1</v>
      </c>
      <c r="AV893" s="23" t="str">
        <f t="shared" si="264"/>
        <v/>
      </c>
      <c r="AW893" s="23" t="str">
        <f t="shared" si="264"/>
        <v/>
      </c>
      <c r="AX893" s="23" t="str">
        <f t="shared" si="264"/>
        <v/>
      </c>
      <c r="AY893" s="23" t="str">
        <f t="shared" si="264"/>
        <v/>
      </c>
      <c r="AZ893" s="23"/>
      <c r="BA893" s="25">
        <v>8.9</v>
      </c>
      <c r="BB893" s="25">
        <v>9.4</v>
      </c>
      <c r="BC893" s="25">
        <f t="shared" si="255"/>
        <v>8.4</v>
      </c>
      <c r="BD893" s="25">
        <f t="shared" si="267"/>
        <v>8.8120000000000012</v>
      </c>
      <c r="BE893" t="s">
        <v>970</v>
      </c>
      <c r="BF893" s="55">
        <f t="shared" si="265"/>
        <v>0</v>
      </c>
      <c r="BG893" s="66"/>
      <c r="BH893" s="66"/>
      <c r="BI893" s="25"/>
      <c r="BJ893" s="25"/>
      <c r="BK893" s="20"/>
      <c r="BL893" s="24"/>
      <c r="BM893" s="25"/>
      <c r="BN893" s="25"/>
      <c r="BO893" s="25"/>
      <c r="BP893" s="126"/>
    </row>
    <row r="894" spans="1:68" x14ac:dyDescent="0.2">
      <c r="A894" s="56">
        <v>45528</v>
      </c>
      <c r="B894" s="60" t="s">
        <v>892</v>
      </c>
      <c r="C894" s="24" t="s">
        <v>1620</v>
      </c>
      <c r="D894" s="24" t="s">
        <v>573</v>
      </c>
      <c r="F894" s="74" t="s">
        <v>51</v>
      </c>
      <c r="G894" s="74" t="s">
        <v>103</v>
      </c>
      <c r="H894" s="24" t="s">
        <v>155</v>
      </c>
      <c r="I894" s="24">
        <v>4</v>
      </c>
      <c r="J894" s="24">
        <v>4</v>
      </c>
      <c r="K894" s="24" t="s">
        <v>1621</v>
      </c>
      <c r="L894" s="122">
        <v>2</v>
      </c>
      <c r="M894" s="74" t="s">
        <v>105</v>
      </c>
      <c r="N894" s="60" t="s">
        <v>6</v>
      </c>
      <c r="R894" s="25">
        <v>5</v>
      </c>
      <c r="S894" s="83" t="s">
        <v>363</v>
      </c>
      <c r="T894" s="66" t="str">
        <f t="shared" si="257"/>
        <v>0.00</v>
      </c>
      <c r="U894" s="66">
        <f t="shared" si="258"/>
        <v>-2</v>
      </c>
      <c r="V894" s="66">
        <f t="shared" si="259"/>
        <v>102.22000000000013</v>
      </c>
      <c r="W894" s="66">
        <f t="shared" si="260"/>
        <v>1818.5</v>
      </c>
      <c r="X894" s="20">
        <f t="shared" si="261"/>
        <v>5.6211163046466936E-2</v>
      </c>
      <c r="Y894" s="67">
        <f t="shared" si="262"/>
        <v>1.0222000000000013</v>
      </c>
      <c r="Z894" s="68">
        <f t="shared" si="263"/>
        <v>10222.000000000013</v>
      </c>
      <c r="AA894" s="65" t="s">
        <v>52</v>
      </c>
      <c r="AU894" s="23">
        <f t="shared" si="264"/>
        <v>-2</v>
      </c>
      <c r="AV894" s="23" t="str">
        <f t="shared" si="264"/>
        <v/>
      </c>
      <c r="AW894" s="23" t="str">
        <f t="shared" si="264"/>
        <v/>
      </c>
      <c r="AX894" s="23" t="str">
        <f t="shared" si="264"/>
        <v/>
      </c>
      <c r="AY894" s="23" t="str">
        <f t="shared" si="264"/>
        <v/>
      </c>
      <c r="AZ894" s="23"/>
      <c r="BA894" s="25">
        <v>5.5</v>
      </c>
      <c r="BB894" s="25">
        <v>6.67</v>
      </c>
      <c r="BC894" s="25">
        <f t="shared" si="255"/>
        <v>11.34</v>
      </c>
      <c r="BD894" s="25">
        <f t="shared" si="267"/>
        <v>6.2731000000000003</v>
      </c>
      <c r="BE894" t="s">
        <v>970</v>
      </c>
      <c r="BF894" s="55">
        <f t="shared" si="265"/>
        <v>0</v>
      </c>
      <c r="BG894" s="66"/>
      <c r="BH894" s="66"/>
      <c r="BI894" s="25"/>
      <c r="BJ894" s="25"/>
      <c r="BK894" s="20"/>
      <c r="BL894" s="24"/>
      <c r="BM894" s="25"/>
      <c r="BN894" s="25"/>
      <c r="BO894" s="25"/>
      <c r="BP894" s="126"/>
    </row>
    <row r="895" spans="1:68" x14ac:dyDescent="0.2">
      <c r="A895" s="56">
        <v>45528</v>
      </c>
      <c r="B895" s="60" t="s">
        <v>892</v>
      </c>
      <c r="C895" s="24" t="s">
        <v>1622</v>
      </c>
      <c r="D895" s="24" t="s">
        <v>573</v>
      </c>
      <c r="F895" s="74" t="s">
        <v>51</v>
      </c>
      <c r="G895" s="74" t="s">
        <v>103</v>
      </c>
      <c r="H895" s="24" t="s">
        <v>377</v>
      </c>
      <c r="I895" s="24">
        <v>9</v>
      </c>
      <c r="J895" s="24">
        <v>4</v>
      </c>
      <c r="K895" s="26" t="s">
        <v>1623</v>
      </c>
      <c r="L895" s="122">
        <v>2</v>
      </c>
      <c r="M895" s="74" t="s">
        <v>105</v>
      </c>
      <c r="N895" s="60" t="s">
        <v>6</v>
      </c>
      <c r="R895" s="25">
        <v>7</v>
      </c>
      <c r="S895" s="83" t="s">
        <v>372</v>
      </c>
      <c r="T895" s="66">
        <f t="shared" si="257"/>
        <v>14</v>
      </c>
      <c r="U895" s="66">
        <f t="shared" si="258"/>
        <v>12</v>
      </c>
      <c r="V895" s="66">
        <f t="shared" si="259"/>
        <v>114.22000000000013</v>
      </c>
      <c r="W895" s="66">
        <f t="shared" si="260"/>
        <v>1820.5</v>
      </c>
      <c r="X895" s="20">
        <f t="shared" si="261"/>
        <v>6.2741005218346677E-2</v>
      </c>
      <c r="Y895" s="67">
        <f t="shared" si="262"/>
        <v>1.1422000000000012</v>
      </c>
      <c r="Z895" s="68">
        <f t="shared" si="263"/>
        <v>11422.000000000013</v>
      </c>
      <c r="AA895" s="65" t="s">
        <v>53</v>
      </c>
      <c r="AU895" s="23">
        <f t="shared" si="264"/>
        <v>12</v>
      </c>
      <c r="AV895" s="23" t="str">
        <f t="shared" si="264"/>
        <v/>
      </c>
      <c r="AW895" s="23" t="str">
        <f t="shared" si="264"/>
        <v/>
      </c>
      <c r="AX895" s="23" t="str">
        <f t="shared" si="264"/>
        <v/>
      </c>
      <c r="AY895" s="23" t="str">
        <f t="shared" si="264"/>
        <v/>
      </c>
      <c r="AZ895" s="23"/>
      <c r="BA895" s="25">
        <v>7.5</v>
      </c>
      <c r="BB895" s="25">
        <v>7.01</v>
      </c>
      <c r="BC895" s="25">
        <f t="shared" si="255"/>
        <v>12.02</v>
      </c>
      <c r="BD895" s="25">
        <f t="shared" si="267"/>
        <v>6.5892999999999997</v>
      </c>
      <c r="BE895" t="s">
        <v>970</v>
      </c>
      <c r="BF895" s="55">
        <f t="shared" si="265"/>
        <v>0</v>
      </c>
      <c r="BG895" s="66"/>
      <c r="BH895" s="66"/>
      <c r="BI895" s="25"/>
      <c r="BJ895" s="25"/>
      <c r="BK895" s="20"/>
      <c r="BL895" s="24"/>
      <c r="BM895" s="25"/>
      <c r="BN895" s="25"/>
      <c r="BO895" s="25"/>
      <c r="BP895" s="126"/>
    </row>
    <row r="896" spans="1:68" x14ac:dyDescent="0.2">
      <c r="A896" s="56">
        <v>45529</v>
      </c>
      <c r="B896" s="60" t="s">
        <v>892</v>
      </c>
      <c r="C896" s="24" t="s">
        <v>1166</v>
      </c>
      <c r="D896" s="24" t="s">
        <v>577</v>
      </c>
      <c r="F896" s="74" t="s">
        <v>51</v>
      </c>
      <c r="G896" s="74" t="s">
        <v>103</v>
      </c>
      <c r="H896" s="24" t="s">
        <v>519</v>
      </c>
      <c r="I896" s="24">
        <v>6</v>
      </c>
      <c r="J896" s="24">
        <v>5</v>
      </c>
      <c r="K896" s="24" t="s">
        <v>1626</v>
      </c>
      <c r="L896" s="122">
        <v>1</v>
      </c>
      <c r="M896" s="74" t="s">
        <v>931</v>
      </c>
      <c r="N896" s="60" t="s">
        <v>6</v>
      </c>
      <c r="R896" s="25">
        <v>8</v>
      </c>
      <c r="S896" s="83" t="s">
        <v>363</v>
      </c>
      <c r="T896" s="66" t="str">
        <f t="shared" si="257"/>
        <v>0.00</v>
      </c>
      <c r="U896" s="66">
        <f t="shared" si="258"/>
        <v>-1</v>
      </c>
      <c r="V896" s="66">
        <f t="shared" si="259"/>
        <v>113.22000000000013</v>
      </c>
      <c r="W896" s="66">
        <f t="shared" si="260"/>
        <v>1821.5</v>
      </c>
      <c r="X896" s="20">
        <f t="shared" si="261"/>
        <v>6.2157562448531503E-2</v>
      </c>
      <c r="Y896" s="67">
        <f t="shared" si="262"/>
        <v>1.1322000000000012</v>
      </c>
      <c r="Z896" s="68">
        <f t="shared" si="263"/>
        <v>11322.000000000013</v>
      </c>
      <c r="AA896" s="65" t="s">
        <v>52</v>
      </c>
      <c r="AU896" s="23">
        <f t="shared" si="264"/>
        <v>-1</v>
      </c>
      <c r="AV896" s="23" t="str">
        <f t="shared" si="264"/>
        <v/>
      </c>
      <c r="AW896" s="23" t="str">
        <f t="shared" si="264"/>
        <v/>
      </c>
      <c r="AX896" s="23" t="str">
        <f t="shared" si="264"/>
        <v/>
      </c>
      <c r="AY896" s="23" t="str">
        <f t="shared" si="264"/>
        <v/>
      </c>
      <c r="AZ896" s="23"/>
      <c r="BA896" s="25">
        <v>8</v>
      </c>
      <c r="BB896" s="25">
        <v>8.4</v>
      </c>
      <c r="BC896" s="25">
        <f t="shared" si="255"/>
        <v>7.4</v>
      </c>
      <c r="BD896" s="25">
        <f t="shared" si="267"/>
        <v>7.8820000000000006</v>
      </c>
      <c r="BE896" t="s">
        <v>970</v>
      </c>
      <c r="BF896" s="55">
        <f t="shared" si="265"/>
        <v>0</v>
      </c>
      <c r="BG896" s="66"/>
      <c r="BH896" s="66"/>
      <c r="BI896" s="25"/>
      <c r="BJ896" s="25"/>
      <c r="BK896" s="20"/>
      <c r="BL896" s="24"/>
      <c r="BM896" s="25"/>
      <c r="BN896" s="25"/>
      <c r="BO896" s="25"/>
      <c r="BP896" s="126"/>
    </row>
    <row r="897" spans="1:68" x14ac:dyDescent="0.2">
      <c r="A897" s="56">
        <v>45531</v>
      </c>
      <c r="B897" s="60" t="s">
        <v>892</v>
      </c>
      <c r="C897" s="24" t="s">
        <v>1163</v>
      </c>
      <c r="D897" s="24" t="s">
        <v>584</v>
      </c>
      <c r="F897" s="74" t="s">
        <v>51</v>
      </c>
      <c r="G897" s="74" t="s">
        <v>103</v>
      </c>
      <c r="H897" s="24" t="s">
        <v>478</v>
      </c>
      <c r="I897" s="24">
        <v>5</v>
      </c>
      <c r="J897" s="24">
        <v>7</v>
      </c>
      <c r="K897" s="26" t="s">
        <v>1629</v>
      </c>
      <c r="L897" s="122">
        <v>1</v>
      </c>
      <c r="M897" s="74" t="s">
        <v>931</v>
      </c>
      <c r="N897" s="60" t="s">
        <v>6</v>
      </c>
      <c r="R897" s="25">
        <v>8</v>
      </c>
      <c r="S897" s="83" t="s">
        <v>372</v>
      </c>
      <c r="T897" s="66">
        <f t="shared" si="257"/>
        <v>8</v>
      </c>
      <c r="U897" s="66">
        <f t="shared" si="258"/>
        <v>7</v>
      </c>
      <c r="V897" s="66">
        <f t="shared" si="259"/>
        <v>120.22000000000013</v>
      </c>
      <c r="W897" s="66">
        <f t="shared" si="260"/>
        <v>1822.5</v>
      </c>
      <c r="X897" s="20">
        <f t="shared" si="261"/>
        <v>6.5964334705075511E-2</v>
      </c>
      <c r="Y897" s="67">
        <f t="shared" si="262"/>
        <v>1.2022000000000013</v>
      </c>
      <c r="Z897" s="68">
        <f t="shared" si="263"/>
        <v>12022.000000000013</v>
      </c>
      <c r="AA897" s="65" t="s">
        <v>53</v>
      </c>
      <c r="AU897" s="23">
        <f t="shared" si="264"/>
        <v>7</v>
      </c>
      <c r="AV897" s="23" t="str">
        <f t="shared" si="264"/>
        <v/>
      </c>
      <c r="AW897" s="23" t="str">
        <f t="shared" si="264"/>
        <v/>
      </c>
      <c r="AX897" s="23" t="str">
        <f t="shared" si="264"/>
        <v/>
      </c>
      <c r="AY897" s="23" t="str">
        <f t="shared" si="264"/>
        <v/>
      </c>
      <c r="AZ897" s="23"/>
      <c r="BA897" s="25">
        <v>8</v>
      </c>
      <c r="BB897" s="25">
        <v>7.87</v>
      </c>
      <c r="BC897" s="25">
        <f t="shared" si="255"/>
        <v>6.87</v>
      </c>
      <c r="BD897" s="25">
        <f t="shared" ref="BD897:BD903" si="268">0.93*(BB897-1)+1</f>
        <v>7.3891</v>
      </c>
      <c r="BE897" t="s">
        <v>970</v>
      </c>
      <c r="BF897" s="55">
        <f t="shared" si="265"/>
        <v>0</v>
      </c>
      <c r="BG897" s="66"/>
      <c r="BH897" s="66"/>
      <c r="BI897" s="25"/>
      <c r="BJ897" s="25"/>
      <c r="BK897" s="20"/>
      <c r="BL897" s="24"/>
      <c r="BM897" s="25"/>
      <c r="BN897" s="25"/>
      <c r="BO897" s="25"/>
      <c r="BP897" s="126"/>
    </row>
    <row r="898" spans="1:68" x14ac:dyDescent="0.2">
      <c r="A898" s="56">
        <v>45532</v>
      </c>
      <c r="B898" s="60" t="s">
        <v>892</v>
      </c>
      <c r="C898" s="24" t="s">
        <v>838</v>
      </c>
      <c r="D898" s="24" t="s">
        <v>397</v>
      </c>
      <c r="F898" s="74" t="s">
        <v>51</v>
      </c>
      <c r="G898" s="74" t="s">
        <v>103</v>
      </c>
      <c r="H898" s="24" t="s">
        <v>55</v>
      </c>
      <c r="I898" s="24">
        <v>1</v>
      </c>
      <c r="J898" s="24">
        <v>9</v>
      </c>
      <c r="K898" s="24" t="s">
        <v>1632</v>
      </c>
      <c r="L898" s="122">
        <v>1</v>
      </c>
      <c r="M898" s="74" t="s">
        <v>931</v>
      </c>
      <c r="N898" s="60" t="s">
        <v>6</v>
      </c>
      <c r="R898" s="25">
        <v>14</v>
      </c>
      <c r="S898" s="83" t="s">
        <v>363</v>
      </c>
      <c r="T898" s="66" t="str">
        <f t="shared" si="257"/>
        <v>0.00</v>
      </c>
      <c r="U898" s="66">
        <f t="shared" si="258"/>
        <v>-1</v>
      </c>
      <c r="V898" s="66">
        <f t="shared" si="259"/>
        <v>119.22000000000013</v>
      </c>
      <c r="W898" s="66">
        <f t="shared" si="260"/>
        <v>1823.5</v>
      </c>
      <c r="X898" s="20">
        <f t="shared" si="261"/>
        <v>6.537976418974506E-2</v>
      </c>
      <c r="Y898" s="67">
        <f t="shared" si="262"/>
        <v>1.1922000000000013</v>
      </c>
      <c r="Z898" s="68">
        <f t="shared" si="263"/>
        <v>11922.000000000013</v>
      </c>
      <c r="AA898" s="65" t="s">
        <v>52</v>
      </c>
      <c r="AU898" s="23">
        <f t="shared" si="264"/>
        <v>-1</v>
      </c>
      <c r="AV898" s="23" t="str">
        <f t="shared" si="264"/>
        <v/>
      </c>
      <c r="AW898" s="23" t="str">
        <f t="shared" si="264"/>
        <v/>
      </c>
      <c r="AX898" s="23" t="str">
        <f t="shared" si="264"/>
        <v/>
      </c>
      <c r="AY898" s="23" t="str">
        <f t="shared" si="264"/>
        <v/>
      </c>
      <c r="AZ898" s="23"/>
      <c r="BA898" s="25">
        <v>16</v>
      </c>
      <c r="BB898" s="25">
        <v>13.35</v>
      </c>
      <c r="BC898" s="25">
        <f t="shared" ref="BC898:BC930" si="269">((BB898*(L898))-(L898))</f>
        <v>12.35</v>
      </c>
      <c r="BD898" s="25">
        <f t="shared" si="268"/>
        <v>12.4855</v>
      </c>
      <c r="BE898" t="s">
        <v>970</v>
      </c>
      <c r="BF898" s="55">
        <f t="shared" si="265"/>
        <v>0</v>
      </c>
      <c r="BG898" s="66"/>
      <c r="BH898" s="66"/>
      <c r="BI898" s="25"/>
      <c r="BJ898" s="25"/>
      <c r="BK898" s="20"/>
      <c r="BL898" s="24"/>
      <c r="BM898" s="25"/>
      <c r="BN898" s="25"/>
      <c r="BO898" s="25"/>
      <c r="BP898" s="126"/>
    </row>
    <row r="899" spans="1:68" x14ac:dyDescent="0.2">
      <c r="A899" s="56">
        <v>45532</v>
      </c>
      <c r="B899" s="60" t="s">
        <v>892</v>
      </c>
      <c r="C899" s="24" t="s">
        <v>838</v>
      </c>
      <c r="D899" s="24" t="s">
        <v>397</v>
      </c>
      <c r="F899" s="74" t="s">
        <v>51</v>
      </c>
      <c r="G899" s="74" t="s">
        <v>103</v>
      </c>
      <c r="H899" s="24" t="s">
        <v>55</v>
      </c>
      <c r="I899" s="24">
        <v>1</v>
      </c>
      <c r="J899" s="24">
        <v>9</v>
      </c>
      <c r="K899" s="24" t="s">
        <v>1632</v>
      </c>
      <c r="L899" s="122">
        <v>1</v>
      </c>
      <c r="M899" s="74" t="s">
        <v>931</v>
      </c>
      <c r="N899" s="60" t="s">
        <v>6</v>
      </c>
      <c r="R899" s="25">
        <v>3.3</v>
      </c>
      <c r="S899" s="83" t="s">
        <v>363</v>
      </c>
      <c r="T899" s="66" t="str">
        <f t="shared" si="257"/>
        <v>0.00</v>
      </c>
      <c r="U899" s="66">
        <f t="shared" si="258"/>
        <v>-1</v>
      </c>
      <c r="V899" s="66">
        <f t="shared" si="259"/>
        <v>118.22000000000013</v>
      </c>
      <c r="W899" s="66">
        <f t="shared" si="260"/>
        <v>1824.5</v>
      </c>
      <c r="X899" s="20">
        <f t="shared" si="261"/>
        <v>6.4795834475198752E-2</v>
      </c>
      <c r="Y899" s="67">
        <f t="shared" si="262"/>
        <v>1.1822000000000012</v>
      </c>
      <c r="Z899" s="68">
        <f t="shared" si="263"/>
        <v>11822.000000000013</v>
      </c>
      <c r="AA899" s="65" t="s">
        <v>52</v>
      </c>
      <c r="AU899" s="23">
        <f t="shared" si="264"/>
        <v>-1</v>
      </c>
      <c r="AV899" s="23" t="str">
        <f t="shared" si="264"/>
        <v/>
      </c>
      <c r="AW899" s="23" t="str">
        <f t="shared" si="264"/>
        <v/>
      </c>
      <c r="AX899" s="23" t="str">
        <f t="shared" si="264"/>
        <v/>
      </c>
      <c r="AY899" s="23" t="str">
        <f t="shared" si="264"/>
        <v/>
      </c>
      <c r="AZ899" s="23"/>
      <c r="BA899" s="25">
        <v>3.3</v>
      </c>
      <c r="BB899" s="25">
        <v>3.59</v>
      </c>
      <c r="BC899" s="25">
        <f t="shared" si="269"/>
        <v>2.59</v>
      </c>
      <c r="BD899" s="25">
        <f t="shared" si="268"/>
        <v>3.4087000000000001</v>
      </c>
      <c r="BE899" t="s">
        <v>970</v>
      </c>
      <c r="BF899" s="55">
        <f t="shared" si="265"/>
        <v>0</v>
      </c>
      <c r="BG899" s="66"/>
      <c r="BH899" s="66"/>
      <c r="BI899" s="25"/>
      <c r="BJ899" s="25"/>
      <c r="BK899" s="20"/>
      <c r="BL899" s="24"/>
      <c r="BM899" s="25"/>
      <c r="BN899" s="25"/>
      <c r="BO899" s="25"/>
      <c r="BP899" s="126"/>
    </row>
    <row r="900" spans="1:68" x14ac:dyDescent="0.2">
      <c r="A900" s="56">
        <v>45532</v>
      </c>
      <c r="B900" s="60" t="s">
        <v>892</v>
      </c>
      <c r="C900" s="24" t="s">
        <v>656</v>
      </c>
      <c r="D900" s="24" t="s">
        <v>397</v>
      </c>
      <c r="F900" s="74" t="s">
        <v>51</v>
      </c>
      <c r="G900" s="74" t="s">
        <v>103</v>
      </c>
      <c r="H900" s="24" t="s">
        <v>1633</v>
      </c>
      <c r="I900" s="24">
        <v>3</v>
      </c>
      <c r="J900" s="24">
        <v>8</v>
      </c>
      <c r="K900" s="27" t="s">
        <v>1634</v>
      </c>
      <c r="L900" s="122">
        <v>3</v>
      </c>
      <c r="M900" s="74" t="s">
        <v>105</v>
      </c>
      <c r="N900" s="60" t="s">
        <v>6</v>
      </c>
      <c r="R900" s="25">
        <v>3.9</v>
      </c>
      <c r="S900" s="83" t="s">
        <v>371</v>
      </c>
      <c r="T900" s="66" t="str">
        <f t="shared" si="257"/>
        <v>0.00</v>
      </c>
      <c r="U900" s="66">
        <f t="shared" si="258"/>
        <v>-3</v>
      </c>
      <c r="V900" s="66">
        <f t="shared" si="259"/>
        <v>115.22000000000013</v>
      </c>
      <c r="W900" s="66">
        <f t="shared" si="260"/>
        <v>1827.5</v>
      </c>
      <c r="X900" s="20">
        <f t="shared" si="261"/>
        <v>6.3047879616963134E-2</v>
      </c>
      <c r="Y900" s="67">
        <f t="shared" si="262"/>
        <v>1.1522000000000012</v>
      </c>
      <c r="Z900" s="68">
        <f t="shared" si="263"/>
        <v>11522.000000000013</v>
      </c>
      <c r="AA900" s="65" t="s">
        <v>52</v>
      </c>
      <c r="AU900" s="23">
        <f t="shared" si="264"/>
        <v>-3</v>
      </c>
      <c r="AV900" s="23" t="str">
        <f t="shared" si="264"/>
        <v/>
      </c>
      <c r="AW900" s="23" t="str">
        <f t="shared" si="264"/>
        <v/>
      </c>
      <c r="AX900" s="23" t="str">
        <f t="shared" si="264"/>
        <v/>
      </c>
      <c r="AY900" s="23" t="str">
        <f t="shared" si="264"/>
        <v/>
      </c>
      <c r="AZ900" s="23"/>
      <c r="BA900" s="25">
        <v>3.7</v>
      </c>
      <c r="BB900" s="25">
        <v>3.99</v>
      </c>
      <c r="BC900" s="25">
        <f t="shared" si="269"/>
        <v>8.9700000000000006</v>
      </c>
      <c r="BD900" s="25">
        <f t="shared" si="268"/>
        <v>3.7807000000000004</v>
      </c>
      <c r="BE900" t="s">
        <v>969</v>
      </c>
      <c r="BF900" s="55">
        <f t="shared" si="265"/>
        <v>0</v>
      </c>
      <c r="BG900" s="66"/>
      <c r="BH900" s="66"/>
      <c r="BI900" s="25"/>
      <c r="BJ900" s="25"/>
      <c r="BK900" s="20"/>
      <c r="BL900" s="24"/>
      <c r="BM900" s="25"/>
      <c r="BN900" s="25"/>
      <c r="BO900" s="25"/>
      <c r="BP900" s="126"/>
    </row>
    <row r="901" spans="1:68" x14ac:dyDescent="0.2">
      <c r="A901" s="56">
        <v>45535</v>
      </c>
      <c r="B901" s="60" t="s">
        <v>892</v>
      </c>
      <c r="C901" s="24" t="s">
        <v>891</v>
      </c>
      <c r="D901" s="24" t="s">
        <v>573</v>
      </c>
      <c r="F901" s="74" t="s">
        <v>51</v>
      </c>
      <c r="G901" s="74" t="s">
        <v>103</v>
      </c>
      <c r="H901" s="24" t="s">
        <v>1635</v>
      </c>
      <c r="I901" s="24">
        <v>2</v>
      </c>
      <c r="J901" s="24">
        <v>3</v>
      </c>
      <c r="K901" s="87" t="s">
        <v>1636</v>
      </c>
      <c r="L901" s="122">
        <v>2</v>
      </c>
      <c r="M901" s="74" t="s">
        <v>105</v>
      </c>
      <c r="N901" s="60" t="s">
        <v>6</v>
      </c>
      <c r="R901" s="25">
        <v>5</v>
      </c>
      <c r="S901" s="83" t="s">
        <v>373</v>
      </c>
      <c r="T901" s="66" t="str">
        <f t="shared" si="257"/>
        <v>0.00</v>
      </c>
      <c r="U901" s="66">
        <f t="shared" si="258"/>
        <v>-2</v>
      </c>
      <c r="V901" s="66">
        <f t="shared" si="259"/>
        <v>113.22000000000013</v>
      </c>
      <c r="W901" s="66">
        <f t="shared" si="260"/>
        <v>1829.5</v>
      </c>
      <c r="X901" s="20">
        <f t="shared" si="261"/>
        <v>6.1885761136922728E-2</v>
      </c>
      <c r="Y901" s="67">
        <f t="shared" si="262"/>
        <v>1.1322000000000012</v>
      </c>
      <c r="Z901" s="68">
        <f t="shared" si="263"/>
        <v>11322.000000000013</v>
      </c>
      <c r="AA901" s="65" t="s">
        <v>52</v>
      </c>
      <c r="AU901" s="23">
        <f t="shared" si="264"/>
        <v>-2</v>
      </c>
      <c r="AV901" s="23" t="str">
        <f t="shared" si="264"/>
        <v/>
      </c>
      <c r="AW901" s="23" t="str">
        <f t="shared" si="264"/>
        <v/>
      </c>
      <c r="AX901" s="23" t="str">
        <f t="shared" si="264"/>
        <v/>
      </c>
      <c r="AY901" s="23" t="str">
        <f t="shared" si="264"/>
        <v/>
      </c>
      <c r="AZ901" s="23"/>
      <c r="BA901" s="25">
        <v>5.5</v>
      </c>
      <c r="BB901" s="25">
        <v>6.39</v>
      </c>
      <c r="BC901" s="25">
        <f t="shared" si="269"/>
        <v>10.78</v>
      </c>
      <c r="BD901" s="25">
        <f t="shared" si="268"/>
        <v>6.0126999999999997</v>
      </c>
      <c r="BE901" t="s">
        <v>969</v>
      </c>
      <c r="BF901" s="55">
        <f t="shared" si="265"/>
        <v>0</v>
      </c>
      <c r="BG901" s="66"/>
      <c r="BH901" s="66"/>
      <c r="BI901" s="25"/>
      <c r="BJ901" s="25"/>
      <c r="BK901" s="20"/>
      <c r="BL901" s="24"/>
      <c r="BM901" s="25"/>
      <c r="BN901" s="25"/>
      <c r="BO901" s="25"/>
      <c r="BP901" s="126"/>
    </row>
    <row r="902" spans="1:68" x14ac:dyDescent="0.2">
      <c r="A902" s="56">
        <v>45535</v>
      </c>
      <c r="B902" s="60" t="s">
        <v>892</v>
      </c>
      <c r="C902" s="24" t="s">
        <v>891</v>
      </c>
      <c r="D902" s="24" t="s">
        <v>573</v>
      </c>
      <c r="F902" s="74" t="s">
        <v>51</v>
      </c>
      <c r="G902" s="74" t="s">
        <v>103</v>
      </c>
      <c r="H902" s="24" t="s">
        <v>1635</v>
      </c>
      <c r="I902" s="24">
        <v>3</v>
      </c>
      <c r="J902" s="24">
        <v>1</v>
      </c>
      <c r="K902" s="87" t="s">
        <v>1497</v>
      </c>
      <c r="L902" s="122">
        <v>2</v>
      </c>
      <c r="M902" s="74" t="s">
        <v>105</v>
      </c>
      <c r="N902" s="60" t="s">
        <v>6</v>
      </c>
      <c r="R902" s="25">
        <v>5</v>
      </c>
      <c r="S902" s="83" t="s">
        <v>373</v>
      </c>
      <c r="T902" s="66" t="str">
        <f t="shared" si="257"/>
        <v>0.00</v>
      </c>
      <c r="U902" s="66">
        <f t="shared" si="258"/>
        <v>-2</v>
      </c>
      <c r="V902" s="66">
        <f t="shared" si="259"/>
        <v>111.22000000000013</v>
      </c>
      <c r="W902" s="66">
        <f t="shared" si="260"/>
        <v>1831.5</v>
      </c>
      <c r="X902" s="20">
        <f t="shared" si="261"/>
        <v>6.0726180726180794E-2</v>
      </c>
      <c r="Y902" s="67">
        <f t="shared" si="262"/>
        <v>1.1122000000000012</v>
      </c>
      <c r="Z902" s="68">
        <f t="shared" si="263"/>
        <v>11122.000000000013</v>
      </c>
      <c r="AA902" s="65" t="s">
        <v>52</v>
      </c>
      <c r="AU902" s="23">
        <f t="shared" si="264"/>
        <v>-2</v>
      </c>
      <c r="AV902" s="23" t="str">
        <f t="shared" si="264"/>
        <v/>
      </c>
      <c r="AW902" s="23" t="str">
        <f t="shared" si="264"/>
        <v/>
      </c>
      <c r="AX902" s="23" t="str">
        <f t="shared" si="264"/>
        <v/>
      </c>
      <c r="AY902" s="23" t="str">
        <f t="shared" si="264"/>
        <v/>
      </c>
      <c r="AZ902" s="23"/>
      <c r="BA902" s="25">
        <v>4.2</v>
      </c>
      <c r="BB902" s="25">
        <v>3.45</v>
      </c>
      <c r="BC902" s="25">
        <f t="shared" si="269"/>
        <v>4.9000000000000004</v>
      </c>
      <c r="BD902" s="25">
        <f t="shared" si="268"/>
        <v>3.2785000000000002</v>
      </c>
      <c r="BE902" t="s">
        <v>969</v>
      </c>
      <c r="BF902" s="55">
        <f t="shared" si="265"/>
        <v>0</v>
      </c>
      <c r="BG902" s="66"/>
      <c r="BH902" s="66"/>
      <c r="BI902" s="25"/>
      <c r="BJ902" s="25"/>
      <c r="BK902" s="20"/>
      <c r="BL902" s="24"/>
      <c r="BM902" s="25"/>
      <c r="BN902" s="25"/>
      <c r="BO902" s="25"/>
      <c r="BP902" s="126"/>
    </row>
    <row r="903" spans="1:68" x14ac:dyDescent="0.2">
      <c r="A903" s="56">
        <v>45535</v>
      </c>
      <c r="B903" s="60" t="s">
        <v>892</v>
      </c>
      <c r="C903" s="24" t="s">
        <v>891</v>
      </c>
      <c r="D903" s="24" t="s">
        <v>573</v>
      </c>
      <c r="F903" s="74" t="s">
        <v>51</v>
      </c>
      <c r="G903" s="74" t="s">
        <v>103</v>
      </c>
      <c r="H903" s="24" t="s">
        <v>1637</v>
      </c>
      <c r="I903" s="24">
        <v>7</v>
      </c>
      <c r="J903" s="24">
        <v>7</v>
      </c>
      <c r="K903" s="24" t="s">
        <v>1638</v>
      </c>
      <c r="L903" s="122">
        <v>1</v>
      </c>
      <c r="M903" s="74" t="s">
        <v>105</v>
      </c>
      <c r="N903" s="60" t="s">
        <v>6</v>
      </c>
      <c r="R903" s="25">
        <v>7</v>
      </c>
      <c r="S903" s="83" t="s">
        <v>363</v>
      </c>
      <c r="T903" s="66" t="str">
        <f t="shared" si="257"/>
        <v>0.00</v>
      </c>
      <c r="U903" s="66">
        <f t="shared" si="258"/>
        <v>-1</v>
      </c>
      <c r="V903" s="66">
        <f t="shared" si="259"/>
        <v>110.22000000000013</v>
      </c>
      <c r="W903" s="66">
        <f t="shared" si="260"/>
        <v>1832.5</v>
      </c>
      <c r="X903" s="20">
        <f t="shared" si="261"/>
        <v>6.014733969986364E-2</v>
      </c>
      <c r="Y903" s="67">
        <f t="shared" si="262"/>
        <v>1.1022000000000012</v>
      </c>
      <c r="Z903" s="68">
        <f t="shared" si="263"/>
        <v>11022.000000000013</v>
      </c>
      <c r="AA903" s="65" t="s">
        <v>52</v>
      </c>
      <c r="AU903" s="23">
        <f t="shared" si="264"/>
        <v>-1</v>
      </c>
      <c r="AV903" s="23" t="str">
        <f t="shared" si="264"/>
        <v/>
      </c>
      <c r="AW903" s="23" t="str">
        <f t="shared" si="264"/>
        <v/>
      </c>
      <c r="AX903" s="23" t="str">
        <f t="shared" si="264"/>
        <v/>
      </c>
      <c r="AY903" s="23" t="str">
        <f t="shared" si="264"/>
        <v/>
      </c>
      <c r="AZ903" s="23"/>
      <c r="BA903" s="25">
        <v>9.1</v>
      </c>
      <c r="BB903" s="25">
        <v>10</v>
      </c>
      <c r="BC903" s="25">
        <f t="shared" si="269"/>
        <v>9</v>
      </c>
      <c r="BD903" s="25">
        <f t="shared" si="268"/>
        <v>9.370000000000001</v>
      </c>
      <c r="BE903" t="s">
        <v>969</v>
      </c>
      <c r="BF903" s="55">
        <f t="shared" si="265"/>
        <v>0</v>
      </c>
      <c r="BG903" s="66"/>
      <c r="BH903" s="66"/>
      <c r="BI903" s="25"/>
      <c r="BJ903" s="25"/>
      <c r="BK903" s="20"/>
      <c r="BL903" s="24"/>
      <c r="BM903" s="25"/>
      <c r="BN903" s="25"/>
      <c r="BO903" s="25"/>
      <c r="BP903" s="126"/>
    </row>
    <row r="904" spans="1:68" x14ac:dyDescent="0.2">
      <c r="A904" s="56">
        <v>45538</v>
      </c>
      <c r="B904" s="60" t="s">
        <v>892</v>
      </c>
      <c r="C904" s="24" t="s">
        <v>1642</v>
      </c>
      <c r="D904" s="24" t="s">
        <v>584</v>
      </c>
      <c r="F904" s="74" t="s">
        <v>51</v>
      </c>
      <c r="G904" s="74" t="s">
        <v>103</v>
      </c>
      <c r="H904" s="24" t="s">
        <v>141</v>
      </c>
      <c r="I904" s="24">
        <v>4</v>
      </c>
      <c r="J904" s="24">
        <v>11</v>
      </c>
      <c r="K904" s="27" t="s">
        <v>1643</v>
      </c>
      <c r="L904" s="122">
        <v>1</v>
      </c>
      <c r="M904" s="74" t="s">
        <v>931</v>
      </c>
      <c r="N904" s="60" t="s">
        <v>6</v>
      </c>
      <c r="R904" s="25">
        <v>4.8</v>
      </c>
      <c r="S904" s="83" t="s">
        <v>371</v>
      </c>
      <c r="T904" s="66" t="str">
        <f t="shared" si="257"/>
        <v>0.00</v>
      </c>
      <c r="U904" s="66">
        <f t="shared" si="258"/>
        <v>-1</v>
      </c>
      <c r="V904" s="66">
        <f t="shared" si="259"/>
        <v>109.22000000000013</v>
      </c>
      <c r="W904" s="66">
        <f t="shared" si="260"/>
        <v>1833.5</v>
      </c>
      <c r="X904" s="20">
        <f t="shared" si="261"/>
        <v>5.9569130079083786E-2</v>
      </c>
      <c r="Y904" s="67">
        <f t="shared" si="262"/>
        <v>1.0922000000000012</v>
      </c>
      <c r="Z904" s="68">
        <f t="shared" si="263"/>
        <v>10922.000000000013</v>
      </c>
      <c r="AA904" s="65" t="s">
        <v>52</v>
      </c>
      <c r="AU904" s="23">
        <f t="shared" ref="AU904:AY929" si="270">IF($G904=AU$2,$U904,"")</f>
        <v>-1</v>
      </c>
      <c r="AV904" s="23" t="str">
        <f t="shared" si="270"/>
        <v/>
      </c>
      <c r="AW904" s="23" t="str">
        <f t="shared" si="270"/>
        <v/>
      </c>
      <c r="AX904" s="23" t="str">
        <f t="shared" si="270"/>
        <v/>
      </c>
      <c r="AY904" s="23" t="str">
        <f t="shared" si="270"/>
        <v/>
      </c>
      <c r="AZ904" s="23"/>
      <c r="BA904" s="25">
        <v>4.8</v>
      </c>
      <c r="BB904" s="25">
        <v>5.92</v>
      </c>
      <c r="BC904" s="25">
        <f t="shared" si="269"/>
        <v>4.92</v>
      </c>
      <c r="BD904" s="25">
        <f t="shared" ref="BD904:BD907" si="271">0.93*(BB904-1)+1</f>
        <v>5.5756000000000006</v>
      </c>
      <c r="BE904" t="s">
        <v>969</v>
      </c>
      <c r="BF904" s="55">
        <f t="shared" si="265"/>
        <v>0</v>
      </c>
      <c r="BG904" s="66"/>
      <c r="BH904" s="66"/>
      <c r="BI904" s="25"/>
      <c r="BJ904" s="25"/>
      <c r="BK904" s="20"/>
      <c r="BL904" s="24"/>
      <c r="BM904" s="25"/>
      <c r="BN904" s="25"/>
      <c r="BO904" s="25"/>
      <c r="BP904" s="126"/>
    </row>
    <row r="905" spans="1:68" x14ac:dyDescent="0.2">
      <c r="A905" s="56">
        <v>45539</v>
      </c>
      <c r="B905" s="60" t="s">
        <v>892</v>
      </c>
      <c r="C905" s="24" t="s">
        <v>1644</v>
      </c>
      <c r="D905" s="24" t="s">
        <v>397</v>
      </c>
      <c r="F905" s="74" t="s">
        <v>51</v>
      </c>
      <c r="G905" s="74" t="s">
        <v>103</v>
      </c>
      <c r="H905" s="24" t="s">
        <v>138</v>
      </c>
      <c r="I905" s="24">
        <v>3</v>
      </c>
      <c r="J905" s="24">
        <v>3</v>
      </c>
      <c r="K905" s="24" t="s">
        <v>1645</v>
      </c>
      <c r="L905" s="122">
        <v>1</v>
      </c>
      <c r="M905" s="74" t="s">
        <v>105</v>
      </c>
      <c r="N905" s="60" t="s">
        <v>6</v>
      </c>
      <c r="R905" s="25">
        <v>9</v>
      </c>
      <c r="S905" s="83" t="s">
        <v>363</v>
      </c>
      <c r="T905" s="66" t="str">
        <f t="shared" si="257"/>
        <v>0.00</v>
      </c>
      <c r="U905" s="66">
        <f t="shared" si="258"/>
        <v>-1</v>
      </c>
      <c r="V905" s="66">
        <f t="shared" si="259"/>
        <v>108.22000000000013</v>
      </c>
      <c r="W905" s="66">
        <f t="shared" si="260"/>
        <v>1834.5</v>
      </c>
      <c r="X905" s="20">
        <f t="shared" si="261"/>
        <v>5.8991550831289249E-2</v>
      </c>
      <c r="Y905" s="67">
        <f t="shared" si="262"/>
        <v>1.0822000000000012</v>
      </c>
      <c r="Z905" s="68">
        <f t="shared" si="263"/>
        <v>10822.000000000013</v>
      </c>
      <c r="AA905" s="65" t="s">
        <v>52</v>
      </c>
      <c r="AU905" s="23">
        <f t="shared" si="270"/>
        <v>-1</v>
      </c>
      <c r="AV905" s="23" t="str">
        <f t="shared" si="270"/>
        <v/>
      </c>
      <c r="AW905" s="23" t="str">
        <f t="shared" si="270"/>
        <v/>
      </c>
      <c r="AX905" s="23" t="str">
        <f t="shared" si="270"/>
        <v/>
      </c>
      <c r="AY905" s="23" t="str">
        <f t="shared" si="270"/>
        <v/>
      </c>
      <c r="AZ905" s="23"/>
      <c r="BA905" s="25">
        <v>15.2</v>
      </c>
      <c r="BB905" s="25">
        <v>14.57</v>
      </c>
      <c r="BC905" s="25">
        <f t="shared" si="269"/>
        <v>13.57</v>
      </c>
      <c r="BD905" s="25">
        <f t="shared" si="271"/>
        <v>13.620100000000001</v>
      </c>
      <c r="BE905" t="s">
        <v>970</v>
      </c>
      <c r="BF905" s="55">
        <f t="shared" si="265"/>
        <v>0</v>
      </c>
      <c r="BG905" s="66"/>
      <c r="BH905" s="66"/>
      <c r="BI905" s="25"/>
      <c r="BJ905" s="25"/>
      <c r="BK905" s="20"/>
      <c r="BL905" s="24"/>
      <c r="BM905" s="25"/>
      <c r="BN905" s="25"/>
      <c r="BO905" s="25"/>
      <c r="BP905" s="126"/>
    </row>
    <row r="906" spans="1:68" x14ac:dyDescent="0.2">
      <c r="A906" s="56">
        <v>45539</v>
      </c>
      <c r="B906" s="60" t="s">
        <v>892</v>
      </c>
      <c r="C906" s="24" t="s">
        <v>1644</v>
      </c>
      <c r="D906" s="24" t="s">
        <v>397</v>
      </c>
      <c r="F906" s="74" t="s">
        <v>51</v>
      </c>
      <c r="G906" s="74" t="s">
        <v>103</v>
      </c>
      <c r="H906" s="24" t="s">
        <v>138</v>
      </c>
      <c r="I906" s="24">
        <v>3</v>
      </c>
      <c r="J906" s="24">
        <v>3</v>
      </c>
      <c r="K906" s="24" t="s">
        <v>1645</v>
      </c>
      <c r="L906" s="122">
        <v>2</v>
      </c>
      <c r="M906" s="74" t="s">
        <v>105</v>
      </c>
      <c r="N906" s="60" t="s">
        <v>7</v>
      </c>
      <c r="R906" s="25">
        <v>2.35</v>
      </c>
      <c r="S906" s="83" t="s">
        <v>363</v>
      </c>
      <c r="T906" s="66" t="str">
        <f t="shared" si="257"/>
        <v>0.00</v>
      </c>
      <c r="U906" s="66">
        <f t="shared" si="258"/>
        <v>-2</v>
      </c>
      <c r="V906" s="66">
        <f t="shared" si="259"/>
        <v>106.22000000000013</v>
      </c>
      <c r="W906" s="66">
        <f t="shared" si="260"/>
        <v>1836.5</v>
      </c>
      <c r="X906" s="20">
        <f t="shared" si="261"/>
        <v>5.7838279335692966E-2</v>
      </c>
      <c r="Y906" s="67">
        <f t="shared" si="262"/>
        <v>1.0622000000000014</v>
      </c>
      <c r="Z906" s="68">
        <f t="shared" si="263"/>
        <v>10622.000000000013</v>
      </c>
      <c r="AA906" s="65" t="s">
        <v>52</v>
      </c>
      <c r="AU906" s="23">
        <f t="shared" si="270"/>
        <v>-2</v>
      </c>
      <c r="AV906" s="23" t="str">
        <f t="shared" si="270"/>
        <v/>
      </c>
      <c r="AW906" s="23" t="str">
        <f t="shared" si="270"/>
        <v/>
      </c>
      <c r="AX906" s="23" t="str">
        <f t="shared" si="270"/>
        <v/>
      </c>
      <c r="AY906" s="23" t="str">
        <f t="shared" si="270"/>
        <v/>
      </c>
      <c r="AZ906" s="23"/>
      <c r="BA906" s="25">
        <v>2.9</v>
      </c>
      <c r="BB906" s="25">
        <v>3.75</v>
      </c>
      <c r="BC906" s="25">
        <f t="shared" si="269"/>
        <v>5.5</v>
      </c>
      <c r="BD906" s="25">
        <f t="shared" si="271"/>
        <v>3.5575000000000001</v>
      </c>
      <c r="BE906" t="s">
        <v>970</v>
      </c>
      <c r="BF906" s="55">
        <f t="shared" si="265"/>
        <v>0</v>
      </c>
      <c r="BG906" s="66"/>
      <c r="BH906" s="66"/>
      <c r="BI906" s="25"/>
      <c r="BJ906" s="25"/>
      <c r="BK906" s="20"/>
      <c r="BL906" s="24"/>
      <c r="BM906" s="25"/>
      <c r="BN906" s="25"/>
      <c r="BO906" s="25"/>
      <c r="BP906" s="126"/>
    </row>
    <row r="907" spans="1:68" x14ac:dyDescent="0.2">
      <c r="A907" s="56">
        <v>45540</v>
      </c>
      <c r="B907" s="60" t="s">
        <v>892</v>
      </c>
      <c r="C907" s="24" t="s">
        <v>1650</v>
      </c>
      <c r="D907" s="24" t="s">
        <v>398</v>
      </c>
      <c r="F907" s="74" t="s">
        <v>51</v>
      </c>
      <c r="G907" s="74" t="s">
        <v>103</v>
      </c>
      <c r="H907" s="24" t="s">
        <v>285</v>
      </c>
      <c r="I907" s="24">
        <v>2</v>
      </c>
      <c r="J907" s="24">
        <v>1</v>
      </c>
      <c r="K907" s="27" t="s">
        <v>1651</v>
      </c>
      <c r="L907" s="122">
        <v>1</v>
      </c>
      <c r="M907" s="74" t="s">
        <v>105</v>
      </c>
      <c r="N907" s="60" t="s">
        <v>6</v>
      </c>
      <c r="R907" s="25">
        <v>5</v>
      </c>
      <c r="S907" s="83" t="s">
        <v>371</v>
      </c>
      <c r="T907" s="66" t="str">
        <f t="shared" si="257"/>
        <v>0.00</v>
      </c>
      <c r="U907" s="66">
        <f t="shared" si="258"/>
        <v>-1</v>
      </c>
      <c r="V907" s="66">
        <f t="shared" si="259"/>
        <v>105.22000000000013</v>
      </c>
      <c r="W907" s="66">
        <f t="shared" si="260"/>
        <v>1837.5</v>
      </c>
      <c r="X907" s="20">
        <f t="shared" si="261"/>
        <v>5.7262585034013672E-2</v>
      </c>
      <c r="Y907" s="67">
        <f t="shared" si="262"/>
        <v>1.0522000000000014</v>
      </c>
      <c r="Z907" s="68">
        <f t="shared" si="263"/>
        <v>10522.000000000013</v>
      </c>
      <c r="AA907" s="65" t="s">
        <v>52</v>
      </c>
      <c r="AU907" s="23">
        <f t="shared" si="270"/>
        <v>-1</v>
      </c>
      <c r="AV907" s="23" t="str">
        <f t="shared" si="270"/>
        <v/>
      </c>
      <c r="AW907" s="23" t="str">
        <f t="shared" si="270"/>
        <v/>
      </c>
      <c r="AX907" s="23" t="str">
        <f t="shared" si="270"/>
        <v/>
      </c>
      <c r="AY907" s="23" t="str">
        <f t="shared" si="270"/>
        <v/>
      </c>
      <c r="AZ907" s="23"/>
      <c r="BA907" s="25">
        <v>5.5</v>
      </c>
      <c r="BB907" s="25">
        <v>3.95</v>
      </c>
      <c r="BC907" s="25">
        <f t="shared" si="269"/>
        <v>2.95</v>
      </c>
      <c r="BD907" s="25">
        <f t="shared" si="271"/>
        <v>3.7435000000000005</v>
      </c>
      <c r="BE907" t="s">
        <v>969</v>
      </c>
      <c r="BF907" s="55">
        <f t="shared" si="265"/>
        <v>0</v>
      </c>
      <c r="BG907" s="66"/>
      <c r="BH907" s="66"/>
      <c r="BI907" s="25"/>
      <c r="BJ907" s="25"/>
      <c r="BK907" s="20"/>
      <c r="BL907" s="24"/>
      <c r="BM907" s="25"/>
      <c r="BN907" s="25"/>
      <c r="BO907" s="25"/>
      <c r="BP907" s="126"/>
    </row>
    <row r="908" spans="1:68" x14ac:dyDescent="0.2">
      <c r="A908" s="56">
        <v>45542</v>
      </c>
      <c r="B908" s="60" t="s">
        <v>892</v>
      </c>
      <c r="C908" s="24" t="s">
        <v>1659</v>
      </c>
      <c r="D908" s="24" t="s">
        <v>573</v>
      </c>
      <c r="F908" s="74" t="s">
        <v>51</v>
      </c>
      <c r="G908" s="74" t="s">
        <v>103</v>
      </c>
      <c r="H908" s="24" t="s">
        <v>517</v>
      </c>
      <c r="I908" s="24">
        <v>2</v>
      </c>
      <c r="J908" s="24">
        <v>13</v>
      </c>
      <c r="K908" s="24" t="s">
        <v>1657</v>
      </c>
      <c r="L908" s="122">
        <v>1</v>
      </c>
      <c r="M908" s="24" t="s">
        <v>357</v>
      </c>
      <c r="N908" s="60" t="s">
        <v>6</v>
      </c>
      <c r="R908" s="25">
        <v>9.1999999999999993</v>
      </c>
      <c r="S908" s="83" t="s">
        <v>363</v>
      </c>
      <c r="T908" s="66" t="str">
        <f t="shared" si="257"/>
        <v>0.00</v>
      </c>
      <c r="U908" s="66">
        <f t="shared" si="258"/>
        <v>-1</v>
      </c>
      <c r="V908" s="66">
        <f t="shared" si="259"/>
        <v>104.22000000000013</v>
      </c>
      <c r="W908" s="66">
        <f t="shared" si="260"/>
        <v>1838.5</v>
      </c>
      <c r="X908" s="20">
        <f t="shared" si="261"/>
        <v>5.6687516997552423E-2</v>
      </c>
      <c r="Y908" s="67">
        <f t="shared" si="262"/>
        <v>1.0422000000000013</v>
      </c>
      <c r="Z908" s="68">
        <f t="shared" si="263"/>
        <v>10422.000000000013</v>
      </c>
      <c r="AA908" s="65" t="s">
        <v>52</v>
      </c>
      <c r="AU908" s="23">
        <f t="shared" si="270"/>
        <v>-1</v>
      </c>
      <c r="AV908" s="23" t="str">
        <f t="shared" si="270"/>
        <v/>
      </c>
      <c r="AW908" s="23" t="str">
        <f t="shared" si="270"/>
        <v/>
      </c>
      <c r="AX908" s="23" t="str">
        <f t="shared" si="270"/>
        <v/>
      </c>
      <c r="AY908" s="23" t="str">
        <f t="shared" si="270"/>
        <v/>
      </c>
      <c r="AZ908" s="23"/>
      <c r="BA908" s="25">
        <v>9.1999999999999993</v>
      </c>
      <c r="BB908" s="25">
        <v>9.59</v>
      </c>
      <c r="BC908" s="25">
        <f t="shared" si="269"/>
        <v>8.59</v>
      </c>
      <c r="BD908" s="25">
        <f t="shared" ref="BD908:BD912" si="272">0.93*(BB908-1)+1</f>
        <v>8.9887000000000015</v>
      </c>
      <c r="BE908" t="s">
        <v>970</v>
      </c>
      <c r="BF908" s="55">
        <f t="shared" si="265"/>
        <v>0</v>
      </c>
      <c r="BG908" s="66"/>
      <c r="BH908" s="66"/>
      <c r="BI908" s="25"/>
      <c r="BJ908" s="25"/>
      <c r="BK908" s="20"/>
      <c r="BL908" s="24"/>
      <c r="BM908" s="25"/>
      <c r="BN908" s="25"/>
      <c r="BO908" s="25"/>
      <c r="BP908" s="126"/>
    </row>
    <row r="909" spans="1:68" x14ac:dyDescent="0.2">
      <c r="A909" s="56">
        <v>45542</v>
      </c>
      <c r="B909" s="60" t="s">
        <v>892</v>
      </c>
      <c r="C909" s="24" t="s">
        <v>1659</v>
      </c>
      <c r="D909" s="24" t="s">
        <v>573</v>
      </c>
      <c r="F909" s="74" t="s">
        <v>51</v>
      </c>
      <c r="G909" s="74" t="s">
        <v>103</v>
      </c>
      <c r="H909" s="24" t="s">
        <v>650</v>
      </c>
      <c r="I909" s="24">
        <v>1</v>
      </c>
      <c r="J909" s="24">
        <v>8</v>
      </c>
      <c r="K909" s="24" t="s">
        <v>1658</v>
      </c>
      <c r="L909" s="122">
        <v>2</v>
      </c>
      <c r="M909" s="74" t="s">
        <v>105</v>
      </c>
      <c r="N909" s="60" t="s">
        <v>6</v>
      </c>
      <c r="R909" s="25">
        <v>5.5</v>
      </c>
      <c r="S909" s="83" t="s">
        <v>363</v>
      </c>
      <c r="T909" s="66" t="str">
        <f t="shared" si="257"/>
        <v>0.00</v>
      </c>
      <c r="U909" s="66">
        <f t="shared" si="258"/>
        <v>-2</v>
      </c>
      <c r="V909" s="66">
        <f t="shared" si="259"/>
        <v>102.22000000000013</v>
      </c>
      <c r="W909" s="66">
        <f t="shared" si="260"/>
        <v>1840.5</v>
      </c>
      <c r="X909" s="20">
        <f t="shared" si="261"/>
        <v>5.5539255637055217E-2</v>
      </c>
      <c r="Y909" s="67">
        <f t="shared" si="262"/>
        <v>1.0222000000000013</v>
      </c>
      <c r="Z909" s="68">
        <f t="shared" si="263"/>
        <v>10222.000000000013</v>
      </c>
      <c r="AA909" s="65" t="s">
        <v>52</v>
      </c>
      <c r="AU909" s="23">
        <f t="shared" si="270"/>
        <v>-2</v>
      </c>
      <c r="AV909" s="23" t="str">
        <f t="shared" si="270"/>
        <v/>
      </c>
      <c r="AW909" s="23" t="str">
        <f t="shared" si="270"/>
        <v/>
      </c>
      <c r="AX909" s="23" t="str">
        <f t="shared" si="270"/>
        <v/>
      </c>
      <c r="AY909" s="23" t="str">
        <f t="shared" si="270"/>
        <v/>
      </c>
      <c r="AZ909" s="23"/>
      <c r="BA909" s="25">
        <v>6.8</v>
      </c>
      <c r="BB909" s="25">
        <v>7.11</v>
      </c>
      <c r="BC909" s="25">
        <f t="shared" si="269"/>
        <v>12.22</v>
      </c>
      <c r="BD909" s="25">
        <f t="shared" si="272"/>
        <v>6.6823000000000006</v>
      </c>
      <c r="BE909" t="s">
        <v>970</v>
      </c>
      <c r="BF909" s="55">
        <f t="shared" si="265"/>
        <v>0</v>
      </c>
      <c r="BG909" s="66"/>
      <c r="BH909" s="66"/>
      <c r="BI909" s="25"/>
      <c r="BJ909" s="25"/>
      <c r="BK909" s="20"/>
      <c r="BL909" s="24"/>
      <c r="BM909" s="25"/>
      <c r="BN909" s="25"/>
      <c r="BO909" s="25"/>
      <c r="BP909" s="126"/>
    </row>
    <row r="910" spans="1:68" x14ac:dyDescent="0.2">
      <c r="A910" s="56">
        <v>45546</v>
      </c>
      <c r="B910" s="60" t="s">
        <v>892</v>
      </c>
      <c r="C910" s="24" t="s">
        <v>1667</v>
      </c>
      <c r="D910" s="24" t="s">
        <v>397</v>
      </c>
      <c r="F910" s="74" t="s">
        <v>51</v>
      </c>
      <c r="G910" s="74" t="s">
        <v>103</v>
      </c>
      <c r="H910" s="24" t="s">
        <v>1664</v>
      </c>
      <c r="I910" s="24">
        <v>6</v>
      </c>
      <c r="J910" s="24">
        <v>11</v>
      </c>
      <c r="K910" s="24" t="s">
        <v>1665</v>
      </c>
      <c r="L910" s="122">
        <v>1</v>
      </c>
      <c r="M910" s="24" t="s">
        <v>357</v>
      </c>
      <c r="N910" s="60" t="s">
        <v>6</v>
      </c>
      <c r="R910" s="25">
        <v>6.5</v>
      </c>
      <c r="S910" s="83" t="s">
        <v>363</v>
      </c>
      <c r="T910" s="66" t="str">
        <f t="shared" si="257"/>
        <v>0.00</v>
      </c>
      <c r="U910" s="66">
        <f t="shared" si="258"/>
        <v>-1</v>
      </c>
      <c r="V910" s="66">
        <f t="shared" si="259"/>
        <v>101.22000000000013</v>
      </c>
      <c r="W910" s="66">
        <f t="shared" si="260"/>
        <v>1841.5</v>
      </c>
      <c r="X910" s="20">
        <f t="shared" si="261"/>
        <v>5.4966060276948212E-2</v>
      </c>
      <c r="Y910" s="67">
        <f t="shared" si="262"/>
        <v>1.0122000000000013</v>
      </c>
      <c r="Z910" s="68">
        <f t="shared" si="263"/>
        <v>10122.000000000013</v>
      </c>
      <c r="AA910" s="65" t="s">
        <v>52</v>
      </c>
      <c r="AU910" s="23">
        <f t="shared" si="270"/>
        <v>-1</v>
      </c>
      <c r="AV910" s="23" t="str">
        <f t="shared" si="270"/>
        <v/>
      </c>
      <c r="AW910" s="23" t="str">
        <f t="shared" si="270"/>
        <v/>
      </c>
      <c r="AX910" s="23" t="str">
        <f t="shared" si="270"/>
        <v/>
      </c>
      <c r="AY910" s="23" t="str">
        <f t="shared" si="270"/>
        <v/>
      </c>
      <c r="AZ910" s="23"/>
      <c r="BA910" s="25">
        <v>6.5</v>
      </c>
      <c r="BB910" s="25">
        <v>6.92</v>
      </c>
      <c r="BC910" s="25">
        <f t="shared" si="269"/>
        <v>5.92</v>
      </c>
      <c r="BD910" s="25">
        <f t="shared" si="272"/>
        <v>6.5056000000000003</v>
      </c>
      <c r="BE910" t="s">
        <v>970</v>
      </c>
      <c r="BF910" s="55">
        <f t="shared" si="265"/>
        <v>0</v>
      </c>
      <c r="BG910" s="66"/>
      <c r="BH910" s="66"/>
      <c r="BI910" s="25"/>
      <c r="BJ910" s="25"/>
      <c r="BK910" s="20"/>
      <c r="BL910" s="24"/>
      <c r="BM910" s="25"/>
      <c r="BN910" s="25"/>
      <c r="BO910" s="25"/>
      <c r="BP910" s="126"/>
    </row>
    <row r="911" spans="1:68" x14ac:dyDescent="0.2">
      <c r="A911" s="56">
        <v>45546</v>
      </c>
      <c r="B911" s="60" t="s">
        <v>892</v>
      </c>
      <c r="C911" s="24" t="s">
        <v>1667</v>
      </c>
      <c r="D911" s="24" t="s">
        <v>397</v>
      </c>
      <c r="F911" s="74" t="s">
        <v>51</v>
      </c>
      <c r="G911" s="74" t="s">
        <v>103</v>
      </c>
      <c r="H911" s="24" t="s">
        <v>124</v>
      </c>
      <c r="I911" s="24">
        <v>8</v>
      </c>
      <c r="J911" s="24">
        <v>16</v>
      </c>
      <c r="K911" s="24" t="s">
        <v>1666</v>
      </c>
      <c r="L911" s="122">
        <v>1</v>
      </c>
      <c r="M911" s="24" t="s">
        <v>357</v>
      </c>
      <c r="N911" s="60" t="s">
        <v>6</v>
      </c>
      <c r="R911" s="25">
        <v>16</v>
      </c>
      <c r="S911" s="83" t="s">
        <v>363</v>
      </c>
      <c r="T911" s="66" t="str">
        <f t="shared" si="257"/>
        <v>0.00</v>
      </c>
      <c r="U911" s="66">
        <f t="shared" si="258"/>
        <v>-1</v>
      </c>
      <c r="V911" s="66">
        <f t="shared" si="259"/>
        <v>100.22000000000013</v>
      </c>
      <c r="W911" s="66">
        <f t="shared" si="260"/>
        <v>1842.5</v>
      </c>
      <c r="X911" s="20">
        <f t="shared" si="261"/>
        <v>5.4393487109905089E-2</v>
      </c>
      <c r="Y911" s="67">
        <f t="shared" si="262"/>
        <v>1.0022000000000013</v>
      </c>
      <c r="Z911" s="68">
        <f t="shared" si="263"/>
        <v>10022.000000000013</v>
      </c>
      <c r="AA911" s="65" t="s">
        <v>52</v>
      </c>
      <c r="AU911" s="23">
        <f t="shared" si="270"/>
        <v>-1</v>
      </c>
      <c r="AV911" s="23" t="str">
        <f t="shared" si="270"/>
        <v/>
      </c>
      <c r="AW911" s="23" t="str">
        <f t="shared" si="270"/>
        <v/>
      </c>
      <c r="AX911" s="23" t="str">
        <f t="shared" si="270"/>
        <v/>
      </c>
      <c r="AY911" s="23" t="str">
        <f t="shared" si="270"/>
        <v/>
      </c>
      <c r="AZ911" s="23"/>
      <c r="BA911" s="25">
        <v>16</v>
      </c>
      <c r="BB911" s="25">
        <v>19.78</v>
      </c>
      <c r="BC911" s="25">
        <f t="shared" si="269"/>
        <v>18.78</v>
      </c>
      <c r="BD911" s="25">
        <f t="shared" si="272"/>
        <v>18.465400000000002</v>
      </c>
      <c r="BE911" t="s">
        <v>970</v>
      </c>
      <c r="BF911" s="55">
        <f t="shared" si="265"/>
        <v>0</v>
      </c>
      <c r="BG911" s="66"/>
      <c r="BH911" s="66"/>
      <c r="BI911" s="25"/>
      <c r="BJ911" s="25"/>
      <c r="BK911" s="20"/>
      <c r="BL911" s="24"/>
      <c r="BM911" s="25"/>
      <c r="BN911" s="25"/>
      <c r="BO911" s="25"/>
      <c r="BP911" s="126"/>
    </row>
    <row r="912" spans="1:68" x14ac:dyDescent="0.2">
      <c r="A912" s="56">
        <v>45546</v>
      </c>
      <c r="B912" s="60" t="s">
        <v>892</v>
      </c>
      <c r="C912" s="24" t="s">
        <v>1667</v>
      </c>
      <c r="D912" s="24" t="s">
        <v>397</v>
      </c>
      <c r="F912" s="74" t="s">
        <v>51</v>
      </c>
      <c r="G912" s="74" t="s">
        <v>103</v>
      </c>
      <c r="H912" s="24" t="s">
        <v>124</v>
      </c>
      <c r="I912" s="24">
        <v>8</v>
      </c>
      <c r="J912" s="24">
        <v>16</v>
      </c>
      <c r="K912" s="24" t="s">
        <v>1666</v>
      </c>
      <c r="L912" s="122">
        <v>2</v>
      </c>
      <c r="M912" s="74" t="s">
        <v>105</v>
      </c>
      <c r="N912" s="60" t="s">
        <v>7</v>
      </c>
      <c r="R912" s="25">
        <v>2.6</v>
      </c>
      <c r="S912" s="83" t="s">
        <v>363</v>
      </c>
      <c r="T912" s="66" t="str">
        <f t="shared" si="257"/>
        <v>0.00</v>
      </c>
      <c r="U912" s="66">
        <f t="shared" si="258"/>
        <v>-2</v>
      </c>
      <c r="V912" s="66">
        <f t="shared" si="259"/>
        <v>98.220000000000127</v>
      </c>
      <c r="W912" s="66">
        <f t="shared" si="260"/>
        <v>1844.5</v>
      </c>
      <c r="X912" s="20">
        <f t="shared" si="261"/>
        <v>5.3250203307129373E-2</v>
      </c>
      <c r="Y912" s="67">
        <f t="shared" si="262"/>
        <v>0.98220000000000129</v>
      </c>
      <c r="Z912" s="68">
        <f t="shared" si="263"/>
        <v>9822.0000000000127</v>
      </c>
      <c r="AA912" s="65" t="s">
        <v>52</v>
      </c>
      <c r="AU912" s="23">
        <f t="shared" si="270"/>
        <v>-2</v>
      </c>
      <c r="AV912" s="23" t="str">
        <f t="shared" si="270"/>
        <v/>
      </c>
      <c r="AW912" s="23" t="str">
        <f t="shared" si="270"/>
        <v/>
      </c>
      <c r="AX912" s="23" t="str">
        <f t="shared" si="270"/>
        <v/>
      </c>
      <c r="AY912" s="23" t="str">
        <f t="shared" si="270"/>
        <v/>
      </c>
      <c r="AZ912" s="23"/>
      <c r="BA912" s="25">
        <v>3.5</v>
      </c>
      <c r="BB912" s="25">
        <v>4.05</v>
      </c>
      <c r="BC912" s="25">
        <f t="shared" si="269"/>
        <v>6.1</v>
      </c>
      <c r="BD912" s="25">
        <f t="shared" si="272"/>
        <v>3.8365</v>
      </c>
      <c r="BE912" t="s">
        <v>970</v>
      </c>
      <c r="BF912" s="55">
        <f t="shared" si="265"/>
        <v>0</v>
      </c>
      <c r="BG912" s="66"/>
      <c r="BH912" s="66"/>
      <c r="BI912" s="25"/>
      <c r="BJ912" s="25"/>
      <c r="BK912" s="20"/>
      <c r="BL912" s="24"/>
      <c r="BM912" s="25"/>
      <c r="BN912" s="25"/>
      <c r="BO912" s="25"/>
      <c r="BP912" s="126"/>
    </row>
    <row r="913" spans="1:68" x14ac:dyDescent="0.2">
      <c r="A913" s="56">
        <v>45549</v>
      </c>
      <c r="B913" s="60" t="s">
        <v>892</v>
      </c>
      <c r="C913" s="24" t="s">
        <v>962</v>
      </c>
      <c r="D913" s="24" t="s">
        <v>573</v>
      </c>
      <c r="F913" s="74" t="s">
        <v>51</v>
      </c>
      <c r="G913" s="74" t="s">
        <v>103</v>
      </c>
      <c r="H913" s="24" t="s">
        <v>112</v>
      </c>
      <c r="I913" s="24">
        <v>9</v>
      </c>
      <c r="J913" s="24">
        <v>14</v>
      </c>
      <c r="K913" s="27" t="s">
        <v>1677</v>
      </c>
      <c r="L913" s="122">
        <v>1</v>
      </c>
      <c r="M913" s="24" t="s">
        <v>357</v>
      </c>
      <c r="N913" s="60" t="s">
        <v>6</v>
      </c>
      <c r="R913" s="25">
        <v>8</v>
      </c>
      <c r="S913" s="83" t="s">
        <v>371</v>
      </c>
      <c r="T913" s="66" t="str">
        <f t="shared" si="257"/>
        <v>0.00</v>
      </c>
      <c r="U913" s="66">
        <f t="shared" si="258"/>
        <v>-1</v>
      </c>
      <c r="V913" s="66">
        <f t="shared" si="259"/>
        <v>97.220000000000127</v>
      </c>
      <c r="W913" s="66">
        <f t="shared" si="260"/>
        <v>1845.5</v>
      </c>
      <c r="X913" s="20">
        <f t="shared" si="261"/>
        <v>5.2679490652939649E-2</v>
      </c>
      <c r="Y913" s="67">
        <f t="shared" si="262"/>
        <v>0.97220000000000129</v>
      </c>
      <c r="Z913" s="68">
        <f t="shared" si="263"/>
        <v>9722.0000000000127</v>
      </c>
      <c r="AA913" s="65" t="s">
        <v>52</v>
      </c>
      <c r="AU913" s="23">
        <f t="shared" si="270"/>
        <v>-1</v>
      </c>
      <c r="AV913" s="23" t="str">
        <f t="shared" si="270"/>
        <v/>
      </c>
      <c r="AW913" s="23" t="str">
        <f t="shared" si="270"/>
        <v/>
      </c>
      <c r="AX913" s="23" t="str">
        <f t="shared" si="270"/>
        <v/>
      </c>
      <c r="AY913" s="23" t="str">
        <f t="shared" si="270"/>
        <v/>
      </c>
      <c r="AZ913" s="23"/>
      <c r="BA913" s="25">
        <v>8</v>
      </c>
      <c r="BB913" s="25">
        <v>23</v>
      </c>
      <c r="BC913" s="25">
        <f t="shared" si="269"/>
        <v>22</v>
      </c>
      <c r="BD913" s="25">
        <f t="shared" ref="BD913:BD923" si="273">0.93*(BB913-1)+1</f>
        <v>21.46</v>
      </c>
      <c r="BE913" t="s">
        <v>970</v>
      </c>
      <c r="BF913" s="55">
        <f t="shared" si="265"/>
        <v>0</v>
      </c>
      <c r="BG913" s="66"/>
      <c r="BH913" s="66"/>
      <c r="BI913" s="25"/>
      <c r="BJ913" s="25"/>
      <c r="BK913" s="20"/>
      <c r="BL913" s="24"/>
      <c r="BM913" s="25"/>
      <c r="BN913" s="25"/>
      <c r="BO913" s="25"/>
      <c r="BP913" s="126"/>
    </row>
    <row r="914" spans="1:68" x14ac:dyDescent="0.2">
      <c r="A914" s="56">
        <v>45549</v>
      </c>
      <c r="B914" s="60" t="s">
        <v>892</v>
      </c>
      <c r="C914" s="24" t="s">
        <v>1675</v>
      </c>
      <c r="D914" s="24" t="s">
        <v>573</v>
      </c>
      <c r="F914" s="74" t="s">
        <v>51</v>
      </c>
      <c r="G914" s="74" t="s">
        <v>103</v>
      </c>
      <c r="H914" s="24" t="s">
        <v>112</v>
      </c>
      <c r="I914" s="24">
        <v>5</v>
      </c>
      <c r="J914" s="24">
        <v>4</v>
      </c>
      <c r="K914" s="27" t="s">
        <v>1678</v>
      </c>
      <c r="L914" s="122">
        <v>1</v>
      </c>
      <c r="M914" s="74" t="s">
        <v>931</v>
      </c>
      <c r="N914" s="60" t="s">
        <v>6</v>
      </c>
      <c r="R914" s="25">
        <v>10</v>
      </c>
      <c r="S914" s="83" t="s">
        <v>371</v>
      </c>
      <c r="T914" s="66" t="str">
        <f t="shared" si="257"/>
        <v>0.00</v>
      </c>
      <c r="U914" s="66">
        <f t="shared" si="258"/>
        <v>-1</v>
      </c>
      <c r="V914" s="66">
        <f t="shared" si="259"/>
        <v>96.220000000000127</v>
      </c>
      <c r="W914" s="66">
        <f t="shared" si="260"/>
        <v>1846.5</v>
      </c>
      <c r="X914" s="20">
        <f t="shared" si="261"/>
        <v>5.2109396154887695E-2</v>
      </c>
      <c r="Y914" s="67">
        <f t="shared" si="262"/>
        <v>0.96220000000000128</v>
      </c>
      <c r="Z914" s="68">
        <f t="shared" si="263"/>
        <v>9622.0000000000127</v>
      </c>
      <c r="AA914" s="65" t="s">
        <v>52</v>
      </c>
      <c r="AU914" s="23">
        <f t="shared" si="270"/>
        <v>-1</v>
      </c>
      <c r="AV914" s="23" t="str">
        <f t="shared" si="270"/>
        <v/>
      </c>
      <c r="AW914" s="23" t="str">
        <f t="shared" si="270"/>
        <v/>
      </c>
      <c r="AX914" s="23" t="str">
        <f t="shared" si="270"/>
        <v/>
      </c>
      <c r="AY914" s="23" t="str">
        <f t="shared" si="270"/>
        <v/>
      </c>
      <c r="AZ914" s="23"/>
      <c r="BA914" s="25">
        <v>10</v>
      </c>
      <c r="BB914" s="25">
        <v>8.94</v>
      </c>
      <c r="BC914" s="25">
        <f t="shared" si="269"/>
        <v>7.9399999999999995</v>
      </c>
      <c r="BD914" s="25">
        <f t="shared" si="273"/>
        <v>8.3841999999999999</v>
      </c>
      <c r="BE914" t="s">
        <v>970</v>
      </c>
      <c r="BF914" s="55">
        <f t="shared" ref="BF914:BF943" si="274">U914-SUM(AU914:AY914)</f>
        <v>0</v>
      </c>
      <c r="BG914" s="66"/>
      <c r="BH914" s="66"/>
      <c r="BI914" s="25"/>
      <c r="BJ914" s="25"/>
      <c r="BK914" s="20"/>
      <c r="BL914" s="24"/>
      <c r="BM914" s="25"/>
      <c r="BN914" s="25"/>
      <c r="BO914" s="25"/>
      <c r="BP914" s="126"/>
    </row>
    <row r="915" spans="1:68" x14ac:dyDescent="0.2">
      <c r="A915" s="56">
        <v>45549</v>
      </c>
      <c r="B915" s="60" t="s">
        <v>892</v>
      </c>
      <c r="C915" s="24" t="s">
        <v>1675</v>
      </c>
      <c r="D915" s="24" t="s">
        <v>573</v>
      </c>
      <c r="F915" s="74" t="s">
        <v>51</v>
      </c>
      <c r="G915" s="74" t="s">
        <v>103</v>
      </c>
      <c r="H915" s="24" t="s">
        <v>112</v>
      </c>
      <c r="I915" s="24">
        <v>5</v>
      </c>
      <c r="J915" s="24">
        <v>4</v>
      </c>
      <c r="K915" s="26" t="s">
        <v>1678</v>
      </c>
      <c r="L915" s="122">
        <v>2</v>
      </c>
      <c r="M915" s="74" t="s">
        <v>105</v>
      </c>
      <c r="N915" s="60" t="s">
        <v>7</v>
      </c>
      <c r="R915" s="25">
        <v>3.2</v>
      </c>
      <c r="S915" s="83" t="s">
        <v>371</v>
      </c>
      <c r="T915" s="66">
        <f t="shared" si="257"/>
        <v>6.4</v>
      </c>
      <c r="U915" s="66">
        <f t="shared" si="258"/>
        <v>4.4000000000000004</v>
      </c>
      <c r="V915" s="66">
        <f t="shared" si="259"/>
        <v>100.62000000000013</v>
      </c>
      <c r="W915" s="66">
        <f t="shared" si="260"/>
        <v>1848.5</v>
      </c>
      <c r="X915" s="20">
        <f t="shared" si="261"/>
        <v>5.4433324317013865E-2</v>
      </c>
      <c r="Y915" s="67">
        <f t="shared" si="262"/>
        <v>1.0062000000000013</v>
      </c>
      <c r="Z915" s="68">
        <f t="shared" si="263"/>
        <v>10062.000000000013</v>
      </c>
      <c r="AA915" s="65" t="s">
        <v>53</v>
      </c>
      <c r="AU915" s="23">
        <f t="shared" si="270"/>
        <v>4.4000000000000004</v>
      </c>
      <c r="AV915" s="23" t="str">
        <f t="shared" si="270"/>
        <v/>
      </c>
      <c r="AW915" s="23" t="str">
        <f t="shared" si="270"/>
        <v/>
      </c>
      <c r="AX915" s="23" t="str">
        <f t="shared" si="270"/>
        <v/>
      </c>
      <c r="AY915" s="23" t="str">
        <f t="shared" si="270"/>
        <v/>
      </c>
      <c r="AZ915" s="23"/>
      <c r="BA915" s="25">
        <v>2.4</v>
      </c>
      <c r="BB915" s="25">
        <v>3</v>
      </c>
      <c r="BC915" s="25">
        <f t="shared" si="269"/>
        <v>4</v>
      </c>
      <c r="BD915" s="25">
        <f t="shared" si="273"/>
        <v>2.8600000000000003</v>
      </c>
      <c r="BE915" t="s">
        <v>970</v>
      </c>
      <c r="BF915" s="55">
        <f t="shared" si="274"/>
        <v>0</v>
      </c>
      <c r="BG915" s="66"/>
      <c r="BH915" s="66"/>
      <c r="BI915" s="25"/>
      <c r="BJ915" s="25"/>
      <c r="BK915" s="20"/>
      <c r="BL915" s="24"/>
      <c r="BM915" s="25"/>
      <c r="BN915" s="25"/>
      <c r="BO915" s="25"/>
      <c r="BP915" s="126"/>
    </row>
    <row r="916" spans="1:68" x14ac:dyDescent="0.2">
      <c r="A916" s="56">
        <v>45549</v>
      </c>
      <c r="B916" s="60" t="s">
        <v>892</v>
      </c>
      <c r="C916" s="24" t="s">
        <v>1676</v>
      </c>
      <c r="D916" s="24" t="s">
        <v>573</v>
      </c>
      <c r="F916" s="74" t="s">
        <v>51</v>
      </c>
      <c r="G916" s="74" t="s">
        <v>103</v>
      </c>
      <c r="H916" s="24" t="s">
        <v>1679</v>
      </c>
      <c r="I916" s="24">
        <v>4</v>
      </c>
      <c r="J916" s="24">
        <v>2</v>
      </c>
      <c r="K916" s="24" t="s">
        <v>1680</v>
      </c>
      <c r="L916" s="122">
        <v>1</v>
      </c>
      <c r="M916" s="74" t="s">
        <v>105</v>
      </c>
      <c r="N916" s="60" t="s">
        <v>6</v>
      </c>
      <c r="R916" s="25">
        <v>5.5</v>
      </c>
      <c r="S916" s="83" t="s">
        <v>363</v>
      </c>
      <c r="T916" s="66" t="str">
        <f t="shared" si="257"/>
        <v>0.00</v>
      </c>
      <c r="U916" s="66">
        <f t="shared" si="258"/>
        <v>-1</v>
      </c>
      <c r="V916" s="66">
        <f t="shared" si="259"/>
        <v>99.620000000000132</v>
      </c>
      <c r="W916" s="66">
        <f t="shared" si="260"/>
        <v>1849.5</v>
      </c>
      <c r="X916" s="20">
        <f t="shared" si="261"/>
        <v>5.3863206271965468E-2</v>
      </c>
      <c r="Y916" s="67">
        <f t="shared" si="262"/>
        <v>0.99620000000000131</v>
      </c>
      <c r="Z916" s="68">
        <f t="shared" si="263"/>
        <v>9962.0000000000127</v>
      </c>
      <c r="AA916" s="65" t="s">
        <v>52</v>
      </c>
      <c r="AU916" s="23">
        <f t="shared" si="270"/>
        <v>-1</v>
      </c>
      <c r="AV916" s="23" t="str">
        <f t="shared" si="270"/>
        <v/>
      </c>
      <c r="AW916" s="23" t="str">
        <f t="shared" si="270"/>
        <v/>
      </c>
      <c r="AX916" s="23" t="str">
        <f t="shared" si="270"/>
        <v/>
      </c>
      <c r="AY916" s="23" t="str">
        <f t="shared" si="270"/>
        <v/>
      </c>
      <c r="AZ916" s="23"/>
      <c r="BA916" s="25">
        <v>7</v>
      </c>
      <c r="BB916" s="25">
        <v>7.01</v>
      </c>
      <c r="BC916" s="25">
        <f t="shared" si="269"/>
        <v>6.01</v>
      </c>
      <c r="BD916" s="25">
        <f t="shared" si="273"/>
        <v>6.5892999999999997</v>
      </c>
      <c r="BE916" t="s">
        <v>970</v>
      </c>
      <c r="BF916" s="55">
        <f t="shared" si="274"/>
        <v>0</v>
      </c>
      <c r="BG916" s="66"/>
      <c r="BH916" s="66"/>
      <c r="BI916" s="25"/>
      <c r="BJ916" s="25"/>
      <c r="BK916" s="20"/>
      <c r="BL916" s="24"/>
      <c r="BM916" s="25"/>
      <c r="BN916" s="25"/>
      <c r="BO916" s="25"/>
      <c r="BP916" s="126"/>
    </row>
    <row r="917" spans="1:68" x14ac:dyDescent="0.2">
      <c r="A917" s="56">
        <v>45549</v>
      </c>
      <c r="B917" s="60" t="s">
        <v>892</v>
      </c>
      <c r="C917" s="24" t="s">
        <v>1681</v>
      </c>
      <c r="D917" s="24" t="s">
        <v>573</v>
      </c>
      <c r="F917" s="74" t="s">
        <v>51</v>
      </c>
      <c r="G917" s="74" t="s">
        <v>103</v>
      </c>
      <c r="H917" s="24" t="s">
        <v>138</v>
      </c>
      <c r="I917" s="24">
        <v>7</v>
      </c>
      <c r="J917" s="24">
        <v>7</v>
      </c>
      <c r="K917" s="24" t="s">
        <v>1682</v>
      </c>
      <c r="L917" s="122">
        <v>2</v>
      </c>
      <c r="M917" s="74" t="s">
        <v>105</v>
      </c>
      <c r="N917" s="60" t="s">
        <v>6</v>
      </c>
      <c r="R917" s="25">
        <v>5.5</v>
      </c>
      <c r="S917" s="83" t="s">
        <v>363</v>
      </c>
      <c r="T917" s="66" t="str">
        <f t="shared" si="257"/>
        <v>0.00</v>
      </c>
      <c r="U917" s="66">
        <f t="shared" si="258"/>
        <v>-2</v>
      </c>
      <c r="V917" s="66">
        <f t="shared" si="259"/>
        <v>97.620000000000132</v>
      </c>
      <c r="W917" s="66">
        <f t="shared" si="260"/>
        <v>1851.5</v>
      </c>
      <c r="X917" s="20">
        <f t="shared" si="261"/>
        <v>5.2724817715365989E-2</v>
      </c>
      <c r="Y917" s="67">
        <f t="shared" si="262"/>
        <v>0.97620000000000129</v>
      </c>
      <c r="Z917" s="68">
        <f t="shared" si="263"/>
        <v>9762.0000000000127</v>
      </c>
      <c r="AA917" s="65" t="s">
        <v>52</v>
      </c>
      <c r="AU917" s="23">
        <f t="shared" si="270"/>
        <v>-2</v>
      </c>
      <c r="AV917" s="23" t="str">
        <f t="shared" si="270"/>
        <v/>
      </c>
      <c r="AW917" s="23" t="str">
        <f t="shared" si="270"/>
        <v/>
      </c>
      <c r="AX917" s="23" t="str">
        <f t="shared" si="270"/>
        <v/>
      </c>
      <c r="AY917" s="23" t="str">
        <f t="shared" si="270"/>
        <v/>
      </c>
      <c r="AZ917" s="23"/>
      <c r="BA917" s="25">
        <v>5.5</v>
      </c>
      <c r="BB917" s="25">
        <v>4.7</v>
      </c>
      <c r="BC917" s="25">
        <f t="shared" si="269"/>
        <v>7.4</v>
      </c>
      <c r="BD917" s="25">
        <f t="shared" si="273"/>
        <v>4.4410000000000007</v>
      </c>
      <c r="BE917" t="s">
        <v>970</v>
      </c>
      <c r="BF917" s="55">
        <f t="shared" si="274"/>
        <v>0</v>
      </c>
      <c r="BG917" s="66"/>
      <c r="BH917" s="66"/>
      <c r="BI917" s="25"/>
      <c r="BJ917" s="25"/>
      <c r="BK917" s="20"/>
      <c r="BL917" s="24"/>
      <c r="BM917" s="25"/>
      <c r="BN917" s="25"/>
      <c r="BO917" s="25"/>
      <c r="BP917" s="126"/>
    </row>
    <row r="918" spans="1:68" x14ac:dyDescent="0.2">
      <c r="A918" s="56">
        <v>45551</v>
      </c>
      <c r="B918" s="60" t="s">
        <v>892</v>
      </c>
      <c r="C918" s="24" t="s">
        <v>1683</v>
      </c>
      <c r="D918" s="24" t="s">
        <v>621</v>
      </c>
      <c r="F918" s="74" t="s">
        <v>51</v>
      </c>
      <c r="G918" s="74" t="s">
        <v>103</v>
      </c>
      <c r="H918" s="24" t="s">
        <v>1684</v>
      </c>
      <c r="I918" s="24">
        <v>8</v>
      </c>
      <c r="J918" s="24">
        <v>7</v>
      </c>
      <c r="K918" s="24" t="s">
        <v>939</v>
      </c>
      <c r="L918" s="122">
        <v>1</v>
      </c>
      <c r="M918" s="74" t="s">
        <v>931</v>
      </c>
      <c r="N918" s="60" t="s">
        <v>6</v>
      </c>
      <c r="R918" s="25">
        <v>9.5</v>
      </c>
      <c r="S918" s="83" t="s">
        <v>363</v>
      </c>
      <c r="T918" s="66" t="str">
        <f t="shared" si="257"/>
        <v>0.00</v>
      </c>
      <c r="U918" s="66">
        <f t="shared" si="258"/>
        <v>-1</v>
      </c>
      <c r="V918" s="66">
        <f t="shared" si="259"/>
        <v>96.620000000000132</v>
      </c>
      <c r="W918" s="66">
        <f t="shared" si="260"/>
        <v>1852.5</v>
      </c>
      <c r="X918" s="20">
        <f t="shared" si="261"/>
        <v>5.2156545209176862E-2</v>
      </c>
      <c r="Y918" s="67">
        <f t="shared" si="262"/>
        <v>0.96620000000000128</v>
      </c>
      <c r="Z918" s="68">
        <f t="shared" si="263"/>
        <v>9662.0000000000127</v>
      </c>
      <c r="AA918" s="65" t="s">
        <v>52</v>
      </c>
      <c r="AU918" s="23">
        <f t="shared" si="270"/>
        <v>-1</v>
      </c>
      <c r="AV918" s="23" t="str">
        <f t="shared" si="270"/>
        <v/>
      </c>
      <c r="AW918" s="23" t="str">
        <f t="shared" si="270"/>
        <v/>
      </c>
      <c r="AX918" s="23" t="str">
        <f t="shared" si="270"/>
        <v/>
      </c>
      <c r="AY918" s="23" t="str">
        <f t="shared" si="270"/>
        <v/>
      </c>
      <c r="AZ918" s="23"/>
      <c r="BA918" s="25">
        <v>9.5</v>
      </c>
      <c r="BB918" s="25">
        <v>10.79</v>
      </c>
      <c r="BC918" s="25">
        <f t="shared" si="269"/>
        <v>9.7899999999999991</v>
      </c>
      <c r="BD918" s="25">
        <f t="shared" si="273"/>
        <v>10.104699999999999</v>
      </c>
      <c r="BE918" t="s">
        <v>970</v>
      </c>
      <c r="BF918" s="55">
        <f t="shared" si="274"/>
        <v>0</v>
      </c>
      <c r="BG918" s="66"/>
      <c r="BH918" s="66"/>
      <c r="BI918" s="25"/>
      <c r="BJ918" s="25"/>
      <c r="BK918" s="20"/>
      <c r="BL918" s="24"/>
      <c r="BM918" s="25"/>
      <c r="BN918" s="25"/>
      <c r="BO918" s="25"/>
      <c r="BP918" s="126"/>
    </row>
    <row r="919" spans="1:68" x14ac:dyDescent="0.2">
      <c r="A919" s="56">
        <v>45551</v>
      </c>
      <c r="B919" s="60" t="s">
        <v>892</v>
      </c>
      <c r="C919" s="24" t="s">
        <v>1683</v>
      </c>
      <c r="D919" s="24" t="s">
        <v>621</v>
      </c>
      <c r="F919" s="74" t="s">
        <v>51</v>
      </c>
      <c r="G919" s="74" t="s">
        <v>103</v>
      </c>
      <c r="H919" s="24" t="s">
        <v>1684</v>
      </c>
      <c r="I919" s="24">
        <v>8</v>
      </c>
      <c r="J919" s="24">
        <v>7</v>
      </c>
      <c r="K919" s="24" t="s">
        <v>939</v>
      </c>
      <c r="L919" s="122">
        <v>2</v>
      </c>
      <c r="M919" s="74" t="s">
        <v>105</v>
      </c>
      <c r="N919" s="60" t="s">
        <v>7</v>
      </c>
      <c r="R919" s="25">
        <v>2.6</v>
      </c>
      <c r="S919" s="83" t="s">
        <v>363</v>
      </c>
      <c r="T919" s="66" t="str">
        <f t="shared" ref="T919:T982" si="275">IF((AA919="W"),ROUND((R919*L919),2),"0.00")</f>
        <v>0.00</v>
      </c>
      <c r="U919" s="66">
        <f t="shared" ref="U919:U982" si="276">-$L919+T919</f>
        <v>-2</v>
      </c>
      <c r="V919" s="66">
        <f t="shared" ref="V919:V982" si="277">U919+V918</f>
        <v>94.620000000000132</v>
      </c>
      <c r="W919" s="66">
        <f t="shared" ref="W919:W982" si="278">L919+W918</f>
        <v>1854.5</v>
      </c>
      <c r="X919" s="20">
        <f t="shared" ref="X919:X982" si="279">SUM(V919/W919)</f>
        <v>5.1021838770558173E-2</v>
      </c>
      <c r="Y919" s="67">
        <f t="shared" ref="Y919:Y982" si="280">V919/100</f>
        <v>0.94620000000000137</v>
      </c>
      <c r="Z919" s="68">
        <f t="shared" ref="Z919:Z982" si="281">V919*100</f>
        <v>9462.0000000000127</v>
      </c>
      <c r="AA919" s="65" t="s">
        <v>52</v>
      </c>
      <c r="AU919" s="23">
        <f t="shared" si="270"/>
        <v>-2</v>
      </c>
      <c r="AV919" s="23" t="str">
        <f t="shared" si="270"/>
        <v/>
      </c>
      <c r="AW919" s="23" t="str">
        <f t="shared" si="270"/>
        <v/>
      </c>
      <c r="AX919" s="23" t="str">
        <f t="shared" si="270"/>
        <v/>
      </c>
      <c r="AY919" s="23" t="str">
        <f t="shared" si="270"/>
        <v/>
      </c>
      <c r="AZ919" s="23"/>
      <c r="BA919" s="25">
        <v>3.4</v>
      </c>
      <c r="BB919" s="25">
        <v>3.62</v>
      </c>
      <c r="BC919" s="25">
        <f t="shared" si="269"/>
        <v>5.24</v>
      </c>
      <c r="BD919" s="25">
        <f t="shared" si="273"/>
        <v>3.4366000000000003</v>
      </c>
      <c r="BE919" t="s">
        <v>970</v>
      </c>
      <c r="BF919" s="55">
        <f t="shared" si="274"/>
        <v>0</v>
      </c>
      <c r="BG919" s="66"/>
      <c r="BH919" s="66"/>
      <c r="BI919" s="25"/>
      <c r="BJ919" s="25"/>
      <c r="BK919" s="20"/>
      <c r="BL919" s="24"/>
      <c r="BM919" s="25"/>
      <c r="BN919" s="25"/>
      <c r="BO919" s="25"/>
      <c r="BP919" s="126"/>
    </row>
    <row r="920" spans="1:68" x14ac:dyDescent="0.2">
      <c r="A920" s="56">
        <v>45552</v>
      </c>
      <c r="B920" s="60" t="s">
        <v>892</v>
      </c>
      <c r="C920" s="24" t="s">
        <v>1688</v>
      </c>
      <c r="D920" s="24" t="s">
        <v>584</v>
      </c>
      <c r="F920" s="74" t="s">
        <v>51</v>
      </c>
      <c r="G920" s="74" t="s">
        <v>103</v>
      </c>
      <c r="H920" s="24" t="s">
        <v>285</v>
      </c>
      <c r="I920" s="24">
        <v>6</v>
      </c>
      <c r="J920" s="24">
        <v>6</v>
      </c>
      <c r="K920" s="24" t="s">
        <v>1689</v>
      </c>
      <c r="L920" s="122">
        <v>1</v>
      </c>
      <c r="M920" s="74" t="s">
        <v>931</v>
      </c>
      <c r="N920" s="60" t="s">
        <v>6</v>
      </c>
      <c r="R920" s="25">
        <v>10.1</v>
      </c>
      <c r="S920" s="83" t="s">
        <v>363</v>
      </c>
      <c r="T920" s="66" t="str">
        <f t="shared" si="275"/>
        <v>0.00</v>
      </c>
      <c r="U920" s="66">
        <f t="shared" si="276"/>
        <v>-1</v>
      </c>
      <c r="V920" s="66">
        <f t="shared" si="277"/>
        <v>93.620000000000132</v>
      </c>
      <c r="W920" s="66">
        <f t="shared" si="278"/>
        <v>1855.5</v>
      </c>
      <c r="X920" s="20">
        <f t="shared" si="279"/>
        <v>5.0455402856373018E-2</v>
      </c>
      <c r="Y920" s="67">
        <f t="shared" si="280"/>
        <v>0.93620000000000136</v>
      </c>
      <c r="Z920" s="68">
        <f t="shared" si="281"/>
        <v>9362.0000000000127</v>
      </c>
      <c r="AA920" s="65" t="s">
        <v>52</v>
      </c>
      <c r="AU920" s="23">
        <f t="shared" si="270"/>
        <v>-1</v>
      </c>
      <c r="AV920" s="23" t="str">
        <f t="shared" si="270"/>
        <v/>
      </c>
      <c r="AW920" s="23" t="str">
        <f t="shared" si="270"/>
        <v/>
      </c>
      <c r="AX920" s="23" t="str">
        <f t="shared" si="270"/>
        <v/>
      </c>
      <c r="AY920" s="23" t="str">
        <f t="shared" si="270"/>
        <v/>
      </c>
      <c r="AZ920" s="23"/>
      <c r="BA920" s="25">
        <v>10.1</v>
      </c>
      <c r="BB920" s="25">
        <v>11</v>
      </c>
      <c r="BC920" s="25">
        <f t="shared" si="269"/>
        <v>10</v>
      </c>
      <c r="BD920" s="25">
        <f t="shared" si="273"/>
        <v>10.3</v>
      </c>
      <c r="BE920" t="s">
        <v>970</v>
      </c>
      <c r="BF920" s="55">
        <f t="shared" si="274"/>
        <v>0</v>
      </c>
      <c r="BG920" s="66"/>
      <c r="BH920" s="66"/>
      <c r="BI920" s="25"/>
      <c r="BJ920" s="25"/>
      <c r="BK920" s="20"/>
      <c r="BL920" s="24"/>
      <c r="BM920" s="25"/>
      <c r="BN920" s="25"/>
      <c r="BO920" s="25"/>
      <c r="BP920" s="126"/>
    </row>
    <row r="921" spans="1:68" x14ac:dyDescent="0.2">
      <c r="A921" s="56">
        <v>45552</v>
      </c>
      <c r="B921" s="60" t="s">
        <v>892</v>
      </c>
      <c r="C921" s="24" t="s">
        <v>1688</v>
      </c>
      <c r="D921" s="24" t="s">
        <v>584</v>
      </c>
      <c r="F921" s="74" t="s">
        <v>51</v>
      </c>
      <c r="G921" s="74" t="s">
        <v>103</v>
      </c>
      <c r="H921" s="24" t="s">
        <v>285</v>
      </c>
      <c r="I921" s="24">
        <v>6</v>
      </c>
      <c r="J921" s="24">
        <v>6</v>
      </c>
      <c r="K921" s="24" t="s">
        <v>1689</v>
      </c>
      <c r="L921" s="122">
        <v>2</v>
      </c>
      <c r="M921" s="74" t="s">
        <v>105</v>
      </c>
      <c r="N921" s="60" t="s">
        <v>7</v>
      </c>
      <c r="R921" s="25">
        <v>2.8</v>
      </c>
      <c r="S921" s="83" t="s">
        <v>363</v>
      </c>
      <c r="T921" s="66" t="str">
        <f t="shared" si="275"/>
        <v>0.00</v>
      </c>
      <c r="U921" s="66">
        <f t="shared" si="276"/>
        <v>-2</v>
      </c>
      <c r="V921" s="66">
        <f t="shared" si="277"/>
        <v>91.620000000000132</v>
      </c>
      <c r="W921" s="66">
        <f t="shared" si="278"/>
        <v>1857.5</v>
      </c>
      <c r="X921" s="20">
        <f t="shared" si="279"/>
        <v>4.9324360699865483E-2</v>
      </c>
      <c r="Y921" s="67">
        <f t="shared" si="280"/>
        <v>0.91620000000000135</v>
      </c>
      <c r="Z921" s="68">
        <f t="shared" si="281"/>
        <v>9162.0000000000127</v>
      </c>
      <c r="AA921" s="65" t="s">
        <v>52</v>
      </c>
      <c r="AU921" s="23">
        <f t="shared" si="270"/>
        <v>-2</v>
      </c>
      <c r="AV921" s="23" t="str">
        <f t="shared" si="270"/>
        <v/>
      </c>
      <c r="AW921" s="23" t="str">
        <f t="shared" si="270"/>
        <v/>
      </c>
      <c r="AX921" s="23" t="str">
        <f t="shared" si="270"/>
        <v/>
      </c>
      <c r="AY921" s="23" t="str">
        <f t="shared" si="270"/>
        <v/>
      </c>
      <c r="AZ921" s="23"/>
      <c r="BA921" s="25">
        <v>2.8</v>
      </c>
      <c r="BB921" s="25">
        <v>3.13</v>
      </c>
      <c r="BC921" s="25">
        <f t="shared" si="269"/>
        <v>4.26</v>
      </c>
      <c r="BD921" s="25">
        <f t="shared" si="273"/>
        <v>2.9809000000000001</v>
      </c>
      <c r="BE921" t="s">
        <v>970</v>
      </c>
      <c r="BF921" s="55">
        <f t="shared" si="274"/>
        <v>0</v>
      </c>
      <c r="BG921" s="66"/>
      <c r="BH921" s="66"/>
      <c r="BI921" s="25"/>
      <c r="BJ921" s="25"/>
      <c r="BK921" s="20"/>
      <c r="BL921" s="24"/>
      <c r="BM921" s="25"/>
      <c r="BN921" s="25"/>
      <c r="BO921" s="25"/>
      <c r="BP921" s="126"/>
    </row>
    <row r="922" spans="1:68" x14ac:dyDescent="0.2">
      <c r="A922" s="56">
        <v>45553</v>
      </c>
      <c r="B922" s="60" t="s">
        <v>892</v>
      </c>
      <c r="C922" s="24" t="s">
        <v>903</v>
      </c>
      <c r="D922" s="24" t="s">
        <v>584</v>
      </c>
      <c r="F922" s="74" t="s">
        <v>51</v>
      </c>
      <c r="G922" s="74" t="s">
        <v>103</v>
      </c>
      <c r="H922" s="24" t="s">
        <v>746</v>
      </c>
      <c r="I922" s="24">
        <v>2</v>
      </c>
      <c r="J922" s="24">
        <v>9</v>
      </c>
      <c r="K922" s="27" t="s">
        <v>1690</v>
      </c>
      <c r="L922" s="122">
        <v>2</v>
      </c>
      <c r="M922" s="74" t="s">
        <v>931</v>
      </c>
      <c r="N922" s="60" t="s">
        <v>6</v>
      </c>
      <c r="R922" s="25">
        <v>9.1999999999999993</v>
      </c>
      <c r="S922" s="83" t="s">
        <v>371</v>
      </c>
      <c r="T922" s="66" t="str">
        <f t="shared" si="275"/>
        <v>0.00</v>
      </c>
      <c r="U922" s="66">
        <f t="shared" si="276"/>
        <v>-2</v>
      </c>
      <c r="V922" s="66">
        <f t="shared" si="277"/>
        <v>89.620000000000132</v>
      </c>
      <c r="W922" s="66">
        <f t="shared" si="278"/>
        <v>1859.5</v>
      </c>
      <c r="X922" s="20">
        <f t="shared" si="279"/>
        <v>4.8195751546114621E-2</v>
      </c>
      <c r="Y922" s="67">
        <f t="shared" si="280"/>
        <v>0.89620000000000133</v>
      </c>
      <c r="Z922" s="68">
        <f t="shared" si="281"/>
        <v>8962.0000000000127</v>
      </c>
      <c r="AA922" s="65" t="s">
        <v>52</v>
      </c>
      <c r="AU922" s="23">
        <f t="shared" si="270"/>
        <v>-2</v>
      </c>
      <c r="AV922" s="23" t="str">
        <f t="shared" si="270"/>
        <v/>
      </c>
      <c r="AW922" s="23" t="str">
        <f t="shared" si="270"/>
        <v/>
      </c>
      <c r="AX922" s="23" t="str">
        <f t="shared" si="270"/>
        <v/>
      </c>
      <c r="AY922" s="23" t="str">
        <f t="shared" si="270"/>
        <v/>
      </c>
      <c r="AZ922" s="23"/>
      <c r="BA922" s="25">
        <v>9.1999999999999993</v>
      </c>
      <c r="BB922" s="25">
        <v>10.5</v>
      </c>
      <c r="BC922" s="25">
        <f t="shared" si="269"/>
        <v>19</v>
      </c>
      <c r="BD922" s="25">
        <f t="shared" si="273"/>
        <v>9.8350000000000009</v>
      </c>
      <c r="BE922" t="s">
        <v>970</v>
      </c>
      <c r="BF922" s="55">
        <f t="shared" si="274"/>
        <v>0</v>
      </c>
      <c r="BG922" s="66"/>
      <c r="BH922" s="66"/>
      <c r="BI922" s="25"/>
      <c r="BJ922" s="25"/>
      <c r="BK922" s="20"/>
      <c r="BL922" s="24"/>
      <c r="BM922" s="25"/>
      <c r="BN922" s="25"/>
      <c r="BO922" s="25"/>
      <c r="BP922" s="126"/>
    </row>
    <row r="923" spans="1:68" x14ac:dyDescent="0.2">
      <c r="A923" s="56">
        <v>45553</v>
      </c>
      <c r="B923" s="60" t="s">
        <v>892</v>
      </c>
      <c r="C923" s="24" t="s">
        <v>903</v>
      </c>
      <c r="D923" s="24" t="s">
        <v>584</v>
      </c>
      <c r="E923" s="74" t="s">
        <v>51</v>
      </c>
      <c r="F923" s="74" t="s">
        <v>51</v>
      </c>
      <c r="G923" s="74" t="s">
        <v>103</v>
      </c>
      <c r="H923" s="24" t="s">
        <v>124</v>
      </c>
      <c r="I923" s="24">
        <v>3</v>
      </c>
      <c r="J923" s="24">
        <v>7</v>
      </c>
      <c r="K923" s="24" t="s">
        <v>1691</v>
      </c>
      <c r="L923" s="122">
        <v>2</v>
      </c>
      <c r="M923" s="74" t="s">
        <v>931</v>
      </c>
      <c r="N923" s="60" t="s">
        <v>6</v>
      </c>
      <c r="R923" s="25">
        <v>5</v>
      </c>
      <c r="S923" s="83" t="s">
        <v>363</v>
      </c>
      <c r="T923" s="66" t="str">
        <f t="shared" si="275"/>
        <v>0.00</v>
      </c>
      <c r="U923" s="66">
        <f t="shared" si="276"/>
        <v>-2</v>
      </c>
      <c r="V923" s="66">
        <f t="shared" si="277"/>
        <v>87.620000000000132</v>
      </c>
      <c r="W923" s="66">
        <f t="shared" si="278"/>
        <v>1861.5</v>
      </c>
      <c r="X923" s="20">
        <f t="shared" si="279"/>
        <v>4.706956755304869E-2</v>
      </c>
      <c r="Y923" s="67">
        <f t="shared" si="280"/>
        <v>0.87620000000000131</v>
      </c>
      <c r="Z923" s="68">
        <f t="shared" si="281"/>
        <v>8762.0000000000127</v>
      </c>
      <c r="AA923" s="65" t="s">
        <v>52</v>
      </c>
      <c r="AU923" s="23">
        <f t="shared" si="270"/>
        <v>-2</v>
      </c>
      <c r="AV923" s="23" t="str">
        <f t="shared" si="270"/>
        <v/>
      </c>
      <c r="AW923" s="23" t="str">
        <f t="shared" si="270"/>
        <v/>
      </c>
      <c r="AX923" s="23" t="str">
        <f t="shared" si="270"/>
        <v/>
      </c>
      <c r="AY923" s="23" t="str">
        <f t="shared" si="270"/>
        <v/>
      </c>
      <c r="AZ923" s="23"/>
      <c r="BA923" s="25">
        <v>5</v>
      </c>
      <c r="BB923" s="25">
        <v>5.65</v>
      </c>
      <c r="BC923" s="25">
        <f t="shared" si="269"/>
        <v>9.3000000000000007</v>
      </c>
      <c r="BD923" s="25">
        <f t="shared" si="273"/>
        <v>5.3245000000000005</v>
      </c>
      <c r="BE923" t="s">
        <v>970</v>
      </c>
      <c r="BF923" s="55">
        <f t="shared" si="274"/>
        <v>0</v>
      </c>
      <c r="BG923" s="66"/>
      <c r="BH923" s="66"/>
      <c r="BI923" s="25"/>
      <c r="BJ923" s="25"/>
      <c r="BK923" s="20"/>
      <c r="BL923" s="24"/>
      <c r="BM923" s="25"/>
      <c r="BN923" s="25"/>
      <c r="BO923" s="25"/>
      <c r="BP923" s="126"/>
    </row>
    <row r="924" spans="1:68" x14ac:dyDescent="0.2">
      <c r="A924" s="56">
        <v>45556</v>
      </c>
      <c r="B924" s="60" t="s">
        <v>892</v>
      </c>
      <c r="C924" s="24" t="s">
        <v>1476</v>
      </c>
      <c r="D924" s="24" t="s">
        <v>573</v>
      </c>
      <c r="F924" s="74" t="s">
        <v>51</v>
      </c>
      <c r="G924" s="74" t="s">
        <v>103</v>
      </c>
      <c r="H924" s="24" t="s">
        <v>518</v>
      </c>
      <c r="I924" s="24">
        <v>6</v>
      </c>
      <c r="J924" s="24">
        <v>7</v>
      </c>
      <c r="K924" s="87" t="s">
        <v>1699</v>
      </c>
      <c r="L924" s="122">
        <v>1</v>
      </c>
      <c r="M924" s="74" t="s">
        <v>931</v>
      </c>
      <c r="N924" s="60" t="s">
        <v>6</v>
      </c>
      <c r="R924" s="25">
        <v>12.3</v>
      </c>
      <c r="S924" s="83" t="s">
        <v>373</v>
      </c>
      <c r="T924" s="66" t="str">
        <f t="shared" si="275"/>
        <v>0.00</v>
      </c>
      <c r="U924" s="66">
        <f t="shared" si="276"/>
        <v>-1</v>
      </c>
      <c r="V924" s="66">
        <f t="shared" si="277"/>
        <v>86.620000000000132</v>
      </c>
      <c r="W924" s="66">
        <f t="shared" si="278"/>
        <v>1862.5</v>
      </c>
      <c r="X924" s="20">
        <f t="shared" si="279"/>
        <v>4.6507382550335645E-2</v>
      </c>
      <c r="Y924" s="67">
        <f t="shared" si="280"/>
        <v>0.8662000000000013</v>
      </c>
      <c r="Z924" s="68">
        <f t="shared" si="281"/>
        <v>8662.0000000000127</v>
      </c>
      <c r="AA924" s="65" t="s">
        <v>52</v>
      </c>
      <c r="AU924" s="23">
        <f t="shared" si="270"/>
        <v>-1</v>
      </c>
      <c r="AV924" s="23" t="str">
        <f t="shared" si="270"/>
        <v/>
      </c>
      <c r="AW924" s="23" t="str">
        <f t="shared" si="270"/>
        <v/>
      </c>
      <c r="AX924" s="23" t="str">
        <f t="shared" si="270"/>
        <v/>
      </c>
      <c r="AY924" s="23" t="str">
        <f t="shared" si="270"/>
        <v/>
      </c>
      <c r="AZ924" s="23"/>
      <c r="BA924" s="25">
        <v>12.3</v>
      </c>
      <c r="BB924" s="25">
        <v>11.09</v>
      </c>
      <c r="BC924" s="25">
        <f t="shared" si="269"/>
        <v>10.09</v>
      </c>
      <c r="BD924" s="25">
        <f>0.93*(BB924-1)+1</f>
        <v>10.383700000000001</v>
      </c>
      <c r="BE924" t="s">
        <v>970</v>
      </c>
      <c r="BF924" s="55">
        <f t="shared" si="274"/>
        <v>0</v>
      </c>
      <c r="BG924" s="66"/>
      <c r="BH924" s="66"/>
      <c r="BI924" s="25"/>
      <c r="BJ924" s="25"/>
      <c r="BK924" s="20"/>
      <c r="BL924" s="24"/>
      <c r="BM924" s="25"/>
      <c r="BN924" s="25"/>
      <c r="BO924" s="25"/>
      <c r="BP924" s="126"/>
    </row>
    <row r="925" spans="1:68" x14ac:dyDescent="0.2">
      <c r="A925" s="56">
        <v>45556</v>
      </c>
      <c r="B925" s="60" t="s">
        <v>892</v>
      </c>
      <c r="C925" s="24" t="s">
        <v>1476</v>
      </c>
      <c r="D925" s="24" t="s">
        <v>573</v>
      </c>
      <c r="F925" s="74" t="s">
        <v>51</v>
      </c>
      <c r="G925" s="74" t="s">
        <v>103</v>
      </c>
      <c r="H925" s="24" t="s">
        <v>518</v>
      </c>
      <c r="I925" s="24">
        <v>6</v>
      </c>
      <c r="J925" s="24">
        <v>7</v>
      </c>
      <c r="K925" s="26" t="s">
        <v>1699</v>
      </c>
      <c r="L925" s="122">
        <v>2</v>
      </c>
      <c r="M925" s="74" t="s">
        <v>105</v>
      </c>
      <c r="N925" s="60" t="s">
        <v>7</v>
      </c>
      <c r="R925" s="25">
        <v>2.6</v>
      </c>
      <c r="S925" s="83" t="s">
        <v>373</v>
      </c>
      <c r="T925" s="66">
        <f t="shared" si="275"/>
        <v>5.2</v>
      </c>
      <c r="U925" s="66">
        <f t="shared" si="276"/>
        <v>3.2</v>
      </c>
      <c r="V925" s="66">
        <f t="shared" si="277"/>
        <v>89.820000000000135</v>
      </c>
      <c r="W925" s="66">
        <f t="shared" si="278"/>
        <v>1864.5</v>
      </c>
      <c r="X925" s="20">
        <f t="shared" si="279"/>
        <v>4.8173773129525414E-2</v>
      </c>
      <c r="Y925" s="67">
        <f t="shared" si="280"/>
        <v>0.89820000000000133</v>
      </c>
      <c r="Z925" s="68">
        <f t="shared" si="281"/>
        <v>8982.0000000000127</v>
      </c>
      <c r="AA925" s="65" t="s">
        <v>53</v>
      </c>
      <c r="AU925" s="23">
        <f t="shared" si="270"/>
        <v>3.2</v>
      </c>
      <c r="AV925" s="23" t="str">
        <f t="shared" si="270"/>
        <v/>
      </c>
      <c r="AW925" s="23" t="str">
        <f t="shared" si="270"/>
        <v/>
      </c>
      <c r="AX925" s="23" t="str">
        <f t="shared" si="270"/>
        <v/>
      </c>
      <c r="AY925" s="23" t="str">
        <f t="shared" si="270"/>
        <v/>
      </c>
      <c r="AZ925" s="23"/>
      <c r="BA925" s="25">
        <v>2.7</v>
      </c>
      <c r="BB925" s="25">
        <v>3.22</v>
      </c>
      <c r="BC925" s="25">
        <f t="shared" si="269"/>
        <v>4.4400000000000004</v>
      </c>
      <c r="BD925" s="25">
        <f>0.93*(BB925-1)+1</f>
        <v>3.0646000000000004</v>
      </c>
      <c r="BE925" t="s">
        <v>970</v>
      </c>
      <c r="BF925" s="55">
        <f t="shared" si="274"/>
        <v>0</v>
      </c>
      <c r="BG925" s="66"/>
      <c r="BH925" s="66"/>
      <c r="BI925" s="25"/>
      <c r="BJ925" s="25"/>
      <c r="BK925" s="20"/>
      <c r="BL925" s="24"/>
      <c r="BM925" s="25"/>
      <c r="BN925" s="25"/>
      <c r="BO925" s="25"/>
      <c r="BP925" s="126"/>
    </row>
    <row r="926" spans="1:68" x14ac:dyDescent="0.2">
      <c r="A926" s="56">
        <v>45556</v>
      </c>
      <c r="B926" s="60" t="s">
        <v>892</v>
      </c>
      <c r="C926" s="24" t="s">
        <v>823</v>
      </c>
      <c r="D926" s="24" t="s">
        <v>573</v>
      </c>
      <c r="F926" s="74" t="s">
        <v>51</v>
      </c>
      <c r="G926" s="74" t="s">
        <v>103</v>
      </c>
      <c r="H926" s="24" t="s">
        <v>483</v>
      </c>
      <c r="I926" s="24">
        <v>1</v>
      </c>
      <c r="J926" s="24">
        <v>15</v>
      </c>
      <c r="K926" s="26" t="s">
        <v>1698</v>
      </c>
      <c r="L926" s="122">
        <v>1</v>
      </c>
      <c r="M926" s="24" t="s">
        <v>357</v>
      </c>
      <c r="N926" s="60" t="s">
        <v>6</v>
      </c>
      <c r="R926" s="25">
        <v>7.5</v>
      </c>
      <c r="S926" s="83" t="s">
        <v>372</v>
      </c>
      <c r="T926" s="66">
        <f t="shared" si="275"/>
        <v>7.5</v>
      </c>
      <c r="U926" s="66">
        <f t="shared" si="276"/>
        <v>6.5</v>
      </c>
      <c r="V926" s="66">
        <f t="shared" si="277"/>
        <v>96.320000000000135</v>
      </c>
      <c r="W926" s="66">
        <f t="shared" si="278"/>
        <v>1865.5</v>
      </c>
      <c r="X926" s="20">
        <f t="shared" si="279"/>
        <v>5.1632270168855604E-2</v>
      </c>
      <c r="Y926" s="67">
        <f t="shared" si="280"/>
        <v>0.96320000000000139</v>
      </c>
      <c r="Z926" s="68">
        <f t="shared" si="281"/>
        <v>9632.0000000000127</v>
      </c>
      <c r="AA926" s="65" t="s">
        <v>53</v>
      </c>
      <c r="AU926" s="23">
        <f t="shared" si="270"/>
        <v>6.5</v>
      </c>
      <c r="AV926" s="23" t="str">
        <f t="shared" si="270"/>
        <v/>
      </c>
      <c r="AW926" s="23" t="str">
        <f t="shared" si="270"/>
        <v/>
      </c>
      <c r="AX926" s="23" t="str">
        <f t="shared" si="270"/>
        <v/>
      </c>
      <c r="AY926" s="23" t="str">
        <f t="shared" si="270"/>
        <v/>
      </c>
      <c r="AZ926" s="23"/>
      <c r="BA926" s="25">
        <v>7.5</v>
      </c>
      <c r="BB926" s="25">
        <v>9.9</v>
      </c>
      <c r="BC926" s="25">
        <f t="shared" si="269"/>
        <v>8.9</v>
      </c>
      <c r="BD926" s="25">
        <f>0.93*(BB926-1)+1</f>
        <v>9.277000000000001</v>
      </c>
      <c r="BE926" t="s">
        <v>970</v>
      </c>
      <c r="BF926" s="55">
        <f t="shared" si="274"/>
        <v>0</v>
      </c>
      <c r="BG926" s="66"/>
      <c r="BH926" s="66"/>
      <c r="BI926" s="25"/>
      <c r="BJ926" s="25"/>
      <c r="BK926" s="20"/>
      <c r="BL926" s="24"/>
      <c r="BM926" s="25"/>
      <c r="BN926" s="25"/>
      <c r="BO926" s="25"/>
      <c r="BP926" s="126"/>
    </row>
    <row r="927" spans="1:68" x14ac:dyDescent="0.2">
      <c r="A927" s="56">
        <v>45557</v>
      </c>
      <c r="B927" s="60" t="s">
        <v>892</v>
      </c>
      <c r="C927" s="24" t="s">
        <v>1708</v>
      </c>
      <c r="D927" s="24" t="s">
        <v>577</v>
      </c>
      <c r="F927" s="74" t="s">
        <v>51</v>
      </c>
      <c r="G927" s="74" t="s">
        <v>103</v>
      </c>
      <c r="H927" s="24" t="s">
        <v>293</v>
      </c>
      <c r="I927" s="24">
        <v>5</v>
      </c>
      <c r="J927" s="24">
        <v>11</v>
      </c>
      <c r="K927" s="24" t="s">
        <v>1707</v>
      </c>
      <c r="L927" s="122">
        <v>1</v>
      </c>
      <c r="M927" s="74" t="s">
        <v>105</v>
      </c>
      <c r="N927" s="60" t="s">
        <v>6</v>
      </c>
      <c r="R927" s="25">
        <v>8.5</v>
      </c>
      <c r="S927" s="83" t="s">
        <v>363</v>
      </c>
      <c r="T927" s="66" t="str">
        <f t="shared" si="275"/>
        <v>0.00</v>
      </c>
      <c r="U927" s="66">
        <f t="shared" si="276"/>
        <v>-1</v>
      </c>
      <c r="V927" s="66">
        <f t="shared" si="277"/>
        <v>95.320000000000135</v>
      </c>
      <c r="W927" s="66">
        <f t="shared" si="278"/>
        <v>1866.5</v>
      </c>
      <c r="X927" s="20">
        <f t="shared" si="279"/>
        <v>5.1068845432627984E-2</v>
      </c>
      <c r="Y927" s="67">
        <f t="shared" si="280"/>
        <v>0.95320000000000138</v>
      </c>
      <c r="Z927" s="68">
        <f t="shared" si="281"/>
        <v>9532.0000000000127</v>
      </c>
      <c r="AA927" s="65" t="s">
        <v>52</v>
      </c>
      <c r="AU927" s="23">
        <f t="shared" si="270"/>
        <v>-1</v>
      </c>
      <c r="AV927" s="23" t="str">
        <f t="shared" si="270"/>
        <v/>
      </c>
      <c r="AW927" s="23" t="str">
        <f t="shared" si="270"/>
        <v/>
      </c>
      <c r="AX927" s="23" t="str">
        <f t="shared" si="270"/>
        <v/>
      </c>
      <c r="AY927" s="23" t="str">
        <f t="shared" si="270"/>
        <v/>
      </c>
      <c r="AZ927" s="23"/>
      <c r="BA927" s="25">
        <v>9.6</v>
      </c>
      <c r="BB927" s="25">
        <v>11.31</v>
      </c>
      <c r="BC927" s="25">
        <f t="shared" si="269"/>
        <v>10.31</v>
      </c>
      <c r="BD927" s="25">
        <f t="shared" ref="BD927:BD930" si="282">0.93*(BB927-1)+1</f>
        <v>10.5883</v>
      </c>
      <c r="BE927" t="s">
        <v>970</v>
      </c>
      <c r="BF927" s="55">
        <f t="shared" si="274"/>
        <v>0</v>
      </c>
      <c r="BG927" s="66"/>
      <c r="BH927" s="66"/>
      <c r="BI927" s="25"/>
      <c r="BJ927" s="25"/>
      <c r="BK927" s="20"/>
      <c r="BL927" s="24"/>
      <c r="BM927" s="25"/>
      <c r="BN927" s="25"/>
      <c r="BO927" s="25"/>
      <c r="BP927" s="126"/>
    </row>
    <row r="928" spans="1:68" x14ac:dyDescent="0.2">
      <c r="A928" s="56">
        <v>45557</v>
      </c>
      <c r="B928" s="60" t="s">
        <v>892</v>
      </c>
      <c r="C928" s="24" t="s">
        <v>1708</v>
      </c>
      <c r="D928" s="24" t="s">
        <v>577</v>
      </c>
      <c r="F928" s="74" t="s">
        <v>51</v>
      </c>
      <c r="G928" s="74" t="s">
        <v>103</v>
      </c>
      <c r="H928" s="24" t="s">
        <v>293</v>
      </c>
      <c r="I928" s="24">
        <v>5</v>
      </c>
      <c r="J928" s="24">
        <v>11</v>
      </c>
      <c r="K928" s="24" t="s">
        <v>1707</v>
      </c>
      <c r="L928" s="122">
        <v>3</v>
      </c>
      <c r="M928" s="74" t="s">
        <v>105</v>
      </c>
      <c r="N928" s="60" t="s">
        <v>7</v>
      </c>
      <c r="R928" s="25">
        <v>2.5</v>
      </c>
      <c r="S928" s="83" t="s">
        <v>363</v>
      </c>
      <c r="T928" s="66" t="str">
        <f t="shared" si="275"/>
        <v>0.00</v>
      </c>
      <c r="U928" s="66">
        <f t="shared" si="276"/>
        <v>-3</v>
      </c>
      <c r="V928" s="66">
        <f t="shared" si="277"/>
        <v>92.320000000000135</v>
      </c>
      <c r="W928" s="66">
        <f t="shared" si="278"/>
        <v>1869.5</v>
      </c>
      <c r="X928" s="20">
        <f t="shared" si="279"/>
        <v>4.9382187750735565E-2</v>
      </c>
      <c r="Y928" s="67">
        <f t="shared" si="280"/>
        <v>0.92320000000000135</v>
      </c>
      <c r="Z928" s="68">
        <f t="shared" si="281"/>
        <v>9232.0000000000127</v>
      </c>
      <c r="AA928" s="65" t="s">
        <v>52</v>
      </c>
      <c r="AU928" s="23">
        <f t="shared" si="270"/>
        <v>-3</v>
      </c>
      <c r="AV928" s="23" t="str">
        <f t="shared" si="270"/>
        <v/>
      </c>
      <c r="AW928" s="23" t="str">
        <f t="shared" si="270"/>
        <v/>
      </c>
      <c r="AX928" s="23" t="str">
        <f t="shared" si="270"/>
        <v/>
      </c>
      <c r="AY928" s="23" t="str">
        <f t="shared" si="270"/>
        <v/>
      </c>
      <c r="AZ928" s="23"/>
      <c r="BA928" s="25">
        <v>2.5</v>
      </c>
      <c r="BB928" s="25">
        <v>2.82</v>
      </c>
      <c r="BC928" s="25">
        <f t="shared" si="269"/>
        <v>5.4599999999999991</v>
      </c>
      <c r="BD928" s="25">
        <f t="shared" si="282"/>
        <v>2.6925999999999997</v>
      </c>
      <c r="BE928" t="s">
        <v>970</v>
      </c>
      <c r="BF928" s="55">
        <f t="shared" si="274"/>
        <v>0</v>
      </c>
      <c r="BG928" s="66"/>
      <c r="BH928" s="66"/>
      <c r="BI928" s="25"/>
      <c r="BJ928" s="25"/>
      <c r="BK928" s="20"/>
      <c r="BL928" s="24"/>
      <c r="BM928" s="25"/>
      <c r="BN928" s="25"/>
      <c r="BO928" s="25"/>
      <c r="BP928" s="126"/>
    </row>
    <row r="929" spans="1:68" x14ac:dyDescent="0.2">
      <c r="A929" s="56">
        <v>45560</v>
      </c>
      <c r="B929" s="60" t="s">
        <v>892</v>
      </c>
      <c r="C929" s="24" t="s">
        <v>1709</v>
      </c>
      <c r="D929" s="24" t="s">
        <v>397</v>
      </c>
      <c r="F929" s="74" t="s">
        <v>51</v>
      </c>
      <c r="G929" s="74" t="s">
        <v>103</v>
      </c>
      <c r="H929" s="24" t="s">
        <v>57</v>
      </c>
      <c r="I929" s="24">
        <v>1</v>
      </c>
      <c r="J929" s="24">
        <v>14</v>
      </c>
      <c r="K929" s="24" t="s">
        <v>1710</v>
      </c>
      <c r="L929" s="122">
        <v>3</v>
      </c>
      <c r="M929" s="74" t="s">
        <v>105</v>
      </c>
      <c r="N929" s="60" t="s">
        <v>6</v>
      </c>
      <c r="R929" s="25">
        <v>5.39</v>
      </c>
      <c r="S929" s="83" t="s">
        <v>363</v>
      </c>
      <c r="T929" s="66" t="str">
        <f t="shared" si="275"/>
        <v>0.00</v>
      </c>
      <c r="U929" s="66">
        <f t="shared" si="276"/>
        <v>-3</v>
      </c>
      <c r="V929" s="66">
        <f t="shared" si="277"/>
        <v>89.320000000000135</v>
      </c>
      <c r="W929" s="66">
        <f t="shared" si="278"/>
        <v>1872.5</v>
      </c>
      <c r="X929" s="20">
        <f t="shared" si="279"/>
        <v>4.7700934579439323E-2</v>
      </c>
      <c r="Y929" s="67">
        <f t="shared" si="280"/>
        <v>0.89320000000000133</v>
      </c>
      <c r="Z929" s="68">
        <f t="shared" si="281"/>
        <v>8932.0000000000127</v>
      </c>
      <c r="AA929" s="65" t="s">
        <v>52</v>
      </c>
      <c r="AU929" s="23">
        <f t="shared" si="270"/>
        <v>-3</v>
      </c>
      <c r="AV929" s="23" t="str">
        <f t="shared" si="270"/>
        <v/>
      </c>
      <c r="AW929" s="23" t="str">
        <f t="shared" si="270"/>
        <v/>
      </c>
      <c r="AX929" s="23" t="str">
        <f t="shared" si="270"/>
        <v/>
      </c>
      <c r="AY929" s="23" t="str">
        <f t="shared" si="270"/>
        <v/>
      </c>
      <c r="AZ929" s="23"/>
      <c r="BA929" s="25">
        <v>6.3</v>
      </c>
      <c r="BB929" s="25">
        <v>6.31</v>
      </c>
      <c r="BC929" s="25">
        <f t="shared" si="269"/>
        <v>15.93</v>
      </c>
      <c r="BD929" s="25">
        <f t="shared" si="282"/>
        <v>5.9382999999999999</v>
      </c>
      <c r="BE929" t="s">
        <v>970</v>
      </c>
      <c r="BF929" s="55">
        <f t="shared" si="274"/>
        <v>0</v>
      </c>
      <c r="BG929" s="66"/>
      <c r="BH929" s="66"/>
      <c r="BI929" s="25"/>
      <c r="BJ929" s="25"/>
      <c r="BK929" s="20"/>
      <c r="BL929" s="24"/>
      <c r="BM929" s="25"/>
      <c r="BN929" s="25"/>
      <c r="BO929" s="25"/>
      <c r="BP929" s="126"/>
    </row>
    <row r="930" spans="1:68" x14ac:dyDescent="0.2">
      <c r="A930" s="56">
        <v>45562</v>
      </c>
      <c r="B930" s="60" t="s">
        <v>892</v>
      </c>
      <c r="C930" s="24" t="s">
        <v>1716</v>
      </c>
      <c r="D930" s="24" t="s">
        <v>562</v>
      </c>
      <c r="F930" s="74" t="s">
        <v>51</v>
      </c>
      <c r="G930" s="74" t="s">
        <v>103</v>
      </c>
      <c r="H930" s="24" t="s">
        <v>176</v>
      </c>
      <c r="I930" s="24">
        <v>2</v>
      </c>
      <c r="J930" s="24">
        <v>6</v>
      </c>
      <c r="K930" s="27" t="s">
        <v>1718</v>
      </c>
      <c r="L930" s="25">
        <v>2</v>
      </c>
      <c r="M930" s="74" t="s">
        <v>105</v>
      </c>
      <c r="N930" s="60" t="s">
        <v>6</v>
      </c>
      <c r="R930" s="25">
        <v>4.2</v>
      </c>
      <c r="S930" s="83" t="s">
        <v>371</v>
      </c>
      <c r="T930" s="66" t="str">
        <f t="shared" si="275"/>
        <v>0.00</v>
      </c>
      <c r="U930" s="66">
        <f t="shared" si="276"/>
        <v>-2</v>
      </c>
      <c r="V930" s="66">
        <f t="shared" si="277"/>
        <v>87.320000000000135</v>
      </c>
      <c r="W930" s="66">
        <f t="shared" si="278"/>
        <v>1874.5</v>
      </c>
      <c r="X930" s="20">
        <f t="shared" si="279"/>
        <v>4.6583088823686392E-2</v>
      </c>
      <c r="Y930" s="67">
        <f t="shared" si="280"/>
        <v>0.87320000000000131</v>
      </c>
      <c r="Z930" s="68">
        <f t="shared" si="281"/>
        <v>8732.0000000000127</v>
      </c>
      <c r="AA930" s="65" t="s">
        <v>52</v>
      </c>
      <c r="AU930" s="23">
        <f t="shared" ref="AU930:AY956" si="283">IF($G930=AU$2,$U930,"")</f>
        <v>-2</v>
      </c>
      <c r="AV930" s="23" t="str">
        <f t="shared" si="283"/>
        <v/>
      </c>
      <c r="AW930" s="23" t="str">
        <f t="shared" si="283"/>
        <v/>
      </c>
      <c r="AX930" s="23" t="str">
        <f t="shared" si="283"/>
        <v/>
      </c>
      <c r="AY930" s="23" t="str">
        <f t="shared" si="283"/>
        <v/>
      </c>
      <c r="AZ930" s="23"/>
      <c r="BA930" s="25">
        <v>3.8</v>
      </c>
      <c r="BB930" s="25">
        <v>3.3</v>
      </c>
      <c r="BC930" s="25">
        <f t="shared" si="269"/>
        <v>4.5999999999999996</v>
      </c>
      <c r="BD930" s="25">
        <f t="shared" si="282"/>
        <v>3.1389999999999998</v>
      </c>
      <c r="BE930" t="s">
        <v>970</v>
      </c>
      <c r="BF930" s="55">
        <f t="shared" si="274"/>
        <v>0</v>
      </c>
      <c r="BG930" s="66"/>
      <c r="BH930" s="66"/>
      <c r="BI930" s="25"/>
      <c r="BJ930" s="25"/>
      <c r="BK930" s="20"/>
      <c r="BL930" s="24"/>
      <c r="BM930" s="25"/>
      <c r="BN930" s="25"/>
      <c r="BO930" s="25"/>
      <c r="BP930" s="126"/>
    </row>
    <row r="931" spans="1:68" x14ac:dyDescent="0.2">
      <c r="A931" s="56">
        <v>45563</v>
      </c>
      <c r="B931" s="60" t="s">
        <v>892</v>
      </c>
      <c r="C931" s="24" t="s">
        <v>1720</v>
      </c>
      <c r="D931" s="24" t="s">
        <v>573</v>
      </c>
      <c r="F931" s="74" t="s">
        <v>51</v>
      </c>
      <c r="G931" s="74" t="s">
        <v>103</v>
      </c>
      <c r="H931" s="24" t="s">
        <v>185</v>
      </c>
      <c r="I931" s="24">
        <v>6</v>
      </c>
      <c r="J931" s="24">
        <v>10</v>
      </c>
      <c r="K931" s="87" t="s">
        <v>1721</v>
      </c>
      <c r="L931" s="25">
        <v>2</v>
      </c>
      <c r="M931" s="24" t="s">
        <v>357</v>
      </c>
      <c r="N931" s="60" t="s">
        <v>6</v>
      </c>
      <c r="R931" s="25">
        <v>6</v>
      </c>
      <c r="S931" s="83" t="s">
        <v>373</v>
      </c>
      <c r="T931" s="66" t="str">
        <f t="shared" si="275"/>
        <v>0.00</v>
      </c>
      <c r="U931" s="66">
        <f t="shared" si="276"/>
        <v>-2</v>
      </c>
      <c r="V931" s="66">
        <f t="shared" si="277"/>
        <v>85.320000000000135</v>
      </c>
      <c r="W931" s="66">
        <f t="shared" si="278"/>
        <v>1876.5</v>
      </c>
      <c r="X931" s="20">
        <f t="shared" si="279"/>
        <v>4.5467625899280648E-2</v>
      </c>
      <c r="Y931" s="67">
        <f t="shared" si="280"/>
        <v>0.8532000000000014</v>
      </c>
      <c r="Z931" s="68">
        <f t="shared" si="281"/>
        <v>8532.0000000000127</v>
      </c>
      <c r="AA931" s="65" t="s">
        <v>52</v>
      </c>
      <c r="AU931" s="23">
        <f t="shared" si="283"/>
        <v>-2</v>
      </c>
      <c r="AV931" s="23" t="str">
        <f t="shared" si="283"/>
        <v/>
      </c>
      <c r="AW931" s="23" t="str">
        <f t="shared" si="283"/>
        <v/>
      </c>
      <c r="AX931" s="23" t="str">
        <f t="shared" si="283"/>
        <v/>
      </c>
      <c r="AY931" s="23" t="str">
        <f t="shared" si="283"/>
        <v/>
      </c>
      <c r="AZ931" s="23"/>
      <c r="BA931" s="25">
        <v>6</v>
      </c>
      <c r="BB931" s="25">
        <v>5.0999999999999996</v>
      </c>
      <c r="BC931" s="25">
        <f t="shared" ref="BC931:BC963" si="284">((BB931*(L931))-(L931))</f>
        <v>8.1999999999999993</v>
      </c>
      <c r="BD931" s="25">
        <f>0.93*(BB931-1)+1</f>
        <v>4.8129999999999997</v>
      </c>
      <c r="BE931" t="s">
        <v>970</v>
      </c>
      <c r="BF931" s="55">
        <f t="shared" si="274"/>
        <v>0</v>
      </c>
      <c r="BG931" s="66"/>
      <c r="BH931" s="66"/>
      <c r="BI931" s="25"/>
      <c r="BJ931" s="25"/>
      <c r="BK931" s="20"/>
      <c r="BL931" s="24"/>
      <c r="BM931" s="25"/>
      <c r="BN931" s="25"/>
      <c r="BO931" s="25"/>
      <c r="BP931" s="126"/>
    </row>
    <row r="932" spans="1:68" x14ac:dyDescent="0.2">
      <c r="A932" s="56">
        <v>45563</v>
      </c>
      <c r="B932" s="60" t="s">
        <v>892</v>
      </c>
      <c r="C932" s="24" t="s">
        <v>1722</v>
      </c>
      <c r="D932" s="24" t="s">
        <v>573</v>
      </c>
      <c r="F932" s="74" t="s">
        <v>51</v>
      </c>
      <c r="G932" s="74" t="s">
        <v>103</v>
      </c>
      <c r="H932" s="24" t="s">
        <v>185</v>
      </c>
      <c r="I932" s="24">
        <v>7</v>
      </c>
      <c r="J932" s="24">
        <v>5</v>
      </c>
      <c r="K932" s="26" t="s">
        <v>1723</v>
      </c>
      <c r="L932" s="25">
        <v>2</v>
      </c>
      <c r="M932" s="74" t="s">
        <v>931</v>
      </c>
      <c r="N932" s="60" t="s">
        <v>7</v>
      </c>
      <c r="R932" s="25">
        <v>2.7</v>
      </c>
      <c r="S932" s="83" t="s">
        <v>372</v>
      </c>
      <c r="T932" s="66">
        <f t="shared" si="275"/>
        <v>5.4</v>
      </c>
      <c r="U932" s="66">
        <f t="shared" si="276"/>
        <v>3.4000000000000004</v>
      </c>
      <c r="V932" s="66">
        <f t="shared" si="277"/>
        <v>88.720000000000141</v>
      </c>
      <c r="W932" s="66">
        <f t="shared" si="278"/>
        <v>1878.5</v>
      </c>
      <c r="X932" s="20">
        <f t="shared" si="279"/>
        <v>4.722917221187125E-2</v>
      </c>
      <c r="Y932" s="67">
        <f t="shared" si="280"/>
        <v>0.88720000000000143</v>
      </c>
      <c r="Z932" s="68">
        <f t="shared" si="281"/>
        <v>8872.0000000000146</v>
      </c>
      <c r="AA932" s="65" t="s">
        <v>53</v>
      </c>
      <c r="AU932" s="23">
        <f t="shared" si="283"/>
        <v>3.4000000000000004</v>
      </c>
      <c r="AV932" s="23" t="str">
        <f t="shared" si="283"/>
        <v/>
      </c>
      <c r="AW932" s="23" t="str">
        <f t="shared" si="283"/>
        <v/>
      </c>
      <c r="AX932" s="23" t="str">
        <f t="shared" si="283"/>
        <v/>
      </c>
      <c r="AY932" s="23" t="str">
        <f t="shared" si="283"/>
        <v/>
      </c>
      <c r="AZ932" s="23"/>
      <c r="BA932" s="25">
        <v>2.7</v>
      </c>
      <c r="BB932" s="25">
        <v>3.16</v>
      </c>
      <c r="BC932" s="25">
        <f t="shared" si="284"/>
        <v>4.32</v>
      </c>
      <c r="BD932" s="25">
        <f>0.93*(BB932-1)+1</f>
        <v>3.0088000000000004</v>
      </c>
      <c r="BE932" t="s">
        <v>970</v>
      </c>
      <c r="BF932" s="55">
        <f t="shared" si="274"/>
        <v>0</v>
      </c>
      <c r="BG932" s="66"/>
      <c r="BH932" s="66"/>
      <c r="BI932" s="25"/>
      <c r="BJ932" s="25"/>
      <c r="BK932" s="20"/>
      <c r="BL932" s="24"/>
      <c r="BM932" s="25"/>
      <c r="BN932" s="25"/>
      <c r="BO932" s="25"/>
      <c r="BP932" s="126"/>
    </row>
    <row r="933" spans="1:68" x14ac:dyDescent="0.2">
      <c r="A933" s="56">
        <v>45563</v>
      </c>
      <c r="B933" s="60" t="s">
        <v>892</v>
      </c>
      <c r="C933" s="24" t="s">
        <v>1724</v>
      </c>
      <c r="D933" s="24" t="s">
        <v>573</v>
      </c>
      <c r="F933" s="74" t="s">
        <v>659</v>
      </c>
      <c r="G933" s="74" t="s">
        <v>103</v>
      </c>
      <c r="H933" s="24" t="s">
        <v>659</v>
      </c>
      <c r="I933" s="24">
        <v>9</v>
      </c>
      <c r="J933" s="24">
        <v>2</v>
      </c>
      <c r="K933" s="24" t="s">
        <v>1725</v>
      </c>
      <c r="L933" s="25">
        <v>2</v>
      </c>
      <c r="M933" s="74" t="s">
        <v>105</v>
      </c>
      <c r="N933" s="60" t="s">
        <v>6</v>
      </c>
      <c r="R933" s="25">
        <v>6</v>
      </c>
      <c r="S933" s="83" t="s">
        <v>363</v>
      </c>
      <c r="T933" s="66" t="str">
        <f t="shared" si="275"/>
        <v>0.00</v>
      </c>
      <c r="U933" s="66">
        <f t="shared" si="276"/>
        <v>-2</v>
      </c>
      <c r="V933" s="66">
        <f t="shared" si="277"/>
        <v>86.720000000000141</v>
      </c>
      <c r="W933" s="66">
        <f t="shared" si="278"/>
        <v>1880.5</v>
      </c>
      <c r="X933" s="20">
        <f t="shared" si="279"/>
        <v>4.6115394841797469E-2</v>
      </c>
      <c r="Y933" s="67">
        <f t="shared" si="280"/>
        <v>0.86720000000000141</v>
      </c>
      <c r="Z933" s="68">
        <f t="shared" si="281"/>
        <v>8672.0000000000146</v>
      </c>
      <c r="AA933" s="65" t="s">
        <v>52</v>
      </c>
      <c r="AU933" s="23">
        <f t="shared" si="283"/>
        <v>-2</v>
      </c>
      <c r="AV933" s="23" t="str">
        <f t="shared" si="283"/>
        <v/>
      </c>
      <c r="AW933" s="23" t="str">
        <f t="shared" si="283"/>
        <v/>
      </c>
      <c r="AX933" s="23" t="str">
        <f t="shared" si="283"/>
        <v/>
      </c>
      <c r="AY933" s="23" t="str">
        <f t="shared" si="283"/>
        <v/>
      </c>
      <c r="AZ933" s="23"/>
      <c r="BA933" s="25">
        <v>0</v>
      </c>
      <c r="BB933" s="25">
        <v>0</v>
      </c>
      <c r="BC933" s="25">
        <f t="shared" si="284"/>
        <v>-2</v>
      </c>
      <c r="BD933" s="25">
        <f>0.94*(BB933-1)+1</f>
        <v>6.0000000000000053E-2</v>
      </c>
      <c r="BE933" t="s">
        <v>970</v>
      </c>
      <c r="BF933" s="55">
        <f t="shared" si="274"/>
        <v>0</v>
      </c>
      <c r="BG933" s="66"/>
      <c r="BH933" s="66"/>
      <c r="BI933" s="25"/>
      <c r="BJ933" s="25"/>
      <c r="BK933" s="20"/>
      <c r="BL933" s="24"/>
      <c r="BM933" s="25"/>
      <c r="BN933" s="25"/>
      <c r="BO933" s="25"/>
      <c r="BP933" s="126"/>
    </row>
    <row r="934" spans="1:68" x14ac:dyDescent="0.2">
      <c r="A934" s="56">
        <v>45563</v>
      </c>
      <c r="B934" s="60" t="s">
        <v>892</v>
      </c>
      <c r="C934" s="24" t="s">
        <v>1722</v>
      </c>
      <c r="D934" s="24" t="s">
        <v>573</v>
      </c>
      <c r="F934" s="74" t="s">
        <v>51</v>
      </c>
      <c r="G934" s="74" t="s">
        <v>103</v>
      </c>
      <c r="H934" s="24" t="s">
        <v>185</v>
      </c>
      <c r="I934" s="24">
        <v>7</v>
      </c>
      <c r="J934" s="24">
        <v>5</v>
      </c>
      <c r="K934" s="26" t="s">
        <v>1723</v>
      </c>
      <c r="L934" s="25">
        <v>2</v>
      </c>
      <c r="M934" s="74" t="s">
        <v>931</v>
      </c>
      <c r="N934" s="60" t="s">
        <v>6</v>
      </c>
      <c r="R934" s="25">
        <v>7.9</v>
      </c>
      <c r="S934" s="83" t="s">
        <v>372</v>
      </c>
      <c r="T934" s="66">
        <f t="shared" si="275"/>
        <v>15.8</v>
      </c>
      <c r="U934" s="66">
        <f t="shared" si="276"/>
        <v>13.8</v>
      </c>
      <c r="V934" s="66">
        <f t="shared" si="277"/>
        <v>100.52000000000014</v>
      </c>
      <c r="W934" s="66">
        <f t="shared" si="278"/>
        <v>1882.5</v>
      </c>
      <c r="X934" s="20">
        <f t="shared" si="279"/>
        <v>5.3397078353253725E-2</v>
      </c>
      <c r="Y934" s="67">
        <f t="shared" si="280"/>
        <v>1.0052000000000014</v>
      </c>
      <c r="Z934" s="68">
        <f t="shared" si="281"/>
        <v>10052.000000000015</v>
      </c>
      <c r="AA934" s="65" t="s">
        <v>53</v>
      </c>
      <c r="AU934" s="23">
        <f t="shared" si="283"/>
        <v>13.8</v>
      </c>
      <c r="AV934" s="23" t="str">
        <f t="shared" si="283"/>
        <v/>
      </c>
      <c r="AW934" s="23" t="str">
        <f t="shared" si="283"/>
        <v/>
      </c>
      <c r="AX934" s="23" t="str">
        <f t="shared" si="283"/>
        <v/>
      </c>
      <c r="AY934" s="23" t="str">
        <f t="shared" si="283"/>
        <v/>
      </c>
      <c r="AZ934" s="23"/>
      <c r="BA934" s="25">
        <v>7.9</v>
      </c>
      <c r="BB934" s="25">
        <v>7.02</v>
      </c>
      <c r="BC934" s="25">
        <f t="shared" si="284"/>
        <v>12.04</v>
      </c>
      <c r="BD934" s="25">
        <f t="shared" ref="BD934:BD936" si="285">0.93*(BB934-1)+1</f>
        <v>6.5986000000000002</v>
      </c>
      <c r="BE934" t="s">
        <v>970</v>
      </c>
      <c r="BF934" s="55">
        <f t="shared" si="274"/>
        <v>0</v>
      </c>
      <c r="BG934" s="66"/>
      <c r="BH934" s="66"/>
      <c r="BI934" s="25"/>
      <c r="BJ934" s="25"/>
      <c r="BK934" s="20"/>
      <c r="BL934" s="24"/>
      <c r="BM934" s="25"/>
      <c r="BN934" s="25"/>
      <c r="BO934" s="25"/>
      <c r="BP934" s="126"/>
    </row>
    <row r="935" spans="1:68" x14ac:dyDescent="0.2">
      <c r="A935" s="56">
        <v>45567</v>
      </c>
      <c r="B935" s="60" t="s">
        <v>892</v>
      </c>
      <c r="C935" s="24" t="s">
        <v>1731</v>
      </c>
      <c r="D935" s="24" t="s">
        <v>397</v>
      </c>
      <c r="F935" s="74" t="s">
        <v>51</v>
      </c>
      <c r="G935" s="74" t="s">
        <v>103</v>
      </c>
      <c r="H935" s="24" t="s">
        <v>681</v>
      </c>
      <c r="I935" s="24">
        <v>1</v>
      </c>
      <c r="J935" s="24">
        <v>6</v>
      </c>
      <c r="K935" s="24" t="s">
        <v>1732</v>
      </c>
      <c r="L935" s="25">
        <v>1</v>
      </c>
      <c r="M935" s="74" t="s">
        <v>105</v>
      </c>
      <c r="N935" s="60" t="s">
        <v>6</v>
      </c>
      <c r="R935" s="25">
        <v>5.39</v>
      </c>
      <c r="S935" s="83" t="s">
        <v>363</v>
      </c>
      <c r="T935" s="66" t="str">
        <f t="shared" si="275"/>
        <v>0.00</v>
      </c>
      <c r="U935" s="66">
        <f t="shared" si="276"/>
        <v>-1</v>
      </c>
      <c r="V935" s="66">
        <f t="shared" si="277"/>
        <v>99.520000000000138</v>
      </c>
      <c r="W935" s="66">
        <f t="shared" si="278"/>
        <v>1883.5</v>
      </c>
      <c r="X935" s="20">
        <f t="shared" si="279"/>
        <v>5.2837801964427999E-2</v>
      </c>
      <c r="Y935" s="67">
        <f t="shared" si="280"/>
        <v>0.99520000000000142</v>
      </c>
      <c r="Z935" s="68">
        <f t="shared" si="281"/>
        <v>9952.0000000000146</v>
      </c>
      <c r="AA935" s="65" t="s">
        <v>52</v>
      </c>
      <c r="AU935" s="23">
        <f t="shared" si="283"/>
        <v>-1</v>
      </c>
      <c r="AV935" s="23" t="str">
        <f t="shared" si="283"/>
        <v/>
      </c>
      <c r="AW935" s="23" t="str">
        <f t="shared" si="283"/>
        <v/>
      </c>
      <c r="AX935" s="23" t="str">
        <f t="shared" si="283"/>
        <v/>
      </c>
      <c r="AY935" s="23" t="str">
        <f t="shared" si="283"/>
        <v/>
      </c>
      <c r="AZ935" s="23"/>
      <c r="BA935" s="25">
        <v>5.5</v>
      </c>
      <c r="BB935" s="25">
        <v>5.2</v>
      </c>
      <c r="BC935" s="25">
        <f t="shared" si="284"/>
        <v>4.2</v>
      </c>
      <c r="BD935" s="25">
        <f t="shared" si="285"/>
        <v>4.9060000000000006</v>
      </c>
      <c r="BE935" t="s">
        <v>970</v>
      </c>
      <c r="BF935" s="55">
        <f t="shared" si="274"/>
        <v>0</v>
      </c>
      <c r="BG935" s="66"/>
      <c r="BH935" s="66"/>
      <c r="BI935" s="25"/>
      <c r="BJ935" s="25"/>
      <c r="BK935" s="20"/>
      <c r="BL935" s="24"/>
      <c r="BM935" s="25"/>
      <c r="BN935" s="25"/>
      <c r="BO935" s="25"/>
      <c r="BP935" s="126"/>
    </row>
    <row r="936" spans="1:68" x14ac:dyDescent="0.2">
      <c r="A936" s="56">
        <v>45567</v>
      </c>
      <c r="B936" s="60" t="s">
        <v>892</v>
      </c>
      <c r="C936" s="24" t="s">
        <v>1731</v>
      </c>
      <c r="D936" s="24" t="s">
        <v>397</v>
      </c>
      <c r="F936" s="74" t="s">
        <v>51</v>
      </c>
      <c r="G936" s="74" t="s">
        <v>103</v>
      </c>
      <c r="H936" s="24" t="s">
        <v>112</v>
      </c>
      <c r="I936" s="24">
        <v>2</v>
      </c>
      <c r="J936" s="24">
        <v>9</v>
      </c>
      <c r="K936" s="24" t="s">
        <v>1733</v>
      </c>
      <c r="L936" s="25">
        <v>2</v>
      </c>
      <c r="M936" s="74" t="s">
        <v>105</v>
      </c>
      <c r="N936" s="60" t="s">
        <v>6</v>
      </c>
      <c r="R936" s="25">
        <v>4.8</v>
      </c>
      <c r="S936" s="83" t="s">
        <v>363</v>
      </c>
      <c r="T936" s="66" t="str">
        <f t="shared" si="275"/>
        <v>0.00</v>
      </c>
      <c r="U936" s="66">
        <f t="shared" si="276"/>
        <v>-2</v>
      </c>
      <c r="V936" s="66">
        <f t="shared" si="277"/>
        <v>97.520000000000138</v>
      </c>
      <c r="W936" s="66">
        <f t="shared" si="278"/>
        <v>1885.5</v>
      </c>
      <c r="X936" s="20">
        <f t="shared" si="279"/>
        <v>5.1721028904799862E-2</v>
      </c>
      <c r="Y936" s="67">
        <f t="shared" si="280"/>
        <v>0.9752000000000014</v>
      </c>
      <c r="Z936" s="68">
        <f t="shared" si="281"/>
        <v>9752.0000000000146</v>
      </c>
      <c r="AA936" s="65" t="s">
        <v>52</v>
      </c>
      <c r="AU936" s="23">
        <f t="shared" si="283"/>
        <v>-2</v>
      </c>
      <c r="AV936" s="23" t="str">
        <f t="shared" si="283"/>
        <v/>
      </c>
      <c r="AW936" s="23" t="str">
        <f t="shared" si="283"/>
        <v/>
      </c>
      <c r="AX936" s="23" t="str">
        <f t="shared" si="283"/>
        <v/>
      </c>
      <c r="AY936" s="23" t="str">
        <f t="shared" si="283"/>
        <v/>
      </c>
      <c r="AZ936" s="23"/>
      <c r="BA936" s="25">
        <v>5.5</v>
      </c>
      <c r="BB936" s="25">
        <v>6.63</v>
      </c>
      <c r="BC936" s="25">
        <f t="shared" si="284"/>
        <v>11.26</v>
      </c>
      <c r="BD936" s="25">
        <f t="shared" si="285"/>
        <v>6.2359</v>
      </c>
      <c r="BE936" t="s">
        <v>970</v>
      </c>
      <c r="BF936" s="55">
        <f t="shared" si="274"/>
        <v>0</v>
      </c>
      <c r="BG936" s="66"/>
      <c r="BH936" s="66"/>
      <c r="BI936" s="25"/>
      <c r="BJ936" s="25"/>
      <c r="BK936" s="20"/>
      <c r="BL936" s="24"/>
      <c r="BM936" s="25"/>
      <c r="BN936" s="25"/>
      <c r="BO936" s="25"/>
      <c r="BP936" s="126"/>
    </row>
    <row r="937" spans="1:68" x14ac:dyDescent="0.2">
      <c r="A937" s="56">
        <v>45570</v>
      </c>
      <c r="B937" s="60" t="s">
        <v>892</v>
      </c>
      <c r="C937" s="24" t="s">
        <v>1073</v>
      </c>
      <c r="D937" s="24" t="s">
        <v>573</v>
      </c>
      <c r="F937" s="74" t="s">
        <v>51</v>
      </c>
      <c r="G937" s="74" t="s">
        <v>103</v>
      </c>
      <c r="H937" s="24" t="s">
        <v>293</v>
      </c>
      <c r="I937" s="24">
        <v>6</v>
      </c>
      <c r="J937" s="24">
        <v>9</v>
      </c>
      <c r="K937" s="27" t="s">
        <v>1738</v>
      </c>
      <c r="L937" s="25">
        <v>2</v>
      </c>
      <c r="M937" s="74" t="s">
        <v>105</v>
      </c>
      <c r="N937" s="60" t="s">
        <v>6</v>
      </c>
      <c r="R937" s="25">
        <v>5.23</v>
      </c>
      <c r="S937" s="83" t="s">
        <v>371</v>
      </c>
      <c r="T937" s="66" t="str">
        <f t="shared" si="275"/>
        <v>0.00</v>
      </c>
      <c r="U937" s="66">
        <f t="shared" si="276"/>
        <v>-2</v>
      </c>
      <c r="V937" s="66">
        <f t="shared" si="277"/>
        <v>95.520000000000138</v>
      </c>
      <c r="W937" s="66">
        <f t="shared" si="278"/>
        <v>1887.5</v>
      </c>
      <c r="X937" s="20">
        <f t="shared" si="279"/>
        <v>5.0606622516556364E-2</v>
      </c>
      <c r="Y937" s="67">
        <f t="shared" si="280"/>
        <v>0.95520000000000138</v>
      </c>
      <c r="Z937" s="68">
        <f t="shared" si="281"/>
        <v>9552.0000000000146</v>
      </c>
      <c r="AA937" s="65" t="s">
        <v>52</v>
      </c>
      <c r="AU937" s="23">
        <f t="shared" si="283"/>
        <v>-2</v>
      </c>
      <c r="AV937" s="23" t="str">
        <f t="shared" si="283"/>
        <v/>
      </c>
      <c r="AW937" s="23" t="str">
        <f t="shared" si="283"/>
        <v/>
      </c>
      <c r="AX937" s="23" t="str">
        <f t="shared" si="283"/>
        <v/>
      </c>
      <c r="AY937" s="23" t="str">
        <f t="shared" si="283"/>
        <v/>
      </c>
      <c r="AZ937" s="23"/>
      <c r="BA937" s="25">
        <v>6</v>
      </c>
      <c r="BB937" s="25">
        <v>6.56</v>
      </c>
      <c r="BC937" s="25">
        <f t="shared" si="284"/>
        <v>11.12</v>
      </c>
      <c r="BD937" s="25">
        <f>0.93*(BB937-1)+1</f>
        <v>6.1707999999999998</v>
      </c>
      <c r="BE937" t="s">
        <v>970</v>
      </c>
      <c r="BF937" s="55">
        <f t="shared" si="274"/>
        <v>0</v>
      </c>
      <c r="BG937" s="66"/>
      <c r="BH937" s="66"/>
      <c r="BI937" s="25"/>
      <c r="BJ937" s="25"/>
      <c r="BK937" s="20"/>
      <c r="BL937" s="24"/>
      <c r="BM937" s="25"/>
      <c r="BN937" s="25"/>
      <c r="BO937" s="25"/>
      <c r="BP937" s="126"/>
    </row>
    <row r="938" spans="1:68" x14ac:dyDescent="0.2">
      <c r="A938" s="56">
        <v>45570</v>
      </c>
      <c r="B938" s="60" t="s">
        <v>892</v>
      </c>
      <c r="C938" s="24" t="s">
        <v>1073</v>
      </c>
      <c r="D938" s="24" t="s">
        <v>573</v>
      </c>
      <c r="F938" s="74" t="s">
        <v>51</v>
      </c>
      <c r="G938" s="74" t="s">
        <v>103</v>
      </c>
      <c r="H938" s="24" t="s">
        <v>1740</v>
      </c>
      <c r="I938" s="24">
        <v>3</v>
      </c>
      <c r="J938" s="24">
        <v>11</v>
      </c>
      <c r="K938" s="24" t="s">
        <v>1741</v>
      </c>
      <c r="L938" s="25">
        <v>2</v>
      </c>
      <c r="M938" s="74" t="s">
        <v>105</v>
      </c>
      <c r="N938" s="60" t="s">
        <v>6</v>
      </c>
      <c r="R938" s="25">
        <v>3.98</v>
      </c>
      <c r="S938" s="83" t="s">
        <v>363</v>
      </c>
      <c r="T938" s="66" t="str">
        <f t="shared" si="275"/>
        <v>0.00</v>
      </c>
      <c r="U938" s="66">
        <f t="shared" si="276"/>
        <v>-2</v>
      </c>
      <c r="V938" s="66">
        <f t="shared" si="277"/>
        <v>93.520000000000138</v>
      </c>
      <c r="W938" s="66">
        <f t="shared" si="278"/>
        <v>1889.5</v>
      </c>
      <c r="X938" s="20">
        <f t="shared" si="279"/>
        <v>4.9494575284466866E-2</v>
      </c>
      <c r="Y938" s="67">
        <f t="shared" si="280"/>
        <v>0.93520000000000136</v>
      </c>
      <c r="Z938" s="68">
        <f t="shared" si="281"/>
        <v>9352.0000000000146</v>
      </c>
      <c r="AA938" s="65" t="s">
        <v>52</v>
      </c>
      <c r="AU938" s="23">
        <f t="shared" si="283"/>
        <v>-2</v>
      </c>
      <c r="AV938" s="23" t="str">
        <f t="shared" si="283"/>
        <v/>
      </c>
      <c r="AW938" s="23" t="str">
        <f t="shared" si="283"/>
        <v/>
      </c>
      <c r="AX938" s="23" t="str">
        <f t="shared" si="283"/>
        <v/>
      </c>
      <c r="AY938" s="23" t="str">
        <f t="shared" si="283"/>
        <v/>
      </c>
      <c r="AZ938" s="23"/>
      <c r="BA938" s="25">
        <v>4.4000000000000004</v>
      </c>
      <c r="BB938" s="25">
        <v>4.7</v>
      </c>
      <c r="BC938" s="25">
        <f t="shared" si="284"/>
        <v>7.4</v>
      </c>
      <c r="BD938" s="25">
        <f>0.93*(BB938-1)+1</f>
        <v>4.4410000000000007</v>
      </c>
      <c r="BE938" t="s">
        <v>970</v>
      </c>
      <c r="BF938" s="55">
        <f t="shared" si="274"/>
        <v>0</v>
      </c>
      <c r="BG938" s="66"/>
      <c r="BH938" s="66"/>
      <c r="BI938" s="25"/>
      <c r="BJ938" s="25"/>
      <c r="BK938" s="20"/>
      <c r="BL938" s="24"/>
      <c r="BM938" s="25"/>
      <c r="BN938" s="25"/>
      <c r="BO938" s="25"/>
      <c r="BP938" s="126"/>
    </row>
    <row r="939" spans="1:68" x14ac:dyDescent="0.2">
      <c r="A939" s="56">
        <v>45570</v>
      </c>
      <c r="B939" s="60" t="s">
        <v>892</v>
      </c>
      <c r="C939" s="24" t="s">
        <v>1073</v>
      </c>
      <c r="D939" s="24" t="s">
        <v>573</v>
      </c>
      <c r="F939" s="74" t="s">
        <v>51</v>
      </c>
      <c r="G939" s="74" t="s">
        <v>103</v>
      </c>
      <c r="H939" s="24" t="s">
        <v>377</v>
      </c>
      <c r="I939" s="24">
        <v>8</v>
      </c>
      <c r="J939" s="24">
        <v>14</v>
      </c>
      <c r="K939" s="26" t="s">
        <v>1739</v>
      </c>
      <c r="L939" s="25">
        <v>2</v>
      </c>
      <c r="M939" s="74" t="s">
        <v>105</v>
      </c>
      <c r="N939" s="60" t="s">
        <v>6</v>
      </c>
      <c r="R939" s="25">
        <v>7.5</v>
      </c>
      <c r="S939" s="83" t="s">
        <v>372</v>
      </c>
      <c r="T939" s="66">
        <f t="shared" si="275"/>
        <v>15</v>
      </c>
      <c r="U939" s="66">
        <f t="shared" si="276"/>
        <v>13</v>
      </c>
      <c r="V939" s="66">
        <f t="shared" si="277"/>
        <v>106.52000000000014</v>
      </c>
      <c r="W939" s="66">
        <f t="shared" si="278"/>
        <v>1891.5</v>
      </c>
      <c r="X939" s="20">
        <f t="shared" si="279"/>
        <v>5.6315093840867109E-2</v>
      </c>
      <c r="Y939" s="67">
        <f t="shared" si="280"/>
        <v>1.0652000000000015</v>
      </c>
      <c r="Z939" s="68">
        <f t="shared" si="281"/>
        <v>10652.000000000015</v>
      </c>
      <c r="AA939" s="65" t="s">
        <v>53</v>
      </c>
      <c r="AU939" s="23">
        <f t="shared" si="283"/>
        <v>13</v>
      </c>
      <c r="AV939" s="23" t="str">
        <f t="shared" si="283"/>
        <v/>
      </c>
      <c r="AW939" s="23" t="str">
        <f t="shared" si="283"/>
        <v/>
      </c>
      <c r="AX939" s="23" t="str">
        <f t="shared" si="283"/>
        <v/>
      </c>
      <c r="AY939" s="23" t="str">
        <f t="shared" si="283"/>
        <v/>
      </c>
      <c r="AZ939" s="23"/>
      <c r="BA939" s="25">
        <v>7.5</v>
      </c>
      <c r="BB939" s="25">
        <v>6.91</v>
      </c>
      <c r="BC939" s="25">
        <f t="shared" si="284"/>
        <v>11.82</v>
      </c>
      <c r="BD939" s="25">
        <f>0.93*(BB939-1)+1</f>
        <v>6.4963000000000006</v>
      </c>
      <c r="BE939" t="s">
        <v>970</v>
      </c>
      <c r="BF939" s="55">
        <f t="shared" si="274"/>
        <v>0</v>
      </c>
      <c r="BG939" s="66"/>
      <c r="BH939" s="66"/>
      <c r="BI939" s="25"/>
      <c r="BJ939" s="25"/>
      <c r="BK939" s="20"/>
      <c r="BL939" s="24"/>
      <c r="BM939" s="25"/>
      <c r="BN939" s="25"/>
      <c r="BO939" s="25"/>
      <c r="BP939" s="126"/>
    </row>
    <row r="940" spans="1:68" x14ac:dyDescent="0.2">
      <c r="A940" s="56">
        <v>45571</v>
      </c>
      <c r="B940" s="60" t="s">
        <v>892</v>
      </c>
      <c r="C940" s="24" t="s">
        <v>1745</v>
      </c>
      <c r="D940" s="24" t="s">
        <v>577</v>
      </c>
      <c r="F940" s="24" t="s">
        <v>659</v>
      </c>
      <c r="G940" s="74" t="s">
        <v>103</v>
      </c>
      <c r="H940" s="24" t="s">
        <v>1124</v>
      </c>
      <c r="I940" s="24">
        <v>4</v>
      </c>
      <c r="J940" s="24">
        <v>10</v>
      </c>
      <c r="K940" s="24" t="s">
        <v>1746</v>
      </c>
      <c r="L940" s="25">
        <v>1</v>
      </c>
      <c r="M940" s="74" t="s">
        <v>105</v>
      </c>
      <c r="N940" s="60" t="s">
        <v>6</v>
      </c>
      <c r="R940" s="25">
        <v>12</v>
      </c>
      <c r="S940" s="83" t="s">
        <v>363</v>
      </c>
      <c r="T940" s="66" t="str">
        <f t="shared" si="275"/>
        <v>0.00</v>
      </c>
      <c r="U940" s="66">
        <f t="shared" si="276"/>
        <v>-1</v>
      </c>
      <c r="V940" s="66">
        <f t="shared" si="277"/>
        <v>105.52000000000014</v>
      </c>
      <c r="W940" s="66">
        <f t="shared" si="278"/>
        <v>1892.5</v>
      </c>
      <c r="X940" s="20">
        <f t="shared" si="279"/>
        <v>5.5756935270805885E-2</v>
      </c>
      <c r="Y940" s="67">
        <f t="shared" si="280"/>
        <v>1.0552000000000015</v>
      </c>
      <c r="Z940" s="68">
        <f t="shared" si="281"/>
        <v>10552.000000000015</v>
      </c>
      <c r="AA940" s="65" t="s">
        <v>52</v>
      </c>
      <c r="AU940" s="23">
        <f t="shared" si="283"/>
        <v>-1</v>
      </c>
      <c r="AV940" s="23" t="str">
        <f t="shared" si="283"/>
        <v/>
      </c>
      <c r="AW940" s="23" t="str">
        <f t="shared" si="283"/>
        <v/>
      </c>
      <c r="AX940" s="23" t="str">
        <f t="shared" si="283"/>
        <v/>
      </c>
      <c r="AY940" s="23" t="str">
        <f t="shared" si="283"/>
        <v/>
      </c>
      <c r="AZ940" s="23"/>
      <c r="BA940" s="25">
        <v>0</v>
      </c>
      <c r="BB940" s="25">
        <v>0</v>
      </c>
      <c r="BC940" s="25">
        <f t="shared" si="284"/>
        <v>-1</v>
      </c>
      <c r="BD940" s="25">
        <f>0.94*(BB940-1)+1</f>
        <v>6.0000000000000053E-2</v>
      </c>
      <c r="BE940" t="s">
        <v>970</v>
      </c>
      <c r="BF940" s="55">
        <f t="shared" si="274"/>
        <v>0</v>
      </c>
      <c r="BG940" s="66"/>
      <c r="BH940" s="66"/>
      <c r="BI940" s="25"/>
      <c r="BJ940" s="25"/>
      <c r="BK940" s="20"/>
      <c r="BL940" s="24"/>
      <c r="BM940" s="25"/>
      <c r="BN940" s="25"/>
      <c r="BO940" s="25"/>
      <c r="BP940" s="126"/>
    </row>
    <row r="941" spans="1:68" x14ac:dyDescent="0.2">
      <c r="A941" s="56">
        <v>45571</v>
      </c>
      <c r="B941" s="60" t="s">
        <v>892</v>
      </c>
      <c r="C941" s="24" t="s">
        <v>1745</v>
      </c>
      <c r="D941" s="24" t="s">
        <v>577</v>
      </c>
      <c r="F941" s="24" t="s">
        <v>659</v>
      </c>
      <c r="G941" s="74" t="s">
        <v>103</v>
      </c>
      <c r="H941" s="24" t="s">
        <v>1124</v>
      </c>
      <c r="I941" s="24">
        <v>4</v>
      </c>
      <c r="J941" s="24">
        <v>10</v>
      </c>
      <c r="K941" s="24" t="s">
        <v>1746</v>
      </c>
      <c r="L941" s="25">
        <v>1</v>
      </c>
      <c r="M941" s="74" t="s">
        <v>105</v>
      </c>
      <c r="N941" s="60" t="s">
        <v>7</v>
      </c>
      <c r="R941" s="25">
        <v>3.2</v>
      </c>
      <c r="S941" s="83" t="s">
        <v>363</v>
      </c>
      <c r="T941" s="66" t="str">
        <f t="shared" si="275"/>
        <v>0.00</v>
      </c>
      <c r="U941" s="66">
        <f t="shared" si="276"/>
        <v>-1</v>
      </c>
      <c r="V941" s="66">
        <f t="shared" si="277"/>
        <v>104.52000000000014</v>
      </c>
      <c r="W941" s="66">
        <f t="shared" si="278"/>
        <v>1893.5</v>
      </c>
      <c r="X941" s="20">
        <f t="shared" si="279"/>
        <v>5.5199366252970762E-2</v>
      </c>
      <c r="Y941" s="67">
        <f t="shared" si="280"/>
        <v>1.0452000000000015</v>
      </c>
      <c r="Z941" s="68">
        <f t="shared" si="281"/>
        <v>10452.000000000015</v>
      </c>
      <c r="AA941" s="65" t="s">
        <v>52</v>
      </c>
      <c r="AU941" s="23">
        <f t="shared" si="283"/>
        <v>-1</v>
      </c>
      <c r="AV941" s="23" t="str">
        <f t="shared" si="283"/>
        <v/>
      </c>
      <c r="AW941" s="23" t="str">
        <f t="shared" si="283"/>
        <v/>
      </c>
      <c r="AX941" s="23" t="str">
        <f t="shared" si="283"/>
        <v/>
      </c>
      <c r="AY941" s="23" t="str">
        <f t="shared" si="283"/>
        <v/>
      </c>
      <c r="AZ941" s="23"/>
      <c r="BA941" s="25">
        <v>0</v>
      </c>
      <c r="BB941" s="25">
        <v>0</v>
      </c>
      <c r="BC941" s="25">
        <f t="shared" si="284"/>
        <v>-1</v>
      </c>
      <c r="BD941" s="25">
        <f>0.94*(BB941-1)+1</f>
        <v>6.0000000000000053E-2</v>
      </c>
      <c r="BE941" t="s">
        <v>970</v>
      </c>
      <c r="BF941" s="55">
        <f t="shared" si="274"/>
        <v>0</v>
      </c>
      <c r="BG941" s="66"/>
      <c r="BH941" s="66"/>
      <c r="BI941" s="25"/>
      <c r="BJ941" s="25"/>
      <c r="BK941" s="20"/>
      <c r="BL941" s="24"/>
      <c r="BM941" s="25"/>
      <c r="BN941" s="25"/>
      <c r="BO941" s="25"/>
      <c r="BP941" s="126"/>
    </row>
    <row r="942" spans="1:68" x14ac:dyDescent="0.2">
      <c r="A942" s="56">
        <v>45574</v>
      </c>
      <c r="B942" s="60" t="s">
        <v>892</v>
      </c>
      <c r="C942" s="24" t="s">
        <v>1754</v>
      </c>
      <c r="D942" s="24" t="s">
        <v>397</v>
      </c>
      <c r="F942" s="74" t="s">
        <v>51</v>
      </c>
      <c r="G942" s="74" t="s">
        <v>103</v>
      </c>
      <c r="H942" s="24" t="s">
        <v>360</v>
      </c>
      <c r="I942" s="24">
        <v>6</v>
      </c>
      <c r="J942" s="24">
        <v>6</v>
      </c>
      <c r="K942" s="24" t="s">
        <v>1755</v>
      </c>
      <c r="L942" s="25">
        <v>2</v>
      </c>
      <c r="M942" s="24" t="s">
        <v>357</v>
      </c>
      <c r="N942" s="60" t="s">
        <v>6</v>
      </c>
      <c r="R942" s="25">
        <v>4.8</v>
      </c>
      <c r="S942" s="83" t="s">
        <v>363</v>
      </c>
      <c r="T942" s="66" t="str">
        <f t="shared" si="275"/>
        <v>0.00</v>
      </c>
      <c r="U942" s="66">
        <f t="shared" si="276"/>
        <v>-2</v>
      </c>
      <c r="V942" s="66">
        <f t="shared" si="277"/>
        <v>102.52000000000014</v>
      </c>
      <c r="W942" s="66">
        <f t="shared" si="278"/>
        <v>1895.5</v>
      </c>
      <c r="X942" s="20">
        <f t="shared" si="279"/>
        <v>5.4085993141651349E-2</v>
      </c>
      <c r="Y942" s="67">
        <f t="shared" si="280"/>
        <v>1.0252000000000014</v>
      </c>
      <c r="Z942" s="68">
        <f t="shared" si="281"/>
        <v>10252.000000000015</v>
      </c>
      <c r="AA942" s="65" t="s">
        <v>52</v>
      </c>
      <c r="AU942" s="23">
        <f t="shared" si="283"/>
        <v>-2</v>
      </c>
      <c r="AV942" s="23" t="str">
        <f t="shared" si="283"/>
        <v/>
      </c>
      <c r="AW942" s="23" t="str">
        <f t="shared" si="283"/>
        <v/>
      </c>
      <c r="AX942" s="23" t="str">
        <f t="shared" si="283"/>
        <v/>
      </c>
      <c r="AY942" s="23" t="str">
        <f t="shared" si="283"/>
        <v/>
      </c>
      <c r="AZ942" s="23"/>
      <c r="BA942" s="25">
        <v>4.8</v>
      </c>
      <c r="BB942" s="25">
        <v>5.4</v>
      </c>
      <c r="BC942" s="25">
        <f t="shared" si="284"/>
        <v>8.8000000000000007</v>
      </c>
      <c r="BD942" s="25">
        <f t="shared" ref="BD942:BD951" si="286">0.93*(BB942-1)+1</f>
        <v>5.0920000000000005</v>
      </c>
      <c r="BE942" t="s">
        <v>970</v>
      </c>
      <c r="BF942" s="55">
        <f t="shared" si="274"/>
        <v>0</v>
      </c>
      <c r="BG942" s="66"/>
      <c r="BH942" s="66"/>
      <c r="BI942" s="25"/>
      <c r="BJ942" s="25"/>
      <c r="BK942" s="20"/>
      <c r="BL942" s="24"/>
      <c r="BM942" s="25"/>
      <c r="BN942" s="25"/>
      <c r="BO942" s="25"/>
      <c r="BP942" s="126"/>
    </row>
    <row r="943" spans="1:68" x14ac:dyDescent="0.2">
      <c r="A943" s="56">
        <v>45574</v>
      </c>
      <c r="B943" s="60" t="s">
        <v>892</v>
      </c>
      <c r="C943" s="24" t="s">
        <v>1754</v>
      </c>
      <c r="D943" s="24" t="s">
        <v>397</v>
      </c>
      <c r="F943" s="74" t="s">
        <v>51</v>
      </c>
      <c r="G943" s="74" t="s">
        <v>103</v>
      </c>
      <c r="H943" s="24" t="s">
        <v>124</v>
      </c>
      <c r="I943" s="24">
        <v>3</v>
      </c>
      <c r="J943" s="24">
        <v>5</v>
      </c>
      <c r="K943" s="24" t="s">
        <v>1756</v>
      </c>
      <c r="L943" s="25">
        <v>2</v>
      </c>
      <c r="M943" s="24" t="s">
        <v>357</v>
      </c>
      <c r="N943" s="60" t="s">
        <v>6</v>
      </c>
      <c r="R943" s="25">
        <v>6.7</v>
      </c>
      <c r="S943" s="83" t="s">
        <v>363</v>
      </c>
      <c r="T943" s="66" t="str">
        <f t="shared" si="275"/>
        <v>0.00</v>
      </c>
      <c r="U943" s="66">
        <f t="shared" si="276"/>
        <v>-2</v>
      </c>
      <c r="V943" s="66">
        <f t="shared" si="277"/>
        <v>100.52000000000014</v>
      </c>
      <c r="W943" s="66">
        <f t="shared" si="278"/>
        <v>1897.5</v>
      </c>
      <c r="X943" s="20">
        <f t="shared" si="279"/>
        <v>5.2974967061923658E-2</v>
      </c>
      <c r="Y943" s="67">
        <f t="shared" si="280"/>
        <v>1.0052000000000014</v>
      </c>
      <c r="Z943" s="68">
        <f t="shared" si="281"/>
        <v>10052.000000000015</v>
      </c>
      <c r="AA943" s="65" t="s">
        <v>52</v>
      </c>
      <c r="AU943" s="23">
        <f t="shared" si="283"/>
        <v>-2</v>
      </c>
      <c r="AV943" s="23" t="str">
        <f t="shared" si="283"/>
        <v/>
      </c>
      <c r="AW943" s="23" t="str">
        <f t="shared" si="283"/>
        <v/>
      </c>
      <c r="AX943" s="23" t="str">
        <f t="shared" si="283"/>
        <v/>
      </c>
      <c r="AY943" s="23" t="str">
        <f t="shared" si="283"/>
        <v/>
      </c>
      <c r="AZ943" s="23"/>
      <c r="BA943" s="25">
        <v>6.7</v>
      </c>
      <c r="BB943" s="25">
        <v>6.56</v>
      </c>
      <c r="BC943" s="25">
        <f t="shared" si="284"/>
        <v>11.12</v>
      </c>
      <c r="BD943" s="25">
        <f t="shared" si="286"/>
        <v>6.1707999999999998</v>
      </c>
      <c r="BE943" t="s">
        <v>970</v>
      </c>
      <c r="BF943" s="55">
        <f t="shared" si="274"/>
        <v>0</v>
      </c>
      <c r="BG943" s="66"/>
      <c r="BH943" s="66"/>
      <c r="BI943" s="25"/>
      <c r="BJ943" s="25"/>
      <c r="BK943" s="20"/>
      <c r="BL943" s="24"/>
      <c r="BM943" s="25"/>
      <c r="BN943" s="25"/>
      <c r="BO943" s="25"/>
      <c r="BP943" s="126"/>
    </row>
    <row r="944" spans="1:68" x14ac:dyDescent="0.2">
      <c r="A944" s="56">
        <v>45576</v>
      </c>
      <c r="B944" s="60" t="s">
        <v>892</v>
      </c>
      <c r="C944" s="24" t="s">
        <v>1758</v>
      </c>
      <c r="D944" s="24" t="s">
        <v>562</v>
      </c>
      <c r="F944" s="74" t="s">
        <v>51</v>
      </c>
      <c r="G944" s="74" t="s">
        <v>103</v>
      </c>
      <c r="H944" s="24" t="s">
        <v>681</v>
      </c>
      <c r="I944" s="24">
        <v>4</v>
      </c>
      <c r="J944" s="24">
        <v>8</v>
      </c>
      <c r="K944" s="24" t="s">
        <v>1759</v>
      </c>
      <c r="L944" s="25">
        <v>1</v>
      </c>
      <c r="M944" s="24" t="s">
        <v>357</v>
      </c>
      <c r="N944" s="60" t="s">
        <v>6</v>
      </c>
      <c r="R944" s="25">
        <v>16</v>
      </c>
      <c r="S944" s="83" t="s">
        <v>363</v>
      </c>
      <c r="T944" s="66" t="str">
        <f t="shared" si="275"/>
        <v>0.00</v>
      </c>
      <c r="U944" s="66">
        <f t="shared" si="276"/>
        <v>-1</v>
      </c>
      <c r="V944" s="66">
        <f t="shared" si="277"/>
        <v>99.520000000000138</v>
      </c>
      <c r="W944" s="66">
        <f t="shared" si="278"/>
        <v>1898.5</v>
      </c>
      <c r="X944" s="20">
        <f t="shared" si="279"/>
        <v>5.242033184092712E-2</v>
      </c>
      <c r="Y944" s="67">
        <f t="shared" si="280"/>
        <v>0.99520000000000142</v>
      </c>
      <c r="Z944" s="68">
        <f t="shared" si="281"/>
        <v>9952.0000000000146</v>
      </c>
      <c r="AA944" s="65" t="s">
        <v>52</v>
      </c>
      <c r="AU944" s="23">
        <f t="shared" si="283"/>
        <v>-1</v>
      </c>
      <c r="AV944" s="23" t="str">
        <f t="shared" si="283"/>
        <v/>
      </c>
      <c r="AW944" s="23" t="str">
        <f t="shared" si="283"/>
        <v/>
      </c>
      <c r="AX944" s="23" t="str">
        <f t="shared" si="283"/>
        <v/>
      </c>
      <c r="AY944" s="23" t="str">
        <f t="shared" si="283"/>
        <v/>
      </c>
      <c r="AZ944" s="23"/>
      <c r="BA944" s="25">
        <v>16</v>
      </c>
      <c r="BB944" s="25">
        <v>15.93</v>
      </c>
      <c r="BC944" s="25">
        <f t="shared" si="284"/>
        <v>14.93</v>
      </c>
      <c r="BD944" s="25">
        <f t="shared" si="286"/>
        <v>14.8849</v>
      </c>
      <c r="BE944" t="s">
        <v>970</v>
      </c>
      <c r="BF944" s="55">
        <f t="shared" ref="BF944:BF981" si="287">U944-SUM(AU944:AY944)</f>
        <v>0</v>
      </c>
      <c r="BG944" s="66"/>
      <c r="BH944" s="66"/>
      <c r="BI944" s="25"/>
      <c r="BJ944" s="25"/>
      <c r="BK944" s="20"/>
      <c r="BL944" s="24"/>
      <c r="BM944" s="25"/>
      <c r="BN944" s="25"/>
      <c r="BO944" s="25"/>
      <c r="BP944" s="126"/>
    </row>
    <row r="945" spans="1:68" x14ac:dyDescent="0.2">
      <c r="A945" s="56">
        <v>45576</v>
      </c>
      <c r="B945" s="60" t="s">
        <v>892</v>
      </c>
      <c r="C945" s="24" t="s">
        <v>1758</v>
      </c>
      <c r="D945" s="24" t="s">
        <v>562</v>
      </c>
      <c r="F945" s="74" t="s">
        <v>51</v>
      </c>
      <c r="G945" s="74" t="s">
        <v>103</v>
      </c>
      <c r="H945" s="24" t="s">
        <v>681</v>
      </c>
      <c r="I945" s="24">
        <v>4</v>
      </c>
      <c r="J945" s="24">
        <v>8</v>
      </c>
      <c r="K945" s="24" t="s">
        <v>1759</v>
      </c>
      <c r="L945" s="25">
        <v>1</v>
      </c>
      <c r="M945" s="74" t="s">
        <v>105</v>
      </c>
      <c r="N945" s="60" t="s">
        <v>7</v>
      </c>
      <c r="R945" s="25">
        <v>4</v>
      </c>
      <c r="S945" s="83" t="s">
        <v>363</v>
      </c>
      <c r="T945" s="66" t="str">
        <f t="shared" si="275"/>
        <v>0.00</v>
      </c>
      <c r="U945" s="66">
        <f t="shared" si="276"/>
        <v>-1</v>
      </c>
      <c r="V945" s="66">
        <f t="shared" si="277"/>
        <v>98.520000000000138</v>
      </c>
      <c r="W945" s="66">
        <f t="shared" si="278"/>
        <v>1899.5</v>
      </c>
      <c r="X945" s="20">
        <f t="shared" si="279"/>
        <v>5.1866280600158007E-2</v>
      </c>
      <c r="Y945" s="67">
        <f t="shared" si="280"/>
        <v>0.98520000000000141</v>
      </c>
      <c r="Z945" s="68">
        <f t="shared" si="281"/>
        <v>9852.0000000000146</v>
      </c>
      <c r="AA945" s="65" t="s">
        <v>52</v>
      </c>
      <c r="AU945" s="23">
        <f t="shared" si="283"/>
        <v>-1</v>
      </c>
      <c r="AV945" s="23" t="str">
        <f t="shared" si="283"/>
        <v/>
      </c>
      <c r="AW945" s="23" t="str">
        <f t="shared" si="283"/>
        <v/>
      </c>
      <c r="AX945" s="23" t="str">
        <f t="shared" si="283"/>
        <v/>
      </c>
      <c r="AY945" s="23" t="str">
        <f t="shared" si="283"/>
        <v/>
      </c>
      <c r="AZ945" s="23"/>
      <c r="BA945" s="25">
        <v>4</v>
      </c>
      <c r="BB945" s="25">
        <v>4.5</v>
      </c>
      <c r="BC945" s="25">
        <f t="shared" si="284"/>
        <v>3.5</v>
      </c>
      <c r="BD945" s="25">
        <f t="shared" si="286"/>
        <v>4.2550000000000008</v>
      </c>
      <c r="BE945" t="s">
        <v>970</v>
      </c>
      <c r="BF945" s="55">
        <f t="shared" si="287"/>
        <v>0</v>
      </c>
      <c r="BG945" s="66"/>
      <c r="BH945" s="66"/>
      <c r="BI945" s="25"/>
      <c r="BJ945" s="25"/>
      <c r="BK945" s="20"/>
      <c r="BL945" s="24"/>
      <c r="BM945" s="25"/>
      <c r="BN945" s="25"/>
      <c r="BO945" s="25"/>
      <c r="BP945" s="126"/>
    </row>
    <row r="946" spans="1:68" x14ac:dyDescent="0.2">
      <c r="A946" s="56">
        <v>45577</v>
      </c>
      <c r="B946" s="60" t="s">
        <v>892</v>
      </c>
      <c r="C946" s="24" t="s">
        <v>1760</v>
      </c>
      <c r="D946" s="24" t="s">
        <v>573</v>
      </c>
      <c r="F946" s="74" t="s">
        <v>51</v>
      </c>
      <c r="G946" s="74" t="s">
        <v>103</v>
      </c>
      <c r="H946" s="24" t="s">
        <v>1684</v>
      </c>
      <c r="I946" s="24">
        <v>1</v>
      </c>
      <c r="J946" s="24">
        <v>1</v>
      </c>
      <c r="K946" s="87" t="s">
        <v>1761</v>
      </c>
      <c r="L946" s="25">
        <v>1</v>
      </c>
      <c r="M946" s="74" t="s">
        <v>105</v>
      </c>
      <c r="N946" s="60" t="s">
        <v>6</v>
      </c>
      <c r="R946" s="25">
        <v>9.5</v>
      </c>
      <c r="S946" s="83" t="s">
        <v>373</v>
      </c>
      <c r="T946" s="66" t="str">
        <f t="shared" si="275"/>
        <v>0.00</v>
      </c>
      <c r="U946" s="66">
        <f t="shared" si="276"/>
        <v>-1</v>
      </c>
      <c r="V946" s="66">
        <f t="shared" si="277"/>
        <v>97.520000000000138</v>
      </c>
      <c r="W946" s="66">
        <f t="shared" si="278"/>
        <v>1900.5</v>
      </c>
      <c r="X946" s="20">
        <f t="shared" si="279"/>
        <v>5.1312812417784869E-2</v>
      </c>
      <c r="Y946" s="67">
        <f t="shared" si="280"/>
        <v>0.9752000000000014</v>
      </c>
      <c r="Z946" s="68">
        <f t="shared" si="281"/>
        <v>9752.0000000000146</v>
      </c>
      <c r="AA946" s="65" t="s">
        <v>52</v>
      </c>
      <c r="AU946" s="23">
        <f t="shared" si="283"/>
        <v>-1</v>
      </c>
      <c r="AV946" s="23" t="str">
        <f t="shared" si="283"/>
        <v/>
      </c>
      <c r="AW946" s="23" t="str">
        <f t="shared" si="283"/>
        <v/>
      </c>
      <c r="AX946" s="23" t="str">
        <f t="shared" si="283"/>
        <v/>
      </c>
      <c r="AY946" s="23" t="str">
        <f t="shared" si="283"/>
        <v/>
      </c>
      <c r="AZ946" s="23"/>
      <c r="BA946" s="25">
        <v>20.5</v>
      </c>
      <c r="BB946" s="25">
        <v>23.91</v>
      </c>
      <c r="BC946" s="25">
        <f t="shared" si="284"/>
        <v>22.91</v>
      </c>
      <c r="BD946" s="25">
        <f t="shared" si="286"/>
        <v>22.3063</v>
      </c>
      <c r="BE946" t="s">
        <v>970</v>
      </c>
      <c r="BF946" s="55">
        <f t="shared" si="287"/>
        <v>0</v>
      </c>
      <c r="BG946" s="66"/>
      <c r="BH946" s="66"/>
      <c r="BI946" s="25"/>
      <c r="BJ946" s="25"/>
      <c r="BK946" s="20"/>
      <c r="BL946" s="24"/>
      <c r="BM946" s="25"/>
      <c r="BN946" s="25"/>
      <c r="BO946" s="25"/>
      <c r="BP946" s="126"/>
    </row>
    <row r="947" spans="1:68" x14ac:dyDescent="0.2">
      <c r="A947" s="56">
        <v>45577</v>
      </c>
      <c r="B947" s="60" t="s">
        <v>892</v>
      </c>
      <c r="C947" s="24" t="s">
        <v>1760</v>
      </c>
      <c r="D947" s="24" t="s">
        <v>573</v>
      </c>
      <c r="F947" s="74" t="s">
        <v>51</v>
      </c>
      <c r="G947" s="74" t="s">
        <v>103</v>
      </c>
      <c r="H947" s="24" t="s">
        <v>1684</v>
      </c>
      <c r="I947" s="24">
        <v>1</v>
      </c>
      <c r="J947" s="24">
        <v>1</v>
      </c>
      <c r="K947" s="26" t="s">
        <v>1761</v>
      </c>
      <c r="L947" s="25">
        <v>2</v>
      </c>
      <c r="M947" s="74" t="s">
        <v>105</v>
      </c>
      <c r="N947" s="60" t="s">
        <v>7</v>
      </c>
      <c r="R947" s="25">
        <v>2.5</v>
      </c>
      <c r="S947" s="83" t="s">
        <v>373</v>
      </c>
      <c r="T947" s="66">
        <f t="shared" si="275"/>
        <v>5</v>
      </c>
      <c r="U947" s="66">
        <f t="shared" si="276"/>
        <v>3</v>
      </c>
      <c r="V947" s="66">
        <f t="shared" si="277"/>
        <v>100.52000000000014</v>
      </c>
      <c r="W947" s="66">
        <f t="shared" si="278"/>
        <v>1902.5</v>
      </c>
      <c r="X947" s="20">
        <f t="shared" si="279"/>
        <v>5.2835742444152504E-2</v>
      </c>
      <c r="Y947" s="67">
        <f t="shared" si="280"/>
        <v>1.0052000000000014</v>
      </c>
      <c r="Z947" s="68">
        <f t="shared" si="281"/>
        <v>10052.000000000015</v>
      </c>
      <c r="AA947" s="65" t="s">
        <v>53</v>
      </c>
      <c r="AU947" s="23">
        <f t="shared" si="283"/>
        <v>3</v>
      </c>
      <c r="AV947" s="23" t="str">
        <f t="shared" si="283"/>
        <v/>
      </c>
      <c r="AW947" s="23" t="str">
        <f t="shared" si="283"/>
        <v/>
      </c>
      <c r="AX947" s="23" t="str">
        <f t="shared" si="283"/>
        <v/>
      </c>
      <c r="AY947" s="23" t="str">
        <f t="shared" si="283"/>
        <v/>
      </c>
      <c r="AZ947" s="23"/>
      <c r="BA947" s="25">
        <v>3.6</v>
      </c>
      <c r="BB947" s="25">
        <v>4.0999999999999996</v>
      </c>
      <c r="BC947" s="25">
        <f t="shared" si="284"/>
        <v>6.1999999999999993</v>
      </c>
      <c r="BD947" s="25">
        <f t="shared" si="286"/>
        <v>3.883</v>
      </c>
      <c r="BE947" t="s">
        <v>970</v>
      </c>
      <c r="BF947" s="55">
        <f t="shared" si="287"/>
        <v>0</v>
      </c>
      <c r="BG947" s="66"/>
      <c r="BH947" s="66"/>
      <c r="BI947" s="25"/>
      <c r="BJ947" s="25"/>
      <c r="BK947" s="20"/>
      <c r="BL947" s="24"/>
      <c r="BM947" s="25"/>
      <c r="BN947" s="25"/>
      <c r="BO947" s="25"/>
      <c r="BP947" s="126"/>
    </row>
    <row r="948" spans="1:68" x14ac:dyDescent="0.2">
      <c r="A948" s="56">
        <v>45577</v>
      </c>
      <c r="B948" s="60" t="s">
        <v>892</v>
      </c>
      <c r="C948" s="24" t="s">
        <v>1760</v>
      </c>
      <c r="D948" s="24" t="s">
        <v>573</v>
      </c>
      <c r="F948" s="74" t="s">
        <v>51</v>
      </c>
      <c r="G948" s="74" t="s">
        <v>103</v>
      </c>
      <c r="H948" s="24" t="s">
        <v>1684</v>
      </c>
      <c r="I948" s="24">
        <v>2</v>
      </c>
      <c r="J948" s="24">
        <v>12</v>
      </c>
      <c r="K948" s="27" t="s">
        <v>1762</v>
      </c>
      <c r="L948" s="25">
        <v>1</v>
      </c>
      <c r="M948" s="74" t="s">
        <v>105</v>
      </c>
      <c r="N948" s="60" t="s">
        <v>6</v>
      </c>
      <c r="R948" s="25">
        <v>7.48</v>
      </c>
      <c r="S948" s="83" t="s">
        <v>371</v>
      </c>
      <c r="T948" s="66" t="str">
        <f t="shared" si="275"/>
        <v>0.00</v>
      </c>
      <c r="U948" s="66">
        <f t="shared" si="276"/>
        <v>-1</v>
      </c>
      <c r="V948" s="66">
        <f t="shared" si="277"/>
        <v>99.520000000000138</v>
      </c>
      <c r="W948" s="66">
        <f t="shared" si="278"/>
        <v>1903.5</v>
      </c>
      <c r="X948" s="20">
        <f t="shared" si="279"/>
        <v>5.2282637247176328E-2</v>
      </c>
      <c r="Y948" s="67">
        <f t="shared" si="280"/>
        <v>0.99520000000000142</v>
      </c>
      <c r="Z948" s="68">
        <f t="shared" si="281"/>
        <v>9952.0000000000146</v>
      </c>
      <c r="AA948" s="65" t="s">
        <v>52</v>
      </c>
      <c r="AU948" s="23">
        <f t="shared" si="283"/>
        <v>-1</v>
      </c>
      <c r="AV948" s="23" t="str">
        <f t="shared" si="283"/>
        <v/>
      </c>
      <c r="AW948" s="23" t="str">
        <f t="shared" si="283"/>
        <v/>
      </c>
      <c r="AX948" s="23" t="str">
        <f t="shared" si="283"/>
        <v/>
      </c>
      <c r="AY948" s="23" t="str">
        <f t="shared" si="283"/>
        <v/>
      </c>
      <c r="AZ948" s="23"/>
      <c r="BA948" s="25">
        <v>6.7</v>
      </c>
      <c r="BB948" s="25">
        <v>6.9</v>
      </c>
      <c r="BC948" s="25">
        <f t="shared" si="284"/>
        <v>5.9</v>
      </c>
      <c r="BD948" s="25">
        <f t="shared" si="286"/>
        <v>6.487000000000001</v>
      </c>
      <c r="BE948" t="s">
        <v>970</v>
      </c>
      <c r="BF948" s="55">
        <f t="shared" si="287"/>
        <v>0</v>
      </c>
      <c r="BG948" s="66"/>
      <c r="BH948" s="66"/>
      <c r="BI948" s="25"/>
      <c r="BJ948" s="25"/>
      <c r="BK948" s="20"/>
      <c r="BL948" s="24"/>
      <c r="BM948" s="25"/>
      <c r="BN948" s="25"/>
      <c r="BO948" s="25"/>
      <c r="BP948" s="126"/>
    </row>
    <row r="949" spans="1:68" x14ac:dyDescent="0.2">
      <c r="A949" s="56">
        <v>45577</v>
      </c>
      <c r="B949" s="60" t="s">
        <v>892</v>
      </c>
      <c r="C949" s="24" t="s">
        <v>1760</v>
      </c>
      <c r="D949" s="24" t="s">
        <v>573</v>
      </c>
      <c r="F949" s="74" t="s">
        <v>51</v>
      </c>
      <c r="G949" s="74" t="s">
        <v>103</v>
      </c>
      <c r="H949" s="24" t="s">
        <v>1684</v>
      </c>
      <c r="I949" s="24">
        <v>2</v>
      </c>
      <c r="J949" s="24">
        <v>12</v>
      </c>
      <c r="K949" s="26" t="s">
        <v>1762</v>
      </c>
      <c r="L949" s="25">
        <v>2</v>
      </c>
      <c r="M949" s="74" t="s">
        <v>105</v>
      </c>
      <c r="N949" s="60" t="s">
        <v>7</v>
      </c>
      <c r="R949" s="25">
        <v>2.4359999999999999</v>
      </c>
      <c r="S949" s="83" t="s">
        <v>371</v>
      </c>
      <c r="T949" s="66">
        <f t="shared" si="275"/>
        <v>4.87</v>
      </c>
      <c r="U949" s="66">
        <f t="shared" si="276"/>
        <v>2.87</v>
      </c>
      <c r="V949" s="66">
        <f t="shared" si="277"/>
        <v>102.39000000000014</v>
      </c>
      <c r="W949" s="66">
        <f t="shared" si="278"/>
        <v>1905.5</v>
      </c>
      <c r="X949" s="20">
        <f t="shared" si="279"/>
        <v>5.3733928102860214E-2</v>
      </c>
      <c r="Y949" s="67">
        <f t="shared" si="280"/>
        <v>1.0239000000000014</v>
      </c>
      <c r="Z949" s="68">
        <f t="shared" si="281"/>
        <v>10239.000000000015</v>
      </c>
      <c r="AA949" s="65" t="s">
        <v>53</v>
      </c>
      <c r="AU949" s="23">
        <f t="shared" si="283"/>
        <v>2.87</v>
      </c>
      <c r="AV949" s="23" t="str">
        <f t="shared" si="283"/>
        <v/>
      </c>
      <c r="AW949" s="23" t="str">
        <f t="shared" si="283"/>
        <v/>
      </c>
      <c r="AX949" s="23" t="str">
        <f t="shared" si="283"/>
        <v/>
      </c>
      <c r="AY949" s="23" t="str">
        <f t="shared" si="283"/>
        <v/>
      </c>
      <c r="AZ949" s="23"/>
      <c r="BA949" s="25">
        <v>2.1</v>
      </c>
      <c r="BB949" s="25">
        <v>2</v>
      </c>
      <c r="BC949" s="25">
        <f t="shared" si="284"/>
        <v>2</v>
      </c>
      <c r="BD949" s="25">
        <f t="shared" si="286"/>
        <v>1.9300000000000002</v>
      </c>
      <c r="BE949" t="s">
        <v>970</v>
      </c>
      <c r="BF949" s="55">
        <f t="shared" si="287"/>
        <v>0</v>
      </c>
      <c r="BG949" s="66"/>
      <c r="BH949" s="66"/>
      <c r="BI949" s="25"/>
      <c r="BJ949" s="25"/>
      <c r="BK949" s="20"/>
      <c r="BL949" s="24"/>
      <c r="BM949" s="25"/>
      <c r="BN949" s="25"/>
      <c r="BO949" s="25"/>
      <c r="BP949" s="126"/>
    </row>
    <row r="950" spans="1:68" x14ac:dyDescent="0.2">
      <c r="A950" s="56">
        <v>45577</v>
      </c>
      <c r="B950" s="60" t="s">
        <v>892</v>
      </c>
      <c r="C950" s="24" t="s">
        <v>1139</v>
      </c>
      <c r="D950" s="24" t="s">
        <v>573</v>
      </c>
      <c r="F950" s="74" t="s">
        <v>51</v>
      </c>
      <c r="G950" s="74" t="s">
        <v>103</v>
      </c>
      <c r="H950" s="24" t="s">
        <v>746</v>
      </c>
      <c r="I950" s="24">
        <v>9</v>
      </c>
      <c r="J950" s="24">
        <v>8</v>
      </c>
      <c r="K950" s="24" t="s">
        <v>1763</v>
      </c>
      <c r="L950" s="25">
        <v>1</v>
      </c>
      <c r="M950" s="24" t="s">
        <v>357</v>
      </c>
      <c r="N950" s="60" t="s">
        <v>6</v>
      </c>
      <c r="R950" s="25">
        <v>20.7</v>
      </c>
      <c r="S950" s="83" t="s">
        <v>363</v>
      </c>
      <c r="T950" s="66" t="str">
        <f t="shared" si="275"/>
        <v>0.00</v>
      </c>
      <c r="U950" s="66">
        <f t="shared" si="276"/>
        <v>-1</v>
      </c>
      <c r="V950" s="66">
        <f t="shared" si="277"/>
        <v>101.39000000000014</v>
      </c>
      <c r="W950" s="66">
        <f t="shared" si="278"/>
        <v>1906.5</v>
      </c>
      <c r="X950" s="20">
        <f t="shared" si="279"/>
        <v>5.3181222134802066E-2</v>
      </c>
      <c r="Y950" s="67">
        <f t="shared" si="280"/>
        <v>1.0139000000000014</v>
      </c>
      <c r="Z950" s="68">
        <f t="shared" si="281"/>
        <v>10139.000000000015</v>
      </c>
      <c r="AA950" s="65" t="s">
        <v>52</v>
      </c>
      <c r="AU950" s="23">
        <f t="shared" si="283"/>
        <v>-1</v>
      </c>
      <c r="AV950" s="23" t="str">
        <f t="shared" si="283"/>
        <v/>
      </c>
      <c r="AW950" s="23" t="str">
        <f t="shared" si="283"/>
        <v/>
      </c>
      <c r="AX950" s="23" t="str">
        <f t="shared" si="283"/>
        <v/>
      </c>
      <c r="AY950" s="23" t="str">
        <f t="shared" si="283"/>
        <v/>
      </c>
      <c r="AZ950" s="23"/>
      <c r="BA950" s="25">
        <v>20.7</v>
      </c>
      <c r="BB950" s="25">
        <v>19.68</v>
      </c>
      <c r="BC950" s="25">
        <f t="shared" si="284"/>
        <v>18.68</v>
      </c>
      <c r="BD950" s="25">
        <f t="shared" si="286"/>
        <v>18.372399999999999</v>
      </c>
      <c r="BE950" t="s">
        <v>970</v>
      </c>
      <c r="BF950" s="55">
        <f t="shared" si="287"/>
        <v>0</v>
      </c>
      <c r="BG950" s="66"/>
      <c r="BH950" s="66"/>
      <c r="BI950" s="25"/>
      <c r="BJ950" s="25"/>
      <c r="BK950" s="20"/>
      <c r="BL950" s="24"/>
      <c r="BM950" s="25"/>
      <c r="BN950" s="25"/>
      <c r="BO950" s="25"/>
      <c r="BP950" s="126"/>
    </row>
    <row r="951" spans="1:68" x14ac:dyDescent="0.2">
      <c r="A951" s="56">
        <v>45577</v>
      </c>
      <c r="B951" s="60" t="s">
        <v>892</v>
      </c>
      <c r="C951" s="24" t="s">
        <v>1139</v>
      </c>
      <c r="D951" s="24" t="s">
        <v>573</v>
      </c>
      <c r="F951" s="74" t="s">
        <v>51</v>
      </c>
      <c r="G951" s="74" t="s">
        <v>103</v>
      </c>
      <c r="H951" s="24" t="s">
        <v>746</v>
      </c>
      <c r="I951" s="24">
        <v>9</v>
      </c>
      <c r="J951" s="24">
        <v>8</v>
      </c>
      <c r="K951" s="24" t="s">
        <v>1763</v>
      </c>
      <c r="L951" s="25">
        <v>1</v>
      </c>
      <c r="M951" s="74" t="s">
        <v>105</v>
      </c>
      <c r="N951" s="60" t="s">
        <v>7</v>
      </c>
      <c r="R951" s="25">
        <v>4.5</v>
      </c>
      <c r="S951" s="83" t="s">
        <v>363</v>
      </c>
      <c r="T951" s="66" t="str">
        <f t="shared" si="275"/>
        <v>0.00</v>
      </c>
      <c r="U951" s="66">
        <f t="shared" si="276"/>
        <v>-1</v>
      </c>
      <c r="V951" s="66">
        <f t="shared" si="277"/>
        <v>100.39000000000014</v>
      </c>
      <c r="W951" s="66">
        <f t="shared" si="278"/>
        <v>1907.5</v>
      </c>
      <c r="X951" s="20">
        <f t="shared" si="279"/>
        <v>5.2629095674967312E-2</v>
      </c>
      <c r="Y951" s="67">
        <f t="shared" si="280"/>
        <v>1.0039000000000013</v>
      </c>
      <c r="Z951" s="68">
        <f t="shared" si="281"/>
        <v>10039.000000000015</v>
      </c>
      <c r="AA951" s="65" t="s">
        <v>52</v>
      </c>
      <c r="AU951" s="23">
        <f t="shared" si="283"/>
        <v>-1</v>
      </c>
      <c r="AV951" s="23" t="str">
        <f t="shared" si="283"/>
        <v/>
      </c>
      <c r="AW951" s="23" t="str">
        <f t="shared" si="283"/>
        <v/>
      </c>
      <c r="AX951" s="23" t="str">
        <f t="shared" si="283"/>
        <v/>
      </c>
      <c r="AY951" s="23" t="str">
        <f t="shared" si="283"/>
        <v/>
      </c>
      <c r="AZ951" s="23"/>
      <c r="BA951" s="25">
        <v>4.3</v>
      </c>
      <c r="BB951" s="25">
        <v>5.4</v>
      </c>
      <c r="BC951" s="25">
        <f t="shared" si="284"/>
        <v>4.4000000000000004</v>
      </c>
      <c r="BD951" s="25">
        <f t="shared" si="286"/>
        <v>5.0920000000000005</v>
      </c>
      <c r="BE951" t="s">
        <v>970</v>
      </c>
      <c r="BF951" s="55">
        <f t="shared" si="287"/>
        <v>0</v>
      </c>
      <c r="BG951" s="66"/>
      <c r="BH951" s="66"/>
      <c r="BI951" s="25"/>
      <c r="BJ951" s="25"/>
      <c r="BK951" s="20"/>
      <c r="BL951" s="24"/>
      <c r="BM951" s="25"/>
      <c r="BN951" s="25"/>
      <c r="BO951" s="25"/>
      <c r="BP951" s="126"/>
    </row>
    <row r="952" spans="1:68" x14ac:dyDescent="0.2">
      <c r="A952" s="56">
        <v>45578</v>
      </c>
      <c r="B952" s="60" t="s">
        <v>892</v>
      </c>
      <c r="C952" s="24" t="s">
        <v>1166</v>
      </c>
      <c r="D952" s="24" t="s">
        <v>577</v>
      </c>
      <c r="F952" s="74" t="s">
        <v>51</v>
      </c>
      <c r="G952" s="74" t="s">
        <v>103</v>
      </c>
      <c r="H952" s="24" t="s">
        <v>1124</v>
      </c>
      <c r="I952" s="24">
        <v>1</v>
      </c>
      <c r="J952" s="24">
        <v>5</v>
      </c>
      <c r="K952" s="27" t="s">
        <v>1765</v>
      </c>
      <c r="L952" s="25">
        <v>1</v>
      </c>
      <c r="M952" s="74" t="s">
        <v>358</v>
      </c>
      <c r="N952" s="60" t="s">
        <v>6</v>
      </c>
      <c r="R952" s="25">
        <v>8.75</v>
      </c>
      <c r="S952" s="83" t="s">
        <v>371</v>
      </c>
      <c r="T952" s="66" t="str">
        <f t="shared" si="275"/>
        <v>0.00</v>
      </c>
      <c r="U952" s="66">
        <f t="shared" si="276"/>
        <v>-1</v>
      </c>
      <c r="V952" s="66">
        <f t="shared" si="277"/>
        <v>99.390000000000143</v>
      </c>
      <c r="W952" s="66">
        <f t="shared" si="278"/>
        <v>1908.5</v>
      </c>
      <c r="X952" s="20">
        <f t="shared" si="279"/>
        <v>5.2077547812418204E-2</v>
      </c>
      <c r="Y952" s="67">
        <f t="shared" si="280"/>
        <v>0.99390000000000145</v>
      </c>
      <c r="Z952" s="68">
        <f t="shared" si="281"/>
        <v>9939.0000000000146</v>
      </c>
      <c r="AA952" s="65" t="s">
        <v>52</v>
      </c>
      <c r="AU952" s="23">
        <f t="shared" si="283"/>
        <v>-1</v>
      </c>
      <c r="AV952" s="23" t="str">
        <f t="shared" si="283"/>
        <v/>
      </c>
      <c r="AW952" s="23" t="str">
        <f t="shared" si="283"/>
        <v/>
      </c>
      <c r="AX952" s="23" t="str">
        <f t="shared" si="283"/>
        <v/>
      </c>
      <c r="AY952" s="23" t="str">
        <f t="shared" si="283"/>
        <v/>
      </c>
      <c r="AZ952" s="23"/>
      <c r="BA952" s="25">
        <v>0</v>
      </c>
      <c r="BB952" s="25">
        <v>0</v>
      </c>
      <c r="BC952" s="25">
        <f t="shared" si="284"/>
        <v>-1</v>
      </c>
      <c r="BD952" s="25">
        <f t="shared" ref="BD952:BD956" si="288">0.94*(BB952-1)+1</f>
        <v>6.0000000000000053E-2</v>
      </c>
      <c r="BE952" t="s">
        <v>970</v>
      </c>
      <c r="BF952" s="55">
        <f t="shared" si="287"/>
        <v>0</v>
      </c>
      <c r="BG952" s="66"/>
      <c r="BH952" s="66"/>
      <c r="BI952" s="25"/>
      <c r="BJ952" s="25"/>
      <c r="BK952" s="20"/>
      <c r="BL952" s="24"/>
      <c r="BM952" s="25"/>
      <c r="BN952" s="25"/>
      <c r="BO952" s="25"/>
      <c r="BP952" s="126"/>
    </row>
    <row r="953" spans="1:68" x14ac:dyDescent="0.2">
      <c r="A953" s="56">
        <v>45578</v>
      </c>
      <c r="B953" s="60" t="s">
        <v>892</v>
      </c>
      <c r="C953" s="24" t="s">
        <v>1166</v>
      </c>
      <c r="D953" s="24" t="s">
        <v>577</v>
      </c>
      <c r="F953" s="74" t="s">
        <v>51</v>
      </c>
      <c r="G953" s="74" t="s">
        <v>103</v>
      </c>
      <c r="H953" s="24" t="s">
        <v>1124</v>
      </c>
      <c r="I953" s="24">
        <v>5</v>
      </c>
      <c r="J953" s="24">
        <v>7</v>
      </c>
      <c r="K953" s="24" t="s">
        <v>1766</v>
      </c>
      <c r="L953" s="25">
        <v>1</v>
      </c>
      <c r="M953" s="74" t="s">
        <v>358</v>
      </c>
      <c r="N953" s="60" t="s">
        <v>6</v>
      </c>
      <c r="R953" s="25">
        <v>9.9</v>
      </c>
      <c r="S953" s="83" t="s">
        <v>363</v>
      </c>
      <c r="T953" s="66" t="str">
        <f t="shared" si="275"/>
        <v>0.00</v>
      </c>
      <c r="U953" s="66">
        <f t="shared" si="276"/>
        <v>-1</v>
      </c>
      <c r="V953" s="66">
        <f t="shared" si="277"/>
        <v>98.390000000000143</v>
      </c>
      <c r="W953" s="66">
        <f t="shared" si="278"/>
        <v>1909.5</v>
      </c>
      <c r="X953" s="20">
        <f t="shared" si="279"/>
        <v>5.1526577638125237E-2</v>
      </c>
      <c r="Y953" s="67">
        <f t="shared" si="280"/>
        <v>0.98390000000000144</v>
      </c>
      <c r="Z953" s="68">
        <f t="shared" si="281"/>
        <v>9839.0000000000146</v>
      </c>
      <c r="AA953" s="65" t="s">
        <v>52</v>
      </c>
      <c r="AU953" s="23">
        <f t="shared" si="283"/>
        <v>-1</v>
      </c>
      <c r="AV953" s="23" t="str">
        <f t="shared" si="283"/>
        <v/>
      </c>
      <c r="AW953" s="23" t="str">
        <f t="shared" si="283"/>
        <v/>
      </c>
      <c r="AX953" s="23" t="str">
        <f t="shared" si="283"/>
        <v/>
      </c>
      <c r="AY953" s="23" t="str">
        <f t="shared" si="283"/>
        <v/>
      </c>
      <c r="AZ953" s="23"/>
      <c r="BA953" s="25">
        <v>0</v>
      </c>
      <c r="BB953" s="25">
        <v>0</v>
      </c>
      <c r="BC953" s="25">
        <f t="shared" si="284"/>
        <v>-1</v>
      </c>
      <c r="BD953" s="25">
        <f t="shared" si="288"/>
        <v>6.0000000000000053E-2</v>
      </c>
      <c r="BE953" t="s">
        <v>970</v>
      </c>
      <c r="BF953" s="55">
        <f t="shared" si="287"/>
        <v>0</v>
      </c>
      <c r="BG953" s="66"/>
      <c r="BH953" s="66"/>
      <c r="BI953" s="25"/>
      <c r="BJ953" s="25"/>
      <c r="BK953" s="20"/>
      <c r="BL953" s="24"/>
      <c r="BM953" s="25"/>
      <c r="BN953" s="25"/>
      <c r="BO953" s="25"/>
      <c r="BP953" s="126"/>
    </row>
    <row r="954" spans="1:68" x14ac:dyDescent="0.2">
      <c r="A954" s="56">
        <v>45578</v>
      </c>
      <c r="B954" s="60" t="s">
        <v>892</v>
      </c>
      <c r="C954" s="24" t="s">
        <v>1166</v>
      </c>
      <c r="D954" s="24" t="s">
        <v>577</v>
      </c>
      <c r="F954" s="74" t="s">
        <v>51</v>
      </c>
      <c r="G954" s="74" t="s">
        <v>103</v>
      </c>
      <c r="H954" s="24" t="s">
        <v>1124</v>
      </c>
      <c r="I954" s="24">
        <v>5</v>
      </c>
      <c r="J954" s="24">
        <v>7</v>
      </c>
      <c r="K954" s="24" t="s">
        <v>1766</v>
      </c>
      <c r="L954" s="25">
        <v>2</v>
      </c>
      <c r="M954" s="74" t="s">
        <v>358</v>
      </c>
      <c r="N954" s="60" t="s">
        <v>7</v>
      </c>
      <c r="R954" s="25">
        <v>3.25</v>
      </c>
      <c r="S954" s="83" t="s">
        <v>363</v>
      </c>
      <c r="T954" s="66" t="str">
        <f t="shared" si="275"/>
        <v>0.00</v>
      </c>
      <c r="U954" s="66">
        <f t="shared" si="276"/>
        <v>-2</v>
      </c>
      <c r="V954" s="66">
        <f t="shared" si="277"/>
        <v>96.390000000000143</v>
      </c>
      <c r="W954" s="66">
        <f t="shared" si="278"/>
        <v>1911.5</v>
      </c>
      <c r="X954" s="20">
        <f t="shared" si="279"/>
        <v>5.042636672770083E-2</v>
      </c>
      <c r="Y954" s="67">
        <f t="shared" si="280"/>
        <v>0.96390000000000142</v>
      </c>
      <c r="Z954" s="68">
        <f t="shared" si="281"/>
        <v>9639.0000000000146</v>
      </c>
      <c r="AA954" s="65" t="s">
        <v>52</v>
      </c>
      <c r="AU954" s="23">
        <f t="shared" si="283"/>
        <v>-2</v>
      </c>
      <c r="AV954" s="23" t="str">
        <f t="shared" si="283"/>
        <v/>
      </c>
      <c r="AW954" s="23" t="str">
        <f t="shared" si="283"/>
        <v/>
      </c>
      <c r="AX954" s="23" t="str">
        <f t="shared" si="283"/>
        <v/>
      </c>
      <c r="AY954" s="23" t="str">
        <f t="shared" si="283"/>
        <v/>
      </c>
      <c r="AZ954" s="23"/>
      <c r="BA954" s="25">
        <v>0</v>
      </c>
      <c r="BB954" s="25">
        <v>0</v>
      </c>
      <c r="BC954" s="25">
        <f t="shared" si="284"/>
        <v>-2</v>
      </c>
      <c r="BD954" s="25">
        <f t="shared" si="288"/>
        <v>6.0000000000000053E-2</v>
      </c>
      <c r="BE954" t="s">
        <v>970</v>
      </c>
      <c r="BF954" s="55">
        <f t="shared" si="287"/>
        <v>0</v>
      </c>
      <c r="BG954" s="66"/>
      <c r="BH954" s="66"/>
      <c r="BI954" s="25"/>
      <c r="BJ954" s="25"/>
      <c r="BK954" s="20"/>
      <c r="BL954" s="24"/>
      <c r="BM954" s="25"/>
      <c r="BN954" s="25"/>
      <c r="BO954" s="25"/>
      <c r="BP954" s="126"/>
    </row>
    <row r="955" spans="1:68" x14ac:dyDescent="0.2">
      <c r="A955" s="56">
        <v>45578</v>
      </c>
      <c r="B955" s="60" t="s">
        <v>892</v>
      </c>
      <c r="C955" s="24" t="s">
        <v>1764</v>
      </c>
      <c r="D955" s="24" t="s">
        <v>577</v>
      </c>
      <c r="F955" s="74" t="s">
        <v>51</v>
      </c>
      <c r="G955" s="74" t="s">
        <v>103</v>
      </c>
      <c r="H955" s="24" t="s">
        <v>1124</v>
      </c>
      <c r="I955" s="24">
        <v>4</v>
      </c>
      <c r="J955" s="24">
        <v>13</v>
      </c>
      <c r="K955" s="24" t="s">
        <v>1767</v>
      </c>
      <c r="L955" s="25">
        <v>1</v>
      </c>
      <c r="M955" s="74" t="s">
        <v>105</v>
      </c>
      <c r="N955" s="60" t="s">
        <v>6</v>
      </c>
      <c r="R955" s="25">
        <v>23</v>
      </c>
      <c r="S955" s="83" t="s">
        <v>363</v>
      </c>
      <c r="T955" s="66" t="str">
        <f t="shared" si="275"/>
        <v>0.00</v>
      </c>
      <c r="U955" s="66">
        <f t="shared" si="276"/>
        <v>-1</v>
      </c>
      <c r="V955" s="66">
        <f t="shared" si="277"/>
        <v>95.390000000000143</v>
      </c>
      <c r="W955" s="66">
        <f t="shared" si="278"/>
        <v>1912.5</v>
      </c>
      <c r="X955" s="20">
        <f t="shared" si="279"/>
        <v>4.9877124183006612E-2</v>
      </c>
      <c r="Y955" s="67">
        <f t="shared" si="280"/>
        <v>0.95390000000000141</v>
      </c>
      <c r="Z955" s="68">
        <f t="shared" si="281"/>
        <v>9539.0000000000146</v>
      </c>
      <c r="AA955" s="65" t="s">
        <v>52</v>
      </c>
      <c r="AU955" s="23">
        <f t="shared" si="283"/>
        <v>-1</v>
      </c>
      <c r="AV955" s="23" t="str">
        <f t="shared" si="283"/>
        <v/>
      </c>
      <c r="AW955" s="23" t="str">
        <f t="shared" si="283"/>
        <v/>
      </c>
      <c r="AX955" s="23" t="str">
        <f t="shared" si="283"/>
        <v/>
      </c>
      <c r="AY955" s="23" t="str">
        <f t="shared" si="283"/>
        <v/>
      </c>
      <c r="AZ955" s="23"/>
      <c r="BA955" s="25">
        <v>0</v>
      </c>
      <c r="BB955" s="25">
        <v>0</v>
      </c>
      <c r="BC955" s="25">
        <f t="shared" si="284"/>
        <v>-1</v>
      </c>
      <c r="BD955" s="25">
        <f t="shared" si="288"/>
        <v>6.0000000000000053E-2</v>
      </c>
      <c r="BE955" t="s">
        <v>970</v>
      </c>
      <c r="BF955" s="55">
        <f t="shared" si="287"/>
        <v>0</v>
      </c>
      <c r="BG955" s="66"/>
      <c r="BH955" s="66"/>
      <c r="BI955" s="25"/>
      <c r="BJ955" s="25"/>
      <c r="BK955" s="20"/>
      <c r="BL955" s="24"/>
      <c r="BM955" s="25"/>
      <c r="BN955" s="25"/>
      <c r="BO955" s="25"/>
      <c r="BP955" s="126"/>
    </row>
    <row r="956" spans="1:68" x14ac:dyDescent="0.2">
      <c r="A956" s="56">
        <v>45578</v>
      </c>
      <c r="B956" s="60" t="s">
        <v>892</v>
      </c>
      <c r="C956" s="24" t="s">
        <v>1764</v>
      </c>
      <c r="D956" s="24" t="s">
        <v>577</v>
      </c>
      <c r="F956" s="74" t="s">
        <v>51</v>
      </c>
      <c r="G956" s="74" t="s">
        <v>103</v>
      </c>
      <c r="H956" s="24" t="s">
        <v>1124</v>
      </c>
      <c r="I956" s="24">
        <v>4</v>
      </c>
      <c r="J956" s="24">
        <v>13</v>
      </c>
      <c r="K956" s="24" t="s">
        <v>1767</v>
      </c>
      <c r="L956" s="25">
        <v>2</v>
      </c>
      <c r="M956" s="74" t="s">
        <v>105</v>
      </c>
      <c r="N956" s="60" t="s">
        <v>7</v>
      </c>
      <c r="R956" s="25">
        <v>5.5</v>
      </c>
      <c r="S956" s="83" t="s">
        <v>363</v>
      </c>
      <c r="T956" s="66" t="str">
        <f t="shared" si="275"/>
        <v>0.00</v>
      </c>
      <c r="U956" s="66">
        <f t="shared" si="276"/>
        <v>-2</v>
      </c>
      <c r="V956" s="66">
        <f t="shared" si="277"/>
        <v>93.390000000000143</v>
      </c>
      <c r="W956" s="66">
        <f t="shared" si="278"/>
        <v>1914.5</v>
      </c>
      <c r="X956" s="20">
        <f t="shared" si="279"/>
        <v>4.8780360407417157E-2</v>
      </c>
      <c r="Y956" s="67">
        <f t="shared" si="280"/>
        <v>0.9339000000000014</v>
      </c>
      <c r="Z956" s="68">
        <f t="shared" si="281"/>
        <v>9339.0000000000146</v>
      </c>
      <c r="AA956" s="65" t="s">
        <v>52</v>
      </c>
      <c r="AU956" s="23">
        <f t="shared" si="283"/>
        <v>-2</v>
      </c>
      <c r="AV956" s="23" t="str">
        <f t="shared" si="283"/>
        <v/>
      </c>
      <c r="AW956" s="23" t="str">
        <f t="shared" si="283"/>
        <v/>
      </c>
      <c r="AX956" s="23" t="str">
        <f t="shared" si="283"/>
        <v/>
      </c>
      <c r="AY956" s="23" t="str">
        <f t="shared" si="283"/>
        <v/>
      </c>
      <c r="AZ956" s="23"/>
      <c r="BA956" s="25">
        <v>0</v>
      </c>
      <c r="BB956" s="25">
        <v>0</v>
      </c>
      <c r="BC956" s="25">
        <f t="shared" si="284"/>
        <v>-2</v>
      </c>
      <c r="BD956" s="25">
        <f t="shared" si="288"/>
        <v>6.0000000000000053E-2</v>
      </c>
      <c r="BE956" t="s">
        <v>970</v>
      </c>
      <c r="BF956" s="55">
        <f t="shared" si="287"/>
        <v>0</v>
      </c>
      <c r="BG956" s="66"/>
      <c r="BH956" s="66"/>
      <c r="BI956" s="25"/>
      <c r="BJ956" s="25"/>
      <c r="BK956" s="20"/>
      <c r="BL956" s="24"/>
      <c r="BM956" s="25"/>
      <c r="BN956" s="25"/>
      <c r="BO956" s="25"/>
      <c r="BP956" s="126"/>
    </row>
    <row r="957" spans="1:68" x14ac:dyDescent="0.2">
      <c r="A957" s="56">
        <v>45579</v>
      </c>
      <c r="B957" s="60" t="s">
        <v>892</v>
      </c>
      <c r="C957" s="24" t="s">
        <v>987</v>
      </c>
      <c r="D957" s="24" t="s">
        <v>621</v>
      </c>
      <c r="F957" s="74" t="s">
        <v>51</v>
      </c>
      <c r="G957" s="74" t="s">
        <v>103</v>
      </c>
      <c r="H957" s="24" t="s">
        <v>1771</v>
      </c>
      <c r="I957" s="24">
        <v>2</v>
      </c>
      <c r="J957" s="24">
        <v>3</v>
      </c>
      <c r="K957" s="27" t="s">
        <v>1772</v>
      </c>
      <c r="L957" s="25">
        <v>1</v>
      </c>
      <c r="M957" s="74" t="s">
        <v>357</v>
      </c>
      <c r="N957" s="60" t="s">
        <v>6</v>
      </c>
      <c r="R957" s="25">
        <v>6.5</v>
      </c>
      <c r="S957" s="83" t="s">
        <v>371</v>
      </c>
      <c r="T957" s="66" t="str">
        <f t="shared" si="275"/>
        <v>0.00</v>
      </c>
      <c r="U957" s="66">
        <f t="shared" si="276"/>
        <v>-1</v>
      </c>
      <c r="V957" s="66">
        <f t="shared" si="277"/>
        <v>92.390000000000143</v>
      </c>
      <c r="W957" s="66">
        <f t="shared" si="278"/>
        <v>1915.5</v>
      </c>
      <c r="X957" s="20">
        <f t="shared" si="279"/>
        <v>4.8232837379274418E-2</v>
      </c>
      <c r="Y957" s="67">
        <f t="shared" si="280"/>
        <v>0.92390000000000139</v>
      </c>
      <c r="Z957" s="68">
        <f t="shared" si="281"/>
        <v>9239.0000000000146</v>
      </c>
      <c r="AA957" s="65" t="s">
        <v>52</v>
      </c>
      <c r="AU957" s="23">
        <f t="shared" ref="AU957:AY982" si="289">IF($G957=AU$2,$U957,"")</f>
        <v>-1</v>
      </c>
      <c r="AV957" s="23" t="str">
        <f t="shared" si="289"/>
        <v/>
      </c>
      <c r="AW957" s="23" t="str">
        <f t="shared" si="289"/>
        <v/>
      </c>
      <c r="AX957" s="23" t="str">
        <f t="shared" si="289"/>
        <v/>
      </c>
      <c r="AY957" s="23" t="str">
        <f t="shared" si="289"/>
        <v/>
      </c>
      <c r="AZ957" s="23"/>
      <c r="BA957" s="25">
        <v>0</v>
      </c>
      <c r="BB957" s="25">
        <v>6.6</v>
      </c>
      <c r="BC957" s="25">
        <f t="shared" si="284"/>
        <v>5.6</v>
      </c>
      <c r="BD957" s="25">
        <f t="shared" ref="BD957:BD970" si="290">0.93*(BB957-1)+1</f>
        <v>6.2080000000000002</v>
      </c>
      <c r="BE957" t="s">
        <v>970</v>
      </c>
      <c r="BF957" s="55">
        <f t="shared" si="287"/>
        <v>0</v>
      </c>
      <c r="BG957" s="66"/>
      <c r="BH957" s="66"/>
      <c r="BI957" s="25"/>
      <c r="BJ957" s="25"/>
      <c r="BK957" s="20"/>
      <c r="BL957" s="24"/>
      <c r="BM957" s="25"/>
      <c r="BN957" s="25"/>
      <c r="BO957" s="25"/>
      <c r="BP957" s="126"/>
    </row>
    <row r="958" spans="1:68" x14ac:dyDescent="0.2">
      <c r="A958" s="56">
        <v>45579</v>
      </c>
      <c r="B958" s="60" t="s">
        <v>892</v>
      </c>
      <c r="C958" s="24" t="s">
        <v>987</v>
      </c>
      <c r="D958" s="24" t="s">
        <v>621</v>
      </c>
      <c r="F958" s="74" t="s">
        <v>51</v>
      </c>
      <c r="G958" s="74" t="s">
        <v>103</v>
      </c>
      <c r="H958" s="24" t="s">
        <v>1771</v>
      </c>
      <c r="I958" s="24">
        <v>2</v>
      </c>
      <c r="J958" s="24">
        <v>3</v>
      </c>
      <c r="K958" s="26" t="s">
        <v>1772</v>
      </c>
      <c r="L958" s="25">
        <v>1</v>
      </c>
      <c r="M958" s="74" t="s">
        <v>105</v>
      </c>
      <c r="N958" s="60" t="s">
        <v>7</v>
      </c>
      <c r="R958" s="25">
        <v>2</v>
      </c>
      <c r="S958" s="83" t="s">
        <v>371</v>
      </c>
      <c r="T958" s="66">
        <f t="shared" si="275"/>
        <v>2</v>
      </c>
      <c r="U958" s="66">
        <f t="shared" si="276"/>
        <v>1</v>
      </c>
      <c r="V958" s="66">
        <f t="shared" si="277"/>
        <v>93.390000000000143</v>
      </c>
      <c r="W958" s="66">
        <f t="shared" si="278"/>
        <v>1916.5</v>
      </c>
      <c r="X958" s="20">
        <f t="shared" si="279"/>
        <v>4.8729454735194438E-2</v>
      </c>
      <c r="Y958" s="67">
        <f t="shared" si="280"/>
        <v>0.9339000000000014</v>
      </c>
      <c r="Z958" s="68">
        <f t="shared" si="281"/>
        <v>9339.0000000000146</v>
      </c>
      <c r="AA958" s="65" t="s">
        <v>53</v>
      </c>
      <c r="AU958" s="23">
        <f t="shared" si="289"/>
        <v>1</v>
      </c>
      <c r="AV958" s="23" t="str">
        <f t="shared" si="289"/>
        <v/>
      </c>
      <c r="AW958" s="23" t="str">
        <f t="shared" si="289"/>
        <v/>
      </c>
      <c r="AX958" s="23" t="str">
        <f t="shared" si="289"/>
        <v/>
      </c>
      <c r="AY958" s="23" t="str">
        <f t="shared" si="289"/>
        <v/>
      </c>
      <c r="AZ958" s="23"/>
      <c r="BA958" s="25">
        <v>0</v>
      </c>
      <c r="BB958" s="25">
        <v>2.34</v>
      </c>
      <c r="BC958" s="25">
        <f t="shared" si="284"/>
        <v>1.3399999999999999</v>
      </c>
      <c r="BD958" s="25">
        <f t="shared" si="290"/>
        <v>2.2462</v>
      </c>
      <c r="BE958" t="s">
        <v>970</v>
      </c>
      <c r="BF958" s="55">
        <f t="shared" si="287"/>
        <v>0</v>
      </c>
      <c r="BG958" s="66"/>
      <c r="BH958" s="66"/>
      <c r="BI958" s="25"/>
      <c r="BJ958" s="25"/>
      <c r="BK958" s="20"/>
      <c r="BL958" s="24"/>
      <c r="BM958" s="25"/>
      <c r="BN958" s="25"/>
      <c r="BO958" s="25"/>
      <c r="BP958" s="126"/>
    </row>
    <row r="959" spans="1:68" x14ac:dyDescent="0.2">
      <c r="A959" s="56">
        <v>45581</v>
      </c>
      <c r="B959" s="60" t="s">
        <v>892</v>
      </c>
      <c r="C959" s="24" t="s">
        <v>1238</v>
      </c>
      <c r="D959" s="24" t="s">
        <v>397</v>
      </c>
      <c r="F959" s="74" t="s">
        <v>51</v>
      </c>
      <c r="G959" s="74" t="s">
        <v>103</v>
      </c>
      <c r="H959" s="24" t="s">
        <v>124</v>
      </c>
      <c r="I959" s="24">
        <v>2</v>
      </c>
      <c r="J959" s="24">
        <v>8</v>
      </c>
      <c r="K959" s="26" t="s">
        <v>1781</v>
      </c>
      <c r="L959" s="25">
        <v>2</v>
      </c>
      <c r="M959" s="74" t="s">
        <v>357</v>
      </c>
      <c r="N959" s="60" t="s">
        <v>6</v>
      </c>
      <c r="R959" s="25">
        <v>4.4000000000000004</v>
      </c>
      <c r="S959" s="83" t="s">
        <v>372</v>
      </c>
      <c r="T959" s="66">
        <f t="shared" si="275"/>
        <v>8.8000000000000007</v>
      </c>
      <c r="U959" s="66">
        <f t="shared" si="276"/>
        <v>6.8000000000000007</v>
      </c>
      <c r="V959" s="66">
        <f t="shared" si="277"/>
        <v>100.19000000000014</v>
      </c>
      <c r="W959" s="66">
        <f t="shared" si="278"/>
        <v>1918.5</v>
      </c>
      <c r="X959" s="20">
        <f t="shared" si="279"/>
        <v>5.2223090956476488E-2</v>
      </c>
      <c r="Y959" s="67">
        <f t="shared" si="280"/>
        <v>1.0019000000000013</v>
      </c>
      <c r="Z959" s="68">
        <f t="shared" si="281"/>
        <v>10019.000000000015</v>
      </c>
      <c r="AA959" s="65" t="s">
        <v>53</v>
      </c>
      <c r="AU959" s="23">
        <f t="shared" si="289"/>
        <v>6.8000000000000007</v>
      </c>
      <c r="AV959" s="23" t="str">
        <f t="shared" si="289"/>
        <v/>
      </c>
      <c r="AW959" s="23" t="str">
        <f t="shared" si="289"/>
        <v/>
      </c>
      <c r="AX959" s="23" t="str">
        <f t="shared" si="289"/>
        <v/>
      </c>
      <c r="AY959" s="23" t="str">
        <f t="shared" si="289"/>
        <v/>
      </c>
      <c r="AZ959" s="23"/>
      <c r="BA959" s="25">
        <v>4.4000000000000004</v>
      </c>
      <c r="BB959" s="25">
        <v>4.4400000000000004</v>
      </c>
      <c r="BC959" s="25">
        <f t="shared" si="284"/>
        <v>6.8800000000000008</v>
      </c>
      <c r="BD959" s="25">
        <f t="shared" si="290"/>
        <v>4.1992000000000012</v>
      </c>
      <c r="BE959" t="s">
        <v>970</v>
      </c>
      <c r="BF959" s="55">
        <f t="shared" si="287"/>
        <v>0</v>
      </c>
      <c r="BG959" s="66"/>
      <c r="BH959" s="66"/>
      <c r="BI959" s="25"/>
      <c r="BJ959" s="25"/>
      <c r="BK959" s="20"/>
      <c r="BL959" s="24"/>
      <c r="BM959" s="25"/>
      <c r="BN959" s="25"/>
      <c r="BO959" s="25"/>
      <c r="BP959" s="126"/>
    </row>
    <row r="960" spans="1:68" x14ac:dyDescent="0.2">
      <c r="A960" s="56">
        <v>45584</v>
      </c>
      <c r="B960" s="60" t="s">
        <v>892</v>
      </c>
      <c r="C960" s="24" t="s">
        <v>1348</v>
      </c>
      <c r="D960" s="24" t="s">
        <v>573</v>
      </c>
      <c r="F960" s="74" t="s">
        <v>51</v>
      </c>
      <c r="G960" s="74" t="s">
        <v>103</v>
      </c>
      <c r="H960" s="24" t="s">
        <v>141</v>
      </c>
      <c r="I960" s="24">
        <v>2</v>
      </c>
      <c r="J960" s="24">
        <v>10</v>
      </c>
      <c r="K960" s="24" t="s">
        <v>1785</v>
      </c>
      <c r="L960" s="25">
        <v>1</v>
      </c>
      <c r="M960" s="74" t="s">
        <v>357</v>
      </c>
      <c r="N960" s="60" t="s">
        <v>6</v>
      </c>
      <c r="R960" s="25">
        <v>15</v>
      </c>
      <c r="S960" s="83" t="s">
        <v>363</v>
      </c>
      <c r="T960" s="66" t="str">
        <f t="shared" si="275"/>
        <v>0.00</v>
      </c>
      <c r="U960" s="66">
        <f t="shared" si="276"/>
        <v>-1</v>
      </c>
      <c r="V960" s="66">
        <f t="shared" si="277"/>
        <v>99.19000000000014</v>
      </c>
      <c r="W960" s="66">
        <f t="shared" si="278"/>
        <v>1919.5</v>
      </c>
      <c r="X960" s="20">
        <f t="shared" si="279"/>
        <v>5.1674915342537195E-2</v>
      </c>
      <c r="Y960" s="67">
        <f t="shared" si="280"/>
        <v>0.99190000000000145</v>
      </c>
      <c r="Z960" s="68">
        <f t="shared" si="281"/>
        <v>9919.0000000000146</v>
      </c>
      <c r="AA960" s="65" t="s">
        <v>52</v>
      </c>
      <c r="AU960" s="23">
        <f t="shared" si="289"/>
        <v>-1</v>
      </c>
      <c r="AV960" s="23" t="str">
        <f t="shared" si="289"/>
        <v/>
      </c>
      <c r="AW960" s="23" t="str">
        <f t="shared" si="289"/>
        <v/>
      </c>
      <c r="AX960" s="23" t="str">
        <f t="shared" si="289"/>
        <v/>
      </c>
      <c r="AY960" s="23" t="str">
        <f t="shared" si="289"/>
        <v/>
      </c>
      <c r="AZ960" s="23"/>
      <c r="BA960" s="25">
        <v>15</v>
      </c>
      <c r="BB960" s="25">
        <v>19.5</v>
      </c>
      <c r="BC960" s="25">
        <f t="shared" si="284"/>
        <v>18.5</v>
      </c>
      <c r="BD960" s="25">
        <f t="shared" si="290"/>
        <v>18.205000000000002</v>
      </c>
      <c r="BE960" t="s">
        <v>970</v>
      </c>
      <c r="BF960" s="55">
        <f t="shared" si="287"/>
        <v>0</v>
      </c>
      <c r="BG960" s="66"/>
      <c r="BH960" s="66"/>
      <c r="BI960" s="25"/>
      <c r="BJ960" s="25"/>
      <c r="BK960" s="20"/>
      <c r="BL960" s="24"/>
      <c r="BM960" s="25"/>
      <c r="BN960" s="25"/>
      <c r="BO960" s="25"/>
      <c r="BP960" s="126"/>
    </row>
    <row r="961" spans="1:68" x14ac:dyDescent="0.2">
      <c r="A961" s="56">
        <v>45584</v>
      </c>
      <c r="B961" s="60" t="s">
        <v>892</v>
      </c>
      <c r="C961" s="24" t="s">
        <v>1348</v>
      </c>
      <c r="D961" s="24" t="s">
        <v>573</v>
      </c>
      <c r="F961" s="74" t="s">
        <v>51</v>
      </c>
      <c r="G961" s="74" t="s">
        <v>103</v>
      </c>
      <c r="H961" s="24" t="s">
        <v>377</v>
      </c>
      <c r="I961" s="24">
        <v>2</v>
      </c>
      <c r="J961" s="24">
        <v>6</v>
      </c>
      <c r="K961" s="24" t="s">
        <v>1786</v>
      </c>
      <c r="L961" s="25">
        <v>1</v>
      </c>
      <c r="M961" s="74" t="s">
        <v>357</v>
      </c>
      <c r="N961" s="60" t="s">
        <v>6</v>
      </c>
      <c r="R961" s="25">
        <v>17.2</v>
      </c>
      <c r="S961" s="83" t="s">
        <v>363</v>
      </c>
      <c r="T961" s="66" t="str">
        <f t="shared" si="275"/>
        <v>0.00</v>
      </c>
      <c r="U961" s="66">
        <f t="shared" si="276"/>
        <v>-1</v>
      </c>
      <c r="V961" s="66">
        <f t="shared" si="277"/>
        <v>98.19000000000014</v>
      </c>
      <c r="W961" s="66">
        <f t="shared" si="278"/>
        <v>1920.5</v>
      </c>
      <c r="X961" s="20">
        <f t="shared" si="279"/>
        <v>5.1127310596198981E-2</v>
      </c>
      <c r="Y961" s="67">
        <f t="shared" si="280"/>
        <v>0.98190000000000144</v>
      </c>
      <c r="Z961" s="68">
        <f t="shared" si="281"/>
        <v>9819.0000000000146</v>
      </c>
      <c r="AA961" s="65" t="s">
        <v>52</v>
      </c>
      <c r="AU961" s="23">
        <f t="shared" si="289"/>
        <v>-1</v>
      </c>
      <c r="AV961" s="23" t="str">
        <f t="shared" si="289"/>
        <v/>
      </c>
      <c r="AW961" s="23" t="str">
        <f t="shared" si="289"/>
        <v/>
      </c>
      <c r="AX961" s="23" t="str">
        <f t="shared" si="289"/>
        <v/>
      </c>
      <c r="AY961" s="23" t="str">
        <f t="shared" si="289"/>
        <v/>
      </c>
      <c r="AZ961" s="23"/>
      <c r="BA961" s="25">
        <v>17.2</v>
      </c>
      <c r="BB961" s="25">
        <v>15.55</v>
      </c>
      <c r="BC961" s="25">
        <f t="shared" si="284"/>
        <v>14.55</v>
      </c>
      <c r="BD961" s="25">
        <f t="shared" si="290"/>
        <v>14.531500000000001</v>
      </c>
      <c r="BE961" t="s">
        <v>970</v>
      </c>
      <c r="BF961" s="55">
        <f t="shared" si="287"/>
        <v>0</v>
      </c>
      <c r="BG961" s="66"/>
      <c r="BH961" s="66"/>
      <c r="BI961" s="25"/>
      <c r="BJ961" s="25"/>
      <c r="BK961" s="20"/>
      <c r="BL961" s="24"/>
      <c r="BM961" s="25"/>
      <c r="BN961" s="25"/>
      <c r="BO961" s="25"/>
      <c r="BP961" s="126"/>
    </row>
    <row r="962" spans="1:68" x14ac:dyDescent="0.2">
      <c r="A962" s="56">
        <v>45584</v>
      </c>
      <c r="B962" s="60" t="s">
        <v>892</v>
      </c>
      <c r="C962" s="24" t="s">
        <v>1348</v>
      </c>
      <c r="D962" s="24" t="s">
        <v>573</v>
      </c>
      <c r="F962" s="74" t="s">
        <v>51</v>
      </c>
      <c r="G962" s="74" t="s">
        <v>103</v>
      </c>
      <c r="H962" s="24" t="s">
        <v>377</v>
      </c>
      <c r="I962" s="24">
        <v>7</v>
      </c>
      <c r="J962" s="24">
        <v>11</v>
      </c>
      <c r="K962" s="24" t="s">
        <v>1787</v>
      </c>
      <c r="L962" s="25">
        <v>1</v>
      </c>
      <c r="M962" s="74" t="s">
        <v>357</v>
      </c>
      <c r="N962" s="60" t="s">
        <v>6</v>
      </c>
      <c r="R962" s="25">
        <v>13</v>
      </c>
      <c r="S962" s="83" t="s">
        <v>363</v>
      </c>
      <c r="T962" s="66" t="str">
        <f t="shared" si="275"/>
        <v>0.00</v>
      </c>
      <c r="U962" s="66">
        <f t="shared" si="276"/>
        <v>-1</v>
      </c>
      <c r="V962" s="66">
        <f t="shared" si="277"/>
        <v>97.19000000000014</v>
      </c>
      <c r="W962" s="66">
        <f t="shared" si="278"/>
        <v>1921.5</v>
      </c>
      <c r="X962" s="20">
        <f t="shared" si="279"/>
        <v>5.0580275826177537E-2</v>
      </c>
      <c r="Y962" s="67">
        <f t="shared" si="280"/>
        <v>0.97190000000000143</v>
      </c>
      <c r="Z962" s="68">
        <f t="shared" si="281"/>
        <v>9719.0000000000146</v>
      </c>
      <c r="AA962" s="65" t="s">
        <v>52</v>
      </c>
      <c r="AU962" s="23">
        <f t="shared" si="289"/>
        <v>-1</v>
      </c>
      <c r="AV962" s="23" t="str">
        <f t="shared" si="289"/>
        <v/>
      </c>
      <c r="AW962" s="23" t="str">
        <f t="shared" si="289"/>
        <v/>
      </c>
      <c r="AX962" s="23" t="str">
        <f t="shared" si="289"/>
        <v/>
      </c>
      <c r="AY962" s="23" t="str">
        <f t="shared" si="289"/>
        <v/>
      </c>
      <c r="AZ962" s="23"/>
      <c r="BA962" s="25">
        <v>13</v>
      </c>
      <c r="BB962" s="25">
        <v>14.53</v>
      </c>
      <c r="BC962" s="25">
        <f t="shared" si="284"/>
        <v>13.53</v>
      </c>
      <c r="BD962" s="25">
        <f t="shared" si="290"/>
        <v>13.5829</v>
      </c>
      <c r="BE962" t="s">
        <v>970</v>
      </c>
      <c r="BF962" s="55">
        <f t="shared" si="287"/>
        <v>0</v>
      </c>
      <c r="BG962" s="66"/>
      <c r="BH962" s="66"/>
      <c r="BI962" s="25"/>
      <c r="BJ962" s="25"/>
      <c r="BK962" s="20"/>
      <c r="BL962" s="24"/>
      <c r="BM962" s="25"/>
      <c r="BN962" s="25"/>
      <c r="BO962" s="25"/>
      <c r="BP962" s="126"/>
    </row>
    <row r="963" spans="1:68" x14ac:dyDescent="0.2">
      <c r="A963" s="56">
        <v>45584</v>
      </c>
      <c r="B963" s="60" t="s">
        <v>892</v>
      </c>
      <c r="C963" s="24" t="s">
        <v>1348</v>
      </c>
      <c r="D963" s="24" t="s">
        <v>573</v>
      </c>
      <c r="F963" s="74" t="s">
        <v>51</v>
      </c>
      <c r="G963" s="74" t="s">
        <v>103</v>
      </c>
      <c r="H963" s="24" t="s">
        <v>483</v>
      </c>
      <c r="I963" s="24">
        <v>2</v>
      </c>
      <c r="J963" s="24">
        <v>5</v>
      </c>
      <c r="K963" s="27" t="s">
        <v>1788</v>
      </c>
      <c r="L963" s="25">
        <v>2</v>
      </c>
      <c r="M963" s="74" t="s">
        <v>357</v>
      </c>
      <c r="N963" s="60" t="s">
        <v>6</v>
      </c>
      <c r="R963" s="25">
        <v>6</v>
      </c>
      <c r="S963" s="83" t="s">
        <v>371</v>
      </c>
      <c r="T963" s="66" t="str">
        <f t="shared" si="275"/>
        <v>0.00</v>
      </c>
      <c r="U963" s="66">
        <f t="shared" si="276"/>
        <v>-2</v>
      </c>
      <c r="V963" s="66">
        <f t="shared" si="277"/>
        <v>95.19000000000014</v>
      </c>
      <c r="W963" s="66">
        <f t="shared" si="278"/>
        <v>1923.5</v>
      </c>
      <c r="X963" s="20">
        <f t="shared" si="279"/>
        <v>4.9487912659215046E-2</v>
      </c>
      <c r="Y963" s="67">
        <f t="shared" si="280"/>
        <v>0.95190000000000141</v>
      </c>
      <c r="Z963" s="68">
        <f t="shared" si="281"/>
        <v>9519.0000000000146</v>
      </c>
      <c r="AA963" s="65" t="s">
        <v>52</v>
      </c>
      <c r="AU963" s="23">
        <f t="shared" si="289"/>
        <v>-2</v>
      </c>
      <c r="AV963" s="23" t="str">
        <f t="shared" si="289"/>
        <v/>
      </c>
      <c r="AW963" s="23" t="str">
        <f t="shared" si="289"/>
        <v/>
      </c>
      <c r="AX963" s="23" t="str">
        <f t="shared" si="289"/>
        <v/>
      </c>
      <c r="AY963" s="23" t="str">
        <f t="shared" si="289"/>
        <v/>
      </c>
      <c r="AZ963" s="23"/>
      <c r="BA963" s="25">
        <v>6</v>
      </c>
      <c r="BB963" s="25">
        <v>7.58</v>
      </c>
      <c r="BC963" s="25">
        <f t="shared" si="284"/>
        <v>13.16</v>
      </c>
      <c r="BD963" s="25">
        <f t="shared" si="290"/>
        <v>7.1194000000000006</v>
      </c>
      <c r="BE963" t="s">
        <v>970</v>
      </c>
      <c r="BF963" s="55">
        <f t="shared" si="287"/>
        <v>0</v>
      </c>
      <c r="BG963" s="66"/>
      <c r="BH963" s="66"/>
      <c r="BI963" s="25"/>
      <c r="BJ963" s="25"/>
      <c r="BK963" s="20"/>
      <c r="BL963" s="24"/>
      <c r="BM963" s="25"/>
      <c r="BN963" s="25"/>
      <c r="BO963" s="25"/>
      <c r="BP963" s="126"/>
    </row>
    <row r="964" spans="1:68" x14ac:dyDescent="0.2">
      <c r="A964" s="56">
        <v>45584</v>
      </c>
      <c r="B964" s="60" t="s">
        <v>892</v>
      </c>
      <c r="C964" s="24" t="s">
        <v>1348</v>
      </c>
      <c r="D964" s="24" t="s">
        <v>573</v>
      </c>
      <c r="F964" s="74" t="s">
        <v>51</v>
      </c>
      <c r="G964" s="74" t="s">
        <v>103</v>
      </c>
      <c r="H964" s="24" t="s">
        <v>483</v>
      </c>
      <c r="I964" s="24">
        <v>9</v>
      </c>
      <c r="J964" s="24">
        <v>10</v>
      </c>
      <c r="K964" s="26" t="s">
        <v>1789</v>
      </c>
      <c r="L964" s="25">
        <v>1</v>
      </c>
      <c r="M964" s="74" t="s">
        <v>357</v>
      </c>
      <c r="N964" s="60" t="s">
        <v>6</v>
      </c>
      <c r="R964" s="25">
        <v>12</v>
      </c>
      <c r="S964" s="83" t="s">
        <v>372</v>
      </c>
      <c r="T964" s="66">
        <f t="shared" si="275"/>
        <v>12</v>
      </c>
      <c r="U964" s="66">
        <f t="shared" si="276"/>
        <v>11</v>
      </c>
      <c r="V964" s="66">
        <f t="shared" si="277"/>
        <v>106.19000000000014</v>
      </c>
      <c r="W964" s="66">
        <f t="shared" si="278"/>
        <v>1924.5</v>
      </c>
      <c r="X964" s="20">
        <f t="shared" si="279"/>
        <v>5.5177968303455519E-2</v>
      </c>
      <c r="Y964" s="67">
        <f t="shared" si="280"/>
        <v>1.0619000000000014</v>
      </c>
      <c r="Z964" s="68">
        <f t="shared" si="281"/>
        <v>10619.000000000015</v>
      </c>
      <c r="AA964" s="65" t="s">
        <v>53</v>
      </c>
      <c r="AU964" s="23">
        <f t="shared" si="289"/>
        <v>11</v>
      </c>
      <c r="AV964" s="23" t="str">
        <f t="shared" si="289"/>
        <v/>
      </c>
      <c r="AW964" s="23" t="str">
        <f t="shared" si="289"/>
        <v/>
      </c>
      <c r="AX964" s="23" t="str">
        <f t="shared" si="289"/>
        <v/>
      </c>
      <c r="AY964" s="23" t="str">
        <f t="shared" si="289"/>
        <v/>
      </c>
      <c r="AZ964" s="23"/>
      <c r="BA964" s="25">
        <v>12</v>
      </c>
      <c r="BB964" s="25">
        <v>11.5</v>
      </c>
      <c r="BC964" s="25">
        <f t="shared" ref="BC964:BC1001" si="291">((BB964*(L964))-(L964))</f>
        <v>10.5</v>
      </c>
      <c r="BD964" s="25">
        <f t="shared" si="290"/>
        <v>10.765000000000001</v>
      </c>
      <c r="BE964" t="s">
        <v>970</v>
      </c>
      <c r="BF964" s="55">
        <f t="shared" si="287"/>
        <v>0</v>
      </c>
      <c r="BG964" s="66"/>
      <c r="BH964" s="66"/>
      <c r="BI964" s="25"/>
      <c r="BJ964" s="25"/>
      <c r="BK964" s="20"/>
      <c r="BL964" s="24"/>
      <c r="BM964" s="25"/>
      <c r="BN964" s="25"/>
      <c r="BO964" s="25"/>
      <c r="BP964" s="126"/>
    </row>
    <row r="965" spans="1:68" x14ac:dyDescent="0.2">
      <c r="A965" s="56">
        <v>45586</v>
      </c>
      <c r="B965" s="60" t="s">
        <v>892</v>
      </c>
      <c r="C965" s="24" t="s">
        <v>1792</v>
      </c>
      <c r="D965" s="24" t="s">
        <v>621</v>
      </c>
      <c r="F965" s="74" t="s">
        <v>51</v>
      </c>
      <c r="G965" s="74" t="s">
        <v>103</v>
      </c>
      <c r="H965" s="24" t="s">
        <v>1793</v>
      </c>
      <c r="I965" s="24">
        <v>8</v>
      </c>
      <c r="J965" s="24">
        <v>14</v>
      </c>
      <c r="K965" s="24" t="s">
        <v>1794</v>
      </c>
      <c r="L965" s="25">
        <v>2</v>
      </c>
      <c r="M965" s="74" t="s">
        <v>105</v>
      </c>
      <c r="N965" s="60" t="s">
        <v>6</v>
      </c>
      <c r="R965" s="25">
        <v>5</v>
      </c>
      <c r="S965" s="83" t="s">
        <v>363</v>
      </c>
      <c r="T965" s="66" t="str">
        <f t="shared" si="275"/>
        <v>0.00</v>
      </c>
      <c r="U965" s="66">
        <f t="shared" si="276"/>
        <v>-2</v>
      </c>
      <c r="V965" s="66">
        <f t="shared" si="277"/>
        <v>104.19000000000014</v>
      </c>
      <c r="W965" s="66">
        <f t="shared" si="278"/>
        <v>1926.5</v>
      </c>
      <c r="X965" s="20">
        <f t="shared" si="279"/>
        <v>5.4082533091097916E-2</v>
      </c>
      <c r="Y965" s="67">
        <f t="shared" si="280"/>
        <v>1.0419000000000014</v>
      </c>
      <c r="Z965" s="68">
        <f t="shared" si="281"/>
        <v>10419.000000000015</v>
      </c>
      <c r="AA965" s="65" t="s">
        <v>52</v>
      </c>
      <c r="AU965" s="23">
        <f t="shared" si="289"/>
        <v>-2</v>
      </c>
      <c r="AV965" s="23" t="str">
        <f t="shared" si="289"/>
        <v/>
      </c>
      <c r="AW965" s="23" t="str">
        <f t="shared" si="289"/>
        <v/>
      </c>
      <c r="AX965" s="23" t="str">
        <f t="shared" si="289"/>
        <v/>
      </c>
      <c r="AY965" s="23" t="str">
        <f t="shared" si="289"/>
        <v/>
      </c>
      <c r="AZ965" s="23"/>
      <c r="BA965" s="25">
        <v>7.2</v>
      </c>
      <c r="BB965" s="25">
        <v>9.3699999999999992</v>
      </c>
      <c r="BC965" s="25">
        <f t="shared" si="291"/>
        <v>16.739999999999998</v>
      </c>
      <c r="BD965" s="25">
        <f t="shared" si="290"/>
        <v>8.7840999999999987</v>
      </c>
      <c r="BE965" t="s">
        <v>970</v>
      </c>
      <c r="BF965" s="55">
        <f t="shared" si="287"/>
        <v>0</v>
      </c>
      <c r="BG965" s="66"/>
      <c r="BH965" s="66"/>
      <c r="BI965" s="25"/>
      <c r="BJ965" s="25"/>
      <c r="BK965" s="20"/>
      <c r="BL965" s="24"/>
      <c r="BM965" s="25"/>
      <c r="BN965" s="25"/>
      <c r="BO965" s="25"/>
      <c r="BP965" s="126"/>
    </row>
    <row r="966" spans="1:68" x14ac:dyDescent="0.2">
      <c r="A966" s="56">
        <v>45588</v>
      </c>
      <c r="B966" s="60" t="s">
        <v>892</v>
      </c>
      <c r="C966" s="24" t="s">
        <v>1278</v>
      </c>
      <c r="D966" s="24" t="s">
        <v>397</v>
      </c>
      <c r="F966" s="74" t="s">
        <v>51</v>
      </c>
      <c r="G966" s="74" t="s">
        <v>103</v>
      </c>
      <c r="H966" s="24" t="s">
        <v>66</v>
      </c>
      <c r="I966" s="24">
        <v>1</v>
      </c>
      <c r="J966" s="24">
        <v>11</v>
      </c>
      <c r="K966" s="87" t="s">
        <v>1797</v>
      </c>
      <c r="L966" s="25">
        <v>1</v>
      </c>
      <c r="M966" s="74" t="s">
        <v>357</v>
      </c>
      <c r="N966" s="60" t="s">
        <v>6</v>
      </c>
      <c r="R966" s="25">
        <v>10.6</v>
      </c>
      <c r="S966" s="83" t="s">
        <v>373</v>
      </c>
      <c r="T966" s="66" t="str">
        <f t="shared" si="275"/>
        <v>0.00</v>
      </c>
      <c r="U966" s="66">
        <f t="shared" si="276"/>
        <v>-1</v>
      </c>
      <c r="V966" s="66">
        <f t="shared" si="277"/>
        <v>103.19000000000014</v>
      </c>
      <c r="W966" s="66">
        <f t="shared" si="278"/>
        <v>1927.5</v>
      </c>
      <c r="X966" s="20">
        <f t="shared" si="279"/>
        <v>5.35356679636836E-2</v>
      </c>
      <c r="Y966" s="67">
        <f t="shared" si="280"/>
        <v>1.0319000000000014</v>
      </c>
      <c r="Z966" s="68">
        <f t="shared" si="281"/>
        <v>10319.000000000015</v>
      </c>
      <c r="AA966" s="65" t="s">
        <v>52</v>
      </c>
      <c r="AU966" s="23">
        <f t="shared" si="289"/>
        <v>-1</v>
      </c>
      <c r="AV966" s="23" t="str">
        <f t="shared" si="289"/>
        <v/>
      </c>
      <c r="AW966" s="23" t="str">
        <f t="shared" si="289"/>
        <v/>
      </c>
      <c r="AX966" s="23" t="str">
        <f t="shared" si="289"/>
        <v/>
      </c>
      <c r="AY966" s="23" t="str">
        <f t="shared" si="289"/>
        <v/>
      </c>
      <c r="AZ966" s="23"/>
      <c r="BA966" s="25">
        <v>10.6</v>
      </c>
      <c r="BB966" s="25">
        <v>11</v>
      </c>
      <c r="BC966" s="25">
        <f t="shared" si="291"/>
        <v>10</v>
      </c>
      <c r="BD966" s="25">
        <f t="shared" si="290"/>
        <v>10.3</v>
      </c>
      <c r="BE966" t="s">
        <v>970</v>
      </c>
      <c r="BF966" s="55">
        <f t="shared" si="287"/>
        <v>0</v>
      </c>
      <c r="BG966" s="66"/>
      <c r="BH966" s="66"/>
      <c r="BI966" s="25"/>
      <c r="BJ966" s="25"/>
      <c r="BK966" s="20"/>
      <c r="BL966" s="24"/>
      <c r="BM966" s="25"/>
      <c r="BN966" s="25"/>
      <c r="BO966" s="25"/>
      <c r="BP966" s="126"/>
    </row>
    <row r="967" spans="1:68" x14ac:dyDescent="0.2">
      <c r="A967" s="56">
        <v>45588</v>
      </c>
      <c r="B967" s="60" t="s">
        <v>892</v>
      </c>
      <c r="C967" s="24" t="s">
        <v>1278</v>
      </c>
      <c r="D967" s="24" t="s">
        <v>397</v>
      </c>
      <c r="F967" s="74" t="s">
        <v>51</v>
      </c>
      <c r="G967" s="74" t="s">
        <v>103</v>
      </c>
      <c r="H967" s="24" t="s">
        <v>66</v>
      </c>
      <c r="I967" s="24">
        <v>1</v>
      </c>
      <c r="J967" s="24">
        <v>11</v>
      </c>
      <c r="K967" s="26" t="s">
        <v>1797</v>
      </c>
      <c r="L967" s="25">
        <v>1</v>
      </c>
      <c r="M967" s="74" t="s">
        <v>105</v>
      </c>
      <c r="N967" s="60" t="s">
        <v>7</v>
      </c>
      <c r="R967" s="25">
        <v>3</v>
      </c>
      <c r="S967" s="83" t="s">
        <v>373</v>
      </c>
      <c r="T967" s="66">
        <f t="shared" si="275"/>
        <v>3</v>
      </c>
      <c r="U967" s="66">
        <f t="shared" si="276"/>
        <v>2</v>
      </c>
      <c r="V967" s="66">
        <f t="shared" si="277"/>
        <v>105.19000000000014</v>
      </c>
      <c r="W967" s="66">
        <f t="shared" si="278"/>
        <v>1928.5</v>
      </c>
      <c r="X967" s="20">
        <f t="shared" si="279"/>
        <v>5.4544983147524054E-2</v>
      </c>
      <c r="Y967" s="67">
        <f t="shared" si="280"/>
        <v>1.0519000000000014</v>
      </c>
      <c r="Z967" s="68">
        <f t="shared" si="281"/>
        <v>10519.000000000015</v>
      </c>
      <c r="AA967" s="65" t="s">
        <v>53</v>
      </c>
      <c r="AU967" s="23">
        <f t="shared" si="289"/>
        <v>2</v>
      </c>
      <c r="AV967" s="23" t="str">
        <f t="shared" si="289"/>
        <v/>
      </c>
      <c r="AW967" s="23" t="str">
        <f t="shared" si="289"/>
        <v/>
      </c>
      <c r="AX967" s="23" t="str">
        <f t="shared" si="289"/>
        <v/>
      </c>
      <c r="AY967" s="23" t="str">
        <f t="shared" si="289"/>
        <v/>
      </c>
      <c r="AZ967" s="23"/>
      <c r="BA967" s="25">
        <v>3.4</v>
      </c>
      <c r="BB967" s="25">
        <v>4.0999999999999996</v>
      </c>
      <c r="BC967" s="25">
        <f t="shared" si="291"/>
        <v>3.0999999999999996</v>
      </c>
      <c r="BD967" s="25">
        <f t="shared" si="290"/>
        <v>3.883</v>
      </c>
      <c r="BE967" t="s">
        <v>970</v>
      </c>
      <c r="BF967" s="55">
        <f t="shared" si="287"/>
        <v>0</v>
      </c>
      <c r="BG967" s="66"/>
      <c r="BH967" s="66"/>
      <c r="BI967" s="25"/>
      <c r="BJ967" s="25"/>
      <c r="BK967" s="20"/>
      <c r="BL967" s="24"/>
      <c r="BM967" s="25"/>
      <c r="BN967" s="25"/>
      <c r="BO967" s="25"/>
      <c r="BP967" s="126"/>
    </row>
    <row r="968" spans="1:68" x14ac:dyDescent="0.2">
      <c r="A968" s="56">
        <v>45588</v>
      </c>
      <c r="B968" s="60" t="s">
        <v>892</v>
      </c>
      <c r="C968" s="24" t="s">
        <v>1799</v>
      </c>
      <c r="D968" s="24" t="s">
        <v>397</v>
      </c>
      <c r="F968" s="74" t="s">
        <v>51</v>
      </c>
      <c r="G968" s="74" t="s">
        <v>103</v>
      </c>
      <c r="H968" s="24" t="s">
        <v>209</v>
      </c>
      <c r="I968" s="24">
        <v>6</v>
      </c>
      <c r="J968" s="24">
        <v>3</v>
      </c>
      <c r="K968" s="24" t="s">
        <v>1800</v>
      </c>
      <c r="L968" s="25">
        <v>2</v>
      </c>
      <c r="M968" s="74" t="s">
        <v>357</v>
      </c>
      <c r="N968" s="60" t="s">
        <v>6</v>
      </c>
      <c r="R968" s="25">
        <v>6</v>
      </c>
      <c r="S968" s="83" t="s">
        <v>363</v>
      </c>
      <c r="T968" s="66" t="str">
        <f t="shared" si="275"/>
        <v>0.00</v>
      </c>
      <c r="U968" s="66">
        <f t="shared" si="276"/>
        <v>-2</v>
      </c>
      <c r="V968" s="66">
        <f t="shared" si="277"/>
        <v>103.19000000000014</v>
      </c>
      <c r="W968" s="66">
        <f t="shared" si="278"/>
        <v>1930.5</v>
      </c>
      <c r="X968" s="20">
        <f t="shared" si="279"/>
        <v>5.3452473452473524E-2</v>
      </c>
      <c r="Y968" s="67">
        <f t="shared" si="280"/>
        <v>1.0319000000000014</v>
      </c>
      <c r="Z968" s="68">
        <f t="shared" si="281"/>
        <v>10319.000000000015</v>
      </c>
      <c r="AA968" s="65" t="s">
        <v>52</v>
      </c>
      <c r="AU968" s="23">
        <f t="shared" si="289"/>
        <v>-2</v>
      </c>
      <c r="AV968" s="23" t="str">
        <f t="shared" si="289"/>
        <v/>
      </c>
      <c r="AW968" s="23" t="str">
        <f t="shared" si="289"/>
        <v/>
      </c>
      <c r="AX968" s="23" t="str">
        <f t="shared" si="289"/>
        <v/>
      </c>
      <c r="AY968" s="23" t="str">
        <f t="shared" si="289"/>
        <v/>
      </c>
      <c r="AZ968" s="23"/>
      <c r="BA968" s="25">
        <v>6</v>
      </c>
      <c r="BB968" s="25">
        <v>6.6</v>
      </c>
      <c r="BC968" s="25">
        <f t="shared" si="291"/>
        <v>11.2</v>
      </c>
      <c r="BD968" s="25">
        <f t="shared" si="290"/>
        <v>6.2080000000000002</v>
      </c>
      <c r="BE968" t="s">
        <v>970</v>
      </c>
      <c r="BF968" s="55">
        <f t="shared" si="287"/>
        <v>0</v>
      </c>
      <c r="BG968" s="66"/>
      <c r="BH968" s="66"/>
      <c r="BI968" s="25"/>
      <c r="BJ968" s="25"/>
      <c r="BK968" s="20"/>
      <c r="BL968" s="24"/>
      <c r="BM968" s="25"/>
      <c r="BN968" s="25"/>
      <c r="BO968" s="25"/>
      <c r="BP968" s="126"/>
    </row>
    <row r="969" spans="1:68" x14ac:dyDescent="0.2">
      <c r="A969" s="56">
        <v>45591</v>
      </c>
      <c r="B969" s="60" t="s">
        <v>892</v>
      </c>
      <c r="C969" s="24" t="s">
        <v>1805</v>
      </c>
      <c r="D969" s="24" t="s">
        <v>573</v>
      </c>
      <c r="F969" s="74" t="s">
        <v>51</v>
      </c>
      <c r="G969" s="74" t="s">
        <v>103</v>
      </c>
      <c r="H969" s="24" t="s">
        <v>185</v>
      </c>
      <c r="I969" s="24">
        <v>4</v>
      </c>
      <c r="J969" s="24">
        <v>15</v>
      </c>
      <c r="K969" s="24" t="s">
        <v>1807</v>
      </c>
      <c r="L969" s="25">
        <v>2</v>
      </c>
      <c r="M969" s="74" t="s">
        <v>357</v>
      </c>
      <c r="N969" s="60" t="s">
        <v>6</v>
      </c>
      <c r="R969" s="25">
        <v>7.5</v>
      </c>
      <c r="S969" s="83" t="s">
        <v>363</v>
      </c>
      <c r="T969" s="66" t="str">
        <f t="shared" si="275"/>
        <v>0.00</v>
      </c>
      <c r="U969" s="66">
        <f t="shared" si="276"/>
        <v>-2</v>
      </c>
      <c r="V969" s="66">
        <f t="shared" si="277"/>
        <v>101.19000000000014</v>
      </c>
      <c r="W969" s="66">
        <f t="shared" si="278"/>
        <v>1932.5</v>
      </c>
      <c r="X969" s="20">
        <f t="shared" si="279"/>
        <v>5.2362225097024651E-2</v>
      </c>
      <c r="Y969" s="67">
        <f t="shared" si="280"/>
        <v>1.0119000000000014</v>
      </c>
      <c r="Z969" s="68">
        <f t="shared" si="281"/>
        <v>10119.000000000015</v>
      </c>
      <c r="AA969" s="65" t="s">
        <v>52</v>
      </c>
      <c r="AU969" s="23">
        <f t="shared" si="289"/>
        <v>-2</v>
      </c>
      <c r="AV969" s="23" t="str">
        <f t="shared" si="289"/>
        <v/>
      </c>
      <c r="AW969" s="23" t="str">
        <f t="shared" si="289"/>
        <v/>
      </c>
      <c r="AX969" s="23" t="str">
        <f t="shared" si="289"/>
        <v/>
      </c>
      <c r="AY969" s="23" t="str">
        <f t="shared" si="289"/>
        <v/>
      </c>
      <c r="AZ969" s="23"/>
      <c r="BA969" s="25">
        <v>7.5</v>
      </c>
      <c r="BB969" s="25">
        <v>8.6</v>
      </c>
      <c r="BC969" s="25">
        <f t="shared" si="291"/>
        <v>15.2</v>
      </c>
      <c r="BD969" s="25">
        <f t="shared" si="290"/>
        <v>8.0679999999999996</v>
      </c>
      <c r="BE969" t="s">
        <v>970</v>
      </c>
      <c r="BF969" s="55">
        <f t="shared" si="287"/>
        <v>0</v>
      </c>
      <c r="BG969" s="66"/>
      <c r="BH969" s="66"/>
      <c r="BI969" s="25"/>
      <c r="BJ969" s="25"/>
      <c r="BK969" s="20"/>
      <c r="BL969" s="24"/>
      <c r="BM969" s="25"/>
      <c r="BN969" s="25"/>
      <c r="BO969" s="25"/>
      <c r="BP969" s="126"/>
    </row>
    <row r="970" spans="1:68" x14ac:dyDescent="0.2">
      <c r="A970" s="56">
        <v>45591</v>
      </c>
      <c r="B970" s="60" t="s">
        <v>892</v>
      </c>
      <c r="C970" s="24" t="s">
        <v>1805</v>
      </c>
      <c r="D970" s="24" t="s">
        <v>573</v>
      </c>
      <c r="F970" s="74" t="s">
        <v>51</v>
      </c>
      <c r="G970" s="74" t="s">
        <v>103</v>
      </c>
      <c r="H970" s="24" t="s">
        <v>185</v>
      </c>
      <c r="I970" s="24">
        <v>4</v>
      </c>
      <c r="J970" s="24">
        <v>15</v>
      </c>
      <c r="K970" s="24" t="s">
        <v>1807</v>
      </c>
      <c r="L970" s="25">
        <v>2</v>
      </c>
      <c r="M970" s="74" t="s">
        <v>105</v>
      </c>
      <c r="N970" s="60" t="s">
        <v>7</v>
      </c>
      <c r="R970" s="25">
        <v>2.1</v>
      </c>
      <c r="S970" s="83" t="s">
        <v>363</v>
      </c>
      <c r="T970" s="66" t="str">
        <f t="shared" si="275"/>
        <v>0.00</v>
      </c>
      <c r="U970" s="66">
        <f t="shared" si="276"/>
        <v>-2</v>
      </c>
      <c r="V970" s="66">
        <f t="shared" si="277"/>
        <v>99.19000000000014</v>
      </c>
      <c r="W970" s="66">
        <f t="shared" si="278"/>
        <v>1934.5</v>
      </c>
      <c r="X970" s="20">
        <f t="shared" si="279"/>
        <v>5.1274231067459361E-2</v>
      </c>
      <c r="Y970" s="67">
        <f t="shared" si="280"/>
        <v>0.99190000000000145</v>
      </c>
      <c r="Z970" s="68">
        <f t="shared" si="281"/>
        <v>9919.0000000000146</v>
      </c>
      <c r="AA970" s="65" t="s">
        <v>52</v>
      </c>
      <c r="AU970" s="23">
        <f t="shared" si="289"/>
        <v>-2</v>
      </c>
      <c r="AV970" s="23" t="str">
        <f t="shared" si="289"/>
        <v/>
      </c>
      <c r="AW970" s="23" t="str">
        <f t="shared" si="289"/>
        <v/>
      </c>
      <c r="AX970" s="23" t="str">
        <f t="shared" si="289"/>
        <v/>
      </c>
      <c r="AY970" s="23" t="str">
        <f t="shared" si="289"/>
        <v/>
      </c>
      <c r="AZ970" s="23"/>
      <c r="BA970" s="25">
        <v>2.2999999999999998</v>
      </c>
      <c r="BB970" s="25">
        <v>2.8</v>
      </c>
      <c r="BC970" s="25">
        <f t="shared" si="291"/>
        <v>3.5999999999999996</v>
      </c>
      <c r="BD970" s="25">
        <f t="shared" si="290"/>
        <v>2.6739999999999999</v>
      </c>
      <c r="BE970" t="s">
        <v>970</v>
      </c>
      <c r="BF970" s="55">
        <f t="shared" si="287"/>
        <v>0</v>
      </c>
      <c r="BG970" s="66"/>
      <c r="BH970" s="66"/>
      <c r="BI970" s="25"/>
      <c r="BJ970" s="25"/>
      <c r="BK970" s="20"/>
      <c r="BL970" s="24"/>
      <c r="BM970" s="25"/>
      <c r="BN970" s="25"/>
      <c r="BO970" s="25"/>
      <c r="BP970" s="126"/>
    </row>
    <row r="971" spans="1:68" x14ac:dyDescent="0.2">
      <c r="A971" s="56">
        <v>45591</v>
      </c>
      <c r="B971" s="60" t="s">
        <v>892</v>
      </c>
      <c r="C971" s="24" t="s">
        <v>1810</v>
      </c>
      <c r="D971" s="24" t="s">
        <v>573</v>
      </c>
      <c r="F971" s="74" t="s">
        <v>51</v>
      </c>
      <c r="G971" s="74" t="s">
        <v>103</v>
      </c>
      <c r="H971" s="24" t="s">
        <v>377</v>
      </c>
      <c r="I971" s="24">
        <v>8</v>
      </c>
      <c r="J971" s="24">
        <v>7</v>
      </c>
      <c r="K971" s="27" t="s">
        <v>1811</v>
      </c>
      <c r="L971" s="25">
        <v>1</v>
      </c>
      <c r="M971" s="24" t="s">
        <v>931</v>
      </c>
      <c r="N971" s="24" t="s">
        <v>6</v>
      </c>
      <c r="R971" s="25">
        <v>6</v>
      </c>
      <c r="S971" s="83" t="s">
        <v>371</v>
      </c>
      <c r="T971" s="66" t="str">
        <f t="shared" si="275"/>
        <v>0.00</v>
      </c>
      <c r="U971" s="66">
        <f t="shared" si="276"/>
        <v>-1</v>
      </c>
      <c r="V971" s="66">
        <f t="shared" si="277"/>
        <v>98.19000000000014</v>
      </c>
      <c r="W971" s="66">
        <f t="shared" si="278"/>
        <v>1935.5</v>
      </c>
      <c r="X971" s="20">
        <f t="shared" si="279"/>
        <v>5.0731077241023062E-2</v>
      </c>
      <c r="Y971" s="67">
        <f t="shared" si="280"/>
        <v>0.98190000000000144</v>
      </c>
      <c r="Z971" s="68">
        <f t="shared" si="281"/>
        <v>9819.0000000000146</v>
      </c>
      <c r="AA971" s="65" t="s">
        <v>52</v>
      </c>
      <c r="AU971" s="23">
        <f t="shared" si="289"/>
        <v>-1</v>
      </c>
      <c r="AV971" s="23" t="str">
        <f t="shared" si="289"/>
        <v/>
      </c>
      <c r="AW971" s="23" t="str">
        <f t="shared" si="289"/>
        <v/>
      </c>
      <c r="AX971" s="23" t="str">
        <f t="shared" si="289"/>
        <v/>
      </c>
      <c r="AY971" s="23" t="str">
        <f t="shared" si="289"/>
        <v/>
      </c>
      <c r="AZ971" s="23"/>
      <c r="BA971" s="25">
        <v>7</v>
      </c>
      <c r="BB971" s="25">
        <v>6.62</v>
      </c>
      <c r="BC971" s="25">
        <f t="shared" si="291"/>
        <v>5.62</v>
      </c>
      <c r="BD971" s="25">
        <f t="shared" ref="BD971:BD990" si="292">0.93*(BB971-1)+1</f>
        <v>6.2266000000000004</v>
      </c>
      <c r="BE971" t="s">
        <v>970</v>
      </c>
      <c r="BF971" s="55">
        <f t="shared" si="287"/>
        <v>0</v>
      </c>
      <c r="BG971" s="66"/>
      <c r="BH971" s="66"/>
      <c r="BI971" s="25"/>
      <c r="BJ971" s="25"/>
      <c r="BK971" s="20"/>
      <c r="BL971" s="24"/>
      <c r="BM971" s="25"/>
      <c r="BN971" s="25"/>
      <c r="BO971" s="25"/>
      <c r="BP971" s="126"/>
    </row>
    <row r="972" spans="1:68" x14ac:dyDescent="0.2">
      <c r="A972" s="56">
        <v>45591</v>
      </c>
      <c r="B972" s="60" t="s">
        <v>892</v>
      </c>
      <c r="C972" s="24" t="s">
        <v>1810</v>
      </c>
      <c r="D972" s="24" t="s">
        <v>573</v>
      </c>
      <c r="F972" s="74" t="s">
        <v>51</v>
      </c>
      <c r="G972" s="74" t="s">
        <v>103</v>
      </c>
      <c r="H972" s="24" t="s">
        <v>377</v>
      </c>
      <c r="I972" s="24">
        <v>8</v>
      </c>
      <c r="J972" s="24">
        <v>7</v>
      </c>
      <c r="K972" s="26" t="s">
        <v>1811</v>
      </c>
      <c r="L972" s="25">
        <v>1</v>
      </c>
      <c r="M972" s="74" t="s">
        <v>105</v>
      </c>
      <c r="N972" s="60" t="s">
        <v>7</v>
      </c>
      <c r="R972" s="25">
        <v>2.2999999999999998</v>
      </c>
      <c r="S972" s="83" t="s">
        <v>371</v>
      </c>
      <c r="T972" s="66">
        <f t="shared" si="275"/>
        <v>2.2999999999999998</v>
      </c>
      <c r="U972" s="66">
        <f t="shared" si="276"/>
        <v>1.2999999999999998</v>
      </c>
      <c r="V972" s="66">
        <f t="shared" si="277"/>
        <v>99.490000000000137</v>
      </c>
      <c r="W972" s="66">
        <f t="shared" si="278"/>
        <v>1936.5</v>
      </c>
      <c r="X972" s="20">
        <f t="shared" si="279"/>
        <v>5.1376194164730257E-2</v>
      </c>
      <c r="Y972" s="67">
        <f t="shared" si="280"/>
        <v>0.99490000000000134</v>
      </c>
      <c r="Z972" s="68">
        <f t="shared" si="281"/>
        <v>9949.0000000000146</v>
      </c>
      <c r="AA972" s="65" t="s">
        <v>53</v>
      </c>
      <c r="AU972" s="23">
        <f t="shared" si="289"/>
        <v>1.2999999999999998</v>
      </c>
      <c r="AV972" s="23" t="str">
        <f t="shared" si="289"/>
        <v/>
      </c>
      <c r="AW972" s="23" t="str">
        <f t="shared" si="289"/>
        <v/>
      </c>
      <c r="AX972" s="23" t="str">
        <f t="shared" si="289"/>
        <v/>
      </c>
      <c r="AY972" s="23" t="str">
        <f t="shared" si="289"/>
        <v/>
      </c>
      <c r="AZ972" s="23"/>
      <c r="BA972" s="25">
        <v>1.9</v>
      </c>
      <c r="BB972" s="25">
        <v>2.35</v>
      </c>
      <c r="BC972" s="25">
        <f t="shared" si="291"/>
        <v>1.35</v>
      </c>
      <c r="BD972" s="25">
        <f t="shared" si="292"/>
        <v>2.2555000000000001</v>
      </c>
      <c r="BE972" t="s">
        <v>970</v>
      </c>
      <c r="BF972" s="55">
        <f t="shared" si="287"/>
        <v>0</v>
      </c>
      <c r="BG972" s="66"/>
      <c r="BH972" s="66"/>
      <c r="BI972" s="25"/>
      <c r="BJ972" s="25"/>
      <c r="BK972" s="20"/>
      <c r="BL972" s="24"/>
      <c r="BM972" s="25"/>
      <c r="BN972" s="25"/>
      <c r="BO972" s="25"/>
      <c r="BP972" s="126"/>
    </row>
    <row r="973" spans="1:68" x14ac:dyDescent="0.2">
      <c r="A973" s="56">
        <v>45593</v>
      </c>
      <c r="B973" s="60" t="s">
        <v>892</v>
      </c>
      <c r="C973" s="24" t="s">
        <v>1812</v>
      </c>
      <c r="D973" s="24" t="s">
        <v>621</v>
      </c>
      <c r="F973" s="74" t="s">
        <v>51</v>
      </c>
      <c r="G973" s="74" t="s">
        <v>103</v>
      </c>
      <c r="H973" s="24" t="s">
        <v>726</v>
      </c>
      <c r="I973" s="24">
        <v>7</v>
      </c>
      <c r="J973" s="24">
        <v>4</v>
      </c>
      <c r="K973" s="87" t="s">
        <v>1813</v>
      </c>
      <c r="L973" s="25">
        <v>3</v>
      </c>
      <c r="M973" s="74" t="s">
        <v>105</v>
      </c>
      <c r="N973" s="60" t="s">
        <v>6</v>
      </c>
      <c r="R973" s="25">
        <v>4</v>
      </c>
      <c r="S973" s="83" t="s">
        <v>373</v>
      </c>
      <c r="T973" s="66" t="str">
        <f t="shared" si="275"/>
        <v>0.00</v>
      </c>
      <c r="U973" s="66">
        <f t="shared" si="276"/>
        <v>-3</v>
      </c>
      <c r="V973" s="66">
        <f t="shared" si="277"/>
        <v>96.490000000000137</v>
      </c>
      <c r="W973" s="66">
        <f t="shared" si="278"/>
        <v>1939.5</v>
      </c>
      <c r="X973" s="20">
        <f t="shared" si="279"/>
        <v>4.9749935550399658E-2</v>
      </c>
      <c r="Y973" s="67">
        <f t="shared" si="280"/>
        <v>0.96490000000000142</v>
      </c>
      <c r="Z973" s="68">
        <f t="shared" si="281"/>
        <v>9649.0000000000146</v>
      </c>
      <c r="AA973" s="65" t="s">
        <v>52</v>
      </c>
      <c r="AU973" s="23">
        <f t="shared" si="289"/>
        <v>-3</v>
      </c>
      <c r="AV973" s="23" t="str">
        <f t="shared" si="289"/>
        <v/>
      </c>
      <c r="AW973" s="23" t="str">
        <f t="shared" si="289"/>
        <v/>
      </c>
      <c r="AX973" s="23" t="str">
        <f t="shared" si="289"/>
        <v/>
      </c>
      <c r="AY973" s="23" t="str">
        <f t="shared" si="289"/>
        <v/>
      </c>
      <c r="AZ973" s="23"/>
      <c r="BA973" s="25">
        <v>4.4000000000000004</v>
      </c>
      <c r="BB973" s="25">
        <v>5</v>
      </c>
      <c r="BC973" s="25">
        <f t="shared" si="291"/>
        <v>12</v>
      </c>
      <c r="BD973" s="25">
        <f t="shared" si="292"/>
        <v>4.7200000000000006</v>
      </c>
      <c r="BE973" t="s">
        <v>970</v>
      </c>
      <c r="BF973" s="55">
        <f t="shared" si="287"/>
        <v>0</v>
      </c>
      <c r="BG973" s="66"/>
      <c r="BH973" s="66"/>
      <c r="BI973" s="25"/>
      <c r="BJ973" s="25"/>
      <c r="BK973" s="20"/>
      <c r="BL973" s="24"/>
      <c r="BM973" s="25"/>
      <c r="BN973" s="25"/>
      <c r="BO973" s="25"/>
      <c r="BP973" s="126"/>
    </row>
    <row r="974" spans="1:68" x14ac:dyDescent="0.2">
      <c r="A974" s="56">
        <v>45595</v>
      </c>
      <c r="B974" s="60" t="s">
        <v>892</v>
      </c>
      <c r="C974" s="24" t="s">
        <v>1817</v>
      </c>
      <c r="D974" s="24" t="s">
        <v>397</v>
      </c>
      <c r="F974" s="74" t="s">
        <v>51</v>
      </c>
      <c r="G974" s="74" t="s">
        <v>103</v>
      </c>
      <c r="H974" s="24" t="s">
        <v>377</v>
      </c>
      <c r="I974" s="24">
        <v>4</v>
      </c>
      <c r="J974" s="24">
        <v>7</v>
      </c>
      <c r="K974" s="24" t="s">
        <v>1818</v>
      </c>
      <c r="L974" s="25">
        <v>1</v>
      </c>
      <c r="M974" s="74" t="s">
        <v>357</v>
      </c>
      <c r="N974" s="60" t="s">
        <v>6</v>
      </c>
      <c r="R974" s="25">
        <v>8.5</v>
      </c>
      <c r="S974" s="83" t="s">
        <v>363</v>
      </c>
      <c r="T974" s="66" t="str">
        <f t="shared" si="275"/>
        <v>0.00</v>
      </c>
      <c r="U974" s="66">
        <f t="shared" si="276"/>
        <v>-1</v>
      </c>
      <c r="V974" s="66">
        <f t="shared" si="277"/>
        <v>95.490000000000137</v>
      </c>
      <c r="W974" s="66">
        <f t="shared" si="278"/>
        <v>1940.5</v>
      </c>
      <c r="X974" s="20">
        <f t="shared" si="279"/>
        <v>4.9208966761144106E-2</v>
      </c>
      <c r="Y974" s="67">
        <f t="shared" si="280"/>
        <v>0.95490000000000141</v>
      </c>
      <c r="Z974" s="68">
        <f t="shared" si="281"/>
        <v>9549.0000000000146</v>
      </c>
      <c r="AA974" s="65" t="s">
        <v>52</v>
      </c>
      <c r="AU974" s="23">
        <f t="shared" si="289"/>
        <v>-1</v>
      </c>
      <c r="AV974" s="23" t="str">
        <f t="shared" si="289"/>
        <v/>
      </c>
      <c r="AW974" s="23" t="str">
        <f t="shared" si="289"/>
        <v/>
      </c>
      <c r="AX974" s="23" t="str">
        <f t="shared" si="289"/>
        <v/>
      </c>
      <c r="AY974" s="23" t="str">
        <f t="shared" si="289"/>
        <v/>
      </c>
      <c r="AZ974" s="23"/>
      <c r="BA974" s="25">
        <v>8.5</v>
      </c>
      <c r="BB974" s="25">
        <v>8.6999999999999993</v>
      </c>
      <c r="BC974" s="25">
        <f t="shared" si="291"/>
        <v>7.6999999999999993</v>
      </c>
      <c r="BD974" s="25">
        <f t="shared" si="292"/>
        <v>8.1609999999999996</v>
      </c>
      <c r="BE974" t="s">
        <v>970</v>
      </c>
      <c r="BF974" s="55">
        <f t="shared" si="287"/>
        <v>0</v>
      </c>
      <c r="BG974" s="66"/>
      <c r="BH974" s="66"/>
      <c r="BI974" s="25"/>
      <c r="BJ974" s="25"/>
      <c r="BK974" s="20"/>
      <c r="BL974" s="24"/>
      <c r="BM974" s="25"/>
      <c r="BN974" s="25"/>
      <c r="BO974" s="25"/>
      <c r="BP974" s="126"/>
    </row>
    <row r="975" spans="1:68" x14ac:dyDescent="0.2">
      <c r="A975" s="56">
        <v>45595</v>
      </c>
      <c r="B975" s="60" t="s">
        <v>892</v>
      </c>
      <c r="C975" s="24" t="s">
        <v>1817</v>
      </c>
      <c r="D975" s="24" t="s">
        <v>397</v>
      </c>
      <c r="F975" s="74" t="s">
        <v>51</v>
      </c>
      <c r="G975" s="74" t="s">
        <v>103</v>
      </c>
      <c r="H975" s="24" t="s">
        <v>124</v>
      </c>
      <c r="I975" s="24">
        <v>4</v>
      </c>
      <c r="J975" s="24">
        <v>8</v>
      </c>
      <c r="K975" s="87" t="s">
        <v>1819</v>
      </c>
      <c r="L975" s="25">
        <v>1</v>
      </c>
      <c r="M975" s="74" t="s">
        <v>357</v>
      </c>
      <c r="N975" s="60" t="s">
        <v>6</v>
      </c>
      <c r="R975" s="25">
        <v>5.6</v>
      </c>
      <c r="S975" s="83" t="s">
        <v>373</v>
      </c>
      <c r="T975" s="66" t="str">
        <f t="shared" si="275"/>
        <v>0.00</v>
      </c>
      <c r="U975" s="66">
        <f t="shared" si="276"/>
        <v>-1</v>
      </c>
      <c r="V975" s="66">
        <f t="shared" si="277"/>
        <v>94.490000000000137</v>
      </c>
      <c r="W975" s="66">
        <f t="shared" si="278"/>
        <v>1941.5</v>
      </c>
      <c r="X975" s="20">
        <f t="shared" si="279"/>
        <v>4.866855524079327E-2</v>
      </c>
      <c r="Y975" s="67">
        <f t="shared" si="280"/>
        <v>0.94490000000000141</v>
      </c>
      <c r="Z975" s="68">
        <f t="shared" si="281"/>
        <v>9449.0000000000146</v>
      </c>
      <c r="AA975" s="65" t="s">
        <v>52</v>
      </c>
      <c r="AU975" s="23">
        <f t="shared" si="289"/>
        <v>-1</v>
      </c>
      <c r="AV975" s="23" t="str">
        <f t="shared" si="289"/>
        <v/>
      </c>
      <c r="AW975" s="23" t="str">
        <f t="shared" si="289"/>
        <v/>
      </c>
      <c r="AX975" s="23" t="str">
        <f t="shared" si="289"/>
        <v/>
      </c>
      <c r="AY975" s="23" t="str">
        <f t="shared" si="289"/>
        <v/>
      </c>
      <c r="AZ975" s="23"/>
      <c r="BA975" s="25">
        <v>5.6</v>
      </c>
      <c r="BB975" s="25">
        <v>6.69</v>
      </c>
      <c r="BC975" s="25">
        <f t="shared" si="291"/>
        <v>5.69</v>
      </c>
      <c r="BD975" s="25">
        <f t="shared" si="292"/>
        <v>6.2917000000000005</v>
      </c>
      <c r="BE975" t="s">
        <v>970</v>
      </c>
      <c r="BF975" s="55">
        <f t="shared" si="287"/>
        <v>0</v>
      </c>
      <c r="BG975" s="66"/>
      <c r="BH975" s="66"/>
      <c r="BI975" s="25"/>
      <c r="BJ975" s="25"/>
      <c r="BK975" s="20"/>
      <c r="BL975" s="24"/>
      <c r="BM975" s="25"/>
      <c r="BN975" s="25"/>
      <c r="BO975" s="25"/>
      <c r="BP975" s="126"/>
    </row>
    <row r="976" spans="1:68" x14ac:dyDescent="0.2">
      <c r="A976" s="56">
        <v>45596</v>
      </c>
      <c r="B976" s="60" t="s">
        <v>892</v>
      </c>
      <c r="C976" s="24" t="s">
        <v>1193</v>
      </c>
      <c r="D976" s="24" t="s">
        <v>398</v>
      </c>
      <c r="F976" s="74" t="s">
        <v>51</v>
      </c>
      <c r="G976" s="74" t="s">
        <v>103</v>
      </c>
      <c r="H976" s="24" t="s">
        <v>581</v>
      </c>
      <c r="I976" s="24">
        <v>7</v>
      </c>
      <c r="J976" s="24">
        <v>4</v>
      </c>
      <c r="K976" s="24" t="s">
        <v>1824</v>
      </c>
      <c r="L976" s="25">
        <v>1</v>
      </c>
      <c r="M976" s="74" t="s">
        <v>105</v>
      </c>
      <c r="N976" s="60" t="s">
        <v>6</v>
      </c>
      <c r="R976" s="25">
        <v>8</v>
      </c>
      <c r="S976" s="83" t="s">
        <v>363</v>
      </c>
      <c r="T976" s="66" t="str">
        <f t="shared" si="275"/>
        <v>0.00</v>
      </c>
      <c r="U976" s="66">
        <f t="shared" si="276"/>
        <v>-1</v>
      </c>
      <c r="V976" s="66">
        <f t="shared" si="277"/>
        <v>93.490000000000137</v>
      </c>
      <c r="W976" s="66">
        <f t="shared" si="278"/>
        <v>1942.5</v>
      </c>
      <c r="X976" s="20">
        <f t="shared" si="279"/>
        <v>4.81287001287002E-2</v>
      </c>
      <c r="Y976" s="67">
        <f t="shared" si="280"/>
        <v>0.9349000000000014</v>
      </c>
      <c r="Z976" s="68">
        <f t="shared" si="281"/>
        <v>9349.0000000000146</v>
      </c>
      <c r="AA976" s="65" t="s">
        <v>52</v>
      </c>
      <c r="AU976" s="23">
        <f t="shared" si="289"/>
        <v>-1</v>
      </c>
      <c r="AV976" s="23" t="str">
        <f t="shared" si="289"/>
        <v/>
      </c>
      <c r="AW976" s="23" t="str">
        <f t="shared" si="289"/>
        <v/>
      </c>
      <c r="AX976" s="23" t="str">
        <f t="shared" si="289"/>
        <v/>
      </c>
      <c r="AY976" s="23" t="str">
        <f t="shared" si="289"/>
        <v/>
      </c>
      <c r="AZ976" s="23"/>
      <c r="BA976" s="25">
        <v>10.199999999999999</v>
      </c>
      <c r="BB976" s="25">
        <v>9.6</v>
      </c>
      <c r="BC976" s="25">
        <f t="shared" si="291"/>
        <v>8.6</v>
      </c>
      <c r="BD976" s="25">
        <f t="shared" si="292"/>
        <v>8.9980000000000011</v>
      </c>
      <c r="BE976" t="s">
        <v>970</v>
      </c>
      <c r="BF976" s="55">
        <f t="shared" si="287"/>
        <v>0</v>
      </c>
      <c r="BG976" s="66"/>
      <c r="BH976" s="66"/>
      <c r="BI976" s="25"/>
      <c r="BJ976" s="25"/>
      <c r="BK976" s="20"/>
      <c r="BL976" s="24"/>
      <c r="BM976" s="25"/>
      <c r="BN976" s="25"/>
      <c r="BO976" s="25"/>
      <c r="BP976" s="126"/>
    </row>
    <row r="977" spans="1:68" x14ac:dyDescent="0.2">
      <c r="A977" s="56">
        <v>45596</v>
      </c>
      <c r="B977" s="60" t="s">
        <v>892</v>
      </c>
      <c r="C977" s="24" t="s">
        <v>1193</v>
      </c>
      <c r="D977" s="24" t="s">
        <v>398</v>
      </c>
      <c r="F977" s="74" t="s">
        <v>51</v>
      </c>
      <c r="G977" s="74" t="s">
        <v>103</v>
      </c>
      <c r="H977" s="24" t="s">
        <v>581</v>
      </c>
      <c r="I977" s="24">
        <v>7</v>
      </c>
      <c r="J977" s="24">
        <v>4</v>
      </c>
      <c r="K977" s="24" t="s">
        <v>1824</v>
      </c>
      <c r="L977" s="25">
        <v>1</v>
      </c>
      <c r="M977" s="74" t="s">
        <v>105</v>
      </c>
      <c r="N977" s="60" t="s">
        <v>7</v>
      </c>
      <c r="R977" s="25">
        <v>2.4</v>
      </c>
      <c r="S977" s="83" t="s">
        <v>363</v>
      </c>
      <c r="T977" s="66" t="str">
        <f t="shared" si="275"/>
        <v>0.00</v>
      </c>
      <c r="U977" s="66">
        <f t="shared" si="276"/>
        <v>-1</v>
      </c>
      <c r="V977" s="66">
        <f t="shared" si="277"/>
        <v>92.490000000000137</v>
      </c>
      <c r="W977" s="66">
        <f t="shared" si="278"/>
        <v>1943.5</v>
      </c>
      <c r="X977" s="20">
        <f t="shared" si="279"/>
        <v>4.7589400565989266E-2</v>
      </c>
      <c r="Y977" s="67">
        <f t="shared" si="280"/>
        <v>0.92490000000000139</v>
      </c>
      <c r="Z977" s="68">
        <f t="shared" si="281"/>
        <v>9249.0000000000146</v>
      </c>
      <c r="AA977" s="65" t="s">
        <v>52</v>
      </c>
      <c r="AU977" s="23">
        <f t="shared" si="289"/>
        <v>-1</v>
      </c>
      <c r="AV977" s="23" t="str">
        <f t="shared" si="289"/>
        <v/>
      </c>
      <c r="AW977" s="23" t="str">
        <f t="shared" si="289"/>
        <v/>
      </c>
      <c r="AX977" s="23" t="str">
        <f t="shared" si="289"/>
        <v/>
      </c>
      <c r="AY977" s="23" t="str">
        <f t="shared" si="289"/>
        <v/>
      </c>
      <c r="AZ977" s="23"/>
      <c r="BA977" s="25">
        <v>2.9</v>
      </c>
      <c r="BB977" s="25">
        <v>2.97</v>
      </c>
      <c r="BC977" s="25">
        <f t="shared" si="291"/>
        <v>1.9700000000000002</v>
      </c>
      <c r="BD977" s="25">
        <f t="shared" si="292"/>
        <v>2.8321000000000005</v>
      </c>
      <c r="BE977" t="s">
        <v>970</v>
      </c>
      <c r="BF977" s="55">
        <f t="shared" si="287"/>
        <v>0</v>
      </c>
      <c r="BG977" s="66"/>
      <c r="BH977" s="66"/>
      <c r="BI977" s="25"/>
      <c r="BJ977" s="25"/>
      <c r="BK977" s="20"/>
      <c r="BL977" s="24"/>
      <c r="BM977" s="25"/>
      <c r="BN977" s="25"/>
      <c r="BO977" s="25"/>
      <c r="BP977" s="126"/>
    </row>
    <row r="978" spans="1:68" x14ac:dyDescent="0.2">
      <c r="A978" s="56">
        <v>45598</v>
      </c>
      <c r="B978" s="60" t="s">
        <v>892</v>
      </c>
      <c r="C978" s="24" t="s">
        <v>1825</v>
      </c>
      <c r="D978" s="24" t="s">
        <v>573</v>
      </c>
      <c r="F978" s="74" t="s">
        <v>51</v>
      </c>
      <c r="G978" s="74" t="s">
        <v>103</v>
      </c>
      <c r="H978" s="24" t="s">
        <v>293</v>
      </c>
      <c r="I978" s="24">
        <v>2</v>
      </c>
      <c r="J978" s="24">
        <v>9</v>
      </c>
      <c r="K978" s="24" t="s">
        <v>1826</v>
      </c>
      <c r="L978" s="25">
        <v>2</v>
      </c>
      <c r="M978" s="74" t="s">
        <v>105</v>
      </c>
      <c r="N978" s="60" t="s">
        <v>6</v>
      </c>
      <c r="R978" s="25">
        <v>6.8</v>
      </c>
      <c r="S978" s="83" t="s">
        <v>363</v>
      </c>
      <c r="T978" s="66" t="str">
        <f t="shared" si="275"/>
        <v>0.00</v>
      </c>
      <c r="U978" s="66">
        <f t="shared" si="276"/>
        <v>-2</v>
      </c>
      <c r="V978" s="66">
        <f t="shared" si="277"/>
        <v>90.490000000000137</v>
      </c>
      <c r="W978" s="66">
        <f t="shared" si="278"/>
        <v>1945.5</v>
      </c>
      <c r="X978" s="20">
        <f t="shared" si="279"/>
        <v>4.6512464662040676E-2</v>
      </c>
      <c r="Y978" s="67">
        <f t="shared" si="280"/>
        <v>0.90490000000000137</v>
      </c>
      <c r="Z978" s="68">
        <f t="shared" si="281"/>
        <v>9049.0000000000146</v>
      </c>
      <c r="AA978" s="65" t="s">
        <v>52</v>
      </c>
      <c r="AU978" s="23">
        <f t="shared" si="289"/>
        <v>-2</v>
      </c>
      <c r="AV978" s="23" t="str">
        <f t="shared" si="289"/>
        <v/>
      </c>
      <c r="AW978" s="23" t="str">
        <f t="shared" si="289"/>
        <v/>
      </c>
      <c r="AX978" s="23" t="str">
        <f t="shared" si="289"/>
        <v/>
      </c>
      <c r="AY978" s="23" t="str">
        <f t="shared" si="289"/>
        <v/>
      </c>
      <c r="AZ978" s="23"/>
      <c r="BA978" s="25">
        <v>5.5</v>
      </c>
      <c r="BB978" s="25">
        <v>7.8</v>
      </c>
      <c r="BC978" s="25">
        <f t="shared" si="291"/>
        <v>13.6</v>
      </c>
      <c r="BD978" s="25">
        <f t="shared" si="292"/>
        <v>7.3239999999999998</v>
      </c>
      <c r="BE978" t="s">
        <v>970</v>
      </c>
      <c r="BF978" s="55">
        <f t="shared" si="287"/>
        <v>0</v>
      </c>
      <c r="BG978" s="66"/>
      <c r="BH978" s="66"/>
      <c r="BI978" s="25"/>
      <c r="BJ978" s="25"/>
      <c r="BK978" s="20"/>
      <c r="BL978" s="24"/>
      <c r="BM978" s="25"/>
      <c r="BN978" s="25"/>
      <c r="BO978" s="25"/>
      <c r="BP978" s="126"/>
    </row>
    <row r="979" spans="1:68" x14ac:dyDescent="0.2">
      <c r="A979" s="56">
        <v>45598</v>
      </c>
      <c r="B979" s="60" t="s">
        <v>892</v>
      </c>
      <c r="C979" s="24" t="s">
        <v>1829</v>
      </c>
      <c r="D979" s="24" t="s">
        <v>573</v>
      </c>
      <c r="F979" s="74" t="s">
        <v>51</v>
      </c>
      <c r="G979" s="74" t="s">
        <v>103</v>
      </c>
      <c r="H979" s="24" t="s">
        <v>293</v>
      </c>
      <c r="I979" s="24">
        <v>7</v>
      </c>
      <c r="J979" s="24">
        <v>8</v>
      </c>
      <c r="K979" s="24" t="s">
        <v>1827</v>
      </c>
      <c r="L979" s="25">
        <v>2</v>
      </c>
      <c r="M979" s="24" t="s">
        <v>357</v>
      </c>
      <c r="N979" s="60" t="s">
        <v>6</v>
      </c>
      <c r="R979" s="25">
        <v>6</v>
      </c>
      <c r="S979" s="83" t="s">
        <v>363</v>
      </c>
      <c r="T979" s="66" t="str">
        <f t="shared" si="275"/>
        <v>0.00</v>
      </c>
      <c r="U979" s="66">
        <f t="shared" si="276"/>
        <v>-2</v>
      </c>
      <c r="V979" s="66">
        <f t="shared" si="277"/>
        <v>88.490000000000137</v>
      </c>
      <c r="W979" s="66">
        <f t="shared" si="278"/>
        <v>1947.5</v>
      </c>
      <c r="X979" s="20">
        <f t="shared" si="279"/>
        <v>4.5437740693196477E-2</v>
      </c>
      <c r="Y979" s="67">
        <f t="shared" si="280"/>
        <v>0.88490000000000135</v>
      </c>
      <c r="Z979" s="68">
        <f t="shared" si="281"/>
        <v>8849.0000000000146</v>
      </c>
      <c r="AA979" s="65" t="s">
        <v>52</v>
      </c>
      <c r="AU979" s="23">
        <f t="shared" si="289"/>
        <v>-2</v>
      </c>
      <c r="AV979" s="23" t="str">
        <f t="shared" si="289"/>
        <v/>
      </c>
      <c r="AW979" s="23" t="str">
        <f t="shared" si="289"/>
        <v/>
      </c>
      <c r="AX979" s="23" t="str">
        <f t="shared" si="289"/>
        <v/>
      </c>
      <c r="AY979" s="23" t="str">
        <f t="shared" si="289"/>
        <v/>
      </c>
      <c r="AZ979" s="23"/>
      <c r="BA979" s="25">
        <v>6</v>
      </c>
      <c r="BB979" s="25">
        <v>6.74</v>
      </c>
      <c r="BC979" s="25">
        <f t="shared" si="291"/>
        <v>11.48</v>
      </c>
      <c r="BD979" s="25">
        <f t="shared" si="292"/>
        <v>6.3382000000000005</v>
      </c>
      <c r="BE979" t="s">
        <v>970</v>
      </c>
      <c r="BF979" s="55">
        <f t="shared" si="287"/>
        <v>0</v>
      </c>
      <c r="BG979" s="66"/>
      <c r="BH979" s="66"/>
      <c r="BI979" s="25"/>
      <c r="BJ979" s="25"/>
      <c r="BK979" s="20"/>
      <c r="BL979" s="24"/>
      <c r="BM979" s="25"/>
      <c r="BN979" s="25"/>
      <c r="BO979" s="25"/>
      <c r="BP979" s="126"/>
    </row>
    <row r="980" spans="1:68" x14ac:dyDescent="0.2">
      <c r="A980" s="56">
        <v>45598</v>
      </c>
      <c r="B980" s="60" t="s">
        <v>892</v>
      </c>
      <c r="C980" s="24" t="s">
        <v>1829</v>
      </c>
      <c r="D980" s="24" t="s">
        <v>573</v>
      </c>
      <c r="F980" s="74" t="s">
        <v>51</v>
      </c>
      <c r="G980" s="74" t="s">
        <v>103</v>
      </c>
      <c r="H980" s="24" t="s">
        <v>112</v>
      </c>
      <c r="I980" s="24">
        <v>9</v>
      </c>
      <c r="J980" s="24">
        <v>7</v>
      </c>
      <c r="K980" s="24" t="s">
        <v>1828</v>
      </c>
      <c r="L980" s="25">
        <v>1</v>
      </c>
      <c r="M980" s="24" t="s">
        <v>357</v>
      </c>
      <c r="N980" s="60" t="s">
        <v>6</v>
      </c>
      <c r="R980" s="25">
        <v>14</v>
      </c>
      <c r="S980" s="83" t="s">
        <v>363</v>
      </c>
      <c r="T980" s="66" t="str">
        <f t="shared" si="275"/>
        <v>0.00</v>
      </c>
      <c r="U980" s="66">
        <f t="shared" si="276"/>
        <v>-1</v>
      </c>
      <c r="V980" s="66">
        <f t="shared" si="277"/>
        <v>87.490000000000137</v>
      </c>
      <c r="W980" s="66">
        <f t="shared" si="278"/>
        <v>1948.5</v>
      </c>
      <c r="X980" s="20">
        <f t="shared" si="279"/>
        <v>4.4901206055940536E-2</v>
      </c>
      <c r="Y980" s="67">
        <f t="shared" si="280"/>
        <v>0.87490000000000134</v>
      </c>
      <c r="Z980" s="68">
        <f t="shared" si="281"/>
        <v>8749.0000000000146</v>
      </c>
      <c r="AA980" s="65" t="s">
        <v>52</v>
      </c>
      <c r="AU980" s="23">
        <f t="shared" si="289"/>
        <v>-1</v>
      </c>
      <c r="AV980" s="23" t="str">
        <f t="shared" si="289"/>
        <v/>
      </c>
      <c r="AW980" s="23" t="str">
        <f t="shared" si="289"/>
        <v/>
      </c>
      <c r="AX980" s="23" t="str">
        <f t="shared" si="289"/>
        <v/>
      </c>
      <c r="AY980" s="23" t="str">
        <f t="shared" si="289"/>
        <v/>
      </c>
      <c r="AZ980" s="23"/>
      <c r="BA980" s="25">
        <v>14</v>
      </c>
      <c r="BB980" s="25">
        <v>14</v>
      </c>
      <c r="BC980" s="25">
        <f t="shared" si="291"/>
        <v>13</v>
      </c>
      <c r="BD980" s="25">
        <f t="shared" si="292"/>
        <v>13.09</v>
      </c>
      <c r="BE980" t="s">
        <v>970</v>
      </c>
      <c r="BF980" s="55">
        <f t="shared" si="287"/>
        <v>0</v>
      </c>
      <c r="BG980" s="66"/>
      <c r="BH980" s="66"/>
      <c r="BI980" s="25"/>
      <c r="BJ980" s="25"/>
      <c r="BK980" s="20"/>
      <c r="BL980" s="24"/>
      <c r="BM980" s="25"/>
      <c r="BN980" s="25"/>
      <c r="BO980" s="25"/>
      <c r="BP980" s="126"/>
    </row>
    <row r="981" spans="1:68" x14ac:dyDescent="0.2">
      <c r="A981" s="56">
        <v>45598</v>
      </c>
      <c r="B981" s="60" t="s">
        <v>892</v>
      </c>
      <c r="C981" s="24" t="s">
        <v>1829</v>
      </c>
      <c r="D981" s="24" t="s">
        <v>573</v>
      </c>
      <c r="F981" s="74" t="s">
        <v>51</v>
      </c>
      <c r="G981" s="74" t="s">
        <v>103</v>
      </c>
      <c r="H981" s="24" t="s">
        <v>112</v>
      </c>
      <c r="I981" s="24">
        <v>9</v>
      </c>
      <c r="J981" s="24">
        <v>7</v>
      </c>
      <c r="K981" s="24" t="s">
        <v>1828</v>
      </c>
      <c r="L981" s="25">
        <v>2</v>
      </c>
      <c r="M981" s="74" t="s">
        <v>358</v>
      </c>
      <c r="N981" s="60" t="s">
        <v>7</v>
      </c>
      <c r="R981" s="25">
        <v>3.4</v>
      </c>
      <c r="S981" s="83" t="s">
        <v>363</v>
      </c>
      <c r="T981" s="66" t="str">
        <f t="shared" si="275"/>
        <v>0.00</v>
      </c>
      <c r="U981" s="66">
        <f t="shared" si="276"/>
        <v>-2</v>
      </c>
      <c r="V981" s="66">
        <f t="shared" si="277"/>
        <v>85.490000000000137</v>
      </c>
      <c r="W981" s="66">
        <f t="shared" si="278"/>
        <v>1950.5</v>
      </c>
      <c r="X981" s="20">
        <f t="shared" si="279"/>
        <v>4.3829787234042621E-2</v>
      </c>
      <c r="Y981" s="67">
        <f t="shared" si="280"/>
        <v>0.85490000000000133</v>
      </c>
      <c r="Z981" s="68">
        <f t="shared" si="281"/>
        <v>8549.0000000000146</v>
      </c>
      <c r="AA981" s="65" t="s">
        <v>52</v>
      </c>
      <c r="AU981" s="23">
        <f t="shared" si="289"/>
        <v>-2</v>
      </c>
      <c r="AV981" s="23" t="str">
        <f t="shared" si="289"/>
        <v/>
      </c>
      <c r="AW981" s="23" t="str">
        <f t="shared" si="289"/>
        <v/>
      </c>
      <c r="AX981" s="23" t="str">
        <f t="shared" si="289"/>
        <v/>
      </c>
      <c r="AY981" s="23" t="str">
        <f t="shared" si="289"/>
        <v/>
      </c>
      <c r="AZ981" s="23"/>
      <c r="BA981" s="25">
        <v>3.4</v>
      </c>
      <c r="BB981" s="25">
        <v>3.63</v>
      </c>
      <c r="BC981" s="25">
        <f t="shared" si="291"/>
        <v>5.26</v>
      </c>
      <c r="BD981" s="25">
        <f t="shared" si="292"/>
        <v>3.4459</v>
      </c>
      <c r="BE981" t="s">
        <v>970</v>
      </c>
      <c r="BF981" s="55">
        <f t="shared" si="287"/>
        <v>0</v>
      </c>
      <c r="BG981" s="66"/>
      <c r="BH981" s="66"/>
      <c r="BI981" s="25"/>
      <c r="BJ981" s="25"/>
      <c r="BK981" s="20"/>
      <c r="BL981" s="24"/>
      <c r="BM981" s="25"/>
      <c r="BN981" s="25"/>
      <c r="BO981" s="25"/>
      <c r="BP981" s="126"/>
    </row>
    <row r="982" spans="1:68" x14ac:dyDescent="0.2">
      <c r="A982" s="56">
        <v>45598</v>
      </c>
      <c r="B982" s="60" t="s">
        <v>892</v>
      </c>
      <c r="C982" s="24" t="s">
        <v>1829</v>
      </c>
      <c r="D982" s="24" t="s">
        <v>573</v>
      </c>
      <c r="F982" s="74" t="s">
        <v>51</v>
      </c>
      <c r="G982" s="74" t="s">
        <v>103</v>
      </c>
      <c r="H982" s="24" t="s">
        <v>209</v>
      </c>
      <c r="I982" s="24">
        <v>9</v>
      </c>
      <c r="J982" s="24">
        <v>8</v>
      </c>
      <c r="K982" s="87" t="s">
        <v>1830</v>
      </c>
      <c r="L982" s="25">
        <v>2</v>
      </c>
      <c r="M982" s="24" t="s">
        <v>357</v>
      </c>
      <c r="N982" s="60" t="s">
        <v>6</v>
      </c>
      <c r="R982" s="25">
        <v>7</v>
      </c>
      <c r="S982" s="83" t="s">
        <v>373</v>
      </c>
      <c r="T982" s="66" t="str">
        <f t="shared" si="275"/>
        <v>0.00</v>
      </c>
      <c r="U982" s="66">
        <f t="shared" si="276"/>
        <v>-2</v>
      </c>
      <c r="V982" s="66">
        <f t="shared" si="277"/>
        <v>83.490000000000137</v>
      </c>
      <c r="W982" s="66">
        <f t="shared" si="278"/>
        <v>1952.5</v>
      </c>
      <c r="X982" s="20">
        <f t="shared" si="279"/>
        <v>4.2760563380281759E-2</v>
      </c>
      <c r="Y982" s="67">
        <f t="shared" si="280"/>
        <v>0.83490000000000142</v>
      </c>
      <c r="Z982" s="68">
        <f t="shared" si="281"/>
        <v>8349.0000000000146</v>
      </c>
      <c r="AA982" s="65" t="s">
        <v>52</v>
      </c>
      <c r="AU982" s="23">
        <f t="shared" si="289"/>
        <v>-2</v>
      </c>
      <c r="AV982" s="23" t="str">
        <f t="shared" si="289"/>
        <v/>
      </c>
      <c r="AW982" s="23" t="str">
        <f t="shared" si="289"/>
        <v/>
      </c>
      <c r="AX982" s="23" t="str">
        <f t="shared" si="289"/>
        <v/>
      </c>
      <c r="AY982" s="23" t="str">
        <f t="shared" si="289"/>
        <v/>
      </c>
      <c r="AZ982" s="23"/>
      <c r="BA982" s="25">
        <v>7</v>
      </c>
      <c r="BB982" s="25">
        <v>4.58</v>
      </c>
      <c r="BC982" s="25">
        <f t="shared" si="291"/>
        <v>7.16</v>
      </c>
      <c r="BD982" s="25">
        <f t="shared" si="292"/>
        <v>4.3293999999999997</v>
      </c>
      <c r="BE982" t="s">
        <v>970</v>
      </c>
      <c r="BF982" s="55">
        <f t="shared" ref="BF982:BF1017" si="293">U982-SUM(AU982:AY982)</f>
        <v>0</v>
      </c>
      <c r="BG982" s="66"/>
      <c r="BH982" s="66"/>
      <c r="BI982" s="25"/>
      <c r="BJ982" s="25"/>
      <c r="BK982" s="20"/>
      <c r="BL982" s="24"/>
      <c r="BM982" s="25"/>
      <c r="BN982" s="25"/>
      <c r="BO982" s="25"/>
      <c r="BP982" s="126"/>
    </row>
    <row r="983" spans="1:68" x14ac:dyDescent="0.2">
      <c r="A983" s="56">
        <v>45598</v>
      </c>
      <c r="B983" s="60" t="s">
        <v>892</v>
      </c>
      <c r="C983" s="24" t="s">
        <v>1829</v>
      </c>
      <c r="D983" s="24" t="s">
        <v>573</v>
      </c>
      <c r="F983" s="74" t="s">
        <v>51</v>
      </c>
      <c r="G983" s="74" t="s">
        <v>103</v>
      </c>
      <c r="H983" s="24" t="s">
        <v>209</v>
      </c>
      <c r="I983" s="24">
        <v>9</v>
      </c>
      <c r="J983" s="24">
        <v>8</v>
      </c>
      <c r="K983" s="26" t="s">
        <v>1830</v>
      </c>
      <c r="L983" s="25">
        <v>2</v>
      </c>
      <c r="M983" s="74" t="s">
        <v>105</v>
      </c>
      <c r="N983" s="60" t="s">
        <v>7</v>
      </c>
      <c r="R983" s="25">
        <v>2.38</v>
      </c>
      <c r="S983" s="83" t="s">
        <v>373</v>
      </c>
      <c r="T983" s="66">
        <f t="shared" ref="T983:T1046" si="294">IF((AA983="W"),ROUND((R983*L983),2),"0.00")</f>
        <v>4.76</v>
      </c>
      <c r="U983" s="66">
        <f t="shared" ref="U983:U1046" si="295">-$L983+T983</f>
        <v>2.76</v>
      </c>
      <c r="V983" s="66">
        <f t="shared" ref="V983:V1046" si="296">U983+V982</f>
        <v>86.250000000000142</v>
      </c>
      <c r="W983" s="66">
        <f t="shared" ref="W983:W1046" si="297">L983+W982</f>
        <v>1954.5</v>
      </c>
      <c r="X983" s="20">
        <f t="shared" ref="X983:X1046" si="298">SUM(V983/W983)</f>
        <v>4.4128933231005446E-2</v>
      </c>
      <c r="Y983" s="67">
        <f t="shared" ref="Y983:Y1046" si="299">V983/100</f>
        <v>0.86250000000000138</v>
      </c>
      <c r="Z983" s="68">
        <f t="shared" ref="Z983:Z1046" si="300">V983*100</f>
        <v>8625.0000000000146</v>
      </c>
      <c r="AA983" s="65" t="s">
        <v>53</v>
      </c>
      <c r="AU983" s="23">
        <f t="shared" ref="AU983:AY1015" si="301">IF($G983=AU$2,$U983,"")</f>
        <v>2.76</v>
      </c>
      <c r="AV983" s="23" t="str">
        <f t="shared" si="301"/>
        <v/>
      </c>
      <c r="AW983" s="23" t="str">
        <f t="shared" si="301"/>
        <v/>
      </c>
      <c r="AX983" s="23" t="str">
        <f t="shared" si="301"/>
        <v/>
      </c>
      <c r="AY983" s="23" t="str">
        <f t="shared" si="301"/>
        <v/>
      </c>
      <c r="AZ983" s="23"/>
      <c r="BA983" s="25">
        <v>4.2</v>
      </c>
      <c r="BB983" s="25">
        <v>1.79</v>
      </c>
      <c r="BC983" s="25">
        <f t="shared" si="291"/>
        <v>1.58</v>
      </c>
      <c r="BD983" s="25">
        <f t="shared" si="292"/>
        <v>1.7347000000000001</v>
      </c>
      <c r="BE983" t="s">
        <v>970</v>
      </c>
      <c r="BF983" s="55">
        <f t="shared" si="293"/>
        <v>0</v>
      </c>
      <c r="BG983" s="66"/>
      <c r="BH983" s="66"/>
      <c r="BI983" s="25"/>
      <c r="BJ983" s="25"/>
      <c r="BK983" s="20"/>
      <c r="BL983" s="24"/>
      <c r="BM983" s="25"/>
      <c r="BN983" s="25"/>
      <c r="BO983" s="25"/>
      <c r="BP983" s="126"/>
    </row>
    <row r="984" spans="1:68" x14ac:dyDescent="0.2">
      <c r="A984" s="56">
        <v>45599</v>
      </c>
      <c r="B984" s="60" t="s">
        <v>892</v>
      </c>
      <c r="C984" s="24" t="s">
        <v>1831</v>
      </c>
      <c r="D984" s="24" t="s">
        <v>577</v>
      </c>
      <c r="F984" s="74" t="s">
        <v>51</v>
      </c>
      <c r="G984" s="74" t="s">
        <v>103</v>
      </c>
      <c r="H984" s="24" t="s">
        <v>360</v>
      </c>
      <c r="I984" s="24">
        <v>5</v>
      </c>
      <c r="J984" s="24">
        <v>8</v>
      </c>
      <c r="K984" s="24" t="s">
        <v>1832</v>
      </c>
      <c r="L984" s="25">
        <v>2</v>
      </c>
      <c r="M984" s="74" t="s">
        <v>105</v>
      </c>
      <c r="N984" s="60" t="s">
        <v>6</v>
      </c>
      <c r="R984" s="25">
        <v>7</v>
      </c>
      <c r="S984" s="83" t="s">
        <v>363</v>
      </c>
      <c r="T984" s="66" t="str">
        <f t="shared" si="294"/>
        <v>0.00</v>
      </c>
      <c r="U984" s="66">
        <f t="shared" si="295"/>
        <v>-2</v>
      </c>
      <c r="V984" s="66">
        <f t="shared" si="296"/>
        <v>84.250000000000142</v>
      </c>
      <c r="W984" s="66">
        <f t="shared" si="297"/>
        <v>1956.5</v>
      </c>
      <c r="X984" s="20">
        <f t="shared" si="298"/>
        <v>4.3061589573217554E-2</v>
      </c>
      <c r="Y984" s="67">
        <f t="shared" si="299"/>
        <v>0.84250000000000147</v>
      </c>
      <c r="Z984" s="68">
        <f t="shared" si="300"/>
        <v>8425.0000000000146</v>
      </c>
      <c r="AA984" s="65" t="s">
        <v>52</v>
      </c>
      <c r="AU984" s="23">
        <f t="shared" si="301"/>
        <v>-2</v>
      </c>
      <c r="AV984" s="23" t="str">
        <f t="shared" si="301"/>
        <v/>
      </c>
      <c r="AW984" s="23" t="str">
        <f t="shared" si="301"/>
        <v/>
      </c>
      <c r="AX984" s="23" t="str">
        <f t="shared" si="301"/>
        <v/>
      </c>
      <c r="AY984" s="23" t="str">
        <f t="shared" si="301"/>
        <v/>
      </c>
      <c r="AZ984" s="23"/>
      <c r="BA984" s="25">
        <v>0</v>
      </c>
      <c r="BB984" s="25">
        <v>0</v>
      </c>
      <c r="BC984" s="25">
        <f t="shared" si="291"/>
        <v>-2</v>
      </c>
      <c r="BD984" s="25">
        <f t="shared" si="292"/>
        <v>6.9999999999999951E-2</v>
      </c>
      <c r="BE984" t="s">
        <v>969</v>
      </c>
      <c r="BF984" s="55">
        <f t="shared" si="293"/>
        <v>0</v>
      </c>
      <c r="BG984" s="66"/>
      <c r="BH984" s="66"/>
      <c r="BI984" s="25"/>
      <c r="BJ984" s="25"/>
      <c r="BK984" s="20"/>
      <c r="BL984" s="24"/>
      <c r="BM984" s="25"/>
      <c r="BN984" s="25"/>
      <c r="BO984" s="25"/>
      <c r="BP984" s="126"/>
    </row>
    <row r="985" spans="1:68" x14ac:dyDescent="0.2">
      <c r="A985" s="56">
        <v>45601</v>
      </c>
      <c r="B985" s="60" t="s">
        <v>892</v>
      </c>
      <c r="C985" s="24" t="s">
        <v>1073</v>
      </c>
      <c r="D985" s="24" t="s">
        <v>584</v>
      </c>
      <c r="F985" s="74" t="s">
        <v>51</v>
      </c>
      <c r="G985" s="74" t="s">
        <v>103</v>
      </c>
      <c r="H985" s="24" t="s">
        <v>293</v>
      </c>
      <c r="I985" s="24">
        <v>6</v>
      </c>
      <c r="J985" s="24">
        <v>1</v>
      </c>
      <c r="K985" s="87" t="s">
        <v>1833</v>
      </c>
      <c r="L985" s="25">
        <v>1</v>
      </c>
      <c r="M985" s="74" t="s">
        <v>357</v>
      </c>
      <c r="N985" s="60" t="s">
        <v>6</v>
      </c>
      <c r="R985" s="25">
        <v>15.8</v>
      </c>
      <c r="S985" s="83" t="s">
        <v>373</v>
      </c>
      <c r="T985" s="66" t="str">
        <f t="shared" si="294"/>
        <v>0.00</v>
      </c>
      <c r="U985" s="66">
        <f t="shared" si="295"/>
        <v>-1</v>
      </c>
      <c r="V985" s="66">
        <f t="shared" si="296"/>
        <v>83.250000000000142</v>
      </c>
      <c r="W985" s="66">
        <f t="shared" si="297"/>
        <v>1957.5</v>
      </c>
      <c r="X985" s="20">
        <f t="shared" si="298"/>
        <v>4.2528735632183984E-2</v>
      </c>
      <c r="Y985" s="67">
        <f t="shared" si="299"/>
        <v>0.83250000000000146</v>
      </c>
      <c r="Z985" s="68">
        <f t="shared" si="300"/>
        <v>8325.0000000000146</v>
      </c>
      <c r="AA985" s="65" t="s">
        <v>52</v>
      </c>
      <c r="AU985" s="23">
        <f t="shared" si="301"/>
        <v>-1</v>
      </c>
      <c r="AV985" s="23" t="str">
        <f t="shared" si="301"/>
        <v/>
      </c>
      <c r="AW985" s="23" t="str">
        <f t="shared" si="301"/>
        <v/>
      </c>
      <c r="AX985" s="23" t="str">
        <f t="shared" si="301"/>
        <v/>
      </c>
      <c r="AY985" s="23" t="str">
        <f t="shared" si="301"/>
        <v/>
      </c>
      <c r="AZ985" s="23"/>
      <c r="BA985" s="25">
        <v>15.8</v>
      </c>
      <c r="BB985" s="25">
        <v>18</v>
      </c>
      <c r="BC985" s="25">
        <f t="shared" si="291"/>
        <v>17</v>
      </c>
      <c r="BD985" s="25">
        <f t="shared" si="292"/>
        <v>16.810000000000002</v>
      </c>
      <c r="BE985" t="s">
        <v>970</v>
      </c>
      <c r="BF985" s="55">
        <f t="shared" si="293"/>
        <v>0</v>
      </c>
      <c r="BG985" s="66"/>
      <c r="BH985" s="66"/>
      <c r="BI985" s="25"/>
      <c r="BJ985" s="25"/>
      <c r="BK985" s="20"/>
      <c r="BL985" s="24"/>
      <c r="BM985" s="25"/>
      <c r="BN985" s="25"/>
      <c r="BO985" s="25"/>
      <c r="BP985" s="126"/>
    </row>
    <row r="986" spans="1:68" x14ac:dyDescent="0.2">
      <c r="A986" s="56">
        <v>45601</v>
      </c>
      <c r="B986" s="60" t="s">
        <v>892</v>
      </c>
      <c r="C986" s="24" t="s">
        <v>1073</v>
      </c>
      <c r="D986" s="24" t="s">
        <v>584</v>
      </c>
      <c r="F986" s="74" t="s">
        <v>51</v>
      </c>
      <c r="G986" s="74" t="s">
        <v>103</v>
      </c>
      <c r="H986" s="24" t="s">
        <v>293</v>
      </c>
      <c r="I986" s="24">
        <v>6</v>
      </c>
      <c r="J986" s="24">
        <v>1</v>
      </c>
      <c r="K986" s="26" t="s">
        <v>1833</v>
      </c>
      <c r="L986" s="25">
        <v>1</v>
      </c>
      <c r="M986" s="74" t="s">
        <v>105</v>
      </c>
      <c r="N986" s="60" t="s">
        <v>7</v>
      </c>
      <c r="R986" s="25">
        <v>4.2</v>
      </c>
      <c r="S986" s="83" t="s">
        <v>373</v>
      </c>
      <c r="T986" s="66">
        <f t="shared" si="294"/>
        <v>4.2</v>
      </c>
      <c r="U986" s="66">
        <f t="shared" si="295"/>
        <v>3.2</v>
      </c>
      <c r="V986" s="66">
        <f t="shared" si="296"/>
        <v>86.450000000000145</v>
      </c>
      <c r="W986" s="66">
        <f t="shared" si="297"/>
        <v>1958.5</v>
      </c>
      <c r="X986" s="20">
        <f t="shared" si="298"/>
        <v>4.4140924176665888E-2</v>
      </c>
      <c r="Y986" s="67">
        <f t="shared" si="299"/>
        <v>0.86450000000000149</v>
      </c>
      <c r="Z986" s="68">
        <f t="shared" si="300"/>
        <v>8645.0000000000146</v>
      </c>
      <c r="AA986" s="65" t="s">
        <v>53</v>
      </c>
      <c r="AU986" s="23">
        <f t="shared" si="301"/>
        <v>3.2</v>
      </c>
      <c r="AV986" s="23" t="str">
        <f t="shared" si="301"/>
        <v/>
      </c>
      <c r="AW986" s="23" t="str">
        <f t="shared" si="301"/>
        <v/>
      </c>
      <c r="AX986" s="23" t="str">
        <f t="shared" si="301"/>
        <v/>
      </c>
      <c r="AY986" s="23" t="str">
        <f t="shared" si="301"/>
        <v/>
      </c>
      <c r="AZ986" s="23"/>
      <c r="BA986" s="25">
        <v>4.0999999999999996</v>
      </c>
      <c r="BB986" s="25">
        <v>4.0999999999999996</v>
      </c>
      <c r="BC986" s="25">
        <f t="shared" si="291"/>
        <v>3.0999999999999996</v>
      </c>
      <c r="BD986" s="25">
        <f t="shared" si="292"/>
        <v>3.883</v>
      </c>
      <c r="BE986" t="s">
        <v>970</v>
      </c>
      <c r="BF986" s="55">
        <f t="shared" si="293"/>
        <v>0</v>
      </c>
      <c r="BG986" s="66"/>
      <c r="BH986" s="66"/>
      <c r="BI986" s="25"/>
      <c r="BJ986" s="25"/>
      <c r="BK986" s="20"/>
      <c r="BL986" s="24"/>
      <c r="BM986" s="25"/>
      <c r="BN986" s="25"/>
      <c r="BO986" s="25"/>
      <c r="BP986" s="126"/>
    </row>
    <row r="987" spans="1:68" x14ac:dyDescent="0.2">
      <c r="A987" s="56">
        <v>45601</v>
      </c>
      <c r="B987" s="60" t="s">
        <v>892</v>
      </c>
      <c r="C987" s="24" t="s">
        <v>1073</v>
      </c>
      <c r="D987" s="24" t="s">
        <v>584</v>
      </c>
      <c r="F987" s="74" t="s">
        <v>51</v>
      </c>
      <c r="G987" s="74" t="s">
        <v>103</v>
      </c>
      <c r="H987" s="24" t="s">
        <v>377</v>
      </c>
      <c r="I987" s="24">
        <v>5</v>
      </c>
      <c r="J987" s="24">
        <v>8</v>
      </c>
      <c r="K987" s="27" t="s">
        <v>1834</v>
      </c>
      <c r="L987" s="25">
        <v>1</v>
      </c>
      <c r="M987" s="74" t="s">
        <v>357</v>
      </c>
      <c r="N987" s="60" t="s">
        <v>6</v>
      </c>
      <c r="R987" s="25">
        <v>15.3</v>
      </c>
      <c r="S987" s="83" t="s">
        <v>371</v>
      </c>
      <c r="T987" s="66" t="str">
        <f t="shared" si="294"/>
        <v>0.00</v>
      </c>
      <c r="U987" s="66">
        <f t="shared" si="295"/>
        <v>-1</v>
      </c>
      <c r="V987" s="66">
        <f t="shared" si="296"/>
        <v>85.450000000000145</v>
      </c>
      <c r="W987" s="66">
        <f t="shared" si="297"/>
        <v>1959.5</v>
      </c>
      <c r="X987" s="20">
        <f t="shared" si="298"/>
        <v>4.3608063281449422E-2</v>
      </c>
      <c r="Y987" s="67">
        <f t="shared" si="299"/>
        <v>0.85450000000000148</v>
      </c>
      <c r="Z987" s="68">
        <f t="shared" si="300"/>
        <v>8545.0000000000146</v>
      </c>
      <c r="AA987" s="65" t="s">
        <v>52</v>
      </c>
      <c r="AU987" s="23">
        <f t="shared" si="301"/>
        <v>-1</v>
      </c>
      <c r="AV987" s="23" t="str">
        <f t="shared" si="301"/>
        <v/>
      </c>
      <c r="AW987" s="23" t="str">
        <f t="shared" si="301"/>
        <v/>
      </c>
      <c r="AX987" s="23" t="str">
        <f t="shared" si="301"/>
        <v/>
      </c>
      <c r="AY987" s="23" t="str">
        <f t="shared" si="301"/>
        <v/>
      </c>
      <c r="AZ987" s="23"/>
      <c r="BA987" s="25">
        <v>15.3</v>
      </c>
      <c r="BB987" s="25">
        <v>17.5</v>
      </c>
      <c r="BC987" s="25">
        <f t="shared" si="291"/>
        <v>16.5</v>
      </c>
      <c r="BD987" s="25">
        <f t="shared" si="292"/>
        <v>16.344999999999999</v>
      </c>
      <c r="BE987" t="s">
        <v>970</v>
      </c>
      <c r="BF987" s="55">
        <f t="shared" si="293"/>
        <v>0</v>
      </c>
      <c r="BG987" s="66"/>
      <c r="BH987" s="66"/>
      <c r="BI987" s="25"/>
      <c r="BJ987" s="25"/>
      <c r="BK987" s="20"/>
      <c r="BL987" s="24"/>
      <c r="BM987" s="25"/>
      <c r="BN987" s="25"/>
      <c r="BO987" s="25"/>
      <c r="BP987" s="126"/>
    </row>
    <row r="988" spans="1:68" x14ac:dyDescent="0.2">
      <c r="A988" s="56">
        <v>45601</v>
      </c>
      <c r="B988" s="60" t="s">
        <v>892</v>
      </c>
      <c r="C988" s="24" t="s">
        <v>1073</v>
      </c>
      <c r="D988" s="24" t="s">
        <v>584</v>
      </c>
      <c r="F988" s="74" t="s">
        <v>51</v>
      </c>
      <c r="G988" s="74" t="s">
        <v>103</v>
      </c>
      <c r="H988" s="24" t="s">
        <v>377</v>
      </c>
      <c r="I988" s="24">
        <v>5</v>
      </c>
      <c r="J988" s="24">
        <v>8</v>
      </c>
      <c r="K988" s="26" t="s">
        <v>1834</v>
      </c>
      <c r="L988" s="25">
        <v>1</v>
      </c>
      <c r="M988" s="74" t="s">
        <v>105</v>
      </c>
      <c r="N988" s="60" t="s">
        <v>7</v>
      </c>
      <c r="R988" s="25">
        <v>4</v>
      </c>
      <c r="S988" s="83" t="s">
        <v>371</v>
      </c>
      <c r="T988" s="66">
        <f t="shared" si="294"/>
        <v>4</v>
      </c>
      <c r="U988" s="66">
        <f t="shared" si="295"/>
        <v>3</v>
      </c>
      <c r="V988" s="66">
        <f t="shared" si="296"/>
        <v>88.450000000000145</v>
      </c>
      <c r="W988" s="66">
        <f t="shared" si="297"/>
        <v>1960.5</v>
      </c>
      <c r="X988" s="20">
        <f t="shared" si="298"/>
        <v>4.5116041826064851E-2</v>
      </c>
      <c r="Y988" s="67">
        <f t="shared" si="299"/>
        <v>0.8845000000000014</v>
      </c>
      <c r="Z988" s="68">
        <f t="shared" si="300"/>
        <v>8845.0000000000146</v>
      </c>
      <c r="AA988" s="65" t="s">
        <v>53</v>
      </c>
      <c r="AU988" s="23">
        <f t="shared" si="301"/>
        <v>3</v>
      </c>
      <c r="AV988" s="23" t="str">
        <f t="shared" si="301"/>
        <v/>
      </c>
      <c r="AW988" s="23" t="str">
        <f t="shared" si="301"/>
        <v/>
      </c>
      <c r="AX988" s="23" t="str">
        <f t="shared" si="301"/>
        <v/>
      </c>
      <c r="AY988" s="23" t="str">
        <f t="shared" si="301"/>
        <v/>
      </c>
      <c r="AZ988" s="23"/>
      <c r="BA988" s="25">
        <v>3.8</v>
      </c>
      <c r="BB988" s="25">
        <v>3.88</v>
      </c>
      <c r="BC988" s="25">
        <f t="shared" si="291"/>
        <v>2.88</v>
      </c>
      <c r="BD988" s="25">
        <f t="shared" si="292"/>
        <v>3.6783999999999999</v>
      </c>
      <c r="BE988" t="s">
        <v>970</v>
      </c>
      <c r="BF988" s="55">
        <f t="shared" si="293"/>
        <v>0</v>
      </c>
      <c r="BG988" s="66"/>
      <c r="BH988" s="66"/>
      <c r="BI988" s="25"/>
      <c r="BJ988" s="25"/>
      <c r="BK988" s="20"/>
      <c r="BL988" s="24"/>
      <c r="BM988" s="25"/>
      <c r="BN988" s="25"/>
      <c r="BO988" s="25"/>
      <c r="BP988" s="126"/>
    </row>
    <row r="989" spans="1:68" x14ac:dyDescent="0.2">
      <c r="A989" s="56">
        <v>45601</v>
      </c>
      <c r="B989" s="60" t="s">
        <v>892</v>
      </c>
      <c r="C989" s="24" t="s">
        <v>1073</v>
      </c>
      <c r="D989" s="24" t="s">
        <v>584</v>
      </c>
      <c r="F989" s="74" t="s">
        <v>51</v>
      </c>
      <c r="G989" s="74" t="s">
        <v>103</v>
      </c>
      <c r="H989" s="24" t="s">
        <v>209</v>
      </c>
      <c r="I989" s="24">
        <v>5</v>
      </c>
      <c r="J989" s="24">
        <v>10</v>
      </c>
      <c r="K989" s="24" t="s">
        <v>1420</v>
      </c>
      <c r="L989" s="25">
        <v>1</v>
      </c>
      <c r="M989" s="74" t="s">
        <v>357</v>
      </c>
      <c r="N989" s="60" t="s">
        <v>6</v>
      </c>
      <c r="R989" s="25">
        <v>10</v>
      </c>
      <c r="S989" s="83" t="s">
        <v>363</v>
      </c>
      <c r="T989" s="66" t="str">
        <f t="shared" si="294"/>
        <v>0.00</v>
      </c>
      <c r="U989" s="66">
        <f t="shared" si="295"/>
        <v>-1</v>
      </c>
      <c r="V989" s="66">
        <f t="shared" si="296"/>
        <v>87.450000000000145</v>
      </c>
      <c r="W989" s="66">
        <f t="shared" si="297"/>
        <v>1961.5</v>
      </c>
      <c r="X989" s="20">
        <f t="shared" si="298"/>
        <v>4.4583227122100506E-2</v>
      </c>
      <c r="Y989" s="67">
        <f t="shared" si="299"/>
        <v>0.8745000000000015</v>
      </c>
      <c r="Z989" s="68">
        <f t="shared" si="300"/>
        <v>8745.0000000000146</v>
      </c>
      <c r="AA989" s="65" t="s">
        <v>52</v>
      </c>
      <c r="AU989" s="23">
        <f t="shared" si="301"/>
        <v>-1</v>
      </c>
      <c r="AV989" s="23" t="str">
        <f t="shared" si="301"/>
        <v/>
      </c>
      <c r="AW989" s="23" t="str">
        <f t="shared" si="301"/>
        <v/>
      </c>
      <c r="AX989" s="23" t="str">
        <f t="shared" si="301"/>
        <v/>
      </c>
      <c r="AY989" s="23" t="str">
        <f t="shared" si="301"/>
        <v/>
      </c>
      <c r="AZ989" s="23"/>
      <c r="BA989" s="25">
        <v>10</v>
      </c>
      <c r="BB989" s="25">
        <v>6.4</v>
      </c>
      <c r="BC989" s="25">
        <f t="shared" si="291"/>
        <v>5.4</v>
      </c>
      <c r="BD989" s="25">
        <f t="shared" si="292"/>
        <v>6.0220000000000002</v>
      </c>
      <c r="BE989" t="s">
        <v>970</v>
      </c>
      <c r="BF989" s="55">
        <f t="shared" si="293"/>
        <v>0</v>
      </c>
      <c r="BG989" s="66"/>
      <c r="BH989" s="66"/>
      <c r="BI989" s="25"/>
      <c r="BJ989" s="25"/>
      <c r="BK989" s="20"/>
      <c r="BL989" s="24"/>
      <c r="BM989" s="25"/>
      <c r="BN989" s="25"/>
      <c r="BO989" s="25"/>
      <c r="BP989" s="126"/>
    </row>
    <row r="990" spans="1:68" x14ac:dyDescent="0.2">
      <c r="A990" s="56">
        <v>45601</v>
      </c>
      <c r="B990" s="60" t="s">
        <v>892</v>
      </c>
      <c r="C990" s="24" t="s">
        <v>1073</v>
      </c>
      <c r="D990" s="24" t="s">
        <v>584</v>
      </c>
      <c r="F990" s="74" t="s">
        <v>51</v>
      </c>
      <c r="G990" s="74" t="s">
        <v>103</v>
      </c>
      <c r="H990" s="24" t="s">
        <v>209</v>
      </c>
      <c r="I990" s="24">
        <v>5</v>
      </c>
      <c r="J990" s="24">
        <v>10</v>
      </c>
      <c r="K990" s="24" t="s">
        <v>1420</v>
      </c>
      <c r="L990" s="25">
        <v>2</v>
      </c>
      <c r="M990" s="74" t="s">
        <v>105</v>
      </c>
      <c r="N990" s="60" t="s">
        <v>7</v>
      </c>
      <c r="R990" s="25">
        <v>2.6</v>
      </c>
      <c r="S990" s="83" t="s">
        <v>363</v>
      </c>
      <c r="T990" s="66" t="str">
        <f t="shared" si="294"/>
        <v>0.00</v>
      </c>
      <c r="U990" s="66">
        <f t="shared" si="295"/>
        <v>-2</v>
      </c>
      <c r="V990" s="66">
        <f t="shared" si="296"/>
        <v>85.450000000000145</v>
      </c>
      <c r="W990" s="66">
        <f t="shared" si="297"/>
        <v>1963.5</v>
      </c>
      <c r="X990" s="20">
        <f t="shared" si="298"/>
        <v>4.3519225872167125E-2</v>
      </c>
      <c r="Y990" s="67">
        <f t="shared" si="299"/>
        <v>0.85450000000000148</v>
      </c>
      <c r="Z990" s="68">
        <f t="shared" si="300"/>
        <v>8545.0000000000146</v>
      </c>
      <c r="AA990" s="65" t="s">
        <v>52</v>
      </c>
      <c r="AU990" s="23">
        <f t="shared" si="301"/>
        <v>-2</v>
      </c>
      <c r="AV990" s="23" t="str">
        <f t="shared" si="301"/>
        <v/>
      </c>
      <c r="AW990" s="23" t="str">
        <f t="shared" si="301"/>
        <v/>
      </c>
      <c r="AX990" s="23" t="str">
        <f t="shared" si="301"/>
        <v/>
      </c>
      <c r="AY990" s="23" t="str">
        <f t="shared" si="301"/>
        <v/>
      </c>
      <c r="AZ990" s="23"/>
      <c r="BA990" s="25">
        <v>1.6</v>
      </c>
      <c r="BB990" s="25">
        <v>1.95</v>
      </c>
      <c r="BC990" s="25">
        <f t="shared" si="291"/>
        <v>1.9</v>
      </c>
      <c r="BD990" s="25">
        <f t="shared" si="292"/>
        <v>1.8835</v>
      </c>
      <c r="BE990" t="s">
        <v>970</v>
      </c>
      <c r="BF990" s="55">
        <f t="shared" si="293"/>
        <v>0</v>
      </c>
      <c r="BG990" s="66"/>
      <c r="BH990" s="66"/>
      <c r="BI990" s="25"/>
      <c r="BJ990" s="25"/>
      <c r="BK990" s="20"/>
      <c r="BL990" s="24"/>
      <c r="BM990" s="25"/>
      <c r="BN990" s="25"/>
      <c r="BO990" s="25"/>
      <c r="BP990" s="126"/>
    </row>
    <row r="991" spans="1:68" x14ac:dyDescent="0.2">
      <c r="A991" s="56">
        <v>45603</v>
      </c>
      <c r="B991" s="60" t="s">
        <v>892</v>
      </c>
      <c r="C991" s="24" t="s">
        <v>1559</v>
      </c>
      <c r="D991" s="24" t="s">
        <v>398</v>
      </c>
      <c r="F991" s="74" t="s">
        <v>51</v>
      </c>
      <c r="G991" s="74" t="s">
        <v>103</v>
      </c>
      <c r="H991" s="24" t="s">
        <v>293</v>
      </c>
      <c r="I991" s="24">
        <v>7</v>
      </c>
      <c r="J991" s="24">
        <v>14</v>
      </c>
      <c r="K991" s="27" t="s">
        <v>1837</v>
      </c>
      <c r="L991" s="25">
        <v>1</v>
      </c>
      <c r="M991" s="74" t="s">
        <v>357</v>
      </c>
      <c r="N991" s="60" t="s">
        <v>6</v>
      </c>
      <c r="R991" s="25">
        <v>14.2</v>
      </c>
      <c r="S991" s="83" t="s">
        <v>371</v>
      </c>
      <c r="T991" s="66" t="str">
        <f t="shared" si="294"/>
        <v>0.00</v>
      </c>
      <c r="U991" s="66">
        <f t="shared" si="295"/>
        <v>-1</v>
      </c>
      <c r="V991" s="66">
        <f t="shared" si="296"/>
        <v>84.450000000000145</v>
      </c>
      <c r="W991" s="66">
        <f t="shared" si="297"/>
        <v>1964.5</v>
      </c>
      <c r="X991" s="20">
        <f t="shared" si="298"/>
        <v>4.2988037668618043E-2</v>
      </c>
      <c r="Y991" s="67">
        <f t="shared" si="299"/>
        <v>0.84450000000000147</v>
      </c>
      <c r="Z991" s="68">
        <f t="shared" si="300"/>
        <v>8445.0000000000146</v>
      </c>
      <c r="AA991" s="65" t="s">
        <v>52</v>
      </c>
      <c r="AU991" s="23">
        <f t="shared" si="301"/>
        <v>-1</v>
      </c>
      <c r="AV991" s="23" t="str">
        <f t="shared" si="301"/>
        <v/>
      </c>
      <c r="AW991" s="23" t="str">
        <f t="shared" si="301"/>
        <v/>
      </c>
      <c r="AX991" s="23" t="str">
        <f t="shared" si="301"/>
        <v/>
      </c>
      <c r="AY991" s="23" t="str">
        <f t="shared" si="301"/>
        <v/>
      </c>
      <c r="AZ991" s="23"/>
      <c r="BA991" s="25">
        <v>14.2</v>
      </c>
      <c r="BB991" s="25">
        <v>18.03</v>
      </c>
      <c r="BC991" s="25">
        <f t="shared" si="291"/>
        <v>17.03</v>
      </c>
      <c r="BD991" s="25">
        <f t="shared" ref="BD991:BD997" si="302">0.93*(BB991-1)+1</f>
        <v>16.837900000000001</v>
      </c>
      <c r="BE991" t="s">
        <v>970</v>
      </c>
      <c r="BF991" s="55">
        <f t="shared" si="293"/>
        <v>0</v>
      </c>
      <c r="BG991" s="66"/>
      <c r="BH991" s="66"/>
      <c r="BI991" s="25"/>
      <c r="BJ991" s="25"/>
      <c r="BK991" s="20"/>
      <c r="BL991" s="24"/>
      <c r="BM991" s="25"/>
      <c r="BN991" s="25"/>
      <c r="BO991" s="25"/>
      <c r="BP991" s="126"/>
    </row>
    <row r="992" spans="1:68" x14ac:dyDescent="0.2">
      <c r="A992" s="56">
        <v>45603</v>
      </c>
      <c r="B992" s="60" t="s">
        <v>892</v>
      </c>
      <c r="C992" s="24" t="s">
        <v>1559</v>
      </c>
      <c r="D992" s="24" t="s">
        <v>398</v>
      </c>
      <c r="F992" s="74" t="s">
        <v>51</v>
      </c>
      <c r="G992" s="74" t="s">
        <v>103</v>
      </c>
      <c r="H992" s="24" t="s">
        <v>293</v>
      </c>
      <c r="I992" s="24">
        <v>7</v>
      </c>
      <c r="J992" s="24">
        <v>14</v>
      </c>
      <c r="K992" s="26" t="s">
        <v>1837</v>
      </c>
      <c r="L992" s="25">
        <v>2</v>
      </c>
      <c r="M992" s="74" t="s">
        <v>105</v>
      </c>
      <c r="N992" s="60" t="s">
        <v>7</v>
      </c>
      <c r="R992" s="25">
        <v>3.7</v>
      </c>
      <c r="S992" s="83" t="s">
        <v>371</v>
      </c>
      <c r="T992" s="66">
        <f t="shared" si="294"/>
        <v>7.4</v>
      </c>
      <c r="U992" s="66">
        <f t="shared" si="295"/>
        <v>5.4</v>
      </c>
      <c r="V992" s="66">
        <f t="shared" si="296"/>
        <v>89.850000000000151</v>
      </c>
      <c r="W992" s="66">
        <f t="shared" si="297"/>
        <v>1966.5</v>
      </c>
      <c r="X992" s="20">
        <f t="shared" si="298"/>
        <v>4.5690312738367732E-2</v>
      </c>
      <c r="Y992" s="67">
        <f t="shared" si="299"/>
        <v>0.89850000000000152</v>
      </c>
      <c r="Z992" s="68">
        <f t="shared" si="300"/>
        <v>8985.0000000000146</v>
      </c>
      <c r="AA992" s="65" t="s">
        <v>53</v>
      </c>
      <c r="AU992" s="23">
        <f t="shared" si="301"/>
        <v>5.4</v>
      </c>
      <c r="AV992" s="23" t="str">
        <f t="shared" si="301"/>
        <v/>
      </c>
      <c r="AW992" s="23" t="str">
        <f t="shared" si="301"/>
        <v/>
      </c>
      <c r="AX992" s="23" t="str">
        <f t="shared" si="301"/>
        <v/>
      </c>
      <c r="AY992" s="23" t="str">
        <f t="shared" si="301"/>
        <v/>
      </c>
      <c r="AZ992" s="23"/>
      <c r="BA992" s="25">
        <v>4.5999999999999996</v>
      </c>
      <c r="BB992" s="25">
        <v>4.18</v>
      </c>
      <c r="BC992" s="25">
        <f t="shared" si="291"/>
        <v>6.3599999999999994</v>
      </c>
      <c r="BD992" s="25">
        <f t="shared" si="302"/>
        <v>3.9573999999999998</v>
      </c>
      <c r="BE992" t="s">
        <v>970</v>
      </c>
      <c r="BF992" s="55">
        <f t="shared" si="293"/>
        <v>0</v>
      </c>
      <c r="BG992" s="66"/>
      <c r="BH992" s="66"/>
      <c r="BI992" s="25"/>
      <c r="BJ992" s="25"/>
      <c r="BK992" s="20"/>
      <c r="BL992" s="24"/>
      <c r="BM992" s="25"/>
      <c r="BN992" s="25"/>
      <c r="BO992" s="25"/>
      <c r="BP992" s="126"/>
    </row>
    <row r="993" spans="1:68" x14ac:dyDescent="0.2">
      <c r="A993" s="56">
        <v>45605</v>
      </c>
      <c r="B993" s="60" t="s">
        <v>892</v>
      </c>
      <c r="C993" s="24" t="s">
        <v>1775</v>
      </c>
      <c r="D993" s="24" t="s">
        <v>573</v>
      </c>
      <c r="F993" s="74" t="s">
        <v>51</v>
      </c>
      <c r="G993" s="74" t="s">
        <v>103</v>
      </c>
      <c r="H993" s="24" t="s">
        <v>293</v>
      </c>
      <c r="I993" s="24">
        <v>5</v>
      </c>
      <c r="J993" s="24">
        <v>14</v>
      </c>
      <c r="K993" s="24" t="s">
        <v>1841</v>
      </c>
      <c r="L993" s="25">
        <v>2</v>
      </c>
      <c r="M993" s="74" t="s">
        <v>105</v>
      </c>
      <c r="N993" s="60" t="s">
        <v>6</v>
      </c>
      <c r="R993" s="25">
        <v>5.5</v>
      </c>
      <c r="S993" s="83" t="s">
        <v>363</v>
      </c>
      <c r="T993" s="66" t="str">
        <f t="shared" si="294"/>
        <v>0.00</v>
      </c>
      <c r="U993" s="66">
        <f t="shared" si="295"/>
        <v>-2</v>
      </c>
      <c r="V993" s="66">
        <f t="shared" si="296"/>
        <v>87.850000000000151</v>
      </c>
      <c r="W993" s="66">
        <f t="shared" si="297"/>
        <v>1968.5</v>
      </c>
      <c r="X993" s="20">
        <f t="shared" si="298"/>
        <v>4.462788925577859E-2</v>
      </c>
      <c r="Y993" s="67">
        <f t="shared" si="299"/>
        <v>0.8785000000000015</v>
      </c>
      <c r="Z993" s="68">
        <f t="shared" si="300"/>
        <v>8785.0000000000146</v>
      </c>
      <c r="AA993" s="65" t="s">
        <v>52</v>
      </c>
      <c r="AU993" s="23">
        <f t="shared" si="301"/>
        <v>-2</v>
      </c>
      <c r="AV993" s="23" t="str">
        <f t="shared" si="301"/>
        <v/>
      </c>
      <c r="AW993" s="23" t="str">
        <f t="shared" si="301"/>
        <v/>
      </c>
      <c r="AX993" s="23" t="str">
        <f t="shared" si="301"/>
        <v/>
      </c>
      <c r="AY993" s="23" t="str">
        <f t="shared" si="301"/>
        <v/>
      </c>
      <c r="AZ993" s="23"/>
      <c r="BA993" s="25">
        <v>5.7</v>
      </c>
      <c r="BB993" s="25">
        <v>6.94</v>
      </c>
      <c r="BC993" s="25">
        <f t="shared" si="291"/>
        <v>11.88</v>
      </c>
      <c r="BD993" s="25">
        <f t="shared" si="302"/>
        <v>6.5242000000000004</v>
      </c>
      <c r="BE993" t="s">
        <v>970</v>
      </c>
      <c r="BF993" s="55">
        <f t="shared" si="293"/>
        <v>0</v>
      </c>
      <c r="BG993" s="66"/>
      <c r="BH993" s="66"/>
      <c r="BI993" s="25"/>
      <c r="BJ993" s="25"/>
      <c r="BK993" s="20"/>
      <c r="BL993" s="24"/>
      <c r="BM993" s="25"/>
      <c r="BN993" s="25"/>
      <c r="BO993" s="25"/>
      <c r="BP993" s="126"/>
    </row>
    <row r="994" spans="1:68" x14ac:dyDescent="0.2">
      <c r="A994" s="56">
        <v>45605</v>
      </c>
      <c r="B994" s="60" t="s">
        <v>892</v>
      </c>
      <c r="C994" s="24" t="s">
        <v>1842</v>
      </c>
      <c r="D994" s="24" t="s">
        <v>573</v>
      </c>
      <c r="F994" s="74" t="s">
        <v>51</v>
      </c>
      <c r="G994" s="74" t="s">
        <v>103</v>
      </c>
      <c r="H994" s="24" t="s">
        <v>124</v>
      </c>
      <c r="I994" s="24">
        <v>8</v>
      </c>
      <c r="J994" s="24">
        <v>7</v>
      </c>
      <c r="K994" s="24" t="s">
        <v>1843</v>
      </c>
      <c r="L994" s="25">
        <v>1</v>
      </c>
      <c r="M994" s="74" t="s">
        <v>357</v>
      </c>
      <c r="N994" s="60" t="s">
        <v>6</v>
      </c>
      <c r="R994" s="25">
        <v>7</v>
      </c>
      <c r="S994" s="83" t="s">
        <v>363</v>
      </c>
      <c r="T994" s="66" t="str">
        <f t="shared" si="294"/>
        <v>0.00</v>
      </c>
      <c r="U994" s="66">
        <f t="shared" si="295"/>
        <v>-1</v>
      </c>
      <c r="V994" s="66">
        <f t="shared" si="296"/>
        <v>86.850000000000151</v>
      </c>
      <c r="W994" s="66">
        <f t="shared" si="297"/>
        <v>1969.5</v>
      </c>
      <c r="X994" s="20">
        <f t="shared" si="298"/>
        <v>4.4097486671744172E-2</v>
      </c>
      <c r="Y994" s="67">
        <f t="shared" si="299"/>
        <v>0.86850000000000149</v>
      </c>
      <c r="Z994" s="68">
        <f t="shared" si="300"/>
        <v>8685.0000000000146</v>
      </c>
      <c r="AA994" s="65" t="s">
        <v>52</v>
      </c>
      <c r="AU994" s="23">
        <f t="shared" si="301"/>
        <v>-1</v>
      </c>
      <c r="AV994" s="23" t="str">
        <f t="shared" si="301"/>
        <v/>
      </c>
      <c r="AW994" s="23" t="str">
        <f t="shared" si="301"/>
        <v/>
      </c>
      <c r="AX994" s="23" t="str">
        <f t="shared" si="301"/>
        <v/>
      </c>
      <c r="AY994" s="23" t="str">
        <f t="shared" si="301"/>
        <v/>
      </c>
      <c r="AZ994" s="23"/>
      <c r="BA994" s="25">
        <v>7</v>
      </c>
      <c r="BB994" s="25">
        <v>9.4</v>
      </c>
      <c r="BC994" s="25">
        <f t="shared" si="291"/>
        <v>8.4</v>
      </c>
      <c r="BD994" s="25">
        <f t="shared" si="302"/>
        <v>8.8120000000000012</v>
      </c>
      <c r="BE994" t="s">
        <v>970</v>
      </c>
      <c r="BF994" s="55">
        <f t="shared" si="293"/>
        <v>0</v>
      </c>
      <c r="BG994" s="66"/>
      <c r="BH994" s="66"/>
      <c r="BI994" s="25"/>
      <c r="BJ994" s="25"/>
      <c r="BK994" s="20"/>
      <c r="BL994" s="24"/>
      <c r="BM994" s="25"/>
      <c r="BN994" s="25"/>
      <c r="BO994" s="25"/>
      <c r="BP994" s="126"/>
    </row>
    <row r="995" spans="1:68" x14ac:dyDescent="0.2">
      <c r="A995" s="56">
        <v>45605</v>
      </c>
      <c r="B995" s="60" t="s">
        <v>892</v>
      </c>
      <c r="C995" s="24" t="s">
        <v>1842</v>
      </c>
      <c r="D995" s="24" t="s">
        <v>573</v>
      </c>
      <c r="F995" s="74" t="s">
        <v>51</v>
      </c>
      <c r="G995" s="74" t="s">
        <v>103</v>
      </c>
      <c r="H995" s="24" t="s">
        <v>124</v>
      </c>
      <c r="I995" s="24">
        <v>8</v>
      </c>
      <c r="J995" s="24">
        <v>7</v>
      </c>
      <c r="K995" s="24" t="s">
        <v>1843</v>
      </c>
      <c r="L995" s="25">
        <v>1</v>
      </c>
      <c r="M995" s="74" t="s">
        <v>105</v>
      </c>
      <c r="N995" s="60" t="s">
        <v>7</v>
      </c>
      <c r="R995" s="25">
        <v>2.4</v>
      </c>
      <c r="S995" s="83" t="s">
        <v>363</v>
      </c>
      <c r="T995" s="66" t="str">
        <f t="shared" si="294"/>
        <v>0.00</v>
      </c>
      <c r="U995" s="66">
        <f t="shared" si="295"/>
        <v>-1</v>
      </c>
      <c r="V995" s="66">
        <f t="shared" si="296"/>
        <v>85.850000000000151</v>
      </c>
      <c r="W995" s="66">
        <f t="shared" si="297"/>
        <v>1970.5</v>
      </c>
      <c r="X995" s="20">
        <f t="shared" si="298"/>
        <v>4.3567622430855192E-2</v>
      </c>
      <c r="Y995" s="67">
        <f t="shared" si="299"/>
        <v>0.85850000000000148</v>
      </c>
      <c r="Z995" s="68">
        <f t="shared" si="300"/>
        <v>8585.0000000000146</v>
      </c>
      <c r="AA995" s="65" t="s">
        <v>52</v>
      </c>
      <c r="AU995" s="23">
        <f t="shared" si="301"/>
        <v>-1</v>
      </c>
      <c r="AV995" s="23" t="str">
        <f t="shared" si="301"/>
        <v/>
      </c>
      <c r="AW995" s="23" t="str">
        <f t="shared" si="301"/>
        <v/>
      </c>
      <c r="AX995" s="23" t="str">
        <f t="shared" si="301"/>
        <v/>
      </c>
      <c r="AY995" s="23" t="str">
        <f t="shared" si="301"/>
        <v/>
      </c>
      <c r="AZ995" s="23"/>
      <c r="BA995" s="25">
        <v>2.2999999999999998</v>
      </c>
      <c r="BB995" s="25">
        <v>2.73</v>
      </c>
      <c r="BC995" s="25">
        <f t="shared" si="291"/>
        <v>1.73</v>
      </c>
      <c r="BD995" s="25">
        <f t="shared" si="302"/>
        <v>2.6089000000000002</v>
      </c>
      <c r="BE995" t="s">
        <v>970</v>
      </c>
      <c r="BF995" s="55">
        <f t="shared" si="293"/>
        <v>0</v>
      </c>
      <c r="BG995" s="66"/>
      <c r="BH995" s="66"/>
      <c r="BI995" s="25"/>
      <c r="BJ995" s="25"/>
      <c r="BK995" s="20"/>
      <c r="BL995" s="24"/>
      <c r="BM995" s="25"/>
      <c r="BN995" s="25"/>
      <c r="BO995" s="25"/>
      <c r="BP995" s="126"/>
    </row>
    <row r="996" spans="1:68" x14ac:dyDescent="0.2">
      <c r="A996" s="56">
        <v>45606</v>
      </c>
      <c r="B996" s="60" t="s">
        <v>892</v>
      </c>
      <c r="C996" s="24" t="s">
        <v>1373</v>
      </c>
      <c r="D996" s="24" t="s">
        <v>577</v>
      </c>
      <c r="F996" s="74" t="s">
        <v>51</v>
      </c>
      <c r="G996" s="74" t="s">
        <v>103</v>
      </c>
      <c r="H996" s="24" t="s">
        <v>176</v>
      </c>
      <c r="I996" s="24">
        <v>6</v>
      </c>
      <c r="J996" s="24">
        <v>9</v>
      </c>
      <c r="K996" s="87" t="s">
        <v>1844</v>
      </c>
      <c r="L996" s="25">
        <v>2</v>
      </c>
      <c r="M996" s="74" t="s">
        <v>105</v>
      </c>
      <c r="N996" s="60" t="s">
        <v>6</v>
      </c>
      <c r="R996" s="25">
        <v>5.5</v>
      </c>
      <c r="S996" s="83" t="s">
        <v>363</v>
      </c>
      <c r="T996" s="66" t="str">
        <f t="shared" si="294"/>
        <v>0.00</v>
      </c>
      <c r="U996" s="66">
        <f t="shared" si="295"/>
        <v>-2</v>
      </c>
      <c r="V996" s="66">
        <f t="shared" si="296"/>
        <v>83.850000000000151</v>
      </c>
      <c r="W996" s="66">
        <f t="shared" si="297"/>
        <v>1972.5</v>
      </c>
      <c r="X996" s="20">
        <f t="shared" si="298"/>
        <v>4.2509505703422129E-2</v>
      </c>
      <c r="Y996" s="67">
        <f t="shared" si="299"/>
        <v>0.83850000000000147</v>
      </c>
      <c r="Z996" s="68">
        <f t="shared" si="300"/>
        <v>8385.0000000000146</v>
      </c>
      <c r="AA996" s="65" t="s">
        <v>52</v>
      </c>
      <c r="AU996" s="23">
        <f t="shared" si="301"/>
        <v>-2</v>
      </c>
      <c r="AV996" s="23" t="str">
        <f t="shared" si="301"/>
        <v/>
      </c>
      <c r="AW996" s="23" t="str">
        <f t="shared" si="301"/>
        <v/>
      </c>
      <c r="AX996" s="23" t="str">
        <f t="shared" si="301"/>
        <v/>
      </c>
      <c r="AY996" s="23" t="str">
        <f t="shared" si="301"/>
        <v/>
      </c>
      <c r="AZ996" s="23"/>
      <c r="BA996" s="25">
        <v>5</v>
      </c>
      <c r="BB996" s="25">
        <v>4.54</v>
      </c>
      <c r="BC996" s="25">
        <f t="shared" si="291"/>
        <v>7.08</v>
      </c>
      <c r="BD996" s="25">
        <f t="shared" si="302"/>
        <v>4.2922000000000002</v>
      </c>
      <c r="BE996" t="s">
        <v>970</v>
      </c>
      <c r="BF996" s="55">
        <f t="shared" si="293"/>
        <v>0</v>
      </c>
      <c r="BG996" s="66"/>
      <c r="BH996" s="66"/>
      <c r="BI996" s="25"/>
      <c r="BJ996" s="25"/>
      <c r="BK996" s="20"/>
      <c r="BL996" s="24"/>
      <c r="BM996" s="25"/>
      <c r="BN996" s="25"/>
      <c r="BO996" s="25"/>
      <c r="BP996" s="126"/>
    </row>
    <row r="997" spans="1:68" x14ac:dyDescent="0.2">
      <c r="A997" s="56">
        <v>45608</v>
      </c>
      <c r="B997" s="60" t="s">
        <v>892</v>
      </c>
      <c r="C997" s="24" t="s">
        <v>1846</v>
      </c>
      <c r="D997" s="24" t="s">
        <v>584</v>
      </c>
      <c r="F997" s="74" t="s">
        <v>51</v>
      </c>
      <c r="G997" s="74" t="s">
        <v>103</v>
      </c>
      <c r="H997" s="24" t="s">
        <v>149</v>
      </c>
      <c r="I997" s="24">
        <v>7</v>
      </c>
      <c r="J997" s="24">
        <v>2</v>
      </c>
      <c r="K997" s="24" t="s">
        <v>1847</v>
      </c>
      <c r="L997" s="25">
        <v>2</v>
      </c>
      <c r="M997" s="74" t="s">
        <v>105</v>
      </c>
      <c r="N997" s="60" t="s">
        <v>6</v>
      </c>
      <c r="R997" s="25">
        <v>6.5</v>
      </c>
      <c r="S997" s="83" t="s">
        <v>363</v>
      </c>
      <c r="T997" s="66" t="str">
        <f t="shared" si="294"/>
        <v>0.00</v>
      </c>
      <c r="U997" s="66">
        <f t="shared" si="295"/>
        <v>-2</v>
      </c>
      <c r="V997" s="66">
        <f t="shared" si="296"/>
        <v>81.850000000000151</v>
      </c>
      <c r="W997" s="66">
        <f t="shared" si="297"/>
        <v>1974.5</v>
      </c>
      <c r="X997" s="20">
        <f t="shared" si="298"/>
        <v>4.145353253988359E-2</v>
      </c>
      <c r="Y997" s="67">
        <f t="shared" si="299"/>
        <v>0.81850000000000156</v>
      </c>
      <c r="Z997" s="68">
        <f t="shared" si="300"/>
        <v>8185.0000000000155</v>
      </c>
      <c r="AA997" s="65" t="s">
        <v>52</v>
      </c>
      <c r="AU997" s="23">
        <f t="shared" si="301"/>
        <v>-2</v>
      </c>
      <c r="AV997" s="23" t="str">
        <f t="shared" si="301"/>
        <v/>
      </c>
      <c r="AW997" s="23" t="str">
        <f t="shared" si="301"/>
        <v/>
      </c>
      <c r="AX997" s="23" t="str">
        <f t="shared" si="301"/>
        <v/>
      </c>
      <c r="AY997" s="23" t="str">
        <f t="shared" si="301"/>
        <v/>
      </c>
      <c r="AZ997" s="23"/>
      <c r="BA997" s="25">
        <v>8.6</v>
      </c>
      <c r="BB997" s="25">
        <v>8</v>
      </c>
      <c r="BC997" s="25">
        <f t="shared" si="291"/>
        <v>14</v>
      </c>
      <c r="BD997" s="25">
        <f t="shared" si="302"/>
        <v>7.5100000000000007</v>
      </c>
      <c r="BE997" t="s">
        <v>970</v>
      </c>
      <c r="BF997" s="55">
        <f t="shared" si="293"/>
        <v>0</v>
      </c>
      <c r="BG997" s="66"/>
      <c r="BH997" s="66"/>
      <c r="BI997" s="25"/>
      <c r="BJ997" s="25"/>
      <c r="BK997" s="20"/>
      <c r="BL997" s="24"/>
      <c r="BM997" s="25"/>
      <c r="BN997" s="25"/>
      <c r="BO997" s="25"/>
      <c r="BP997" s="126"/>
    </row>
    <row r="998" spans="1:68" x14ac:dyDescent="0.2">
      <c r="A998" s="56">
        <v>45609</v>
      </c>
      <c r="B998" s="60" t="s">
        <v>892</v>
      </c>
      <c r="C998" s="24" t="s">
        <v>1526</v>
      </c>
      <c r="D998" s="24" t="s">
        <v>397</v>
      </c>
      <c r="F998" s="74" t="s">
        <v>51</v>
      </c>
      <c r="G998" s="74" t="s">
        <v>103</v>
      </c>
      <c r="H998" s="24" t="s">
        <v>124</v>
      </c>
      <c r="I998" s="24">
        <v>3</v>
      </c>
      <c r="J998" s="24">
        <v>6</v>
      </c>
      <c r="K998" s="24" t="s">
        <v>1853</v>
      </c>
      <c r="L998" s="25">
        <v>1</v>
      </c>
      <c r="M998" s="74" t="s">
        <v>357</v>
      </c>
      <c r="N998" s="60" t="s">
        <v>6</v>
      </c>
      <c r="R998" s="25">
        <v>9.6</v>
      </c>
      <c r="S998" s="83" t="s">
        <v>363</v>
      </c>
      <c r="T998" s="66" t="str">
        <f t="shared" si="294"/>
        <v>0.00</v>
      </c>
      <c r="U998" s="66">
        <f t="shared" si="295"/>
        <v>-1</v>
      </c>
      <c r="V998" s="66">
        <f t="shared" si="296"/>
        <v>80.850000000000151</v>
      </c>
      <c r="W998" s="66">
        <f t="shared" si="297"/>
        <v>1975.5</v>
      </c>
      <c r="X998" s="20">
        <f t="shared" si="298"/>
        <v>4.0926347760060822E-2</v>
      </c>
      <c r="Y998" s="67">
        <f t="shared" si="299"/>
        <v>0.80850000000000155</v>
      </c>
      <c r="Z998" s="68">
        <f t="shared" si="300"/>
        <v>8085.0000000000155</v>
      </c>
      <c r="AA998" s="65" t="s">
        <v>52</v>
      </c>
      <c r="AU998" s="23">
        <f t="shared" si="301"/>
        <v>-1</v>
      </c>
      <c r="AV998" s="23" t="str">
        <f t="shared" si="301"/>
        <v/>
      </c>
      <c r="AW998" s="23" t="str">
        <f t="shared" si="301"/>
        <v/>
      </c>
      <c r="AX998" s="23" t="str">
        <f t="shared" si="301"/>
        <v/>
      </c>
      <c r="AY998" s="23" t="str">
        <f t="shared" si="301"/>
        <v/>
      </c>
      <c r="AZ998" s="23"/>
      <c r="BA998" s="25">
        <v>9.6</v>
      </c>
      <c r="BB998" s="25">
        <v>11.27</v>
      </c>
      <c r="BC998" s="25">
        <f t="shared" si="291"/>
        <v>10.27</v>
      </c>
      <c r="BD998" s="25">
        <f>0.93*(BB998-1)+1</f>
        <v>10.5511</v>
      </c>
      <c r="BE998" t="s">
        <v>970</v>
      </c>
      <c r="BF998" s="55">
        <f t="shared" si="293"/>
        <v>0</v>
      </c>
      <c r="BG998" s="66"/>
      <c r="BH998" s="66"/>
      <c r="BI998" s="25"/>
      <c r="BJ998" s="25"/>
      <c r="BK998" s="20"/>
      <c r="BL998" s="24"/>
      <c r="BM998" s="25"/>
      <c r="BN998" s="25"/>
      <c r="BO998" s="25"/>
      <c r="BP998" s="126"/>
    </row>
    <row r="999" spans="1:68" x14ac:dyDescent="0.2">
      <c r="A999" s="56">
        <v>45609</v>
      </c>
      <c r="B999" s="60" t="s">
        <v>892</v>
      </c>
      <c r="C999" s="24" t="s">
        <v>1526</v>
      </c>
      <c r="D999" s="24" t="s">
        <v>397</v>
      </c>
      <c r="F999" s="74" t="s">
        <v>51</v>
      </c>
      <c r="G999" s="74" t="s">
        <v>103</v>
      </c>
      <c r="H999" s="24" t="s">
        <v>124</v>
      </c>
      <c r="I999" s="24">
        <v>4</v>
      </c>
      <c r="J999" s="24">
        <v>8</v>
      </c>
      <c r="K999" s="24" t="s">
        <v>1854</v>
      </c>
      <c r="L999" s="25">
        <v>1</v>
      </c>
      <c r="M999" s="74" t="s">
        <v>357</v>
      </c>
      <c r="N999" s="60" t="s">
        <v>6</v>
      </c>
      <c r="R999" s="25">
        <v>17.100000000000001</v>
      </c>
      <c r="S999" s="83" t="s">
        <v>363</v>
      </c>
      <c r="T999" s="66" t="str">
        <f t="shared" si="294"/>
        <v>0.00</v>
      </c>
      <c r="U999" s="66">
        <f t="shared" si="295"/>
        <v>-1</v>
      </c>
      <c r="V999" s="66">
        <f t="shared" si="296"/>
        <v>79.850000000000151</v>
      </c>
      <c r="W999" s="66">
        <f t="shared" si="297"/>
        <v>1976.5</v>
      </c>
      <c r="X999" s="20">
        <f t="shared" si="298"/>
        <v>4.0399696433088869E-2</v>
      </c>
      <c r="Y999" s="67">
        <f t="shared" si="299"/>
        <v>0.79850000000000154</v>
      </c>
      <c r="Z999" s="68">
        <f t="shared" si="300"/>
        <v>7985.0000000000155</v>
      </c>
      <c r="AA999" s="65" t="s">
        <v>52</v>
      </c>
      <c r="AU999" s="23">
        <f t="shared" si="301"/>
        <v>-1</v>
      </c>
      <c r="AV999" s="23" t="str">
        <f t="shared" si="301"/>
        <v/>
      </c>
      <c r="AW999" s="23" t="str">
        <f t="shared" si="301"/>
        <v/>
      </c>
      <c r="AX999" s="23" t="str">
        <f t="shared" si="301"/>
        <v/>
      </c>
      <c r="AY999" s="23" t="str">
        <f t="shared" si="301"/>
        <v/>
      </c>
      <c r="AZ999" s="23"/>
      <c r="BA999" s="25">
        <v>17.100000000000001</v>
      </c>
      <c r="BB999" s="25">
        <v>23.2</v>
      </c>
      <c r="BC999" s="25">
        <f t="shared" si="291"/>
        <v>22.2</v>
      </c>
      <c r="BD999" s="25">
        <f>0.93*(BB999-1)+1</f>
        <v>21.646000000000001</v>
      </c>
      <c r="BE999" t="s">
        <v>970</v>
      </c>
      <c r="BF999" s="55">
        <f t="shared" si="293"/>
        <v>0</v>
      </c>
      <c r="BG999" s="66"/>
      <c r="BH999" s="66"/>
      <c r="BI999" s="25"/>
      <c r="BJ999" s="25"/>
      <c r="BK999" s="20"/>
      <c r="BL999" s="24"/>
      <c r="BM999" s="25"/>
      <c r="BN999" s="25"/>
      <c r="BO999" s="25"/>
      <c r="BP999" s="126"/>
    </row>
    <row r="1000" spans="1:68" x14ac:dyDescent="0.2">
      <c r="A1000" s="56">
        <v>45609</v>
      </c>
      <c r="B1000" s="60" t="s">
        <v>892</v>
      </c>
      <c r="C1000" s="24" t="s">
        <v>1526</v>
      </c>
      <c r="D1000" s="24" t="s">
        <v>397</v>
      </c>
      <c r="F1000" s="74" t="s">
        <v>51</v>
      </c>
      <c r="G1000" s="74" t="s">
        <v>103</v>
      </c>
      <c r="H1000" s="24" t="s">
        <v>124</v>
      </c>
      <c r="I1000" s="24">
        <v>4</v>
      </c>
      <c r="J1000" s="24">
        <v>8</v>
      </c>
      <c r="K1000" s="24" t="s">
        <v>1854</v>
      </c>
      <c r="L1000" s="25">
        <v>2</v>
      </c>
      <c r="M1000" s="74" t="s">
        <v>105</v>
      </c>
      <c r="N1000" s="60" t="s">
        <v>7</v>
      </c>
      <c r="R1000" s="25">
        <v>3.2</v>
      </c>
      <c r="S1000" s="83" t="s">
        <v>363</v>
      </c>
      <c r="T1000" s="66" t="str">
        <f t="shared" si="294"/>
        <v>0.00</v>
      </c>
      <c r="U1000" s="66">
        <f t="shared" si="295"/>
        <v>-2</v>
      </c>
      <c r="V1000" s="66">
        <f t="shared" si="296"/>
        <v>77.850000000000151</v>
      </c>
      <c r="W1000" s="66">
        <f t="shared" si="297"/>
        <v>1978.5</v>
      </c>
      <c r="X1000" s="20">
        <f t="shared" si="298"/>
        <v>3.9347990902198711E-2</v>
      </c>
      <c r="Y1000" s="67">
        <f t="shared" si="299"/>
        <v>0.77850000000000152</v>
      </c>
      <c r="Z1000" s="68">
        <f t="shared" si="300"/>
        <v>7785.0000000000155</v>
      </c>
      <c r="AA1000" s="65" t="s">
        <v>52</v>
      </c>
      <c r="AU1000" s="23">
        <f t="shared" si="301"/>
        <v>-2</v>
      </c>
      <c r="AV1000" s="23" t="str">
        <f t="shared" si="301"/>
        <v/>
      </c>
      <c r="AW1000" s="23" t="str">
        <f t="shared" si="301"/>
        <v/>
      </c>
      <c r="AX1000" s="23" t="str">
        <f t="shared" si="301"/>
        <v/>
      </c>
      <c r="AY1000" s="23" t="str">
        <f t="shared" si="301"/>
        <v/>
      </c>
      <c r="AZ1000" s="23"/>
      <c r="BA1000" s="25">
        <v>4.7</v>
      </c>
      <c r="BB1000" s="25">
        <v>5.69</v>
      </c>
      <c r="BC1000" s="25">
        <f t="shared" si="291"/>
        <v>9.3800000000000008</v>
      </c>
      <c r="BD1000" s="25">
        <f>0.93*(BB1000-1)+1</f>
        <v>5.3617000000000008</v>
      </c>
      <c r="BE1000" t="s">
        <v>970</v>
      </c>
      <c r="BF1000" s="55">
        <f t="shared" si="293"/>
        <v>0</v>
      </c>
      <c r="BG1000" s="66"/>
      <c r="BH1000" s="66"/>
      <c r="BI1000" s="25"/>
      <c r="BJ1000" s="25"/>
      <c r="BK1000" s="20"/>
      <c r="BL1000" s="24"/>
      <c r="BM1000" s="25"/>
      <c r="BN1000" s="25"/>
      <c r="BO1000" s="25"/>
      <c r="BP1000" s="126"/>
    </row>
    <row r="1001" spans="1:68" x14ac:dyDescent="0.2">
      <c r="A1001" s="56">
        <v>45612</v>
      </c>
      <c r="B1001" s="60" t="s">
        <v>892</v>
      </c>
      <c r="C1001" s="24" t="s">
        <v>1861</v>
      </c>
      <c r="D1001" s="24" t="s">
        <v>573</v>
      </c>
      <c r="F1001" s="74" t="s">
        <v>51</v>
      </c>
      <c r="G1001" s="74" t="s">
        <v>103</v>
      </c>
      <c r="H1001" s="24" t="s">
        <v>483</v>
      </c>
      <c r="I1001" s="24">
        <v>6</v>
      </c>
      <c r="J1001" s="24">
        <v>7</v>
      </c>
      <c r="K1001" s="24" t="s">
        <v>1862</v>
      </c>
      <c r="L1001" s="25">
        <v>3</v>
      </c>
      <c r="M1001" s="74" t="s">
        <v>357</v>
      </c>
      <c r="N1001" s="60" t="s">
        <v>6</v>
      </c>
      <c r="R1001" s="25">
        <v>5.4</v>
      </c>
      <c r="S1001" s="83" t="s">
        <v>363</v>
      </c>
      <c r="T1001" s="66" t="str">
        <f t="shared" si="294"/>
        <v>0.00</v>
      </c>
      <c r="U1001" s="66">
        <f t="shared" si="295"/>
        <v>-3</v>
      </c>
      <c r="V1001" s="66">
        <f t="shared" si="296"/>
        <v>74.850000000000151</v>
      </c>
      <c r="W1001" s="66">
        <f t="shared" si="297"/>
        <v>1981.5</v>
      </c>
      <c r="X1001" s="20">
        <f t="shared" si="298"/>
        <v>3.7774413323240046E-2</v>
      </c>
      <c r="Y1001" s="67">
        <f t="shared" si="299"/>
        <v>0.7485000000000015</v>
      </c>
      <c r="Z1001" s="68">
        <f t="shared" si="300"/>
        <v>7485.0000000000155</v>
      </c>
      <c r="AA1001" s="65" t="s">
        <v>52</v>
      </c>
      <c r="AU1001" s="23">
        <f t="shared" si="301"/>
        <v>-3</v>
      </c>
      <c r="AV1001" s="23" t="str">
        <f t="shared" si="301"/>
        <v/>
      </c>
      <c r="AW1001" s="23" t="str">
        <f t="shared" si="301"/>
        <v/>
      </c>
      <c r="AX1001" s="23" t="str">
        <f t="shared" si="301"/>
        <v/>
      </c>
      <c r="AY1001" s="23" t="str">
        <f t="shared" si="301"/>
        <v/>
      </c>
      <c r="AZ1001" s="23"/>
      <c r="BA1001" s="25">
        <v>5.4</v>
      </c>
      <c r="BB1001" s="25">
        <v>7.04</v>
      </c>
      <c r="BC1001" s="25">
        <f t="shared" si="291"/>
        <v>18.12</v>
      </c>
      <c r="BD1001" s="25">
        <f t="shared" ref="BD1001:BD1015" si="303">0.93*(BB1001-1)+1</f>
        <v>6.6172000000000004</v>
      </c>
      <c r="BE1001" t="s">
        <v>970</v>
      </c>
      <c r="BF1001" s="55">
        <f t="shared" si="293"/>
        <v>0</v>
      </c>
      <c r="BG1001" s="66"/>
      <c r="BH1001" s="66"/>
      <c r="BI1001" s="25"/>
      <c r="BJ1001" s="25"/>
      <c r="BK1001" s="20"/>
      <c r="BL1001" s="24"/>
      <c r="BM1001" s="25"/>
      <c r="BN1001" s="25"/>
      <c r="BO1001" s="25"/>
      <c r="BP1001" s="126"/>
    </row>
    <row r="1002" spans="1:68" x14ac:dyDescent="0.2">
      <c r="A1002" s="56">
        <v>45616</v>
      </c>
      <c r="B1002" s="60" t="s">
        <v>892</v>
      </c>
      <c r="C1002" s="24" t="s">
        <v>1868</v>
      </c>
      <c r="D1002" s="24" t="s">
        <v>397</v>
      </c>
      <c r="F1002" s="74" t="s">
        <v>51</v>
      </c>
      <c r="G1002" s="74" t="s">
        <v>103</v>
      </c>
      <c r="H1002" s="24" t="s">
        <v>483</v>
      </c>
      <c r="I1002" s="24">
        <v>5</v>
      </c>
      <c r="J1002" s="24">
        <v>9</v>
      </c>
      <c r="K1002" s="24" t="s">
        <v>1869</v>
      </c>
      <c r="L1002" s="25">
        <v>2</v>
      </c>
      <c r="M1002" s="74" t="s">
        <v>357</v>
      </c>
      <c r="N1002" s="60" t="s">
        <v>6</v>
      </c>
      <c r="R1002" s="25">
        <v>5.2</v>
      </c>
      <c r="S1002" s="83" t="s">
        <v>363</v>
      </c>
      <c r="T1002" s="66" t="str">
        <f t="shared" si="294"/>
        <v>0.00</v>
      </c>
      <c r="U1002" s="66">
        <f t="shared" si="295"/>
        <v>-2</v>
      </c>
      <c r="V1002" s="66">
        <f t="shared" si="296"/>
        <v>72.850000000000151</v>
      </c>
      <c r="W1002" s="66">
        <f t="shared" si="297"/>
        <v>1983.5</v>
      </c>
      <c r="X1002" s="20">
        <f t="shared" si="298"/>
        <v>3.6728006049911846E-2</v>
      </c>
      <c r="Y1002" s="67">
        <f t="shared" si="299"/>
        <v>0.72850000000000148</v>
      </c>
      <c r="Z1002" s="68">
        <f t="shared" si="300"/>
        <v>7285.0000000000155</v>
      </c>
      <c r="AA1002" s="65" t="s">
        <v>52</v>
      </c>
      <c r="AU1002" s="23">
        <f t="shared" si="301"/>
        <v>-2</v>
      </c>
      <c r="AV1002" s="23" t="str">
        <f t="shared" si="301"/>
        <v/>
      </c>
      <c r="AW1002" s="23" t="str">
        <f t="shared" si="301"/>
        <v/>
      </c>
      <c r="AX1002" s="23" t="str">
        <f t="shared" si="301"/>
        <v/>
      </c>
      <c r="AY1002" s="23" t="str">
        <f t="shared" si="301"/>
        <v/>
      </c>
      <c r="AZ1002" s="23"/>
      <c r="BA1002" s="25">
        <v>5.2</v>
      </c>
      <c r="BB1002" s="25">
        <v>5.8</v>
      </c>
      <c r="BC1002" s="25">
        <f t="shared" ref="BC1002:BC1035" si="304">((BB1002*(L1002))-(L1002))</f>
        <v>9.6</v>
      </c>
      <c r="BD1002" s="25">
        <f t="shared" si="303"/>
        <v>5.4640000000000004</v>
      </c>
      <c r="BE1002" t="s">
        <v>970</v>
      </c>
      <c r="BF1002" s="55">
        <f t="shared" si="293"/>
        <v>0</v>
      </c>
      <c r="BG1002" s="66"/>
      <c r="BH1002" s="66"/>
      <c r="BI1002" s="25"/>
      <c r="BJ1002" s="25"/>
      <c r="BK1002" s="20"/>
      <c r="BL1002" s="24"/>
      <c r="BM1002" s="25"/>
      <c r="BN1002" s="25"/>
      <c r="BO1002" s="25"/>
      <c r="BP1002" s="126"/>
    </row>
    <row r="1003" spans="1:68" x14ac:dyDescent="0.2">
      <c r="A1003" s="56">
        <v>45616</v>
      </c>
      <c r="B1003" s="60" t="s">
        <v>892</v>
      </c>
      <c r="C1003" s="24" t="s">
        <v>1870</v>
      </c>
      <c r="D1003" s="24" t="s">
        <v>397</v>
      </c>
      <c r="F1003" s="74" t="s">
        <v>51</v>
      </c>
      <c r="G1003" s="74" t="s">
        <v>103</v>
      </c>
      <c r="H1003" s="24" t="s">
        <v>167</v>
      </c>
      <c r="I1003" s="24">
        <v>5</v>
      </c>
      <c r="J1003" s="24">
        <v>10</v>
      </c>
      <c r="K1003" s="24" t="s">
        <v>1871</v>
      </c>
      <c r="L1003" s="25">
        <v>1</v>
      </c>
      <c r="M1003" s="74" t="s">
        <v>105</v>
      </c>
      <c r="N1003" s="60" t="s">
        <v>6</v>
      </c>
      <c r="R1003" s="25">
        <v>5</v>
      </c>
      <c r="S1003" s="83" t="s">
        <v>363</v>
      </c>
      <c r="T1003" s="66" t="str">
        <f t="shared" si="294"/>
        <v>0.00</v>
      </c>
      <c r="U1003" s="66">
        <f t="shared" si="295"/>
        <v>-1</v>
      </c>
      <c r="V1003" s="66">
        <f t="shared" si="296"/>
        <v>71.850000000000151</v>
      </c>
      <c r="W1003" s="66">
        <f t="shared" si="297"/>
        <v>1984.5</v>
      </c>
      <c r="X1003" s="20">
        <f t="shared" si="298"/>
        <v>3.6205593348450568E-2</v>
      </c>
      <c r="Y1003" s="67">
        <f t="shared" si="299"/>
        <v>0.71850000000000147</v>
      </c>
      <c r="Z1003" s="68">
        <f t="shared" si="300"/>
        <v>7185.0000000000155</v>
      </c>
      <c r="AA1003" s="65" t="s">
        <v>52</v>
      </c>
      <c r="AU1003" s="23">
        <f t="shared" si="301"/>
        <v>-1</v>
      </c>
      <c r="AV1003" s="23" t="str">
        <f t="shared" si="301"/>
        <v/>
      </c>
      <c r="AW1003" s="23" t="str">
        <f t="shared" si="301"/>
        <v/>
      </c>
      <c r="AX1003" s="23" t="str">
        <f t="shared" si="301"/>
        <v/>
      </c>
      <c r="AY1003" s="23" t="str">
        <f t="shared" si="301"/>
        <v/>
      </c>
      <c r="AZ1003" s="23"/>
      <c r="BA1003" s="25">
        <v>4.8</v>
      </c>
      <c r="BB1003" s="25">
        <v>4.2</v>
      </c>
      <c r="BC1003" s="25">
        <f t="shared" si="304"/>
        <v>3.2</v>
      </c>
      <c r="BD1003" s="25">
        <f t="shared" si="303"/>
        <v>3.9760000000000004</v>
      </c>
      <c r="BE1003" t="s">
        <v>970</v>
      </c>
      <c r="BF1003" s="55">
        <f t="shared" si="293"/>
        <v>0</v>
      </c>
      <c r="BG1003" s="66"/>
      <c r="BH1003" s="66"/>
      <c r="BI1003" s="25"/>
      <c r="BJ1003" s="25"/>
      <c r="BK1003" s="20"/>
      <c r="BL1003" s="24"/>
      <c r="BM1003" s="25"/>
      <c r="BN1003" s="25"/>
      <c r="BO1003" s="25"/>
      <c r="BP1003" s="126"/>
    </row>
    <row r="1004" spans="1:68" x14ac:dyDescent="0.2">
      <c r="A1004" s="56">
        <v>45617</v>
      </c>
      <c r="B1004" s="60" t="s">
        <v>892</v>
      </c>
      <c r="C1004" s="24" t="s">
        <v>1040</v>
      </c>
      <c r="D1004" s="24" t="s">
        <v>398</v>
      </c>
      <c r="F1004" s="74" t="s">
        <v>51</v>
      </c>
      <c r="G1004" s="74" t="s">
        <v>103</v>
      </c>
      <c r="H1004" s="24" t="s">
        <v>149</v>
      </c>
      <c r="I1004" s="24">
        <v>4</v>
      </c>
      <c r="J1004" s="24">
        <v>10</v>
      </c>
      <c r="K1004" s="24" t="s">
        <v>1872</v>
      </c>
      <c r="L1004" s="25">
        <v>2</v>
      </c>
      <c r="M1004" s="74" t="s">
        <v>357</v>
      </c>
      <c r="N1004" s="60" t="s">
        <v>6</v>
      </c>
      <c r="R1004" s="25">
        <v>8.8000000000000007</v>
      </c>
      <c r="S1004" s="83" t="s">
        <v>363</v>
      </c>
      <c r="T1004" s="66" t="str">
        <f t="shared" si="294"/>
        <v>0.00</v>
      </c>
      <c r="U1004" s="66">
        <f t="shared" si="295"/>
        <v>-2</v>
      </c>
      <c r="V1004" s="66">
        <f t="shared" si="296"/>
        <v>69.850000000000151</v>
      </c>
      <c r="W1004" s="66">
        <f t="shared" si="297"/>
        <v>1986.5</v>
      </c>
      <c r="X1004" s="20">
        <f t="shared" si="298"/>
        <v>3.5162345834382158E-2</v>
      </c>
      <c r="Y1004" s="67">
        <f t="shared" si="299"/>
        <v>0.69850000000000145</v>
      </c>
      <c r="Z1004" s="68">
        <f t="shared" si="300"/>
        <v>6985.0000000000155</v>
      </c>
      <c r="AA1004" s="65" t="s">
        <v>52</v>
      </c>
      <c r="AU1004" s="23">
        <f t="shared" si="301"/>
        <v>-2</v>
      </c>
      <c r="AV1004" s="23" t="str">
        <f t="shared" si="301"/>
        <v/>
      </c>
      <c r="AW1004" s="23" t="str">
        <f t="shared" si="301"/>
        <v/>
      </c>
      <c r="AX1004" s="23" t="str">
        <f t="shared" si="301"/>
        <v/>
      </c>
      <c r="AY1004" s="23" t="str">
        <f t="shared" si="301"/>
        <v/>
      </c>
      <c r="AZ1004" s="23"/>
      <c r="BA1004" s="25">
        <v>8.8000000000000007</v>
      </c>
      <c r="BB1004" s="25">
        <v>9.4</v>
      </c>
      <c r="BC1004" s="25">
        <f t="shared" si="304"/>
        <v>16.8</v>
      </c>
      <c r="BD1004" s="25">
        <f t="shared" si="303"/>
        <v>8.8120000000000012</v>
      </c>
      <c r="BE1004" t="s">
        <v>970</v>
      </c>
      <c r="BF1004" s="55">
        <f t="shared" si="293"/>
        <v>0</v>
      </c>
      <c r="BG1004" s="66"/>
      <c r="BH1004" s="66"/>
      <c r="BI1004" s="25"/>
      <c r="BJ1004" s="25"/>
      <c r="BK1004" s="20"/>
      <c r="BL1004" s="24"/>
      <c r="BM1004" s="25"/>
      <c r="BN1004" s="25"/>
      <c r="BO1004" s="25"/>
      <c r="BP1004" s="126"/>
    </row>
    <row r="1005" spans="1:68" x14ac:dyDescent="0.2">
      <c r="A1005" s="56">
        <v>45617</v>
      </c>
      <c r="B1005" s="60" t="s">
        <v>892</v>
      </c>
      <c r="C1005" s="24" t="s">
        <v>1040</v>
      </c>
      <c r="D1005" s="24" t="s">
        <v>398</v>
      </c>
      <c r="F1005" s="74" t="s">
        <v>51</v>
      </c>
      <c r="G1005" s="74" t="s">
        <v>103</v>
      </c>
      <c r="H1005" s="24" t="s">
        <v>149</v>
      </c>
      <c r="I1005" s="24">
        <v>4</v>
      </c>
      <c r="J1005" s="24">
        <v>10</v>
      </c>
      <c r="K1005" s="24" t="s">
        <v>1872</v>
      </c>
      <c r="L1005" s="25">
        <v>2</v>
      </c>
      <c r="M1005" s="74" t="s">
        <v>105</v>
      </c>
      <c r="N1005" s="60" t="s">
        <v>7</v>
      </c>
      <c r="R1005" s="25">
        <v>2.2999999999999998</v>
      </c>
      <c r="S1005" s="83" t="s">
        <v>363</v>
      </c>
      <c r="T1005" s="66" t="str">
        <f t="shared" si="294"/>
        <v>0.00</v>
      </c>
      <c r="U1005" s="66">
        <f t="shared" si="295"/>
        <v>-2</v>
      </c>
      <c r="V1005" s="66">
        <f t="shared" si="296"/>
        <v>67.850000000000151</v>
      </c>
      <c r="W1005" s="66">
        <f t="shared" si="297"/>
        <v>1988.5</v>
      </c>
      <c r="X1005" s="20">
        <f t="shared" si="298"/>
        <v>3.4121196882071991E-2</v>
      </c>
      <c r="Y1005" s="67">
        <f t="shared" si="299"/>
        <v>0.67850000000000155</v>
      </c>
      <c r="Z1005" s="68">
        <f t="shared" si="300"/>
        <v>6785.0000000000155</v>
      </c>
      <c r="AA1005" s="65" t="s">
        <v>52</v>
      </c>
      <c r="AU1005" s="23">
        <f t="shared" si="301"/>
        <v>-2</v>
      </c>
      <c r="AV1005" s="23" t="str">
        <f t="shared" si="301"/>
        <v/>
      </c>
      <c r="AW1005" s="23" t="str">
        <f t="shared" si="301"/>
        <v/>
      </c>
      <c r="AX1005" s="23" t="str">
        <f t="shared" si="301"/>
        <v/>
      </c>
      <c r="AY1005" s="23" t="str">
        <f t="shared" si="301"/>
        <v/>
      </c>
      <c r="AZ1005" s="23"/>
      <c r="BA1005" s="25">
        <v>2.6</v>
      </c>
      <c r="BB1005" s="25">
        <v>2.92</v>
      </c>
      <c r="BC1005" s="25">
        <f t="shared" si="304"/>
        <v>3.84</v>
      </c>
      <c r="BD1005" s="25">
        <f t="shared" si="303"/>
        <v>2.7856000000000001</v>
      </c>
      <c r="BE1005" t="s">
        <v>970</v>
      </c>
      <c r="BF1005" s="55">
        <f t="shared" si="293"/>
        <v>0</v>
      </c>
      <c r="BG1005" s="66"/>
      <c r="BH1005" s="66"/>
      <c r="BI1005" s="25"/>
      <c r="BJ1005" s="25"/>
      <c r="BK1005" s="20"/>
      <c r="BL1005" s="24"/>
      <c r="BM1005" s="25"/>
      <c r="BN1005" s="25"/>
      <c r="BO1005" s="25"/>
      <c r="BP1005" s="126"/>
    </row>
    <row r="1006" spans="1:68" x14ac:dyDescent="0.2">
      <c r="A1006" s="56">
        <v>45619</v>
      </c>
      <c r="B1006" s="60" t="s">
        <v>892</v>
      </c>
      <c r="C1006" s="24" t="s">
        <v>1876</v>
      </c>
      <c r="D1006" s="24" t="s">
        <v>573</v>
      </c>
      <c r="F1006" s="74" t="s">
        <v>51</v>
      </c>
      <c r="G1006" s="74" t="s">
        <v>103</v>
      </c>
      <c r="H1006" s="24" t="s">
        <v>173</v>
      </c>
      <c r="I1006" s="24">
        <v>6</v>
      </c>
      <c r="J1006" s="24">
        <v>1</v>
      </c>
      <c r="K1006" s="26" t="s">
        <v>1877</v>
      </c>
      <c r="L1006" s="25">
        <v>3</v>
      </c>
      <c r="M1006" s="74" t="s">
        <v>357</v>
      </c>
      <c r="N1006" s="60" t="s">
        <v>6</v>
      </c>
      <c r="R1006" s="25">
        <v>3.3</v>
      </c>
      <c r="S1006" s="83" t="s">
        <v>372</v>
      </c>
      <c r="T1006" s="66">
        <f t="shared" si="294"/>
        <v>9.9</v>
      </c>
      <c r="U1006" s="66">
        <f t="shared" si="295"/>
        <v>6.9</v>
      </c>
      <c r="V1006" s="66">
        <f t="shared" si="296"/>
        <v>74.750000000000156</v>
      </c>
      <c r="W1006" s="66">
        <f t="shared" si="297"/>
        <v>1991.5</v>
      </c>
      <c r="X1006" s="20">
        <f t="shared" si="298"/>
        <v>3.7534521717298597E-2</v>
      </c>
      <c r="Y1006" s="67">
        <f t="shared" si="299"/>
        <v>0.74750000000000161</v>
      </c>
      <c r="Z1006" s="68">
        <f t="shared" si="300"/>
        <v>7475.0000000000155</v>
      </c>
      <c r="AA1006" s="65" t="s">
        <v>53</v>
      </c>
      <c r="AU1006" s="23">
        <f t="shared" si="301"/>
        <v>6.9</v>
      </c>
      <c r="AV1006" s="23" t="str">
        <f t="shared" si="301"/>
        <v/>
      </c>
      <c r="AW1006" s="23" t="str">
        <f t="shared" si="301"/>
        <v/>
      </c>
      <c r="AX1006" s="23" t="str">
        <f t="shared" si="301"/>
        <v/>
      </c>
      <c r="AY1006" s="23" t="str">
        <f t="shared" si="301"/>
        <v/>
      </c>
      <c r="AZ1006" s="23"/>
      <c r="BA1006" s="25">
        <v>3.3</v>
      </c>
      <c r="BB1006" s="25">
        <v>3.15</v>
      </c>
      <c r="BC1006" s="25">
        <f t="shared" si="304"/>
        <v>6.4499999999999993</v>
      </c>
      <c r="BD1006" s="25">
        <f t="shared" si="303"/>
        <v>2.9995000000000003</v>
      </c>
      <c r="BE1006" t="s">
        <v>970</v>
      </c>
      <c r="BF1006" s="55">
        <f t="shared" si="293"/>
        <v>0</v>
      </c>
      <c r="BG1006" s="66"/>
      <c r="BH1006" s="66"/>
      <c r="BI1006" s="25"/>
      <c r="BJ1006" s="25"/>
      <c r="BK1006" s="20"/>
      <c r="BL1006" s="24"/>
      <c r="BM1006" s="25"/>
      <c r="BN1006" s="25"/>
      <c r="BO1006" s="25"/>
      <c r="BP1006" s="126"/>
    </row>
    <row r="1007" spans="1:68" x14ac:dyDescent="0.2">
      <c r="A1007" s="56">
        <v>45619</v>
      </c>
      <c r="B1007" s="60" t="s">
        <v>892</v>
      </c>
      <c r="C1007" s="24" t="s">
        <v>1874</v>
      </c>
      <c r="D1007" s="24" t="s">
        <v>573</v>
      </c>
      <c r="F1007" s="74" t="s">
        <v>51</v>
      </c>
      <c r="G1007" s="74" t="s">
        <v>103</v>
      </c>
      <c r="H1007" s="24" t="s">
        <v>173</v>
      </c>
      <c r="I1007" s="24">
        <v>3</v>
      </c>
      <c r="J1007" s="24">
        <v>2</v>
      </c>
      <c r="K1007" s="24" t="s">
        <v>1875</v>
      </c>
      <c r="L1007" s="25">
        <v>1</v>
      </c>
      <c r="M1007" s="74" t="s">
        <v>357</v>
      </c>
      <c r="N1007" s="60" t="s">
        <v>6</v>
      </c>
      <c r="R1007" s="25">
        <v>21</v>
      </c>
      <c r="S1007" s="83" t="s">
        <v>363</v>
      </c>
      <c r="T1007" s="66" t="str">
        <f t="shared" si="294"/>
        <v>0.00</v>
      </c>
      <c r="U1007" s="66">
        <f t="shared" si="295"/>
        <v>-1</v>
      </c>
      <c r="V1007" s="66">
        <f t="shared" si="296"/>
        <v>73.750000000000156</v>
      </c>
      <c r="W1007" s="66">
        <f t="shared" si="297"/>
        <v>1992.5</v>
      </c>
      <c r="X1007" s="20">
        <f t="shared" si="298"/>
        <v>3.7013801756587278E-2</v>
      </c>
      <c r="Y1007" s="67">
        <f t="shared" si="299"/>
        <v>0.7375000000000016</v>
      </c>
      <c r="Z1007" s="68">
        <f t="shared" si="300"/>
        <v>7375.0000000000155</v>
      </c>
      <c r="AA1007" s="65" t="s">
        <v>52</v>
      </c>
      <c r="AU1007" s="23">
        <f t="shared" si="301"/>
        <v>-1</v>
      </c>
      <c r="AV1007" s="23" t="str">
        <f t="shared" si="301"/>
        <v/>
      </c>
      <c r="AW1007" s="23" t="str">
        <f t="shared" si="301"/>
        <v/>
      </c>
      <c r="AX1007" s="23" t="str">
        <f t="shared" si="301"/>
        <v/>
      </c>
      <c r="AY1007" s="23" t="str">
        <f t="shared" si="301"/>
        <v/>
      </c>
      <c r="AZ1007" s="23"/>
      <c r="BA1007" s="25">
        <v>21</v>
      </c>
      <c r="BB1007" s="25">
        <v>13.92</v>
      </c>
      <c r="BC1007" s="25">
        <f t="shared" si="304"/>
        <v>12.92</v>
      </c>
      <c r="BD1007" s="25">
        <f t="shared" si="303"/>
        <v>13.015600000000001</v>
      </c>
      <c r="BE1007" t="s">
        <v>970</v>
      </c>
      <c r="BF1007" s="55">
        <f t="shared" si="293"/>
        <v>0</v>
      </c>
      <c r="BG1007" s="66"/>
      <c r="BH1007" s="66"/>
      <c r="BI1007" s="25"/>
      <c r="BJ1007" s="25"/>
      <c r="BK1007" s="20"/>
      <c r="BL1007" s="24"/>
      <c r="BM1007" s="25"/>
      <c r="BN1007" s="25"/>
      <c r="BO1007" s="25"/>
      <c r="BP1007" s="126"/>
    </row>
    <row r="1008" spans="1:68" x14ac:dyDescent="0.2">
      <c r="A1008" s="56">
        <v>45619</v>
      </c>
      <c r="B1008" s="60" t="s">
        <v>892</v>
      </c>
      <c r="C1008" s="24" t="s">
        <v>1874</v>
      </c>
      <c r="D1008" s="24" t="s">
        <v>573</v>
      </c>
      <c r="F1008" s="74" t="s">
        <v>51</v>
      </c>
      <c r="G1008" s="74" t="s">
        <v>103</v>
      </c>
      <c r="H1008" s="24" t="s">
        <v>173</v>
      </c>
      <c r="I1008" s="24">
        <v>3</v>
      </c>
      <c r="J1008" s="24">
        <v>2</v>
      </c>
      <c r="K1008" s="24" t="s">
        <v>1875</v>
      </c>
      <c r="L1008" s="25">
        <v>1</v>
      </c>
      <c r="M1008" s="74" t="s">
        <v>105</v>
      </c>
      <c r="N1008" s="60" t="s">
        <v>7</v>
      </c>
      <c r="R1008" s="25">
        <v>4</v>
      </c>
      <c r="S1008" s="83" t="s">
        <v>363</v>
      </c>
      <c r="T1008" s="66" t="str">
        <f t="shared" si="294"/>
        <v>0.00</v>
      </c>
      <c r="U1008" s="66">
        <f t="shared" si="295"/>
        <v>-1</v>
      </c>
      <c r="V1008" s="66">
        <f t="shared" si="296"/>
        <v>72.750000000000156</v>
      </c>
      <c r="W1008" s="66">
        <f t="shared" si="297"/>
        <v>1993.5</v>
      </c>
      <c r="X1008" s="20">
        <f t="shared" si="298"/>
        <v>3.6493604213694589E-2</v>
      </c>
      <c r="Y1008" s="67">
        <f t="shared" si="299"/>
        <v>0.72750000000000159</v>
      </c>
      <c r="Z1008" s="68">
        <f t="shared" si="300"/>
        <v>7275.0000000000155</v>
      </c>
      <c r="AA1008" s="65" t="s">
        <v>52</v>
      </c>
      <c r="AU1008" s="23">
        <f t="shared" si="301"/>
        <v>-1</v>
      </c>
      <c r="AV1008" s="23" t="str">
        <f t="shared" si="301"/>
        <v/>
      </c>
      <c r="AW1008" s="23" t="str">
        <f t="shared" si="301"/>
        <v/>
      </c>
      <c r="AX1008" s="23" t="str">
        <f t="shared" si="301"/>
        <v/>
      </c>
      <c r="AY1008" s="23" t="str">
        <f t="shared" si="301"/>
        <v/>
      </c>
      <c r="AZ1008" s="23"/>
      <c r="BA1008" s="25">
        <v>2.8</v>
      </c>
      <c r="BB1008" s="25">
        <v>4.3</v>
      </c>
      <c r="BC1008" s="25">
        <f t="shared" si="304"/>
        <v>3.3</v>
      </c>
      <c r="BD1008" s="25">
        <f t="shared" si="303"/>
        <v>4.069</v>
      </c>
      <c r="BE1008" t="s">
        <v>970</v>
      </c>
      <c r="BF1008" s="55">
        <f t="shared" si="293"/>
        <v>0</v>
      </c>
      <c r="BG1008" s="66"/>
      <c r="BH1008" s="66"/>
      <c r="BI1008" s="25"/>
      <c r="BJ1008" s="25"/>
      <c r="BK1008" s="20"/>
      <c r="BL1008" s="24"/>
      <c r="BM1008" s="25"/>
      <c r="BN1008" s="25"/>
      <c r="BO1008" s="25"/>
      <c r="BP1008" s="126"/>
    </row>
    <row r="1009" spans="1:68" x14ac:dyDescent="0.2">
      <c r="A1009" s="56">
        <v>45620</v>
      </c>
      <c r="B1009" s="60" t="s">
        <v>892</v>
      </c>
      <c r="C1009" s="24" t="s">
        <v>1878</v>
      </c>
      <c r="D1009" s="24" t="s">
        <v>577</v>
      </c>
      <c r="F1009" s="74" t="s">
        <v>51</v>
      </c>
      <c r="G1009" s="74" t="s">
        <v>103</v>
      </c>
      <c r="H1009" s="24" t="s">
        <v>1879</v>
      </c>
      <c r="I1009" s="24">
        <v>1</v>
      </c>
      <c r="J1009" s="24">
        <v>3</v>
      </c>
      <c r="K1009" s="87" t="s">
        <v>1880</v>
      </c>
      <c r="L1009" s="25">
        <v>2</v>
      </c>
      <c r="M1009" s="74" t="s">
        <v>357</v>
      </c>
      <c r="N1009" s="60" t="s">
        <v>6</v>
      </c>
      <c r="R1009" s="25">
        <v>3.5</v>
      </c>
      <c r="S1009" s="83" t="s">
        <v>373</v>
      </c>
      <c r="T1009" s="66" t="str">
        <f t="shared" si="294"/>
        <v>0.00</v>
      </c>
      <c r="U1009" s="66">
        <f t="shared" si="295"/>
        <v>-2</v>
      </c>
      <c r="V1009" s="66">
        <f t="shared" si="296"/>
        <v>70.750000000000156</v>
      </c>
      <c r="W1009" s="66">
        <f t="shared" si="297"/>
        <v>1995.5</v>
      </c>
      <c r="X1009" s="20">
        <f t="shared" si="298"/>
        <v>3.5454773239789607E-2</v>
      </c>
      <c r="Y1009" s="67">
        <f t="shared" si="299"/>
        <v>0.70750000000000157</v>
      </c>
      <c r="Z1009" s="68">
        <f t="shared" si="300"/>
        <v>7075.0000000000155</v>
      </c>
      <c r="AA1009" s="65" t="s">
        <v>52</v>
      </c>
      <c r="AU1009" s="23">
        <f t="shared" si="301"/>
        <v>-2</v>
      </c>
      <c r="AV1009" s="23" t="str">
        <f t="shared" si="301"/>
        <v/>
      </c>
      <c r="AW1009" s="23" t="str">
        <f t="shared" si="301"/>
        <v/>
      </c>
      <c r="AX1009" s="23" t="str">
        <f t="shared" si="301"/>
        <v/>
      </c>
      <c r="AY1009" s="23" t="str">
        <f t="shared" si="301"/>
        <v/>
      </c>
      <c r="AZ1009" s="23"/>
      <c r="BA1009" s="25">
        <v>3.5</v>
      </c>
      <c r="BB1009" s="25">
        <v>3.52</v>
      </c>
      <c r="BC1009" s="25">
        <f t="shared" si="304"/>
        <v>5.04</v>
      </c>
      <c r="BD1009" s="25">
        <f t="shared" si="303"/>
        <v>3.3436000000000003</v>
      </c>
      <c r="BE1009" t="s">
        <v>970</v>
      </c>
      <c r="BF1009" s="55">
        <f t="shared" si="293"/>
        <v>0</v>
      </c>
      <c r="BG1009" s="66"/>
      <c r="BH1009" s="66"/>
      <c r="BI1009" s="25"/>
      <c r="BJ1009" s="25"/>
      <c r="BK1009" s="20"/>
      <c r="BL1009" s="24"/>
      <c r="BM1009" s="25"/>
      <c r="BN1009" s="25"/>
      <c r="BO1009" s="25"/>
      <c r="BP1009" s="126"/>
    </row>
    <row r="1010" spans="1:68" x14ac:dyDescent="0.2">
      <c r="A1010" s="56">
        <v>45623</v>
      </c>
      <c r="B1010" s="60" t="s">
        <v>892</v>
      </c>
      <c r="C1010" s="24" t="s">
        <v>1883</v>
      </c>
      <c r="D1010" s="24" t="s">
        <v>397</v>
      </c>
      <c r="F1010" s="74" t="s">
        <v>51</v>
      </c>
      <c r="G1010" s="74" t="s">
        <v>103</v>
      </c>
      <c r="H1010" s="24" t="s">
        <v>993</v>
      </c>
      <c r="I1010" s="24">
        <v>1</v>
      </c>
      <c r="J1010" s="24">
        <v>7</v>
      </c>
      <c r="K1010" s="27" t="s">
        <v>1884</v>
      </c>
      <c r="L1010" s="25">
        <v>1</v>
      </c>
      <c r="M1010" s="74" t="s">
        <v>357</v>
      </c>
      <c r="N1010" s="60" t="s">
        <v>6</v>
      </c>
      <c r="R1010" s="25">
        <v>19</v>
      </c>
      <c r="S1010" s="83" t="s">
        <v>371</v>
      </c>
      <c r="T1010" s="66" t="str">
        <f t="shared" si="294"/>
        <v>0.00</v>
      </c>
      <c r="U1010" s="66">
        <f t="shared" si="295"/>
        <v>-1</v>
      </c>
      <c r="V1010" s="66">
        <f t="shared" si="296"/>
        <v>69.750000000000156</v>
      </c>
      <c r="W1010" s="66">
        <f t="shared" si="297"/>
        <v>1996.5</v>
      </c>
      <c r="X1010" s="20">
        <f t="shared" si="298"/>
        <v>3.4936138241923445E-2</v>
      </c>
      <c r="Y1010" s="67">
        <f t="shared" si="299"/>
        <v>0.69750000000000156</v>
      </c>
      <c r="Z1010" s="68">
        <f t="shared" si="300"/>
        <v>6975.0000000000155</v>
      </c>
      <c r="AA1010" s="65" t="s">
        <v>52</v>
      </c>
      <c r="AU1010" s="23">
        <f t="shared" si="301"/>
        <v>-1</v>
      </c>
      <c r="AV1010" s="23" t="str">
        <f t="shared" si="301"/>
        <v/>
      </c>
      <c r="AW1010" s="23" t="str">
        <f t="shared" si="301"/>
        <v/>
      </c>
      <c r="AX1010" s="23" t="str">
        <f t="shared" si="301"/>
        <v/>
      </c>
      <c r="AY1010" s="23" t="str">
        <f t="shared" si="301"/>
        <v/>
      </c>
      <c r="AZ1010" s="23"/>
      <c r="BA1010" s="25">
        <v>19</v>
      </c>
      <c r="BB1010" s="25">
        <v>15</v>
      </c>
      <c r="BC1010" s="25">
        <f t="shared" si="304"/>
        <v>14</v>
      </c>
      <c r="BD1010" s="25">
        <f t="shared" si="303"/>
        <v>14.020000000000001</v>
      </c>
      <c r="BE1010" t="s">
        <v>970</v>
      </c>
      <c r="BF1010" s="55">
        <f t="shared" si="293"/>
        <v>0</v>
      </c>
      <c r="BG1010" s="66"/>
      <c r="BH1010" s="66"/>
      <c r="BI1010" s="25"/>
      <c r="BJ1010" s="25"/>
      <c r="BK1010" s="20"/>
      <c r="BL1010" s="24"/>
      <c r="BM1010" s="25"/>
      <c r="BN1010" s="25"/>
      <c r="BO1010" s="25"/>
      <c r="BP1010" s="126"/>
    </row>
    <row r="1011" spans="1:68" x14ac:dyDescent="0.2">
      <c r="A1011" s="56">
        <v>45623</v>
      </c>
      <c r="B1011" s="60" t="s">
        <v>892</v>
      </c>
      <c r="C1011" s="24" t="s">
        <v>1883</v>
      </c>
      <c r="D1011" s="24" t="s">
        <v>397</v>
      </c>
      <c r="F1011" s="74" t="s">
        <v>51</v>
      </c>
      <c r="G1011" s="74" t="s">
        <v>103</v>
      </c>
      <c r="H1011" s="24" t="s">
        <v>993</v>
      </c>
      <c r="I1011" s="24">
        <v>1</v>
      </c>
      <c r="J1011" s="24">
        <v>7</v>
      </c>
      <c r="K1011" s="26" t="s">
        <v>1884</v>
      </c>
      <c r="L1011" s="25">
        <v>1</v>
      </c>
      <c r="M1011" s="74" t="s">
        <v>105</v>
      </c>
      <c r="N1011" s="60" t="s">
        <v>7</v>
      </c>
      <c r="R1011" s="25">
        <v>3.8</v>
      </c>
      <c r="S1011" s="83" t="s">
        <v>371</v>
      </c>
      <c r="T1011" s="66">
        <f t="shared" si="294"/>
        <v>3.8</v>
      </c>
      <c r="U1011" s="66">
        <f t="shared" si="295"/>
        <v>2.8</v>
      </c>
      <c r="V1011" s="66">
        <f t="shared" si="296"/>
        <v>72.550000000000153</v>
      </c>
      <c r="W1011" s="66">
        <f t="shared" si="297"/>
        <v>1997.5</v>
      </c>
      <c r="X1011" s="20">
        <f t="shared" si="298"/>
        <v>3.6320400500625856E-2</v>
      </c>
      <c r="Y1011" s="67">
        <f t="shared" si="299"/>
        <v>0.72550000000000159</v>
      </c>
      <c r="Z1011" s="68">
        <f t="shared" si="300"/>
        <v>7255.0000000000155</v>
      </c>
      <c r="AA1011" s="65" t="s">
        <v>53</v>
      </c>
      <c r="AU1011" s="23">
        <f t="shared" si="301"/>
        <v>2.8</v>
      </c>
      <c r="AV1011" s="23" t="str">
        <f t="shared" si="301"/>
        <v/>
      </c>
      <c r="AW1011" s="23" t="str">
        <f t="shared" si="301"/>
        <v/>
      </c>
      <c r="AX1011" s="23" t="str">
        <f t="shared" si="301"/>
        <v/>
      </c>
      <c r="AY1011" s="23" t="str">
        <f t="shared" si="301"/>
        <v/>
      </c>
      <c r="AZ1011" s="23"/>
      <c r="BA1011" s="25">
        <v>2.5</v>
      </c>
      <c r="BB1011" s="25">
        <v>2.96</v>
      </c>
      <c r="BC1011" s="25">
        <f t="shared" si="304"/>
        <v>1.96</v>
      </c>
      <c r="BD1011" s="25">
        <f t="shared" si="303"/>
        <v>2.8228</v>
      </c>
      <c r="BE1011" t="s">
        <v>970</v>
      </c>
      <c r="BF1011" s="55">
        <f t="shared" si="293"/>
        <v>0</v>
      </c>
      <c r="BG1011" s="66"/>
      <c r="BH1011" s="66"/>
      <c r="BI1011" s="25"/>
      <c r="BJ1011" s="25"/>
      <c r="BK1011" s="20"/>
      <c r="BL1011" s="24"/>
      <c r="BM1011" s="25"/>
      <c r="BN1011" s="25"/>
      <c r="BO1011" s="25"/>
      <c r="BP1011" s="126"/>
    </row>
    <row r="1012" spans="1:68" x14ac:dyDescent="0.2">
      <c r="A1012" s="56">
        <v>45623</v>
      </c>
      <c r="B1012" s="60" t="s">
        <v>892</v>
      </c>
      <c r="C1012" s="24" t="s">
        <v>1883</v>
      </c>
      <c r="D1012" s="24" t="s">
        <v>397</v>
      </c>
      <c r="F1012" s="74" t="s">
        <v>51</v>
      </c>
      <c r="G1012" s="74" t="s">
        <v>103</v>
      </c>
      <c r="H1012" s="24" t="s">
        <v>124</v>
      </c>
      <c r="I1012" s="24">
        <v>4</v>
      </c>
      <c r="J1012" s="24">
        <v>1</v>
      </c>
      <c r="K1012" s="24" t="s">
        <v>1885</v>
      </c>
      <c r="L1012" s="25">
        <v>1</v>
      </c>
      <c r="M1012" s="74" t="s">
        <v>105</v>
      </c>
      <c r="N1012" s="60" t="s">
        <v>6</v>
      </c>
      <c r="R1012" s="25">
        <v>6</v>
      </c>
      <c r="S1012" s="83" t="s">
        <v>363</v>
      </c>
      <c r="T1012" s="66" t="str">
        <f t="shared" si="294"/>
        <v>0.00</v>
      </c>
      <c r="U1012" s="66">
        <f t="shared" si="295"/>
        <v>-1</v>
      </c>
      <c r="V1012" s="66">
        <f t="shared" si="296"/>
        <v>71.550000000000153</v>
      </c>
      <c r="W1012" s="66">
        <f t="shared" si="297"/>
        <v>1998.5</v>
      </c>
      <c r="X1012" s="20">
        <f t="shared" si="298"/>
        <v>3.5801851388541486E-2</v>
      </c>
      <c r="Y1012" s="67">
        <f t="shared" si="299"/>
        <v>0.71550000000000158</v>
      </c>
      <c r="Z1012" s="68">
        <f t="shared" si="300"/>
        <v>7155.0000000000155</v>
      </c>
      <c r="AA1012" s="65" t="s">
        <v>52</v>
      </c>
      <c r="AU1012" s="23">
        <f t="shared" si="301"/>
        <v>-1</v>
      </c>
      <c r="AV1012" s="23" t="str">
        <f t="shared" si="301"/>
        <v/>
      </c>
      <c r="AW1012" s="23" t="str">
        <f t="shared" si="301"/>
        <v/>
      </c>
      <c r="AX1012" s="23" t="str">
        <f t="shared" si="301"/>
        <v/>
      </c>
      <c r="AY1012" s="23" t="str">
        <f t="shared" si="301"/>
        <v/>
      </c>
      <c r="AZ1012" s="23"/>
      <c r="BA1012" s="25">
        <v>6.5</v>
      </c>
      <c r="BB1012" s="25">
        <v>6.8</v>
      </c>
      <c r="BC1012" s="25">
        <f t="shared" si="304"/>
        <v>5.8</v>
      </c>
      <c r="BD1012" s="25">
        <f t="shared" si="303"/>
        <v>6.3940000000000001</v>
      </c>
      <c r="BE1012" t="s">
        <v>970</v>
      </c>
      <c r="BF1012" s="55">
        <f t="shared" si="293"/>
        <v>0</v>
      </c>
      <c r="BG1012" s="66"/>
      <c r="BH1012" s="66"/>
      <c r="BI1012" s="25"/>
      <c r="BJ1012" s="25"/>
      <c r="BK1012" s="20"/>
      <c r="BL1012" s="24"/>
      <c r="BM1012" s="25"/>
      <c r="BN1012" s="25"/>
      <c r="BO1012" s="25"/>
      <c r="BP1012" s="126"/>
    </row>
    <row r="1013" spans="1:68" x14ac:dyDescent="0.2">
      <c r="A1013" s="56">
        <v>45623</v>
      </c>
      <c r="B1013" s="60" t="s">
        <v>892</v>
      </c>
      <c r="C1013" s="24" t="s">
        <v>1886</v>
      </c>
      <c r="D1013" s="24" t="s">
        <v>397</v>
      </c>
      <c r="F1013" s="74" t="s">
        <v>51</v>
      </c>
      <c r="G1013" s="74" t="s">
        <v>103</v>
      </c>
      <c r="H1013" s="24" t="s">
        <v>711</v>
      </c>
      <c r="I1013" s="24">
        <v>5</v>
      </c>
      <c r="J1013" s="24">
        <v>9</v>
      </c>
      <c r="K1013" s="24" t="s">
        <v>1887</v>
      </c>
      <c r="L1013" s="25">
        <v>1</v>
      </c>
      <c r="M1013" s="74" t="s">
        <v>105</v>
      </c>
      <c r="N1013" s="60" t="s">
        <v>6</v>
      </c>
      <c r="R1013" s="25">
        <v>14</v>
      </c>
      <c r="S1013" s="83" t="s">
        <v>363</v>
      </c>
      <c r="T1013" s="66" t="str">
        <f t="shared" si="294"/>
        <v>0.00</v>
      </c>
      <c r="U1013" s="66">
        <f t="shared" si="295"/>
        <v>-1</v>
      </c>
      <c r="V1013" s="66">
        <f t="shared" si="296"/>
        <v>70.550000000000153</v>
      </c>
      <c r="W1013" s="66">
        <f t="shared" si="297"/>
        <v>1999.5</v>
      </c>
      <c r="X1013" s="20">
        <f t="shared" si="298"/>
        <v>3.5283820955238888E-2</v>
      </c>
      <c r="Y1013" s="67">
        <f t="shared" si="299"/>
        <v>0.70550000000000157</v>
      </c>
      <c r="Z1013" s="68">
        <f t="shared" si="300"/>
        <v>7055.0000000000155</v>
      </c>
      <c r="AA1013" s="65" t="s">
        <v>52</v>
      </c>
      <c r="AU1013" s="23">
        <f t="shared" si="301"/>
        <v>-1</v>
      </c>
      <c r="AV1013" s="23" t="str">
        <f t="shared" si="301"/>
        <v/>
      </c>
      <c r="AW1013" s="23" t="str">
        <f t="shared" si="301"/>
        <v/>
      </c>
      <c r="AX1013" s="23" t="str">
        <f t="shared" si="301"/>
        <v/>
      </c>
      <c r="AY1013" s="23" t="str">
        <f t="shared" si="301"/>
        <v/>
      </c>
      <c r="AZ1013" s="23"/>
      <c r="BA1013" s="25">
        <v>0</v>
      </c>
      <c r="BB1013" s="25">
        <v>17</v>
      </c>
      <c r="BC1013" s="25">
        <f t="shared" si="304"/>
        <v>16</v>
      </c>
      <c r="BD1013" s="25">
        <f t="shared" si="303"/>
        <v>15.88</v>
      </c>
      <c r="BE1013" t="s">
        <v>970</v>
      </c>
      <c r="BF1013" s="55">
        <f t="shared" si="293"/>
        <v>0</v>
      </c>
      <c r="BG1013" s="66"/>
      <c r="BH1013" s="66"/>
      <c r="BI1013" s="25"/>
      <c r="BJ1013" s="25"/>
      <c r="BK1013" s="20"/>
      <c r="BL1013" s="24"/>
      <c r="BM1013" s="25"/>
      <c r="BN1013" s="25"/>
      <c r="BO1013" s="25"/>
      <c r="BP1013" s="126"/>
    </row>
    <row r="1014" spans="1:68" x14ac:dyDescent="0.2">
      <c r="A1014" s="56">
        <v>45623</v>
      </c>
      <c r="B1014" s="60" t="s">
        <v>892</v>
      </c>
      <c r="C1014" s="24" t="s">
        <v>1886</v>
      </c>
      <c r="D1014" s="24" t="s">
        <v>397</v>
      </c>
      <c r="E1014" s="74" t="s">
        <v>51</v>
      </c>
      <c r="F1014" s="74" t="s">
        <v>51</v>
      </c>
      <c r="G1014" s="74" t="s">
        <v>103</v>
      </c>
      <c r="H1014" s="24" t="s">
        <v>711</v>
      </c>
      <c r="I1014" s="24">
        <v>5</v>
      </c>
      <c r="J1014" s="24">
        <v>9</v>
      </c>
      <c r="K1014" s="24" t="s">
        <v>1887</v>
      </c>
      <c r="L1014" s="25">
        <v>1</v>
      </c>
      <c r="M1014" s="74" t="s">
        <v>105</v>
      </c>
      <c r="N1014" s="60" t="s">
        <v>6</v>
      </c>
      <c r="R1014" s="25">
        <v>3.9</v>
      </c>
      <c r="S1014" s="83" t="s">
        <v>363</v>
      </c>
      <c r="T1014" s="66" t="str">
        <f t="shared" si="294"/>
        <v>0.00</v>
      </c>
      <c r="U1014" s="66">
        <f t="shared" si="295"/>
        <v>-1</v>
      </c>
      <c r="V1014" s="66">
        <f t="shared" si="296"/>
        <v>69.550000000000153</v>
      </c>
      <c r="W1014" s="66">
        <f t="shared" si="297"/>
        <v>2000.5</v>
      </c>
      <c r="X1014" s="20">
        <f t="shared" si="298"/>
        <v>3.4766308422894354E-2</v>
      </c>
      <c r="Y1014" s="67">
        <f t="shared" si="299"/>
        <v>0.69550000000000156</v>
      </c>
      <c r="Z1014" s="68">
        <f t="shared" si="300"/>
        <v>6955.0000000000155</v>
      </c>
      <c r="AA1014" s="65" t="s">
        <v>52</v>
      </c>
      <c r="AU1014" s="23">
        <f t="shared" si="301"/>
        <v>-1</v>
      </c>
      <c r="AV1014" s="23" t="str">
        <f t="shared" si="301"/>
        <v/>
      </c>
      <c r="AW1014" s="23" t="str">
        <f t="shared" si="301"/>
        <v/>
      </c>
      <c r="AX1014" s="23" t="str">
        <f t="shared" si="301"/>
        <v/>
      </c>
      <c r="AY1014" s="23" t="str">
        <f t="shared" si="301"/>
        <v/>
      </c>
      <c r="AZ1014" s="23"/>
      <c r="BA1014" s="25">
        <v>0</v>
      </c>
      <c r="BB1014" s="25">
        <v>4.9800000000000004</v>
      </c>
      <c r="BC1014" s="25">
        <f t="shared" si="304"/>
        <v>3.9800000000000004</v>
      </c>
      <c r="BD1014" s="25">
        <f t="shared" si="303"/>
        <v>4.7014000000000005</v>
      </c>
      <c r="BE1014" t="s">
        <v>970</v>
      </c>
      <c r="BF1014" s="55">
        <f t="shared" si="293"/>
        <v>0</v>
      </c>
      <c r="BG1014" s="66"/>
      <c r="BH1014" s="66"/>
      <c r="BI1014" s="25"/>
      <c r="BJ1014" s="25"/>
      <c r="BK1014" s="20"/>
      <c r="BL1014" s="24"/>
      <c r="BM1014" s="25"/>
      <c r="BN1014" s="25"/>
      <c r="BO1014" s="25"/>
      <c r="BP1014" s="126"/>
    </row>
    <row r="1015" spans="1:68" x14ac:dyDescent="0.2">
      <c r="A1015" s="56">
        <v>45623</v>
      </c>
      <c r="B1015" s="60" t="s">
        <v>892</v>
      </c>
      <c r="C1015" s="24" t="s">
        <v>1886</v>
      </c>
      <c r="D1015" s="24" t="s">
        <v>397</v>
      </c>
      <c r="E1015" s="74" t="s">
        <v>51</v>
      </c>
      <c r="F1015" s="74" t="s">
        <v>51</v>
      </c>
      <c r="G1015" s="74" t="s">
        <v>103</v>
      </c>
      <c r="H1015" s="24" t="s">
        <v>711</v>
      </c>
      <c r="I1015" s="24">
        <v>7</v>
      </c>
      <c r="J1015" s="24">
        <v>1</v>
      </c>
      <c r="K1015" s="87" t="s">
        <v>1888</v>
      </c>
      <c r="L1015" s="25">
        <v>2</v>
      </c>
      <c r="M1015" s="74" t="s">
        <v>105</v>
      </c>
      <c r="N1015" s="60" t="s">
        <v>6</v>
      </c>
      <c r="R1015" s="25">
        <v>4.8</v>
      </c>
      <c r="S1015" s="83" t="s">
        <v>373</v>
      </c>
      <c r="T1015" s="66" t="str">
        <f t="shared" si="294"/>
        <v>0.00</v>
      </c>
      <c r="U1015" s="66">
        <f t="shared" si="295"/>
        <v>-2</v>
      </c>
      <c r="V1015" s="66">
        <f t="shared" si="296"/>
        <v>67.550000000000153</v>
      </c>
      <c r="W1015" s="66">
        <f t="shared" si="297"/>
        <v>2002.5</v>
      </c>
      <c r="X1015" s="20">
        <f t="shared" si="298"/>
        <v>3.3732833957553138E-2</v>
      </c>
      <c r="Y1015" s="67">
        <f t="shared" si="299"/>
        <v>0.67550000000000154</v>
      </c>
      <c r="Z1015" s="68">
        <f t="shared" si="300"/>
        <v>6755.0000000000155</v>
      </c>
      <c r="AA1015" s="65" t="s">
        <v>52</v>
      </c>
      <c r="AU1015" s="23">
        <f t="shared" si="301"/>
        <v>-2</v>
      </c>
      <c r="AV1015" s="23" t="str">
        <f t="shared" si="301"/>
        <v/>
      </c>
      <c r="AW1015" s="23" t="str">
        <f t="shared" si="301"/>
        <v/>
      </c>
      <c r="AX1015" s="23" t="str">
        <f t="shared" si="301"/>
        <v/>
      </c>
      <c r="AY1015" s="23" t="str">
        <f t="shared" si="301"/>
        <v/>
      </c>
      <c r="AZ1015" s="23"/>
      <c r="BA1015" s="25">
        <v>0</v>
      </c>
      <c r="BB1015" s="25">
        <v>6.52</v>
      </c>
      <c r="BC1015" s="25">
        <f t="shared" si="304"/>
        <v>11.04</v>
      </c>
      <c r="BD1015" s="25">
        <f t="shared" si="303"/>
        <v>6.1335999999999995</v>
      </c>
      <c r="BE1015" t="s">
        <v>970</v>
      </c>
      <c r="BF1015" s="55">
        <f t="shared" si="293"/>
        <v>0</v>
      </c>
      <c r="BG1015" s="66"/>
      <c r="BH1015" s="66"/>
      <c r="BI1015" s="25"/>
      <c r="BJ1015" s="25"/>
      <c r="BK1015" s="20"/>
      <c r="BL1015" s="24"/>
      <c r="BM1015" s="25"/>
      <c r="BN1015" s="25"/>
      <c r="BO1015" s="25"/>
      <c r="BP1015" s="126"/>
    </row>
    <row r="1016" spans="1:68" x14ac:dyDescent="0.2">
      <c r="A1016" s="56">
        <v>45626</v>
      </c>
      <c r="B1016" s="60" t="s">
        <v>892</v>
      </c>
      <c r="C1016" s="24" t="s">
        <v>948</v>
      </c>
      <c r="D1016" s="24" t="s">
        <v>573</v>
      </c>
      <c r="F1016" s="74" t="s">
        <v>51</v>
      </c>
      <c r="G1016" s="74" t="s">
        <v>103</v>
      </c>
      <c r="H1016" s="24" t="s">
        <v>483</v>
      </c>
      <c r="I1016" s="24">
        <v>8</v>
      </c>
      <c r="J1016" s="24">
        <v>15</v>
      </c>
      <c r="K1016" s="24" t="s">
        <v>1895</v>
      </c>
      <c r="L1016" s="25">
        <v>1</v>
      </c>
      <c r="M1016" s="74" t="s">
        <v>357</v>
      </c>
      <c r="N1016" s="60" t="s">
        <v>6</v>
      </c>
      <c r="R1016" s="25">
        <v>9</v>
      </c>
      <c r="S1016" s="83" t="s">
        <v>363</v>
      </c>
      <c r="T1016" s="66" t="str">
        <f t="shared" si="294"/>
        <v>0.00</v>
      </c>
      <c r="U1016" s="66">
        <f t="shared" si="295"/>
        <v>-1</v>
      </c>
      <c r="V1016" s="66">
        <f t="shared" si="296"/>
        <v>66.550000000000153</v>
      </c>
      <c r="W1016" s="66">
        <f t="shared" si="297"/>
        <v>2003.5</v>
      </c>
      <c r="X1016" s="20">
        <f t="shared" si="298"/>
        <v>3.3216870476665911E-2</v>
      </c>
      <c r="Y1016" s="67">
        <f t="shared" si="299"/>
        <v>0.66550000000000153</v>
      </c>
      <c r="Z1016" s="68">
        <f t="shared" si="300"/>
        <v>6655.0000000000155</v>
      </c>
      <c r="AA1016" s="65" t="s">
        <v>52</v>
      </c>
      <c r="AU1016" s="23">
        <f t="shared" ref="AU1016:AY1038" si="305">IF($G1016=AU$2,$U1016,"")</f>
        <v>-1</v>
      </c>
      <c r="AV1016" s="23" t="str">
        <f t="shared" si="305"/>
        <v/>
      </c>
      <c r="AW1016" s="23" t="str">
        <f t="shared" si="305"/>
        <v/>
      </c>
      <c r="AX1016" s="23" t="str">
        <f t="shared" si="305"/>
        <v/>
      </c>
      <c r="AY1016" s="23" t="str">
        <f t="shared" si="305"/>
        <v/>
      </c>
      <c r="AZ1016" s="23"/>
      <c r="BA1016" s="25">
        <v>9</v>
      </c>
      <c r="BB1016" s="25">
        <v>9.4</v>
      </c>
      <c r="BC1016" s="25">
        <f t="shared" si="304"/>
        <v>8.4</v>
      </c>
      <c r="BD1016" s="25">
        <f t="shared" ref="BD1016:BD1020" si="306">0.93*(BB1016-1)+1</f>
        <v>8.8120000000000012</v>
      </c>
      <c r="BE1016" t="s">
        <v>969</v>
      </c>
      <c r="BF1016" s="55">
        <f t="shared" si="293"/>
        <v>0</v>
      </c>
      <c r="BG1016" s="66"/>
      <c r="BH1016" s="66"/>
      <c r="BI1016" s="25"/>
      <c r="BJ1016" s="25"/>
      <c r="BK1016" s="20"/>
      <c r="BL1016" s="24"/>
      <c r="BM1016" s="25"/>
      <c r="BN1016" s="25"/>
      <c r="BO1016" s="25"/>
      <c r="BP1016" s="126"/>
    </row>
    <row r="1017" spans="1:68" x14ac:dyDescent="0.2">
      <c r="A1017" s="56">
        <v>45626</v>
      </c>
      <c r="B1017" s="60" t="s">
        <v>892</v>
      </c>
      <c r="C1017" s="24" t="s">
        <v>948</v>
      </c>
      <c r="D1017" s="24" t="s">
        <v>573</v>
      </c>
      <c r="F1017" s="74" t="s">
        <v>51</v>
      </c>
      <c r="G1017" s="74" t="s">
        <v>103</v>
      </c>
      <c r="H1017" s="24" t="s">
        <v>483</v>
      </c>
      <c r="I1017" s="24">
        <v>8</v>
      </c>
      <c r="J1017" s="24">
        <v>15</v>
      </c>
      <c r="K1017" s="24" t="s">
        <v>1895</v>
      </c>
      <c r="L1017" s="25">
        <v>2</v>
      </c>
      <c r="M1017" s="74" t="s">
        <v>105</v>
      </c>
      <c r="N1017" s="60" t="s">
        <v>7</v>
      </c>
      <c r="R1017" s="25">
        <v>3.07</v>
      </c>
      <c r="S1017" s="83" t="s">
        <v>363</v>
      </c>
      <c r="T1017" s="66" t="str">
        <f t="shared" si="294"/>
        <v>0.00</v>
      </c>
      <c r="U1017" s="66">
        <f t="shared" si="295"/>
        <v>-2</v>
      </c>
      <c r="V1017" s="66">
        <f t="shared" si="296"/>
        <v>64.550000000000153</v>
      </c>
      <c r="W1017" s="66">
        <f t="shared" si="297"/>
        <v>2005.5</v>
      </c>
      <c r="X1017" s="20">
        <f t="shared" si="298"/>
        <v>3.2186487160309224E-2</v>
      </c>
      <c r="Y1017" s="67">
        <f t="shared" si="299"/>
        <v>0.64550000000000152</v>
      </c>
      <c r="Z1017" s="68">
        <f t="shared" si="300"/>
        <v>6455.0000000000155</v>
      </c>
      <c r="AA1017" s="65" t="s">
        <v>52</v>
      </c>
      <c r="AU1017" s="23">
        <f t="shared" si="305"/>
        <v>-2</v>
      </c>
      <c r="AV1017" s="23" t="str">
        <f t="shared" si="305"/>
        <v/>
      </c>
      <c r="AW1017" s="23" t="str">
        <f t="shared" si="305"/>
        <v/>
      </c>
      <c r="AX1017" s="23" t="str">
        <f t="shared" si="305"/>
        <v/>
      </c>
      <c r="AY1017" s="23" t="str">
        <f t="shared" si="305"/>
        <v/>
      </c>
      <c r="AZ1017" s="23"/>
      <c r="BA1017" s="25">
        <v>2.5</v>
      </c>
      <c r="BB1017" s="25">
        <v>2.86</v>
      </c>
      <c r="BC1017" s="25">
        <f t="shared" si="304"/>
        <v>3.7199999999999998</v>
      </c>
      <c r="BD1017" s="25">
        <f t="shared" si="306"/>
        <v>2.7298</v>
      </c>
      <c r="BE1017" t="s">
        <v>969</v>
      </c>
      <c r="BF1017" s="55">
        <f t="shared" si="293"/>
        <v>0</v>
      </c>
      <c r="BG1017" s="66"/>
      <c r="BH1017" s="66"/>
      <c r="BI1017" s="25"/>
      <c r="BJ1017" s="25"/>
      <c r="BK1017" s="20"/>
      <c r="BL1017" s="24"/>
      <c r="BM1017" s="25"/>
      <c r="BN1017" s="25"/>
      <c r="BO1017" s="25"/>
      <c r="BP1017" s="126"/>
    </row>
    <row r="1018" spans="1:68" x14ac:dyDescent="0.2">
      <c r="A1018" s="56">
        <v>45630</v>
      </c>
      <c r="B1018" s="60" t="s">
        <v>892</v>
      </c>
      <c r="C1018" s="24" t="s">
        <v>1907</v>
      </c>
      <c r="D1018" s="24" t="s">
        <v>397</v>
      </c>
      <c r="F1018" s="74" t="s">
        <v>51</v>
      </c>
      <c r="G1018" s="74" t="s">
        <v>103</v>
      </c>
      <c r="H1018" s="24" t="s">
        <v>711</v>
      </c>
      <c r="I1018" s="24">
        <v>4</v>
      </c>
      <c r="J1018" s="24">
        <v>1</v>
      </c>
      <c r="K1018" s="24" t="s">
        <v>1908</v>
      </c>
      <c r="L1018" s="25">
        <v>2</v>
      </c>
      <c r="M1018" s="74" t="s">
        <v>105</v>
      </c>
      <c r="N1018" s="60" t="s">
        <v>6</v>
      </c>
      <c r="R1018" s="25">
        <v>5</v>
      </c>
      <c r="S1018" s="83" t="s">
        <v>363</v>
      </c>
      <c r="T1018" s="66" t="str">
        <f t="shared" si="294"/>
        <v>0.00</v>
      </c>
      <c r="U1018" s="66">
        <f t="shared" si="295"/>
        <v>-2</v>
      </c>
      <c r="V1018" s="66">
        <f t="shared" si="296"/>
        <v>62.550000000000153</v>
      </c>
      <c r="W1018" s="66">
        <f t="shared" si="297"/>
        <v>2007.5</v>
      </c>
      <c r="X1018" s="20">
        <f t="shared" si="298"/>
        <v>3.1158156911581646E-2</v>
      </c>
      <c r="Y1018" s="67">
        <f t="shared" si="299"/>
        <v>0.6255000000000015</v>
      </c>
      <c r="Z1018" s="68">
        <f t="shared" si="300"/>
        <v>6255.0000000000155</v>
      </c>
      <c r="AA1018" s="65" t="s">
        <v>52</v>
      </c>
      <c r="AU1018" s="23">
        <f t="shared" si="305"/>
        <v>-2</v>
      </c>
      <c r="AV1018" s="23" t="str">
        <f t="shared" si="305"/>
        <v/>
      </c>
      <c r="AW1018" s="23" t="str">
        <f t="shared" si="305"/>
        <v/>
      </c>
      <c r="AX1018" s="23" t="str">
        <f t="shared" si="305"/>
        <v/>
      </c>
      <c r="AY1018" s="23" t="str">
        <f t="shared" si="305"/>
        <v/>
      </c>
      <c r="AZ1018" s="23"/>
      <c r="BA1018" s="25">
        <v>9.5</v>
      </c>
      <c r="BB1018" s="25">
        <v>8.4</v>
      </c>
      <c r="BC1018" s="25">
        <f t="shared" si="304"/>
        <v>14.8</v>
      </c>
      <c r="BD1018" s="25">
        <f t="shared" si="306"/>
        <v>7.8820000000000006</v>
      </c>
      <c r="BE1018" t="s">
        <v>970</v>
      </c>
      <c r="BF1018" s="55">
        <f t="shared" ref="BF1018:BF1059" si="307">U1018-SUM(AU1018:AY1018)</f>
        <v>0</v>
      </c>
      <c r="BG1018" s="66"/>
      <c r="BH1018" s="66"/>
      <c r="BI1018" s="25"/>
      <c r="BJ1018" s="25"/>
      <c r="BK1018" s="20"/>
      <c r="BL1018" s="24"/>
      <c r="BM1018" s="25"/>
      <c r="BN1018" s="25"/>
      <c r="BO1018" s="25"/>
      <c r="BP1018" s="126"/>
    </row>
    <row r="1019" spans="1:68" x14ac:dyDescent="0.2">
      <c r="A1019" s="56">
        <v>45631</v>
      </c>
      <c r="B1019" s="60" t="s">
        <v>892</v>
      </c>
      <c r="C1019" s="24" t="s">
        <v>1909</v>
      </c>
      <c r="D1019" s="24" t="s">
        <v>398</v>
      </c>
      <c r="F1019" s="74" t="s">
        <v>51</v>
      </c>
      <c r="G1019" s="74" t="s">
        <v>103</v>
      </c>
      <c r="H1019" s="24" t="s">
        <v>66</v>
      </c>
      <c r="I1019" s="24">
        <v>2</v>
      </c>
      <c r="J1019" s="24">
        <v>8</v>
      </c>
      <c r="K1019" s="27" t="s">
        <v>1911</v>
      </c>
      <c r="L1019" s="25">
        <v>1</v>
      </c>
      <c r="M1019" s="74" t="s">
        <v>357</v>
      </c>
      <c r="N1019" s="60" t="s">
        <v>6</v>
      </c>
      <c r="R1019" s="25">
        <v>6.6</v>
      </c>
      <c r="S1019" s="83" t="s">
        <v>371</v>
      </c>
      <c r="T1019" s="66" t="str">
        <f t="shared" si="294"/>
        <v>0.00</v>
      </c>
      <c r="U1019" s="66">
        <f t="shared" si="295"/>
        <v>-1</v>
      </c>
      <c r="V1019" s="66">
        <f t="shared" si="296"/>
        <v>61.550000000000153</v>
      </c>
      <c r="W1019" s="66">
        <f t="shared" si="297"/>
        <v>2008.5</v>
      </c>
      <c r="X1019" s="20">
        <f t="shared" si="298"/>
        <v>3.0644759770973438E-2</v>
      </c>
      <c r="Y1019" s="67">
        <f t="shared" si="299"/>
        <v>0.61550000000000149</v>
      </c>
      <c r="Z1019" s="68">
        <f t="shared" si="300"/>
        <v>6155.0000000000155</v>
      </c>
      <c r="AA1019" s="65" t="s">
        <v>52</v>
      </c>
      <c r="AU1019" s="23">
        <f t="shared" si="305"/>
        <v>-1</v>
      </c>
      <c r="AV1019" s="23" t="str">
        <f t="shared" si="305"/>
        <v/>
      </c>
      <c r="AW1019" s="23" t="str">
        <f t="shared" si="305"/>
        <v/>
      </c>
      <c r="AX1019" s="23" t="str">
        <f t="shared" si="305"/>
        <v/>
      </c>
      <c r="AY1019" s="23" t="str">
        <f t="shared" si="305"/>
        <v/>
      </c>
      <c r="AZ1019" s="23"/>
      <c r="BA1019" s="25">
        <v>6.6</v>
      </c>
      <c r="BB1019" s="25">
        <v>7.4</v>
      </c>
      <c r="BC1019" s="25">
        <f t="shared" si="304"/>
        <v>6.4</v>
      </c>
      <c r="BD1019" s="25">
        <f t="shared" si="306"/>
        <v>6.9520000000000008</v>
      </c>
      <c r="BE1019" t="s">
        <v>970</v>
      </c>
      <c r="BF1019" s="55">
        <f t="shared" si="307"/>
        <v>0</v>
      </c>
      <c r="BG1019" s="66"/>
      <c r="BH1019" s="66"/>
      <c r="BI1019" s="25"/>
      <c r="BJ1019" s="25"/>
      <c r="BK1019" s="20"/>
      <c r="BL1019" s="24"/>
      <c r="BM1019" s="25"/>
      <c r="BN1019" s="25"/>
      <c r="BO1019" s="25"/>
      <c r="BP1019" s="126"/>
    </row>
    <row r="1020" spans="1:68" x14ac:dyDescent="0.2">
      <c r="A1020" s="56">
        <v>45631</v>
      </c>
      <c r="B1020" s="60" t="s">
        <v>892</v>
      </c>
      <c r="C1020" s="24" t="s">
        <v>1909</v>
      </c>
      <c r="D1020" s="24" t="s">
        <v>398</v>
      </c>
      <c r="F1020" s="74" t="s">
        <v>51</v>
      </c>
      <c r="G1020" s="74" t="s">
        <v>103</v>
      </c>
      <c r="H1020" s="24" t="s">
        <v>1910</v>
      </c>
      <c r="I1020" s="24">
        <v>7</v>
      </c>
      <c r="J1020" s="24">
        <v>8</v>
      </c>
      <c r="K1020" s="24" t="s">
        <v>1912</v>
      </c>
      <c r="L1020" s="25">
        <v>1</v>
      </c>
      <c r="M1020" s="74" t="s">
        <v>357</v>
      </c>
      <c r="N1020" s="60" t="s">
        <v>6</v>
      </c>
      <c r="R1020" s="25">
        <v>12</v>
      </c>
      <c r="S1020" s="83" t="s">
        <v>363</v>
      </c>
      <c r="T1020" s="66" t="str">
        <f t="shared" si="294"/>
        <v>0.00</v>
      </c>
      <c r="U1020" s="66">
        <f t="shared" si="295"/>
        <v>-1</v>
      </c>
      <c r="V1020" s="66">
        <f t="shared" si="296"/>
        <v>60.550000000000153</v>
      </c>
      <c r="W1020" s="66">
        <f t="shared" si="297"/>
        <v>2009.5</v>
      </c>
      <c r="X1020" s="20">
        <f t="shared" si="298"/>
        <v>3.0131873600398186E-2</v>
      </c>
      <c r="Y1020" s="67">
        <f t="shared" si="299"/>
        <v>0.60550000000000148</v>
      </c>
      <c r="Z1020" s="68">
        <f t="shared" si="300"/>
        <v>6055.0000000000155</v>
      </c>
      <c r="AA1020" s="65" t="s">
        <v>52</v>
      </c>
      <c r="AU1020" s="23">
        <f t="shared" si="305"/>
        <v>-1</v>
      </c>
      <c r="AV1020" s="23" t="str">
        <f t="shared" si="305"/>
        <v/>
      </c>
      <c r="AW1020" s="23" t="str">
        <f t="shared" si="305"/>
        <v/>
      </c>
      <c r="AX1020" s="23" t="str">
        <f t="shared" si="305"/>
        <v/>
      </c>
      <c r="AY1020" s="23" t="str">
        <f t="shared" si="305"/>
        <v/>
      </c>
      <c r="AZ1020" s="23"/>
      <c r="BA1020" s="25">
        <v>12</v>
      </c>
      <c r="BB1020" s="25">
        <v>11.02</v>
      </c>
      <c r="BC1020" s="25">
        <f t="shared" si="304"/>
        <v>10.02</v>
      </c>
      <c r="BD1020" s="25">
        <f t="shared" si="306"/>
        <v>10.3186</v>
      </c>
      <c r="BE1020" t="s">
        <v>970</v>
      </c>
      <c r="BF1020" s="55">
        <f t="shared" si="307"/>
        <v>0</v>
      </c>
      <c r="BG1020" s="66"/>
      <c r="BH1020" s="66"/>
      <c r="BI1020" s="25"/>
      <c r="BJ1020" s="25"/>
      <c r="BK1020" s="20"/>
      <c r="BL1020" s="24"/>
      <c r="BM1020" s="25"/>
      <c r="BN1020" s="25"/>
      <c r="BO1020" s="25"/>
      <c r="BP1020" s="126"/>
    </row>
    <row r="1021" spans="1:68" x14ac:dyDescent="0.2">
      <c r="A1021" s="56">
        <v>45631</v>
      </c>
      <c r="B1021" s="60" t="s">
        <v>892</v>
      </c>
      <c r="C1021" s="24" t="s">
        <v>1909</v>
      </c>
      <c r="D1021" s="24" t="s">
        <v>398</v>
      </c>
      <c r="F1021" s="74" t="s">
        <v>51</v>
      </c>
      <c r="G1021" s="74" t="s">
        <v>103</v>
      </c>
      <c r="H1021" s="24" t="s">
        <v>1910</v>
      </c>
      <c r="I1021" s="24">
        <v>7</v>
      </c>
      <c r="J1021" s="24">
        <v>8</v>
      </c>
      <c r="K1021" s="24" t="s">
        <v>1912</v>
      </c>
      <c r="L1021" s="25">
        <v>2</v>
      </c>
      <c r="M1021" s="74" t="s">
        <v>105</v>
      </c>
      <c r="N1021" s="60" t="s">
        <v>7</v>
      </c>
      <c r="R1021" s="25">
        <v>3.33</v>
      </c>
      <c r="S1021" s="83" t="s">
        <v>363</v>
      </c>
      <c r="T1021" s="66" t="str">
        <f t="shared" si="294"/>
        <v>0.00</v>
      </c>
      <c r="U1021" s="66">
        <f t="shared" si="295"/>
        <v>-2</v>
      </c>
      <c r="V1021" s="66">
        <f t="shared" si="296"/>
        <v>58.550000000000153</v>
      </c>
      <c r="W1021" s="66">
        <f t="shared" si="297"/>
        <v>2011.5</v>
      </c>
      <c r="X1021" s="20">
        <f t="shared" si="298"/>
        <v>2.9107631121054016E-2</v>
      </c>
      <c r="Y1021" s="67">
        <f t="shared" si="299"/>
        <v>0.58550000000000157</v>
      </c>
      <c r="Z1021" s="68">
        <f t="shared" si="300"/>
        <v>5855.0000000000155</v>
      </c>
      <c r="AA1021" s="65" t="s">
        <v>52</v>
      </c>
      <c r="AU1021" s="23">
        <f t="shared" si="305"/>
        <v>-2</v>
      </c>
      <c r="AV1021" s="23" t="str">
        <f t="shared" si="305"/>
        <v/>
      </c>
      <c r="AW1021" s="23" t="str">
        <f t="shared" si="305"/>
        <v/>
      </c>
      <c r="AX1021" s="23" t="str">
        <f t="shared" si="305"/>
        <v/>
      </c>
      <c r="AY1021" s="23" t="str">
        <f t="shared" si="305"/>
        <v/>
      </c>
      <c r="AZ1021" s="23"/>
      <c r="BA1021" s="25">
        <v>3</v>
      </c>
      <c r="BB1021" s="25">
        <v>0</v>
      </c>
      <c r="BC1021" s="25">
        <f t="shared" si="304"/>
        <v>-2</v>
      </c>
      <c r="BD1021" s="25">
        <f>0.94*(BB1021-1)+1</f>
        <v>6.0000000000000053E-2</v>
      </c>
      <c r="BE1021" t="s">
        <v>970</v>
      </c>
      <c r="BF1021" s="55">
        <f t="shared" si="307"/>
        <v>0</v>
      </c>
      <c r="BG1021" s="66"/>
      <c r="BH1021" s="66"/>
      <c r="BI1021" s="25"/>
      <c r="BJ1021" s="25"/>
      <c r="BK1021" s="20"/>
      <c r="BL1021" s="24"/>
      <c r="BM1021" s="25"/>
      <c r="BN1021" s="25"/>
      <c r="BO1021" s="25"/>
      <c r="BP1021" s="126"/>
    </row>
    <row r="1022" spans="1:68" x14ac:dyDescent="0.2">
      <c r="A1022" s="56">
        <v>45633</v>
      </c>
      <c r="B1022" s="60" t="s">
        <v>892</v>
      </c>
      <c r="C1022" s="24" t="s">
        <v>734</v>
      </c>
      <c r="D1022" s="24" t="s">
        <v>573</v>
      </c>
      <c r="F1022" s="74" t="s">
        <v>51</v>
      </c>
      <c r="G1022" s="74" t="s">
        <v>103</v>
      </c>
      <c r="H1022" s="24" t="s">
        <v>1916</v>
      </c>
      <c r="I1022" s="24">
        <v>1</v>
      </c>
      <c r="J1022" s="24">
        <v>9</v>
      </c>
      <c r="K1022" s="24" t="s">
        <v>1917</v>
      </c>
      <c r="L1022" s="25">
        <v>1</v>
      </c>
      <c r="M1022" s="74" t="s">
        <v>357</v>
      </c>
      <c r="N1022" s="60" t="s">
        <v>6</v>
      </c>
      <c r="R1022" s="25">
        <v>17</v>
      </c>
      <c r="S1022" s="83" t="s">
        <v>363</v>
      </c>
      <c r="T1022" s="66" t="str">
        <f t="shared" si="294"/>
        <v>0.00</v>
      </c>
      <c r="U1022" s="66">
        <f t="shared" si="295"/>
        <v>-1</v>
      </c>
      <c r="V1022" s="66">
        <f t="shared" si="296"/>
        <v>57.550000000000153</v>
      </c>
      <c r="W1022" s="66">
        <f t="shared" si="297"/>
        <v>2012.5</v>
      </c>
      <c r="X1022" s="20">
        <f t="shared" si="298"/>
        <v>2.8596273291925541E-2</v>
      </c>
      <c r="Y1022" s="67">
        <f t="shared" si="299"/>
        <v>0.57550000000000157</v>
      </c>
      <c r="Z1022" s="68">
        <f t="shared" si="300"/>
        <v>5755.0000000000155</v>
      </c>
      <c r="AA1022" s="65" t="s">
        <v>52</v>
      </c>
      <c r="AU1022" s="23">
        <f t="shared" si="305"/>
        <v>-1</v>
      </c>
      <c r="AV1022" s="23" t="str">
        <f t="shared" si="305"/>
        <v/>
      </c>
      <c r="AW1022" s="23" t="str">
        <f t="shared" si="305"/>
        <v/>
      </c>
      <c r="AX1022" s="23" t="str">
        <f t="shared" si="305"/>
        <v/>
      </c>
      <c r="AY1022" s="23" t="str">
        <f t="shared" si="305"/>
        <v/>
      </c>
      <c r="AZ1022" s="23"/>
      <c r="BA1022" s="25">
        <v>17</v>
      </c>
      <c r="BB1022" s="25">
        <v>24.07</v>
      </c>
      <c r="BC1022" s="25">
        <f t="shared" si="304"/>
        <v>23.07</v>
      </c>
      <c r="BD1022" s="25">
        <f t="shared" ref="BD1022:BD1062" si="308">0.93*(BB1022-1)+1</f>
        <v>22.455100000000002</v>
      </c>
      <c r="BE1022" t="s">
        <v>970</v>
      </c>
      <c r="BF1022" s="55">
        <f t="shared" si="307"/>
        <v>0</v>
      </c>
      <c r="BG1022" s="66"/>
      <c r="BH1022" s="66"/>
      <c r="BI1022" s="25"/>
      <c r="BJ1022" s="25"/>
      <c r="BK1022" s="20"/>
      <c r="BL1022" s="24"/>
      <c r="BM1022" s="25"/>
      <c r="BN1022" s="25"/>
      <c r="BO1022" s="25"/>
      <c r="BP1022" s="126"/>
    </row>
    <row r="1023" spans="1:68" x14ac:dyDescent="0.2">
      <c r="A1023" s="56">
        <v>45633</v>
      </c>
      <c r="B1023" s="60" t="s">
        <v>892</v>
      </c>
      <c r="C1023" s="24" t="s">
        <v>734</v>
      </c>
      <c r="D1023" s="24" t="s">
        <v>573</v>
      </c>
      <c r="F1023" s="74" t="s">
        <v>51</v>
      </c>
      <c r="G1023" s="74" t="s">
        <v>103</v>
      </c>
      <c r="H1023" s="24" t="s">
        <v>1635</v>
      </c>
      <c r="I1023" s="24">
        <v>5</v>
      </c>
      <c r="J1023" s="24">
        <v>9</v>
      </c>
      <c r="K1023" s="87" t="s">
        <v>1918</v>
      </c>
      <c r="L1023" s="25">
        <v>1</v>
      </c>
      <c r="M1023" s="74" t="s">
        <v>357</v>
      </c>
      <c r="N1023" s="60" t="s">
        <v>6</v>
      </c>
      <c r="R1023" s="25">
        <v>9.4</v>
      </c>
      <c r="S1023" s="83" t="s">
        <v>373</v>
      </c>
      <c r="T1023" s="66" t="str">
        <f t="shared" si="294"/>
        <v>0.00</v>
      </c>
      <c r="U1023" s="66">
        <f t="shared" si="295"/>
        <v>-1</v>
      </c>
      <c r="V1023" s="66">
        <f t="shared" si="296"/>
        <v>56.550000000000153</v>
      </c>
      <c r="W1023" s="66">
        <f t="shared" si="297"/>
        <v>2013.5</v>
      </c>
      <c r="X1023" s="20">
        <f t="shared" si="298"/>
        <v>2.8085423392103379E-2</v>
      </c>
      <c r="Y1023" s="67">
        <f t="shared" si="299"/>
        <v>0.56550000000000156</v>
      </c>
      <c r="Z1023" s="68">
        <f t="shared" si="300"/>
        <v>5655.0000000000155</v>
      </c>
      <c r="AA1023" s="65" t="s">
        <v>52</v>
      </c>
      <c r="AU1023" s="23">
        <f t="shared" si="305"/>
        <v>-1</v>
      </c>
      <c r="AV1023" s="23" t="str">
        <f t="shared" si="305"/>
        <v/>
      </c>
      <c r="AW1023" s="23" t="str">
        <f t="shared" si="305"/>
        <v/>
      </c>
      <c r="AX1023" s="23" t="str">
        <f t="shared" si="305"/>
        <v/>
      </c>
      <c r="AY1023" s="23" t="str">
        <f t="shared" si="305"/>
        <v/>
      </c>
      <c r="AZ1023" s="23"/>
      <c r="BA1023" s="25">
        <v>9.4</v>
      </c>
      <c r="BB1023" s="25">
        <v>10.15</v>
      </c>
      <c r="BC1023" s="25">
        <f t="shared" si="304"/>
        <v>9.15</v>
      </c>
      <c r="BD1023" s="25">
        <f t="shared" si="308"/>
        <v>9.509500000000001</v>
      </c>
      <c r="BE1023" t="s">
        <v>970</v>
      </c>
      <c r="BF1023" s="55">
        <f t="shared" si="307"/>
        <v>0</v>
      </c>
      <c r="BG1023" s="66"/>
      <c r="BH1023" s="66"/>
      <c r="BI1023" s="25"/>
      <c r="BJ1023" s="25"/>
      <c r="BK1023" s="20"/>
      <c r="BL1023" s="24"/>
      <c r="BM1023" s="25"/>
      <c r="BN1023" s="25"/>
      <c r="BO1023" s="25"/>
      <c r="BP1023" s="126"/>
    </row>
    <row r="1024" spans="1:68" x14ac:dyDescent="0.2">
      <c r="A1024" s="56">
        <v>45633</v>
      </c>
      <c r="B1024" s="60" t="s">
        <v>892</v>
      </c>
      <c r="C1024" s="24" t="s">
        <v>734</v>
      </c>
      <c r="D1024" s="24" t="s">
        <v>573</v>
      </c>
      <c r="F1024" s="74" t="s">
        <v>51</v>
      </c>
      <c r="G1024" s="74" t="s">
        <v>103</v>
      </c>
      <c r="H1024" s="24" t="s">
        <v>56</v>
      </c>
      <c r="I1024" s="24">
        <v>3</v>
      </c>
      <c r="J1024" s="24">
        <v>10</v>
      </c>
      <c r="K1024" s="24" t="s">
        <v>1919</v>
      </c>
      <c r="L1024" s="25">
        <v>1</v>
      </c>
      <c r="M1024" s="24" t="s">
        <v>931</v>
      </c>
      <c r="N1024" s="24" t="s">
        <v>6</v>
      </c>
      <c r="R1024" s="25">
        <v>19</v>
      </c>
      <c r="S1024" s="83" t="s">
        <v>363</v>
      </c>
      <c r="T1024" s="66" t="str">
        <f t="shared" si="294"/>
        <v>0.00</v>
      </c>
      <c r="U1024" s="66">
        <f t="shared" si="295"/>
        <v>-1</v>
      </c>
      <c r="V1024" s="66">
        <f t="shared" si="296"/>
        <v>55.550000000000153</v>
      </c>
      <c r="W1024" s="66">
        <f t="shared" si="297"/>
        <v>2014.5</v>
      </c>
      <c r="X1024" s="20">
        <f t="shared" si="298"/>
        <v>2.757508066517754E-2</v>
      </c>
      <c r="Y1024" s="67">
        <f t="shared" si="299"/>
        <v>0.55550000000000155</v>
      </c>
      <c r="Z1024" s="68">
        <f t="shared" si="300"/>
        <v>5555.0000000000155</v>
      </c>
      <c r="AA1024" s="65" t="s">
        <v>52</v>
      </c>
      <c r="AU1024" s="23">
        <f t="shared" si="305"/>
        <v>-1</v>
      </c>
      <c r="AV1024" s="23" t="str">
        <f t="shared" si="305"/>
        <v/>
      </c>
      <c r="AW1024" s="23" t="str">
        <f t="shared" si="305"/>
        <v/>
      </c>
      <c r="AX1024" s="23" t="str">
        <f t="shared" si="305"/>
        <v/>
      </c>
      <c r="AY1024" s="23" t="str">
        <f t="shared" si="305"/>
        <v/>
      </c>
      <c r="AZ1024" s="23"/>
      <c r="BA1024" s="25">
        <v>19</v>
      </c>
      <c r="BB1024" s="25">
        <v>21.13</v>
      </c>
      <c r="BC1024" s="25">
        <f t="shared" si="304"/>
        <v>20.13</v>
      </c>
      <c r="BD1024" s="25">
        <f t="shared" si="308"/>
        <v>19.7209</v>
      </c>
      <c r="BE1024" t="s">
        <v>970</v>
      </c>
      <c r="BF1024" s="55">
        <f t="shared" si="307"/>
        <v>0</v>
      </c>
      <c r="BG1024" s="66"/>
      <c r="BH1024" s="66"/>
      <c r="BI1024" s="25"/>
      <c r="BJ1024" s="25"/>
      <c r="BK1024" s="20"/>
      <c r="BL1024" s="24"/>
      <c r="BM1024" s="25"/>
      <c r="BN1024" s="25"/>
      <c r="BO1024" s="25"/>
      <c r="BP1024" s="126"/>
    </row>
    <row r="1025" spans="1:68" x14ac:dyDescent="0.2">
      <c r="A1025" s="56">
        <v>45633</v>
      </c>
      <c r="B1025" s="60" t="s">
        <v>892</v>
      </c>
      <c r="C1025" s="24" t="s">
        <v>734</v>
      </c>
      <c r="D1025" s="24" t="s">
        <v>573</v>
      </c>
      <c r="F1025" s="74" t="s">
        <v>51</v>
      </c>
      <c r="G1025" s="74" t="s">
        <v>103</v>
      </c>
      <c r="H1025" s="24" t="s">
        <v>56</v>
      </c>
      <c r="I1025" s="24">
        <v>3</v>
      </c>
      <c r="J1025" s="24">
        <v>10</v>
      </c>
      <c r="K1025" s="24" t="s">
        <v>1919</v>
      </c>
      <c r="L1025" s="25">
        <v>2</v>
      </c>
      <c r="M1025" s="74" t="s">
        <v>105</v>
      </c>
      <c r="N1025" s="60" t="s">
        <v>7</v>
      </c>
      <c r="R1025" s="25">
        <v>4.2</v>
      </c>
      <c r="S1025" s="83" t="s">
        <v>363</v>
      </c>
      <c r="T1025" s="66" t="str">
        <f t="shared" si="294"/>
        <v>0.00</v>
      </c>
      <c r="U1025" s="66">
        <f t="shared" si="295"/>
        <v>-2</v>
      </c>
      <c r="V1025" s="66">
        <f t="shared" si="296"/>
        <v>53.550000000000153</v>
      </c>
      <c r="W1025" s="66">
        <f t="shared" si="297"/>
        <v>2016.5</v>
      </c>
      <c r="X1025" s="20">
        <f t="shared" si="298"/>
        <v>2.6555913711877092E-2</v>
      </c>
      <c r="Y1025" s="67">
        <f t="shared" si="299"/>
        <v>0.53550000000000153</v>
      </c>
      <c r="Z1025" s="68">
        <f t="shared" si="300"/>
        <v>5355.0000000000155</v>
      </c>
      <c r="AA1025" s="65" t="s">
        <v>52</v>
      </c>
      <c r="AU1025" s="23">
        <f t="shared" si="305"/>
        <v>-2</v>
      </c>
      <c r="AV1025" s="23" t="str">
        <f t="shared" si="305"/>
        <v/>
      </c>
      <c r="AW1025" s="23" t="str">
        <f t="shared" si="305"/>
        <v/>
      </c>
      <c r="AX1025" s="23" t="str">
        <f t="shared" si="305"/>
        <v/>
      </c>
      <c r="AY1025" s="23" t="str">
        <f t="shared" si="305"/>
        <v/>
      </c>
      <c r="AZ1025" s="23"/>
      <c r="BA1025" s="25">
        <v>4.5</v>
      </c>
      <c r="BB1025" s="25">
        <v>5.7</v>
      </c>
      <c r="BC1025" s="25">
        <f t="shared" si="304"/>
        <v>9.4</v>
      </c>
      <c r="BD1025" s="25">
        <f t="shared" si="308"/>
        <v>5.3710000000000004</v>
      </c>
      <c r="BE1025" t="s">
        <v>970</v>
      </c>
      <c r="BF1025" s="55">
        <f t="shared" si="307"/>
        <v>0</v>
      </c>
      <c r="BG1025" s="66"/>
      <c r="BH1025" s="66"/>
      <c r="BI1025" s="25"/>
      <c r="BJ1025" s="25"/>
      <c r="BK1025" s="20"/>
      <c r="BL1025" s="24"/>
      <c r="BM1025" s="25"/>
      <c r="BN1025" s="25"/>
      <c r="BO1025" s="25"/>
      <c r="BP1025" s="126"/>
    </row>
    <row r="1026" spans="1:68" x14ac:dyDescent="0.2">
      <c r="A1026" s="56">
        <v>45633</v>
      </c>
      <c r="B1026" s="60" t="s">
        <v>892</v>
      </c>
      <c r="C1026" s="24" t="s">
        <v>734</v>
      </c>
      <c r="D1026" s="24" t="s">
        <v>573</v>
      </c>
      <c r="F1026" s="74" t="s">
        <v>51</v>
      </c>
      <c r="G1026" s="74" t="s">
        <v>103</v>
      </c>
      <c r="H1026" s="24" t="s">
        <v>56</v>
      </c>
      <c r="I1026" s="24">
        <v>4</v>
      </c>
      <c r="J1026" s="24">
        <v>8</v>
      </c>
      <c r="K1026" s="24" t="s">
        <v>1920</v>
      </c>
      <c r="L1026" s="25">
        <v>1</v>
      </c>
      <c r="M1026" s="74" t="s">
        <v>357</v>
      </c>
      <c r="N1026" s="60" t="s">
        <v>6</v>
      </c>
      <c r="R1026" s="25">
        <v>10.4</v>
      </c>
      <c r="S1026" s="83" t="s">
        <v>363</v>
      </c>
      <c r="T1026" s="66" t="str">
        <f t="shared" si="294"/>
        <v>0.00</v>
      </c>
      <c r="U1026" s="66">
        <f t="shared" si="295"/>
        <v>-1</v>
      </c>
      <c r="V1026" s="66">
        <f t="shared" si="296"/>
        <v>52.550000000000153</v>
      </c>
      <c r="W1026" s="66">
        <f t="shared" si="297"/>
        <v>2017.5</v>
      </c>
      <c r="X1026" s="20">
        <f t="shared" si="298"/>
        <v>2.6047087980173557E-2</v>
      </c>
      <c r="Y1026" s="67">
        <f t="shared" si="299"/>
        <v>0.52550000000000152</v>
      </c>
      <c r="Z1026" s="68">
        <f t="shared" si="300"/>
        <v>5255.0000000000155</v>
      </c>
      <c r="AA1026" s="65" t="s">
        <v>52</v>
      </c>
      <c r="AU1026" s="23">
        <f t="shared" si="305"/>
        <v>-1</v>
      </c>
      <c r="AV1026" s="23" t="str">
        <f t="shared" si="305"/>
        <v/>
      </c>
      <c r="AW1026" s="23" t="str">
        <f t="shared" si="305"/>
        <v/>
      </c>
      <c r="AX1026" s="23" t="str">
        <f t="shared" si="305"/>
        <v/>
      </c>
      <c r="AY1026" s="23" t="str">
        <f t="shared" si="305"/>
        <v/>
      </c>
      <c r="AZ1026" s="23"/>
      <c r="BA1026" s="25">
        <v>10.4</v>
      </c>
      <c r="BB1026" s="25">
        <v>14.4</v>
      </c>
      <c r="BC1026" s="25">
        <f t="shared" si="304"/>
        <v>13.4</v>
      </c>
      <c r="BD1026" s="25">
        <f t="shared" si="308"/>
        <v>13.462000000000002</v>
      </c>
      <c r="BE1026" t="s">
        <v>970</v>
      </c>
      <c r="BF1026" s="55">
        <f t="shared" si="307"/>
        <v>0</v>
      </c>
      <c r="BG1026" s="66"/>
      <c r="BH1026" s="66"/>
      <c r="BI1026" s="25"/>
      <c r="BJ1026" s="25"/>
      <c r="BK1026" s="20"/>
      <c r="BL1026" s="24"/>
      <c r="BM1026" s="25"/>
      <c r="BN1026" s="25"/>
      <c r="BO1026" s="25"/>
      <c r="BP1026" s="126"/>
    </row>
    <row r="1027" spans="1:68" x14ac:dyDescent="0.2">
      <c r="A1027" s="56">
        <v>45633</v>
      </c>
      <c r="B1027" s="60" t="s">
        <v>892</v>
      </c>
      <c r="C1027" s="24" t="s">
        <v>734</v>
      </c>
      <c r="D1027" s="24" t="s">
        <v>573</v>
      </c>
      <c r="F1027" s="74" t="s">
        <v>51</v>
      </c>
      <c r="G1027" s="74" t="s">
        <v>103</v>
      </c>
      <c r="H1027" s="24" t="s">
        <v>56</v>
      </c>
      <c r="I1027" s="24">
        <v>4</v>
      </c>
      <c r="J1027" s="24">
        <v>8</v>
      </c>
      <c r="K1027" s="24" t="s">
        <v>1920</v>
      </c>
      <c r="L1027" s="25">
        <v>2</v>
      </c>
      <c r="M1027" s="74" t="s">
        <v>105</v>
      </c>
      <c r="N1027" s="60" t="s">
        <v>7</v>
      </c>
      <c r="R1027" s="25">
        <v>2.5</v>
      </c>
      <c r="S1027" s="83" t="s">
        <v>363</v>
      </c>
      <c r="T1027" s="66" t="str">
        <f t="shared" si="294"/>
        <v>0.00</v>
      </c>
      <c r="U1027" s="66">
        <f t="shared" si="295"/>
        <v>-2</v>
      </c>
      <c r="V1027" s="66">
        <f t="shared" si="296"/>
        <v>50.550000000000153</v>
      </c>
      <c r="W1027" s="66">
        <f t="shared" si="297"/>
        <v>2019.5</v>
      </c>
      <c r="X1027" s="20">
        <f t="shared" si="298"/>
        <v>2.5030948254518522E-2</v>
      </c>
      <c r="Y1027" s="67">
        <f t="shared" si="299"/>
        <v>0.5055000000000015</v>
      </c>
      <c r="Z1027" s="68">
        <f t="shared" si="300"/>
        <v>5055.0000000000155</v>
      </c>
      <c r="AA1027" s="65" t="s">
        <v>52</v>
      </c>
      <c r="AU1027" s="23">
        <f t="shared" si="305"/>
        <v>-2</v>
      </c>
      <c r="AV1027" s="23" t="str">
        <f t="shared" si="305"/>
        <v/>
      </c>
      <c r="AW1027" s="23" t="str">
        <f t="shared" si="305"/>
        <v/>
      </c>
      <c r="AX1027" s="23" t="str">
        <f t="shared" si="305"/>
        <v/>
      </c>
      <c r="AY1027" s="23" t="str">
        <f t="shared" si="305"/>
        <v/>
      </c>
      <c r="AZ1027" s="23"/>
      <c r="BA1027" s="25">
        <v>2.5</v>
      </c>
      <c r="BB1027" s="25">
        <v>3.08</v>
      </c>
      <c r="BC1027" s="25">
        <f t="shared" si="304"/>
        <v>4.16</v>
      </c>
      <c r="BD1027" s="25">
        <f t="shared" si="308"/>
        <v>2.9344000000000001</v>
      </c>
      <c r="BE1027" t="s">
        <v>970</v>
      </c>
      <c r="BF1027" s="55">
        <f t="shared" si="307"/>
        <v>0</v>
      </c>
      <c r="BG1027" s="66"/>
      <c r="BH1027" s="66"/>
      <c r="BI1027" s="25"/>
      <c r="BJ1027" s="25"/>
      <c r="BK1027" s="20"/>
      <c r="BL1027" s="24"/>
      <c r="BM1027" s="25"/>
      <c r="BN1027" s="25"/>
      <c r="BO1027" s="25"/>
      <c r="BP1027" s="126"/>
    </row>
    <row r="1028" spans="1:68" x14ac:dyDescent="0.2">
      <c r="A1028" s="56">
        <v>45637</v>
      </c>
      <c r="B1028" s="60" t="s">
        <v>892</v>
      </c>
      <c r="C1028" s="24" t="s">
        <v>1878</v>
      </c>
      <c r="D1028" s="24" t="s">
        <v>397</v>
      </c>
      <c r="F1028" s="74" t="s">
        <v>51</v>
      </c>
      <c r="G1028" s="74" t="s">
        <v>103</v>
      </c>
      <c r="H1028" s="24" t="s">
        <v>173</v>
      </c>
      <c r="I1028" s="24">
        <v>6</v>
      </c>
      <c r="J1028" s="24">
        <v>9</v>
      </c>
      <c r="K1028" s="26" t="s">
        <v>1928</v>
      </c>
      <c r="L1028" s="25">
        <v>1</v>
      </c>
      <c r="M1028" s="74" t="s">
        <v>357</v>
      </c>
      <c r="N1028" s="60" t="s">
        <v>6</v>
      </c>
      <c r="R1028" s="25">
        <v>6.5</v>
      </c>
      <c r="S1028" s="83" t="s">
        <v>372</v>
      </c>
      <c r="T1028" s="66">
        <f t="shared" si="294"/>
        <v>6.5</v>
      </c>
      <c r="U1028" s="66">
        <f t="shared" si="295"/>
        <v>5.5</v>
      </c>
      <c r="V1028" s="66">
        <f t="shared" si="296"/>
        <v>56.050000000000153</v>
      </c>
      <c r="W1028" s="66">
        <f t="shared" si="297"/>
        <v>2020.5</v>
      </c>
      <c r="X1028" s="20">
        <f t="shared" si="298"/>
        <v>2.7740658252907772E-2</v>
      </c>
      <c r="Y1028" s="67">
        <f t="shared" si="299"/>
        <v>0.56050000000000155</v>
      </c>
      <c r="Z1028" s="68">
        <f t="shared" si="300"/>
        <v>5605.0000000000155</v>
      </c>
      <c r="AA1028" s="65" t="s">
        <v>53</v>
      </c>
      <c r="AU1028" s="23">
        <f t="shared" si="305"/>
        <v>5.5</v>
      </c>
      <c r="AV1028" s="23" t="str">
        <f t="shared" si="305"/>
        <v/>
      </c>
      <c r="AW1028" s="23" t="str">
        <f t="shared" si="305"/>
        <v/>
      </c>
      <c r="AX1028" s="23" t="str">
        <f t="shared" si="305"/>
        <v/>
      </c>
      <c r="AY1028" s="23" t="str">
        <f t="shared" si="305"/>
        <v/>
      </c>
      <c r="AZ1028" s="23"/>
      <c r="BA1028" s="25">
        <v>6.5</v>
      </c>
      <c r="BB1028" s="25">
        <v>6.93</v>
      </c>
      <c r="BC1028" s="25">
        <f t="shared" si="304"/>
        <v>5.93</v>
      </c>
      <c r="BD1028" s="25">
        <f t="shared" si="308"/>
        <v>6.5148999999999999</v>
      </c>
      <c r="BE1028" t="s">
        <v>970</v>
      </c>
      <c r="BF1028" s="55">
        <f t="shared" si="307"/>
        <v>0</v>
      </c>
      <c r="BG1028" s="66"/>
      <c r="BH1028" s="66"/>
      <c r="BI1028" s="25"/>
      <c r="BJ1028" s="25"/>
      <c r="BK1028" s="20"/>
      <c r="BL1028" s="24"/>
      <c r="BM1028" s="25"/>
      <c r="BN1028" s="25"/>
      <c r="BO1028" s="25"/>
      <c r="BP1028" s="126"/>
    </row>
    <row r="1029" spans="1:68" x14ac:dyDescent="0.2">
      <c r="A1029" s="56">
        <v>45637</v>
      </c>
      <c r="B1029" s="60" t="s">
        <v>892</v>
      </c>
      <c r="C1029" s="24" t="s">
        <v>1878</v>
      </c>
      <c r="D1029" s="24" t="s">
        <v>397</v>
      </c>
      <c r="F1029" s="74" t="s">
        <v>1926</v>
      </c>
      <c r="G1029" s="74" t="s">
        <v>103</v>
      </c>
      <c r="H1029" s="24" t="s">
        <v>1927</v>
      </c>
      <c r="I1029" s="24">
        <v>7</v>
      </c>
      <c r="J1029" s="24">
        <v>11</v>
      </c>
      <c r="K1029" s="24" t="s">
        <v>1929</v>
      </c>
      <c r="L1029" s="25">
        <v>1</v>
      </c>
      <c r="M1029" s="74" t="s">
        <v>105</v>
      </c>
      <c r="N1029" s="60" t="s">
        <v>6</v>
      </c>
      <c r="R1029" s="25">
        <v>8.5</v>
      </c>
      <c r="S1029" s="83" t="s">
        <v>363</v>
      </c>
      <c r="T1029" s="66" t="str">
        <f t="shared" si="294"/>
        <v>0.00</v>
      </c>
      <c r="U1029" s="66">
        <f t="shared" si="295"/>
        <v>-1</v>
      </c>
      <c r="V1029" s="66">
        <f t="shared" si="296"/>
        <v>55.050000000000153</v>
      </c>
      <c r="W1029" s="66">
        <f t="shared" si="297"/>
        <v>2021.5</v>
      </c>
      <c r="X1029" s="20">
        <f t="shared" si="298"/>
        <v>2.7232253277269431E-2</v>
      </c>
      <c r="Y1029" s="67">
        <f t="shared" si="299"/>
        <v>0.55050000000000154</v>
      </c>
      <c r="Z1029" s="68">
        <f t="shared" si="300"/>
        <v>5505.0000000000155</v>
      </c>
      <c r="AA1029" s="65" t="s">
        <v>52</v>
      </c>
      <c r="AU1029" s="23">
        <f t="shared" si="305"/>
        <v>-1</v>
      </c>
      <c r="AV1029" s="23" t="str">
        <f t="shared" si="305"/>
        <v/>
      </c>
      <c r="AW1029" s="23" t="str">
        <f t="shared" si="305"/>
        <v/>
      </c>
      <c r="AX1029" s="23" t="str">
        <f t="shared" si="305"/>
        <v/>
      </c>
      <c r="AY1029" s="23" t="str">
        <f t="shared" si="305"/>
        <v/>
      </c>
      <c r="AZ1029" s="23"/>
      <c r="BA1029" s="25">
        <v>0</v>
      </c>
      <c r="BB1029" s="25">
        <v>10.55</v>
      </c>
      <c r="BC1029" s="25">
        <f t="shared" si="304"/>
        <v>9.5500000000000007</v>
      </c>
      <c r="BD1029" s="25">
        <f t="shared" si="308"/>
        <v>9.8815000000000008</v>
      </c>
      <c r="BE1029" t="s">
        <v>970</v>
      </c>
      <c r="BF1029" s="55">
        <f t="shared" si="307"/>
        <v>0</v>
      </c>
      <c r="BG1029" s="66"/>
      <c r="BH1029" s="66"/>
      <c r="BI1029" s="25"/>
      <c r="BJ1029" s="25"/>
      <c r="BK1029" s="20"/>
      <c r="BL1029" s="24"/>
      <c r="BM1029" s="25"/>
      <c r="BN1029" s="25"/>
      <c r="BO1029" s="25"/>
      <c r="BP1029" s="126"/>
    </row>
    <row r="1030" spans="1:68" x14ac:dyDescent="0.2">
      <c r="A1030" s="56">
        <v>45637</v>
      </c>
      <c r="B1030" s="60" t="s">
        <v>892</v>
      </c>
      <c r="C1030" s="24" t="s">
        <v>1878</v>
      </c>
      <c r="D1030" s="24" t="s">
        <v>397</v>
      </c>
      <c r="F1030" s="74" t="s">
        <v>1926</v>
      </c>
      <c r="G1030" s="74" t="s">
        <v>103</v>
      </c>
      <c r="H1030" s="24" t="s">
        <v>1927</v>
      </c>
      <c r="I1030" s="24">
        <v>7</v>
      </c>
      <c r="J1030" s="24">
        <v>11</v>
      </c>
      <c r="K1030" s="24" t="s">
        <v>1929</v>
      </c>
      <c r="L1030" s="25">
        <v>2</v>
      </c>
      <c r="M1030" s="74" t="s">
        <v>105</v>
      </c>
      <c r="N1030" s="60" t="s">
        <v>7</v>
      </c>
      <c r="R1030" s="25">
        <v>2.8</v>
      </c>
      <c r="S1030" s="83" t="s">
        <v>363</v>
      </c>
      <c r="T1030" s="66" t="str">
        <f t="shared" si="294"/>
        <v>0.00</v>
      </c>
      <c r="U1030" s="66">
        <f t="shared" si="295"/>
        <v>-2</v>
      </c>
      <c r="V1030" s="66">
        <f t="shared" si="296"/>
        <v>53.050000000000153</v>
      </c>
      <c r="W1030" s="66">
        <f t="shared" si="297"/>
        <v>2023.5</v>
      </c>
      <c r="X1030" s="20">
        <f t="shared" si="298"/>
        <v>2.6216950827773734E-2</v>
      </c>
      <c r="Y1030" s="67">
        <f t="shared" si="299"/>
        <v>0.53050000000000153</v>
      </c>
      <c r="Z1030" s="68">
        <f t="shared" si="300"/>
        <v>5305.0000000000155</v>
      </c>
      <c r="AA1030" s="65" t="s">
        <v>52</v>
      </c>
      <c r="AU1030" s="23">
        <f t="shared" si="305"/>
        <v>-2</v>
      </c>
      <c r="AV1030" s="23" t="str">
        <f t="shared" si="305"/>
        <v/>
      </c>
      <c r="AW1030" s="23" t="str">
        <f t="shared" si="305"/>
        <v/>
      </c>
      <c r="AX1030" s="23" t="str">
        <f t="shared" si="305"/>
        <v/>
      </c>
      <c r="AY1030" s="23" t="str">
        <f t="shared" si="305"/>
        <v/>
      </c>
      <c r="AZ1030" s="23"/>
      <c r="BA1030" s="25">
        <v>0</v>
      </c>
      <c r="BB1030" s="25">
        <v>3.5</v>
      </c>
      <c r="BC1030" s="25">
        <f t="shared" si="304"/>
        <v>5</v>
      </c>
      <c r="BD1030" s="25">
        <f t="shared" si="308"/>
        <v>3.3250000000000002</v>
      </c>
      <c r="BE1030" t="s">
        <v>970</v>
      </c>
      <c r="BF1030" s="55">
        <f t="shared" si="307"/>
        <v>0</v>
      </c>
      <c r="BG1030" s="66"/>
      <c r="BH1030" s="66"/>
      <c r="BI1030" s="25"/>
      <c r="BJ1030" s="25"/>
      <c r="BK1030" s="20"/>
      <c r="BL1030" s="24"/>
      <c r="BM1030" s="25"/>
      <c r="BN1030" s="25"/>
      <c r="BO1030" s="25"/>
      <c r="BP1030" s="126"/>
    </row>
    <row r="1031" spans="1:68" ht="17" x14ac:dyDescent="0.2">
      <c r="A1031" s="56">
        <v>45638</v>
      </c>
      <c r="B1031" s="60" t="s">
        <v>892</v>
      </c>
      <c r="C1031" s="24" t="s">
        <v>948</v>
      </c>
      <c r="D1031" s="24" t="s">
        <v>398</v>
      </c>
      <c r="F1031" s="74" t="s">
        <v>51</v>
      </c>
      <c r="G1031" s="74" t="s">
        <v>103</v>
      </c>
      <c r="H1031" s="24" t="s">
        <v>185</v>
      </c>
      <c r="I1031" s="24">
        <v>6</v>
      </c>
      <c r="J1031" s="24">
        <v>1</v>
      </c>
      <c r="K1031" s="97" t="s">
        <v>1930</v>
      </c>
      <c r="L1031" s="25">
        <v>2</v>
      </c>
      <c r="M1031" s="74" t="s">
        <v>357</v>
      </c>
      <c r="N1031" s="60" t="s">
        <v>6</v>
      </c>
      <c r="R1031" s="25">
        <v>5.5</v>
      </c>
      <c r="S1031" s="83" t="s">
        <v>363</v>
      </c>
      <c r="T1031" s="66" t="str">
        <f t="shared" si="294"/>
        <v>0.00</v>
      </c>
      <c r="U1031" s="66">
        <f t="shared" si="295"/>
        <v>-2</v>
      </c>
      <c r="V1031" s="66">
        <f t="shared" si="296"/>
        <v>51.050000000000153</v>
      </c>
      <c r="W1031" s="66">
        <f t="shared" si="297"/>
        <v>2025.5</v>
      </c>
      <c r="X1031" s="20">
        <f t="shared" si="298"/>
        <v>2.5203653418908987E-2</v>
      </c>
      <c r="Y1031" s="67">
        <f t="shared" si="299"/>
        <v>0.51050000000000151</v>
      </c>
      <c r="Z1031" s="68">
        <f t="shared" si="300"/>
        <v>5105.0000000000155</v>
      </c>
      <c r="AA1031" s="65" t="s">
        <v>52</v>
      </c>
      <c r="AU1031" s="23">
        <f t="shared" si="305"/>
        <v>-2</v>
      </c>
      <c r="AV1031" s="23" t="str">
        <f t="shared" si="305"/>
        <v/>
      </c>
      <c r="AW1031" s="23" t="str">
        <f t="shared" si="305"/>
        <v/>
      </c>
      <c r="AX1031" s="23" t="str">
        <f t="shared" si="305"/>
        <v/>
      </c>
      <c r="AY1031" s="23" t="str">
        <f t="shared" si="305"/>
        <v/>
      </c>
      <c r="AZ1031" s="23"/>
      <c r="BA1031" s="25">
        <v>5.5</v>
      </c>
      <c r="BB1031" s="25">
        <v>5.3</v>
      </c>
      <c r="BC1031" s="25">
        <f t="shared" si="304"/>
        <v>8.6</v>
      </c>
      <c r="BD1031" s="25">
        <f t="shared" si="308"/>
        <v>4.9990000000000006</v>
      </c>
      <c r="BE1031" t="s">
        <v>970</v>
      </c>
      <c r="BF1031" s="55">
        <f t="shared" si="307"/>
        <v>0</v>
      </c>
      <c r="BG1031" s="66"/>
      <c r="BH1031" s="66"/>
      <c r="BI1031" s="25"/>
      <c r="BJ1031" s="25"/>
      <c r="BK1031" s="20"/>
      <c r="BL1031" s="24"/>
      <c r="BM1031" s="25"/>
      <c r="BN1031" s="25"/>
      <c r="BO1031" s="25"/>
      <c r="BP1031" s="126"/>
    </row>
    <row r="1032" spans="1:68" x14ac:dyDescent="0.2">
      <c r="A1032" s="56">
        <v>45638</v>
      </c>
      <c r="B1032" s="60" t="s">
        <v>892</v>
      </c>
      <c r="C1032" s="24" t="s">
        <v>948</v>
      </c>
      <c r="D1032" s="24" t="s">
        <v>398</v>
      </c>
      <c r="F1032" s="74" t="s">
        <v>51</v>
      </c>
      <c r="G1032" s="74" t="s">
        <v>103</v>
      </c>
      <c r="H1032" s="24" t="s">
        <v>1038</v>
      </c>
      <c r="I1032" s="24">
        <v>8</v>
      </c>
      <c r="J1032" s="24">
        <v>2</v>
      </c>
      <c r="K1032" s="24" t="s">
        <v>1931</v>
      </c>
      <c r="L1032" s="25">
        <v>1</v>
      </c>
      <c r="M1032" s="74" t="s">
        <v>357</v>
      </c>
      <c r="N1032" s="60" t="s">
        <v>6</v>
      </c>
      <c r="R1032" s="25">
        <v>7.2</v>
      </c>
      <c r="S1032" s="83" t="s">
        <v>363</v>
      </c>
      <c r="T1032" s="66" t="str">
        <f t="shared" si="294"/>
        <v>0.00</v>
      </c>
      <c r="U1032" s="66">
        <f t="shared" si="295"/>
        <v>-1</v>
      </c>
      <c r="V1032" s="66">
        <f t="shared" si="296"/>
        <v>50.050000000000153</v>
      </c>
      <c r="W1032" s="66">
        <f t="shared" si="297"/>
        <v>2026.5</v>
      </c>
      <c r="X1032" s="20">
        <f t="shared" si="298"/>
        <v>2.4697754749568295E-2</v>
      </c>
      <c r="Y1032" s="67">
        <f t="shared" si="299"/>
        <v>0.5005000000000015</v>
      </c>
      <c r="Z1032" s="68">
        <f t="shared" si="300"/>
        <v>5005.0000000000155</v>
      </c>
      <c r="AA1032" s="65" t="s">
        <v>52</v>
      </c>
      <c r="AU1032" s="23">
        <f t="shared" si="305"/>
        <v>-1</v>
      </c>
      <c r="AV1032" s="23" t="str">
        <f t="shared" si="305"/>
        <v/>
      </c>
      <c r="AW1032" s="23" t="str">
        <f t="shared" si="305"/>
        <v/>
      </c>
      <c r="AX1032" s="23" t="str">
        <f t="shared" si="305"/>
        <v/>
      </c>
      <c r="AY1032" s="23" t="str">
        <f t="shared" si="305"/>
        <v/>
      </c>
      <c r="AZ1032" s="23"/>
      <c r="BA1032" s="25">
        <v>7.2</v>
      </c>
      <c r="BB1032" s="25">
        <v>7.26</v>
      </c>
      <c r="BC1032" s="25">
        <f t="shared" si="304"/>
        <v>6.26</v>
      </c>
      <c r="BD1032" s="25">
        <f t="shared" si="308"/>
        <v>6.8218000000000005</v>
      </c>
      <c r="BE1032" t="s">
        <v>970</v>
      </c>
      <c r="BF1032" s="55">
        <f t="shared" si="307"/>
        <v>0</v>
      </c>
      <c r="BG1032" s="66"/>
      <c r="BH1032" s="66"/>
      <c r="BI1032" s="25"/>
      <c r="BJ1032" s="25"/>
      <c r="BK1032" s="20"/>
      <c r="BL1032" s="24"/>
      <c r="BM1032" s="25"/>
      <c r="BN1032" s="25"/>
      <c r="BO1032" s="25"/>
      <c r="BP1032" s="126"/>
    </row>
    <row r="1033" spans="1:68" x14ac:dyDescent="0.2">
      <c r="A1033" s="56">
        <v>45638</v>
      </c>
      <c r="B1033" s="60" t="s">
        <v>892</v>
      </c>
      <c r="C1033" s="24" t="s">
        <v>948</v>
      </c>
      <c r="D1033" s="24" t="s">
        <v>398</v>
      </c>
      <c r="F1033" s="74" t="s">
        <v>51</v>
      </c>
      <c r="G1033" s="74" t="s">
        <v>103</v>
      </c>
      <c r="H1033" s="24" t="s">
        <v>1038</v>
      </c>
      <c r="I1033" s="24">
        <v>8</v>
      </c>
      <c r="J1033" s="24">
        <v>2</v>
      </c>
      <c r="K1033" s="24" t="s">
        <v>1931</v>
      </c>
      <c r="L1033" s="25">
        <v>1</v>
      </c>
      <c r="M1033" s="74" t="s">
        <v>105</v>
      </c>
      <c r="N1033" s="60" t="s">
        <v>7</v>
      </c>
      <c r="R1033" s="25">
        <v>2.2000000000000002</v>
      </c>
      <c r="S1033" s="83" t="s">
        <v>363</v>
      </c>
      <c r="T1033" s="66" t="str">
        <f t="shared" si="294"/>
        <v>0.00</v>
      </c>
      <c r="U1033" s="66">
        <f t="shared" si="295"/>
        <v>-1</v>
      </c>
      <c r="V1033" s="66">
        <f t="shared" si="296"/>
        <v>49.050000000000153</v>
      </c>
      <c r="W1033" s="66">
        <f t="shared" si="297"/>
        <v>2027.5</v>
      </c>
      <c r="X1033" s="20">
        <f t="shared" si="298"/>
        <v>2.4192355117139411E-2</v>
      </c>
      <c r="Y1033" s="67">
        <f t="shared" si="299"/>
        <v>0.49050000000000155</v>
      </c>
      <c r="Z1033" s="68">
        <f t="shared" si="300"/>
        <v>4905.0000000000155</v>
      </c>
      <c r="AA1033" s="65" t="s">
        <v>52</v>
      </c>
      <c r="AU1033" s="23">
        <f t="shared" si="305"/>
        <v>-1</v>
      </c>
      <c r="AV1033" s="23" t="str">
        <f t="shared" si="305"/>
        <v/>
      </c>
      <c r="AW1033" s="23" t="str">
        <f t="shared" si="305"/>
        <v/>
      </c>
      <c r="AX1033" s="23" t="str">
        <f t="shared" si="305"/>
        <v/>
      </c>
      <c r="AY1033" s="23" t="str">
        <f t="shared" si="305"/>
        <v/>
      </c>
      <c r="AZ1033" s="23"/>
      <c r="BA1033" s="25">
        <v>2.2000000000000002</v>
      </c>
      <c r="BB1033" s="25">
        <v>2.33</v>
      </c>
      <c r="BC1033" s="25">
        <f t="shared" si="304"/>
        <v>1.33</v>
      </c>
      <c r="BD1033" s="25">
        <f t="shared" si="308"/>
        <v>2.2369000000000003</v>
      </c>
      <c r="BE1033" t="s">
        <v>970</v>
      </c>
      <c r="BF1033" s="55">
        <f t="shared" si="307"/>
        <v>0</v>
      </c>
      <c r="BG1033" s="66"/>
      <c r="BH1033" s="66"/>
      <c r="BI1033" s="25"/>
      <c r="BJ1033" s="25"/>
      <c r="BK1033" s="20"/>
      <c r="BL1033" s="24"/>
      <c r="BM1033" s="25"/>
      <c r="BN1033" s="25"/>
      <c r="BO1033" s="25"/>
      <c r="BP1033" s="126"/>
    </row>
    <row r="1034" spans="1:68" x14ac:dyDescent="0.2">
      <c r="A1034" s="56">
        <v>45640</v>
      </c>
      <c r="B1034" s="60" t="s">
        <v>892</v>
      </c>
      <c r="C1034" s="24" t="s">
        <v>1934</v>
      </c>
      <c r="D1034" s="24" t="s">
        <v>573</v>
      </c>
      <c r="F1034" s="74" t="s">
        <v>51</v>
      </c>
      <c r="G1034" s="74" t="s">
        <v>103</v>
      </c>
      <c r="H1034" s="24" t="s">
        <v>1080</v>
      </c>
      <c r="I1034" s="24">
        <v>7</v>
      </c>
      <c r="J1034" s="24">
        <v>1</v>
      </c>
      <c r="K1034" s="87" t="s">
        <v>1935</v>
      </c>
      <c r="L1034" s="25">
        <v>2</v>
      </c>
      <c r="M1034" s="74" t="s">
        <v>357</v>
      </c>
      <c r="N1034" s="60" t="s">
        <v>6</v>
      </c>
      <c r="R1034" s="25">
        <v>5.5</v>
      </c>
      <c r="S1034" s="83" t="s">
        <v>373</v>
      </c>
      <c r="T1034" s="66" t="str">
        <f t="shared" si="294"/>
        <v>0.00</v>
      </c>
      <c r="U1034" s="66">
        <f t="shared" si="295"/>
        <v>-2</v>
      </c>
      <c r="V1034" s="66">
        <f t="shared" si="296"/>
        <v>47.050000000000153</v>
      </c>
      <c r="W1034" s="66">
        <f t="shared" si="297"/>
        <v>2029.5</v>
      </c>
      <c r="X1034" s="20">
        <f t="shared" si="298"/>
        <v>2.3183050012318379E-2</v>
      </c>
      <c r="Y1034" s="67">
        <f t="shared" si="299"/>
        <v>0.47050000000000153</v>
      </c>
      <c r="Z1034" s="68">
        <f t="shared" si="300"/>
        <v>4705.0000000000155</v>
      </c>
      <c r="AA1034" s="65" t="s">
        <v>52</v>
      </c>
      <c r="AU1034" s="23">
        <f t="shared" si="305"/>
        <v>-2</v>
      </c>
      <c r="AV1034" s="23" t="str">
        <f t="shared" si="305"/>
        <v/>
      </c>
      <c r="AW1034" s="23" t="str">
        <f t="shared" si="305"/>
        <v/>
      </c>
      <c r="AX1034" s="23" t="str">
        <f t="shared" si="305"/>
        <v/>
      </c>
      <c r="AY1034" s="23" t="str">
        <f t="shared" si="305"/>
        <v/>
      </c>
      <c r="AZ1034" s="23"/>
      <c r="BA1034" s="25">
        <v>5.5</v>
      </c>
      <c r="BB1034" s="25">
        <v>0</v>
      </c>
      <c r="BC1034" s="25">
        <f t="shared" si="304"/>
        <v>-2</v>
      </c>
      <c r="BD1034" s="25">
        <f t="shared" si="308"/>
        <v>6.9999999999999951E-2</v>
      </c>
      <c r="BE1034" t="s">
        <v>970</v>
      </c>
      <c r="BF1034" s="55">
        <f t="shared" si="307"/>
        <v>0</v>
      </c>
      <c r="BG1034" s="66"/>
      <c r="BH1034" s="66"/>
      <c r="BI1034" s="25"/>
      <c r="BJ1034" s="25"/>
      <c r="BK1034" s="20"/>
      <c r="BL1034" s="24"/>
      <c r="BM1034" s="25"/>
      <c r="BN1034" s="25"/>
      <c r="BO1034" s="25"/>
      <c r="BP1034" s="126"/>
    </row>
    <row r="1035" spans="1:68" x14ac:dyDescent="0.2">
      <c r="A1035" s="56">
        <v>45644</v>
      </c>
      <c r="B1035" s="60" t="s">
        <v>892</v>
      </c>
      <c r="C1035" s="24" t="s">
        <v>1609</v>
      </c>
      <c r="D1035" s="24" t="s">
        <v>397</v>
      </c>
      <c r="F1035" s="74" t="s">
        <v>51</v>
      </c>
      <c r="G1035" s="74" t="s">
        <v>103</v>
      </c>
      <c r="H1035" s="24" t="s">
        <v>158</v>
      </c>
      <c r="I1035" s="24">
        <v>4</v>
      </c>
      <c r="J1035" s="24">
        <v>6</v>
      </c>
      <c r="K1035" s="24" t="s">
        <v>1943</v>
      </c>
      <c r="L1035" s="25">
        <v>1</v>
      </c>
      <c r="M1035" s="74" t="s">
        <v>357</v>
      </c>
      <c r="N1035" s="60" t="s">
        <v>6</v>
      </c>
      <c r="R1035" s="25">
        <v>7.5</v>
      </c>
      <c r="S1035" s="83" t="s">
        <v>363</v>
      </c>
      <c r="T1035" s="66" t="str">
        <f t="shared" si="294"/>
        <v>0.00</v>
      </c>
      <c r="U1035" s="66">
        <f t="shared" si="295"/>
        <v>-1</v>
      </c>
      <c r="V1035" s="66">
        <f t="shared" si="296"/>
        <v>46.050000000000153</v>
      </c>
      <c r="W1035" s="66">
        <f t="shared" si="297"/>
        <v>2030.5</v>
      </c>
      <c r="X1035" s="20">
        <f t="shared" si="298"/>
        <v>2.2679143068209878E-2</v>
      </c>
      <c r="Y1035" s="67">
        <f t="shared" si="299"/>
        <v>0.46050000000000152</v>
      </c>
      <c r="Z1035" s="68">
        <f t="shared" si="300"/>
        <v>4605.0000000000155</v>
      </c>
      <c r="AA1035" s="65" t="s">
        <v>52</v>
      </c>
      <c r="AU1035" s="23">
        <f t="shared" si="305"/>
        <v>-1</v>
      </c>
      <c r="AV1035" s="23" t="str">
        <f t="shared" si="305"/>
        <v/>
      </c>
      <c r="AW1035" s="23" t="str">
        <f t="shared" si="305"/>
        <v/>
      </c>
      <c r="AX1035" s="23" t="str">
        <f t="shared" si="305"/>
        <v/>
      </c>
      <c r="AY1035" s="23" t="str">
        <f t="shared" si="305"/>
        <v/>
      </c>
      <c r="AZ1035" s="23"/>
      <c r="BA1035" s="25">
        <v>7.5</v>
      </c>
      <c r="BB1035" s="25">
        <v>5.76</v>
      </c>
      <c r="BC1035" s="25">
        <f t="shared" si="304"/>
        <v>4.76</v>
      </c>
      <c r="BD1035" s="25">
        <f t="shared" si="308"/>
        <v>5.4268000000000001</v>
      </c>
      <c r="BE1035" t="s">
        <v>970</v>
      </c>
      <c r="BF1035" s="55">
        <f t="shared" si="307"/>
        <v>0</v>
      </c>
      <c r="BG1035" s="66"/>
      <c r="BH1035" s="66"/>
      <c r="BI1035" s="25"/>
      <c r="BJ1035" s="25"/>
      <c r="BK1035" s="20"/>
      <c r="BL1035" s="24"/>
      <c r="BM1035" s="25"/>
      <c r="BN1035" s="25"/>
      <c r="BO1035" s="25"/>
      <c r="BP1035" s="126"/>
    </row>
    <row r="1036" spans="1:68" x14ac:dyDescent="0.2">
      <c r="A1036" s="56">
        <v>45644</v>
      </c>
      <c r="B1036" s="60" t="s">
        <v>892</v>
      </c>
      <c r="C1036" s="24" t="s">
        <v>1609</v>
      </c>
      <c r="D1036" s="24" t="s">
        <v>397</v>
      </c>
      <c r="F1036" s="74" t="s">
        <v>51</v>
      </c>
      <c r="G1036" s="74" t="s">
        <v>103</v>
      </c>
      <c r="H1036" s="24" t="s">
        <v>158</v>
      </c>
      <c r="I1036" s="24">
        <v>4</v>
      </c>
      <c r="J1036" s="24">
        <v>6</v>
      </c>
      <c r="K1036" s="24" t="s">
        <v>1943</v>
      </c>
      <c r="L1036" s="25">
        <v>1</v>
      </c>
      <c r="M1036" s="74" t="s">
        <v>105</v>
      </c>
      <c r="N1036" s="60" t="s">
        <v>7</v>
      </c>
      <c r="R1036" s="25">
        <v>1.82</v>
      </c>
      <c r="S1036" s="83" t="s">
        <v>363</v>
      </c>
      <c r="T1036" s="66" t="str">
        <f t="shared" si="294"/>
        <v>0.00</v>
      </c>
      <c r="U1036" s="66">
        <f t="shared" si="295"/>
        <v>-1</v>
      </c>
      <c r="V1036" s="66">
        <f t="shared" si="296"/>
        <v>45.050000000000153</v>
      </c>
      <c r="W1036" s="66">
        <f t="shared" si="297"/>
        <v>2031.5</v>
      </c>
      <c r="X1036" s="20">
        <f t="shared" si="298"/>
        <v>2.2175732217573296E-2</v>
      </c>
      <c r="Y1036" s="67">
        <f t="shared" si="299"/>
        <v>0.45050000000000151</v>
      </c>
      <c r="Z1036" s="68">
        <f t="shared" si="300"/>
        <v>4505.0000000000155</v>
      </c>
      <c r="AA1036" s="65" t="s">
        <v>52</v>
      </c>
      <c r="AU1036" s="23">
        <f t="shared" si="305"/>
        <v>-1</v>
      </c>
      <c r="AV1036" s="23" t="str">
        <f t="shared" si="305"/>
        <v/>
      </c>
      <c r="AW1036" s="23" t="str">
        <f t="shared" si="305"/>
        <v/>
      </c>
      <c r="AX1036" s="23" t="str">
        <f t="shared" si="305"/>
        <v/>
      </c>
      <c r="AY1036" s="23" t="str">
        <f t="shared" si="305"/>
        <v/>
      </c>
      <c r="AZ1036" s="23"/>
      <c r="BA1036" s="25">
        <v>1.6</v>
      </c>
      <c r="BB1036" s="25">
        <v>1.79</v>
      </c>
      <c r="BC1036" s="25">
        <f t="shared" ref="BC1036:BC1082" si="309">((BB1036*(L1036))-(L1036))</f>
        <v>0.79</v>
      </c>
      <c r="BD1036" s="25">
        <f t="shared" si="308"/>
        <v>1.7347000000000001</v>
      </c>
      <c r="BE1036" t="s">
        <v>970</v>
      </c>
      <c r="BF1036" s="55">
        <f t="shared" si="307"/>
        <v>0</v>
      </c>
      <c r="BG1036" s="66"/>
      <c r="BH1036" s="66"/>
      <c r="BI1036" s="25"/>
      <c r="BJ1036" s="25"/>
      <c r="BK1036" s="20"/>
      <c r="BL1036" s="24"/>
      <c r="BM1036" s="25"/>
      <c r="BN1036" s="25"/>
      <c r="BO1036" s="25"/>
      <c r="BP1036" s="126"/>
    </row>
    <row r="1037" spans="1:68" x14ac:dyDescent="0.2">
      <c r="A1037" s="56">
        <v>45644</v>
      </c>
      <c r="B1037" s="60" t="s">
        <v>892</v>
      </c>
      <c r="C1037" s="24" t="s">
        <v>1609</v>
      </c>
      <c r="D1037" s="24" t="s">
        <v>397</v>
      </c>
      <c r="F1037" s="74" t="s">
        <v>51</v>
      </c>
      <c r="G1037" s="74" t="s">
        <v>103</v>
      </c>
      <c r="H1037" s="24" t="s">
        <v>287</v>
      </c>
      <c r="I1037" s="24">
        <v>6</v>
      </c>
      <c r="J1037" s="24">
        <v>4</v>
      </c>
      <c r="K1037" s="24" t="s">
        <v>1944</v>
      </c>
      <c r="L1037" s="25">
        <v>1</v>
      </c>
      <c r="M1037" s="74" t="s">
        <v>357</v>
      </c>
      <c r="N1037" s="60" t="s">
        <v>6</v>
      </c>
      <c r="R1037" s="25">
        <v>8</v>
      </c>
      <c r="S1037" s="83" t="s">
        <v>363</v>
      </c>
      <c r="T1037" s="66" t="str">
        <f t="shared" si="294"/>
        <v>0.00</v>
      </c>
      <c r="U1037" s="66">
        <f t="shared" si="295"/>
        <v>-1</v>
      </c>
      <c r="V1037" s="66">
        <f t="shared" si="296"/>
        <v>44.050000000000153</v>
      </c>
      <c r="W1037" s="66">
        <f t="shared" si="297"/>
        <v>2032.5</v>
      </c>
      <c r="X1037" s="20">
        <f t="shared" si="298"/>
        <v>2.1672816728167357E-2</v>
      </c>
      <c r="Y1037" s="67">
        <f t="shared" si="299"/>
        <v>0.44050000000000156</v>
      </c>
      <c r="Z1037" s="68">
        <f t="shared" si="300"/>
        <v>4405.0000000000155</v>
      </c>
      <c r="AA1037" s="65" t="s">
        <v>52</v>
      </c>
      <c r="AU1037" s="23">
        <f t="shared" si="305"/>
        <v>-1</v>
      </c>
      <c r="AV1037" s="23" t="str">
        <f t="shared" si="305"/>
        <v/>
      </c>
      <c r="AW1037" s="23" t="str">
        <f t="shared" si="305"/>
        <v/>
      </c>
      <c r="AX1037" s="23" t="str">
        <f t="shared" si="305"/>
        <v/>
      </c>
      <c r="AY1037" s="23" t="str">
        <f t="shared" si="305"/>
        <v/>
      </c>
      <c r="AZ1037" s="23"/>
      <c r="BA1037" s="25">
        <v>8</v>
      </c>
      <c r="BB1037" s="25">
        <v>4.92</v>
      </c>
      <c r="BC1037" s="25">
        <f t="shared" si="309"/>
        <v>3.92</v>
      </c>
      <c r="BD1037" s="25">
        <f t="shared" si="308"/>
        <v>4.6456</v>
      </c>
      <c r="BE1037" t="s">
        <v>970</v>
      </c>
      <c r="BF1037" s="55">
        <f t="shared" si="307"/>
        <v>0</v>
      </c>
      <c r="BG1037" s="66"/>
      <c r="BH1037" s="66"/>
      <c r="BI1037" s="25"/>
      <c r="BJ1037" s="25"/>
      <c r="BK1037" s="20"/>
      <c r="BL1037" s="24"/>
      <c r="BM1037" s="25"/>
      <c r="BN1037" s="25"/>
      <c r="BO1037" s="25"/>
      <c r="BP1037" s="126"/>
    </row>
    <row r="1038" spans="1:68" x14ac:dyDescent="0.2">
      <c r="A1038" s="56">
        <v>45644</v>
      </c>
      <c r="B1038" s="60" t="s">
        <v>892</v>
      </c>
      <c r="C1038" s="24" t="s">
        <v>1609</v>
      </c>
      <c r="D1038" s="24" t="s">
        <v>397</v>
      </c>
      <c r="F1038" s="74" t="s">
        <v>51</v>
      </c>
      <c r="G1038" s="74" t="s">
        <v>103</v>
      </c>
      <c r="H1038" s="24" t="s">
        <v>287</v>
      </c>
      <c r="I1038" s="24">
        <v>6</v>
      </c>
      <c r="J1038" s="24">
        <v>4</v>
      </c>
      <c r="K1038" s="24" t="s">
        <v>1944</v>
      </c>
      <c r="L1038" s="25">
        <v>1</v>
      </c>
      <c r="M1038" s="74" t="s">
        <v>105</v>
      </c>
      <c r="N1038" s="60" t="s">
        <v>7</v>
      </c>
      <c r="R1038" s="25">
        <v>2.4</v>
      </c>
      <c r="S1038" s="83" t="s">
        <v>363</v>
      </c>
      <c r="T1038" s="66" t="str">
        <f t="shared" si="294"/>
        <v>0.00</v>
      </c>
      <c r="U1038" s="66">
        <f t="shared" si="295"/>
        <v>-1</v>
      </c>
      <c r="V1038" s="66">
        <f t="shared" si="296"/>
        <v>43.050000000000153</v>
      </c>
      <c r="W1038" s="66">
        <f t="shared" si="297"/>
        <v>2033.5</v>
      </c>
      <c r="X1038" s="20">
        <f t="shared" si="298"/>
        <v>2.1170395869191127E-2</v>
      </c>
      <c r="Y1038" s="67">
        <f t="shared" si="299"/>
        <v>0.43050000000000155</v>
      </c>
      <c r="Z1038" s="68">
        <f t="shared" si="300"/>
        <v>4305.0000000000155</v>
      </c>
      <c r="AA1038" s="65" t="s">
        <v>52</v>
      </c>
      <c r="AU1038" s="23">
        <f t="shared" si="305"/>
        <v>-1</v>
      </c>
      <c r="AV1038" s="23" t="str">
        <f t="shared" si="305"/>
        <v/>
      </c>
      <c r="AW1038" s="23" t="str">
        <f t="shared" si="305"/>
        <v/>
      </c>
      <c r="AX1038" s="23" t="str">
        <f t="shared" si="305"/>
        <v/>
      </c>
      <c r="AY1038" s="23" t="str">
        <f t="shared" si="305"/>
        <v/>
      </c>
      <c r="AZ1038" s="23"/>
      <c r="BA1038" s="25">
        <v>1.4</v>
      </c>
      <c r="BB1038" s="25">
        <v>1.97</v>
      </c>
      <c r="BC1038" s="25">
        <f t="shared" si="309"/>
        <v>0.97</v>
      </c>
      <c r="BD1038" s="25">
        <f t="shared" si="308"/>
        <v>1.9020999999999999</v>
      </c>
      <c r="BE1038" t="s">
        <v>970</v>
      </c>
      <c r="BF1038" s="55">
        <f t="shared" si="307"/>
        <v>0</v>
      </c>
      <c r="BG1038" s="66"/>
      <c r="BH1038" s="66"/>
      <c r="BI1038" s="25"/>
      <c r="BJ1038" s="25"/>
      <c r="BK1038" s="20"/>
      <c r="BL1038" s="24"/>
      <c r="BM1038" s="25"/>
      <c r="BN1038" s="25"/>
      <c r="BO1038" s="25"/>
      <c r="BP1038" s="126"/>
    </row>
    <row r="1039" spans="1:68" x14ac:dyDescent="0.2">
      <c r="A1039" s="56">
        <v>45647</v>
      </c>
      <c r="B1039" s="60" t="s">
        <v>892</v>
      </c>
      <c r="C1039" s="24" t="s">
        <v>925</v>
      </c>
      <c r="D1039" s="24" t="s">
        <v>573</v>
      </c>
      <c r="F1039" s="74" t="s">
        <v>51</v>
      </c>
      <c r="G1039" s="74" t="s">
        <v>103</v>
      </c>
      <c r="H1039" s="24" t="s">
        <v>209</v>
      </c>
      <c r="I1039" s="24">
        <v>5</v>
      </c>
      <c r="J1039" s="24">
        <v>9</v>
      </c>
      <c r="K1039" s="24" t="s">
        <v>1948</v>
      </c>
      <c r="L1039" s="25">
        <v>2</v>
      </c>
      <c r="M1039" s="74" t="s">
        <v>357</v>
      </c>
      <c r="N1039" s="60" t="s">
        <v>6</v>
      </c>
      <c r="R1039" s="25">
        <v>4.8</v>
      </c>
      <c r="S1039" s="83" t="s">
        <v>363</v>
      </c>
      <c r="T1039" s="66" t="str">
        <f t="shared" si="294"/>
        <v>0.00</v>
      </c>
      <c r="U1039" s="66">
        <f t="shared" si="295"/>
        <v>-2</v>
      </c>
      <c r="V1039" s="66">
        <f t="shared" si="296"/>
        <v>41.050000000000153</v>
      </c>
      <c r="W1039" s="66">
        <f t="shared" si="297"/>
        <v>2035.5</v>
      </c>
      <c r="X1039" s="20">
        <f t="shared" si="298"/>
        <v>2.0167035126504619E-2</v>
      </c>
      <c r="Y1039" s="67">
        <f t="shared" si="299"/>
        <v>0.41050000000000153</v>
      </c>
      <c r="Z1039" s="68">
        <f t="shared" si="300"/>
        <v>4105.0000000000155</v>
      </c>
      <c r="AA1039" s="65" t="s">
        <v>52</v>
      </c>
      <c r="AU1039" s="23">
        <f t="shared" ref="AU1039:AY1077" si="310">IF($G1039=AU$2,$U1039,"")</f>
        <v>-2</v>
      </c>
      <c r="AV1039" s="23" t="str">
        <f t="shared" si="310"/>
        <v/>
      </c>
      <c r="AW1039" s="23" t="str">
        <f t="shared" si="310"/>
        <v/>
      </c>
      <c r="AX1039" s="23" t="str">
        <f t="shared" si="310"/>
        <v/>
      </c>
      <c r="AY1039" s="23" t="str">
        <f t="shared" si="310"/>
        <v/>
      </c>
      <c r="AZ1039" s="23"/>
      <c r="BA1039" s="25">
        <v>4.8</v>
      </c>
      <c r="BB1039" s="25">
        <v>5.12</v>
      </c>
      <c r="BC1039" s="25">
        <f t="shared" si="309"/>
        <v>8.24</v>
      </c>
      <c r="BD1039" s="25">
        <f t="shared" si="308"/>
        <v>4.8315999999999999</v>
      </c>
      <c r="BE1039" t="s">
        <v>970</v>
      </c>
      <c r="BF1039" s="55">
        <f t="shared" si="307"/>
        <v>0</v>
      </c>
      <c r="BG1039" s="66"/>
      <c r="BH1039" s="66"/>
      <c r="BI1039" s="25"/>
      <c r="BJ1039" s="25"/>
      <c r="BK1039" s="20"/>
      <c r="BL1039" s="24"/>
      <c r="BM1039" s="25"/>
      <c r="BN1039" s="25"/>
      <c r="BO1039" s="25"/>
      <c r="BP1039" s="126"/>
    </row>
    <row r="1040" spans="1:68" x14ac:dyDescent="0.2">
      <c r="A1040" s="56">
        <v>45647</v>
      </c>
      <c r="B1040" s="60" t="s">
        <v>892</v>
      </c>
      <c r="C1040" s="24" t="s">
        <v>925</v>
      </c>
      <c r="D1040" s="24" t="s">
        <v>573</v>
      </c>
      <c r="F1040" s="74" t="s">
        <v>51</v>
      </c>
      <c r="G1040" s="74" t="s">
        <v>103</v>
      </c>
      <c r="H1040" s="24" t="s">
        <v>209</v>
      </c>
      <c r="I1040" s="24">
        <v>5</v>
      </c>
      <c r="J1040" s="24">
        <v>9</v>
      </c>
      <c r="K1040" s="24" t="s">
        <v>1948</v>
      </c>
      <c r="L1040" s="25">
        <v>2</v>
      </c>
      <c r="M1040" s="74" t="s">
        <v>105</v>
      </c>
      <c r="N1040" s="60" t="s">
        <v>7</v>
      </c>
      <c r="R1040" s="25">
        <v>2.5</v>
      </c>
      <c r="S1040" s="83" t="s">
        <v>363</v>
      </c>
      <c r="T1040" s="66" t="str">
        <f t="shared" si="294"/>
        <v>0.00</v>
      </c>
      <c r="U1040" s="66">
        <f t="shared" si="295"/>
        <v>-2</v>
      </c>
      <c r="V1040" s="66">
        <f t="shared" si="296"/>
        <v>39.050000000000153</v>
      </c>
      <c r="W1040" s="66">
        <f t="shared" si="297"/>
        <v>2037.5</v>
      </c>
      <c r="X1040" s="20">
        <f t="shared" si="298"/>
        <v>1.9165644171779215E-2</v>
      </c>
      <c r="Y1040" s="67">
        <f t="shared" si="299"/>
        <v>0.39050000000000151</v>
      </c>
      <c r="Z1040" s="68">
        <f t="shared" si="300"/>
        <v>3905.0000000000155</v>
      </c>
      <c r="AA1040" s="65" t="s">
        <v>52</v>
      </c>
      <c r="AU1040" s="23">
        <f t="shared" si="310"/>
        <v>-2</v>
      </c>
      <c r="AV1040" s="23" t="str">
        <f t="shared" si="310"/>
        <v/>
      </c>
      <c r="AW1040" s="23" t="str">
        <f t="shared" si="310"/>
        <v/>
      </c>
      <c r="AX1040" s="23" t="str">
        <f t="shared" si="310"/>
        <v/>
      </c>
      <c r="AY1040" s="23" t="str">
        <f t="shared" si="310"/>
        <v/>
      </c>
      <c r="AZ1040" s="23"/>
      <c r="BA1040" s="25">
        <v>1.9</v>
      </c>
      <c r="BB1040" s="25">
        <v>1.97</v>
      </c>
      <c r="BC1040" s="25">
        <f t="shared" si="309"/>
        <v>1.94</v>
      </c>
      <c r="BD1040" s="25">
        <f t="shared" si="308"/>
        <v>1.9020999999999999</v>
      </c>
      <c r="BE1040" t="s">
        <v>970</v>
      </c>
      <c r="BF1040" s="55">
        <f t="shared" si="307"/>
        <v>0</v>
      </c>
      <c r="BG1040" s="66"/>
      <c r="BH1040" s="66"/>
      <c r="BI1040" s="25"/>
      <c r="BJ1040" s="25"/>
      <c r="BK1040" s="20"/>
      <c r="BL1040" s="24"/>
      <c r="BM1040" s="25"/>
      <c r="BN1040" s="25"/>
      <c r="BO1040" s="25"/>
      <c r="BP1040" s="126"/>
    </row>
    <row r="1041" spans="1:68" x14ac:dyDescent="0.2">
      <c r="A1041" s="56">
        <v>45647</v>
      </c>
      <c r="B1041" s="60" t="s">
        <v>892</v>
      </c>
      <c r="C1041" s="24" t="s">
        <v>815</v>
      </c>
      <c r="D1041" s="24" t="s">
        <v>573</v>
      </c>
      <c r="F1041" s="74" t="s">
        <v>51</v>
      </c>
      <c r="G1041" s="74" t="s">
        <v>103</v>
      </c>
      <c r="H1041" s="24" t="s">
        <v>173</v>
      </c>
      <c r="I1041" s="24">
        <v>2</v>
      </c>
      <c r="J1041" s="24">
        <v>6</v>
      </c>
      <c r="K1041" s="26" t="s">
        <v>1475</v>
      </c>
      <c r="L1041" s="25">
        <v>1</v>
      </c>
      <c r="M1041" s="74" t="s">
        <v>357</v>
      </c>
      <c r="N1041" s="60" t="s">
        <v>6</v>
      </c>
      <c r="R1041" s="25">
        <v>8</v>
      </c>
      <c r="S1041" s="83" t="s">
        <v>372</v>
      </c>
      <c r="T1041" s="66">
        <f t="shared" si="294"/>
        <v>8</v>
      </c>
      <c r="U1041" s="66">
        <f t="shared" si="295"/>
        <v>7</v>
      </c>
      <c r="V1041" s="66">
        <f t="shared" si="296"/>
        <v>46.050000000000153</v>
      </c>
      <c r="W1041" s="66">
        <f t="shared" si="297"/>
        <v>2038.5</v>
      </c>
      <c r="X1041" s="20">
        <f t="shared" si="298"/>
        <v>2.2590139808682932E-2</v>
      </c>
      <c r="Y1041" s="67">
        <f t="shared" si="299"/>
        <v>0.46050000000000152</v>
      </c>
      <c r="Z1041" s="68">
        <f t="shared" si="300"/>
        <v>4605.0000000000155</v>
      </c>
      <c r="AA1041" s="65" t="s">
        <v>53</v>
      </c>
      <c r="AU1041" s="23">
        <f t="shared" si="310"/>
        <v>7</v>
      </c>
      <c r="AV1041" s="23" t="str">
        <f t="shared" si="310"/>
        <v/>
      </c>
      <c r="AW1041" s="23" t="str">
        <f t="shared" si="310"/>
        <v/>
      </c>
      <c r="AX1041" s="23" t="str">
        <f t="shared" si="310"/>
        <v/>
      </c>
      <c r="AY1041" s="23" t="str">
        <f t="shared" si="310"/>
        <v/>
      </c>
      <c r="AZ1041" s="23"/>
      <c r="BA1041" s="25">
        <v>8</v>
      </c>
      <c r="BB1041" s="25">
        <v>8.5399999999999991</v>
      </c>
      <c r="BC1041" s="25">
        <f t="shared" si="309"/>
        <v>7.5399999999999991</v>
      </c>
      <c r="BD1041" s="25">
        <f t="shared" si="308"/>
        <v>8.0122</v>
      </c>
      <c r="BE1041" t="s">
        <v>970</v>
      </c>
      <c r="BF1041" s="55">
        <f t="shared" si="307"/>
        <v>0</v>
      </c>
      <c r="BG1041" s="66"/>
      <c r="BH1041" s="66"/>
      <c r="BI1041" s="25"/>
      <c r="BJ1041" s="25"/>
      <c r="BK1041" s="20"/>
      <c r="BL1041" s="24"/>
      <c r="BM1041" s="25"/>
      <c r="BN1041" s="25"/>
      <c r="BO1041" s="25"/>
      <c r="BP1041" s="126"/>
    </row>
    <row r="1042" spans="1:68" x14ac:dyDescent="0.2">
      <c r="A1042" s="56">
        <v>45647</v>
      </c>
      <c r="B1042" s="60" t="s">
        <v>892</v>
      </c>
      <c r="C1042" s="24" t="s">
        <v>1149</v>
      </c>
      <c r="D1042" s="24" t="s">
        <v>573</v>
      </c>
      <c r="F1042" s="74" t="s">
        <v>51</v>
      </c>
      <c r="G1042" s="74" t="s">
        <v>103</v>
      </c>
      <c r="H1042" s="24" t="s">
        <v>209</v>
      </c>
      <c r="I1042" s="24">
        <v>4</v>
      </c>
      <c r="J1042" s="24">
        <v>1</v>
      </c>
      <c r="K1042" s="24" t="s">
        <v>1949</v>
      </c>
      <c r="L1042" s="25">
        <v>1</v>
      </c>
      <c r="M1042" s="74" t="s">
        <v>105</v>
      </c>
      <c r="N1042" s="60" t="s">
        <v>6</v>
      </c>
      <c r="R1042" s="25">
        <v>5</v>
      </c>
      <c r="S1042" s="83" t="s">
        <v>363</v>
      </c>
      <c r="T1042" s="66" t="str">
        <f t="shared" si="294"/>
        <v>0.00</v>
      </c>
      <c r="U1042" s="66">
        <f t="shared" si="295"/>
        <v>-1</v>
      </c>
      <c r="V1042" s="66">
        <f t="shared" si="296"/>
        <v>45.050000000000153</v>
      </c>
      <c r="W1042" s="66">
        <f t="shared" si="297"/>
        <v>2039.5</v>
      </c>
      <c r="X1042" s="20">
        <f t="shared" si="298"/>
        <v>2.2088747241971147E-2</v>
      </c>
      <c r="Y1042" s="67">
        <f t="shared" si="299"/>
        <v>0.45050000000000151</v>
      </c>
      <c r="Z1042" s="68">
        <f t="shared" si="300"/>
        <v>4505.0000000000155</v>
      </c>
      <c r="AA1042" s="65" t="s">
        <v>52</v>
      </c>
      <c r="AU1042" s="23">
        <f t="shared" si="310"/>
        <v>-1</v>
      </c>
      <c r="AV1042" s="23" t="str">
        <f t="shared" si="310"/>
        <v/>
      </c>
      <c r="AW1042" s="23" t="str">
        <f t="shared" si="310"/>
        <v/>
      </c>
      <c r="AX1042" s="23" t="str">
        <f t="shared" si="310"/>
        <v/>
      </c>
      <c r="AY1042" s="23" t="str">
        <f t="shared" si="310"/>
        <v/>
      </c>
      <c r="AZ1042" s="23"/>
      <c r="BA1042" s="25">
        <v>5.9</v>
      </c>
      <c r="BB1042" s="25">
        <v>5.77</v>
      </c>
      <c r="BC1042" s="25">
        <f t="shared" si="309"/>
        <v>4.7699999999999996</v>
      </c>
      <c r="BD1042" s="25">
        <f t="shared" si="308"/>
        <v>5.4360999999999997</v>
      </c>
      <c r="BE1042" t="s">
        <v>970</v>
      </c>
      <c r="BF1042" s="55">
        <f t="shared" si="307"/>
        <v>0</v>
      </c>
      <c r="BG1042" s="66"/>
      <c r="BH1042" s="66"/>
      <c r="BI1042" s="25"/>
      <c r="BJ1042" s="25"/>
      <c r="BK1042" s="20"/>
      <c r="BL1042" s="24"/>
      <c r="BM1042" s="25"/>
      <c r="BN1042" s="25"/>
      <c r="BO1042" s="25"/>
      <c r="BP1042" s="126"/>
    </row>
    <row r="1043" spans="1:68" x14ac:dyDescent="0.2">
      <c r="A1043" s="56">
        <v>45647</v>
      </c>
      <c r="B1043" s="60" t="s">
        <v>892</v>
      </c>
      <c r="C1043" s="24" t="s">
        <v>1149</v>
      </c>
      <c r="D1043" s="24" t="s">
        <v>573</v>
      </c>
      <c r="F1043" s="74" t="s">
        <v>51</v>
      </c>
      <c r="G1043" s="74" t="s">
        <v>103</v>
      </c>
      <c r="H1043" s="24" t="s">
        <v>58</v>
      </c>
      <c r="I1043" s="24">
        <v>3</v>
      </c>
      <c r="J1043" s="24">
        <v>3</v>
      </c>
      <c r="K1043" s="24" t="s">
        <v>1950</v>
      </c>
      <c r="L1043" s="25">
        <v>1</v>
      </c>
      <c r="M1043" s="74" t="s">
        <v>357</v>
      </c>
      <c r="N1043" s="60" t="s">
        <v>6</v>
      </c>
      <c r="R1043" s="25">
        <v>5.0999999999999996</v>
      </c>
      <c r="S1043" s="83" t="s">
        <v>363</v>
      </c>
      <c r="T1043" s="66" t="str">
        <f t="shared" si="294"/>
        <v>0.00</v>
      </c>
      <c r="U1043" s="66">
        <f t="shared" si="295"/>
        <v>-1</v>
      </c>
      <c r="V1043" s="66">
        <f t="shared" si="296"/>
        <v>44.050000000000153</v>
      </c>
      <c r="W1043" s="66">
        <f t="shared" si="297"/>
        <v>2040.5</v>
      </c>
      <c r="X1043" s="20">
        <f t="shared" si="298"/>
        <v>2.1587846116148078E-2</v>
      </c>
      <c r="Y1043" s="67">
        <f t="shared" si="299"/>
        <v>0.44050000000000156</v>
      </c>
      <c r="Z1043" s="68">
        <f t="shared" si="300"/>
        <v>4405.0000000000155</v>
      </c>
      <c r="AA1043" s="65" t="s">
        <v>52</v>
      </c>
      <c r="AU1043" s="23">
        <f t="shared" si="310"/>
        <v>-1</v>
      </c>
      <c r="AV1043" s="23" t="str">
        <f t="shared" si="310"/>
        <v/>
      </c>
      <c r="AW1043" s="23" t="str">
        <f t="shared" si="310"/>
        <v/>
      </c>
      <c r="AX1043" s="23" t="str">
        <f t="shared" si="310"/>
        <v/>
      </c>
      <c r="AY1043" s="23" t="str">
        <f t="shared" si="310"/>
        <v/>
      </c>
      <c r="AZ1043" s="23"/>
      <c r="BA1043" s="25">
        <v>5.0999999999999996</v>
      </c>
      <c r="BB1043" s="25">
        <v>4.91</v>
      </c>
      <c r="BC1043" s="25">
        <f t="shared" si="309"/>
        <v>3.91</v>
      </c>
      <c r="BD1043" s="25">
        <f t="shared" si="308"/>
        <v>4.6363000000000003</v>
      </c>
      <c r="BE1043" t="s">
        <v>970</v>
      </c>
      <c r="BF1043" s="55">
        <f t="shared" si="307"/>
        <v>0</v>
      </c>
      <c r="BG1043" s="66"/>
      <c r="BH1043" s="66"/>
      <c r="BI1043" s="25"/>
      <c r="BJ1043" s="25"/>
      <c r="BK1043" s="20"/>
      <c r="BL1043" s="24"/>
      <c r="BM1043" s="25"/>
      <c r="BN1043" s="25"/>
      <c r="BO1043" s="25"/>
      <c r="BP1043" s="126"/>
    </row>
    <row r="1044" spans="1:68" x14ac:dyDescent="0.2">
      <c r="A1044" s="56">
        <v>45649</v>
      </c>
      <c r="B1044" s="60" t="s">
        <v>892</v>
      </c>
      <c r="C1044" s="24" t="s">
        <v>1720</v>
      </c>
      <c r="D1044" s="24" t="s">
        <v>621</v>
      </c>
      <c r="F1044" s="74" t="s">
        <v>51</v>
      </c>
      <c r="G1044" s="74" t="s">
        <v>103</v>
      </c>
      <c r="H1044" s="24" t="s">
        <v>1017</v>
      </c>
      <c r="I1044" s="24">
        <v>3</v>
      </c>
      <c r="J1044" s="24">
        <v>18</v>
      </c>
      <c r="K1044" s="27" t="s">
        <v>1955</v>
      </c>
      <c r="L1044" s="25">
        <v>2</v>
      </c>
      <c r="M1044" s="74" t="s">
        <v>105</v>
      </c>
      <c r="N1044" s="60" t="s">
        <v>6</v>
      </c>
      <c r="R1044" s="25">
        <v>8.5</v>
      </c>
      <c r="S1044" s="83" t="s">
        <v>371</v>
      </c>
      <c r="T1044" s="66" t="str">
        <f t="shared" si="294"/>
        <v>0.00</v>
      </c>
      <c r="U1044" s="66">
        <f t="shared" si="295"/>
        <v>-2</v>
      </c>
      <c r="V1044" s="66">
        <f t="shared" si="296"/>
        <v>42.050000000000153</v>
      </c>
      <c r="W1044" s="66">
        <f t="shared" si="297"/>
        <v>2042.5</v>
      </c>
      <c r="X1044" s="20">
        <f t="shared" si="298"/>
        <v>2.0587515299877675E-2</v>
      </c>
      <c r="Y1044" s="67">
        <f t="shared" si="299"/>
        <v>0.42050000000000154</v>
      </c>
      <c r="Z1044" s="68">
        <f t="shared" si="300"/>
        <v>4205.0000000000155</v>
      </c>
      <c r="AA1044" s="65" t="s">
        <v>52</v>
      </c>
      <c r="AU1044" s="23">
        <f t="shared" si="310"/>
        <v>-2</v>
      </c>
      <c r="AV1044" s="23" t="str">
        <f t="shared" si="310"/>
        <v/>
      </c>
      <c r="AW1044" s="23" t="str">
        <f t="shared" si="310"/>
        <v/>
      </c>
      <c r="AX1044" s="23" t="str">
        <f t="shared" si="310"/>
        <v/>
      </c>
      <c r="AY1044" s="23" t="str">
        <f t="shared" si="310"/>
        <v/>
      </c>
      <c r="AZ1044" s="23"/>
      <c r="BA1044" s="25">
        <v>11.1</v>
      </c>
      <c r="BB1044" s="25">
        <v>10.5</v>
      </c>
      <c r="BC1044" s="25">
        <f t="shared" si="309"/>
        <v>19</v>
      </c>
      <c r="BD1044" s="25">
        <f t="shared" si="308"/>
        <v>9.8350000000000009</v>
      </c>
      <c r="BE1044" t="s">
        <v>970</v>
      </c>
      <c r="BF1044" s="55">
        <f t="shared" si="307"/>
        <v>0</v>
      </c>
      <c r="BG1044" s="66"/>
      <c r="BH1044" s="66"/>
      <c r="BI1044" s="25"/>
      <c r="BJ1044" s="25"/>
      <c r="BK1044" s="20"/>
      <c r="BL1044" s="24"/>
      <c r="BM1044" s="25"/>
      <c r="BN1044" s="25"/>
      <c r="BO1044" s="25"/>
      <c r="BP1044" s="126"/>
    </row>
    <row r="1045" spans="1:68" x14ac:dyDescent="0.2">
      <c r="A1045" s="56">
        <v>45649</v>
      </c>
      <c r="B1045" s="60" t="s">
        <v>892</v>
      </c>
      <c r="C1045" s="24" t="s">
        <v>1720</v>
      </c>
      <c r="D1045" s="24" t="s">
        <v>621</v>
      </c>
      <c r="F1045" s="74" t="s">
        <v>51</v>
      </c>
      <c r="G1045" s="74" t="s">
        <v>103</v>
      </c>
      <c r="H1045" s="24" t="s">
        <v>1017</v>
      </c>
      <c r="I1045" s="24">
        <v>3</v>
      </c>
      <c r="J1045" s="24">
        <v>18</v>
      </c>
      <c r="K1045" s="26" t="s">
        <v>1955</v>
      </c>
      <c r="L1045" s="25">
        <v>2</v>
      </c>
      <c r="M1045" s="74" t="s">
        <v>105</v>
      </c>
      <c r="N1045" s="60" t="s">
        <v>7</v>
      </c>
      <c r="R1045" s="25">
        <v>2.5</v>
      </c>
      <c r="S1045" s="83" t="s">
        <v>371</v>
      </c>
      <c r="T1045" s="66">
        <f t="shared" si="294"/>
        <v>5</v>
      </c>
      <c r="U1045" s="66">
        <f t="shared" si="295"/>
        <v>3</v>
      </c>
      <c r="V1045" s="66">
        <f t="shared" si="296"/>
        <v>45.050000000000153</v>
      </c>
      <c r="W1045" s="66">
        <f t="shared" si="297"/>
        <v>2044.5</v>
      </c>
      <c r="X1045" s="20">
        <f t="shared" si="298"/>
        <v>2.2034727317192544E-2</v>
      </c>
      <c r="Y1045" s="67">
        <f t="shared" si="299"/>
        <v>0.45050000000000151</v>
      </c>
      <c r="Z1045" s="68">
        <f t="shared" si="300"/>
        <v>4505.0000000000155</v>
      </c>
      <c r="AA1045" s="65" t="s">
        <v>53</v>
      </c>
      <c r="AU1045" s="23">
        <f t="shared" si="310"/>
        <v>3</v>
      </c>
      <c r="AV1045" s="23" t="str">
        <f t="shared" si="310"/>
        <v/>
      </c>
      <c r="AW1045" s="23" t="str">
        <f t="shared" si="310"/>
        <v/>
      </c>
      <c r="AX1045" s="23" t="str">
        <f t="shared" si="310"/>
        <v/>
      </c>
      <c r="AY1045" s="23" t="str">
        <f t="shared" si="310"/>
        <v/>
      </c>
      <c r="AZ1045" s="23"/>
      <c r="BA1045" s="25">
        <v>3</v>
      </c>
      <c r="BB1045" s="25">
        <v>3</v>
      </c>
      <c r="BC1045" s="25">
        <f t="shared" si="309"/>
        <v>4</v>
      </c>
      <c r="BD1045" s="25">
        <f t="shared" si="308"/>
        <v>2.8600000000000003</v>
      </c>
      <c r="BE1045" t="s">
        <v>970</v>
      </c>
      <c r="BF1045" s="55">
        <f t="shared" si="307"/>
        <v>0</v>
      </c>
      <c r="BG1045" s="66"/>
      <c r="BH1045" s="66"/>
      <c r="BI1045" s="25"/>
      <c r="BJ1045" s="25"/>
      <c r="BK1045" s="20"/>
      <c r="BL1045" s="24"/>
      <c r="BM1045" s="25"/>
      <c r="BN1045" s="25"/>
      <c r="BO1045" s="25"/>
      <c r="BP1045" s="126"/>
    </row>
    <row r="1046" spans="1:68" x14ac:dyDescent="0.2">
      <c r="A1046" s="56">
        <v>45649</v>
      </c>
      <c r="B1046" s="60" t="s">
        <v>892</v>
      </c>
      <c r="C1046" s="24" t="s">
        <v>1720</v>
      </c>
      <c r="D1046" s="24" t="s">
        <v>621</v>
      </c>
      <c r="F1046" s="74" t="s">
        <v>51</v>
      </c>
      <c r="G1046" s="74" t="s">
        <v>103</v>
      </c>
      <c r="H1046" s="24" t="s">
        <v>134</v>
      </c>
      <c r="I1046" s="24">
        <v>6</v>
      </c>
      <c r="J1046" s="24">
        <v>4</v>
      </c>
      <c r="K1046" s="24" t="s">
        <v>1956</v>
      </c>
      <c r="L1046" s="25">
        <v>1</v>
      </c>
      <c r="M1046" s="74" t="s">
        <v>357</v>
      </c>
      <c r="N1046" s="60" t="s">
        <v>6</v>
      </c>
      <c r="R1046" s="25">
        <v>10.6</v>
      </c>
      <c r="S1046" s="83" t="s">
        <v>363</v>
      </c>
      <c r="T1046" s="66" t="str">
        <f t="shared" si="294"/>
        <v>0.00</v>
      </c>
      <c r="U1046" s="66">
        <f t="shared" si="295"/>
        <v>-1</v>
      </c>
      <c r="V1046" s="66">
        <f t="shared" si="296"/>
        <v>44.050000000000153</v>
      </c>
      <c r="W1046" s="66">
        <f t="shared" si="297"/>
        <v>2045.5</v>
      </c>
      <c r="X1046" s="20">
        <f t="shared" si="298"/>
        <v>2.1535076998289E-2</v>
      </c>
      <c r="Y1046" s="67">
        <f t="shared" si="299"/>
        <v>0.44050000000000156</v>
      </c>
      <c r="Z1046" s="68">
        <f t="shared" si="300"/>
        <v>4405.0000000000155</v>
      </c>
      <c r="AA1046" s="65" t="s">
        <v>52</v>
      </c>
      <c r="AU1046" s="23">
        <f t="shared" si="310"/>
        <v>-1</v>
      </c>
      <c r="AV1046" s="23" t="str">
        <f t="shared" si="310"/>
        <v/>
      </c>
      <c r="AW1046" s="23" t="str">
        <f t="shared" si="310"/>
        <v/>
      </c>
      <c r="AX1046" s="23" t="str">
        <f t="shared" si="310"/>
        <v/>
      </c>
      <c r="AY1046" s="23" t="str">
        <f t="shared" si="310"/>
        <v/>
      </c>
      <c r="AZ1046" s="23"/>
      <c r="BA1046" s="25">
        <v>10.6</v>
      </c>
      <c r="BB1046" s="25">
        <v>9.4600000000000009</v>
      </c>
      <c r="BC1046" s="25">
        <f t="shared" si="309"/>
        <v>8.4600000000000009</v>
      </c>
      <c r="BD1046" s="25">
        <f t="shared" si="308"/>
        <v>8.8678000000000008</v>
      </c>
      <c r="BE1046" t="s">
        <v>970</v>
      </c>
      <c r="BF1046" s="55">
        <f t="shared" si="307"/>
        <v>0</v>
      </c>
      <c r="BG1046" s="66"/>
      <c r="BH1046" s="66"/>
      <c r="BI1046" s="25"/>
      <c r="BJ1046" s="25"/>
      <c r="BK1046" s="20"/>
      <c r="BL1046" s="24"/>
      <c r="BM1046" s="25"/>
      <c r="BN1046" s="25"/>
      <c r="BO1046" s="25"/>
      <c r="BP1046" s="126"/>
    </row>
    <row r="1047" spans="1:68" x14ac:dyDescent="0.2">
      <c r="A1047" s="56">
        <v>45649</v>
      </c>
      <c r="B1047" s="60" t="s">
        <v>892</v>
      </c>
      <c r="C1047" s="24" t="s">
        <v>1720</v>
      </c>
      <c r="D1047" s="24" t="s">
        <v>621</v>
      </c>
      <c r="F1047" s="74" t="s">
        <v>51</v>
      </c>
      <c r="G1047" s="74" t="s">
        <v>103</v>
      </c>
      <c r="H1047" s="24" t="s">
        <v>134</v>
      </c>
      <c r="I1047" s="24">
        <v>6</v>
      </c>
      <c r="J1047" s="24">
        <v>4</v>
      </c>
      <c r="K1047" s="24" t="s">
        <v>1956</v>
      </c>
      <c r="L1047" s="25">
        <v>1</v>
      </c>
      <c r="M1047" s="74" t="s">
        <v>105</v>
      </c>
      <c r="N1047" s="60" t="s">
        <v>7</v>
      </c>
      <c r="R1047" s="25">
        <v>2.8</v>
      </c>
      <c r="S1047" s="83" t="s">
        <v>363</v>
      </c>
      <c r="T1047" s="66" t="str">
        <f t="shared" ref="T1047:T1110" si="311">IF((AA1047="W"),ROUND((R1047*L1047),2),"0.00")</f>
        <v>0.00</v>
      </c>
      <c r="U1047" s="66">
        <f t="shared" ref="U1047:U1110" si="312">-$L1047+T1047</f>
        <v>-1</v>
      </c>
      <c r="V1047" s="66">
        <f t="shared" ref="V1047:V1110" si="313">U1047+V1046</f>
        <v>43.050000000000153</v>
      </c>
      <c r="W1047" s="66">
        <f t="shared" ref="W1047:W1110" si="314">L1047+W1046</f>
        <v>2046.5</v>
      </c>
      <c r="X1047" s="20">
        <f t="shared" ref="X1047:X1110" si="315">SUM(V1047/W1047)</f>
        <v>2.1035914976789714E-2</v>
      </c>
      <c r="Y1047" s="67">
        <f t="shared" ref="Y1047:Y1110" si="316">V1047/100</f>
        <v>0.43050000000000155</v>
      </c>
      <c r="Z1047" s="68">
        <f t="shared" ref="Z1047:Z1110" si="317">V1047*100</f>
        <v>4305.0000000000155</v>
      </c>
      <c r="AA1047" s="65" t="s">
        <v>52</v>
      </c>
      <c r="AU1047" s="23">
        <f t="shared" si="310"/>
        <v>-1</v>
      </c>
      <c r="AV1047" s="23" t="str">
        <f t="shared" si="310"/>
        <v/>
      </c>
      <c r="AW1047" s="23" t="str">
        <f t="shared" si="310"/>
        <v/>
      </c>
      <c r="AX1047" s="23" t="str">
        <f t="shared" si="310"/>
        <v/>
      </c>
      <c r="AY1047" s="23" t="str">
        <f t="shared" si="310"/>
        <v/>
      </c>
      <c r="AZ1047" s="23"/>
      <c r="BA1047" s="25">
        <v>2.9</v>
      </c>
      <c r="BB1047" s="25">
        <v>2.94</v>
      </c>
      <c r="BC1047" s="25">
        <f t="shared" si="309"/>
        <v>1.94</v>
      </c>
      <c r="BD1047" s="25">
        <f t="shared" si="308"/>
        <v>2.8041999999999998</v>
      </c>
      <c r="BE1047" t="s">
        <v>970</v>
      </c>
      <c r="BF1047" s="55">
        <f t="shared" si="307"/>
        <v>0</v>
      </c>
      <c r="BG1047" s="66"/>
      <c r="BH1047" s="66"/>
      <c r="BI1047" s="25"/>
      <c r="BJ1047" s="25"/>
      <c r="BK1047" s="20"/>
      <c r="BL1047" s="24"/>
      <c r="BM1047" s="25"/>
      <c r="BN1047" s="25"/>
      <c r="BO1047" s="25"/>
      <c r="BP1047" s="126"/>
    </row>
    <row r="1048" spans="1:68" x14ac:dyDescent="0.2">
      <c r="A1048" s="56">
        <v>45652</v>
      </c>
      <c r="B1048" s="60" t="s">
        <v>892</v>
      </c>
      <c r="C1048" s="24" t="s">
        <v>1958</v>
      </c>
      <c r="D1048" s="24" t="s">
        <v>398</v>
      </c>
      <c r="F1048" s="74" t="s">
        <v>51</v>
      </c>
      <c r="G1048" s="74" t="s">
        <v>103</v>
      </c>
      <c r="H1048" s="24" t="s">
        <v>176</v>
      </c>
      <c r="I1048" s="24">
        <v>8</v>
      </c>
      <c r="J1048" s="24">
        <v>4</v>
      </c>
      <c r="K1048" s="26" t="s">
        <v>481</v>
      </c>
      <c r="L1048" s="25">
        <v>3</v>
      </c>
      <c r="M1048" s="74" t="s">
        <v>105</v>
      </c>
      <c r="N1048" s="60" t="s">
        <v>6</v>
      </c>
      <c r="R1048" s="25">
        <v>5</v>
      </c>
      <c r="S1048" s="83" t="s">
        <v>372</v>
      </c>
      <c r="T1048" s="66">
        <f t="shared" si="311"/>
        <v>15</v>
      </c>
      <c r="U1048" s="66">
        <f t="shared" si="312"/>
        <v>12</v>
      </c>
      <c r="V1048" s="66">
        <f t="shared" si="313"/>
        <v>55.050000000000153</v>
      </c>
      <c r="W1048" s="66">
        <f t="shared" si="314"/>
        <v>2049.5</v>
      </c>
      <c r="X1048" s="20">
        <f t="shared" si="315"/>
        <v>2.6860209807270139E-2</v>
      </c>
      <c r="Y1048" s="67">
        <f t="shared" si="316"/>
        <v>0.55050000000000154</v>
      </c>
      <c r="Z1048" s="68">
        <f t="shared" si="317"/>
        <v>5505.0000000000155</v>
      </c>
      <c r="AA1048" s="65" t="s">
        <v>53</v>
      </c>
      <c r="AU1048" s="23">
        <f t="shared" si="310"/>
        <v>12</v>
      </c>
      <c r="AV1048" s="23" t="str">
        <f t="shared" si="310"/>
        <v/>
      </c>
      <c r="AW1048" s="23" t="str">
        <f t="shared" si="310"/>
        <v/>
      </c>
      <c r="AX1048" s="23" t="str">
        <f t="shared" si="310"/>
        <v/>
      </c>
      <c r="AY1048" s="23" t="str">
        <f t="shared" si="310"/>
        <v/>
      </c>
      <c r="AZ1048" s="23"/>
      <c r="BA1048" s="25">
        <v>5.6</v>
      </c>
      <c r="BB1048" s="25">
        <v>6.44</v>
      </c>
      <c r="BC1048" s="25">
        <f t="shared" si="309"/>
        <v>16.32</v>
      </c>
      <c r="BD1048" s="25">
        <f t="shared" si="308"/>
        <v>6.0592000000000006</v>
      </c>
      <c r="BE1048" t="s">
        <v>970</v>
      </c>
      <c r="BF1048" s="55">
        <f t="shared" si="307"/>
        <v>0</v>
      </c>
      <c r="BG1048" s="66"/>
      <c r="BH1048" s="66"/>
      <c r="BI1048" s="25"/>
      <c r="BJ1048" s="25"/>
      <c r="BK1048" s="20"/>
      <c r="BL1048" s="24"/>
      <c r="BM1048" s="25"/>
      <c r="BN1048" s="25"/>
      <c r="BO1048" s="25"/>
      <c r="BP1048" s="126"/>
    </row>
    <row r="1049" spans="1:68" x14ac:dyDescent="0.2">
      <c r="A1049" s="56">
        <v>45652</v>
      </c>
      <c r="B1049" s="60" t="s">
        <v>892</v>
      </c>
      <c r="C1049" s="24" t="s">
        <v>1957</v>
      </c>
      <c r="D1049" s="24" t="s">
        <v>398</v>
      </c>
      <c r="F1049" s="74" t="s">
        <v>51</v>
      </c>
      <c r="G1049" s="74" t="s">
        <v>103</v>
      </c>
      <c r="H1049" s="24" t="s">
        <v>1293</v>
      </c>
      <c r="I1049" s="24">
        <v>2</v>
      </c>
      <c r="J1049" s="24">
        <v>10</v>
      </c>
      <c r="K1049" s="24" t="s">
        <v>1960</v>
      </c>
      <c r="L1049" s="25">
        <v>2</v>
      </c>
      <c r="M1049" s="74" t="s">
        <v>357</v>
      </c>
      <c r="N1049" s="60" t="s">
        <v>6</v>
      </c>
      <c r="R1049" s="25">
        <v>6.5</v>
      </c>
      <c r="S1049" s="83" t="s">
        <v>363</v>
      </c>
      <c r="T1049" s="66" t="str">
        <f t="shared" si="311"/>
        <v>0.00</v>
      </c>
      <c r="U1049" s="66">
        <f t="shared" si="312"/>
        <v>-2</v>
      </c>
      <c r="V1049" s="66">
        <f t="shared" si="313"/>
        <v>53.050000000000153</v>
      </c>
      <c r="W1049" s="66">
        <f t="shared" si="314"/>
        <v>2051.5</v>
      </c>
      <c r="X1049" s="20">
        <f t="shared" si="315"/>
        <v>2.5859127467706629E-2</v>
      </c>
      <c r="Y1049" s="67">
        <f t="shared" si="316"/>
        <v>0.53050000000000153</v>
      </c>
      <c r="Z1049" s="68">
        <f t="shared" si="317"/>
        <v>5305.0000000000155</v>
      </c>
      <c r="AA1049" s="65" t="s">
        <v>52</v>
      </c>
      <c r="AU1049" s="23">
        <f t="shared" si="310"/>
        <v>-2</v>
      </c>
      <c r="AV1049" s="23" t="str">
        <f t="shared" si="310"/>
        <v/>
      </c>
      <c r="AW1049" s="23" t="str">
        <f t="shared" si="310"/>
        <v/>
      </c>
      <c r="AX1049" s="23" t="str">
        <f t="shared" si="310"/>
        <v/>
      </c>
      <c r="AY1049" s="23" t="str">
        <f t="shared" si="310"/>
        <v/>
      </c>
      <c r="AZ1049" s="23"/>
      <c r="BA1049" s="25">
        <v>6.5</v>
      </c>
      <c r="BB1049" s="25">
        <v>3.58</v>
      </c>
      <c r="BC1049" s="25">
        <f t="shared" si="309"/>
        <v>5.16</v>
      </c>
      <c r="BD1049" s="25">
        <f t="shared" si="308"/>
        <v>3.3994</v>
      </c>
      <c r="BE1049" t="s">
        <v>970</v>
      </c>
      <c r="BF1049" s="55">
        <f t="shared" si="307"/>
        <v>0</v>
      </c>
      <c r="BG1049" s="66"/>
      <c r="BH1049" s="66"/>
      <c r="BI1049" s="25"/>
      <c r="BJ1049" s="25"/>
      <c r="BK1049" s="20"/>
      <c r="BL1049" s="24"/>
      <c r="BM1049" s="25"/>
      <c r="BN1049" s="25"/>
      <c r="BO1049" s="25"/>
      <c r="BP1049" s="126"/>
    </row>
    <row r="1050" spans="1:68" x14ac:dyDescent="0.2">
      <c r="A1050" s="56">
        <v>45652</v>
      </c>
      <c r="B1050" s="60" t="s">
        <v>892</v>
      </c>
      <c r="C1050" s="24" t="s">
        <v>1957</v>
      </c>
      <c r="D1050" s="24" t="s">
        <v>398</v>
      </c>
      <c r="F1050" s="74" t="s">
        <v>51</v>
      </c>
      <c r="G1050" s="74" t="s">
        <v>103</v>
      </c>
      <c r="H1050" s="24" t="s">
        <v>1293</v>
      </c>
      <c r="I1050" s="24">
        <v>2</v>
      </c>
      <c r="J1050" s="24">
        <v>10</v>
      </c>
      <c r="K1050" s="24" t="s">
        <v>1960</v>
      </c>
      <c r="L1050" s="25">
        <v>3</v>
      </c>
      <c r="M1050" s="74" t="s">
        <v>105</v>
      </c>
      <c r="N1050" s="60" t="s">
        <v>7</v>
      </c>
      <c r="R1050" s="25">
        <v>2.15</v>
      </c>
      <c r="S1050" s="83" t="s">
        <v>363</v>
      </c>
      <c r="T1050" s="66" t="str">
        <f t="shared" si="311"/>
        <v>0.00</v>
      </c>
      <c r="U1050" s="66">
        <f t="shared" si="312"/>
        <v>-3</v>
      </c>
      <c r="V1050" s="66">
        <f t="shared" si="313"/>
        <v>50.050000000000153</v>
      </c>
      <c r="W1050" s="66">
        <f t="shared" si="314"/>
        <v>2054.5</v>
      </c>
      <c r="X1050" s="20">
        <f t="shared" si="315"/>
        <v>2.4361158432708762E-2</v>
      </c>
      <c r="Y1050" s="67">
        <f t="shared" si="316"/>
        <v>0.5005000000000015</v>
      </c>
      <c r="Z1050" s="68">
        <f t="shared" si="317"/>
        <v>5005.0000000000155</v>
      </c>
      <c r="AA1050" s="65" t="s">
        <v>52</v>
      </c>
      <c r="AU1050" s="23">
        <f t="shared" si="310"/>
        <v>-3</v>
      </c>
      <c r="AV1050" s="23" t="str">
        <f t="shared" si="310"/>
        <v/>
      </c>
      <c r="AW1050" s="23" t="str">
        <f t="shared" si="310"/>
        <v/>
      </c>
      <c r="AX1050" s="23" t="str">
        <f t="shared" si="310"/>
        <v/>
      </c>
      <c r="AY1050" s="23" t="str">
        <f t="shared" si="310"/>
        <v/>
      </c>
      <c r="AZ1050" s="23"/>
      <c r="BA1050" s="25">
        <v>1.5</v>
      </c>
      <c r="BB1050" s="25">
        <v>1.57</v>
      </c>
      <c r="BC1050" s="25">
        <f t="shared" si="309"/>
        <v>1.71</v>
      </c>
      <c r="BD1050" s="25">
        <f t="shared" si="308"/>
        <v>1.5301</v>
      </c>
      <c r="BE1050" t="s">
        <v>970</v>
      </c>
      <c r="BF1050" s="55">
        <f t="shared" si="307"/>
        <v>0</v>
      </c>
      <c r="BG1050" s="66"/>
      <c r="BH1050" s="66"/>
      <c r="BI1050" s="25"/>
      <c r="BJ1050" s="25"/>
      <c r="BK1050" s="20"/>
      <c r="BL1050" s="24"/>
      <c r="BM1050" s="25"/>
      <c r="BN1050" s="25"/>
      <c r="BO1050" s="25"/>
      <c r="BP1050" s="126"/>
    </row>
    <row r="1051" spans="1:68" x14ac:dyDescent="0.2">
      <c r="A1051" s="56">
        <v>45652</v>
      </c>
      <c r="B1051" s="60" t="s">
        <v>892</v>
      </c>
      <c r="C1051" s="24" t="s">
        <v>1831</v>
      </c>
      <c r="D1051" s="24" t="s">
        <v>398</v>
      </c>
      <c r="F1051" s="74" t="s">
        <v>51</v>
      </c>
      <c r="G1051" s="74" t="s">
        <v>103</v>
      </c>
      <c r="H1051" s="24" t="s">
        <v>1959</v>
      </c>
      <c r="I1051" s="24">
        <v>7</v>
      </c>
      <c r="J1051" s="24">
        <v>3</v>
      </c>
      <c r="K1051" s="24" t="s">
        <v>1961</v>
      </c>
      <c r="L1051" s="25">
        <v>1</v>
      </c>
      <c r="M1051" s="74" t="s">
        <v>357</v>
      </c>
      <c r="N1051" s="60" t="s">
        <v>6</v>
      </c>
      <c r="R1051" s="25">
        <v>6.5</v>
      </c>
      <c r="S1051" s="83" t="s">
        <v>363</v>
      </c>
      <c r="T1051" s="66" t="str">
        <f t="shared" si="311"/>
        <v>0.00</v>
      </c>
      <c r="U1051" s="66">
        <f t="shared" si="312"/>
        <v>-1</v>
      </c>
      <c r="V1051" s="66">
        <f t="shared" si="313"/>
        <v>49.050000000000153</v>
      </c>
      <c r="W1051" s="66">
        <f t="shared" si="314"/>
        <v>2055.5</v>
      </c>
      <c r="X1051" s="20">
        <f t="shared" si="315"/>
        <v>2.3862807102894748E-2</v>
      </c>
      <c r="Y1051" s="67">
        <f t="shared" si="316"/>
        <v>0.49050000000000155</v>
      </c>
      <c r="Z1051" s="68">
        <f t="shared" si="317"/>
        <v>4905.0000000000155</v>
      </c>
      <c r="AA1051" s="65" t="s">
        <v>52</v>
      </c>
      <c r="AU1051" s="23">
        <f t="shared" si="310"/>
        <v>-1</v>
      </c>
      <c r="AV1051" s="23" t="str">
        <f t="shared" si="310"/>
        <v/>
      </c>
      <c r="AW1051" s="23" t="str">
        <f t="shared" si="310"/>
        <v/>
      </c>
      <c r="AX1051" s="23" t="str">
        <f t="shared" si="310"/>
        <v/>
      </c>
      <c r="AY1051" s="23" t="str">
        <f t="shared" si="310"/>
        <v/>
      </c>
      <c r="AZ1051" s="23"/>
      <c r="BA1051" s="25">
        <v>6.5</v>
      </c>
      <c r="BB1051" s="25">
        <v>6.2</v>
      </c>
      <c r="BC1051" s="25">
        <f t="shared" si="309"/>
        <v>5.2</v>
      </c>
      <c r="BD1051" s="25">
        <f t="shared" si="308"/>
        <v>5.8360000000000003</v>
      </c>
      <c r="BE1051" t="s">
        <v>970</v>
      </c>
      <c r="BF1051" s="55">
        <f t="shared" si="307"/>
        <v>0</v>
      </c>
      <c r="BG1051" s="66"/>
      <c r="BH1051" s="66"/>
      <c r="BI1051" s="25"/>
      <c r="BJ1051" s="25"/>
      <c r="BK1051" s="20"/>
      <c r="BL1051" s="24"/>
      <c r="BM1051" s="25"/>
      <c r="BN1051" s="25"/>
      <c r="BO1051" s="25"/>
      <c r="BP1051" s="126"/>
    </row>
    <row r="1052" spans="1:68" x14ac:dyDescent="0.2">
      <c r="A1052" s="56">
        <v>45654</v>
      </c>
      <c r="B1052" s="60" t="s">
        <v>892</v>
      </c>
      <c r="C1052" s="24" t="s">
        <v>1962</v>
      </c>
      <c r="D1052" s="24" t="s">
        <v>573</v>
      </c>
      <c r="F1052" s="74" t="s">
        <v>51</v>
      </c>
      <c r="G1052" s="74" t="s">
        <v>103</v>
      </c>
      <c r="H1052" s="24" t="s">
        <v>185</v>
      </c>
      <c r="I1052" s="24">
        <v>3</v>
      </c>
      <c r="J1052" s="24">
        <v>9</v>
      </c>
      <c r="K1052" s="24" t="s">
        <v>1963</v>
      </c>
      <c r="L1052" s="25">
        <v>1</v>
      </c>
      <c r="M1052" s="74" t="s">
        <v>357</v>
      </c>
      <c r="N1052" s="60" t="s">
        <v>6</v>
      </c>
      <c r="R1052" s="25">
        <v>13</v>
      </c>
      <c r="S1052" s="83" t="s">
        <v>363</v>
      </c>
      <c r="T1052" s="66" t="str">
        <f t="shared" si="311"/>
        <v>0.00</v>
      </c>
      <c r="U1052" s="66">
        <f t="shared" si="312"/>
        <v>-1</v>
      </c>
      <c r="V1052" s="66">
        <f t="shared" si="313"/>
        <v>48.050000000000153</v>
      </c>
      <c r="W1052" s="66">
        <f t="shared" si="314"/>
        <v>2056.5</v>
      </c>
      <c r="X1052" s="20">
        <f t="shared" si="315"/>
        <v>2.3364940432774206E-2</v>
      </c>
      <c r="Y1052" s="67">
        <f t="shared" si="316"/>
        <v>0.48050000000000154</v>
      </c>
      <c r="Z1052" s="68">
        <f t="shared" si="317"/>
        <v>4805.0000000000155</v>
      </c>
      <c r="AA1052" s="65" t="s">
        <v>52</v>
      </c>
      <c r="AU1052" s="23">
        <f t="shared" si="310"/>
        <v>-1</v>
      </c>
      <c r="AV1052" s="23" t="str">
        <f t="shared" si="310"/>
        <v/>
      </c>
      <c r="AW1052" s="23" t="str">
        <f t="shared" si="310"/>
        <v/>
      </c>
      <c r="AX1052" s="23" t="str">
        <f t="shared" si="310"/>
        <v/>
      </c>
      <c r="AY1052" s="23" t="str">
        <f t="shared" si="310"/>
        <v/>
      </c>
      <c r="AZ1052" s="23"/>
      <c r="BA1052" s="25">
        <v>13</v>
      </c>
      <c r="BB1052" s="25">
        <v>18</v>
      </c>
      <c r="BC1052" s="25">
        <f t="shared" si="309"/>
        <v>17</v>
      </c>
      <c r="BD1052" s="25">
        <f t="shared" si="308"/>
        <v>16.810000000000002</v>
      </c>
      <c r="BE1052" t="s">
        <v>970</v>
      </c>
      <c r="BF1052" s="55">
        <f t="shared" si="307"/>
        <v>0</v>
      </c>
      <c r="BG1052" s="66"/>
      <c r="BH1052" s="66"/>
      <c r="BI1052" s="25"/>
      <c r="BJ1052" s="25"/>
      <c r="BK1052" s="20"/>
      <c r="BL1052" s="24"/>
      <c r="BM1052" s="25"/>
      <c r="BN1052" s="25"/>
      <c r="BO1052" s="25"/>
      <c r="BP1052" s="126"/>
    </row>
    <row r="1053" spans="1:68" x14ac:dyDescent="0.2">
      <c r="A1053" s="56">
        <v>45654</v>
      </c>
      <c r="B1053" s="60" t="s">
        <v>892</v>
      </c>
      <c r="C1053" s="24" t="s">
        <v>1962</v>
      </c>
      <c r="D1053" s="24" t="s">
        <v>573</v>
      </c>
      <c r="F1053" s="74" t="s">
        <v>51</v>
      </c>
      <c r="G1053" s="74" t="s">
        <v>103</v>
      </c>
      <c r="H1053" s="24" t="s">
        <v>185</v>
      </c>
      <c r="I1053" s="24">
        <v>3</v>
      </c>
      <c r="J1053" s="24">
        <v>9</v>
      </c>
      <c r="K1053" s="24" t="s">
        <v>1963</v>
      </c>
      <c r="L1053" s="25">
        <v>1</v>
      </c>
      <c r="M1053" s="74" t="s">
        <v>105</v>
      </c>
      <c r="N1053" s="60" t="s">
        <v>7</v>
      </c>
      <c r="R1053" s="25">
        <v>2.4</v>
      </c>
      <c r="S1053" s="83" t="s">
        <v>363</v>
      </c>
      <c r="T1053" s="66" t="str">
        <f t="shared" si="311"/>
        <v>0.00</v>
      </c>
      <c r="U1053" s="66">
        <f t="shared" si="312"/>
        <v>-1</v>
      </c>
      <c r="V1053" s="66">
        <f t="shared" si="313"/>
        <v>47.050000000000153</v>
      </c>
      <c r="W1053" s="66">
        <f t="shared" si="314"/>
        <v>2057.5</v>
      </c>
      <c r="X1053" s="20">
        <f t="shared" si="315"/>
        <v>2.2867557715674437E-2</v>
      </c>
      <c r="Y1053" s="67">
        <f t="shared" si="316"/>
        <v>0.47050000000000153</v>
      </c>
      <c r="Z1053" s="68">
        <f t="shared" si="317"/>
        <v>4705.0000000000155</v>
      </c>
      <c r="AA1053" s="65" t="s">
        <v>52</v>
      </c>
      <c r="AU1053" s="23">
        <f t="shared" si="310"/>
        <v>-1</v>
      </c>
      <c r="AV1053" s="23" t="str">
        <f t="shared" si="310"/>
        <v/>
      </c>
      <c r="AW1053" s="23" t="str">
        <f t="shared" si="310"/>
        <v/>
      </c>
      <c r="AX1053" s="23" t="str">
        <f t="shared" si="310"/>
        <v/>
      </c>
      <c r="AY1053" s="23" t="str">
        <f t="shared" si="310"/>
        <v/>
      </c>
      <c r="AZ1053" s="23"/>
      <c r="BA1053" s="25">
        <v>2.9</v>
      </c>
      <c r="BB1053" s="25">
        <v>3.5</v>
      </c>
      <c r="BC1053" s="25">
        <f t="shared" si="309"/>
        <v>2.5</v>
      </c>
      <c r="BD1053" s="25">
        <f t="shared" si="308"/>
        <v>3.3250000000000002</v>
      </c>
      <c r="BE1053" t="s">
        <v>970</v>
      </c>
      <c r="BF1053" s="55">
        <f t="shared" si="307"/>
        <v>0</v>
      </c>
      <c r="BG1053" s="66"/>
      <c r="BH1053" s="66"/>
      <c r="BI1053" s="25"/>
      <c r="BJ1053" s="25"/>
      <c r="BK1053" s="20"/>
      <c r="BL1053" s="24"/>
      <c r="BM1053" s="25"/>
      <c r="BN1053" s="25"/>
      <c r="BO1053" s="25"/>
      <c r="BP1053" s="126"/>
    </row>
    <row r="1054" spans="1:68" x14ac:dyDescent="0.2">
      <c r="A1054" s="56">
        <v>45654</v>
      </c>
      <c r="B1054" s="60" t="s">
        <v>892</v>
      </c>
      <c r="C1054" s="24" t="s">
        <v>1962</v>
      </c>
      <c r="D1054" s="24" t="s">
        <v>573</v>
      </c>
      <c r="F1054" s="74" t="s">
        <v>51</v>
      </c>
      <c r="G1054" s="74" t="s">
        <v>103</v>
      </c>
      <c r="H1054" s="24" t="s">
        <v>517</v>
      </c>
      <c r="I1054" s="24">
        <v>7</v>
      </c>
      <c r="J1054" s="24">
        <v>4</v>
      </c>
      <c r="K1054" s="24" t="s">
        <v>1964</v>
      </c>
      <c r="L1054" s="25">
        <v>1</v>
      </c>
      <c r="M1054" s="74" t="s">
        <v>357</v>
      </c>
      <c r="N1054" s="60" t="s">
        <v>6</v>
      </c>
      <c r="R1054" s="25">
        <v>10.199999999999999</v>
      </c>
      <c r="S1054" s="83" t="s">
        <v>363</v>
      </c>
      <c r="T1054" s="66" t="str">
        <f t="shared" si="311"/>
        <v>0.00</v>
      </c>
      <c r="U1054" s="66">
        <f t="shared" si="312"/>
        <v>-1</v>
      </c>
      <c r="V1054" s="66">
        <f t="shared" si="313"/>
        <v>46.050000000000153</v>
      </c>
      <c r="W1054" s="66">
        <f t="shared" si="314"/>
        <v>2058.5</v>
      </c>
      <c r="X1054" s="20">
        <f t="shared" si="315"/>
        <v>2.2370658246295923E-2</v>
      </c>
      <c r="Y1054" s="67">
        <f t="shared" si="316"/>
        <v>0.46050000000000152</v>
      </c>
      <c r="Z1054" s="68">
        <f t="shared" si="317"/>
        <v>4605.0000000000155</v>
      </c>
      <c r="AA1054" s="65" t="s">
        <v>52</v>
      </c>
      <c r="AU1054" s="23">
        <f t="shared" si="310"/>
        <v>-1</v>
      </c>
      <c r="AV1054" s="23" t="str">
        <f t="shared" si="310"/>
        <v/>
      </c>
      <c r="AW1054" s="23" t="str">
        <f t="shared" si="310"/>
        <v/>
      </c>
      <c r="AX1054" s="23" t="str">
        <f t="shared" si="310"/>
        <v/>
      </c>
      <c r="AY1054" s="23" t="str">
        <f t="shared" si="310"/>
        <v/>
      </c>
      <c r="AZ1054" s="23"/>
      <c r="BA1054" s="25">
        <v>10.199999999999999</v>
      </c>
      <c r="BB1054" s="25">
        <v>11.23</v>
      </c>
      <c r="BC1054" s="25">
        <f t="shared" si="309"/>
        <v>10.23</v>
      </c>
      <c r="BD1054" s="25">
        <f t="shared" si="308"/>
        <v>10.513900000000001</v>
      </c>
      <c r="BE1054" t="s">
        <v>970</v>
      </c>
      <c r="BF1054" s="55">
        <f t="shared" si="307"/>
        <v>0</v>
      </c>
      <c r="BG1054" s="66"/>
      <c r="BH1054" s="66"/>
      <c r="BI1054" s="25"/>
      <c r="BJ1054" s="25"/>
      <c r="BK1054" s="20"/>
      <c r="BL1054" s="24"/>
      <c r="BM1054" s="25"/>
      <c r="BN1054" s="25"/>
      <c r="BO1054" s="25"/>
      <c r="BP1054" s="126"/>
    </row>
    <row r="1055" spans="1:68" x14ac:dyDescent="0.2">
      <c r="A1055" s="56">
        <v>45654</v>
      </c>
      <c r="B1055" s="60" t="s">
        <v>892</v>
      </c>
      <c r="C1055" s="24" t="s">
        <v>1962</v>
      </c>
      <c r="D1055" s="24" t="s">
        <v>573</v>
      </c>
      <c r="F1055" s="74" t="s">
        <v>51</v>
      </c>
      <c r="G1055" s="74" t="s">
        <v>103</v>
      </c>
      <c r="H1055" s="24" t="s">
        <v>517</v>
      </c>
      <c r="I1055" s="24">
        <v>7</v>
      </c>
      <c r="J1055" s="24">
        <v>4</v>
      </c>
      <c r="K1055" s="24" t="s">
        <v>1964</v>
      </c>
      <c r="L1055" s="25">
        <v>1</v>
      </c>
      <c r="M1055" s="74" t="s">
        <v>105</v>
      </c>
      <c r="N1055" s="60" t="s">
        <v>7</v>
      </c>
      <c r="R1055" s="25">
        <v>2.5</v>
      </c>
      <c r="S1055" s="83" t="s">
        <v>363</v>
      </c>
      <c r="T1055" s="66" t="str">
        <f t="shared" si="311"/>
        <v>0.00</v>
      </c>
      <c r="U1055" s="66">
        <f t="shared" si="312"/>
        <v>-1</v>
      </c>
      <c r="V1055" s="66">
        <f t="shared" si="313"/>
        <v>45.050000000000153</v>
      </c>
      <c r="W1055" s="66">
        <f t="shared" si="314"/>
        <v>2059.5</v>
      </c>
      <c r="X1055" s="20">
        <f t="shared" si="315"/>
        <v>2.1874241320708983E-2</v>
      </c>
      <c r="Y1055" s="67">
        <f t="shared" si="316"/>
        <v>0.45050000000000151</v>
      </c>
      <c r="Z1055" s="68">
        <f t="shared" si="317"/>
        <v>4505.0000000000155</v>
      </c>
      <c r="AA1055" s="65" t="s">
        <v>52</v>
      </c>
      <c r="AU1055" s="23">
        <f t="shared" si="310"/>
        <v>-1</v>
      </c>
      <c r="AV1055" s="23" t="str">
        <f t="shared" si="310"/>
        <v/>
      </c>
      <c r="AW1055" s="23" t="str">
        <f t="shared" si="310"/>
        <v/>
      </c>
      <c r="AX1055" s="23" t="str">
        <f t="shared" si="310"/>
        <v/>
      </c>
      <c r="AY1055" s="23" t="str">
        <f t="shared" si="310"/>
        <v/>
      </c>
      <c r="AZ1055" s="23"/>
      <c r="BA1055" s="25">
        <v>2.1</v>
      </c>
      <c r="BB1055" s="25">
        <v>2.65</v>
      </c>
      <c r="BC1055" s="25">
        <f t="shared" si="309"/>
        <v>1.65</v>
      </c>
      <c r="BD1055" s="25">
        <f t="shared" si="308"/>
        <v>2.5345</v>
      </c>
      <c r="BE1055" t="s">
        <v>970</v>
      </c>
      <c r="BF1055" s="55">
        <f t="shared" si="307"/>
        <v>0</v>
      </c>
      <c r="BG1055" s="66"/>
      <c r="BH1055" s="66"/>
      <c r="BI1055" s="25"/>
      <c r="BJ1055" s="25"/>
      <c r="BK1055" s="20"/>
      <c r="BL1055" s="24"/>
      <c r="BM1055" s="25"/>
      <c r="BN1055" s="25"/>
      <c r="BO1055" s="25"/>
      <c r="BP1055" s="126"/>
    </row>
    <row r="1056" spans="1:68" x14ac:dyDescent="0.2">
      <c r="A1056" s="56">
        <v>45654</v>
      </c>
      <c r="B1056" s="60" t="s">
        <v>892</v>
      </c>
      <c r="C1056" s="24" t="s">
        <v>1962</v>
      </c>
      <c r="D1056" s="24" t="s">
        <v>573</v>
      </c>
      <c r="F1056" s="74" t="s">
        <v>51</v>
      </c>
      <c r="G1056" s="74" t="s">
        <v>103</v>
      </c>
      <c r="H1056" s="24" t="s">
        <v>209</v>
      </c>
      <c r="I1056" s="24">
        <v>8</v>
      </c>
      <c r="J1056" s="24">
        <v>7</v>
      </c>
      <c r="K1056" s="24" t="s">
        <v>1965</v>
      </c>
      <c r="L1056" s="25">
        <v>1</v>
      </c>
      <c r="M1056" s="74" t="s">
        <v>357</v>
      </c>
      <c r="N1056" s="60" t="s">
        <v>6</v>
      </c>
      <c r="R1056" s="25">
        <v>23</v>
      </c>
      <c r="S1056" s="83" t="s">
        <v>363</v>
      </c>
      <c r="T1056" s="66" t="str">
        <f t="shared" si="311"/>
        <v>0.00</v>
      </c>
      <c r="U1056" s="66">
        <f t="shared" si="312"/>
        <v>-1</v>
      </c>
      <c r="V1056" s="66">
        <f t="shared" si="313"/>
        <v>44.050000000000153</v>
      </c>
      <c r="W1056" s="66">
        <f t="shared" si="314"/>
        <v>2060.5</v>
      </c>
      <c r="X1056" s="20">
        <f t="shared" si="315"/>
        <v>2.1378306236350474E-2</v>
      </c>
      <c r="Y1056" s="67">
        <f t="shared" si="316"/>
        <v>0.44050000000000156</v>
      </c>
      <c r="Z1056" s="68">
        <f t="shared" si="317"/>
        <v>4405.0000000000155</v>
      </c>
      <c r="AA1056" s="65" t="s">
        <v>52</v>
      </c>
      <c r="AU1056" s="23">
        <f t="shared" si="310"/>
        <v>-1</v>
      </c>
      <c r="AV1056" s="23" t="str">
        <f t="shared" si="310"/>
        <v/>
      </c>
      <c r="AW1056" s="23" t="str">
        <f t="shared" si="310"/>
        <v/>
      </c>
      <c r="AX1056" s="23" t="str">
        <f t="shared" si="310"/>
        <v/>
      </c>
      <c r="AY1056" s="23" t="str">
        <f t="shared" si="310"/>
        <v/>
      </c>
      <c r="AZ1056" s="23"/>
      <c r="BA1056" s="25">
        <v>23</v>
      </c>
      <c r="BB1056" s="25">
        <v>30</v>
      </c>
      <c r="BC1056" s="25">
        <f t="shared" si="309"/>
        <v>29</v>
      </c>
      <c r="BD1056" s="25">
        <f t="shared" si="308"/>
        <v>27.970000000000002</v>
      </c>
      <c r="BE1056" t="s">
        <v>970</v>
      </c>
      <c r="BF1056" s="55">
        <f t="shared" si="307"/>
        <v>0</v>
      </c>
      <c r="BG1056" s="66"/>
      <c r="BH1056" s="66"/>
      <c r="BI1056" s="25"/>
      <c r="BJ1056" s="25"/>
      <c r="BK1056" s="20"/>
      <c r="BL1056" s="24"/>
      <c r="BM1056" s="25"/>
      <c r="BN1056" s="25"/>
      <c r="BO1056" s="25"/>
      <c r="BP1056" s="126"/>
    </row>
    <row r="1057" spans="1:68" x14ac:dyDescent="0.2">
      <c r="A1057" s="56">
        <v>45654</v>
      </c>
      <c r="B1057" s="60" t="s">
        <v>892</v>
      </c>
      <c r="C1057" s="24" t="s">
        <v>1962</v>
      </c>
      <c r="D1057" s="24" t="s">
        <v>573</v>
      </c>
      <c r="F1057" s="74" t="s">
        <v>51</v>
      </c>
      <c r="G1057" s="74" t="s">
        <v>103</v>
      </c>
      <c r="H1057" s="24" t="s">
        <v>209</v>
      </c>
      <c r="I1057" s="24">
        <v>8</v>
      </c>
      <c r="J1057" s="24">
        <v>7</v>
      </c>
      <c r="K1057" s="24" t="s">
        <v>1965</v>
      </c>
      <c r="L1057" s="25">
        <v>2</v>
      </c>
      <c r="M1057" s="74" t="s">
        <v>105</v>
      </c>
      <c r="N1057" s="60" t="s">
        <v>7</v>
      </c>
      <c r="R1057" s="25">
        <v>3.5</v>
      </c>
      <c r="S1057" s="83" t="s">
        <v>363</v>
      </c>
      <c r="T1057" s="66" t="str">
        <f t="shared" si="311"/>
        <v>0.00</v>
      </c>
      <c r="U1057" s="66">
        <f t="shared" si="312"/>
        <v>-2</v>
      </c>
      <c r="V1057" s="66">
        <f t="shared" si="313"/>
        <v>42.050000000000153</v>
      </c>
      <c r="W1057" s="66">
        <f t="shared" si="314"/>
        <v>2062.5</v>
      </c>
      <c r="X1057" s="20">
        <f t="shared" si="315"/>
        <v>2.0387878787878861E-2</v>
      </c>
      <c r="Y1057" s="67">
        <f t="shared" si="316"/>
        <v>0.42050000000000154</v>
      </c>
      <c r="Z1057" s="68">
        <f t="shared" si="317"/>
        <v>4205.0000000000155</v>
      </c>
      <c r="AA1057" s="65" t="s">
        <v>52</v>
      </c>
      <c r="AU1057" s="23">
        <f t="shared" si="310"/>
        <v>-2</v>
      </c>
      <c r="AV1057" s="23" t="str">
        <f t="shared" si="310"/>
        <v/>
      </c>
      <c r="AW1057" s="23" t="str">
        <f t="shared" si="310"/>
        <v/>
      </c>
      <c r="AX1057" s="23" t="str">
        <f t="shared" si="310"/>
        <v/>
      </c>
      <c r="AY1057" s="23" t="str">
        <f t="shared" si="310"/>
        <v/>
      </c>
      <c r="AZ1057" s="23"/>
      <c r="BA1057" s="25">
        <v>5.2</v>
      </c>
      <c r="BB1057" s="25">
        <v>6.46</v>
      </c>
      <c r="BC1057" s="25">
        <f t="shared" si="309"/>
        <v>10.92</v>
      </c>
      <c r="BD1057" s="25">
        <f t="shared" si="308"/>
        <v>6.0777999999999999</v>
      </c>
      <c r="BE1057" t="s">
        <v>970</v>
      </c>
      <c r="BF1057" s="55">
        <f t="shared" si="307"/>
        <v>0</v>
      </c>
      <c r="BG1057" s="66"/>
      <c r="BH1057" s="66"/>
      <c r="BI1057" s="25"/>
      <c r="BJ1057" s="25"/>
      <c r="BK1057" s="20"/>
      <c r="BL1057" s="24"/>
      <c r="BM1057" s="25"/>
      <c r="BN1057" s="25"/>
      <c r="BO1057" s="25"/>
      <c r="BP1057" s="126"/>
    </row>
    <row r="1058" spans="1:68" x14ac:dyDescent="0.2">
      <c r="A1058" s="56">
        <v>45654</v>
      </c>
      <c r="B1058" s="60" t="s">
        <v>892</v>
      </c>
      <c r="C1058" s="24" t="s">
        <v>1967</v>
      </c>
      <c r="D1058" s="24" t="s">
        <v>573</v>
      </c>
      <c r="F1058" s="74" t="s">
        <v>51</v>
      </c>
      <c r="G1058" s="74" t="s">
        <v>103</v>
      </c>
      <c r="H1058" s="24" t="s">
        <v>185</v>
      </c>
      <c r="I1058" s="24">
        <v>5</v>
      </c>
      <c r="J1058" s="24">
        <v>6</v>
      </c>
      <c r="K1058" s="24" t="s">
        <v>1966</v>
      </c>
      <c r="L1058" s="25">
        <v>2</v>
      </c>
      <c r="M1058" s="74" t="s">
        <v>105</v>
      </c>
      <c r="N1058" s="60" t="s">
        <v>6</v>
      </c>
      <c r="R1058" s="25">
        <v>7</v>
      </c>
      <c r="S1058" s="83" t="s">
        <v>363</v>
      </c>
      <c r="T1058" s="66" t="str">
        <f t="shared" si="311"/>
        <v>0.00</v>
      </c>
      <c r="U1058" s="66">
        <f t="shared" si="312"/>
        <v>-2</v>
      </c>
      <c r="V1058" s="66">
        <f t="shared" si="313"/>
        <v>40.050000000000153</v>
      </c>
      <c r="W1058" s="66">
        <f t="shared" si="314"/>
        <v>2064.5</v>
      </c>
      <c r="X1058" s="20">
        <f t="shared" si="315"/>
        <v>1.9399370307580602E-2</v>
      </c>
      <c r="Y1058" s="67">
        <f t="shared" si="316"/>
        <v>0.40050000000000152</v>
      </c>
      <c r="Z1058" s="68">
        <f t="shared" si="317"/>
        <v>4005.0000000000155</v>
      </c>
      <c r="AA1058" s="65" t="s">
        <v>52</v>
      </c>
      <c r="AU1058" s="23">
        <f t="shared" si="310"/>
        <v>-2</v>
      </c>
      <c r="AV1058" s="23" t="str">
        <f t="shared" si="310"/>
        <v/>
      </c>
      <c r="AW1058" s="23" t="str">
        <f t="shared" si="310"/>
        <v/>
      </c>
      <c r="AX1058" s="23" t="str">
        <f t="shared" si="310"/>
        <v/>
      </c>
      <c r="AY1058" s="23" t="str">
        <f t="shared" si="310"/>
        <v/>
      </c>
      <c r="AZ1058" s="23"/>
      <c r="BA1058" s="25">
        <v>7</v>
      </c>
      <c r="BB1058" s="25">
        <v>8.91</v>
      </c>
      <c r="BC1058" s="25">
        <f t="shared" si="309"/>
        <v>15.82</v>
      </c>
      <c r="BD1058" s="25">
        <f t="shared" si="308"/>
        <v>8.3563000000000009</v>
      </c>
      <c r="BE1058" t="s">
        <v>970</v>
      </c>
      <c r="BF1058" s="55">
        <f t="shared" si="307"/>
        <v>0</v>
      </c>
      <c r="BG1058" s="66"/>
      <c r="BH1058" s="66"/>
      <c r="BI1058" s="25"/>
      <c r="BJ1058" s="25"/>
      <c r="BK1058" s="20"/>
      <c r="BL1058" s="24"/>
      <c r="BM1058" s="25"/>
      <c r="BN1058" s="25"/>
      <c r="BO1058" s="25"/>
      <c r="BP1058" s="126"/>
    </row>
    <row r="1059" spans="1:68" x14ac:dyDescent="0.2">
      <c r="A1059" s="56">
        <v>45655</v>
      </c>
      <c r="B1059" s="60" t="s">
        <v>892</v>
      </c>
      <c r="C1059" s="24" t="s">
        <v>1301</v>
      </c>
      <c r="D1059" s="24" t="s">
        <v>577</v>
      </c>
      <c r="F1059" s="74" t="s">
        <v>51</v>
      </c>
      <c r="G1059" s="74" t="s">
        <v>103</v>
      </c>
      <c r="H1059" s="24" t="s">
        <v>478</v>
      </c>
      <c r="I1059" s="24">
        <v>2</v>
      </c>
      <c r="J1059" s="24">
        <v>4</v>
      </c>
      <c r="K1059" s="24" t="s">
        <v>1968</v>
      </c>
      <c r="L1059" s="25">
        <v>1</v>
      </c>
      <c r="M1059" s="74" t="s">
        <v>105</v>
      </c>
      <c r="N1059" s="60" t="s">
        <v>6</v>
      </c>
      <c r="R1059" s="25">
        <v>8.5</v>
      </c>
      <c r="S1059" s="83" t="s">
        <v>363</v>
      </c>
      <c r="T1059" s="66" t="str">
        <f t="shared" si="311"/>
        <v>0.00</v>
      </c>
      <c r="U1059" s="66">
        <f t="shared" si="312"/>
        <v>-1</v>
      </c>
      <c r="V1059" s="66">
        <f t="shared" si="313"/>
        <v>39.050000000000153</v>
      </c>
      <c r="W1059" s="66">
        <f t="shared" si="314"/>
        <v>2065.5</v>
      </c>
      <c r="X1059" s="20">
        <f t="shared" si="315"/>
        <v>1.890583393851375E-2</v>
      </c>
      <c r="Y1059" s="67">
        <f t="shared" si="316"/>
        <v>0.39050000000000151</v>
      </c>
      <c r="Z1059" s="68">
        <f t="shared" si="317"/>
        <v>3905.0000000000155</v>
      </c>
      <c r="AA1059" s="65" t="s">
        <v>52</v>
      </c>
      <c r="AU1059" s="23">
        <f t="shared" si="310"/>
        <v>-1</v>
      </c>
      <c r="AV1059" s="23" t="str">
        <f t="shared" si="310"/>
        <v/>
      </c>
      <c r="AW1059" s="23" t="str">
        <f t="shared" si="310"/>
        <v/>
      </c>
      <c r="AX1059" s="23" t="str">
        <f t="shared" si="310"/>
        <v/>
      </c>
      <c r="AY1059" s="23" t="str">
        <f t="shared" si="310"/>
        <v/>
      </c>
      <c r="AZ1059" s="23"/>
      <c r="BA1059" s="25">
        <v>8.5</v>
      </c>
      <c r="BB1059" s="25">
        <v>7.55</v>
      </c>
      <c r="BC1059" s="25">
        <f t="shared" si="309"/>
        <v>6.55</v>
      </c>
      <c r="BD1059" s="25">
        <f t="shared" si="308"/>
        <v>7.0914999999999999</v>
      </c>
      <c r="BE1059" t="s">
        <v>970</v>
      </c>
      <c r="BF1059" s="55">
        <f t="shared" si="307"/>
        <v>0</v>
      </c>
      <c r="BG1059" s="66"/>
      <c r="BH1059" s="66"/>
      <c r="BI1059" s="25"/>
      <c r="BJ1059" s="25"/>
      <c r="BK1059" s="20"/>
      <c r="BL1059" s="24"/>
      <c r="BM1059" s="25"/>
      <c r="BN1059" s="25"/>
      <c r="BO1059" s="25"/>
      <c r="BP1059" s="126"/>
    </row>
    <row r="1060" spans="1:68" x14ac:dyDescent="0.2">
      <c r="A1060" s="56">
        <v>45655</v>
      </c>
      <c r="B1060" s="60" t="s">
        <v>892</v>
      </c>
      <c r="C1060" s="24" t="s">
        <v>1301</v>
      </c>
      <c r="D1060" s="24" t="s">
        <v>577</v>
      </c>
      <c r="F1060" s="74" t="s">
        <v>51</v>
      </c>
      <c r="G1060" s="74" t="s">
        <v>103</v>
      </c>
      <c r="H1060" s="24" t="s">
        <v>478</v>
      </c>
      <c r="I1060" s="24">
        <v>2</v>
      </c>
      <c r="J1060" s="24">
        <v>4</v>
      </c>
      <c r="K1060" s="24" t="s">
        <v>1968</v>
      </c>
      <c r="L1060" s="25">
        <v>1</v>
      </c>
      <c r="M1060" s="74" t="s">
        <v>105</v>
      </c>
      <c r="N1060" s="60" t="s">
        <v>7</v>
      </c>
      <c r="R1060" s="25">
        <v>2.2999999999999998</v>
      </c>
      <c r="S1060" s="83" t="s">
        <v>363</v>
      </c>
      <c r="T1060" s="66" t="str">
        <f t="shared" si="311"/>
        <v>0.00</v>
      </c>
      <c r="U1060" s="66">
        <f t="shared" si="312"/>
        <v>-1</v>
      </c>
      <c r="V1060" s="66">
        <f t="shared" si="313"/>
        <v>38.050000000000153</v>
      </c>
      <c r="W1060" s="66">
        <f t="shared" si="314"/>
        <v>2066.5</v>
      </c>
      <c r="X1060" s="20">
        <f t="shared" si="315"/>
        <v>1.8412775223808447E-2</v>
      </c>
      <c r="Y1060" s="67">
        <f t="shared" si="316"/>
        <v>0.38050000000000156</v>
      </c>
      <c r="Z1060" s="68">
        <f t="shared" si="317"/>
        <v>3805.0000000000155</v>
      </c>
      <c r="AA1060" s="65" t="s">
        <v>52</v>
      </c>
      <c r="AU1060" s="23">
        <f t="shared" si="310"/>
        <v>-1</v>
      </c>
      <c r="AV1060" s="23" t="str">
        <f t="shared" si="310"/>
        <v/>
      </c>
      <c r="AW1060" s="23" t="str">
        <f t="shared" si="310"/>
        <v/>
      </c>
      <c r="AX1060" s="23" t="str">
        <f t="shared" si="310"/>
        <v/>
      </c>
      <c r="AY1060" s="23" t="str">
        <f t="shared" si="310"/>
        <v/>
      </c>
      <c r="AZ1060" s="23"/>
      <c r="BA1060" s="25">
        <v>2.4</v>
      </c>
      <c r="BB1060" s="25">
        <v>2.25</v>
      </c>
      <c r="BC1060" s="25">
        <f t="shared" si="309"/>
        <v>1.25</v>
      </c>
      <c r="BD1060" s="25">
        <f t="shared" si="308"/>
        <v>2.1625000000000001</v>
      </c>
      <c r="BE1060" t="s">
        <v>970</v>
      </c>
      <c r="BF1060" s="55">
        <f t="shared" ref="BF1060:BF1109" si="318">U1060-SUM(AU1060:AY1060)</f>
        <v>0</v>
      </c>
      <c r="BG1060" s="66"/>
      <c r="BH1060" s="66"/>
      <c r="BI1060" s="25"/>
      <c r="BJ1060" s="25"/>
      <c r="BK1060" s="20"/>
      <c r="BL1060" s="24"/>
      <c r="BM1060" s="25"/>
      <c r="BN1060" s="25"/>
      <c r="BO1060" s="25"/>
      <c r="BP1060" s="126"/>
    </row>
    <row r="1061" spans="1:68" x14ac:dyDescent="0.2">
      <c r="A1061" s="56">
        <v>45657</v>
      </c>
      <c r="B1061" s="60" t="s">
        <v>892</v>
      </c>
      <c r="C1061" s="24" t="s">
        <v>1970</v>
      </c>
      <c r="D1061" s="24" t="s">
        <v>584</v>
      </c>
      <c r="F1061" s="74" t="s">
        <v>51</v>
      </c>
      <c r="G1061" s="74" t="s">
        <v>103</v>
      </c>
      <c r="H1061" s="24" t="s">
        <v>518</v>
      </c>
      <c r="I1061" s="24">
        <v>2</v>
      </c>
      <c r="J1061" s="24">
        <v>13</v>
      </c>
      <c r="K1061" s="26" t="s">
        <v>1972</v>
      </c>
      <c r="L1061" s="25">
        <v>1</v>
      </c>
      <c r="M1061" s="74" t="s">
        <v>105</v>
      </c>
      <c r="N1061" s="60" t="s">
        <v>6</v>
      </c>
      <c r="R1061" s="25">
        <v>13</v>
      </c>
      <c r="S1061" s="83" t="s">
        <v>372</v>
      </c>
      <c r="T1061" s="66">
        <f t="shared" si="311"/>
        <v>13</v>
      </c>
      <c r="U1061" s="66">
        <f t="shared" si="312"/>
        <v>12</v>
      </c>
      <c r="V1061" s="66">
        <f t="shared" si="313"/>
        <v>50.050000000000153</v>
      </c>
      <c r="W1061" s="66">
        <f t="shared" si="314"/>
        <v>2067.5</v>
      </c>
      <c r="X1061" s="20">
        <f t="shared" si="315"/>
        <v>2.4207980652962591E-2</v>
      </c>
      <c r="Y1061" s="67">
        <f t="shared" si="316"/>
        <v>0.5005000000000015</v>
      </c>
      <c r="Z1061" s="68">
        <f t="shared" si="317"/>
        <v>5005.0000000000155</v>
      </c>
      <c r="AA1061" s="65" t="s">
        <v>53</v>
      </c>
      <c r="AU1061" s="23">
        <f t="shared" si="310"/>
        <v>12</v>
      </c>
      <c r="AV1061" s="23" t="str">
        <f t="shared" si="310"/>
        <v/>
      </c>
      <c r="AW1061" s="23" t="str">
        <f t="shared" si="310"/>
        <v/>
      </c>
      <c r="AX1061" s="23" t="str">
        <f t="shared" si="310"/>
        <v/>
      </c>
      <c r="AY1061" s="23" t="str">
        <f t="shared" si="310"/>
        <v/>
      </c>
      <c r="AZ1061" s="23">
        <v>16</v>
      </c>
      <c r="BA1061" s="25">
        <v>9</v>
      </c>
      <c r="BB1061" s="25">
        <v>7.44</v>
      </c>
      <c r="BC1061" s="25">
        <f t="shared" si="309"/>
        <v>6.44</v>
      </c>
      <c r="BD1061" s="25">
        <f t="shared" si="308"/>
        <v>6.9892000000000003</v>
      </c>
      <c r="BE1061" t="s">
        <v>969</v>
      </c>
      <c r="BF1061" s="55">
        <f t="shared" si="318"/>
        <v>0</v>
      </c>
      <c r="BG1061" s="66">
        <f t="shared" ref="BG1061:BG1111" si="319">IF((AA1061="W"),ROUND((BA1061*L1061),2),"0.00")</f>
        <v>9</v>
      </c>
      <c r="BH1061" s="66">
        <f t="shared" ref="BH1061:BH1111" si="320">-$L1061+BG1061</f>
        <v>8</v>
      </c>
      <c r="BI1061" s="25" t="e">
        <f>BH1061+#REF!</f>
        <v>#REF!</v>
      </c>
      <c r="BJ1061" s="25" t="e">
        <f>L1061+#REF!</f>
        <v>#REF!</v>
      </c>
      <c r="BK1061" s="20" t="e">
        <f t="shared" ref="BK1061:BK1086" si="321">SUM(BI1061/BJ1061)</f>
        <v>#REF!</v>
      </c>
      <c r="BL1061" s="24">
        <f t="shared" ref="BL1061:BL1111" si="322">IF((AA1061="W"),ROUND((BB1061*L1061),2),"0.00")</f>
        <v>7.44</v>
      </c>
      <c r="BM1061" s="25">
        <f t="shared" ref="BM1061:BM1111" si="323">-$L1061+BL1061</f>
        <v>6.44</v>
      </c>
      <c r="BN1061" s="25" t="e">
        <f>BM1061+#REF!</f>
        <v>#REF!</v>
      </c>
      <c r="BO1061" s="25" t="e">
        <f>L1061+#REF!</f>
        <v>#REF!</v>
      </c>
      <c r="BP1061" s="126" t="e">
        <f t="shared" ref="BP1061:BP1111" si="324">SUM(BN1061/BO1061)</f>
        <v>#REF!</v>
      </c>
    </row>
    <row r="1062" spans="1:68" x14ac:dyDescent="0.2">
      <c r="A1062" s="56">
        <v>45657</v>
      </c>
      <c r="B1062" s="60" t="s">
        <v>892</v>
      </c>
      <c r="C1062" s="24" t="s">
        <v>1970</v>
      </c>
      <c r="D1062" s="24" t="s">
        <v>584</v>
      </c>
      <c r="F1062" s="74" t="s">
        <v>51</v>
      </c>
      <c r="G1062" s="74" t="s">
        <v>103</v>
      </c>
      <c r="H1062" s="24" t="s">
        <v>518</v>
      </c>
      <c r="I1062" s="24">
        <v>2</v>
      </c>
      <c r="J1062" s="24">
        <v>13</v>
      </c>
      <c r="K1062" s="26" t="s">
        <v>1972</v>
      </c>
      <c r="L1062" s="25">
        <v>1</v>
      </c>
      <c r="M1062" s="74" t="s">
        <v>105</v>
      </c>
      <c r="N1062" s="60" t="s">
        <v>7</v>
      </c>
      <c r="R1062" s="25">
        <v>3.3</v>
      </c>
      <c r="S1062" s="83" t="s">
        <v>372</v>
      </c>
      <c r="T1062" s="66">
        <f t="shared" si="311"/>
        <v>3.3</v>
      </c>
      <c r="U1062" s="66">
        <f t="shared" si="312"/>
        <v>2.2999999999999998</v>
      </c>
      <c r="V1062" s="66">
        <f t="shared" si="313"/>
        <v>52.350000000000151</v>
      </c>
      <c r="W1062" s="66">
        <f t="shared" si="314"/>
        <v>2068.5</v>
      </c>
      <c r="X1062" s="20">
        <f t="shared" si="315"/>
        <v>2.530819434372741E-2</v>
      </c>
      <c r="Y1062" s="67">
        <f t="shared" si="316"/>
        <v>0.52350000000000152</v>
      </c>
      <c r="Z1062" s="68">
        <f t="shared" si="317"/>
        <v>5235.0000000000155</v>
      </c>
      <c r="AA1062" s="65" t="s">
        <v>53</v>
      </c>
      <c r="AU1062" s="23">
        <f t="shared" si="310"/>
        <v>2.2999999999999998</v>
      </c>
      <c r="AV1062" s="23" t="str">
        <f t="shared" si="310"/>
        <v/>
      </c>
      <c r="AW1062" s="23" t="str">
        <f t="shared" si="310"/>
        <v/>
      </c>
      <c r="AX1062" s="23" t="str">
        <f t="shared" si="310"/>
        <v/>
      </c>
      <c r="AY1062" s="23" t="str">
        <f t="shared" si="310"/>
        <v/>
      </c>
      <c r="AZ1062" s="23">
        <v>2.2000000000000002</v>
      </c>
      <c r="BA1062" s="25">
        <v>2.2000000000000002</v>
      </c>
      <c r="BB1062" s="25">
        <v>2.5099999999999998</v>
      </c>
      <c r="BC1062" s="25">
        <f t="shared" si="309"/>
        <v>1.5099999999999998</v>
      </c>
      <c r="BD1062" s="25">
        <f t="shared" si="308"/>
        <v>2.4043000000000001</v>
      </c>
      <c r="BE1062" t="s">
        <v>969</v>
      </c>
      <c r="BF1062" s="55">
        <f t="shared" si="318"/>
        <v>0</v>
      </c>
      <c r="BG1062" s="66">
        <f t="shared" si="319"/>
        <v>2.2000000000000002</v>
      </c>
      <c r="BH1062" s="66">
        <f t="shared" si="320"/>
        <v>1.2000000000000002</v>
      </c>
      <c r="BI1062" s="25" t="e">
        <f t="shared" ref="BI1062:BI1113" si="325">BH1062+BI1061</f>
        <v>#REF!</v>
      </c>
      <c r="BJ1062" s="25" t="e">
        <f t="shared" ref="BJ1062:BJ1111" si="326">L1062+BJ1061</f>
        <v>#REF!</v>
      </c>
      <c r="BK1062" s="20" t="e">
        <f t="shared" si="321"/>
        <v>#REF!</v>
      </c>
      <c r="BL1062" s="24">
        <f t="shared" si="322"/>
        <v>2.5099999999999998</v>
      </c>
      <c r="BM1062" s="25">
        <f t="shared" si="323"/>
        <v>1.5099999999999998</v>
      </c>
      <c r="BN1062" s="25" t="e">
        <f t="shared" ref="BN1062:BN1111" si="327">BM1062+BN1061</f>
        <v>#REF!</v>
      </c>
      <c r="BO1062" s="25" t="e">
        <f t="shared" ref="BO1062:BO1111" si="328">L1062+BO1061</f>
        <v>#REF!</v>
      </c>
      <c r="BP1062" s="126" t="e">
        <f t="shared" si="324"/>
        <v>#REF!</v>
      </c>
    </row>
    <row r="1063" spans="1:68" x14ac:dyDescent="0.2">
      <c r="A1063" s="56">
        <v>45658</v>
      </c>
      <c r="B1063" s="60" t="s">
        <v>892</v>
      </c>
      <c r="C1063" s="24" t="s">
        <v>1973</v>
      </c>
      <c r="D1063" s="24" t="s">
        <v>397</v>
      </c>
      <c r="F1063" s="74" t="s">
        <v>51</v>
      </c>
      <c r="G1063" s="74" t="s">
        <v>103</v>
      </c>
      <c r="H1063" s="24" t="s">
        <v>1080</v>
      </c>
      <c r="I1063" s="24">
        <v>5</v>
      </c>
      <c r="J1063" s="24">
        <v>3</v>
      </c>
      <c r="K1063" s="24" t="s">
        <v>1974</v>
      </c>
      <c r="L1063" s="25">
        <v>1.5</v>
      </c>
      <c r="M1063" s="74" t="s">
        <v>357</v>
      </c>
      <c r="N1063" s="60" t="s">
        <v>6</v>
      </c>
      <c r="R1063" s="25">
        <v>15.1</v>
      </c>
      <c r="S1063" s="83" t="s">
        <v>363</v>
      </c>
      <c r="T1063" s="66" t="str">
        <f t="shared" si="311"/>
        <v>0.00</v>
      </c>
      <c r="U1063" s="66">
        <f t="shared" si="312"/>
        <v>-1.5</v>
      </c>
      <c r="V1063" s="66">
        <f t="shared" si="313"/>
        <v>50.850000000000151</v>
      </c>
      <c r="W1063" s="66">
        <f t="shared" si="314"/>
        <v>2070</v>
      </c>
      <c r="X1063" s="20">
        <f t="shared" si="315"/>
        <v>2.456521739130442E-2</v>
      </c>
      <c r="Y1063" s="67">
        <f t="shared" si="316"/>
        <v>0.50850000000000151</v>
      </c>
      <c r="Z1063" s="68">
        <f t="shared" si="317"/>
        <v>5085.0000000000155</v>
      </c>
      <c r="AA1063" s="65" t="s">
        <v>52</v>
      </c>
      <c r="AU1063" s="23">
        <f t="shared" si="310"/>
        <v>-1.5</v>
      </c>
      <c r="AV1063" s="23" t="str">
        <f t="shared" si="310"/>
        <v/>
      </c>
      <c r="AW1063" s="23" t="str">
        <f t="shared" si="310"/>
        <v/>
      </c>
      <c r="AX1063" s="23" t="str">
        <f t="shared" si="310"/>
        <v/>
      </c>
      <c r="AY1063" s="23" t="str">
        <f t="shared" si="310"/>
        <v/>
      </c>
      <c r="AZ1063" s="23">
        <v>14</v>
      </c>
      <c r="BA1063" s="25">
        <v>15.1</v>
      </c>
      <c r="BB1063" s="25">
        <v>19.03</v>
      </c>
      <c r="BC1063" s="25">
        <f t="shared" si="309"/>
        <v>27.045000000000002</v>
      </c>
      <c r="BD1063" s="25">
        <f t="shared" ref="BD1063:BD1064" si="329">0.93*(BB1063-1)+1</f>
        <v>17.767900000000001</v>
      </c>
      <c r="BE1063" t="s">
        <v>970</v>
      </c>
      <c r="BF1063" s="55">
        <f t="shared" si="318"/>
        <v>0</v>
      </c>
      <c r="BG1063" s="66" t="str">
        <f t="shared" si="319"/>
        <v>0.00</v>
      </c>
      <c r="BH1063" s="66">
        <f t="shared" si="320"/>
        <v>-1.5</v>
      </c>
      <c r="BI1063" s="25" t="e">
        <f>BH1063+#REF!</f>
        <v>#REF!</v>
      </c>
      <c r="BJ1063" s="25" t="e">
        <f>L1063+#REF!</f>
        <v>#REF!</v>
      </c>
      <c r="BK1063" s="20" t="e">
        <f t="shared" si="321"/>
        <v>#REF!</v>
      </c>
      <c r="BL1063" s="24" t="str">
        <f t="shared" si="322"/>
        <v>0.00</v>
      </c>
      <c r="BM1063" s="25">
        <f t="shared" si="323"/>
        <v>-1.5</v>
      </c>
      <c r="BN1063" s="25" t="e">
        <f>BM1063+#REF!</f>
        <v>#REF!</v>
      </c>
      <c r="BO1063" s="25" t="e">
        <f>L1063+#REF!</f>
        <v>#REF!</v>
      </c>
      <c r="BP1063" s="126" t="e">
        <f t="shared" si="324"/>
        <v>#REF!</v>
      </c>
    </row>
    <row r="1064" spans="1:68" x14ac:dyDescent="0.2">
      <c r="A1064" s="56">
        <v>45658</v>
      </c>
      <c r="B1064" s="60" t="s">
        <v>892</v>
      </c>
      <c r="C1064" s="24" t="s">
        <v>1973</v>
      </c>
      <c r="D1064" s="24" t="s">
        <v>397</v>
      </c>
      <c r="F1064" s="74" t="s">
        <v>51</v>
      </c>
      <c r="G1064" s="74" t="s">
        <v>103</v>
      </c>
      <c r="H1064" s="24" t="s">
        <v>1080</v>
      </c>
      <c r="I1064" s="24">
        <v>5</v>
      </c>
      <c r="J1064" s="24">
        <v>3</v>
      </c>
      <c r="K1064" s="24" t="s">
        <v>1974</v>
      </c>
      <c r="L1064" s="25">
        <v>1.5</v>
      </c>
      <c r="M1064" s="74" t="s">
        <v>105</v>
      </c>
      <c r="N1064" s="60" t="s">
        <v>7</v>
      </c>
      <c r="R1064" s="25">
        <v>3.5</v>
      </c>
      <c r="S1064" s="83" t="s">
        <v>363</v>
      </c>
      <c r="T1064" s="66" t="str">
        <f t="shared" si="311"/>
        <v>0.00</v>
      </c>
      <c r="U1064" s="66">
        <f t="shared" si="312"/>
        <v>-1.5</v>
      </c>
      <c r="V1064" s="66">
        <f t="shared" si="313"/>
        <v>49.350000000000151</v>
      </c>
      <c r="W1064" s="66">
        <f t="shared" si="314"/>
        <v>2071.5</v>
      </c>
      <c r="X1064" s="20">
        <f t="shared" si="315"/>
        <v>2.3823316437364302E-2</v>
      </c>
      <c r="Y1064" s="67">
        <f t="shared" si="316"/>
        <v>0.49350000000000149</v>
      </c>
      <c r="Z1064" s="68">
        <f t="shared" si="317"/>
        <v>4935.0000000000155</v>
      </c>
      <c r="AA1064" s="65" t="s">
        <v>52</v>
      </c>
      <c r="AU1064" s="23">
        <f t="shared" si="310"/>
        <v>-1.5</v>
      </c>
      <c r="AV1064" s="23" t="str">
        <f t="shared" si="310"/>
        <v/>
      </c>
      <c r="AW1064" s="23" t="str">
        <f t="shared" si="310"/>
        <v/>
      </c>
      <c r="AX1064" s="23" t="str">
        <f t="shared" si="310"/>
        <v/>
      </c>
      <c r="AY1064" s="23" t="str">
        <f t="shared" si="310"/>
        <v/>
      </c>
      <c r="AZ1064" s="23"/>
      <c r="BA1064" s="25">
        <v>4</v>
      </c>
      <c r="BB1064" s="25">
        <v>4.0999999999999996</v>
      </c>
      <c r="BC1064" s="25">
        <f t="shared" si="309"/>
        <v>4.6499999999999995</v>
      </c>
      <c r="BD1064" s="25">
        <f t="shared" si="329"/>
        <v>3.883</v>
      </c>
      <c r="BE1064" t="s">
        <v>970</v>
      </c>
      <c r="BF1064" s="55">
        <f t="shared" si="318"/>
        <v>0</v>
      </c>
      <c r="BG1064" s="66" t="str">
        <f t="shared" si="319"/>
        <v>0.00</v>
      </c>
      <c r="BH1064" s="66">
        <f t="shared" si="320"/>
        <v>-1.5</v>
      </c>
      <c r="BI1064" s="25" t="e">
        <f t="shared" si="325"/>
        <v>#REF!</v>
      </c>
      <c r="BJ1064" s="25" t="e">
        <f t="shared" si="326"/>
        <v>#REF!</v>
      </c>
      <c r="BK1064" s="20" t="e">
        <f t="shared" si="321"/>
        <v>#REF!</v>
      </c>
      <c r="BL1064" s="24" t="str">
        <f t="shared" si="322"/>
        <v>0.00</v>
      </c>
      <c r="BM1064" s="25">
        <f t="shared" si="323"/>
        <v>-1.5</v>
      </c>
      <c r="BN1064" s="25" t="e">
        <f t="shared" si="327"/>
        <v>#REF!</v>
      </c>
      <c r="BO1064" s="25" t="e">
        <f t="shared" si="328"/>
        <v>#REF!</v>
      </c>
      <c r="BP1064" s="126" t="e">
        <f t="shared" si="324"/>
        <v>#REF!</v>
      </c>
    </row>
    <row r="1065" spans="1:68" x14ac:dyDescent="0.2">
      <c r="A1065" s="56">
        <v>45661</v>
      </c>
      <c r="B1065" s="60" t="s">
        <v>892</v>
      </c>
      <c r="C1065" s="24" t="s">
        <v>1977</v>
      </c>
      <c r="D1065" s="24" t="s">
        <v>573</v>
      </c>
      <c r="F1065" s="74" t="s">
        <v>51</v>
      </c>
      <c r="G1065" s="74" t="s">
        <v>103</v>
      </c>
      <c r="H1065" s="24" t="s">
        <v>66</v>
      </c>
      <c r="I1065" s="24">
        <v>4</v>
      </c>
      <c r="J1065" s="24">
        <v>3</v>
      </c>
      <c r="K1065" s="27" t="s">
        <v>1978</v>
      </c>
      <c r="L1065" s="25">
        <v>1</v>
      </c>
      <c r="M1065" s="74" t="s">
        <v>105</v>
      </c>
      <c r="N1065" s="60" t="s">
        <v>6</v>
      </c>
      <c r="R1065" s="25">
        <v>13</v>
      </c>
      <c r="S1065" s="83" t="s">
        <v>371</v>
      </c>
      <c r="T1065" s="66" t="str">
        <f t="shared" si="311"/>
        <v>0.00</v>
      </c>
      <c r="U1065" s="66">
        <f t="shared" si="312"/>
        <v>-1</v>
      </c>
      <c r="V1065" s="66">
        <f t="shared" si="313"/>
        <v>48.350000000000151</v>
      </c>
      <c r="W1065" s="66">
        <f t="shared" si="314"/>
        <v>2072.5</v>
      </c>
      <c r="X1065" s="20">
        <f t="shared" si="315"/>
        <v>2.3329312424608034E-2</v>
      </c>
      <c r="Y1065" s="67">
        <f t="shared" si="316"/>
        <v>0.48350000000000148</v>
      </c>
      <c r="Z1065" s="68">
        <f t="shared" si="317"/>
        <v>4835.0000000000155</v>
      </c>
      <c r="AA1065" s="65" t="s">
        <v>52</v>
      </c>
      <c r="AU1065" s="23">
        <f t="shared" si="310"/>
        <v>-1</v>
      </c>
      <c r="AV1065" s="23" t="str">
        <f t="shared" si="310"/>
        <v/>
      </c>
      <c r="AW1065" s="23" t="str">
        <f t="shared" si="310"/>
        <v/>
      </c>
      <c r="AX1065" s="23" t="str">
        <f t="shared" si="310"/>
        <v/>
      </c>
      <c r="AY1065" s="23" t="str">
        <f t="shared" si="310"/>
        <v/>
      </c>
      <c r="AZ1065" s="23">
        <v>5.5</v>
      </c>
      <c r="BA1065" s="25">
        <v>5.5</v>
      </c>
      <c r="BB1065" s="25">
        <v>4.7</v>
      </c>
      <c r="BC1065" s="25">
        <f t="shared" si="309"/>
        <v>3.7</v>
      </c>
      <c r="BD1065" s="25">
        <f t="shared" ref="BD1065:BD1116" si="330">0.93*(BB1065-1)+1</f>
        <v>4.4410000000000007</v>
      </c>
      <c r="BE1065" t="s">
        <v>969</v>
      </c>
      <c r="BF1065" s="55">
        <f t="shared" si="318"/>
        <v>0</v>
      </c>
      <c r="BG1065" s="66" t="str">
        <f t="shared" si="319"/>
        <v>0.00</v>
      </c>
      <c r="BH1065" s="66">
        <f t="shared" si="320"/>
        <v>-1</v>
      </c>
      <c r="BI1065" s="25" t="e">
        <f>BH1065+#REF!</f>
        <v>#REF!</v>
      </c>
      <c r="BJ1065" s="25" t="e">
        <f>L1065+#REF!</f>
        <v>#REF!</v>
      </c>
      <c r="BK1065" s="20" t="e">
        <f t="shared" si="321"/>
        <v>#REF!</v>
      </c>
      <c r="BL1065" s="24" t="str">
        <f t="shared" si="322"/>
        <v>0.00</v>
      </c>
      <c r="BM1065" s="25">
        <f t="shared" si="323"/>
        <v>-1</v>
      </c>
      <c r="BN1065" s="25" t="e">
        <f>BM1065+#REF!</f>
        <v>#REF!</v>
      </c>
      <c r="BO1065" s="25" t="e">
        <f>L1065+#REF!</f>
        <v>#REF!</v>
      </c>
      <c r="BP1065" s="126" t="e">
        <f t="shared" si="324"/>
        <v>#REF!</v>
      </c>
    </row>
    <row r="1066" spans="1:68" x14ac:dyDescent="0.2">
      <c r="A1066" s="56">
        <v>45664</v>
      </c>
      <c r="B1066" s="60" t="s">
        <v>892</v>
      </c>
      <c r="C1066" s="24" t="s">
        <v>1981</v>
      </c>
      <c r="D1066" s="24" t="s">
        <v>584</v>
      </c>
      <c r="F1066" s="74" t="s">
        <v>51</v>
      </c>
      <c r="G1066" s="74" t="s">
        <v>103</v>
      </c>
      <c r="H1066" s="24" t="s">
        <v>81</v>
      </c>
      <c r="I1066" s="24">
        <v>7</v>
      </c>
      <c r="J1066" s="24">
        <v>2</v>
      </c>
      <c r="K1066" s="24" t="s">
        <v>1982</v>
      </c>
      <c r="L1066" s="25">
        <v>1</v>
      </c>
      <c r="M1066" s="74" t="s">
        <v>105</v>
      </c>
      <c r="N1066" s="60" t="s">
        <v>6</v>
      </c>
      <c r="R1066" s="25">
        <v>21</v>
      </c>
      <c r="S1066" s="83" t="s">
        <v>363</v>
      </c>
      <c r="T1066" s="66" t="str">
        <f t="shared" si="311"/>
        <v>0.00</v>
      </c>
      <c r="U1066" s="66">
        <f t="shared" si="312"/>
        <v>-1</v>
      </c>
      <c r="V1066" s="66">
        <f t="shared" si="313"/>
        <v>47.350000000000151</v>
      </c>
      <c r="W1066" s="66">
        <f t="shared" si="314"/>
        <v>2073.5</v>
      </c>
      <c r="X1066" s="20">
        <f t="shared" si="315"/>
        <v>2.2835784904750495E-2</v>
      </c>
      <c r="Y1066" s="67">
        <f t="shared" si="316"/>
        <v>0.47350000000000153</v>
      </c>
      <c r="Z1066" s="68">
        <f t="shared" si="317"/>
        <v>4735.0000000000155</v>
      </c>
      <c r="AA1066" s="65" t="s">
        <v>52</v>
      </c>
      <c r="AU1066" s="23">
        <f t="shared" si="310"/>
        <v>-1</v>
      </c>
      <c r="AV1066" s="23" t="str">
        <f t="shared" si="310"/>
        <v/>
      </c>
      <c r="AW1066" s="23" t="str">
        <f t="shared" si="310"/>
        <v/>
      </c>
      <c r="AX1066" s="23" t="str">
        <f t="shared" si="310"/>
        <v/>
      </c>
      <c r="AY1066" s="23" t="str">
        <f t="shared" si="310"/>
        <v/>
      </c>
      <c r="AZ1066" s="23">
        <v>17</v>
      </c>
      <c r="BA1066" s="25">
        <v>23</v>
      </c>
      <c r="BB1066" s="25">
        <v>21</v>
      </c>
      <c r="BC1066" s="25">
        <f t="shared" si="309"/>
        <v>20</v>
      </c>
      <c r="BD1066" s="25">
        <f t="shared" si="330"/>
        <v>19.600000000000001</v>
      </c>
      <c r="BE1066" t="s">
        <v>970</v>
      </c>
      <c r="BF1066" s="55">
        <f t="shared" si="318"/>
        <v>0</v>
      </c>
      <c r="BG1066" s="66" t="str">
        <f t="shared" si="319"/>
        <v>0.00</v>
      </c>
      <c r="BH1066" s="66">
        <f t="shared" si="320"/>
        <v>-1</v>
      </c>
      <c r="BI1066" s="25" t="e">
        <f>BH1066+#REF!</f>
        <v>#REF!</v>
      </c>
      <c r="BJ1066" s="25" t="e">
        <f>L1066+#REF!</f>
        <v>#REF!</v>
      </c>
      <c r="BK1066" s="20" t="e">
        <f t="shared" si="321"/>
        <v>#REF!</v>
      </c>
      <c r="BL1066" s="24" t="str">
        <f t="shared" si="322"/>
        <v>0.00</v>
      </c>
      <c r="BM1066" s="25">
        <f t="shared" si="323"/>
        <v>-1</v>
      </c>
      <c r="BN1066" s="25" t="e">
        <f>BM1066+#REF!</f>
        <v>#REF!</v>
      </c>
      <c r="BO1066" s="25" t="e">
        <f>L1066+#REF!</f>
        <v>#REF!</v>
      </c>
      <c r="BP1066" s="126" t="e">
        <f t="shared" si="324"/>
        <v>#REF!</v>
      </c>
    </row>
    <row r="1067" spans="1:68" x14ac:dyDescent="0.2">
      <c r="A1067" s="56">
        <v>45664</v>
      </c>
      <c r="B1067" s="60" t="s">
        <v>892</v>
      </c>
      <c r="C1067" s="24" t="s">
        <v>1981</v>
      </c>
      <c r="D1067" s="24" t="s">
        <v>584</v>
      </c>
      <c r="F1067" s="74" t="s">
        <v>51</v>
      </c>
      <c r="G1067" s="74" t="s">
        <v>103</v>
      </c>
      <c r="H1067" s="24" t="s">
        <v>81</v>
      </c>
      <c r="I1067" s="24">
        <v>7</v>
      </c>
      <c r="J1067" s="24">
        <v>2</v>
      </c>
      <c r="K1067" s="24" t="s">
        <v>1982</v>
      </c>
      <c r="L1067" s="25">
        <v>1</v>
      </c>
      <c r="M1067" s="74" t="s">
        <v>105</v>
      </c>
      <c r="N1067" s="60" t="s">
        <v>7</v>
      </c>
      <c r="R1067" s="25">
        <v>4.2</v>
      </c>
      <c r="S1067" s="83" t="s">
        <v>363</v>
      </c>
      <c r="T1067" s="66" t="str">
        <f t="shared" si="311"/>
        <v>0.00</v>
      </c>
      <c r="U1067" s="66">
        <f t="shared" si="312"/>
        <v>-1</v>
      </c>
      <c r="V1067" s="66">
        <f t="shared" si="313"/>
        <v>46.350000000000151</v>
      </c>
      <c r="W1067" s="66">
        <f t="shared" si="314"/>
        <v>2074.5</v>
      </c>
      <c r="X1067" s="20">
        <f t="shared" si="315"/>
        <v>2.2342733188720248E-2</v>
      </c>
      <c r="Y1067" s="67">
        <f t="shared" si="316"/>
        <v>0.46350000000000152</v>
      </c>
      <c r="Z1067" s="68">
        <f t="shared" si="317"/>
        <v>4635.0000000000155</v>
      </c>
      <c r="AA1067" s="65" t="s">
        <v>52</v>
      </c>
      <c r="AU1067" s="23">
        <f t="shared" si="310"/>
        <v>-1</v>
      </c>
      <c r="AV1067" s="23" t="str">
        <f t="shared" si="310"/>
        <v/>
      </c>
      <c r="AW1067" s="23" t="str">
        <f t="shared" si="310"/>
        <v/>
      </c>
      <c r="AX1067" s="23" t="str">
        <f t="shared" si="310"/>
        <v/>
      </c>
      <c r="AY1067" s="23" t="str">
        <f t="shared" si="310"/>
        <v/>
      </c>
      <c r="AZ1067" s="23"/>
      <c r="BA1067" s="25">
        <v>3.7</v>
      </c>
      <c r="BB1067" s="25">
        <v>4.4000000000000004</v>
      </c>
      <c r="BC1067" s="25">
        <f t="shared" si="309"/>
        <v>3.4000000000000004</v>
      </c>
      <c r="BD1067" s="25">
        <f t="shared" si="330"/>
        <v>4.1620000000000008</v>
      </c>
      <c r="BE1067" t="s">
        <v>970</v>
      </c>
      <c r="BF1067" s="55">
        <f t="shared" si="318"/>
        <v>0</v>
      </c>
      <c r="BG1067" s="66" t="str">
        <f t="shared" si="319"/>
        <v>0.00</v>
      </c>
      <c r="BH1067" s="66">
        <f t="shared" si="320"/>
        <v>-1</v>
      </c>
      <c r="BI1067" s="25" t="e">
        <f t="shared" si="325"/>
        <v>#REF!</v>
      </c>
      <c r="BJ1067" s="25" t="e">
        <f t="shared" si="326"/>
        <v>#REF!</v>
      </c>
      <c r="BK1067" s="20" t="e">
        <f t="shared" si="321"/>
        <v>#REF!</v>
      </c>
      <c r="BL1067" s="24" t="str">
        <f t="shared" si="322"/>
        <v>0.00</v>
      </c>
      <c r="BM1067" s="25">
        <f t="shared" si="323"/>
        <v>-1</v>
      </c>
      <c r="BN1067" s="25" t="e">
        <f t="shared" si="327"/>
        <v>#REF!</v>
      </c>
      <c r="BO1067" s="25" t="e">
        <f t="shared" si="328"/>
        <v>#REF!</v>
      </c>
      <c r="BP1067" s="126" t="e">
        <f t="shared" si="324"/>
        <v>#REF!</v>
      </c>
    </row>
    <row r="1068" spans="1:68" x14ac:dyDescent="0.2">
      <c r="A1068" s="56">
        <v>45665</v>
      </c>
      <c r="B1068" s="60" t="s">
        <v>892</v>
      </c>
      <c r="C1068" s="24" t="s">
        <v>759</v>
      </c>
      <c r="D1068" s="24" t="s">
        <v>397</v>
      </c>
      <c r="F1068" s="74" t="s">
        <v>51</v>
      </c>
      <c r="G1068" s="74" t="s">
        <v>103</v>
      </c>
      <c r="H1068" s="24" t="s">
        <v>1080</v>
      </c>
      <c r="I1068" s="24">
        <v>1</v>
      </c>
      <c r="J1068" s="24">
        <v>4</v>
      </c>
      <c r="K1068" s="87" t="s">
        <v>1983</v>
      </c>
      <c r="L1068" s="25">
        <v>2</v>
      </c>
      <c r="M1068" s="74" t="s">
        <v>105</v>
      </c>
      <c r="N1068" s="60" t="s">
        <v>6</v>
      </c>
      <c r="R1068" s="25">
        <v>8.5</v>
      </c>
      <c r="S1068" s="83" t="s">
        <v>373</v>
      </c>
      <c r="T1068" s="66" t="str">
        <f t="shared" si="311"/>
        <v>0.00</v>
      </c>
      <c r="U1068" s="66">
        <f t="shared" si="312"/>
        <v>-2</v>
      </c>
      <c r="V1068" s="66">
        <f t="shared" si="313"/>
        <v>44.350000000000151</v>
      </c>
      <c r="W1068" s="66">
        <f t="shared" si="314"/>
        <v>2076.5</v>
      </c>
      <c r="X1068" s="20">
        <f t="shared" si="315"/>
        <v>2.1358054418492728E-2</v>
      </c>
      <c r="Y1068" s="67">
        <f t="shared" si="316"/>
        <v>0.4435000000000015</v>
      </c>
      <c r="Z1068" s="68">
        <f t="shared" si="317"/>
        <v>4435.0000000000155</v>
      </c>
      <c r="AA1068" s="65" t="s">
        <v>52</v>
      </c>
      <c r="AU1068" s="23">
        <f t="shared" si="310"/>
        <v>-2</v>
      </c>
      <c r="AV1068" s="23" t="str">
        <f t="shared" si="310"/>
        <v/>
      </c>
      <c r="AW1068" s="23" t="str">
        <f t="shared" si="310"/>
        <v/>
      </c>
      <c r="AX1068" s="23" t="str">
        <f t="shared" si="310"/>
        <v/>
      </c>
      <c r="AY1068" s="23" t="str">
        <f t="shared" si="310"/>
        <v/>
      </c>
      <c r="AZ1068" s="23">
        <v>9</v>
      </c>
      <c r="BA1068" s="25">
        <v>9</v>
      </c>
      <c r="BB1068" s="25">
        <v>6.6</v>
      </c>
      <c r="BC1068" s="25">
        <f t="shared" si="309"/>
        <v>11.2</v>
      </c>
      <c r="BD1068" s="25">
        <f t="shared" si="330"/>
        <v>6.2080000000000002</v>
      </c>
      <c r="BE1068" t="s">
        <v>970</v>
      </c>
      <c r="BF1068" s="55">
        <f t="shared" si="318"/>
        <v>0</v>
      </c>
      <c r="BG1068" s="66" t="str">
        <f t="shared" si="319"/>
        <v>0.00</v>
      </c>
      <c r="BH1068" s="66">
        <f t="shared" si="320"/>
        <v>-2</v>
      </c>
      <c r="BI1068" s="25" t="e">
        <f t="shared" si="325"/>
        <v>#REF!</v>
      </c>
      <c r="BJ1068" s="25" t="e">
        <f t="shared" si="326"/>
        <v>#REF!</v>
      </c>
      <c r="BK1068" s="20" t="e">
        <f t="shared" si="321"/>
        <v>#REF!</v>
      </c>
      <c r="BL1068" s="24" t="str">
        <f t="shared" si="322"/>
        <v>0.00</v>
      </c>
      <c r="BM1068" s="25">
        <f t="shared" si="323"/>
        <v>-2</v>
      </c>
      <c r="BN1068" s="25" t="e">
        <f t="shared" si="327"/>
        <v>#REF!</v>
      </c>
      <c r="BO1068" s="25" t="e">
        <f t="shared" si="328"/>
        <v>#REF!</v>
      </c>
      <c r="BP1068" s="126" t="e">
        <f t="shared" si="324"/>
        <v>#REF!</v>
      </c>
    </row>
    <row r="1069" spans="1:68" x14ac:dyDescent="0.2">
      <c r="A1069" s="56">
        <v>45665</v>
      </c>
      <c r="B1069" s="60" t="s">
        <v>892</v>
      </c>
      <c r="C1069" s="24" t="s">
        <v>759</v>
      </c>
      <c r="D1069" s="24" t="s">
        <v>397</v>
      </c>
      <c r="F1069" s="74" t="s">
        <v>51</v>
      </c>
      <c r="G1069" s="74" t="s">
        <v>103</v>
      </c>
      <c r="H1069" s="24" t="s">
        <v>1080</v>
      </c>
      <c r="I1069" s="24">
        <v>1</v>
      </c>
      <c r="J1069" s="24">
        <v>4</v>
      </c>
      <c r="K1069" s="26" t="s">
        <v>1983</v>
      </c>
      <c r="L1069" s="25">
        <v>2</v>
      </c>
      <c r="M1069" s="74" t="s">
        <v>105</v>
      </c>
      <c r="N1069" s="60" t="s">
        <v>7</v>
      </c>
      <c r="R1069" s="25">
        <v>2</v>
      </c>
      <c r="S1069" s="83" t="s">
        <v>373</v>
      </c>
      <c r="T1069" s="66">
        <f t="shared" si="311"/>
        <v>4</v>
      </c>
      <c r="U1069" s="66">
        <f t="shared" si="312"/>
        <v>2</v>
      </c>
      <c r="V1069" s="66">
        <f t="shared" si="313"/>
        <v>46.350000000000151</v>
      </c>
      <c r="W1069" s="66">
        <f t="shared" si="314"/>
        <v>2078.5</v>
      </c>
      <c r="X1069" s="20">
        <f t="shared" si="315"/>
        <v>2.2299735386095816E-2</v>
      </c>
      <c r="Y1069" s="67">
        <f t="shared" si="316"/>
        <v>0.46350000000000152</v>
      </c>
      <c r="Z1069" s="68">
        <f t="shared" si="317"/>
        <v>4635.0000000000155</v>
      </c>
      <c r="AA1069" s="65" t="s">
        <v>53</v>
      </c>
      <c r="AU1069" s="23">
        <f t="shared" si="310"/>
        <v>2</v>
      </c>
      <c r="AV1069" s="23" t="str">
        <f t="shared" si="310"/>
        <v/>
      </c>
      <c r="AW1069" s="23" t="str">
        <f t="shared" si="310"/>
        <v/>
      </c>
      <c r="AX1069" s="23" t="str">
        <f t="shared" si="310"/>
        <v/>
      </c>
      <c r="AY1069" s="23" t="str">
        <f t="shared" si="310"/>
        <v/>
      </c>
      <c r="AZ1069" s="23"/>
      <c r="BA1069" s="25">
        <v>1.9</v>
      </c>
      <c r="BB1069" s="25">
        <v>2.2200000000000002</v>
      </c>
      <c r="BC1069" s="25">
        <f t="shared" si="309"/>
        <v>2.4400000000000004</v>
      </c>
      <c r="BD1069" s="25">
        <f t="shared" si="330"/>
        <v>2.1346000000000003</v>
      </c>
      <c r="BE1069" t="s">
        <v>970</v>
      </c>
      <c r="BF1069" s="55">
        <f t="shared" si="318"/>
        <v>0</v>
      </c>
      <c r="BG1069" s="66">
        <f t="shared" si="319"/>
        <v>3.8</v>
      </c>
      <c r="BH1069" s="66">
        <f t="shared" si="320"/>
        <v>1.7999999999999998</v>
      </c>
      <c r="BI1069" s="25" t="e">
        <f t="shared" si="325"/>
        <v>#REF!</v>
      </c>
      <c r="BJ1069" s="25" t="e">
        <f t="shared" si="326"/>
        <v>#REF!</v>
      </c>
      <c r="BK1069" s="20" t="e">
        <f t="shared" si="321"/>
        <v>#REF!</v>
      </c>
      <c r="BL1069" s="24">
        <f t="shared" si="322"/>
        <v>4.4400000000000004</v>
      </c>
      <c r="BM1069" s="25">
        <f t="shared" si="323"/>
        <v>2.4400000000000004</v>
      </c>
      <c r="BN1069" s="25" t="e">
        <f t="shared" si="327"/>
        <v>#REF!</v>
      </c>
      <c r="BO1069" s="25" t="e">
        <f t="shared" si="328"/>
        <v>#REF!</v>
      </c>
      <c r="BP1069" s="126" t="e">
        <f t="shared" si="324"/>
        <v>#REF!</v>
      </c>
    </row>
    <row r="1070" spans="1:68" x14ac:dyDescent="0.2">
      <c r="A1070" s="56">
        <v>45667</v>
      </c>
      <c r="B1070" s="60" t="s">
        <v>892</v>
      </c>
      <c r="C1070" s="24" t="s">
        <v>1986</v>
      </c>
      <c r="D1070" s="24" t="s">
        <v>562</v>
      </c>
      <c r="F1070" s="74" t="s">
        <v>51</v>
      </c>
      <c r="G1070" s="74" t="s">
        <v>103</v>
      </c>
      <c r="H1070" s="24" t="s">
        <v>141</v>
      </c>
      <c r="I1070" s="24">
        <v>1</v>
      </c>
      <c r="J1070" s="24">
        <v>5</v>
      </c>
      <c r="K1070" s="24" t="s">
        <v>1987</v>
      </c>
      <c r="L1070" s="25">
        <v>1.5</v>
      </c>
      <c r="M1070" s="74" t="s">
        <v>105</v>
      </c>
      <c r="N1070" s="60" t="s">
        <v>6</v>
      </c>
      <c r="R1070" s="25">
        <v>10.8</v>
      </c>
      <c r="S1070" s="83" t="s">
        <v>363</v>
      </c>
      <c r="T1070" s="66" t="str">
        <f t="shared" si="311"/>
        <v>0.00</v>
      </c>
      <c r="U1070" s="66">
        <f t="shared" si="312"/>
        <v>-1.5</v>
      </c>
      <c r="V1070" s="66">
        <f t="shared" si="313"/>
        <v>44.850000000000151</v>
      </c>
      <c r="W1070" s="66">
        <f t="shared" si="314"/>
        <v>2080</v>
      </c>
      <c r="X1070" s="20">
        <f t="shared" si="315"/>
        <v>2.1562500000000071E-2</v>
      </c>
      <c r="Y1070" s="67">
        <f t="shared" si="316"/>
        <v>0.44850000000000151</v>
      </c>
      <c r="Z1070" s="68">
        <f t="shared" si="317"/>
        <v>4485.0000000000155</v>
      </c>
      <c r="AA1070" s="65" t="s">
        <v>52</v>
      </c>
      <c r="AU1070" s="23">
        <f t="shared" si="310"/>
        <v>-1.5</v>
      </c>
      <c r="AV1070" s="23" t="str">
        <f t="shared" si="310"/>
        <v/>
      </c>
      <c r="AW1070" s="23" t="str">
        <f t="shared" si="310"/>
        <v/>
      </c>
      <c r="AX1070" s="23" t="str">
        <f t="shared" si="310"/>
        <v/>
      </c>
      <c r="AY1070" s="23" t="str">
        <f t="shared" si="310"/>
        <v/>
      </c>
      <c r="AZ1070" s="23">
        <v>5</v>
      </c>
      <c r="BA1070" s="25">
        <v>5</v>
      </c>
      <c r="BB1070" s="25">
        <v>5.17</v>
      </c>
      <c r="BC1070" s="25">
        <f t="shared" si="309"/>
        <v>6.2549999999999999</v>
      </c>
      <c r="BD1070" s="25">
        <f t="shared" si="330"/>
        <v>4.8780999999999999</v>
      </c>
      <c r="BE1070" t="s">
        <v>969</v>
      </c>
      <c r="BF1070" s="55">
        <f t="shared" si="318"/>
        <v>0</v>
      </c>
      <c r="BG1070" s="66" t="str">
        <f t="shared" si="319"/>
        <v>0.00</v>
      </c>
      <c r="BH1070" s="66">
        <f t="shared" si="320"/>
        <v>-1.5</v>
      </c>
      <c r="BI1070" s="25" t="e">
        <f>BH1070+#REF!</f>
        <v>#REF!</v>
      </c>
      <c r="BJ1070" s="25" t="e">
        <f>L1070+#REF!</f>
        <v>#REF!</v>
      </c>
      <c r="BK1070" s="20" t="e">
        <f t="shared" si="321"/>
        <v>#REF!</v>
      </c>
      <c r="BL1070" s="24" t="str">
        <f t="shared" si="322"/>
        <v>0.00</v>
      </c>
      <c r="BM1070" s="25">
        <f t="shared" si="323"/>
        <v>-1.5</v>
      </c>
      <c r="BN1070" s="25" t="e">
        <f>BM1070+#REF!</f>
        <v>#REF!</v>
      </c>
      <c r="BO1070" s="25" t="e">
        <f>L1070+#REF!</f>
        <v>#REF!</v>
      </c>
      <c r="BP1070" s="126" t="e">
        <f t="shared" si="324"/>
        <v>#REF!</v>
      </c>
    </row>
    <row r="1071" spans="1:68" x14ac:dyDescent="0.2">
      <c r="A1071" s="56">
        <v>45667</v>
      </c>
      <c r="B1071" s="60" t="s">
        <v>892</v>
      </c>
      <c r="C1071" s="24" t="s">
        <v>1986</v>
      </c>
      <c r="D1071" s="24" t="s">
        <v>562</v>
      </c>
      <c r="F1071" s="74" t="s">
        <v>51</v>
      </c>
      <c r="G1071" s="74" t="s">
        <v>103</v>
      </c>
      <c r="H1071" s="24" t="s">
        <v>141</v>
      </c>
      <c r="I1071" s="24">
        <v>1</v>
      </c>
      <c r="J1071" s="24">
        <v>5</v>
      </c>
      <c r="K1071" s="24" t="s">
        <v>1987</v>
      </c>
      <c r="L1071" s="25">
        <v>1.5</v>
      </c>
      <c r="M1071" s="74" t="s">
        <v>105</v>
      </c>
      <c r="N1071" s="60" t="s">
        <v>7</v>
      </c>
      <c r="R1071" s="25">
        <v>2.4570000000000003</v>
      </c>
      <c r="S1071" s="83" t="s">
        <v>363</v>
      </c>
      <c r="T1071" s="66" t="str">
        <f t="shared" si="311"/>
        <v>0.00</v>
      </c>
      <c r="U1071" s="66">
        <f t="shared" si="312"/>
        <v>-1.5</v>
      </c>
      <c r="V1071" s="66">
        <f t="shared" si="313"/>
        <v>43.350000000000151</v>
      </c>
      <c r="W1071" s="66">
        <f t="shared" si="314"/>
        <v>2081.5</v>
      </c>
      <c r="X1071" s="20">
        <f t="shared" si="315"/>
        <v>2.0826327167907832E-2</v>
      </c>
      <c r="Y1071" s="67">
        <f t="shared" si="316"/>
        <v>0.4335000000000015</v>
      </c>
      <c r="Z1071" s="68">
        <f t="shared" si="317"/>
        <v>4335.0000000000155</v>
      </c>
      <c r="AA1071" s="65" t="s">
        <v>52</v>
      </c>
      <c r="AU1071" s="23">
        <f t="shared" si="310"/>
        <v>-1.5</v>
      </c>
      <c r="AV1071" s="23" t="str">
        <f t="shared" si="310"/>
        <v/>
      </c>
      <c r="AW1071" s="23" t="str">
        <f t="shared" si="310"/>
        <v/>
      </c>
      <c r="AX1071" s="23" t="str">
        <f t="shared" si="310"/>
        <v/>
      </c>
      <c r="AY1071" s="23" t="str">
        <f t="shared" si="310"/>
        <v/>
      </c>
      <c r="AZ1071" s="23"/>
      <c r="BA1071" s="25">
        <v>2.2000000000000002</v>
      </c>
      <c r="BB1071" s="25">
        <v>1.55</v>
      </c>
      <c r="BC1071" s="25">
        <f t="shared" si="309"/>
        <v>0.82500000000000018</v>
      </c>
      <c r="BD1071" s="25">
        <f t="shared" si="330"/>
        <v>1.5115000000000001</v>
      </c>
      <c r="BE1071" t="s">
        <v>969</v>
      </c>
      <c r="BF1071" s="55">
        <f t="shared" si="318"/>
        <v>0</v>
      </c>
      <c r="BG1071" s="66" t="str">
        <f t="shared" si="319"/>
        <v>0.00</v>
      </c>
      <c r="BH1071" s="66">
        <f t="shared" si="320"/>
        <v>-1.5</v>
      </c>
      <c r="BI1071" s="25" t="e">
        <f t="shared" si="325"/>
        <v>#REF!</v>
      </c>
      <c r="BJ1071" s="25" t="e">
        <f t="shared" si="326"/>
        <v>#REF!</v>
      </c>
      <c r="BK1071" s="20" t="e">
        <f t="shared" si="321"/>
        <v>#REF!</v>
      </c>
      <c r="BL1071" s="24" t="str">
        <f t="shared" si="322"/>
        <v>0.00</v>
      </c>
      <c r="BM1071" s="25">
        <f t="shared" si="323"/>
        <v>-1.5</v>
      </c>
      <c r="BN1071" s="25" t="e">
        <f t="shared" si="327"/>
        <v>#REF!</v>
      </c>
      <c r="BO1071" s="25" t="e">
        <f t="shared" si="328"/>
        <v>#REF!</v>
      </c>
      <c r="BP1071" s="126" t="e">
        <f t="shared" si="324"/>
        <v>#REF!</v>
      </c>
    </row>
    <row r="1072" spans="1:68" x14ac:dyDescent="0.2">
      <c r="A1072" s="56">
        <v>45667</v>
      </c>
      <c r="B1072" s="60" t="s">
        <v>892</v>
      </c>
      <c r="C1072" s="24" t="s">
        <v>1986</v>
      </c>
      <c r="D1072" s="24" t="s">
        <v>562</v>
      </c>
      <c r="E1072" s="74" t="s">
        <v>51</v>
      </c>
      <c r="F1072" s="74" t="s">
        <v>51</v>
      </c>
      <c r="G1072" s="74" t="s">
        <v>103</v>
      </c>
      <c r="H1072" s="24" t="s">
        <v>1331</v>
      </c>
      <c r="I1072" s="24">
        <v>5</v>
      </c>
      <c r="J1072" s="24">
        <v>8</v>
      </c>
      <c r="K1072" s="24" t="s">
        <v>1988</v>
      </c>
      <c r="L1072" s="25">
        <v>1</v>
      </c>
      <c r="M1072" s="74" t="s">
        <v>105</v>
      </c>
      <c r="N1072" s="60" t="s">
        <v>6</v>
      </c>
      <c r="R1072" s="25">
        <v>6.79</v>
      </c>
      <c r="S1072" s="83" t="s">
        <v>363</v>
      </c>
      <c r="T1072" s="66" t="str">
        <f t="shared" si="311"/>
        <v>0.00</v>
      </c>
      <c r="U1072" s="66">
        <f t="shared" si="312"/>
        <v>-1</v>
      </c>
      <c r="V1072" s="66">
        <f t="shared" si="313"/>
        <v>42.350000000000151</v>
      </c>
      <c r="W1072" s="66">
        <f t="shared" si="314"/>
        <v>2082.5</v>
      </c>
      <c r="X1072" s="20">
        <f t="shared" si="315"/>
        <v>2.0336134453781584E-2</v>
      </c>
      <c r="Y1072" s="67">
        <f t="shared" si="316"/>
        <v>0.42350000000000149</v>
      </c>
      <c r="Z1072" s="68">
        <f t="shared" si="317"/>
        <v>4235.0000000000155</v>
      </c>
      <c r="AA1072" s="65" t="s">
        <v>52</v>
      </c>
      <c r="AU1072" s="23">
        <f t="shared" si="310"/>
        <v>-1</v>
      </c>
      <c r="AV1072" s="23" t="str">
        <f t="shared" si="310"/>
        <v/>
      </c>
      <c r="AW1072" s="23" t="str">
        <f t="shared" si="310"/>
        <v/>
      </c>
      <c r="AX1072" s="23" t="str">
        <f t="shared" si="310"/>
        <v/>
      </c>
      <c r="AY1072" s="23" t="str">
        <f t="shared" si="310"/>
        <v/>
      </c>
      <c r="AZ1072" s="23">
        <v>6.5</v>
      </c>
      <c r="BA1072" s="25">
        <v>6.5</v>
      </c>
      <c r="BB1072" s="25">
        <v>8.1999999999999993</v>
      </c>
      <c r="BC1072" s="25">
        <f t="shared" si="309"/>
        <v>7.1999999999999993</v>
      </c>
      <c r="BD1072" s="25">
        <f t="shared" si="330"/>
        <v>7.6959999999999997</v>
      </c>
      <c r="BE1072" t="s">
        <v>969</v>
      </c>
      <c r="BF1072" s="55">
        <f t="shared" si="318"/>
        <v>0</v>
      </c>
      <c r="BG1072" s="66" t="str">
        <f t="shared" si="319"/>
        <v>0.00</v>
      </c>
      <c r="BH1072" s="66">
        <f t="shared" si="320"/>
        <v>-1</v>
      </c>
      <c r="BI1072" s="25" t="e">
        <f t="shared" si="325"/>
        <v>#REF!</v>
      </c>
      <c r="BJ1072" s="25" t="e">
        <f t="shared" si="326"/>
        <v>#REF!</v>
      </c>
      <c r="BK1072" s="20" t="e">
        <f t="shared" si="321"/>
        <v>#REF!</v>
      </c>
      <c r="BL1072" s="24" t="str">
        <f t="shared" si="322"/>
        <v>0.00</v>
      </c>
      <c r="BM1072" s="25">
        <f t="shared" si="323"/>
        <v>-1</v>
      </c>
      <c r="BN1072" s="25" t="e">
        <f t="shared" si="327"/>
        <v>#REF!</v>
      </c>
      <c r="BO1072" s="25" t="e">
        <f t="shared" si="328"/>
        <v>#REF!</v>
      </c>
      <c r="BP1072" s="126" t="e">
        <f t="shared" si="324"/>
        <v>#REF!</v>
      </c>
    </row>
    <row r="1073" spans="1:68" x14ac:dyDescent="0.2">
      <c r="A1073" s="56">
        <v>45667</v>
      </c>
      <c r="B1073" s="60" t="s">
        <v>892</v>
      </c>
      <c r="C1073" s="24" t="s">
        <v>1986</v>
      </c>
      <c r="D1073" s="24" t="s">
        <v>562</v>
      </c>
      <c r="E1073" s="74" t="s">
        <v>51</v>
      </c>
      <c r="F1073" s="74" t="s">
        <v>51</v>
      </c>
      <c r="G1073" s="74" t="s">
        <v>103</v>
      </c>
      <c r="H1073" s="24" t="s">
        <v>1331</v>
      </c>
      <c r="I1073" s="24">
        <v>5</v>
      </c>
      <c r="J1073" s="24">
        <v>8</v>
      </c>
      <c r="K1073" s="24" t="s">
        <v>1988</v>
      </c>
      <c r="L1073" s="25">
        <v>1</v>
      </c>
      <c r="M1073" s="74" t="s">
        <v>105</v>
      </c>
      <c r="N1073" s="60" t="s">
        <v>7</v>
      </c>
      <c r="R1073" s="25">
        <v>2.016</v>
      </c>
      <c r="S1073" s="83" t="s">
        <v>363</v>
      </c>
      <c r="T1073" s="66" t="str">
        <f t="shared" si="311"/>
        <v>0.00</v>
      </c>
      <c r="U1073" s="66">
        <f t="shared" si="312"/>
        <v>-1</v>
      </c>
      <c r="V1073" s="66">
        <f t="shared" si="313"/>
        <v>41.350000000000151</v>
      </c>
      <c r="W1073" s="66">
        <f t="shared" si="314"/>
        <v>2083.5</v>
      </c>
      <c r="X1073" s="20">
        <f t="shared" si="315"/>
        <v>1.9846412287017112E-2</v>
      </c>
      <c r="Y1073" s="67">
        <f t="shared" si="316"/>
        <v>0.41350000000000153</v>
      </c>
      <c r="Z1073" s="68">
        <f t="shared" si="317"/>
        <v>4135.0000000000155</v>
      </c>
      <c r="AA1073" s="65" t="s">
        <v>52</v>
      </c>
      <c r="AU1073" s="23">
        <f t="shared" si="310"/>
        <v>-1</v>
      </c>
      <c r="AV1073" s="23" t="str">
        <f t="shared" si="310"/>
        <v/>
      </c>
      <c r="AW1073" s="23" t="str">
        <f t="shared" si="310"/>
        <v/>
      </c>
      <c r="AX1073" s="23" t="str">
        <f t="shared" si="310"/>
        <v/>
      </c>
      <c r="AY1073" s="23" t="str">
        <f t="shared" si="310"/>
        <v/>
      </c>
      <c r="AZ1073" s="23"/>
      <c r="BA1073" s="25">
        <v>3</v>
      </c>
      <c r="BB1073" s="25">
        <v>2.04</v>
      </c>
      <c r="BC1073" s="25">
        <f t="shared" si="309"/>
        <v>1.04</v>
      </c>
      <c r="BD1073" s="25">
        <f t="shared" si="330"/>
        <v>1.9672000000000001</v>
      </c>
      <c r="BE1073" t="s">
        <v>969</v>
      </c>
      <c r="BF1073" s="55">
        <f t="shared" si="318"/>
        <v>0</v>
      </c>
      <c r="BG1073" s="66" t="str">
        <f t="shared" si="319"/>
        <v>0.00</v>
      </c>
      <c r="BH1073" s="66">
        <f t="shared" si="320"/>
        <v>-1</v>
      </c>
      <c r="BI1073" s="25" t="e">
        <f t="shared" si="325"/>
        <v>#REF!</v>
      </c>
      <c r="BJ1073" s="25" t="e">
        <f t="shared" si="326"/>
        <v>#REF!</v>
      </c>
      <c r="BK1073" s="20" t="e">
        <f t="shared" si="321"/>
        <v>#REF!</v>
      </c>
      <c r="BL1073" s="24" t="str">
        <f t="shared" si="322"/>
        <v>0.00</v>
      </c>
      <c r="BM1073" s="25">
        <f t="shared" si="323"/>
        <v>-1</v>
      </c>
      <c r="BN1073" s="25" t="e">
        <f t="shared" si="327"/>
        <v>#REF!</v>
      </c>
      <c r="BO1073" s="25" t="e">
        <f t="shared" si="328"/>
        <v>#REF!</v>
      </c>
      <c r="BP1073" s="126" t="e">
        <f t="shared" si="324"/>
        <v>#REF!</v>
      </c>
    </row>
    <row r="1074" spans="1:68" x14ac:dyDescent="0.2">
      <c r="A1074" s="56">
        <v>45668</v>
      </c>
      <c r="B1074" s="60" t="s">
        <v>892</v>
      </c>
      <c r="C1074" s="24" t="s">
        <v>1990</v>
      </c>
      <c r="D1074" s="24" t="s">
        <v>573</v>
      </c>
      <c r="E1074" s="74" t="s">
        <v>51</v>
      </c>
      <c r="F1074" s="74" t="s">
        <v>51</v>
      </c>
      <c r="G1074" s="74" t="s">
        <v>103</v>
      </c>
      <c r="H1074" s="24" t="s">
        <v>293</v>
      </c>
      <c r="I1074" s="24">
        <v>7</v>
      </c>
      <c r="J1074" s="24">
        <v>4</v>
      </c>
      <c r="K1074" s="24" t="s">
        <v>1991</v>
      </c>
      <c r="L1074" s="25">
        <v>2</v>
      </c>
      <c r="M1074" s="24" t="s">
        <v>404</v>
      </c>
      <c r="N1074" s="24" t="s">
        <v>6</v>
      </c>
      <c r="R1074" s="25">
        <v>9.61</v>
      </c>
      <c r="S1074" s="83" t="s">
        <v>363</v>
      </c>
      <c r="T1074" s="66" t="str">
        <f t="shared" si="311"/>
        <v>0.00</v>
      </c>
      <c r="U1074" s="66">
        <f t="shared" si="312"/>
        <v>-2</v>
      </c>
      <c r="V1074" s="66">
        <f t="shared" si="313"/>
        <v>39.350000000000151</v>
      </c>
      <c r="W1074" s="66">
        <f t="shared" si="314"/>
        <v>2085.5</v>
      </c>
      <c r="X1074" s="20">
        <f t="shared" si="315"/>
        <v>1.8868376888036515E-2</v>
      </c>
      <c r="Y1074" s="67">
        <f t="shared" si="316"/>
        <v>0.39350000000000152</v>
      </c>
      <c r="Z1074" s="68">
        <f t="shared" si="317"/>
        <v>3935.000000000015</v>
      </c>
      <c r="AA1074" s="65" t="s">
        <v>52</v>
      </c>
      <c r="AU1074" s="23">
        <f t="shared" si="310"/>
        <v>-2</v>
      </c>
      <c r="AV1074" s="23" t="str">
        <f t="shared" si="310"/>
        <v/>
      </c>
      <c r="AW1074" s="23" t="str">
        <f t="shared" si="310"/>
        <v/>
      </c>
      <c r="AX1074" s="23" t="str">
        <f t="shared" si="310"/>
        <v/>
      </c>
      <c r="AY1074" s="23" t="str">
        <f t="shared" si="310"/>
        <v/>
      </c>
      <c r="AZ1074" s="23">
        <v>8</v>
      </c>
      <c r="BA1074" s="25">
        <v>8.1</v>
      </c>
      <c r="BB1074" s="25">
        <v>9.61</v>
      </c>
      <c r="BC1074" s="25">
        <f t="shared" si="309"/>
        <v>17.22</v>
      </c>
      <c r="BD1074" s="25">
        <f t="shared" si="330"/>
        <v>9.0073000000000008</v>
      </c>
      <c r="BE1074" t="s">
        <v>970</v>
      </c>
      <c r="BF1074" s="55">
        <f t="shared" si="318"/>
        <v>0</v>
      </c>
      <c r="BG1074" s="66" t="str">
        <f t="shared" si="319"/>
        <v>0.00</v>
      </c>
      <c r="BH1074" s="66">
        <f t="shared" si="320"/>
        <v>-2</v>
      </c>
      <c r="BI1074" s="25" t="e">
        <f t="shared" si="325"/>
        <v>#REF!</v>
      </c>
      <c r="BJ1074" s="25" t="e">
        <f t="shared" si="326"/>
        <v>#REF!</v>
      </c>
      <c r="BK1074" s="20" t="e">
        <f t="shared" si="321"/>
        <v>#REF!</v>
      </c>
      <c r="BL1074" s="24" t="str">
        <f t="shared" si="322"/>
        <v>0.00</v>
      </c>
      <c r="BM1074" s="25">
        <f t="shared" si="323"/>
        <v>-2</v>
      </c>
      <c r="BN1074" s="25" t="e">
        <f t="shared" si="327"/>
        <v>#REF!</v>
      </c>
      <c r="BO1074" s="25" t="e">
        <f t="shared" si="328"/>
        <v>#REF!</v>
      </c>
      <c r="BP1074" s="126" t="e">
        <f t="shared" si="324"/>
        <v>#REF!</v>
      </c>
    </row>
    <row r="1075" spans="1:68" x14ac:dyDescent="0.2">
      <c r="A1075" s="56">
        <v>45668</v>
      </c>
      <c r="B1075" s="60" t="s">
        <v>892</v>
      </c>
      <c r="C1075" s="24" t="s">
        <v>1990</v>
      </c>
      <c r="D1075" s="24" t="s">
        <v>573</v>
      </c>
      <c r="E1075" s="74" t="s">
        <v>51</v>
      </c>
      <c r="F1075" s="74" t="s">
        <v>51</v>
      </c>
      <c r="G1075" s="74" t="s">
        <v>103</v>
      </c>
      <c r="H1075" s="24" t="s">
        <v>293</v>
      </c>
      <c r="I1075" s="24">
        <v>7</v>
      </c>
      <c r="J1075" s="24">
        <v>4</v>
      </c>
      <c r="K1075" s="24" t="s">
        <v>1991</v>
      </c>
      <c r="L1075" s="25">
        <v>2</v>
      </c>
      <c r="M1075" s="74" t="s">
        <v>105</v>
      </c>
      <c r="N1075" s="60" t="s">
        <v>7</v>
      </c>
      <c r="R1075" s="25">
        <v>2.7</v>
      </c>
      <c r="S1075" s="83" t="s">
        <v>363</v>
      </c>
      <c r="T1075" s="66" t="str">
        <f t="shared" si="311"/>
        <v>0.00</v>
      </c>
      <c r="U1075" s="66">
        <f t="shared" si="312"/>
        <v>-2</v>
      </c>
      <c r="V1075" s="66">
        <f t="shared" si="313"/>
        <v>37.350000000000151</v>
      </c>
      <c r="W1075" s="66">
        <f t="shared" si="314"/>
        <v>2087.5</v>
      </c>
      <c r="X1075" s="20">
        <f t="shared" si="315"/>
        <v>1.7892215568862349E-2</v>
      </c>
      <c r="Y1075" s="67">
        <f t="shared" si="316"/>
        <v>0.3735000000000015</v>
      </c>
      <c r="Z1075" s="68">
        <f t="shared" si="317"/>
        <v>3735.000000000015</v>
      </c>
      <c r="AA1075" s="65" t="s">
        <v>52</v>
      </c>
      <c r="AU1075" s="23">
        <f t="shared" si="310"/>
        <v>-2</v>
      </c>
      <c r="AV1075" s="23" t="str">
        <f t="shared" si="310"/>
        <v/>
      </c>
      <c r="AW1075" s="23" t="str">
        <f t="shared" si="310"/>
        <v/>
      </c>
      <c r="AX1075" s="23" t="str">
        <f t="shared" si="310"/>
        <v/>
      </c>
      <c r="AY1075" s="23" t="str">
        <f t="shared" si="310"/>
        <v/>
      </c>
      <c r="AZ1075" s="23"/>
      <c r="BA1075" s="25">
        <v>2.4</v>
      </c>
      <c r="BB1075" s="25">
        <v>2.95</v>
      </c>
      <c r="BC1075" s="25">
        <f t="shared" si="309"/>
        <v>3.9000000000000004</v>
      </c>
      <c r="BD1075" s="25">
        <f t="shared" si="330"/>
        <v>2.8135000000000003</v>
      </c>
      <c r="BE1075" t="s">
        <v>970</v>
      </c>
      <c r="BF1075" s="55">
        <f t="shared" si="318"/>
        <v>0</v>
      </c>
      <c r="BG1075" s="66" t="str">
        <f t="shared" si="319"/>
        <v>0.00</v>
      </c>
      <c r="BH1075" s="66">
        <f t="shared" si="320"/>
        <v>-2</v>
      </c>
      <c r="BI1075" s="25" t="e">
        <f t="shared" si="325"/>
        <v>#REF!</v>
      </c>
      <c r="BJ1075" s="25" t="e">
        <f t="shared" si="326"/>
        <v>#REF!</v>
      </c>
      <c r="BK1075" s="20" t="e">
        <f t="shared" si="321"/>
        <v>#REF!</v>
      </c>
      <c r="BL1075" s="24" t="str">
        <f t="shared" si="322"/>
        <v>0.00</v>
      </c>
      <c r="BM1075" s="25">
        <f t="shared" si="323"/>
        <v>-2</v>
      </c>
      <c r="BN1075" s="25" t="e">
        <f t="shared" si="327"/>
        <v>#REF!</v>
      </c>
      <c r="BO1075" s="25" t="e">
        <f t="shared" si="328"/>
        <v>#REF!</v>
      </c>
      <c r="BP1075" s="126" t="e">
        <f t="shared" si="324"/>
        <v>#REF!</v>
      </c>
    </row>
    <row r="1076" spans="1:68" x14ac:dyDescent="0.2">
      <c r="A1076" s="56">
        <v>45668</v>
      </c>
      <c r="B1076" s="60" t="s">
        <v>892</v>
      </c>
      <c r="C1076" s="24" t="s">
        <v>1992</v>
      </c>
      <c r="D1076" s="24" t="s">
        <v>573</v>
      </c>
      <c r="F1076" s="74" t="s">
        <v>51</v>
      </c>
      <c r="G1076" s="74" t="s">
        <v>103</v>
      </c>
      <c r="H1076" s="24" t="s">
        <v>550</v>
      </c>
      <c r="I1076" s="24">
        <v>10</v>
      </c>
      <c r="J1076" s="24">
        <v>9</v>
      </c>
      <c r="K1076" s="24" t="s">
        <v>1993</v>
      </c>
      <c r="L1076" s="25">
        <v>1</v>
      </c>
      <c r="M1076" s="74" t="s">
        <v>105</v>
      </c>
      <c r="N1076" s="60" t="s">
        <v>6</v>
      </c>
      <c r="R1076" s="25">
        <v>10</v>
      </c>
      <c r="S1076" s="83" t="s">
        <v>363</v>
      </c>
      <c r="T1076" s="66" t="str">
        <f t="shared" si="311"/>
        <v>0.00</v>
      </c>
      <c r="U1076" s="66">
        <f t="shared" si="312"/>
        <v>-1</v>
      </c>
      <c r="V1076" s="66">
        <f t="shared" si="313"/>
        <v>36.350000000000151</v>
      </c>
      <c r="W1076" s="66">
        <f t="shared" si="314"/>
        <v>2088.5</v>
      </c>
      <c r="X1076" s="20">
        <f t="shared" si="315"/>
        <v>1.7404836006703447E-2</v>
      </c>
      <c r="Y1076" s="67">
        <f t="shared" si="316"/>
        <v>0.36350000000000149</v>
      </c>
      <c r="Z1076" s="68">
        <f t="shared" si="317"/>
        <v>3635.000000000015</v>
      </c>
      <c r="AA1076" s="65" t="s">
        <v>52</v>
      </c>
      <c r="AU1076" s="23">
        <f t="shared" si="310"/>
        <v>-1</v>
      </c>
      <c r="AV1076" s="23" t="str">
        <f t="shared" si="310"/>
        <v/>
      </c>
      <c r="AW1076" s="23" t="str">
        <f t="shared" si="310"/>
        <v/>
      </c>
      <c r="AX1076" s="23" t="str">
        <f t="shared" si="310"/>
        <v/>
      </c>
      <c r="AY1076" s="23" t="str">
        <f t="shared" si="310"/>
        <v/>
      </c>
      <c r="AZ1076" s="23">
        <v>14</v>
      </c>
      <c r="BA1076" s="25">
        <v>14</v>
      </c>
      <c r="BB1076" s="25">
        <v>19.38</v>
      </c>
      <c r="BC1076" s="25">
        <f t="shared" si="309"/>
        <v>18.38</v>
      </c>
      <c r="BD1076" s="25">
        <f t="shared" si="330"/>
        <v>18.093399999999999</v>
      </c>
      <c r="BE1076" t="s">
        <v>970</v>
      </c>
      <c r="BF1076" s="55">
        <f t="shared" si="318"/>
        <v>0</v>
      </c>
      <c r="BG1076" s="66" t="str">
        <f t="shared" si="319"/>
        <v>0.00</v>
      </c>
      <c r="BH1076" s="66">
        <f t="shared" si="320"/>
        <v>-1</v>
      </c>
      <c r="BI1076" s="25" t="e">
        <f t="shared" si="325"/>
        <v>#REF!</v>
      </c>
      <c r="BJ1076" s="25" t="e">
        <f t="shared" si="326"/>
        <v>#REF!</v>
      </c>
      <c r="BK1076" s="20" t="e">
        <f t="shared" si="321"/>
        <v>#REF!</v>
      </c>
      <c r="BL1076" s="24" t="str">
        <f t="shared" si="322"/>
        <v>0.00</v>
      </c>
      <c r="BM1076" s="25">
        <f t="shared" si="323"/>
        <v>-1</v>
      </c>
      <c r="BN1076" s="25" t="e">
        <f t="shared" si="327"/>
        <v>#REF!</v>
      </c>
      <c r="BO1076" s="25" t="e">
        <f t="shared" si="328"/>
        <v>#REF!</v>
      </c>
      <c r="BP1076" s="126" t="e">
        <f t="shared" si="324"/>
        <v>#REF!</v>
      </c>
    </row>
    <row r="1077" spans="1:68" x14ac:dyDescent="0.2">
      <c r="A1077" s="56">
        <v>45671</v>
      </c>
      <c r="B1077" s="60" t="s">
        <v>892</v>
      </c>
      <c r="C1077" s="24" t="s">
        <v>1379</v>
      </c>
      <c r="D1077" s="24" t="s">
        <v>584</v>
      </c>
      <c r="F1077" s="74" t="s">
        <v>51</v>
      </c>
      <c r="G1077" s="74" t="s">
        <v>103</v>
      </c>
      <c r="H1077" s="24" t="s">
        <v>1309</v>
      </c>
      <c r="I1077" s="24">
        <v>5</v>
      </c>
      <c r="J1077" s="24">
        <v>13</v>
      </c>
      <c r="K1077" s="24" t="s">
        <v>1998</v>
      </c>
      <c r="L1077" s="25">
        <v>1.5</v>
      </c>
      <c r="M1077" s="74" t="s">
        <v>105</v>
      </c>
      <c r="N1077" s="60" t="s">
        <v>6</v>
      </c>
      <c r="R1077" s="25">
        <v>8.5</v>
      </c>
      <c r="S1077" s="83" t="s">
        <v>363</v>
      </c>
      <c r="T1077" s="66" t="str">
        <f t="shared" si="311"/>
        <v>0.00</v>
      </c>
      <c r="U1077" s="66">
        <f t="shared" si="312"/>
        <v>-1.5</v>
      </c>
      <c r="V1077" s="66">
        <f t="shared" si="313"/>
        <v>34.850000000000151</v>
      </c>
      <c r="W1077" s="66">
        <f t="shared" si="314"/>
        <v>2090</v>
      </c>
      <c r="X1077" s="20">
        <f t="shared" si="315"/>
        <v>1.6674641148325432E-2</v>
      </c>
      <c r="Y1077" s="67">
        <f t="shared" si="316"/>
        <v>0.34850000000000153</v>
      </c>
      <c r="Z1077" s="68">
        <f t="shared" si="317"/>
        <v>3485.000000000015</v>
      </c>
      <c r="AA1077" s="65" t="s">
        <v>52</v>
      </c>
      <c r="AU1077" s="23">
        <f t="shared" si="310"/>
        <v>-1.5</v>
      </c>
      <c r="AV1077" s="23" t="str">
        <f t="shared" si="310"/>
        <v/>
      </c>
      <c r="AW1077" s="23" t="str">
        <f t="shared" si="310"/>
        <v/>
      </c>
      <c r="AX1077" s="23" t="str">
        <f t="shared" si="310"/>
        <v/>
      </c>
      <c r="AY1077" s="23" t="str">
        <f t="shared" si="310"/>
        <v/>
      </c>
      <c r="AZ1077" s="23">
        <v>7.5</v>
      </c>
      <c r="BA1077" s="25">
        <v>8.1</v>
      </c>
      <c r="BB1077" s="25">
        <v>26.32</v>
      </c>
      <c r="BC1077" s="25">
        <f t="shared" si="309"/>
        <v>37.980000000000004</v>
      </c>
      <c r="BD1077" s="25">
        <f t="shared" si="330"/>
        <v>24.547600000000003</v>
      </c>
      <c r="BE1077" t="s">
        <v>970</v>
      </c>
      <c r="BF1077" s="55">
        <f t="shared" si="318"/>
        <v>0</v>
      </c>
      <c r="BG1077" s="66" t="str">
        <f t="shared" si="319"/>
        <v>0.00</v>
      </c>
      <c r="BH1077" s="66">
        <f t="shared" si="320"/>
        <v>-1.5</v>
      </c>
      <c r="BI1077" s="25" t="e">
        <f>BH1077+#REF!</f>
        <v>#REF!</v>
      </c>
      <c r="BJ1077" s="25" t="e">
        <f>L1077+#REF!</f>
        <v>#REF!</v>
      </c>
      <c r="BK1077" s="20" t="e">
        <f t="shared" si="321"/>
        <v>#REF!</v>
      </c>
      <c r="BL1077" s="24" t="str">
        <f t="shared" si="322"/>
        <v>0.00</v>
      </c>
      <c r="BM1077" s="25">
        <f t="shared" si="323"/>
        <v>-1.5</v>
      </c>
      <c r="BN1077" s="25" t="e">
        <f>BM1077+#REF!</f>
        <v>#REF!</v>
      </c>
      <c r="BO1077" s="25" t="e">
        <f>L1077+#REF!</f>
        <v>#REF!</v>
      </c>
      <c r="BP1077" s="126" t="e">
        <f t="shared" si="324"/>
        <v>#REF!</v>
      </c>
    </row>
    <row r="1078" spans="1:68" x14ac:dyDescent="0.2">
      <c r="A1078" s="56">
        <v>45671</v>
      </c>
      <c r="B1078" s="60" t="s">
        <v>892</v>
      </c>
      <c r="C1078" s="24" t="s">
        <v>1379</v>
      </c>
      <c r="D1078" s="24" t="s">
        <v>584</v>
      </c>
      <c r="F1078" s="74" t="s">
        <v>51</v>
      </c>
      <c r="G1078" s="74" t="s">
        <v>103</v>
      </c>
      <c r="H1078" s="24" t="s">
        <v>1309</v>
      </c>
      <c r="I1078" s="24">
        <v>5</v>
      </c>
      <c r="J1078" s="24">
        <v>13</v>
      </c>
      <c r="K1078" s="24" t="s">
        <v>1998</v>
      </c>
      <c r="L1078" s="25">
        <v>1.5</v>
      </c>
      <c r="M1078" s="74" t="s">
        <v>105</v>
      </c>
      <c r="N1078" s="60" t="s">
        <v>7</v>
      </c>
      <c r="R1078" s="25">
        <v>2.8</v>
      </c>
      <c r="S1078" s="83" t="s">
        <v>363</v>
      </c>
      <c r="T1078" s="66" t="str">
        <f t="shared" si="311"/>
        <v>0.00</v>
      </c>
      <c r="U1078" s="66">
        <f t="shared" si="312"/>
        <v>-1.5</v>
      </c>
      <c r="V1078" s="66">
        <f t="shared" si="313"/>
        <v>33.350000000000151</v>
      </c>
      <c r="W1078" s="66">
        <f t="shared" si="314"/>
        <v>2091.5</v>
      </c>
      <c r="X1078" s="20">
        <f t="shared" si="315"/>
        <v>1.5945493664833922E-2</v>
      </c>
      <c r="Y1078" s="67">
        <f t="shared" si="316"/>
        <v>0.33350000000000152</v>
      </c>
      <c r="Z1078" s="68">
        <f t="shared" si="317"/>
        <v>3335.000000000015</v>
      </c>
      <c r="AA1078" s="65" t="s">
        <v>52</v>
      </c>
      <c r="AU1078" s="23">
        <f t="shared" ref="AU1078:AY1119" si="331">IF($G1078=AU$2,$U1078,"")</f>
        <v>-1.5</v>
      </c>
      <c r="AV1078" s="23" t="str">
        <f t="shared" si="331"/>
        <v/>
      </c>
      <c r="AW1078" s="23" t="str">
        <f t="shared" si="331"/>
        <v/>
      </c>
      <c r="AX1078" s="23" t="str">
        <f t="shared" si="331"/>
        <v/>
      </c>
      <c r="AY1078" s="23" t="str">
        <f t="shared" si="331"/>
        <v/>
      </c>
      <c r="AZ1078" s="23"/>
      <c r="BA1078" s="25">
        <v>2.4</v>
      </c>
      <c r="BB1078" s="25">
        <v>5.94</v>
      </c>
      <c r="BC1078" s="25">
        <f t="shared" si="309"/>
        <v>7.41</v>
      </c>
      <c r="BD1078" s="25">
        <f t="shared" si="330"/>
        <v>5.5942000000000007</v>
      </c>
      <c r="BE1078" t="s">
        <v>970</v>
      </c>
      <c r="BF1078" s="55">
        <f t="shared" si="318"/>
        <v>0</v>
      </c>
      <c r="BG1078" s="66" t="str">
        <f t="shared" si="319"/>
        <v>0.00</v>
      </c>
      <c r="BH1078" s="66">
        <f t="shared" si="320"/>
        <v>-1.5</v>
      </c>
      <c r="BI1078" s="25" t="e">
        <f t="shared" si="325"/>
        <v>#REF!</v>
      </c>
      <c r="BJ1078" s="25" t="e">
        <f t="shared" si="326"/>
        <v>#REF!</v>
      </c>
      <c r="BK1078" s="20" t="e">
        <f t="shared" si="321"/>
        <v>#REF!</v>
      </c>
      <c r="BL1078" s="24" t="str">
        <f t="shared" si="322"/>
        <v>0.00</v>
      </c>
      <c r="BM1078" s="25">
        <f t="shared" si="323"/>
        <v>-1.5</v>
      </c>
      <c r="BN1078" s="25" t="e">
        <f t="shared" si="327"/>
        <v>#REF!</v>
      </c>
      <c r="BO1078" s="25" t="e">
        <f t="shared" si="328"/>
        <v>#REF!</v>
      </c>
      <c r="BP1078" s="126" t="e">
        <f t="shared" si="324"/>
        <v>#REF!</v>
      </c>
    </row>
    <row r="1079" spans="1:68" x14ac:dyDescent="0.2">
      <c r="A1079" s="56">
        <v>45672</v>
      </c>
      <c r="B1079" s="60" t="s">
        <v>892</v>
      </c>
      <c r="C1079" s="24" t="s">
        <v>2002</v>
      </c>
      <c r="D1079" s="24" t="s">
        <v>397</v>
      </c>
      <c r="F1079" s="74" t="s">
        <v>51</v>
      </c>
      <c r="G1079" s="74" t="s">
        <v>103</v>
      </c>
      <c r="H1079" s="24" t="s">
        <v>66</v>
      </c>
      <c r="I1079" s="24">
        <v>4</v>
      </c>
      <c r="J1079" s="24">
        <v>8</v>
      </c>
      <c r="K1079" s="26" t="s">
        <v>2001</v>
      </c>
      <c r="L1079" s="25">
        <v>1</v>
      </c>
      <c r="M1079" s="74" t="s">
        <v>105</v>
      </c>
      <c r="N1079" s="60" t="s">
        <v>7</v>
      </c>
      <c r="R1079" s="25">
        <v>5</v>
      </c>
      <c r="S1079" s="83" t="s">
        <v>372</v>
      </c>
      <c r="T1079" s="66">
        <f t="shared" si="311"/>
        <v>5</v>
      </c>
      <c r="U1079" s="66">
        <f t="shared" si="312"/>
        <v>4</v>
      </c>
      <c r="V1079" s="66">
        <f t="shared" si="313"/>
        <v>37.350000000000151</v>
      </c>
      <c r="W1079" s="66">
        <f t="shared" si="314"/>
        <v>2092.5</v>
      </c>
      <c r="X1079" s="20">
        <f t="shared" si="315"/>
        <v>1.784946236559147E-2</v>
      </c>
      <c r="Y1079" s="67">
        <f t="shared" si="316"/>
        <v>0.3735000000000015</v>
      </c>
      <c r="Z1079" s="68">
        <f t="shared" si="317"/>
        <v>3735.000000000015</v>
      </c>
      <c r="AA1079" s="65" t="s">
        <v>53</v>
      </c>
      <c r="AU1079" s="23">
        <f t="shared" si="331"/>
        <v>4</v>
      </c>
      <c r="AV1079" s="23" t="str">
        <f t="shared" si="331"/>
        <v/>
      </c>
      <c r="AW1079" s="23" t="str">
        <f t="shared" si="331"/>
        <v/>
      </c>
      <c r="AX1079" s="23" t="str">
        <f t="shared" si="331"/>
        <v/>
      </c>
      <c r="AY1079" s="23" t="str">
        <f t="shared" si="331"/>
        <v/>
      </c>
      <c r="AZ1079" s="23"/>
      <c r="BA1079" s="25">
        <v>4.0999999999999996</v>
      </c>
      <c r="BB1079" s="25">
        <v>4.5</v>
      </c>
      <c r="BC1079" s="25">
        <f t="shared" si="309"/>
        <v>3.5</v>
      </c>
      <c r="BD1079" s="25">
        <f t="shared" si="330"/>
        <v>4.2550000000000008</v>
      </c>
      <c r="BE1079" t="s">
        <v>969</v>
      </c>
      <c r="BF1079" s="55">
        <f t="shared" si="318"/>
        <v>0</v>
      </c>
      <c r="BG1079" s="66">
        <f t="shared" si="319"/>
        <v>4.0999999999999996</v>
      </c>
      <c r="BH1079" s="66">
        <f t="shared" si="320"/>
        <v>3.0999999999999996</v>
      </c>
      <c r="BI1079" s="25" t="e">
        <f t="shared" si="325"/>
        <v>#REF!</v>
      </c>
      <c r="BJ1079" s="25" t="e">
        <f t="shared" si="326"/>
        <v>#REF!</v>
      </c>
      <c r="BK1079" s="20" t="e">
        <f t="shared" si="321"/>
        <v>#REF!</v>
      </c>
      <c r="BL1079" s="24">
        <f t="shared" si="322"/>
        <v>4.5</v>
      </c>
      <c r="BM1079" s="25">
        <f t="shared" si="323"/>
        <v>3.5</v>
      </c>
      <c r="BN1079" s="25" t="e">
        <f t="shared" si="327"/>
        <v>#REF!</v>
      </c>
      <c r="BO1079" s="25" t="e">
        <f t="shared" si="328"/>
        <v>#REF!</v>
      </c>
      <c r="BP1079" s="126" t="e">
        <f t="shared" si="324"/>
        <v>#REF!</v>
      </c>
    </row>
    <row r="1080" spans="1:68" x14ac:dyDescent="0.2">
      <c r="A1080" s="56">
        <v>45672</v>
      </c>
      <c r="B1080" s="60" t="s">
        <v>892</v>
      </c>
      <c r="C1080" s="24" t="s">
        <v>2002</v>
      </c>
      <c r="D1080" s="24" t="s">
        <v>397</v>
      </c>
      <c r="F1080" s="74" t="s">
        <v>51</v>
      </c>
      <c r="G1080" s="74" t="s">
        <v>103</v>
      </c>
      <c r="H1080" s="24" t="s">
        <v>66</v>
      </c>
      <c r="I1080" s="24">
        <v>4</v>
      </c>
      <c r="J1080" s="24">
        <v>8</v>
      </c>
      <c r="K1080" s="26" t="s">
        <v>2001</v>
      </c>
      <c r="L1080" s="25">
        <v>1</v>
      </c>
      <c r="M1080" s="74" t="s">
        <v>105</v>
      </c>
      <c r="N1080" s="60" t="s">
        <v>6</v>
      </c>
      <c r="R1080" s="25">
        <v>20.2</v>
      </c>
      <c r="S1080" s="83" t="s">
        <v>372</v>
      </c>
      <c r="T1080" s="66">
        <f t="shared" si="311"/>
        <v>20.2</v>
      </c>
      <c r="U1080" s="66">
        <f t="shared" si="312"/>
        <v>19.2</v>
      </c>
      <c r="V1080" s="66">
        <f t="shared" si="313"/>
        <v>56.550000000000153</v>
      </c>
      <c r="W1080" s="66">
        <f t="shared" si="314"/>
        <v>2093.5</v>
      </c>
      <c r="X1080" s="20">
        <f t="shared" si="315"/>
        <v>2.7012180558872775E-2</v>
      </c>
      <c r="Y1080" s="67">
        <f t="shared" si="316"/>
        <v>0.56550000000000156</v>
      </c>
      <c r="Z1080" s="68">
        <f t="shared" si="317"/>
        <v>5655.0000000000155</v>
      </c>
      <c r="AA1080" s="65" t="s">
        <v>53</v>
      </c>
      <c r="AU1080" s="23">
        <f t="shared" si="331"/>
        <v>19.2</v>
      </c>
      <c r="AV1080" s="23" t="str">
        <f t="shared" si="331"/>
        <v/>
      </c>
      <c r="AW1080" s="23" t="str">
        <f t="shared" si="331"/>
        <v/>
      </c>
      <c r="AX1080" s="23" t="str">
        <f t="shared" si="331"/>
        <v/>
      </c>
      <c r="AY1080" s="23" t="str">
        <f t="shared" si="331"/>
        <v/>
      </c>
      <c r="AZ1080" s="23">
        <v>26</v>
      </c>
      <c r="BA1080" s="25">
        <v>21.4</v>
      </c>
      <c r="BB1080" s="25">
        <v>21.45</v>
      </c>
      <c r="BC1080" s="25">
        <f t="shared" si="309"/>
        <v>20.45</v>
      </c>
      <c r="BD1080" s="25">
        <f t="shared" si="330"/>
        <v>20.0185</v>
      </c>
      <c r="BE1080" t="s">
        <v>969</v>
      </c>
      <c r="BF1080" s="55">
        <f t="shared" si="318"/>
        <v>0</v>
      </c>
      <c r="BG1080" s="66">
        <f t="shared" si="319"/>
        <v>21.4</v>
      </c>
      <c r="BH1080" s="66">
        <f t="shared" si="320"/>
        <v>20.399999999999999</v>
      </c>
      <c r="BI1080" s="25" t="e">
        <f>BH1080+#REF!</f>
        <v>#REF!</v>
      </c>
      <c r="BJ1080" s="25" t="e">
        <f>L1080+#REF!</f>
        <v>#REF!</v>
      </c>
      <c r="BK1080" s="20" t="e">
        <f t="shared" si="321"/>
        <v>#REF!</v>
      </c>
      <c r="BL1080" s="24">
        <f t="shared" si="322"/>
        <v>21.45</v>
      </c>
      <c r="BM1080" s="25">
        <f t="shared" si="323"/>
        <v>20.45</v>
      </c>
      <c r="BN1080" s="25" t="e">
        <f>BM1080+#REF!</f>
        <v>#REF!</v>
      </c>
      <c r="BO1080" s="25" t="e">
        <f>L1080+#REF!</f>
        <v>#REF!</v>
      </c>
      <c r="BP1080" s="126" t="e">
        <f t="shared" si="324"/>
        <v>#REF!</v>
      </c>
    </row>
    <row r="1081" spans="1:68" x14ac:dyDescent="0.2">
      <c r="A1081" s="56">
        <v>45673</v>
      </c>
      <c r="B1081" s="60" t="s">
        <v>892</v>
      </c>
      <c r="C1081" s="24" t="s">
        <v>2005</v>
      </c>
      <c r="D1081" s="24" t="s">
        <v>398</v>
      </c>
      <c r="F1081" s="74" t="s">
        <v>51</v>
      </c>
      <c r="G1081" s="74" t="s">
        <v>103</v>
      </c>
      <c r="H1081" s="24" t="s">
        <v>504</v>
      </c>
      <c r="I1081" s="24">
        <v>5</v>
      </c>
      <c r="J1081" s="24">
        <v>4</v>
      </c>
      <c r="K1081" s="24" t="s">
        <v>506</v>
      </c>
      <c r="L1081" s="25">
        <v>1</v>
      </c>
      <c r="M1081" s="24" t="s">
        <v>404</v>
      </c>
      <c r="N1081" s="24" t="s">
        <v>6</v>
      </c>
      <c r="R1081" s="25">
        <v>7.92</v>
      </c>
      <c r="S1081" s="83" t="s">
        <v>363</v>
      </c>
      <c r="T1081" s="66" t="str">
        <f t="shared" si="311"/>
        <v>0.00</v>
      </c>
      <c r="U1081" s="66">
        <f t="shared" si="312"/>
        <v>-1</v>
      </c>
      <c r="V1081" s="66">
        <f t="shared" si="313"/>
        <v>55.550000000000153</v>
      </c>
      <c r="W1081" s="66">
        <f t="shared" si="314"/>
        <v>2094.5</v>
      </c>
      <c r="X1081" s="20">
        <f t="shared" si="315"/>
        <v>2.6521842921938484E-2</v>
      </c>
      <c r="Y1081" s="67">
        <f t="shared" si="316"/>
        <v>0.55550000000000155</v>
      </c>
      <c r="Z1081" s="68">
        <f t="shared" si="317"/>
        <v>5555.0000000000155</v>
      </c>
      <c r="AA1081" s="65" t="s">
        <v>52</v>
      </c>
      <c r="AU1081" s="23">
        <f t="shared" si="331"/>
        <v>-1</v>
      </c>
      <c r="AV1081" s="23" t="str">
        <f t="shared" si="331"/>
        <v/>
      </c>
      <c r="AW1081" s="23" t="str">
        <f t="shared" si="331"/>
        <v/>
      </c>
      <c r="AX1081" s="23" t="str">
        <f t="shared" si="331"/>
        <v/>
      </c>
      <c r="AY1081" s="23" t="str">
        <f t="shared" si="331"/>
        <v/>
      </c>
      <c r="AZ1081" s="23">
        <v>6.5</v>
      </c>
      <c r="BA1081" s="25">
        <v>7.7</v>
      </c>
      <c r="BB1081" s="25">
        <v>8.36</v>
      </c>
      <c r="BC1081" s="25">
        <f t="shared" si="309"/>
        <v>7.3599999999999994</v>
      </c>
      <c r="BD1081" s="25">
        <f t="shared" si="330"/>
        <v>7.8448000000000002</v>
      </c>
      <c r="BE1081" t="s">
        <v>970</v>
      </c>
      <c r="BF1081" s="55">
        <f t="shared" si="318"/>
        <v>0</v>
      </c>
      <c r="BG1081" s="66" t="str">
        <f t="shared" si="319"/>
        <v>0.00</v>
      </c>
      <c r="BH1081" s="66">
        <f t="shared" si="320"/>
        <v>-1</v>
      </c>
      <c r="BI1081" s="25" t="e">
        <f t="shared" si="325"/>
        <v>#REF!</v>
      </c>
      <c r="BJ1081" s="25" t="e">
        <f t="shared" si="326"/>
        <v>#REF!</v>
      </c>
      <c r="BK1081" s="20" t="e">
        <f t="shared" si="321"/>
        <v>#REF!</v>
      </c>
      <c r="BL1081" s="24" t="str">
        <f t="shared" si="322"/>
        <v>0.00</v>
      </c>
      <c r="BM1081" s="25">
        <f t="shared" si="323"/>
        <v>-1</v>
      </c>
      <c r="BN1081" s="25" t="e">
        <f t="shared" si="327"/>
        <v>#REF!</v>
      </c>
      <c r="BO1081" s="25" t="e">
        <f t="shared" si="328"/>
        <v>#REF!</v>
      </c>
      <c r="BP1081" s="126" t="e">
        <f t="shared" si="324"/>
        <v>#REF!</v>
      </c>
    </row>
    <row r="1082" spans="1:68" x14ac:dyDescent="0.2">
      <c r="A1082" s="56">
        <v>45674</v>
      </c>
      <c r="B1082" s="60" t="s">
        <v>892</v>
      </c>
      <c r="C1082" s="24" t="s">
        <v>689</v>
      </c>
      <c r="D1082" s="24" t="s">
        <v>562</v>
      </c>
      <c r="F1082" s="74" t="s">
        <v>51</v>
      </c>
      <c r="G1082" s="74" t="s">
        <v>103</v>
      </c>
      <c r="H1082" s="24" t="s">
        <v>194</v>
      </c>
      <c r="I1082" s="24">
        <v>2</v>
      </c>
      <c r="J1082" s="24">
        <v>4</v>
      </c>
      <c r="K1082" s="24" t="s">
        <v>2006</v>
      </c>
      <c r="L1082" s="25">
        <v>1</v>
      </c>
      <c r="M1082" s="74" t="s">
        <v>105</v>
      </c>
      <c r="N1082" s="60" t="s">
        <v>6</v>
      </c>
      <c r="R1082" s="25">
        <v>16</v>
      </c>
      <c r="S1082" s="83" t="s">
        <v>363</v>
      </c>
      <c r="T1082" s="66" t="str">
        <f t="shared" si="311"/>
        <v>0.00</v>
      </c>
      <c r="U1082" s="66">
        <f t="shared" si="312"/>
        <v>-1</v>
      </c>
      <c r="V1082" s="66">
        <f t="shared" si="313"/>
        <v>54.550000000000153</v>
      </c>
      <c r="W1082" s="66">
        <f t="shared" si="314"/>
        <v>2095.5</v>
      </c>
      <c r="X1082" s="20">
        <f t="shared" si="315"/>
        <v>2.6031973276067839E-2</v>
      </c>
      <c r="Y1082" s="67">
        <f t="shared" si="316"/>
        <v>0.54550000000000154</v>
      </c>
      <c r="Z1082" s="68">
        <f t="shared" si="317"/>
        <v>5455.0000000000155</v>
      </c>
      <c r="AA1082" s="65" t="s">
        <v>52</v>
      </c>
      <c r="AU1082" s="23">
        <f t="shared" si="331"/>
        <v>-1</v>
      </c>
      <c r="AV1082" s="23" t="str">
        <f t="shared" si="331"/>
        <v/>
      </c>
      <c r="AW1082" s="23" t="str">
        <f t="shared" si="331"/>
        <v/>
      </c>
      <c r="AX1082" s="23" t="str">
        <f t="shared" si="331"/>
        <v/>
      </c>
      <c r="AY1082" s="23" t="str">
        <f t="shared" si="331"/>
        <v/>
      </c>
      <c r="AZ1082" s="23">
        <v>17</v>
      </c>
      <c r="BA1082" s="25">
        <v>18.5</v>
      </c>
      <c r="BB1082" s="25">
        <v>15.09</v>
      </c>
      <c r="BC1082" s="25">
        <f t="shared" si="309"/>
        <v>14.09</v>
      </c>
      <c r="BD1082" s="25">
        <f t="shared" si="330"/>
        <v>14.1037</v>
      </c>
      <c r="BE1082" t="s">
        <v>969</v>
      </c>
      <c r="BF1082" s="55">
        <f t="shared" si="318"/>
        <v>0</v>
      </c>
      <c r="BG1082" s="66" t="str">
        <f t="shared" si="319"/>
        <v>0.00</v>
      </c>
      <c r="BH1082" s="66">
        <f t="shared" si="320"/>
        <v>-1</v>
      </c>
      <c r="BI1082" s="25" t="e">
        <f t="shared" si="325"/>
        <v>#REF!</v>
      </c>
      <c r="BJ1082" s="25" t="e">
        <f t="shared" si="326"/>
        <v>#REF!</v>
      </c>
      <c r="BK1082" s="20" t="e">
        <f t="shared" si="321"/>
        <v>#REF!</v>
      </c>
      <c r="BL1082" s="24" t="str">
        <f t="shared" si="322"/>
        <v>0.00</v>
      </c>
      <c r="BM1082" s="25">
        <f t="shared" si="323"/>
        <v>-1</v>
      </c>
      <c r="BN1082" s="25" t="e">
        <f t="shared" si="327"/>
        <v>#REF!</v>
      </c>
      <c r="BO1082" s="25" t="e">
        <f t="shared" si="328"/>
        <v>#REF!</v>
      </c>
      <c r="BP1082" s="126" t="e">
        <f t="shared" si="324"/>
        <v>#REF!</v>
      </c>
    </row>
    <row r="1083" spans="1:68" ht="17" x14ac:dyDescent="0.2">
      <c r="A1083" s="56">
        <v>45675</v>
      </c>
      <c r="B1083" s="60" t="s">
        <v>892</v>
      </c>
      <c r="C1083" s="24" t="s">
        <v>1874</v>
      </c>
      <c r="D1083" s="24" t="s">
        <v>573</v>
      </c>
      <c r="F1083" s="74" t="s">
        <v>51</v>
      </c>
      <c r="G1083" s="74" t="s">
        <v>103</v>
      </c>
      <c r="H1083" s="24" t="s">
        <v>746</v>
      </c>
      <c r="I1083" s="24">
        <v>5</v>
      </c>
      <c r="J1083" s="24">
        <v>8</v>
      </c>
      <c r="K1083" s="96" t="s">
        <v>2007</v>
      </c>
      <c r="L1083" s="25">
        <v>2</v>
      </c>
      <c r="M1083" s="74" t="s">
        <v>105</v>
      </c>
      <c r="N1083" s="60" t="s">
        <v>6</v>
      </c>
      <c r="R1083" s="25">
        <v>7.5</v>
      </c>
      <c r="S1083" s="83" t="s">
        <v>373</v>
      </c>
      <c r="T1083" s="66" t="str">
        <f t="shared" si="311"/>
        <v>0.00</v>
      </c>
      <c r="U1083" s="66">
        <f t="shared" si="312"/>
        <v>-2</v>
      </c>
      <c r="V1083" s="66">
        <f t="shared" si="313"/>
        <v>52.550000000000153</v>
      </c>
      <c r="W1083" s="66">
        <f t="shared" si="314"/>
        <v>2097.5</v>
      </c>
      <c r="X1083" s="20">
        <f t="shared" si="315"/>
        <v>2.5053635280095424E-2</v>
      </c>
      <c r="Y1083" s="67">
        <f t="shared" si="316"/>
        <v>0.52550000000000152</v>
      </c>
      <c r="Z1083" s="68">
        <f t="shared" si="317"/>
        <v>5255.0000000000155</v>
      </c>
      <c r="AA1083" s="65" t="s">
        <v>52</v>
      </c>
      <c r="AU1083" s="23">
        <f t="shared" si="331"/>
        <v>-2</v>
      </c>
      <c r="AV1083" s="23" t="str">
        <f t="shared" si="331"/>
        <v/>
      </c>
      <c r="AW1083" s="23" t="str">
        <f t="shared" si="331"/>
        <v/>
      </c>
      <c r="AX1083" s="23" t="str">
        <f t="shared" si="331"/>
        <v/>
      </c>
      <c r="AY1083" s="23" t="str">
        <f t="shared" si="331"/>
        <v/>
      </c>
      <c r="AZ1083" s="23">
        <v>7.5</v>
      </c>
      <c r="BA1083" s="25">
        <v>7.5</v>
      </c>
      <c r="BB1083" s="25">
        <v>8.1999999999999993</v>
      </c>
      <c r="BC1083" s="25">
        <f t="shared" ref="BC1083:BC1116" si="332">((BB1083*(L1083))-(L1083))</f>
        <v>14.399999999999999</v>
      </c>
      <c r="BD1083" s="25">
        <f t="shared" si="330"/>
        <v>7.6959999999999997</v>
      </c>
      <c r="BE1083" t="s">
        <v>970</v>
      </c>
      <c r="BF1083" s="55">
        <f t="shared" si="318"/>
        <v>0</v>
      </c>
      <c r="BG1083" s="66" t="str">
        <f t="shared" si="319"/>
        <v>0.00</v>
      </c>
      <c r="BH1083" s="66">
        <f t="shared" si="320"/>
        <v>-2</v>
      </c>
      <c r="BI1083" s="25" t="e">
        <f t="shared" si="325"/>
        <v>#REF!</v>
      </c>
      <c r="BJ1083" s="25" t="e">
        <f t="shared" si="326"/>
        <v>#REF!</v>
      </c>
      <c r="BK1083" s="20" t="e">
        <f t="shared" si="321"/>
        <v>#REF!</v>
      </c>
      <c r="BL1083" s="24" t="str">
        <f t="shared" si="322"/>
        <v>0.00</v>
      </c>
      <c r="BM1083" s="25">
        <f t="shared" si="323"/>
        <v>-2</v>
      </c>
      <c r="BN1083" s="25" t="e">
        <f t="shared" si="327"/>
        <v>#REF!</v>
      </c>
      <c r="BO1083" s="25" t="e">
        <f t="shared" si="328"/>
        <v>#REF!</v>
      </c>
      <c r="BP1083" s="126" t="e">
        <f t="shared" si="324"/>
        <v>#REF!</v>
      </c>
    </row>
    <row r="1084" spans="1:68" x14ac:dyDescent="0.2">
      <c r="A1084" s="56">
        <v>45675</v>
      </c>
      <c r="B1084" s="60" t="s">
        <v>892</v>
      </c>
      <c r="C1084" s="24" t="s">
        <v>1022</v>
      </c>
      <c r="D1084" s="24" t="s">
        <v>573</v>
      </c>
      <c r="F1084" s="74" t="s">
        <v>51</v>
      </c>
      <c r="G1084" s="74" t="s">
        <v>103</v>
      </c>
      <c r="H1084" s="24" t="s">
        <v>293</v>
      </c>
      <c r="I1084" s="24">
        <v>9</v>
      </c>
      <c r="J1084" s="24">
        <v>10</v>
      </c>
      <c r="K1084" s="87" t="s">
        <v>2008</v>
      </c>
      <c r="L1084" s="25">
        <v>1</v>
      </c>
      <c r="M1084" s="74" t="s">
        <v>105</v>
      </c>
      <c r="N1084" s="60" t="s">
        <v>6</v>
      </c>
      <c r="R1084" s="25">
        <v>9</v>
      </c>
      <c r="S1084" s="83" t="s">
        <v>373</v>
      </c>
      <c r="T1084" s="66" t="str">
        <f t="shared" si="311"/>
        <v>0.00</v>
      </c>
      <c r="U1084" s="66">
        <f t="shared" si="312"/>
        <v>-1</v>
      </c>
      <c r="V1084" s="66">
        <f t="shared" si="313"/>
        <v>51.550000000000153</v>
      </c>
      <c r="W1084" s="66">
        <f t="shared" si="314"/>
        <v>2098.5</v>
      </c>
      <c r="X1084" s="20">
        <f t="shared" si="315"/>
        <v>2.4565165594472315E-2</v>
      </c>
      <c r="Y1084" s="67">
        <f t="shared" si="316"/>
        <v>0.51550000000000151</v>
      </c>
      <c r="Z1084" s="68">
        <f t="shared" si="317"/>
        <v>5155.0000000000155</v>
      </c>
      <c r="AA1084" s="65" t="s">
        <v>52</v>
      </c>
      <c r="AU1084" s="23">
        <f t="shared" si="331"/>
        <v>-1</v>
      </c>
      <c r="AV1084" s="23" t="str">
        <f t="shared" si="331"/>
        <v/>
      </c>
      <c r="AW1084" s="23" t="str">
        <f t="shared" si="331"/>
        <v/>
      </c>
      <c r="AX1084" s="23" t="str">
        <f t="shared" si="331"/>
        <v/>
      </c>
      <c r="AY1084" s="23" t="str">
        <f t="shared" si="331"/>
        <v/>
      </c>
      <c r="AZ1084" s="23">
        <v>10</v>
      </c>
      <c r="BA1084" s="25">
        <v>10</v>
      </c>
      <c r="BB1084" s="25">
        <v>8.67</v>
      </c>
      <c r="BC1084" s="25">
        <f t="shared" si="332"/>
        <v>7.67</v>
      </c>
      <c r="BD1084" s="25">
        <f t="shared" si="330"/>
        <v>8.1331000000000007</v>
      </c>
      <c r="BE1084" t="s">
        <v>970</v>
      </c>
      <c r="BF1084" s="55">
        <f t="shared" si="318"/>
        <v>0</v>
      </c>
      <c r="BG1084" s="66" t="str">
        <f t="shared" si="319"/>
        <v>0.00</v>
      </c>
      <c r="BH1084" s="66">
        <f t="shared" si="320"/>
        <v>-1</v>
      </c>
      <c r="BI1084" s="25" t="e">
        <f t="shared" si="325"/>
        <v>#REF!</v>
      </c>
      <c r="BJ1084" s="25" t="e">
        <f t="shared" si="326"/>
        <v>#REF!</v>
      </c>
      <c r="BK1084" s="20" t="e">
        <f t="shared" si="321"/>
        <v>#REF!</v>
      </c>
      <c r="BL1084" s="24" t="str">
        <f t="shared" si="322"/>
        <v>0.00</v>
      </c>
      <c r="BM1084" s="25">
        <f t="shared" si="323"/>
        <v>-1</v>
      </c>
      <c r="BN1084" s="25" t="e">
        <f t="shared" si="327"/>
        <v>#REF!</v>
      </c>
      <c r="BO1084" s="25" t="e">
        <f t="shared" si="328"/>
        <v>#REF!</v>
      </c>
      <c r="BP1084" s="126" t="e">
        <f t="shared" si="324"/>
        <v>#REF!</v>
      </c>
    </row>
    <row r="1085" spans="1:68" x14ac:dyDescent="0.2">
      <c r="A1085" s="56">
        <v>45675</v>
      </c>
      <c r="B1085" s="60" t="s">
        <v>892</v>
      </c>
      <c r="C1085" s="24" t="s">
        <v>1022</v>
      </c>
      <c r="D1085" s="24" t="s">
        <v>573</v>
      </c>
      <c r="F1085" s="74" t="s">
        <v>51</v>
      </c>
      <c r="G1085" s="74" t="s">
        <v>103</v>
      </c>
      <c r="H1085" s="24" t="s">
        <v>293</v>
      </c>
      <c r="I1085" s="24">
        <v>9</v>
      </c>
      <c r="J1085" s="24">
        <v>10</v>
      </c>
      <c r="K1085" s="26" t="s">
        <v>2008</v>
      </c>
      <c r="L1085" s="25">
        <v>1</v>
      </c>
      <c r="M1085" s="74" t="s">
        <v>105</v>
      </c>
      <c r="N1085" s="60" t="s">
        <v>7</v>
      </c>
      <c r="R1085" s="25">
        <v>3.2</v>
      </c>
      <c r="S1085" s="83" t="s">
        <v>373</v>
      </c>
      <c r="T1085" s="66">
        <f t="shared" si="311"/>
        <v>3.2</v>
      </c>
      <c r="U1085" s="66">
        <f t="shared" si="312"/>
        <v>2.2000000000000002</v>
      </c>
      <c r="V1085" s="66">
        <f t="shared" si="313"/>
        <v>53.750000000000156</v>
      </c>
      <c r="W1085" s="66">
        <f t="shared" si="314"/>
        <v>2099.5</v>
      </c>
      <c r="X1085" s="20">
        <f t="shared" si="315"/>
        <v>2.5601333650869328E-2</v>
      </c>
      <c r="Y1085" s="67">
        <f t="shared" si="316"/>
        <v>0.53750000000000153</v>
      </c>
      <c r="Z1085" s="68">
        <f t="shared" si="317"/>
        <v>5375.0000000000155</v>
      </c>
      <c r="AA1085" s="65" t="s">
        <v>53</v>
      </c>
      <c r="AU1085" s="23">
        <f t="shared" si="331"/>
        <v>2.2000000000000002</v>
      </c>
      <c r="AV1085" s="23" t="str">
        <f t="shared" si="331"/>
        <v/>
      </c>
      <c r="AW1085" s="23" t="str">
        <f t="shared" si="331"/>
        <v/>
      </c>
      <c r="AX1085" s="23" t="str">
        <f t="shared" si="331"/>
        <v/>
      </c>
      <c r="AY1085" s="23" t="str">
        <f t="shared" si="331"/>
        <v/>
      </c>
      <c r="AZ1085" s="23"/>
      <c r="BA1085" s="25">
        <v>2.5</v>
      </c>
      <c r="BB1085" s="25">
        <v>3.12</v>
      </c>
      <c r="BC1085" s="25">
        <f t="shared" si="332"/>
        <v>2.12</v>
      </c>
      <c r="BD1085" s="25">
        <f t="shared" si="330"/>
        <v>2.9716000000000005</v>
      </c>
      <c r="BE1085" t="s">
        <v>970</v>
      </c>
      <c r="BF1085" s="55">
        <f t="shared" si="318"/>
        <v>0</v>
      </c>
      <c r="BG1085" s="66">
        <f t="shared" si="319"/>
        <v>2.5</v>
      </c>
      <c r="BH1085" s="66">
        <f t="shared" si="320"/>
        <v>1.5</v>
      </c>
      <c r="BI1085" s="25" t="e">
        <f t="shared" si="325"/>
        <v>#REF!</v>
      </c>
      <c r="BJ1085" s="25" t="e">
        <f t="shared" si="326"/>
        <v>#REF!</v>
      </c>
      <c r="BK1085" s="20" t="e">
        <f t="shared" si="321"/>
        <v>#REF!</v>
      </c>
      <c r="BL1085" s="24">
        <f t="shared" si="322"/>
        <v>3.12</v>
      </c>
      <c r="BM1085" s="25">
        <f t="shared" si="323"/>
        <v>2.12</v>
      </c>
      <c r="BN1085" s="25" t="e">
        <f t="shared" si="327"/>
        <v>#REF!</v>
      </c>
      <c r="BO1085" s="25" t="e">
        <f t="shared" si="328"/>
        <v>#REF!</v>
      </c>
      <c r="BP1085" s="126" t="e">
        <f t="shared" si="324"/>
        <v>#REF!</v>
      </c>
    </row>
    <row r="1086" spans="1:68" x14ac:dyDescent="0.2">
      <c r="A1086" s="56">
        <v>45676</v>
      </c>
      <c r="B1086" s="60" t="s">
        <v>892</v>
      </c>
      <c r="C1086" s="24" t="s">
        <v>2009</v>
      </c>
      <c r="D1086" s="24" t="s">
        <v>577</v>
      </c>
      <c r="F1086" s="74" t="s">
        <v>51</v>
      </c>
      <c r="G1086" s="74" t="s">
        <v>103</v>
      </c>
      <c r="H1086" s="24" t="s">
        <v>86</v>
      </c>
      <c r="I1086" s="24">
        <v>3</v>
      </c>
      <c r="J1086" s="24">
        <v>3</v>
      </c>
      <c r="K1086" s="24" t="s">
        <v>2010</v>
      </c>
      <c r="L1086" s="25">
        <v>2</v>
      </c>
      <c r="M1086" s="74" t="s">
        <v>105</v>
      </c>
      <c r="N1086" s="60" t="s">
        <v>6</v>
      </c>
      <c r="R1086" s="25">
        <v>9</v>
      </c>
      <c r="S1086" s="83" t="s">
        <v>363</v>
      </c>
      <c r="T1086" s="66" t="str">
        <f t="shared" si="311"/>
        <v>0.00</v>
      </c>
      <c r="U1086" s="66">
        <f t="shared" si="312"/>
        <v>-2</v>
      </c>
      <c r="V1086" s="66">
        <f t="shared" si="313"/>
        <v>51.750000000000156</v>
      </c>
      <c r="W1086" s="66">
        <f t="shared" si="314"/>
        <v>2101.5</v>
      </c>
      <c r="X1086" s="20">
        <f t="shared" si="315"/>
        <v>2.4625267665952966E-2</v>
      </c>
      <c r="Y1086" s="67">
        <f t="shared" si="316"/>
        <v>0.51750000000000151</v>
      </c>
      <c r="Z1086" s="68">
        <f t="shared" si="317"/>
        <v>5175.0000000000155</v>
      </c>
      <c r="AA1086" s="65" t="s">
        <v>52</v>
      </c>
      <c r="AU1086" s="23">
        <f t="shared" si="331"/>
        <v>-2</v>
      </c>
      <c r="AV1086" s="23" t="str">
        <f t="shared" si="331"/>
        <v/>
      </c>
      <c r="AW1086" s="23" t="str">
        <f t="shared" si="331"/>
        <v/>
      </c>
      <c r="AX1086" s="23" t="str">
        <f t="shared" si="331"/>
        <v/>
      </c>
      <c r="AY1086" s="23" t="str">
        <f t="shared" si="331"/>
        <v/>
      </c>
      <c r="AZ1086" s="23">
        <v>6.5</v>
      </c>
      <c r="BA1086" s="25">
        <v>6.5</v>
      </c>
      <c r="BB1086" s="25">
        <v>5.72</v>
      </c>
      <c r="BC1086" s="25">
        <f t="shared" si="332"/>
        <v>9.44</v>
      </c>
      <c r="BD1086" s="25">
        <f t="shared" si="330"/>
        <v>5.3895999999999997</v>
      </c>
      <c r="BE1086" t="s">
        <v>970</v>
      </c>
      <c r="BF1086" s="55">
        <f t="shared" si="318"/>
        <v>0</v>
      </c>
      <c r="BG1086" s="66" t="str">
        <f t="shared" si="319"/>
        <v>0.00</v>
      </c>
      <c r="BH1086" s="66">
        <f t="shared" si="320"/>
        <v>-2</v>
      </c>
      <c r="BI1086" s="25" t="e">
        <f t="shared" si="325"/>
        <v>#REF!</v>
      </c>
      <c r="BJ1086" s="25" t="e">
        <f t="shared" si="326"/>
        <v>#REF!</v>
      </c>
      <c r="BK1086" s="20" t="e">
        <f t="shared" si="321"/>
        <v>#REF!</v>
      </c>
      <c r="BL1086" s="24" t="str">
        <f t="shared" si="322"/>
        <v>0.00</v>
      </c>
      <c r="BM1086" s="25">
        <f t="shared" si="323"/>
        <v>-2</v>
      </c>
      <c r="BN1086" s="25" t="e">
        <f t="shared" si="327"/>
        <v>#REF!</v>
      </c>
      <c r="BO1086" s="25" t="e">
        <f t="shared" si="328"/>
        <v>#REF!</v>
      </c>
      <c r="BP1086" s="126" t="e">
        <f t="shared" si="324"/>
        <v>#REF!</v>
      </c>
    </row>
    <row r="1087" spans="1:68" x14ac:dyDescent="0.2">
      <c r="A1087" s="56">
        <v>45676</v>
      </c>
      <c r="B1087" s="60" t="s">
        <v>892</v>
      </c>
      <c r="C1087" s="24" t="s">
        <v>2009</v>
      </c>
      <c r="D1087" s="24" t="s">
        <v>577</v>
      </c>
      <c r="F1087" s="74" t="s">
        <v>51</v>
      </c>
      <c r="G1087" s="74" t="s">
        <v>103</v>
      </c>
      <c r="H1087" s="24" t="s">
        <v>86</v>
      </c>
      <c r="I1087" s="24">
        <v>3</v>
      </c>
      <c r="J1087" s="24">
        <v>3</v>
      </c>
      <c r="K1087" s="24" t="s">
        <v>2010</v>
      </c>
      <c r="L1087" s="25">
        <v>2</v>
      </c>
      <c r="M1087" s="74" t="s">
        <v>105</v>
      </c>
      <c r="N1087" s="60" t="s">
        <v>7</v>
      </c>
      <c r="R1087" s="25">
        <v>2.1</v>
      </c>
      <c r="S1087" s="83" t="s">
        <v>363</v>
      </c>
      <c r="T1087" s="66" t="str">
        <f t="shared" si="311"/>
        <v>0.00</v>
      </c>
      <c r="U1087" s="66">
        <f t="shared" si="312"/>
        <v>-2</v>
      </c>
      <c r="V1087" s="66">
        <f t="shared" si="313"/>
        <v>49.750000000000156</v>
      </c>
      <c r="W1087" s="66">
        <f t="shared" si="314"/>
        <v>2103.5</v>
      </c>
      <c r="X1087" s="20">
        <f t="shared" si="315"/>
        <v>2.3651057760874807E-2</v>
      </c>
      <c r="Y1087" s="67">
        <f t="shared" si="316"/>
        <v>0.49750000000000155</v>
      </c>
      <c r="Z1087" s="68">
        <f t="shared" si="317"/>
        <v>4975.0000000000155</v>
      </c>
      <c r="AA1087" s="65" t="s">
        <v>52</v>
      </c>
      <c r="AU1087" s="23">
        <f t="shared" si="331"/>
        <v>-2</v>
      </c>
      <c r="AV1087" s="23" t="str">
        <f t="shared" si="331"/>
        <v/>
      </c>
      <c r="AW1087" s="23" t="str">
        <f t="shared" si="331"/>
        <v/>
      </c>
      <c r="AX1087" s="23" t="str">
        <f t="shared" si="331"/>
        <v/>
      </c>
      <c r="AY1087" s="23" t="str">
        <f t="shared" si="331"/>
        <v/>
      </c>
      <c r="AZ1087" s="23"/>
      <c r="BA1087" s="25">
        <v>1.8</v>
      </c>
      <c r="BB1087" s="25">
        <v>1.95</v>
      </c>
      <c r="BC1087" s="25">
        <f t="shared" si="332"/>
        <v>1.9</v>
      </c>
      <c r="BD1087" s="25">
        <f t="shared" si="330"/>
        <v>1.8835</v>
      </c>
      <c r="BE1087" t="s">
        <v>970</v>
      </c>
      <c r="BF1087" s="55">
        <f t="shared" si="318"/>
        <v>0</v>
      </c>
      <c r="BG1087" s="66" t="str">
        <f t="shared" si="319"/>
        <v>0.00</v>
      </c>
      <c r="BH1087" s="66">
        <f t="shared" si="320"/>
        <v>-2</v>
      </c>
      <c r="BI1087" s="25" t="e">
        <f t="shared" si="325"/>
        <v>#REF!</v>
      </c>
      <c r="BJ1087" s="25" t="e">
        <f t="shared" si="326"/>
        <v>#REF!</v>
      </c>
      <c r="BK1087" s="20" t="e">
        <f t="shared" ref="BK1087:BK1141" si="333">SUM(BI1087/BJ1087)</f>
        <v>#REF!</v>
      </c>
      <c r="BL1087" s="24" t="str">
        <f t="shared" si="322"/>
        <v>0.00</v>
      </c>
      <c r="BM1087" s="25">
        <f t="shared" si="323"/>
        <v>-2</v>
      </c>
      <c r="BN1087" s="25" t="e">
        <f t="shared" si="327"/>
        <v>#REF!</v>
      </c>
      <c r="BO1087" s="25" t="e">
        <f t="shared" si="328"/>
        <v>#REF!</v>
      </c>
      <c r="BP1087" s="126" t="e">
        <f t="shared" si="324"/>
        <v>#REF!</v>
      </c>
    </row>
    <row r="1088" spans="1:68" x14ac:dyDescent="0.2">
      <c r="A1088" s="56">
        <v>45678</v>
      </c>
      <c r="B1088" s="60" t="s">
        <v>892</v>
      </c>
      <c r="C1088" s="24" t="s">
        <v>2011</v>
      </c>
      <c r="D1088" s="24" t="s">
        <v>584</v>
      </c>
      <c r="F1088" s="74" t="s">
        <v>51</v>
      </c>
      <c r="G1088" s="74" t="s">
        <v>103</v>
      </c>
      <c r="H1088" s="24" t="s">
        <v>141</v>
      </c>
      <c r="I1088" s="24">
        <v>1</v>
      </c>
      <c r="J1088" s="24">
        <v>11</v>
      </c>
      <c r="K1088" s="27" t="s">
        <v>2012</v>
      </c>
      <c r="L1088" s="25">
        <v>1</v>
      </c>
      <c r="M1088" s="24" t="s">
        <v>404</v>
      </c>
      <c r="N1088" s="24" t="s">
        <v>6</v>
      </c>
      <c r="R1088" s="25">
        <v>12.28</v>
      </c>
      <c r="S1088" s="83" t="s">
        <v>371</v>
      </c>
      <c r="T1088" s="66" t="str">
        <f t="shared" si="311"/>
        <v>0.00</v>
      </c>
      <c r="U1088" s="66">
        <f t="shared" si="312"/>
        <v>-1</v>
      </c>
      <c r="V1088" s="66">
        <f t="shared" si="313"/>
        <v>48.750000000000156</v>
      </c>
      <c r="W1088" s="66">
        <f t="shared" si="314"/>
        <v>2104.5</v>
      </c>
      <c r="X1088" s="20">
        <f t="shared" si="315"/>
        <v>2.3164647184604495E-2</v>
      </c>
      <c r="Y1088" s="67">
        <f t="shared" si="316"/>
        <v>0.48750000000000154</v>
      </c>
      <c r="Z1088" s="68">
        <f t="shared" si="317"/>
        <v>4875.0000000000155</v>
      </c>
      <c r="AA1088" s="65" t="s">
        <v>52</v>
      </c>
      <c r="AU1088" s="23">
        <f t="shared" si="331"/>
        <v>-1</v>
      </c>
      <c r="AV1088" s="23" t="str">
        <f t="shared" si="331"/>
        <v/>
      </c>
      <c r="AW1088" s="23" t="str">
        <f t="shared" si="331"/>
        <v/>
      </c>
      <c r="AX1088" s="23" t="str">
        <f t="shared" si="331"/>
        <v/>
      </c>
      <c r="AY1088" s="23" t="str">
        <f t="shared" si="331"/>
        <v/>
      </c>
      <c r="AZ1088" s="23">
        <v>12</v>
      </c>
      <c r="BA1088" s="25">
        <v>14.3</v>
      </c>
      <c r="BB1088" s="25">
        <v>13</v>
      </c>
      <c r="BC1088" s="25">
        <f t="shared" si="332"/>
        <v>12</v>
      </c>
      <c r="BD1088" s="25">
        <f t="shared" si="330"/>
        <v>12.16</v>
      </c>
      <c r="BE1088" t="s">
        <v>969</v>
      </c>
      <c r="BF1088" s="55">
        <f t="shared" si="318"/>
        <v>0</v>
      </c>
      <c r="BG1088" s="66" t="str">
        <f t="shared" si="319"/>
        <v>0.00</v>
      </c>
      <c r="BH1088" s="66">
        <f t="shared" si="320"/>
        <v>-1</v>
      </c>
      <c r="BI1088" s="25" t="e">
        <f t="shared" si="325"/>
        <v>#REF!</v>
      </c>
      <c r="BJ1088" s="25" t="e">
        <f t="shared" si="326"/>
        <v>#REF!</v>
      </c>
      <c r="BK1088" s="20" t="e">
        <f t="shared" si="333"/>
        <v>#REF!</v>
      </c>
      <c r="BL1088" s="24" t="str">
        <f t="shared" si="322"/>
        <v>0.00</v>
      </c>
      <c r="BM1088" s="25">
        <f t="shared" si="323"/>
        <v>-1</v>
      </c>
      <c r="BN1088" s="25" t="e">
        <f t="shared" si="327"/>
        <v>#REF!</v>
      </c>
      <c r="BO1088" s="25" t="e">
        <f t="shared" si="328"/>
        <v>#REF!</v>
      </c>
      <c r="BP1088" s="126" t="e">
        <f t="shared" si="324"/>
        <v>#REF!</v>
      </c>
    </row>
    <row r="1089" spans="1:68" x14ac:dyDescent="0.2">
      <c r="A1089" s="56">
        <v>45678</v>
      </c>
      <c r="B1089" s="60" t="s">
        <v>892</v>
      </c>
      <c r="C1089" s="24" t="s">
        <v>2011</v>
      </c>
      <c r="D1089" s="24" t="s">
        <v>584</v>
      </c>
      <c r="F1089" s="74" t="s">
        <v>51</v>
      </c>
      <c r="G1089" s="74" t="s">
        <v>103</v>
      </c>
      <c r="H1089" s="24" t="s">
        <v>141</v>
      </c>
      <c r="I1089" s="24">
        <v>1</v>
      </c>
      <c r="J1089" s="24">
        <v>11</v>
      </c>
      <c r="K1089" s="26" t="s">
        <v>2012</v>
      </c>
      <c r="L1089" s="25">
        <v>1</v>
      </c>
      <c r="M1089" s="74" t="s">
        <v>105</v>
      </c>
      <c r="N1089" s="60" t="s">
        <v>7</v>
      </c>
      <c r="R1089" s="25">
        <v>3</v>
      </c>
      <c r="S1089" s="83" t="s">
        <v>371</v>
      </c>
      <c r="T1089" s="66">
        <f t="shared" si="311"/>
        <v>3</v>
      </c>
      <c r="U1089" s="66">
        <f t="shared" si="312"/>
        <v>2</v>
      </c>
      <c r="V1089" s="66">
        <f t="shared" si="313"/>
        <v>50.750000000000156</v>
      </c>
      <c r="W1089" s="66">
        <f t="shared" si="314"/>
        <v>2105.5</v>
      </c>
      <c r="X1089" s="20">
        <f t="shared" si="315"/>
        <v>2.4103538351935481E-2</v>
      </c>
      <c r="Y1089" s="67">
        <f t="shared" si="316"/>
        <v>0.50750000000000162</v>
      </c>
      <c r="Z1089" s="68">
        <f t="shared" si="317"/>
        <v>5075.0000000000155</v>
      </c>
      <c r="AA1089" s="65" t="s">
        <v>53</v>
      </c>
      <c r="AU1089" s="23">
        <f t="shared" si="331"/>
        <v>2</v>
      </c>
      <c r="AV1089" s="23" t="str">
        <f t="shared" si="331"/>
        <v/>
      </c>
      <c r="AW1089" s="23" t="str">
        <f t="shared" si="331"/>
        <v/>
      </c>
      <c r="AX1089" s="23" t="str">
        <f t="shared" si="331"/>
        <v/>
      </c>
      <c r="AY1089" s="23" t="str">
        <f t="shared" si="331"/>
        <v/>
      </c>
      <c r="AZ1089" s="23"/>
      <c r="BA1089" s="25">
        <v>3</v>
      </c>
      <c r="BB1089" s="25">
        <v>3.39</v>
      </c>
      <c r="BC1089" s="25">
        <f t="shared" si="332"/>
        <v>2.39</v>
      </c>
      <c r="BD1089" s="25">
        <f t="shared" si="330"/>
        <v>3.2227000000000001</v>
      </c>
      <c r="BE1089" t="s">
        <v>969</v>
      </c>
      <c r="BF1089" s="55">
        <f t="shared" si="318"/>
        <v>0</v>
      </c>
      <c r="BG1089" s="66">
        <f t="shared" si="319"/>
        <v>3</v>
      </c>
      <c r="BH1089" s="66">
        <f t="shared" si="320"/>
        <v>2</v>
      </c>
      <c r="BI1089" s="25" t="e">
        <f t="shared" si="325"/>
        <v>#REF!</v>
      </c>
      <c r="BJ1089" s="25" t="e">
        <f t="shared" si="326"/>
        <v>#REF!</v>
      </c>
      <c r="BK1089" s="20" t="e">
        <f t="shared" si="333"/>
        <v>#REF!</v>
      </c>
      <c r="BL1089" s="24">
        <f t="shared" si="322"/>
        <v>3.39</v>
      </c>
      <c r="BM1089" s="25">
        <f t="shared" si="323"/>
        <v>2.39</v>
      </c>
      <c r="BN1089" s="25" t="e">
        <f t="shared" si="327"/>
        <v>#REF!</v>
      </c>
      <c r="BO1089" s="25" t="e">
        <f t="shared" si="328"/>
        <v>#REF!</v>
      </c>
      <c r="BP1089" s="126" t="e">
        <f t="shared" si="324"/>
        <v>#REF!</v>
      </c>
    </row>
    <row r="1090" spans="1:68" x14ac:dyDescent="0.2">
      <c r="A1090" s="56">
        <v>45679</v>
      </c>
      <c r="B1090" s="60" t="s">
        <v>892</v>
      </c>
      <c r="C1090" s="24" t="s">
        <v>1874</v>
      </c>
      <c r="D1090" s="24" t="s">
        <v>397</v>
      </c>
      <c r="F1090" s="74" t="s">
        <v>51</v>
      </c>
      <c r="G1090" s="74" t="s">
        <v>103</v>
      </c>
      <c r="H1090" s="24" t="s">
        <v>1220</v>
      </c>
      <c r="I1090" s="24">
        <v>4</v>
      </c>
      <c r="J1090" s="24">
        <v>7</v>
      </c>
      <c r="K1090" s="26" t="s">
        <v>2014</v>
      </c>
      <c r="L1090" s="25">
        <v>1</v>
      </c>
      <c r="M1090" s="74" t="s">
        <v>105</v>
      </c>
      <c r="N1090" s="60" t="s">
        <v>6</v>
      </c>
      <c r="R1090" s="25">
        <v>10</v>
      </c>
      <c r="S1090" s="83" t="s">
        <v>372</v>
      </c>
      <c r="T1090" s="66">
        <f t="shared" si="311"/>
        <v>10</v>
      </c>
      <c r="U1090" s="66">
        <f t="shared" si="312"/>
        <v>9</v>
      </c>
      <c r="V1090" s="66">
        <f t="shared" si="313"/>
        <v>59.750000000000156</v>
      </c>
      <c r="W1090" s="66">
        <f t="shared" si="314"/>
        <v>2106.5</v>
      </c>
      <c r="X1090" s="20">
        <f t="shared" si="315"/>
        <v>2.8364585805839143E-2</v>
      </c>
      <c r="Y1090" s="67">
        <f t="shared" si="316"/>
        <v>0.59750000000000159</v>
      </c>
      <c r="Z1090" s="68">
        <f t="shared" si="317"/>
        <v>5975.0000000000155</v>
      </c>
      <c r="AA1090" s="65" t="s">
        <v>53</v>
      </c>
      <c r="AU1090" s="23">
        <f t="shared" si="331"/>
        <v>9</v>
      </c>
      <c r="AV1090" s="23" t="str">
        <f t="shared" si="331"/>
        <v/>
      </c>
      <c r="AW1090" s="23" t="str">
        <f t="shared" si="331"/>
        <v/>
      </c>
      <c r="AX1090" s="23" t="str">
        <f t="shared" si="331"/>
        <v/>
      </c>
      <c r="AY1090" s="23" t="str">
        <f t="shared" si="331"/>
        <v/>
      </c>
      <c r="AZ1090" s="23">
        <v>10</v>
      </c>
      <c r="BA1090" s="25">
        <v>10.3</v>
      </c>
      <c r="BB1090" s="25">
        <v>9.73</v>
      </c>
      <c r="BC1090" s="25">
        <f t="shared" si="332"/>
        <v>8.73</v>
      </c>
      <c r="BD1090" s="25">
        <f t="shared" si="330"/>
        <v>9.1189</v>
      </c>
      <c r="BE1090" t="s">
        <v>970</v>
      </c>
      <c r="BF1090" s="55">
        <f t="shared" si="318"/>
        <v>0</v>
      </c>
      <c r="BG1090" s="66">
        <f t="shared" si="319"/>
        <v>10.3</v>
      </c>
      <c r="BH1090" s="66">
        <f t="shared" si="320"/>
        <v>9.3000000000000007</v>
      </c>
      <c r="BI1090" s="25" t="e">
        <f>BH1090+#REF!</f>
        <v>#REF!</v>
      </c>
      <c r="BJ1090" s="25" t="e">
        <f>L1090+#REF!</f>
        <v>#REF!</v>
      </c>
      <c r="BK1090" s="20" t="e">
        <f t="shared" si="333"/>
        <v>#REF!</v>
      </c>
      <c r="BL1090" s="24">
        <f t="shared" si="322"/>
        <v>9.73</v>
      </c>
      <c r="BM1090" s="25">
        <f t="shared" si="323"/>
        <v>8.73</v>
      </c>
      <c r="BN1090" s="25" t="e">
        <f>BM1090+#REF!</f>
        <v>#REF!</v>
      </c>
      <c r="BO1090" s="25" t="e">
        <f>L1090+#REF!</f>
        <v>#REF!</v>
      </c>
      <c r="BP1090" s="126" t="e">
        <f t="shared" si="324"/>
        <v>#REF!</v>
      </c>
    </row>
    <row r="1091" spans="1:68" x14ac:dyDescent="0.2">
      <c r="A1091" s="56">
        <v>45679</v>
      </c>
      <c r="B1091" s="60" t="s">
        <v>892</v>
      </c>
      <c r="C1091" s="24" t="s">
        <v>1874</v>
      </c>
      <c r="D1091" s="24" t="s">
        <v>397</v>
      </c>
      <c r="F1091" s="74" t="s">
        <v>51</v>
      </c>
      <c r="G1091" s="74" t="s">
        <v>103</v>
      </c>
      <c r="H1091" s="24" t="s">
        <v>1220</v>
      </c>
      <c r="I1091" s="24">
        <v>4</v>
      </c>
      <c r="J1091" s="24">
        <v>7</v>
      </c>
      <c r="K1091" s="26" t="s">
        <v>2014</v>
      </c>
      <c r="L1091" s="25">
        <v>1</v>
      </c>
      <c r="M1091" s="74" t="s">
        <v>105</v>
      </c>
      <c r="N1091" s="60" t="s">
        <v>7</v>
      </c>
      <c r="R1091" s="25">
        <v>2.8</v>
      </c>
      <c r="S1091" s="83" t="s">
        <v>372</v>
      </c>
      <c r="T1091" s="66">
        <f t="shared" si="311"/>
        <v>2.8</v>
      </c>
      <c r="U1091" s="66">
        <f t="shared" si="312"/>
        <v>1.7999999999999998</v>
      </c>
      <c r="V1091" s="66">
        <f t="shared" si="313"/>
        <v>61.550000000000153</v>
      </c>
      <c r="W1091" s="66">
        <f t="shared" si="314"/>
        <v>2107.5</v>
      </c>
      <c r="X1091" s="20">
        <f t="shared" si="315"/>
        <v>2.9205219454329849E-2</v>
      </c>
      <c r="Y1091" s="67">
        <f t="shared" si="316"/>
        <v>0.61550000000000149</v>
      </c>
      <c r="Z1091" s="68">
        <f t="shared" si="317"/>
        <v>6155.0000000000155</v>
      </c>
      <c r="AA1091" s="65" t="s">
        <v>53</v>
      </c>
      <c r="AU1091" s="23">
        <f t="shared" si="331"/>
        <v>1.7999999999999998</v>
      </c>
      <c r="AV1091" s="23" t="str">
        <f t="shared" si="331"/>
        <v/>
      </c>
      <c r="AW1091" s="23" t="str">
        <f t="shared" si="331"/>
        <v/>
      </c>
      <c r="AX1091" s="23" t="str">
        <f t="shared" si="331"/>
        <v/>
      </c>
      <c r="AY1091" s="23" t="str">
        <f t="shared" si="331"/>
        <v/>
      </c>
      <c r="AZ1091" s="23"/>
      <c r="BA1091" s="25">
        <v>2.7</v>
      </c>
      <c r="BB1091" s="25">
        <v>2.6</v>
      </c>
      <c r="BC1091" s="25">
        <f t="shared" si="332"/>
        <v>1.6</v>
      </c>
      <c r="BD1091" s="25">
        <f t="shared" si="330"/>
        <v>2.4880000000000004</v>
      </c>
      <c r="BE1091" t="s">
        <v>970</v>
      </c>
      <c r="BF1091" s="55">
        <f t="shared" si="318"/>
        <v>0</v>
      </c>
      <c r="BG1091" s="66">
        <f t="shared" si="319"/>
        <v>2.7</v>
      </c>
      <c r="BH1091" s="66">
        <f t="shared" si="320"/>
        <v>1.7000000000000002</v>
      </c>
      <c r="BI1091" s="25" t="e">
        <f t="shared" si="325"/>
        <v>#REF!</v>
      </c>
      <c r="BJ1091" s="25" t="e">
        <f t="shared" si="326"/>
        <v>#REF!</v>
      </c>
      <c r="BK1091" s="20" t="e">
        <f t="shared" si="333"/>
        <v>#REF!</v>
      </c>
      <c r="BL1091" s="24">
        <f t="shared" si="322"/>
        <v>2.6</v>
      </c>
      <c r="BM1091" s="25">
        <f t="shared" si="323"/>
        <v>1.6</v>
      </c>
      <c r="BN1091" s="25" t="e">
        <f t="shared" si="327"/>
        <v>#REF!</v>
      </c>
      <c r="BO1091" s="25" t="e">
        <f t="shared" si="328"/>
        <v>#REF!</v>
      </c>
      <c r="BP1091" s="126" t="e">
        <f t="shared" si="324"/>
        <v>#REF!</v>
      </c>
    </row>
    <row r="1092" spans="1:68" x14ac:dyDescent="0.2">
      <c r="A1092" s="56">
        <v>45681</v>
      </c>
      <c r="B1092" s="60" t="s">
        <v>892</v>
      </c>
      <c r="C1092" s="24" t="s">
        <v>1476</v>
      </c>
      <c r="D1092" s="24" t="s">
        <v>562</v>
      </c>
      <c r="F1092" s="74" t="s">
        <v>51</v>
      </c>
      <c r="G1092" s="74" t="s">
        <v>103</v>
      </c>
      <c r="H1092" s="24" t="s">
        <v>639</v>
      </c>
      <c r="I1092" s="24">
        <v>3</v>
      </c>
      <c r="J1092" s="24">
        <v>2</v>
      </c>
      <c r="K1092" s="24" t="s">
        <v>2015</v>
      </c>
      <c r="L1092" s="25">
        <v>1</v>
      </c>
      <c r="M1092" s="74" t="s">
        <v>105</v>
      </c>
      <c r="N1092" s="60" t="s">
        <v>6</v>
      </c>
      <c r="R1092" s="25">
        <v>8.5499999999999989</v>
      </c>
      <c r="S1092" s="83" t="s">
        <v>363</v>
      </c>
      <c r="T1092" s="66" t="str">
        <f t="shared" si="311"/>
        <v>0.00</v>
      </c>
      <c r="U1092" s="66">
        <f t="shared" si="312"/>
        <v>-1</v>
      </c>
      <c r="V1092" s="66">
        <f t="shared" si="313"/>
        <v>60.550000000000153</v>
      </c>
      <c r="W1092" s="66">
        <f t="shared" si="314"/>
        <v>2108.5</v>
      </c>
      <c r="X1092" s="20">
        <f t="shared" si="315"/>
        <v>2.8717097462651248E-2</v>
      </c>
      <c r="Y1092" s="67">
        <f t="shared" si="316"/>
        <v>0.60550000000000148</v>
      </c>
      <c r="Z1092" s="68">
        <f t="shared" si="317"/>
        <v>6055.0000000000155</v>
      </c>
      <c r="AA1092" s="65" t="s">
        <v>52</v>
      </c>
      <c r="AU1092" s="23">
        <f t="shared" si="331"/>
        <v>-1</v>
      </c>
      <c r="AV1092" s="23" t="str">
        <f t="shared" si="331"/>
        <v/>
      </c>
      <c r="AW1092" s="23" t="str">
        <f t="shared" si="331"/>
        <v/>
      </c>
      <c r="AX1092" s="23" t="str">
        <f t="shared" si="331"/>
        <v/>
      </c>
      <c r="AY1092" s="23" t="str">
        <f t="shared" si="331"/>
        <v/>
      </c>
      <c r="AZ1092" s="23">
        <v>9</v>
      </c>
      <c r="BA1092" s="25">
        <v>9</v>
      </c>
      <c r="BB1092" s="25">
        <v>9.2899999999999991</v>
      </c>
      <c r="BC1092" s="25">
        <f t="shared" si="332"/>
        <v>8.2899999999999991</v>
      </c>
      <c r="BD1092" s="25">
        <f t="shared" si="330"/>
        <v>8.7096999999999998</v>
      </c>
      <c r="BE1092" t="s">
        <v>970</v>
      </c>
      <c r="BF1092" s="55">
        <f t="shared" si="318"/>
        <v>0</v>
      </c>
      <c r="BG1092" s="66" t="str">
        <f t="shared" si="319"/>
        <v>0.00</v>
      </c>
      <c r="BH1092" s="66">
        <f t="shared" si="320"/>
        <v>-1</v>
      </c>
      <c r="BI1092" s="25" t="e">
        <f t="shared" si="325"/>
        <v>#REF!</v>
      </c>
      <c r="BJ1092" s="25" t="e">
        <f t="shared" si="326"/>
        <v>#REF!</v>
      </c>
      <c r="BK1092" s="20" t="e">
        <f t="shared" si="333"/>
        <v>#REF!</v>
      </c>
      <c r="BL1092" s="24" t="str">
        <f t="shared" si="322"/>
        <v>0.00</v>
      </c>
      <c r="BM1092" s="25">
        <f t="shared" si="323"/>
        <v>-1</v>
      </c>
      <c r="BN1092" s="25" t="e">
        <f t="shared" si="327"/>
        <v>#REF!</v>
      </c>
      <c r="BO1092" s="25" t="e">
        <f t="shared" si="328"/>
        <v>#REF!</v>
      </c>
      <c r="BP1092" s="126" t="e">
        <f t="shared" si="324"/>
        <v>#REF!</v>
      </c>
    </row>
    <row r="1093" spans="1:68" x14ac:dyDescent="0.2">
      <c r="A1093" s="56">
        <v>45681</v>
      </c>
      <c r="B1093" s="60" t="s">
        <v>892</v>
      </c>
      <c r="C1093" s="24" t="s">
        <v>1476</v>
      </c>
      <c r="D1093" s="24" t="s">
        <v>562</v>
      </c>
      <c r="F1093" s="74" t="s">
        <v>51</v>
      </c>
      <c r="G1093" s="74" t="s">
        <v>103</v>
      </c>
      <c r="H1093" s="24" t="s">
        <v>639</v>
      </c>
      <c r="I1093" s="24">
        <v>3</v>
      </c>
      <c r="J1093" s="24">
        <v>2</v>
      </c>
      <c r="K1093" s="24" t="s">
        <v>2015</v>
      </c>
      <c r="L1093" s="25">
        <v>1</v>
      </c>
      <c r="M1093" s="74" t="s">
        <v>105</v>
      </c>
      <c r="N1093" s="60" t="s">
        <v>7</v>
      </c>
      <c r="R1093" s="25">
        <v>2.2799999999999998</v>
      </c>
      <c r="S1093" s="83" t="s">
        <v>363</v>
      </c>
      <c r="T1093" s="66" t="str">
        <f t="shared" si="311"/>
        <v>0.00</v>
      </c>
      <c r="U1093" s="66">
        <f t="shared" si="312"/>
        <v>-1</v>
      </c>
      <c r="V1093" s="66">
        <f t="shared" si="313"/>
        <v>59.550000000000153</v>
      </c>
      <c r="W1093" s="66">
        <f t="shared" si="314"/>
        <v>2109.5</v>
      </c>
      <c r="X1093" s="20">
        <f t="shared" si="315"/>
        <v>2.8229438255510858E-2</v>
      </c>
      <c r="Y1093" s="67">
        <f t="shared" si="316"/>
        <v>0.59550000000000158</v>
      </c>
      <c r="Z1093" s="68">
        <f t="shared" si="317"/>
        <v>5955.0000000000155</v>
      </c>
      <c r="AA1093" s="65" t="s">
        <v>52</v>
      </c>
      <c r="AU1093" s="23">
        <f t="shared" si="331"/>
        <v>-1</v>
      </c>
      <c r="AV1093" s="23" t="str">
        <f t="shared" si="331"/>
        <v/>
      </c>
      <c r="AW1093" s="23" t="str">
        <f t="shared" si="331"/>
        <v/>
      </c>
      <c r="AX1093" s="23" t="str">
        <f t="shared" si="331"/>
        <v/>
      </c>
      <c r="AY1093" s="23" t="str">
        <f t="shared" si="331"/>
        <v/>
      </c>
      <c r="AZ1093" s="23"/>
      <c r="BA1093" s="25">
        <v>7.8</v>
      </c>
      <c r="BB1093" s="25">
        <v>2.2799999999999998</v>
      </c>
      <c r="BC1093" s="25">
        <f t="shared" si="332"/>
        <v>1.2799999999999998</v>
      </c>
      <c r="BD1093" s="25">
        <f t="shared" si="330"/>
        <v>2.1903999999999999</v>
      </c>
      <c r="BE1093" t="s">
        <v>970</v>
      </c>
      <c r="BF1093" s="55">
        <f t="shared" si="318"/>
        <v>0</v>
      </c>
      <c r="BG1093" s="66" t="str">
        <f t="shared" si="319"/>
        <v>0.00</v>
      </c>
      <c r="BH1093" s="66">
        <f t="shared" si="320"/>
        <v>-1</v>
      </c>
      <c r="BI1093" s="25" t="e">
        <f t="shared" si="325"/>
        <v>#REF!</v>
      </c>
      <c r="BJ1093" s="25" t="e">
        <f t="shared" si="326"/>
        <v>#REF!</v>
      </c>
      <c r="BK1093" s="20" t="e">
        <f t="shared" si="333"/>
        <v>#REF!</v>
      </c>
      <c r="BL1093" s="24" t="str">
        <f t="shared" si="322"/>
        <v>0.00</v>
      </c>
      <c r="BM1093" s="25">
        <f t="shared" si="323"/>
        <v>-1</v>
      </c>
      <c r="BN1093" s="25" t="e">
        <f t="shared" si="327"/>
        <v>#REF!</v>
      </c>
      <c r="BO1093" s="25" t="e">
        <f t="shared" si="328"/>
        <v>#REF!</v>
      </c>
      <c r="BP1093" s="126" t="e">
        <f t="shared" si="324"/>
        <v>#REF!</v>
      </c>
    </row>
    <row r="1094" spans="1:68" x14ac:dyDescent="0.2">
      <c r="A1094" s="56">
        <v>45682</v>
      </c>
      <c r="B1094" s="60" t="s">
        <v>892</v>
      </c>
      <c r="C1094" s="24" t="s">
        <v>2016</v>
      </c>
      <c r="D1094" s="24" t="s">
        <v>573</v>
      </c>
      <c r="F1094" s="74" t="s">
        <v>51</v>
      </c>
      <c r="G1094" s="74" t="s">
        <v>103</v>
      </c>
      <c r="H1094" s="24" t="s">
        <v>377</v>
      </c>
      <c r="I1094" s="24">
        <v>2</v>
      </c>
      <c r="J1094" s="24">
        <v>4</v>
      </c>
      <c r="K1094" s="27" t="s">
        <v>2017</v>
      </c>
      <c r="L1094" s="25">
        <v>1</v>
      </c>
      <c r="M1094" s="74" t="s">
        <v>105</v>
      </c>
      <c r="N1094" s="60" t="s">
        <v>6</v>
      </c>
      <c r="R1094" s="25">
        <v>9</v>
      </c>
      <c r="S1094" s="83" t="s">
        <v>371</v>
      </c>
      <c r="T1094" s="66" t="str">
        <f t="shared" si="311"/>
        <v>0.00</v>
      </c>
      <c r="U1094" s="66">
        <f t="shared" si="312"/>
        <v>-1</v>
      </c>
      <c r="V1094" s="66">
        <f t="shared" si="313"/>
        <v>58.550000000000153</v>
      </c>
      <c r="W1094" s="66">
        <f t="shared" si="314"/>
        <v>2110.5</v>
      </c>
      <c r="X1094" s="20">
        <f t="shared" si="315"/>
        <v>2.7742241175077068E-2</v>
      </c>
      <c r="Y1094" s="67">
        <f t="shared" si="316"/>
        <v>0.58550000000000157</v>
      </c>
      <c r="Z1094" s="68">
        <f t="shared" si="317"/>
        <v>5855.0000000000155</v>
      </c>
      <c r="AA1094" s="65" t="s">
        <v>52</v>
      </c>
      <c r="AU1094" s="23">
        <f t="shared" si="331"/>
        <v>-1</v>
      </c>
      <c r="AV1094" s="23" t="str">
        <f t="shared" si="331"/>
        <v/>
      </c>
      <c r="AW1094" s="23" t="str">
        <f t="shared" si="331"/>
        <v/>
      </c>
      <c r="AX1094" s="23" t="str">
        <f t="shared" si="331"/>
        <v/>
      </c>
      <c r="AY1094" s="23" t="str">
        <f t="shared" si="331"/>
        <v/>
      </c>
      <c r="AZ1094" s="23">
        <v>9</v>
      </c>
      <c r="BA1094" s="25">
        <v>10.6</v>
      </c>
      <c r="BB1094" s="25">
        <v>8.8000000000000007</v>
      </c>
      <c r="BC1094" s="25">
        <f t="shared" si="332"/>
        <v>7.8000000000000007</v>
      </c>
      <c r="BD1094" s="25">
        <f t="shared" si="330"/>
        <v>8.2540000000000013</v>
      </c>
      <c r="BE1094" t="s">
        <v>970</v>
      </c>
      <c r="BF1094" s="55">
        <f t="shared" si="318"/>
        <v>0</v>
      </c>
      <c r="BG1094" s="66" t="str">
        <f t="shared" si="319"/>
        <v>0.00</v>
      </c>
      <c r="BH1094" s="66">
        <f t="shared" si="320"/>
        <v>-1</v>
      </c>
      <c r="BI1094" s="25" t="e">
        <f t="shared" si="325"/>
        <v>#REF!</v>
      </c>
      <c r="BJ1094" s="25" t="e">
        <f t="shared" si="326"/>
        <v>#REF!</v>
      </c>
      <c r="BK1094" s="20" t="e">
        <f t="shared" si="333"/>
        <v>#REF!</v>
      </c>
      <c r="BL1094" s="24" t="str">
        <f t="shared" si="322"/>
        <v>0.00</v>
      </c>
      <c r="BM1094" s="25">
        <f t="shared" si="323"/>
        <v>-1</v>
      </c>
      <c r="BN1094" s="25" t="e">
        <f t="shared" si="327"/>
        <v>#REF!</v>
      </c>
      <c r="BO1094" s="25" t="e">
        <f t="shared" si="328"/>
        <v>#REF!</v>
      </c>
      <c r="BP1094" s="126" t="e">
        <f t="shared" si="324"/>
        <v>#REF!</v>
      </c>
    </row>
    <row r="1095" spans="1:68" x14ac:dyDescent="0.2">
      <c r="A1095" s="56">
        <v>45682</v>
      </c>
      <c r="B1095" s="60" t="s">
        <v>892</v>
      </c>
      <c r="C1095" s="24" t="s">
        <v>2016</v>
      </c>
      <c r="D1095" s="24" t="s">
        <v>573</v>
      </c>
      <c r="F1095" s="74" t="s">
        <v>51</v>
      </c>
      <c r="G1095" s="74" t="s">
        <v>103</v>
      </c>
      <c r="H1095" s="24" t="s">
        <v>377</v>
      </c>
      <c r="I1095" s="24">
        <v>2</v>
      </c>
      <c r="J1095" s="24">
        <v>4</v>
      </c>
      <c r="K1095" s="26" t="s">
        <v>2017</v>
      </c>
      <c r="L1095" s="25">
        <v>1</v>
      </c>
      <c r="M1095" s="74" t="s">
        <v>105</v>
      </c>
      <c r="N1095" s="60" t="s">
        <v>7</v>
      </c>
      <c r="R1095" s="25">
        <v>3.1</v>
      </c>
      <c r="S1095" s="83" t="s">
        <v>371</v>
      </c>
      <c r="T1095" s="66">
        <f t="shared" si="311"/>
        <v>3.1</v>
      </c>
      <c r="U1095" s="66">
        <f t="shared" si="312"/>
        <v>2.1</v>
      </c>
      <c r="V1095" s="66">
        <f t="shared" si="313"/>
        <v>60.650000000000155</v>
      </c>
      <c r="W1095" s="66">
        <f t="shared" si="314"/>
        <v>2111.5</v>
      </c>
      <c r="X1095" s="20">
        <f t="shared" si="315"/>
        <v>2.8723656168600595E-2</v>
      </c>
      <c r="Y1095" s="67">
        <f t="shared" si="316"/>
        <v>0.60650000000000159</v>
      </c>
      <c r="Z1095" s="68">
        <f t="shared" si="317"/>
        <v>6065.0000000000155</v>
      </c>
      <c r="AA1095" s="65" t="s">
        <v>53</v>
      </c>
      <c r="AU1095" s="23">
        <f t="shared" si="331"/>
        <v>2.1</v>
      </c>
      <c r="AV1095" s="23" t="str">
        <f t="shared" si="331"/>
        <v/>
      </c>
      <c r="AW1095" s="23" t="str">
        <f t="shared" si="331"/>
        <v/>
      </c>
      <c r="AX1095" s="23" t="str">
        <f t="shared" si="331"/>
        <v/>
      </c>
      <c r="AY1095" s="23" t="str">
        <f t="shared" si="331"/>
        <v/>
      </c>
      <c r="AZ1095" s="23"/>
      <c r="BA1095" s="25">
        <v>3</v>
      </c>
      <c r="BB1095" s="25">
        <v>2.78</v>
      </c>
      <c r="BC1095" s="25">
        <f t="shared" si="332"/>
        <v>1.7799999999999998</v>
      </c>
      <c r="BD1095" s="25">
        <f t="shared" si="330"/>
        <v>2.6554000000000002</v>
      </c>
      <c r="BE1095" t="s">
        <v>970</v>
      </c>
      <c r="BF1095" s="55">
        <f t="shared" si="318"/>
        <v>0</v>
      </c>
      <c r="BG1095" s="66">
        <f t="shared" si="319"/>
        <v>3</v>
      </c>
      <c r="BH1095" s="66">
        <f t="shared" si="320"/>
        <v>2</v>
      </c>
      <c r="BI1095" s="25" t="e">
        <f t="shared" si="325"/>
        <v>#REF!</v>
      </c>
      <c r="BJ1095" s="25" t="e">
        <f t="shared" si="326"/>
        <v>#REF!</v>
      </c>
      <c r="BK1095" s="20" t="e">
        <f t="shared" si="333"/>
        <v>#REF!</v>
      </c>
      <c r="BL1095" s="24">
        <f t="shared" si="322"/>
        <v>2.78</v>
      </c>
      <c r="BM1095" s="25">
        <f t="shared" si="323"/>
        <v>1.7799999999999998</v>
      </c>
      <c r="BN1095" s="25" t="e">
        <f t="shared" si="327"/>
        <v>#REF!</v>
      </c>
      <c r="BO1095" s="25" t="e">
        <f t="shared" si="328"/>
        <v>#REF!</v>
      </c>
      <c r="BP1095" s="126" t="e">
        <f t="shared" si="324"/>
        <v>#REF!</v>
      </c>
    </row>
    <row r="1096" spans="1:68" x14ac:dyDescent="0.2">
      <c r="A1096" s="56">
        <v>45682</v>
      </c>
      <c r="B1096" s="60" t="s">
        <v>892</v>
      </c>
      <c r="C1096" s="24" t="s">
        <v>2018</v>
      </c>
      <c r="D1096" s="24" t="s">
        <v>573</v>
      </c>
      <c r="F1096" s="74" t="s">
        <v>51</v>
      </c>
      <c r="G1096" s="74" t="s">
        <v>103</v>
      </c>
      <c r="H1096" s="24" t="s">
        <v>141</v>
      </c>
      <c r="I1096" s="24">
        <v>4</v>
      </c>
      <c r="J1096" s="24">
        <v>10</v>
      </c>
      <c r="K1096" s="27" t="s">
        <v>2019</v>
      </c>
      <c r="L1096" s="25">
        <v>1.5</v>
      </c>
      <c r="M1096" s="74" t="s">
        <v>105</v>
      </c>
      <c r="N1096" s="60" t="s">
        <v>6</v>
      </c>
      <c r="R1096" s="25">
        <v>21.16</v>
      </c>
      <c r="S1096" s="83" t="s">
        <v>371</v>
      </c>
      <c r="T1096" s="66" t="str">
        <f t="shared" si="311"/>
        <v>0.00</v>
      </c>
      <c r="U1096" s="66">
        <f t="shared" si="312"/>
        <v>-1.5</v>
      </c>
      <c r="V1096" s="66">
        <f t="shared" si="313"/>
        <v>59.150000000000155</v>
      </c>
      <c r="W1096" s="66">
        <f t="shared" si="314"/>
        <v>2113</v>
      </c>
      <c r="X1096" s="20">
        <f t="shared" si="315"/>
        <v>2.799337434926652E-2</v>
      </c>
      <c r="Y1096" s="67">
        <f t="shared" si="316"/>
        <v>0.59150000000000158</v>
      </c>
      <c r="Z1096" s="68">
        <f t="shared" si="317"/>
        <v>5915.0000000000155</v>
      </c>
      <c r="AA1096" s="65" t="s">
        <v>52</v>
      </c>
      <c r="AU1096" s="23">
        <f t="shared" si="331"/>
        <v>-1.5</v>
      </c>
      <c r="AV1096" s="23" t="str">
        <f t="shared" si="331"/>
        <v/>
      </c>
      <c r="AW1096" s="23" t="str">
        <f t="shared" si="331"/>
        <v/>
      </c>
      <c r="AX1096" s="23" t="str">
        <f t="shared" si="331"/>
        <v/>
      </c>
      <c r="AY1096" s="23" t="str">
        <f t="shared" si="331"/>
        <v/>
      </c>
      <c r="AZ1096" s="23">
        <v>10</v>
      </c>
      <c r="BA1096" s="25">
        <v>10</v>
      </c>
      <c r="BB1096" s="25">
        <v>8.67</v>
      </c>
      <c r="BC1096" s="25">
        <f t="shared" si="332"/>
        <v>11.504999999999999</v>
      </c>
      <c r="BD1096" s="25">
        <f t="shared" si="330"/>
        <v>8.1331000000000007</v>
      </c>
      <c r="BE1096" t="s">
        <v>969</v>
      </c>
      <c r="BF1096" s="55">
        <f t="shared" si="318"/>
        <v>0</v>
      </c>
      <c r="BG1096" s="66" t="str">
        <f t="shared" si="319"/>
        <v>0.00</v>
      </c>
      <c r="BH1096" s="66">
        <f t="shared" si="320"/>
        <v>-1.5</v>
      </c>
      <c r="BI1096" s="25" t="e">
        <f t="shared" si="325"/>
        <v>#REF!</v>
      </c>
      <c r="BJ1096" s="25" t="e">
        <f t="shared" si="326"/>
        <v>#REF!</v>
      </c>
      <c r="BK1096" s="20" t="e">
        <f t="shared" si="333"/>
        <v>#REF!</v>
      </c>
      <c r="BL1096" s="24" t="str">
        <f t="shared" si="322"/>
        <v>0.00</v>
      </c>
      <c r="BM1096" s="25">
        <f t="shared" si="323"/>
        <v>-1.5</v>
      </c>
      <c r="BN1096" s="25" t="e">
        <f t="shared" si="327"/>
        <v>#REF!</v>
      </c>
      <c r="BO1096" s="25" t="e">
        <f t="shared" si="328"/>
        <v>#REF!</v>
      </c>
      <c r="BP1096" s="126" t="e">
        <f t="shared" si="324"/>
        <v>#REF!</v>
      </c>
    </row>
    <row r="1097" spans="1:68" x14ac:dyDescent="0.2">
      <c r="A1097" s="56">
        <v>45682</v>
      </c>
      <c r="B1097" s="60" t="s">
        <v>892</v>
      </c>
      <c r="C1097" s="24" t="s">
        <v>2018</v>
      </c>
      <c r="D1097" s="24" t="s">
        <v>573</v>
      </c>
      <c r="F1097" s="74" t="s">
        <v>51</v>
      </c>
      <c r="G1097" s="74" t="s">
        <v>103</v>
      </c>
      <c r="H1097" s="24" t="s">
        <v>141</v>
      </c>
      <c r="I1097" s="24">
        <v>4</v>
      </c>
      <c r="J1097" s="24">
        <v>10</v>
      </c>
      <c r="K1097" s="26" t="s">
        <v>2019</v>
      </c>
      <c r="L1097" s="25">
        <v>1.5</v>
      </c>
      <c r="M1097" s="74" t="s">
        <v>105</v>
      </c>
      <c r="N1097" s="60" t="s">
        <v>7</v>
      </c>
      <c r="R1097" s="25">
        <v>5.58</v>
      </c>
      <c r="S1097" s="83" t="s">
        <v>371</v>
      </c>
      <c r="T1097" s="66">
        <f t="shared" si="311"/>
        <v>8.3699999999999992</v>
      </c>
      <c r="U1097" s="66">
        <f t="shared" si="312"/>
        <v>6.8699999999999992</v>
      </c>
      <c r="V1097" s="66">
        <f t="shared" si="313"/>
        <v>66.020000000000152</v>
      </c>
      <c r="W1097" s="66">
        <f t="shared" si="314"/>
        <v>2114.5</v>
      </c>
      <c r="X1097" s="20">
        <f t="shared" si="315"/>
        <v>3.1222511231969806E-2</v>
      </c>
      <c r="Y1097" s="67">
        <f t="shared" si="316"/>
        <v>0.66020000000000156</v>
      </c>
      <c r="Z1097" s="68">
        <f t="shared" si="317"/>
        <v>6602.0000000000155</v>
      </c>
      <c r="AA1097" s="65" t="s">
        <v>53</v>
      </c>
      <c r="AU1097" s="23">
        <f t="shared" si="331"/>
        <v>6.8699999999999992</v>
      </c>
      <c r="AV1097" s="23" t="str">
        <f t="shared" si="331"/>
        <v/>
      </c>
      <c r="AW1097" s="23" t="str">
        <f t="shared" si="331"/>
        <v/>
      </c>
      <c r="AX1097" s="23" t="str">
        <f t="shared" si="331"/>
        <v/>
      </c>
      <c r="AY1097" s="23" t="str">
        <f t="shared" si="331"/>
        <v/>
      </c>
      <c r="AZ1097" s="23"/>
      <c r="BA1097" s="25">
        <v>2.9</v>
      </c>
      <c r="BB1097" s="25">
        <v>2.25</v>
      </c>
      <c r="BC1097" s="25">
        <f t="shared" si="332"/>
        <v>1.875</v>
      </c>
      <c r="BD1097" s="25">
        <f t="shared" si="330"/>
        <v>2.1625000000000001</v>
      </c>
      <c r="BE1097" t="s">
        <v>969</v>
      </c>
      <c r="BF1097" s="55">
        <f t="shared" si="318"/>
        <v>0</v>
      </c>
      <c r="BG1097" s="66">
        <f t="shared" si="319"/>
        <v>4.3499999999999996</v>
      </c>
      <c r="BH1097" s="66">
        <f t="shared" si="320"/>
        <v>2.8499999999999996</v>
      </c>
      <c r="BI1097" s="25" t="e">
        <f t="shared" si="325"/>
        <v>#REF!</v>
      </c>
      <c r="BJ1097" s="25" t="e">
        <f t="shared" si="326"/>
        <v>#REF!</v>
      </c>
      <c r="BK1097" s="20" t="e">
        <f t="shared" si="333"/>
        <v>#REF!</v>
      </c>
      <c r="BL1097" s="24">
        <f t="shared" si="322"/>
        <v>3.38</v>
      </c>
      <c r="BM1097" s="25">
        <f t="shared" si="323"/>
        <v>1.88</v>
      </c>
      <c r="BN1097" s="25" t="e">
        <f t="shared" si="327"/>
        <v>#REF!</v>
      </c>
      <c r="BO1097" s="25" t="e">
        <f t="shared" si="328"/>
        <v>#REF!</v>
      </c>
      <c r="BP1097" s="126" t="e">
        <f t="shared" si="324"/>
        <v>#REF!</v>
      </c>
    </row>
    <row r="1098" spans="1:68" x14ac:dyDescent="0.2">
      <c r="A1098" s="56">
        <v>45684</v>
      </c>
      <c r="B1098" s="60" t="s">
        <v>892</v>
      </c>
      <c r="C1098" s="24" t="s">
        <v>2022</v>
      </c>
      <c r="D1098" s="24" t="s">
        <v>621</v>
      </c>
      <c r="F1098" s="74" t="s">
        <v>51</v>
      </c>
      <c r="G1098" s="74" t="s">
        <v>103</v>
      </c>
      <c r="H1098" s="24" t="s">
        <v>158</v>
      </c>
      <c r="I1098" s="24">
        <v>8</v>
      </c>
      <c r="J1098" s="24">
        <v>5</v>
      </c>
      <c r="K1098" s="27" t="s">
        <v>2023</v>
      </c>
      <c r="L1098" s="25">
        <v>2</v>
      </c>
      <c r="M1098" s="74" t="s">
        <v>105</v>
      </c>
      <c r="N1098" s="60" t="s">
        <v>6</v>
      </c>
      <c r="R1098" s="25">
        <v>8.5</v>
      </c>
      <c r="S1098" s="83" t="s">
        <v>371</v>
      </c>
      <c r="T1098" s="66" t="str">
        <f t="shared" si="311"/>
        <v>0.00</v>
      </c>
      <c r="U1098" s="66">
        <f t="shared" si="312"/>
        <v>-2</v>
      </c>
      <c r="V1098" s="66">
        <f t="shared" si="313"/>
        <v>64.020000000000152</v>
      </c>
      <c r="W1098" s="66">
        <f t="shared" si="314"/>
        <v>2116.5</v>
      </c>
      <c r="X1098" s="20">
        <f t="shared" si="315"/>
        <v>3.0248051027640045E-2</v>
      </c>
      <c r="Y1098" s="67">
        <f t="shared" si="316"/>
        <v>0.64020000000000155</v>
      </c>
      <c r="Z1098" s="68">
        <f t="shared" si="317"/>
        <v>6402.0000000000155</v>
      </c>
      <c r="AA1098" s="65" t="s">
        <v>52</v>
      </c>
      <c r="AU1098" s="23">
        <f t="shared" si="331"/>
        <v>-2</v>
      </c>
      <c r="AV1098" s="23" t="str">
        <f t="shared" si="331"/>
        <v/>
      </c>
      <c r="AW1098" s="23" t="str">
        <f t="shared" si="331"/>
        <v/>
      </c>
      <c r="AX1098" s="23" t="str">
        <f t="shared" si="331"/>
        <v/>
      </c>
      <c r="AY1098" s="23" t="str">
        <f t="shared" si="331"/>
        <v/>
      </c>
      <c r="AZ1098" s="23">
        <v>8</v>
      </c>
      <c r="BA1098" s="25">
        <v>8</v>
      </c>
      <c r="BB1098" s="25">
        <v>9.4</v>
      </c>
      <c r="BC1098" s="25">
        <f t="shared" si="332"/>
        <v>16.8</v>
      </c>
      <c r="BD1098" s="25">
        <f t="shared" si="330"/>
        <v>8.8120000000000012</v>
      </c>
      <c r="BE1098" t="s">
        <v>970</v>
      </c>
      <c r="BF1098" s="55">
        <f t="shared" si="318"/>
        <v>0</v>
      </c>
      <c r="BG1098" s="66" t="str">
        <f t="shared" si="319"/>
        <v>0.00</v>
      </c>
      <c r="BH1098" s="66">
        <f t="shared" si="320"/>
        <v>-2</v>
      </c>
      <c r="BI1098" s="25" t="e">
        <f t="shared" si="325"/>
        <v>#REF!</v>
      </c>
      <c r="BJ1098" s="25" t="e">
        <f t="shared" si="326"/>
        <v>#REF!</v>
      </c>
      <c r="BK1098" s="20" t="e">
        <f t="shared" si="333"/>
        <v>#REF!</v>
      </c>
      <c r="BL1098" s="24" t="str">
        <f t="shared" si="322"/>
        <v>0.00</v>
      </c>
      <c r="BM1098" s="25">
        <f t="shared" si="323"/>
        <v>-2</v>
      </c>
      <c r="BN1098" s="25" t="e">
        <f t="shared" si="327"/>
        <v>#REF!</v>
      </c>
      <c r="BO1098" s="25" t="e">
        <f t="shared" si="328"/>
        <v>#REF!</v>
      </c>
      <c r="BP1098" s="126" t="e">
        <f t="shared" si="324"/>
        <v>#REF!</v>
      </c>
    </row>
    <row r="1099" spans="1:68" x14ac:dyDescent="0.2">
      <c r="A1099" s="56">
        <v>45684</v>
      </c>
      <c r="B1099" s="60" t="s">
        <v>892</v>
      </c>
      <c r="C1099" s="24" t="s">
        <v>2022</v>
      </c>
      <c r="D1099" s="24" t="s">
        <v>621</v>
      </c>
      <c r="F1099" s="74" t="s">
        <v>51</v>
      </c>
      <c r="G1099" s="74" t="s">
        <v>103</v>
      </c>
      <c r="H1099" s="24" t="s">
        <v>158</v>
      </c>
      <c r="I1099" s="24">
        <v>8</v>
      </c>
      <c r="J1099" s="24">
        <v>5</v>
      </c>
      <c r="K1099" s="26" t="s">
        <v>2023</v>
      </c>
      <c r="L1099" s="25">
        <v>2</v>
      </c>
      <c r="M1099" s="74" t="s">
        <v>105</v>
      </c>
      <c r="N1099" s="60" t="s">
        <v>7</v>
      </c>
      <c r="R1099" s="25">
        <v>2.8</v>
      </c>
      <c r="S1099" s="83" t="s">
        <v>371</v>
      </c>
      <c r="T1099" s="66">
        <f t="shared" si="311"/>
        <v>5.6</v>
      </c>
      <c r="U1099" s="66">
        <f t="shared" si="312"/>
        <v>3.5999999999999996</v>
      </c>
      <c r="V1099" s="66">
        <f t="shared" si="313"/>
        <v>67.620000000000147</v>
      </c>
      <c r="W1099" s="66">
        <f t="shared" si="314"/>
        <v>2118.5</v>
      </c>
      <c r="X1099" s="20">
        <f t="shared" si="315"/>
        <v>3.1918810479112651E-2</v>
      </c>
      <c r="Y1099" s="67">
        <f t="shared" si="316"/>
        <v>0.67620000000000147</v>
      </c>
      <c r="Z1099" s="68">
        <f t="shared" si="317"/>
        <v>6762.0000000000146</v>
      </c>
      <c r="AA1099" s="65" t="s">
        <v>53</v>
      </c>
      <c r="AU1099" s="23">
        <f t="shared" si="331"/>
        <v>3.5999999999999996</v>
      </c>
      <c r="AV1099" s="23" t="str">
        <f t="shared" si="331"/>
        <v/>
      </c>
      <c r="AW1099" s="23" t="str">
        <f t="shared" si="331"/>
        <v/>
      </c>
      <c r="AX1099" s="23" t="str">
        <f t="shared" si="331"/>
        <v/>
      </c>
      <c r="AY1099" s="23" t="str">
        <f t="shared" si="331"/>
        <v/>
      </c>
      <c r="AZ1099" s="23"/>
      <c r="BA1099" s="25">
        <v>2.5</v>
      </c>
      <c r="BB1099" s="25">
        <v>2.92</v>
      </c>
      <c r="BC1099" s="25">
        <f t="shared" si="332"/>
        <v>3.84</v>
      </c>
      <c r="BD1099" s="25">
        <f t="shared" si="330"/>
        <v>2.7856000000000001</v>
      </c>
      <c r="BE1099" t="s">
        <v>970</v>
      </c>
      <c r="BF1099" s="55">
        <f t="shared" si="318"/>
        <v>0</v>
      </c>
      <c r="BG1099" s="66">
        <f t="shared" si="319"/>
        <v>5</v>
      </c>
      <c r="BH1099" s="66">
        <f t="shared" si="320"/>
        <v>3</v>
      </c>
      <c r="BI1099" s="25" t="e">
        <f t="shared" si="325"/>
        <v>#REF!</v>
      </c>
      <c r="BJ1099" s="25" t="e">
        <f t="shared" si="326"/>
        <v>#REF!</v>
      </c>
      <c r="BK1099" s="20" t="e">
        <f t="shared" si="333"/>
        <v>#REF!</v>
      </c>
      <c r="BL1099" s="24">
        <f t="shared" si="322"/>
        <v>5.84</v>
      </c>
      <c r="BM1099" s="25">
        <f t="shared" si="323"/>
        <v>3.84</v>
      </c>
      <c r="BN1099" s="25" t="e">
        <f t="shared" si="327"/>
        <v>#REF!</v>
      </c>
      <c r="BO1099" s="25" t="e">
        <f t="shared" si="328"/>
        <v>#REF!</v>
      </c>
      <c r="BP1099" s="126" t="e">
        <f t="shared" si="324"/>
        <v>#REF!</v>
      </c>
    </row>
    <row r="1100" spans="1:68" x14ac:dyDescent="0.2">
      <c r="A1100" s="56">
        <v>45685</v>
      </c>
      <c r="B1100" s="60" t="s">
        <v>892</v>
      </c>
      <c r="C1100" s="24" t="s">
        <v>2024</v>
      </c>
      <c r="D1100" s="24" t="s">
        <v>584</v>
      </c>
      <c r="F1100" s="74" t="s">
        <v>51</v>
      </c>
      <c r="G1100" s="74" t="s">
        <v>103</v>
      </c>
      <c r="H1100" s="24" t="s">
        <v>104</v>
      </c>
      <c r="I1100" s="24">
        <v>7</v>
      </c>
      <c r="J1100" s="24">
        <v>9</v>
      </c>
      <c r="K1100" s="24" t="s">
        <v>2025</v>
      </c>
      <c r="L1100" s="25">
        <v>1.5</v>
      </c>
      <c r="M1100" s="24" t="s">
        <v>404</v>
      </c>
      <c r="N1100" s="24" t="s">
        <v>6</v>
      </c>
      <c r="R1100" s="25">
        <v>6.83</v>
      </c>
      <c r="S1100" s="83" t="s">
        <v>363</v>
      </c>
      <c r="T1100" s="66" t="str">
        <f t="shared" si="311"/>
        <v>0.00</v>
      </c>
      <c r="U1100" s="66">
        <f t="shared" si="312"/>
        <v>-1.5</v>
      </c>
      <c r="V1100" s="66">
        <f t="shared" si="313"/>
        <v>66.120000000000147</v>
      </c>
      <c r="W1100" s="66">
        <f t="shared" si="314"/>
        <v>2120</v>
      </c>
      <c r="X1100" s="20">
        <f t="shared" si="315"/>
        <v>3.1188679245283089E-2</v>
      </c>
      <c r="Y1100" s="67">
        <f t="shared" si="316"/>
        <v>0.66120000000000145</v>
      </c>
      <c r="Z1100" s="68">
        <f t="shared" si="317"/>
        <v>6612.0000000000146</v>
      </c>
      <c r="AA1100" s="65" t="s">
        <v>52</v>
      </c>
      <c r="AU1100" s="23">
        <f t="shared" si="331"/>
        <v>-1.5</v>
      </c>
      <c r="AV1100" s="23" t="str">
        <f t="shared" si="331"/>
        <v/>
      </c>
      <c r="AW1100" s="23" t="str">
        <f t="shared" si="331"/>
        <v/>
      </c>
      <c r="AX1100" s="23" t="str">
        <f t="shared" si="331"/>
        <v/>
      </c>
      <c r="AY1100" s="23" t="str">
        <f t="shared" si="331"/>
        <v/>
      </c>
      <c r="AZ1100" s="23">
        <v>10</v>
      </c>
      <c r="BA1100" s="25">
        <v>10</v>
      </c>
      <c r="BB1100" s="25">
        <v>7.2</v>
      </c>
      <c r="BC1100" s="25">
        <f t="shared" si="332"/>
        <v>9.3000000000000007</v>
      </c>
      <c r="BD1100" s="25">
        <f t="shared" si="330"/>
        <v>6.7660000000000009</v>
      </c>
      <c r="BE1100" t="s">
        <v>969</v>
      </c>
      <c r="BF1100" s="55">
        <f t="shared" si="318"/>
        <v>0</v>
      </c>
      <c r="BG1100" s="66" t="str">
        <f t="shared" si="319"/>
        <v>0.00</v>
      </c>
      <c r="BH1100" s="66">
        <f t="shared" si="320"/>
        <v>-1.5</v>
      </c>
      <c r="BI1100" s="25" t="e">
        <f t="shared" si="325"/>
        <v>#REF!</v>
      </c>
      <c r="BJ1100" s="25" t="e">
        <f t="shared" si="326"/>
        <v>#REF!</v>
      </c>
      <c r="BK1100" s="20" t="e">
        <f t="shared" si="333"/>
        <v>#REF!</v>
      </c>
      <c r="BL1100" s="24" t="str">
        <f t="shared" si="322"/>
        <v>0.00</v>
      </c>
      <c r="BM1100" s="25">
        <f t="shared" si="323"/>
        <v>-1.5</v>
      </c>
      <c r="BN1100" s="25" t="e">
        <f t="shared" si="327"/>
        <v>#REF!</v>
      </c>
      <c r="BO1100" s="25" t="e">
        <f t="shared" si="328"/>
        <v>#REF!</v>
      </c>
      <c r="BP1100" s="126" t="e">
        <f t="shared" si="324"/>
        <v>#REF!</v>
      </c>
    </row>
    <row r="1101" spans="1:68" x14ac:dyDescent="0.2">
      <c r="A1101" s="56">
        <v>45685</v>
      </c>
      <c r="B1101" s="60" t="s">
        <v>892</v>
      </c>
      <c r="C1101" s="24" t="s">
        <v>2024</v>
      </c>
      <c r="D1101" s="24" t="s">
        <v>584</v>
      </c>
      <c r="F1101" s="74" t="s">
        <v>51</v>
      </c>
      <c r="G1101" s="74" t="s">
        <v>103</v>
      </c>
      <c r="H1101" s="24" t="s">
        <v>104</v>
      </c>
      <c r="I1101" s="24">
        <v>7</v>
      </c>
      <c r="J1101" s="24">
        <v>9</v>
      </c>
      <c r="K1101" s="24" t="s">
        <v>2025</v>
      </c>
      <c r="L1101" s="25">
        <v>1.5</v>
      </c>
      <c r="M1101" s="74" t="s">
        <v>105</v>
      </c>
      <c r="N1101" s="60" t="s">
        <v>7</v>
      </c>
      <c r="R1101" s="25">
        <v>2.9</v>
      </c>
      <c r="S1101" s="83" t="s">
        <v>363</v>
      </c>
      <c r="T1101" s="66" t="str">
        <f t="shared" si="311"/>
        <v>0.00</v>
      </c>
      <c r="U1101" s="66">
        <f t="shared" si="312"/>
        <v>-1.5</v>
      </c>
      <c r="V1101" s="66">
        <f t="shared" si="313"/>
        <v>64.620000000000147</v>
      </c>
      <c r="W1101" s="66">
        <f t="shared" si="314"/>
        <v>2121.5</v>
      </c>
      <c r="X1101" s="20">
        <f t="shared" si="315"/>
        <v>3.0459580485505608E-2</v>
      </c>
      <c r="Y1101" s="67">
        <f t="shared" si="316"/>
        <v>0.64620000000000144</v>
      </c>
      <c r="Z1101" s="68">
        <f t="shared" si="317"/>
        <v>6462.0000000000146</v>
      </c>
      <c r="AA1101" s="65" t="s">
        <v>52</v>
      </c>
      <c r="AU1101" s="23">
        <f t="shared" si="331"/>
        <v>-1.5</v>
      </c>
      <c r="AV1101" s="23" t="str">
        <f t="shared" si="331"/>
        <v/>
      </c>
      <c r="AW1101" s="23" t="str">
        <f t="shared" si="331"/>
        <v/>
      </c>
      <c r="AX1101" s="23" t="str">
        <f t="shared" si="331"/>
        <v/>
      </c>
      <c r="AY1101" s="23" t="str">
        <f t="shared" si="331"/>
        <v/>
      </c>
      <c r="AZ1101" s="23"/>
      <c r="BA1101" s="25">
        <v>1.8</v>
      </c>
      <c r="BB1101" s="25">
        <v>2.08</v>
      </c>
      <c r="BC1101" s="25">
        <f t="shared" si="332"/>
        <v>1.62</v>
      </c>
      <c r="BD1101" s="25">
        <f t="shared" si="330"/>
        <v>2.0044000000000004</v>
      </c>
      <c r="BE1101" t="s">
        <v>969</v>
      </c>
      <c r="BF1101" s="55">
        <f t="shared" si="318"/>
        <v>0</v>
      </c>
      <c r="BG1101" s="66" t="str">
        <f t="shared" si="319"/>
        <v>0.00</v>
      </c>
      <c r="BH1101" s="66">
        <f t="shared" si="320"/>
        <v>-1.5</v>
      </c>
      <c r="BI1101" s="25" t="e">
        <f t="shared" si="325"/>
        <v>#REF!</v>
      </c>
      <c r="BJ1101" s="25" t="e">
        <f t="shared" si="326"/>
        <v>#REF!</v>
      </c>
      <c r="BK1101" s="20" t="e">
        <f t="shared" si="333"/>
        <v>#REF!</v>
      </c>
      <c r="BL1101" s="24" t="str">
        <f t="shared" si="322"/>
        <v>0.00</v>
      </c>
      <c r="BM1101" s="25">
        <f t="shared" si="323"/>
        <v>-1.5</v>
      </c>
      <c r="BN1101" s="25" t="e">
        <f t="shared" si="327"/>
        <v>#REF!</v>
      </c>
      <c r="BO1101" s="25" t="e">
        <f t="shared" si="328"/>
        <v>#REF!</v>
      </c>
      <c r="BP1101" s="126" t="e">
        <f t="shared" si="324"/>
        <v>#REF!</v>
      </c>
    </row>
    <row r="1102" spans="1:68" x14ac:dyDescent="0.2">
      <c r="A1102" s="56">
        <v>45686</v>
      </c>
      <c r="B1102" s="60" t="s">
        <v>892</v>
      </c>
      <c r="C1102" s="24" t="s">
        <v>2026</v>
      </c>
      <c r="D1102" s="24" t="s">
        <v>397</v>
      </c>
      <c r="F1102" s="74" t="s">
        <v>51</v>
      </c>
      <c r="G1102" s="74" t="s">
        <v>103</v>
      </c>
      <c r="H1102" s="24" t="s">
        <v>55</v>
      </c>
      <c r="I1102" s="24">
        <v>1</v>
      </c>
      <c r="J1102" s="24">
        <v>2</v>
      </c>
      <c r="K1102" s="26" t="s">
        <v>2027</v>
      </c>
      <c r="L1102" s="25">
        <v>2</v>
      </c>
      <c r="M1102" s="74" t="s">
        <v>105</v>
      </c>
      <c r="N1102" s="60" t="s">
        <v>6</v>
      </c>
      <c r="R1102" s="25">
        <v>5.25</v>
      </c>
      <c r="S1102" s="83" t="s">
        <v>372</v>
      </c>
      <c r="T1102" s="66">
        <f t="shared" si="311"/>
        <v>10.5</v>
      </c>
      <c r="U1102" s="66">
        <f t="shared" si="312"/>
        <v>8.5</v>
      </c>
      <c r="V1102" s="66">
        <f t="shared" si="313"/>
        <v>73.120000000000147</v>
      </c>
      <c r="W1102" s="66">
        <f t="shared" si="314"/>
        <v>2123.5</v>
      </c>
      <c r="X1102" s="20">
        <f t="shared" si="315"/>
        <v>3.4433717918530796E-2</v>
      </c>
      <c r="Y1102" s="67">
        <f t="shared" si="316"/>
        <v>0.73120000000000152</v>
      </c>
      <c r="Z1102" s="68">
        <f t="shared" si="317"/>
        <v>7312.0000000000146</v>
      </c>
      <c r="AA1102" s="65" t="s">
        <v>53</v>
      </c>
      <c r="AU1102" s="23">
        <f t="shared" si="331"/>
        <v>8.5</v>
      </c>
      <c r="AV1102" s="23" t="str">
        <f t="shared" si="331"/>
        <v/>
      </c>
      <c r="AW1102" s="23" t="str">
        <f t="shared" si="331"/>
        <v/>
      </c>
      <c r="AX1102" s="23" t="str">
        <f t="shared" si="331"/>
        <v/>
      </c>
      <c r="AY1102" s="23" t="str">
        <f t="shared" si="331"/>
        <v/>
      </c>
      <c r="AZ1102" s="23">
        <v>8</v>
      </c>
      <c r="BA1102" s="25">
        <v>8</v>
      </c>
      <c r="BB1102" s="25">
        <v>7.8</v>
      </c>
      <c r="BC1102" s="25">
        <f t="shared" si="332"/>
        <v>13.6</v>
      </c>
      <c r="BD1102" s="25">
        <f t="shared" si="330"/>
        <v>7.3239999999999998</v>
      </c>
      <c r="BE1102" t="s">
        <v>969</v>
      </c>
      <c r="BF1102" s="55">
        <f t="shared" si="318"/>
        <v>0</v>
      </c>
      <c r="BG1102" s="66">
        <f t="shared" si="319"/>
        <v>16</v>
      </c>
      <c r="BH1102" s="66">
        <f t="shared" si="320"/>
        <v>14</v>
      </c>
      <c r="BI1102" s="25" t="e">
        <f t="shared" si="325"/>
        <v>#REF!</v>
      </c>
      <c r="BJ1102" s="25" t="e">
        <f t="shared" si="326"/>
        <v>#REF!</v>
      </c>
      <c r="BK1102" s="20" t="e">
        <f t="shared" si="333"/>
        <v>#REF!</v>
      </c>
      <c r="BL1102" s="24">
        <f t="shared" si="322"/>
        <v>15.6</v>
      </c>
      <c r="BM1102" s="25">
        <f t="shared" si="323"/>
        <v>13.6</v>
      </c>
      <c r="BN1102" s="25" t="e">
        <f t="shared" si="327"/>
        <v>#REF!</v>
      </c>
      <c r="BO1102" s="25" t="e">
        <f t="shared" si="328"/>
        <v>#REF!</v>
      </c>
      <c r="BP1102" s="126" t="e">
        <f t="shared" si="324"/>
        <v>#REF!</v>
      </c>
    </row>
    <row r="1103" spans="1:68" x14ac:dyDescent="0.2">
      <c r="A1103" s="56">
        <v>45686</v>
      </c>
      <c r="B1103" s="60" t="s">
        <v>892</v>
      </c>
      <c r="C1103" s="24" t="s">
        <v>2026</v>
      </c>
      <c r="D1103" s="24" t="s">
        <v>397</v>
      </c>
      <c r="F1103" s="74" t="s">
        <v>51</v>
      </c>
      <c r="G1103" s="74" t="s">
        <v>103</v>
      </c>
      <c r="H1103" s="24" t="s">
        <v>55</v>
      </c>
      <c r="I1103" s="24">
        <v>1</v>
      </c>
      <c r="J1103" s="24">
        <v>2</v>
      </c>
      <c r="K1103" s="26" t="s">
        <v>2027</v>
      </c>
      <c r="L1103" s="25">
        <v>2</v>
      </c>
      <c r="M1103" s="74" t="s">
        <v>105</v>
      </c>
      <c r="N1103" s="60" t="s">
        <v>7</v>
      </c>
      <c r="R1103" s="25">
        <v>1.6194999999999999</v>
      </c>
      <c r="S1103" s="83" t="s">
        <v>372</v>
      </c>
      <c r="T1103" s="66">
        <f t="shared" si="311"/>
        <v>3.24</v>
      </c>
      <c r="U1103" s="66">
        <f t="shared" si="312"/>
        <v>1.2400000000000002</v>
      </c>
      <c r="V1103" s="66">
        <f t="shared" si="313"/>
        <v>74.360000000000142</v>
      </c>
      <c r="W1103" s="66">
        <f t="shared" si="314"/>
        <v>2125.5</v>
      </c>
      <c r="X1103" s="20">
        <f t="shared" si="315"/>
        <v>3.4984709480122389E-2</v>
      </c>
      <c r="Y1103" s="67">
        <f t="shared" si="316"/>
        <v>0.74360000000000137</v>
      </c>
      <c r="Z1103" s="68">
        <f t="shared" si="317"/>
        <v>7436.0000000000146</v>
      </c>
      <c r="AA1103" s="65" t="s">
        <v>53</v>
      </c>
      <c r="AU1103" s="23">
        <f t="shared" si="331"/>
        <v>1.2400000000000002</v>
      </c>
      <c r="AV1103" s="23" t="str">
        <f t="shared" si="331"/>
        <v/>
      </c>
      <c r="AW1103" s="23" t="str">
        <f t="shared" si="331"/>
        <v/>
      </c>
      <c r="AX1103" s="23" t="str">
        <f t="shared" si="331"/>
        <v/>
      </c>
      <c r="AY1103" s="23" t="str">
        <f t="shared" si="331"/>
        <v/>
      </c>
      <c r="AZ1103" s="23"/>
      <c r="BA1103" s="25">
        <v>3.7</v>
      </c>
      <c r="BB1103" s="25">
        <v>2.23</v>
      </c>
      <c r="BC1103" s="25">
        <f t="shared" si="332"/>
        <v>2.46</v>
      </c>
      <c r="BD1103" s="25">
        <f t="shared" si="330"/>
        <v>2.1439000000000004</v>
      </c>
      <c r="BE1103" t="s">
        <v>969</v>
      </c>
      <c r="BF1103" s="55">
        <f t="shared" si="318"/>
        <v>0</v>
      </c>
      <c r="BG1103" s="66">
        <f t="shared" si="319"/>
        <v>7.4</v>
      </c>
      <c r="BH1103" s="66">
        <f t="shared" si="320"/>
        <v>5.4</v>
      </c>
      <c r="BI1103" s="25" t="e">
        <f t="shared" si="325"/>
        <v>#REF!</v>
      </c>
      <c r="BJ1103" s="25" t="e">
        <f t="shared" si="326"/>
        <v>#REF!</v>
      </c>
      <c r="BK1103" s="20" t="e">
        <f t="shared" si="333"/>
        <v>#REF!</v>
      </c>
      <c r="BL1103" s="24">
        <f t="shared" si="322"/>
        <v>4.46</v>
      </c>
      <c r="BM1103" s="25">
        <f t="shared" si="323"/>
        <v>2.46</v>
      </c>
      <c r="BN1103" s="25" t="e">
        <f t="shared" si="327"/>
        <v>#REF!</v>
      </c>
      <c r="BO1103" s="25" t="e">
        <f t="shared" si="328"/>
        <v>#REF!</v>
      </c>
      <c r="BP1103" s="126" t="e">
        <f t="shared" si="324"/>
        <v>#REF!</v>
      </c>
    </row>
    <row r="1104" spans="1:68" x14ac:dyDescent="0.2">
      <c r="A1104" s="56">
        <v>45687</v>
      </c>
      <c r="B1104" s="60" t="s">
        <v>892</v>
      </c>
      <c r="C1104" s="24" t="s">
        <v>2028</v>
      </c>
      <c r="D1104" s="24" t="s">
        <v>398</v>
      </c>
      <c r="F1104" s="74" t="s">
        <v>51</v>
      </c>
      <c r="G1104" s="74" t="s">
        <v>103</v>
      </c>
      <c r="H1104" s="24" t="s">
        <v>246</v>
      </c>
      <c r="I1104" s="24">
        <v>3</v>
      </c>
      <c r="J1104" s="24">
        <v>9</v>
      </c>
      <c r="K1104" s="24" t="s">
        <v>2029</v>
      </c>
      <c r="L1104" s="25">
        <v>2</v>
      </c>
      <c r="M1104" s="74" t="s">
        <v>105</v>
      </c>
      <c r="N1104" s="60" t="s">
        <v>6</v>
      </c>
      <c r="R1104" s="25">
        <v>8</v>
      </c>
      <c r="S1104" s="83" t="s">
        <v>363</v>
      </c>
      <c r="T1104" s="66" t="str">
        <f t="shared" si="311"/>
        <v>0.00</v>
      </c>
      <c r="U1104" s="66">
        <f t="shared" si="312"/>
        <v>-2</v>
      </c>
      <c r="V1104" s="66">
        <f t="shared" si="313"/>
        <v>72.360000000000142</v>
      </c>
      <c r="W1104" s="66">
        <f t="shared" si="314"/>
        <v>2127.5</v>
      </c>
      <c r="X1104" s="20">
        <f t="shared" si="315"/>
        <v>3.4011750881316166E-2</v>
      </c>
      <c r="Y1104" s="67">
        <f t="shared" si="316"/>
        <v>0.72360000000000146</v>
      </c>
      <c r="Z1104" s="68">
        <f t="shared" si="317"/>
        <v>7236.0000000000146</v>
      </c>
      <c r="AA1104" s="65" t="s">
        <v>52</v>
      </c>
      <c r="AU1104" s="23">
        <f t="shared" si="331"/>
        <v>-2</v>
      </c>
      <c r="AV1104" s="23" t="str">
        <f t="shared" si="331"/>
        <v/>
      </c>
      <c r="AW1104" s="23" t="str">
        <f t="shared" si="331"/>
        <v/>
      </c>
      <c r="AX1104" s="23" t="str">
        <f t="shared" si="331"/>
        <v/>
      </c>
      <c r="AY1104" s="23" t="str">
        <f t="shared" si="331"/>
        <v/>
      </c>
      <c r="AZ1104" s="23">
        <v>7.5</v>
      </c>
      <c r="BA1104" s="25">
        <v>9.4</v>
      </c>
      <c r="BB1104" s="25">
        <v>8.82</v>
      </c>
      <c r="BC1104" s="25">
        <f t="shared" si="332"/>
        <v>15.64</v>
      </c>
      <c r="BD1104" s="25">
        <f t="shared" si="330"/>
        <v>8.2726000000000006</v>
      </c>
      <c r="BE1104" t="s">
        <v>970</v>
      </c>
      <c r="BF1104" s="55">
        <f t="shared" si="318"/>
        <v>0</v>
      </c>
      <c r="BG1104" s="66" t="str">
        <f t="shared" si="319"/>
        <v>0.00</v>
      </c>
      <c r="BH1104" s="66">
        <f t="shared" si="320"/>
        <v>-2</v>
      </c>
      <c r="BI1104" s="25" t="e">
        <f t="shared" si="325"/>
        <v>#REF!</v>
      </c>
      <c r="BJ1104" s="25" t="e">
        <f t="shared" si="326"/>
        <v>#REF!</v>
      </c>
      <c r="BK1104" s="20" t="e">
        <f t="shared" si="333"/>
        <v>#REF!</v>
      </c>
      <c r="BL1104" s="24" t="str">
        <f t="shared" si="322"/>
        <v>0.00</v>
      </c>
      <c r="BM1104" s="25">
        <f t="shared" si="323"/>
        <v>-2</v>
      </c>
      <c r="BN1104" s="25" t="e">
        <f t="shared" si="327"/>
        <v>#REF!</v>
      </c>
      <c r="BO1104" s="25" t="e">
        <f t="shared" si="328"/>
        <v>#REF!</v>
      </c>
      <c r="BP1104" s="126" t="e">
        <f t="shared" si="324"/>
        <v>#REF!</v>
      </c>
    </row>
    <row r="1105" spans="1:68" x14ac:dyDescent="0.2">
      <c r="A1105" s="56">
        <v>45690</v>
      </c>
      <c r="B1105" s="60" t="s">
        <v>892</v>
      </c>
      <c r="C1105" s="24" t="s">
        <v>2030</v>
      </c>
      <c r="D1105" s="24" t="s">
        <v>577</v>
      </c>
      <c r="F1105" s="74" t="s">
        <v>51</v>
      </c>
      <c r="G1105" s="74" t="s">
        <v>103</v>
      </c>
      <c r="H1105" s="24" t="s">
        <v>176</v>
      </c>
      <c r="I1105" s="24">
        <v>3</v>
      </c>
      <c r="J1105" s="24">
        <v>6</v>
      </c>
      <c r="K1105" s="24" t="s">
        <v>2031</v>
      </c>
      <c r="L1105" s="25">
        <v>1</v>
      </c>
      <c r="M1105" s="74" t="s">
        <v>105</v>
      </c>
      <c r="N1105" s="60" t="s">
        <v>6</v>
      </c>
      <c r="R1105" s="25">
        <v>7</v>
      </c>
      <c r="S1105" s="83" t="s">
        <v>363</v>
      </c>
      <c r="T1105" s="66" t="str">
        <f t="shared" si="311"/>
        <v>0.00</v>
      </c>
      <c r="U1105" s="66">
        <f t="shared" si="312"/>
        <v>-1</v>
      </c>
      <c r="V1105" s="66">
        <f t="shared" si="313"/>
        <v>71.360000000000142</v>
      </c>
      <c r="W1105" s="66">
        <f t="shared" si="314"/>
        <v>2128.5</v>
      </c>
      <c r="X1105" s="20">
        <f t="shared" si="315"/>
        <v>3.3525957246887547E-2</v>
      </c>
      <c r="Y1105" s="67">
        <f t="shared" si="316"/>
        <v>0.71360000000000146</v>
      </c>
      <c r="Z1105" s="68">
        <f t="shared" si="317"/>
        <v>7136.0000000000146</v>
      </c>
      <c r="AA1105" s="65" t="s">
        <v>52</v>
      </c>
      <c r="AU1105" s="23">
        <f t="shared" si="331"/>
        <v>-1</v>
      </c>
      <c r="AV1105" s="23" t="str">
        <f t="shared" si="331"/>
        <v/>
      </c>
      <c r="AW1105" s="23" t="str">
        <f t="shared" si="331"/>
        <v/>
      </c>
      <c r="AX1105" s="23" t="str">
        <f t="shared" si="331"/>
        <v/>
      </c>
      <c r="AY1105" s="23" t="str">
        <f t="shared" si="331"/>
        <v/>
      </c>
      <c r="AZ1105" s="23">
        <v>7</v>
      </c>
      <c r="BA1105" s="25">
        <v>8</v>
      </c>
      <c r="BB1105" s="25">
        <v>9.1999999999999993</v>
      </c>
      <c r="BC1105" s="25">
        <f t="shared" si="332"/>
        <v>8.1999999999999993</v>
      </c>
      <c r="BD1105" s="25">
        <f t="shared" si="330"/>
        <v>8.6259999999999994</v>
      </c>
      <c r="BE1105" t="s">
        <v>969</v>
      </c>
      <c r="BF1105" s="55">
        <f t="shared" si="318"/>
        <v>0</v>
      </c>
      <c r="BG1105" s="66" t="str">
        <f t="shared" si="319"/>
        <v>0.00</v>
      </c>
      <c r="BH1105" s="66">
        <f t="shared" si="320"/>
        <v>-1</v>
      </c>
      <c r="BI1105" s="25" t="e">
        <f t="shared" si="325"/>
        <v>#REF!</v>
      </c>
      <c r="BJ1105" s="25" t="e">
        <f t="shared" si="326"/>
        <v>#REF!</v>
      </c>
      <c r="BK1105" s="20" t="e">
        <f t="shared" si="333"/>
        <v>#REF!</v>
      </c>
      <c r="BL1105" s="24" t="str">
        <f t="shared" si="322"/>
        <v>0.00</v>
      </c>
      <c r="BM1105" s="25">
        <f t="shared" si="323"/>
        <v>-1</v>
      </c>
      <c r="BN1105" s="25" t="e">
        <f t="shared" si="327"/>
        <v>#REF!</v>
      </c>
      <c r="BO1105" s="25" t="e">
        <f t="shared" si="328"/>
        <v>#REF!</v>
      </c>
      <c r="BP1105" s="126" t="e">
        <f t="shared" si="324"/>
        <v>#REF!</v>
      </c>
    </row>
    <row r="1106" spans="1:68" x14ac:dyDescent="0.2">
      <c r="A1106" s="56">
        <v>45690</v>
      </c>
      <c r="B1106" s="60" t="s">
        <v>892</v>
      </c>
      <c r="C1106" s="24" t="s">
        <v>2030</v>
      </c>
      <c r="D1106" s="24" t="s">
        <v>577</v>
      </c>
      <c r="F1106" s="74" t="s">
        <v>51</v>
      </c>
      <c r="G1106" s="74" t="s">
        <v>103</v>
      </c>
      <c r="H1106" s="24" t="s">
        <v>176</v>
      </c>
      <c r="I1106" s="24">
        <v>3</v>
      </c>
      <c r="J1106" s="24">
        <v>6</v>
      </c>
      <c r="K1106" s="24" t="s">
        <v>2031</v>
      </c>
      <c r="L1106" s="25">
        <v>1</v>
      </c>
      <c r="M1106" s="74" t="s">
        <v>105</v>
      </c>
      <c r="N1106" s="60" t="s">
        <v>7</v>
      </c>
      <c r="R1106" s="25">
        <v>1.95</v>
      </c>
      <c r="S1106" s="83" t="s">
        <v>363</v>
      </c>
      <c r="T1106" s="66" t="str">
        <f t="shared" si="311"/>
        <v>0.00</v>
      </c>
      <c r="U1106" s="66">
        <f t="shared" si="312"/>
        <v>-1</v>
      </c>
      <c r="V1106" s="66">
        <f t="shared" si="313"/>
        <v>70.360000000000142</v>
      </c>
      <c r="W1106" s="66">
        <f t="shared" si="314"/>
        <v>2129.5</v>
      </c>
      <c r="X1106" s="20">
        <f t="shared" si="315"/>
        <v>3.3040619863817865E-2</v>
      </c>
      <c r="Y1106" s="67">
        <f t="shared" si="316"/>
        <v>0.70360000000000145</v>
      </c>
      <c r="Z1106" s="68">
        <f t="shared" si="317"/>
        <v>7036.0000000000146</v>
      </c>
      <c r="AA1106" s="65" t="s">
        <v>52</v>
      </c>
      <c r="AU1106" s="23">
        <f t="shared" si="331"/>
        <v>-1</v>
      </c>
      <c r="AV1106" s="23" t="str">
        <f t="shared" si="331"/>
        <v/>
      </c>
      <c r="AW1106" s="23" t="str">
        <f t="shared" si="331"/>
        <v/>
      </c>
      <c r="AX1106" s="23" t="str">
        <f t="shared" si="331"/>
        <v/>
      </c>
      <c r="AY1106" s="23" t="str">
        <f t="shared" si="331"/>
        <v/>
      </c>
      <c r="AZ1106" s="23"/>
      <c r="BA1106" s="25">
        <v>2.6</v>
      </c>
      <c r="BB1106" s="25">
        <v>2.68</v>
      </c>
      <c r="BC1106" s="25">
        <f t="shared" si="332"/>
        <v>1.6800000000000002</v>
      </c>
      <c r="BD1106" s="25">
        <f t="shared" si="330"/>
        <v>2.5624000000000002</v>
      </c>
      <c r="BE1106" t="s">
        <v>969</v>
      </c>
      <c r="BF1106" s="55">
        <f t="shared" si="318"/>
        <v>0</v>
      </c>
      <c r="BG1106" s="66" t="str">
        <f t="shared" si="319"/>
        <v>0.00</v>
      </c>
      <c r="BH1106" s="66">
        <f t="shared" si="320"/>
        <v>-1</v>
      </c>
      <c r="BI1106" s="25" t="e">
        <f t="shared" si="325"/>
        <v>#REF!</v>
      </c>
      <c r="BJ1106" s="25" t="e">
        <f t="shared" si="326"/>
        <v>#REF!</v>
      </c>
      <c r="BK1106" s="20" t="e">
        <f t="shared" si="333"/>
        <v>#REF!</v>
      </c>
      <c r="BL1106" s="24" t="str">
        <f t="shared" si="322"/>
        <v>0.00</v>
      </c>
      <c r="BM1106" s="25">
        <f t="shared" si="323"/>
        <v>-1</v>
      </c>
      <c r="BN1106" s="25" t="e">
        <f t="shared" si="327"/>
        <v>#REF!</v>
      </c>
      <c r="BO1106" s="25" t="e">
        <f t="shared" si="328"/>
        <v>#REF!</v>
      </c>
      <c r="BP1106" s="126" t="e">
        <f t="shared" si="324"/>
        <v>#REF!</v>
      </c>
    </row>
    <row r="1107" spans="1:68" x14ac:dyDescent="0.2">
      <c r="A1107" s="56">
        <v>45691</v>
      </c>
      <c r="B1107" s="60" t="s">
        <v>892</v>
      </c>
      <c r="C1107" s="24" t="s">
        <v>987</v>
      </c>
      <c r="D1107" s="24" t="s">
        <v>621</v>
      </c>
      <c r="F1107" s="74" t="s">
        <v>51</v>
      </c>
      <c r="G1107" s="74" t="s">
        <v>103</v>
      </c>
      <c r="H1107" s="24" t="s">
        <v>1309</v>
      </c>
      <c r="I1107" s="24">
        <v>7</v>
      </c>
      <c r="J1107" s="24">
        <v>12</v>
      </c>
      <c r="K1107" s="24" t="s">
        <v>2032</v>
      </c>
      <c r="L1107" s="25">
        <v>1.5</v>
      </c>
      <c r="M1107" s="74" t="s">
        <v>105</v>
      </c>
      <c r="N1107" s="60" t="s">
        <v>6</v>
      </c>
      <c r="R1107" s="25">
        <v>13</v>
      </c>
      <c r="S1107" s="83" t="s">
        <v>363</v>
      </c>
      <c r="T1107" s="66" t="str">
        <f t="shared" si="311"/>
        <v>0.00</v>
      </c>
      <c r="U1107" s="66">
        <f t="shared" si="312"/>
        <v>-1.5</v>
      </c>
      <c r="V1107" s="66">
        <f t="shared" si="313"/>
        <v>68.860000000000142</v>
      </c>
      <c r="W1107" s="66">
        <f t="shared" si="314"/>
        <v>2131</v>
      </c>
      <c r="X1107" s="20">
        <f t="shared" si="315"/>
        <v>3.231346785546698E-2</v>
      </c>
      <c r="Y1107" s="67">
        <f t="shared" si="316"/>
        <v>0.68860000000000143</v>
      </c>
      <c r="Z1107" s="68">
        <f t="shared" si="317"/>
        <v>6886.0000000000146</v>
      </c>
      <c r="AA1107" s="65" t="s">
        <v>52</v>
      </c>
      <c r="AU1107" s="23">
        <f t="shared" si="331"/>
        <v>-1.5</v>
      </c>
      <c r="AV1107" s="23" t="str">
        <f t="shared" si="331"/>
        <v/>
      </c>
      <c r="AW1107" s="23" t="str">
        <f t="shared" si="331"/>
        <v/>
      </c>
      <c r="AX1107" s="23" t="str">
        <f t="shared" si="331"/>
        <v/>
      </c>
      <c r="AY1107" s="23" t="str">
        <f t="shared" si="331"/>
        <v/>
      </c>
      <c r="AZ1107" s="23">
        <v>15</v>
      </c>
      <c r="BA1107" s="25">
        <v>15</v>
      </c>
      <c r="BB1107" s="25">
        <v>16.5</v>
      </c>
      <c r="BC1107" s="25">
        <f t="shared" si="332"/>
        <v>23.25</v>
      </c>
      <c r="BD1107" s="25">
        <f t="shared" si="330"/>
        <v>15.415000000000001</v>
      </c>
      <c r="BE1107" t="s">
        <v>969</v>
      </c>
      <c r="BF1107" s="55">
        <f t="shared" si="318"/>
        <v>0</v>
      </c>
      <c r="BG1107" s="66" t="str">
        <f t="shared" si="319"/>
        <v>0.00</v>
      </c>
      <c r="BH1107" s="66">
        <f t="shared" si="320"/>
        <v>-1.5</v>
      </c>
      <c r="BI1107" s="25" t="e">
        <f t="shared" si="325"/>
        <v>#REF!</v>
      </c>
      <c r="BJ1107" s="25" t="e">
        <f t="shared" si="326"/>
        <v>#REF!</v>
      </c>
      <c r="BK1107" s="20" t="e">
        <f t="shared" si="333"/>
        <v>#REF!</v>
      </c>
      <c r="BL1107" s="24" t="str">
        <f t="shared" si="322"/>
        <v>0.00</v>
      </c>
      <c r="BM1107" s="25">
        <f t="shared" si="323"/>
        <v>-1.5</v>
      </c>
      <c r="BN1107" s="25" t="e">
        <f t="shared" si="327"/>
        <v>#REF!</v>
      </c>
      <c r="BO1107" s="25" t="e">
        <f t="shared" si="328"/>
        <v>#REF!</v>
      </c>
      <c r="BP1107" s="126" t="e">
        <f t="shared" si="324"/>
        <v>#REF!</v>
      </c>
    </row>
    <row r="1108" spans="1:68" x14ac:dyDescent="0.2">
      <c r="A1108" s="56">
        <v>45691</v>
      </c>
      <c r="B1108" s="60" t="s">
        <v>892</v>
      </c>
      <c r="C1108" s="24" t="s">
        <v>987</v>
      </c>
      <c r="D1108" s="24" t="s">
        <v>621</v>
      </c>
      <c r="F1108" s="74" t="s">
        <v>51</v>
      </c>
      <c r="G1108" s="74" t="s">
        <v>103</v>
      </c>
      <c r="H1108" s="24" t="s">
        <v>1309</v>
      </c>
      <c r="I1108" s="24">
        <v>7</v>
      </c>
      <c r="J1108" s="24">
        <v>12</v>
      </c>
      <c r="K1108" s="24" t="s">
        <v>2032</v>
      </c>
      <c r="L1108" s="25">
        <v>1.5</v>
      </c>
      <c r="M1108" s="74" t="s">
        <v>105</v>
      </c>
      <c r="N1108" s="60" t="s">
        <v>7</v>
      </c>
      <c r="R1108" s="25">
        <v>3.7</v>
      </c>
      <c r="S1108" s="83" t="s">
        <v>363</v>
      </c>
      <c r="T1108" s="66" t="str">
        <f t="shared" si="311"/>
        <v>0.00</v>
      </c>
      <c r="U1108" s="66">
        <f t="shared" si="312"/>
        <v>-1.5</v>
      </c>
      <c r="V1108" s="66">
        <f t="shared" si="313"/>
        <v>67.360000000000142</v>
      </c>
      <c r="W1108" s="66">
        <f t="shared" si="314"/>
        <v>2132.5</v>
      </c>
      <c r="X1108" s="20">
        <f t="shared" si="315"/>
        <v>3.1587338804220468E-2</v>
      </c>
      <c r="Y1108" s="67">
        <f t="shared" si="316"/>
        <v>0.67360000000000142</v>
      </c>
      <c r="Z1108" s="68">
        <f t="shared" si="317"/>
        <v>6736.0000000000146</v>
      </c>
      <c r="AA1108" s="65" t="s">
        <v>52</v>
      </c>
      <c r="AU1108" s="23">
        <f t="shared" si="331"/>
        <v>-1.5</v>
      </c>
      <c r="AV1108" s="23" t="str">
        <f t="shared" si="331"/>
        <v/>
      </c>
      <c r="AW1108" s="23" t="str">
        <f t="shared" si="331"/>
        <v/>
      </c>
      <c r="AX1108" s="23" t="str">
        <f t="shared" si="331"/>
        <v/>
      </c>
      <c r="AY1108" s="23" t="str">
        <f t="shared" si="331"/>
        <v/>
      </c>
      <c r="AZ1108" s="23"/>
      <c r="BA1108" s="25">
        <v>3.6</v>
      </c>
      <c r="BB1108" s="25">
        <v>3.95</v>
      </c>
      <c r="BC1108" s="25">
        <f t="shared" si="332"/>
        <v>4.4250000000000007</v>
      </c>
      <c r="BD1108" s="25">
        <f t="shared" si="330"/>
        <v>3.7435000000000005</v>
      </c>
      <c r="BE1108" t="s">
        <v>969</v>
      </c>
      <c r="BF1108" s="55">
        <f t="shared" si="318"/>
        <v>0</v>
      </c>
      <c r="BG1108" s="66" t="str">
        <f t="shared" si="319"/>
        <v>0.00</v>
      </c>
      <c r="BH1108" s="66">
        <f t="shared" si="320"/>
        <v>-1.5</v>
      </c>
      <c r="BI1108" s="25" t="e">
        <f t="shared" si="325"/>
        <v>#REF!</v>
      </c>
      <c r="BJ1108" s="25" t="e">
        <f t="shared" si="326"/>
        <v>#REF!</v>
      </c>
      <c r="BK1108" s="20" t="e">
        <f t="shared" si="333"/>
        <v>#REF!</v>
      </c>
      <c r="BL1108" s="24" t="str">
        <f t="shared" si="322"/>
        <v>0.00</v>
      </c>
      <c r="BM1108" s="25">
        <f t="shared" si="323"/>
        <v>-1.5</v>
      </c>
      <c r="BN1108" s="25" t="e">
        <f t="shared" si="327"/>
        <v>#REF!</v>
      </c>
      <c r="BO1108" s="25" t="e">
        <f t="shared" si="328"/>
        <v>#REF!</v>
      </c>
      <c r="BP1108" s="126" t="e">
        <f t="shared" si="324"/>
        <v>#REF!</v>
      </c>
    </row>
    <row r="1109" spans="1:68" x14ac:dyDescent="0.2">
      <c r="A1109" s="56">
        <v>45694</v>
      </c>
      <c r="B1109" s="60" t="s">
        <v>892</v>
      </c>
      <c r="C1109" s="24" t="s">
        <v>1557</v>
      </c>
      <c r="D1109" s="24" t="s">
        <v>398</v>
      </c>
      <c r="F1109" s="74" t="s">
        <v>51</v>
      </c>
      <c r="G1109" s="74" t="s">
        <v>103</v>
      </c>
      <c r="H1109" s="24" t="s">
        <v>246</v>
      </c>
      <c r="I1109" s="24">
        <v>8</v>
      </c>
      <c r="J1109" s="24">
        <v>14</v>
      </c>
      <c r="K1109" s="24" t="s">
        <v>2037</v>
      </c>
      <c r="L1109" s="25">
        <v>3</v>
      </c>
      <c r="M1109" s="74" t="s">
        <v>105</v>
      </c>
      <c r="N1109" s="60" t="s">
        <v>6</v>
      </c>
      <c r="R1109" s="25">
        <v>8.5</v>
      </c>
      <c r="S1109" s="83" t="s">
        <v>363</v>
      </c>
      <c r="T1109" s="66" t="str">
        <f t="shared" si="311"/>
        <v>0.00</v>
      </c>
      <c r="U1109" s="66">
        <f t="shared" si="312"/>
        <v>-3</v>
      </c>
      <c r="V1109" s="66">
        <f t="shared" si="313"/>
        <v>64.360000000000142</v>
      </c>
      <c r="W1109" s="66">
        <f t="shared" si="314"/>
        <v>2135.5</v>
      </c>
      <c r="X1109" s="20">
        <f t="shared" si="315"/>
        <v>3.0138140950597116E-2</v>
      </c>
      <c r="Y1109" s="67">
        <f t="shared" si="316"/>
        <v>0.64360000000000139</v>
      </c>
      <c r="Z1109" s="68">
        <f t="shared" si="317"/>
        <v>6436.0000000000146</v>
      </c>
      <c r="AA1109" s="65" t="s">
        <v>52</v>
      </c>
      <c r="AU1109" s="23">
        <f t="shared" si="331"/>
        <v>-3</v>
      </c>
      <c r="AV1109" s="23" t="str">
        <f t="shared" si="331"/>
        <v/>
      </c>
      <c r="AW1109" s="23" t="str">
        <f t="shared" si="331"/>
        <v/>
      </c>
      <c r="AX1109" s="23" t="str">
        <f t="shared" si="331"/>
        <v/>
      </c>
      <c r="AY1109" s="23" t="str">
        <f t="shared" si="331"/>
        <v/>
      </c>
      <c r="AZ1109" s="23">
        <v>6.5</v>
      </c>
      <c r="BA1109" s="25">
        <v>7.3</v>
      </c>
      <c r="BB1109" s="25">
        <v>0</v>
      </c>
      <c r="BC1109" s="25">
        <f t="shared" si="332"/>
        <v>-3</v>
      </c>
      <c r="BD1109" s="25">
        <f t="shared" si="330"/>
        <v>6.9999999999999951E-2</v>
      </c>
      <c r="BE1109" t="s">
        <v>969</v>
      </c>
      <c r="BF1109" s="55">
        <f t="shared" si="318"/>
        <v>0</v>
      </c>
      <c r="BG1109" s="66" t="str">
        <f t="shared" si="319"/>
        <v>0.00</v>
      </c>
      <c r="BH1109" s="66">
        <f t="shared" si="320"/>
        <v>-3</v>
      </c>
      <c r="BI1109" s="25" t="e">
        <f>BH1109+#REF!</f>
        <v>#REF!</v>
      </c>
      <c r="BJ1109" s="25" t="e">
        <f>L1109+#REF!</f>
        <v>#REF!</v>
      </c>
      <c r="BK1109" s="20" t="e">
        <f t="shared" si="333"/>
        <v>#REF!</v>
      </c>
      <c r="BL1109" s="24" t="str">
        <f t="shared" si="322"/>
        <v>0.00</v>
      </c>
      <c r="BM1109" s="25">
        <f t="shared" si="323"/>
        <v>-3</v>
      </c>
      <c r="BN1109" s="25" t="e">
        <f>BM1109+#REF!</f>
        <v>#REF!</v>
      </c>
      <c r="BO1109" s="25" t="e">
        <f>L1109+#REF!</f>
        <v>#REF!</v>
      </c>
      <c r="BP1109" s="126" t="e">
        <f t="shared" si="324"/>
        <v>#REF!</v>
      </c>
    </row>
    <row r="1110" spans="1:68" x14ac:dyDescent="0.2">
      <c r="A1110" s="56">
        <v>45695</v>
      </c>
      <c r="B1110" s="60" t="s">
        <v>892</v>
      </c>
      <c r="C1110" s="24" t="s">
        <v>1642</v>
      </c>
      <c r="D1110" s="24" t="s">
        <v>562</v>
      </c>
      <c r="F1110" s="74" t="s">
        <v>51</v>
      </c>
      <c r="G1110" s="74" t="s">
        <v>103</v>
      </c>
      <c r="H1110" s="24" t="s">
        <v>701</v>
      </c>
      <c r="I1110" s="24">
        <v>3</v>
      </c>
      <c r="J1110" s="24">
        <v>4</v>
      </c>
      <c r="K1110" s="24" t="s">
        <v>2038</v>
      </c>
      <c r="L1110" s="25">
        <v>1.5</v>
      </c>
      <c r="M1110" s="24" t="s">
        <v>404</v>
      </c>
      <c r="N1110" s="24" t="s">
        <v>6</v>
      </c>
      <c r="R1110" s="25">
        <v>8.69</v>
      </c>
      <c r="S1110" s="83" t="s">
        <v>363</v>
      </c>
      <c r="T1110" s="66" t="str">
        <f t="shared" si="311"/>
        <v>0.00</v>
      </c>
      <c r="U1110" s="66">
        <f t="shared" si="312"/>
        <v>-1.5</v>
      </c>
      <c r="V1110" s="66">
        <f t="shared" si="313"/>
        <v>62.860000000000142</v>
      </c>
      <c r="W1110" s="66">
        <f t="shared" si="314"/>
        <v>2137</v>
      </c>
      <c r="X1110" s="20">
        <f t="shared" si="315"/>
        <v>2.9415067852129221E-2</v>
      </c>
      <c r="Y1110" s="67">
        <f t="shared" si="316"/>
        <v>0.62860000000000138</v>
      </c>
      <c r="Z1110" s="68">
        <f t="shared" si="317"/>
        <v>6286.0000000000146</v>
      </c>
      <c r="AA1110" s="65" t="s">
        <v>52</v>
      </c>
      <c r="AU1110" s="23">
        <f t="shared" si="331"/>
        <v>-1.5</v>
      </c>
      <c r="AV1110" s="23" t="str">
        <f t="shared" si="331"/>
        <v/>
      </c>
      <c r="AW1110" s="23" t="str">
        <f t="shared" si="331"/>
        <v/>
      </c>
      <c r="AX1110" s="23" t="str">
        <f t="shared" si="331"/>
        <v/>
      </c>
      <c r="AY1110" s="23" t="str">
        <f t="shared" si="331"/>
        <v/>
      </c>
      <c r="AZ1110" s="23">
        <v>7.5</v>
      </c>
      <c r="BA1110" s="25">
        <v>8.4</v>
      </c>
      <c r="BB1110" s="25">
        <v>9.18</v>
      </c>
      <c r="BC1110" s="25">
        <f t="shared" si="332"/>
        <v>12.27</v>
      </c>
      <c r="BD1110" s="25">
        <f t="shared" si="330"/>
        <v>8.6074000000000002</v>
      </c>
      <c r="BE1110" t="s">
        <v>969</v>
      </c>
      <c r="BF1110" s="55">
        <f t="shared" ref="BF1110:BF1159" si="334">U1110-SUM(AU1110:AY1110)</f>
        <v>0</v>
      </c>
      <c r="BG1110" s="66" t="str">
        <f t="shared" si="319"/>
        <v>0.00</v>
      </c>
      <c r="BH1110" s="66">
        <f t="shared" si="320"/>
        <v>-1.5</v>
      </c>
      <c r="BI1110" s="25" t="e">
        <f t="shared" si="325"/>
        <v>#REF!</v>
      </c>
      <c r="BJ1110" s="25" t="e">
        <f t="shared" si="326"/>
        <v>#REF!</v>
      </c>
      <c r="BK1110" s="20" t="e">
        <f t="shared" si="333"/>
        <v>#REF!</v>
      </c>
      <c r="BL1110" s="24" t="str">
        <f t="shared" si="322"/>
        <v>0.00</v>
      </c>
      <c r="BM1110" s="25">
        <f t="shared" si="323"/>
        <v>-1.5</v>
      </c>
      <c r="BN1110" s="25" t="e">
        <f t="shared" si="327"/>
        <v>#REF!</v>
      </c>
      <c r="BO1110" s="25" t="e">
        <f t="shared" si="328"/>
        <v>#REF!</v>
      </c>
      <c r="BP1110" s="126" t="e">
        <f t="shared" si="324"/>
        <v>#REF!</v>
      </c>
    </row>
    <row r="1111" spans="1:68" x14ac:dyDescent="0.2">
      <c r="A1111" s="56">
        <v>45696</v>
      </c>
      <c r="B1111" s="60" t="s">
        <v>892</v>
      </c>
      <c r="C1111" s="24" t="s">
        <v>2039</v>
      </c>
      <c r="D1111" s="24" t="s">
        <v>573</v>
      </c>
      <c r="F1111" s="74" t="s">
        <v>51</v>
      </c>
      <c r="G1111" s="74" t="s">
        <v>103</v>
      </c>
      <c r="H1111" s="24" t="s">
        <v>483</v>
      </c>
      <c r="I1111" s="24">
        <v>5</v>
      </c>
      <c r="J1111" s="24">
        <v>5</v>
      </c>
      <c r="K1111" s="24" t="s">
        <v>2040</v>
      </c>
      <c r="L1111" s="25">
        <v>1</v>
      </c>
      <c r="M1111" s="74" t="s">
        <v>105</v>
      </c>
      <c r="N1111" s="60" t="s">
        <v>6</v>
      </c>
      <c r="R1111" s="25">
        <v>11</v>
      </c>
      <c r="S1111" s="83" t="s">
        <v>363</v>
      </c>
      <c r="T1111" s="66" t="str">
        <f t="shared" ref="T1111:T1174" si="335">IF((AA1111="W"),ROUND((R1111*L1111),2),"0.00")</f>
        <v>0.00</v>
      </c>
      <c r="U1111" s="66">
        <f t="shared" ref="U1111:U1174" si="336">-$L1111+T1111</f>
        <v>-1</v>
      </c>
      <c r="V1111" s="66">
        <f t="shared" ref="V1111:V1174" si="337">U1111+V1110</f>
        <v>61.860000000000142</v>
      </c>
      <c r="W1111" s="66">
        <f t="shared" ref="W1111:W1174" si="338">L1111+W1110</f>
        <v>2138</v>
      </c>
      <c r="X1111" s="20">
        <f t="shared" ref="X1111:X1174" si="339">SUM(V1111/W1111)</f>
        <v>2.8933582787652078E-2</v>
      </c>
      <c r="Y1111" s="67">
        <f t="shared" ref="Y1111:Y1174" si="340">V1111/100</f>
        <v>0.61860000000000137</v>
      </c>
      <c r="Z1111" s="68">
        <f t="shared" ref="Z1111:Z1174" si="341">V1111*100</f>
        <v>6186.0000000000146</v>
      </c>
      <c r="AA1111" s="65" t="s">
        <v>52</v>
      </c>
      <c r="AU1111" s="23">
        <f t="shared" si="331"/>
        <v>-1</v>
      </c>
      <c r="AV1111" s="23" t="str">
        <f t="shared" si="331"/>
        <v/>
      </c>
      <c r="AW1111" s="23" t="str">
        <f t="shared" si="331"/>
        <v/>
      </c>
      <c r="AX1111" s="23" t="str">
        <f t="shared" si="331"/>
        <v/>
      </c>
      <c r="AY1111" s="23" t="str">
        <f t="shared" si="331"/>
        <v/>
      </c>
      <c r="AZ1111" s="23">
        <v>21</v>
      </c>
      <c r="BA1111" s="25">
        <v>21</v>
      </c>
      <c r="BB1111" s="25">
        <v>36.5</v>
      </c>
      <c r="BC1111" s="25">
        <f t="shared" si="332"/>
        <v>35.5</v>
      </c>
      <c r="BD1111" s="25">
        <f t="shared" si="330"/>
        <v>34.015000000000001</v>
      </c>
      <c r="BE1111" t="s">
        <v>970</v>
      </c>
      <c r="BF1111" s="55">
        <f t="shared" si="334"/>
        <v>0</v>
      </c>
      <c r="BG1111" s="66" t="str">
        <f t="shared" si="319"/>
        <v>0.00</v>
      </c>
      <c r="BH1111" s="66">
        <f t="shared" si="320"/>
        <v>-1</v>
      </c>
      <c r="BI1111" s="25" t="e">
        <f t="shared" si="325"/>
        <v>#REF!</v>
      </c>
      <c r="BJ1111" s="25" t="e">
        <f t="shared" si="326"/>
        <v>#REF!</v>
      </c>
      <c r="BK1111" s="20" t="e">
        <f t="shared" si="333"/>
        <v>#REF!</v>
      </c>
      <c r="BL1111" s="24" t="str">
        <f t="shared" si="322"/>
        <v>0.00</v>
      </c>
      <c r="BM1111" s="25">
        <f t="shared" si="323"/>
        <v>-1</v>
      </c>
      <c r="BN1111" s="25" t="e">
        <f t="shared" si="327"/>
        <v>#REF!</v>
      </c>
      <c r="BO1111" s="25" t="e">
        <f t="shared" si="328"/>
        <v>#REF!</v>
      </c>
      <c r="BP1111" s="126" t="e">
        <f t="shared" si="324"/>
        <v>#REF!</v>
      </c>
    </row>
    <row r="1112" spans="1:68" x14ac:dyDescent="0.2">
      <c r="A1112" s="56">
        <v>45696</v>
      </c>
      <c r="B1112" s="60" t="s">
        <v>892</v>
      </c>
      <c r="C1112" s="24" t="s">
        <v>2039</v>
      </c>
      <c r="D1112" s="24" t="s">
        <v>573</v>
      </c>
      <c r="F1112" s="74" t="s">
        <v>51</v>
      </c>
      <c r="G1112" s="74" t="s">
        <v>103</v>
      </c>
      <c r="H1112" s="24" t="s">
        <v>483</v>
      </c>
      <c r="I1112" s="24">
        <v>5</v>
      </c>
      <c r="J1112" s="24">
        <v>5</v>
      </c>
      <c r="K1112" s="24" t="s">
        <v>2040</v>
      </c>
      <c r="L1112" s="25">
        <v>1</v>
      </c>
      <c r="M1112" s="74" t="s">
        <v>105</v>
      </c>
      <c r="N1112" s="60" t="s">
        <v>7</v>
      </c>
      <c r="R1112" s="25">
        <v>2.7</v>
      </c>
      <c r="S1112" s="83" t="s">
        <v>363</v>
      </c>
      <c r="T1112" s="66" t="str">
        <f t="shared" si="335"/>
        <v>0.00</v>
      </c>
      <c r="U1112" s="66">
        <f t="shared" si="336"/>
        <v>-1</v>
      </c>
      <c r="V1112" s="66">
        <f t="shared" si="337"/>
        <v>60.860000000000142</v>
      </c>
      <c r="W1112" s="66">
        <f t="shared" si="338"/>
        <v>2139</v>
      </c>
      <c r="X1112" s="20">
        <f t="shared" si="339"/>
        <v>2.845254791958866E-2</v>
      </c>
      <c r="Y1112" s="67">
        <f t="shared" si="340"/>
        <v>0.60860000000000136</v>
      </c>
      <c r="Z1112" s="68">
        <f t="shared" si="341"/>
        <v>6086.0000000000146</v>
      </c>
      <c r="AA1112" s="65" t="s">
        <v>52</v>
      </c>
      <c r="AU1112" s="23">
        <f t="shared" si="331"/>
        <v>-1</v>
      </c>
      <c r="AV1112" s="23" t="str">
        <f t="shared" si="331"/>
        <v/>
      </c>
      <c r="AW1112" s="23" t="str">
        <f t="shared" si="331"/>
        <v/>
      </c>
      <c r="AX1112" s="23" t="str">
        <f t="shared" si="331"/>
        <v/>
      </c>
      <c r="AY1112" s="23" t="str">
        <f t="shared" si="331"/>
        <v/>
      </c>
      <c r="AZ1112" s="23"/>
      <c r="BA1112" s="25">
        <v>2.9</v>
      </c>
      <c r="BB1112" s="25">
        <v>5.0999999999999996</v>
      </c>
      <c r="BC1112" s="25">
        <f t="shared" si="332"/>
        <v>4.0999999999999996</v>
      </c>
      <c r="BD1112" s="25">
        <f t="shared" si="330"/>
        <v>4.8129999999999997</v>
      </c>
      <c r="BE1112" t="s">
        <v>970</v>
      </c>
      <c r="BF1112" s="55">
        <f t="shared" si="334"/>
        <v>0</v>
      </c>
      <c r="BG1112" s="66" t="str">
        <f t="shared" ref="BG1112:BG1161" si="342">IF((AA1112="W"),ROUND((BA1112*L1112),2),"0.00")</f>
        <v>0.00</v>
      </c>
      <c r="BH1112" s="66">
        <f t="shared" ref="BH1112:BH1161" si="343">-$L1112+BG1112</f>
        <v>-1</v>
      </c>
      <c r="BI1112" s="25" t="e">
        <f t="shared" si="325"/>
        <v>#REF!</v>
      </c>
      <c r="BJ1112" s="25" t="e">
        <f t="shared" ref="BJ1112:BJ1161" si="344">L1112+BJ1111</f>
        <v>#REF!</v>
      </c>
      <c r="BK1112" s="20" t="e">
        <f t="shared" si="333"/>
        <v>#REF!</v>
      </c>
      <c r="BL1112" s="24" t="str">
        <f t="shared" ref="BL1112:BL1161" si="345">IF((AA1112="W"),ROUND((BB1112*L1112),2),"0.00")</f>
        <v>0.00</v>
      </c>
      <c r="BM1112" s="25">
        <f t="shared" ref="BM1112:BM1161" si="346">-$L1112+BL1112</f>
        <v>-1</v>
      </c>
      <c r="BN1112" s="25" t="e">
        <f t="shared" ref="BN1112:BN1161" si="347">BM1112+BN1111</f>
        <v>#REF!</v>
      </c>
      <c r="BO1112" s="25" t="e">
        <f t="shared" ref="BO1112:BO1161" si="348">L1112+BO1111</f>
        <v>#REF!</v>
      </c>
      <c r="BP1112" s="126" t="e">
        <f t="shared" ref="BP1112:BP1161" si="349">SUM(BN1112/BO1112)</f>
        <v>#REF!</v>
      </c>
    </row>
    <row r="1113" spans="1:68" x14ac:dyDescent="0.2">
      <c r="A1113" s="56">
        <v>45696</v>
      </c>
      <c r="B1113" s="60" t="s">
        <v>892</v>
      </c>
      <c r="C1113" s="24" t="s">
        <v>2041</v>
      </c>
      <c r="D1113" s="24" t="s">
        <v>573</v>
      </c>
      <c r="F1113" s="74" t="s">
        <v>51</v>
      </c>
      <c r="G1113" s="74" t="s">
        <v>103</v>
      </c>
      <c r="H1113" s="24" t="s">
        <v>650</v>
      </c>
      <c r="I1113" s="24">
        <v>2</v>
      </c>
      <c r="J1113" s="24">
        <v>9</v>
      </c>
      <c r="K1113" s="24" t="s">
        <v>2042</v>
      </c>
      <c r="L1113" s="25">
        <v>1</v>
      </c>
      <c r="M1113" s="74" t="s">
        <v>105</v>
      </c>
      <c r="N1113" s="60" t="s">
        <v>6</v>
      </c>
      <c r="R1113" s="25">
        <v>11</v>
      </c>
      <c r="S1113" s="83" t="s">
        <v>363</v>
      </c>
      <c r="T1113" s="66" t="str">
        <f t="shared" si="335"/>
        <v>0.00</v>
      </c>
      <c r="U1113" s="66">
        <f t="shared" si="336"/>
        <v>-1</v>
      </c>
      <c r="V1113" s="66">
        <f t="shared" si="337"/>
        <v>59.860000000000142</v>
      </c>
      <c r="W1113" s="66">
        <f t="shared" si="338"/>
        <v>2140</v>
      </c>
      <c r="X1113" s="20">
        <f t="shared" si="339"/>
        <v>2.7971962616822495E-2</v>
      </c>
      <c r="Y1113" s="67">
        <f t="shared" si="340"/>
        <v>0.59860000000000146</v>
      </c>
      <c r="Z1113" s="68">
        <f t="shared" si="341"/>
        <v>5986.0000000000146</v>
      </c>
      <c r="AA1113" s="65" t="s">
        <v>52</v>
      </c>
      <c r="AU1113" s="23">
        <f t="shared" si="331"/>
        <v>-1</v>
      </c>
      <c r="AV1113" s="23" t="str">
        <f t="shared" si="331"/>
        <v/>
      </c>
      <c r="AW1113" s="23" t="str">
        <f t="shared" si="331"/>
        <v/>
      </c>
      <c r="AX1113" s="23" t="str">
        <f t="shared" si="331"/>
        <v/>
      </c>
      <c r="AY1113" s="23" t="str">
        <f t="shared" si="331"/>
        <v/>
      </c>
      <c r="AZ1113" s="23">
        <v>11</v>
      </c>
      <c r="BA1113" s="25">
        <v>11</v>
      </c>
      <c r="BB1113" s="25">
        <v>10.5</v>
      </c>
      <c r="BC1113" s="25">
        <f t="shared" si="332"/>
        <v>9.5</v>
      </c>
      <c r="BD1113" s="25">
        <f t="shared" si="330"/>
        <v>9.8350000000000009</v>
      </c>
      <c r="BE1113" t="s">
        <v>970</v>
      </c>
      <c r="BF1113" s="55">
        <f t="shared" si="334"/>
        <v>0</v>
      </c>
      <c r="BG1113" s="66" t="str">
        <f t="shared" si="342"/>
        <v>0.00</v>
      </c>
      <c r="BH1113" s="66">
        <f t="shared" si="343"/>
        <v>-1</v>
      </c>
      <c r="BI1113" s="25" t="e">
        <f t="shared" si="325"/>
        <v>#REF!</v>
      </c>
      <c r="BJ1113" s="25" t="e">
        <f t="shared" si="344"/>
        <v>#REF!</v>
      </c>
      <c r="BK1113" s="20" t="e">
        <f t="shared" si="333"/>
        <v>#REF!</v>
      </c>
      <c r="BL1113" s="24" t="str">
        <f t="shared" si="345"/>
        <v>0.00</v>
      </c>
      <c r="BM1113" s="25">
        <f t="shared" si="346"/>
        <v>-1</v>
      </c>
      <c r="BN1113" s="25" t="e">
        <f t="shared" si="347"/>
        <v>#REF!</v>
      </c>
      <c r="BO1113" s="25" t="e">
        <f t="shared" si="348"/>
        <v>#REF!</v>
      </c>
      <c r="BP1113" s="126" t="e">
        <f t="shared" si="349"/>
        <v>#REF!</v>
      </c>
    </row>
    <row r="1114" spans="1:68" x14ac:dyDescent="0.2">
      <c r="A1114" s="56">
        <v>45696</v>
      </c>
      <c r="B1114" s="60" t="s">
        <v>892</v>
      </c>
      <c r="C1114" s="24" t="s">
        <v>2041</v>
      </c>
      <c r="D1114" s="24" t="s">
        <v>573</v>
      </c>
      <c r="F1114" s="74" t="s">
        <v>51</v>
      </c>
      <c r="G1114" s="74" t="s">
        <v>103</v>
      </c>
      <c r="H1114" s="24" t="s">
        <v>650</v>
      </c>
      <c r="I1114" s="24">
        <v>2</v>
      </c>
      <c r="J1114" s="24">
        <v>9</v>
      </c>
      <c r="K1114" s="24" t="s">
        <v>2042</v>
      </c>
      <c r="L1114" s="25">
        <v>1</v>
      </c>
      <c r="M1114" s="74" t="s">
        <v>105</v>
      </c>
      <c r="N1114" s="60" t="s">
        <v>7</v>
      </c>
      <c r="R1114" s="25">
        <v>2.7</v>
      </c>
      <c r="S1114" s="83" t="s">
        <v>363</v>
      </c>
      <c r="T1114" s="66" t="str">
        <f t="shared" si="335"/>
        <v>0.00</v>
      </c>
      <c r="U1114" s="66">
        <f t="shared" si="336"/>
        <v>-1</v>
      </c>
      <c r="V1114" s="66">
        <f t="shared" si="337"/>
        <v>58.860000000000142</v>
      </c>
      <c r="W1114" s="66">
        <f t="shared" si="338"/>
        <v>2141</v>
      </c>
      <c r="X1114" s="20">
        <f t="shared" si="339"/>
        <v>2.7491826249416228E-2</v>
      </c>
      <c r="Y1114" s="67">
        <f t="shared" si="340"/>
        <v>0.58860000000000146</v>
      </c>
      <c r="Z1114" s="68">
        <f t="shared" si="341"/>
        <v>5886.0000000000146</v>
      </c>
      <c r="AA1114" s="65" t="s">
        <v>52</v>
      </c>
      <c r="AU1114" s="23">
        <f t="shared" si="331"/>
        <v>-1</v>
      </c>
      <c r="AV1114" s="23" t="str">
        <f t="shared" si="331"/>
        <v/>
      </c>
      <c r="AW1114" s="23" t="str">
        <f t="shared" si="331"/>
        <v/>
      </c>
      <c r="AX1114" s="23" t="str">
        <f t="shared" si="331"/>
        <v/>
      </c>
      <c r="AY1114" s="23" t="str">
        <f t="shared" si="331"/>
        <v/>
      </c>
      <c r="AZ1114" s="23"/>
      <c r="BA1114" s="25">
        <v>2</v>
      </c>
      <c r="BB1114" s="25">
        <v>2.88</v>
      </c>
      <c r="BC1114" s="25">
        <f t="shared" si="332"/>
        <v>1.88</v>
      </c>
      <c r="BD1114" s="25">
        <f t="shared" si="330"/>
        <v>2.7484000000000002</v>
      </c>
      <c r="BE1114" t="s">
        <v>970</v>
      </c>
      <c r="BF1114" s="55">
        <f t="shared" si="334"/>
        <v>0</v>
      </c>
      <c r="BG1114" s="66" t="str">
        <f t="shared" si="342"/>
        <v>0.00</v>
      </c>
      <c r="BH1114" s="66">
        <f t="shared" si="343"/>
        <v>-1</v>
      </c>
      <c r="BI1114" s="25" t="e">
        <f t="shared" ref="BI1114:BI1163" si="350">BH1114+BI1113</f>
        <v>#REF!</v>
      </c>
      <c r="BJ1114" s="25" t="e">
        <f t="shared" si="344"/>
        <v>#REF!</v>
      </c>
      <c r="BK1114" s="20" t="e">
        <f t="shared" si="333"/>
        <v>#REF!</v>
      </c>
      <c r="BL1114" s="24" t="str">
        <f t="shared" si="345"/>
        <v>0.00</v>
      </c>
      <c r="BM1114" s="25">
        <f t="shared" si="346"/>
        <v>-1</v>
      </c>
      <c r="BN1114" s="25" t="e">
        <f t="shared" si="347"/>
        <v>#REF!</v>
      </c>
      <c r="BO1114" s="25" t="e">
        <f t="shared" si="348"/>
        <v>#REF!</v>
      </c>
      <c r="BP1114" s="126" t="e">
        <f t="shared" si="349"/>
        <v>#REF!</v>
      </c>
    </row>
    <row r="1115" spans="1:68" x14ac:dyDescent="0.2">
      <c r="A1115" s="56">
        <v>45696</v>
      </c>
      <c r="B1115" s="60" t="s">
        <v>892</v>
      </c>
      <c r="C1115" s="24" t="s">
        <v>2041</v>
      </c>
      <c r="D1115" s="24" t="s">
        <v>573</v>
      </c>
      <c r="F1115" s="74" t="s">
        <v>51</v>
      </c>
      <c r="G1115" s="74" t="s">
        <v>103</v>
      </c>
      <c r="H1115" s="24" t="s">
        <v>104</v>
      </c>
      <c r="I1115" s="24">
        <v>6</v>
      </c>
      <c r="J1115" s="24">
        <v>4</v>
      </c>
      <c r="K1115" s="24" t="s">
        <v>2043</v>
      </c>
      <c r="L1115" s="25">
        <v>1</v>
      </c>
      <c r="M1115" s="74" t="s">
        <v>105</v>
      </c>
      <c r="N1115" s="60" t="s">
        <v>6</v>
      </c>
      <c r="R1115" s="25">
        <v>11</v>
      </c>
      <c r="S1115" s="83" t="s">
        <v>363</v>
      </c>
      <c r="T1115" s="66" t="str">
        <f t="shared" si="335"/>
        <v>0.00</v>
      </c>
      <c r="U1115" s="66">
        <f t="shared" si="336"/>
        <v>-1</v>
      </c>
      <c r="V1115" s="66">
        <f t="shared" si="337"/>
        <v>57.860000000000142</v>
      </c>
      <c r="W1115" s="66">
        <f t="shared" si="338"/>
        <v>2142</v>
      </c>
      <c r="X1115" s="20">
        <f t="shared" si="339"/>
        <v>2.7012138188608842E-2</v>
      </c>
      <c r="Y1115" s="67">
        <f t="shared" si="340"/>
        <v>0.57860000000000145</v>
      </c>
      <c r="Z1115" s="68">
        <f t="shared" si="341"/>
        <v>5786.0000000000146</v>
      </c>
      <c r="AA1115" s="65" t="s">
        <v>52</v>
      </c>
      <c r="AU1115" s="23">
        <f t="shared" si="331"/>
        <v>-1</v>
      </c>
      <c r="AV1115" s="23" t="str">
        <f t="shared" si="331"/>
        <v/>
      </c>
      <c r="AW1115" s="23" t="str">
        <f t="shared" si="331"/>
        <v/>
      </c>
      <c r="AX1115" s="23" t="str">
        <f t="shared" si="331"/>
        <v/>
      </c>
      <c r="AY1115" s="23" t="str">
        <f t="shared" si="331"/>
        <v/>
      </c>
      <c r="AZ1115" s="23">
        <v>12</v>
      </c>
      <c r="BA1115" s="25">
        <v>13.8</v>
      </c>
      <c r="BB1115" s="25">
        <v>17.5</v>
      </c>
      <c r="BC1115" s="25">
        <f t="shared" si="332"/>
        <v>16.5</v>
      </c>
      <c r="BD1115" s="25">
        <f t="shared" si="330"/>
        <v>16.344999999999999</v>
      </c>
      <c r="BE1115" t="s">
        <v>970</v>
      </c>
      <c r="BF1115" s="55">
        <f t="shared" si="334"/>
        <v>0</v>
      </c>
      <c r="BG1115" s="66" t="str">
        <f t="shared" si="342"/>
        <v>0.00</v>
      </c>
      <c r="BH1115" s="66">
        <f t="shared" si="343"/>
        <v>-1</v>
      </c>
      <c r="BI1115" s="25" t="e">
        <f t="shared" si="350"/>
        <v>#REF!</v>
      </c>
      <c r="BJ1115" s="25" t="e">
        <f t="shared" si="344"/>
        <v>#REF!</v>
      </c>
      <c r="BK1115" s="20" t="e">
        <f t="shared" si="333"/>
        <v>#REF!</v>
      </c>
      <c r="BL1115" s="24" t="str">
        <f t="shared" si="345"/>
        <v>0.00</v>
      </c>
      <c r="BM1115" s="25">
        <f t="shared" si="346"/>
        <v>-1</v>
      </c>
      <c r="BN1115" s="25" t="e">
        <f t="shared" si="347"/>
        <v>#REF!</v>
      </c>
      <c r="BO1115" s="25" t="e">
        <f t="shared" si="348"/>
        <v>#REF!</v>
      </c>
      <c r="BP1115" s="126" t="e">
        <f t="shared" si="349"/>
        <v>#REF!</v>
      </c>
    </row>
    <row r="1116" spans="1:68" x14ac:dyDescent="0.2">
      <c r="A1116" s="56">
        <v>45696</v>
      </c>
      <c r="B1116" s="60" t="s">
        <v>892</v>
      </c>
      <c r="C1116" s="24" t="s">
        <v>2041</v>
      </c>
      <c r="D1116" s="24" t="s">
        <v>573</v>
      </c>
      <c r="F1116" s="74" t="s">
        <v>51</v>
      </c>
      <c r="G1116" s="74" t="s">
        <v>103</v>
      </c>
      <c r="H1116" s="24" t="s">
        <v>104</v>
      </c>
      <c r="I1116" s="24">
        <v>6</v>
      </c>
      <c r="J1116" s="24">
        <v>4</v>
      </c>
      <c r="K1116" s="24" t="s">
        <v>2043</v>
      </c>
      <c r="L1116" s="25">
        <v>1</v>
      </c>
      <c r="M1116" s="74" t="s">
        <v>105</v>
      </c>
      <c r="N1116" s="60" t="s">
        <v>7</v>
      </c>
      <c r="R1116" s="25">
        <v>3.2</v>
      </c>
      <c r="S1116" s="83" t="s">
        <v>363</v>
      </c>
      <c r="T1116" s="66" t="str">
        <f t="shared" si="335"/>
        <v>0.00</v>
      </c>
      <c r="U1116" s="66">
        <f t="shared" si="336"/>
        <v>-1</v>
      </c>
      <c r="V1116" s="66">
        <f t="shared" si="337"/>
        <v>56.860000000000142</v>
      </c>
      <c r="W1116" s="66">
        <f t="shared" si="338"/>
        <v>2143</v>
      </c>
      <c r="X1116" s="20">
        <f t="shared" si="339"/>
        <v>2.6532897806812946E-2</v>
      </c>
      <c r="Y1116" s="67">
        <f t="shared" si="340"/>
        <v>0.56860000000000144</v>
      </c>
      <c r="Z1116" s="68">
        <f t="shared" si="341"/>
        <v>5686.0000000000146</v>
      </c>
      <c r="AA1116" s="65" t="s">
        <v>52</v>
      </c>
      <c r="AU1116" s="23">
        <f t="shared" si="331"/>
        <v>-1</v>
      </c>
      <c r="AV1116" s="23" t="str">
        <f t="shared" si="331"/>
        <v/>
      </c>
      <c r="AW1116" s="23" t="str">
        <f t="shared" si="331"/>
        <v/>
      </c>
      <c r="AX1116" s="23" t="str">
        <f t="shared" si="331"/>
        <v/>
      </c>
      <c r="AY1116" s="23" t="str">
        <f t="shared" si="331"/>
        <v/>
      </c>
      <c r="AZ1116" s="23"/>
      <c r="BA1116" s="25">
        <v>3</v>
      </c>
      <c r="BB1116" s="25">
        <v>4.16</v>
      </c>
      <c r="BC1116" s="25">
        <f t="shared" si="332"/>
        <v>3.16</v>
      </c>
      <c r="BD1116" s="25">
        <f t="shared" si="330"/>
        <v>3.9388000000000001</v>
      </c>
      <c r="BE1116" t="s">
        <v>970</v>
      </c>
      <c r="BF1116" s="55">
        <f t="shared" si="334"/>
        <v>0</v>
      </c>
      <c r="BG1116" s="66" t="str">
        <f t="shared" si="342"/>
        <v>0.00</v>
      </c>
      <c r="BH1116" s="66">
        <f t="shared" si="343"/>
        <v>-1</v>
      </c>
      <c r="BI1116" s="25" t="e">
        <f t="shared" si="350"/>
        <v>#REF!</v>
      </c>
      <c r="BJ1116" s="25" t="e">
        <f t="shared" si="344"/>
        <v>#REF!</v>
      </c>
      <c r="BK1116" s="20" t="e">
        <f t="shared" si="333"/>
        <v>#REF!</v>
      </c>
      <c r="BL1116" s="24" t="str">
        <f t="shared" si="345"/>
        <v>0.00</v>
      </c>
      <c r="BM1116" s="25">
        <f t="shared" si="346"/>
        <v>-1</v>
      </c>
      <c r="BN1116" s="25" t="e">
        <f t="shared" si="347"/>
        <v>#REF!</v>
      </c>
      <c r="BO1116" s="25" t="e">
        <f t="shared" si="348"/>
        <v>#REF!</v>
      </c>
      <c r="BP1116" s="126" t="e">
        <f t="shared" si="349"/>
        <v>#REF!</v>
      </c>
    </row>
    <row r="1117" spans="1:68" x14ac:dyDescent="0.2">
      <c r="A1117" s="56">
        <v>45698</v>
      </c>
      <c r="B1117" s="60" t="s">
        <v>892</v>
      </c>
      <c r="C1117" s="24" t="s">
        <v>946</v>
      </c>
      <c r="D1117" s="24" t="s">
        <v>621</v>
      </c>
      <c r="F1117" s="74" t="s">
        <v>51</v>
      </c>
      <c r="G1117" s="74" t="s">
        <v>103</v>
      </c>
      <c r="H1117" s="24" t="s">
        <v>307</v>
      </c>
      <c r="I1117" s="24">
        <v>1</v>
      </c>
      <c r="J1117" s="24">
        <v>9</v>
      </c>
      <c r="K1117" s="24" t="s">
        <v>2047</v>
      </c>
      <c r="L1117" s="25">
        <v>3</v>
      </c>
      <c r="M1117" s="74" t="s">
        <v>105</v>
      </c>
      <c r="N1117" s="60" t="s">
        <v>6</v>
      </c>
      <c r="R1117" s="25">
        <v>2.4</v>
      </c>
      <c r="S1117" s="83" t="s">
        <v>363</v>
      </c>
      <c r="T1117" s="66" t="str">
        <f t="shared" si="335"/>
        <v>0.00</v>
      </c>
      <c r="U1117" s="66">
        <f t="shared" si="336"/>
        <v>-3</v>
      </c>
      <c r="V1117" s="66">
        <f t="shared" si="337"/>
        <v>53.860000000000142</v>
      </c>
      <c r="W1117" s="66">
        <f t="shared" si="338"/>
        <v>2146</v>
      </c>
      <c r="X1117" s="20">
        <f t="shared" si="339"/>
        <v>2.5097856477166888E-2</v>
      </c>
      <c r="Y1117" s="67">
        <f t="shared" si="340"/>
        <v>0.53860000000000141</v>
      </c>
      <c r="Z1117" s="68">
        <f t="shared" si="341"/>
        <v>5386.0000000000146</v>
      </c>
      <c r="AA1117" s="65" t="s">
        <v>52</v>
      </c>
      <c r="AU1117" s="23">
        <f t="shared" si="331"/>
        <v>-3</v>
      </c>
      <c r="AV1117" s="23" t="str">
        <f t="shared" si="331"/>
        <v/>
      </c>
      <c r="AW1117" s="23" t="str">
        <f t="shared" si="331"/>
        <v/>
      </c>
      <c r="AX1117" s="23" t="str">
        <f t="shared" si="331"/>
        <v/>
      </c>
      <c r="AY1117" s="23" t="str">
        <f t="shared" si="331"/>
        <v/>
      </c>
      <c r="AZ1117" s="23">
        <v>2.35</v>
      </c>
      <c r="BA1117" s="25">
        <v>0</v>
      </c>
      <c r="BB1117" s="25">
        <v>3.96</v>
      </c>
      <c r="BC1117" s="25">
        <f t="shared" ref="BC1117:BC1132" si="351">((BB1117*(L1117))-(L1117))</f>
        <v>8.879999999999999</v>
      </c>
      <c r="BD1117" s="25">
        <f t="shared" ref="BD1117:BD1132" si="352">0.93*(BB1117-1)+1</f>
        <v>3.7528000000000001</v>
      </c>
      <c r="BE1117" t="s">
        <v>969</v>
      </c>
      <c r="BF1117" s="55">
        <f t="shared" si="334"/>
        <v>0</v>
      </c>
      <c r="BG1117" s="66" t="str">
        <f t="shared" si="342"/>
        <v>0.00</v>
      </c>
      <c r="BH1117" s="66">
        <f t="shared" si="343"/>
        <v>-3</v>
      </c>
      <c r="BI1117" s="25" t="e">
        <f>BH1117+#REF!</f>
        <v>#REF!</v>
      </c>
      <c r="BJ1117" s="25" t="e">
        <f>L1117+#REF!</f>
        <v>#REF!</v>
      </c>
      <c r="BK1117" s="20" t="e">
        <f t="shared" si="333"/>
        <v>#REF!</v>
      </c>
      <c r="BL1117" s="24" t="str">
        <f t="shared" si="345"/>
        <v>0.00</v>
      </c>
      <c r="BM1117" s="25">
        <f t="shared" si="346"/>
        <v>-3</v>
      </c>
      <c r="BN1117" s="25" t="e">
        <f>BM1117+#REF!</f>
        <v>#REF!</v>
      </c>
      <c r="BO1117" s="25" t="e">
        <f>L1117+#REF!</f>
        <v>#REF!</v>
      </c>
      <c r="BP1117" s="126" t="e">
        <f t="shared" si="349"/>
        <v>#REF!</v>
      </c>
    </row>
    <row r="1118" spans="1:68" x14ac:dyDescent="0.2">
      <c r="A1118" s="56">
        <v>45700</v>
      </c>
      <c r="B1118" s="60" t="s">
        <v>892</v>
      </c>
      <c r="C1118" s="24" t="s">
        <v>2050</v>
      </c>
      <c r="D1118" s="24" t="s">
        <v>397</v>
      </c>
      <c r="F1118" s="74" t="s">
        <v>51</v>
      </c>
      <c r="G1118" s="74" t="s">
        <v>103</v>
      </c>
      <c r="H1118" s="24" t="s">
        <v>58</v>
      </c>
      <c r="I1118" s="24">
        <v>4</v>
      </c>
      <c r="J1118" s="24">
        <v>2</v>
      </c>
      <c r="K1118" s="24" t="s">
        <v>2051</v>
      </c>
      <c r="L1118" s="25">
        <v>1</v>
      </c>
      <c r="M1118" s="24" t="s">
        <v>404</v>
      </c>
      <c r="N1118" s="24" t="s">
        <v>6</v>
      </c>
      <c r="R1118" s="25">
        <v>16.98</v>
      </c>
      <c r="S1118" s="83" t="s">
        <v>363</v>
      </c>
      <c r="T1118" s="66" t="str">
        <f t="shared" si="335"/>
        <v>0.00</v>
      </c>
      <c r="U1118" s="66">
        <f t="shared" si="336"/>
        <v>-1</v>
      </c>
      <c r="V1118" s="66">
        <f t="shared" si="337"/>
        <v>52.860000000000142</v>
      </c>
      <c r="W1118" s="66">
        <f t="shared" si="338"/>
        <v>2147</v>
      </c>
      <c r="X1118" s="20">
        <f t="shared" si="339"/>
        <v>2.4620400558919488E-2</v>
      </c>
      <c r="Y1118" s="67">
        <f t="shared" si="340"/>
        <v>0.5286000000000014</v>
      </c>
      <c r="Z1118" s="68">
        <f t="shared" si="341"/>
        <v>5286.0000000000146</v>
      </c>
      <c r="AA1118" s="65" t="s">
        <v>52</v>
      </c>
      <c r="AU1118" s="23">
        <f t="shared" si="331"/>
        <v>-1</v>
      </c>
      <c r="AV1118" s="23" t="str">
        <f t="shared" si="331"/>
        <v/>
      </c>
      <c r="AW1118" s="23" t="str">
        <f t="shared" si="331"/>
        <v/>
      </c>
      <c r="AX1118" s="23" t="str">
        <f t="shared" si="331"/>
        <v/>
      </c>
      <c r="AY1118" s="23" t="str">
        <f t="shared" si="331"/>
        <v/>
      </c>
      <c r="AZ1118" s="23">
        <v>20</v>
      </c>
      <c r="BA1118" s="25">
        <v>20</v>
      </c>
      <c r="BB1118" s="25">
        <v>18</v>
      </c>
      <c r="BC1118" s="25">
        <f t="shared" si="351"/>
        <v>17</v>
      </c>
      <c r="BD1118" s="25">
        <f t="shared" si="352"/>
        <v>16.810000000000002</v>
      </c>
      <c r="BE1118" t="s">
        <v>969</v>
      </c>
      <c r="BF1118" s="55">
        <f t="shared" si="334"/>
        <v>0</v>
      </c>
      <c r="BG1118" s="66" t="str">
        <f t="shared" si="342"/>
        <v>0.00</v>
      </c>
      <c r="BH1118" s="66">
        <f t="shared" si="343"/>
        <v>-1</v>
      </c>
      <c r="BI1118" s="25" t="e">
        <f>BH1118+#REF!</f>
        <v>#REF!</v>
      </c>
      <c r="BJ1118" s="25" t="e">
        <f>L1118+#REF!</f>
        <v>#REF!</v>
      </c>
      <c r="BK1118" s="20" t="e">
        <f t="shared" si="333"/>
        <v>#REF!</v>
      </c>
      <c r="BL1118" s="24" t="str">
        <f t="shared" si="345"/>
        <v>0.00</v>
      </c>
      <c r="BM1118" s="25">
        <f t="shared" si="346"/>
        <v>-1</v>
      </c>
      <c r="BN1118" s="25" t="e">
        <f>BM1118+#REF!</f>
        <v>#REF!</v>
      </c>
      <c r="BO1118" s="25" t="e">
        <f>L1118+#REF!</f>
        <v>#REF!</v>
      </c>
      <c r="BP1118" s="126" t="e">
        <f t="shared" si="349"/>
        <v>#REF!</v>
      </c>
    </row>
    <row r="1119" spans="1:68" x14ac:dyDescent="0.2">
      <c r="A1119" s="56">
        <v>45700</v>
      </c>
      <c r="B1119" s="60" t="s">
        <v>892</v>
      </c>
      <c r="C1119" s="24" t="s">
        <v>2050</v>
      </c>
      <c r="D1119" s="24" t="s">
        <v>397</v>
      </c>
      <c r="F1119" s="74" t="s">
        <v>51</v>
      </c>
      <c r="G1119" s="74" t="s">
        <v>103</v>
      </c>
      <c r="H1119" s="24" t="s">
        <v>58</v>
      </c>
      <c r="I1119" s="24">
        <v>4</v>
      </c>
      <c r="J1119" s="24">
        <v>2</v>
      </c>
      <c r="K1119" s="24" t="s">
        <v>2051</v>
      </c>
      <c r="L1119" s="25">
        <v>1</v>
      </c>
      <c r="M1119" s="24" t="s">
        <v>105</v>
      </c>
      <c r="N1119" s="60" t="s">
        <v>7</v>
      </c>
      <c r="R1119" s="25">
        <v>2.75</v>
      </c>
      <c r="S1119" s="83" t="s">
        <v>363</v>
      </c>
      <c r="T1119" s="66" t="str">
        <f t="shared" si="335"/>
        <v>0.00</v>
      </c>
      <c r="U1119" s="66">
        <f t="shared" si="336"/>
        <v>-1</v>
      </c>
      <c r="V1119" s="66">
        <f t="shared" si="337"/>
        <v>51.860000000000142</v>
      </c>
      <c r="W1119" s="66">
        <f t="shared" si="338"/>
        <v>2148</v>
      </c>
      <c r="X1119" s="20">
        <f t="shared" si="339"/>
        <v>2.4143389199255186E-2</v>
      </c>
      <c r="Y1119" s="67">
        <f t="shared" si="340"/>
        <v>0.51860000000000139</v>
      </c>
      <c r="Z1119" s="68">
        <f t="shared" si="341"/>
        <v>5186.0000000000146</v>
      </c>
      <c r="AA1119" s="65" t="s">
        <v>52</v>
      </c>
      <c r="AU1119" s="23">
        <f t="shared" si="331"/>
        <v>-1</v>
      </c>
      <c r="AV1119" s="23" t="str">
        <f t="shared" si="331"/>
        <v/>
      </c>
      <c r="AW1119" s="23" t="str">
        <f t="shared" si="331"/>
        <v/>
      </c>
      <c r="AX1119" s="23" t="str">
        <f t="shared" si="331"/>
        <v/>
      </c>
      <c r="AY1119" s="23" t="str">
        <f t="shared" si="331"/>
        <v/>
      </c>
      <c r="AZ1119" s="23"/>
      <c r="BA1119" s="25">
        <v>3.9</v>
      </c>
      <c r="BB1119" s="25">
        <v>4.32</v>
      </c>
      <c r="BC1119" s="25">
        <f t="shared" si="351"/>
        <v>3.3200000000000003</v>
      </c>
      <c r="BD1119" s="25">
        <f t="shared" si="352"/>
        <v>4.0876000000000001</v>
      </c>
      <c r="BE1119" t="s">
        <v>969</v>
      </c>
      <c r="BF1119" s="55">
        <f t="shared" si="334"/>
        <v>0</v>
      </c>
      <c r="BG1119" s="66" t="str">
        <f t="shared" si="342"/>
        <v>0.00</v>
      </c>
      <c r="BH1119" s="66">
        <f t="shared" si="343"/>
        <v>-1</v>
      </c>
      <c r="BI1119" s="25" t="e">
        <f t="shared" si="350"/>
        <v>#REF!</v>
      </c>
      <c r="BJ1119" s="25" t="e">
        <f t="shared" si="344"/>
        <v>#REF!</v>
      </c>
      <c r="BK1119" s="20" t="e">
        <f t="shared" si="333"/>
        <v>#REF!</v>
      </c>
      <c r="BL1119" s="24" t="str">
        <f t="shared" si="345"/>
        <v>0.00</v>
      </c>
      <c r="BM1119" s="25">
        <f t="shared" si="346"/>
        <v>-1</v>
      </c>
      <c r="BN1119" s="25" t="e">
        <f t="shared" si="347"/>
        <v>#REF!</v>
      </c>
      <c r="BO1119" s="25" t="e">
        <f t="shared" si="348"/>
        <v>#REF!</v>
      </c>
      <c r="BP1119" s="126" t="e">
        <f t="shared" si="349"/>
        <v>#REF!</v>
      </c>
    </row>
    <row r="1120" spans="1:68" x14ac:dyDescent="0.2">
      <c r="A1120" s="56">
        <v>45701</v>
      </c>
      <c r="B1120" s="60" t="s">
        <v>892</v>
      </c>
      <c r="C1120" s="24" t="s">
        <v>2052</v>
      </c>
      <c r="D1120" s="24" t="s">
        <v>398</v>
      </c>
      <c r="F1120" s="74" t="s">
        <v>51</v>
      </c>
      <c r="G1120" s="74" t="s">
        <v>103</v>
      </c>
      <c r="H1120" s="24" t="s">
        <v>79</v>
      </c>
      <c r="I1120" s="24">
        <v>6</v>
      </c>
      <c r="J1120" s="24">
        <v>10</v>
      </c>
      <c r="K1120" s="24" t="s">
        <v>2053</v>
      </c>
      <c r="L1120" s="25">
        <v>2</v>
      </c>
      <c r="M1120" s="74" t="s">
        <v>105</v>
      </c>
      <c r="N1120" s="60" t="s">
        <v>6</v>
      </c>
      <c r="R1120" s="25">
        <v>9</v>
      </c>
      <c r="S1120" s="83" t="s">
        <v>363</v>
      </c>
      <c r="T1120" s="66" t="str">
        <f t="shared" si="335"/>
        <v>0.00</v>
      </c>
      <c r="U1120" s="66">
        <f t="shared" si="336"/>
        <v>-2</v>
      </c>
      <c r="V1120" s="66">
        <f t="shared" si="337"/>
        <v>49.860000000000142</v>
      </c>
      <c r="W1120" s="66">
        <f t="shared" si="338"/>
        <v>2150</v>
      </c>
      <c r="X1120" s="20">
        <f t="shared" si="339"/>
        <v>2.319069767441867E-2</v>
      </c>
      <c r="Y1120" s="67">
        <f t="shared" si="340"/>
        <v>0.49860000000000143</v>
      </c>
      <c r="Z1120" s="68">
        <f t="shared" si="341"/>
        <v>4986.0000000000146</v>
      </c>
      <c r="AA1120" s="65" t="s">
        <v>52</v>
      </c>
      <c r="AU1120" s="23">
        <f t="shared" ref="AU1120:AY1159" si="353">IF($G1120=AU$2,$U1120,"")</f>
        <v>-2</v>
      </c>
      <c r="AV1120" s="23" t="str">
        <f t="shared" si="353"/>
        <v/>
      </c>
      <c r="AW1120" s="23" t="str">
        <f t="shared" si="353"/>
        <v/>
      </c>
      <c r="AX1120" s="23" t="str">
        <f t="shared" si="353"/>
        <v/>
      </c>
      <c r="AY1120" s="23" t="str">
        <f t="shared" si="353"/>
        <v/>
      </c>
      <c r="AZ1120" s="23">
        <v>8</v>
      </c>
      <c r="BA1120" s="25">
        <v>8</v>
      </c>
      <c r="BB1120" s="25">
        <v>4.7699999999999996</v>
      </c>
      <c r="BC1120" s="25">
        <f t="shared" si="351"/>
        <v>7.5399999999999991</v>
      </c>
      <c r="BD1120" s="25">
        <f t="shared" si="352"/>
        <v>4.5061</v>
      </c>
      <c r="BE1120" t="s">
        <v>969</v>
      </c>
      <c r="BF1120" s="55">
        <f t="shared" si="334"/>
        <v>0</v>
      </c>
      <c r="BG1120" s="66" t="str">
        <f t="shared" si="342"/>
        <v>0.00</v>
      </c>
      <c r="BH1120" s="66">
        <f t="shared" si="343"/>
        <v>-2</v>
      </c>
      <c r="BI1120" s="25" t="e">
        <f t="shared" si="350"/>
        <v>#REF!</v>
      </c>
      <c r="BJ1120" s="25" t="e">
        <f t="shared" si="344"/>
        <v>#REF!</v>
      </c>
      <c r="BK1120" s="20" t="e">
        <f t="shared" si="333"/>
        <v>#REF!</v>
      </c>
      <c r="BL1120" s="24" t="str">
        <f t="shared" si="345"/>
        <v>0.00</v>
      </c>
      <c r="BM1120" s="25">
        <f t="shared" si="346"/>
        <v>-2</v>
      </c>
      <c r="BN1120" s="25" t="e">
        <f t="shared" si="347"/>
        <v>#REF!</v>
      </c>
      <c r="BO1120" s="25" t="e">
        <f t="shared" si="348"/>
        <v>#REF!</v>
      </c>
      <c r="BP1120" s="126" t="e">
        <f t="shared" si="349"/>
        <v>#REF!</v>
      </c>
    </row>
    <row r="1121" spans="1:68" x14ac:dyDescent="0.2">
      <c r="A1121" s="56">
        <v>45702</v>
      </c>
      <c r="B1121" s="60" t="s">
        <v>892</v>
      </c>
      <c r="C1121" s="24" t="s">
        <v>2054</v>
      </c>
      <c r="D1121" s="24" t="s">
        <v>562</v>
      </c>
      <c r="F1121" s="74" t="s">
        <v>51</v>
      </c>
      <c r="G1121" s="74" t="s">
        <v>103</v>
      </c>
      <c r="H1121" s="24" t="s">
        <v>176</v>
      </c>
      <c r="I1121" s="24">
        <v>4</v>
      </c>
      <c r="J1121" s="24">
        <v>15</v>
      </c>
      <c r="K1121" s="24" t="s">
        <v>1718</v>
      </c>
      <c r="L1121" s="25">
        <v>1</v>
      </c>
      <c r="M1121" s="74" t="s">
        <v>105</v>
      </c>
      <c r="N1121" s="60" t="s">
        <v>6</v>
      </c>
      <c r="R1121" s="25">
        <v>7.3800000000000008</v>
      </c>
      <c r="S1121" s="83" t="s">
        <v>363</v>
      </c>
      <c r="T1121" s="66" t="str">
        <f t="shared" si="335"/>
        <v>0.00</v>
      </c>
      <c r="U1121" s="66">
        <f t="shared" si="336"/>
        <v>-1</v>
      </c>
      <c r="V1121" s="66">
        <f t="shared" si="337"/>
        <v>48.860000000000142</v>
      </c>
      <c r="W1121" s="66">
        <f t="shared" si="338"/>
        <v>2151</v>
      </c>
      <c r="X1121" s="20">
        <f t="shared" si="339"/>
        <v>2.2715016271501694E-2</v>
      </c>
      <c r="Y1121" s="67">
        <f t="shared" si="340"/>
        <v>0.48860000000000142</v>
      </c>
      <c r="Z1121" s="68">
        <f t="shared" si="341"/>
        <v>4886.0000000000146</v>
      </c>
      <c r="AA1121" s="65" t="s">
        <v>52</v>
      </c>
      <c r="AU1121" s="23">
        <f t="shared" si="353"/>
        <v>-1</v>
      </c>
      <c r="AV1121" s="23" t="str">
        <f t="shared" si="353"/>
        <v/>
      </c>
      <c r="AW1121" s="23" t="str">
        <f t="shared" si="353"/>
        <v/>
      </c>
      <c r="AX1121" s="23" t="str">
        <f t="shared" si="353"/>
        <v/>
      </c>
      <c r="AY1121" s="23" t="str">
        <f t="shared" si="353"/>
        <v/>
      </c>
      <c r="AZ1121" s="23">
        <v>6.5</v>
      </c>
      <c r="BA1121" s="25">
        <v>6.5</v>
      </c>
      <c r="BB1121" s="25">
        <v>5.6</v>
      </c>
      <c r="BC1121" s="25">
        <f t="shared" si="351"/>
        <v>4.5999999999999996</v>
      </c>
      <c r="BD1121" s="25">
        <f t="shared" si="352"/>
        <v>5.2779999999999996</v>
      </c>
      <c r="BE1121" t="s">
        <v>970</v>
      </c>
      <c r="BF1121" s="55">
        <f t="shared" si="334"/>
        <v>0</v>
      </c>
      <c r="BG1121" s="66" t="str">
        <f t="shared" si="342"/>
        <v>0.00</v>
      </c>
      <c r="BH1121" s="66">
        <f t="shared" si="343"/>
        <v>-1</v>
      </c>
      <c r="BI1121" s="25" t="e">
        <f t="shared" si="350"/>
        <v>#REF!</v>
      </c>
      <c r="BJ1121" s="25" t="e">
        <f t="shared" si="344"/>
        <v>#REF!</v>
      </c>
      <c r="BK1121" s="20" t="e">
        <f t="shared" si="333"/>
        <v>#REF!</v>
      </c>
      <c r="BL1121" s="24" t="str">
        <f t="shared" si="345"/>
        <v>0.00</v>
      </c>
      <c r="BM1121" s="25">
        <f t="shared" si="346"/>
        <v>-1</v>
      </c>
      <c r="BN1121" s="25" t="e">
        <f t="shared" si="347"/>
        <v>#REF!</v>
      </c>
      <c r="BO1121" s="25" t="e">
        <f t="shared" si="348"/>
        <v>#REF!</v>
      </c>
      <c r="BP1121" s="126" t="e">
        <f t="shared" si="349"/>
        <v>#REF!</v>
      </c>
    </row>
    <row r="1122" spans="1:68" x14ac:dyDescent="0.2">
      <c r="A1122" s="56">
        <v>45702</v>
      </c>
      <c r="B1122" s="60" t="s">
        <v>892</v>
      </c>
      <c r="C1122" s="24" t="s">
        <v>2054</v>
      </c>
      <c r="D1122" s="24" t="s">
        <v>562</v>
      </c>
      <c r="F1122" s="74" t="s">
        <v>51</v>
      </c>
      <c r="G1122" s="74" t="s">
        <v>103</v>
      </c>
      <c r="H1122" s="24" t="s">
        <v>176</v>
      </c>
      <c r="I1122" s="24">
        <v>4</v>
      </c>
      <c r="J1122" s="24">
        <v>15</v>
      </c>
      <c r="K1122" s="24" t="s">
        <v>1718</v>
      </c>
      <c r="L1122" s="25">
        <v>1</v>
      </c>
      <c r="M1122" s="74" t="s">
        <v>105</v>
      </c>
      <c r="N1122" s="60" t="s">
        <v>7</v>
      </c>
      <c r="R1122" s="25">
        <v>2.3519999999999999</v>
      </c>
      <c r="S1122" s="83" t="s">
        <v>363</v>
      </c>
      <c r="T1122" s="66" t="str">
        <f t="shared" si="335"/>
        <v>0.00</v>
      </c>
      <c r="U1122" s="66">
        <f t="shared" si="336"/>
        <v>-1</v>
      </c>
      <c r="V1122" s="66">
        <f t="shared" si="337"/>
        <v>47.860000000000142</v>
      </c>
      <c r="W1122" s="66">
        <f t="shared" si="338"/>
        <v>2152</v>
      </c>
      <c r="X1122" s="20">
        <f t="shared" si="339"/>
        <v>2.2239776951672927E-2</v>
      </c>
      <c r="Y1122" s="67">
        <f t="shared" si="340"/>
        <v>0.47860000000000141</v>
      </c>
      <c r="Z1122" s="68">
        <f t="shared" si="341"/>
        <v>4786.0000000000146</v>
      </c>
      <c r="AA1122" s="65" t="s">
        <v>52</v>
      </c>
      <c r="AU1122" s="23">
        <f t="shared" si="353"/>
        <v>-1</v>
      </c>
      <c r="AV1122" s="23" t="str">
        <f t="shared" si="353"/>
        <v/>
      </c>
      <c r="AW1122" s="23" t="str">
        <f t="shared" si="353"/>
        <v/>
      </c>
      <c r="AX1122" s="23" t="str">
        <f t="shared" si="353"/>
        <v/>
      </c>
      <c r="AY1122" s="23" t="str">
        <f t="shared" si="353"/>
        <v/>
      </c>
      <c r="AZ1122" s="23"/>
      <c r="BA1122" s="25">
        <v>1.7</v>
      </c>
      <c r="BB1122" s="25">
        <v>1.96</v>
      </c>
      <c r="BC1122" s="25">
        <f t="shared" si="351"/>
        <v>0.96</v>
      </c>
      <c r="BD1122" s="25">
        <f t="shared" si="352"/>
        <v>1.8928</v>
      </c>
      <c r="BE1122" t="s">
        <v>970</v>
      </c>
      <c r="BF1122" s="55">
        <f t="shared" si="334"/>
        <v>0</v>
      </c>
      <c r="BG1122" s="66" t="str">
        <f t="shared" si="342"/>
        <v>0.00</v>
      </c>
      <c r="BH1122" s="66">
        <f t="shared" si="343"/>
        <v>-1</v>
      </c>
      <c r="BI1122" s="25" t="e">
        <f t="shared" si="350"/>
        <v>#REF!</v>
      </c>
      <c r="BJ1122" s="25" t="e">
        <f t="shared" si="344"/>
        <v>#REF!</v>
      </c>
      <c r="BK1122" s="20" t="e">
        <f t="shared" si="333"/>
        <v>#REF!</v>
      </c>
      <c r="BL1122" s="24" t="str">
        <f t="shared" si="345"/>
        <v>0.00</v>
      </c>
      <c r="BM1122" s="25">
        <f t="shared" si="346"/>
        <v>-1</v>
      </c>
      <c r="BN1122" s="25" t="e">
        <f t="shared" si="347"/>
        <v>#REF!</v>
      </c>
      <c r="BO1122" s="25" t="e">
        <f t="shared" si="348"/>
        <v>#REF!</v>
      </c>
      <c r="BP1122" s="126" t="e">
        <f t="shared" si="349"/>
        <v>#REF!</v>
      </c>
    </row>
    <row r="1123" spans="1:68" ht="17" x14ac:dyDescent="0.2">
      <c r="A1123" s="56">
        <v>45703</v>
      </c>
      <c r="B1123" s="60" t="s">
        <v>892</v>
      </c>
      <c r="C1123" s="24" t="s">
        <v>2057</v>
      </c>
      <c r="D1123" s="24" t="s">
        <v>573</v>
      </c>
      <c r="F1123" s="74" t="s">
        <v>51</v>
      </c>
      <c r="G1123" s="74" t="s">
        <v>103</v>
      </c>
      <c r="H1123" s="24" t="s">
        <v>293</v>
      </c>
      <c r="I1123" s="24">
        <v>1</v>
      </c>
      <c r="J1123" s="24">
        <v>13</v>
      </c>
      <c r="K1123" s="97" t="s">
        <v>2058</v>
      </c>
      <c r="L1123" s="25">
        <v>1</v>
      </c>
      <c r="M1123" s="74" t="s">
        <v>105</v>
      </c>
      <c r="N1123" s="60" t="s">
        <v>6</v>
      </c>
      <c r="R1123" s="25">
        <v>19</v>
      </c>
      <c r="S1123" s="83" t="s">
        <v>363</v>
      </c>
      <c r="T1123" s="66" t="str">
        <f t="shared" si="335"/>
        <v>0.00</v>
      </c>
      <c r="U1123" s="66">
        <f t="shared" si="336"/>
        <v>-1</v>
      </c>
      <c r="V1123" s="66">
        <f t="shared" si="337"/>
        <v>46.860000000000142</v>
      </c>
      <c r="W1123" s="66">
        <f t="shared" si="338"/>
        <v>2153</v>
      </c>
      <c r="X1123" s="20">
        <f t="shared" si="339"/>
        <v>2.176497909893179E-2</v>
      </c>
      <c r="Y1123" s="67">
        <f t="shared" si="340"/>
        <v>0.4686000000000014</v>
      </c>
      <c r="Z1123" s="68">
        <f t="shared" si="341"/>
        <v>4686.0000000000146</v>
      </c>
      <c r="AA1123" s="65" t="s">
        <v>52</v>
      </c>
      <c r="AU1123" s="23">
        <f t="shared" si="353"/>
        <v>-1</v>
      </c>
      <c r="AV1123" s="23" t="str">
        <f t="shared" si="353"/>
        <v/>
      </c>
      <c r="AW1123" s="23" t="str">
        <f t="shared" si="353"/>
        <v/>
      </c>
      <c r="AX1123" s="23" t="str">
        <f t="shared" si="353"/>
        <v/>
      </c>
      <c r="AY1123" s="23" t="str">
        <f t="shared" si="353"/>
        <v/>
      </c>
      <c r="AZ1123" s="23">
        <v>19</v>
      </c>
      <c r="BA1123" s="25">
        <v>19</v>
      </c>
      <c r="BB1123" s="25">
        <v>18.77</v>
      </c>
      <c r="BC1123" s="25">
        <f t="shared" si="351"/>
        <v>17.77</v>
      </c>
      <c r="BD1123" s="25">
        <f t="shared" si="352"/>
        <v>17.5261</v>
      </c>
      <c r="BE1123" t="s">
        <v>970</v>
      </c>
      <c r="BF1123" s="55">
        <f t="shared" si="334"/>
        <v>0</v>
      </c>
      <c r="BG1123" s="66" t="str">
        <f t="shared" si="342"/>
        <v>0.00</v>
      </c>
      <c r="BH1123" s="66">
        <f t="shared" si="343"/>
        <v>-1</v>
      </c>
      <c r="BI1123" s="25" t="e">
        <f t="shared" si="350"/>
        <v>#REF!</v>
      </c>
      <c r="BJ1123" s="25" t="e">
        <f t="shared" si="344"/>
        <v>#REF!</v>
      </c>
      <c r="BK1123" s="20" t="e">
        <f t="shared" si="333"/>
        <v>#REF!</v>
      </c>
      <c r="BL1123" s="24" t="str">
        <f t="shared" si="345"/>
        <v>0.00</v>
      </c>
      <c r="BM1123" s="25">
        <f t="shared" si="346"/>
        <v>-1</v>
      </c>
      <c r="BN1123" s="25" t="e">
        <f t="shared" si="347"/>
        <v>#REF!</v>
      </c>
      <c r="BO1123" s="25" t="e">
        <f t="shared" si="348"/>
        <v>#REF!</v>
      </c>
      <c r="BP1123" s="126" t="e">
        <f t="shared" si="349"/>
        <v>#REF!</v>
      </c>
    </row>
    <row r="1124" spans="1:68" ht="17" x14ac:dyDescent="0.2">
      <c r="A1124" s="56">
        <v>45703</v>
      </c>
      <c r="B1124" s="60" t="s">
        <v>892</v>
      </c>
      <c r="C1124" s="24" t="s">
        <v>2057</v>
      </c>
      <c r="D1124" s="24" t="s">
        <v>573</v>
      </c>
      <c r="F1124" s="74" t="s">
        <v>51</v>
      </c>
      <c r="G1124" s="74" t="s">
        <v>103</v>
      </c>
      <c r="H1124" s="24" t="s">
        <v>293</v>
      </c>
      <c r="I1124" s="24">
        <v>1</v>
      </c>
      <c r="J1124" s="24">
        <v>13</v>
      </c>
      <c r="K1124" s="97" t="s">
        <v>2058</v>
      </c>
      <c r="L1124" s="25">
        <v>1</v>
      </c>
      <c r="M1124" s="74" t="s">
        <v>105</v>
      </c>
      <c r="N1124" s="60" t="s">
        <v>7</v>
      </c>
      <c r="R1124" s="25">
        <v>4.4000000000000004</v>
      </c>
      <c r="S1124" s="83" t="s">
        <v>363</v>
      </c>
      <c r="T1124" s="66" t="str">
        <f t="shared" si="335"/>
        <v>0.00</v>
      </c>
      <c r="U1124" s="66">
        <f t="shared" si="336"/>
        <v>-1</v>
      </c>
      <c r="V1124" s="66">
        <f t="shared" si="337"/>
        <v>45.860000000000142</v>
      </c>
      <c r="W1124" s="66">
        <f t="shared" si="338"/>
        <v>2154</v>
      </c>
      <c r="X1124" s="20">
        <f t="shared" si="339"/>
        <v>2.1290622098421606E-2</v>
      </c>
      <c r="Y1124" s="67">
        <f t="shared" si="340"/>
        <v>0.4586000000000014</v>
      </c>
      <c r="Z1124" s="68">
        <f t="shared" si="341"/>
        <v>4586.0000000000146</v>
      </c>
      <c r="AA1124" s="65" t="s">
        <v>52</v>
      </c>
      <c r="AU1124" s="23">
        <f t="shared" si="353"/>
        <v>-1</v>
      </c>
      <c r="AV1124" s="23" t="str">
        <f t="shared" si="353"/>
        <v/>
      </c>
      <c r="AW1124" s="23" t="str">
        <f t="shared" si="353"/>
        <v/>
      </c>
      <c r="AX1124" s="23" t="str">
        <f t="shared" si="353"/>
        <v/>
      </c>
      <c r="AY1124" s="23" t="str">
        <f t="shared" si="353"/>
        <v/>
      </c>
      <c r="AZ1124" s="23"/>
      <c r="BA1124" s="25">
        <v>4.5999999999999996</v>
      </c>
      <c r="BB1124" s="25">
        <v>5.54</v>
      </c>
      <c r="BC1124" s="25">
        <f t="shared" si="351"/>
        <v>4.54</v>
      </c>
      <c r="BD1124" s="25">
        <f t="shared" si="352"/>
        <v>5.2222</v>
      </c>
      <c r="BE1124" t="s">
        <v>970</v>
      </c>
      <c r="BF1124" s="55">
        <f t="shared" si="334"/>
        <v>0</v>
      </c>
      <c r="BG1124" s="66" t="str">
        <f t="shared" si="342"/>
        <v>0.00</v>
      </c>
      <c r="BH1124" s="66">
        <f t="shared" si="343"/>
        <v>-1</v>
      </c>
      <c r="BI1124" s="25" t="e">
        <f t="shared" si="350"/>
        <v>#REF!</v>
      </c>
      <c r="BJ1124" s="25" t="e">
        <f t="shared" si="344"/>
        <v>#REF!</v>
      </c>
      <c r="BK1124" s="20" t="e">
        <f t="shared" si="333"/>
        <v>#REF!</v>
      </c>
      <c r="BL1124" s="24" t="str">
        <f t="shared" si="345"/>
        <v>0.00</v>
      </c>
      <c r="BM1124" s="25">
        <f t="shared" si="346"/>
        <v>-1</v>
      </c>
      <c r="BN1124" s="25" t="e">
        <f t="shared" si="347"/>
        <v>#REF!</v>
      </c>
      <c r="BO1124" s="25" t="e">
        <f t="shared" si="348"/>
        <v>#REF!</v>
      </c>
      <c r="BP1124" s="126" t="e">
        <f t="shared" si="349"/>
        <v>#REF!</v>
      </c>
    </row>
    <row r="1125" spans="1:68" x14ac:dyDescent="0.2">
      <c r="A1125" s="56">
        <v>45703</v>
      </c>
      <c r="B1125" s="60" t="s">
        <v>892</v>
      </c>
      <c r="C1125" s="24" t="s">
        <v>2059</v>
      </c>
      <c r="D1125" s="24" t="s">
        <v>573</v>
      </c>
      <c r="F1125" s="74" t="s">
        <v>51</v>
      </c>
      <c r="G1125" s="74" t="s">
        <v>103</v>
      </c>
      <c r="H1125" s="24" t="s">
        <v>1064</v>
      </c>
      <c r="I1125" s="24">
        <v>4</v>
      </c>
      <c r="J1125" s="24">
        <v>7</v>
      </c>
      <c r="K1125" s="27" t="s">
        <v>2060</v>
      </c>
      <c r="L1125" s="25">
        <v>1.5</v>
      </c>
      <c r="M1125" s="74" t="s">
        <v>105</v>
      </c>
      <c r="N1125" s="60" t="s">
        <v>6</v>
      </c>
      <c r="R1125" s="25">
        <v>13</v>
      </c>
      <c r="S1125" s="83" t="s">
        <v>371</v>
      </c>
      <c r="T1125" s="66" t="str">
        <f t="shared" si="335"/>
        <v>0.00</v>
      </c>
      <c r="U1125" s="66">
        <f t="shared" si="336"/>
        <v>-1.5</v>
      </c>
      <c r="V1125" s="66">
        <f t="shared" si="337"/>
        <v>44.360000000000142</v>
      </c>
      <c r="W1125" s="66">
        <f t="shared" si="338"/>
        <v>2155.5</v>
      </c>
      <c r="X1125" s="20">
        <f t="shared" si="339"/>
        <v>2.0579911853398348E-2</v>
      </c>
      <c r="Y1125" s="67">
        <f t="shared" si="340"/>
        <v>0.44360000000000144</v>
      </c>
      <c r="Z1125" s="68">
        <f t="shared" si="341"/>
        <v>4436.0000000000146</v>
      </c>
      <c r="AA1125" s="65" t="s">
        <v>52</v>
      </c>
      <c r="AU1125" s="23">
        <f t="shared" si="353"/>
        <v>-1.5</v>
      </c>
      <c r="AV1125" s="23" t="str">
        <f t="shared" si="353"/>
        <v/>
      </c>
      <c r="AW1125" s="23" t="str">
        <f t="shared" si="353"/>
        <v/>
      </c>
      <c r="AX1125" s="23" t="str">
        <f t="shared" si="353"/>
        <v/>
      </c>
      <c r="AY1125" s="23" t="str">
        <f t="shared" si="353"/>
        <v/>
      </c>
      <c r="AZ1125" s="23">
        <v>11</v>
      </c>
      <c r="BA1125" s="25">
        <v>8.3000000000000007</v>
      </c>
      <c r="BB1125" s="25">
        <v>7.46</v>
      </c>
      <c r="BC1125" s="25">
        <f t="shared" si="351"/>
        <v>9.69</v>
      </c>
      <c r="BD1125" s="25">
        <f t="shared" si="352"/>
        <v>7.0078000000000005</v>
      </c>
      <c r="BE1125" t="s">
        <v>969</v>
      </c>
      <c r="BF1125" s="55">
        <f t="shared" si="334"/>
        <v>0</v>
      </c>
      <c r="BG1125" s="66" t="str">
        <f t="shared" si="342"/>
        <v>0.00</v>
      </c>
      <c r="BH1125" s="66">
        <f t="shared" si="343"/>
        <v>-1.5</v>
      </c>
      <c r="BI1125" s="25" t="e">
        <f t="shared" si="350"/>
        <v>#REF!</v>
      </c>
      <c r="BJ1125" s="25" t="e">
        <f t="shared" si="344"/>
        <v>#REF!</v>
      </c>
      <c r="BK1125" s="20" t="e">
        <f t="shared" si="333"/>
        <v>#REF!</v>
      </c>
      <c r="BL1125" s="24" t="str">
        <f t="shared" si="345"/>
        <v>0.00</v>
      </c>
      <c r="BM1125" s="25">
        <f t="shared" si="346"/>
        <v>-1.5</v>
      </c>
      <c r="BN1125" s="25" t="e">
        <f t="shared" si="347"/>
        <v>#REF!</v>
      </c>
      <c r="BO1125" s="25" t="e">
        <f t="shared" si="348"/>
        <v>#REF!</v>
      </c>
      <c r="BP1125" s="126" t="e">
        <f t="shared" si="349"/>
        <v>#REF!</v>
      </c>
    </row>
    <row r="1126" spans="1:68" x14ac:dyDescent="0.2">
      <c r="A1126" s="56">
        <v>45703</v>
      </c>
      <c r="B1126" s="60" t="s">
        <v>892</v>
      </c>
      <c r="C1126" s="24" t="s">
        <v>2059</v>
      </c>
      <c r="D1126" s="24" t="s">
        <v>573</v>
      </c>
      <c r="F1126" s="74" t="s">
        <v>51</v>
      </c>
      <c r="G1126" s="74" t="s">
        <v>103</v>
      </c>
      <c r="H1126" s="24" t="s">
        <v>1064</v>
      </c>
      <c r="I1126" s="24">
        <v>4</v>
      </c>
      <c r="J1126" s="24">
        <v>7</v>
      </c>
      <c r="K1126" s="26" t="s">
        <v>2060</v>
      </c>
      <c r="L1126" s="25">
        <v>1.5</v>
      </c>
      <c r="M1126" s="74" t="s">
        <v>105</v>
      </c>
      <c r="N1126" s="60" t="s">
        <v>7</v>
      </c>
      <c r="R1126" s="25">
        <v>3.4</v>
      </c>
      <c r="S1126" s="83" t="s">
        <v>371</v>
      </c>
      <c r="T1126" s="66">
        <f t="shared" si="335"/>
        <v>5.0999999999999996</v>
      </c>
      <c r="U1126" s="66">
        <f t="shared" si="336"/>
        <v>3.5999999999999996</v>
      </c>
      <c r="V1126" s="66">
        <f t="shared" si="337"/>
        <v>47.960000000000143</v>
      </c>
      <c r="W1126" s="66">
        <f t="shared" si="338"/>
        <v>2157</v>
      </c>
      <c r="X1126" s="20">
        <f t="shared" si="339"/>
        <v>2.2234585071859131E-2</v>
      </c>
      <c r="Y1126" s="67">
        <f t="shared" si="340"/>
        <v>0.47960000000000141</v>
      </c>
      <c r="Z1126" s="68">
        <f t="shared" si="341"/>
        <v>4796.0000000000146</v>
      </c>
      <c r="AA1126" s="65" t="s">
        <v>53</v>
      </c>
      <c r="AU1126" s="23">
        <f t="shared" si="353"/>
        <v>3.5999999999999996</v>
      </c>
      <c r="AV1126" s="23" t="str">
        <f t="shared" si="353"/>
        <v/>
      </c>
      <c r="AW1126" s="23" t="str">
        <f t="shared" si="353"/>
        <v/>
      </c>
      <c r="AX1126" s="23" t="str">
        <f t="shared" si="353"/>
        <v/>
      </c>
      <c r="AY1126" s="23" t="str">
        <f t="shared" si="353"/>
        <v/>
      </c>
      <c r="AZ1126" s="23"/>
      <c r="BA1126" s="25">
        <v>2.5</v>
      </c>
      <c r="BB1126" s="25">
        <v>2.88</v>
      </c>
      <c r="BC1126" s="25">
        <f t="shared" si="351"/>
        <v>2.8200000000000003</v>
      </c>
      <c r="BD1126" s="25">
        <f t="shared" si="352"/>
        <v>2.7484000000000002</v>
      </c>
      <c r="BE1126" t="s">
        <v>969</v>
      </c>
      <c r="BF1126" s="55">
        <f t="shared" si="334"/>
        <v>0</v>
      </c>
      <c r="BG1126" s="66">
        <f t="shared" si="342"/>
        <v>3.75</v>
      </c>
      <c r="BH1126" s="66">
        <f t="shared" si="343"/>
        <v>2.25</v>
      </c>
      <c r="BI1126" s="25" t="e">
        <f t="shared" si="350"/>
        <v>#REF!</v>
      </c>
      <c r="BJ1126" s="25" t="e">
        <f t="shared" si="344"/>
        <v>#REF!</v>
      </c>
      <c r="BK1126" s="20" t="e">
        <f t="shared" si="333"/>
        <v>#REF!</v>
      </c>
      <c r="BL1126" s="24">
        <f t="shared" si="345"/>
        <v>4.32</v>
      </c>
      <c r="BM1126" s="25">
        <f t="shared" si="346"/>
        <v>2.8200000000000003</v>
      </c>
      <c r="BN1126" s="25" t="e">
        <f t="shared" si="347"/>
        <v>#REF!</v>
      </c>
      <c r="BO1126" s="25" t="e">
        <f t="shared" si="348"/>
        <v>#REF!</v>
      </c>
      <c r="BP1126" s="126" t="e">
        <f t="shared" si="349"/>
        <v>#REF!</v>
      </c>
    </row>
    <row r="1127" spans="1:68" x14ac:dyDescent="0.2">
      <c r="A1127" s="56">
        <v>45703</v>
      </c>
      <c r="B1127" s="60" t="s">
        <v>892</v>
      </c>
      <c r="C1127" s="24" t="s">
        <v>671</v>
      </c>
      <c r="D1127" s="24" t="s">
        <v>573</v>
      </c>
      <c r="F1127" s="74" t="s">
        <v>51</v>
      </c>
      <c r="G1127" s="74" t="s">
        <v>103</v>
      </c>
      <c r="H1127" s="24" t="s">
        <v>377</v>
      </c>
      <c r="I1127" s="24">
        <v>7</v>
      </c>
      <c r="J1127" s="24">
        <v>11</v>
      </c>
      <c r="K1127" s="24" t="s">
        <v>2061</v>
      </c>
      <c r="L1127" s="25">
        <v>1</v>
      </c>
      <c r="M1127" s="24" t="s">
        <v>404</v>
      </c>
      <c r="N1127" s="24" t="s">
        <v>6</v>
      </c>
      <c r="R1127" s="25">
        <v>22.02</v>
      </c>
      <c r="S1127" s="83" t="s">
        <v>363</v>
      </c>
      <c r="T1127" s="66" t="str">
        <f t="shared" si="335"/>
        <v>0.00</v>
      </c>
      <c r="U1127" s="66">
        <f t="shared" si="336"/>
        <v>-1</v>
      </c>
      <c r="V1127" s="66">
        <f t="shared" si="337"/>
        <v>46.960000000000143</v>
      </c>
      <c r="W1127" s="66">
        <f t="shared" si="338"/>
        <v>2158</v>
      </c>
      <c r="X1127" s="20">
        <f t="shared" si="339"/>
        <v>2.1760889712697008E-2</v>
      </c>
      <c r="Y1127" s="67">
        <f t="shared" si="340"/>
        <v>0.46960000000000141</v>
      </c>
      <c r="Z1127" s="68">
        <f t="shared" si="341"/>
        <v>4696.0000000000146</v>
      </c>
      <c r="AA1127" s="65" t="s">
        <v>52</v>
      </c>
      <c r="AU1127" s="23">
        <f t="shared" si="353"/>
        <v>-1</v>
      </c>
      <c r="AV1127" s="23" t="str">
        <f t="shared" si="353"/>
        <v/>
      </c>
      <c r="AW1127" s="23" t="str">
        <f t="shared" si="353"/>
        <v/>
      </c>
      <c r="AX1127" s="23" t="str">
        <f t="shared" si="353"/>
        <v/>
      </c>
      <c r="AY1127" s="23" t="str">
        <f t="shared" si="353"/>
        <v/>
      </c>
      <c r="AZ1127" s="23">
        <v>21</v>
      </c>
      <c r="BA1127" s="25">
        <v>20.9</v>
      </c>
      <c r="BB1127" s="25">
        <v>23.36</v>
      </c>
      <c r="BC1127" s="25">
        <f t="shared" si="351"/>
        <v>22.36</v>
      </c>
      <c r="BD1127" s="25">
        <f t="shared" si="352"/>
        <v>21.794800000000002</v>
      </c>
      <c r="BE1127" t="s">
        <v>969</v>
      </c>
      <c r="BF1127" s="55">
        <f t="shared" si="334"/>
        <v>0</v>
      </c>
      <c r="BG1127" s="66" t="str">
        <f t="shared" si="342"/>
        <v>0.00</v>
      </c>
      <c r="BH1127" s="66">
        <f t="shared" si="343"/>
        <v>-1</v>
      </c>
      <c r="BI1127" s="25" t="e">
        <f t="shared" si="350"/>
        <v>#REF!</v>
      </c>
      <c r="BJ1127" s="25" t="e">
        <f t="shared" si="344"/>
        <v>#REF!</v>
      </c>
      <c r="BK1127" s="20" t="e">
        <f t="shared" si="333"/>
        <v>#REF!</v>
      </c>
      <c r="BL1127" s="24" t="str">
        <f t="shared" si="345"/>
        <v>0.00</v>
      </c>
      <c r="BM1127" s="25">
        <f t="shared" si="346"/>
        <v>-1</v>
      </c>
      <c r="BN1127" s="25" t="e">
        <f t="shared" si="347"/>
        <v>#REF!</v>
      </c>
      <c r="BO1127" s="25" t="e">
        <f t="shared" si="348"/>
        <v>#REF!</v>
      </c>
      <c r="BP1127" s="126" t="e">
        <f t="shared" si="349"/>
        <v>#REF!</v>
      </c>
    </row>
    <row r="1128" spans="1:68" x14ac:dyDescent="0.2">
      <c r="A1128" s="56">
        <v>45703</v>
      </c>
      <c r="B1128" s="60" t="s">
        <v>892</v>
      </c>
      <c r="C1128" s="24" t="s">
        <v>671</v>
      </c>
      <c r="D1128" s="24" t="s">
        <v>573</v>
      </c>
      <c r="F1128" s="74" t="s">
        <v>51</v>
      </c>
      <c r="G1128" s="74" t="s">
        <v>103</v>
      </c>
      <c r="H1128" s="24" t="s">
        <v>377</v>
      </c>
      <c r="I1128" s="24">
        <v>7</v>
      </c>
      <c r="J1128" s="24">
        <v>11</v>
      </c>
      <c r="K1128" s="24" t="s">
        <v>2061</v>
      </c>
      <c r="L1128" s="25">
        <v>1.5</v>
      </c>
      <c r="M1128" s="74" t="s">
        <v>105</v>
      </c>
      <c r="N1128" s="60" t="s">
        <v>7</v>
      </c>
      <c r="R1128" s="25">
        <v>4.8</v>
      </c>
      <c r="S1128" s="83" t="s">
        <v>363</v>
      </c>
      <c r="T1128" s="66" t="str">
        <f t="shared" si="335"/>
        <v>0.00</v>
      </c>
      <c r="U1128" s="66">
        <f t="shared" si="336"/>
        <v>-1.5</v>
      </c>
      <c r="V1128" s="66">
        <f t="shared" si="337"/>
        <v>45.460000000000143</v>
      </c>
      <c r="W1128" s="66">
        <f t="shared" si="338"/>
        <v>2159.5</v>
      </c>
      <c r="X1128" s="20">
        <f t="shared" si="339"/>
        <v>2.1051169252141767E-2</v>
      </c>
      <c r="Y1128" s="67">
        <f t="shared" si="340"/>
        <v>0.45460000000000145</v>
      </c>
      <c r="Z1128" s="68">
        <f t="shared" si="341"/>
        <v>4546.0000000000146</v>
      </c>
      <c r="AA1128" s="65" t="s">
        <v>52</v>
      </c>
      <c r="AU1128" s="23">
        <f t="shared" si="353"/>
        <v>-1.5</v>
      </c>
      <c r="AV1128" s="23" t="str">
        <f t="shared" si="353"/>
        <v/>
      </c>
      <c r="AW1128" s="23" t="str">
        <f t="shared" si="353"/>
        <v/>
      </c>
      <c r="AX1128" s="23" t="str">
        <f t="shared" si="353"/>
        <v/>
      </c>
      <c r="AY1128" s="23" t="str">
        <f t="shared" si="353"/>
        <v/>
      </c>
      <c r="AZ1128" s="23"/>
      <c r="BA1128" s="25">
        <v>4.2</v>
      </c>
      <c r="BB1128" s="25">
        <v>4.47</v>
      </c>
      <c r="BC1128" s="25">
        <f t="shared" si="351"/>
        <v>5.2050000000000001</v>
      </c>
      <c r="BD1128" s="25">
        <f t="shared" si="352"/>
        <v>4.2271000000000001</v>
      </c>
      <c r="BE1128" t="s">
        <v>969</v>
      </c>
      <c r="BF1128" s="55">
        <f t="shared" si="334"/>
        <v>0</v>
      </c>
      <c r="BG1128" s="66" t="str">
        <f t="shared" si="342"/>
        <v>0.00</v>
      </c>
      <c r="BH1128" s="66">
        <f t="shared" si="343"/>
        <v>-1.5</v>
      </c>
      <c r="BI1128" s="25" t="e">
        <f t="shared" si="350"/>
        <v>#REF!</v>
      </c>
      <c r="BJ1128" s="25" t="e">
        <f t="shared" si="344"/>
        <v>#REF!</v>
      </c>
      <c r="BK1128" s="20" t="e">
        <f t="shared" si="333"/>
        <v>#REF!</v>
      </c>
      <c r="BL1128" s="24" t="str">
        <f t="shared" si="345"/>
        <v>0.00</v>
      </c>
      <c r="BM1128" s="25">
        <f t="shared" si="346"/>
        <v>-1.5</v>
      </c>
      <c r="BN1128" s="25" t="e">
        <f t="shared" si="347"/>
        <v>#REF!</v>
      </c>
      <c r="BO1128" s="25" t="e">
        <f t="shared" si="348"/>
        <v>#REF!</v>
      </c>
      <c r="BP1128" s="126" t="e">
        <f t="shared" si="349"/>
        <v>#REF!</v>
      </c>
    </row>
    <row r="1129" spans="1:68" x14ac:dyDescent="0.2">
      <c r="A1129" s="56">
        <v>45704</v>
      </c>
      <c r="B1129" s="60" t="s">
        <v>892</v>
      </c>
      <c r="C1129" s="24" t="s">
        <v>1302</v>
      </c>
      <c r="D1129" s="24" t="s">
        <v>577</v>
      </c>
      <c r="F1129" s="74" t="s">
        <v>51</v>
      </c>
      <c r="G1129" s="74" t="s">
        <v>103</v>
      </c>
      <c r="H1129" s="24" t="s">
        <v>1309</v>
      </c>
      <c r="I1129" s="24">
        <v>4</v>
      </c>
      <c r="J1129" s="24">
        <v>6</v>
      </c>
      <c r="K1129" s="27" t="s">
        <v>2062</v>
      </c>
      <c r="L1129" s="25">
        <v>1.5</v>
      </c>
      <c r="M1129" s="74" t="s">
        <v>105</v>
      </c>
      <c r="N1129" s="60" t="s">
        <v>6</v>
      </c>
      <c r="R1129" s="25">
        <v>10</v>
      </c>
      <c r="S1129" s="83" t="s">
        <v>371</v>
      </c>
      <c r="T1129" s="66" t="str">
        <f t="shared" si="335"/>
        <v>0.00</v>
      </c>
      <c r="U1129" s="66">
        <f t="shared" si="336"/>
        <v>-1.5</v>
      </c>
      <c r="V1129" s="66">
        <f t="shared" si="337"/>
        <v>43.960000000000143</v>
      </c>
      <c r="W1129" s="66">
        <f t="shared" si="338"/>
        <v>2161</v>
      </c>
      <c r="X1129" s="20">
        <f t="shared" si="339"/>
        <v>2.0342434058306404E-2</v>
      </c>
      <c r="Y1129" s="67">
        <f t="shared" si="340"/>
        <v>0.43960000000000143</v>
      </c>
      <c r="Z1129" s="68">
        <f t="shared" si="341"/>
        <v>4396.0000000000146</v>
      </c>
      <c r="AA1129" s="65" t="s">
        <v>52</v>
      </c>
      <c r="AU1129" s="23">
        <f t="shared" si="353"/>
        <v>-1.5</v>
      </c>
      <c r="AV1129" s="23" t="str">
        <f t="shared" si="353"/>
        <v/>
      </c>
      <c r="AW1129" s="23" t="str">
        <f t="shared" si="353"/>
        <v/>
      </c>
      <c r="AX1129" s="23" t="str">
        <f t="shared" si="353"/>
        <v/>
      </c>
      <c r="AY1129" s="23" t="str">
        <f t="shared" si="353"/>
        <v/>
      </c>
      <c r="AZ1129" s="23">
        <v>11</v>
      </c>
      <c r="BA1129" s="25">
        <v>13</v>
      </c>
      <c r="BB1129" s="25">
        <v>15.78</v>
      </c>
      <c r="BC1129" s="25">
        <f t="shared" si="351"/>
        <v>22.169999999999998</v>
      </c>
      <c r="BD1129" s="25">
        <f t="shared" si="352"/>
        <v>14.7454</v>
      </c>
      <c r="BE1129" t="s">
        <v>970</v>
      </c>
      <c r="BF1129" s="55">
        <f t="shared" si="334"/>
        <v>0</v>
      </c>
      <c r="BG1129" s="66" t="str">
        <f t="shared" si="342"/>
        <v>0.00</v>
      </c>
      <c r="BH1129" s="66">
        <f t="shared" si="343"/>
        <v>-1.5</v>
      </c>
      <c r="BI1129" s="25" t="e">
        <f t="shared" si="350"/>
        <v>#REF!</v>
      </c>
      <c r="BJ1129" s="25" t="e">
        <f t="shared" si="344"/>
        <v>#REF!</v>
      </c>
      <c r="BK1129" s="20" t="e">
        <f t="shared" si="333"/>
        <v>#REF!</v>
      </c>
      <c r="BL1129" s="24" t="str">
        <f t="shared" si="345"/>
        <v>0.00</v>
      </c>
      <c r="BM1129" s="25">
        <f t="shared" si="346"/>
        <v>-1.5</v>
      </c>
      <c r="BN1129" s="25" t="e">
        <f t="shared" si="347"/>
        <v>#REF!</v>
      </c>
      <c r="BO1129" s="25" t="e">
        <f t="shared" si="348"/>
        <v>#REF!</v>
      </c>
      <c r="BP1129" s="126" t="e">
        <f t="shared" si="349"/>
        <v>#REF!</v>
      </c>
    </row>
    <row r="1130" spans="1:68" x14ac:dyDescent="0.2">
      <c r="A1130" s="56">
        <v>45704</v>
      </c>
      <c r="B1130" s="60" t="s">
        <v>892</v>
      </c>
      <c r="C1130" s="24" t="s">
        <v>1302</v>
      </c>
      <c r="D1130" s="24" t="s">
        <v>577</v>
      </c>
      <c r="F1130" s="74" t="s">
        <v>51</v>
      </c>
      <c r="G1130" s="74" t="s">
        <v>103</v>
      </c>
      <c r="H1130" s="24" t="s">
        <v>1309</v>
      </c>
      <c r="I1130" s="24">
        <v>4</v>
      </c>
      <c r="J1130" s="24">
        <v>6</v>
      </c>
      <c r="K1130" s="26" t="s">
        <v>2062</v>
      </c>
      <c r="L1130" s="25">
        <v>1.5</v>
      </c>
      <c r="M1130" s="74" t="s">
        <v>105</v>
      </c>
      <c r="N1130" s="60" t="s">
        <v>7</v>
      </c>
      <c r="R1130" s="25">
        <v>3</v>
      </c>
      <c r="S1130" s="83" t="s">
        <v>371</v>
      </c>
      <c r="T1130" s="66">
        <f t="shared" si="335"/>
        <v>4.5</v>
      </c>
      <c r="U1130" s="66">
        <f t="shared" si="336"/>
        <v>3</v>
      </c>
      <c r="V1130" s="66">
        <f t="shared" si="337"/>
        <v>46.960000000000143</v>
      </c>
      <c r="W1130" s="66">
        <f t="shared" si="338"/>
        <v>2162.5</v>
      </c>
      <c r="X1130" s="20">
        <f t="shared" si="339"/>
        <v>2.1715606936416252E-2</v>
      </c>
      <c r="Y1130" s="67">
        <f t="shared" si="340"/>
        <v>0.46960000000000141</v>
      </c>
      <c r="Z1130" s="68">
        <f t="shared" si="341"/>
        <v>4696.0000000000146</v>
      </c>
      <c r="AA1130" s="65" t="s">
        <v>53</v>
      </c>
      <c r="AU1130" s="23">
        <f t="shared" si="353"/>
        <v>3</v>
      </c>
      <c r="AV1130" s="23" t="str">
        <f t="shared" si="353"/>
        <v/>
      </c>
      <c r="AW1130" s="23" t="str">
        <f t="shared" si="353"/>
        <v/>
      </c>
      <c r="AX1130" s="23" t="str">
        <f t="shared" si="353"/>
        <v/>
      </c>
      <c r="AY1130" s="23" t="str">
        <f t="shared" si="353"/>
        <v/>
      </c>
      <c r="AZ1130" s="23"/>
      <c r="BA1130" s="25">
        <v>2.7</v>
      </c>
      <c r="BB1130" s="25">
        <v>3.5</v>
      </c>
      <c r="BC1130" s="25">
        <f t="shared" si="351"/>
        <v>3.75</v>
      </c>
      <c r="BD1130" s="25">
        <f t="shared" si="352"/>
        <v>3.3250000000000002</v>
      </c>
      <c r="BE1130" t="s">
        <v>970</v>
      </c>
      <c r="BF1130" s="55">
        <f t="shared" si="334"/>
        <v>0</v>
      </c>
      <c r="BG1130" s="66">
        <f t="shared" si="342"/>
        <v>4.05</v>
      </c>
      <c r="BH1130" s="66">
        <f t="shared" si="343"/>
        <v>2.5499999999999998</v>
      </c>
      <c r="BI1130" s="25" t="e">
        <f t="shared" si="350"/>
        <v>#REF!</v>
      </c>
      <c r="BJ1130" s="25" t="e">
        <f t="shared" si="344"/>
        <v>#REF!</v>
      </c>
      <c r="BK1130" s="20" t="e">
        <f t="shared" si="333"/>
        <v>#REF!</v>
      </c>
      <c r="BL1130" s="24">
        <f t="shared" si="345"/>
        <v>5.25</v>
      </c>
      <c r="BM1130" s="25">
        <f t="shared" si="346"/>
        <v>3.75</v>
      </c>
      <c r="BN1130" s="25" t="e">
        <f t="shared" si="347"/>
        <v>#REF!</v>
      </c>
      <c r="BO1130" s="25" t="e">
        <f t="shared" si="348"/>
        <v>#REF!</v>
      </c>
      <c r="BP1130" s="126" t="e">
        <f t="shared" si="349"/>
        <v>#REF!</v>
      </c>
    </row>
    <row r="1131" spans="1:68" x14ac:dyDescent="0.2">
      <c r="A1131" s="56">
        <v>45705</v>
      </c>
      <c r="B1131" s="60" t="s">
        <v>892</v>
      </c>
      <c r="C1131" s="24" t="s">
        <v>2063</v>
      </c>
      <c r="D1131" s="24" t="s">
        <v>577</v>
      </c>
      <c r="F1131" s="74" t="s">
        <v>51</v>
      </c>
      <c r="G1131" s="74" t="s">
        <v>103</v>
      </c>
      <c r="H1131" s="24" t="s">
        <v>59</v>
      </c>
      <c r="I1131" s="24">
        <v>5</v>
      </c>
      <c r="J1131" s="24">
        <v>13</v>
      </c>
      <c r="K1131" s="24" t="s">
        <v>2064</v>
      </c>
      <c r="L1131" s="25">
        <v>1</v>
      </c>
      <c r="M1131" s="24" t="s">
        <v>404</v>
      </c>
      <c r="N1131" s="24" t="s">
        <v>6</v>
      </c>
      <c r="R1131" s="25">
        <v>12.87</v>
      </c>
      <c r="S1131" s="83" t="s">
        <v>363</v>
      </c>
      <c r="T1131" s="66" t="str">
        <f t="shared" si="335"/>
        <v>0.00</v>
      </c>
      <c r="U1131" s="66">
        <f t="shared" si="336"/>
        <v>-1</v>
      </c>
      <c r="V1131" s="66">
        <f t="shared" si="337"/>
        <v>45.960000000000143</v>
      </c>
      <c r="W1131" s="66">
        <f t="shared" si="338"/>
        <v>2163.5</v>
      </c>
      <c r="X1131" s="20">
        <f t="shared" si="339"/>
        <v>2.1243355673676977E-2</v>
      </c>
      <c r="Y1131" s="67">
        <f t="shared" si="340"/>
        <v>0.45960000000000145</v>
      </c>
      <c r="Z1131" s="68">
        <f t="shared" si="341"/>
        <v>4596.0000000000146</v>
      </c>
      <c r="AA1131" s="65" t="s">
        <v>52</v>
      </c>
      <c r="AU1131" s="23">
        <f t="shared" si="353"/>
        <v>-1</v>
      </c>
      <c r="AV1131" s="23" t="str">
        <f t="shared" si="353"/>
        <v/>
      </c>
      <c r="AW1131" s="23" t="str">
        <f t="shared" si="353"/>
        <v/>
      </c>
      <c r="AX1131" s="23" t="str">
        <f t="shared" si="353"/>
        <v/>
      </c>
      <c r="AY1131" s="23" t="str">
        <f t="shared" si="353"/>
        <v/>
      </c>
      <c r="AZ1131" s="23">
        <v>13</v>
      </c>
      <c r="BA1131" s="25">
        <v>13</v>
      </c>
      <c r="BB1131" s="25">
        <v>13.63</v>
      </c>
      <c r="BC1131" s="25">
        <f t="shared" si="351"/>
        <v>12.63</v>
      </c>
      <c r="BD1131" s="25">
        <f t="shared" si="352"/>
        <v>12.745900000000001</v>
      </c>
      <c r="BE1131" t="s">
        <v>969</v>
      </c>
      <c r="BF1131" s="55">
        <f t="shared" si="334"/>
        <v>0</v>
      </c>
      <c r="BG1131" s="66" t="str">
        <f t="shared" si="342"/>
        <v>0.00</v>
      </c>
      <c r="BH1131" s="66">
        <f t="shared" si="343"/>
        <v>-1</v>
      </c>
      <c r="BI1131" s="25" t="e">
        <f t="shared" si="350"/>
        <v>#REF!</v>
      </c>
      <c r="BJ1131" s="25" t="e">
        <f t="shared" si="344"/>
        <v>#REF!</v>
      </c>
      <c r="BK1131" s="20" t="e">
        <f t="shared" si="333"/>
        <v>#REF!</v>
      </c>
      <c r="BL1131" s="24" t="str">
        <f t="shared" si="345"/>
        <v>0.00</v>
      </c>
      <c r="BM1131" s="25">
        <f t="shared" si="346"/>
        <v>-1</v>
      </c>
      <c r="BN1131" s="25" t="e">
        <f t="shared" si="347"/>
        <v>#REF!</v>
      </c>
      <c r="BO1131" s="25" t="e">
        <f t="shared" si="348"/>
        <v>#REF!</v>
      </c>
      <c r="BP1131" s="126" t="e">
        <f t="shared" si="349"/>
        <v>#REF!</v>
      </c>
    </row>
    <row r="1132" spans="1:68" x14ac:dyDescent="0.2">
      <c r="A1132" s="56">
        <v>45705</v>
      </c>
      <c r="B1132" s="60" t="s">
        <v>892</v>
      </c>
      <c r="C1132" s="24" t="s">
        <v>2063</v>
      </c>
      <c r="D1132" s="24" t="s">
        <v>577</v>
      </c>
      <c r="F1132" s="74" t="s">
        <v>51</v>
      </c>
      <c r="G1132" s="74" t="s">
        <v>103</v>
      </c>
      <c r="H1132" s="24" t="s">
        <v>59</v>
      </c>
      <c r="I1132" s="24">
        <v>5</v>
      </c>
      <c r="J1132" s="24">
        <v>13</v>
      </c>
      <c r="K1132" s="24" t="s">
        <v>2064</v>
      </c>
      <c r="L1132" s="25">
        <v>2</v>
      </c>
      <c r="M1132" s="74" t="s">
        <v>105</v>
      </c>
      <c r="N1132" s="60" t="s">
        <v>7</v>
      </c>
      <c r="R1132" s="25">
        <v>3.2</v>
      </c>
      <c r="S1132" s="83" t="s">
        <v>363</v>
      </c>
      <c r="T1132" s="66" t="str">
        <f t="shared" si="335"/>
        <v>0.00</v>
      </c>
      <c r="U1132" s="66">
        <f t="shared" si="336"/>
        <v>-2</v>
      </c>
      <c r="V1132" s="66">
        <f t="shared" si="337"/>
        <v>43.960000000000143</v>
      </c>
      <c r="W1132" s="66">
        <f t="shared" si="338"/>
        <v>2165.5</v>
      </c>
      <c r="X1132" s="20">
        <f t="shared" si="339"/>
        <v>2.0300161625490715E-2</v>
      </c>
      <c r="Y1132" s="67">
        <f t="shared" si="340"/>
        <v>0.43960000000000143</v>
      </c>
      <c r="Z1132" s="68">
        <f t="shared" si="341"/>
        <v>4396.0000000000146</v>
      </c>
      <c r="AA1132" s="65" t="s">
        <v>52</v>
      </c>
      <c r="AU1132" s="23">
        <f t="shared" si="353"/>
        <v>-2</v>
      </c>
      <c r="AV1132" s="23" t="str">
        <f t="shared" si="353"/>
        <v/>
      </c>
      <c r="AW1132" s="23" t="str">
        <f t="shared" si="353"/>
        <v/>
      </c>
      <c r="AX1132" s="23" t="str">
        <f t="shared" si="353"/>
        <v/>
      </c>
      <c r="AY1132" s="23" t="str">
        <f t="shared" si="353"/>
        <v/>
      </c>
      <c r="AZ1132" s="23"/>
      <c r="BA1132" s="25">
        <v>3.1</v>
      </c>
      <c r="BB1132" s="25">
        <v>3.92</v>
      </c>
      <c r="BC1132" s="25">
        <f t="shared" si="351"/>
        <v>5.84</v>
      </c>
      <c r="BD1132" s="25">
        <f t="shared" si="352"/>
        <v>3.7156000000000002</v>
      </c>
      <c r="BE1132" t="s">
        <v>969</v>
      </c>
      <c r="BF1132" s="55">
        <f t="shared" si="334"/>
        <v>0</v>
      </c>
      <c r="BG1132" s="66" t="str">
        <f t="shared" si="342"/>
        <v>0.00</v>
      </c>
      <c r="BH1132" s="66">
        <f t="shared" si="343"/>
        <v>-2</v>
      </c>
      <c r="BI1132" s="25" t="e">
        <f t="shared" si="350"/>
        <v>#REF!</v>
      </c>
      <c r="BJ1132" s="25" t="e">
        <f t="shared" si="344"/>
        <v>#REF!</v>
      </c>
      <c r="BK1132" s="20" t="e">
        <f t="shared" si="333"/>
        <v>#REF!</v>
      </c>
      <c r="BL1132" s="24" t="str">
        <f t="shared" si="345"/>
        <v>0.00</v>
      </c>
      <c r="BM1132" s="25">
        <f t="shared" si="346"/>
        <v>-2</v>
      </c>
      <c r="BN1132" s="25" t="e">
        <f t="shared" si="347"/>
        <v>#REF!</v>
      </c>
      <c r="BO1132" s="25" t="e">
        <f t="shared" si="348"/>
        <v>#REF!</v>
      </c>
      <c r="BP1132" s="126" t="e">
        <f t="shared" si="349"/>
        <v>#REF!</v>
      </c>
    </row>
    <row r="1133" spans="1:68" x14ac:dyDescent="0.2">
      <c r="A1133" s="56">
        <v>45709</v>
      </c>
      <c r="B1133" s="60" t="s">
        <v>892</v>
      </c>
      <c r="C1133" s="24" t="s">
        <v>1494</v>
      </c>
      <c r="D1133" s="24" t="s">
        <v>562</v>
      </c>
      <c r="F1133" s="74" t="s">
        <v>51</v>
      </c>
      <c r="G1133" s="74" t="s">
        <v>103</v>
      </c>
      <c r="H1133" s="24" t="s">
        <v>194</v>
      </c>
      <c r="I1133" s="24">
        <v>1</v>
      </c>
      <c r="J1133" s="24">
        <v>11</v>
      </c>
      <c r="K1133" s="27" t="s">
        <v>2066</v>
      </c>
      <c r="L1133" s="25">
        <v>1</v>
      </c>
      <c r="M1133" s="74" t="s">
        <v>105</v>
      </c>
      <c r="N1133" s="60" t="s">
        <v>6</v>
      </c>
      <c r="R1133" s="25">
        <v>7.5</v>
      </c>
      <c r="S1133" s="83" t="s">
        <v>371</v>
      </c>
      <c r="T1133" s="66" t="str">
        <f t="shared" si="335"/>
        <v>0.00</v>
      </c>
      <c r="U1133" s="66">
        <f t="shared" si="336"/>
        <v>-1</v>
      </c>
      <c r="V1133" s="66">
        <f t="shared" si="337"/>
        <v>42.960000000000143</v>
      </c>
      <c r="W1133" s="66">
        <f t="shared" si="338"/>
        <v>2166.5</v>
      </c>
      <c r="X1133" s="20">
        <f t="shared" si="339"/>
        <v>1.9829217632125615E-2</v>
      </c>
      <c r="Y1133" s="67">
        <f t="shared" si="340"/>
        <v>0.42960000000000143</v>
      </c>
      <c r="Z1133" s="68">
        <f t="shared" si="341"/>
        <v>4296.0000000000146</v>
      </c>
      <c r="AA1133" s="65" t="s">
        <v>52</v>
      </c>
      <c r="AU1133" s="23">
        <f t="shared" si="353"/>
        <v>-1</v>
      </c>
      <c r="AV1133" s="23" t="str">
        <f t="shared" si="353"/>
        <v/>
      </c>
      <c r="AW1133" s="23" t="str">
        <f t="shared" si="353"/>
        <v/>
      </c>
      <c r="AX1133" s="23" t="str">
        <f t="shared" si="353"/>
        <v/>
      </c>
      <c r="AY1133" s="23" t="str">
        <f t="shared" si="353"/>
        <v/>
      </c>
      <c r="AZ1133" s="23">
        <v>7</v>
      </c>
      <c r="BA1133" s="25">
        <v>7.5</v>
      </c>
      <c r="BB1133" s="25">
        <v>7.16</v>
      </c>
      <c r="BC1133" s="25">
        <f t="shared" ref="BC1133:BC1179" si="354">((BB1133*(L1133))-(L1133))</f>
        <v>6.16</v>
      </c>
      <c r="BD1133" s="25">
        <f t="shared" ref="BD1133:BD1179" si="355">0.93*(BB1133-1)+1</f>
        <v>6.7288000000000006</v>
      </c>
      <c r="BE1133" t="s">
        <v>970</v>
      </c>
      <c r="BF1133" s="55">
        <f t="shared" si="334"/>
        <v>0</v>
      </c>
      <c r="BG1133" s="66" t="str">
        <f t="shared" si="342"/>
        <v>0.00</v>
      </c>
      <c r="BH1133" s="66">
        <f t="shared" si="343"/>
        <v>-1</v>
      </c>
      <c r="BI1133" s="25" t="e">
        <f>BH1133+#REF!</f>
        <v>#REF!</v>
      </c>
      <c r="BJ1133" s="25" t="e">
        <f>L1133+#REF!</f>
        <v>#REF!</v>
      </c>
      <c r="BK1133" s="20" t="e">
        <f t="shared" si="333"/>
        <v>#REF!</v>
      </c>
      <c r="BL1133" s="24" t="str">
        <f t="shared" si="345"/>
        <v>0.00</v>
      </c>
      <c r="BM1133" s="25">
        <f t="shared" si="346"/>
        <v>-1</v>
      </c>
      <c r="BN1133" s="25" t="e">
        <f>BM1133+#REF!</f>
        <v>#REF!</v>
      </c>
      <c r="BO1133" s="25" t="e">
        <f>L1133+#REF!</f>
        <v>#REF!</v>
      </c>
      <c r="BP1133" s="126" t="e">
        <f t="shared" si="349"/>
        <v>#REF!</v>
      </c>
    </row>
    <row r="1134" spans="1:68" x14ac:dyDescent="0.2">
      <c r="A1134" s="56">
        <v>45710</v>
      </c>
      <c r="B1134" s="60" t="s">
        <v>892</v>
      </c>
      <c r="C1134" s="24" t="s">
        <v>2067</v>
      </c>
      <c r="D1134" s="24" t="s">
        <v>573</v>
      </c>
      <c r="F1134" s="74" t="s">
        <v>51</v>
      </c>
      <c r="G1134" s="74" t="s">
        <v>103</v>
      </c>
      <c r="H1134" s="24" t="s">
        <v>54</v>
      </c>
      <c r="I1134" s="24">
        <v>8</v>
      </c>
      <c r="J1134" s="24">
        <v>9</v>
      </c>
      <c r="K1134" s="26" t="s">
        <v>2068</v>
      </c>
      <c r="L1134" s="25">
        <v>3</v>
      </c>
      <c r="M1134" s="74" t="s">
        <v>105</v>
      </c>
      <c r="N1134" s="60" t="s">
        <v>6</v>
      </c>
      <c r="R1134" s="25">
        <v>3.59</v>
      </c>
      <c r="S1134" s="83" t="s">
        <v>372</v>
      </c>
      <c r="T1134" s="66">
        <f t="shared" si="335"/>
        <v>10.77</v>
      </c>
      <c r="U1134" s="66">
        <f t="shared" si="336"/>
        <v>7.77</v>
      </c>
      <c r="V1134" s="66">
        <f t="shared" si="337"/>
        <v>50.730000000000146</v>
      </c>
      <c r="W1134" s="66">
        <f t="shared" si="338"/>
        <v>2169.5</v>
      </c>
      <c r="X1134" s="20">
        <f t="shared" si="339"/>
        <v>2.3383268034109308E-2</v>
      </c>
      <c r="Y1134" s="67">
        <f t="shared" si="340"/>
        <v>0.50730000000000142</v>
      </c>
      <c r="Z1134" s="68">
        <f t="shared" si="341"/>
        <v>5073.0000000000146</v>
      </c>
      <c r="AA1134" s="65" t="s">
        <v>53</v>
      </c>
      <c r="AU1134" s="23">
        <f t="shared" si="353"/>
        <v>7.77</v>
      </c>
      <c r="AV1134" s="23" t="str">
        <f t="shared" si="353"/>
        <v/>
      </c>
      <c r="AW1134" s="23" t="str">
        <f t="shared" si="353"/>
        <v/>
      </c>
      <c r="AX1134" s="23" t="str">
        <f t="shared" si="353"/>
        <v/>
      </c>
      <c r="AY1134" s="23" t="str">
        <f t="shared" si="353"/>
        <v/>
      </c>
      <c r="AZ1134" s="23">
        <v>4.4000000000000004</v>
      </c>
      <c r="BA1134" s="25">
        <v>3.2</v>
      </c>
      <c r="BB1134" s="25">
        <v>3.45</v>
      </c>
      <c r="BC1134" s="25">
        <f t="shared" si="354"/>
        <v>7.3500000000000014</v>
      </c>
      <c r="BD1134" s="25">
        <f t="shared" si="355"/>
        <v>3.2785000000000002</v>
      </c>
      <c r="BE1134" t="s">
        <v>969</v>
      </c>
      <c r="BF1134" s="55">
        <f t="shared" si="334"/>
        <v>0</v>
      </c>
      <c r="BG1134" s="66">
        <f t="shared" si="342"/>
        <v>9.6</v>
      </c>
      <c r="BH1134" s="66">
        <f t="shared" si="343"/>
        <v>6.6</v>
      </c>
      <c r="BI1134" s="25" t="e">
        <f t="shared" si="350"/>
        <v>#REF!</v>
      </c>
      <c r="BJ1134" s="25" t="e">
        <f t="shared" si="344"/>
        <v>#REF!</v>
      </c>
      <c r="BK1134" s="20" t="e">
        <f t="shared" si="333"/>
        <v>#REF!</v>
      </c>
      <c r="BL1134" s="24">
        <f t="shared" si="345"/>
        <v>10.35</v>
      </c>
      <c r="BM1134" s="25">
        <f t="shared" si="346"/>
        <v>7.35</v>
      </c>
      <c r="BN1134" s="25" t="e">
        <f t="shared" si="347"/>
        <v>#REF!</v>
      </c>
      <c r="BO1134" s="25" t="e">
        <f t="shared" si="348"/>
        <v>#REF!</v>
      </c>
      <c r="BP1134" s="126" t="e">
        <f t="shared" si="349"/>
        <v>#REF!</v>
      </c>
    </row>
    <row r="1135" spans="1:68" x14ac:dyDescent="0.2">
      <c r="A1135" s="56">
        <v>45710</v>
      </c>
      <c r="B1135" s="60" t="s">
        <v>892</v>
      </c>
      <c r="C1135" s="24" t="s">
        <v>2072</v>
      </c>
      <c r="D1135" s="24" t="s">
        <v>573</v>
      </c>
      <c r="F1135" s="74" t="s">
        <v>51</v>
      </c>
      <c r="G1135" s="74" t="s">
        <v>103</v>
      </c>
      <c r="H1135" s="24" t="s">
        <v>682</v>
      </c>
      <c r="I1135" s="24">
        <v>4</v>
      </c>
      <c r="J1135" s="24">
        <v>9</v>
      </c>
      <c r="K1135" s="26" t="s">
        <v>2070</v>
      </c>
      <c r="L1135" s="25">
        <v>1</v>
      </c>
      <c r="M1135" s="74" t="s">
        <v>105</v>
      </c>
      <c r="N1135" s="60" t="s">
        <v>6</v>
      </c>
      <c r="R1135" s="25">
        <v>8.5</v>
      </c>
      <c r="S1135" s="83" t="s">
        <v>372</v>
      </c>
      <c r="T1135" s="66">
        <f t="shared" si="335"/>
        <v>8.5</v>
      </c>
      <c r="U1135" s="66">
        <f t="shared" si="336"/>
        <v>7.5</v>
      </c>
      <c r="V1135" s="66">
        <f t="shared" si="337"/>
        <v>58.230000000000146</v>
      </c>
      <c r="W1135" s="66">
        <f t="shared" si="338"/>
        <v>2170.5</v>
      </c>
      <c r="X1135" s="20">
        <f t="shared" si="339"/>
        <v>2.6827919834139666E-2</v>
      </c>
      <c r="Y1135" s="67">
        <f t="shared" si="340"/>
        <v>0.58230000000000148</v>
      </c>
      <c r="Z1135" s="68">
        <f t="shared" si="341"/>
        <v>5823.0000000000146</v>
      </c>
      <c r="AA1135" s="65" t="s">
        <v>53</v>
      </c>
      <c r="AU1135" s="23">
        <f t="shared" si="353"/>
        <v>7.5</v>
      </c>
      <c r="AV1135" s="23" t="str">
        <f t="shared" si="353"/>
        <v/>
      </c>
      <c r="AW1135" s="23" t="str">
        <f t="shared" si="353"/>
        <v/>
      </c>
      <c r="AX1135" s="23" t="str">
        <f t="shared" si="353"/>
        <v/>
      </c>
      <c r="AY1135" s="23" t="str">
        <f t="shared" si="353"/>
        <v/>
      </c>
      <c r="AZ1135" s="23">
        <v>11</v>
      </c>
      <c r="BA1135" s="25">
        <v>13.6</v>
      </c>
      <c r="BB1135" s="25">
        <v>14.71</v>
      </c>
      <c r="BC1135" s="25">
        <f t="shared" si="354"/>
        <v>13.71</v>
      </c>
      <c r="BD1135" s="25">
        <f t="shared" si="355"/>
        <v>13.750300000000001</v>
      </c>
      <c r="BE1135" t="s">
        <v>970</v>
      </c>
      <c r="BF1135" s="55">
        <f t="shared" si="334"/>
        <v>0</v>
      </c>
      <c r="BG1135" s="66">
        <f t="shared" si="342"/>
        <v>13.6</v>
      </c>
      <c r="BH1135" s="66">
        <f t="shared" si="343"/>
        <v>12.6</v>
      </c>
      <c r="BI1135" s="25" t="e">
        <f t="shared" si="350"/>
        <v>#REF!</v>
      </c>
      <c r="BJ1135" s="25" t="e">
        <f t="shared" si="344"/>
        <v>#REF!</v>
      </c>
      <c r="BK1135" s="20" t="e">
        <f t="shared" si="333"/>
        <v>#REF!</v>
      </c>
      <c r="BL1135" s="24">
        <f t="shared" si="345"/>
        <v>14.71</v>
      </c>
      <c r="BM1135" s="25">
        <f t="shared" si="346"/>
        <v>13.71</v>
      </c>
      <c r="BN1135" s="25" t="e">
        <f t="shared" si="347"/>
        <v>#REF!</v>
      </c>
      <c r="BO1135" s="25" t="e">
        <f t="shared" si="348"/>
        <v>#REF!</v>
      </c>
      <c r="BP1135" s="126" t="e">
        <f t="shared" si="349"/>
        <v>#REF!</v>
      </c>
    </row>
    <row r="1136" spans="1:68" x14ac:dyDescent="0.2">
      <c r="A1136" s="56">
        <v>45710</v>
      </c>
      <c r="B1136" s="60" t="s">
        <v>892</v>
      </c>
      <c r="C1136" s="24" t="s">
        <v>2067</v>
      </c>
      <c r="D1136" s="24" t="s">
        <v>573</v>
      </c>
      <c r="F1136" s="74" t="s">
        <v>51</v>
      </c>
      <c r="G1136" s="74" t="s">
        <v>103</v>
      </c>
      <c r="H1136" s="24" t="s">
        <v>124</v>
      </c>
      <c r="I1136" s="24">
        <v>10</v>
      </c>
      <c r="J1136" s="24">
        <v>11</v>
      </c>
      <c r="K1136" s="24" t="s">
        <v>2069</v>
      </c>
      <c r="L1136" s="25">
        <v>1</v>
      </c>
      <c r="M1136" s="74" t="s">
        <v>105</v>
      </c>
      <c r="N1136" s="60" t="s">
        <v>6</v>
      </c>
      <c r="R1136" s="25">
        <v>15</v>
      </c>
      <c r="S1136" s="83" t="s">
        <v>363</v>
      </c>
      <c r="T1136" s="66" t="str">
        <f t="shared" si="335"/>
        <v>0.00</v>
      </c>
      <c r="U1136" s="66">
        <f t="shared" si="336"/>
        <v>-1</v>
      </c>
      <c r="V1136" s="66">
        <f t="shared" si="337"/>
        <v>57.230000000000146</v>
      </c>
      <c r="W1136" s="66">
        <f t="shared" si="338"/>
        <v>2171.5</v>
      </c>
      <c r="X1136" s="20">
        <f t="shared" si="339"/>
        <v>2.6355054110062236E-2</v>
      </c>
      <c r="Y1136" s="67">
        <f t="shared" si="340"/>
        <v>0.57230000000000147</v>
      </c>
      <c r="Z1136" s="68">
        <f t="shared" si="341"/>
        <v>5723.0000000000146</v>
      </c>
      <c r="AA1136" s="65" t="s">
        <v>52</v>
      </c>
      <c r="AU1136" s="23">
        <f t="shared" si="353"/>
        <v>-1</v>
      </c>
      <c r="AV1136" s="23" t="str">
        <f t="shared" si="353"/>
        <v/>
      </c>
      <c r="AW1136" s="23" t="str">
        <f t="shared" si="353"/>
        <v/>
      </c>
      <c r="AX1136" s="23" t="str">
        <f t="shared" si="353"/>
        <v/>
      </c>
      <c r="AY1136" s="23" t="str">
        <f t="shared" si="353"/>
        <v/>
      </c>
      <c r="AZ1136" s="23">
        <v>16</v>
      </c>
      <c r="BA1136" s="25">
        <v>13.7</v>
      </c>
      <c r="BB1136" s="25">
        <v>13.7</v>
      </c>
      <c r="BC1136" s="25">
        <f t="shared" si="354"/>
        <v>12.7</v>
      </c>
      <c r="BD1136" s="25">
        <f t="shared" si="355"/>
        <v>12.811</v>
      </c>
      <c r="BE1136" t="s">
        <v>969</v>
      </c>
      <c r="BF1136" s="55">
        <f t="shared" si="334"/>
        <v>0</v>
      </c>
      <c r="BG1136" s="66" t="str">
        <f t="shared" si="342"/>
        <v>0.00</v>
      </c>
      <c r="BH1136" s="66">
        <f t="shared" si="343"/>
        <v>-1</v>
      </c>
      <c r="BI1136" s="25" t="e">
        <f t="shared" si="350"/>
        <v>#REF!</v>
      </c>
      <c r="BJ1136" s="25" t="e">
        <f t="shared" si="344"/>
        <v>#REF!</v>
      </c>
      <c r="BK1136" s="20" t="e">
        <f t="shared" si="333"/>
        <v>#REF!</v>
      </c>
      <c r="BL1136" s="24" t="str">
        <f t="shared" si="345"/>
        <v>0.00</v>
      </c>
      <c r="BM1136" s="25">
        <f t="shared" si="346"/>
        <v>-1</v>
      </c>
      <c r="BN1136" s="25" t="e">
        <f t="shared" si="347"/>
        <v>#REF!</v>
      </c>
      <c r="BO1136" s="25" t="e">
        <f t="shared" si="348"/>
        <v>#REF!</v>
      </c>
      <c r="BP1136" s="126" t="e">
        <f t="shared" si="349"/>
        <v>#REF!</v>
      </c>
    </row>
    <row r="1137" spans="1:68" x14ac:dyDescent="0.2">
      <c r="A1137" s="56">
        <v>45710</v>
      </c>
      <c r="B1137" s="60" t="s">
        <v>892</v>
      </c>
      <c r="C1137" s="24" t="s">
        <v>2067</v>
      </c>
      <c r="D1137" s="24" t="s">
        <v>573</v>
      </c>
      <c r="F1137" s="74" t="s">
        <v>51</v>
      </c>
      <c r="G1137" s="74" t="s">
        <v>103</v>
      </c>
      <c r="H1137" s="24" t="s">
        <v>124</v>
      </c>
      <c r="I1137" s="24">
        <v>10</v>
      </c>
      <c r="J1137" s="24">
        <v>11</v>
      </c>
      <c r="K1137" s="24" t="s">
        <v>2069</v>
      </c>
      <c r="L1137" s="25">
        <v>1</v>
      </c>
      <c r="M1137" s="74" t="s">
        <v>105</v>
      </c>
      <c r="N1137" s="60" t="s">
        <v>7</v>
      </c>
      <c r="R1137" s="25">
        <v>3.8</v>
      </c>
      <c r="S1137" s="83" t="s">
        <v>363</v>
      </c>
      <c r="T1137" s="66" t="str">
        <f t="shared" si="335"/>
        <v>0.00</v>
      </c>
      <c r="U1137" s="66">
        <f t="shared" si="336"/>
        <v>-1</v>
      </c>
      <c r="V1137" s="66">
        <f t="shared" si="337"/>
        <v>56.230000000000146</v>
      </c>
      <c r="W1137" s="66">
        <f t="shared" si="338"/>
        <v>2172.5</v>
      </c>
      <c r="X1137" s="20">
        <f t="shared" si="339"/>
        <v>2.5882623705408583E-2</v>
      </c>
      <c r="Y1137" s="67">
        <f t="shared" si="340"/>
        <v>0.56230000000000147</v>
      </c>
      <c r="Z1137" s="68">
        <f t="shared" si="341"/>
        <v>5623.0000000000146</v>
      </c>
      <c r="AA1137" s="65" t="s">
        <v>52</v>
      </c>
      <c r="AU1137" s="23">
        <f t="shared" si="353"/>
        <v>-1</v>
      </c>
      <c r="AV1137" s="23" t="str">
        <f t="shared" si="353"/>
        <v/>
      </c>
      <c r="AW1137" s="23" t="str">
        <f t="shared" si="353"/>
        <v/>
      </c>
      <c r="AX1137" s="23" t="str">
        <f t="shared" si="353"/>
        <v/>
      </c>
      <c r="AY1137" s="23" t="str">
        <f t="shared" si="353"/>
        <v/>
      </c>
      <c r="AZ1137" s="23"/>
      <c r="BA1137" s="25">
        <v>16</v>
      </c>
      <c r="BB1137" s="25">
        <v>3.99</v>
      </c>
      <c r="BC1137" s="25">
        <f t="shared" si="354"/>
        <v>2.99</v>
      </c>
      <c r="BD1137" s="25">
        <f t="shared" si="355"/>
        <v>3.7807000000000004</v>
      </c>
      <c r="BE1137" t="s">
        <v>969</v>
      </c>
      <c r="BF1137" s="55">
        <f t="shared" si="334"/>
        <v>0</v>
      </c>
      <c r="BG1137" s="66" t="str">
        <f t="shared" si="342"/>
        <v>0.00</v>
      </c>
      <c r="BH1137" s="66">
        <f t="shared" si="343"/>
        <v>-1</v>
      </c>
      <c r="BI1137" s="25" t="e">
        <f t="shared" si="350"/>
        <v>#REF!</v>
      </c>
      <c r="BJ1137" s="25" t="e">
        <f t="shared" si="344"/>
        <v>#REF!</v>
      </c>
      <c r="BK1137" s="20" t="e">
        <f t="shared" si="333"/>
        <v>#REF!</v>
      </c>
      <c r="BL1137" s="24" t="str">
        <f t="shared" si="345"/>
        <v>0.00</v>
      </c>
      <c r="BM1137" s="25">
        <f t="shared" si="346"/>
        <v>-1</v>
      </c>
      <c r="BN1137" s="25" t="e">
        <f t="shared" si="347"/>
        <v>#REF!</v>
      </c>
      <c r="BO1137" s="25" t="e">
        <f t="shared" si="348"/>
        <v>#REF!</v>
      </c>
      <c r="BP1137" s="126" t="e">
        <f t="shared" si="349"/>
        <v>#REF!</v>
      </c>
    </row>
    <row r="1138" spans="1:68" x14ac:dyDescent="0.2">
      <c r="A1138" s="56">
        <v>45710</v>
      </c>
      <c r="B1138" s="60" t="s">
        <v>892</v>
      </c>
      <c r="C1138" s="24" t="s">
        <v>2072</v>
      </c>
      <c r="D1138" s="24" t="s">
        <v>573</v>
      </c>
      <c r="F1138" s="74" t="s">
        <v>51</v>
      </c>
      <c r="G1138" s="74" t="s">
        <v>103</v>
      </c>
      <c r="H1138" s="24" t="s">
        <v>682</v>
      </c>
      <c r="I1138" s="24">
        <v>7</v>
      </c>
      <c r="J1138" s="24">
        <v>3</v>
      </c>
      <c r="K1138" s="24" t="s">
        <v>2071</v>
      </c>
      <c r="L1138" s="25">
        <v>2</v>
      </c>
      <c r="M1138" s="24" t="s">
        <v>404</v>
      </c>
      <c r="N1138" s="24" t="s">
        <v>6</v>
      </c>
      <c r="R1138" s="25">
        <v>7.79</v>
      </c>
      <c r="S1138" s="83" t="s">
        <v>363</v>
      </c>
      <c r="T1138" s="66" t="str">
        <f t="shared" si="335"/>
        <v>0.00</v>
      </c>
      <c r="U1138" s="66">
        <f t="shared" si="336"/>
        <v>-2</v>
      </c>
      <c r="V1138" s="66">
        <f t="shared" si="337"/>
        <v>54.230000000000146</v>
      </c>
      <c r="W1138" s="66">
        <f t="shared" si="338"/>
        <v>2174.5</v>
      </c>
      <c r="X1138" s="20">
        <f t="shared" si="339"/>
        <v>2.4939066452058012E-2</v>
      </c>
      <c r="Y1138" s="67">
        <f t="shared" si="340"/>
        <v>0.54230000000000145</v>
      </c>
      <c r="Z1138" s="68">
        <f t="shared" si="341"/>
        <v>5423.0000000000146</v>
      </c>
      <c r="AA1138" s="65" t="s">
        <v>52</v>
      </c>
      <c r="AU1138" s="23">
        <f t="shared" si="353"/>
        <v>-2</v>
      </c>
      <c r="AV1138" s="23" t="str">
        <f t="shared" si="353"/>
        <v/>
      </c>
      <c r="AW1138" s="23" t="str">
        <f t="shared" si="353"/>
        <v/>
      </c>
      <c r="AX1138" s="23" t="str">
        <f t="shared" si="353"/>
        <v/>
      </c>
      <c r="AY1138" s="23" t="str">
        <f t="shared" si="353"/>
        <v/>
      </c>
      <c r="AZ1138" s="23">
        <v>7.5</v>
      </c>
      <c r="BA1138" s="25">
        <v>10.4</v>
      </c>
      <c r="BB1138" s="25">
        <v>8.2200000000000006</v>
      </c>
      <c r="BC1138" s="25">
        <f t="shared" si="354"/>
        <v>14.440000000000001</v>
      </c>
      <c r="BD1138" s="25">
        <f t="shared" si="355"/>
        <v>7.7146000000000008</v>
      </c>
      <c r="BE1138" t="s">
        <v>970</v>
      </c>
      <c r="BF1138" s="55">
        <f t="shared" si="334"/>
        <v>0</v>
      </c>
      <c r="BG1138" s="66" t="str">
        <f t="shared" si="342"/>
        <v>0.00</v>
      </c>
      <c r="BH1138" s="66">
        <f t="shared" si="343"/>
        <v>-2</v>
      </c>
      <c r="BI1138" s="25" t="e">
        <f t="shared" si="350"/>
        <v>#REF!</v>
      </c>
      <c r="BJ1138" s="25" t="e">
        <f t="shared" si="344"/>
        <v>#REF!</v>
      </c>
      <c r="BK1138" s="20" t="e">
        <f t="shared" si="333"/>
        <v>#REF!</v>
      </c>
      <c r="BL1138" s="24" t="str">
        <f t="shared" si="345"/>
        <v>0.00</v>
      </c>
      <c r="BM1138" s="25">
        <f t="shared" si="346"/>
        <v>-2</v>
      </c>
      <c r="BN1138" s="25" t="e">
        <f t="shared" si="347"/>
        <v>#REF!</v>
      </c>
      <c r="BO1138" s="25" t="e">
        <f t="shared" si="348"/>
        <v>#REF!</v>
      </c>
      <c r="BP1138" s="126" t="e">
        <f t="shared" si="349"/>
        <v>#REF!</v>
      </c>
    </row>
    <row r="1139" spans="1:68" x14ac:dyDescent="0.2">
      <c r="A1139" s="56">
        <v>45710</v>
      </c>
      <c r="B1139" s="60" t="s">
        <v>892</v>
      </c>
      <c r="C1139" s="24" t="s">
        <v>2072</v>
      </c>
      <c r="D1139" s="24" t="s">
        <v>573</v>
      </c>
      <c r="F1139" s="74" t="s">
        <v>51</v>
      </c>
      <c r="G1139" s="74" t="s">
        <v>103</v>
      </c>
      <c r="H1139" s="24" t="s">
        <v>682</v>
      </c>
      <c r="I1139" s="24">
        <v>4</v>
      </c>
      <c r="J1139" s="24">
        <v>9</v>
      </c>
      <c r="K1139" s="26" t="s">
        <v>2070</v>
      </c>
      <c r="L1139" s="25">
        <v>1</v>
      </c>
      <c r="M1139" s="74" t="s">
        <v>105</v>
      </c>
      <c r="N1139" s="60" t="s">
        <v>7</v>
      </c>
      <c r="R1139" s="25">
        <v>2.6</v>
      </c>
      <c r="S1139" s="83" t="s">
        <v>372</v>
      </c>
      <c r="T1139" s="66">
        <f t="shared" si="335"/>
        <v>2.6</v>
      </c>
      <c r="U1139" s="66">
        <f t="shared" si="336"/>
        <v>1.6</v>
      </c>
      <c r="V1139" s="66">
        <f t="shared" si="337"/>
        <v>55.830000000000148</v>
      </c>
      <c r="W1139" s="66">
        <f t="shared" si="338"/>
        <v>2175.5</v>
      </c>
      <c r="X1139" s="20">
        <f t="shared" si="339"/>
        <v>2.566306596184792E-2</v>
      </c>
      <c r="Y1139" s="67">
        <f t="shared" si="340"/>
        <v>0.55830000000000146</v>
      </c>
      <c r="Z1139" s="68">
        <f t="shared" si="341"/>
        <v>5583.0000000000146</v>
      </c>
      <c r="AA1139" s="65" t="s">
        <v>53</v>
      </c>
      <c r="AU1139" s="23">
        <f t="shared" si="353"/>
        <v>1.6</v>
      </c>
      <c r="AV1139" s="23" t="str">
        <f t="shared" si="353"/>
        <v/>
      </c>
      <c r="AW1139" s="23" t="str">
        <f t="shared" si="353"/>
        <v/>
      </c>
      <c r="AX1139" s="23" t="str">
        <f t="shared" si="353"/>
        <v/>
      </c>
      <c r="AY1139" s="23" t="str">
        <f t="shared" si="353"/>
        <v/>
      </c>
      <c r="AZ1139" s="23"/>
      <c r="BA1139" s="25">
        <v>2.9</v>
      </c>
      <c r="BB1139" s="25">
        <v>3.5</v>
      </c>
      <c r="BC1139" s="25">
        <f t="shared" si="354"/>
        <v>2.5</v>
      </c>
      <c r="BD1139" s="25">
        <f t="shared" si="355"/>
        <v>3.3250000000000002</v>
      </c>
      <c r="BE1139" t="s">
        <v>970</v>
      </c>
      <c r="BF1139" s="55">
        <f t="shared" si="334"/>
        <v>0</v>
      </c>
      <c r="BG1139" s="66">
        <f t="shared" si="342"/>
        <v>2.9</v>
      </c>
      <c r="BH1139" s="66">
        <f t="shared" si="343"/>
        <v>1.9</v>
      </c>
      <c r="BI1139" s="25" t="e">
        <f t="shared" si="350"/>
        <v>#REF!</v>
      </c>
      <c r="BJ1139" s="25" t="e">
        <f t="shared" si="344"/>
        <v>#REF!</v>
      </c>
      <c r="BK1139" s="20" t="e">
        <f t="shared" si="333"/>
        <v>#REF!</v>
      </c>
      <c r="BL1139" s="24">
        <f t="shared" si="345"/>
        <v>3.5</v>
      </c>
      <c r="BM1139" s="25">
        <f t="shared" si="346"/>
        <v>2.5</v>
      </c>
      <c r="BN1139" s="25" t="e">
        <f t="shared" si="347"/>
        <v>#REF!</v>
      </c>
      <c r="BO1139" s="25" t="e">
        <f t="shared" si="348"/>
        <v>#REF!</v>
      </c>
      <c r="BP1139" s="126" t="e">
        <f t="shared" si="349"/>
        <v>#REF!</v>
      </c>
    </row>
    <row r="1140" spans="1:68" x14ac:dyDescent="0.2">
      <c r="A1140" s="56">
        <v>45711</v>
      </c>
      <c r="B1140" s="60" t="s">
        <v>892</v>
      </c>
      <c r="C1140" s="24" t="s">
        <v>1318</v>
      </c>
      <c r="D1140" s="24" t="s">
        <v>577</v>
      </c>
      <c r="F1140" s="74" t="s">
        <v>51</v>
      </c>
      <c r="G1140" s="74" t="s">
        <v>103</v>
      </c>
      <c r="H1140" s="24" t="s">
        <v>176</v>
      </c>
      <c r="I1140" s="24">
        <v>8</v>
      </c>
      <c r="J1140" s="24">
        <v>12</v>
      </c>
      <c r="K1140" s="24" t="s">
        <v>2073</v>
      </c>
      <c r="L1140" s="25">
        <v>1</v>
      </c>
      <c r="M1140" s="74" t="s">
        <v>105</v>
      </c>
      <c r="N1140" s="60" t="s">
        <v>6</v>
      </c>
      <c r="R1140" s="25">
        <v>10.199999999999999</v>
      </c>
      <c r="S1140" s="83" t="s">
        <v>363</v>
      </c>
      <c r="T1140" s="66" t="str">
        <f t="shared" si="335"/>
        <v>0.00</v>
      </c>
      <c r="U1140" s="66">
        <f t="shared" si="336"/>
        <v>-1</v>
      </c>
      <c r="V1140" s="66">
        <f t="shared" si="337"/>
        <v>54.830000000000148</v>
      </c>
      <c r="W1140" s="66">
        <f t="shared" si="338"/>
        <v>2176.5</v>
      </c>
      <c r="X1140" s="20">
        <f t="shared" si="339"/>
        <v>2.5191821732138821E-2</v>
      </c>
      <c r="Y1140" s="67">
        <f t="shared" si="340"/>
        <v>0.54830000000000145</v>
      </c>
      <c r="Z1140" s="68">
        <f t="shared" si="341"/>
        <v>5483.0000000000146</v>
      </c>
      <c r="AA1140" s="65" t="s">
        <v>52</v>
      </c>
      <c r="AU1140" s="23">
        <f t="shared" si="353"/>
        <v>-1</v>
      </c>
      <c r="AV1140" s="23" t="str">
        <f t="shared" si="353"/>
        <v/>
      </c>
      <c r="AW1140" s="23" t="str">
        <f t="shared" si="353"/>
        <v/>
      </c>
      <c r="AX1140" s="23" t="str">
        <f t="shared" si="353"/>
        <v/>
      </c>
      <c r="AY1140" s="23" t="str">
        <f t="shared" si="353"/>
        <v/>
      </c>
      <c r="AZ1140" s="23">
        <v>10</v>
      </c>
      <c r="BA1140" s="25">
        <v>10</v>
      </c>
      <c r="BB1140" s="25">
        <v>11.5</v>
      </c>
      <c r="BC1140" s="25">
        <f t="shared" si="354"/>
        <v>10.5</v>
      </c>
      <c r="BD1140" s="25">
        <f t="shared" si="355"/>
        <v>10.765000000000001</v>
      </c>
      <c r="BE1140" t="s">
        <v>970</v>
      </c>
      <c r="BF1140" s="55">
        <f t="shared" si="334"/>
        <v>0</v>
      </c>
      <c r="BG1140" s="66" t="str">
        <f t="shared" si="342"/>
        <v>0.00</v>
      </c>
      <c r="BH1140" s="66">
        <f t="shared" si="343"/>
        <v>-1</v>
      </c>
      <c r="BI1140" s="25" t="e">
        <f t="shared" si="350"/>
        <v>#REF!</v>
      </c>
      <c r="BJ1140" s="25" t="e">
        <f t="shared" si="344"/>
        <v>#REF!</v>
      </c>
      <c r="BK1140" s="20" t="e">
        <f t="shared" si="333"/>
        <v>#REF!</v>
      </c>
      <c r="BL1140" s="24" t="str">
        <f t="shared" si="345"/>
        <v>0.00</v>
      </c>
      <c r="BM1140" s="25">
        <f t="shared" si="346"/>
        <v>-1</v>
      </c>
      <c r="BN1140" s="25" t="e">
        <f t="shared" si="347"/>
        <v>#REF!</v>
      </c>
      <c r="BO1140" s="25" t="e">
        <f t="shared" si="348"/>
        <v>#REF!</v>
      </c>
      <c r="BP1140" s="126" t="e">
        <f t="shared" si="349"/>
        <v>#REF!</v>
      </c>
    </row>
    <row r="1141" spans="1:68" x14ac:dyDescent="0.2">
      <c r="A1141" s="56">
        <v>45711</v>
      </c>
      <c r="B1141" s="60" t="s">
        <v>892</v>
      </c>
      <c r="C1141" s="24" t="s">
        <v>1318</v>
      </c>
      <c r="D1141" s="24" t="s">
        <v>577</v>
      </c>
      <c r="F1141" s="74" t="s">
        <v>51</v>
      </c>
      <c r="G1141" s="74" t="s">
        <v>103</v>
      </c>
      <c r="H1141" s="24" t="s">
        <v>176</v>
      </c>
      <c r="I1141" s="24">
        <v>8</v>
      </c>
      <c r="J1141" s="24">
        <v>12</v>
      </c>
      <c r="K1141" s="24" t="s">
        <v>2073</v>
      </c>
      <c r="L1141" s="25">
        <v>1</v>
      </c>
      <c r="M1141" s="74" t="s">
        <v>105</v>
      </c>
      <c r="N1141" s="60" t="s">
        <v>7</v>
      </c>
      <c r="R1141" s="25">
        <v>3.1320000000000001</v>
      </c>
      <c r="S1141" s="83" t="s">
        <v>363</v>
      </c>
      <c r="T1141" s="66" t="str">
        <f t="shared" si="335"/>
        <v>0.00</v>
      </c>
      <c r="U1141" s="66">
        <f t="shared" si="336"/>
        <v>-1</v>
      </c>
      <c r="V1141" s="66">
        <f t="shared" si="337"/>
        <v>53.830000000000148</v>
      </c>
      <c r="W1141" s="66">
        <f t="shared" si="338"/>
        <v>2177.5</v>
      </c>
      <c r="X1141" s="20">
        <f t="shared" si="339"/>
        <v>2.47210103329507E-2</v>
      </c>
      <c r="Y1141" s="67">
        <f t="shared" si="340"/>
        <v>0.53830000000000144</v>
      </c>
      <c r="Z1141" s="68">
        <f t="shared" si="341"/>
        <v>5383.0000000000146</v>
      </c>
      <c r="AA1141" s="65" t="s">
        <v>52</v>
      </c>
      <c r="AU1141" s="23">
        <f t="shared" si="353"/>
        <v>-1</v>
      </c>
      <c r="AV1141" s="23" t="str">
        <f t="shared" si="353"/>
        <v/>
      </c>
      <c r="AW1141" s="23" t="str">
        <f t="shared" si="353"/>
        <v/>
      </c>
      <c r="AX1141" s="23" t="str">
        <f t="shared" si="353"/>
        <v/>
      </c>
      <c r="AY1141" s="23" t="str">
        <f t="shared" si="353"/>
        <v/>
      </c>
      <c r="AZ1141" s="23"/>
      <c r="BA1141" s="25">
        <v>2.8</v>
      </c>
      <c r="BB1141" s="25">
        <v>3.07</v>
      </c>
      <c r="BC1141" s="25">
        <f t="shared" si="354"/>
        <v>2.0699999999999998</v>
      </c>
      <c r="BD1141" s="25">
        <f t="shared" si="355"/>
        <v>2.9251</v>
      </c>
      <c r="BE1141" t="s">
        <v>970</v>
      </c>
      <c r="BF1141" s="55">
        <f t="shared" si="334"/>
        <v>0</v>
      </c>
      <c r="BG1141" s="66" t="str">
        <f t="shared" si="342"/>
        <v>0.00</v>
      </c>
      <c r="BH1141" s="66">
        <f t="shared" si="343"/>
        <v>-1</v>
      </c>
      <c r="BI1141" s="25" t="e">
        <f t="shared" si="350"/>
        <v>#REF!</v>
      </c>
      <c r="BJ1141" s="25" t="e">
        <f t="shared" si="344"/>
        <v>#REF!</v>
      </c>
      <c r="BK1141" s="20" t="e">
        <f t="shared" si="333"/>
        <v>#REF!</v>
      </c>
      <c r="BL1141" s="24" t="str">
        <f t="shared" si="345"/>
        <v>0.00</v>
      </c>
      <c r="BM1141" s="25">
        <f t="shared" si="346"/>
        <v>-1</v>
      </c>
      <c r="BN1141" s="25" t="e">
        <f t="shared" si="347"/>
        <v>#REF!</v>
      </c>
      <c r="BO1141" s="25" t="e">
        <f t="shared" si="348"/>
        <v>#REF!</v>
      </c>
      <c r="BP1141" s="126" t="e">
        <f t="shared" si="349"/>
        <v>#REF!</v>
      </c>
    </row>
    <row r="1142" spans="1:68" x14ac:dyDescent="0.2">
      <c r="A1142" s="56">
        <v>45714</v>
      </c>
      <c r="B1142" s="60" t="s">
        <v>892</v>
      </c>
      <c r="C1142" s="24" t="s">
        <v>2079</v>
      </c>
      <c r="D1142" s="24" t="s">
        <v>397</v>
      </c>
      <c r="F1142" s="74" t="s">
        <v>51</v>
      </c>
      <c r="G1142" s="74" t="s">
        <v>103</v>
      </c>
      <c r="H1142" s="24" t="s">
        <v>124</v>
      </c>
      <c r="I1142" s="24">
        <v>1</v>
      </c>
      <c r="J1142" s="24">
        <v>11</v>
      </c>
      <c r="K1142" s="24" t="s">
        <v>2078</v>
      </c>
      <c r="L1142" s="25">
        <v>1</v>
      </c>
      <c r="M1142" s="74" t="s">
        <v>105</v>
      </c>
      <c r="N1142" s="24" t="s">
        <v>6</v>
      </c>
      <c r="R1142" s="25">
        <v>51</v>
      </c>
      <c r="S1142" s="83" t="s">
        <v>363</v>
      </c>
      <c r="T1142" s="66" t="str">
        <f t="shared" si="335"/>
        <v>0.00</v>
      </c>
      <c r="U1142" s="66">
        <f t="shared" si="336"/>
        <v>-1</v>
      </c>
      <c r="V1142" s="66">
        <f t="shared" si="337"/>
        <v>52.830000000000148</v>
      </c>
      <c r="W1142" s="66">
        <f t="shared" si="338"/>
        <v>2178.5</v>
      </c>
      <c r="X1142" s="20">
        <f t="shared" si="339"/>
        <v>2.4250631168235091E-2</v>
      </c>
      <c r="Y1142" s="67">
        <f t="shared" si="340"/>
        <v>0.52830000000000144</v>
      </c>
      <c r="Z1142" s="68">
        <f t="shared" si="341"/>
        <v>5283.0000000000146</v>
      </c>
      <c r="AA1142" s="65" t="s">
        <v>52</v>
      </c>
      <c r="AU1142" s="23">
        <f t="shared" si="353"/>
        <v>-1</v>
      </c>
      <c r="AV1142" s="23" t="str">
        <f t="shared" si="353"/>
        <v/>
      </c>
      <c r="AW1142" s="23" t="str">
        <f t="shared" si="353"/>
        <v/>
      </c>
      <c r="AX1142" s="23" t="str">
        <f t="shared" si="353"/>
        <v/>
      </c>
      <c r="AY1142" s="23" t="str">
        <f t="shared" si="353"/>
        <v/>
      </c>
      <c r="AZ1142" s="23">
        <v>31</v>
      </c>
      <c r="BA1142" s="25">
        <v>44.4</v>
      </c>
      <c r="BB1142" s="25">
        <v>49.16</v>
      </c>
      <c r="BC1142" s="25">
        <f t="shared" si="354"/>
        <v>48.16</v>
      </c>
      <c r="BD1142" s="25">
        <f t="shared" si="355"/>
        <v>45.788800000000002</v>
      </c>
      <c r="BE1142" t="s">
        <v>969</v>
      </c>
      <c r="BF1142" s="55">
        <f t="shared" si="334"/>
        <v>0</v>
      </c>
      <c r="BG1142" s="66" t="str">
        <f t="shared" si="342"/>
        <v>0.00</v>
      </c>
      <c r="BH1142" s="66">
        <f t="shared" si="343"/>
        <v>-1</v>
      </c>
      <c r="BI1142" s="25" t="e">
        <f>BH1142+#REF!</f>
        <v>#REF!</v>
      </c>
      <c r="BJ1142" s="25" t="e">
        <f>L1142+#REF!</f>
        <v>#REF!</v>
      </c>
      <c r="BK1142" s="20" t="e">
        <f t="shared" ref="BK1142:BK1190" si="356">SUM(BI1142/BJ1142)</f>
        <v>#REF!</v>
      </c>
      <c r="BL1142" s="24" t="str">
        <f t="shared" si="345"/>
        <v>0.00</v>
      </c>
      <c r="BM1142" s="25">
        <f t="shared" si="346"/>
        <v>-1</v>
      </c>
      <c r="BN1142" s="25" t="e">
        <f>BM1142+#REF!</f>
        <v>#REF!</v>
      </c>
      <c r="BO1142" s="25" t="e">
        <f>L1142+#REF!</f>
        <v>#REF!</v>
      </c>
      <c r="BP1142" s="126" t="e">
        <f t="shared" si="349"/>
        <v>#REF!</v>
      </c>
    </row>
    <row r="1143" spans="1:68" x14ac:dyDescent="0.2">
      <c r="A1143" s="56">
        <v>45714</v>
      </c>
      <c r="B1143" s="60" t="s">
        <v>892</v>
      </c>
      <c r="C1143" s="24" t="s">
        <v>2079</v>
      </c>
      <c r="D1143" s="24" t="s">
        <v>397</v>
      </c>
      <c r="F1143" s="74" t="s">
        <v>51</v>
      </c>
      <c r="G1143" s="74" t="s">
        <v>103</v>
      </c>
      <c r="H1143" s="24" t="s">
        <v>1488</v>
      </c>
      <c r="I1143" s="24">
        <v>1</v>
      </c>
      <c r="J1143" s="24">
        <v>11</v>
      </c>
      <c r="K1143" s="24" t="s">
        <v>2078</v>
      </c>
      <c r="L1143" s="25">
        <v>1</v>
      </c>
      <c r="M1143" s="74" t="s">
        <v>105</v>
      </c>
      <c r="N1143" s="24" t="s">
        <v>7</v>
      </c>
      <c r="R1143" s="25">
        <v>9</v>
      </c>
      <c r="S1143" s="83" t="s">
        <v>363</v>
      </c>
      <c r="T1143" s="66" t="str">
        <f t="shared" si="335"/>
        <v>0.00</v>
      </c>
      <c r="U1143" s="66">
        <f t="shared" si="336"/>
        <v>-1</v>
      </c>
      <c r="V1143" s="66">
        <f t="shared" si="337"/>
        <v>51.830000000000148</v>
      </c>
      <c r="W1143" s="66">
        <f t="shared" si="338"/>
        <v>2179.5</v>
      </c>
      <c r="X1143" s="20">
        <f t="shared" si="339"/>
        <v>2.378068364303746E-2</v>
      </c>
      <c r="Y1143" s="67">
        <f t="shared" si="340"/>
        <v>0.51830000000000143</v>
      </c>
      <c r="Z1143" s="68">
        <f t="shared" si="341"/>
        <v>5183.0000000000146</v>
      </c>
      <c r="AA1143" s="65" t="s">
        <v>52</v>
      </c>
      <c r="AU1143" s="23">
        <f t="shared" si="353"/>
        <v>-1</v>
      </c>
      <c r="AV1143" s="23" t="str">
        <f t="shared" si="353"/>
        <v/>
      </c>
      <c r="AW1143" s="23" t="str">
        <f t="shared" si="353"/>
        <v/>
      </c>
      <c r="AX1143" s="23" t="str">
        <f t="shared" si="353"/>
        <v/>
      </c>
      <c r="AY1143" s="23" t="str">
        <f t="shared" si="353"/>
        <v/>
      </c>
      <c r="AZ1143" s="23"/>
      <c r="BA1143" s="25">
        <v>5.9</v>
      </c>
      <c r="BB1143" s="25">
        <v>5.9</v>
      </c>
      <c r="BC1143" s="25">
        <f t="shared" si="354"/>
        <v>4.9000000000000004</v>
      </c>
      <c r="BD1143" s="25">
        <f t="shared" si="355"/>
        <v>5.5570000000000004</v>
      </c>
      <c r="BE1143" t="s">
        <v>969</v>
      </c>
      <c r="BF1143" s="55">
        <f t="shared" si="334"/>
        <v>0</v>
      </c>
      <c r="BG1143" s="66" t="str">
        <f t="shared" si="342"/>
        <v>0.00</v>
      </c>
      <c r="BH1143" s="66">
        <f t="shared" si="343"/>
        <v>-1</v>
      </c>
      <c r="BI1143" s="25" t="e">
        <f t="shared" si="350"/>
        <v>#REF!</v>
      </c>
      <c r="BJ1143" s="25" t="e">
        <f t="shared" si="344"/>
        <v>#REF!</v>
      </c>
      <c r="BK1143" s="20" t="e">
        <f t="shared" si="356"/>
        <v>#REF!</v>
      </c>
      <c r="BL1143" s="24" t="str">
        <f t="shared" si="345"/>
        <v>0.00</v>
      </c>
      <c r="BM1143" s="25">
        <f t="shared" si="346"/>
        <v>-1</v>
      </c>
      <c r="BN1143" s="25" t="e">
        <f t="shared" si="347"/>
        <v>#REF!</v>
      </c>
      <c r="BO1143" s="25" t="e">
        <f t="shared" si="348"/>
        <v>#REF!</v>
      </c>
      <c r="BP1143" s="126" t="e">
        <f t="shared" si="349"/>
        <v>#REF!</v>
      </c>
    </row>
    <row r="1144" spans="1:68" x14ac:dyDescent="0.2">
      <c r="A1144" s="56">
        <v>45715</v>
      </c>
      <c r="B1144" s="60" t="s">
        <v>892</v>
      </c>
      <c r="C1144" s="24" t="s">
        <v>2080</v>
      </c>
      <c r="D1144" s="24" t="s">
        <v>398</v>
      </c>
      <c r="F1144" s="74" t="s">
        <v>51</v>
      </c>
      <c r="G1144" s="74" t="s">
        <v>103</v>
      </c>
      <c r="H1144" s="24" t="s">
        <v>79</v>
      </c>
      <c r="I1144" s="24">
        <v>1</v>
      </c>
      <c r="J1144" s="24">
        <v>1</v>
      </c>
      <c r="K1144" s="24" t="s">
        <v>2083</v>
      </c>
      <c r="L1144" s="25">
        <v>3</v>
      </c>
      <c r="M1144" s="74" t="s">
        <v>105</v>
      </c>
      <c r="N1144" s="24" t="s">
        <v>6</v>
      </c>
      <c r="Q1144">
        <v>8</v>
      </c>
      <c r="R1144" s="25">
        <v>8.5</v>
      </c>
      <c r="S1144" s="83" t="s">
        <v>363</v>
      </c>
      <c r="T1144" s="66" t="str">
        <f t="shared" si="335"/>
        <v>0.00</v>
      </c>
      <c r="U1144" s="66">
        <f t="shared" si="336"/>
        <v>-3</v>
      </c>
      <c r="V1144" s="66">
        <f t="shared" si="337"/>
        <v>48.830000000000148</v>
      </c>
      <c r="W1144" s="66">
        <f t="shared" si="338"/>
        <v>2182.5</v>
      </c>
      <c r="X1144" s="20">
        <f t="shared" si="339"/>
        <v>2.2373424971363184E-2</v>
      </c>
      <c r="Y1144" s="67">
        <f t="shared" si="340"/>
        <v>0.48830000000000146</v>
      </c>
      <c r="Z1144" s="68">
        <f t="shared" si="341"/>
        <v>4883.0000000000146</v>
      </c>
      <c r="AA1144" s="65" t="s">
        <v>52</v>
      </c>
      <c r="AU1144" s="23">
        <f t="shared" si="353"/>
        <v>-3</v>
      </c>
      <c r="AV1144" s="23" t="str">
        <f t="shared" si="353"/>
        <v/>
      </c>
      <c r="AW1144" s="23" t="str">
        <f t="shared" si="353"/>
        <v/>
      </c>
      <c r="AX1144" s="23" t="str">
        <f t="shared" si="353"/>
        <v/>
      </c>
      <c r="AY1144" s="23" t="str">
        <f t="shared" si="353"/>
        <v/>
      </c>
      <c r="AZ1144" s="23">
        <v>9.5</v>
      </c>
      <c r="BA1144" s="25">
        <v>9.5</v>
      </c>
      <c r="BB1144" s="25">
        <v>11.74</v>
      </c>
      <c r="BC1144" s="25">
        <f t="shared" si="354"/>
        <v>32.22</v>
      </c>
      <c r="BD1144" s="25">
        <f t="shared" si="355"/>
        <v>10.988200000000001</v>
      </c>
      <c r="BE1144" t="s">
        <v>969</v>
      </c>
      <c r="BF1144" s="55">
        <f t="shared" si="334"/>
        <v>0</v>
      </c>
      <c r="BG1144" s="66" t="str">
        <f t="shared" si="342"/>
        <v>0.00</v>
      </c>
      <c r="BH1144" s="66">
        <f t="shared" si="343"/>
        <v>-3</v>
      </c>
      <c r="BI1144" s="25" t="e">
        <f>BH1144+#REF!</f>
        <v>#REF!</v>
      </c>
      <c r="BJ1144" s="25" t="e">
        <f>L1144+#REF!</f>
        <v>#REF!</v>
      </c>
      <c r="BK1144" s="20" t="e">
        <f t="shared" si="356"/>
        <v>#REF!</v>
      </c>
      <c r="BL1144" s="24" t="str">
        <f t="shared" si="345"/>
        <v>0.00</v>
      </c>
      <c r="BM1144" s="25">
        <f t="shared" si="346"/>
        <v>-3</v>
      </c>
      <c r="BN1144" s="25" t="e">
        <f>BM1144+#REF!</f>
        <v>#REF!</v>
      </c>
      <c r="BO1144" s="25" t="e">
        <f>L1144+#REF!</f>
        <v>#REF!</v>
      </c>
      <c r="BP1144" s="126" t="e">
        <f t="shared" si="349"/>
        <v>#REF!</v>
      </c>
    </row>
    <row r="1145" spans="1:68" x14ac:dyDescent="0.2">
      <c r="A1145" s="56">
        <v>45716</v>
      </c>
      <c r="B1145" s="60" t="s">
        <v>892</v>
      </c>
      <c r="C1145" s="24" t="s">
        <v>2084</v>
      </c>
      <c r="D1145" s="24" t="s">
        <v>562</v>
      </c>
      <c r="F1145" s="74" t="s">
        <v>51</v>
      </c>
      <c r="G1145" s="74" t="s">
        <v>103</v>
      </c>
      <c r="H1145" s="24" t="s">
        <v>1025</v>
      </c>
      <c r="I1145" s="24">
        <v>9</v>
      </c>
      <c r="J1145" s="24">
        <v>3</v>
      </c>
      <c r="K1145" s="24" t="s">
        <v>2085</v>
      </c>
      <c r="L1145" s="25">
        <v>2</v>
      </c>
      <c r="M1145" s="74" t="s">
        <v>105</v>
      </c>
      <c r="N1145" s="24" t="s">
        <v>6</v>
      </c>
      <c r="R1145" s="25">
        <v>10</v>
      </c>
      <c r="S1145" s="83" t="s">
        <v>363</v>
      </c>
      <c r="T1145" s="66" t="str">
        <f t="shared" si="335"/>
        <v>0.00</v>
      </c>
      <c r="U1145" s="66">
        <f t="shared" si="336"/>
        <v>-2</v>
      </c>
      <c r="V1145" s="66">
        <f t="shared" si="337"/>
        <v>46.830000000000148</v>
      </c>
      <c r="W1145" s="66">
        <f t="shared" si="338"/>
        <v>2184.5</v>
      </c>
      <c r="X1145" s="20">
        <f t="shared" si="339"/>
        <v>2.143739986266887E-2</v>
      </c>
      <c r="Y1145" s="67">
        <f t="shared" si="340"/>
        <v>0.46830000000000149</v>
      </c>
      <c r="Z1145" s="68">
        <f t="shared" si="341"/>
        <v>4683.0000000000146</v>
      </c>
      <c r="AA1145" s="65" t="s">
        <v>52</v>
      </c>
      <c r="AU1145" s="23">
        <f t="shared" si="353"/>
        <v>-2</v>
      </c>
      <c r="AV1145" s="23" t="str">
        <f t="shared" si="353"/>
        <v/>
      </c>
      <c r="AW1145" s="23" t="str">
        <f t="shared" si="353"/>
        <v/>
      </c>
      <c r="AX1145" s="23" t="str">
        <f t="shared" si="353"/>
        <v/>
      </c>
      <c r="AY1145" s="23" t="str">
        <f t="shared" si="353"/>
        <v/>
      </c>
      <c r="AZ1145" s="23">
        <v>7</v>
      </c>
      <c r="BA1145" s="25">
        <v>9.8000000000000007</v>
      </c>
      <c r="BB1145" s="25">
        <v>10.1</v>
      </c>
      <c r="BC1145" s="25">
        <f t="shared" si="354"/>
        <v>18.2</v>
      </c>
      <c r="BD1145" s="25">
        <f t="shared" si="355"/>
        <v>9.463000000000001</v>
      </c>
      <c r="BE1145" t="s">
        <v>969</v>
      </c>
      <c r="BF1145" s="55">
        <f t="shared" si="334"/>
        <v>0</v>
      </c>
      <c r="BG1145" s="66" t="str">
        <f t="shared" si="342"/>
        <v>0.00</v>
      </c>
      <c r="BH1145" s="66">
        <f t="shared" si="343"/>
        <v>-2</v>
      </c>
      <c r="BI1145" s="25" t="e">
        <f>BH1145+#REF!</f>
        <v>#REF!</v>
      </c>
      <c r="BJ1145" s="25" t="e">
        <f>L1145+#REF!</f>
        <v>#REF!</v>
      </c>
      <c r="BK1145" s="20" t="e">
        <f t="shared" si="356"/>
        <v>#REF!</v>
      </c>
      <c r="BL1145" s="24" t="str">
        <f t="shared" si="345"/>
        <v>0.00</v>
      </c>
      <c r="BM1145" s="25">
        <f t="shared" si="346"/>
        <v>-2</v>
      </c>
      <c r="BN1145" s="25" t="e">
        <f>BM1145+#REF!</f>
        <v>#REF!</v>
      </c>
      <c r="BO1145" s="25" t="e">
        <f>L1145+#REF!</f>
        <v>#REF!</v>
      </c>
      <c r="BP1145" s="126" t="e">
        <f t="shared" si="349"/>
        <v>#REF!</v>
      </c>
    </row>
    <row r="1146" spans="1:68" x14ac:dyDescent="0.2">
      <c r="A1146" s="56">
        <v>45716</v>
      </c>
      <c r="B1146" s="60" t="s">
        <v>892</v>
      </c>
      <c r="C1146" s="24" t="s">
        <v>2084</v>
      </c>
      <c r="D1146" s="24" t="s">
        <v>562</v>
      </c>
      <c r="F1146" s="74" t="s">
        <v>51</v>
      </c>
      <c r="G1146" s="74" t="s">
        <v>103</v>
      </c>
      <c r="H1146" s="24" t="s">
        <v>1025</v>
      </c>
      <c r="I1146" s="24">
        <v>9</v>
      </c>
      <c r="J1146" s="24">
        <v>3</v>
      </c>
      <c r="K1146" s="24" t="s">
        <v>2085</v>
      </c>
      <c r="L1146" s="25">
        <v>2</v>
      </c>
      <c r="M1146" s="74" t="s">
        <v>105</v>
      </c>
      <c r="N1146" s="24" t="s">
        <v>7</v>
      </c>
      <c r="R1146" s="25">
        <v>3</v>
      </c>
      <c r="S1146" s="83" t="s">
        <v>363</v>
      </c>
      <c r="T1146" s="66" t="str">
        <f t="shared" si="335"/>
        <v>0.00</v>
      </c>
      <c r="U1146" s="66">
        <f t="shared" si="336"/>
        <v>-2</v>
      </c>
      <c r="V1146" s="66">
        <f t="shared" si="337"/>
        <v>44.830000000000148</v>
      </c>
      <c r="W1146" s="66">
        <f t="shared" si="338"/>
        <v>2186.5</v>
      </c>
      <c r="X1146" s="20">
        <f t="shared" si="339"/>
        <v>2.0503087125543173E-2</v>
      </c>
      <c r="Y1146" s="67">
        <f t="shared" si="340"/>
        <v>0.44830000000000148</v>
      </c>
      <c r="Z1146" s="68">
        <f t="shared" si="341"/>
        <v>4483.0000000000146</v>
      </c>
      <c r="AA1146" s="65" t="s">
        <v>52</v>
      </c>
      <c r="AU1146" s="23">
        <f t="shared" si="353"/>
        <v>-2</v>
      </c>
      <c r="AV1146" s="23" t="str">
        <f t="shared" si="353"/>
        <v/>
      </c>
      <c r="AW1146" s="23" t="str">
        <f t="shared" si="353"/>
        <v/>
      </c>
      <c r="AX1146" s="23" t="str">
        <f t="shared" si="353"/>
        <v/>
      </c>
      <c r="AY1146" s="23" t="str">
        <f t="shared" si="353"/>
        <v/>
      </c>
      <c r="AZ1146" s="23"/>
      <c r="BA1146" s="25">
        <v>3.7</v>
      </c>
      <c r="BB1146" s="25">
        <v>3.25</v>
      </c>
      <c r="BC1146" s="25">
        <f t="shared" si="354"/>
        <v>4.5</v>
      </c>
      <c r="BD1146" s="25">
        <f t="shared" si="355"/>
        <v>3.0925000000000002</v>
      </c>
      <c r="BE1146" t="s">
        <v>969</v>
      </c>
      <c r="BF1146" s="55">
        <f t="shared" si="334"/>
        <v>0</v>
      </c>
      <c r="BG1146" s="66" t="str">
        <f t="shared" si="342"/>
        <v>0.00</v>
      </c>
      <c r="BH1146" s="66">
        <f t="shared" si="343"/>
        <v>-2</v>
      </c>
      <c r="BI1146" s="25" t="e">
        <f t="shared" si="350"/>
        <v>#REF!</v>
      </c>
      <c r="BJ1146" s="25" t="e">
        <f t="shared" si="344"/>
        <v>#REF!</v>
      </c>
      <c r="BK1146" s="20" t="e">
        <f t="shared" si="356"/>
        <v>#REF!</v>
      </c>
      <c r="BL1146" s="24" t="str">
        <f t="shared" si="345"/>
        <v>0.00</v>
      </c>
      <c r="BM1146" s="25">
        <f t="shared" si="346"/>
        <v>-2</v>
      </c>
      <c r="BN1146" s="25" t="e">
        <f t="shared" si="347"/>
        <v>#REF!</v>
      </c>
      <c r="BO1146" s="25" t="e">
        <f t="shared" si="348"/>
        <v>#REF!</v>
      </c>
      <c r="BP1146" s="126" t="e">
        <f t="shared" si="349"/>
        <v>#REF!</v>
      </c>
    </row>
    <row r="1147" spans="1:68" x14ac:dyDescent="0.2">
      <c r="A1147" s="56">
        <v>45717</v>
      </c>
      <c r="B1147" s="60" t="s">
        <v>892</v>
      </c>
      <c r="C1147" s="24" t="s">
        <v>1552</v>
      </c>
      <c r="D1147" s="24" t="s">
        <v>573</v>
      </c>
      <c r="F1147" s="74" t="s">
        <v>51</v>
      </c>
      <c r="G1147" s="74" t="s">
        <v>103</v>
      </c>
      <c r="H1147" s="24" t="s">
        <v>58</v>
      </c>
      <c r="I1147" s="24">
        <v>5</v>
      </c>
      <c r="J1147" s="24">
        <v>5</v>
      </c>
      <c r="K1147" s="24" t="s">
        <v>2088</v>
      </c>
      <c r="L1147" s="25">
        <v>1</v>
      </c>
      <c r="M1147" s="74" t="s">
        <v>105</v>
      </c>
      <c r="N1147" s="24" t="s">
        <v>6</v>
      </c>
      <c r="R1147" s="25">
        <v>26.5</v>
      </c>
      <c r="S1147" s="83" t="s">
        <v>363</v>
      </c>
      <c r="T1147" s="66" t="str">
        <f t="shared" si="335"/>
        <v>0.00</v>
      </c>
      <c r="U1147" s="66">
        <f t="shared" si="336"/>
        <v>-1</v>
      </c>
      <c r="V1147" s="66">
        <f t="shared" si="337"/>
        <v>43.830000000000148</v>
      </c>
      <c r="W1147" s="66">
        <f t="shared" si="338"/>
        <v>2187.5</v>
      </c>
      <c r="X1147" s="20">
        <f t="shared" si="339"/>
        <v>2.0036571428571497E-2</v>
      </c>
      <c r="Y1147" s="67">
        <f t="shared" si="340"/>
        <v>0.43830000000000147</v>
      </c>
      <c r="Z1147" s="68">
        <f t="shared" si="341"/>
        <v>4383.0000000000146</v>
      </c>
      <c r="AA1147" s="65" t="s">
        <v>52</v>
      </c>
      <c r="AU1147" s="23">
        <f t="shared" si="353"/>
        <v>-1</v>
      </c>
      <c r="AV1147" s="23" t="str">
        <f t="shared" si="353"/>
        <v/>
      </c>
      <c r="AW1147" s="23" t="str">
        <f t="shared" si="353"/>
        <v/>
      </c>
      <c r="AX1147" s="23" t="str">
        <f t="shared" si="353"/>
        <v/>
      </c>
      <c r="AY1147" s="23" t="str">
        <f t="shared" si="353"/>
        <v/>
      </c>
      <c r="AZ1147" s="23">
        <v>41</v>
      </c>
      <c r="BA1147" s="25">
        <v>41</v>
      </c>
      <c r="BB1147" s="25">
        <v>57.65</v>
      </c>
      <c r="BC1147" s="25">
        <f t="shared" si="354"/>
        <v>56.65</v>
      </c>
      <c r="BD1147" s="25">
        <f t="shared" si="355"/>
        <v>53.6845</v>
      </c>
      <c r="BE1147" t="s">
        <v>969</v>
      </c>
      <c r="BF1147" s="55">
        <f t="shared" si="334"/>
        <v>0</v>
      </c>
      <c r="BG1147" s="66" t="str">
        <f t="shared" si="342"/>
        <v>0.00</v>
      </c>
      <c r="BH1147" s="66">
        <f t="shared" si="343"/>
        <v>-1</v>
      </c>
      <c r="BI1147" s="25" t="e">
        <f>BH1147+#REF!</f>
        <v>#REF!</v>
      </c>
      <c r="BJ1147" s="25" t="e">
        <f>L1147+#REF!</f>
        <v>#REF!</v>
      </c>
      <c r="BK1147" s="20" t="e">
        <f t="shared" si="356"/>
        <v>#REF!</v>
      </c>
      <c r="BL1147" s="24" t="str">
        <f t="shared" si="345"/>
        <v>0.00</v>
      </c>
      <c r="BM1147" s="25">
        <f t="shared" si="346"/>
        <v>-1</v>
      </c>
      <c r="BN1147" s="25" t="e">
        <f>BM1147+#REF!</f>
        <v>#REF!</v>
      </c>
      <c r="BO1147" s="25" t="e">
        <f>L1147+#REF!</f>
        <v>#REF!</v>
      </c>
      <c r="BP1147" s="126" t="e">
        <f t="shared" si="349"/>
        <v>#REF!</v>
      </c>
    </row>
    <row r="1148" spans="1:68" x14ac:dyDescent="0.2">
      <c r="A1148" s="56">
        <v>45717</v>
      </c>
      <c r="B1148" s="60" t="s">
        <v>892</v>
      </c>
      <c r="C1148" s="24" t="s">
        <v>1552</v>
      </c>
      <c r="D1148" s="24" t="s">
        <v>573</v>
      </c>
      <c r="F1148" s="74" t="s">
        <v>51</v>
      </c>
      <c r="G1148" s="74" t="s">
        <v>103</v>
      </c>
      <c r="H1148" s="24" t="s">
        <v>58</v>
      </c>
      <c r="I1148" s="24">
        <v>5</v>
      </c>
      <c r="J1148" s="24">
        <v>5</v>
      </c>
      <c r="K1148" s="24" t="s">
        <v>2088</v>
      </c>
      <c r="L1148" s="25">
        <v>1</v>
      </c>
      <c r="M1148" s="74" t="s">
        <v>105</v>
      </c>
      <c r="N1148" s="24" t="s">
        <v>7</v>
      </c>
      <c r="R1148" s="25">
        <v>5</v>
      </c>
      <c r="S1148" s="83" t="s">
        <v>363</v>
      </c>
      <c r="T1148" s="66" t="str">
        <f t="shared" si="335"/>
        <v>0.00</v>
      </c>
      <c r="U1148" s="66">
        <f t="shared" si="336"/>
        <v>-1</v>
      </c>
      <c r="V1148" s="66">
        <f t="shared" si="337"/>
        <v>42.830000000000148</v>
      </c>
      <c r="W1148" s="66">
        <f t="shared" si="338"/>
        <v>2188.5</v>
      </c>
      <c r="X1148" s="20">
        <f t="shared" si="339"/>
        <v>1.9570482065341625E-2</v>
      </c>
      <c r="Y1148" s="67">
        <f t="shared" si="340"/>
        <v>0.42830000000000146</v>
      </c>
      <c r="Z1148" s="68">
        <f t="shared" si="341"/>
        <v>4283.0000000000146</v>
      </c>
      <c r="AA1148" s="65" t="s">
        <v>52</v>
      </c>
      <c r="AU1148" s="23">
        <f t="shared" si="353"/>
        <v>-1</v>
      </c>
      <c r="AV1148" s="23" t="str">
        <f t="shared" si="353"/>
        <v/>
      </c>
      <c r="AW1148" s="23" t="str">
        <f t="shared" si="353"/>
        <v/>
      </c>
      <c r="AX1148" s="23" t="str">
        <f t="shared" si="353"/>
        <v/>
      </c>
      <c r="AY1148" s="23" t="str">
        <f t="shared" si="353"/>
        <v/>
      </c>
      <c r="AZ1148" s="23"/>
      <c r="BA1148" s="25">
        <v>4.7</v>
      </c>
      <c r="BB1148" s="25">
        <v>6.75</v>
      </c>
      <c r="BC1148" s="25">
        <f t="shared" si="354"/>
        <v>5.75</v>
      </c>
      <c r="BD1148" s="25">
        <f t="shared" si="355"/>
        <v>6.3475000000000001</v>
      </c>
      <c r="BE1148" t="s">
        <v>969</v>
      </c>
      <c r="BF1148" s="55">
        <f t="shared" si="334"/>
        <v>0</v>
      </c>
      <c r="BG1148" s="66" t="str">
        <f t="shared" si="342"/>
        <v>0.00</v>
      </c>
      <c r="BH1148" s="66">
        <f t="shared" si="343"/>
        <v>-1</v>
      </c>
      <c r="BI1148" s="25" t="e">
        <f t="shared" si="350"/>
        <v>#REF!</v>
      </c>
      <c r="BJ1148" s="25" t="e">
        <f t="shared" si="344"/>
        <v>#REF!</v>
      </c>
      <c r="BK1148" s="20" t="e">
        <f t="shared" si="356"/>
        <v>#REF!</v>
      </c>
      <c r="BL1148" s="24" t="str">
        <f t="shared" si="345"/>
        <v>0.00</v>
      </c>
      <c r="BM1148" s="25">
        <f t="shared" si="346"/>
        <v>-1</v>
      </c>
      <c r="BN1148" s="25" t="e">
        <f t="shared" si="347"/>
        <v>#REF!</v>
      </c>
      <c r="BO1148" s="25" t="e">
        <f t="shared" si="348"/>
        <v>#REF!</v>
      </c>
      <c r="BP1148" s="126" t="e">
        <f t="shared" si="349"/>
        <v>#REF!</v>
      </c>
    </row>
    <row r="1149" spans="1:68" x14ac:dyDescent="0.2">
      <c r="A1149" s="56">
        <v>45717</v>
      </c>
      <c r="B1149" s="60" t="s">
        <v>892</v>
      </c>
      <c r="C1149" s="24" t="s">
        <v>1552</v>
      </c>
      <c r="D1149" s="24" t="s">
        <v>573</v>
      </c>
      <c r="F1149" s="74" t="s">
        <v>51</v>
      </c>
      <c r="G1149" s="74" t="s">
        <v>103</v>
      </c>
      <c r="H1149" s="24" t="s">
        <v>59</v>
      </c>
      <c r="I1149" s="24">
        <v>7</v>
      </c>
      <c r="J1149" s="24">
        <v>11</v>
      </c>
      <c r="K1149" s="24" t="s">
        <v>2089</v>
      </c>
      <c r="L1149" s="25">
        <v>1.5</v>
      </c>
      <c r="M1149" s="74" t="s">
        <v>105</v>
      </c>
      <c r="N1149" s="24" t="s">
        <v>6</v>
      </c>
      <c r="R1149" s="25">
        <v>17.64</v>
      </c>
      <c r="S1149" s="83" t="s">
        <v>363</v>
      </c>
      <c r="T1149" s="66" t="str">
        <f t="shared" si="335"/>
        <v>0.00</v>
      </c>
      <c r="U1149" s="66">
        <f t="shared" si="336"/>
        <v>-1.5</v>
      </c>
      <c r="V1149" s="66">
        <f t="shared" si="337"/>
        <v>41.330000000000148</v>
      </c>
      <c r="W1149" s="66">
        <f t="shared" si="338"/>
        <v>2190</v>
      </c>
      <c r="X1149" s="20">
        <f t="shared" si="339"/>
        <v>1.8872146118721529E-2</v>
      </c>
      <c r="Y1149" s="67">
        <f t="shared" si="340"/>
        <v>0.4133000000000015</v>
      </c>
      <c r="Z1149" s="68">
        <f t="shared" si="341"/>
        <v>4133.0000000000146</v>
      </c>
      <c r="AA1149" s="65" t="s">
        <v>52</v>
      </c>
      <c r="AU1149" s="23">
        <f t="shared" si="353"/>
        <v>-1.5</v>
      </c>
      <c r="AV1149" s="23" t="str">
        <f t="shared" si="353"/>
        <v/>
      </c>
      <c r="AW1149" s="23" t="str">
        <f t="shared" si="353"/>
        <v/>
      </c>
      <c r="AX1149" s="23" t="str">
        <f t="shared" si="353"/>
        <v/>
      </c>
      <c r="AY1149" s="23" t="str">
        <f t="shared" si="353"/>
        <v/>
      </c>
      <c r="AZ1149" s="23">
        <v>26</v>
      </c>
      <c r="BA1149" s="25">
        <v>26</v>
      </c>
      <c r="BB1149" s="25">
        <v>32.36</v>
      </c>
      <c r="BC1149" s="25">
        <f t="shared" si="354"/>
        <v>47.04</v>
      </c>
      <c r="BD1149" s="25">
        <f t="shared" si="355"/>
        <v>30.1648</v>
      </c>
      <c r="BE1149" t="s">
        <v>969</v>
      </c>
      <c r="BF1149" s="55">
        <f t="shared" si="334"/>
        <v>0</v>
      </c>
      <c r="BG1149" s="66" t="str">
        <f t="shared" si="342"/>
        <v>0.00</v>
      </c>
      <c r="BH1149" s="66">
        <f t="shared" si="343"/>
        <v>-1.5</v>
      </c>
      <c r="BI1149" s="25" t="e">
        <f t="shared" si="350"/>
        <v>#REF!</v>
      </c>
      <c r="BJ1149" s="25" t="e">
        <f t="shared" si="344"/>
        <v>#REF!</v>
      </c>
      <c r="BK1149" s="20" t="e">
        <f t="shared" si="356"/>
        <v>#REF!</v>
      </c>
      <c r="BL1149" s="24" t="str">
        <f t="shared" si="345"/>
        <v>0.00</v>
      </c>
      <c r="BM1149" s="25">
        <f t="shared" si="346"/>
        <v>-1.5</v>
      </c>
      <c r="BN1149" s="25" t="e">
        <f t="shared" si="347"/>
        <v>#REF!</v>
      </c>
      <c r="BO1149" s="25" t="e">
        <f t="shared" si="348"/>
        <v>#REF!</v>
      </c>
      <c r="BP1149" s="126" t="e">
        <f t="shared" si="349"/>
        <v>#REF!</v>
      </c>
    </row>
    <row r="1150" spans="1:68" x14ac:dyDescent="0.2">
      <c r="A1150" s="56">
        <v>45717</v>
      </c>
      <c r="B1150" s="60" t="s">
        <v>892</v>
      </c>
      <c r="C1150" s="24" t="s">
        <v>1552</v>
      </c>
      <c r="D1150" s="24" t="s">
        <v>573</v>
      </c>
      <c r="F1150" s="74" t="s">
        <v>51</v>
      </c>
      <c r="G1150" s="74" t="s">
        <v>103</v>
      </c>
      <c r="H1150" s="24" t="s">
        <v>59</v>
      </c>
      <c r="I1150" s="24">
        <v>7</v>
      </c>
      <c r="J1150" s="24">
        <v>11</v>
      </c>
      <c r="K1150" s="24" t="s">
        <v>2089</v>
      </c>
      <c r="L1150" s="25">
        <v>1.5</v>
      </c>
      <c r="M1150" s="74" t="s">
        <v>105</v>
      </c>
      <c r="N1150" s="24" t="s">
        <v>7</v>
      </c>
      <c r="R1150" s="25">
        <v>4.7039999999999997</v>
      </c>
      <c r="S1150" s="83" t="s">
        <v>363</v>
      </c>
      <c r="T1150" s="66" t="str">
        <f t="shared" si="335"/>
        <v>0.00</v>
      </c>
      <c r="U1150" s="66">
        <f t="shared" si="336"/>
        <v>-1.5</v>
      </c>
      <c r="V1150" s="66">
        <f t="shared" si="337"/>
        <v>39.830000000000148</v>
      </c>
      <c r="W1150" s="66">
        <f t="shared" si="338"/>
        <v>2191.5</v>
      </c>
      <c r="X1150" s="20">
        <f t="shared" si="339"/>
        <v>1.8174766141912001E-2</v>
      </c>
      <c r="Y1150" s="67">
        <f t="shared" si="340"/>
        <v>0.39830000000000149</v>
      </c>
      <c r="Z1150" s="68">
        <f t="shared" si="341"/>
        <v>3983.0000000000146</v>
      </c>
      <c r="AA1150" s="65" t="s">
        <v>52</v>
      </c>
      <c r="AU1150" s="23">
        <f t="shared" si="353"/>
        <v>-1.5</v>
      </c>
      <c r="AV1150" s="23" t="str">
        <f t="shared" si="353"/>
        <v/>
      </c>
      <c r="AW1150" s="23" t="str">
        <f t="shared" si="353"/>
        <v/>
      </c>
      <c r="AX1150" s="23" t="str">
        <f t="shared" si="353"/>
        <v/>
      </c>
      <c r="AY1150" s="23" t="str">
        <f t="shared" si="353"/>
        <v/>
      </c>
      <c r="AZ1150" s="23"/>
      <c r="BA1150" s="25">
        <v>5.4</v>
      </c>
      <c r="BB1150" s="25">
        <v>7.07</v>
      </c>
      <c r="BC1150" s="25">
        <f t="shared" si="354"/>
        <v>9.1050000000000004</v>
      </c>
      <c r="BD1150" s="25">
        <f t="shared" si="355"/>
        <v>6.6451000000000002</v>
      </c>
      <c r="BE1150" t="s">
        <v>969</v>
      </c>
      <c r="BF1150" s="55">
        <f t="shared" si="334"/>
        <v>0</v>
      </c>
      <c r="BG1150" s="66" t="str">
        <f t="shared" si="342"/>
        <v>0.00</v>
      </c>
      <c r="BH1150" s="66">
        <f t="shared" si="343"/>
        <v>-1.5</v>
      </c>
      <c r="BI1150" s="25" t="e">
        <f t="shared" si="350"/>
        <v>#REF!</v>
      </c>
      <c r="BJ1150" s="25" t="e">
        <f t="shared" si="344"/>
        <v>#REF!</v>
      </c>
      <c r="BK1150" s="20" t="e">
        <f t="shared" si="356"/>
        <v>#REF!</v>
      </c>
      <c r="BL1150" s="24" t="str">
        <f t="shared" si="345"/>
        <v>0.00</v>
      </c>
      <c r="BM1150" s="25">
        <f t="shared" si="346"/>
        <v>-1.5</v>
      </c>
      <c r="BN1150" s="25" t="e">
        <f t="shared" si="347"/>
        <v>#REF!</v>
      </c>
      <c r="BO1150" s="25" t="e">
        <f t="shared" si="348"/>
        <v>#REF!</v>
      </c>
      <c r="BP1150" s="126" t="e">
        <f t="shared" si="349"/>
        <v>#REF!</v>
      </c>
    </row>
    <row r="1151" spans="1:68" x14ac:dyDescent="0.2">
      <c r="A1151" s="56">
        <v>45717</v>
      </c>
      <c r="B1151" s="60" t="s">
        <v>892</v>
      </c>
      <c r="C1151" s="24" t="s">
        <v>2090</v>
      </c>
      <c r="D1151" s="24" t="s">
        <v>573</v>
      </c>
      <c r="F1151" s="74" t="s">
        <v>51</v>
      </c>
      <c r="G1151" s="74" t="s">
        <v>103</v>
      </c>
      <c r="H1151" s="24" t="s">
        <v>209</v>
      </c>
      <c r="I1151" s="24">
        <v>10</v>
      </c>
      <c r="J1151" s="24">
        <v>14</v>
      </c>
      <c r="K1151" s="24" t="s">
        <v>2091</v>
      </c>
      <c r="L1151" s="25">
        <v>1</v>
      </c>
      <c r="M1151" s="24" t="s">
        <v>404</v>
      </c>
      <c r="N1151" s="24" t="s">
        <v>6</v>
      </c>
      <c r="R1151" s="25">
        <v>12.52</v>
      </c>
      <c r="S1151" s="83" t="s">
        <v>363</v>
      </c>
      <c r="T1151" s="66" t="str">
        <f t="shared" si="335"/>
        <v>0.00</v>
      </c>
      <c r="U1151" s="66">
        <f t="shared" si="336"/>
        <v>-1</v>
      </c>
      <c r="V1151" s="66">
        <f t="shared" si="337"/>
        <v>38.830000000000148</v>
      </c>
      <c r="W1151" s="66">
        <f t="shared" si="338"/>
        <v>2192.5</v>
      </c>
      <c r="X1151" s="20">
        <f t="shared" si="339"/>
        <v>1.771037628278228E-2</v>
      </c>
      <c r="Y1151" s="67">
        <f t="shared" si="340"/>
        <v>0.38830000000000148</v>
      </c>
      <c r="Z1151" s="68">
        <f t="shared" si="341"/>
        <v>3883.0000000000146</v>
      </c>
      <c r="AA1151" s="65" t="s">
        <v>52</v>
      </c>
      <c r="AU1151" s="23">
        <f t="shared" si="353"/>
        <v>-1</v>
      </c>
      <c r="AV1151" s="23" t="str">
        <f t="shared" si="353"/>
        <v/>
      </c>
      <c r="AW1151" s="23" t="str">
        <f t="shared" si="353"/>
        <v/>
      </c>
      <c r="AX1151" s="23" t="str">
        <f t="shared" si="353"/>
        <v/>
      </c>
      <c r="AY1151" s="23" t="str">
        <f t="shared" si="353"/>
        <v/>
      </c>
      <c r="AZ1151" s="23">
        <v>13</v>
      </c>
      <c r="BA1151" s="25">
        <v>13</v>
      </c>
      <c r="BB1151" s="25">
        <v>13.25</v>
      </c>
      <c r="BC1151" s="25">
        <f t="shared" si="354"/>
        <v>12.25</v>
      </c>
      <c r="BD1151" s="25">
        <f t="shared" si="355"/>
        <v>12.3925</v>
      </c>
      <c r="BE1151" t="s">
        <v>970</v>
      </c>
      <c r="BF1151" s="55">
        <f t="shared" si="334"/>
        <v>0</v>
      </c>
      <c r="BG1151" s="66" t="str">
        <f t="shared" si="342"/>
        <v>0.00</v>
      </c>
      <c r="BH1151" s="66">
        <f t="shared" si="343"/>
        <v>-1</v>
      </c>
      <c r="BI1151" s="25" t="e">
        <f t="shared" si="350"/>
        <v>#REF!</v>
      </c>
      <c r="BJ1151" s="25" t="e">
        <f t="shared" si="344"/>
        <v>#REF!</v>
      </c>
      <c r="BK1151" s="20" t="e">
        <f t="shared" si="356"/>
        <v>#REF!</v>
      </c>
      <c r="BL1151" s="24" t="str">
        <f t="shared" si="345"/>
        <v>0.00</v>
      </c>
      <c r="BM1151" s="25">
        <f t="shared" si="346"/>
        <v>-1</v>
      </c>
      <c r="BN1151" s="25" t="e">
        <f t="shared" si="347"/>
        <v>#REF!</v>
      </c>
      <c r="BO1151" s="25" t="e">
        <f t="shared" si="348"/>
        <v>#REF!</v>
      </c>
      <c r="BP1151" s="126" t="e">
        <f t="shared" si="349"/>
        <v>#REF!</v>
      </c>
    </row>
    <row r="1152" spans="1:68" x14ac:dyDescent="0.2">
      <c r="A1152" s="56">
        <v>45717</v>
      </c>
      <c r="B1152" s="60" t="s">
        <v>892</v>
      </c>
      <c r="C1152" s="24" t="s">
        <v>2090</v>
      </c>
      <c r="D1152" s="24" t="s">
        <v>573</v>
      </c>
      <c r="F1152" s="74" t="s">
        <v>51</v>
      </c>
      <c r="G1152" s="74" t="s">
        <v>103</v>
      </c>
      <c r="H1152" s="24" t="s">
        <v>209</v>
      </c>
      <c r="I1152" s="24">
        <v>10</v>
      </c>
      <c r="J1152" s="24">
        <v>14</v>
      </c>
      <c r="K1152" s="24" t="s">
        <v>2091</v>
      </c>
      <c r="L1152" s="25">
        <v>1</v>
      </c>
      <c r="M1152" s="74" t="s">
        <v>105</v>
      </c>
      <c r="N1152" s="24" t="s">
        <v>7</v>
      </c>
      <c r="R1152" s="25">
        <v>3.2</v>
      </c>
      <c r="S1152" s="83" t="s">
        <v>363</v>
      </c>
      <c r="T1152" s="66" t="str">
        <f t="shared" si="335"/>
        <v>0.00</v>
      </c>
      <c r="U1152" s="66">
        <f t="shared" si="336"/>
        <v>-1</v>
      </c>
      <c r="V1152" s="66">
        <f t="shared" si="337"/>
        <v>37.830000000000148</v>
      </c>
      <c r="W1152" s="66">
        <f t="shared" si="338"/>
        <v>2193.5</v>
      </c>
      <c r="X1152" s="20">
        <f t="shared" si="339"/>
        <v>1.7246409847276111E-2</v>
      </c>
      <c r="Y1152" s="67">
        <f t="shared" si="340"/>
        <v>0.37830000000000147</v>
      </c>
      <c r="Z1152" s="68">
        <f t="shared" si="341"/>
        <v>3783.0000000000146</v>
      </c>
      <c r="AA1152" s="65" t="s">
        <v>52</v>
      </c>
      <c r="AU1152" s="23">
        <f t="shared" si="353"/>
        <v>-1</v>
      </c>
      <c r="AV1152" s="23" t="str">
        <f t="shared" si="353"/>
        <v/>
      </c>
      <c r="AW1152" s="23" t="str">
        <f t="shared" si="353"/>
        <v/>
      </c>
      <c r="AX1152" s="23" t="str">
        <f t="shared" si="353"/>
        <v/>
      </c>
      <c r="AY1152" s="23" t="str">
        <f t="shared" si="353"/>
        <v/>
      </c>
      <c r="AZ1152" s="23"/>
      <c r="BA1152" s="25">
        <v>3.2</v>
      </c>
      <c r="BB1152" s="25">
        <v>13.25</v>
      </c>
      <c r="BC1152" s="25">
        <f t="shared" si="354"/>
        <v>12.25</v>
      </c>
      <c r="BD1152" s="25">
        <f t="shared" si="355"/>
        <v>12.3925</v>
      </c>
      <c r="BE1152" t="s">
        <v>970</v>
      </c>
      <c r="BF1152" s="55">
        <f t="shared" si="334"/>
        <v>0</v>
      </c>
      <c r="BG1152" s="66" t="str">
        <f t="shared" si="342"/>
        <v>0.00</v>
      </c>
      <c r="BH1152" s="66">
        <f t="shared" si="343"/>
        <v>-1</v>
      </c>
      <c r="BI1152" s="25" t="e">
        <f t="shared" si="350"/>
        <v>#REF!</v>
      </c>
      <c r="BJ1152" s="25" t="e">
        <f t="shared" si="344"/>
        <v>#REF!</v>
      </c>
      <c r="BK1152" s="20" t="e">
        <f t="shared" si="356"/>
        <v>#REF!</v>
      </c>
      <c r="BL1152" s="24" t="str">
        <f t="shared" si="345"/>
        <v>0.00</v>
      </c>
      <c r="BM1152" s="25">
        <f t="shared" si="346"/>
        <v>-1</v>
      </c>
      <c r="BN1152" s="25" t="e">
        <f t="shared" si="347"/>
        <v>#REF!</v>
      </c>
      <c r="BO1152" s="25" t="e">
        <f t="shared" si="348"/>
        <v>#REF!</v>
      </c>
      <c r="BP1152" s="126" t="e">
        <f t="shared" si="349"/>
        <v>#REF!</v>
      </c>
    </row>
    <row r="1153" spans="1:68" x14ac:dyDescent="0.2">
      <c r="A1153" s="56">
        <v>45717</v>
      </c>
      <c r="B1153" s="60" t="s">
        <v>892</v>
      </c>
      <c r="C1153" s="24" t="s">
        <v>2092</v>
      </c>
      <c r="D1153" s="24" t="s">
        <v>573</v>
      </c>
      <c r="F1153" s="74" t="s">
        <v>51</v>
      </c>
      <c r="G1153" s="74" t="s">
        <v>103</v>
      </c>
      <c r="H1153" s="24" t="s">
        <v>293</v>
      </c>
      <c r="I1153" s="24">
        <v>8</v>
      </c>
      <c r="J1153" s="24">
        <v>10</v>
      </c>
      <c r="K1153" s="24" t="s">
        <v>2093</v>
      </c>
      <c r="L1153" s="25">
        <v>1</v>
      </c>
      <c r="M1153" s="24" t="s">
        <v>105</v>
      </c>
      <c r="N1153" s="24" t="s">
        <v>6</v>
      </c>
      <c r="R1153" s="25">
        <v>15.580000000000002</v>
      </c>
      <c r="S1153" s="83" t="s">
        <v>363</v>
      </c>
      <c r="T1153" s="66" t="str">
        <f t="shared" si="335"/>
        <v>0.00</v>
      </c>
      <c r="U1153" s="66">
        <f t="shared" si="336"/>
        <v>-1</v>
      </c>
      <c r="V1153" s="66">
        <f t="shared" si="337"/>
        <v>36.830000000000148</v>
      </c>
      <c r="W1153" s="66">
        <f t="shared" si="338"/>
        <v>2194.5</v>
      </c>
      <c r="X1153" s="20">
        <f t="shared" si="339"/>
        <v>1.6782866256550535E-2</v>
      </c>
      <c r="Y1153" s="67">
        <f t="shared" si="340"/>
        <v>0.36830000000000146</v>
      </c>
      <c r="Z1153" s="68">
        <f t="shared" si="341"/>
        <v>3683.0000000000146</v>
      </c>
      <c r="AA1153" s="65" t="s">
        <v>52</v>
      </c>
      <c r="AU1153" s="23">
        <f t="shared" si="353"/>
        <v>-1</v>
      </c>
      <c r="AV1153" s="23" t="str">
        <f t="shared" si="353"/>
        <v/>
      </c>
      <c r="AW1153" s="23" t="str">
        <f t="shared" si="353"/>
        <v/>
      </c>
      <c r="AX1153" s="23" t="str">
        <f t="shared" si="353"/>
        <v/>
      </c>
      <c r="AY1153" s="23" t="str">
        <f t="shared" si="353"/>
        <v/>
      </c>
      <c r="AZ1153" s="23">
        <v>15</v>
      </c>
      <c r="BA1153" s="25">
        <v>15.4</v>
      </c>
      <c r="BB1153" s="25">
        <v>16.260000000000002</v>
      </c>
      <c r="BC1153" s="25">
        <f t="shared" si="354"/>
        <v>15.260000000000002</v>
      </c>
      <c r="BD1153" s="25">
        <f t="shared" si="355"/>
        <v>15.191800000000002</v>
      </c>
      <c r="BE1153" t="s">
        <v>970</v>
      </c>
      <c r="BF1153" s="55">
        <f t="shared" si="334"/>
        <v>0</v>
      </c>
      <c r="BG1153" s="66" t="str">
        <f t="shared" si="342"/>
        <v>0.00</v>
      </c>
      <c r="BH1153" s="66">
        <f t="shared" si="343"/>
        <v>-1</v>
      </c>
      <c r="BI1153" s="25" t="e">
        <f t="shared" si="350"/>
        <v>#REF!</v>
      </c>
      <c r="BJ1153" s="25" t="e">
        <f t="shared" si="344"/>
        <v>#REF!</v>
      </c>
      <c r="BK1153" s="20" t="e">
        <f t="shared" si="356"/>
        <v>#REF!</v>
      </c>
      <c r="BL1153" s="24" t="str">
        <f t="shared" si="345"/>
        <v>0.00</v>
      </c>
      <c r="BM1153" s="25">
        <f t="shared" si="346"/>
        <v>-1</v>
      </c>
      <c r="BN1153" s="25" t="e">
        <f t="shared" si="347"/>
        <v>#REF!</v>
      </c>
      <c r="BO1153" s="25" t="e">
        <f t="shared" si="348"/>
        <v>#REF!</v>
      </c>
      <c r="BP1153" s="126" t="e">
        <f t="shared" si="349"/>
        <v>#REF!</v>
      </c>
    </row>
    <row r="1154" spans="1:68" x14ac:dyDescent="0.2">
      <c r="A1154" s="98">
        <v>45717</v>
      </c>
      <c r="B1154" s="60" t="s">
        <v>892</v>
      </c>
      <c r="C1154" s="24" t="s">
        <v>2092</v>
      </c>
      <c r="D1154" s="24" t="s">
        <v>573</v>
      </c>
      <c r="F1154" s="74" t="s">
        <v>51</v>
      </c>
      <c r="G1154" s="74" t="s">
        <v>103</v>
      </c>
      <c r="H1154" s="24" t="s">
        <v>293</v>
      </c>
      <c r="I1154" s="24">
        <v>8</v>
      </c>
      <c r="J1154" s="24">
        <v>10</v>
      </c>
      <c r="K1154" s="24" t="s">
        <v>2093</v>
      </c>
      <c r="L1154" s="25">
        <v>2</v>
      </c>
      <c r="M1154" s="24" t="s">
        <v>105</v>
      </c>
      <c r="N1154" s="24" t="s">
        <v>7</v>
      </c>
      <c r="R1154" s="25">
        <v>3.9099999999999997</v>
      </c>
      <c r="S1154" s="83" t="s">
        <v>363</v>
      </c>
      <c r="T1154" s="66" t="str">
        <f t="shared" si="335"/>
        <v>0.00</v>
      </c>
      <c r="U1154" s="66">
        <f t="shared" si="336"/>
        <v>-2</v>
      </c>
      <c r="V1154" s="66">
        <f t="shared" si="337"/>
        <v>34.830000000000148</v>
      </c>
      <c r="W1154" s="66">
        <f t="shared" si="338"/>
        <v>2196.5</v>
      </c>
      <c r="X1154" s="20">
        <f t="shared" si="339"/>
        <v>1.5857045299339925E-2</v>
      </c>
      <c r="Y1154" s="67">
        <f t="shared" si="340"/>
        <v>0.3483000000000015</v>
      </c>
      <c r="Z1154" s="68">
        <f t="shared" si="341"/>
        <v>3483.0000000000146</v>
      </c>
      <c r="AA1154" s="65" t="s">
        <v>52</v>
      </c>
      <c r="AU1154" s="23">
        <f t="shared" si="353"/>
        <v>-2</v>
      </c>
      <c r="AV1154" s="23" t="str">
        <f t="shared" si="353"/>
        <v/>
      </c>
      <c r="AW1154" s="23" t="str">
        <f t="shared" si="353"/>
        <v/>
      </c>
      <c r="AX1154" s="23" t="str">
        <f t="shared" si="353"/>
        <v/>
      </c>
      <c r="AY1154" s="23" t="str">
        <f t="shared" si="353"/>
        <v/>
      </c>
      <c r="AZ1154" s="23"/>
      <c r="BA1154" s="25">
        <v>4</v>
      </c>
      <c r="BB1154" s="25">
        <v>4.5999999999999996</v>
      </c>
      <c r="BC1154" s="25">
        <f t="shared" si="354"/>
        <v>7.1999999999999993</v>
      </c>
      <c r="BD1154" s="25">
        <f t="shared" si="355"/>
        <v>4.3479999999999999</v>
      </c>
      <c r="BE1154" t="s">
        <v>970</v>
      </c>
      <c r="BF1154" s="55">
        <f t="shared" si="334"/>
        <v>0</v>
      </c>
      <c r="BG1154" s="66" t="str">
        <f t="shared" si="342"/>
        <v>0.00</v>
      </c>
      <c r="BH1154" s="66">
        <f t="shared" si="343"/>
        <v>-2</v>
      </c>
      <c r="BI1154" s="25" t="e">
        <f t="shared" si="350"/>
        <v>#REF!</v>
      </c>
      <c r="BJ1154" s="25" t="e">
        <f t="shared" si="344"/>
        <v>#REF!</v>
      </c>
      <c r="BK1154" s="20" t="e">
        <f t="shared" si="356"/>
        <v>#REF!</v>
      </c>
      <c r="BL1154" s="24" t="str">
        <f t="shared" si="345"/>
        <v>0.00</v>
      </c>
      <c r="BM1154" s="25">
        <f t="shared" si="346"/>
        <v>-2</v>
      </c>
      <c r="BN1154" s="25" t="e">
        <f t="shared" si="347"/>
        <v>#REF!</v>
      </c>
      <c r="BO1154" s="25" t="e">
        <f t="shared" si="348"/>
        <v>#REF!</v>
      </c>
      <c r="BP1154" s="126" t="e">
        <f t="shared" si="349"/>
        <v>#REF!</v>
      </c>
    </row>
    <row r="1155" spans="1:68" x14ac:dyDescent="0.2">
      <c r="A1155" s="98">
        <v>45718</v>
      </c>
      <c r="B1155" s="60" t="s">
        <v>892</v>
      </c>
      <c r="C1155" s="24" t="s">
        <v>2094</v>
      </c>
      <c r="D1155" s="24" t="s">
        <v>577</v>
      </c>
      <c r="F1155" s="74" t="s">
        <v>51</v>
      </c>
      <c r="G1155" s="74" t="s">
        <v>103</v>
      </c>
      <c r="H1155" s="24" t="s">
        <v>158</v>
      </c>
      <c r="I1155" s="24">
        <v>3</v>
      </c>
      <c r="J1155" s="24">
        <v>5</v>
      </c>
      <c r="K1155" s="87" t="s">
        <v>2095</v>
      </c>
      <c r="L1155" s="25">
        <v>1</v>
      </c>
      <c r="M1155" s="24" t="s">
        <v>105</v>
      </c>
      <c r="N1155" s="24" t="s">
        <v>6</v>
      </c>
      <c r="R1155" s="25">
        <v>13</v>
      </c>
      <c r="S1155" s="83" t="s">
        <v>373</v>
      </c>
      <c r="T1155" s="66" t="str">
        <f t="shared" si="335"/>
        <v>0.00</v>
      </c>
      <c r="U1155" s="66">
        <f t="shared" si="336"/>
        <v>-1</v>
      </c>
      <c r="V1155" s="66">
        <f t="shared" si="337"/>
        <v>33.830000000000148</v>
      </c>
      <c r="W1155" s="66">
        <f t="shared" si="338"/>
        <v>2197.5</v>
      </c>
      <c r="X1155" s="20">
        <f t="shared" si="339"/>
        <v>1.5394766780432377E-2</v>
      </c>
      <c r="Y1155" s="67">
        <f t="shared" si="340"/>
        <v>0.33830000000000149</v>
      </c>
      <c r="Z1155" s="68">
        <f t="shared" si="341"/>
        <v>3383.0000000000146</v>
      </c>
      <c r="AA1155" s="65" t="s">
        <v>52</v>
      </c>
      <c r="AU1155" s="23">
        <f t="shared" si="353"/>
        <v>-1</v>
      </c>
      <c r="AV1155" s="23" t="str">
        <f t="shared" si="353"/>
        <v/>
      </c>
      <c r="AW1155" s="23" t="str">
        <f t="shared" si="353"/>
        <v/>
      </c>
      <c r="AX1155" s="23" t="str">
        <f t="shared" si="353"/>
        <v/>
      </c>
      <c r="AY1155" s="23" t="str">
        <f t="shared" si="353"/>
        <v/>
      </c>
      <c r="AZ1155" s="23">
        <v>5</v>
      </c>
      <c r="BA1155" s="25">
        <v>5</v>
      </c>
      <c r="BB1155" s="25">
        <v>5.92</v>
      </c>
      <c r="BC1155" s="25">
        <f t="shared" si="354"/>
        <v>4.92</v>
      </c>
      <c r="BD1155" s="25">
        <f t="shared" si="355"/>
        <v>5.5756000000000006</v>
      </c>
      <c r="BE1155" t="s">
        <v>970</v>
      </c>
      <c r="BF1155" s="55">
        <f t="shared" si="334"/>
        <v>0</v>
      </c>
      <c r="BG1155" s="66" t="str">
        <f t="shared" si="342"/>
        <v>0.00</v>
      </c>
      <c r="BH1155" s="66">
        <f t="shared" si="343"/>
        <v>-1</v>
      </c>
      <c r="BI1155" s="25" t="e">
        <f t="shared" si="350"/>
        <v>#REF!</v>
      </c>
      <c r="BJ1155" s="25" t="e">
        <f t="shared" si="344"/>
        <v>#REF!</v>
      </c>
      <c r="BK1155" s="20" t="e">
        <f t="shared" si="356"/>
        <v>#REF!</v>
      </c>
      <c r="BL1155" s="24" t="str">
        <f t="shared" si="345"/>
        <v>0.00</v>
      </c>
      <c r="BM1155" s="25">
        <f t="shared" si="346"/>
        <v>-1</v>
      </c>
      <c r="BN1155" s="25" t="e">
        <f t="shared" si="347"/>
        <v>#REF!</v>
      </c>
      <c r="BO1155" s="25" t="e">
        <f t="shared" si="348"/>
        <v>#REF!</v>
      </c>
      <c r="BP1155" s="126" t="e">
        <f t="shared" si="349"/>
        <v>#REF!</v>
      </c>
    </row>
    <row r="1156" spans="1:68" x14ac:dyDescent="0.2">
      <c r="A1156" s="98">
        <v>45718</v>
      </c>
      <c r="B1156" s="60" t="s">
        <v>892</v>
      </c>
      <c r="C1156" s="24" t="s">
        <v>2094</v>
      </c>
      <c r="D1156" s="24" t="s">
        <v>577</v>
      </c>
      <c r="F1156" s="74" t="s">
        <v>51</v>
      </c>
      <c r="G1156" s="74" t="s">
        <v>103</v>
      </c>
      <c r="H1156" s="24" t="s">
        <v>158</v>
      </c>
      <c r="I1156" s="24">
        <v>3</v>
      </c>
      <c r="J1156" s="24">
        <v>5</v>
      </c>
      <c r="K1156" s="26" t="s">
        <v>2095</v>
      </c>
      <c r="L1156" s="25">
        <v>1</v>
      </c>
      <c r="M1156" s="24" t="s">
        <v>105</v>
      </c>
      <c r="N1156" s="24" t="s">
        <v>7</v>
      </c>
      <c r="R1156" s="25">
        <v>3.3</v>
      </c>
      <c r="S1156" s="83" t="s">
        <v>373</v>
      </c>
      <c r="T1156" s="66">
        <f t="shared" si="335"/>
        <v>3.3</v>
      </c>
      <c r="U1156" s="66">
        <f t="shared" si="336"/>
        <v>2.2999999999999998</v>
      </c>
      <c r="V1156" s="66">
        <f t="shared" si="337"/>
        <v>36.130000000000145</v>
      </c>
      <c r="W1156" s="66">
        <f t="shared" si="338"/>
        <v>2198.5</v>
      </c>
      <c r="X1156" s="20">
        <f t="shared" si="339"/>
        <v>1.6433932226518146E-2</v>
      </c>
      <c r="Y1156" s="67">
        <f t="shared" si="340"/>
        <v>0.36130000000000145</v>
      </c>
      <c r="Z1156" s="68">
        <f t="shared" si="341"/>
        <v>3613.0000000000146</v>
      </c>
      <c r="AA1156" s="65" t="s">
        <v>53</v>
      </c>
      <c r="AU1156" s="23">
        <f t="shared" si="353"/>
        <v>2.2999999999999998</v>
      </c>
      <c r="AV1156" s="23" t="str">
        <f t="shared" si="353"/>
        <v/>
      </c>
      <c r="AW1156" s="23" t="str">
        <f t="shared" si="353"/>
        <v/>
      </c>
      <c r="AX1156" s="23" t="str">
        <f t="shared" si="353"/>
        <v/>
      </c>
      <c r="AY1156" s="23" t="str">
        <f t="shared" si="353"/>
        <v/>
      </c>
      <c r="AZ1156" s="23"/>
      <c r="BA1156" s="25">
        <v>1.4</v>
      </c>
      <c r="BB1156" s="25">
        <v>2.09</v>
      </c>
      <c r="BC1156" s="25">
        <f t="shared" si="354"/>
        <v>1.0899999999999999</v>
      </c>
      <c r="BD1156" s="25">
        <f t="shared" si="355"/>
        <v>2.0137</v>
      </c>
      <c r="BE1156" t="s">
        <v>970</v>
      </c>
      <c r="BF1156" s="55">
        <f t="shared" si="334"/>
        <v>0</v>
      </c>
      <c r="BG1156" s="66">
        <f t="shared" si="342"/>
        <v>1.4</v>
      </c>
      <c r="BH1156" s="66">
        <f t="shared" si="343"/>
        <v>0.39999999999999991</v>
      </c>
      <c r="BI1156" s="25" t="e">
        <f t="shared" si="350"/>
        <v>#REF!</v>
      </c>
      <c r="BJ1156" s="25" t="e">
        <f t="shared" si="344"/>
        <v>#REF!</v>
      </c>
      <c r="BK1156" s="20" t="e">
        <f t="shared" si="356"/>
        <v>#REF!</v>
      </c>
      <c r="BL1156" s="24">
        <f t="shared" si="345"/>
        <v>2.09</v>
      </c>
      <c r="BM1156" s="25">
        <f t="shared" si="346"/>
        <v>1.0899999999999999</v>
      </c>
      <c r="BN1156" s="25" t="e">
        <f t="shared" si="347"/>
        <v>#REF!</v>
      </c>
      <c r="BO1156" s="25" t="e">
        <f t="shared" si="348"/>
        <v>#REF!</v>
      </c>
      <c r="BP1156" s="126" t="e">
        <f t="shared" si="349"/>
        <v>#REF!</v>
      </c>
    </row>
    <row r="1157" spans="1:68" x14ac:dyDescent="0.2">
      <c r="A1157" s="98">
        <v>45720</v>
      </c>
      <c r="B1157" s="60" t="s">
        <v>892</v>
      </c>
      <c r="C1157" s="24" t="s">
        <v>2098</v>
      </c>
      <c r="D1157" s="24" t="s">
        <v>584</v>
      </c>
      <c r="F1157" s="74" t="s">
        <v>51</v>
      </c>
      <c r="G1157" s="74" t="s">
        <v>103</v>
      </c>
      <c r="H1157" s="24" t="s">
        <v>2100</v>
      </c>
      <c r="I1157" s="24">
        <v>7</v>
      </c>
      <c r="J1157" s="24">
        <v>10</v>
      </c>
      <c r="K1157" s="26" t="s">
        <v>2099</v>
      </c>
      <c r="L1157" s="25">
        <v>2</v>
      </c>
      <c r="M1157" s="24" t="s">
        <v>105</v>
      </c>
      <c r="N1157" s="24" t="s">
        <v>6</v>
      </c>
      <c r="R1157" s="25">
        <v>9</v>
      </c>
      <c r="S1157" s="83" t="s">
        <v>372</v>
      </c>
      <c r="T1157" s="66">
        <f t="shared" si="335"/>
        <v>18</v>
      </c>
      <c r="U1157" s="66">
        <f t="shared" si="336"/>
        <v>16</v>
      </c>
      <c r="V1157" s="66">
        <f t="shared" si="337"/>
        <v>52.130000000000145</v>
      </c>
      <c r="W1157" s="66">
        <f t="shared" si="338"/>
        <v>2200.5</v>
      </c>
      <c r="X1157" s="20">
        <f t="shared" si="339"/>
        <v>2.3690070438536763E-2</v>
      </c>
      <c r="Y1157" s="67">
        <f t="shared" si="340"/>
        <v>0.52130000000000143</v>
      </c>
      <c r="Z1157" s="68">
        <f t="shared" si="341"/>
        <v>5213.0000000000146</v>
      </c>
      <c r="AA1157" s="65" t="s">
        <v>53</v>
      </c>
      <c r="AU1157" s="23">
        <f t="shared" si="353"/>
        <v>16</v>
      </c>
      <c r="AV1157" s="23" t="str">
        <f t="shared" si="353"/>
        <v/>
      </c>
      <c r="AW1157" s="23" t="str">
        <f t="shared" si="353"/>
        <v/>
      </c>
      <c r="AX1157" s="23" t="str">
        <f t="shared" si="353"/>
        <v/>
      </c>
      <c r="AY1157" s="23" t="str">
        <f t="shared" si="353"/>
        <v/>
      </c>
      <c r="AZ1157" s="23">
        <v>7</v>
      </c>
      <c r="BA1157" s="25">
        <v>6.8</v>
      </c>
      <c r="BB1157" s="25">
        <v>8.1999999999999993</v>
      </c>
      <c r="BC1157" s="25">
        <f t="shared" si="354"/>
        <v>14.399999999999999</v>
      </c>
      <c r="BD1157" s="25">
        <f t="shared" si="355"/>
        <v>7.6959999999999997</v>
      </c>
      <c r="BE1157" t="s">
        <v>970</v>
      </c>
      <c r="BF1157" s="55">
        <f t="shared" si="334"/>
        <v>0</v>
      </c>
      <c r="BG1157" s="66">
        <f t="shared" si="342"/>
        <v>13.6</v>
      </c>
      <c r="BH1157" s="66">
        <f t="shared" si="343"/>
        <v>11.6</v>
      </c>
      <c r="BI1157" s="25" t="e">
        <f>BH1157+#REF!</f>
        <v>#REF!</v>
      </c>
      <c r="BJ1157" s="25" t="e">
        <f>L1157+#REF!</f>
        <v>#REF!</v>
      </c>
      <c r="BK1157" s="20" t="e">
        <f t="shared" si="356"/>
        <v>#REF!</v>
      </c>
      <c r="BL1157" s="24">
        <f t="shared" si="345"/>
        <v>16.399999999999999</v>
      </c>
      <c r="BM1157" s="25">
        <f t="shared" si="346"/>
        <v>14.399999999999999</v>
      </c>
      <c r="BN1157" s="25" t="e">
        <f>BM1157+#REF!</f>
        <v>#REF!</v>
      </c>
      <c r="BO1157" s="25" t="e">
        <f>L1157+#REF!</f>
        <v>#REF!</v>
      </c>
      <c r="BP1157" s="126" t="e">
        <f t="shared" si="349"/>
        <v>#REF!</v>
      </c>
    </row>
    <row r="1158" spans="1:68" x14ac:dyDescent="0.2">
      <c r="A1158" s="98">
        <v>45720</v>
      </c>
      <c r="B1158" s="60" t="s">
        <v>892</v>
      </c>
      <c r="C1158" s="24" t="s">
        <v>2098</v>
      </c>
      <c r="D1158" s="24" t="s">
        <v>584</v>
      </c>
      <c r="F1158" s="74" t="s">
        <v>51</v>
      </c>
      <c r="G1158" s="74" t="s">
        <v>103</v>
      </c>
      <c r="H1158" s="24" t="s">
        <v>2100</v>
      </c>
      <c r="I1158" s="24">
        <v>7</v>
      </c>
      <c r="J1158" s="24">
        <v>10</v>
      </c>
      <c r="K1158" s="26" t="s">
        <v>2099</v>
      </c>
      <c r="L1158" s="25">
        <v>2</v>
      </c>
      <c r="M1158" s="24" t="s">
        <v>105</v>
      </c>
      <c r="N1158" s="24" t="s">
        <v>7</v>
      </c>
      <c r="R1158" s="25">
        <v>2.5</v>
      </c>
      <c r="S1158" s="83" t="s">
        <v>372</v>
      </c>
      <c r="T1158" s="66">
        <f t="shared" si="335"/>
        <v>5</v>
      </c>
      <c r="U1158" s="66">
        <f t="shared" si="336"/>
        <v>3</v>
      </c>
      <c r="V1158" s="66">
        <f t="shared" si="337"/>
        <v>55.130000000000145</v>
      </c>
      <c r="W1158" s="66">
        <f t="shared" si="338"/>
        <v>2202.5</v>
      </c>
      <c r="X1158" s="20">
        <f t="shared" si="339"/>
        <v>2.503064699205455E-2</v>
      </c>
      <c r="Y1158" s="67">
        <f t="shared" si="340"/>
        <v>0.55130000000000146</v>
      </c>
      <c r="Z1158" s="68">
        <f t="shared" si="341"/>
        <v>5513.0000000000146</v>
      </c>
      <c r="AA1158" s="65" t="s">
        <v>53</v>
      </c>
      <c r="AU1158" s="23">
        <f t="shared" si="353"/>
        <v>3</v>
      </c>
      <c r="AV1158" s="23" t="str">
        <f t="shared" si="353"/>
        <v/>
      </c>
      <c r="AW1158" s="23" t="str">
        <f t="shared" si="353"/>
        <v/>
      </c>
      <c r="AX1158" s="23" t="str">
        <f t="shared" si="353"/>
        <v/>
      </c>
      <c r="AY1158" s="23" t="str">
        <f t="shared" si="353"/>
        <v/>
      </c>
      <c r="AZ1158" s="23"/>
      <c r="BA1158" s="25">
        <v>1.7</v>
      </c>
      <c r="BB1158" s="25">
        <v>2.23</v>
      </c>
      <c r="BC1158" s="25">
        <f t="shared" si="354"/>
        <v>2.46</v>
      </c>
      <c r="BD1158" s="25">
        <f t="shared" si="355"/>
        <v>2.1439000000000004</v>
      </c>
      <c r="BE1158" t="s">
        <v>970</v>
      </c>
      <c r="BF1158" s="55">
        <f t="shared" si="334"/>
        <v>0</v>
      </c>
      <c r="BG1158" s="66">
        <f t="shared" si="342"/>
        <v>3.4</v>
      </c>
      <c r="BH1158" s="66">
        <f t="shared" si="343"/>
        <v>1.4</v>
      </c>
      <c r="BI1158" s="25" t="e">
        <f t="shared" si="350"/>
        <v>#REF!</v>
      </c>
      <c r="BJ1158" s="25" t="e">
        <f t="shared" si="344"/>
        <v>#REF!</v>
      </c>
      <c r="BK1158" s="20" t="e">
        <f t="shared" si="356"/>
        <v>#REF!</v>
      </c>
      <c r="BL1158" s="24">
        <f t="shared" si="345"/>
        <v>4.46</v>
      </c>
      <c r="BM1158" s="25">
        <f t="shared" si="346"/>
        <v>2.46</v>
      </c>
      <c r="BN1158" s="25" t="e">
        <f t="shared" si="347"/>
        <v>#REF!</v>
      </c>
      <c r="BO1158" s="25" t="e">
        <f t="shared" si="348"/>
        <v>#REF!</v>
      </c>
      <c r="BP1158" s="126" t="e">
        <f t="shared" si="349"/>
        <v>#REF!</v>
      </c>
    </row>
    <row r="1159" spans="1:68" x14ac:dyDescent="0.2">
      <c r="A1159" s="98">
        <v>45723</v>
      </c>
      <c r="B1159" s="60" t="s">
        <v>892</v>
      </c>
      <c r="C1159" s="24" t="s">
        <v>2101</v>
      </c>
      <c r="D1159" s="24" t="s">
        <v>562</v>
      </c>
      <c r="F1159" s="74" t="s">
        <v>51</v>
      </c>
      <c r="G1159" s="74" t="s">
        <v>103</v>
      </c>
      <c r="H1159" s="24" t="s">
        <v>1309</v>
      </c>
      <c r="I1159" s="24">
        <v>1</v>
      </c>
      <c r="J1159" s="24">
        <v>3</v>
      </c>
      <c r="K1159" s="24" t="s">
        <v>2102</v>
      </c>
      <c r="L1159" s="25">
        <v>1</v>
      </c>
      <c r="M1159" s="24" t="s">
        <v>105</v>
      </c>
      <c r="N1159" s="24" t="s">
        <v>6</v>
      </c>
      <c r="R1159" s="25">
        <v>13</v>
      </c>
      <c r="S1159" s="83" t="s">
        <v>363</v>
      </c>
      <c r="T1159" s="66" t="str">
        <f t="shared" si="335"/>
        <v>0.00</v>
      </c>
      <c r="U1159" s="66">
        <f t="shared" si="336"/>
        <v>-1</v>
      </c>
      <c r="V1159" s="66">
        <f t="shared" si="337"/>
        <v>54.130000000000145</v>
      </c>
      <c r="W1159" s="66">
        <f t="shared" si="338"/>
        <v>2203.5</v>
      </c>
      <c r="X1159" s="20">
        <f t="shared" si="339"/>
        <v>2.4565464034490649E-2</v>
      </c>
      <c r="Y1159" s="67">
        <f t="shared" si="340"/>
        <v>0.54130000000000145</v>
      </c>
      <c r="Z1159" s="68">
        <f t="shared" si="341"/>
        <v>5413.0000000000146</v>
      </c>
      <c r="AA1159" s="99" t="s">
        <v>52</v>
      </c>
      <c r="AU1159" s="23">
        <f t="shared" si="353"/>
        <v>-1</v>
      </c>
      <c r="AV1159" s="23" t="str">
        <f t="shared" si="353"/>
        <v/>
      </c>
      <c r="AW1159" s="23" t="str">
        <f t="shared" si="353"/>
        <v/>
      </c>
      <c r="AX1159" s="23" t="str">
        <f t="shared" si="353"/>
        <v/>
      </c>
      <c r="AY1159" s="23" t="str">
        <f t="shared" si="353"/>
        <v/>
      </c>
      <c r="AZ1159" s="23">
        <v>13</v>
      </c>
      <c r="BA1159" s="25">
        <v>13</v>
      </c>
      <c r="BB1159" s="25">
        <v>11.97</v>
      </c>
      <c r="BC1159" s="25">
        <f t="shared" si="354"/>
        <v>10.97</v>
      </c>
      <c r="BD1159" s="25">
        <f t="shared" si="355"/>
        <v>11.202100000000002</v>
      </c>
      <c r="BE1159" t="s">
        <v>969</v>
      </c>
      <c r="BF1159" s="55">
        <f t="shared" si="334"/>
        <v>0</v>
      </c>
      <c r="BG1159" s="66" t="str">
        <f t="shared" si="342"/>
        <v>0.00</v>
      </c>
      <c r="BH1159" s="66">
        <f t="shared" si="343"/>
        <v>-1</v>
      </c>
      <c r="BI1159" s="25" t="e">
        <f>BH1159+#REF!</f>
        <v>#REF!</v>
      </c>
      <c r="BJ1159" s="25" t="e">
        <f>L1159+#REF!</f>
        <v>#REF!</v>
      </c>
      <c r="BK1159" s="20" t="e">
        <f t="shared" si="356"/>
        <v>#REF!</v>
      </c>
      <c r="BL1159" s="24" t="str">
        <f t="shared" si="345"/>
        <v>0.00</v>
      </c>
      <c r="BM1159" s="25">
        <f t="shared" si="346"/>
        <v>-1</v>
      </c>
      <c r="BN1159" s="25" t="e">
        <f>BM1159+#REF!</f>
        <v>#REF!</v>
      </c>
      <c r="BO1159" s="25" t="e">
        <f>L1159+#REF!</f>
        <v>#REF!</v>
      </c>
      <c r="BP1159" s="126" t="e">
        <f t="shared" si="349"/>
        <v>#REF!</v>
      </c>
    </row>
    <row r="1160" spans="1:68" x14ac:dyDescent="0.2">
      <c r="A1160" s="98">
        <v>45723</v>
      </c>
      <c r="B1160" s="60" t="s">
        <v>892</v>
      </c>
      <c r="C1160" s="24" t="s">
        <v>2101</v>
      </c>
      <c r="D1160" s="24" t="s">
        <v>562</v>
      </c>
      <c r="F1160" s="74" t="s">
        <v>51</v>
      </c>
      <c r="G1160" s="74" t="s">
        <v>103</v>
      </c>
      <c r="H1160" s="24" t="s">
        <v>1309</v>
      </c>
      <c r="I1160" s="24">
        <v>1</v>
      </c>
      <c r="J1160" s="24">
        <v>3</v>
      </c>
      <c r="K1160" s="24" t="s">
        <v>2102</v>
      </c>
      <c r="L1160" s="25">
        <v>1</v>
      </c>
      <c r="M1160" s="24" t="s">
        <v>105</v>
      </c>
      <c r="N1160" s="24" t="s">
        <v>7</v>
      </c>
      <c r="R1160" s="25">
        <v>3</v>
      </c>
      <c r="S1160" s="83" t="s">
        <v>363</v>
      </c>
      <c r="T1160" s="66" t="str">
        <f t="shared" si="335"/>
        <v>0.00</v>
      </c>
      <c r="U1160" s="66">
        <f t="shared" si="336"/>
        <v>-1</v>
      </c>
      <c r="V1160" s="66">
        <f t="shared" si="337"/>
        <v>53.130000000000145</v>
      </c>
      <c r="W1160" s="66">
        <f t="shared" si="338"/>
        <v>2204.5</v>
      </c>
      <c r="X1160" s="20">
        <f t="shared" si="339"/>
        <v>2.4100703107280626E-2</v>
      </c>
      <c r="Y1160" s="67">
        <f t="shared" si="340"/>
        <v>0.53130000000000144</v>
      </c>
      <c r="Z1160" s="68">
        <f t="shared" si="341"/>
        <v>5313.0000000000146</v>
      </c>
      <c r="AA1160" s="99" t="s">
        <v>52</v>
      </c>
      <c r="AU1160" s="23">
        <f t="shared" ref="AU1160:AY1196" si="357">IF($G1160=AU$2,$U1160,"")</f>
        <v>-1</v>
      </c>
      <c r="AV1160" s="23" t="str">
        <f t="shared" si="357"/>
        <v/>
      </c>
      <c r="AW1160" s="23" t="str">
        <f t="shared" si="357"/>
        <v/>
      </c>
      <c r="AX1160" s="23" t="str">
        <f t="shared" si="357"/>
        <v/>
      </c>
      <c r="AY1160" s="23" t="str">
        <f t="shared" si="357"/>
        <v/>
      </c>
      <c r="AZ1160" s="23"/>
      <c r="BA1160" s="25">
        <v>2.35</v>
      </c>
      <c r="BB1160" s="25">
        <v>3.5</v>
      </c>
      <c r="BC1160" s="25">
        <f t="shared" si="354"/>
        <v>2.5</v>
      </c>
      <c r="BD1160" s="25">
        <f t="shared" si="355"/>
        <v>3.3250000000000002</v>
      </c>
      <c r="BE1160" t="s">
        <v>969</v>
      </c>
      <c r="BF1160" s="55">
        <f t="shared" ref="BF1160:BF1209" si="358">U1160-SUM(AU1160:AY1160)</f>
        <v>0</v>
      </c>
      <c r="BG1160" s="66" t="str">
        <f t="shared" si="342"/>
        <v>0.00</v>
      </c>
      <c r="BH1160" s="66">
        <f t="shared" si="343"/>
        <v>-1</v>
      </c>
      <c r="BI1160" s="25" t="e">
        <f t="shared" si="350"/>
        <v>#REF!</v>
      </c>
      <c r="BJ1160" s="25" t="e">
        <f t="shared" si="344"/>
        <v>#REF!</v>
      </c>
      <c r="BK1160" s="20" t="e">
        <f t="shared" si="356"/>
        <v>#REF!</v>
      </c>
      <c r="BL1160" s="24" t="str">
        <f t="shared" si="345"/>
        <v>0.00</v>
      </c>
      <c r="BM1160" s="25">
        <f t="shared" si="346"/>
        <v>-1</v>
      </c>
      <c r="BN1160" s="25" t="e">
        <f t="shared" si="347"/>
        <v>#REF!</v>
      </c>
      <c r="BO1160" s="25" t="e">
        <f t="shared" si="348"/>
        <v>#REF!</v>
      </c>
      <c r="BP1160" s="126" t="e">
        <f t="shared" si="349"/>
        <v>#REF!</v>
      </c>
    </row>
    <row r="1161" spans="1:68" x14ac:dyDescent="0.2">
      <c r="A1161" s="98">
        <v>45724</v>
      </c>
      <c r="B1161" s="60" t="s">
        <v>892</v>
      </c>
      <c r="C1161" s="24" t="s">
        <v>2105</v>
      </c>
      <c r="D1161" s="24" t="s">
        <v>573</v>
      </c>
      <c r="F1161" s="74" t="s">
        <v>51</v>
      </c>
      <c r="G1161" s="74" t="s">
        <v>103</v>
      </c>
      <c r="H1161" s="24" t="s">
        <v>377</v>
      </c>
      <c r="I1161" s="24">
        <v>8</v>
      </c>
      <c r="J1161" s="24">
        <v>1</v>
      </c>
      <c r="K1161" s="24" t="s">
        <v>2106</v>
      </c>
      <c r="L1161" s="25">
        <v>2</v>
      </c>
      <c r="M1161" s="24" t="s">
        <v>105</v>
      </c>
      <c r="N1161" s="24" t="s">
        <v>6</v>
      </c>
      <c r="R1161" s="25">
        <v>8</v>
      </c>
      <c r="S1161" s="83" t="s">
        <v>363</v>
      </c>
      <c r="T1161" s="66" t="str">
        <f t="shared" si="335"/>
        <v>0.00</v>
      </c>
      <c r="U1161" s="66">
        <f t="shared" si="336"/>
        <v>-2</v>
      </c>
      <c r="V1161" s="66">
        <f t="shared" si="337"/>
        <v>51.130000000000145</v>
      </c>
      <c r="W1161" s="66">
        <f t="shared" si="338"/>
        <v>2206.5</v>
      </c>
      <c r="X1161" s="20">
        <f t="shared" si="339"/>
        <v>2.3172445048719757E-2</v>
      </c>
      <c r="Y1161" s="67">
        <f t="shared" si="340"/>
        <v>0.51130000000000142</v>
      </c>
      <c r="Z1161" s="68">
        <f t="shared" si="341"/>
        <v>5113.0000000000146</v>
      </c>
      <c r="AA1161" s="99" t="s">
        <v>52</v>
      </c>
      <c r="AU1161" s="23">
        <f t="shared" si="357"/>
        <v>-2</v>
      </c>
      <c r="AV1161" s="23" t="str">
        <f t="shared" si="357"/>
        <v/>
      </c>
      <c r="AW1161" s="23" t="str">
        <f t="shared" si="357"/>
        <v/>
      </c>
      <c r="AX1161" s="23" t="str">
        <f t="shared" si="357"/>
        <v/>
      </c>
      <c r="AY1161" s="23" t="str">
        <f t="shared" si="357"/>
        <v/>
      </c>
      <c r="AZ1161" s="23">
        <v>8.5</v>
      </c>
      <c r="BA1161" s="25">
        <v>8.5</v>
      </c>
      <c r="BB1161" s="25">
        <v>8.61</v>
      </c>
      <c r="BC1161" s="25">
        <f t="shared" si="354"/>
        <v>15.219999999999999</v>
      </c>
      <c r="BD1161" s="25">
        <f t="shared" si="355"/>
        <v>8.077300000000001</v>
      </c>
      <c r="BE1161" t="s">
        <v>970</v>
      </c>
      <c r="BF1161" s="55">
        <f t="shared" si="358"/>
        <v>0</v>
      </c>
      <c r="BG1161" s="66" t="str">
        <f t="shared" si="342"/>
        <v>0.00</v>
      </c>
      <c r="BH1161" s="66">
        <f t="shared" si="343"/>
        <v>-2</v>
      </c>
      <c r="BI1161" s="25" t="e">
        <f t="shared" si="350"/>
        <v>#REF!</v>
      </c>
      <c r="BJ1161" s="25" t="e">
        <f t="shared" si="344"/>
        <v>#REF!</v>
      </c>
      <c r="BK1161" s="20" t="e">
        <f t="shared" si="356"/>
        <v>#REF!</v>
      </c>
      <c r="BL1161" s="24" t="str">
        <f t="shared" si="345"/>
        <v>0.00</v>
      </c>
      <c r="BM1161" s="25">
        <f t="shared" si="346"/>
        <v>-2</v>
      </c>
      <c r="BN1161" s="25" t="e">
        <f t="shared" si="347"/>
        <v>#REF!</v>
      </c>
      <c r="BO1161" s="25" t="e">
        <f t="shared" si="348"/>
        <v>#REF!</v>
      </c>
      <c r="BP1161" s="126" t="e">
        <f t="shared" si="349"/>
        <v>#REF!</v>
      </c>
    </row>
    <row r="1162" spans="1:68" x14ac:dyDescent="0.2">
      <c r="A1162" s="98">
        <v>45724</v>
      </c>
      <c r="B1162" s="60" t="s">
        <v>892</v>
      </c>
      <c r="C1162" s="24" t="s">
        <v>2105</v>
      </c>
      <c r="D1162" s="24" t="s">
        <v>573</v>
      </c>
      <c r="F1162" s="74" t="s">
        <v>51</v>
      </c>
      <c r="G1162" s="74" t="s">
        <v>103</v>
      </c>
      <c r="H1162" s="24" t="s">
        <v>377</v>
      </c>
      <c r="I1162" s="24">
        <v>8</v>
      </c>
      <c r="J1162" s="24">
        <v>1</v>
      </c>
      <c r="K1162" s="24" t="s">
        <v>2106</v>
      </c>
      <c r="L1162" s="25">
        <v>2</v>
      </c>
      <c r="M1162" s="24" t="s">
        <v>105</v>
      </c>
      <c r="N1162" s="24" t="s">
        <v>7</v>
      </c>
      <c r="R1162" s="25">
        <v>2.5</v>
      </c>
      <c r="S1162" s="83" t="s">
        <v>363</v>
      </c>
      <c r="T1162" s="66" t="str">
        <f t="shared" si="335"/>
        <v>0.00</v>
      </c>
      <c r="U1162" s="66">
        <f t="shared" si="336"/>
        <v>-2</v>
      </c>
      <c r="V1162" s="66">
        <f t="shared" si="337"/>
        <v>49.130000000000145</v>
      </c>
      <c r="W1162" s="66">
        <f t="shared" si="338"/>
        <v>2208.5</v>
      </c>
      <c r="X1162" s="20">
        <f t="shared" si="339"/>
        <v>2.2245868236359587E-2</v>
      </c>
      <c r="Y1162" s="67">
        <f t="shared" si="340"/>
        <v>0.49130000000000146</v>
      </c>
      <c r="Z1162" s="68">
        <f t="shared" si="341"/>
        <v>4913.0000000000146</v>
      </c>
      <c r="AA1162" s="99" t="s">
        <v>52</v>
      </c>
      <c r="AU1162" s="23">
        <f t="shared" si="357"/>
        <v>-2</v>
      </c>
      <c r="AV1162" s="23" t="str">
        <f t="shared" si="357"/>
        <v/>
      </c>
      <c r="AW1162" s="23" t="str">
        <f t="shared" si="357"/>
        <v/>
      </c>
      <c r="AX1162" s="23" t="str">
        <f t="shared" si="357"/>
        <v/>
      </c>
      <c r="AY1162" s="23" t="str">
        <f t="shared" si="357"/>
        <v/>
      </c>
      <c r="AZ1162" s="23"/>
      <c r="BA1162" s="25">
        <v>2.1</v>
      </c>
      <c r="BB1162" s="25">
        <v>2.66</v>
      </c>
      <c r="BC1162" s="25">
        <f t="shared" si="354"/>
        <v>3.3200000000000003</v>
      </c>
      <c r="BD1162" s="25">
        <f t="shared" si="355"/>
        <v>2.5438000000000001</v>
      </c>
      <c r="BE1162" t="s">
        <v>970</v>
      </c>
      <c r="BF1162" s="55">
        <f t="shared" si="358"/>
        <v>0</v>
      </c>
      <c r="BG1162" s="66" t="str">
        <f t="shared" ref="BG1162:BG1210" si="359">IF((AA1162="W"),ROUND((BA1162*L1162),2),"0.00")</f>
        <v>0.00</v>
      </c>
      <c r="BH1162" s="66">
        <f t="shared" ref="BH1162:BH1210" si="360">-$L1162+BG1162</f>
        <v>-2</v>
      </c>
      <c r="BI1162" s="25" t="e">
        <f t="shared" si="350"/>
        <v>#REF!</v>
      </c>
      <c r="BJ1162" s="25" t="e">
        <f t="shared" ref="BJ1162:BJ1209" si="361">L1162+BJ1161</f>
        <v>#REF!</v>
      </c>
      <c r="BK1162" s="20" t="e">
        <f t="shared" si="356"/>
        <v>#REF!</v>
      </c>
      <c r="BL1162" s="24" t="str">
        <f t="shared" ref="BL1162:BL1210" si="362">IF((AA1162="W"),ROUND((BB1162*L1162),2),"0.00")</f>
        <v>0.00</v>
      </c>
      <c r="BM1162" s="25">
        <f t="shared" ref="BM1162:BM1210" si="363">-$L1162+BL1162</f>
        <v>-2</v>
      </c>
      <c r="BN1162" s="25" t="e">
        <f t="shared" ref="BN1162:BN1209" si="364">BM1162+BN1161</f>
        <v>#REF!</v>
      </c>
      <c r="BO1162" s="25" t="e">
        <f t="shared" ref="BO1162:BO1209" si="365">L1162+BO1161</f>
        <v>#REF!</v>
      </c>
      <c r="BP1162" s="126" t="e">
        <f t="shared" ref="BP1162:BP1210" si="366">SUM(BN1162/BO1162)</f>
        <v>#REF!</v>
      </c>
    </row>
    <row r="1163" spans="1:68" x14ac:dyDescent="0.2">
      <c r="A1163" s="98">
        <v>45727</v>
      </c>
      <c r="B1163" s="60" t="s">
        <v>892</v>
      </c>
      <c r="C1163" s="24" t="s">
        <v>2111</v>
      </c>
      <c r="D1163" s="24" t="s">
        <v>584</v>
      </c>
      <c r="F1163" s="74" t="s">
        <v>51</v>
      </c>
      <c r="G1163" s="74" t="s">
        <v>103</v>
      </c>
      <c r="H1163" s="24" t="s">
        <v>2109</v>
      </c>
      <c r="I1163" s="24">
        <v>5</v>
      </c>
      <c r="J1163" s="24">
        <v>8</v>
      </c>
      <c r="K1163" s="24" t="s">
        <v>2112</v>
      </c>
      <c r="L1163" s="25">
        <v>2</v>
      </c>
      <c r="M1163" s="24" t="s">
        <v>404</v>
      </c>
      <c r="N1163" s="24" t="s">
        <v>6</v>
      </c>
      <c r="R1163" s="25">
        <v>8.9600000000000009</v>
      </c>
      <c r="S1163" s="83" t="s">
        <v>363</v>
      </c>
      <c r="T1163" s="66" t="str">
        <f t="shared" si="335"/>
        <v>0.00</v>
      </c>
      <c r="U1163" s="66">
        <f t="shared" si="336"/>
        <v>-2</v>
      </c>
      <c r="V1163" s="66">
        <f t="shared" si="337"/>
        <v>47.130000000000145</v>
      </c>
      <c r="W1163" s="66">
        <f t="shared" si="338"/>
        <v>2210.5</v>
      </c>
      <c r="X1163" s="20">
        <f t="shared" si="339"/>
        <v>2.132096810676324E-2</v>
      </c>
      <c r="Y1163" s="67">
        <f t="shared" si="340"/>
        <v>0.47130000000000144</v>
      </c>
      <c r="Z1163" s="68">
        <f t="shared" si="341"/>
        <v>4713.0000000000146</v>
      </c>
      <c r="AA1163" s="65" t="s">
        <v>52</v>
      </c>
      <c r="AU1163" s="23">
        <f t="shared" si="357"/>
        <v>-2</v>
      </c>
      <c r="AV1163" s="23" t="str">
        <f t="shared" si="357"/>
        <v/>
      </c>
      <c r="AW1163" s="23" t="str">
        <f t="shared" si="357"/>
        <v/>
      </c>
      <c r="AX1163" s="23" t="str">
        <f t="shared" si="357"/>
        <v/>
      </c>
      <c r="AY1163" s="23" t="str">
        <f t="shared" si="357"/>
        <v/>
      </c>
      <c r="AZ1163" s="23">
        <v>8.5</v>
      </c>
      <c r="BA1163" s="25">
        <v>8.5</v>
      </c>
      <c r="BB1163" s="25">
        <v>9.4700000000000006</v>
      </c>
      <c r="BC1163" s="25">
        <f t="shared" si="354"/>
        <v>16.940000000000001</v>
      </c>
      <c r="BD1163" s="25">
        <f t="shared" si="355"/>
        <v>8.8771000000000022</v>
      </c>
      <c r="BE1163" t="s">
        <v>970</v>
      </c>
      <c r="BF1163" s="55">
        <f t="shared" si="358"/>
        <v>0</v>
      </c>
      <c r="BG1163" s="66" t="str">
        <f t="shared" si="359"/>
        <v>0.00</v>
      </c>
      <c r="BH1163" s="66">
        <f t="shared" si="360"/>
        <v>-2</v>
      </c>
      <c r="BI1163" s="25" t="e">
        <f t="shared" si="350"/>
        <v>#REF!</v>
      </c>
      <c r="BJ1163" s="25" t="e">
        <f t="shared" si="361"/>
        <v>#REF!</v>
      </c>
      <c r="BK1163" s="20" t="e">
        <f t="shared" si="356"/>
        <v>#REF!</v>
      </c>
      <c r="BL1163" s="24" t="str">
        <f t="shared" si="362"/>
        <v>0.00</v>
      </c>
      <c r="BM1163" s="25">
        <f t="shared" si="363"/>
        <v>-2</v>
      </c>
      <c r="BN1163" s="25" t="e">
        <f t="shared" si="364"/>
        <v>#REF!</v>
      </c>
      <c r="BO1163" s="25" t="e">
        <f t="shared" si="365"/>
        <v>#REF!</v>
      </c>
      <c r="BP1163" s="126" t="e">
        <f t="shared" si="366"/>
        <v>#REF!</v>
      </c>
    </row>
    <row r="1164" spans="1:68" x14ac:dyDescent="0.2">
      <c r="A1164" s="98">
        <v>45727</v>
      </c>
      <c r="B1164" s="60" t="s">
        <v>892</v>
      </c>
      <c r="C1164" s="24" t="s">
        <v>1445</v>
      </c>
      <c r="D1164" s="24" t="s">
        <v>584</v>
      </c>
      <c r="F1164" s="74" t="s">
        <v>51</v>
      </c>
      <c r="G1164" s="74" t="s">
        <v>103</v>
      </c>
      <c r="H1164" s="24" t="s">
        <v>2109</v>
      </c>
      <c r="I1164" s="24">
        <v>2</v>
      </c>
      <c r="J1164" s="24">
        <v>5</v>
      </c>
      <c r="K1164" s="26" t="s">
        <v>2110</v>
      </c>
      <c r="L1164" s="25">
        <v>1</v>
      </c>
      <c r="M1164" s="24" t="s">
        <v>404</v>
      </c>
      <c r="N1164" s="24" t="s">
        <v>6</v>
      </c>
      <c r="R1164" s="25">
        <v>16.350000000000001</v>
      </c>
      <c r="S1164" s="83" t="s">
        <v>372</v>
      </c>
      <c r="T1164" s="66">
        <f t="shared" si="335"/>
        <v>16.350000000000001</v>
      </c>
      <c r="U1164" s="66">
        <f t="shared" si="336"/>
        <v>15.350000000000001</v>
      </c>
      <c r="V1164" s="66">
        <f t="shared" si="337"/>
        <v>62.480000000000146</v>
      </c>
      <c r="W1164" s="66">
        <f t="shared" si="338"/>
        <v>2211.5</v>
      </c>
      <c r="X1164" s="20">
        <f t="shared" si="339"/>
        <v>2.8252317431607572E-2</v>
      </c>
      <c r="Y1164" s="67">
        <f t="shared" si="340"/>
        <v>0.62480000000000147</v>
      </c>
      <c r="Z1164" s="68">
        <f t="shared" si="341"/>
        <v>6248.0000000000146</v>
      </c>
      <c r="AA1164" s="65" t="s">
        <v>53</v>
      </c>
      <c r="AU1164" s="23">
        <f t="shared" si="357"/>
        <v>15.350000000000001</v>
      </c>
      <c r="AV1164" s="23" t="str">
        <f t="shared" si="357"/>
        <v/>
      </c>
      <c r="AW1164" s="23" t="str">
        <f t="shared" si="357"/>
        <v/>
      </c>
      <c r="AX1164" s="23" t="str">
        <f t="shared" si="357"/>
        <v/>
      </c>
      <c r="AY1164" s="23" t="str">
        <f t="shared" si="357"/>
        <v/>
      </c>
      <c r="AZ1164" s="23">
        <v>12</v>
      </c>
      <c r="BA1164" s="25">
        <v>12</v>
      </c>
      <c r="BB1164" s="25">
        <v>17.5</v>
      </c>
      <c r="BC1164" s="25">
        <f t="shared" si="354"/>
        <v>16.5</v>
      </c>
      <c r="BD1164" s="25">
        <f t="shared" si="355"/>
        <v>16.344999999999999</v>
      </c>
      <c r="BE1164" t="s">
        <v>970</v>
      </c>
      <c r="BF1164" s="55">
        <f t="shared" si="358"/>
        <v>0</v>
      </c>
      <c r="BG1164" s="66">
        <f t="shared" si="359"/>
        <v>12</v>
      </c>
      <c r="BH1164" s="66">
        <f t="shared" si="360"/>
        <v>11</v>
      </c>
      <c r="BI1164" s="25" t="e">
        <f t="shared" ref="BI1164:BI1212" si="367">BH1164+BI1163</f>
        <v>#REF!</v>
      </c>
      <c r="BJ1164" s="25" t="e">
        <f t="shared" si="361"/>
        <v>#REF!</v>
      </c>
      <c r="BK1164" s="20" t="e">
        <f t="shared" si="356"/>
        <v>#REF!</v>
      </c>
      <c r="BL1164" s="24">
        <f t="shared" si="362"/>
        <v>17.5</v>
      </c>
      <c r="BM1164" s="25">
        <f t="shared" si="363"/>
        <v>16.5</v>
      </c>
      <c r="BN1164" s="25" t="e">
        <f t="shared" si="364"/>
        <v>#REF!</v>
      </c>
      <c r="BO1164" s="25" t="e">
        <f t="shared" si="365"/>
        <v>#REF!</v>
      </c>
      <c r="BP1164" s="126" t="e">
        <f t="shared" si="366"/>
        <v>#REF!</v>
      </c>
    </row>
    <row r="1165" spans="1:68" x14ac:dyDescent="0.2">
      <c r="A1165" s="98">
        <v>45728</v>
      </c>
      <c r="B1165" s="60" t="s">
        <v>892</v>
      </c>
      <c r="C1165" s="24" t="s">
        <v>1817</v>
      </c>
      <c r="D1165" s="24" t="s">
        <v>397</v>
      </c>
      <c r="F1165" s="74" t="s">
        <v>51</v>
      </c>
      <c r="G1165" s="74" t="s">
        <v>103</v>
      </c>
      <c r="H1165" s="24" t="s">
        <v>209</v>
      </c>
      <c r="I1165" s="24">
        <v>3</v>
      </c>
      <c r="J1165" s="24">
        <v>12</v>
      </c>
      <c r="K1165" s="24" t="s">
        <v>2113</v>
      </c>
      <c r="L1165" s="25">
        <v>1</v>
      </c>
      <c r="M1165" s="24" t="s">
        <v>404</v>
      </c>
      <c r="N1165" s="24" t="s">
        <v>6</v>
      </c>
      <c r="R1165" s="25">
        <v>10.06</v>
      </c>
      <c r="S1165" s="83" t="s">
        <v>363</v>
      </c>
      <c r="T1165" s="66" t="str">
        <f t="shared" si="335"/>
        <v>0.00</v>
      </c>
      <c r="U1165" s="66">
        <f t="shared" si="336"/>
        <v>-1</v>
      </c>
      <c r="V1165" s="66">
        <f t="shared" si="337"/>
        <v>61.480000000000146</v>
      </c>
      <c r="W1165" s="66">
        <f t="shared" si="338"/>
        <v>2212.5</v>
      </c>
      <c r="X1165" s="20">
        <f t="shared" si="339"/>
        <v>2.7787570621468992E-2</v>
      </c>
      <c r="Y1165" s="67">
        <f t="shared" si="340"/>
        <v>0.61480000000000146</v>
      </c>
      <c r="Z1165" s="68">
        <f t="shared" si="341"/>
        <v>6148.0000000000146</v>
      </c>
      <c r="AA1165" s="65" t="s">
        <v>52</v>
      </c>
      <c r="AU1165" s="23">
        <f t="shared" si="357"/>
        <v>-1</v>
      </c>
      <c r="AV1165" s="23" t="str">
        <f t="shared" si="357"/>
        <v/>
      </c>
      <c r="AW1165" s="23" t="str">
        <f t="shared" si="357"/>
        <v/>
      </c>
      <c r="AX1165" s="23" t="str">
        <f t="shared" si="357"/>
        <v/>
      </c>
      <c r="AY1165" s="23" t="str">
        <f t="shared" si="357"/>
        <v/>
      </c>
      <c r="AZ1165" s="23">
        <v>8</v>
      </c>
      <c r="BA1165" s="25">
        <v>9.4</v>
      </c>
      <c r="BB1165" s="25">
        <v>10.64</v>
      </c>
      <c r="BC1165" s="25">
        <f t="shared" si="354"/>
        <v>9.64</v>
      </c>
      <c r="BD1165" s="25">
        <f t="shared" si="355"/>
        <v>9.9652000000000012</v>
      </c>
      <c r="BE1165" t="s">
        <v>969</v>
      </c>
      <c r="BF1165" s="55">
        <f t="shared" si="358"/>
        <v>0</v>
      </c>
      <c r="BG1165" s="66" t="str">
        <f t="shared" si="359"/>
        <v>0.00</v>
      </c>
      <c r="BH1165" s="66">
        <f t="shared" si="360"/>
        <v>-1</v>
      </c>
      <c r="BI1165" s="25" t="e">
        <f t="shared" si="367"/>
        <v>#REF!</v>
      </c>
      <c r="BJ1165" s="25" t="e">
        <f t="shared" si="361"/>
        <v>#REF!</v>
      </c>
      <c r="BK1165" s="20" t="e">
        <f t="shared" si="356"/>
        <v>#REF!</v>
      </c>
      <c r="BL1165" s="24" t="str">
        <f t="shared" si="362"/>
        <v>0.00</v>
      </c>
      <c r="BM1165" s="25">
        <f t="shared" si="363"/>
        <v>-1</v>
      </c>
      <c r="BN1165" s="25" t="e">
        <f t="shared" si="364"/>
        <v>#REF!</v>
      </c>
      <c r="BO1165" s="25" t="e">
        <f t="shared" si="365"/>
        <v>#REF!</v>
      </c>
      <c r="BP1165" s="126" t="e">
        <f t="shared" si="366"/>
        <v>#REF!</v>
      </c>
    </row>
    <row r="1166" spans="1:68" x14ac:dyDescent="0.2">
      <c r="A1166" s="98">
        <v>45730</v>
      </c>
      <c r="B1166" s="60" t="s">
        <v>892</v>
      </c>
      <c r="C1166" s="24" t="s">
        <v>2116</v>
      </c>
      <c r="D1166" s="24" t="s">
        <v>562</v>
      </c>
      <c r="F1166" s="74" t="s">
        <v>51</v>
      </c>
      <c r="G1166" s="74" t="s">
        <v>103</v>
      </c>
      <c r="H1166" s="24" t="s">
        <v>79</v>
      </c>
      <c r="I1166" s="24">
        <v>1</v>
      </c>
      <c r="J1166" s="24">
        <v>7</v>
      </c>
      <c r="K1166" s="27" t="s">
        <v>1104</v>
      </c>
      <c r="L1166" s="25">
        <v>1</v>
      </c>
      <c r="M1166" s="24" t="s">
        <v>105</v>
      </c>
      <c r="N1166" s="24" t="s">
        <v>6</v>
      </c>
      <c r="R1166" s="25">
        <v>21</v>
      </c>
      <c r="S1166" s="83" t="s">
        <v>371</v>
      </c>
      <c r="T1166" s="66" t="str">
        <f t="shared" si="335"/>
        <v>0.00</v>
      </c>
      <c r="U1166" s="66">
        <f t="shared" si="336"/>
        <v>-1</v>
      </c>
      <c r="V1166" s="66">
        <f t="shared" si="337"/>
        <v>60.480000000000146</v>
      </c>
      <c r="W1166" s="66">
        <f t="shared" si="338"/>
        <v>2213.5</v>
      </c>
      <c r="X1166" s="20">
        <f t="shared" si="339"/>
        <v>2.7323243731646778E-2</v>
      </c>
      <c r="Y1166" s="67">
        <f t="shared" si="340"/>
        <v>0.60480000000000145</v>
      </c>
      <c r="Z1166" s="68">
        <f t="shared" si="341"/>
        <v>6048.0000000000146</v>
      </c>
      <c r="AA1166" s="65" t="s">
        <v>52</v>
      </c>
      <c r="AU1166" s="23">
        <f t="shared" si="357"/>
        <v>-1</v>
      </c>
      <c r="AV1166" s="23" t="str">
        <f t="shared" si="357"/>
        <v/>
      </c>
      <c r="AW1166" s="23" t="str">
        <f t="shared" si="357"/>
        <v/>
      </c>
      <c r="AX1166" s="23" t="str">
        <f t="shared" si="357"/>
        <v/>
      </c>
      <c r="AY1166" s="23" t="str">
        <f t="shared" si="357"/>
        <v/>
      </c>
      <c r="AZ1166" s="23">
        <v>14</v>
      </c>
      <c r="BA1166" s="25">
        <v>14.5</v>
      </c>
      <c r="BB1166" s="25">
        <v>15.5</v>
      </c>
      <c r="BC1166" s="25">
        <f t="shared" si="354"/>
        <v>14.5</v>
      </c>
      <c r="BD1166" s="25">
        <f t="shared" si="355"/>
        <v>14.485000000000001</v>
      </c>
      <c r="BE1166" t="s">
        <v>970</v>
      </c>
      <c r="BF1166" s="55">
        <f t="shared" si="358"/>
        <v>0</v>
      </c>
      <c r="BG1166" s="66" t="str">
        <f t="shared" si="359"/>
        <v>0.00</v>
      </c>
      <c r="BH1166" s="66">
        <f t="shared" si="360"/>
        <v>-1</v>
      </c>
      <c r="BI1166" s="25" t="e">
        <f>BH1166+#REF!</f>
        <v>#REF!</v>
      </c>
      <c r="BJ1166" s="25" t="e">
        <f>L1166+#REF!</f>
        <v>#REF!</v>
      </c>
      <c r="BK1166" s="20" t="e">
        <f t="shared" si="356"/>
        <v>#REF!</v>
      </c>
      <c r="BL1166" s="24" t="str">
        <f t="shared" si="362"/>
        <v>0.00</v>
      </c>
      <c r="BM1166" s="25">
        <f t="shared" si="363"/>
        <v>-1</v>
      </c>
      <c r="BN1166" s="25" t="e">
        <f>BM1166+#REF!</f>
        <v>#REF!</v>
      </c>
      <c r="BO1166" s="25" t="e">
        <f>L1166+#REF!</f>
        <v>#REF!</v>
      </c>
      <c r="BP1166" s="126" t="e">
        <f t="shared" si="366"/>
        <v>#REF!</v>
      </c>
    </row>
    <row r="1167" spans="1:68" x14ac:dyDescent="0.2">
      <c r="A1167" s="98">
        <v>45730</v>
      </c>
      <c r="B1167" s="60" t="s">
        <v>892</v>
      </c>
      <c r="C1167" s="24" t="s">
        <v>2116</v>
      </c>
      <c r="D1167" s="24" t="s">
        <v>562</v>
      </c>
      <c r="F1167" s="74" t="s">
        <v>51</v>
      </c>
      <c r="G1167" s="74" t="s">
        <v>103</v>
      </c>
      <c r="H1167" s="24" t="s">
        <v>79</v>
      </c>
      <c r="I1167" s="24">
        <v>1</v>
      </c>
      <c r="J1167" s="24">
        <v>7</v>
      </c>
      <c r="K1167" s="26" t="s">
        <v>1104</v>
      </c>
      <c r="L1167" s="25">
        <v>1</v>
      </c>
      <c r="M1167" s="24" t="s">
        <v>105</v>
      </c>
      <c r="N1167" s="24" t="s">
        <v>7</v>
      </c>
      <c r="R1167" s="25">
        <v>4.4000000000000004</v>
      </c>
      <c r="S1167" s="83" t="s">
        <v>371</v>
      </c>
      <c r="T1167" s="66">
        <f t="shared" si="335"/>
        <v>4.4000000000000004</v>
      </c>
      <c r="U1167" s="66">
        <f t="shared" si="336"/>
        <v>3.4000000000000004</v>
      </c>
      <c r="V1167" s="66">
        <f t="shared" si="337"/>
        <v>63.880000000000145</v>
      </c>
      <c r="W1167" s="66">
        <f t="shared" si="338"/>
        <v>2214.5</v>
      </c>
      <c r="X1167" s="20">
        <f t="shared" si="339"/>
        <v>2.8846240686385253E-2</v>
      </c>
      <c r="Y1167" s="67">
        <f t="shared" si="340"/>
        <v>0.63880000000000148</v>
      </c>
      <c r="Z1167" s="68">
        <f t="shared" si="341"/>
        <v>6388.0000000000146</v>
      </c>
      <c r="AA1167" s="65" t="s">
        <v>53</v>
      </c>
      <c r="AU1167" s="23">
        <f t="shared" si="357"/>
        <v>3.4000000000000004</v>
      </c>
      <c r="AV1167" s="23" t="str">
        <f t="shared" si="357"/>
        <v/>
      </c>
      <c r="AW1167" s="23" t="str">
        <f t="shared" si="357"/>
        <v/>
      </c>
      <c r="AX1167" s="23" t="str">
        <f t="shared" si="357"/>
        <v/>
      </c>
      <c r="AY1167" s="23" t="str">
        <f t="shared" si="357"/>
        <v/>
      </c>
      <c r="AZ1167" s="23"/>
      <c r="BA1167" s="25">
        <v>3.3</v>
      </c>
      <c r="BB1167" s="25">
        <v>3.75</v>
      </c>
      <c r="BC1167" s="25">
        <f t="shared" si="354"/>
        <v>2.75</v>
      </c>
      <c r="BD1167" s="25">
        <f t="shared" si="355"/>
        <v>3.5575000000000001</v>
      </c>
      <c r="BE1167" t="s">
        <v>970</v>
      </c>
      <c r="BF1167" s="55">
        <f t="shared" si="358"/>
        <v>0</v>
      </c>
      <c r="BG1167" s="66">
        <f t="shared" si="359"/>
        <v>3.3</v>
      </c>
      <c r="BH1167" s="66">
        <f t="shared" si="360"/>
        <v>2.2999999999999998</v>
      </c>
      <c r="BI1167" s="25" t="e">
        <f t="shared" si="367"/>
        <v>#REF!</v>
      </c>
      <c r="BJ1167" s="25" t="e">
        <f t="shared" si="361"/>
        <v>#REF!</v>
      </c>
      <c r="BK1167" s="20" t="e">
        <f t="shared" si="356"/>
        <v>#REF!</v>
      </c>
      <c r="BL1167" s="24">
        <f t="shared" si="362"/>
        <v>3.75</v>
      </c>
      <c r="BM1167" s="25">
        <f t="shared" si="363"/>
        <v>2.75</v>
      </c>
      <c r="BN1167" s="25" t="e">
        <f t="shared" si="364"/>
        <v>#REF!</v>
      </c>
      <c r="BO1167" s="25" t="e">
        <f t="shared" si="365"/>
        <v>#REF!</v>
      </c>
      <c r="BP1167" s="126" t="e">
        <f t="shared" si="366"/>
        <v>#REF!</v>
      </c>
    </row>
    <row r="1168" spans="1:68" x14ac:dyDescent="0.2">
      <c r="A1168" s="98">
        <v>45730</v>
      </c>
      <c r="B1168" s="60" t="s">
        <v>892</v>
      </c>
      <c r="C1168" s="24" t="s">
        <v>2116</v>
      </c>
      <c r="D1168" s="24" t="s">
        <v>562</v>
      </c>
      <c r="F1168" s="74" t="s">
        <v>51</v>
      </c>
      <c r="G1168" s="74" t="s">
        <v>103</v>
      </c>
      <c r="H1168" s="24" t="s">
        <v>79</v>
      </c>
      <c r="I1168" s="24">
        <v>4</v>
      </c>
      <c r="J1168" s="24">
        <v>7</v>
      </c>
      <c r="K1168" s="24" t="s">
        <v>2053</v>
      </c>
      <c r="L1168" s="25">
        <v>1</v>
      </c>
      <c r="M1168" s="24" t="s">
        <v>105</v>
      </c>
      <c r="N1168" s="24" t="s">
        <v>6</v>
      </c>
      <c r="R1168" s="25">
        <v>11</v>
      </c>
      <c r="S1168" s="83" t="s">
        <v>363</v>
      </c>
      <c r="T1168" s="66" t="str">
        <f t="shared" si="335"/>
        <v>0.00</v>
      </c>
      <c r="U1168" s="66">
        <f t="shared" si="336"/>
        <v>-1</v>
      </c>
      <c r="V1168" s="66">
        <f t="shared" si="337"/>
        <v>62.880000000000145</v>
      </c>
      <c r="W1168" s="66">
        <f t="shared" si="338"/>
        <v>2215.5</v>
      </c>
      <c r="X1168" s="20">
        <f t="shared" si="339"/>
        <v>2.8381855111712997E-2</v>
      </c>
      <c r="Y1168" s="67">
        <f t="shared" si="340"/>
        <v>0.62880000000000147</v>
      </c>
      <c r="Z1168" s="68">
        <f t="shared" si="341"/>
        <v>6288.0000000000146</v>
      </c>
      <c r="AA1168" s="65" t="s">
        <v>52</v>
      </c>
      <c r="AU1168" s="23">
        <f t="shared" si="357"/>
        <v>-1</v>
      </c>
      <c r="AV1168" s="23" t="str">
        <f t="shared" si="357"/>
        <v/>
      </c>
      <c r="AW1168" s="23" t="str">
        <f t="shared" si="357"/>
        <v/>
      </c>
      <c r="AX1168" s="23" t="str">
        <f t="shared" si="357"/>
        <v/>
      </c>
      <c r="AY1168" s="23" t="str">
        <f t="shared" si="357"/>
        <v/>
      </c>
      <c r="AZ1168" s="23">
        <v>8</v>
      </c>
      <c r="BA1168" s="25">
        <v>8.6</v>
      </c>
      <c r="BB1168" s="25">
        <v>9.7100000000000009</v>
      </c>
      <c r="BC1168" s="25">
        <f t="shared" si="354"/>
        <v>8.7100000000000009</v>
      </c>
      <c r="BD1168" s="25">
        <f t="shared" si="355"/>
        <v>9.1003000000000007</v>
      </c>
      <c r="BE1168" t="s">
        <v>970</v>
      </c>
      <c r="BF1168" s="55">
        <f t="shared" si="358"/>
        <v>0</v>
      </c>
      <c r="BG1168" s="66" t="str">
        <f t="shared" si="359"/>
        <v>0.00</v>
      </c>
      <c r="BH1168" s="66">
        <f t="shared" si="360"/>
        <v>-1</v>
      </c>
      <c r="BI1168" s="25" t="e">
        <f t="shared" si="367"/>
        <v>#REF!</v>
      </c>
      <c r="BJ1168" s="25" t="e">
        <f t="shared" si="361"/>
        <v>#REF!</v>
      </c>
      <c r="BK1168" s="20" t="e">
        <f t="shared" si="356"/>
        <v>#REF!</v>
      </c>
      <c r="BL1168" s="24" t="str">
        <f t="shared" si="362"/>
        <v>0.00</v>
      </c>
      <c r="BM1168" s="25">
        <f t="shared" si="363"/>
        <v>-1</v>
      </c>
      <c r="BN1168" s="25" t="e">
        <f t="shared" si="364"/>
        <v>#REF!</v>
      </c>
      <c r="BO1168" s="25" t="e">
        <f t="shared" si="365"/>
        <v>#REF!</v>
      </c>
      <c r="BP1168" s="126" t="e">
        <f t="shared" si="366"/>
        <v>#REF!</v>
      </c>
    </row>
    <row r="1169" spans="1:68" x14ac:dyDescent="0.2">
      <c r="A1169" s="98">
        <v>45730</v>
      </c>
      <c r="B1169" s="60" t="s">
        <v>892</v>
      </c>
      <c r="C1169" s="24" t="s">
        <v>2116</v>
      </c>
      <c r="D1169" s="24" t="s">
        <v>562</v>
      </c>
      <c r="F1169" s="74" t="s">
        <v>51</v>
      </c>
      <c r="G1169" s="74" t="s">
        <v>103</v>
      </c>
      <c r="H1169" s="24" t="s">
        <v>79</v>
      </c>
      <c r="I1169" s="24">
        <v>4</v>
      </c>
      <c r="J1169" s="24">
        <v>7</v>
      </c>
      <c r="K1169" s="24" t="s">
        <v>2053</v>
      </c>
      <c r="L1169" s="25">
        <v>1</v>
      </c>
      <c r="M1169" s="24" t="s">
        <v>105</v>
      </c>
      <c r="N1169" s="24" t="s">
        <v>7</v>
      </c>
      <c r="R1169" s="25">
        <v>2.8</v>
      </c>
      <c r="S1169" s="83" t="s">
        <v>363</v>
      </c>
      <c r="T1169" s="66" t="str">
        <f t="shared" si="335"/>
        <v>0.00</v>
      </c>
      <c r="U1169" s="66">
        <f t="shared" si="336"/>
        <v>-1</v>
      </c>
      <c r="V1169" s="66">
        <f t="shared" si="337"/>
        <v>61.880000000000145</v>
      </c>
      <c r="W1169" s="66">
        <f t="shared" si="338"/>
        <v>2216.5</v>
      </c>
      <c r="X1169" s="20">
        <f t="shared" si="339"/>
        <v>2.7917888563049918E-2</v>
      </c>
      <c r="Y1169" s="67">
        <f t="shared" si="340"/>
        <v>0.61880000000000146</v>
      </c>
      <c r="Z1169" s="68">
        <f t="shared" si="341"/>
        <v>6188.0000000000146</v>
      </c>
      <c r="AA1169" s="65" t="s">
        <v>52</v>
      </c>
      <c r="AU1169" s="23">
        <f t="shared" si="357"/>
        <v>-1</v>
      </c>
      <c r="AV1169" s="23" t="str">
        <f t="shared" si="357"/>
        <v/>
      </c>
      <c r="AW1169" s="23" t="str">
        <f t="shared" si="357"/>
        <v/>
      </c>
      <c r="AX1169" s="23" t="str">
        <f t="shared" si="357"/>
        <v/>
      </c>
      <c r="AY1169" s="23" t="str">
        <f t="shared" si="357"/>
        <v/>
      </c>
      <c r="AZ1169" s="23"/>
      <c r="BA1169" s="25">
        <v>1.7</v>
      </c>
      <c r="BB1169" s="25">
        <v>2.82</v>
      </c>
      <c r="BC1169" s="25">
        <f t="shared" si="354"/>
        <v>1.8199999999999998</v>
      </c>
      <c r="BD1169" s="25">
        <f t="shared" si="355"/>
        <v>2.6925999999999997</v>
      </c>
      <c r="BE1169" t="s">
        <v>970</v>
      </c>
      <c r="BF1169" s="55">
        <f t="shared" si="358"/>
        <v>0</v>
      </c>
      <c r="BG1169" s="66" t="str">
        <f t="shared" si="359"/>
        <v>0.00</v>
      </c>
      <c r="BH1169" s="66">
        <f t="shared" si="360"/>
        <v>-1</v>
      </c>
      <c r="BI1169" s="25" t="e">
        <f t="shared" si="367"/>
        <v>#REF!</v>
      </c>
      <c r="BJ1169" s="25" t="e">
        <f t="shared" si="361"/>
        <v>#REF!</v>
      </c>
      <c r="BK1169" s="20" t="e">
        <f t="shared" si="356"/>
        <v>#REF!</v>
      </c>
      <c r="BL1169" s="24" t="str">
        <f t="shared" si="362"/>
        <v>0.00</v>
      </c>
      <c r="BM1169" s="25">
        <f t="shared" si="363"/>
        <v>-1</v>
      </c>
      <c r="BN1169" s="25" t="e">
        <f t="shared" si="364"/>
        <v>#REF!</v>
      </c>
      <c r="BO1169" s="25" t="e">
        <f t="shared" si="365"/>
        <v>#REF!</v>
      </c>
      <c r="BP1169" s="126" t="e">
        <f t="shared" si="366"/>
        <v>#REF!</v>
      </c>
    </row>
    <row r="1170" spans="1:68" x14ac:dyDescent="0.2">
      <c r="A1170" s="98">
        <v>45731</v>
      </c>
      <c r="B1170" s="60" t="s">
        <v>892</v>
      </c>
      <c r="C1170" s="24" t="s">
        <v>1014</v>
      </c>
      <c r="D1170" s="24" t="s">
        <v>573</v>
      </c>
      <c r="F1170" s="74" t="s">
        <v>51</v>
      </c>
      <c r="G1170" s="74" t="s">
        <v>103</v>
      </c>
      <c r="H1170" s="24" t="s">
        <v>650</v>
      </c>
      <c r="I1170" s="24">
        <v>1</v>
      </c>
      <c r="J1170" s="24">
        <v>6</v>
      </c>
      <c r="K1170" s="24" t="s">
        <v>2118</v>
      </c>
      <c r="L1170" s="25">
        <v>1</v>
      </c>
      <c r="M1170" s="24" t="s">
        <v>105</v>
      </c>
      <c r="N1170" s="24" t="s">
        <v>6</v>
      </c>
      <c r="R1170" s="25">
        <v>8.5</v>
      </c>
      <c r="S1170" s="83" t="s">
        <v>363</v>
      </c>
      <c r="T1170" s="66" t="str">
        <f t="shared" si="335"/>
        <v>0.00</v>
      </c>
      <c r="U1170" s="66">
        <f t="shared" si="336"/>
        <v>-1</v>
      </c>
      <c r="V1170" s="66">
        <f t="shared" si="337"/>
        <v>60.880000000000145</v>
      </c>
      <c r="W1170" s="66">
        <f t="shared" si="338"/>
        <v>2217.5</v>
      </c>
      <c r="X1170" s="20">
        <f t="shared" si="339"/>
        <v>2.7454340473506266E-2</v>
      </c>
      <c r="Y1170" s="67">
        <f t="shared" si="340"/>
        <v>0.60880000000000145</v>
      </c>
      <c r="Z1170" s="68">
        <f t="shared" si="341"/>
        <v>6088.0000000000146</v>
      </c>
      <c r="AA1170" s="65" t="s">
        <v>52</v>
      </c>
      <c r="AU1170" s="23">
        <f t="shared" si="357"/>
        <v>-1</v>
      </c>
      <c r="AV1170" s="23" t="str">
        <f t="shared" si="357"/>
        <v/>
      </c>
      <c r="AW1170" s="23" t="str">
        <f t="shared" si="357"/>
        <v/>
      </c>
      <c r="AX1170" s="23" t="str">
        <f t="shared" si="357"/>
        <v/>
      </c>
      <c r="AY1170" s="23" t="str">
        <f t="shared" si="357"/>
        <v/>
      </c>
      <c r="AZ1170" s="23">
        <v>7.5</v>
      </c>
      <c r="BA1170" s="25">
        <v>11.8</v>
      </c>
      <c r="BB1170" s="25">
        <v>8.4</v>
      </c>
      <c r="BC1170" s="25">
        <f t="shared" si="354"/>
        <v>7.4</v>
      </c>
      <c r="BD1170" s="25">
        <f t="shared" si="355"/>
        <v>7.8820000000000006</v>
      </c>
      <c r="BE1170" t="s">
        <v>970</v>
      </c>
      <c r="BF1170" s="55">
        <f t="shared" si="358"/>
        <v>0</v>
      </c>
      <c r="BG1170" s="66" t="str">
        <f t="shared" si="359"/>
        <v>0.00</v>
      </c>
      <c r="BH1170" s="66">
        <f t="shared" si="360"/>
        <v>-1</v>
      </c>
      <c r="BI1170" s="25" t="e">
        <f t="shared" si="367"/>
        <v>#REF!</v>
      </c>
      <c r="BJ1170" s="25" t="e">
        <f t="shared" si="361"/>
        <v>#REF!</v>
      </c>
      <c r="BK1170" s="20" t="e">
        <f t="shared" si="356"/>
        <v>#REF!</v>
      </c>
      <c r="BL1170" s="24" t="str">
        <f t="shared" si="362"/>
        <v>0.00</v>
      </c>
      <c r="BM1170" s="25">
        <f t="shared" si="363"/>
        <v>-1</v>
      </c>
      <c r="BN1170" s="25" t="e">
        <f t="shared" si="364"/>
        <v>#REF!</v>
      </c>
      <c r="BO1170" s="25" t="e">
        <f t="shared" si="365"/>
        <v>#REF!</v>
      </c>
      <c r="BP1170" s="126" t="e">
        <f t="shared" si="366"/>
        <v>#REF!</v>
      </c>
    </row>
    <row r="1171" spans="1:68" x14ac:dyDescent="0.2">
      <c r="A1171" s="98">
        <v>45731</v>
      </c>
      <c r="B1171" s="60" t="s">
        <v>892</v>
      </c>
      <c r="C1171" s="24" t="s">
        <v>1014</v>
      </c>
      <c r="D1171" s="24" t="s">
        <v>573</v>
      </c>
      <c r="F1171" s="74" t="s">
        <v>51</v>
      </c>
      <c r="G1171" s="74" t="s">
        <v>103</v>
      </c>
      <c r="H1171" s="24" t="s">
        <v>650</v>
      </c>
      <c r="I1171" s="24">
        <v>1</v>
      </c>
      <c r="J1171" s="24">
        <v>6</v>
      </c>
      <c r="K1171" s="24" t="s">
        <v>2118</v>
      </c>
      <c r="L1171" s="25">
        <v>1</v>
      </c>
      <c r="M1171" s="24" t="s">
        <v>105</v>
      </c>
      <c r="N1171" s="24" t="s">
        <v>7</v>
      </c>
      <c r="R1171" s="25">
        <v>2.9</v>
      </c>
      <c r="S1171" s="83" t="s">
        <v>363</v>
      </c>
      <c r="T1171" s="66" t="str">
        <f t="shared" si="335"/>
        <v>0.00</v>
      </c>
      <c r="U1171" s="66">
        <f t="shared" si="336"/>
        <v>-1</v>
      </c>
      <c r="V1171" s="66">
        <f t="shared" si="337"/>
        <v>59.880000000000145</v>
      </c>
      <c r="W1171" s="66">
        <f t="shared" si="338"/>
        <v>2218.5</v>
      </c>
      <c r="X1171" s="20">
        <f t="shared" si="339"/>
        <v>2.6991210277214399E-2</v>
      </c>
      <c r="Y1171" s="67">
        <f t="shared" si="340"/>
        <v>0.59880000000000144</v>
      </c>
      <c r="Z1171" s="68">
        <f t="shared" si="341"/>
        <v>5988.0000000000146</v>
      </c>
      <c r="AA1171" s="65" t="s">
        <v>52</v>
      </c>
      <c r="AU1171" s="23">
        <f t="shared" si="357"/>
        <v>-1</v>
      </c>
      <c r="AV1171" s="23" t="str">
        <f t="shared" si="357"/>
        <v/>
      </c>
      <c r="AW1171" s="23" t="str">
        <f t="shared" si="357"/>
        <v/>
      </c>
      <c r="AX1171" s="23" t="str">
        <f t="shared" si="357"/>
        <v/>
      </c>
      <c r="AY1171" s="23" t="str">
        <f t="shared" si="357"/>
        <v/>
      </c>
      <c r="AZ1171" s="23"/>
      <c r="BA1171" s="25">
        <v>2.9</v>
      </c>
      <c r="BB1171" s="25">
        <v>2.84</v>
      </c>
      <c r="BC1171" s="25">
        <f t="shared" si="354"/>
        <v>1.8399999999999999</v>
      </c>
      <c r="BD1171" s="25">
        <f t="shared" si="355"/>
        <v>2.7111999999999998</v>
      </c>
      <c r="BE1171" t="s">
        <v>970</v>
      </c>
      <c r="BF1171" s="55">
        <f t="shared" si="358"/>
        <v>0</v>
      </c>
      <c r="BG1171" s="66" t="str">
        <f t="shared" si="359"/>
        <v>0.00</v>
      </c>
      <c r="BH1171" s="66">
        <f t="shared" si="360"/>
        <v>-1</v>
      </c>
      <c r="BI1171" s="25" t="e">
        <f t="shared" si="367"/>
        <v>#REF!</v>
      </c>
      <c r="BJ1171" s="25" t="e">
        <f t="shared" si="361"/>
        <v>#REF!</v>
      </c>
      <c r="BK1171" s="20" t="e">
        <f t="shared" si="356"/>
        <v>#REF!</v>
      </c>
      <c r="BL1171" s="24" t="str">
        <f t="shared" si="362"/>
        <v>0.00</v>
      </c>
      <c r="BM1171" s="25">
        <f t="shared" si="363"/>
        <v>-1</v>
      </c>
      <c r="BN1171" s="25" t="e">
        <f t="shared" si="364"/>
        <v>#REF!</v>
      </c>
      <c r="BO1171" s="25" t="e">
        <f t="shared" si="365"/>
        <v>#REF!</v>
      </c>
      <c r="BP1171" s="126" t="e">
        <f t="shared" si="366"/>
        <v>#REF!</v>
      </c>
    </row>
    <row r="1172" spans="1:68" x14ac:dyDescent="0.2">
      <c r="A1172" s="98">
        <v>45731</v>
      </c>
      <c r="B1172" s="60" t="s">
        <v>892</v>
      </c>
      <c r="C1172" s="24" t="s">
        <v>2117</v>
      </c>
      <c r="D1172" s="24" t="s">
        <v>573</v>
      </c>
      <c r="F1172" s="74" t="s">
        <v>51</v>
      </c>
      <c r="G1172" s="74" t="s">
        <v>103</v>
      </c>
      <c r="H1172" s="24" t="s">
        <v>112</v>
      </c>
      <c r="I1172" s="24">
        <v>2</v>
      </c>
      <c r="J1172" s="24">
        <v>4</v>
      </c>
      <c r="K1172" s="24" t="s">
        <v>2119</v>
      </c>
      <c r="L1172" s="25">
        <v>1</v>
      </c>
      <c r="M1172" s="24" t="s">
        <v>404</v>
      </c>
      <c r="N1172" s="24" t="s">
        <v>6</v>
      </c>
      <c r="R1172" s="25">
        <v>12.27</v>
      </c>
      <c r="S1172" s="83" t="s">
        <v>363</v>
      </c>
      <c r="T1172" s="66" t="str">
        <f t="shared" si="335"/>
        <v>0.00</v>
      </c>
      <c r="U1172" s="66">
        <f t="shared" si="336"/>
        <v>-1</v>
      </c>
      <c r="V1172" s="66">
        <f t="shared" si="337"/>
        <v>58.880000000000145</v>
      </c>
      <c r="W1172" s="66">
        <f t="shared" si="338"/>
        <v>2219.5</v>
      </c>
      <c r="X1172" s="20">
        <f t="shared" si="339"/>
        <v>2.6528497409326491E-2</v>
      </c>
      <c r="Y1172" s="67">
        <f t="shared" si="340"/>
        <v>0.58880000000000143</v>
      </c>
      <c r="Z1172" s="68">
        <f t="shared" si="341"/>
        <v>5888.0000000000146</v>
      </c>
      <c r="AA1172" s="65" t="s">
        <v>52</v>
      </c>
      <c r="AU1172" s="23">
        <f t="shared" si="357"/>
        <v>-1</v>
      </c>
      <c r="AV1172" s="23" t="str">
        <f t="shared" si="357"/>
        <v/>
      </c>
      <c r="AW1172" s="23" t="str">
        <f t="shared" si="357"/>
        <v/>
      </c>
      <c r="AX1172" s="23" t="str">
        <f t="shared" si="357"/>
        <v/>
      </c>
      <c r="AY1172" s="23" t="str">
        <f t="shared" si="357"/>
        <v/>
      </c>
      <c r="AZ1172" s="23">
        <v>16</v>
      </c>
      <c r="BA1172" s="25">
        <v>16</v>
      </c>
      <c r="BB1172" s="25">
        <v>12.99</v>
      </c>
      <c r="BC1172" s="25">
        <f t="shared" si="354"/>
        <v>11.99</v>
      </c>
      <c r="BD1172" s="25">
        <f t="shared" si="355"/>
        <v>12.150700000000001</v>
      </c>
      <c r="BE1172" t="s">
        <v>970</v>
      </c>
      <c r="BF1172" s="55">
        <f t="shared" si="358"/>
        <v>0</v>
      </c>
      <c r="BG1172" s="66" t="str">
        <f t="shared" si="359"/>
        <v>0.00</v>
      </c>
      <c r="BH1172" s="66">
        <f t="shared" si="360"/>
        <v>-1</v>
      </c>
      <c r="BI1172" s="25" t="e">
        <f t="shared" si="367"/>
        <v>#REF!</v>
      </c>
      <c r="BJ1172" s="25" t="e">
        <f t="shared" si="361"/>
        <v>#REF!</v>
      </c>
      <c r="BK1172" s="20" t="e">
        <f t="shared" si="356"/>
        <v>#REF!</v>
      </c>
      <c r="BL1172" s="24" t="str">
        <f t="shared" si="362"/>
        <v>0.00</v>
      </c>
      <c r="BM1172" s="25">
        <f t="shared" si="363"/>
        <v>-1</v>
      </c>
      <c r="BN1172" s="25" t="e">
        <f t="shared" si="364"/>
        <v>#REF!</v>
      </c>
      <c r="BO1172" s="25" t="e">
        <f t="shared" si="365"/>
        <v>#REF!</v>
      </c>
      <c r="BP1172" s="126" t="e">
        <f t="shared" si="366"/>
        <v>#REF!</v>
      </c>
    </row>
    <row r="1173" spans="1:68" x14ac:dyDescent="0.2">
      <c r="A1173" s="98">
        <v>45731</v>
      </c>
      <c r="B1173" s="60" t="s">
        <v>892</v>
      </c>
      <c r="C1173" s="24" t="s">
        <v>2117</v>
      </c>
      <c r="D1173" s="24" t="s">
        <v>573</v>
      </c>
      <c r="F1173" s="74" t="s">
        <v>51</v>
      </c>
      <c r="G1173" s="74" t="s">
        <v>103</v>
      </c>
      <c r="H1173" s="24" t="s">
        <v>112</v>
      </c>
      <c r="I1173" s="24">
        <v>2</v>
      </c>
      <c r="J1173" s="24">
        <v>4</v>
      </c>
      <c r="K1173" s="24" t="s">
        <v>2119</v>
      </c>
      <c r="L1173" s="25">
        <v>1</v>
      </c>
      <c r="M1173" s="24" t="s">
        <v>105</v>
      </c>
      <c r="N1173" s="24" t="s">
        <v>7</v>
      </c>
      <c r="R1173" s="25">
        <v>3.61</v>
      </c>
      <c r="S1173" s="83" t="s">
        <v>363</v>
      </c>
      <c r="T1173" s="66" t="str">
        <f t="shared" si="335"/>
        <v>0.00</v>
      </c>
      <c r="U1173" s="66">
        <f t="shared" si="336"/>
        <v>-1</v>
      </c>
      <c r="V1173" s="66">
        <f t="shared" si="337"/>
        <v>57.880000000000145</v>
      </c>
      <c r="W1173" s="66">
        <f t="shared" si="338"/>
        <v>2220.5</v>
      </c>
      <c r="X1173" s="20">
        <f t="shared" si="339"/>
        <v>2.6066201306012223E-2</v>
      </c>
      <c r="Y1173" s="67">
        <f t="shared" si="340"/>
        <v>0.57880000000000142</v>
      </c>
      <c r="Z1173" s="68">
        <f t="shared" si="341"/>
        <v>5788.0000000000146</v>
      </c>
      <c r="AA1173" s="65" t="s">
        <v>52</v>
      </c>
      <c r="AU1173" s="23">
        <f t="shared" si="357"/>
        <v>-1</v>
      </c>
      <c r="AV1173" s="23" t="str">
        <f t="shared" si="357"/>
        <v/>
      </c>
      <c r="AW1173" s="23" t="str">
        <f t="shared" si="357"/>
        <v/>
      </c>
      <c r="AX1173" s="23" t="str">
        <f t="shared" si="357"/>
        <v/>
      </c>
      <c r="AY1173" s="23" t="str">
        <f t="shared" si="357"/>
        <v/>
      </c>
      <c r="AZ1173" s="23"/>
      <c r="BA1173" s="25">
        <v>3.3</v>
      </c>
      <c r="BB1173" s="25">
        <v>3.5</v>
      </c>
      <c r="BC1173" s="25">
        <f t="shared" si="354"/>
        <v>2.5</v>
      </c>
      <c r="BD1173" s="25">
        <f t="shared" si="355"/>
        <v>3.3250000000000002</v>
      </c>
      <c r="BE1173" t="s">
        <v>970</v>
      </c>
      <c r="BF1173" s="55">
        <f t="shared" si="358"/>
        <v>0</v>
      </c>
      <c r="BG1173" s="66" t="str">
        <f t="shared" si="359"/>
        <v>0.00</v>
      </c>
      <c r="BH1173" s="66">
        <f t="shared" si="360"/>
        <v>-1</v>
      </c>
      <c r="BI1173" s="25" t="e">
        <f t="shared" si="367"/>
        <v>#REF!</v>
      </c>
      <c r="BJ1173" s="25" t="e">
        <f t="shared" si="361"/>
        <v>#REF!</v>
      </c>
      <c r="BK1173" s="20" t="e">
        <f t="shared" si="356"/>
        <v>#REF!</v>
      </c>
      <c r="BL1173" s="24" t="str">
        <f t="shared" si="362"/>
        <v>0.00</v>
      </c>
      <c r="BM1173" s="25">
        <f t="shared" si="363"/>
        <v>-1</v>
      </c>
      <c r="BN1173" s="25" t="e">
        <f t="shared" si="364"/>
        <v>#REF!</v>
      </c>
      <c r="BO1173" s="25" t="e">
        <f t="shared" si="365"/>
        <v>#REF!</v>
      </c>
      <c r="BP1173" s="126" t="e">
        <f t="shared" si="366"/>
        <v>#REF!</v>
      </c>
    </row>
    <row r="1174" spans="1:68" x14ac:dyDescent="0.2">
      <c r="A1174" s="98">
        <v>45731</v>
      </c>
      <c r="B1174" s="60" t="s">
        <v>892</v>
      </c>
      <c r="C1174" s="24" t="s">
        <v>2120</v>
      </c>
      <c r="D1174" s="24" t="s">
        <v>573</v>
      </c>
      <c r="F1174" s="74" t="s">
        <v>51</v>
      </c>
      <c r="G1174" s="74" t="s">
        <v>103</v>
      </c>
      <c r="H1174" s="24" t="s">
        <v>112</v>
      </c>
      <c r="I1174" s="24">
        <v>10</v>
      </c>
      <c r="J1174" s="24">
        <v>13</v>
      </c>
      <c r="K1174" s="87" t="s">
        <v>2122</v>
      </c>
      <c r="L1174" s="25">
        <v>1</v>
      </c>
      <c r="M1174" s="24" t="s">
        <v>404</v>
      </c>
      <c r="N1174" s="24" t="s">
        <v>6</v>
      </c>
      <c r="R1174" s="25">
        <v>15.62</v>
      </c>
      <c r="S1174" s="83" t="s">
        <v>373</v>
      </c>
      <c r="T1174" s="66" t="str">
        <f t="shared" si="335"/>
        <v>0.00</v>
      </c>
      <c r="U1174" s="66">
        <f t="shared" si="336"/>
        <v>-1</v>
      </c>
      <c r="V1174" s="66">
        <f t="shared" si="337"/>
        <v>56.880000000000145</v>
      </c>
      <c r="W1174" s="66">
        <f t="shared" si="338"/>
        <v>2221.5</v>
      </c>
      <c r="X1174" s="20">
        <f t="shared" si="339"/>
        <v>2.5604321404456513E-2</v>
      </c>
      <c r="Y1174" s="67">
        <f t="shared" si="340"/>
        <v>0.56880000000000142</v>
      </c>
      <c r="Z1174" s="68">
        <f t="shared" si="341"/>
        <v>5688.0000000000146</v>
      </c>
      <c r="AA1174" s="65" t="s">
        <v>52</v>
      </c>
      <c r="AU1174" s="23">
        <f t="shared" si="357"/>
        <v>-1</v>
      </c>
      <c r="AV1174" s="23" t="str">
        <f t="shared" si="357"/>
        <v/>
      </c>
      <c r="AW1174" s="23" t="str">
        <f t="shared" si="357"/>
        <v/>
      </c>
      <c r="AX1174" s="23" t="str">
        <f t="shared" si="357"/>
        <v/>
      </c>
      <c r="AY1174" s="23" t="str">
        <f t="shared" si="357"/>
        <v/>
      </c>
      <c r="AZ1174" s="23">
        <v>11</v>
      </c>
      <c r="BA1174" s="25">
        <v>11</v>
      </c>
      <c r="BB1174" s="25">
        <v>16.55</v>
      </c>
      <c r="BC1174" s="25">
        <f t="shared" si="354"/>
        <v>15.55</v>
      </c>
      <c r="BD1174" s="25">
        <f t="shared" si="355"/>
        <v>15.461500000000001</v>
      </c>
      <c r="BE1174" t="s">
        <v>970</v>
      </c>
      <c r="BF1174" s="55">
        <f t="shared" si="358"/>
        <v>0</v>
      </c>
      <c r="BG1174" s="66" t="str">
        <f t="shared" si="359"/>
        <v>0.00</v>
      </c>
      <c r="BH1174" s="66">
        <f t="shared" si="360"/>
        <v>-1</v>
      </c>
      <c r="BI1174" s="25" t="e">
        <f t="shared" si="367"/>
        <v>#REF!</v>
      </c>
      <c r="BJ1174" s="25" t="e">
        <f t="shared" si="361"/>
        <v>#REF!</v>
      </c>
      <c r="BK1174" s="20" t="e">
        <f t="shared" si="356"/>
        <v>#REF!</v>
      </c>
      <c r="BL1174" s="24" t="str">
        <f t="shared" si="362"/>
        <v>0.00</v>
      </c>
      <c r="BM1174" s="25">
        <f t="shared" si="363"/>
        <v>-1</v>
      </c>
      <c r="BN1174" s="25" t="e">
        <f t="shared" si="364"/>
        <v>#REF!</v>
      </c>
      <c r="BO1174" s="25" t="e">
        <f t="shared" si="365"/>
        <v>#REF!</v>
      </c>
      <c r="BP1174" s="126" t="e">
        <f t="shared" si="366"/>
        <v>#REF!</v>
      </c>
    </row>
    <row r="1175" spans="1:68" x14ac:dyDescent="0.2">
      <c r="A1175" s="98">
        <v>45731</v>
      </c>
      <c r="B1175" s="60" t="s">
        <v>892</v>
      </c>
      <c r="C1175" s="24" t="s">
        <v>2120</v>
      </c>
      <c r="D1175" s="24" t="s">
        <v>573</v>
      </c>
      <c r="F1175" s="74" t="s">
        <v>51</v>
      </c>
      <c r="G1175" s="74" t="s">
        <v>103</v>
      </c>
      <c r="H1175" s="24" t="s">
        <v>112</v>
      </c>
      <c r="I1175" s="24">
        <v>10</v>
      </c>
      <c r="J1175" s="24">
        <v>13</v>
      </c>
      <c r="K1175" s="26" t="s">
        <v>2122</v>
      </c>
      <c r="L1175" s="25">
        <v>1</v>
      </c>
      <c r="M1175" s="24" t="s">
        <v>105</v>
      </c>
      <c r="N1175" s="24" t="s">
        <v>7</v>
      </c>
      <c r="R1175" s="25">
        <v>2.9</v>
      </c>
      <c r="S1175" s="83" t="s">
        <v>373</v>
      </c>
      <c r="T1175" s="66">
        <f t="shared" ref="T1175:T1238" si="368">IF((AA1175="W"),ROUND((R1175*L1175),2),"0.00")</f>
        <v>2.9</v>
      </c>
      <c r="U1175" s="66">
        <f t="shared" ref="U1175:U1238" si="369">-$L1175+T1175</f>
        <v>1.9</v>
      </c>
      <c r="V1175" s="66">
        <f t="shared" ref="V1175:V1238" si="370">U1175+V1174</f>
        <v>58.780000000000143</v>
      </c>
      <c r="W1175" s="66">
        <f t="shared" ref="W1175:W1238" si="371">L1175+W1174</f>
        <v>2222.5</v>
      </c>
      <c r="X1175" s="20">
        <f t="shared" ref="X1175:X1238" si="372">SUM(V1175/W1175)</f>
        <v>2.6447694038245283E-2</v>
      </c>
      <c r="Y1175" s="67">
        <f t="shared" ref="Y1175:Y1238" si="373">V1175/100</f>
        <v>0.58780000000000143</v>
      </c>
      <c r="Z1175" s="68">
        <f t="shared" ref="Z1175:Z1238" si="374">V1175*100</f>
        <v>5878.0000000000146</v>
      </c>
      <c r="AA1175" s="65" t="s">
        <v>53</v>
      </c>
      <c r="AU1175" s="23">
        <f t="shared" si="357"/>
        <v>1.9</v>
      </c>
      <c r="AV1175" s="23" t="str">
        <f t="shared" si="357"/>
        <v/>
      </c>
      <c r="AW1175" s="23" t="str">
        <f t="shared" si="357"/>
        <v/>
      </c>
      <c r="AX1175" s="23" t="str">
        <f t="shared" si="357"/>
        <v/>
      </c>
      <c r="AY1175" s="23" t="str">
        <f t="shared" si="357"/>
        <v/>
      </c>
      <c r="AZ1175" s="23"/>
      <c r="BA1175" s="25">
        <v>2.7</v>
      </c>
      <c r="BB1175" s="25">
        <v>3.9</v>
      </c>
      <c r="BC1175" s="25">
        <f t="shared" si="354"/>
        <v>2.9</v>
      </c>
      <c r="BD1175" s="25">
        <f t="shared" si="355"/>
        <v>3.6970000000000001</v>
      </c>
      <c r="BE1175" t="s">
        <v>970</v>
      </c>
      <c r="BF1175" s="55">
        <f t="shared" si="358"/>
        <v>0</v>
      </c>
      <c r="BG1175" s="66">
        <f t="shared" si="359"/>
        <v>2.7</v>
      </c>
      <c r="BH1175" s="66">
        <f t="shared" si="360"/>
        <v>1.7000000000000002</v>
      </c>
      <c r="BI1175" s="25" t="e">
        <f t="shared" si="367"/>
        <v>#REF!</v>
      </c>
      <c r="BJ1175" s="25" t="e">
        <f t="shared" si="361"/>
        <v>#REF!</v>
      </c>
      <c r="BK1175" s="20" t="e">
        <f t="shared" si="356"/>
        <v>#REF!</v>
      </c>
      <c r="BL1175" s="24">
        <f t="shared" si="362"/>
        <v>3.9</v>
      </c>
      <c r="BM1175" s="25">
        <f t="shared" si="363"/>
        <v>2.9</v>
      </c>
      <c r="BN1175" s="25" t="e">
        <f t="shared" si="364"/>
        <v>#REF!</v>
      </c>
      <c r="BO1175" s="25" t="e">
        <f t="shared" si="365"/>
        <v>#REF!</v>
      </c>
      <c r="BP1175" s="126" t="e">
        <f t="shared" si="366"/>
        <v>#REF!</v>
      </c>
    </row>
    <row r="1176" spans="1:68" x14ac:dyDescent="0.2">
      <c r="A1176" s="98">
        <v>45731</v>
      </c>
      <c r="B1176" s="60" t="s">
        <v>892</v>
      </c>
      <c r="C1176" s="24" t="s">
        <v>2024</v>
      </c>
      <c r="D1176" s="24" t="s">
        <v>573</v>
      </c>
      <c r="F1176" s="74" t="s">
        <v>51</v>
      </c>
      <c r="G1176" s="74" t="s">
        <v>103</v>
      </c>
      <c r="H1176" s="24" t="s">
        <v>650</v>
      </c>
      <c r="I1176" s="24">
        <v>6</v>
      </c>
      <c r="J1176" s="24">
        <v>10</v>
      </c>
      <c r="K1176" s="24" t="s">
        <v>2123</v>
      </c>
      <c r="L1176" s="25">
        <v>1</v>
      </c>
      <c r="M1176" s="24" t="s">
        <v>404</v>
      </c>
      <c r="N1176" s="24" t="s">
        <v>6</v>
      </c>
      <c r="R1176" s="25">
        <v>13.708799999999998</v>
      </c>
      <c r="S1176" s="83" t="s">
        <v>363</v>
      </c>
      <c r="T1176" s="66" t="str">
        <f t="shared" si="368"/>
        <v>0.00</v>
      </c>
      <c r="U1176" s="66">
        <f t="shared" si="369"/>
        <v>-1</v>
      </c>
      <c r="V1176" s="66">
        <f t="shared" si="370"/>
        <v>57.780000000000143</v>
      </c>
      <c r="W1176" s="66">
        <f t="shared" si="371"/>
        <v>2223.5</v>
      </c>
      <c r="X1176" s="20">
        <f t="shared" si="372"/>
        <v>2.5986058016640497E-2</v>
      </c>
      <c r="Y1176" s="67">
        <f t="shared" si="373"/>
        <v>0.57780000000000142</v>
      </c>
      <c r="Z1176" s="68">
        <f t="shared" si="374"/>
        <v>5778.0000000000146</v>
      </c>
      <c r="AA1176" s="65" t="s">
        <v>52</v>
      </c>
      <c r="AU1176" s="23">
        <f t="shared" si="357"/>
        <v>-1</v>
      </c>
      <c r="AV1176" s="23" t="str">
        <f t="shared" si="357"/>
        <v/>
      </c>
      <c r="AW1176" s="23" t="str">
        <f t="shared" si="357"/>
        <v/>
      </c>
      <c r="AX1176" s="23" t="str">
        <f t="shared" si="357"/>
        <v/>
      </c>
      <c r="AY1176" s="23" t="str">
        <f t="shared" si="357"/>
        <v/>
      </c>
      <c r="AZ1176" s="23">
        <v>10</v>
      </c>
      <c r="BA1176" s="25">
        <v>10.8</v>
      </c>
      <c r="BB1176" s="25">
        <v>14.52</v>
      </c>
      <c r="BC1176" s="25">
        <f t="shared" si="354"/>
        <v>13.52</v>
      </c>
      <c r="BD1176" s="25">
        <f t="shared" si="355"/>
        <v>13.573600000000001</v>
      </c>
      <c r="BE1176" t="s">
        <v>970</v>
      </c>
      <c r="BF1176" s="55">
        <f t="shared" si="358"/>
        <v>0</v>
      </c>
      <c r="BG1176" s="66" t="str">
        <f t="shared" si="359"/>
        <v>0.00</v>
      </c>
      <c r="BH1176" s="66">
        <f t="shared" si="360"/>
        <v>-1</v>
      </c>
      <c r="BI1176" s="25" t="e">
        <f t="shared" si="367"/>
        <v>#REF!</v>
      </c>
      <c r="BJ1176" s="25" t="e">
        <f t="shared" si="361"/>
        <v>#REF!</v>
      </c>
      <c r="BK1176" s="20" t="e">
        <f t="shared" si="356"/>
        <v>#REF!</v>
      </c>
      <c r="BL1176" s="24" t="str">
        <f t="shared" si="362"/>
        <v>0.00</v>
      </c>
      <c r="BM1176" s="25">
        <f t="shared" si="363"/>
        <v>-1</v>
      </c>
      <c r="BN1176" s="25" t="e">
        <f t="shared" si="364"/>
        <v>#REF!</v>
      </c>
      <c r="BO1176" s="25" t="e">
        <f t="shared" si="365"/>
        <v>#REF!</v>
      </c>
      <c r="BP1176" s="126" t="e">
        <f t="shared" si="366"/>
        <v>#REF!</v>
      </c>
    </row>
    <row r="1177" spans="1:68" x14ac:dyDescent="0.2">
      <c r="A1177" s="98">
        <v>45731</v>
      </c>
      <c r="B1177" s="60" t="s">
        <v>892</v>
      </c>
      <c r="C1177" s="24" t="s">
        <v>2024</v>
      </c>
      <c r="D1177" s="24" t="s">
        <v>573</v>
      </c>
      <c r="F1177" s="74" t="s">
        <v>51</v>
      </c>
      <c r="G1177" s="74" t="s">
        <v>103</v>
      </c>
      <c r="H1177" s="24" t="s">
        <v>650</v>
      </c>
      <c r="I1177" s="24">
        <v>6</v>
      </c>
      <c r="J1177" s="24">
        <v>10</v>
      </c>
      <c r="K1177" s="24" t="s">
        <v>2123</v>
      </c>
      <c r="L1177" s="25">
        <v>1</v>
      </c>
      <c r="M1177" s="24" t="s">
        <v>105</v>
      </c>
      <c r="N1177" s="24" t="s">
        <v>7</v>
      </c>
      <c r="R1177" s="25">
        <v>3.1</v>
      </c>
      <c r="S1177" s="83" t="s">
        <v>363</v>
      </c>
      <c r="T1177" s="66" t="str">
        <f t="shared" si="368"/>
        <v>0.00</v>
      </c>
      <c r="U1177" s="66">
        <f t="shared" si="369"/>
        <v>-1</v>
      </c>
      <c r="V1177" s="66">
        <f t="shared" si="370"/>
        <v>56.780000000000143</v>
      </c>
      <c r="W1177" s="66">
        <f t="shared" si="371"/>
        <v>2224.5</v>
      </c>
      <c r="X1177" s="20">
        <f t="shared" si="372"/>
        <v>2.552483704203198E-2</v>
      </c>
      <c r="Y1177" s="67">
        <f t="shared" si="373"/>
        <v>0.56780000000000141</v>
      </c>
      <c r="Z1177" s="68">
        <f t="shared" si="374"/>
        <v>5678.0000000000146</v>
      </c>
      <c r="AA1177" s="65" t="s">
        <v>52</v>
      </c>
      <c r="AU1177" s="23">
        <f t="shared" si="357"/>
        <v>-1</v>
      </c>
      <c r="AV1177" s="23" t="str">
        <f t="shared" si="357"/>
        <v/>
      </c>
      <c r="AW1177" s="23" t="str">
        <f t="shared" si="357"/>
        <v/>
      </c>
      <c r="AX1177" s="23" t="str">
        <f t="shared" si="357"/>
        <v/>
      </c>
      <c r="AY1177" s="23" t="str">
        <f t="shared" si="357"/>
        <v/>
      </c>
      <c r="AZ1177" s="23"/>
      <c r="BA1177" s="25">
        <v>2.8</v>
      </c>
      <c r="BB1177" s="25">
        <v>3.7</v>
      </c>
      <c r="BC1177" s="25">
        <f t="shared" si="354"/>
        <v>2.7</v>
      </c>
      <c r="BD1177" s="25">
        <f t="shared" si="355"/>
        <v>3.5110000000000001</v>
      </c>
      <c r="BE1177" t="s">
        <v>970</v>
      </c>
      <c r="BF1177" s="55">
        <f t="shared" si="358"/>
        <v>0</v>
      </c>
      <c r="BG1177" s="66" t="str">
        <f t="shared" si="359"/>
        <v>0.00</v>
      </c>
      <c r="BH1177" s="66">
        <f t="shared" si="360"/>
        <v>-1</v>
      </c>
      <c r="BI1177" s="25" t="e">
        <f t="shared" si="367"/>
        <v>#REF!</v>
      </c>
      <c r="BJ1177" s="25" t="e">
        <f t="shared" si="361"/>
        <v>#REF!</v>
      </c>
      <c r="BK1177" s="20" t="e">
        <f t="shared" si="356"/>
        <v>#REF!</v>
      </c>
      <c r="BL1177" s="24" t="str">
        <f t="shared" si="362"/>
        <v>0.00</v>
      </c>
      <c r="BM1177" s="25">
        <f t="shared" si="363"/>
        <v>-1</v>
      </c>
      <c r="BN1177" s="25" t="e">
        <f t="shared" si="364"/>
        <v>#REF!</v>
      </c>
      <c r="BO1177" s="25" t="e">
        <f t="shared" si="365"/>
        <v>#REF!</v>
      </c>
      <c r="BP1177" s="126" t="e">
        <f t="shared" si="366"/>
        <v>#REF!</v>
      </c>
    </row>
    <row r="1178" spans="1:68" x14ac:dyDescent="0.2">
      <c r="A1178" s="98">
        <v>45731</v>
      </c>
      <c r="B1178" s="60" t="s">
        <v>892</v>
      </c>
      <c r="C1178" s="24" t="s">
        <v>2120</v>
      </c>
      <c r="D1178" s="24" t="s">
        <v>573</v>
      </c>
      <c r="F1178" s="74" t="s">
        <v>51</v>
      </c>
      <c r="G1178" s="74" t="s">
        <v>103</v>
      </c>
      <c r="H1178" s="24" t="s">
        <v>66</v>
      </c>
      <c r="I1178" s="24">
        <v>5</v>
      </c>
      <c r="J1178" s="24">
        <v>4</v>
      </c>
      <c r="K1178" s="26" t="s">
        <v>2121</v>
      </c>
      <c r="L1178" s="25">
        <v>1</v>
      </c>
      <c r="M1178" s="24" t="s">
        <v>105</v>
      </c>
      <c r="N1178" s="24" t="s">
        <v>7</v>
      </c>
      <c r="R1178" s="25">
        <v>4</v>
      </c>
      <c r="S1178" s="83" t="s">
        <v>372</v>
      </c>
      <c r="T1178" s="66">
        <f t="shared" si="368"/>
        <v>4</v>
      </c>
      <c r="U1178" s="66">
        <f t="shared" si="369"/>
        <v>3</v>
      </c>
      <c r="V1178" s="66">
        <f t="shared" si="370"/>
        <v>59.780000000000143</v>
      </c>
      <c r="W1178" s="66">
        <f t="shared" si="371"/>
        <v>2225.5</v>
      </c>
      <c r="X1178" s="20">
        <f t="shared" si="372"/>
        <v>2.6861379465288764E-2</v>
      </c>
      <c r="Y1178" s="67">
        <f t="shared" si="373"/>
        <v>0.59780000000000144</v>
      </c>
      <c r="Z1178" s="68">
        <f t="shared" si="374"/>
        <v>5978.0000000000146</v>
      </c>
      <c r="AA1178" s="65" t="s">
        <v>53</v>
      </c>
      <c r="AU1178" s="23">
        <f t="shared" si="357"/>
        <v>3</v>
      </c>
      <c r="AV1178" s="23" t="str">
        <f t="shared" si="357"/>
        <v/>
      </c>
      <c r="AW1178" s="23" t="str">
        <f t="shared" si="357"/>
        <v/>
      </c>
      <c r="AX1178" s="23" t="str">
        <f t="shared" si="357"/>
        <v/>
      </c>
      <c r="AY1178" s="23" t="str">
        <f t="shared" si="357"/>
        <v/>
      </c>
      <c r="AZ1178" s="23"/>
      <c r="BA1178" s="25">
        <v>3.7</v>
      </c>
      <c r="BB1178" s="25">
        <v>4.0999999999999996</v>
      </c>
      <c r="BC1178" s="25">
        <f t="shared" si="354"/>
        <v>3.0999999999999996</v>
      </c>
      <c r="BD1178" s="25">
        <f t="shared" si="355"/>
        <v>3.883</v>
      </c>
      <c r="BE1178" t="s">
        <v>970</v>
      </c>
      <c r="BF1178" s="55">
        <f t="shared" si="358"/>
        <v>0</v>
      </c>
      <c r="BG1178" s="66">
        <f t="shared" si="359"/>
        <v>3.7</v>
      </c>
      <c r="BH1178" s="66">
        <f t="shared" si="360"/>
        <v>2.7</v>
      </c>
      <c r="BI1178" s="25" t="e">
        <f t="shared" si="367"/>
        <v>#REF!</v>
      </c>
      <c r="BJ1178" s="25" t="e">
        <f t="shared" si="361"/>
        <v>#REF!</v>
      </c>
      <c r="BK1178" s="20" t="e">
        <f t="shared" si="356"/>
        <v>#REF!</v>
      </c>
      <c r="BL1178" s="24">
        <f t="shared" si="362"/>
        <v>4.0999999999999996</v>
      </c>
      <c r="BM1178" s="25">
        <f t="shared" si="363"/>
        <v>3.0999999999999996</v>
      </c>
      <c r="BN1178" s="25" t="e">
        <f t="shared" si="364"/>
        <v>#REF!</v>
      </c>
      <c r="BO1178" s="25" t="e">
        <f t="shared" si="365"/>
        <v>#REF!</v>
      </c>
      <c r="BP1178" s="126" t="e">
        <f t="shared" si="366"/>
        <v>#REF!</v>
      </c>
    </row>
    <row r="1179" spans="1:68" x14ac:dyDescent="0.2">
      <c r="A1179" s="98">
        <v>45731</v>
      </c>
      <c r="B1179" s="60" t="s">
        <v>892</v>
      </c>
      <c r="C1179" s="24" t="s">
        <v>2120</v>
      </c>
      <c r="D1179" s="24" t="s">
        <v>573</v>
      </c>
      <c r="F1179" s="74" t="s">
        <v>51</v>
      </c>
      <c r="G1179" s="74" t="s">
        <v>103</v>
      </c>
      <c r="H1179" s="24" t="s">
        <v>66</v>
      </c>
      <c r="I1179" s="24">
        <v>5</v>
      </c>
      <c r="J1179" s="24">
        <v>4</v>
      </c>
      <c r="K1179" s="26" t="s">
        <v>2121</v>
      </c>
      <c r="L1179" s="25">
        <v>1</v>
      </c>
      <c r="M1179" s="24" t="s">
        <v>404</v>
      </c>
      <c r="N1179" s="24" t="s">
        <v>6</v>
      </c>
      <c r="R1179" s="25">
        <v>14.49</v>
      </c>
      <c r="S1179" s="83" t="s">
        <v>372</v>
      </c>
      <c r="T1179" s="66">
        <f t="shared" si="368"/>
        <v>14.49</v>
      </c>
      <c r="U1179" s="66">
        <f t="shared" si="369"/>
        <v>13.49</v>
      </c>
      <c r="V1179" s="66">
        <f t="shared" si="370"/>
        <v>73.270000000000138</v>
      </c>
      <c r="W1179" s="66">
        <f t="shared" si="371"/>
        <v>2226.5</v>
      </c>
      <c r="X1179" s="20">
        <f t="shared" si="372"/>
        <v>3.2908151807770104E-2</v>
      </c>
      <c r="Y1179" s="67">
        <f t="shared" si="373"/>
        <v>0.73270000000000135</v>
      </c>
      <c r="Z1179" s="68">
        <f t="shared" si="374"/>
        <v>7327.0000000000136</v>
      </c>
      <c r="AA1179" s="65" t="s">
        <v>53</v>
      </c>
      <c r="AU1179" s="23">
        <f t="shared" si="357"/>
        <v>13.49</v>
      </c>
      <c r="AV1179" s="23" t="str">
        <f t="shared" si="357"/>
        <v/>
      </c>
      <c r="AW1179" s="23" t="str">
        <f t="shared" si="357"/>
        <v/>
      </c>
      <c r="AX1179" s="23" t="str">
        <f t="shared" si="357"/>
        <v/>
      </c>
      <c r="AY1179" s="23" t="str">
        <f t="shared" si="357"/>
        <v/>
      </c>
      <c r="AZ1179" s="23">
        <v>3.7</v>
      </c>
      <c r="BA1179" s="25">
        <v>13.4</v>
      </c>
      <c r="BB1179" s="25">
        <v>15.5</v>
      </c>
      <c r="BC1179" s="25">
        <f t="shared" si="354"/>
        <v>14.5</v>
      </c>
      <c r="BD1179" s="25">
        <f t="shared" si="355"/>
        <v>14.485000000000001</v>
      </c>
      <c r="BE1179" t="s">
        <v>970</v>
      </c>
      <c r="BF1179" s="55">
        <f t="shared" si="358"/>
        <v>0</v>
      </c>
      <c r="BG1179" s="66">
        <f t="shared" si="359"/>
        <v>13.4</v>
      </c>
      <c r="BH1179" s="66">
        <f t="shared" si="360"/>
        <v>12.4</v>
      </c>
      <c r="BI1179" s="25" t="e">
        <f t="shared" si="367"/>
        <v>#REF!</v>
      </c>
      <c r="BJ1179" s="25" t="e">
        <f t="shared" si="361"/>
        <v>#REF!</v>
      </c>
      <c r="BK1179" s="20" t="e">
        <f t="shared" si="356"/>
        <v>#REF!</v>
      </c>
      <c r="BL1179" s="24">
        <f t="shared" si="362"/>
        <v>15.5</v>
      </c>
      <c r="BM1179" s="25">
        <f t="shared" si="363"/>
        <v>14.5</v>
      </c>
      <c r="BN1179" s="25" t="e">
        <f t="shared" si="364"/>
        <v>#REF!</v>
      </c>
      <c r="BO1179" s="25" t="e">
        <f t="shared" si="365"/>
        <v>#REF!</v>
      </c>
      <c r="BP1179" s="126" t="e">
        <f t="shared" si="366"/>
        <v>#REF!</v>
      </c>
    </row>
    <row r="1180" spans="1:68" x14ac:dyDescent="0.2">
      <c r="A1180" s="98">
        <v>45735</v>
      </c>
      <c r="B1180" s="60" t="s">
        <v>892</v>
      </c>
      <c r="C1180" s="24" t="s">
        <v>2125</v>
      </c>
      <c r="D1180" s="24" t="s">
        <v>397</v>
      </c>
      <c r="F1180" s="74" t="s">
        <v>51</v>
      </c>
      <c r="G1180" s="74" t="s">
        <v>103</v>
      </c>
      <c r="H1180" s="24" t="s">
        <v>55</v>
      </c>
      <c r="I1180" s="24">
        <v>5</v>
      </c>
      <c r="J1180" s="24">
        <v>11</v>
      </c>
      <c r="K1180" s="24" t="s">
        <v>2126</v>
      </c>
      <c r="L1180" s="25">
        <v>1</v>
      </c>
      <c r="M1180" s="24" t="s">
        <v>105</v>
      </c>
      <c r="N1180" s="24" t="s">
        <v>6</v>
      </c>
      <c r="R1180" s="25">
        <v>14</v>
      </c>
      <c r="S1180" s="83" t="s">
        <v>363</v>
      </c>
      <c r="T1180" s="66" t="str">
        <f t="shared" si="368"/>
        <v>0.00</v>
      </c>
      <c r="U1180" s="66">
        <f t="shared" si="369"/>
        <v>-1</v>
      </c>
      <c r="V1180" s="66">
        <f t="shared" si="370"/>
        <v>72.270000000000138</v>
      </c>
      <c r="W1180" s="66">
        <f t="shared" si="371"/>
        <v>2227.5</v>
      </c>
      <c r="X1180" s="20">
        <f t="shared" si="372"/>
        <v>3.2444444444444505E-2</v>
      </c>
      <c r="Y1180" s="67">
        <f t="shared" si="373"/>
        <v>0.72270000000000134</v>
      </c>
      <c r="Z1180" s="68">
        <f t="shared" si="374"/>
        <v>7227.0000000000136</v>
      </c>
      <c r="AA1180" s="65" t="s">
        <v>52</v>
      </c>
      <c r="AU1180" s="23">
        <f t="shared" si="357"/>
        <v>-1</v>
      </c>
      <c r="AV1180" s="23" t="str">
        <f t="shared" si="357"/>
        <v/>
      </c>
      <c r="AW1180" s="23" t="str">
        <f t="shared" si="357"/>
        <v/>
      </c>
      <c r="AX1180" s="23" t="str">
        <f t="shared" si="357"/>
        <v/>
      </c>
      <c r="AY1180" s="23" t="str">
        <f t="shared" si="357"/>
        <v/>
      </c>
      <c r="AZ1180" s="23">
        <v>10</v>
      </c>
      <c r="BA1180" s="25">
        <v>10.8</v>
      </c>
      <c r="BB1180" s="25">
        <v>14</v>
      </c>
      <c r="BC1180" s="25">
        <f t="shared" ref="BC1180:BC1185" si="375">((BB1180*(L1180))-(L1180))</f>
        <v>13</v>
      </c>
      <c r="BD1180" s="25">
        <f t="shared" ref="BD1180:BD1185" si="376">0.93*(BB1180-1)+1</f>
        <v>13.09</v>
      </c>
      <c r="BE1180" t="s">
        <v>969</v>
      </c>
      <c r="BF1180" s="55">
        <f t="shared" si="358"/>
        <v>0</v>
      </c>
      <c r="BG1180" s="66" t="str">
        <f t="shared" si="359"/>
        <v>0.00</v>
      </c>
      <c r="BH1180" s="66">
        <f t="shared" si="360"/>
        <v>-1</v>
      </c>
      <c r="BI1180" s="25" t="e">
        <f>BH1180+#REF!</f>
        <v>#REF!</v>
      </c>
      <c r="BJ1180" s="25" t="e">
        <f>L1180+#REF!</f>
        <v>#REF!</v>
      </c>
      <c r="BK1180" s="20" t="e">
        <f t="shared" si="356"/>
        <v>#REF!</v>
      </c>
      <c r="BL1180" s="24" t="str">
        <f t="shared" si="362"/>
        <v>0.00</v>
      </c>
      <c r="BM1180" s="25">
        <f t="shared" si="363"/>
        <v>-1</v>
      </c>
      <c r="BN1180" s="25" t="e">
        <f>BM1180+#REF!</f>
        <v>#REF!</v>
      </c>
      <c r="BO1180" s="25" t="e">
        <f>L1180+#REF!</f>
        <v>#REF!</v>
      </c>
      <c r="BP1180" s="126" t="e">
        <f t="shared" si="366"/>
        <v>#REF!</v>
      </c>
    </row>
    <row r="1181" spans="1:68" x14ac:dyDescent="0.2">
      <c r="A1181" s="98">
        <v>45735</v>
      </c>
      <c r="B1181" s="60" t="s">
        <v>892</v>
      </c>
      <c r="C1181" s="24" t="s">
        <v>2125</v>
      </c>
      <c r="D1181" s="24" t="s">
        <v>397</v>
      </c>
      <c r="F1181" s="74" t="s">
        <v>51</v>
      </c>
      <c r="G1181" s="74" t="s">
        <v>103</v>
      </c>
      <c r="H1181" s="24" t="s">
        <v>55</v>
      </c>
      <c r="I1181" s="24">
        <v>5</v>
      </c>
      <c r="J1181" s="24">
        <v>11</v>
      </c>
      <c r="K1181" s="24" t="s">
        <v>2126</v>
      </c>
      <c r="L1181" s="25">
        <v>2</v>
      </c>
      <c r="M1181" s="24" t="s">
        <v>105</v>
      </c>
      <c r="N1181" s="24" t="s">
        <v>7</v>
      </c>
      <c r="R1181" s="25">
        <v>3.2</v>
      </c>
      <c r="S1181" s="83" t="s">
        <v>363</v>
      </c>
      <c r="T1181" s="66" t="str">
        <f t="shared" si="368"/>
        <v>0.00</v>
      </c>
      <c r="U1181" s="66">
        <f t="shared" si="369"/>
        <v>-2</v>
      </c>
      <c r="V1181" s="66">
        <f t="shared" si="370"/>
        <v>70.270000000000138</v>
      </c>
      <c r="W1181" s="66">
        <f t="shared" si="371"/>
        <v>2229.5</v>
      </c>
      <c r="X1181" s="20">
        <f t="shared" si="372"/>
        <v>3.1518277640726684E-2</v>
      </c>
      <c r="Y1181" s="67">
        <f t="shared" si="373"/>
        <v>0.70270000000000143</v>
      </c>
      <c r="Z1181" s="68">
        <f t="shared" si="374"/>
        <v>7027.0000000000136</v>
      </c>
      <c r="AA1181" s="65" t="s">
        <v>52</v>
      </c>
      <c r="AU1181" s="23">
        <f t="shared" si="357"/>
        <v>-2</v>
      </c>
      <c r="AV1181" s="23" t="str">
        <f t="shared" si="357"/>
        <v/>
      </c>
      <c r="AW1181" s="23" t="str">
        <f t="shared" si="357"/>
        <v/>
      </c>
      <c r="AX1181" s="23" t="str">
        <f t="shared" si="357"/>
        <v/>
      </c>
      <c r="AY1181" s="23" t="str">
        <f t="shared" si="357"/>
        <v/>
      </c>
      <c r="AZ1181" s="23"/>
      <c r="BA1181" s="25">
        <v>2.4</v>
      </c>
      <c r="BB1181" s="25">
        <v>2.95</v>
      </c>
      <c r="BC1181" s="25">
        <f t="shared" si="375"/>
        <v>3.9000000000000004</v>
      </c>
      <c r="BD1181" s="25">
        <f t="shared" si="376"/>
        <v>2.8135000000000003</v>
      </c>
      <c r="BE1181" t="s">
        <v>969</v>
      </c>
      <c r="BF1181" s="55">
        <f t="shared" si="358"/>
        <v>0</v>
      </c>
      <c r="BG1181" s="66" t="str">
        <f t="shared" si="359"/>
        <v>0.00</v>
      </c>
      <c r="BH1181" s="66">
        <f t="shared" si="360"/>
        <v>-2</v>
      </c>
      <c r="BI1181" s="25" t="e">
        <f t="shared" si="367"/>
        <v>#REF!</v>
      </c>
      <c r="BJ1181" s="25" t="e">
        <f t="shared" si="361"/>
        <v>#REF!</v>
      </c>
      <c r="BK1181" s="20" t="e">
        <f t="shared" si="356"/>
        <v>#REF!</v>
      </c>
      <c r="BL1181" s="24" t="str">
        <f t="shared" si="362"/>
        <v>0.00</v>
      </c>
      <c r="BM1181" s="25">
        <f t="shared" si="363"/>
        <v>-2</v>
      </c>
      <c r="BN1181" s="25" t="e">
        <f t="shared" si="364"/>
        <v>#REF!</v>
      </c>
      <c r="BO1181" s="25" t="e">
        <f t="shared" si="365"/>
        <v>#REF!</v>
      </c>
      <c r="BP1181" s="126" t="e">
        <f t="shared" si="366"/>
        <v>#REF!</v>
      </c>
    </row>
    <row r="1182" spans="1:68" x14ac:dyDescent="0.2">
      <c r="A1182" s="98">
        <v>45735</v>
      </c>
      <c r="B1182" s="60" t="s">
        <v>892</v>
      </c>
      <c r="C1182" s="24" t="s">
        <v>2127</v>
      </c>
      <c r="D1182" s="24" t="s">
        <v>397</v>
      </c>
      <c r="F1182" s="74" t="s">
        <v>51</v>
      </c>
      <c r="G1182" s="74" t="s">
        <v>103</v>
      </c>
      <c r="H1182" s="24" t="s">
        <v>124</v>
      </c>
      <c r="I1182" s="24">
        <v>3</v>
      </c>
      <c r="J1182" s="24">
        <v>1</v>
      </c>
      <c r="K1182" s="24" t="s">
        <v>2128</v>
      </c>
      <c r="L1182" s="25">
        <v>2</v>
      </c>
      <c r="M1182" s="24" t="s">
        <v>404</v>
      </c>
      <c r="N1182" s="24" t="s">
        <v>6</v>
      </c>
      <c r="R1182" s="25">
        <v>6.64</v>
      </c>
      <c r="S1182" s="83" t="s">
        <v>363</v>
      </c>
      <c r="T1182" s="66" t="str">
        <f t="shared" si="368"/>
        <v>0.00</v>
      </c>
      <c r="U1182" s="66">
        <f t="shared" si="369"/>
        <v>-2</v>
      </c>
      <c r="V1182" s="66">
        <f t="shared" si="370"/>
        <v>68.270000000000138</v>
      </c>
      <c r="W1182" s="66">
        <f t="shared" si="371"/>
        <v>2231.5</v>
      </c>
      <c r="X1182" s="20">
        <f t="shared" si="372"/>
        <v>3.0593771006049805E-2</v>
      </c>
      <c r="Y1182" s="67">
        <f t="shared" si="373"/>
        <v>0.68270000000000142</v>
      </c>
      <c r="Z1182" s="68">
        <f t="shared" si="374"/>
        <v>6827.0000000000136</v>
      </c>
      <c r="AA1182" s="65" t="s">
        <v>52</v>
      </c>
      <c r="AU1182" s="23">
        <f t="shared" si="357"/>
        <v>-2</v>
      </c>
      <c r="AV1182" s="23" t="str">
        <f t="shared" si="357"/>
        <v/>
      </c>
      <c r="AW1182" s="23" t="str">
        <f t="shared" si="357"/>
        <v/>
      </c>
      <c r="AX1182" s="23" t="str">
        <f t="shared" si="357"/>
        <v/>
      </c>
      <c r="AY1182" s="23" t="str">
        <f t="shared" si="357"/>
        <v/>
      </c>
      <c r="AZ1182" s="23">
        <v>7</v>
      </c>
      <c r="BA1182" s="25">
        <v>7</v>
      </c>
      <c r="BB1182" s="25">
        <v>7</v>
      </c>
      <c r="BC1182" s="25">
        <f t="shared" si="375"/>
        <v>12</v>
      </c>
      <c r="BD1182" s="25">
        <f t="shared" si="376"/>
        <v>6.58</v>
      </c>
      <c r="BE1182" t="s">
        <v>970</v>
      </c>
      <c r="BF1182" s="55">
        <f t="shared" si="358"/>
        <v>0</v>
      </c>
      <c r="BG1182" s="66" t="str">
        <f t="shared" si="359"/>
        <v>0.00</v>
      </c>
      <c r="BH1182" s="66">
        <f t="shared" si="360"/>
        <v>-2</v>
      </c>
      <c r="BI1182" s="25" t="e">
        <f t="shared" si="367"/>
        <v>#REF!</v>
      </c>
      <c r="BJ1182" s="25" t="e">
        <f t="shared" si="361"/>
        <v>#REF!</v>
      </c>
      <c r="BK1182" s="20" t="e">
        <f t="shared" si="356"/>
        <v>#REF!</v>
      </c>
      <c r="BL1182" s="24" t="str">
        <f t="shared" si="362"/>
        <v>0.00</v>
      </c>
      <c r="BM1182" s="25">
        <f t="shared" si="363"/>
        <v>-2</v>
      </c>
      <c r="BN1182" s="25" t="e">
        <f t="shared" si="364"/>
        <v>#REF!</v>
      </c>
      <c r="BO1182" s="25" t="e">
        <f t="shared" si="365"/>
        <v>#REF!</v>
      </c>
      <c r="BP1182" s="126" t="e">
        <f t="shared" si="366"/>
        <v>#REF!</v>
      </c>
    </row>
    <row r="1183" spans="1:68" x14ac:dyDescent="0.2">
      <c r="A1183" s="98">
        <v>45735</v>
      </c>
      <c r="B1183" s="60" t="s">
        <v>892</v>
      </c>
      <c r="C1183" s="24" t="s">
        <v>1554</v>
      </c>
      <c r="D1183" s="24" t="s">
        <v>397</v>
      </c>
      <c r="F1183" s="74" t="s">
        <v>51</v>
      </c>
      <c r="G1183" s="74" t="s">
        <v>103</v>
      </c>
      <c r="H1183" s="24" t="s">
        <v>173</v>
      </c>
      <c r="I1183" s="24">
        <v>8</v>
      </c>
      <c r="J1183" s="24">
        <v>4</v>
      </c>
      <c r="K1183" s="24" t="s">
        <v>2129</v>
      </c>
      <c r="L1183" s="25">
        <v>2</v>
      </c>
      <c r="M1183" s="24" t="s">
        <v>404</v>
      </c>
      <c r="N1183" s="24" t="s">
        <v>6</v>
      </c>
      <c r="R1183" s="25">
        <v>7.63</v>
      </c>
      <c r="S1183" s="83" t="s">
        <v>363</v>
      </c>
      <c r="T1183" s="66" t="str">
        <f t="shared" si="368"/>
        <v>0.00</v>
      </c>
      <c r="U1183" s="66">
        <f t="shared" si="369"/>
        <v>-2</v>
      </c>
      <c r="V1183" s="66">
        <f t="shared" si="370"/>
        <v>66.270000000000138</v>
      </c>
      <c r="W1183" s="66">
        <f t="shared" si="371"/>
        <v>2233.5</v>
      </c>
      <c r="X1183" s="20">
        <f t="shared" si="372"/>
        <v>2.9670920080591062E-2</v>
      </c>
      <c r="Y1183" s="67">
        <f t="shared" si="373"/>
        <v>0.6627000000000014</v>
      </c>
      <c r="Z1183" s="68">
        <f t="shared" si="374"/>
        <v>6627.0000000000136</v>
      </c>
      <c r="AA1183" s="65" t="s">
        <v>52</v>
      </c>
      <c r="AU1183" s="23">
        <f t="shared" si="357"/>
        <v>-2</v>
      </c>
      <c r="AV1183" s="23" t="str">
        <f t="shared" si="357"/>
        <v/>
      </c>
      <c r="AW1183" s="23" t="str">
        <f t="shared" si="357"/>
        <v/>
      </c>
      <c r="AX1183" s="23" t="str">
        <f t="shared" si="357"/>
        <v/>
      </c>
      <c r="AY1183" s="23" t="str">
        <f t="shared" si="357"/>
        <v/>
      </c>
      <c r="AZ1183" s="23">
        <v>7.5</v>
      </c>
      <c r="BA1183" s="25">
        <v>8.8000000000000007</v>
      </c>
      <c r="BB1183" s="25">
        <v>8.0500000000000007</v>
      </c>
      <c r="BC1183" s="25">
        <f t="shared" si="375"/>
        <v>14.100000000000001</v>
      </c>
      <c r="BD1183" s="25">
        <f t="shared" si="376"/>
        <v>7.5565000000000007</v>
      </c>
      <c r="BE1183" t="s">
        <v>970</v>
      </c>
      <c r="BF1183" s="55">
        <f t="shared" si="358"/>
        <v>0</v>
      </c>
      <c r="BG1183" s="66" t="str">
        <f t="shared" si="359"/>
        <v>0.00</v>
      </c>
      <c r="BH1183" s="66">
        <f t="shared" si="360"/>
        <v>-2</v>
      </c>
      <c r="BI1183" s="25" t="e">
        <f t="shared" si="367"/>
        <v>#REF!</v>
      </c>
      <c r="BJ1183" s="25" t="e">
        <f t="shared" si="361"/>
        <v>#REF!</v>
      </c>
      <c r="BK1183" s="20" t="e">
        <f t="shared" si="356"/>
        <v>#REF!</v>
      </c>
      <c r="BL1183" s="24" t="str">
        <f t="shared" si="362"/>
        <v>0.00</v>
      </c>
      <c r="BM1183" s="25">
        <f t="shared" si="363"/>
        <v>-2</v>
      </c>
      <c r="BN1183" s="25" t="e">
        <f t="shared" si="364"/>
        <v>#REF!</v>
      </c>
      <c r="BO1183" s="25" t="e">
        <f t="shared" si="365"/>
        <v>#REF!</v>
      </c>
      <c r="BP1183" s="126" t="e">
        <f t="shared" si="366"/>
        <v>#REF!</v>
      </c>
    </row>
    <row r="1184" spans="1:68" x14ac:dyDescent="0.2">
      <c r="A1184" s="98">
        <v>45736</v>
      </c>
      <c r="B1184" s="60" t="s">
        <v>892</v>
      </c>
      <c r="C1184" s="24" t="s">
        <v>2130</v>
      </c>
      <c r="D1184" s="24" t="s">
        <v>398</v>
      </c>
      <c r="F1184" s="74" t="s">
        <v>51</v>
      </c>
      <c r="G1184" s="74" t="s">
        <v>103</v>
      </c>
      <c r="H1184" s="24" t="s">
        <v>993</v>
      </c>
      <c r="I1184" s="24">
        <v>3</v>
      </c>
      <c r="J1184" s="24">
        <v>8</v>
      </c>
      <c r="K1184" s="27" t="s">
        <v>2131</v>
      </c>
      <c r="L1184" s="25">
        <v>2</v>
      </c>
      <c r="M1184" s="24" t="s">
        <v>404</v>
      </c>
      <c r="N1184" s="24" t="s">
        <v>6</v>
      </c>
      <c r="R1184" s="25">
        <v>12.68</v>
      </c>
      <c r="S1184" s="83" t="s">
        <v>371</v>
      </c>
      <c r="T1184" s="66" t="str">
        <f t="shared" si="368"/>
        <v>0.00</v>
      </c>
      <c r="U1184" s="66">
        <f t="shared" si="369"/>
        <v>-2</v>
      </c>
      <c r="V1184" s="66">
        <f t="shared" si="370"/>
        <v>64.270000000000138</v>
      </c>
      <c r="W1184" s="66">
        <f t="shared" si="371"/>
        <v>2235.5</v>
      </c>
      <c r="X1184" s="20">
        <f t="shared" si="372"/>
        <v>2.8749720420487648E-2</v>
      </c>
      <c r="Y1184" s="67">
        <f t="shared" si="373"/>
        <v>0.64270000000000138</v>
      </c>
      <c r="Z1184" s="68">
        <f t="shared" si="374"/>
        <v>6427.0000000000136</v>
      </c>
      <c r="AA1184" s="65" t="s">
        <v>52</v>
      </c>
      <c r="AU1184" s="23">
        <f t="shared" si="357"/>
        <v>-2</v>
      </c>
      <c r="AV1184" s="23" t="str">
        <f t="shared" si="357"/>
        <v/>
      </c>
      <c r="AW1184" s="23" t="str">
        <f t="shared" si="357"/>
        <v/>
      </c>
      <c r="AX1184" s="23" t="str">
        <f t="shared" si="357"/>
        <v/>
      </c>
      <c r="AY1184" s="23" t="str">
        <f t="shared" si="357"/>
        <v/>
      </c>
      <c r="AZ1184" s="23">
        <v>10</v>
      </c>
      <c r="BA1184" s="25">
        <v>12.2</v>
      </c>
      <c r="BB1184" s="25">
        <v>13.43</v>
      </c>
      <c r="BC1184" s="25">
        <f t="shared" si="375"/>
        <v>24.86</v>
      </c>
      <c r="BD1184" s="25">
        <f t="shared" si="376"/>
        <v>12.559900000000001</v>
      </c>
      <c r="BE1184" t="s">
        <v>970</v>
      </c>
      <c r="BF1184" s="55">
        <f t="shared" si="358"/>
        <v>0</v>
      </c>
      <c r="BG1184" s="66" t="str">
        <f t="shared" si="359"/>
        <v>0.00</v>
      </c>
      <c r="BH1184" s="66">
        <f t="shared" si="360"/>
        <v>-2</v>
      </c>
      <c r="BI1184" s="25" t="e">
        <f t="shared" si="367"/>
        <v>#REF!</v>
      </c>
      <c r="BJ1184" s="25" t="e">
        <f t="shared" si="361"/>
        <v>#REF!</v>
      </c>
      <c r="BK1184" s="20" t="e">
        <f t="shared" si="356"/>
        <v>#REF!</v>
      </c>
      <c r="BL1184" s="24" t="str">
        <f t="shared" si="362"/>
        <v>0.00</v>
      </c>
      <c r="BM1184" s="25">
        <f t="shared" si="363"/>
        <v>-2</v>
      </c>
      <c r="BN1184" s="25" t="e">
        <f t="shared" si="364"/>
        <v>#REF!</v>
      </c>
      <c r="BO1184" s="25" t="e">
        <f t="shared" si="365"/>
        <v>#REF!</v>
      </c>
      <c r="BP1184" s="126" t="e">
        <f t="shared" si="366"/>
        <v>#REF!</v>
      </c>
    </row>
    <row r="1185" spans="1:68" x14ac:dyDescent="0.2">
      <c r="A1185" s="98">
        <v>45738</v>
      </c>
      <c r="B1185" s="60" t="s">
        <v>892</v>
      </c>
      <c r="C1185" s="24" t="s">
        <v>2136</v>
      </c>
      <c r="D1185" s="24" t="s">
        <v>573</v>
      </c>
      <c r="F1185" s="74" t="s">
        <v>51</v>
      </c>
      <c r="G1185" s="74" t="s">
        <v>103</v>
      </c>
      <c r="H1185" s="24" t="s">
        <v>517</v>
      </c>
      <c r="I1185" s="24">
        <v>8</v>
      </c>
      <c r="J1185" s="24">
        <v>13</v>
      </c>
      <c r="K1185" s="27" t="s">
        <v>2137</v>
      </c>
      <c r="L1185" s="25">
        <v>2</v>
      </c>
      <c r="M1185" s="24" t="s">
        <v>404</v>
      </c>
      <c r="N1185" s="24" t="s">
        <v>6</v>
      </c>
      <c r="R1185" s="25">
        <v>6.19</v>
      </c>
      <c r="S1185" s="83" t="s">
        <v>371</v>
      </c>
      <c r="T1185" s="66" t="str">
        <f t="shared" si="368"/>
        <v>0.00</v>
      </c>
      <c r="U1185" s="66">
        <f t="shared" si="369"/>
        <v>-2</v>
      </c>
      <c r="V1185" s="66">
        <f t="shared" si="370"/>
        <v>62.270000000000138</v>
      </c>
      <c r="W1185" s="66">
        <f t="shared" si="371"/>
        <v>2237.5</v>
      </c>
      <c r="X1185" s="20">
        <f t="shared" si="372"/>
        <v>2.7830167597765423E-2</v>
      </c>
      <c r="Y1185" s="67">
        <f t="shared" si="373"/>
        <v>0.62270000000000136</v>
      </c>
      <c r="Z1185" s="68">
        <f t="shared" si="374"/>
        <v>6227.0000000000136</v>
      </c>
      <c r="AA1185" s="65" t="s">
        <v>52</v>
      </c>
      <c r="AU1185" s="23">
        <f t="shared" si="357"/>
        <v>-2</v>
      </c>
      <c r="AV1185" s="23" t="str">
        <f t="shared" si="357"/>
        <v/>
      </c>
      <c r="AW1185" s="23" t="str">
        <f t="shared" si="357"/>
        <v/>
      </c>
      <c r="AX1185" s="23" t="str">
        <f t="shared" si="357"/>
        <v/>
      </c>
      <c r="AY1185" s="23" t="str">
        <f t="shared" si="357"/>
        <v/>
      </c>
      <c r="AZ1185" s="23">
        <v>6</v>
      </c>
      <c r="BA1185" s="25">
        <v>6.2</v>
      </c>
      <c r="BB1185" s="25">
        <v>6.52</v>
      </c>
      <c r="BC1185" s="25">
        <f t="shared" si="375"/>
        <v>11.04</v>
      </c>
      <c r="BD1185" s="25">
        <f t="shared" si="376"/>
        <v>6.1335999999999995</v>
      </c>
      <c r="BE1185" t="s">
        <v>970</v>
      </c>
      <c r="BF1185" s="55">
        <f t="shared" si="358"/>
        <v>0</v>
      </c>
      <c r="BG1185" s="66" t="str">
        <f t="shared" si="359"/>
        <v>0.00</v>
      </c>
      <c r="BH1185" s="66">
        <f t="shared" si="360"/>
        <v>-2</v>
      </c>
      <c r="BI1185" s="25" t="e">
        <f t="shared" si="367"/>
        <v>#REF!</v>
      </c>
      <c r="BJ1185" s="25" t="e">
        <f t="shared" si="361"/>
        <v>#REF!</v>
      </c>
      <c r="BK1185" s="20" t="e">
        <f t="shared" si="356"/>
        <v>#REF!</v>
      </c>
      <c r="BL1185" s="24" t="str">
        <f t="shared" si="362"/>
        <v>0.00</v>
      </c>
      <c r="BM1185" s="25">
        <f t="shared" si="363"/>
        <v>-2</v>
      </c>
      <c r="BN1185" s="25" t="e">
        <f t="shared" si="364"/>
        <v>#REF!</v>
      </c>
      <c r="BO1185" s="25" t="e">
        <f t="shared" si="365"/>
        <v>#REF!</v>
      </c>
      <c r="BP1185" s="126" t="e">
        <f t="shared" si="366"/>
        <v>#REF!</v>
      </c>
    </row>
    <row r="1186" spans="1:68" x14ac:dyDescent="0.2">
      <c r="A1186" s="98">
        <v>45742</v>
      </c>
      <c r="B1186" s="60" t="s">
        <v>892</v>
      </c>
      <c r="C1186" s="24" t="s">
        <v>987</v>
      </c>
      <c r="D1186" s="24" t="s">
        <v>397</v>
      </c>
      <c r="F1186" s="74" t="s">
        <v>51</v>
      </c>
      <c r="G1186" s="74" t="s">
        <v>103</v>
      </c>
      <c r="H1186" s="24" t="s">
        <v>377</v>
      </c>
      <c r="I1186" s="24">
        <v>8</v>
      </c>
      <c r="J1186" s="24">
        <v>12</v>
      </c>
      <c r="K1186" s="27" t="s">
        <v>2141</v>
      </c>
      <c r="L1186" s="25">
        <v>1</v>
      </c>
      <c r="M1186" s="24" t="s">
        <v>404</v>
      </c>
      <c r="N1186" s="24" t="s">
        <v>6</v>
      </c>
      <c r="R1186" s="25">
        <v>9.39</v>
      </c>
      <c r="S1186" s="83" t="s">
        <v>371</v>
      </c>
      <c r="T1186" s="66" t="str">
        <f t="shared" si="368"/>
        <v>0.00</v>
      </c>
      <c r="U1186" s="66">
        <f t="shared" si="369"/>
        <v>-1</v>
      </c>
      <c r="V1186" s="66">
        <f t="shared" si="370"/>
        <v>61.270000000000138</v>
      </c>
      <c r="W1186" s="66">
        <f t="shared" si="371"/>
        <v>2238.5</v>
      </c>
      <c r="X1186" s="20">
        <f t="shared" si="372"/>
        <v>2.7371007371007432E-2</v>
      </c>
      <c r="Y1186" s="67">
        <f t="shared" si="373"/>
        <v>0.61270000000000135</v>
      </c>
      <c r="Z1186" s="68">
        <f t="shared" si="374"/>
        <v>6127.0000000000136</v>
      </c>
      <c r="AA1186" s="65" t="s">
        <v>52</v>
      </c>
      <c r="AU1186" s="23">
        <f t="shared" si="357"/>
        <v>-1</v>
      </c>
      <c r="AV1186" s="23" t="str">
        <f t="shared" si="357"/>
        <v/>
      </c>
      <c r="AW1186" s="23" t="str">
        <f t="shared" si="357"/>
        <v/>
      </c>
      <c r="AX1186" s="23" t="str">
        <f t="shared" si="357"/>
        <v/>
      </c>
      <c r="AY1186" s="23" t="str">
        <f t="shared" si="357"/>
        <v/>
      </c>
      <c r="AZ1186" s="23">
        <v>13</v>
      </c>
      <c r="BA1186" s="25">
        <v>13</v>
      </c>
      <c r="BB1186" s="25">
        <v>9.93</v>
      </c>
      <c r="BC1186" s="25">
        <f>((BB1186*(L1186))-(L1186))</f>
        <v>8.93</v>
      </c>
      <c r="BD1186" s="25">
        <f>0.93*(BB1186-1)+1</f>
        <v>9.3048999999999999</v>
      </c>
      <c r="BE1186" t="s">
        <v>969</v>
      </c>
      <c r="BF1186" s="55">
        <f t="shared" si="358"/>
        <v>0</v>
      </c>
      <c r="BG1186" s="66" t="str">
        <f t="shared" si="359"/>
        <v>0.00</v>
      </c>
      <c r="BH1186" s="66">
        <f t="shared" si="360"/>
        <v>-1</v>
      </c>
      <c r="BI1186" s="25" t="e">
        <f>BH1186+#REF!</f>
        <v>#REF!</v>
      </c>
      <c r="BJ1186" s="25" t="e">
        <f>L1186+#REF!</f>
        <v>#REF!</v>
      </c>
      <c r="BK1186" s="20" t="e">
        <f t="shared" si="356"/>
        <v>#REF!</v>
      </c>
      <c r="BL1186" s="24" t="str">
        <f t="shared" si="362"/>
        <v>0.00</v>
      </c>
      <c r="BM1186" s="25">
        <f t="shared" si="363"/>
        <v>-1</v>
      </c>
      <c r="BN1186" s="25" t="e">
        <f>BM1186+#REF!</f>
        <v>#REF!</v>
      </c>
      <c r="BO1186" s="25" t="e">
        <f>L1186+#REF!</f>
        <v>#REF!</v>
      </c>
      <c r="BP1186" s="126" t="e">
        <f t="shared" si="366"/>
        <v>#REF!</v>
      </c>
    </row>
    <row r="1187" spans="1:68" x14ac:dyDescent="0.2">
      <c r="A1187" s="98">
        <v>45742</v>
      </c>
      <c r="B1187" s="60" t="s">
        <v>892</v>
      </c>
      <c r="C1187" s="24" t="s">
        <v>2142</v>
      </c>
      <c r="D1187" s="24" t="s">
        <v>397</v>
      </c>
      <c r="F1187" s="74" t="s">
        <v>51</v>
      </c>
      <c r="G1187" s="74" t="s">
        <v>103</v>
      </c>
      <c r="H1187" s="24" t="s">
        <v>209</v>
      </c>
      <c r="I1187" s="24">
        <v>6</v>
      </c>
      <c r="J1187" s="24">
        <v>1</v>
      </c>
      <c r="K1187" s="24" t="s">
        <v>2143</v>
      </c>
      <c r="L1187" s="25">
        <v>2</v>
      </c>
      <c r="M1187" s="24" t="s">
        <v>105</v>
      </c>
      <c r="N1187" s="24" t="s">
        <v>6</v>
      </c>
      <c r="R1187" s="25">
        <v>7</v>
      </c>
      <c r="S1187" s="83" t="s">
        <v>363</v>
      </c>
      <c r="T1187" s="66" t="str">
        <f t="shared" si="368"/>
        <v>0.00</v>
      </c>
      <c r="U1187" s="66">
        <f t="shared" si="369"/>
        <v>-2</v>
      </c>
      <c r="V1187" s="66">
        <f t="shared" si="370"/>
        <v>59.270000000000138</v>
      </c>
      <c r="W1187" s="66">
        <f t="shared" si="371"/>
        <v>2240.5</v>
      </c>
      <c r="X1187" s="20">
        <f t="shared" si="372"/>
        <v>2.6453916536487453E-2</v>
      </c>
      <c r="Y1187" s="67">
        <f t="shared" si="373"/>
        <v>0.59270000000000134</v>
      </c>
      <c r="Z1187" s="68">
        <f t="shared" si="374"/>
        <v>5927.0000000000136</v>
      </c>
      <c r="AA1187" s="65" t="s">
        <v>52</v>
      </c>
      <c r="AU1187" s="23">
        <f t="shared" si="357"/>
        <v>-2</v>
      </c>
      <c r="AV1187" s="23" t="str">
        <f t="shared" si="357"/>
        <v/>
      </c>
      <c r="AW1187" s="23" t="str">
        <f t="shared" si="357"/>
        <v/>
      </c>
      <c r="AX1187" s="23" t="str">
        <f t="shared" si="357"/>
        <v/>
      </c>
      <c r="AY1187" s="23" t="str">
        <f t="shared" si="357"/>
        <v/>
      </c>
      <c r="AZ1187" s="23">
        <v>7.5</v>
      </c>
      <c r="BA1187" s="25">
        <v>7.5</v>
      </c>
      <c r="BB1187" s="25">
        <v>8.3699999999999992</v>
      </c>
      <c r="BC1187" s="25">
        <f>((BB1187*(L1187))-(L1187))</f>
        <v>14.739999999999998</v>
      </c>
      <c r="BD1187" s="25">
        <f>0.93*(BB1187-1)+1</f>
        <v>7.8540999999999999</v>
      </c>
      <c r="BE1187" t="s">
        <v>970</v>
      </c>
      <c r="BF1187" s="55">
        <f t="shared" si="358"/>
        <v>0</v>
      </c>
      <c r="BG1187" s="66" t="str">
        <f t="shared" si="359"/>
        <v>0.00</v>
      </c>
      <c r="BH1187" s="66">
        <f t="shared" si="360"/>
        <v>-2</v>
      </c>
      <c r="BI1187" s="25" t="e">
        <f t="shared" si="367"/>
        <v>#REF!</v>
      </c>
      <c r="BJ1187" s="25" t="e">
        <f t="shared" si="361"/>
        <v>#REF!</v>
      </c>
      <c r="BK1187" s="20" t="e">
        <f t="shared" si="356"/>
        <v>#REF!</v>
      </c>
      <c r="BL1187" s="24" t="str">
        <f t="shared" si="362"/>
        <v>0.00</v>
      </c>
      <c r="BM1187" s="25">
        <f t="shared" si="363"/>
        <v>-2</v>
      </c>
      <c r="BN1187" s="25" t="e">
        <f t="shared" si="364"/>
        <v>#REF!</v>
      </c>
      <c r="BO1187" s="25" t="e">
        <f t="shared" si="365"/>
        <v>#REF!</v>
      </c>
      <c r="BP1187" s="126" t="e">
        <f t="shared" si="366"/>
        <v>#REF!</v>
      </c>
    </row>
    <row r="1188" spans="1:68" x14ac:dyDescent="0.2">
      <c r="A1188" s="98">
        <v>45744</v>
      </c>
      <c r="B1188" s="60" t="s">
        <v>892</v>
      </c>
      <c r="C1188" s="24" t="s">
        <v>1040</v>
      </c>
      <c r="D1188" s="24" t="s">
        <v>562</v>
      </c>
      <c r="F1188" s="74" t="s">
        <v>51</v>
      </c>
      <c r="G1188" s="74" t="s">
        <v>103</v>
      </c>
      <c r="H1188" s="24" t="s">
        <v>681</v>
      </c>
      <c r="I1188" s="24">
        <v>4</v>
      </c>
      <c r="J1188" s="24">
        <v>5</v>
      </c>
      <c r="K1188" s="26" t="s">
        <v>2146</v>
      </c>
      <c r="L1188" s="25">
        <v>2</v>
      </c>
      <c r="M1188" s="24" t="s">
        <v>404</v>
      </c>
      <c r="N1188" s="24" t="s">
        <v>6</v>
      </c>
      <c r="R1188" s="25">
        <v>5.65</v>
      </c>
      <c r="S1188" s="83" t="s">
        <v>372</v>
      </c>
      <c r="T1188" s="66">
        <f t="shared" si="368"/>
        <v>11.3</v>
      </c>
      <c r="U1188" s="66">
        <f t="shared" si="369"/>
        <v>9.3000000000000007</v>
      </c>
      <c r="V1188" s="66">
        <f t="shared" si="370"/>
        <v>68.570000000000135</v>
      </c>
      <c r="W1188" s="66">
        <f t="shared" si="371"/>
        <v>2242.5</v>
      </c>
      <c r="X1188" s="20">
        <f t="shared" si="372"/>
        <v>3.0577480490524028E-2</v>
      </c>
      <c r="Y1188" s="67">
        <f t="shared" si="373"/>
        <v>0.68570000000000131</v>
      </c>
      <c r="Z1188" s="68">
        <f t="shared" si="374"/>
        <v>6857.0000000000136</v>
      </c>
      <c r="AA1188" s="65" t="s">
        <v>53</v>
      </c>
      <c r="AU1188" s="23">
        <f t="shared" si="357"/>
        <v>9.3000000000000007</v>
      </c>
      <c r="AV1188" s="23" t="str">
        <f t="shared" si="357"/>
        <v/>
      </c>
      <c r="AW1188" s="23" t="str">
        <f t="shared" si="357"/>
        <v/>
      </c>
      <c r="AX1188" s="23" t="str">
        <f t="shared" si="357"/>
        <v/>
      </c>
      <c r="AY1188" s="23" t="str">
        <f t="shared" si="357"/>
        <v/>
      </c>
      <c r="AZ1188" s="23">
        <v>5</v>
      </c>
      <c r="BA1188" s="25">
        <v>6.3</v>
      </c>
      <c r="BB1188" s="25">
        <v>6</v>
      </c>
      <c r="BC1188" s="25">
        <f t="shared" ref="BC1188:BC1194" si="377">((BB1188*(L1188))-(L1188))</f>
        <v>10</v>
      </c>
      <c r="BD1188" s="25">
        <f t="shared" ref="BD1188:BD1194" si="378">0.93*(BB1188-1)+1</f>
        <v>5.65</v>
      </c>
      <c r="BE1188" t="s">
        <v>970</v>
      </c>
      <c r="BF1188" s="55">
        <f t="shared" si="358"/>
        <v>0</v>
      </c>
      <c r="BG1188" s="66">
        <f t="shared" si="359"/>
        <v>12.6</v>
      </c>
      <c r="BH1188" s="66">
        <f t="shared" si="360"/>
        <v>10.6</v>
      </c>
      <c r="BI1188" s="25" t="e">
        <f>BH1188+#REF!</f>
        <v>#REF!</v>
      </c>
      <c r="BJ1188" s="25" t="e">
        <f>L1188+#REF!</f>
        <v>#REF!</v>
      </c>
      <c r="BK1188" s="20" t="e">
        <f t="shared" si="356"/>
        <v>#REF!</v>
      </c>
      <c r="BL1188" s="25">
        <f t="shared" si="362"/>
        <v>12</v>
      </c>
      <c r="BM1188" s="25">
        <f t="shared" si="363"/>
        <v>10</v>
      </c>
      <c r="BN1188" s="25" t="e">
        <f>BM1188+#REF!</f>
        <v>#REF!</v>
      </c>
      <c r="BO1188" s="25" t="e">
        <f>L1188+#REF!</f>
        <v>#REF!</v>
      </c>
      <c r="BP1188" s="126" t="e">
        <f t="shared" si="366"/>
        <v>#REF!</v>
      </c>
    </row>
    <row r="1189" spans="1:68" x14ac:dyDescent="0.2">
      <c r="A1189" s="98">
        <v>45744</v>
      </c>
      <c r="B1189" s="60" t="s">
        <v>892</v>
      </c>
      <c r="C1189" s="24" t="s">
        <v>1040</v>
      </c>
      <c r="D1189" s="24" t="s">
        <v>562</v>
      </c>
      <c r="F1189" s="74" t="s">
        <v>51</v>
      </c>
      <c r="G1189" s="74" t="s">
        <v>103</v>
      </c>
      <c r="H1189" s="24" t="s">
        <v>2144</v>
      </c>
      <c r="I1189" s="24">
        <v>5</v>
      </c>
      <c r="J1189" s="24">
        <v>6</v>
      </c>
      <c r="K1189" s="27" t="s">
        <v>2145</v>
      </c>
      <c r="L1189" s="25">
        <v>1</v>
      </c>
      <c r="M1189" s="24" t="s">
        <v>404</v>
      </c>
      <c r="N1189" s="24" t="s">
        <v>6</v>
      </c>
      <c r="R1189" s="25">
        <v>14.81</v>
      </c>
      <c r="S1189" s="83" t="s">
        <v>371</v>
      </c>
      <c r="T1189" s="66" t="str">
        <f t="shared" si="368"/>
        <v>0.00</v>
      </c>
      <c r="U1189" s="66">
        <f t="shared" si="369"/>
        <v>-1</v>
      </c>
      <c r="V1189" s="66">
        <f t="shared" si="370"/>
        <v>67.570000000000135</v>
      </c>
      <c r="W1189" s="66">
        <f t="shared" si="371"/>
        <v>2243.5</v>
      </c>
      <c r="X1189" s="20">
        <f t="shared" si="372"/>
        <v>3.0118119010474766E-2</v>
      </c>
      <c r="Y1189" s="67">
        <f t="shared" si="373"/>
        <v>0.6757000000000013</v>
      </c>
      <c r="Z1189" s="68">
        <f t="shared" si="374"/>
        <v>6757.0000000000136</v>
      </c>
      <c r="AA1189" s="65" t="s">
        <v>52</v>
      </c>
      <c r="AU1189" s="23">
        <f t="shared" si="357"/>
        <v>-1</v>
      </c>
      <c r="AV1189" s="23" t="str">
        <f t="shared" si="357"/>
        <v/>
      </c>
      <c r="AW1189" s="23" t="str">
        <f t="shared" si="357"/>
        <v/>
      </c>
      <c r="AX1189" s="23" t="str">
        <f t="shared" si="357"/>
        <v/>
      </c>
      <c r="AY1189" s="23" t="str">
        <f t="shared" si="357"/>
        <v/>
      </c>
      <c r="AZ1189" s="23">
        <v>17</v>
      </c>
      <c r="BA1189" s="25">
        <v>17</v>
      </c>
      <c r="BB1189" s="25">
        <v>15.69</v>
      </c>
      <c r="BC1189" s="25">
        <f t="shared" si="377"/>
        <v>14.69</v>
      </c>
      <c r="BD1189" s="25">
        <f t="shared" si="378"/>
        <v>14.6617</v>
      </c>
      <c r="BE1189" t="s">
        <v>970</v>
      </c>
      <c r="BF1189" s="55">
        <f t="shared" si="358"/>
        <v>0</v>
      </c>
      <c r="BG1189" s="66" t="str">
        <f t="shared" si="359"/>
        <v>0.00</v>
      </c>
      <c r="BH1189" s="66">
        <f t="shared" si="360"/>
        <v>-1</v>
      </c>
      <c r="BI1189" s="25" t="e">
        <f t="shared" si="367"/>
        <v>#REF!</v>
      </c>
      <c r="BJ1189" s="25" t="e">
        <f t="shared" si="361"/>
        <v>#REF!</v>
      </c>
      <c r="BK1189" s="20" t="e">
        <f t="shared" si="356"/>
        <v>#REF!</v>
      </c>
      <c r="BL1189" s="25" t="str">
        <f t="shared" si="362"/>
        <v>0.00</v>
      </c>
      <c r="BM1189" s="25">
        <f t="shared" si="363"/>
        <v>-1</v>
      </c>
      <c r="BN1189" s="25" t="e">
        <f t="shared" si="364"/>
        <v>#REF!</v>
      </c>
      <c r="BO1189" s="25" t="e">
        <f t="shared" si="365"/>
        <v>#REF!</v>
      </c>
      <c r="BP1189" s="126" t="e">
        <f t="shared" si="366"/>
        <v>#REF!</v>
      </c>
    </row>
    <row r="1190" spans="1:68" x14ac:dyDescent="0.2">
      <c r="A1190" s="98">
        <v>45744</v>
      </c>
      <c r="B1190" s="60" t="s">
        <v>892</v>
      </c>
      <c r="C1190" s="24" t="s">
        <v>1040</v>
      </c>
      <c r="D1190" s="24" t="s">
        <v>562</v>
      </c>
      <c r="F1190" s="74" t="s">
        <v>51</v>
      </c>
      <c r="G1190" s="74" t="s">
        <v>103</v>
      </c>
      <c r="H1190" s="24" t="s">
        <v>2144</v>
      </c>
      <c r="I1190" s="24">
        <v>5</v>
      </c>
      <c r="J1190" s="24">
        <v>6</v>
      </c>
      <c r="K1190" s="26" t="s">
        <v>2145</v>
      </c>
      <c r="L1190" s="25">
        <v>1</v>
      </c>
      <c r="M1190" s="24" t="s">
        <v>105</v>
      </c>
      <c r="N1190" s="24" t="s">
        <v>7</v>
      </c>
      <c r="R1190" s="25">
        <v>3.8</v>
      </c>
      <c r="S1190" s="83" t="s">
        <v>371</v>
      </c>
      <c r="T1190" s="66">
        <f t="shared" si="368"/>
        <v>3.8</v>
      </c>
      <c r="U1190" s="66">
        <f t="shared" si="369"/>
        <v>2.8</v>
      </c>
      <c r="V1190" s="66">
        <f t="shared" si="370"/>
        <v>70.370000000000132</v>
      </c>
      <c r="W1190" s="66">
        <f t="shared" si="371"/>
        <v>2244.5</v>
      </c>
      <c r="X1190" s="20">
        <f t="shared" si="372"/>
        <v>3.1352194252617566E-2</v>
      </c>
      <c r="Y1190" s="67">
        <f t="shared" si="373"/>
        <v>0.70370000000000132</v>
      </c>
      <c r="Z1190" s="68">
        <f t="shared" si="374"/>
        <v>7037.0000000000136</v>
      </c>
      <c r="AA1190" s="65" t="s">
        <v>53</v>
      </c>
      <c r="AU1190" s="23">
        <f t="shared" si="357"/>
        <v>2.8</v>
      </c>
      <c r="AV1190" s="23" t="str">
        <f t="shared" si="357"/>
        <v/>
      </c>
      <c r="AW1190" s="23" t="str">
        <f t="shared" si="357"/>
        <v/>
      </c>
      <c r="AX1190" s="23" t="str">
        <f t="shared" si="357"/>
        <v/>
      </c>
      <c r="AY1190" s="23" t="str">
        <f t="shared" si="357"/>
        <v/>
      </c>
      <c r="AZ1190" s="23"/>
      <c r="BA1190" s="25">
        <v>3.5</v>
      </c>
      <c r="BB1190" s="25">
        <v>3.65</v>
      </c>
      <c r="BC1190" s="25">
        <f t="shared" si="377"/>
        <v>2.65</v>
      </c>
      <c r="BD1190" s="25">
        <f t="shared" si="378"/>
        <v>3.4645000000000001</v>
      </c>
      <c r="BE1190" t="s">
        <v>970</v>
      </c>
      <c r="BF1190" s="55">
        <f t="shared" si="358"/>
        <v>0</v>
      </c>
      <c r="BG1190" s="66">
        <f t="shared" si="359"/>
        <v>3.5</v>
      </c>
      <c r="BH1190" s="66">
        <f t="shared" si="360"/>
        <v>2.5</v>
      </c>
      <c r="BI1190" s="25" t="e">
        <f t="shared" si="367"/>
        <v>#REF!</v>
      </c>
      <c r="BJ1190" s="25" t="e">
        <f t="shared" si="361"/>
        <v>#REF!</v>
      </c>
      <c r="BK1190" s="20" t="e">
        <f t="shared" si="356"/>
        <v>#REF!</v>
      </c>
      <c r="BL1190" s="25">
        <f t="shared" si="362"/>
        <v>3.65</v>
      </c>
      <c r="BM1190" s="25">
        <f t="shared" si="363"/>
        <v>2.65</v>
      </c>
      <c r="BN1190" s="25" t="e">
        <f t="shared" si="364"/>
        <v>#REF!</v>
      </c>
      <c r="BO1190" s="25" t="e">
        <f t="shared" si="365"/>
        <v>#REF!</v>
      </c>
      <c r="BP1190" s="126" t="e">
        <f t="shared" si="366"/>
        <v>#REF!</v>
      </c>
    </row>
    <row r="1191" spans="1:68" x14ac:dyDescent="0.2">
      <c r="A1191" s="98">
        <v>45744</v>
      </c>
      <c r="B1191" s="60" t="s">
        <v>892</v>
      </c>
      <c r="C1191" s="24" t="s">
        <v>1040</v>
      </c>
      <c r="D1191" s="24" t="s">
        <v>562</v>
      </c>
      <c r="F1191" s="74" t="s">
        <v>51</v>
      </c>
      <c r="G1191" s="74" t="s">
        <v>103</v>
      </c>
      <c r="H1191" s="24" t="s">
        <v>681</v>
      </c>
      <c r="I1191" s="24">
        <v>6</v>
      </c>
      <c r="J1191" s="24">
        <v>8</v>
      </c>
      <c r="K1191" s="24" t="s">
        <v>2147</v>
      </c>
      <c r="L1191" s="25">
        <v>1</v>
      </c>
      <c r="M1191" s="24" t="s">
        <v>404</v>
      </c>
      <c r="N1191" s="24" t="s">
        <v>6</v>
      </c>
      <c r="R1191" s="25">
        <v>7.96</v>
      </c>
      <c r="S1191" s="83" t="s">
        <v>363</v>
      </c>
      <c r="T1191" s="66" t="str">
        <f t="shared" si="368"/>
        <v>0.00</v>
      </c>
      <c r="U1191" s="66">
        <f t="shared" si="369"/>
        <v>-1</v>
      </c>
      <c r="V1191" s="66">
        <f t="shared" si="370"/>
        <v>69.370000000000132</v>
      </c>
      <c r="W1191" s="66">
        <f t="shared" si="371"/>
        <v>2245.5</v>
      </c>
      <c r="X1191" s="20">
        <f t="shared" si="372"/>
        <v>3.0892896904921013E-2</v>
      </c>
      <c r="Y1191" s="67">
        <f t="shared" si="373"/>
        <v>0.69370000000000132</v>
      </c>
      <c r="Z1191" s="68">
        <f t="shared" si="374"/>
        <v>6937.0000000000136</v>
      </c>
      <c r="AA1191" s="65" t="s">
        <v>52</v>
      </c>
      <c r="AU1191" s="23">
        <f t="shared" si="357"/>
        <v>-1</v>
      </c>
      <c r="AV1191" s="23" t="str">
        <f t="shared" si="357"/>
        <v/>
      </c>
      <c r="AW1191" s="23" t="str">
        <f t="shared" si="357"/>
        <v/>
      </c>
      <c r="AX1191" s="23" t="str">
        <f t="shared" si="357"/>
        <v/>
      </c>
      <c r="AY1191" s="23" t="str">
        <f t="shared" si="357"/>
        <v/>
      </c>
      <c r="AZ1191" s="23">
        <v>8.5</v>
      </c>
      <c r="BA1191" s="25">
        <v>8.5</v>
      </c>
      <c r="BB1191" s="25">
        <v>8.4</v>
      </c>
      <c r="BC1191" s="25">
        <f t="shared" si="377"/>
        <v>7.4</v>
      </c>
      <c r="BD1191" s="25">
        <f t="shared" si="378"/>
        <v>7.8820000000000006</v>
      </c>
      <c r="BE1191" t="s">
        <v>970</v>
      </c>
      <c r="BF1191" s="55">
        <f t="shared" si="358"/>
        <v>0</v>
      </c>
      <c r="BG1191" s="66" t="str">
        <f t="shared" si="359"/>
        <v>0.00</v>
      </c>
      <c r="BH1191" s="66">
        <f t="shared" si="360"/>
        <v>-1</v>
      </c>
      <c r="BI1191" s="25" t="e">
        <f t="shared" si="367"/>
        <v>#REF!</v>
      </c>
      <c r="BJ1191" s="25" t="e">
        <f t="shared" si="361"/>
        <v>#REF!</v>
      </c>
      <c r="BK1191" s="20" t="e">
        <f t="shared" ref="BK1191:BK1234" si="379">SUM(BI1191/BJ1191)</f>
        <v>#REF!</v>
      </c>
      <c r="BL1191" s="25" t="str">
        <f t="shared" si="362"/>
        <v>0.00</v>
      </c>
      <c r="BM1191" s="25">
        <f t="shared" si="363"/>
        <v>-1</v>
      </c>
      <c r="BN1191" s="25" t="e">
        <f t="shared" si="364"/>
        <v>#REF!</v>
      </c>
      <c r="BO1191" s="25" t="e">
        <f t="shared" si="365"/>
        <v>#REF!</v>
      </c>
      <c r="BP1191" s="126" t="e">
        <f t="shared" si="366"/>
        <v>#REF!</v>
      </c>
    </row>
    <row r="1192" spans="1:68" x14ac:dyDescent="0.2">
      <c r="A1192" s="98">
        <v>45744</v>
      </c>
      <c r="B1192" s="60" t="s">
        <v>892</v>
      </c>
      <c r="C1192" s="24" t="s">
        <v>1040</v>
      </c>
      <c r="D1192" s="24" t="s">
        <v>562</v>
      </c>
      <c r="F1192" s="74" t="s">
        <v>51</v>
      </c>
      <c r="G1192" s="74" t="s">
        <v>103</v>
      </c>
      <c r="H1192" s="24" t="s">
        <v>681</v>
      </c>
      <c r="I1192" s="24">
        <v>6</v>
      </c>
      <c r="J1192" s="24">
        <v>8</v>
      </c>
      <c r="K1192" s="24" t="s">
        <v>2147</v>
      </c>
      <c r="L1192" s="25">
        <v>2</v>
      </c>
      <c r="M1192" s="24" t="s">
        <v>105</v>
      </c>
      <c r="N1192" s="24" t="s">
        <v>7</v>
      </c>
      <c r="R1192" s="25">
        <v>2.5</v>
      </c>
      <c r="S1192" s="83" t="s">
        <v>363</v>
      </c>
      <c r="T1192" s="66" t="str">
        <f t="shared" si="368"/>
        <v>0.00</v>
      </c>
      <c r="U1192" s="66">
        <f t="shared" si="369"/>
        <v>-2</v>
      </c>
      <c r="V1192" s="66">
        <f t="shared" si="370"/>
        <v>67.370000000000132</v>
      </c>
      <c r="W1192" s="66">
        <f t="shared" si="371"/>
        <v>2247.5</v>
      </c>
      <c r="X1192" s="20">
        <f t="shared" si="372"/>
        <v>2.9975528364849891E-2</v>
      </c>
      <c r="Y1192" s="67">
        <f t="shared" si="373"/>
        <v>0.6737000000000013</v>
      </c>
      <c r="Z1192" s="68">
        <f t="shared" si="374"/>
        <v>6737.0000000000136</v>
      </c>
      <c r="AA1192" s="65" t="s">
        <v>52</v>
      </c>
      <c r="AU1192" s="23">
        <f t="shared" si="357"/>
        <v>-2</v>
      </c>
      <c r="AV1192" s="23" t="str">
        <f t="shared" si="357"/>
        <v/>
      </c>
      <c r="AW1192" s="23" t="str">
        <f t="shared" si="357"/>
        <v/>
      </c>
      <c r="AX1192" s="23" t="str">
        <f t="shared" si="357"/>
        <v/>
      </c>
      <c r="AY1192" s="23" t="str">
        <f t="shared" si="357"/>
        <v/>
      </c>
      <c r="AZ1192" s="23"/>
      <c r="BA1192" s="25">
        <v>2.4</v>
      </c>
      <c r="BB1192" s="25">
        <v>2.6</v>
      </c>
      <c r="BC1192" s="25">
        <f t="shared" si="377"/>
        <v>3.2</v>
      </c>
      <c r="BD1192" s="25">
        <f t="shared" si="378"/>
        <v>2.4880000000000004</v>
      </c>
      <c r="BE1192" t="s">
        <v>970</v>
      </c>
      <c r="BF1192" s="55">
        <f t="shared" si="358"/>
        <v>0</v>
      </c>
      <c r="BG1192" s="66" t="str">
        <f t="shared" si="359"/>
        <v>0.00</v>
      </c>
      <c r="BH1192" s="66">
        <f t="shared" si="360"/>
        <v>-2</v>
      </c>
      <c r="BI1192" s="25" t="e">
        <f t="shared" si="367"/>
        <v>#REF!</v>
      </c>
      <c r="BJ1192" s="25" t="e">
        <f t="shared" si="361"/>
        <v>#REF!</v>
      </c>
      <c r="BK1192" s="20" t="e">
        <f t="shared" si="379"/>
        <v>#REF!</v>
      </c>
      <c r="BL1192" s="25" t="str">
        <f t="shared" si="362"/>
        <v>0.00</v>
      </c>
      <c r="BM1192" s="25">
        <f t="shared" si="363"/>
        <v>-2</v>
      </c>
      <c r="BN1192" s="25" t="e">
        <f t="shared" si="364"/>
        <v>#REF!</v>
      </c>
      <c r="BO1192" s="25" t="e">
        <f t="shared" si="365"/>
        <v>#REF!</v>
      </c>
      <c r="BP1192" s="126" t="e">
        <f t="shared" si="366"/>
        <v>#REF!</v>
      </c>
    </row>
    <row r="1193" spans="1:68" x14ac:dyDescent="0.2">
      <c r="A1193" s="98">
        <v>45745</v>
      </c>
      <c r="B1193" s="60" t="s">
        <v>892</v>
      </c>
      <c r="C1193" s="24" t="s">
        <v>2150</v>
      </c>
      <c r="D1193" s="24" t="s">
        <v>573</v>
      </c>
      <c r="F1193" s="74" t="s">
        <v>51</v>
      </c>
      <c r="G1193" s="74" t="s">
        <v>103</v>
      </c>
      <c r="H1193" s="24" t="s">
        <v>293</v>
      </c>
      <c r="I1193" s="24">
        <v>7</v>
      </c>
      <c r="J1193" s="24">
        <v>7</v>
      </c>
      <c r="K1193" s="24" t="s">
        <v>2151</v>
      </c>
      <c r="L1193" s="25">
        <v>2</v>
      </c>
      <c r="M1193" s="24" t="s">
        <v>404</v>
      </c>
      <c r="N1193" s="24" t="s">
        <v>6</v>
      </c>
      <c r="R1193" s="25">
        <v>9.58</v>
      </c>
      <c r="S1193" s="83" t="s">
        <v>363</v>
      </c>
      <c r="T1193" s="66" t="str">
        <f t="shared" si="368"/>
        <v>0.00</v>
      </c>
      <c r="U1193" s="66">
        <f t="shared" si="369"/>
        <v>-2</v>
      </c>
      <c r="V1193" s="66">
        <f t="shared" si="370"/>
        <v>65.370000000000132</v>
      </c>
      <c r="W1193" s="66">
        <f t="shared" si="371"/>
        <v>2249.5</v>
      </c>
      <c r="X1193" s="20">
        <f t="shared" si="372"/>
        <v>2.9059791064681099E-2</v>
      </c>
      <c r="Y1193" s="67">
        <f t="shared" si="373"/>
        <v>0.65370000000000128</v>
      </c>
      <c r="Z1193" s="68">
        <f t="shared" si="374"/>
        <v>6537.0000000000136</v>
      </c>
      <c r="AA1193" s="65" t="s">
        <v>52</v>
      </c>
      <c r="AU1193" s="23">
        <f t="shared" si="357"/>
        <v>-2</v>
      </c>
      <c r="AV1193" s="23" t="str">
        <f t="shared" si="357"/>
        <v/>
      </c>
      <c r="AW1193" s="23" t="str">
        <f t="shared" si="357"/>
        <v/>
      </c>
      <c r="AX1193" s="23" t="str">
        <f t="shared" si="357"/>
        <v/>
      </c>
      <c r="AY1193" s="23" t="str">
        <f t="shared" si="357"/>
        <v/>
      </c>
      <c r="AZ1193" s="23">
        <v>8.5</v>
      </c>
      <c r="BA1193" s="25">
        <v>8.5</v>
      </c>
      <c r="BB1193" s="25">
        <v>10.130000000000001</v>
      </c>
      <c r="BC1193" s="25">
        <f t="shared" si="377"/>
        <v>18.260000000000002</v>
      </c>
      <c r="BD1193" s="25">
        <f t="shared" si="378"/>
        <v>9.4909000000000017</v>
      </c>
      <c r="BE1193" t="s">
        <v>970</v>
      </c>
      <c r="BF1193" s="55">
        <f t="shared" si="358"/>
        <v>0</v>
      </c>
      <c r="BG1193" s="66" t="str">
        <f t="shared" si="359"/>
        <v>0.00</v>
      </c>
      <c r="BH1193" s="66">
        <f t="shared" si="360"/>
        <v>-2</v>
      </c>
      <c r="BI1193" s="25" t="e">
        <f t="shared" si="367"/>
        <v>#REF!</v>
      </c>
      <c r="BJ1193" s="25" t="e">
        <f t="shared" si="361"/>
        <v>#REF!</v>
      </c>
      <c r="BK1193" s="20" t="e">
        <f t="shared" si="379"/>
        <v>#REF!</v>
      </c>
      <c r="BL1193" s="25" t="str">
        <f t="shared" si="362"/>
        <v>0.00</v>
      </c>
      <c r="BM1193" s="25">
        <f t="shared" si="363"/>
        <v>-2</v>
      </c>
      <c r="BN1193" s="25" t="e">
        <f t="shared" si="364"/>
        <v>#REF!</v>
      </c>
      <c r="BO1193" s="25" t="e">
        <f t="shared" si="365"/>
        <v>#REF!</v>
      </c>
      <c r="BP1193" s="126" t="e">
        <f t="shared" si="366"/>
        <v>#REF!</v>
      </c>
    </row>
    <row r="1194" spans="1:68" x14ac:dyDescent="0.2">
      <c r="A1194" s="98">
        <v>45745</v>
      </c>
      <c r="B1194" s="60" t="s">
        <v>892</v>
      </c>
      <c r="C1194" s="24" t="s">
        <v>2150</v>
      </c>
      <c r="D1194" s="24" t="s">
        <v>573</v>
      </c>
      <c r="F1194" s="74" t="s">
        <v>51</v>
      </c>
      <c r="G1194" s="74" t="s">
        <v>103</v>
      </c>
      <c r="H1194" s="24" t="s">
        <v>293</v>
      </c>
      <c r="I1194" s="24">
        <v>7</v>
      </c>
      <c r="J1194" s="24">
        <v>7</v>
      </c>
      <c r="K1194" s="24" t="s">
        <v>2151</v>
      </c>
      <c r="L1194" s="25">
        <v>2</v>
      </c>
      <c r="M1194" s="24" t="s">
        <v>105</v>
      </c>
      <c r="N1194" s="24" t="s">
        <v>7</v>
      </c>
      <c r="R1194" s="25">
        <v>2.7</v>
      </c>
      <c r="S1194" s="83" t="s">
        <v>363</v>
      </c>
      <c r="T1194" s="66" t="str">
        <f t="shared" si="368"/>
        <v>0.00</v>
      </c>
      <c r="U1194" s="66">
        <f t="shared" si="369"/>
        <v>-2</v>
      </c>
      <c r="V1194" s="66">
        <f t="shared" si="370"/>
        <v>63.370000000000132</v>
      </c>
      <c r="W1194" s="66">
        <f t="shared" si="371"/>
        <v>2251.5</v>
      </c>
      <c r="X1194" s="20">
        <f t="shared" si="372"/>
        <v>2.8145680657339609E-2</v>
      </c>
      <c r="Y1194" s="67">
        <f t="shared" si="373"/>
        <v>0.63370000000000137</v>
      </c>
      <c r="Z1194" s="68">
        <f t="shared" si="374"/>
        <v>6337.0000000000136</v>
      </c>
      <c r="AA1194" s="65" t="s">
        <v>52</v>
      </c>
      <c r="AU1194" s="23">
        <f t="shared" si="357"/>
        <v>-2</v>
      </c>
      <c r="AV1194" s="23" t="str">
        <f t="shared" si="357"/>
        <v/>
      </c>
      <c r="AW1194" s="23" t="str">
        <f t="shared" si="357"/>
        <v/>
      </c>
      <c r="AX1194" s="23" t="str">
        <f t="shared" si="357"/>
        <v/>
      </c>
      <c r="AY1194" s="23" t="str">
        <f t="shared" si="357"/>
        <v/>
      </c>
      <c r="AZ1194" s="23"/>
      <c r="BA1194" s="25">
        <v>2.95</v>
      </c>
      <c r="BB1194" s="25">
        <v>3.15</v>
      </c>
      <c r="BC1194" s="25">
        <f t="shared" si="377"/>
        <v>4.3</v>
      </c>
      <c r="BD1194" s="25">
        <f t="shared" si="378"/>
        <v>2.9995000000000003</v>
      </c>
      <c r="BE1194" t="s">
        <v>970</v>
      </c>
      <c r="BF1194" s="55">
        <f t="shared" si="358"/>
        <v>0</v>
      </c>
      <c r="BG1194" s="66" t="str">
        <f t="shared" si="359"/>
        <v>0.00</v>
      </c>
      <c r="BH1194" s="66">
        <f t="shared" si="360"/>
        <v>-2</v>
      </c>
      <c r="BI1194" s="25" t="e">
        <f t="shared" si="367"/>
        <v>#REF!</v>
      </c>
      <c r="BJ1194" s="25" t="e">
        <f t="shared" si="361"/>
        <v>#REF!</v>
      </c>
      <c r="BK1194" s="20" t="e">
        <f t="shared" si="379"/>
        <v>#REF!</v>
      </c>
      <c r="BL1194" s="25" t="str">
        <f t="shared" si="362"/>
        <v>0.00</v>
      </c>
      <c r="BM1194" s="25">
        <f t="shared" si="363"/>
        <v>-2</v>
      </c>
      <c r="BN1194" s="25" t="e">
        <f t="shared" si="364"/>
        <v>#REF!</v>
      </c>
      <c r="BO1194" s="25" t="e">
        <f t="shared" si="365"/>
        <v>#REF!</v>
      </c>
      <c r="BP1194" s="126" t="e">
        <f t="shared" si="366"/>
        <v>#REF!</v>
      </c>
    </row>
    <row r="1195" spans="1:68" x14ac:dyDescent="0.2">
      <c r="A1195" s="98">
        <v>45746</v>
      </c>
      <c r="B1195" s="60" t="s">
        <v>892</v>
      </c>
      <c r="C1195" s="24" t="s">
        <v>2159</v>
      </c>
      <c r="D1195" s="24" t="s">
        <v>577</v>
      </c>
      <c r="F1195" s="74" t="s">
        <v>51</v>
      </c>
      <c r="G1195" s="74" t="s">
        <v>103</v>
      </c>
      <c r="H1195" s="24" t="s">
        <v>360</v>
      </c>
      <c r="I1195" s="24">
        <v>1</v>
      </c>
      <c r="J1195" s="24">
        <v>9</v>
      </c>
      <c r="K1195" s="24" t="s">
        <v>2160</v>
      </c>
      <c r="L1195" s="25">
        <v>3</v>
      </c>
      <c r="M1195" s="24" t="s">
        <v>105</v>
      </c>
      <c r="N1195" s="24" t="s">
        <v>6</v>
      </c>
      <c r="R1195" s="25">
        <v>4.8499999999999996</v>
      </c>
      <c r="S1195" s="83" t="s">
        <v>363</v>
      </c>
      <c r="T1195" s="66" t="str">
        <f t="shared" si="368"/>
        <v>0.00</v>
      </c>
      <c r="U1195" s="66">
        <f t="shared" si="369"/>
        <v>-3</v>
      </c>
      <c r="V1195" s="66">
        <f t="shared" si="370"/>
        <v>60.370000000000132</v>
      </c>
      <c r="W1195" s="66">
        <f t="shared" si="371"/>
        <v>2254.5</v>
      </c>
      <c r="X1195" s="20">
        <f t="shared" si="372"/>
        <v>2.6777555999112943E-2</v>
      </c>
      <c r="Y1195" s="67">
        <f t="shared" si="373"/>
        <v>0.60370000000000135</v>
      </c>
      <c r="Z1195" s="68">
        <f t="shared" si="374"/>
        <v>6037.0000000000136</v>
      </c>
      <c r="AA1195" s="65" t="s">
        <v>52</v>
      </c>
      <c r="AU1195" s="23">
        <f t="shared" si="357"/>
        <v>-3</v>
      </c>
      <c r="AV1195" s="23" t="str">
        <f t="shared" si="357"/>
        <v/>
      </c>
      <c r="AW1195" s="23" t="str">
        <f t="shared" si="357"/>
        <v/>
      </c>
      <c r="AX1195" s="23" t="str">
        <f t="shared" si="357"/>
        <v/>
      </c>
      <c r="AY1195" s="23" t="str">
        <f t="shared" si="357"/>
        <v/>
      </c>
      <c r="AZ1195" s="23">
        <v>2.6</v>
      </c>
      <c r="BA1195" s="25">
        <v>2.6</v>
      </c>
      <c r="BB1195" s="25">
        <v>2.86</v>
      </c>
      <c r="BC1195" s="25">
        <f>((BB1195*(L1195))-(L1195))</f>
        <v>5.58</v>
      </c>
      <c r="BD1195" s="25">
        <f>0.93*(BB1195-1)+1</f>
        <v>2.7298</v>
      </c>
      <c r="BE1195" s="44" t="s">
        <v>969</v>
      </c>
      <c r="BF1195" s="55">
        <f t="shared" si="358"/>
        <v>0</v>
      </c>
      <c r="BG1195" s="66" t="str">
        <f t="shared" si="359"/>
        <v>0.00</v>
      </c>
      <c r="BH1195" s="66">
        <f t="shared" si="360"/>
        <v>-3</v>
      </c>
      <c r="BI1195" s="25" t="e">
        <f>BH1195+#REF!</f>
        <v>#REF!</v>
      </c>
      <c r="BJ1195" s="25" t="e">
        <f>L1195+#REF!</f>
        <v>#REF!</v>
      </c>
      <c r="BK1195" s="20" t="e">
        <f t="shared" si="379"/>
        <v>#REF!</v>
      </c>
      <c r="BL1195" s="24" t="str">
        <f t="shared" si="362"/>
        <v>0.00</v>
      </c>
      <c r="BM1195" s="25">
        <f t="shared" si="363"/>
        <v>-3</v>
      </c>
      <c r="BN1195" s="25" t="e">
        <f>BM1195+#REF!</f>
        <v>#REF!</v>
      </c>
      <c r="BO1195" s="25" t="e">
        <f>L1195+#REF!</f>
        <v>#REF!</v>
      </c>
      <c r="BP1195" s="126" t="e">
        <f t="shared" si="366"/>
        <v>#REF!</v>
      </c>
    </row>
    <row r="1196" spans="1:68" x14ac:dyDescent="0.2">
      <c r="A1196" s="98">
        <v>45751</v>
      </c>
      <c r="B1196" s="60" t="s">
        <v>892</v>
      </c>
      <c r="C1196" s="24" t="s">
        <v>2171</v>
      </c>
      <c r="D1196" s="24" t="s">
        <v>562</v>
      </c>
      <c r="F1196" s="74" t="s">
        <v>51</v>
      </c>
      <c r="G1196" s="74" t="s">
        <v>103</v>
      </c>
      <c r="H1196" s="24" t="s">
        <v>1959</v>
      </c>
      <c r="I1196" s="24">
        <v>6</v>
      </c>
      <c r="J1196" s="24">
        <v>11</v>
      </c>
      <c r="K1196" s="24" t="s">
        <v>2172</v>
      </c>
      <c r="L1196" s="25">
        <v>1.5</v>
      </c>
      <c r="M1196" s="24" t="s">
        <v>105</v>
      </c>
      <c r="N1196" s="24" t="s">
        <v>6</v>
      </c>
      <c r="R1196" s="25">
        <v>15</v>
      </c>
      <c r="S1196" s="83" t="s">
        <v>363</v>
      </c>
      <c r="T1196" s="66" t="str">
        <f t="shared" si="368"/>
        <v>0.00</v>
      </c>
      <c r="U1196" s="66">
        <f t="shared" si="369"/>
        <v>-1.5</v>
      </c>
      <c r="V1196" s="66">
        <f t="shared" si="370"/>
        <v>58.870000000000132</v>
      </c>
      <c r="W1196" s="66">
        <f t="shared" si="371"/>
        <v>2256</v>
      </c>
      <c r="X1196" s="20">
        <f t="shared" si="372"/>
        <v>2.6094858156028428E-2</v>
      </c>
      <c r="Y1196" s="67">
        <f t="shared" si="373"/>
        <v>0.58870000000000133</v>
      </c>
      <c r="Z1196" s="68">
        <f t="shared" si="374"/>
        <v>5887.0000000000136</v>
      </c>
      <c r="AA1196" s="65" t="s">
        <v>52</v>
      </c>
      <c r="AU1196" s="23">
        <f t="shared" si="357"/>
        <v>-1.5</v>
      </c>
      <c r="AV1196" s="23" t="str">
        <f t="shared" si="357"/>
        <v/>
      </c>
      <c r="AW1196" s="23" t="str">
        <f t="shared" si="357"/>
        <v/>
      </c>
      <c r="AX1196" s="23" t="str">
        <f t="shared" si="357"/>
        <v/>
      </c>
      <c r="AY1196" s="23" t="str">
        <f t="shared" si="357"/>
        <v/>
      </c>
      <c r="AZ1196" s="23">
        <v>15</v>
      </c>
      <c r="BA1196" s="25">
        <v>18.100000000000001</v>
      </c>
      <c r="BB1196" s="25">
        <v>19.32</v>
      </c>
      <c r="BC1196" s="25">
        <f t="shared" ref="BC1196:BC1206" si="380">((BB1196*(L1196))-(L1196))</f>
        <v>27.48</v>
      </c>
      <c r="BD1196" s="25">
        <f t="shared" ref="BD1196:BD1206" si="381">0.93*(BB1196-1)+1</f>
        <v>18.037600000000001</v>
      </c>
      <c r="BE1196" t="s">
        <v>969</v>
      </c>
      <c r="BF1196" s="55">
        <f t="shared" si="358"/>
        <v>0</v>
      </c>
      <c r="BG1196" s="66" t="str">
        <f t="shared" si="359"/>
        <v>0.00</v>
      </c>
      <c r="BH1196" s="66">
        <f t="shared" si="360"/>
        <v>-1.5</v>
      </c>
      <c r="BI1196" s="25" t="e">
        <f>BH1196+#REF!</f>
        <v>#REF!</v>
      </c>
      <c r="BJ1196" s="25" t="e">
        <f>L1196+#REF!</f>
        <v>#REF!</v>
      </c>
      <c r="BK1196" s="20" t="e">
        <f t="shared" si="379"/>
        <v>#REF!</v>
      </c>
      <c r="BL1196" s="24" t="str">
        <f t="shared" si="362"/>
        <v>0.00</v>
      </c>
      <c r="BM1196" s="25">
        <f t="shared" si="363"/>
        <v>-1.5</v>
      </c>
      <c r="BN1196" s="25" t="e">
        <f>BM1196+#REF!</f>
        <v>#REF!</v>
      </c>
      <c r="BO1196" s="25" t="e">
        <f>L1196+#REF!</f>
        <v>#REF!</v>
      </c>
      <c r="BP1196" s="126" t="e">
        <f t="shared" si="366"/>
        <v>#REF!</v>
      </c>
    </row>
    <row r="1197" spans="1:68" x14ac:dyDescent="0.2">
      <c r="A1197" s="98">
        <v>45751</v>
      </c>
      <c r="B1197" s="60" t="s">
        <v>892</v>
      </c>
      <c r="C1197" s="24" t="s">
        <v>2171</v>
      </c>
      <c r="D1197" s="24" t="s">
        <v>562</v>
      </c>
      <c r="F1197" s="74" t="s">
        <v>51</v>
      </c>
      <c r="G1197" s="74" t="s">
        <v>103</v>
      </c>
      <c r="H1197" s="24" t="s">
        <v>1959</v>
      </c>
      <c r="I1197" s="24">
        <v>6</v>
      </c>
      <c r="J1197" s="24">
        <v>11</v>
      </c>
      <c r="K1197" s="24" t="s">
        <v>2172</v>
      </c>
      <c r="L1197" s="25">
        <v>1.5</v>
      </c>
      <c r="M1197" s="24" t="s">
        <v>105</v>
      </c>
      <c r="N1197" s="24" t="s">
        <v>7</v>
      </c>
      <c r="R1197" s="25">
        <v>3.6</v>
      </c>
      <c r="S1197" s="83" t="s">
        <v>363</v>
      </c>
      <c r="T1197" s="66" t="str">
        <f t="shared" si="368"/>
        <v>0.00</v>
      </c>
      <c r="U1197" s="66">
        <f t="shared" si="369"/>
        <v>-1.5</v>
      </c>
      <c r="V1197" s="66">
        <f t="shared" si="370"/>
        <v>57.370000000000132</v>
      </c>
      <c r="W1197" s="66">
        <f t="shared" si="371"/>
        <v>2257.5</v>
      </c>
      <c r="X1197" s="20">
        <f t="shared" si="372"/>
        <v>2.5413067552602496E-2</v>
      </c>
      <c r="Y1197" s="67">
        <f t="shared" si="373"/>
        <v>0.57370000000000132</v>
      </c>
      <c r="Z1197" s="68">
        <f t="shared" si="374"/>
        <v>5737.0000000000136</v>
      </c>
      <c r="AA1197" s="65" t="s">
        <v>52</v>
      </c>
      <c r="AU1197" s="23">
        <f t="shared" ref="AU1197:AY1235" si="382">IF($G1197=AU$2,$U1197,"")</f>
        <v>-1.5</v>
      </c>
      <c r="AV1197" s="23" t="str">
        <f t="shared" si="382"/>
        <v/>
      </c>
      <c r="AW1197" s="23" t="str">
        <f t="shared" si="382"/>
        <v/>
      </c>
      <c r="AX1197" s="23" t="str">
        <f t="shared" si="382"/>
        <v/>
      </c>
      <c r="AY1197" s="23" t="str">
        <f t="shared" si="382"/>
        <v/>
      </c>
      <c r="AZ1197" s="23"/>
      <c r="BA1197" s="25">
        <v>4.2</v>
      </c>
      <c r="BB1197" s="25">
        <v>4.7</v>
      </c>
      <c r="BC1197" s="25">
        <f t="shared" si="380"/>
        <v>5.5500000000000007</v>
      </c>
      <c r="BD1197" s="25">
        <f t="shared" si="381"/>
        <v>4.4410000000000007</v>
      </c>
      <c r="BE1197" s="111" t="s">
        <v>969</v>
      </c>
      <c r="BF1197" s="55">
        <f t="shared" si="358"/>
        <v>0</v>
      </c>
      <c r="BG1197" s="66" t="str">
        <f t="shared" si="359"/>
        <v>0.00</v>
      </c>
      <c r="BH1197" s="66">
        <f t="shared" si="360"/>
        <v>-1.5</v>
      </c>
      <c r="BI1197" s="25" t="e">
        <f t="shared" si="367"/>
        <v>#REF!</v>
      </c>
      <c r="BJ1197" s="25" t="e">
        <f t="shared" si="361"/>
        <v>#REF!</v>
      </c>
      <c r="BK1197" s="20" t="e">
        <f t="shared" si="379"/>
        <v>#REF!</v>
      </c>
      <c r="BL1197" s="24" t="str">
        <f t="shared" si="362"/>
        <v>0.00</v>
      </c>
      <c r="BM1197" s="25">
        <f t="shared" si="363"/>
        <v>-1.5</v>
      </c>
      <c r="BN1197" s="25" t="e">
        <f t="shared" si="364"/>
        <v>#REF!</v>
      </c>
      <c r="BO1197" s="25" t="e">
        <f t="shared" si="365"/>
        <v>#REF!</v>
      </c>
      <c r="BP1197" s="126" t="e">
        <f t="shared" si="366"/>
        <v>#REF!</v>
      </c>
    </row>
    <row r="1198" spans="1:68" x14ac:dyDescent="0.2">
      <c r="A1198" s="98">
        <v>45751</v>
      </c>
      <c r="B1198" s="60" t="s">
        <v>892</v>
      </c>
      <c r="C1198" s="24" t="s">
        <v>2171</v>
      </c>
      <c r="D1198" s="24" t="s">
        <v>562</v>
      </c>
      <c r="F1198" s="74" t="s">
        <v>51</v>
      </c>
      <c r="G1198" s="74" t="s">
        <v>103</v>
      </c>
      <c r="H1198" s="24" t="s">
        <v>132</v>
      </c>
      <c r="I1198" s="24">
        <v>1</v>
      </c>
      <c r="J1198" s="24">
        <v>3</v>
      </c>
      <c r="K1198" s="24" t="s">
        <v>2173</v>
      </c>
      <c r="L1198" s="25">
        <v>1</v>
      </c>
      <c r="M1198" s="24" t="s">
        <v>105</v>
      </c>
      <c r="N1198" s="24" t="s">
        <v>6</v>
      </c>
      <c r="R1198" s="25">
        <v>46</v>
      </c>
      <c r="S1198" s="83" t="s">
        <v>363</v>
      </c>
      <c r="T1198" s="66" t="str">
        <f t="shared" si="368"/>
        <v>0.00</v>
      </c>
      <c r="U1198" s="66">
        <f t="shared" si="369"/>
        <v>-1</v>
      </c>
      <c r="V1198" s="66">
        <f t="shared" si="370"/>
        <v>56.370000000000132</v>
      </c>
      <c r="W1198" s="66">
        <f t="shared" si="371"/>
        <v>2258.5</v>
      </c>
      <c r="X1198" s="20">
        <f t="shared" si="372"/>
        <v>2.4959043613017547E-2</v>
      </c>
      <c r="Y1198" s="67">
        <f t="shared" si="373"/>
        <v>0.56370000000000131</v>
      </c>
      <c r="Z1198" s="68">
        <f t="shared" si="374"/>
        <v>5637.0000000000136</v>
      </c>
      <c r="AA1198" s="65" t="s">
        <v>52</v>
      </c>
      <c r="AU1198" s="23">
        <f t="shared" si="382"/>
        <v>-1</v>
      </c>
      <c r="AV1198" s="23" t="str">
        <f t="shared" si="382"/>
        <v/>
      </c>
      <c r="AW1198" s="23" t="str">
        <f t="shared" si="382"/>
        <v/>
      </c>
      <c r="AX1198" s="23" t="str">
        <f t="shared" si="382"/>
        <v/>
      </c>
      <c r="AY1198" s="23" t="str">
        <f t="shared" si="382"/>
        <v/>
      </c>
      <c r="AZ1198" s="23">
        <v>41</v>
      </c>
      <c r="BA1198" s="25">
        <v>41</v>
      </c>
      <c r="BB1198" s="25">
        <v>43.99</v>
      </c>
      <c r="BC1198" s="25">
        <f t="shared" si="380"/>
        <v>42.99</v>
      </c>
      <c r="BD1198" s="25">
        <f t="shared" si="381"/>
        <v>40.980700000000006</v>
      </c>
      <c r="BE1198" s="111" t="s">
        <v>969</v>
      </c>
      <c r="BF1198" s="55">
        <f t="shared" si="358"/>
        <v>0</v>
      </c>
      <c r="BG1198" s="66" t="str">
        <f t="shared" si="359"/>
        <v>0.00</v>
      </c>
      <c r="BH1198" s="66">
        <f t="shared" si="360"/>
        <v>-1</v>
      </c>
      <c r="BI1198" s="25" t="e">
        <f t="shared" si="367"/>
        <v>#REF!</v>
      </c>
      <c r="BJ1198" s="25" t="e">
        <f t="shared" si="361"/>
        <v>#REF!</v>
      </c>
      <c r="BK1198" s="20" t="e">
        <f t="shared" si="379"/>
        <v>#REF!</v>
      </c>
      <c r="BL1198" s="24" t="str">
        <f t="shared" si="362"/>
        <v>0.00</v>
      </c>
      <c r="BM1198" s="25">
        <f t="shared" si="363"/>
        <v>-1</v>
      </c>
      <c r="BN1198" s="25" t="e">
        <f t="shared" si="364"/>
        <v>#REF!</v>
      </c>
      <c r="BO1198" s="25" t="e">
        <f t="shared" si="365"/>
        <v>#REF!</v>
      </c>
      <c r="BP1198" s="126" t="e">
        <f t="shared" si="366"/>
        <v>#REF!</v>
      </c>
    </row>
    <row r="1199" spans="1:68" x14ac:dyDescent="0.2">
      <c r="A1199" s="98">
        <v>45751</v>
      </c>
      <c r="B1199" s="60" t="s">
        <v>892</v>
      </c>
      <c r="C1199" s="24" t="s">
        <v>2171</v>
      </c>
      <c r="D1199" s="24" t="s">
        <v>562</v>
      </c>
      <c r="F1199" s="74" t="s">
        <v>51</v>
      </c>
      <c r="G1199" s="74" t="s">
        <v>103</v>
      </c>
      <c r="H1199" s="24" t="s">
        <v>132</v>
      </c>
      <c r="I1199" s="24">
        <v>4</v>
      </c>
      <c r="J1199" s="24">
        <v>4</v>
      </c>
      <c r="K1199" s="24" t="s">
        <v>2174</v>
      </c>
      <c r="L1199" s="25">
        <v>1</v>
      </c>
      <c r="M1199" s="24" t="s">
        <v>105</v>
      </c>
      <c r="N1199" s="24" t="s">
        <v>6</v>
      </c>
      <c r="R1199" s="25">
        <v>17</v>
      </c>
      <c r="S1199" s="83" t="s">
        <v>363</v>
      </c>
      <c r="T1199" s="66" t="str">
        <f t="shared" si="368"/>
        <v>0.00</v>
      </c>
      <c r="U1199" s="66">
        <f t="shared" si="369"/>
        <v>-1</v>
      </c>
      <c r="V1199" s="66">
        <f t="shared" si="370"/>
        <v>55.370000000000132</v>
      </c>
      <c r="W1199" s="66">
        <f t="shared" si="371"/>
        <v>2259.5</v>
      </c>
      <c r="X1199" s="20">
        <f t="shared" si="372"/>
        <v>2.4505421553441084E-2</v>
      </c>
      <c r="Y1199" s="67">
        <f t="shared" si="373"/>
        <v>0.5537000000000013</v>
      </c>
      <c r="Z1199" s="68">
        <f t="shared" si="374"/>
        <v>5537.0000000000136</v>
      </c>
      <c r="AA1199" s="65" t="s">
        <v>52</v>
      </c>
      <c r="AU1199" s="23">
        <f t="shared" si="382"/>
        <v>-1</v>
      </c>
      <c r="AV1199" s="23" t="str">
        <f t="shared" si="382"/>
        <v/>
      </c>
      <c r="AW1199" s="23" t="str">
        <f t="shared" si="382"/>
        <v/>
      </c>
      <c r="AX1199" s="23" t="str">
        <f t="shared" si="382"/>
        <v/>
      </c>
      <c r="AY1199" s="23" t="str">
        <f t="shared" si="382"/>
        <v/>
      </c>
      <c r="AZ1199" s="23">
        <v>18</v>
      </c>
      <c r="BA1199" s="25">
        <v>18.8</v>
      </c>
      <c r="BB1199" s="25">
        <v>30</v>
      </c>
      <c r="BC1199" s="25">
        <f t="shared" si="380"/>
        <v>29</v>
      </c>
      <c r="BD1199" s="25">
        <f t="shared" si="381"/>
        <v>27.970000000000002</v>
      </c>
      <c r="BE1199" s="111" t="s">
        <v>969</v>
      </c>
      <c r="BF1199" s="55">
        <f t="shared" si="358"/>
        <v>0</v>
      </c>
      <c r="BG1199" s="66" t="str">
        <f t="shared" si="359"/>
        <v>0.00</v>
      </c>
      <c r="BH1199" s="66">
        <f t="shared" si="360"/>
        <v>-1</v>
      </c>
      <c r="BI1199" s="25" t="e">
        <f t="shared" si="367"/>
        <v>#REF!</v>
      </c>
      <c r="BJ1199" s="25" t="e">
        <f t="shared" si="361"/>
        <v>#REF!</v>
      </c>
      <c r="BK1199" s="20" t="e">
        <f t="shared" si="379"/>
        <v>#REF!</v>
      </c>
      <c r="BL1199" s="24" t="str">
        <f t="shared" si="362"/>
        <v>0.00</v>
      </c>
      <c r="BM1199" s="25">
        <f t="shared" si="363"/>
        <v>-1</v>
      </c>
      <c r="BN1199" s="25" t="e">
        <f t="shared" si="364"/>
        <v>#REF!</v>
      </c>
      <c r="BO1199" s="25" t="e">
        <f t="shared" si="365"/>
        <v>#REF!</v>
      </c>
      <c r="BP1199" s="126" t="e">
        <f t="shared" si="366"/>
        <v>#REF!</v>
      </c>
    </row>
    <row r="1200" spans="1:68" x14ac:dyDescent="0.2">
      <c r="A1200" s="98">
        <v>45751</v>
      </c>
      <c r="B1200" s="60" t="s">
        <v>892</v>
      </c>
      <c r="C1200" s="24" t="s">
        <v>2171</v>
      </c>
      <c r="D1200" s="24" t="s">
        <v>562</v>
      </c>
      <c r="F1200" s="74" t="s">
        <v>51</v>
      </c>
      <c r="G1200" s="74" t="s">
        <v>103</v>
      </c>
      <c r="H1200" s="24" t="s">
        <v>132</v>
      </c>
      <c r="I1200" s="24">
        <v>4</v>
      </c>
      <c r="J1200" s="24">
        <v>4</v>
      </c>
      <c r="K1200" s="24" t="s">
        <v>2174</v>
      </c>
      <c r="L1200" s="25">
        <v>1</v>
      </c>
      <c r="M1200" s="24" t="s">
        <v>105</v>
      </c>
      <c r="N1200" s="24" t="s">
        <v>7</v>
      </c>
      <c r="Q1200">
        <v>3.6</v>
      </c>
      <c r="R1200" s="25">
        <v>3.6</v>
      </c>
      <c r="S1200" s="83" t="s">
        <v>363</v>
      </c>
      <c r="T1200" s="66" t="str">
        <f t="shared" si="368"/>
        <v>0.00</v>
      </c>
      <c r="U1200" s="66">
        <f t="shared" si="369"/>
        <v>-1</v>
      </c>
      <c r="V1200" s="66">
        <f t="shared" si="370"/>
        <v>54.370000000000132</v>
      </c>
      <c r="W1200" s="66">
        <f t="shared" si="371"/>
        <v>2260.5</v>
      </c>
      <c r="X1200" s="20">
        <f t="shared" si="372"/>
        <v>2.4052200840522068E-2</v>
      </c>
      <c r="Y1200" s="67">
        <f t="shared" si="373"/>
        <v>0.54370000000000129</v>
      </c>
      <c r="Z1200" s="68">
        <f t="shared" si="374"/>
        <v>5437.0000000000136</v>
      </c>
      <c r="AA1200" s="65" t="s">
        <v>52</v>
      </c>
      <c r="AU1200" s="23">
        <f t="shared" si="382"/>
        <v>-1</v>
      </c>
      <c r="AV1200" s="23" t="str">
        <f t="shared" si="382"/>
        <v/>
      </c>
      <c r="AW1200" s="23" t="str">
        <f t="shared" si="382"/>
        <v/>
      </c>
      <c r="AX1200" s="23" t="str">
        <f t="shared" si="382"/>
        <v/>
      </c>
      <c r="AY1200" s="23" t="str">
        <f t="shared" si="382"/>
        <v/>
      </c>
      <c r="AZ1200" s="23"/>
      <c r="BA1200" s="25">
        <v>3.6</v>
      </c>
      <c r="BB1200" s="25">
        <v>4.0999999999999996</v>
      </c>
      <c r="BC1200" s="25">
        <f t="shared" si="380"/>
        <v>3.0999999999999996</v>
      </c>
      <c r="BD1200" s="25">
        <f t="shared" si="381"/>
        <v>3.883</v>
      </c>
      <c r="BE1200" s="111" t="s">
        <v>969</v>
      </c>
      <c r="BF1200" s="55">
        <f t="shared" si="358"/>
        <v>0</v>
      </c>
      <c r="BG1200" s="66" t="str">
        <f t="shared" si="359"/>
        <v>0.00</v>
      </c>
      <c r="BH1200" s="66">
        <f t="shared" si="360"/>
        <v>-1</v>
      </c>
      <c r="BI1200" s="25" t="e">
        <f t="shared" si="367"/>
        <v>#REF!</v>
      </c>
      <c r="BJ1200" s="25" t="e">
        <f t="shared" si="361"/>
        <v>#REF!</v>
      </c>
      <c r="BK1200" s="20" t="e">
        <f t="shared" si="379"/>
        <v>#REF!</v>
      </c>
      <c r="BL1200" s="24" t="str">
        <f t="shared" si="362"/>
        <v>0.00</v>
      </c>
      <c r="BM1200" s="25">
        <f t="shared" si="363"/>
        <v>-1</v>
      </c>
      <c r="BN1200" s="25" t="e">
        <f t="shared" si="364"/>
        <v>#REF!</v>
      </c>
      <c r="BO1200" s="25" t="e">
        <f t="shared" si="365"/>
        <v>#REF!</v>
      </c>
      <c r="BP1200" s="126" t="e">
        <f t="shared" si="366"/>
        <v>#REF!</v>
      </c>
    </row>
    <row r="1201" spans="1:68" x14ac:dyDescent="0.2">
      <c r="A1201" s="98">
        <v>45751</v>
      </c>
      <c r="B1201" s="60" t="s">
        <v>892</v>
      </c>
      <c r="C1201" s="24" t="s">
        <v>2171</v>
      </c>
      <c r="D1201" s="24" t="s">
        <v>562</v>
      </c>
      <c r="F1201" s="74" t="s">
        <v>51</v>
      </c>
      <c r="G1201" s="74" t="s">
        <v>103</v>
      </c>
      <c r="H1201" s="24" t="s">
        <v>132</v>
      </c>
      <c r="I1201" s="24">
        <v>7</v>
      </c>
      <c r="J1201" s="24">
        <v>8</v>
      </c>
      <c r="K1201" s="24" t="s">
        <v>2175</v>
      </c>
      <c r="L1201" s="25">
        <v>2</v>
      </c>
      <c r="M1201" s="24" t="s">
        <v>105</v>
      </c>
      <c r="N1201" s="24" t="s">
        <v>6</v>
      </c>
      <c r="R1201" s="25">
        <v>6.5</v>
      </c>
      <c r="S1201" s="83" t="s">
        <v>363</v>
      </c>
      <c r="T1201" s="66" t="str">
        <f t="shared" si="368"/>
        <v>0.00</v>
      </c>
      <c r="U1201" s="66">
        <f t="shared" si="369"/>
        <v>-2</v>
      </c>
      <c r="V1201" s="66">
        <f t="shared" si="370"/>
        <v>52.370000000000132</v>
      </c>
      <c r="W1201" s="66">
        <f t="shared" si="371"/>
        <v>2262.5</v>
      </c>
      <c r="X1201" s="20">
        <f t="shared" si="372"/>
        <v>2.314696132596691E-2</v>
      </c>
      <c r="Y1201" s="67">
        <f t="shared" si="373"/>
        <v>0.52370000000000128</v>
      </c>
      <c r="Z1201" s="68">
        <f t="shared" si="374"/>
        <v>5237.0000000000136</v>
      </c>
      <c r="AA1201" s="65" t="s">
        <v>52</v>
      </c>
      <c r="AU1201" s="23">
        <f t="shared" si="382"/>
        <v>-2</v>
      </c>
      <c r="AV1201" s="23" t="str">
        <f t="shared" si="382"/>
        <v/>
      </c>
      <c r="AW1201" s="23" t="str">
        <f t="shared" si="382"/>
        <v/>
      </c>
      <c r="AX1201" s="23" t="str">
        <f t="shared" si="382"/>
        <v/>
      </c>
      <c r="AY1201" s="23" t="str">
        <f t="shared" si="382"/>
        <v/>
      </c>
      <c r="AZ1201" s="23">
        <v>9.5</v>
      </c>
      <c r="BA1201" s="25">
        <v>10.3</v>
      </c>
      <c r="BB1201" s="25">
        <v>12.5</v>
      </c>
      <c r="BC1201" s="25">
        <f t="shared" si="380"/>
        <v>23</v>
      </c>
      <c r="BD1201" s="25">
        <f t="shared" si="381"/>
        <v>11.695</v>
      </c>
      <c r="BE1201" s="111" t="s">
        <v>969</v>
      </c>
      <c r="BF1201" s="55">
        <f t="shared" si="358"/>
        <v>0</v>
      </c>
      <c r="BG1201" s="66" t="str">
        <f t="shared" si="359"/>
        <v>0.00</v>
      </c>
      <c r="BH1201" s="66">
        <f t="shared" si="360"/>
        <v>-2</v>
      </c>
      <c r="BI1201" s="25" t="e">
        <f t="shared" si="367"/>
        <v>#REF!</v>
      </c>
      <c r="BJ1201" s="25" t="e">
        <f t="shared" si="361"/>
        <v>#REF!</v>
      </c>
      <c r="BK1201" s="20" t="e">
        <f t="shared" si="379"/>
        <v>#REF!</v>
      </c>
      <c r="BL1201" s="24" t="str">
        <f t="shared" si="362"/>
        <v>0.00</v>
      </c>
      <c r="BM1201" s="25">
        <f t="shared" si="363"/>
        <v>-2</v>
      </c>
      <c r="BN1201" s="25" t="e">
        <f t="shared" si="364"/>
        <v>#REF!</v>
      </c>
      <c r="BO1201" s="25" t="e">
        <f t="shared" si="365"/>
        <v>#REF!</v>
      </c>
      <c r="BP1201" s="126" t="e">
        <f t="shared" si="366"/>
        <v>#REF!</v>
      </c>
    </row>
    <row r="1202" spans="1:68" x14ac:dyDescent="0.2">
      <c r="A1202" s="98">
        <v>45752</v>
      </c>
      <c r="B1202" s="60" t="s">
        <v>892</v>
      </c>
      <c r="C1202" s="24" t="s">
        <v>689</v>
      </c>
      <c r="D1202" s="24" t="s">
        <v>573</v>
      </c>
      <c r="F1202" s="74" t="s">
        <v>51</v>
      </c>
      <c r="G1202" s="74" t="s">
        <v>103</v>
      </c>
      <c r="H1202" s="24" t="s">
        <v>377</v>
      </c>
      <c r="I1202" s="24">
        <v>2</v>
      </c>
      <c r="J1202" s="24">
        <v>6</v>
      </c>
      <c r="K1202" s="26" t="s">
        <v>2176</v>
      </c>
      <c r="L1202" s="25">
        <v>2</v>
      </c>
      <c r="M1202" s="24" t="s">
        <v>105</v>
      </c>
      <c r="N1202" s="24" t="s">
        <v>6</v>
      </c>
      <c r="R1202" s="25">
        <v>8</v>
      </c>
      <c r="S1202" s="83" t="s">
        <v>372</v>
      </c>
      <c r="T1202" s="66">
        <f t="shared" si="368"/>
        <v>16</v>
      </c>
      <c r="U1202" s="66">
        <f t="shared" si="369"/>
        <v>14</v>
      </c>
      <c r="V1202" s="66">
        <f t="shared" si="370"/>
        <v>66.370000000000132</v>
      </c>
      <c r="W1202" s="66">
        <f t="shared" si="371"/>
        <v>2264.5</v>
      </c>
      <c r="X1202" s="20">
        <f t="shared" si="372"/>
        <v>2.9308898211525783E-2</v>
      </c>
      <c r="Y1202" s="67">
        <f t="shared" si="373"/>
        <v>0.66370000000000129</v>
      </c>
      <c r="Z1202" s="68">
        <f t="shared" si="374"/>
        <v>6637.0000000000136</v>
      </c>
      <c r="AA1202" s="65" t="s">
        <v>53</v>
      </c>
      <c r="AU1202" s="23">
        <f t="shared" si="382"/>
        <v>14</v>
      </c>
      <c r="AV1202" s="23" t="str">
        <f t="shared" si="382"/>
        <v/>
      </c>
      <c r="AW1202" s="23" t="str">
        <f t="shared" si="382"/>
        <v/>
      </c>
      <c r="AX1202" s="23" t="str">
        <f t="shared" si="382"/>
        <v/>
      </c>
      <c r="AY1202" s="23" t="str">
        <f t="shared" si="382"/>
        <v/>
      </c>
      <c r="AZ1202" s="23">
        <v>7.5</v>
      </c>
      <c r="BA1202" s="25">
        <v>6</v>
      </c>
      <c r="BB1202" s="25">
        <v>6.2</v>
      </c>
      <c r="BC1202" s="25">
        <f t="shared" si="380"/>
        <v>10.4</v>
      </c>
      <c r="BD1202" s="25">
        <f t="shared" si="381"/>
        <v>5.8360000000000003</v>
      </c>
      <c r="BE1202" s="111" t="s">
        <v>970</v>
      </c>
      <c r="BF1202" s="55">
        <f t="shared" si="358"/>
        <v>0</v>
      </c>
      <c r="BG1202" s="66">
        <f t="shared" si="359"/>
        <v>12</v>
      </c>
      <c r="BH1202" s="66">
        <f t="shared" si="360"/>
        <v>10</v>
      </c>
      <c r="BI1202" s="25" t="e">
        <f t="shared" si="367"/>
        <v>#REF!</v>
      </c>
      <c r="BJ1202" s="25" t="e">
        <f t="shared" si="361"/>
        <v>#REF!</v>
      </c>
      <c r="BK1202" s="20" t="e">
        <f t="shared" si="379"/>
        <v>#REF!</v>
      </c>
      <c r="BL1202" s="24">
        <f t="shared" si="362"/>
        <v>12.4</v>
      </c>
      <c r="BM1202" s="25">
        <f t="shared" si="363"/>
        <v>10.4</v>
      </c>
      <c r="BN1202" s="25" t="e">
        <f t="shared" si="364"/>
        <v>#REF!</v>
      </c>
      <c r="BO1202" s="25" t="e">
        <f t="shared" si="365"/>
        <v>#REF!</v>
      </c>
      <c r="BP1202" s="126" t="e">
        <f t="shared" si="366"/>
        <v>#REF!</v>
      </c>
    </row>
    <row r="1203" spans="1:68" x14ac:dyDescent="0.2">
      <c r="A1203" s="98">
        <v>45752</v>
      </c>
      <c r="B1203" s="60" t="s">
        <v>892</v>
      </c>
      <c r="C1203" s="24" t="s">
        <v>759</v>
      </c>
      <c r="D1203" s="24" t="s">
        <v>573</v>
      </c>
      <c r="F1203" s="74" t="s">
        <v>51</v>
      </c>
      <c r="G1203" s="74" t="s">
        <v>103</v>
      </c>
      <c r="H1203" s="24" t="s">
        <v>401</v>
      </c>
      <c r="I1203" s="24">
        <v>8</v>
      </c>
      <c r="J1203" s="24">
        <v>11</v>
      </c>
      <c r="K1203" s="26" t="s">
        <v>2180</v>
      </c>
      <c r="L1203" s="25">
        <v>1</v>
      </c>
      <c r="M1203" s="24" t="s">
        <v>404</v>
      </c>
      <c r="N1203" s="24" t="s">
        <v>6</v>
      </c>
      <c r="R1203" s="25">
        <v>10.29</v>
      </c>
      <c r="S1203" s="83" t="s">
        <v>372</v>
      </c>
      <c r="T1203" s="66">
        <f t="shared" si="368"/>
        <v>10.29</v>
      </c>
      <c r="U1203" s="66">
        <f t="shared" si="369"/>
        <v>9.2899999999999991</v>
      </c>
      <c r="V1203" s="66">
        <f t="shared" si="370"/>
        <v>75.660000000000139</v>
      </c>
      <c r="W1203" s="66">
        <f t="shared" si="371"/>
        <v>2265.5</v>
      </c>
      <c r="X1203" s="20">
        <f t="shared" si="372"/>
        <v>3.339660119178995E-2</v>
      </c>
      <c r="Y1203" s="67">
        <f t="shared" si="373"/>
        <v>0.75660000000000138</v>
      </c>
      <c r="Z1203" s="68">
        <f t="shared" si="374"/>
        <v>7566.0000000000136</v>
      </c>
      <c r="AA1203" s="65" t="s">
        <v>53</v>
      </c>
      <c r="AU1203" s="23">
        <f t="shared" si="382"/>
        <v>9.2899999999999991</v>
      </c>
      <c r="AV1203" s="23" t="str">
        <f t="shared" si="382"/>
        <v/>
      </c>
      <c r="AW1203" s="23" t="str">
        <f t="shared" si="382"/>
        <v/>
      </c>
      <c r="AX1203" s="23" t="str">
        <f t="shared" si="382"/>
        <v/>
      </c>
      <c r="AY1203" s="23" t="str">
        <f t="shared" si="382"/>
        <v/>
      </c>
      <c r="AZ1203" s="23">
        <v>14</v>
      </c>
      <c r="BA1203" s="25">
        <v>10</v>
      </c>
      <c r="BB1203" s="25">
        <v>10.99</v>
      </c>
      <c r="BC1203" s="25">
        <f t="shared" si="380"/>
        <v>9.99</v>
      </c>
      <c r="BD1203" s="25">
        <f t="shared" si="381"/>
        <v>10.290700000000001</v>
      </c>
      <c r="BE1203" s="111" t="s">
        <v>970</v>
      </c>
      <c r="BF1203" s="55">
        <f t="shared" si="358"/>
        <v>0</v>
      </c>
      <c r="BG1203" s="66">
        <f t="shared" si="359"/>
        <v>10</v>
      </c>
      <c r="BH1203" s="66">
        <f t="shared" si="360"/>
        <v>9</v>
      </c>
      <c r="BI1203" s="25" t="e">
        <f t="shared" si="367"/>
        <v>#REF!</v>
      </c>
      <c r="BJ1203" s="25" t="e">
        <f t="shared" si="361"/>
        <v>#REF!</v>
      </c>
      <c r="BK1203" s="20" t="e">
        <f t="shared" si="379"/>
        <v>#REF!</v>
      </c>
      <c r="BL1203" s="24">
        <f t="shared" si="362"/>
        <v>10.99</v>
      </c>
      <c r="BM1203" s="25">
        <f t="shared" si="363"/>
        <v>9.99</v>
      </c>
      <c r="BN1203" s="25" t="e">
        <f t="shared" si="364"/>
        <v>#REF!</v>
      </c>
      <c r="BO1203" s="25" t="e">
        <f t="shared" si="365"/>
        <v>#REF!</v>
      </c>
      <c r="BP1203" s="126" t="e">
        <f t="shared" si="366"/>
        <v>#REF!</v>
      </c>
    </row>
    <row r="1204" spans="1:68" x14ac:dyDescent="0.2">
      <c r="A1204" s="98">
        <v>45752</v>
      </c>
      <c r="B1204" s="60" t="s">
        <v>892</v>
      </c>
      <c r="C1204" s="24" t="s">
        <v>759</v>
      </c>
      <c r="D1204" s="24" t="s">
        <v>573</v>
      </c>
      <c r="F1204" s="74" t="s">
        <v>51</v>
      </c>
      <c r="G1204" s="74" t="s">
        <v>103</v>
      </c>
      <c r="H1204" s="24" t="s">
        <v>401</v>
      </c>
      <c r="I1204" s="24">
        <v>8</v>
      </c>
      <c r="J1204" s="24">
        <v>11</v>
      </c>
      <c r="K1204" s="26" t="s">
        <v>2180</v>
      </c>
      <c r="L1204" s="25">
        <v>1</v>
      </c>
      <c r="M1204" s="24" t="s">
        <v>105</v>
      </c>
      <c r="N1204" s="24" t="s">
        <v>7</v>
      </c>
      <c r="R1204" s="25">
        <v>4</v>
      </c>
      <c r="S1204" s="83" t="s">
        <v>372</v>
      </c>
      <c r="T1204" s="66">
        <f t="shared" si="368"/>
        <v>4</v>
      </c>
      <c r="U1204" s="66">
        <f t="shared" si="369"/>
        <v>3</v>
      </c>
      <c r="V1204" s="66">
        <f t="shared" si="370"/>
        <v>78.660000000000139</v>
      </c>
      <c r="W1204" s="66">
        <f t="shared" si="371"/>
        <v>2266.5</v>
      </c>
      <c r="X1204" s="20">
        <f t="shared" si="372"/>
        <v>3.4705493050959692E-2</v>
      </c>
      <c r="Y1204" s="67">
        <f t="shared" si="373"/>
        <v>0.78660000000000141</v>
      </c>
      <c r="Z1204" s="68">
        <f t="shared" si="374"/>
        <v>7866.0000000000136</v>
      </c>
      <c r="AA1204" s="65" t="s">
        <v>53</v>
      </c>
      <c r="AU1204" s="23">
        <f t="shared" si="382"/>
        <v>3</v>
      </c>
      <c r="AV1204" s="23" t="str">
        <f t="shared" si="382"/>
        <v/>
      </c>
      <c r="AW1204" s="23" t="str">
        <f t="shared" si="382"/>
        <v/>
      </c>
      <c r="AX1204" s="23" t="str">
        <f t="shared" si="382"/>
        <v/>
      </c>
      <c r="AY1204" s="23" t="str">
        <f t="shared" si="382"/>
        <v/>
      </c>
      <c r="AZ1204" s="23"/>
      <c r="BA1204" s="25">
        <v>2.8</v>
      </c>
      <c r="BB1204" s="25">
        <v>3.52</v>
      </c>
      <c r="BC1204" s="25">
        <f t="shared" si="380"/>
        <v>2.52</v>
      </c>
      <c r="BD1204" s="25">
        <f t="shared" si="381"/>
        <v>3.3436000000000003</v>
      </c>
      <c r="BE1204" s="111" t="s">
        <v>970</v>
      </c>
      <c r="BF1204" s="55">
        <f t="shared" si="358"/>
        <v>0</v>
      </c>
      <c r="BG1204" s="66">
        <f t="shared" si="359"/>
        <v>2.8</v>
      </c>
      <c r="BH1204" s="66">
        <f t="shared" si="360"/>
        <v>1.7999999999999998</v>
      </c>
      <c r="BI1204" s="25" t="e">
        <f t="shared" si="367"/>
        <v>#REF!</v>
      </c>
      <c r="BJ1204" s="25" t="e">
        <f t="shared" si="361"/>
        <v>#REF!</v>
      </c>
      <c r="BK1204" s="20" t="e">
        <f t="shared" si="379"/>
        <v>#REF!</v>
      </c>
      <c r="BL1204" s="24">
        <f t="shared" si="362"/>
        <v>3.52</v>
      </c>
      <c r="BM1204" s="25">
        <f t="shared" si="363"/>
        <v>2.52</v>
      </c>
      <c r="BN1204" s="25" t="e">
        <f t="shared" si="364"/>
        <v>#REF!</v>
      </c>
      <c r="BO1204" s="25" t="e">
        <f t="shared" si="365"/>
        <v>#REF!</v>
      </c>
      <c r="BP1204" s="126" t="e">
        <f t="shared" si="366"/>
        <v>#REF!</v>
      </c>
    </row>
    <row r="1205" spans="1:68" x14ac:dyDescent="0.2">
      <c r="A1205" s="98">
        <v>45752</v>
      </c>
      <c r="B1205" s="60" t="s">
        <v>892</v>
      </c>
      <c r="C1205" s="24" t="s">
        <v>759</v>
      </c>
      <c r="D1205" s="24" t="s">
        <v>573</v>
      </c>
      <c r="F1205" s="74" t="s">
        <v>51</v>
      </c>
      <c r="G1205" s="74" t="s">
        <v>103</v>
      </c>
      <c r="H1205" s="24" t="s">
        <v>483</v>
      </c>
      <c r="I1205" s="24">
        <v>9</v>
      </c>
      <c r="J1205" s="24">
        <v>13</v>
      </c>
      <c r="K1205" s="87" t="s">
        <v>2179</v>
      </c>
      <c r="L1205" s="25">
        <v>1.5</v>
      </c>
      <c r="M1205" s="24" t="s">
        <v>105</v>
      </c>
      <c r="N1205" s="24" t="s">
        <v>6</v>
      </c>
      <c r="R1205" s="25">
        <v>8.5</v>
      </c>
      <c r="S1205" s="83" t="s">
        <v>373</v>
      </c>
      <c r="T1205" s="66" t="str">
        <f t="shared" si="368"/>
        <v>0.00</v>
      </c>
      <c r="U1205" s="66">
        <f t="shared" si="369"/>
        <v>-1.5</v>
      </c>
      <c r="V1205" s="66">
        <f t="shared" si="370"/>
        <v>77.160000000000139</v>
      </c>
      <c r="W1205" s="66">
        <f t="shared" si="371"/>
        <v>2268</v>
      </c>
      <c r="X1205" s="20">
        <f t="shared" si="372"/>
        <v>3.4021164021164084E-2</v>
      </c>
      <c r="Y1205" s="67">
        <f t="shared" si="373"/>
        <v>0.7716000000000014</v>
      </c>
      <c r="Z1205" s="68">
        <f t="shared" si="374"/>
        <v>7716.0000000000136</v>
      </c>
      <c r="AA1205" s="65" t="s">
        <v>52</v>
      </c>
      <c r="AU1205" s="23">
        <f t="shared" si="382"/>
        <v>-1.5</v>
      </c>
      <c r="AV1205" s="23" t="str">
        <f t="shared" si="382"/>
        <v/>
      </c>
      <c r="AW1205" s="23" t="str">
        <f t="shared" si="382"/>
        <v/>
      </c>
      <c r="AX1205" s="23" t="str">
        <f t="shared" si="382"/>
        <v/>
      </c>
      <c r="AY1205" s="23" t="str">
        <f t="shared" si="382"/>
        <v/>
      </c>
      <c r="AZ1205" s="23">
        <v>9.5</v>
      </c>
      <c r="BA1205" s="25">
        <v>9.5</v>
      </c>
      <c r="BB1205" s="25">
        <v>11.55</v>
      </c>
      <c r="BC1205" s="25">
        <f t="shared" si="380"/>
        <v>15.825000000000003</v>
      </c>
      <c r="BD1205" s="25">
        <f t="shared" si="381"/>
        <v>10.811500000000001</v>
      </c>
      <c r="BE1205" s="111" t="s">
        <v>970</v>
      </c>
      <c r="BF1205" s="55">
        <f t="shared" si="358"/>
        <v>0</v>
      </c>
      <c r="BG1205" s="66" t="str">
        <f t="shared" si="359"/>
        <v>0.00</v>
      </c>
      <c r="BH1205" s="66">
        <f t="shared" si="360"/>
        <v>-1.5</v>
      </c>
      <c r="BI1205" s="25" t="e">
        <f t="shared" si="367"/>
        <v>#REF!</v>
      </c>
      <c r="BJ1205" s="25" t="e">
        <f t="shared" si="361"/>
        <v>#REF!</v>
      </c>
      <c r="BK1205" s="20" t="e">
        <f t="shared" si="379"/>
        <v>#REF!</v>
      </c>
      <c r="BL1205" s="24" t="str">
        <f t="shared" si="362"/>
        <v>0.00</v>
      </c>
      <c r="BM1205" s="25">
        <f t="shared" si="363"/>
        <v>-1.5</v>
      </c>
      <c r="BN1205" s="25" t="e">
        <f t="shared" si="364"/>
        <v>#REF!</v>
      </c>
      <c r="BO1205" s="25" t="e">
        <f t="shared" si="365"/>
        <v>#REF!</v>
      </c>
      <c r="BP1205" s="126" t="e">
        <f t="shared" si="366"/>
        <v>#REF!</v>
      </c>
    </row>
    <row r="1206" spans="1:68" x14ac:dyDescent="0.2">
      <c r="A1206" s="98">
        <v>45752</v>
      </c>
      <c r="B1206" s="60" t="s">
        <v>892</v>
      </c>
      <c r="C1206" s="24" t="s">
        <v>759</v>
      </c>
      <c r="D1206" s="24" t="s">
        <v>573</v>
      </c>
      <c r="F1206" s="74" t="s">
        <v>51</v>
      </c>
      <c r="G1206" s="74" t="s">
        <v>103</v>
      </c>
      <c r="H1206" s="24" t="s">
        <v>483</v>
      </c>
      <c r="I1206" s="24">
        <v>9</v>
      </c>
      <c r="J1206" s="24">
        <v>13</v>
      </c>
      <c r="K1206" s="26" t="s">
        <v>2179</v>
      </c>
      <c r="L1206" s="25">
        <v>1.5</v>
      </c>
      <c r="M1206" s="24" t="s">
        <v>105</v>
      </c>
      <c r="N1206" s="24" t="s">
        <v>7</v>
      </c>
      <c r="R1206" s="25">
        <v>2.9</v>
      </c>
      <c r="S1206" s="83" t="s">
        <v>373</v>
      </c>
      <c r="T1206" s="66">
        <f t="shared" si="368"/>
        <v>4.3499999999999996</v>
      </c>
      <c r="U1206" s="66">
        <f t="shared" si="369"/>
        <v>2.8499999999999996</v>
      </c>
      <c r="V1206" s="66">
        <f t="shared" si="370"/>
        <v>80.010000000000133</v>
      </c>
      <c r="W1206" s="66">
        <f t="shared" si="371"/>
        <v>2269.5</v>
      </c>
      <c r="X1206" s="20">
        <f t="shared" si="372"/>
        <v>3.5254461335095896E-2</v>
      </c>
      <c r="Y1206" s="67">
        <f t="shared" si="373"/>
        <v>0.80010000000000137</v>
      </c>
      <c r="Z1206" s="68">
        <f t="shared" si="374"/>
        <v>8001.0000000000136</v>
      </c>
      <c r="AA1206" s="65" t="s">
        <v>53</v>
      </c>
      <c r="AU1206" s="23">
        <f t="shared" si="382"/>
        <v>2.8499999999999996</v>
      </c>
      <c r="AV1206" s="23" t="str">
        <f t="shared" si="382"/>
        <v/>
      </c>
      <c r="AW1206" s="23" t="str">
        <f t="shared" si="382"/>
        <v/>
      </c>
      <c r="AX1206" s="23" t="str">
        <f t="shared" si="382"/>
        <v/>
      </c>
      <c r="AY1206" s="23" t="str">
        <f t="shared" si="382"/>
        <v/>
      </c>
      <c r="AZ1206" s="23"/>
      <c r="BA1206" s="25">
        <v>2.7</v>
      </c>
      <c r="BB1206" s="25">
        <v>3.65</v>
      </c>
      <c r="BC1206" s="25">
        <f t="shared" si="380"/>
        <v>3.9749999999999996</v>
      </c>
      <c r="BD1206" s="25">
        <f t="shared" si="381"/>
        <v>3.4645000000000001</v>
      </c>
      <c r="BE1206" s="111" t="s">
        <v>970</v>
      </c>
      <c r="BF1206" s="55">
        <f t="shared" si="358"/>
        <v>0</v>
      </c>
      <c r="BG1206" s="66">
        <f t="shared" si="359"/>
        <v>4.05</v>
      </c>
      <c r="BH1206" s="66">
        <f t="shared" si="360"/>
        <v>2.5499999999999998</v>
      </c>
      <c r="BI1206" s="25" t="e">
        <f t="shared" si="367"/>
        <v>#REF!</v>
      </c>
      <c r="BJ1206" s="25" t="e">
        <f t="shared" si="361"/>
        <v>#REF!</v>
      </c>
      <c r="BK1206" s="20" t="e">
        <f t="shared" si="379"/>
        <v>#REF!</v>
      </c>
      <c r="BL1206" s="24">
        <f t="shared" si="362"/>
        <v>5.48</v>
      </c>
      <c r="BM1206" s="25">
        <f t="shared" si="363"/>
        <v>3.9800000000000004</v>
      </c>
      <c r="BN1206" s="25" t="e">
        <f t="shared" si="364"/>
        <v>#REF!</v>
      </c>
      <c r="BO1206" s="25" t="e">
        <f t="shared" si="365"/>
        <v>#REF!</v>
      </c>
      <c r="BP1206" s="126" t="e">
        <f t="shared" si="366"/>
        <v>#REF!</v>
      </c>
    </row>
    <row r="1207" spans="1:68" x14ac:dyDescent="0.2">
      <c r="A1207" s="98">
        <v>45752</v>
      </c>
      <c r="B1207" s="60" t="s">
        <v>892</v>
      </c>
      <c r="C1207" s="24" t="s">
        <v>2190</v>
      </c>
      <c r="D1207" s="24" t="s">
        <v>573</v>
      </c>
      <c r="F1207" s="74" t="s">
        <v>51</v>
      </c>
      <c r="G1207" s="74" t="s">
        <v>103</v>
      </c>
      <c r="H1207" s="24" t="s">
        <v>377</v>
      </c>
      <c r="I1207" s="24">
        <v>8</v>
      </c>
      <c r="K1207" s="24" t="s">
        <v>2191</v>
      </c>
      <c r="L1207" s="25">
        <v>1</v>
      </c>
      <c r="M1207" s="24" t="s">
        <v>105</v>
      </c>
      <c r="N1207" s="24" t="s">
        <v>6</v>
      </c>
      <c r="R1207" s="25">
        <v>26</v>
      </c>
      <c r="S1207" s="83" t="s">
        <v>363</v>
      </c>
      <c r="T1207" s="66" t="str">
        <f t="shared" si="368"/>
        <v>0.00</v>
      </c>
      <c r="U1207" s="66">
        <f t="shared" si="369"/>
        <v>-1</v>
      </c>
      <c r="V1207" s="66">
        <f t="shared" si="370"/>
        <v>79.010000000000133</v>
      </c>
      <c r="W1207" s="66">
        <f t="shared" si="371"/>
        <v>2270.5</v>
      </c>
      <c r="X1207" s="20">
        <f t="shared" si="372"/>
        <v>3.4798502532481894E-2</v>
      </c>
      <c r="Y1207" s="67">
        <f t="shared" si="373"/>
        <v>0.79010000000000136</v>
      </c>
      <c r="Z1207" s="68">
        <f t="shared" si="374"/>
        <v>7901.0000000000136</v>
      </c>
      <c r="AA1207" s="65" t="s">
        <v>52</v>
      </c>
      <c r="AU1207" s="23">
        <f t="shared" si="382"/>
        <v>-1</v>
      </c>
      <c r="AV1207" s="23" t="str">
        <f t="shared" si="382"/>
        <v/>
      </c>
      <c r="AW1207" s="23" t="str">
        <f t="shared" si="382"/>
        <v/>
      </c>
      <c r="AX1207" s="23" t="str">
        <f t="shared" si="382"/>
        <v/>
      </c>
      <c r="AY1207" s="23" t="str">
        <f t="shared" si="382"/>
        <v/>
      </c>
      <c r="AZ1207" s="23"/>
      <c r="BA1207" s="25">
        <v>0</v>
      </c>
      <c r="BB1207" s="25">
        <v>0</v>
      </c>
      <c r="BC1207" s="25" t="s">
        <v>720</v>
      </c>
      <c r="BD1207" s="25" t="s">
        <v>720</v>
      </c>
      <c r="BE1207" s="111" t="s">
        <v>969</v>
      </c>
      <c r="BF1207" s="55">
        <f t="shared" si="358"/>
        <v>0</v>
      </c>
      <c r="BG1207" s="66" t="str">
        <f t="shared" si="359"/>
        <v>0.00</v>
      </c>
      <c r="BH1207" s="66">
        <f t="shared" si="360"/>
        <v>-1</v>
      </c>
      <c r="BI1207" s="25" t="e">
        <f t="shared" si="367"/>
        <v>#REF!</v>
      </c>
      <c r="BJ1207" s="25" t="e">
        <f t="shared" si="361"/>
        <v>#REF!</v>
      </c>
      <c r="BK1207" s="20" t="e">
        <f t="shared" si="379"/>
        <v>#REF!</v>
      </c>
      <c r="BL1207" s="24" t="str">
        <f t="shared" si="362"/>
        <v>0.00</v>
      </c>
      <c r="BM1207" s="25">
        <f t="shared" si="363"/>
        <v>-1</v>
      </c>
      <c r="BN1207" s="25" t="e">
        <f t="shared" si="364"/>
        <v>#REF!</v>
      </c>
      <c r="BO1207" s="25" t="e">
        <f t="shared" si="365"/>
        <v>#REF!</v>
      </c>
      <c r="BP1207" s="126" t="e">
        <f t="shared" si="366"/>
        <v>#REF!</v>
      </c>
    </row>
    <row r="1208" spans="1:68" x14ac:dyDescent="0.2">
      <c r="A1208" s="98">
        <v>45752</v>
      </c>
      <c r="B1208" s="60" t="s">
        <v>892</v>
      </c>
      <c r="C1208" s="24" t="s">
        <v>2190</v>
      </c>
      <c r="D1208" s="24" t="s">
        <v>573</v>
      </c>
      <c r="F1208" s="74" t="s">
        <v>51</v>
      </c>
      <c r="G1208" s="74" t="s">
        <v>103</v>
      </c>
      <c r="H1208" s="24" t="s">
        <v>377</v>
      </c>
      <c r="I1208" s="24">
        <v>8</v>
      </c>
      <c r="K1208" s="24" t="s">
        <v>2191</v>
      </c>
      <c r="L1208" s="25">
        <v>1</v>
      </c>
      <c r="M1208" s="24" t="s">
        <v>105</v>
      </c>
      <c r="N1208" s="24" t="s">
        <v>7</v>
      </c>
      <c r="R1208" s="25">
        <v>7.5</v>
      </c>
      <c r="S1208" s="83" t="s">
        <v>363</v>
      </c>
      <c r="T1208" s="66" t="str">
        <f t="shared" si="368"/>
        <v>0.00</v>
      </c>
      <c r="U1208" s="66">
        <f t="shared" si="369"/>
        <v>-1</v>
      </c>
      <c r="V1208" s="66">
        <f t="shared" si="370"/>
        <v>78.010000000000133</v>
      </c>
      <c r="W1208" s="66">
        <f t="shared" si="371"/>
        <v>2271.5</v>
      </c>
      <c r="X1208" s="20">
        <f t="shared" si="372"/>
        <v>3.4342945190402874E-2</v>
      </c>
      <c r="Y1208" s="67">
        <f t="shared" si="373"/>
        <v>0.78010000000000135</v>
      </c>
      <c r="Z1208" s="68">
        <f t="shared" si="374"/>
        <v>7801.0000000000136</v>
      </c>
      <c r="AA1208" s="65" t="s">
        <v>52</v>
      </c>
      <c r="AU1208" s="23">
        <f t="shared" si="382"/>
        <v>-1</v>
      </c>
      <c r="AV1208" s="23" t="str">
        <f t="shared" si="382"/>
        <v/>
      </c>
      <c r="AW1208" s="23" t="str">
        <f t="shared" si="382"/>
        <v/>
      </c>
      <c r="AX1208" s="23" t="str">
        <f t="shared" si="382"/>
        <v/>
      </c>
      <c r="AY1208" s="23" t="str">
        <f t="shared" si="382"/>
        <v/>
      </c>
      <c r="AZ1208" s="23"/>
      <c r="BA1208" s="25">
        <v>0</v>
      </c>
      <c r="BB1208" s="25">
        <v>0</v>
      </c>
      <c r="BC1208" s="25" t="s">
        <v>720</v>
      </c>
      <c r="BD1208" s="25" t="s">
        <v>720</v>
      </c>
      <c r="BE1208" s="111" t="s">
        <v>969</v>
      </c>
      <c r="BF1208" s="55">
        <f t="shared" si="358"/>
        <v>0</v>
      </c>
      <c r="BG1208" s="66" t="str">
        <f t="shared" si="359"/>
        <v>0.00</v>
      </c>
      <c r="BH1208" s="66">
        <f t="shared" si="360"/>
        <v>-1</v>
      </c>
      <c r="BI1208" s="25" t="e">
        <f t="shared" si="367"/>
        <v>#REF!</v>
      </c>
      <c r="BJ1208" s="25" t="e">
        <f t="shared" si="361"/>
        <v>#REF!</v>
      </c>
      <c r="BK1208" s="20" t="e">
        <f t="shared" si="379"/>
        <v>#REF!</v>
      </c>
      <c r="BL1208" s="24" t="str">
        <f t="shared" si="362"/>
        <v>0.00</v>
      </c>
      <c r="BM1208" s="25">
        <f t="shared" si="363"/>
        <v>-1</v>
      </c>
      <c r="BN1208" s="25" t="e">
        <f t="shared" si="364"/>
        <v>#REF!</v>
      </c>
      <c r="BO1208" s="25" t="e">
        <f t="shared" si="365"/>
        <v>#REF!</v>
      </c>
      <c r="BP1208" s="126" t="e">
        <f t="shared" si="366"/>
        <v>#REF!</v>
      </c>
    </row>
    <row r="1209" spans="1:68" x14ac:dyDescent="0.2">
      <c r="A1209" s="98">
        <v>45752</v>
      </c>
      <c r="B1209" s="60" t="s">
        <v>892</v>
      </c>
      <c r="C1209" s="24" t="s">
        <v>689</v>
      </c>
      <c r="D1209" s="24" t="s">
        <v>573</v>
      </c>
      <c r="F1209" s="74" t="s">
        <v>51</v>
      </c>
      <c r="G1209" s="74" t="s">
        <v>103</v>
      </c>
      <c r="H1209" s="24" t="s">
        <v>377</v>
      </c>
      <c r="I1209" s="24">
        <v>2</v>
      </c>
      <c r="J1209" s="24">
        <v>6</v>
      </c>
      <c r="K1209" s="26" t="s">
        <v>2176</v>
      </c>
      <c r="L1209" s="25">
        <v>2</v>
      </c>
      <c r="M1209" s="24" t="s">
        <v>105</v>
      </c>
      <c r="N1209" s="24" t="s">
        <v>7</v>
      </c>
      <c r="R1209" s="25">
        <v>2.8</v>
      </c>
      <c r="S1209" s="83" t="s">
        <v>372</v>
      </c>
      <c r="T1209" s="66">
        <f t="shared" si="368"/>
        <v>5.6</v>
      </c>
      <c r="U1209" s="66">
        <f t="shared" si="369"/>
        <v>3.5999999999999996</v>
      </c>
      <c r="V1209" s="66">
        <f t="shared" si="370"/>
        <v>81.610000000000127</v>
      </c>
      <c r="W1209" s="66">
        <f t="shared" si="371"/>
        <v>2273.5</v>
      </c>
      <c r="X1209" s="20">
        <f t="shared" si="372"/>
        <v>3.5896195293600233E-2</v>
      </c>
      <c r="Y1209" s="67">
        <f t="shared" si="373"/>
        <v>0.81610000000000127</v>
      </c>
      <c r="Z1209" s="68">
        <f t="shared" si="374"/>
        <v>8161.0000000000127</v>
      </c>
      <c r="AA1209" s="65" t="s">
        <v>53</v>
      </c>
      <c r="AU1209" s="23">
        <f t="shared" si="382"/>
        <v>3.5999999999999996</v>
      </c>
      <c r="AV1209" s="23" t="str">
        <f t="shared" si="382"/>
        <v/>
      </c>
      <c r="AW1209" s="23" t="str">
        <f t="shared" si="382"/>
        <v/>
      </c>
      <c r="AX1209" s="23" t="str">
        <f t="shared" si="382"/>
        <v/>
      </c>
      <c r="AY1209" s="23" t="str">
        <f t="shared" si="382"/>
        <v/>
      </c>
      <c r="AZ1209" s="23"/>
      <c r="BA1209" s="25">
        <v>2.2000000000000002</v>
      </c>
      <c r="BB1209" s="25">
        <v>2.38</v>
      </c>
      <c r="BC1209" s="25">
        <f t="shared" ref="BC1209:BC1221" si="383">((BB1209*(L1209))-(L1209))</f>
        <v>2.76</v>
      </c>
      <c r="BD1209" s="25">
        <f t="shared" ref="BD1209:BD1221" si="384">0.93*(BB1209-1)+1</f>
        <v>2.2833999999999999</v>
      </c>
      <c r="BE1209" s="111" t="s">
        <v>970</v>
      </c>
      <c r="BF1209" s="55">
        <f t="shared" si="358"/>
        <v>0</v>
      </c>
      <c r="BG1209" s="66">
        <f t="shared" si="359"/>
        <v>4.4000000000000004</v>
      </c>
      <c r="BH1209" s="66">
        <f t="shared" si="360"/>
        <v>2.4000000000000004</v>
      </c>
      <c r="BI1209" s="25" t="e">
        <f t="shared" si="367"/>
        <v>#REF!</v>
      </c>
      <c r="BJ1209" s="25" t="e">
        <f t="shared" si="361"/>
        <v>#REF!</v>
      </c>
      <c r="BK1209" s="20" t="e">
        <f t="shared" si="379"/>
        <v>#REF!</v>
      </c>
      <c r="BL1209" s="24">
        <f t="shared" si="362"/>
        <v>4.76</v>
      </c>
      <c r="BM1209" s="25">
        <f t="shared" si="363"/>
        <v>2.76</v>
      </c>
      <c r="BN1209" s="25" t="e">
        <f t="shared" si="364"/>
        <v>#REF!</v>
      </c>
      <c r="BO1209" s="25" t="e">
        <f t="shared" si="365"/>
        <v>#REF!</v>
      </c>
      <c r="BP1209" s="126" t="e">
        <f t="shared" si="366"/>
        <v>#REF!</v>
      </c>
    </row>
    <row r="1210" spans="1:68" x14ac:dyDescent="0.2">
      <c r="A1210" s="98">
        <v>45756</v>
      </c>
      <c r="B1210" s="60" t="s">
        <v>892</v>
      </c>
      <c r="C1210" s="24" t="s">
        <v>2182</v>
      </c>
      <c r="D1210" s="24" t="s">
        <v>397</v>
      </c>
      <c r="F1210" s="74" t="s">
        <v>51</v>
      </c>
      <c r="G1210" s="74" t="s">
        <v>103</v>
      </c>
      <c r="H1210" s="24" t="s">
        <v>58</v>
      </c>
      <c r="I1210" s="24">
        <v>6</v>
      </c>
      <c r="J1210" s="24">
        <v>2</v>
      </c>
      <c r="K1210" s="24" t="s">
        <v>2183</v>
      </c>
      <c r="L1210" s="25">
        <v>1.5</v>
      </c>
      <c r="M1210" s="24" t="s">
        <v>105</v>
      </c>
      <c r="N1210" s="24" t="s">
        <v>6</v>
      </c>
      <c r="R1210" s="25">
        <v>8</v>
      </c>
      <c r="S1210" s="83" t="s">
        <v>363</v>
      </c>
      <c r="T1210" s="66" t="str">
        <f t="shared" si="368"/>
        <v>0.00</v>
      </c>
      <c r="U1210" s="66">
        <f t="shared" si="369"/>
        <v>-1.5</v>
      </c>
      <c r="V1210" s="66">
        <f t="shared" si="370"/>
        <v>80.110000000000127</v>
      </c>
      <c r="W1210" s="66">
        <f t="shared" si="371"/>
        <v>2275</v>
      </c>
      <c r="X1210" s="20">
        <f t="shared" si="372"/>
        <v>3.5213186813186872E-2</v>
      </c>
      <c r="Y1210" s="67">
        <f t="shared" si="373"/>
        <v>0.80110000000000126</v>
      </c>
      <c r="Z1210" s="68">
        <f t="shared" si="374"/>
        <v>8011.0000000000127</v>
      </c>
      <c r="AA1210" s="65" t="s">
        <v>52</v>
      </c>
      <c r="AU1210" s="23">
        <f t="shared" si="382"/>
        <v>-1.5</v>
      </c>
      <c r="AV1210" s="23" t="str">
        <f t="shared" si="382"/>
        <v/>
      </c>
      <c r="AW1210" s="23" t="str">
        <f t="shared" si="382"/>
        <v/>
      </c>
      <c r="AX1210" s="23" t="str">
        <f t="shared" si="382"/>
        <v/>
      </c>
      <c r="AY1210" s="23" t="str">
        <f t="shared" si="382"/>
        <v/>
      </c>
      <c r="AZ1210" s="23">
        <v>8</v>
      </c>
      <c r="BA1210" s="25">
        <v>8.1999999999999993</v>
      </c>
      <c r="BB1210" s="25">
        <v>8.5299999999999994</v>
      </c>
      <c r="BC1210" s="25">
        <f t="shared" si="383"/>
        <v>11.294999999999998</v>
      </c>
      <c r="BD1210" s="25">
        <f t="shared" si="384"/>
        <v>8.0029000000000003</v>
      </c>
      <c r="BE1210" s="111" t="s">
        <v>970</v>
      </c>
      <c r="BF1210" s="55">
        <f t="shared" ref="BF1210:BF1249" si="385">U1210-SUM(AU1210:AY1210)</f>
        <v>0</v>
      </c>
      <c r="BG1210" s="66" t="str">
        <f t="shared" si="359"/>
        <v>0.00</v>
      </c>
      <c r="BH1210" s="66">
        <f t="shared" si="360"/>
        <v>-1.5</v>
      </c>
      <c r="BI1210" s="25" t="e">
        <f>BH1210+#REF!</f>
        <v>#REF!</v>
      </c>
      <c r="BJ1210" s="25" t="e">
        <f>L1210+#REF!</f>
        <v>#REF!</v>
      </c>
      <c r="BK1210" s="20" t="e">
        <f t="shared" si="379"/>
        <v>#REF!</v>
      </c>
      <c r="BL1210" s="24" t="str">
        <f t="shared" si="362"/>
        <v>0.00</v>
      </c>
      <c r="BM1210" s="25">
        <f t="shared" si="363"/>
        <v>-1.5</v>
      </c>
      <c r="BN1210" s="25" t="e">
        <f>BM1210+#REF!</f>
        <v>#REF!</v>
      </c>
      <c r="BO1210" s="25" t="e">
        <f>L1210+#REF!</f>
        <v>#REF!</v>
      </c>
      <c r="BP1210" s="126" t="e">
        <f t="shared" si="366"/>
        <v>#REF!</v>
      </c>
    </row>
    <row r="1211" spans="1:68" x14ac:dyDescent="0.2">
      <c r="A1211" s="98">
        <v>45756</v>
      </c>
      <c r="B1211" s="60" t="s">
        <v>892</v>
      </c>
      <c r="C1211" s="24" t="s">
        <v>2182</v>
      </c>
      <c r="D1211" s="24" t="s">
        <v>397</v>
      </c>
      <c r="F1211" s="74" t="s">
        <v>51</v>
      </c>
      <c r="G1211" s="74" t="s">
        <v>103</v>
      </c>
      <c r="H1211" s="24" t="s">
        <v>58</v>
      </c>
      <c r="I1211" s="24">
        <v>6</v>
      </c>
      <c r="J1211" s="24">
        <v>2</v>
      </c>
      <c r="K1211" s="24" t="s">
        <v>2183</v>
      </c>
      <c r="L1211" s="25">
        <v>1.5</v>
      </c>
      <c r="M1211" s="24" t="s">
        <v>105</v>
      </c>
      <c r="N1211" s="24" t="s">
        <v>7</v>
      </c>
      <c r="R1211" s="25">
        <v>2.7</v>
      </c>
      <c r="S1211" s="83" t="s">
        <v>363</v>
      </c>
      <c r="T1211" s="66" t="str">
        <f t="shared" si="368"/>
        <v>0.00</v>
      </c>
      <c r="U1211" s="66">
        <f t="shared" si="369"/>
        <v>-1.5</v>
      </c>
      <c r="V1211" s="66">
        <f t="shared" si="370"/>
        <v>78.610000000000127</v>
      </c>
      <c r="W1211" s="66">
        <f t="shared" si="371"/>
        <v>2276.5</v>
      </c>
      <c r="X1211" s="20">
        <f t="shared" si="372"/>
        <v>3.4531078409839724E-2</v>
      </c>
      <c r="Y1211" s="67">
        <f t="shared" si="373"/>
        <v>0.78610000000000124</v>
      </c>
      <c r="Z1211" s="68">
        <f t="shared" si="374"/>
        <v>7861.0000000000127</v>
      </c>
      <c r="AA1211" s="65" t="s">
        <v>52</v>
      </c>
      <c r="AU1211" s="23">
        <f t="shared" si="382"/>
        <v>-1.5</v>
      </c>
      <c r="AV1211" s="23" t="str">
        <f t="shared" si="382"/>
        <v/>
      </c>
      <c r="AW1211" s="23" t="str">
        <f t="shared" si="382"/>
        <v/>
      </c>
      <c r="AX1211" s="23" t="str">
        <f t="shared" si="382"/>
        <v/>
      </c>
      <c r="AY1211" s="23" t="str">
        <f t="shared" si="382"/>
        <v/>
      </c>
      <c r="AZ1211" s="23"/>
      <c r="BA1211" s="25">
        <v>2.6</v>
      </c>
      <c r="BB1211" s="25">
        <v>2.77</v>
      </c>
      <c r="BC1211" s="25">
        <f t="shared" si="383"/>
        <v>2.6550000000000002</v>
      </c>
      <c r="BD1211" s="25">
        <f t="shared" si="384"/>
        <v>2.6461000000000001</v>
      </c>
      <c r="BE1211" s="111" t="s">
        <v>970</v>
      </c>
      <c r="BF1211" s="55">
        <f t="shared" si="385"/>
        <v>0</v>
      </c>
      <c r="BG1211" s="66" t="str">
        <f t="shared" ref="BG1211:BG1251" si="386">IF((AA1211="W"),ROUND((BA1211*L1211),2),"0.00")</f>
        <v>0.00</v>
      </c>
      <c r="BH1211" s="66">
        <f t="shared" ref="BH1211:BH1251" si="387">-$L1211+BG1211</f>
        <v>-1.5</v>
      </c>
      <c r="BI1211" s="25" t="e">
        <f t="shared" si="367"/>
        <v>#REF!</v>
      </c>
      <c r="BJ1211" s="25" t="e">
        <f t="shared" ref="BJ1211:BJ1251" si="388">L1211+BJ1210</f>
        <v>#REF!</v>
      </c>
      <c r="BK1211" s="20" t="e">
        <f t="shared" si="379"/>
        <v>#REF!</v>
      </c>
      <c r="BL1211" s="24" t="str">
        <f t="shared" ref="BL1211:BL1251" si="389">IF((AA1211="W"),ROUND((BB1211*L1211),2),"0.00")</f>
        <v>0.00</v>
      </c>
      <c r="BM1211" s="25">
        <f t="shared" ref="BM1211:BM1251" si="390">-$L1211+BL1211</f>
        <v>-1.5</v>
      </c>
      <c r="BN1211" s="25" t="e">
        <f t="shared" ref="BN1211:BN1251" si="391">BM1211+BN1210</f>
        <v>#REF!</v>
      </c>
      <c r="BO1211" s="25" t="e">
        <f t="shared" ref="BO1211:BO1251" si="392">L1211+BO1210</f>
        <v>#REF!</v>
      </c>
      <c r="BP1211" s="126" t="e">
        <f t="shared" ref="BP1211:BP1251" si="393">SUM(BN1211/BO1211)</f>
        <v>#REF!</v>
      </c>
    </row>
    <row r="1212" spans="1:68" x14ac:dyDescent="0.2">
      <c r="A1212" s="98">
        <v>45756</v>
      </c>
      <c r="B1212" s="60" t="s">
        <v>892</v>
      </c>
      <c r="C1212" s="24" t="s">
        <v>1277</v>
      </c>
      <c r="D1212" s="24" t="s">
        <v>397</v>
      </c>
      <c r="F1212" s="74" t="s">
        <v>51</v>
      </c>
      <c r="G1212" s="74" t="s">
        <v>103</v>
      </c>
      <c r="H1212" s="24" t="s">
        <v>55</v>
      </c>
      <c r="I1212" s="24">
        <v>8</v>
      </c>
      <c r="J1212" s="24">
        <v>1</v>
      </c>
      <c r="K1212" s="24" t="s">
        <v>2184</v>
      </c>
      <c r="L1212" s="25">
        <v>1</v>
      </c>
      <c r="M1212" s="24" t="s">
        <v>105</v>
      </c>
      <c r="N1212" s="24" t="s">
        <v>6</v>
      </c>
      <c r="R1212" s="25">
        <v>6.86</v>
      </c>
      <c r="S1212" s="83" t="s">
        <v>363</v>
      </c>
      <c r="T1212" s="66" t="str">
        <f t="shared" si="368"/>
        <v>0.00</v>
      </c>
      <c r="U1212" s="66">
        <f t="shared" si="369"/>
        <v>-1</v>
      </c>
      <c r="V1212" s="66">
        <f t="shared" si="370"/>
        <v>77.610000000000127</v>
      </c>
      <c r="W1212" s="66">
        <f t="shared" si="371"/>
        <v>2277.5</v>
      </c>
      <c r="X1212" s="20">
        <f t="shared" si="372"/>
        <v>3.407683863885845E-2</v>
      </c>
      <c r="Y1212" s="67">
        <f t="shared" si="373"/>
        <v>0.77610000000000123</v>
      </c>
      <c r="Z1212" s="68">
        <f t="shared" si="374"/>
        <v>7761.0000000000127</v>
      </c>
      <c r="AA1212" s="65" t="s">
        <v>52</v>
      </c>
      <c r="AU1212" s="23">
        <f t="shared" si="382"/>
        <v>-1</v>
      </c>
      <c r="AV1212" s="23" t="str">
        <f t="shared" si="382"/>
        <v/>
      </c>
      <c r="AW1212" s="23" t="str">
        <f t="shared" si="382"/>
        <v/>
      </c>
      <c r="AX1212" s="23" t="str">
        <f t="shared" si="382"/>
        <v/>
      </c>
      <c r="AY1212" s="23" t="str">
        <f t="shared" si="382"/>
        <v/>
      </c>
      <c r="AZ1212" s="23">
        <v>7.5</v>
      </c>
      <c r="BA1212" s="25">
        <v>7.5</v>
      </c>
      <c r="BB1212" s="25">
        <v>8.23</v>
      </c>
      <c r="BC1212" s="25">
        <f t="shared" si="383"/>
        <v>7.23</v>
      </c>
      <c r="BD1212" s="25">
        <f t="shared" si="384"/>
        <v>7.7239000000000004</v>
      </c>
      <c r="BE1212" s="111" t="s">
        <v>970</v>
      </c>
      <c r="BF1212" s="55">
        <f t="shared" si="385"/>
        <v>0</v>
      </c>
      <c r="BG1212" s="66" t="str">
        <f t="shared" si="386"/>
        <v>0.00</v>
      </c>
      <c r="BH1212" s="66">
        <f t="shared" si="387"/>
        <v>-1</v>
      </c>
      <c r="BI1212" s="25" t="e">
        <f t="shared" si="367"/>
        <v>#REF!</v>
      </c>
      <c r="BJ1212" s="25" t="e">
        <f t="shared" si="388"/>
        <v>#REF!</v>
      </c>
      <c r="BK1212" s="20" t="e">
        <f t="shared" si="379"/>
        <v>#REF!</v>
      </c>
      <c r="BL1212" s="24" t="str">
        <f t="shared" si="389"/>
        <v>0.00</v>
      </c>
      <c r="BM1212" s="25">
        <f t="shared" si="390"/>
        <v>-1</v>
      </c>
      <c r="BN1212" s="25" t="e">
        <f t="shared" si="391"/>
        <v>#REF!</v>
      </c>
      <c r="BO1212" s="25" t="e">
        <f t="shared" si="392"/>
        <v>#REF!</v>
      </c>
      <c r="BP1212" s="126" t="e">
        <f t="shared" si="393"/>
        <v>#REF!</v>
      </c>
    </row>
    <row r="1213" spans="1:68" x14ac:dyDescent="0.2">
      <c r="A1213" s="98">
        <v>45758</v>
      </c>
      <c r="B1213" s="60" t="s">
        <v>892</v>
      </c>
      <c r="C1213" s="24" t="s">
        <v>2185</v>
      </c>
      <c r="D1213" s="24" t="s">
        <v>562</v>
      </c>
      <c r="F1213" s="74" t="s">
        <v>51</v>
      </c>
      <c r="G1213" s="74" t="s">
        <v>103</v>
      </c>
      <c r="H1213" s="24" t="s">
        <v>2186</v>
      </c>
      <c r="I1213" s="24">
        <v>2</v>
      </c>
      <c r="J1213" s="24">
        <v>11</v>
      </c>
      <c r="K1213" s="24" t="s">
        <v>2187</v>
      </c>
      <c r="L1213" s="25">
        <v>2</v>
      </c>
      <c r="M1213" s="24" t="s">
        <v>105</v>
      </c>
      <c r="N1213" s="24" t="s">
        <v>6</v>
      </c>
      <c r="R1213" s="25">
        <v>7</v>
      </c>
      <c r="S1213" s="83" t="s">
        <v>363</v>
      </c>
      <c r="T1213" s="66" t="str">
        <f t="shared" si="368"/>
        <v>0.00</v>
      </c>
      <c r="U1213" s="66">
        <f t="shared" si="369"/>
        <v>-2</v>
      </c>
      <c r="V1213" s="66">
        <f t="shared" si="370"/>
        <v>75.610000000000127</v>
      </c>
      <c r="W1213" s="66">
        <f t="shared" si="371"/>
        <v>2279.5</v>
      </c>
      <c r="X1213" s="20">
        <f t="shared" si="372"/>
        <v>3.3169554726913852E-2</v>
      </c>
      <c r="Y1213" s="67">
        <f t="shared" si="373"/>
        <v>0.75610000000000133</v>
      </c>
      <c r="Z1213" s="68">
        <f t="shared" si="374"/>
        <v>7561.0000000000127</v>
      </c>
      <c r="AA1213" s="65" t="s">
        <v>52</v>
      </c>
      <c r="AU1213" s="23">
        <f t="shared" si="382"/>
        <v>-2</v>
      </c>
      <c r="AV1213" s="23" t="str">
        <f t="shared" si="382"/>
        <v/>
      </c>
      <c r="AW1213" s="23" t="str">
        <f t="shared" si="382"/>
        <v/>
      </c>
      <c r="AX1213" s="23" t="str">
        <f t="shared" si="382"/>
        <v/>
      </c>
      <c r="AY1213" s="23" t="str">
        <f t="shared" si="382"/>
        <v/>
      </c>
      <c r="AZ1213" s="23">
        <v>8.5</v>
      </c>
      <c r="BA1213" s="25">
        <v>8.5</v>
      </c>
      <c r="BB1213" s="25">
        <v>9.59</v>
      </c>
      <c r="BC1213" s="25">
        <f t="shared" si="383"/>
        <v>17.18</v>
      </c>
      <c r="BD1213" s="25">
        <f t="shared" si="384"/>
        <v>8.9887000000000015</v>
      </c>
      <c r="BE1213" s="111" t="s">
        <v>969</v>
      </c>
      <c r="BF1213" s="55">
        <f t="shared" si="385"/>
        <v>0</v>
      </c>
      <c r="BG1213" s="66" t="str">
        <f t="shared" si="386"/>
        <v>0.00</v>
      </c>
      <c r="BH1213" s="66">
        <f t="shared" si="387"/>
        <v>-2</v>
      </c>
      <c r="BI1213" s="25" t="e">
        <f t="shared" ref="BI1213:BI1253" si="394">BH1213+BI1212</f>
        <v>#REF!</v>
      </c>
      <c r="BJ1213" s="25" t="e">
        <f t="shared" si="388"/>
        <v>#REF!</v>
      </c>
      <c r="BK1213" s="20" t="e">
        <f t="shared" si="379"/>
        <v>#REF!</v>
      </c>
      <c r="BL1213" s="24" t="str">
        <f t="shared" si="389"/>
        <v>0.00</v>
      </c>
      <c r="BM1213" s="25">
        <f t="shared" si="390"/>
        <v>-2</v>
      </c>
      <c r="BN1213" s="25" t="e">
        <f t="shared" si="391"/>
        <v>#REF!</v>
      </c>
      <c r="BO1213" s="25" t="e">
        <f t="shared" si="392"/>
        <v>#REF!</v>
      </c>
      <c r="BP1213" s="126" t="e">
        <f t="shared" si="393"/>
        <v>#REF!</v>
      </c>
    </row>
    <row r="1214" spans="1:68" x14ac:dyDescent="0.2">
      <c r="A1214" s="98">
        <v>45759</v>
      </c>
      <c r="B1214" s="60" t="s">
        <v>892</v>
      </c>
      <c r="C1214" s="24" t="s">
        <v>1011</v>
      </c>
      <c r="D1214" s="24" t="s">
        <v>573</v>
      </c>
      <c r="F1214" s="74" t="s">
        <v>51</v>
      </c>
      <c r="G1214" s="74" t="s">
        <v>103</v>
      </c>
      <c r="H1214" s="24" t="s">
        <v>124</v>
      </c>
      <c r="I1214" s="24">
        <v>2</v>
      </c>
      <c r="J1214" s="24">
        <v>7</v>
      </c>
      <c r="K1214" s="24" t="s">
        <v>2192</v>
      </c>
      <c r="L1214" s="25">
        <v>1</v>
      </c>
      <c r="M1214" s="24" t="s">
        <v>105</v>
      </c>
      <c r="N1214" s="24" t="s">
        <v>6</v>
      </c>
      <c r="R1214" s="25">
        <v>6.5</v>
      </c>
      <c r="S1214" s="83" t="s">
        <v>363</v>
      </c>
      <c r="T1214" s="66" t="str">
        <f t="shared" si="368"/>
        <v>0.00</v>
      </c>
      <c r="U1214" s="66">
        <f t="shared" si="369"/>
        <v>-1</v>
      </c>
      <c r="V1214" s="66">
        <f t="shared" si="370"/>
        <v>74.610000000000127</v>
      </c>
      <c r="W1214" s="66">
        <f t="shared" si="371"/>
        <v>2280.5</v>
      </c>
      <c r="X1214" s="20">
        <f t="shared" si="372"/>
        <v>3.2716509537382206E-2</v>
      </c>
      <c r="Y1214" s="67">
        <f t="shared" si="373"/>
        <v>0.74610000000000132</v>
      </c>
      <c r="Z1214" s="68">
        <f t="shared" si="374"/>
        <v>7461.0000000000127</v>
      </c>
      <c r="AA1214" s="65" t="s">
        <v>52</v>
      </c>
      <c r="AU1214" s="23">
        <f t="shared" si="382"/>
        <v>-1</v>
      </c>
      <c r="AV1214" s="23" t="str">
        <f t="shared" si="382"/>
        <v/>
      </c>
      <c r="AW1214" s="23" t="str">
        <f t="shared" si="382"/>
        <v/>
      </c>
      <c r="AX1214" s="23" t="str">
        <f t="shared" si="382"/>
        <v/>
      </c>
      <c r="AY1214" s="23" t="str">
        <f t="shared" si="382"/>
        <v/>
      </c>
      <c r="AZ1214" s="23">
        <v>6</v>
      </c>
      <c r="BA1214" s="25">
        <v>6</v>
      </c>
      <c r="BB1214" s="25">
        <v>6.16</v>
      </c>
      <c r="BC1214" s="25">
        <f t="shared" si="383"/>
        <v>5.16</v>
      </c>
      <c r="BD1214" s="25">
        <f t="shared" si="384"/>
        <v>5.7988</v>
      </c>
      <c r="BE1214" s="111" t="s">
        <v>969</v>
      </c>
      <c r="BF1214" s="55">
        <f t="shared" si="385"/>
        <v>0</v>
      </c>
      <c r="BG1214" s="66" t="str">
        <f t="shared" si="386"/>
        <v>0.00</v>
      </c>
      <c r="BH1214" s="66">
        <f t="shared" si="387"/>
        <v>-1</v>
      </c>
      <c r="BI1214" s="25" t="e">
        <f t="shared" si="394"/>
        <v>#REF!</v>
      </c>
      <c r="BJ1214" s="25" t="e">
        <f t="shared" si="388"/>
        <v>#REF!</v>
      </c>
      <c r="BK1214" s="20" t="e">
        <f t="shared" si="379"/>
        <v>#REF!</v>
      </c>
      <c r="BL1214" s="24" t="str">
        <f t="shared" si="389"/>
        <v>0.00</v>
      </c>
      <c r="BM1214" s="25">
        <f t="shared" si="390"/>
        <v>-1</v>
      </c>
      <c r="BN1214" s="25" t="e">
        <f t="shared" si="391"/>
        <v>#REF!</v>
      </c>
      <c r="BO1214" s="25" t="e">
        <f t="shared" si="392"/>
        <v>#REF!</v>
      </c>
      <c r="BP1214" s="126" t="e">
        <f t="shared" si="393"/>
        <v>#REF!</v>
      </c>
    </row>
    <row r="1215" spans="1:68" x14ac:dyDescent="0.2">
      <c r="A1215" s="98">
        <v>45759</v>
      </c>
      <c r="B1215" s="60" t="s">
        <v>892</v>
      </c>
      <c r="C1215" s="24" t="s">
        <v>1011</v>
      </c>
      <c r="D1215" s="24" t="s">
        <v>573</v>
      </c>
      <c r="F1215" s="74" t="s">
        <v>51</v>
      </c>
      <c r="G1215" s="74" t="s">
        <v>103</v>
      </c>
      <c r="H1215" s="24" t="s">
        <v>57</v>
      </c>
      <c r="I1215" s="24">
        <v>3</v>
      </c>
      <c r="J1215" s="24">
        <v>19</v>
      </c>
      <c r="K1215" s="24" t="s">
        <v>2193</v>
      </c>
      <c r="L1215" s="25">
        <v>1</v>
      </c>
      <c r="M1215" s="24" t="s">
        <v>105</v>
      </c>
      <c r="N1215" s="24" t="s">
        <v>6</v>
      </c>
      <c r="R1215" s="25">
        <v>6.5</v>
      </c>
      <c r="S1215" s="83" t="s">
        <v>363</v>
      </c>
      <c r="T1215" s="66" t="str">
        <f t="shared" si="368"/>
        <v>0.00</v>
      </c>
      <c r="U1215" s="66">
        <f t="shared" si="369"/>
        <v>-1</v>
      </c>
      <c r="V1215" s="66">
        <f t="shared" si="370"/>
        <v>73.610000000000127</v>
      </c>
      <c r="W1215" s="66">
        <f t="shared" si="371"/>
        <v>2281.5</v>
      </c>
      <c r="X1215" s="20">
        <f t="shared" si="372"/>
        <v>3.2263861494630779E-2</v>
      </c>
      <c r="Y1215" s="67">
        <f t="shared" si="373"/>
        <v>0.73610000000000131</v>
      </c>
      <c r="Z1215" s="68">
        <f t="shared" si="374"/>
        <v>7361.0000000000127</v>
      </c>
      <c r="AA1215" s="65" t="s">
        <v>52</v>
      </c>
      <c r="AU1215" s="23">
        <f t="shared" si="382"/>
        <v>-1</v>
      </c>
      <c r="AV1215" s="23" t="str">
        <f t="shared" si="382"/>
        <v/>
      </c>
      <c r="AW1215" s="23" t="str">
        <f t="shared" si="382"/>
        <v/>
      </c>
      <c r="AX1215" s="23" t="str">
        <f t="shared" si="382"/>
        <v/>
      </c>
      <c r="AY1215" s="23" t="str">
        <f t="shared" si="382"/>
        <v/>
      </c>
      <c r="AZ1215" s="23">
        <v>6.5</v>
      </c>
      <c r="BA1215" s="25">
        <v>7.6</v>
      </c>
      <c r="BB1215" s="25">
        <v>8.43</v>
      </c>
      <c r="BC1215" s="25">
        <f t="shared" si="383"/>
        <v>7.43</v>
      </c>
      <c r="BD1215" s="25">
        <f t="shared" si="384"/>
        <v>7.9099000000000004</v>
      </c>
      <c r="BE1215" s="111" t="s">
        <v>970</v>
      </c>
      <c r="BF1215" s="55">
        <f t="shared" si="385"/>
        <v>0</v>
      </c>
      <c r="BG1215" s="66" t="str">
        <f t="shared" si="386"/>
        <v>0.00</v>
      </c>
      <c r="BH1215" s="66">
        <f t="shared" si="387"/>
        <v>-1</v>
      </c>
      <c r="BI1215" s="25" t="e">
        <f t="shared" si="394"/>
        <v>#REF!</v>
      </c>
      <c r="BJ1215" s="25" t="e">
        <f t="shared" si="388"/>
        <v>#REF!</v>
      </c>
      <c r="BK1215" s="20" t="e">
        <f t="shared" si="379"/>
        <v>#REF!</v>
      </c>
      <c r="BL1215" s="24" t="str">
        <f t="shared" si="389"/>
        <v>0.00</v>
      </c>
      <c r="BM1215" s="25">
        <f t="shared" si="390"/>
        <v>-1</v>
      </c>
      <c r="BN1215" s="25" t="e">
        <f t="shared" si="391"/>
        <v>#REF!</v>
      </c>
      <c r="BO1215" s="25" t="e">
        <f t="shared" si="392"/>
        <v>#REF!</v>
      </c>
      <c r="BP1215" s="126" t="e">
        <f t="shared" si="393"/>
        <v>#REF!</v>
      </c>
    </row>
    <row r="1216" spans="1:68" x14ac:dyDescent="0.2">
      <c r="A1216" s="98">
        <v>45759</v>
      </c>
      <c r="B1216" s="60" t="s">
        <v>892</v>
      </c>
      <c r="C1216" s="24" t="s">
        <v>1011</v>
      </c>
      <c r="D1216" s="24" t="s">
        <v>573</v>
      </c>
      <c r="F1216" s="74" t="s">
        <v>51</v>
      </c>
      <c r="G1216" s="74" t="s">
        <v>103</v>
      </c>
      <c r="H1216" s="24" t="s">
        <v>1331</v>
      </c>
      <c r="I1216" s="24">
        <v>3</v>
      </c>
      <c r="J1216" s="24">
        <v>6</v>
      </c>
      <c r="K1216" s="24" t="s">
        <v>2194</v>
      </c>
      <c r="L1216" s="25">
        <v>1</v>
      </c>
      <c r="M1216" s="24" t="s">
        <v>105</v>
      </c>
      <c r="N1216" s="24" t="s">
        <v>6</v>
      </c>
      <c r="R1216" s="25">
        <v>9</v>
      </c>
      <c r="S1216" s="83" t="s">
        <v>363</v>
      </c>
      <c r="T1216" s="66" t="str">
        <f t="shared" si="368"/>
        <v>0.00</v>
      </c>
      <c r="U1216" s="66">
        <f t="shared" si="369"/>
        <v>-1</v>
      </c>
      <c r="V1216" s="66">
        <f t="shared" si="370"/>
        <v>72.610000000000127</v>
      </c>
      <c r="W1216" s="66">
        <f t="shared" si="371"/>
        <v>2282.5</v>
      </c>
      <c r="X1216" s="20">
        <f t="shared" si="372"/>
        <v>3.1811610076670375E-2</v>
      </c>
      <c r="Y1216" s="67">
        <f t="shared" si="373"/>
        <v>0.7261000000000013</v>
      </c>
      <c r="Z1216" s="68">
        <f t="shared" si="374"/>
        <v>7261.0000000000127</v>
      </c>
      <c r="AA1216" s="65" t="s">
        <v>52</v>
      </c>
      <c r="AU1216" s="23">
        <f t="shared" si="382"/>
        <v>-1</v>
      </c>
      <c r="AV1216" s="23" t="str">
        <f t="shared" si="382"/>
        <v/>
      </c>
      <c r="AW1216" s="23" t="str">
        <f t="shared" si="382"/>
        <v/>
      </c>
      <c r="AX1216" s="23" t="str">
        <f t="shared" si="382"/>
        <v/>
      </c>
      <c r="AY1216" s="23" t="str">
        <f t="shared" si="382"/>
        <v/>
      </c>
      <c r="AZ1216" s="23">
        <v>20</v>
      </c>
      <c r="BA1216" s="25">
        <v>21</v>
      </c>
      <c r="BB1216" s="25">
        <v>29.34</v>
      </c>
      <c r="BC1216" s="25">
        <f t="shared" si="383"/>
        <v>28.34</v>
      </c>
      <c r="BD1216" s="25">
        <f t="shared" si="384"/>
        <v>27.356200000000001</v>
      </c>
      <c r="BE1216" s="111" t="s">
        <v>970</v>
      </c>
      <c r="BF1216" s="55">
        <f t="shared" si="385"/>
        <v>0</v>
      </c>
      <c r="BG1216" s="66" t="str">
        <f t="shared" si="386"/>
        <v>0.00</v>
      </c>
      <c r="BH1216" s="66">
        <f t="shared" si="387"/>
        <v>-1</v>
      </c>
      <c r="BI1216" s="25" t="e">
        <f t="shared" si="394"/>
        <v>#REF!</v>
      </c>
      <c r="BJ1216" s="25" t="e">
        <f t="shared" si="388"/>
        <v>#REF!</v>
      </c>
      <c r="BK1216" s="20" t="e">
        <f t="shared" si="379"/>
        <v>#REF!</v>
      </c>
      <c r="BL1216" s="24" t="str">
        <f t="shared" si="389"/>
        <v>0.00</v>
      </c>
      <c r="BM1216" s="25">
        <f t="shared" si="390"/>
        <v>-1</v>
      </c>
      <c r="BN1216" s="25" t="e">
        <f t="shared" si="391"/>
        <v>#REF!</v>
      </c>
      <c r="BO1216" s="25" t="e">
        <f t="shared" si="392"/>
        <v>#REF!</v>
      </c>
      <c r="BP1216" s="126" t="e">
        <f t="shared" si="393"/>
        <v>#REF!</v>
      </c>
    </row>
    <row r="1217" spans="1:68" x14ac:dyDescent="0.2">
      <c r="A1217" s="98">
        <v>45759</v>
      </c>
      <c r="B1217" s="60" t="s">
        <v>892</v>
      </c>
      <c r="C1217" s="24" t="s">
        <v>1011</v>
      </c>
      <c r="D1217" s="24" t="s">
        <v>573</v>
      </c>
      <c r="F1217" s="74" t="s">
        <v>51</v>
      </c>
      <c r="G1217" s="74" t="s">
        <v>103</v>
      </c>
      <c r="H1217" s="24" t="s">
        <v>1331</v>
      </c>
      <c r="I1217" s="24">
        <v>3</v>
      </c>
      <c r="J1217" s="24">
        <v>6</v>
      </c>
      <c r="K1217" s="24" t="s">
        <v>2194</v>
      </c>
      <c r="L1217" s="25">
        <v>1</v>
      </c>
      <c r="M1217" s="24" t="s">
        <v>105</v>
      </c>
      <c r="N1217" s="24" t="s">
        <v>7</v>
      </c>
      <c r="R1217" s="25">
        <v>2.7</v>
      </c>
      <c r="S1217" s="83" t="s">
        <v>363</v>
      </c>
      <c r="T1217" s="66" t="str">
        <f t="shared" si="368"/>
        <v>0.00</v>
      </c>
      <c r="U1217" s="66">
        <f t="shared" si="369"/>
        <v>-1</v>
      </c>
      <c r="V1217" s="66">
        <f t="shared" si="370"/>
        <v>71.610000000000127</v>
      </c>
      <c r="W1217" s="66">
        <f t="shared" si="371"/>
        <v>2283.5</v>
      </c>
      <c r="X1217" s="20">
        <f t="shared" si="372"/>
        <v>3.1359754762426154E-2</v>
      </c>
      <c r="Y1217" s="67">
        <f t="shared" si="373"/>
        <v>0.71610000000000129</v>
      </c>
      <c r="Z1217" s="68">
        <f t="shared" si="374"/>
        <v>7161.0000000000127</v>
      </c>
      <c r="AA1217" s="65" t="s">
        <v>52</v>
      </c>
      <c r="AU1217" s="23">
        <f t="shared" si="382"/>
        <v>-1</v>
      </c>
      <c r="AV1217" s="23" t="str">
        <f t="shared" si="382"/>
        <v/>
      </c>
      <c r="AW1217" s="23" t="str">
        <f t="shared" si="382"/>
        <v/>
      </c>
      <c r="AX1217" s="23" t="str">
        <f t="shared" si="382"/>
        <v/>
      </c>
      <c r="AY1217" s="23" t="str">
        <f t="shared" si="382"/>
        <v/>
      </c>
      <c r="AZ1217" s="23"/>
      <c r="BA1217" s="25">
        <v>4.8</v>
      </c>
      <c r="BB1217" s="25">
        <v>5.7</v>
      </c>
      <c r="BC1217" s="25">
        <f t="shared" si="383"/>
        <v>4.7</v>
      </c>
      <c r="BD1217" s="25">
        <f t="shared" si="384"/>
        <v>5.3710000000000004</v>
      </c>
      <c r="BE1217" s="111" t="s">
        <v>970</v>
      </c>
      <c r="BF1217" s="55">
        <f t="shared" si="385"/>
        <v>0</v>
      </c>
      <c r="BG1217" s="66" t="str">
        <f t="shared" si="386"/>
        <v>0.00</v>
      </c>
      <c r="BH1217" s="66">
        <f t="shared" si="387"/>
        <v>-1</v>
      </c>
      <c r="BI1217" s="25" t="e">
        <f t="shared" si="394"/>
        <v>#REF!</v>
      </c>
      <c r="BJ1217" s="25" t="e">
        <f t="shared" si="388"/>
        <v>#REF!</v>
      </c>
      <c r="BK1217" s="20" t="e">
        <f t="shared" si="379"/>
        <v>#REF!</v>
      </c>
      <c r="BL1217" s="24" t="str">
        <f t="shared" si="389"/>
        <v>0.00</v>
      </c>
      <c r="BM1217" s="25">
        <f t="shared" si="390"/>
        <v>-1</v>
      </c>
      <c r="BN1217" s="25" t="e">
        <f t="shared" si="391"/>
        <v>#REF!</v>
      </c>
      <c r="BO1217" s="25" t="e">
        <f t="shared" si="392"/>
        <v>#REF!</v>
      </c>
      <c r="BP1217" s="126" t="e">
        <f t="shared" si="393"/>
        <v>#REF!</v>
      </c>
    </row>
    <row r="1218" spans="1:68" x14ac:dyDescent="0.2">
      <c r="A1218" s="98">
        <v>45759</v>
      </c>
      <c r="B1218" s="60" t="s">
        <v>892</v>
      </c>
      <c r="C1218" s="24" t="s">
        <v>2195</v>
      </c>
      <c r="D1218" s="24" t="s">
        <v>573</v>
      </c>
      <c r="F1218" s="74" t="s">
        <v>51</v>
      </c>
      <c r="G1218" s="74" t="s">
        <v>103</v>
      </c>
      <c r="H1218" s="24" t="s">
        <v>377</v>
      </c>
      <c r="I1218" s="24">
        <v>7</v>
      </c>
      <c r="J1218" s="24">
        <v>6</v>
      </c>
      <c r="K1218" s="24" t="s">
        <v>2196</v>
      </c>
      <c r="L1218" s="25">
        <v>1.5</v>
      </c>
      <c r="M1218" s="24" t="s">
        <v>404</v>
      </c>
      <c r="N1218" s="24" t="s">
        <v>6</v>
      </c>
      <c r="R1218" s="25">
        <v>7.05</v>
      </c>
      <c r="S1218" s="83" t="s">
        <v>363</v>
      </c>
      <c r="T1218" s="66" t="str">
        <f t="shared" si="368"/>
        <v>0.00</v>
      </c>
      <c r="U1218" s="66">
        <f t="shared" si="369"/>
        <v>-1.5</v>
      </c>
      <c r="V1218" s="66">
        <f t="shared" si="370"/>
        <v>70.110000000000127</v>
      </c>
      <c r="W1218" s="66">
        <f t="shared" si="371"/>
        <v>2285</v>
      </c>
      <c r="X1218" s="20">
        <f t="shared" si="372"/>
        <v>3.0682713347921282E-2</v>
      </c>
      <c r="Y1218" s="67">
        <f t="shared" si="373"/>
        <v>0.70110000000000128</v>
      </c>
      <c r="Z1218" s="68">
        <f t="shared" si="374"/>
        <v>7011.0000000000127</v>
      </c>
      <c r="AA1218" s="65" t="s">
        <v>52</v>
      </c>
      <c r="AU1218" s="23">
        <f t="shared" si="382"/>
        <v>-1.5</v>
      </c>
      <c r="AV1218" s="23" t="str">
        <f t="shared" si="382"/>
        <v/>
      </c>
      <c r="AW1218" s="23" t="str">
        <f t="shared" si="382"/>
        <v/>
      </c>
      <c r="AX1218" s="23" t="str">
        <f t="shared" si="382"/>
        <v/>
      </c>
      <c r="AY1218" s="23" t="str">
        <f t="shared" si="382"/>
        <v/>
      </c>
      <c r="AZ1218" s="23">
        <v>7</v>
      </c>
      <c r="BA1218" s="25">
        <v>7</v>
      </c>
      <c r="BB1218" s="25">
        <v>7.44</v>
      </c>
      <c r="BC1218" s="25">
        <f t="shared" si="383"/>
        <v>9.66</v>
      </c>
      <c r="BD1218" s="25">
        <f t="shared" si="384"/>
        <v>6.9892000000000003</v>
      </c>
      <c r="BE1218" s="111" t="s">
        <v>970</v>
      </c>
      <c r="BF1218" s="55">
        <f t="shared" si="385"/>
        <v>0</v>
      </c>
      <c r="BG1218" s="66" t="str">
        <f t="shared" si="386"/>
        <v>0.00</v>
      </c>
      <c r="BH1218" s="66">
        <f t="shared" si="387"/>
        <v>-1.5</v>
      </c>
      <c r="BI1218" s="25" t="e">
        <f t="shared" si="394"/>
        <v>#REF!</v>
      </c>
      <c r="BJ1218" s="25" t="e">
        <f t="shared" si="388"/>
        <v>#REF!</v>
      </c>
      <c r="BK1218" s="20" t="e">
        <f t="shared" si="379"/>
        <v>#REF!</v>
      </c>
      <c r="BL1218" s="24" t="str">
        <f t="shared" si="389"/>
        <v>0.00</v>
      </c>
      <c r="BM1218" s="25">
        <f t="shared" si="390"/>
        <v>-1.5</v>
      </c>
      <c r="BN1218" s="25" t="e">
        <f t="shared" si="391"/>
        <v>#REF!</v>
      </c>
      <c r="BO1218" s="25" t="e">
        <f t="shared" si="392"/>
        <v>#REF!</v>
      </c>
      <c r="BP1218" s="126" t="e">
        <f t="shared" si="393"/>
        <v>#REF!</v>
      </c>
    </row>
    <row r="1219" spans="1:68" x14ac:dyDescent="0.2">
      <c r="A1219" s="98">
        <v>45759</v>
      </c>
      <c r="B1219" s="60" t="s">
        <v>892</v>
      </c>
      <c r="C1219" s="24" t="s">
        <v>2195</v>
      </c>
      <c r="D1219" s="24" t="s">
        <v>573</v>
      </c>
      <c r="F1219" s="74" t="s">
        <v>51</v>
      </c>
      <c r="G1219" s="74" t="s">
        <v>103</v>
      </c>
      <c r="H1219" s="24" t="s">
        <v>377</v>
      </c>
      <c r="I1219" s="24">
        <v>7</v>
      </c>
      <c r="J1219" s="24">
        <v>6</v>
      </c>
      <c r="K1219" s="24" t="s">
        <v>2196</v>
      </c>
      <c r="L1219" s="25">
        <v>1.5</v>
      </c>
      <c r="M1219" s="24" t="s">
        <v>105</v>
      </c>
      <c r="N1219" s="24" t="s">
        <v>7</v>
      </c>
      <c r="R1219" s="25">
        <v>2.7</v>
      </c>
      <c r="S1219" s="83" t="s">
        <v>363</v>
      </c>
      <c r="T1219" s="66" t="str">
        <f t="shared" si="368"/>
        <v>0.00</v>
      </c>
      <c r="U1219" s="66">
        <f t="shared" si="369"/>
        <v>-1.5</v>
      </c>
      <c r="V1219" s="66">
        <f t="shared" si="370"/>
        <v>68.610000000000127</v>
      </c>
      <c r="W1219" s="66">
        <f t="shared" si="371"/>
        <v>2286.5</v>
      </c>
      <c r="X1219" s="20">
        <f t="shared" si="372"/>
        <v>3.0006560244915867E-2</v>
      </c>
      <c r="Y1219" s="67">
        <f t="shared" si="373"/>
        <v>0.68610000000000126</v>
      </c>
      <c r="Z1219" s="68">
        <f t="shared" si="374"/>
        <v>6861.0000000000127</v>
      </c>
      <c r="AA1219" s="65" t="s">
        <v>52</v>
      </c>
      <c r="AU1219" s="23">
        <f t="shared" si="382"/>
        <v>-1.5</v>
      </c>
      <c r="AV1219" s="23" t="str">
        <f t="shared" si="382"/>
        <v/>
      </c>
      <c r="AW1219" s="23" t="str">
        <f t="shared" si="382"/>
        <v/>
      </c>
      <c r="AX1219" s="23" t="str">
        <f t="shared" si="382"/>
        <v/>
      </c>
      <c r="AY1219" s="23" t="str">
        <f t="shared" si="382"/>
        <v/>
      </c>
      <c r="AZ1219" s="23"/>
      <c r="BA1219" s="25">
        <v>2.0499999999999998</v>
      </c>
      <c r="BB1219" s="25">
        <v>2.75</v>
      </c>
      <c r="BC1219" s="25">
        <f t="shared" si="383"/>
        <v>2.625</v>
      </c>
      <c r="BD1219" s="25">
        <f t="shared" si="384"/>
        <v>2.6275000000000004</v>
      </c>
      <c r="BE1219" s="111" t="s">
        <v>969</v>
      </c>
      <c r="BF1219" s="55">
        <f t="shared" si="385"/>
        <v>0</v>
      </c>
      <c r="BG1219" s="66" t="str">
        <f t="shared" si="386"/>
        <v>0.00</v>
      </c>
      <c r="BH1219" s="66">
        <f t="shared" si="387"/>
        <v>-1.5</v>
      </c>
      <c r="BI1219" s="25" t="e">
        <f t="shared" si="394"/>
        <v>#REF!</v>
      </c>
      <c r="BJ1219" s="25" t="e">
        <f t="shared" si="388"/>
        <v>#REF!</v>
      </c>
      <c r="BK1219" s="20" t="e">
        <f t="shared" si="379"/>
        <v>#REF!</v>
      </c>
      <c r="BL1219" s="24" t="str">
        <f t="shared" si="389"/>
        <v>0.00</v>
      </c>
      <c r="BM1219" s="25">
        <f t="shared" si="390"/>
        <v>-1.5</v>
      </c>
      <c r="BN1219" s="25" t="e">
        <f t="shared" si="391"/>
        <v>#REF!</v>
      </c>
      <c r="BO1219" s="25" t="e">
        <f t="shared" si="392"/>
        <v>#REF!</v>
      </c>
      <c r="BP1219" s="126" t="e">
        <f t="shared" si="393"/>
        <v>#REF!</v>
      </c>
    </row>
    <row r="1220" spans="1:68" x14ac:dyDescent="0.2">
      <c r="A1220" s="98">
        <v>45760</v>
      </c>
      <c r="B1220" s="60" t="s">
        <v>892</v>
      </c>
      <c r="C1220" s="24" t="s">
        <v>2199</v>
      </c>
      <c r="D1220" s="24" t="s">
        <v>577</v>
      </c>
      <c r="F1220" s="74" t="s">
        <v>51</v>
      </c>
      <c r="G1220" s="74" t="s">
        <v>103</v>
      </c>
      <c r="H1220" s="24" t="s">
        <v>1025</v>
      </c>
      <c r="I1220" s="24">
        <v>5</v>
      </c>
      <c r="J1220" s="24">
        <v>2</v>
      </c>
      <c r="K1220" s="24" t="s">
        <v>2200</v>
      </c>
      <c r="L1220" s="25">
        <v>1</v>
      </c>
      <c r="M1220" s="24" t="s">
        <v>404</v>
      </c>
      <c r="N1220" s="24" t="s">
        <v>6</v>
      </c>
      <c r="R1220" s="25">
        <v>7.34</v>
      </c>
      <c r="S1220" s="83" t="s">
        <v>363</v>
      </c>
      <c r="T1220" s="66" t="str">
        <f t="shared" si="368"/>
        <v>0.00</v>
      </c>
      <c r="U1220" s="66">
        <f t="shared" si="369"/>
        <v>-1</v>
      </c>
      <c r="V1220" s="66">
        <f t="shared" si="370"/>
        <v>67.610000000000127</v>
      </c>
      <c r="W1220" s="66">
        <f t="shared" si="371"/>
        <v>2287.5</v>
      </c>
      <c r="X1220" s="20">
        <f t="shared" si="372"/>
        <v>2.955628415300552E-2</v>
      </c>
      <c r="Y1220" s="67">
        <f t="shared" si="373"/>
        <v>0.67610000000000126</v>
      </c>
      <c r="Z1220" s="68">
        <f t="shared" si="374"/>
        <v>6761.0000000000127</v>
      </c>
      <c r="AA1220" s="65" t="s">
        <v>52</v>
      </c>
      <c r="AU1220" s="23">
        <f t="shared" si="382"/>
        <v>-1</v>
      </c>
      <c r="AV1220" s="23" t="str">
        <f t="shared" si="382"/>
        <v/>
      </c>
      <c r="AW1220" s="23" t="str">
        <f t="shared" si="382"/>
        <v/>
      </c>
      <c r="AX1220" s="23" t="str">
        <f t="shared" si="382"/>
        <v/>
      </c>
      <c r="AY1220" s="23" t="str">
        <f t="shared" si="382"/>
        <v/>
      </c>
      <c r="AZ1220" s="23">
        <v>8.5</v>
      </c>
      <c r="BA1220" s="25">
        <v>8.5</v>
      </c>
      <c r="BB1220" s="25">
        <v>7.74</v>
      </c>
      <c r="BC1220" s="25">
        <f t="shared" si="383"/>
        <v>6.74</v>
      </c>
      <c r="BD1220" s="25">
        <f t="shared" si="384"/>
        <v>7.2682000000000002</v>
      </c>
      <c r="BE1220" s="111" t="s">
        <v>970</v>
      </c>
      <c r="BF1220" s="55">
        <f t="shared" si="385"/>
        <v>0</v>
      </c>
      <c r="BG1220" s="66" t="str">
        <f t="shared" si="386"/>
        <v>0.00</v>
      </c>
      <c r="BH1220" s="66">
        <f t="shared" si="387"/>
        <v>-1</v>
      </c>
      <c r="BI1220" s="25" t="e">
        <f>BH1220+#REF!</f>
        <v>#REF!</v>
      </c>
      <c r="BJ1220" s="25" t="e">
        <f>L1220+#REF!</f>
        <v>#REF!</v>
      </c>
      <c r="BK1220" s="20" t="e">
        <f t="shared" si="379"/>
        <v>#REF!</v>
      </c>
      <c r="BL1220" s="24" t="str">
        <f t="shared" si="389"/>
        <v>0.00</v>
      </c>
      <c r="BM1220" s="25">
        <f t="shared" si="390"/>
        <v>-1</v>
      </c>
      <c r="BN1220" s="25" t="e">
        <f>BM1220+#REF!</f>
        <v>#REF!</v>
      </c>
      <c r="BO1220" s="25" t="e">
        <f>L1220+#REF!</f>
        <v>#REF!</v>
      </c>
      <c r="BP1220" s="126" t="e">
        <f t="shared" si="393"/>
        <v>#REF!</v>
      </c>
    </row>
    <row r="1221" spans="1:68" x14ac:dyDescent="0.2">
      <c r="A1221" s="98">
        <v>45760</v>
      </c>
      <c r="B1221" s="60" t="s">
        <v>892</v>
      </c>
      <c r="C1221" s="24" t="s">
        <v>2199</v>
      </c>
      <c r="D1221" s="24" t="s">
        <v>577</v>
      </c>
      <c r="F1221" s="74" t="s">
        <v>51</v>
      </c>
      <c r="G1221" s="74" t="s">
        <v>103</v>
      </c>
      <c r="H1221" s="24" t="s">
        <v>1025</v>
      </c>
      <c r="I1221" s="24">
        <v>5</v>
      </c>
      <c r="J1221" s="24">
        <v>2</v>
      </c>
      <c r="K1221" s="24" t="s">
        <v>2200</v>
      </c>
      <c r="L1221" s="25">
        <v>1</v>
      </c>
      <c r="M1221" s="24" t="s">
        <v>105</v>
      </c>
      <c r="N1221" s="24" t="s">
        <v>7</v>
      </c>
      <c r="R1221" s="25">
        <v>2.5</v>
      </c>
      <c r="S1221" s="83" t="s">
        <v>363</v>
      </c>
      <c r="T1221" s="66" t="str">
        <f t="shared" si="368"/>
        <v>0.00</v>
      </c>
      <c r="U1221" s="66">
        <f t="shared" si="369"/>
        <v>-1</v>
      </c>
      <c r="V1221" s="66">
        <f t="shared" si="370"/>
        <v>66.610000000000127</v>
      </c>
      <c r="W1221" s="66">
        <f t="shared" si="371"/>
        <v>2288.5</v>
      </c>
      <c r="X1221" s="20">
        <f t="shared" si="372"/>
        <v>2.9106401573082859E-2</v>
      </c>
      <c r="Y1221" s="67">
        <f t="shared" si="373"/>
        <v>0.66610000000000125</v>
      </c>
      <c r="Z1221" s="68">
        <f t="shared" si="374"/>
        <v>6661.0000000000127</v>
      </c>
      <c r="AA1221" s="65" t="s">
        <v>52</v>
      </c>
      <c r="AU1221" s="23">
        <f t="shared" si="382"/>
        <v>-1</v>
      </c>
      <c r="AV1221" s="23" t="str">
        <f t="shared" si="382"/>
        <v/>
      </c>
      <c r="AW1221" s="23" t="str">
        <f t="shared" si="382"/>
        <v/>
      </c>
      <c r="AX1221" s="23" t="str">
        <f t="shared" si="382"/>
        <v/>
      </c>
      <c r="AY1221" s="23" t="str">
        <f t="shared" si="382"/>
        <v/>
      </c>
      <c r="AZ1221" s="23"/>
      <c r="BA1221" s="25">
        <v>2.4</v>
      </c>
      <c r="BB1221" s="25">
        <v>2.6</v>
      </c>
      <c r="BC1221" s="25">
        <f t="shared" si="383"/>
        <v>1.6</v>
      </c>
      <c r="BD1221" s="25">
        <f t="shared" si="384"/>
        <v>2.4880000000000004</v>
      </c>
      <c r="BE1221" s="111" t="s">
        <v>970</v>
      </c>
      <c r="BF1221" s="55">
        <f t="shared" si="385"/>
        <v>0</v>
      </c>
      <c r="BG1221" s="66" t="str">
        <f t="shared" si="386"/>
        <v>0.00</v>
      </c>
      <c r="BH1221" s="66">
        <f t="shared" si="387"/>
        <v>-1</v>
      </c>
      <c r="BI1221" s="25" t="e">
        <f t="shared" si="394"/>
        <v>#REF!</v>
      </c>
      <c r="BJ1221" s="25" t="e">
        <f t="shared" si="388"/>
        <v>#REF!</v>
      </c>
      <c r="BK1221" s="20" t="e">
        <f t="shared" si="379"/>
        <v>#REF!</v>
      </c>
      <c r="BL1221" s="24" t="str">
        <f t="shared" si="389"/>
        <v>0.00</v>
      </c>
      <c r="BM1221" s="25">
        <f t="shared" si="390"/>
        <v>-1</v>
      </c>
      <c r="BN1221" s="25" t="e">
        <f t="shared" si="391"/>
        <v>#REF!</v>
      </c>
      <c r="BO1221" s="25" t="e">
        <f t="shared" si="392"/>
        <v>#REF!</v>
      </c>
      <c r="BP1221" s="126" t="e">
        <f t="shared" si="393"/>
        <v>#REF!</v>
      </c>
    </row>
    <row r="1222" spans="1:68" x14ac:dyDescent="0.2">
      <c r="A1222" s="98">
        <v>45761</v>
      </c>
      <c r="B1222" s="60" t="s">
        <v>892</v>
      </c>
      <c r="C1222" s="24" t="s">
        <v>1812</v>
      </c>
      <c r="D1222" s="24" t="s">
        <v>621</v>
      </c>
      <c r="F1222" s="74" t="s">
        <v>51</v>
      </c>
      <c r="G1222" s="74" t="s">
        <v>103</v>
      </c>
      <c r="H1222" s="24" t="s">
        <v>726</v>
      </c>
      <c r="I1222" s="24">
        <v>1</v>
      </c>
      <c r="J1222" s="24">
        <v>1</v>
      </c>
      <c r="K1222" s="27" t="s">
        <v>2204</v>
      </c>
      <c r="L1222" s="25">
        <v>1.5</v>
      </c>
      <c r="M1222" s="24" t="s">
        <v>105</v>
      </c>
      <c r="N1222" s="24" t="s">
        <v>6</v>
      </c>
      <c r="R1222" s="25">
        <v>19</v>
      </c>
      <c r="S1222" s="83" t="s">
        <v>371</v>
      </c>
      <c r="T1222" s="66" t="str">
        <f t="shared" si="368"/>
        <v>0.00</v>
      </c>
      <c r="U1222" s="66">
        <f t="shared" si="369"/>
        <v>-1.5</v>
      </c>
      <c r="V1222" s="66">
        <f t="shared" si="370"/>
        <v>65.110000000000127</v>
      </c>
      <c r="W1222" s="66">
        <f t="shared" si="371"/>
        <v>2290</v>
      </c>
      <c r="X1222" s="20">
        <f t="shared" si="372"/>
        <v>2.8432314410480403E-2</v>
      </c>
      <c r="Y1222" s="67">
        <f t="shared" si="373"/>
        <v>0.65110000000000123</v>
      </c>
      <c r="Z1222" s="68">
        <f t="shared" si="374"/>
        <v>6511.0000000000127</v>
      </c>
      <c r="AA1222" s="65" t="s">
        <v>52</v>
      </c>
      <c r="AU1222" s="23">
        <f t="shared" si="382"/>
        <v>-1.5</v>
      </c>
      <c r="AV1222" s="23" t="str">
        <f t="shared" si="382"/>
        <v/>
      </c>
      <c r="AW1222" s="23" t="str">
        <f t="shared" si="382"/>
        <v/>
      </c>
      <c r="AX1222" s="23" t="str">
        <f t="shared" si="382"/>
        <v/>
      </c>
      <c r="AY1222" s="23" t="str">
        <f t="shared" si="382"/>
        <v/>
      </c>
      <c r="AZ1222" s="23">
        <v>14</v>
      </c>
      <c r="BA1222" s="25">
        <v>20.5</v>
      </c>
      <c r="BB1222" s="25">
        <v>19.649999999999999</v>
      </c>
      <c r="BC1222" s="25">
        <f>((BB1222*(L1222))-(L1222))</f>
        <v>27.974999999999998</v>
      </c>
      <c r="BD1222" s="25">
        <f>0.93*(BB1222-1)+1</f>
        <v>18.3445</v>
      </c>
      <c r="BE1222" s="111" t="s">
        <v>969</v>
      </c>
      <c r="BF1222" s="55">
        <f t="shared" si="385"/>
        <v>0</v>
      </c>
      <c r="BG1222" s="66" t="str">
        <f t="shared" si="386"/>
        <v>0.00</v>
      </c>
      <c r="BH1222" s="66">
        <f t="shared" si="387"/>
        <v>-1.5</v>
      </c>
      <c r="BI1222" s="25" t="e">
        <f>BH1222+#REF!</f>
        <v>#REF!</v>
      </c>
      <c r="BJ1222" s="25" t="e">
        <f>L1222+#REF!</f>
        <v>#REF!</v>
      </c>
      <c r="BK1222" s="20" t="e">
        <f t="shared" si="379"/>
        <v>#REF!</v>
      </c>
      <c r="BL1222" s="24" t="str">
        <f t="shared" si="389"/>
        <v>0.00</v>
      </c>
      <c r="BM1222" s="25">
        <f t="shared" si="390"/>
        <v>-1.5</v>
      </c>
      <c r="BN1222" s="25" t="e">
        <f>BM1222+#REF!</f>
        <v>#REF!</v>
      </c>
      <c r="BO1222" s="25" t="e">
        <f>L1222+#REF!</f>
        <v>#REF!</v>
      </c>
      <c r="BP1222" s="126" t="e">
        <f t="shared" si="393"/>
        <v>#REF!</v>
      </c>
    </row>
    <row r="1223" spans="1:68" x14ac:dyDescent="0.2">
      <c r="A1223" s="98">
        <v>45761</v>
      </c>
      <c r="B1223" s="60" t="s">
        <v>892</v>
      </c>
      <c r="C1223" s="24" t="s">
        <v>1812</v>
      </c>
      <c r="D1223" s="24" t="s">
        <v>621</v>
      </c>
      <c r="F1223" s="74" t="s">
        <v>51</v>
      </c>
      <c r="G1223" s="74" t="s">
        <v>103</v>
      </c>
      <c r="H1223" s="24" t="s">
        <v>726</v>
      </c>
      <c r="I1223" s="24">
        <v>1</v>
      </c>
      <c r="J1223" s="24">
        <v>1</v>
      </c>
      <c r="K1223" s="26" t="s">
        <v>2204</v>
      </c>
      <c r="L1223" s="25">
        <v>1.5</v>
      </c>
      <c r="M1223" s="24" t="s">
        <v>105</v>
      </c>
      <c r="N1223" s="24" t="s">
        <v>7</v>
      </c>
      <c r="R1223" s="25">
        <v>3.9</v>
      </c>
      <c r="S1223" s="83" t="s">
        <v>371</v>
      </c>
      <c r="T1223" s="66">
        <f t="shared" si="368"/>
        <v>5.85</v>
      </c>
      <c r="U1223" s="66">
        <f t="shared" si="369"/>
        <v>4.3499999999999996</v>
      </c>
      <c r="V1223" s="66">
        <f t="shared" si="370"/>
        <v>69.460000000000122</v>
      </c>
      <c r="W1223" s="66">
        <f t="shared" si="371"/>
        <v>2291.5</v>
      </c>
      <c r="X1223" s="20">
        <f t="shared" si="372"/>
        <v>3.0312022692559511E-2</v>
      </c>
      <c r="Y1223" s="67">
        <f t="shared" si="373"/>
        <v>0.69460000000000122</v>
      </c>
      <c r="Z1223" s="68">
        <f t="shared" si="374"/>
        <v>6946.0000000000118</v>
      </c>
      <c r="AA1223" s="65" t="s">
        <v>53</v>
      </c>
      <c r="AU1223" s="23">
        <f t="shared" si="382"/>
        <v>4.3499999999999996</v>
      </c>
      <c r="AV1223" s="23" t="str">
        <f t="shared" si="382"/>
        <v/>
      </c>
      <c r="AW1223" s="23" t="str">
        <f t="shared" si="382"/>
        <v/>
      </c>
      <c r="AX1223" s="23" t="str">
        <f t="shared" si="382"/>
        <v/>
      </c>
      <c r="AY1223" s="23" t="str">
        <f t="shared" si="382"/>
        <v/>
      </c>
      <c r="AZ1223" s="23"/>
      <c r="BA1223" s="25">
        <v>3.4</v>
      </c>
      <c r="BB1223" s="25">
        <v>4.4000000000000004</v>
      </c>
      <c r="BC1223" s="25">
        <f>((BB1223*(L1223))-(L1223))</f>
        <v>5.1000000000000005</v>
      </c>
      <c r="BD1223" s="25">
        <f>0.93*(BB1223-1)+1</f>
        <v>4.1620000000000008</v>
      </c>
      <c r="BE1223" s="111" t="s">
        <v>969</v>
      </c>
      <c r="BF1223" s="55">
        <f t="shared" si="385"/>
        <v>0</v>
      </c>
      <c r="BG1223" s="66">
        <f t="shared" si="386"/>
        <v>5.0999999999999996</v>
      </c>
      <c r="BH1223" s="66">
        <f t="shared" si="387"/>
        <v>3.5999999999999996</v>
      </c>
      <c r="BI1223" s="25" t="e">
        <f t="shared" si="394"/>
        <v>#REF!</v>
      </c>
      <c r="BJ1223" s="25" t="e">
        <f t="shared" si="388"/>
        <v>#REF!</v>
      </c>
      <c r="BK1223" s="20" t="e">
        <f t="shared" si="379"/>
        <v>#REF!</v>
      </c>
      <c r="BL1223" s="24">
        <f t="shared" si="389"/>
        <v>6.6</v>
      </c>
      <c r="BM1223" s="25">
        <f t="shared" si="390"/>
        <v>5.0999999999999996</v>
      </c>
      <c r="BN1223" s="25" t="e">
        <f t="shared" si="391"/>
        <v>#REF!</v>
      </c>
      <c r="BO1223" s="25" t="e">
        <f t="shared" si="392"/>
        <v>#REF!</v>
      </c>
      <c r="BP1223" s="126" t="e">
        <f t="shared" si="393"/>
        <v>#REF!</v>
      </c>
    </row>
    <row r="1224" spans="1:68" x14ac:dyDescent="0.2">
      <c r="A1224" s="98">
        <v>45763</v>
      </c>
      <c r="B1224" s="60" t="s">
        <v>892</v>
      </c>
      <c r="C1224" s="24" t="s">
        <v>874</v>
      </c>
      <c r="D1224" s="24" t="s">
        <v>397</v>
      </c>
      <c r="F1224" s="74" t="s">
        <v>51</v>
      </c>
      <c r="G1224" s="74" t="s">
        <v>103</v>
      </c>
      <c r="H1224" s="24" t="s">
        <v>158</v>
      </c>
      <c r="I1224" s="24">
        <v>7</v>
      </c>
      <c r="J1224" s="24">
        <v>1</v>
      </c>
      <c r="K1224" s="24" t="s">
        <v>574</v>
      </c>
      <c r="L1224" s="25">
        <v>2</v>
      </c>
      <c r="M1224" s="24" t="s">
        <v>105</v>
      </c>
      <c r="N1224" s="24" t="s">
        <v>6</v>
      </c>
      <c r="R1224" s="25">
        <v>8</v>
      </c>
      <c r="S1224" s="83" t="s">
        <v>363</v>
      </c>
      <c r="T1224" s="66" t="str">
        <f t="shared" si="368"/>
        <v>0.00</v>
      </c>
      <c r="U1224" s="66">
        <f t="shared" si="369"/>
        <v>-2</v>
      </c>
      <c r="V1224" s="66">
        <f t="shared" si="370"/>
        <v>67.460000000000122</v>
      </c>
      <c r="W1224" s="66">
        <f t="shared" si="371"/>
        <v>2293.5</v>
      </c>
      <c r="X1224" s="20">
        <f t="shared" si="372"/>
        <v>2.9413560061042128E-2</v>
      </c>
      <c r="Y1224" s="67">
        <f t="shared" si="373"/>
        <v>0.6746000000000012</v>
      </c>
      <c r="Z1224" s="68">
        <f t="shared" si="374"/>
        <v>6746.0000000000118</v>
      </c>
      <c r="AA1224" s="65" t="s">
        <v>52</v>
      </c>
      <c r="AU1224" s="23">
        <f t="shared" si="382"/>
        <v>-2</v>
      </c>
      <c r="AV1224" s="23" t="str">
        <f t="shared" si="382"/>
        <v/>
      </c>
      <c r="AW1224" s="23" t="str">
        <f t="shared" si="382"/>
        <v/>
      </c>
      <c r="AX1224" s="23" t="str">
        <f t="shared" si="382"/>
        <v/>
      </c>
      <c r="AY1224" s="23" t="str">
        <f t="shared" si="382"/>
        <v/>
      </c>
      <c r="AZ1224" s="23">
        <v>10</v>
      </c>
      <c r="BA1224" s="25">
        <v>10.3</v>
      </c>
      <c r="BB1224" s="25">
        <v>10.3</v>
      </c>
      <c r="BC1224" s="25">
        <f t="shared" ref="BC1224:BC1233" si="395">((BB1224*(L1224))-(L1224))</f>
        <v>18.600000000000001</v>
      </c>
      <c r="BD1224" s="25">
        <f t="shared" ref="BD1224:BD1233" si="396">0.93*(BB1224-1)+1</f>
        <v>9.6490000000000009</v>
      </c>
      <c r="BE1224" s="111" t="s">
        <v>970</v>
      </c>
      <c r="BF1224" s="55">
        <f t="shared" si="385"/>
        <v>0</v>
      </c>
      <c r="BG1224" s="66" t="str">
        <f t="shared" si="386"/>
        <v>0.00</v>
      </c>
      <c r="BH1224" s="66">
        <f t="shared" si="387"/>
        <v>-2</v>
      </c>
      <c r="BI1224" s="25" t="e">
        <f>BH1224+#REF!</f>
        <v>#REF!</v>
      </c>
      <c r="BJ1224" s="25" t="e">
        <f>L1224+#REF!</f>
        <v>#REF!</v>
      </c>
      <c r="BK1224" s="20" t="e">
        <f t="shared" si="379"/>
        <v>#REF!</v>
      </c>
      <c r="BL1224" s="24" t="str">
        <f t="shared" si="389"/>
        <v>0.00</v>
      </c>
      <c r="BM1224" s="25">
        <f t="shared" si="390"/>
        <v>-2</v>
      </c>
      <c r="BN1224" s="25" t="e">
        <f>BM1224+#REF!</f>
        <v>#REF!</v>
      </c>
      <c r="BO1224" s="25" t="e">
        <f>L1224+#REF!</f>
        <v>#REF!</v>
      </c>
      <c r="BP1224" s="126" t="e">
        <f t="shared" si="393"/>
        <v>#REF!</v>
      </c>
    </row>
    <row r="1225" spans="1:68" x14ac:dyDescent="0.2">
      <c r="A1225" s="98">
        <v>45763</v>
      </c>
      <c r="B1225" s="60" t="s">
        <v>892</v>
      </c>
      <c r="C1225" s="24" t="s">
        <v>874</v>
      </c>
      <c r="D1225" s="24" t="s">
        <v>397</v>
      </c>
      <c r="F1225" s="74" t="s">
        <v>51</v>
      </c>
      <c r="G1225" s="74" t="s">
        <v>103</v>
      </c>
      <c r="H1225" s="24" t="s">
        <v>124</v>
      </c>
      <c r="I1225" s="24">
        <v>2</v>
      </c>
      <c r="J1225" s="24">
        <v>8</v>
      </c>
      <c r="K1225" s="87" t="s">
        <v>2209</v>
      </c>
      <c r="L1225" s="25">
        <v>1</v>
      </c>
      <c r="M1225" s="24" t="s">
        <v>404</v>
      </c>
      <c r="N1225" s="24" t="s">
        <v>6</v>
      </c>
      <c r="R1225" s="25">
        <v>6.64</v>
      </c>
      <c r="S1225" s="83" t="s">
        <v>373</v>
      </c>
      <c r="T1225" s="66" t="str">
        <f t="shared" si="368"/>
        <v>0.00</v>
      </c>
      <c r="U1225" s="66">
        <f t="shared" si="369"/>
        <v>-1</v>
      </c>
      <c r="V1225" s="66">
        <f t="shared" si="370"/>
        <v>66.460000000000122</v>
      </c>
      <c r="W1225" s="66">
        <f t="shared" si="371"/>
        <v>2294.5</v>
      </c>
      <c r="X1225" s="20">
        <f t="shared" si="372"/>
        <v>2.8964916103726354E-2</v>
      </c>
      <c r="Y1225" s="67">
        <f t="shared" si="373"/>
        <v>0.66460000000000119</v>
      </c>
      <c r="Z1225" s="68">
        <f t="shared" si="374"/>
        <v>6646.0000000000118</v>
      </c>
      <c r="AA1225" s="65" t="s">
        <v>52</v>
      </c>
      <c r="AU1225" s="23">
        <f t="shared" si="382"/>
        <v>-1</v>
      </c>
      <c r="AV1225" s="23" t="str">
        <f t="shared" si="382"/>
        <v/>
      </c>
      <c r="AW1225" s="23" t="str">
        <f t="shared" si="382"/>
        <v/>
      </c>
      <c r="AX1225" s="23" t="str">
        <f t="shared" si="382"/>
        <v/>
      </c>
      <c r="AY1225" s="23" t="str">
        <f t="shared" si="382"/>
        <v/>
      </c>
      <c r="AZ1225" s="23">
        <v>7</v>
      </c>
      <c r="BA1225" s="25">
        <v>7.5</v>
      </c>
      <c r="BB1225" s="25">
        <v>7</v>
      </c>
      <c r="BC1225" s="25">
        <f t="shared" si="395"/>
        <v>6</v>
      </c>
      <c r="BD1225" s="25">
        <f t="shared" si="396"/>
        <v>6.58</v>
      </c>
      <c r="BE1225" s="111" t="s">
        <v>970</v>
      </c>
      <c r="BF1225" s="55">
        <f t="shared" si="385"/>
        <v>0</v>
      </c>
      <c r="BG1225" s="66" t="str">
        <f t="shared" si="386"/>
        <v>0.00</v>
      </c>
      <c r="BH1225" s="66">
        <f t="shared" si="387"/>
        <v>-1</v>
      </c>
      <c r="BI1225" s="25" t="e">
        <f t="shared" si="394"/>
        <v>#REF!</v>
      </c>
      <c r="BJ1225" s="25" t="e">
        <f t="shared" si="388"/>
        <v>#REF!</v>
      </c>
      <c r="BK1225" s="20" t="e">
        <f t="shared" si="379"/>
        <v>#REF!</v>
      </c>
      <c r="BL1225" s="24" t="str">
        <f t="shared" si="389"/>
        <v>0.00</v>
      </c>
      <c r="BM1225" s="25">
        <f t="shared" si="390"/>
        <v>-1</v>
      </c>
      <c r="BN1225" s="25" t="e">
        <f t="shared" si="391"/>
        <v>#REF!</v>
      </c>
      <c r="BO1225" s="25" t="e">
        <f t="shared" si="392"/>
        <v>#REF!</v>
      </c>
      <c r="BP1225" s="126" t="e">
        <f t="shared" si="393"/>
        <v>#REF!</v>
      </c>
    </row>
    <row r="1226" spans="1:68" x14ac:dyDescent="0.2">
      <c r="A1226" s="98">
        <v>45764</v>
      </c>
      <c r="B1226" s="60" t="s">
        <v>892</v>
      </c>
      <c r="C1226" s="24" t="s">
        <v>2210</v>
      </c>
      <c r="D1226" s="24" t="s">
        <v>398</v>
      </c>
      <c r="F1226" s="74" t="s">
        <v>51</v>
      </c>
      <c r="G1226" s="74" t="s">
        <v>103</v>
      </c>
      <c r="H1226" s="24" t="s">
        <v>115</v>
      </c>
      <c r="I1226" s="24">
        <v>5</v>
      </c>
      <c r="J1226" s="24">
        <v>4</v>
      </c>
      <c r="K1226" s="24" t="s">
        <v>2211</v>
      </c>
      <c r="L1226" s="25">
        <v>2</v>
      </c>
      <c r="M1226" s="24" t="s">
        <v>105</v>
      </c>
      <c r="N1226" s="24" t="s">
        <v>6</v>
      </c>
      <c r="R1226" s="25">
        <v>6</v>
      </c>
      <c r="S1226" s="83" t="s">
        <v>363</v>
      </c>
      <c r="T1226" s="66" t="str">
        <f t="shared" si="368"/>
        <v>0.00</v>
      </c>
      <c r="U1226" s="66">
        <f t="shared" si="369"/>
        <v>-2</v>
      </c>
      <c r="V1226" s="66">
        <f t="shared" si="370"/>
        <v>64.460000000000122</v>
      </c>
      <c r="W1226" s="66">
        <f t="shared" si="371"/>
        <v>2296.5</v>
      </c>
      <c r="X1226" s="20">
        <f t="shared" si="372"/>
        <v>2.8068800348356248E-2</v>
      </c>
      <c r="Y1226" s="67">
        <f t="shared" si="373"/>
        <v>0.64460000000000117</v>
      </c>
      <c r="Z1226" s="68">
        <f t="shared" si="374"/>
        <v>6446.0000000000118</v>
      </c>
      <c r="AA1226" s="65" t="s">
        <v>52</v>
      </c>
      <c r="AU1226" s="23">
        <f t="shared" si="382"/>
        <v>-2</v>
      </c>
      <c r="AV1226" s="23" t="str">
        <f t="shared" si="382"/>
        <v/>
      </c>
      <c r="AW1226" s="23" t="str">
        <f t="shared" si="382"/>
        <v/>
      </c>
      <c r="AX1226" s="23" t="str">
        <f t="shared" si="382"/>
        <v/>
      </c>
      <c r="AY1226" s="23" t="str">
        <f t="shared" si="382"/>
        <v/>
      </c>
      <c r="AZ1226" s="23">
        <v>8</v>
      </c>
      <c r="BA1226" s="25">
        <v>8.3000000000000007</v>
      </c>
      <c r="BB1226" s="25">
        <v>9.07</v>
      </c>
      <c r="BC1226" s="25">
        <f t="shared" si="395"/>
        <v>16.14</v>
      </c>
      <c r="BD1226" s="25">
        <f t="shared" si="396"/>
        <v>8.5051000000000005</v>
      </c>
      <c r="BE1226" s="111" t="s">
        <v>970</v>
      </c>
      <c r="BF1226" s="55">
        <f t="shared" si="385"/>
        <v>0</v>
      </c>
      <c r="BG1226" s="66" t="str">
        <f t="shared" si="386"/>
        <v>0.00</v>
      </c>
      <c r="BH1226" s="66">
        <f t="shared" si="387"/>
        <v>-2</v>
      </c>
      <c r="BI1226" s="25" t="e">
        <f t="shared" si="394"/>
        <v>#REF!</v>
      </c>
      <c r="BJ1226" s="25" t="e">
        <f t="shared" si="388"/>
        <v>#REF!</v>
      </c>
      <c r="BK1226" s="20" t="e">
        <f t="shared" si="379"/>
        <v>#REF!</v>
      </c>
      <c r="BL1226" s="24" t="str">
        <f t="shared" si="389"/>
        <v>0.00</v>
      </c>
      <c r="BM1226" s="25">
        <f t="shared" si="390"/>
        <v>-2</v>
      </c>
      <c r="BN1226" s="25" t="e">
        <f t="shared" si="391"/>
        <v>#REF!</v>
      </c>
      <c r="BO1226" s="25" t="e">
        <f t="shared" si="392"/>
        <v>#REF!</v>
      </c>
      <c r="BP1226" s="126" t="e">
        <f t="shared" si="393"/>
        <v>#REF!</v>
      </c>
    </row>
    <row r="1227" spans="1:68" x14ac:dyDescent="0.2">
      <c r="A1227" s="98">
        <v>45766</v>
      </c>
      <c r="B1227" s="60" t="s">
        <v>892</v>
      </c>
      <c r="C1227" s="24" t="s">
        <v>2214</v>
      </c>
      <c r="D1227" s="24" t="s">
        <v>573</v>
      </c>
      <c r="F1227" s="74" t="s">
        <v>51</v>
      </c>
      <c r="G1227" s="74" t="s">
        <v>103</v>
      </c>
      <c r="H1227" s="24" t="s">
        <v>377</v>
      </c>
      <c r="I1227" s="24">
        <v>8</v>
      </c>
      <c r="J1227" s="24">
        <v>4</v>
      </c>
      <c r="K1227" s="26" t="s">
        <v>2215</v>
      </c>
      <c r="L1227" s="25">
        <v>2</v>
      </c>
      <c r="M1227" s="24" t="s">
        <v>105</v>
      </c>
      <c r="N1227" s="24" t="s">
        <v>6</v>
      </c>
      <c r="R1227" s="25">
        <v>6.13</v>
      </c>
      <c r="S1227" s="83" t="s">
        <v>372</v>
      </c>
      <c r="T1227" s="66">
        <f t="shared" si="368"/>
        <v>12.26</v>
      </c>
      <c r="U1227" s="66">
        <f t="shared" si="369"/>
        <v>10.26</v>
      </c>
      <c r="V1227" s="66">
        <f t="shared" si="370"/>
        <v>74.720000000000127</v>
      </c>
      <c r="W1227" s="66">
        <f t="shared" si="371"/>
        <v>2298.5</v>
      </c>
      <c r="X1227" s="20">
        <f t="shared" si="372"/>
        <v>3.2508157494017892E-2</v>
      </c>
      <c r="Y1227" s="67">
        <f t="shared" si="373"/>
        <v>0.74720000000000131</v>
      </c>
      <c r="Z1227" s="68">
        <f t="shared" si="374"/>
        <v>7472.0000000000127</v>
      </c>
      <c r="AA1227" s="65" t="s">
        <v>53</v>
      </c>
      <c r="AU1227" s="23">
        <f t="shared" si="382"/>
        <v>10.26</v>
      </c>
      <c r="AV1227" s="23" t="str">
        <f t="shared" si="382"/>
        <v/>
      </c>
      <c r="AW1227" s="23" t="str">
        <f t="shared" si="382"/>
        <v/>
      </c>
      <c r="AX1227" s="23" t="str">
        <f t="shared" si="382"/>
        <v/>
      </c>
      <c r="AY1227" s="23" t="str">
        <f t="shared" si="382"/>
        <v/>
      </c>
      <c r="AZ1227" s="23">
        <v>6</v>
      </c>
      <c r="BA1227" s="25">
        <v>6.4</v>
      </c>
      <c r="BB1227" s="25">
        <v>6.46</v>
      </c>
      <c r="BC1227" s="25">
        <f t="shared" si="395"/>
        <v>10.92</v>
      </c>
      <c r="BD1227" s="25">
        <f t="shared" si="396"/>
        <v>6.0777999999999999</v>
      </c>
      <c r="BE1227" s="111" t="s">
        <v>969</v>
      </c>
      <c r="BF1227" s="55">
        <f t="shared" si="385"/>
        <v>0</v>
      </c>
      <c r="BG1227" s="66">
        <f t="shared" si="386"/>
        <v>12.8</v>
      </c>
      <c r="BH1227" s="66">
        <f t="shared" si="387"/>
        <v>10.8</v>
      </c>
      <c r="BI1227" s="25" t="e">
        <f t="shared" si="394"/>
        <v>#REF!</v>
      </c>
      <c r="BJ1227" s="25" t="e">
        <f t="shared" si="388"/>
        <v>#REF!</v>
      </c>
      <c r="BK1227" s="20" t="e">
        <f t="shared" si="379"/>
        <v>#REF!</v>
      </c>
      <c r="BL1227" s="24">
        <f t="shared" si="389"/>
        <v>12.92</v>
      </c>
      <c r="BM1227" s="25">
        <f t="shared" si="390"/>
        <v>10.92</v>
      </c>
      <c r="BN1227" s="25" t="e">
        <f t="shared" si="391"/>
        <v>#REF!</v>
      </c>
      <c r="BO1227" s="25" t="e">
        <f t="shared" si="392"/>
        <v>#REF!</v>
      </c>
      <c r="BP1227" s="126" t="e">
        <f t="shared" si="393"/>
        <v>#REF!</v>
      </c>
    </row>
    <row r="1228" spans="1:68" x14ac:dyDescent="0.2">
      <c r="A1228" s="98">
        <v>45766</v>
      </c>
      <c r="B1228" s="60" t="s">
        <v>892</v>
      </c>
      <c r="C1228" s="24" t="s">
        <v>826</v>
      </c>
      <c r="D1228" s="24" t="s">
        <v>573</v>
      </c>
      <c r="F1228" s="74" t="s">
        <v>51</v>
      </c>
      <c r="G1228" s="74" t="s">
        <v>103</v>
      </c>
      <c r="H1228" s="24" t="s">
        <v>1220</v>
      </c>
      <c r="I1228" s="24">
        <v>8</v>
      </c>
      <c r="J1228" s="24">
        <v>9</v>
      </c>
      <c r="K1228" s="24" t="s">
        <v>2212</v>
      </c>
      <c r="L1228" s="25">
        <v>1.5</v>
      </c>
      <c r="M1228" s="24" t="s">
        <v>105</v>
      </c>
      <c r="N1228" s="24" t="s">
        <v>6</v>
      </c>
      <c r="R1228" s="25">
        <v>7.5</v>
      </c>
      <c r="S1228" s="83" t="s">
        <v>363</v>
      </c>
      <c r="T1228" s="66" t="str">
        <f t="shared" si="368"/>
        <v>0.00</v>
      </c>
      <c r="U1228" s="66">
        <f t="shared" si="369"/>
        <v>-1.5</v>
      </c>
      <c r="V1228" s="66">
        <f t="shared" si="370"/>
        <v>73.220000000000127</v>
      </c>
      <c r="W1228" s="66">
        <f t="shared" si="371"/>
        <v>2300</v>
      </c>
      <c r="X1228" s="20">
        <f t="shared" si="372"/>
        <v>3.1834782608695704E-2</v>
      </c>
      <c r="Y1228" s="67">
        <f t="shared" si="373"/>
        <v>0.73220000000000129</v>
      </c>
      <c r="Z1228" s="68">
        <f t="shared" si="374"/>
        <v>7322.0000000000127</v>
      </c>
      <c r="AA1228" s="65" t="s">
        <v>52</v>
      </c>
      <c r="AU1228" s="23">
        <f t="shared" si="382"/>
        <v>-1.5</v>
      </c>
      <c r="AV1228" s="23" t="str">
        <f t="shared" si="382"/>
        <v/>
      </c>
      <c r="AW1228" s="23" t="str">
        <f t="shared" si="382"/>
        <v/>
      </c>
      <c r="AX1228" s="23" t="str">
        <f t="shared" si="382"/>
        <v/>
      </c>
      <c r="AY1228" s="23" t="str">
        <f t="shared" si="382"/>
        <v/>
      </c>
      <c r="AZ1228" s="23">
        <v>7</v>
      </c>
      <c r="BA1228" s="25">
        <v>7</v>
      </c>
      <c r="BB1228" s="25">
        <v>8.15</v>
      </c>
      <c r="BC1228" s="25">
        <f t="shared" si="395"/>
        <v>10.725000000000001</v>
      </c>
      <c r="BD1228" s="25">
        <f t="shared" si="396"/>
        <v>7.6495000000000006</v>
      </c>
      <c r="BE1228" s="111" t="s">
        <v>969</v>
      </c>
      <c r="BF1228" s="55">
        <f t="shared" si="385"/>
        <v>0</v>
      </c>
      <c r="BG1228" s="66" t="str">
        <f t="shared" si="386"/>
        <v>0.00</v>
      </c>
      <c r="BH1228" s="66">
        <f t="shared" si="387"/>
        <v>-1.5</v>
      </c>
      <c r="BI1228" s="25" t="e">
        <f t="shared" si="394"/>
        <v>#REF!</v>
      </c>
      <c r="BJ1228" s="25" t="e">
        <f t="shared" si="388"/>
        <v>#REF!</v>
      </c>
      <c r="BK1228" s="20" t="e">
        <f t="shared" si="379"/>
        <v>#REF!</v>
      </c>
      <c r="BL1228" s="24" t="str">
        <f t="shared" si="389"/>
        <v>0.00</v>
      </c>
      <c r="BM1228" s="25">
        <f t="shared" si="390"/>
        <v>-1.5</v>
      </c>
      <c r="BN1228" s="25" t="e">
        <f t="shared" si="391"/>
        <v>#REF!</v>
      </c>
      <c r="BO1228" s="25" t="e">
        <f t="shared" si="392"/>
        <v>#REF!</v>
      </c>
      <c r="BP1228" s="126" t="e">
        <f t="shared" si="393"/>
        <v>#REF!</v>
      </c>
    </row>
    <row r="1229" spans="1:68" x14ac:dyDescent="0.2">
      <c r="A1229" s="98">
        <v>45766</v>
      </c>
      <c r="B1229" s="60" t="s">
        <v>892</v>
      </c>
      <c r="C1229" s="24" t="s">
        <v>1225</v>
      </c>
      <c r="D1229" s="24" t="s">
        <v>573</v>
      </c>
      <c r="F1229" s="74" t="s">
        <v>51</v>
      </c>
      <c r="G1229" s="74" t="s">
        <v>103</v>
      </c>
      <c r="H1229" s="24" t="s">
        <v>1637</v>
      </c>
      <c r="I1229" s="24">
        <v>5</v>
      </c>
      <c r="J1229" s="24">
        <v>2</v>
      </c>
      <c r="K1229" s="87" t="s">
        <v>2213</v>
      </c>
      <c r="L1229" s="25">
        <v>4</v>
      </c>
      <c r="M1229" s="24" t="s">
        <v>105</v>
      </c>
      <c r="N1229" s="24" t="s">
        <v>6</v>
      </c>
      <c r="R1229" s="25">
        <v>3.2</v>
      </c>
      <c r="S1229" s="83" t="s">
        <v>373</v>
      </c>
      <c r="T1229" s="66" t="str">
        <f t="shared" si="368"/>
        <v>0.00</v>
      </c>
      <c r="U1229" s="66">
        <f t="shared" si="369"/>
        <v>-4</v>
      </c>
      <c r="V1229" s="66">
        <f t="shared" si="370"/>
        <v>69.220000000000127</v>
      </c>
      <c r="W1229" s="66">
        <f t="shared" si="371"/>
        <v>2304</v>
      </c>
      <c r="X1229" s="20">
        <f t="shared" si="372"/>
        <v>3.0043402777777832E-2</v>
      </c>
      <c r="Y1229" s="67">
        <f t="shared" si="373"/>
        <v>0.69220000000000126</v>
      </c>
      <c r="Z1229" s="68">
        <f t="shared" si="374"/>
        <v>6922.0000000000127</v>
      </c>
      <c r="AA1229" s="65" t="s">
        <v>52</v>
      </c>
      <c r="AU1229" s="23">
        <f t="shared" si="382"/>
        <v>-4</v>
      </c>
      <c r="AV1229" s="23" t="str">
        <f t="shared" si="382"/>
        <v/>
      </c>
      <c r="AW1229" s="23" t="str">
        <f t="shared" si="382"/>
        <v/>
      </c>
      <c r="AX1229" s="23" t="str">
        <f t="shared" si="382"/>
        <v/>
      </c>
      <c r="AY1229" s="23" t="str">
        <f t="shared" si="382"/>
        <v/>
      </c>
      <c r="AZ1229" s="23">
        <v>4.4000000000000004</v>
      </c>
      <c r="BA1229" s="25">
        <v>4.7</v>
      </c>
      <c r="BB1229" s="25">
        <v>4.92</v>
      </c>
      <c r="BC1229" s="25">
        <f t="shared" si="395"/>
        <v>15.68</v>
      </c>
      <c r="BD1229" s="25">
        <f t="shared" si="396"/>
        <v>4.6456</v>
      </c>
      <c r="BE1229" s="111" t="s">
        <v>969</v>
      </c>
      <c r="BF1229" s="55">
        <f t="shared" si="385"/>
        <v>0</v>
      </c>
      <c r="BG1229" s="66" t="str">
        <f t="shared" si="386"/>
        <v>0.00</v>
      </c>
      <c r="BH1229" s="66">
        <f t="shared" si="387"/>
        <v>-4</v>
      </c>
      <c r="BI1229" s="25" t="e">
        <f t="shared" si="394"/>
        <v>#REF!</v>
      </c>
      <c r="BJ1229" s="25" t="e">
        <f t="shared" si="388"/>
        <v>#REF!</v>
      </c>
      <c r="BK1229" s="20" t="e">
        <f t="shared" si="379"/>
        <v>#REF!</v>
      </c>
      <c r="BL1229" s="24" t="str">
        <f t="shared" si="389"/>
        <v>0.00</v>
      </c>
      <c r="BM1229" s="25">
        <f t="shared" si="390"/>
        <v>-4</v>
      </c>
      <c r="BN1229" s="25" t="e">
        <f t="shared" si="391"/>
        <v>#REF!</v>
      </c>
      <c r="BO1229" s="25" t="e">
        <f t="shared" si="392"/>
        <v>#REF!</v>
      </c>
      <c r="BP1229" s="126" t="e">
        <f t="shared" si="393"/>
        <v>#REF!</v>
      </c>
    </row>
    <row r="1230" spans="1:68" x14ac:dyDescent="0.2">
      <c r="A1230" s="98">
        <v>45767</v>
      </c>
      <c r="B1230" s="60" t="s">
        <v>892</v>
      </c>
      <c r="C1230" s="24" t="s">
        <v>2216</v>
      </c>
      <c r="D1230" s="24" t="s">
        <v>577</v>
      </c>
      <c r="F1230" s="74" t="s">
        <v>51</v>
      </c>
      <c r="G1230" s="74" t="s">
        <v>103</v>
      </c>
      <c r="H1230" s="24" t="s">
        <v>1793</v>
      </c>
      <c r="I1230" s="24">
        <v>6</v>
      </c>
      <c r="J1230" s="24">
        <v>12</v>
      </c>
      <c r="K1230" s="87" t="s">
        <v>2145</v>
      </c>
      <c r="L1230" s="25">
        <v>3</v>
      </c>
      <c r="M1230" s="24" t="s">
        <v>105</v>
      </c>
      <c r="N1230" s="24" t="s">
        <v>6</v>
      </c>
      <c r="R1230" s="25">
        <v>4.4000000000000004</v>
      </c>
      <c r="S1230" s="83" t="s">
        <v>373</v>
      </c>
      <c r="T1230" s="66" t="str">
        <f t="shared" si="368"/>
        <v>0.00</v>
      </c>
      <c r="U1230" s="66">
        <f t="shared" si="369"/>
        <v>-3</v>
      </c>
      <c r="V1230" s="66">
        <f t="shared" si="370"/>
        <v>66.220000000000127</v>
      </c>
      <c r="W1230" s="66">
        <f t="shared" si="371"/>
        <v>2307</v>
      </c>
      <c r="X1230" s="20">
        <f t="shared" si="372"/>
        <v>2.8703944516688396E-2</v>
      </c>
      <c r="Y1230" s="67">
        <f t="shared" si="373"/>
        <v>0.66220000000000123</v>
      </c>
      <c r="Z1230" s="68">
        <f t="shared" si="374"/>
        <v>6622.0000000000127</v>
      </c>
      <c r="AA1230" s="65" t="s">
        <v>52</v>
      </c>
      <c r="AU1230" s="23">
        <f t="shared" si="382"/>
        <v>-3</v>
      </c>
      <c r="AV1230" s="23" t="str">
        <f t="shared" si="382"/>
        <v/>
      </c>
      <c r="AW1230" s="23" t="str">
        <f t="shared" si="382"/>
        <v/>
      </c>
      <c r="AX1230" s="23" t="str">
        <f t="shared" si="382"/>
        <v/>
      </c>
      <c r="AY1230" s="23" t="str">
        <f t="shared" si="382"/>
        <v/>
      </c>
      <c r="AZ1230" s="23">
        <v>4.5999999999999996</v>
      </c>
      <c r="BA1230" s="25">
        <v>5.4</v>
      </c>
      <c r="BB1230" s="25">
        <v>5.99</v>
      </c>
      <c r="BC1230" s="25">
        <f t="shared" si="395"/>
        <v>14.969999999999999</v>
      </c>
      <c r="BD1230" s="25">
        <f t="shared" si="396"/>
        <v>5.6407000000000007</v>
      </c>
      <c r="BE1230" s="111" t="s">
        <v>970</v>
      </c>
      <c r="BF1230" s="55">
        <f t="shared" si="385"/>
        <v>0</v>
      </c>
      <c r="BG1230" s="66" t="str">
        <f t="shared" si="386"/>
        <v>0.00</v>
      </c>
      <c r="BH1230" s="66">
        <f t="shared" si="387"/>
        <v>-3</v>
      </c>
      <c r="BI1230" s="25" t="e">
        <f t="shared" si="394"/>
        <v>#REF!</v>
      </c>
      <c r="BJ1230" s="25" t="e">
        <f t="shared" si="388"/>
        <v>#REF!</v>
      </c>
      <c r="BK1230" s="20" t="e">
        <f t="shared" si="379"/>
        <v>#REF!</v>
      </c>
      <c r="BL1230" s="24" t="str">
        <f t="shared" si="389"/>
        <v>0.00</v>
      </c>
      <c r="BM1230" s="25">
        <f t="shared" si="390"/>
        <v>-3</v>
      </c>
      <c r="BN1230" s="25" t="e">
        <f t="shared" si="391"/>
        <v>#REF!</v>
      </c>
      <c r="BO1230" s="25" t="e">
        <f t="shared" si="392"/>
        <v>#REF!</v>
      </c>
      <c r="BP1230" s="126" t="e">
        <f t="shared" si="393"/>
        <v>#REF!</v>
      </c>
    </row>
    <row r="1231" spans="1:68" x14ac:dyDescent="0.2">
      <c r="A1231" s="98">
        <v>45771</v>
      </c>
      <c r="B1231" s="60" t="s">
        <v>892</v>
      </c>
      <c r="C1231" s="24" t="s">
        <v>2221</v>
      </c>
      <c r="D1231" s="24" t="s">
        <v>398</v>
      </c>
      <c r="F1231" s="74" t="s">
        <v>51</v>
      </c>
      <c r="G1231" s="24" t="s">
        <v>103</v>
      </c>
      <c r="H1231" s="24" t="s">
        <v>58</v>
      </c>
      <c r="I1231" s="24">
        <v>1</v>
      </c>
      <c r="J1231" s="24">
        <v>7</v>
      </c>
      <c r="K1231" s="24" t="s">
        <v>2222</v>
      </c>
      <c r="L1231" s="25">
        <v>1.5</v>
      </c>
      <c r="M1231" s="24" t="s">
        <v>404</v>
      </c>
      <c r="N1231" s="24" t="s">
        <v>6</v>
      </c>
      <c r="R1231" s="25">
        <v>7.74</v>
      </c>
      <c r="S1231" s="83" t="s">
        <v>363</v>
      </c>
      <c r="T1231" s="66" t="str">
        <f t="shared" si="368"/>
        <v>0.00</v>
      </c>
      <c r="U1231" s="66">
        <f t="shared" si="369"/>
        <v>-1.5</v>
      </c>
      <c r="V1231" s="66">
        <f t="shared" si="370"/>
        <v>64.720000000000127</v>
      </c>
      <c r="W1231" s="66">
        <f t="shared" si="371"/>
        <v>2308.5</v>
      </c>
      <c r="X1231" s="20">
        <f t="shared" si="372"/>
        <v>2.8035520901018032E-2</v>
      </c>
      <c r="Y1231" s="67">
        <f t="shared" si="373"/>
        <v>0.64720000000000122</v>
      </c>
      <c r="Z1231" s="68">
        <f t="shared" si="374"/>
        <v>6472.0000000000127</v>
      </c>
      <c r="AA1231" s="65" t="s">
        <v>52</v>
      </c>
      <c r="AU1231" s="23">
        <f t="shared" si="382"/>
        <v>-1.5</v>
      </c>
      <c r="AV1231" s="23" t="str">
        <f t="shared" si="382"/>
        <v/>
      </c>
      <c r="AW1231" s="23" t="str">
        <f t="shared" si="382"/>
        <v/>
      </c>
      <c r="AX1231" s="23" t="str">
        <f t="shared" si="382"/>
        <v/>
      </c>
      <c r="AY1231" s="23" t="str">
        <f t="shared" si="382"/>
        <v/>
      </c>
      <c r="AZ1231" s="23">
        <v>6.5</v>
      </c>
      <c r="BA1231" s="25">
        <v>6.5</v>
      </c>
      <c r="BB1231" s="25">
        <v>8.17</v>
      </c>
      <c r="BC1231" s="25">
        <f t="shared" si="395"/>
        <v>10.754999999999999</v>
      </c>
      <c r="BD1231" s="25">
        <f t="shared" si="396"/>
        <v>7.6680999999999999</v>
      </c>
      <c r="BE1231" s="111" t="s">
        <v>969</v>
      </c>
      <c r="BF1231" s="55">
        <f t="shared" si="385"/>
        <v>0</v>
      </c>
      <c r="BG1231" s="66" t="str">
        <f t="shared" si="386"/>
        <v>0.00</v>
      </c>
      <c r="BH1231" s="66">
        <f t="shared" si="387"/>
        <v>-1.5</v>
      </c>
      <c r="BI1231" s="25" t="e">
        <f>BH1231+#REF!</f>
        <v>#REF!</v>
      </c>
      <c r="BJ1231" s="25" t="e">
        <f>L1231+#REF!</f>
        <v>#REF!</v>
      </c>
      <c r="BK1231" s="20" t="e">
        <f t="shared" si="379"/>
        <v>#REF!</v>
      </c>
      <c r="BL1231" s="24" t="str">
        <f t="shared" si="389"/>
        <v>0.00</v>
      </c>
      <c r="BM1231" s="25">
        <f t="shared" si="390"/>
        <v>-1.5</v>
      </c>
      <c r="BN1231" s="25" t="e">
        <f>BM1231+#REF!</f>
        <v>#REF!</v>
      </c>
      <c r="BO1231" s="25" t="e">
        <f>L1231+#REF!</f>
        <v>#REF!</v>
      </c>
      <c r="BP1231" s="126" t="e">
        <f t="shared" si="393"/>
        <v>#REF!</v>
      </c>
    </row>
    <row r="1232" spans="1:68" x14ac:dyDescent="0.2">
      <c r="A1232" s="98">
        <v>45771</v>
      </c>
      <c r="B1232" s="60" t="s">
        <v>892</v>
      </c>
      <c r="C1232" s="24" t="s">
        <v>2221</v>
      </c>
      <c r="D1232" s="24" t="s">
        <v>398</v>
      </c>
      <c r="F1232" s="74" t="s">
        <v>51</v>
      </c>
      <c r="G1232" s="24" t="s">
        <v>103</v>
      </c>
      <c r="H1232" s="24" t="s">
        <v>134</v>
      </c>
      <c r="I1232" s="24">
        <v>7</v>
      </c>
      <c r="J1232" s="24">
        <v>6</v>
      </c>
      <c r="K1232" s="87" t="s">
        <v>2225</v>
      </c>
      <c r="L1232" s="25">
        <v>1</v>
      </c>
      <c r="M1232" s="24" t="s">
        <v>404</v>
      </c>
      <c r="N1232" s="24" t="s">
        <v>6</v>
      </c>
      <c r="R1232" s="25">
        <v>7.63</v>
      </c>
      <c r="S1232" s="83" t="s">
        <v>373</v>
      </c>
      <c r="T1232" s="66" t="str">
        <f t="shared" si="368"/>
        <v>0.00</v>
      </c>
      <c r="U1232" s="66">
        <f t="shared" si="369"/>
        <v>-1</v>
      </c>
      <c r="V1232" s="66">
        <f t="shared" si="370"/>
        <v>63.720000000000127</v>
      </c>
      <c r="W1232" s="66">
        <f t="shared" si="371"/>
        <v>2309.5</v>
      </c>
      <c r="X1232" s="20">
        <f t="shared" si="372"/>
        <v>2.7590387529768404E-2</v>
      </c>
      <c r="Y1232" s="67">
        <f t="shared" si="373"/>
        <v>0.63720000000000132</v>
      </c>
      <c r="Z1232" s="68">
        <f t="shared" si="374"/>
        <v>6372.0000000000127</v>
      </c>
      <c r="AA1232" s="65" t="s">
        <v>52</v>
      </c>
      <c r="AU1232" s="23">
        <f t="shared" si="382"/>
        <v>-1</v>
      </c>
      <c r="AV1232" s="23" t="str">
        <f t="shared" si="382"/>
        <v/>
      </c>
      <c r="AW1232" s="23" t="str">
        <f t="shared" si="382"/>
        <v/>
      </c>
      <c r="AX1232" s="23" t="str">
        <f t="shared" si="382"/>
        <v/>
      </c>
      <c r="AY1232" s="23" t="str">
        <f t="shared" si="382"/>
        <v/>
      </c>
      <c r="AZ1232" s="23">
        <v>8</v>
      </c>
      <c r="BA1232" s="25">
        <v>8</v>
      </c>
      <c r="BB1232" s="25">
        <v>8.0500000000000007</v>
      </c>
      <c r="BC1232" s="25">
        <f t="shared" si="395"/>
        <v>7.0500000000000007</v>
      </c>
      <c r="BD1232" s="25">
        <f t="shared" si="396"/>
        <v>7.5565000000000007</v>
      </c>
      <c r="BE1232" s="111" t="s">
        <v>969</v>
      </c>
      <c r="BF1232" s="55">
        <f t="shared" si="385"/>
        <v>0</v>
      </c>
      <c r="BG1232" s="66" t="str">
        <f t="shared" si="386"/>
        <v>0.00</v>
      </c>
      <c r="BH1232" s="66">
        <f t="shared" si="387"/>
        <v>-1</v>
      </c>
      <c r="BI1232" s="25" t="e">
        <f>BH1232+#REF!</f>
        <v>#REF!</v>
      </c>
      <c r="BJ1232" s="25" t="e">
        <f>L1232+#REF!</f>
        <v>#REF!</v>
      </c>
      <c r="BK1232" s="20" t="e">
        <f t="shared" si="379"/>
        <v>#REF!</v>
      </c>
      <c r="BL1232" s="24" t="str">
        <f t="shared" si="389"/>
        <v>0.00</v>
      </c>
      <c r="BM1232" s="25">
        <f t="shared" si="390"/>
        <v>-1</v>
      </c>
      <c r="BN1232" s="25" t="e">
        <f>BM1232+#REF!</f>
        <v>#REF!</v>
      </c>
      <c r="BO1232" s="25" t="e">
        <f>L1232+#REF!</f>
        <v>#REF!</v>
      </c>
      <c r="BP1232" s="126" t="e">
        <f t="shared" si="393"/>
        <v>#REF!</v>
      </c>
    </row>
    <row r="1233" spans="1:68" x14ac:dyDescent="0.2">
      <c r="A1233" s="98">
        <v>45772</v>
      </c>
      <c r="B1233" s="60" t="s">
        <v>892</v>
      </c>
      <c r="C1233" s="24" t="s">
        <v>1953</v>
      </c>
      <c r="D1233" s="24" t="s">
        <v>562</v>
      </c>
      <c r="F1233" s="74" t="s">
        <v>51</v>
      </c>
      <c r="G1233" s="24" t="s">
        <v>103</v>
      </c>
      <c r="H1233" s="24" t="s">
        <v>293</v>
      </c>
      <c r="I1233" s="24">
        <v>1</v>
      </c>
      <c r="J1233" s="24">
        <v>8</v>
      </c>
      <c r="K1233" s="24" t="s">
        <v>2226</v>
      </c>
      <c r="L1233" s="25">
        <v>2</v>
      </c>
      <c r="M1233" s="24" t="s">
        <v>404</v>
      </c>
      <c r="N1233" s="24" t="s">
        <v>6</v>
      </c>
      <c r="R1233" s="25">
        <v>7.97</v>
      </c>
      <c r="S1233" s="83" t="s">
        <v>363</v>
      </c>
      <c r="T1233" s="66" t="str">
        <f t="shared" si="368"/>
        <v>0.00</v>
      </c>
      <c r="U1233" s="66">
        <f t="shared" si="369"/>
        <v>-2</v>
      </c>
      <c r="V1233" s="66">
        <f t="shared" si="370"/>
        <v>61.720000000000127</v>
      </c>
      <c r="W1233" s="66">
        <f t="shared" si="371"/>
        <v>2311.5</v>
      </c>
      <c r="X1233" s="20">
        <f t="shared" si="372"/>
        <v>2.6701276227557916E-2</v>
      </c>
      <c r="Y1233" s="67">
        <f t="shared" si="373"/>
        <v>0.6172000000000013</v>
      </c>
      <c r="Z1233" s="68">
        <f t="shared" si="374"/>
        <v>6172.0000000000127</v>
      </c>
      <c r="AA1233" s="65" t="s">
        <v>52</v>
      </c>
      <c r="AU1233" s="23">
        <f t="shared" si="382"/>
        <v>-2</v>
      </c>
      <c r="AV1233" s="23" t="str">
        <f t="shared" si="382"/>
        <v/>
      </c>
      <c r="AW1233" s="23" t="str">
        <f t="shared" si="382"/>
        <v/>
      </c>
      <c r="AX1233" s="23" t="str">
        <f t="shared" si="382"/>
        <v/>
      </c>
      <c r="AY1233" s="23" t="str">
        <f t="shared" si="382"/>
        <v/>
      </c>
      <c r="AZ1233" s="23">
        <v>6.5</v>
      </c>
      <c r="BA1233" s="25">
        <v>6.9</v>
      </c>
      <c r="BB1233" s="25">
        <v>8.42</v>
      </c>
      <c r="BC1233" s="25">
        <f t="shared" si="395"/>
        <v>14.84</v>
      </c>
      <c r="BD1233" s="25">
        <f t="shared" si="396"/>
        <v>7.9006000000000007</v>
      </c>
      <c r="BE1233" s="111" t="s">
        <v>970</v>
      </c>
      <c r="BF1233" s="55">
        <f t="shared" si="385"/>
        <v>0</v>
      </c>
      <c r="BG1233" s="66" t="str">
        <f t="shared" si="386"/>
        <v>0.00</v>
      </c>
      <c r="BH1233" s="66">
        <f t="shared" si="387"/>
        <v>-2</v>
      </c>
      <c r="BI1233" s="25" t="e">
        <f t="shared" si="394"/>
        <v>#REF!</v>
      </c>
      <c r="BJ1233" s="25" t="e">
        <f t="shared" si="388"/>
        <v>#REF!</v>
      </c>
      <c r="BK1233" s="20" t="e">
        <f t="shared" si="379"/>
        <v>#REF!</v>
      </c>
      <c r="BL1233" s="24" t="str">
        <f t="shared" si="389"/>
        <v>0.00</v>
      </c>
      <c r="BM1233" s="25">
        <f t="shared" si="390"/>
        <v>-2</v>
      </c>
      <c r="BN1233" s="25" t="e">
        <f t="shared" si="391"/>
        <v>#REF!</v>
      </c>
      <c r="BO1233" s="25" t="e">
        <f t="shared" si="392"/>
        <v>#REF!</v>
      </c>
      <c r="BP1233" s="126" t="e">
        <f t="shared" si="393"/>
        <v>#REF!</v>
      </c>
    </row>
    <row r="1234" spans="1:68" x14ac:dyDescent="0.2">
      <c r="A1234" s="98">
        <v>45773</v>
      </c>
      <c r="B1234" s="60" t="s">
        <v>892</v>
      </c>
      <c r="C1234" s="24" t="s">
        <v>1537</v>
      </c>
      <c r="D1234" s="24" t="s">
        <v>573</v>
      </c>
      <c r="F1234" s="74" t="s">
        <v>51</v>
      </c>
      <c r="G1234" s="24" t="s">
        <v>103</v>
      </c>
      <c r="H1234" s="24" t="s">
        <v>517</v>
      </c>
      <c r="I1234" s="24">
        <v>3</v>
      </c>
      <c r="J1234" s="24">
        <v>3</v>
      </c>
      <c r="K1234" s="24" t="s">
        <v>2229</v>
      </c>
      <c r="L1234" s="25">
        <v>1</v>
      </c>
      <c r="M1234" s="24" t="s">
        <v>404</v>
      </c>
      <c r="N1234" s="24" t="s">
        <v>6</v>
      </c>
      <c r="R1234" s="25">
        <v>8.48</v>
      </c>
      <c r="S1234" s="83" t="s">
        <v>363</v>
      </c>
      <c r="T1234" s="66" t="str">
        <f t="shared" si="368"/>
        <v>0.00</v>
      </c>
      <c r="U1234" s="66">
        <f t="shared" si="369"/>
        <v>-1</v>
      </c>
      <c r="V1234" s="66">
        <f t="shared" si="370"/>
        <v>60.720000000000127</v>
      </c>
      <c r="W1234" s="66">
        <f t="shared" si="371"/>
        <v>2312.5</v>
      </c>
      <c r="X1234" s="20">
        <f t="shared" si="372"/>
        <v>2.6257297297297352E-2</v>
      </c>
      <c r="Y1234" s="67">
        <f t="shared" si="373"/>
        <v>0.60720000000000129</v>
      </c>
      <c r="Z1234" s="68">
        <f t="shared" si="374"/>
        <v>6072.0000000000127</v>
      </c>
      <c r="AA1234" s="65" t="s">
        <v>52</v>
      </c>
      <c r="AU1234" s="23">
        <f t="shared" si="382"/>
        <v>-1</v>
      </c>
      <c r="AV1234" s="23" t="str">
        <f t="shared" si="382"/>
        <v/>
      </c>
      <c r="AW1234" s="23" t="str">
        <f t="shared" si="382"/>
        <v/>
      </c>
      <c r="AX1234" s="23" t="str">
        <f t="shared" si="382"/>
        <v/>
      </c>
      <c r="AY1234" s="23" t="str">
        <f t="shared" si="382"/>
        <v/>
      </c>
      <c r="AZ1234" s="23">
        <v>7.5</v>
      </c>
      <c r="BA1234" s="25">
        <v>8.1</v>
      </c>
      <c r="BB1234" s="25">
        <v>8.9600000000000009</v>
      </c>
      <c r="BC1234" s="25">
        <f>((BB1234*(L1234))-(L1234))</f>
        <v>7.9600000000000009</v>
      </c>
      <c r="BD1234" s="25">
        <f>0.93*(BB1234-1)+1</f>
        <v>8.4028000000000009</v>
      </c>
      <c r="BE1234" s="111" t="s">
        <v>970</v>
      </c>
      <c r="BF1234" s="55">
        <f t="shared" si="385"/>
        <v>0</v>
      </c>
      <c r="BG1234" s="66" t="str">
        <f t="shared" si="386"/>
        <v>0.00</v>
      </c>
      <c r="BH1234" s="66">
        <f t="shared" si="387"/>
        <v>-1</v>
      </c>
      <c r="BI1234" s="25" t="e">
        <f>BH1234+#REF!</f>
        <v>#REF!</v>
      </c>
      <c r="BJ1234" s="25" t="e">
        <f>L1234+#REF!</f>
        <v>#REF!</v>
      </c>
      <c r="BK1234" s="20" t="e">
        <f t="shared" si="379"/>
        <v>#REF!</v>
      </c>
      <c r="BL1234" s="24" t="str">
        <f t="shared" si="389"/>
        <v>0.00</v>
      </c>
      <c r="BM1234" s="25">
        <f t="shared" si="390"/>
        <v>-1</v>
      </c>
      <c r="BN1234" s="25" t="e">
        <f>BM1234+#REF!</f>
        <v>#REF!</v>
      </c>
      <c r="BO1234" s="25" t="e">
        <f>L1234+#REF!</f>
        <v>#REF!</v>
      </c>
      <c r="BP1234" s="126" t="e">
        <f t="shared" si="393"/>
        <v>#REF!</v>
      </c>
    </row>
    <row r="1235" spans="1:68" x14ac:dyDescent="0.2">
      <c r="A1235" s="98">
        <v>45773</v>
      </c>
      <c r="B1235" s="60" t="s">
        <v>892</v>
      </c>
      <c r="C1235" s="24" t="s">
        <v>1537</v>
      </c>
      <c r="D1235" s="24" t="s">
        <v>573</v>
      </c>
      <c r="F1235" s="74" t="s">
        <v>51</v>
      </c>
      <c r="G1235" s="24" t="s">
        <v>103</v>
      </c>
      <c r="H1235" s="24" t="s">
        <v>517</v>
      </c>
      <c r="I1235" s="24">
        <v>6</v>
      </c>
      <c r="J1235" s="24">
        <v>5</v>
      </c>
      <c r="K1235" s="24" t="s">
        <v>2230</v>
      </c>
      <c r="L1235" s="25">
        <v>1</v>
      </c>
      <c r="M1235" s="24" t="s">
        <v>404</v>
      </c>
      <c r="N1235" s="24" t="s">
        <v>6</v>
      </c>
      <c r="R1235" s="25">
        <v>13.03</v>
      </c>
      <c r="S1235" s="83" t="s">
        <v>363</v>
      </c>
      <c r="T1235" s="66" t="str">
        <f t="shared" si="368"/>
        <v>0.00</v>
      </c>
      <c r="U1235" s="66">
        <f t="shared" si="369"/>
        <v>-1</v>
      </c>
      <c r="V1235" s="66">
        <f t="shared" si="370"/>
        <v>59.720000000000127</v>
      </c>
      <c r="W1235" s="66">
        <f t="shared" si="371"/>
        <v>2313.5</v>
      </c>
      <c r="X1235" s="20">
        <f t="shared" si="372"/>
        <v>2.5813702182839907E-2</v>
      </c>
      <c r="Y1235" s="67">
        <f t="shared" si="373"/>
        <v>0.59720000000000129</v>
      </c>
      <c r="Z1235" s="68">
        <f t="shared" si="374"/>
        <v>5972.0000000000127</v>
      </c>
      <c r="AA1235" s="65" t="s">
        <v>52</v>
      </c>
      <c r="AU1235" s="23">
        <f t="shared" si="382"/>
        <v>-1</v>
      </c>
      <c r="AV1235" s="23" t="str">
        <f t="shared" si="382"/>
        <v/>
      </c>
      <c r="AW1235" s="23" t="str">
        <f t="shared" si="382"/>
        <v/>
      </c>
      <c r="AX1235" s="23" t="str">
        <f t="shared" si="382"/>
        <v/>
      </c>
      <c r="AY1235" s="23" t="str">
        <f t="shared" si="382"/>
        <v/>
      </c>
      <c r="AZ1235" s="23">
        <v>10</v>
      </c>
      <c r="BA1235" s="25">
        <v>11.3</v>
      </c>
      <c r="BB1235" s="25">
        <v>13.8</v>
      </c>
      <c r="BC1235" s="25">
        <f>((BB1235*(L1235))-(L1235))</f>
        <v>12.8</v>
      </c>
      <c r="BD1235" s="25">
        <f>0.93*(BB1235-1)+1</f>
        <v>12.904000000000002</v>
      </c>
      <c r="BE1235" s="111" t="s">
        <v>970</v>
      </c>
      <c r="BF1235" s="55">
        <f t="shared" si="385"/>
        <v>0</v>
      </c>
      <c r="BG1235" s="66" t="str">
        <f t="shared" si="386"/>
        <v>0.00</v>
      </c>
      <c r="BH1235" s="66">
        <f t="shared" si="387"/>
        <v>-1</v>
      </c>
      <c r="BI1235" s="25" t="e">
        <f t="shared" si="394"/>
        <v>#REF!</v>
      </c>
      <c r="BJ1235" s="25" t="e">
        <f t="shared" si="388"/>
        <v>#REF!</v>
      </c>
      <c r="BK1235" s="20" t="e">
        <f t="shared" ref="BK1235:BK1277" si="397">SUM(BI1235/BJ1235)</f>
        <v>#REF!</v>
      </c>
      <c r="BL1235" s="24" t="str">
        <f t="shared" si="389"/>
        <v>0.00</v>
      </c>
      <c r="BM1235" s="25">
        <f t="shared" si="390"/>
        <v>-1</v>
      </c>
      <c r="BN1235" s="25" t="e">
        <f t="shared" si="391"/>
        <v>#REF!</v>
      </c>
      <c r="BO1235" s="25" t="e">
        <f t="shared" si="392"/>
        <v>#REF!</v>
      </c>
      <c r="BP1235" s="126" t="e">
        <f t="shared" si="393"/>
        <v>#REF!</v>
      </c>
    </row>
    <row r="1236" spans="1:68" x14ac:dyDescent="0.2">
      <c r="A1236" s="98">
        <v>45773</v>
      </c>
      <c r="B1236" s="60" t="s">
        <v>892</v>
      </c>
      <c r="C1236" s="24" t="s">
        <v>1537</v>
      </c>
      <c r="D1236" s="24" t="s">
        <v>573</v>
      </c>
      <c r="F1236" s="74" t="s">
        <v>51</v>
      </c>
      <c r="G1236" s="24" t="s">
        <v>103</v>
      </c>
      <c r="H1236" s="24" t="s">
        <v>377</v>
      </c>
      <c r="I1236" s="24">
        <v>3</v>
      </c>
      <c r="J1236" s="24">
        <v>11</v>
      </c>
      <c r="K1236" s="24" t="s">
        <v>2231</v>
      </c>
      <c r="L1236" s="25">
        <v>1</v>
      </c>
      <c r="M1236" s="24" t="s">
        <v>404</v>
      </c>
      <c r="N1236" s="24" t="s">
        <v>6</v>
      </c>
      <c r="R1236" s="25">
        <v>15.57</v>
      </c>
      <c r="S1236" s="83" t="s">
        <v>363</v>
      </c>
      <c r="T1236" s="66" t="str">
        <f t="shared" si="368"/>
        <v>0.00</v>
      </c>
      <c r="U1236" s="66">
        <f t="shared" si="369"/>
        <v>-1</v>
      </c>
      <c r="V1236" s="66">
        <f t="shared" si="370"/>
        <v>58.720000000000127</v>
      </c>
      <c r="W1236" s="66">
        <f t="shared" si="371"/>
        <v>2314.5</v>
      </c>
      <c r="X1236" s="20">
        <f t="shared" si="372"/>
        <v>2.5370490386692646E-2</v>
      </c>
      <c r="Y1236" s="67">
        <f t="shared" si="373"/>
        <v>0.58720000000000128</v>
      </c>
      <c r="Z1236" s="68">
        <f t="shared" si="374"/>
        <v>5872.0000000000127</v>
      </c>
      <c r="AA1236" s="65" t="s">
        <v>52</v>
      </c>
      <c r="AU1236" s="23">
        <f t="shared" ref="AU1236:AY1267" si="398">IF($G1236=AU$2,$U1236,"")</f>
        <v>-1</v>
      </c>
      <c r="AV1236" s="23" t="str">
        <f t="shared" si="398"/>
        <v/>
      </c>
      <c r="AW1236" s="23" t="str">
        <f t="shared" si="398"/>
        <v/>
      </c>
      <c r="AX1236" s="23" t="str">
        <f t="shared" si="398"/>
        <v/>
      </c>
      <c r="AY1236" s="23" t="str">
        <f t="shared" si="398"/>
        <v/>
      </c>
      <c r="AZ1236" s="23">
        <v>11</v>
      </c>
      <c r="BA1236" s="25">
        <v>13.1</v>
      </c>
      <c r="BB1236" s="25">
        <v>16.5</v>
      </c>
      <c r="BC1236" s="25">
        <f>((BB1236*(L1236))-(L1236))</f>
        <v>15.5</v>
      </c>
      <c r="BD1236" s="25">
        <f>0.93*(BB1236-1)+1</f>
        <v>15.415000000000001</v>
      </c>
      <c r="BE1236" s="111" t="s">
        <v>970</v>
      </c>
      <c r="BF1236" s="55">
        <f t="shared" si="385"/>
        <v>0</v>
      </c>
      <c r="BG1236" s="66" t="str">
        <f t="shared" si="386"/>
        <v>0.00</v>
      </c>
      <c r="BH1236" s="66">
        <f t="shared" si="387"/>
        <v>-1</v>
      </c>
      <c r="BI1236" s="25" t="e">
        <f t="shared" si="394"/>
        <v>#REF!</v>
      </c>
      <c r="BJ1236" s="25" t="e">
        <f t="shared" si="388"/>
        <v>#REF!</v>
      </c>
      <c r="BK1236" s="20" t="e">
        <f t="shared" si="397"/>
        <v>#REF!</v>
      </c>
      <c r="BL1236" s="24" t="str">
        <f t="shared" si="389"/>
        <v>0.00</v>
      </c>
      <c r="BM1236" s="25">
        <f t="shared" si="390"/>
        <v>-1</v>
      </c>
      <c r="BN1236" s="25" t="e">
        <f t="shared" si="391"/>
        <v>#REF!</v>
      </c>
      <c r="BO1236" s="25" t="e">
        <f t="shared" si="392"/>
        <v>#REF!</v>
      </c>
      <c r="BP1236" s="126" t="e">
        <f t="shared" si="393"/>
        <v>#REF!</v>
      </c>
    </row>
    <row r="1237" spans="1:68" x14ac:dyDescent="0.2">
      <c r="A1237" s="98">
        <v>45773</v>
      </c>
      <c r="B1237" s="60" t="s">
        <v>892</v>
      </c>
      <c r="C1237" s="24" t="s">
        <v>1537</v>
      </c>
      <c r="D1237" s="24" t="s">
        <v>573</v>
      </c>
      <c r="F1237" s="74" t="s">
        <v>51</v>
      </c>
      <c r="G1237" s="24" t="s">
        <v>103</v>
      </c>
      <c r="H1237" s="24" t="s">
        <v>2232</v>
      </c>
      <c r="I1237" s="61" t="s">
        <v>2233</v>
      </c>
      <c r="J1237" s="61" t="s">
        <v>2234</v>
      </c>
      <c r="K1237" s="24" t="s">
        <v>2235</v>
      </c>
      <c r="L1237" s="25">
        <v>2</v>
      </c>
      <c r="M1237" s="24" t="s">
        <v>105</v>
      </c>
      <c r="N1237" s="24" t="s">
        <v>2236</v>
      </c>
      <c r="R1237" s="25">
        <v>11.5</v>
      </c>
      <c r="S1237" s="83" t="s">
        <v>363</v>
      </c>
      <c r="T1237" s="66" t="str">
        <f t="shared" si="368"/>
        <v>0.00</v>
      </c>
      <c r="U1237" s="66">
        <f t="shared" si="369"/>
        <v>-2</v>
      </c>
      <c r="V1237" s="66">
        <f t="shared" si="370"/>
        <v>56.720000000000127</v>
      </c>
      <c r="W1237" s="66">
        <f t="shared" si="371"/>
        <v>2316.5</v>
      </c>
      <c r="X1237" s="20">
        <f t="shared" si="372"/>
        <v>2.4485214763652115E-2</v>
      </c>
      <c r="Y1237" s="67">
        <f t="shared" si="373"/>
        <v>0.56720000000000126</v>
      </c>
      <c r="Z1237" s="68">
        <f t="shared" si="374"/>
        <v>5672.0000000000127</v>
      </c>
      <c r="AA1237" s="65" t="s">
        <v>52</v>
      </c>
      <c r="AU1237" s="23">
        <f t="shared" si="398"/>
        <v>-2</v>
      </c>
      <c r="AV1237" s="23" t="str">
        <f t="shared" si="398"/>
        <v/>
      </c>
      <c r="AW1237" s="23" t="str">
        <f t="shared" si="398"/>
        <v/>
      </c>
      <c r="AX1237" s="23" t="str">
        <f t="shared" si="398"/>
        <v/>
      </c>
      <c r="AY1237" s="23" t="str">
        <f t="shared" si="398"/>
        <v/>
      </c>
      <c r="AZ1237" s="23"/>
      <c r="BA1237" s="25">
        <v>0</v>
      </c>
      <c r="BB1237" s="25">
        <v>0</v>
      </c>
      <c r="BC1237" s="25" t="s">
        <v>720</v>
      </c>
      <c r="BD1237" s="25" t="s">
        <v>720</v>
      </c>
      <c r="BE1237" s="111" t="s">
        <v>970</v>
      </c>
      <c r="BF1237" s="55">
        <f t="shared" si="385"/>
        <v>0</v>
      </c>
      <c r="BG1237" s="66" t="str">
        <f t="shared" si="386"/>
        <v>0.00</v>
      </c>
      <c r="BH1237" s="66">
        <f t="shared" si="387"/>
        <v>-2</v>
      </c>
      <c r="BI1237" s="25" t="e">
        <f t="shared" si="394"/>
        <v>#REF!</v>
      </c>
      <c r="BJ1237" s="25" t="e">
        <f t="shared" si="388"/>
        <v>#REF!</v>
      </c>
      <c r="BK1237" s="20" t="e">
        <f t="shared" si="397"/>
        <v>#REF!</v>
      </c>
      <c r="BL1237" s="24" t="str">
        <f t="shared" si="389"/>
        <v>0.00</v>
      </c>
      <c r="BM1237" s="25">
        <f t="shared" si="390"/>
        <v>-2</v>
      </c>
      <c r="BN1237" s="25" t="e">
        <f t="shared" si="391"/>
        <v>#REF!</v>
      </c>
      <c r="BO1237" s="25" t="e">
        <f t="shared" si="392"/>
        <v>#REF!</v>
      </c>
      <c r="BP1237" s="126" t="e">
        <f t="shared" si="393"/>
        <v>#REF!</v>
      </c>
    </row>
    <row r="1238" spans="1:68" x14ac:dyDescent="0.2">
      <c r="A1238" s="98">
        <v>45775</v>
      </c>
      <c r="B1238" s="60" t="s">
        <v>892</v>
      </c>
      <c r="C1238" s="24" t="s">
        <v>2240</v>
      </c>
      <c r="D1238" s="24" t="s">
        <v>621</v>
      </c>
      <c r="F1238" s="74" t="s">
        <v>51</v>
      </c>
      <c r="G1238" s="24" t="s">
        <v>103</v>
      </c>
      <c r="H1238" s="24" t="s">
        <v>603</v>
      </c>
      <c r="I1238" s="24">
        <v>1</v>
      </c>
      <c r="J1238" s="24">
        <v>11</v>
      </c>
      <c r="K1238" s="27" t="s">
        <v>2242</v>
      </c>
      <c r="L1238" s="25">
        <v>2</v>
      </c>
      <c r="M1238" s="24" t="s">
        <v>404</v>
      </c>
      <c r="N1238" s="24" t="s">
        <v>6</v>
      </c>
      <c r="R1238" s="25">
        <v>18.239999999999998</v>
      </c>
      <c r="S1238" s="83" t="s">
        <v>371</v>
      </c>
      <c r="T1238" s="66" t="str">
        <f t="shared" si="368"/>
        <v>0.00</v>
      </c>
      <c r="U1238" s="66">
        <f t="shared" si="369"/>
        <v>-2</v>
      </c>
      <c r="V1238" s="66">
        <f t="shared" si="370"/>
        <v>54.720000000000127</v>
      </c>
      <c r="W1238" s="66">
        <f t="shared" si="371"/>
        <v>2318.5</v>
      </c>
      <c r="X1238" s="20">
        <f t="shared" si="372"/>
        <v>2.3601466465387157E-2</v>
      </c>
      <c r="Y1238" s="67">
        <f t="shared" si="373"/>
        <v>0.54720000000000124</v>
      </c>
      <c r="Z1238" s="68">
        <f t="shared" si="374"/>
        <v>5472.0000000000127</v>
      </c>
      <c r="AA1238" s="65" t="s">
        <v>52</v>
      </c>
      <c r="AU1238" s="23">
        <f t="shared" si="398"/>
        <v>-2</v>
      </c>
      <c r="AV1238" s="23" t="str">
        <f t="shared" si="398"/>
        <v/>
      </c>
      <c r="AW1238" s="23" t="str">
        <f t="shared" si="398"/>
        <v/>
      </c>
      <c r="AX1238" s="23" t="str">
        <f t="shared" si="398"/>
        <v/>
      </c>
      <c r="AY1238" s="23" t="str">
        <f t="shared" si="398"/>
        <v/>
      </c>
      <c r="AZ1238" s="23">
        <v>19</v>
      </c>
      <c r="BA1238" s="25">
        <v>19</v>
      </c>
      <c r="BB1238" s="25">
        <v>19.34</v>
      </c>
      <c r="BC1238" s="25">
        <f>((BB1238*(L1238))-(L1238))</f>
        <v>36.68</v>
      </c>
      <c r="BD1238" s="25">
        <f>0.93*(BB1238-1)+1</f>
        <v>18.0562</v>
      </c>
      <c r="BE1238" s="111" t="s">
        <v>969</v>
      </c>
      <c r="BF1238" s="55">
        <f t="shared" si="385"/>
        <v>0</v>
      </c>
      <c r="BG1238" s="66" t="str">
        <f t="shared" si="386"/>
        <v>0.00</v>
      </c>
      <c r="BH1238" s="66">
        <f t="shared" si="387"/>
        <v>-2</v>
      </c>
      <c r="BI1238" s="25" t="e">
        <f>BH1238+#REF!</f>
        <v>#REF!</v>
      </c>
      <c r="BJ1238" s="25" t="e">
        <f>L1238+#REF!</f>
        <v>#REF!</v>
      </c>
      <c r="BK1238" s="20" t="e">
        <f t="shared" si="397"/>
        <v>#REF!</v>
      </c>
      <c r="BL1238" s="24" t="str">
        <f t="shared" si="389"/>
        <v>0.00</v>
      </c>
      <c r="BM1238" s="25">
        <f t="shared" si="390"/>
        <v>-2</v>
      </c>
      <c r="BN1238" s="25" t="e">
        <f>BM1238+#REF!</f>
        <v>#REF!</v>
      </c>
      <c r="BO1238" s="25" t="e">
        <f>L1238+#REF!</f>
        <v>#REF!</v>
      </c>
      <c r="BP1238" s="126" t="e">
        <f t="shared" si="393"/>
        <v>#REF!</v>
      </c>
    </row>
    <row r="1239" spans="1:68" x14ac:dyDescent="0.2">
      <c r="A1239" s="98">
        <v>45779</v>
      </c>
      <c r="B1239" s="60" t="s">
        <v>892</v>
      </c>
      <c r="C1239" s="24" t="s">
        <v>1878</v>
      </c>
      <c r="D1239" s="24" t="s">
        <v>562</v>
      </c>
      <c r="F1239" s="74" t="s">
        <v>51</v>
      </c>
      <c r="G1239" s="24" t="s">
        <v>103</v>
      </c>
      <c r="H1239" s="24" t="s">
        <v>1017</v>
      </c>
      <c r="I1239" s="24">
        <v>6</v>
      </c>
      <c r="J1239" s="24">
        <v>2</v>
      </c>
      <c r="K1239" s="24" t="s">
        <v>2245</v>
      </c>
      <c r="L1239" s="25">
        <v>1</v>
      </c>
      <c r="M1239" s="24" t="s">
        <v>404</v>
      </c>
      <c r="N1239" s="24" t="s">
        <v>6</v>
      </c>
      <c r="R1239" s="25">
        <v>11.63</v>
      </c>
      <c r="S1239" s="83" t="s">
        <v>363</v>
      </c>
      <c r="T1239" s="66" t="str">
        <f t="shared" ref="T1239:T1302" si="399">IF((AA1239="W"),ROUND((R1239*L1239),2),"0.00")</f>
        <v>0.00</v>
      </c>
      <c r="U1239" s="66">
        <f t="shared" ref="U1239:U1302" si="400">-$L1239+T1239</f>
        <v>-1</v>
      </c>
      <c r="V1239" s="66">
        <f t="shared" ref="V1239:V1302" si="401">U1239+V1238</f>
        <v>53.720000000000127</v>
      </c>
      <c r="W1239" s="66">
        <f t="shared" ref="W1239:W1302" si="402">L1239+W1238</f>
        <v>2319.5</v>
      </c>
      <c r="X1239" s="20">
        <f t="shared" ref="X1239:X1302" si="403">SUM(V1239/W1239)</f>
        <v>2.3160163828411351E-2</v>
      </c>
      <c r="Y1239" s="67">
        <f t="shared" ref="Y1239:Y1302" si="404">V1239/100</f>
        <v>0.53720000000000123</v>
      </c>
      <c r="Z1239" s="68">
        <f t="shared" ref="Z1239:Z1302" si="405">V1239*100</f>
        <v>5372.0000000000127</v>
      </c>
      <c r="AA1239" s="65" t="s">
        <v>52</v>
      </c>
      <c r="AU1239" s="23">
        <f t="shared" si="398"/>
        <v>-1</v>
      </c>
      <c r="AV1239" s="23" t="str">
        <f t="shared" si="398"/>
        <v/>
      </c>
      <c r="AW1239" s="23" t="str">
        <f t="shared" si="398"/>
        <v/>
      </c>
      <c r="AX1239" s="23" t="str">
        <f t="shared" si="398"/>
        <v/>
      </c>
      <c r="AY1239" s="23" t="str">
        <f t="shared" si="398"/>
        <v/>
      </c>
      <c r="AZ1239" s="23">
        <v>15</v>
      </c>
      <c r="BA1239" s="25">
        <v>15</v>
      </c>
      <c r="BB1239" s="25">
        <v>12.31</v>
      </c>
      <c r="BC1239" s="25">
        <f t="shared" ref="BC1239:BC1242" si="406">((BB1239*(L1239))-(L1239))</f>
        <v>11.31</v>
      </c>
      <c r="BD1239" s="25">
        <f t="shared" ref="BD1239:BD1242" si="407">0.93*(BB1239-1)+1</f>
        <v>11.518300000000002</v>
      </c>
      <c r="BE1239" s="111" t="s">
        <v>970</v>
      </c>
      <c r="BF1239" s="55">
        <f t="shared" si="385"/>
        <v>0</v>
      </c>
      <c r="BG1239" s="66" t="str">
        <f t="shared" si="386"/>
        <v>0.00</v>
      </c>
      <c r="BH1239" s="66">
        <f t="shared" si="387"/>
        <v>-1</v>
      </c>
      <c r="BI1239" s="25" t="e">
        <f>BH1239+#REF!</f>
        <v>#REF!</v>
      </c>
      <c r="BJ1239" s="25" t="e">
        <f>L1239+#REF!</f>
        <v>#REF!</v>
      </c>
      <c r="BK1239" s="20" t="e">
        <f t="shared" si="397"/>
        <v>#REF!</v>
      </c>
      <c r="BL1239" s="24" t="str">
        <f t="shared" si="389"/>
        <v>0.00</v>
      </c>
      <c r="BM1239" s="25">
        <f t="shared" si="390"/>
        <v>-1</v>
      </c>
      <c r="BN1239" s="25" t="e">
        <f>BM1239+#REF!</f>
        <v>#REF!</v>
      </c>
      <c r="BO1239" s="25" t="e">
        <f>L1239+#REF!</f>
        <v>#REF!</v>
      </c>
      <c r="BP1239" s="126" t="e">
        <f t="shared" si="393"/>
        <v>#REF!</v>
      </c>
    </row>
    <row r="1240" spans="1:68" x14ac:dyDescent="0.2">
      <c r="A1240" s="98">
        <v>45780</v>
      </c>
      <c r="B1240" s="60" t="s">
        <v>892</v>
      </c>
      <c r="C1240" s="24" t="s">
        <v>2246</v>
      </c>
      <c r="D1240" s="24" t="s">
        <v>573</v>
      </c>
      <c r="F1240" s="74" t="s">
        <v>51</v>
      </c>
      <c r="G1240" s="24" t="s">
        <v>103</v>
      </c>
      <c r="H1240" s="24" t="s">
        <v>209</v>
      </c>
      <c r="I1240" s="24">
        <v>1</v>
      </c>
      <c r="J1240" s="24">
        <v>13</v>
      </c>
      <c r="K1240" s="24" t="s">
        <v>2247</v>
      </c>
      <c r="L1240" s="25">
        <v>1.5</v>
      </c>
      <c r="M1240" s="24" t="s">
        <v>105</v>
      </c>
      <c r="N1240" s="24" t="s">
        <v>6</v>
      </c>
      <c r="R1240" s="25">
        <v>13</v>
      </c>
      <c r="S1240" s="83" t="s">
        <v>363</v>
      </c>
      <c r="T1240" s="66" t="str">
        <f t="shared" si="399"/>
        <v>0.00</v>
      </c>
      <c r="U1240" s="66">
        <f t="shared" si="400"/>
        <v>-1.5</v>
      </c>
      <c r="V1240" s="66">
        <f t="shared" si="401"/>
        <v>52.220000000000127</v>
      </c>
      <c r="W1240" s="66">
        <f t="shared" si="402"/>
        <v>2321</v>
      </c>
      <c r="X1240" s="20">
        <f t="shared" si="403"/>
        <v>2.2498922878069851E-2</v>
      </c>
      <c r="Y1240" s="67">
        <f t="shared" si="404"/>
        <v>0.52220000000000122</v>
      </c>
      <c r="Z1240" s="68">
        <f t="shared" si="405"/>
        <v>5222.0000000000127</v>
      </c>
      <c r="AA1240" s="65" t="s">
        <v>52</v>
      </c>
      <c r="AU1240" s="23">
        <f t="shared" si="398"/>
        <v>-1.5</v>
      </c>
      <c r="AV1240" s="23" t="str">
        <f t="shared" si="398"/>
        <v/>
      </c>
      <c r="AW1240" s="23" t="str">
        <f t="shared" si="398"/>
        <v/>
      </c>
      <c r="AX1240" s="23" t="str">
        <f t="shared" si="398"/>
        <v/>
      </c>
      <c r="AY1240" s="23" t="str">
        <f t="shared" si="398"/>
        <v/>
      </c>
      <c r="AZ1240" s="23">
        <v>13</v>
      </c>
      <c r="BA1240" s="25">
        <v>13</v>
      </c>
      <c r="BB1240" s="25">
        <v>11.46</v>
      </c>
      <c r="BC1240" s="25">
        <f t="shared" si="406"/>
        <v>15.690000000000001</v>
      </c>
      <c r="BD1240" s="25">
        <f t="shared" si="407"/>
        <v>10.727800000000002</v>
      </c>
      <c r="BE1240" s="111" t="s">
        <v>969</v>
      </c>
      <c r="BF1240" s="55">
        <f t="shared" si="385"/>
        <v>0</v>
      </c>
      <c r="BG1240" s="66" t="str">
        <f t="shared" si="386"/>
        <v>0.00</v>
      </c>
      <c r="BH1240" s="66">
        <f t="shared" si="387"/>
        <v>-1.5</v>
      </c>
      <c r="BI1240" s="25" t="e">
        <f t="shared" si="394"/>
        <v>#REF!</v>
      </c>
      <c r="BJ1240" s="25" t="e">
        <f t="shared" si="388"/>
        <v>#REF!</v>
      </c>
      <c r="BK1240" s="20" t="e">
        <f t="shared" si="397"/>
        <v>#REF!</v>
      </c>
      <c r="BL1240" s="24" t="str">
        <f t="shared" si="389"/>
        <v>0.00</v>
      </c>
      <c r="BM1240" s="25">
        <f t="shared" si="390"/>
        <v>-1.5</v>
      </c>
      <c r="BN1240" s="25" t="e">
        <f t="shared" si="391"/>
        <v>#REF!</v>
      </c>
      <c r="BO1240" s="25" t="e">
        <f t="shared" si="392"/>
        <v>#REF!</v>
      </c>
      <c r="BP1240" s="126" t="e">
        <f t="shared" si="393"/>
        <v>#REF!</v>
      </c>
    </row>
    <row r="1241" spans="1:68" x14ac:dyDescent="0.2">
      <c r="A1241" s="98">
        <v>45784</v>
      </c>
      <c r="B1241" s="60" t="s">
        <v>892</v>
      </c>
      <c r="C1241" s="24" t="s">
        <v>1192</v>
      </c>
      <c r="D1241" s="24" t="s">
        <v>397</v>
      </c>
      <c r="F1241" s="74" t="s">
        <v>51</v>
      </c>
      <c r="G1241" s="24" t="s">
        <v>103</v>
      </c>
      <c r="H1241" s="24" t="s">
        <v>158</v>
      </c>
      <c r="I1241" s="24">
        <v>2</v>
      </c>
      <c r="J1241" s="24">
        <v>8</v>
      </c>
      <c r="K1241" s="87" t="s">
        <v>2249</v>
      </c>
      <c r="L1241" s="25">
        <v>1</v>
      </c>
      <c r="M1241" s="24" t="s">
        <v>404</v>
      </c>
      <c r="N1241" s="24" t="s">
        <v>6</v>
      </c>
      <c r="R1241" s="25">
        <v>14.63</v>
      </c>
      <c r="S1241" s="83" t="s">
        <v>373</v>
      </c>
      <c r="T1241" s="66" t="str">
        <f t="shared" si="399"/>
        <v>0.00</v>
      </c>
      <c r="U1241" s="66">
        <f t="shared" si="400"/>
        <v>-1</v>
      </c>
      <c r="V1241" s="66">
        <f t="shared" si="401"/>
        <v>51.220000000000127</v>
      </c>
      <c r="W1241" s="66">
        <f t="shared" si="402"/>
        <v>2322</v>
      </c>
      <c r="X1241" s="20">
        <f t="shared" si="403"/>
        <v>2.2058570198105136E-2</v>
      </c>
      <c r="Y1241" s="67">
        <f t="shared" si="404"/>
        <v>0.51220000000000132</v>
      </c>
      <c r="Z1241" s="68">
        <f t="shared" si="405"/>
        <v>5122.0000000000127</v>
      </c>
      <c r="AA1241" s="65" t="s">
        <v>52</v>
      </c>
      <c r="AU1241" s="23">
        <f t="shared" si="398"/>
        <v>-1</v>
      </c>
      <c r="AV1241" s="23" t="str">
        <f t="shared" si="398"/>
        <v/>
      </c>
      <c r="AW1241" s="23" t="str">
        <f t="shared" si="398"/>
        <v/>
      </c>
      <c r="AX1241" s="23" t="str">
        <f t="shared" si="398"/>
        <v/>
      </c>
      <c r="AY1241" s="23" t="str">
        <f t="shared" si="398"/>
        <v/>
      </c>
      <c r="AZ1241" s="23">
        <v>15</v>
      </c>
      <c r="BA1241" s="25">
        <v>16</v>
      </c>
      <c r="BB1241" s="25">
        <v>15.5</v>
      </c>
      <c r="BC1241" s="25">
        <f t="shared" si="406"/>
        <v>14.5</v>
      </c>
      <c r="BD1241" s="25">
        <f t="shared" si="407"/>
        <v>14.485000000000001</v>
      </c>
      <c r="BE1241" s="111" t="s">
        <v>969</v>
      </c>
      <c r="BF1241" s="55">
        <f t="shared" si="385"/>
        <v>0</v>
      </c>
      <c r="BG1241" s="66" t="str">
        <f t="shared" si="386"/>
        <v>0.00</v>
      </c>
      <c r="BH1241" s="66">
        <f t="shared" si="387"/>
        <v>-1</v>
      </c>
      <c r="BI1241" s="25" t="e">
        <f t="shared" si="394"/>
        <v>#REF!</v>
      </c>
      <c r="BJ1241" s="25" t="e">
        <f t="shared" si="388"/>
        <v>#REF!</v>
      </c>
      <c r="BK1241" s="20" t="e">
        <f t="shared" si="397"/>
        <v>#REF!</v>
      </c>
      <c r="BL1241" s="24" t="str">
        <f t="shared" si="389"/>
        <v>0.00</v>
      </c>
      <c r="BM1241" s="25">
        <f t="shared" si="390"/>
        <v>-1</v>
      </c>
      <c r="BN1241" s="25" t="e">
        <f t="shared" si="391"/>
        <v>#REF!</v>
      </c>
      <c r="BO1241" s="25" t="e">
        <f t="shared" si="392"/>
        <v>#REF!</v>
      </c>
      <c r="BP1241" s="126" t="e">
        <f t="shared" si="393"/>
        <v>#REF!</v>
      </c>
    </row>
    <row r="1242" spans="1:68" x14ac:dyDescent="0.2">
      <c r="A1242" s="98">
        <v>45784</v>
      </c>
      <c r="B1242" s="60" t="s">
        <v>892</v>
      </c>
      <c r="C1242" s="24" t="s">
        <v>1192</v>
      </c>
      <c r="D1242" s="24" t="s">
        <v>397</v>
      </c>
      <c r="F1242" s="74" t="s">
        <v>51</v>
      </c>
      <c r="G1242" s="24" t="s">
        <v>103</v>
      </c>
      <c r="H1242" s="24" t="s">
        <v>158</v>
      </c>
      <c r="I1242" s="24">
        <v>2</v>
      </c>
      <c r="J1242" s="24">
        <v>8</v>
      </c>
      <c r="K1242" s="26" t="s">
        <v>2249</v>
      </c>
      <c r="L1242" s="25">
        <v>1</v>
      </c>
      <c r="M1242" s="24" t="s">
        <v>105</v>
      </c>
      <c r="N1242" s="24" t="s">
        <v>7</v>
      </c>
      <c r="R1242" s="25">
        <v>3.6</v>
      </c>
      <c r="S1242" s="83" t="s">
        <v>373</v>
      </c>
      <c r="T1242" s="66">
        <f t="shared" si="399"/>
        <v>3.6</v>
      </c>
      <c r="U1242" s="66">
        <f t="shared" si="400"/>
        <v>2.6</v>
      </c>
      <c r="V1242" s="66">
        <f t="shared" si="401"/>
        <v>53.820000000000128</v>
      </c>
      <c r="W1242" s="66">
        <f t="shared" si="402"/>
        <v>2323</v>
      </c>
      <c r="X1242" s="20">
        <f t="shared" si="403"/>
        <v>2.3168316831683224E-2</v>
      </c>
      <c r="Y1242" s="67">
        <f t="shared" si="404"/>
        <v>0.53820000000000123</v>
      </c>
      <c r="Z1242" s="68">
        <f t="shared" si="405"/>
        <v>5382.0000000000127</v>
      </c>
      <c r="AA1242" s="65" t="s">
        <v>53</v>
      </c>
      <c r="AU1242" s="23">
        <f t="shared" si="398"/>
        <v>2.6</v>
      </c>
      <c r="AV1242" s="23" t="str">
        <f t="shared" si="398"/>
        <v/>
      </c>
      <c r="AW1242" s="23" t="str">
        <f t="shared" si="398"/>
        <v/>
      </c>
      <c r="AX1242" s="23" t="str">
        <f t="shared" si="398"/>
        <v/>
      </c>
      <c r="AY1242" s="23" t="str">
        <f t="shared" si="398"/>
        <v/>
      </c>
      <c r="AZ1242" s="23"/>
      <c r="BA1242" s="25">
        <v>3.7</v>
      </c>
      <c r="BB1242" s="25">
        <v>3.75</v>
      </c>
      <c r="BC1242" s="25">
        <f t="shared" si="406"/>
        <v>2.75</v>
      </c>
      <c r="BD1242" s="25">
        <f t="shared" si="407"/>
        <v>3.5575000000000001</v>
      </c>
      <c r="BE1242" s="111" t="s">
        <v>969</v>
      </c>
      <c r="BF1242" s="55">
        <f t="shared" si="385"/>
        <v>0</v>
      </c>
      <c r="BG1242" s="66">
        <f t="shared" si="386"/>
        <v>3.7</v>
      </c>
      <c r="BH1242" s="66">
        <f t="shared" si="387"/>
        <v>2.7</v>
      </c>
      <c r="BI1242" s="25" t="e">
        <f t="shared" si="394"/>
        <v>#REF!</v>
      </c>
      <c r="BJ1242" s="25" t="e">
        <f t="shared" si="388"/>
        <v>#REF!</v>
      </c>
      <c r="BK1242" s="20" t="e">
        <f t="shared" si="397"/>
        <v>#REF!</v>
      </c>
      <c r="BL1242" s="24">
        <f t="shared" si="389"/>
        <v>3.75</v>
      </c>
      <c r="BM1242" s="25">
        <f t="shared" si="390"/>
        <v>2.75</v>
      </c>
      <c r="BN1242" s="25" t="e">
        <f t="shared" si="391"/>
        <v>#REF!</v>
      </c>
      <c r="BO1242" s="25" t="e">
        <f t="shared" si="392"/>
        <v>#REF!</v>
      </c>
      <c r="BP1242" s="126" t="e">
        <f t="shared" si="393"/>
        <v>#REF!</v>
      </c>
    </row>
    <row r="1243" spans="1:68" x14ac:dyDescent="0.2">
      <c r="A1243" s="98">
        <v>45787</v>
      </c>
      <c r="B1243" s="60" t="s">
        <v>892</v>
      </c>
      <c r="C1243" s="24" t="s">
        <v>2256</v>
      </c>
      <c r="D1243" s="24" t="s">
        <v>573</v>
      </c>
      <c r="F1243" s="74" t="s">
        <v>51</v>
      </c>
      <c r="G1243" s="24" t="s">
        <v>103</v>
      </c>
      <c r="H1243" s="24" t="s">
        <v>185</v>
      </c>
      <c r="I1243" s="24">
        <v>7</v>
      </c>
      <c r="J1243" s="24">
        <v>7</v>
      </c>
      <c r="K1243" s="24" t="s">
        <v>2257</v>
      </c>
      <c r="L1243" s="25">
        <v>1.5</v>
      </c>
      <c r="M1243" s="24" t="s">
        <v>105</v>
      </c>
      <c r="N1243" s="24" t="s">
        <v>6</v>
      </c>
      <c r="R1243" s="25">
        <v>13</v>
      </c>
      <c r="S1243" s="83" t="s">
        <v>363</v>
      </c>
      <c r="T1243" s="66" t="str">
        <f t="shared" si="399"/>
        <v>0.00</v>
      </c>
      <c r="U1243" s="66">
        <f t="shared" si="400"/>
        <v>-1.5</v>
      </c>
      <c r="V1243" s="66">
        <f t="shared" si="401"/>
        <v>52.320000000000128</v>
      </c>
      <c r="W1243" s="66">
        <f t="shared" si="402"/>
        <v>2324.5</v>
      </c>
      <c r="X1243" s="20">
        <f t="shared" si="403"/>
        <v>2.2508066250806681E-2</v>
      </c>
      <c r="Y1243" s="67">
        <f t="shared" si="404"/>
        <v>0.52320000000000133</v>
      </c>
      <c r="Z1243" s="68">
        <f t="shared" si="405"/>
        <v>5232.0000000000127</v>
      </c>
      <c r="AA1243" s="65" t="s">
        <v>52</v>
      </c>
      <c r="AU1243" s="23">
        <f t="shared" si="398"/>
        <v>-1.5</v>
      </c>
      <c r="AV1243" s="23" t="str">
        <f t="shared" si="398"/>
        <v/>
      </c>
      <c r="AW1243" s="23" t="str">
        <f t="shared" si="398"/>
        <v/>
      </c>
      <c r="AX1243" s="23" t="str">
        <f t="shared" si="398"/>
        <v/>
      </c>
      <c r="AY1243" s="23" t="str">
        <f t="shared" si="398"/>
        <v/>
      </c>
      <c r="AZ1243" s="23">
        <v>16</v>
      </c>
      <c r="BA1243" s="25">
        <v>16.8</v>
      </c>
      <c r="BB1243" s="25">
        <v>25</v>
      </c>
      <c r="BC1243" s="25">
        <f t="shared" ref="BC1243:BC1259" si="408">((BB1243*(L1243))-(L1243))</f>
        <v>36</v>
      </c>
      <c r="BD1243" s="25">
        <f t="shared" ref="BD1243:BD1259" si="409">0.93*(BB1243-1)+1</f>
        <v>23.32</v>
      </c>
      <c r="BE1243" s="111" t="s">
        <v>969</v>
      </c>
      <c r="BF1243" s="55">
        <f t="shared" si="385"/>
        <v>0</v>
      </c>
      <c r="BG1243" s="66" t="str">
        <f t="shared" si="386"/>
        <v>0.00</v>
      </c>
      <c r="BH1243" s="66">
        <f t="shared" si="387"/>
        <v>-1.5</v>
      </c>
      <c r="BI1243" s="25" t="e">
        <f>BH1243+#REF!</f>
        <v>#REF!</v>
      </c>
      <c r="BJ1243" s="25" t="e">
        <f>L1243+#REF!</f>
        <v>#REF!</v>
      </c>
      <c r="BK1243" s="20" t="e">
        <f t="shared" si="397"/>
        <v>#REF!</v>
      </c>
      <c r="BL1243" s="24" t="str">
        <f t="shared" si="389"/>
        <v>0.00</v>
      </c>
      <c r="BM1243" s="25">
        <f t="shared" si="390"/>
        <v>-1.5</v>
      </c>
      <c r="BN1243" s="25" t="e">
        <f>BM1243+#REF!</f>
        <v>#REF!</v>
      </c>
      <c r="BO1243" s="25" t="e">
        <f>L1243+#REF!</f>
        <v>#REF!</v>
      </c>
      <c r="BP1243" s="126" t="e">
        <f t="shared" si="393"/>
        <v>#REF!</v>
      </c>
    </row>
    <row r="1244" spans="1:68" x14ac:dyDescent="0.2">
      <c r="A1244" s="98">
        <v>45787</v>
      </c>
      <c r="B1244" s="60" t="s">
        <v>892</v>
      </c>
      <c r="C1244" s="24" t="s">
        <v>2256</v>
      </c>
      <c r="D1244" s="24" t="s">
        <v>573</v>
      </c>
      <c r="F1244" s="74" t="s">
        <v>51</v>
      </c>
      <c r="G1244" s="24" t="s">
        <v>103</v>
      </c>
      <c r="H1244" s="24" t="s">
        <v>185</v>
      </c>
      <c r="I1244" s="24">
        <v>7</v>
      </c>
      <c r="J1244" s="24">
        <v>7</v>
      </c>
      <c r="K1244" s="24" t="s">
        <v>2257</v>
      </c>
      <c r="L1244" s="25">
        <v>1.5</v>
      </c>
      <c r="M1244" s="24" t="s">
        <v>105</v>
      </c>
      <c r="N1244" s="24" t="s">
        <v>7</v>
      </c>
      <c r="R1244" s="25">
        <v>3.3</v>
      </c>
      <c r="S1244" s="83" t="s">
        <v>363</v>
      </c>
      <c r="T1244" s="66" t="str">
        <f t="shared" si="399"/>
        <v>0.00</v>
      </c>
      <c r="U1244" s="66">
        <f t="shared" si="400"/>
        <v>-1.5</v>
      </c>
      <c r="V1244" s="66">
        <f t="shared" si="401"/>
        <v>50.820000000000128</v>
      </c>
      <c r="W1244" s="66">
        <f t="shared" si="402"/>
        <v>2326</v>
      </c>
      <c r="X1244" s="20">
        <f t="shared" si="403"/>
        <v>2.1848667239896875E-2</v>
      </c>
      <c r="Y1244" s="67">
        <f t="shared" si="404"/>
        <v>0.50820000000000132</v>
      </c>
      <c r="Z1244" s="68">
        <f t="shared" si="405"/>
        <v>5082.0000000000127</v>
      </c>
      <c r="AA1244" s="65" t="s">
        <v>52</v>
      </c>
      <c r="AU1244" s="23">
        <f t="shared" si="398"/>
        <v>-1.5</v>
      </c>
      <c r="AV1244" s="23" t="str">
        <f t="shared" si="398"/>
        <v/>
      </c>
      <c r="AW1244" s="23" t="str">
        <f t="shared" si="398"/>
        <v/>
      </c>
      <c r="AX1244" s="23" t="str">
        <f t="shared" si="398"/>
        <v/>
      </c>
      <c r="AY1244" s="23" t="str">
        <f t="shared" si="398"/>
        <v/>
      </c>
      <c r="AZ1244" s="23"/>
      <c r="BA1244" s="25">
        <v>3</v>
      </c>
      <c r="BB1244" s="25">
        <v>4</v>
      </c>
      <c r="BC1244" s="25">
        <f t="shared" si="408"/>
        <v>4.5</v>
      </c>
      <c r="BD1244" s="25">
        <f t="shared" si="409"/>
        <v>3.79</v>
      </c>
      <c r="BE1244" s="111" t="s">
        <v>969</v>
      </c>
      <c r="BF1244" s="55">
        <f t="shared" si="385"/>
        <v>0</v>
      </c>
      <c r="BG1244" s="66" t="str">
        <f t="shared" si="386"/>
        <v>0.00</v>
      </c>
      <c r="BH1244" s="66">
        <f t="shared" si="387"/>
        <v>-1.5</v>
      </c>
      <c r="BI1244" s="25" t="e">
        <f t="shared" si="394"/>
        <v>#REF!</v>
      </c>
      <c r="BJ1244" s="25" t="e">
        <f t="shared" si="388"/>
        <v>#REF!</v>
      </c>
      <c r="BK1244" s="20" t="e">
        <f t="shared" si="397"/>
        <v>#REF!</v>
      </c>
      <c r="BL1244" s="24" t="str">
        <f t="shared" si="389"/>
        <v>0.00</v>
      </c>
      <c r="BM1244" s="25">
        <f t="shared" si="390"/>
        <v>-1.5</v>
      </c>
      <c r="BN1244" s="25" t="e">
        <f t="shared" si="391"/>
        <v>#REF!</v>
      </c>
      <c r="BO1244" s="25" t="e">
        <f t="shared" si="392"/>
        <v>#REF!</v>
      </c>
      <c r="BP1244" s="126" t="e">
        <f t="shared" si="393"/>
        <v>#REF!</v>
      </c>
    </row>
    <row r="1245" spans="1:68" x14ac:dyDescent="0.2">
      <c r="A1245" s="98">
        <v>45787</v>
      </c>
      <c r="B1245" s="60" t="s">
        <v>892</v>
      </c>
      <c r="C1245" s="24" t="s">
        <v>2011</v>
      </c>
      <c r="D1245" s="24" t="s">
        <v>573</v>
      </c>
      <c r="F1245" s="74" t="s">
        <v>51</v>
      </c>
      <c r="G1245" s="24" t="s">
        <v>103</v>
      </c>
      <c r="H1245" s="24" t="s">
        <v>483</v>
      </c>
      <c r="I1245" s="24">
        <v>4</v>
      </c>
      <c r="J1245" s="24">
        <v>10</v>
      </c>
      <c r="K1245" s="27" t="s">
        <v>2160</v>
      </c>
      <c r="L1245" s="25">
        <v>2</v>
      </c>
      <c r="M1245" s="24" t="s">
        <v>404</v>
      </c>
      <c r="N1245" s="24" t="s">
        <v>6</v>
      </c>
      <c r="R1245" s="25">
        <v>23.56</v>
      </c>
      <c r="S1245" s="83" t="s">
        <v>371</v>
      </c>
      <c r="T1245" s="66" t="str">
        <f t="shared" si="399"/>
        <v>0.00</v>
      </c>
      <c r="U1245" s="66">
        <f t="shared" si="400"/>
        <v>-2</v>
      </c>
      <c r="V1245" s="66">
        <f t="shared" si="401"/>
        <v>48.820000000000128</v>
      </c>
      <c r="W1245" s="66">
        <f t="shared" si="402"/>
        <v>2328</v>
      </c>
      <c r="X1245" s="20">
        <f t="shared" si="403"/>
        <v>2.0970790378006927E-2</v>
      </c>
      <c r="Y1245" s="67">
        <f t="shared" si="404"/>
        <v>0.4882000000000013</v>
      </c>
      <c r="Z1245" s="68">
        <f t="shared" si="405"/>
        <v>4882.0000000000127</v>
      </c>
      <c r="AA1245" s="65" t="s">
        <v>52</v>
      </c>
      <c r="AU1245" s="23">
        <f t="shared" si="398"/>
        <v>-2</v>
      </c>
      <c r="AV1245" s="23" t="str">
        <f t="shared" si="398"/>
        <v/>
      </c>
      <c r="AW1245" s="23" t="str">
        <f t="shared" si="398"/>
        <v/>
      </c>
      <c r="AX1245" s="23" t="str">
        <f t="shared" si="398"/>
        <v/>
      </c>
      <c r="AY1245" s="23" t="str">
        <f t="shared" si="398"/>
        <v/>
      </c>
      <c r="AZ1245" s="23">
        <v>17</v>
      </c>
      <c r="BA1245" s="25">
        <v>18.399999999999999</v>
      </c>
      <c r="BB1245" s="25">
        <v>25</v>
      </c>
      <c r="BC1245" s="25">
        <f t="shared" si="408"/>
        <v>48</v>
      </c>
      <c r="BD1245" s="25">
        <f t="shared" si="409"/>
        <v>23.32</v>
      </c>
      <c r="BE1245" s="111" t="s">
        <v>970</v>
      </c>
      <c r="BF1245" s="55">
        <f t="shared" si="385"/>
        <v>0</v>
      </c>
      <c r="BG1245" s="66" t="str">
        <f t="shared" si="386"/>
        <v>0.00</v>
      </c>
      <c r="BH1245" s="66">
        <f t="shared" si="387"/>
        <v>-2</v>
      </c>
      <c r="BI1245" s="25" t="e">
        <f t="shared" si="394"/>
        <v>#REF!</v>
      </c>
      <c r="BJ1245" s="25" t="e">
        <f t="shared" si="388"/>
        <v>#REF!</v>
      </c>
      <c r="BK1245" s="20" t="e">
        <f t="shared" si="397"/>
        <v>#REF!</v>
      </c>
      <c r="BL1245" s="24" t="str">
        <f t="shared" si="389"/>
        <v>0.00</v>
      </c>
      <c r="BM1245" s="25">
        <f t="shared" si="390"/>
        <v>-2</v>
      </c>
      <c r="BN1245" s="25" t="e">
        <f t="shared" si="391"/>
        <v>#REF!</v>
      </c>
      <c r="BO1245" s="25" t="e">
        <f t="shared" si="392"/>
        <v>#REF!</v>
      </c>
      <c r="BP1245" s="126" t="e">
        <f t="shared" si="393"/>
        <v>#REF!</v>
      </c>
    </row>
    <row r="1246" spans="1:68" x14ac:dyDescent="0.2">
      <c r="A1246" s="98">
        <v>45787</v>
      </c>
      <c r="B1246" s="60" t="s">
        <v>892</v>
      </c>
      <c r="C1246" s="24" t="s">
        <v>2011</v>
      </c>
      <c r="D1246" s="24" t="s">
        <v>573</v>
      </c>
      <c r="F1246" s="74" t="s">
        <v>51</v>
      </c>
      <c r="G1246" s="24" t="s">
        <v>103</v>
      </c>
      <c r="H1246" s="24" t="s">
        <v>483</v>
      </c>
      <c r="I1246" s="24">
        <v>4</v>
      </c>
      <c r="J1246" s="24">
        <v>10</v>
      </c>
      <c r="K1246" s="26" t="s">
        <v>2160</v>
      </c>
      <c r="L1246" s="25">
        <v>3</v>
      </c>
      <c r="M1246" s="24" t="s">
        <v>105</v>
      </c>
      <c r="N1246" s="24" t="s">
        <v>7</v>
      </c>
      <c r="R1246" s="25">
        <v>3.8</v>
      </c>
      <c r="S1246" s="83" t="s">
        <v>371</v>
      </c>
      <c r="T1246" s="66">
        <f t="shared" si="399"/>
        <v>11.4</v>
      </c>
      <c r="U1246" s="66">
        <f t="shared" si="400"/>
        <v>8.4</v>
      </c>
      <c r="V1246" s="66">
        <f t="shared" si="401"/>
        <v>57.220000000000127</v>
      </c>
      <c r="W1246" s="66">
        <f t="shared" si="402"/>
        <v>2331</v>
      </c>
      <c r="X1246" s="20">
        <f t="shared" si="403"/>
        <v>2.4547404547404603E-2</v>
      </c>
      <c r="Y1246" s="67">
        <f t="shared" si="404"/>
        <v>0.57220000000000126</v>
      </c>
      <c r="Z1246" s="68">
        <f t="shared" si="405"/>
        <v>5722.0000000000127</v>
      </c>
      <c r="AA1246" s="65" t="s">
        <v>53</v>
      </c>
      <c r="AU1246" s="23">
        <f t="shared" si="398"/>
        <v>8.4</v>
      </c>
      <c r="AV1246" s="23" t="str">
        <f t="shared" si="398"/>
        <v/>
      </c>
      <c r="AW1246" s="23" t="str">
        <f t="shared" si="398"/>
        <v/>
      </c>
      <c r="AX1246" s="23" t="str">
        <f t="shared" si="398"/>
        <v/>
      </c>
      <c r="AY1246" s="23" t="str">
        <f t="shared" si="398"/>
        <v/>
      </c>
      <c r="AZ1246" s="23"/>
      <c r="BA1246" s="25">
        <v>4.3</v>
      </c>
      <c r="BB1246" s="25">
        <v>4.8</v>
      </c>
      <c r="BC1246" s="25">
        <f t="shared" si="408"/>
        <v>11.399999999999999</v>
      </c>
      <c r="BD1246" s="25">
        <f t="shared" si="409"/>
        <v>4.5339999999999998</v>
      </c>
      <c r="BE1246" s="111" t="s">
        <v>970</v>
      </c>
      <c r="BF1246" s="55">
        <f t="shared" si="385"/>
        <v>0</v>
      </c>
      <c r="BG1246" s="66">
        <f t="shared" si="386"/>
        <v>12.9</v>
      </c>
      <c r="BH1246" s="66">
        <f t="shared" si="387"/>
        <v>9.9</v>
      </c>
      <c r="BI1246" s="25" t="e">
        <f t="shared" si="394"/>
        <v>#REF!</v>
      </c>
      <c r="BJ1246" s="25" t="e">
        <f t="shared" si="388"/>
        <v>#REF!</v>
      </c>
      <c r="BK1246" s="20" t="e">
        <f t="shared" si="397"/>
        <v>#REF!</v>
      </c>
      <c r="BL1246" s="24">
        <f t="shared" si="389"/>
        <v>14.4</v>
      </c>
      <c r="BM1246" s="25">
        <f t="shared" si="390"/>
        <v>11.4</v>
      </c>
      <c r="BN1246" s="25" t="e">
        <f t="shared" si="391"/>
        <v>#REF!</v>
      </c>
      <c r="BO1246" s="25" t="e">
        <f t="shared" si="392"/>
        <v>#REF!</v>
      </c>
      <c r="BP1246" s="126" t="e">
        <f t="shared" si="393"/>
        <v>#REF!</v>
      </c>
    </row>
    <row r="1247" spans="1:68" x14ac:dyDescent="0.2">
      <c r="A1247" s="98">
        <v>45794</v>
      </c>
      <c r="B1247" s="60" t="s">
        <v>892</v>
      </c>
      <c r="C1247" s="24" t="s">
        <v>1754</v>
      </c>
      <c r="D1247" s="24" t="s">
        <v>573</v>
      </c>
      <c r="F1247" s="74" t="s">
        <v>51</v>
      </c>
      <c r="G1247" s="24" t="s">
        <v>103</v>
      </c>
      <c r="H1247" s="24" t="s">
        <v>124</v>
      </c>
      <c r="I1247" s="24">
        <v>2</v>
      </c>
      <c r="J1247" s="24">
        <v>4</v>
      </c>
      <c r="K1247" s="24" t="s">
        <v>2265</v>
      </c>
      <c r="L1247" s="25">
        <v>1</v>
      </c>
      <c r="M1247" s="24" t="s">
        <v>404</v>
      </c>
      <c r="N1247" s="24" t="s">
        <v>6</v>
      </c>
      <c r="R1247" s="25">
        <v>7.32</v>
      </c>
      <c r="S1247" s="83" t="s">
        <v>363</v>
      </c>
      <c r="T1247" s="66" t="str">
        <f t="shared" si="399"/>
        <v>0.00</v>
      </c>
      <c r="U1247" s="66">
        <f t="shared" si="400"/>
        <v>-1</v>
      </c>
      <c r="V1247" s="66">
        <f t="shared" si="401"/>
        <v>56.220000000000127</v>
      </c>
      <c r="W1247" s="66">
        <f t="shared" si="402"/>
        <v>2332</v>
      </c>
      <c r="X1247" s="20">
        <f t="shared" si="403"/>
        <v>2.4108061749571238E-2</v>
      </c>
      <c r="Y1247" s="67">
        <f t="shared" si="404"/>
        <v>0.56220000000000125</v>
      </c>
      <c r="Z1247" s="68">
        <f t="shared" si="405"/>
        <v>5622.0000000000127</v>
      </c>
      <c r="AA1247" s="65" t="s">
        <v>52</v>
      </c>
      <c r="AU1247" s="23">
        <f t="shared" si="398"/>
        <v>-1</v>
      </c>
      <c r="AV1247" s="23" t="str">
        <f t="shared" si="398"/>
        <v/>
      </c>
      <c r="AW1247" s="23" t="str">
        <f t="shared" si="398"/>
        <v/>
      </c>
      <c r="AX1247" s="23" t="str">
        <f t="shared" si="398"/>
        <v/>
      </c>
      <c r="AY1247" s="23" t="str">
        <f t="shared" si="398"/>
        <v/>
      </c>
      <c r="AZ1247" s="23">
        <v>12</v>
      </c>
      <c r="BA1247" s="25">
        <v>12</v>
      </c>
      <c r="BB1247" s="25">
        <v>7.72</v>
      </c>
      <c r="BC1247" s="25">
        <f t="shared" si="408"/>
        <v>6.72</v>
      </c>
      <c r="BD1247" s="25">
        <f t="shared" si="409"/>
        <v>7.2496</v>
      </c>
      <c r="BE1247" s="111" t="s">
        <v>970</v>
      </c>
      <c r="BF1247" s="55">
        <f t="shared" si="385"/>
        <v>0</v>
      </c>
      <c r="BG1247" s="66" t="str">
        <f t="shared" si="386"/>
        <v>0.00</v>
      </c>
      <c r="BH1247" s="66">
        <f t="shared" si="387"/>
        <v>-1</v>
      </c>
      <c r="BI1247" s="25" t="e">
        <f>BH1247+#REF!</f>
        <v>#REF!</v>
      </c>
      <c r="BJ1247" s="25" t="e">
        <f>L1247+#REF!</f>
        <v>#REF!</v>
      </c>
      <c r="BK1247" s="20" t="e">
        <f t="shared" si="397"/>
        <v>#REF!</v>
      </c>
      <c r="BL1247" s="24" t="str">
        <f t="shared" si="389"/>
        <v>0.00</v>
      </c>
      <c r="BM1247" s="25">
        <f t="shared" si="390"/>
        <v>-1</v>
      </c>
      <c r="BN1247" s="25" t="e">
        <f>BM1247+#REF!</f>
        <v>#REF!</v>
      </c>
      <c r="BO1247" s="25" t="e">
        <f>L1247+#REF!</f>
        <v>#REF!</v>
      </c>
      <c r="BP1247" s="126" t="e">
        <f t="shared" si="393"/>
        <v>#REF!</v>
      </c>
    </row>
    <row r="1248" spans="1:68" x14ac:dyDescent="0.2">
      <c r="A1248" s="98">
        <v>45794</v>
      </c>
      <c r="B1248" s="60" t="s">
        <v>892</v>
      </c>
      <c r="C1248" s="24" t="s">
        <v>1754</v>
      </c>
      <c r="D1248" s="24" t="s">
        <v>573</v>
      </c>
      <c r="F1248" s="74" t="s">
        <v>51</v>
      </c>
      <c r="G1248" s="24" t="s">
        <v>103</v>
      </c>
      <c r="H1248" s="24" t="s">
        <v>124</v>
      </c>
      <c r="I1248" s="24">
        <v>2</v>
      </c>
      <c r="J1248" s="24">
        <v>4</v>
      </c>
      <c r="K1248" s="24" t="s">
        <v>2265</v>
      </c>
      <c r="L1248" s="25">
        <v>1</v>
      </c>
      <c r="M1248" s="24" t="s">
        <v>105</v>
      </c>
      <c r="N1248" s="24" t="s">
        <v>7</v>
      </c>
      <c r="R1248" s="25">
        <v>3.2</v>
      </c>
      <c r="S1248" s="83" t="s">
        <v>363</v>
      </c>
      <c r="T1248" s="66" t="str">
        <f t="shared" si="399"/>
        <v>0.00</v>
      </c>
      <c r="U1248" s="66">
        <f t="shared" si="400"/>
        <v>-1</v>
      </c>
      <c r="V1248" s="66">
        <f t="shared" si="401"/>
        <v>55.220000000000127</v>
      </c>
      <c r="W1248" s="66">
        <f t="shared" si="402"/>
        <v>2333</v>
      </c>
      <c r="X1248" s="20">
        <f t="shared" si="403"/>
        <v>2.3669095585083639E-2</v>
      </c>
      <c r="Y1248" s="67">
        <f t="shared" si="404"/>
        <v>0.55220000000000125</v>
      </c>
      <c r="Z1248" s="68">
        <f t="shared" si="405"/>
        <v>5522.0000000000127</v>
      </c>
      <c r="AA1248" s="65" t="s">
        <v>52</v>
      </c>
      <c r="AU1248" s="23">
        <f t="shared" si="398"/>
        <v>-1</v>
      </c>
      <c r="AV1248" s="23" t="str">
        <f t="shared" si="398"/>
        <v/>
      </c>
      <c r="AW1248" s="23" t="str">
        <f t="shared" si="398"/>
        <v/>
      </c>
      <c r="AX1248" s="23" t="str">
        <f t="shared" si="398"/>
        <v/>
      </c>
      <c r="AY1248" s="23" t="str">
        <f t="shared" si="398"/>
        <v/>
      </c>
      <c r="AZ1248" s="23"/>
      <c r="BA1248" s="25">
        <v>2.2000000000000002</v>
      </c>
      <c r="BB1248" s="25">
        <v>2.36</v>
      </c>
      <c r="BC1248" s="25">
        <f t="shared" si="408"/>
        <v>1.3599999999999999</v>
      </c>
      <c r="BD1248" s="25">
        <f t="shared" si="409"/>
        <v>2.2648000000000001</v>
      </c>
      <c r="BE1248" s="111" t="s">
        <v>970</v>
      </c>
      <c r="BF1248" s="55">
        <f t="shared" si="385"/>
        <v>0</v>
      </c>
      <c r="BG1248" s="66" t="str">
        <f t="shared" si="386"/>
        <v>0.00</v>
      </c>
      <c r="BH1248" s="66">
        <f t="shared" si="387"/>
        <v>-1</v>
      </c>
      <c r="BI1248" s="25" t="e">
        <f t="shared" si="394"/>
        <v>#REF!</v>
      </c>
      <c r="BJ1248" s="25" t="e">
        <f t="shared" si="388"/>
        <v>#REF!</v>
      </c>
      <c r="BK1248" s="20" t="e">
        <f t="shared" si="397"/>
        <v>#REF!</v>
      </c>
      <c r="BL1248" s="24" t="str">
        <f t="shared" si="389"/>
        <v>0.00</v>
      </c>
      <c r="BM1248" s="25">
        <f t="shared" si="390"/>
        <v>-1</v>
      </c>
      <c r="BN1248" s="25" t="e">
        <f t="shared" si="391"/>
        <v>#REF!</v>
      </c>
      <c r="BO1248" s="25" t="e">
        <f t="shared" si="392"/>
        <v>#REF!</v>
      </c>
      <c r="BP1248" s="126" t="e">
        <f t="shared" si="393"/>
        <v>#REF!</v>
      </c>
    </row>
    <row r="1249" spans="1:68" x14ac:dyDescent="0.2">
      <c r="A1249" s="98">
        <v>45794</v>
      </c>
      <c r="B1249" s="60" t="s">
        <v>892</v>
      </c>
      <c r="C1249" s="24" t="s">
        <v>1754</v>
      </c>
      <c r="D1249" s="24" t="s">
        <v>573</v>
      </c>
      <c r="F1249" s="74" t="s">
        <v>51</v>
      </c>
      <c r="G1249" s="24" t="s">
        <v>103</v>
      </c>
      <c r="H1249" s="24" t="s">
        <v>293</v>
      </c>
      <c r="I1249" s="24">
        <v>4</v>
      </c>
      <c r="J1249" s="132">
        <v>10</v>
      </c>
      <c r="K1249" s="24" t="s">
        <v>2266</v>
      </c>
      <c r="L1249" s="25">
        <v>1</v>
      </c>
      <c r="M1249" s="24" t="s">
        <v>404</v>
      </c>
      <c r="N1249" s="24" t="s">
        <v>6</v>
      </c>
      <c r="R1249" s="25">
        <v>11.11</v>
      </c>
      <c r="S1249" s="83" t="s">
        <v>363</v>
      </c>
      <c r="T1249" s="66" t="str">
        <f t="shared" si="399"/>
        <v>0.00</v>
      </c>
      <c r="U1249" s="66">
        <f t="shared" si="400"/>
        <v>-1</v>
      </c>
      <c r="V1249" s="66">
        <f t="shared" si="401"/>
        <v>54.220000000000127</v>
      </c>
      <c r="W1249" s="66">
        <f t="shared" si="402"/>
        <v>2334</v>
      </c>
      <c r="X1249" s="20">
        <f t="shared" si="403"/>
        <v>2.3230505569837245E-2</v>
      </c>
      <c r="Y1249" s="67">
        <f t="shared" si="404"/>
        <v>0.54220000000000124</v>
      </c>
      <c r="Z1249" s="68">
        <f t="shared" si="405"/>
        <v>5422.0000000000127</v>
      </c>
      <c r="AA1249" s="65" t="s">
        <v>52</v>
      </c>
      <c r="AU1249" s="23">
        <f t="shared" si="398"/>
        <v>-1</v>
      </c>
      <c r="AV1249" s="23" t="str">
        <f t="shared" si="398"/>
        <v/>
      </c>
      <c r="AW1249" s="23" t="str">
        <f t="shared" si="398"/>
        <v/>
      </c>
      <c r="AX1249" s="23" t="str">
        <f t="shared" si="398"/>
        <v/>
      </c>
      <c r="AY1249" s="23" t="str">
        <f t="shared" si="398"/>
        <v/>
      </c>
      <c r="AZ1249" s="23">
        <v>9.5</v>
      </c>
      <c r="BA1249" s="25">
        <v>11</v>
      </c>
      <c r="BB1249" s="25">
        <v>11.76</v>
      </c>
      <c r="BC1249" s="25">
        <f t="shared" si="408"/>
        <v>10.76</v>
      </c>
      <c r="BD1249" s="25">
        <f t="shared" si="409"/>
        <v>11.0068</v>
      </c>
      <c r="BE1249" s="111" t="s">
        <v>970</v>
      </c>
      <c r="BF1249" s="55">
        <f t="shared" si="385"/>
        <v>0</v>
      </c>
      <c r="BG1249" s="66" t="str">
        <f t="shared" si="386"/>
        <v>0.00</v>
      </c>
      <c r="BH1249" s="66">
        <f t="shared" si="387"/>
        <v>-1</v>
      </c>
      <c r="BI1249" s="25" t="e">
        <f t="shared" si="394"/>
        <v>#REF!</v>
      </c>
      <c r="BJ1249" s="25" t="e">
        <f t="shared" si="388"/>
        <v>#REF!</v>
      </c>
      <c r="BK1249" s="20" t="e">
        <f t="shared" si="397"/>
        <v>#REF!</v>
      </c>
      <c r="BL1249" s="24" t="str">
        <f t="shared" si="389"/>
        <v>0.00</v>
      </c>
      <c r="BM1249" s="25">
        <f t="shared" si="390"/>
        <v>-1</v>
      </c>
      <c r="BN1249" s="25" t="e">
        <f t="shared" si="391"/>
        <v>#REF!</v>
      </c>
      <c r="BO1249" s="25" t="e">
        <f t="shared" si="392"/>
        <v>#REF!</v>
      </c>
      <c r="BP1249" s="126" t="e">
        <f t="shared" si="393"/>
        <v>#REF!</v>
      </c>
    </row>
    <row r="1250" spans="1:68" x14ac:dyDescent="0.2">
      <c r="A1250" s="98">
        <v>45794</v>
      </c>
      <c r="B1250" s="60" t="s">
        <v>892</v>
      </c>
      <c r="C1250" s="24" t="s">
        <v>1754</v>
      </c>
      <c r="D1250" s="24" t="s">
        <v>573</v>
      </c>
      <c r="F1250" s="74" t="s">
        <v>51</v>
      </c>
      <c r="G1250" s="24" t="s">
        <v>103</v>
      </c>
      <c r="H1250" s="24" t="s">
        <v>138</v>
      </c>
      <c r="I1250" s="24">
        <v>9</v>
      </c>
      <c r="J1250" s="24">
        <v>8</v>
      </c>
      <c r="K1250" s="87" t="s">
        <v>2267</v>
      </c>
      <c r="L1250" s="25">
        <v>2</v>
      </c>
      <c r="M1250" s="24" t="s">
        <v>105</v>
      </c>
      <c r="N1250" s="24" t="s">
        <v>6</v>
      </c>
      <c r="R1250" s="25">
        <v>6</v>
      </c>
      <c r="S1250" s="83" t="s">
        <v>373</v>
      </c>
      <c r="T1250" s="66" t="str">
        <f t="shared" si="399"/>
        <v>0.00</v>
      </c>
      <c r="U1250" s="66">
        <f t="shared" si="400"/>
        <v>-2</v>
      </c>
      <c r="V1250" s="66">
        <f t="shared" si="401"/>
        <v>52.220000000000127</v>
      </c>
      <c r="W1250" s="66">
        <f t="shared" si="402"/>
        <v>2336</v>
      </c>
      <c r="X1250" s="20">
        <f t="shared" si="403"/>
        <v>2.2354452054794575E-2</v>
      </c>
      <c r="Y1250" s="67">
        <f t="shared" si="404"/>
        <v>0.52220000000000122</v>
      </c>
      <c r="Z1250" s="68">
        <f t="shared" si="405"/>
        <v>5222.0000000000127</v>
      </c>
      <c r="AA1250" s="65" t="s">
        <v>52</v>
      </c>
      <c r="AU1250" s="23">
        <f t="shared" si="398"/>
        <v>-2</v>
      </c>
      <c r="AV1250" s="23" t="str">
        <f t="shared" si="398"/>
        <v/>
      </c>
      <c r="AW1250" s="23" t="str">
        <f t="shared" si="398"/>
        <v/>
      </c>
      <c r="AX1250" s="23" t="str">
        <f t="shared" si="398"/>
        <v/>
      </c>
      <c r="AY1250" s="23" t="str">
        <f t="shared" si="398"/>
        <v/>
      </c>
      <c r="AZ1250" s="23">
        <v>6.5</v>
      </c>
      <c r="BA1250" s="25">
        <v>7.4</v>
      </c>
      <c r="BB1250" s="25">
        <v>7.8</v>
      </c>
      <c r="BC1250" s="25">
        <f t="shared" si="408"/>
        <v>13.6</v>
      </c>
      <c r="BD1250" s="25">
        <f t="shared" si="409"/>
        <v>7.3239999999999998</v>
      </c>
      <c r="BE1250" s="111" t="s">
        <v>970</v>
      </c>
      <c r="BF1250" s="55">
        <f t="shared" ref="BF1250:BF1299" si="410">U1250-SUM(AU1250:AY1250)</f>
        <v>0</v>
      </c>
      <c r="BG1250" s="66" t="str">
        <f t="shared" si="386"/>
        <v>0.00</v>
      </c>
      <c r="BH1250" s="66">
        <f t="shared" si="387"/>
        <v>-2</v>
      </c>
      <c r="BI1250" s="25" t="e">
        <f t="shared" si="394"/>
        <v>#REF!</v>
      </c>
      <c r="BJ1250" s="25" t="e">
        <f t="shared" si="388"/>
        <v>#REF!</v>
      </c>
      <c r="BK1250" s="20" t="e">
        <f t="shared" si="397"/>
        <v>#REF!</v>
      </c>
      <c r="BL1250" s="24" t="str">
        <f t="shared" si="389"/>
        <v>0.00</v>
      </c>
      <c r="BM1250" s="25">
        <f t="shared" si="390"/>
        <v>-2</v>
      </c>
      <c r="BN1250" s="25" t="e">
        <f t="shared" si="391"/>
        <v>#REF!</v>
      </c>
      <c r="BO1250" s="25" t="e">
        <f t="shared" si="392"/>
        <v>#REF!</v>
      </c>
      <c r="BP1250" s="126" t="e">
        <f t="shared" si="393"/>
        <v>#REF!</v>
      </c>
    </row>
    <row r="1251" spans="1:68" x14ac:dyDescent="0.2">
      <c r="A1251" s="98">
        <v>45794</v>
      </c>
      <c r="B1251" s="60" t="s">
        <v>892</v>
      </c>
      <c r="C1251" s="24" t="s">
        <v>2268</v>
      </c>
      <c r="D1251" s="24" t="s">
        <v>573</v>
      </c>
      <c r="F1251" s="74" t="s">
        <v>51</v>
      </c>
      <c r="G1251" s="24" t="s">
        <v>103</v>
      </c>
      <c r="H1251" s="24" t="s">
        <v>287</v>
      </c>
      <c r="I1251" s="24">
        <v>8</v>
      </c>
      <c r="J1251" s="24">
        <v>1</v>
      </c>
      <c r="K1251" s="24" t="s">
        <v>2269</v>
      </c>
      <c r="L1251" s="25">
        <v>2</v>
      </c>
      <c r="M1251" s="24" t="s">
        <v>105</v>
      </c>
      <c r="N1251" s="24" t="s">
        <v>6</v>
      </c>
      <c r="R1251" s="25">
        <v>8.5</v>
      </c>
      <c r="S1251" s="83" t="s">
        <v>363</v>
      </c>
      <c r="T1251" s="66" t="str">
        <f t="shared" si="399"/>
        <v>0.00</v>
      </c>
      <c r="U1251" s="66">
        <f t="shared" si="400"/>
        <v>-2</v>
      </c>
      <c r="V1251" s="66">
        <f t="shared" si="401"/>
        <v>50.220000000000127</v>
      </c>
      <c r="W1251" s="66">
        <f t="shared" si="402"/>
        <v>2338</v>
      </c>
      <c r="X1251" s="20">
        <f t="shared" si="403"/>
        <v>2.1479897348160876E-2</v>
      </c>
      <c r="Y1251" s="67">
        <f t="shared" si="404"/>
        <v>0.50220000000000131</v>
      </c>
      <c r="Z1251" s="68">
        <f t="shared" si="405"/>
        <v>5022.0000000000127</v>
      </c>
      <c r="AA1251" s="65" t="s">
        <v>52</v>
      </c>
      <c r="AU1251" s="23">
        <f t="shared" si="398"/>
        <v>-2</v>
      </c>
      <c r="AV1251" s="23" t="str">
        <f t="shared" si="398"/>
        <v/>
      </c>
      <c r="AW1251" s="23" t="str">
        <f t="shared" si="398"/>
        <v/>
      </c>
      <c r="AX1251" s="23" t="str">
        <f t="shared" si="398"/>
        <v/>
      </c>
      <c r="AY1251" s="23" t="str">
        <f t="shared" si="398"/>
        <v/>
      </c>
      <c r="AZ1251" s="23">
        <v>9</v>
      </c>
      <c r="BA1251" s="25">
        <v>9</v>
      </c>
      <c r="BB1251" s="25">
        <v>6.06</v>
      </c>
      <c r="BC1251" s="25">
        <f t="shared" si="408"/>
        <v>10.119999999999999</v>
      </c>
      <c r="BD1251" s="25">
        <f t="shared" si="409"/>
        <v>5.7058</v>
      </c>
      <c r="BE1251" s="111" t="s">
        <v>970</v>
      </c>
      <c r="BF1251" s="55">
        <f t="shared" si="410"/>
        <v>0</v>
      </c>
      <c r="BG1251" s="66" t="str">
        <f t="shared" si="386"/>
        <v>0.00</v>
      </c>
      <c r="BH1251" s="66">
        <f t="shared" si="387"/>
        <v>-2</v>
      </c>
      <c r="BI1251" s="25" t="e">
        <f t="shared" si="394"/>
        <v>#REF!</v>
      </c>
      <c r="BJ1251" s="25" t="e">
        <f t="shared" si="388"/>
        <v>#REF!</v>
      </c>
      <c r="BK1251" s="20" t="e">
        <f t="shared" si="397"/>
        <v>#REF!</v>
      </c>
      <c r="BL1251" s="24" t="str">
        <f t="shared" si="389"/>
        <v>0.00</v>
      </c>
      <c r="BM1251" s="25">
        <f t="shared" si="390"/>
        <v>-2</v>
      </c>
      <c r="BN1251" s="25" t="e">
        <f t="shared" si="391"/>
        <v>#REF!</v>
      </c>
      <c r="BO1251" s="25" t="e">
        <f t="shared" si="392"/>
        <v>#REF!</v>
      </c>
      <c r="BP1251" s="126" t="e">
        <f t="shared" si="393"/>
        <v>#REF!</v>
      </c>
    </row>
    <row r="1252" spans="1:68" x14ac:dyDescent="0.2">
      <c r="A1252" s="98">
        <v>45795</v>
      </c>
      <c r="B1252" s="60" t="s">
        <v>892</v>
      </c>
      <c r="C1252" s="24" t="s">
        <v>2103</v>
      </c>
      <c r="D1252" s="24" t="s">
        <v>577</v>
      </c>
      <c r="F1252" s="74" t="s">
        <v>51</v>
      </c>
      <c r="G1252" s="24" t="s">
        <v>103</v>
      </c>
      <c r="H1252" s="24" t="s">
        <v>2271</v>
      </c>
      <c r="I1252" s="24">
        <v>6</v>
      </c>
      <c r="J1252" s="24">
        <v>3</v>
      </c>
      <c r="K1252" s="26" t="s">
        <v>2272</v>
      </c>
      <c r="L1252" s="25">
        <v>3</v>
      </c>
      <c r="M1252" s="24" t="s">
        <v>105</v>
      </c>
      <c r="N1252" s="24" t="s">
        <v>6</v>
      </c>
      <c r="R1252" s="25">
        <v>5</v>
      </c>
      <c r="S1252" s="83" t="s">
        <v>372</v>
      </c>
      <c r="T1252" s="66">
        <f t="shared" si="399"/>
        <v>15</v>
      </c>
      <c r="U1252" s="66">
        <f t="shared" si="400"/>
        <v>12</v>
      </c>
      <c r="V1252" s="66">
        <f t="shared" si="401"/>
        <v>62.220000000000127</v>
      </c>
      <c r="W1252" s="66">
        <f t="shared" si="402"/>
        <v>2341</v>
      </c>
      <c r="X1252" s="20">
        <f t="shared" si="403"/>
        <v>2.6578385305425088E-2</v>
      </c>
      <c r="Y1252" s="67">
        <f t="shared" si="404"/>
        <v>0.62220000000000131</v>
      </c>
      <c r="Z1252" s="68">
        <f t="shared" si="405"/>
        <v>6222.0000000000127</v>
      </c>
      <c r="AA1252" s="65" t="s">
        <v>53</v>
      </c>
      <c r="AU1252" s="23">
        <f t="shared" si="398"/>
        <v>12</v>
      </c>
      <c r="AV1252" s="23" t="str">
        <f t="shared" si="398"/>
        <v/>
      </c>
      <c r="AW1252" s="23" t="str">
        <f t="shared" si="398"/>
        <v/>
      </c>
      <c r="AX1252" s="23" t="str">
        <f t="shared" si="398"/>
        <v/>
      </c>
      <c r="AY1252" s="23" t="str">
        <f t="shared" si="398"/>
        <v/>
      </c>
      <c r="AZ1252" s="23">
        <v>5.5</v>
      </c>
      <c r="BA1252" s="25">
        <v>5.9</v>
      </c>
      <c r="BB1252" s="25">
        <v>6.38</v>
      </c>
      <c r="BC1252" s="25">
        <f t="shared" si="408"/>
        <v>16.14</v>
      </c>
      <c r="BD1252" s="25">
        <f t="shared" si="409"/>
        <v>6.0034000000000001</v>
      </c>
      <c r="BE1252" s="111" t="s">
        <v>970</v>
      </c>
      <c r="BF1252" s="55">
        <f t="shared" si="410"/>
        <v>0</v>
      </c>
      <c r="BG1252" s="66">
        <f t="shared" ref="BG1252:BG1301" si="411">IF((AA1252="W"),ROUND((BA1252*L1252),2),"0.00")</f>
        <v>17.7</v>
      </c>
      <c r="BH1252" s="66">
        <f t="shared" ref="BH1252:BH1301" si="412">-$L1252+BG1252</f>
        <v>14.7</v>
      </c>
      <c r="BI1252" s="25" t="e">
        <f t="shared" si="394"/>
        <v>#REF!</v>
      </c>
      <c r="BJ1252" s="25" t="e">
        <f t="shared" ref="BJ1252:BJ1301" si="413">L1252+BJ1251</f>
        <v>#REF!</v>
      </c>
      <c r="BK1252" s="20" t="e">
        <f t="shared" si="397"/>
        <v>#REF!</v>
      </c>
      <c r="BL1252" s="24">
        <f t="shared" ref="BL1252:BL1301" si="414">IF((AA1252="W"),ROUND((BB1252*L1252),2),"0.00")</f>
        <v>19.14</v>
      </c>
      <c r="BM1252" s="25">
        <f t="shared" ref="BM1252:BM1301" si="415">-$L1252+BL1252</f>
        <v>16.14</v>
      </c>
      <c r="BN1252" s="25" t="e">
        <f t="shared" ref="BN1252:BN1301" si="416">BM1252+BN1251</f>
        <v>#REF!</v>
      </c>
      <c r="BO1252" s="25" t="e">
        <f t="shared" ref="BO1252:BO1301" si="417">L1252+BO1251</f>
        <v>#REF!</v>
      </c>
      <c r="BP1252" s="126" t="e">
        <f t="shared" ref="BP1252:BP1301" si="418">SUM(BN1252/BO1252)</f>
        <v>#REF!</v>
      </c>
    </row>
    <row r="1253" spans="1:68" x14ac:dyDescent="0.2">
      <c r="A1253" s="98">
        <v>45795</v>
      </c>
      <c r="B1253" s="60" t="s">
        <v>892</v>
      </c>
      <c r="C1253" s="24" t="s">
        <v>2103</v>
      </c>
      <c r="D1253" s="24" t="s">
        <v>577</v>
      </c>
      <c r="F1253" s="74" t="s">
        <v>51</v>
      </c>
      <c r="G1253" s="24" t="s">
        <v>103</v>
      </c>
      <c r="H1253" s="24" t="s">
        <v>360</v>
      </c>
      <c r="I1253" s="24">
        <v>6</v>
      </c>
      <c r="J1253" s="24">
        <v>9</v>
      </c>
      <c r="K1253" s="26" t="s">
        <v>2270</v>
      </c>
      <c r="L1253" s="25">
        <v>1</v>
      </c>
      <c r="M1253" s="24" t="s">
        <v>404</v>
      </c>
      <c r="N1253" s="24" t="s">
        <v>6</v>
      </c>
      <c r="R1253" s="25">
        <v>9.2200000000000006</v>
      </c>
      <c r="S1253" s="83" t="s">
        <v>372</v>
      </c>
      <c r="T1253" s="66">
        <f t="shared" si="399"/>
        <v>9.2200000000000006</v>
      </c>
      <c r="U1253" s="66">
        <f t="shared" si="400"/>
        <v>8.2200000000000006</v>
      </c>
      <c r="V1253" s="66">
        <f t="shared" si="401"/>
        <v>70.440000000000126</v>
      </c>
      <c r="W1253" s="66">
        <f t="shared" si="402"/>
        <v>2342</v>
      </c>
      <c r="X1253" s="20">
        <f t="shared" si="403"/>
        <v>3.0076857386848902E-2</v>
      </c>
      <c r="Y1253" s="67">
        <f t="shared" si="404"/>
        <v>0.70440000000000125</v>
      </c>
      <c r="Z1253" s="68">
        <f t="shared" si="405"/>
        <v>7044.0000000000127</v>
      </c>
      <c r="AA1253" s="65" t="s">
        <v>53</v>
      </c>
      <c r="AU1253" s="23">
        <f t="shared" si="398"/>
        <v>8.2200000000000006</v>
      </c>
      <c r="AV1253" s="23" t="str">
        <f t="shared" si="398"/>
        <v/>
      </c>
      <c r="AW1253" s="23" t="str">
        <f t="shared" si="398"/>
        <v/>
      </c>
      <c r="AX1253" s="23" t="str">
        <f t="shared" si="398"/>
        <v/>
      </c>
      <c r="AY1253" s="23" t="str">
        <f t="shared" si="398"/>
        <v/>
      </c>
      <c r="AZ1253" s="23">
        <v>8.5</v>
      </c>
      <c r="BA1253" s="25">
        <v>11.5</v>
      </c>
      <c r="BB1253" s="25">
        <v>9.84</v>
      </c>
      <c r="BC1253" s="25">
        <f t="shared" si="408"/>
        <v>8.84</v>
      </c>
      <c r="BD1253" s="25">
        <f t="shared" si="409"/>
        <v>9.2211999999999996</v>
      </c>
      <c r="BE1253" s="111" t="s">
        <v>970</v>
      </c>
      <c r="BF1253" s="55">
        <f t="shared" si="410"/>
        <v>0</v>
      </c>
      <c r="BG1253" s="66">
        <f t="shared" si="411"/>
        <v>11.5</v>
      </c>
      <c r="BH1253" s="66">
        <f t="shared" si="412"/>
        <v>10.5</v>
      </c>
      <c r="BI1253" s="25" t="e">
        <f t="shared" si="394"/>
        <v>#REF!</v>
      </c>
      <c r="BJ1253" s="25" t="e">
        <f t="shared" si="413"/>
        <v>#REF!</v>
      </c>
      <c r="BK1253" s="20" t="e">
        <f t="shared" si="397"/>
        <v>#REF!</v>
      </c>
      <c r="BL1253" s="24">
        <f t="shared" si="414"/>
        <v>9.84</v>
      </c>
      <c r="BM1253" s="25">
        <f t="shared" si="415"/>
        <v>8.84</v>
      </c>
      <c r="BN1253" s="25" t="e">
        <f t="shared" si="416"/>
        <v>#REF!</v>
      </c>
      <c r="BO1253" s="25" t="e">
        <f t="shared" si="417"/>
        <v>#REF!</v>
      </c>
      <c r="BP1253" s="126" t="e">
        <f t="shared" si="418"/>
        <v>#REF!</v>
      </c>
    </row>
    <row r="1254" spans="1:68" x14ac:dyDescent="0.2">
      <c r="A1254" s="98">
        <v>45798</v>
      </c>
      <c r="B1254" s="60" t="s">
        <v>892</v>
      </c>
      <c r="C1254" s="24" t="s">
        <v>878</v>
      </c>
      <c r="D1254" s="24" t="s">
        <v>397</v>
      </c>
      <c r="F1254" s="74" t="s">
        <v>51</v>
      </c>
      <c r="G1254" s="24" t="s">
        <v>103</v>
      </c>
      <c r="H1254" s="24" t="s">
        <v>167</v>
      </c>
      <c r="I1254" s="24">
        <v>6</v>
      </c>
      <c r="J1254" s="24">
        <v>8</v>
      </c>
      <c r="K1254" s="87" t="s">
        <v>2279</v>
      </c>
      <c r="L1254" s="25">
        <v>1</v>
      </c>
      <c r="M1254" s="24" t="s">
        <v>105</v>
      </c>
      <c r="N1254" s="24" t="s">
        <v>6</v>
      </c>
      <c r="R1254" s="25">
        <v>10</v>
      </c>
      <c r="S1254" s="83" t="s">
        <v>373</v>
      </c>
      <c r="T1254" s="66" t="str">
        <f t="shared" si="399"/>
        <v>0.00</v>
      </c>
      <c r="U1254" s="66">
        <f t="shared" si="400"/>
        <v>-1</v>
      </c>
      <c r="V1254" s="66">
        <f t="shared" si="401"/>
        <v>69.440000000000126</v>
      </c>
      <c r="W1254" s="66">
        <f t="shared" si="402"/>
        <v>2343</v>
      </c>
      <c r="X1254" s="20">
        <f t="shared" si="403"/>
        <v>2.9637217242851101E-2</v>
      </c>
      <c r="Y1254" s="67">
        <f t="shared" si="404"/>
        <v>0.69440000000000124</v>
      </c>
      <c r="Z1254" s="68">
        <f t="shared" si="405"/>
        <v>6944.0000000000127</v>
      </c>
      <c r="AA1254" s="65" t="s">
        <v>52</v>
      </c>
      <c r="AU1254" s="23">
        <f t="shared" si="398"/>
        <v>-1</v>
      </c>
      <c r="AV1254" s="23" t="str">
        <f t="shared" si="398"/>
        <v/>
      </c>
      <c r="AW1254" s="23" t="str">
        <f t="shared" si="398"/>
        <v/>
      </c>
      <c r="AX1254" s="23" t="str">
        <f t="shared" si="398"/>
        <v/>
      </c>
      <c r="AY1254" s="23" t="str">
        <f t="shared" si="398"/>
        <v/>
      </c>
      <c r="AZ1254" s="23">
        <v>12</v>
      </c>
      <c r="BA1254" s="25">
        <v>12</v>
      </c>
      <c r="BB1254" s="25">
        <v>8.36</v>
      </c>
      <c r="BC1254" s="25">
        <f t="shared" si="408"/>
        <v>7.3599999999999994</v>
      </c>
      <c r="BD1254" s="25">
        <f t="shared" si="409"/>
        <v>7.8448000000000002</v>
      </c>
      <c r="BE1254" s="111" t="s">
        <v>970</v>
      </c>
      <c r="BF1254" s="55">
        <f t="shared" si="410"/>
        <v>0</v>
      </c>
      <c r="BG1254" s="66" t="str">
        <f t="shared" si="411"/>
        <v>0.00</v>
      </c>
      <c r="BH1254" s="66">
        <f t="shared" si="412"/>
        <v>-1</v>
      </c>
      <c r="BI1254" s="25" t="e">
        <f>BH1254+#REF!</f>
        <v>#REF!</v>
      </c>
      <c r="BJ1254" s="25" t="e">
        <f>L1254+#REF!</f>
        <v>#REF!</v>
      </c>
      <c r="BK1254" s="20" t="e">
        <f t="shared" si="397"/>
        <v>#REF!</v>
      </c>
      <c r="BL1254" s="24" t="str">
        <f t="shared" si="414"/>
        <v>0.00</v>
      </c>
      <c r="BM1254" s="25">
        <f t="shared" si="415"/>
        <v>-1</v>
      </c>
      <c r="BN1254" s="25" t="e">
        <f>BM1254+#REF!</f>
        <v>#REF!</v>
      </c>
      <c r="BO1254" s="25" t="e">
        <f>L1254+#REF!</f>
        <v>#REF!</v>
      </c>
      <c r="BP1254" s="126" t="e">
        <f t="shared" si="418"/>
        <v>#REF!</v>
      </c>
    </row>
    <row r="1255" spans="1:68" x14ac:dyDescent="0.2">
      <c r="A1255" s="98">
        <v>45798</v>
      </c>
      <c r="B1255" s="60" t="s">
        <v>892</v>
      </c>
      <c r="C1255" s="24" t="s">
        <v>878</v>
      </c>
      <c r="D1255" s="24" t="s">
        <v>397</v>
      </c>
      <c r="F1255" s="74" t="s">
        <v>51</v>
      </c>
      <c r="G1255" s="24" t="s">
        <v>103</v>
      </c>
      <c r="H1255" s="24" t="s">
        <v>167</v>
      </c>
      <c r="I1255" s="24">
        <v>6</v>
      </c>
      <c r="J1255" s="24">
        <v>8</v>
      </c>
      <c r="K1255" s="26" t="s">
        <v>2279</v>
      </c>
      <c r="L1255" s="25">
        <v>1</v>
      </c>
      <c r="M1255" s="24" t="s">
        <v>105</v>
      </c>
      <c r="N1255" s="24" t="s">
        <v>7</v>
      </c>
      <c r="R1255" s="25">
        <v>3.2</v>
      </c>
      <c r="S1255" s="83" t="s">
        <v>373</v>
      </c>
      <c r="T1255" s="66">
        <f t="shared" si="399"/>
        <v>3.2</v>
      </c>
      <c r="U1255" s="66">
        <f t="shared" si="400"/>
        <v>2.2000000000000002</v>
      </c>
      <c r="V1255" s="66">
        <f t="shared" si="401"/>
        <v>71.640000000000128</v>
      </c>
      <c r="W1255" s="66">
        <f t="shared" si="402"/>
        <v>2344</v>
      </c>
      <c r="X1255" s="20">
        <f t="shared" si="403"/>
        <v>3.056313993174067E-2</v>
      </c>
      <c r="Y1255" s="67">
        <f t="shared" si="404"/>
        <v>0.71640000000000126</v>
      </c>
      <c r="Z1255" s="68">
        <f t="shared" si="405"/>
        <v>7164.0000000000127</v>
      </c>
      <c r="AA1255" s="65" t="s">
        <v>53</v>
      </c>
      <c r="AU1255" s="23">
        <f t="shared" si="398"/>
        <v>2.2000000000000002</v>
      </c>
      <c r="AV1255" s="23" t="str">
        <f t="shared" si="398"/>
        <v/>
      </c>
      <c r="AW1255" s="23" t="str">
        <f t="shared" si="398"/>
        <v/>
      </c>
      <c r="AX1255" s="23" t="str">
        <f t="shared" si="398"/>
        <v/>
      </c>
      <c r="AY1255" s="23" t="str">
        <f t="shared" si="398"/>
        <v/>
      </c>
      <c r="AZ1255" s="23"/>
      <c r="BA1255" s="25">
        <v>2.4</v>
      </c>
      <c r="BB1255" s="25">
        <v>2.77</v>
      </c>
      <c r="BC1255" s="25">
        <f t="shared" si="408"/>
        <v>1.77</v>
      </c>
      <c r="BD1255" s="25">
        <f t="shared" si="409"/>
        <v>2.6461000000000001</v>
      </c>
      <c r="BE1255" s="111" t="s">
        <v>970</v>
      </c>
      <c r="BF1255" s="55">
        <f t="shared" si="410"/>
        <v>0</v>
      </c>
      <c r="BG1255" s="66">
        <f t="shared" si="411"/>
        <v>2.4</v>
      </c>
      <c r="BH1255" s="66">
        <f t="shared" si="412"/>
        <v>1.4</v>
      </c>
      <c r="BI1255" s="25" t="e">
        <f t="shared" ref="BI1255:BI1303" si="419">BH1255+BI1254</f>
        <v>#REF!</v>
      </c>
      <c r="BJ1255" s="25" t="e">
        <f t="shared" si="413"/>
        <v>#REF!</v>
      </c>
      <c r="BK1255" s="20" t="e">
        <f t="shared" si="397"/>
        <v>#REF!</v>
      </c>
      <c r="BL1255" s="24">
        <f t="shared" si="414"/>
        <v>2.77</v>
      </c>
      <c r="BM1255" s="25">
        <f t="shared" si="415"/>
        <v>1.77</v>
      </c>
      <c r="BN1255" s="25" t="e">
        <f t="shared" si="416"/>
        <v>#REF!</v>
      </c>
      <c r="BO1255" s="25" t="e">
        <f t="shared" si="417"/>
        <v>#REF!</v>
      </c>
      <c r="BP1255" s="126" t="e">
        <f t="shared" si="418"/>
        <v>#REF!</v>
      </c>
    </row>
    <row r="1256" spans="1:68" x14ac:dyDescent="0.2">
      <c r="A1256" s="98">
        <v>45800</v>
      </c>
      <c r="B1256" s="60" t="s">
        <v>892</v>
      </c>
      <c r="C1256" s="24" t="s">
        <v>1855</v>
      </c>
      <c r="D1256" s="24" t="s">
        <v>562</v>
      </c>
      <c r="F1256" s="74" t="s">
        <v>51</v>
      </c>
      <c r="G1256" s="24" t="s">
        <v>103</v>
      </c>
      <c r="H1256" s="24" t="s">
        <v>1498</v>
      </c>
      <c r="I1256" s="24">
        <v>8</v>
      </c>
      <c r="J1256" s="24">
        <v>9</v>
      </c>
      <c r="K1256" s="27" t="s">
        <v>2281</v>
      </c>
      <c r="L1256" s="25">
        <v>1</v>
      </c>
      <c r="M1256" s="24" t="s">
        <v>105</v>
      </c>
      <c r="N1256" s="24" t="s">
        <v>6</v>
      </c>
      <c r="R1256" s="25">
        <v>10</v>
      </c>
      <c r="S1256" s="83" t="s">
        <v>371</v>
      </c>
      <c r="T1256" s="66" t="str">
        <f t="shared" si="399"/>
        <v>0.00</v>
      </c>
      <c r="U1256" s="66">
        <f t="shared" si="400"/>
        <v>-1</v>
      </c>
      <c r="V1256" s="66">
        <f t="shared" si="401"/>
        <v>70.640000000000128</v>
      </c>
      <c r="W1256" s="66">
        <f t="shared" si="402"/>
        <v>2345</v>
      </c>
      <c r="X1256" s="20">
        <f t="shared" si="403"/>
        <v>3.0123667377398775E-2</v>
      </c>
      <c r="Y1256" s="67">
        <f t="shared" si="404"/>
        <v>0.70640000000000125</v>
      </c>
      <c r="Z1256" s="68">
        <f t="shared" si="405"/>
        <v>7064.0000000000127</v>
      </c>
      <c r="AA1256" s="65" t="s">
        <v>52</v>
      </c>
      <c r="AU1256" s="23">
        <f t="shared" si="398"/>
        <v>-1</v>
      </c>
      <c r="AV1256" s="23" t="str">
        <f t="shared" si="398"/>
        <v/>
      </c>
      <c r="AW1256" s="23" t="str">
        <f t="shared" si="398"/>
        <v/>
      </c>
      <c r="AX1256" s="23" t="str">
        <f t="shared" si="398"/>
        <v/>
      </c>
      <c r="AY1256" s="23" t="str">
        <f t="shared" si="398"/>
        <v/>
      </c>
      <c r="AZ1256" s="23">
        <v>11</v>
      </c>
      <c r="BA1256" s="25">
        <v>11</v>
      </c>
      <c r="BB1256" s="25">
        <v>13.66</v>
      </c>
      <c r="BC1256" s="25">
        <f t="shared" si="408"/>
        <v>12.66</v>
      </c>
      <c r="BD1256" s="25">
        <f t="shared" si="409"/>
        <v>12.773800000000001</v>
      </c>
      <c r="BE1256" s="111" t="s">
        <v>970</v>
      </c>
      <c r="BF1256" s="55">
        <f t="shared" si="410"/>
        <v>0</v>
      </c>
      <c r="BG1256" s="66" t="str">
        <f t="shared" si="411"/>
        <v>0.00</v>
      </c>
      <c r="BH1256" s="66">
        <f t="shared" si="412"/>
        <v>-1</v>
      </c>
      <c r="BI1256" s="25" t="e">
        <f>BH1256+#REF!</f>
        <v>#REF!</v>
      </c>
      <c r="BJ1256" s="25" t="e">
        <f>L1256+#REF!</f>
        <v>#REF!</v>
      </c>
      <c r="BK1256" s="20" t="e">
        <f t="shared" si="397"/>
        <v>#REF!</v>
      </c>
      <c r="BL1256" s="24" t="str">
        <f t="shared" si="414"/>
        <v>0.00</v>
      </c>
      <c r="BM1256" s="25">
        <f t="shared" si="415"/>
        <v>-1</v>
      </c>
      <c r="BN1256" s="25" t="e">
        <f>BM1256+#REF!</f>
        <v>#REF!</v>
      </c>
      <c r="BO1256" s="25" t="e">
        <f>L1256+#REF!</f>
        <v>#REF!</v>
      </c>
      <c r="BP1256" s="126" t="e">
        <f t="shared" si="418"/>
        <v>#REF!</v>
      </c>
    </row>
    <row r="1257" spans="1:68" x14ac:dyDescent="0.2">
      <c r="A1257" s="98">
        <v>45800</v>
      </c>
      <c r="B1257" s="60" t="s">
        <v>892</v>
      </c>
      <c r="C1257" s="24" t="s">
        <v>1855</v>
      </c>
      <c r="D1257" s="24" t="s">
        <v>562</v>
      </c>
      <c r="F1257" s="74" t="s">
        <v>51</v>
      </c>
      <c r="G1257" s="24" t="s">
        <v>103</v>
      </c>
      <c r="H1257" s="24" t="s">
        <v>1498</v>
      </c>
      <c r="I1257" s="24">
        <v>8</v>
      </c>
      <c r="J1257" s="24">
        <v>9</v>
      </c>
      <c r="K1257" s="26" t="s">
        <v>2281</v>
      </c>
      <c r="L1257" s="25">
        <v>2</v>
      </c>
      <c r="M1257" s="24" t="s">
        <v>105</v>
      </c>
      <c r="N1257" s="24" t="s">
        <v>7</v>
      </c>
      <c r="R1257" s="25">
        <v>3</v>
      </c>
      <c r="S1257" s="83" t="s">
        <v>371</v>
      </c>
      <c r="T1257" s="66">
        <f t="shared" si="399"/>
        <v>6</v>
      </c>
      <c r="U1257" s="66">
        <f t="shared" si="400"/>
        <v>4</v>
      </c>
      <c r="V1257" s="66">
        <f t="shared" si="401"/>
        <v>74.640000000000128</v>
      </c>
      <c r="W1257" s="66">
        <f t="shared" si="402"/>
        <v>2347</v>
      </c>
      <c r="X1257" s="20">
        <f t="shared" si="403"/>
        <v>3.1802300809544153E-2</v>
      </c>
      <c r="Y1257" s="67">
        <f t="shared" si="404"/>
        <v>0.74640000000000128</v>
      </c>
      <c r="Z1257" s="68">
        <f t="shared" si="405"/>
        <v>7464.0000000000127</v>
      </c>
      <c r="AA1257" s="65" t="s">
        <v>53</v>
      </c>
      <c r="AU1257" s="23">
        <f t="shared" si="398"/>
        <v>4</v>
      </c>
      <c r="AV1257" s="23" t="str">
        <f t="shared" si="398"/>
        <v/>
      </c>
      <c r="AW1257" s="23" t="str">
        <f t="shared" si="398"/>
        <v/>
      </c>
      <c r="AX1257" s="23" t="str">
        <f t="shared" si="398"/>
        <v/>
      </c>
      <c r="AY1257" s="23" t="str">
        <f t="shared" si="398"/>
        <v/>
      </c>
      <c r="AZ1257" s="23"/>
      <c r="BA1257" s="25">
        <v>3</v>
      </c>
      <c r="BB1257" s="25">
        <v>3.26</v>
      </c>
      <c r="BC1257" s="25">
        <f t="shared" si="408"/>
        <v>4.5199999999999996</v>
      </c>
      <c r="BD1257" s="25">
        <f t="shared" si="409"/>
        <v>3.1017999999999999</v>
      </c>
      <c r="BE1257" s="111" t="s">
        <v>970</v>
      </c>
      <c r="BF1257" s="55">
        <f t="shared" si="410"/>
        <v>0</v>
      </c>
      <c r="BG1257" s="66">
        <f t="shared" si="411"/>
        <v>6</v>
      </c>
      <c r="BH1257" s="66">
        <f t="shared" si="412"/>
        <v>4</v>
      </c>
      <c r="BI1257" s="25" t="e">
        <f t="shared" si="419"/>
        <v>#REF!</v>
      </c>
      <c r="BJ1257" s="25" t="e">
        <f t="shared" si="413"/>
        <v>#REF!</v>
      </c>
      <c r="BK1257" s="20" t="e">
        <f t="shared" si="397"/>
        <v>#REF!</v>
      </c>
      <c r="BL1257" s="24">
        <f t="shared" si="414"/>
        <v>6.52</v>
      </c>
      <c r="BM1257" s="25">
        <f t="shared" si="415"/>
        <v>4.5199999999999996</v>
      </c>
      <c r="BN1257" s="25" t="e">
        <f t="shared" si="416"/>
        <v>#REF!</v>
      </c>
      <c r="BO1257" s="25" t="e">
        <f t="shared" si="417"/>
        <v>#REF!</v>
      </c>
      <c r="BP1257" s="126" t="e">
        <f t="shared" si="418"/>
        <v>#REF!</v>
      </c>
    </row>
    <row r="1258" spans="1:68" x14ac:dyDescent="0.2">
      <c r="A1258" s="98">
        <v>45801</v>
      </c>
      <c r="B1258" s="60" t="s">
        <v>892</v>
      </c>
      <c r="C1258" s="24" t="s">
        <v>2282</v>
      </c>
      <c r="D1258" s="24" t="s">
        <v>573</v>
      </c>
      <c r="F1258" s="74" t="s">
        <v>51</v>
      </c>
      <c r="G1258" s="24" t="s">
        <v>103</v>
      </c>
      <c r="H1258" s="24" t="s">
        <v>377</v>
      </c>
      <c r="I1258" s="24">
        <v>4</v>
      </c>
      <c r="J1258" s="24">
        <v>3</v>
      </c>
      <c r="K1258" s="87" t="s">
        <v>2283</v>
      </c>
      <c r="L1258" s="25">
        <v>2</v>
      </c>
      <c r="M1258" s="24" t="s">
        <v>105</v>
      </c>
      <c r="N1258" s="24" t="s">
        <v>6</v>
      </c>
      <c r="R1258" s="25">
        <v>9</v>
      </c>
      <c r="S1258" s="83" t="s">
        <v>373</v>
      </c>
      <c r="T1258" s="66" t="str">
        <f t="shared" si="399"/>
        <v>0.00</v>
      </c>
      <c r="U1258" s="66">
        <f t="shared" si="400"/>
        <v>-2</v>
      </c>
      <c r="V1258" s="66">
        <f t="shared" si="401"/>
        <v>72.640000000000128</v>
      </c>
      <c r="W1258" s="66">
        <f t="shared" si="402"/>
        <v>2349</v>
      </c>
      <c r="X1258" s="20">
        <f t="shared" si="403"/>
        <v>3.0923797360579024E-2</v>
      </c>
      <c r="Y1258" s="67">
        <f t="shared" si="404"/>
        <v>0.72640000000000127</v>
      </c>
      <c r="Z1258" s="68">
        <f t="shared" si="405"/>
        <v>7264.0000000000127</v>
      </c>
      <c r="AA1258" s="65" t="s">
        <v>52</v>
      </c>
      <c r="AU1258" s="23">
        <f t="shared" si="398"/>
        <v>-2</v>
      </c>
      <c r="AV1258" s="23" t="str">
        <f t="shared" si="398"/>
        <v/>
      </c>
      <c r="AW1258" s="23" t="str">
        <f t="shared" si="398"/>
        <v/>
      </c>
      <c r="AX1258" s="23" t="str">
        <f t="shared" si="398"/>
        <v/>
      </c>
      <c r="AY1258" s="23" t="str">
        <f t="shared" si="398"/>
        <v/>
      </c>
      <c r="AZ1258" s="23">
        <v>10</v>
      </c>
      <c r="BA1258" s="25">
        <v>10.4</v>
      </c>
      <c r="BB1258" s="25">
        <v>9.73</v>
      </c>
      <c r="BC1258" s="25">
        <f t="shared" si="408"/>
        <v>17.46</v>
      </c>
      <c r="BD1258" s="25">
        <f t="shared" si="409"/>
        <v>9.1189</v>
      </c>
      <c r="BE1258" s="111" t="s">
        <v>970</v>
      </c>
      <c r="BF1258" s="55">
        <f t="shared" si="410"/>
        <v>0</v>
      </c>
      <c r="BG1258" s="66" t="str">
        <f t="shared" si="411"/>
        <v>0.00</v>
      </c>
      <c r="BH1258" s="66">
        <f t="shared" si="412"/>
        <v>-2</v>
      </c>
      <c r="BI1258" s="25" t="e">
        <f t="shared" si="419"/>
        <v>#REF!</v>
      </c>
      <c r="BJ1258" s="25" t="e">
        <f t="shared" si="413"/>
        <v>#REF!</v>
      </c>
      <c r="BK1258" s="20" t="e">
        <f t="shared" si="397"/>
        <v>#REF!</v>
      </c>
      <c r="BL1258" s="24" t="str">
        <f t="shared" si="414"/>
        <v>0.00</v>
      </c>
      <c r="BM1258" s="25">
        <f t="shared" si="415"/>
        <v>-2</v>
      </c>
      <c r="BN1258" s="25" t="e">
        <f t="shared" si="416"/>
        <v>#REF!</v>
      </c>
      <c r="BO1258" s="25" t="e">
        <f t="shared" si="417"/>
        <v>#REF!</v>
      </c>
      <c r="BP1258" s="126" t="e">
        <f t="shared" si="418"/>
        <v>#REF!</v>
      </c>
    </row>
    <row r="1259" spans="1:68" x14ac:dyDescent="0.2">
      <c r="A1259" s="98">
        <v>45801</v>
      </c>
      <c r="B1259" s="60" t="s">
        <v>892</v>
      </c>
      <c r="C1259" s="24" t="s">
        <v>2282</v>
      </c>
      <c r="D1259" s="24" t="s">
        <v>573</v>
      </c>
      <c r="F1259" s="74" t="s">
        <v>51</v>
      </c>
      <c r="G1259" s="24" t="s">
        <v>103</v>
      </c>
      <c r="H1259" s="24" t="s">
        <v>377</v>
      </c>
      <c r="I1259" s="24">
        <v>4</v>
      </c>
      <c r="J1259" s="24">
        <v>3</v>
      </c>
      <c r="K1259" s="26" t="s">
        <v>2283</v>
      </c>
      <c r="L1259" s="25">
        <v>2</v>
      </c>
      <c r="M1259" s="24" t="s">
        <v>105</v>
      </c>
      <c r="N1259" s="24" t="s">
        <v>7</v>
      </c>
      <c r="R1259" s="25">
        <v>3</v>
      </c>
      <c r="S1259" s="83" t="s">
        <v>373</v>
      </c>
      <c r="T1259" s="66">
        <f t="shared" si="399"/>
        <v>6</v>
      </c>
      <c r="U1259" s="66">
        <f t="shared" si="400"/>
        <v>4</v>
      </c>
      <c r="V1259" s="66">
        <f t="shared" si="401"/>
        <v>76.640000000000128</v>
      </c>
      <c r="W1259" s="66">
        <f t="shared" si="402"/>
        <v>2351</v>
      </c>
      <c r="X1259" s="20">
        <f t="shared" si="403"/>
        <v>3.2598894087622343E-2</v>
      </c>
      <c r="Y1259" s="67">
        <f t="shared" si="404"/>
        <v>0.7664000000000013</v>
      </c>
      <c r="Z1259" s="68">
        <f t="shared" si="405"/>
        <v>7664.0000000000127</v>
      </c>
      <c r="AA1259" s="65" t="s">
        <v>53</v>
      </c>
      <c r="AU1259" s="23">
        <f t="shared" si="398"/>
        <v>4</v>
      </c>
      <c r="AV1259" s="23" t="str">
        <f t="shared" si="398"/>
        <v/>
      </c>
      <c r="AW1259" s="23" t="str">
        <f t="shared" si="398"/>
        <v/>
      </c>
      <c r="AX1259" s="23" t="str">
        <f t="shared" si="398"/>
        <v/>
      </c>
      <c r="AY1259" s="23" t="str">
        <f t="shared" si="398"/>
        <v/>
      </c>
      <c r="AZ1259" s="23"/>
      <c r="BA1259" s="25">
        <v>3</v>
      </c>
      <c r="BB1259" s="25">
        <v>3.87</v>
      </c>
      <c r="BC1259" s="25">
        <f t="shared" si="408"/>
        <v>5.74</v>
      </c>
      <c r="BD1259" s="25">
        <f t="shared" si="409"/>
        <v>3.6691000000000003</v>
      </c>
      <c r="BE1259" s="111" t="s">
        <v>970</v>
      </c>
      <c r="BF1259" s="55">
        <f t="shared" si="410"/>
        <v>0</v>
      </c>
      <c r="BG1259" s="66">
        <f t="shared" si="411"/>
        <v>6</v>
      </c>
      <c r="BH1259" s="66">
        <f t="shared" si="412"/>
        <v>4</v>
      </c>
      <c r="BI1259" s="25" t="e">
        <f t="shared" si="419"/>
        <v>#REF!</v>
      </c>
      <c r="BJ1259" s="25" t="e">
        <f t="shared" si="413"/>
        <v>#REF!</v>
      </c>
      <c r="BK1259" s="20" t="e">
        <f t="shared" si="397"/>
        <v>#REF!</v>
      </c>
      <c r="BL1259" s="24">
        <f t="shared" si="414"/>
        <v>7.74</v>
      </c>
      <c r="BM1259" s="25">
        <f t="shared" si="415"/>
        <v>5.74</v>
      </c>
      <c r="BN1259" s="25" t="e">
        <f t="shared" si="416"/>
        <v>#REF!</v>
      </c>
      <c r="BO1259" s="25" t="e">
        <f t="shared" si="417"/>
        <v>#REF!</v>
      </c>
      <c r="BP1259" s="126" t="e">
        <f t="shared" si="418"/>
        <v>#REF!</v>
      </c>
    </row>
    <row r="1260" spans="1:68" x14ac:dyDescent="0.2">
      <c r="A1260" s="98">
        <v>45802</v>
      </c>
      <c r="B1260" s="60" t="s">
        <v>892</v>
      </c>
      <c r="C1260" s="24" t="s">
        <v>1627</v>
      </c>
      <c r="D1260" s="24" t="s">
        <v>577</v>
      </c>
      <c r="F1260" s="74" t="s">
        <v>51</v>
      </c>
      <c r="G1260" s="24" t="s">
        <v>103</v>
      </c>
      <c r="H1260" s="24" t="s">
        <v>2289</v>
      </c>
      <c r="I1260" s="61" t="s">
        <v>70</v>
      </c>
      <c r="J1260" s="61" t="s">
        <v>2287</v>
      </c>
      <c r="K1260" s="24" t="s">
        <v>2288</v>
      </c>
      <c r="L1260" s="25">
        <v>2</v>
      </c>
      <c r="M1260" s="24" t="s">
        <v>105</v>
      </c>
      <c r="N1260" s="24" t="s">
        <v>73</v>
      </c>
      <c r="R1260" s="25">
        <v>8.6</v>
      </c>
      <c r="S1260" s="83" t="s">
        <v>363</v>
      </c>
      <c r="T1260" s="66" t="str">
        <f t="shared" si="399"/>
        <v>0.00</v>
      </c>
      <c r="U1260" s="66">
        <f t="shared" si="400"/>
        <v>-2</v>
      </c>
      <c r="V1260" s="66">
        <f t="shared" si="401"/>
        <v>74.640000000000128</v>
      </c>
      <c r="W1260" s="66">
        <f t="shared" si="402"/>
        <v>2353</v>
      </c>
      <c r="X1260" s="20">
        <f t="shared" si="403"/>
        <v>3.1721206969825812E-2</v>
      </c>
      <c r="Y1260" s="67">
        <f t="shared" si="404"/>
        <v>0.74640000000000128</v>
      </c>
      <c r="Z1260" s="68">
        <f t="shared" si="405"/>
        <v>7464.0000000000127</v>
      </c>
      <c r="AA1260" s="65" t="s">
        <v>52</v>
      </c>
      <c r="AU1260" s="23">
        <f t="shared" si="398"/>
        <v>-2</v>
      </c>
      <c r="AV1260" s="23" t="str">
        <f t="shared" si="398"/>
        <v/>
      </c>
      <c r="AW1260" s="23" t="str">
        <f t="shared" si="398"/>
        <v/>
      </c>
      <c r="AX1260" s="23" t="str">
        <f t="shared" si="398"/>
        <v/>
      </c>
      <c r="AY1260" s="23" t="str">
        <f t="shared" si="398"/>
        <v/>
      </c>
      <c r="AZ1260" s="23"/>
      <c r="BA1260" s="25">
        <v>0</v>
      </c>
      <c r="BB1260" s="25">
        <v>0</v>
      </c>
      <c r="BC1260" s="25" t="s">
        <v>720</v>
      </c>
      <c r="BD1260" s="25" t="s">
        <v>720</v>
      </c>
      <c r="BE1260" s="111" t="s">
        <v>970</v>
      </c>
      <c r="BF1260" s="55">
        <f t="shared" si="410"/>
        <v>0</v>
      </c>
      <c r="BG1260" s="66" t="str">
        <f t="shared" si="411"/>
        <v>0.00</v>
      </c>
      <c r="BH1260" s="66">
        <f t="shared" si="412"/>
        <v>-2</v>
      </c>
      <c r="BI1260" s="25" t="e">
        <f>BH1260+#REF!</f>
        <v>#REF!</v>
      </c>
      <c r="BJ1260" s="25" t="e">
        <f>L1260+#REF!</f>
        <v>#REF!</v>
      </c>
      <c r="BK1260" s="20" t="e">
        <f t="shared" si="397"/>
        <v>#REF!</v>
      </c>
      <c r="BL1260" s="24" t="str">
        <f t="shared" si="414"/>
        <v>0.00</v>
      </c>
      <c r="BM1260" s="25">
        <f t="shared" si="415"/>
        <v>-2</v>
      </c>
      <c r="BN1260" s="25" t="e">
        <f>BM1260+#REF!</f>
        <v>#REF!</v>
      </c>
      <c r="BO1260" s="25" t="e">
        <f>L1260+#REF!</f>
        <v>#REF!</v>
      </c>
      <c r="BP1260" s="126" t="e">
        <f t="shared" si="418"/>
        <v>#REF!</v>
      </c>
    </row>
    <row r="1261" spans="1:68" x14ac:dyDescent="0.2">
      <c r="A1261" s="98">
        <v>45805</v>
      </c>
      <c r="B1261" s="60" t="s">
        <v>892</v>
      </c>
      <c r="C1261" s="24" t="s">
        <v>2290</v>
      </c>
      <c r="D1261" s="24" t="s">
        <v>397</v>
      </c>
      <c r="F1261" s="74" t="s">
        <v>51</v>
      </c>
      <c r="G1261" s="24" t="s">
        <v>103</v>
      </c>
      <c r="H1261" s="24" t="s">
        <v>194</v>
      </c>
      <c r="I1261" s="24">
        <v>1</v>
      </c>
      <c r="J1261" s="24">
        <v>4</v>
      </c>
      <c r="K1261" s="87" t="s">
        <v>2291</v>
      </c>
      <c r="L1261" s="25">
        <v>0.5</v>
      </c>
      <c r="M1261" s="24" t="s">
        <v>404</v>
      </c>
      <c r="N1261" s="24" t="s">
        <v>6</v>
      </c>
      <c r="R1261" s="25">
        <v>16.170000000000002</v>
      </c>
      <c r="S1261" s="83" t="s">
        <v>373</v>
      </c>
      <c r="T1261" s="66" t="str">
        <f t="shared" si="399"/>
        <v>0.00</v>
      </c>
      <c r="U1261" s="66">
        <f t="shared" si="400"/>
        <v>-0.5</v>
      </c>
      <c r="V1261" s="66">
        <f t="shared" si="401"/>
        <v>74.140000000000128</v>
      </c>
      <c r="W1261" s="66">
        <f t="shared" si="402"/>
        <v>2353.5</v>
      </c>
      <c r="X1261" s="20">
        <f t="shared" si="403"/>
        <v>3.1502018270660771E-2</v>
      </c>
      <c r="Y1261" s="67">
        <f t="shared" si="404"/>
        <v>0.74140000000000128</v>
      </c>
      <c r="Z1261" s="68">
        <f t="shared" si="405"/>
        <v>7414.0000000000127</v>
      </c>
      <c r="AA1261" s="65" t="s">
        <v>52</v>
      </c>
      <c r="AU1261" s="23">
        <f t="shared" si="398"/>
        <v>-0.5</v>
      </c>
      <c r="AV1261" s="23" t="str">
        <f t="shared" si="398"/>
        <v/>
      </c>
      <c r="AW1261" s="23" t="str">
        <f t="shared" si="398"/>
        <v/>
      </c>
      <c r="AX1261" s="23" t="str">
        <f t="shared" si="398"/>
        <v/>
      </c>
      <c r="AY1261" s="23" t="str">
        <f t="shared" si="398"/>
        <v/>
      </c>
      <c r="AZ1261" s="23">
        <v>41</v>
      </c>
      <c r="BA1261" s="25">
        <v>41</v>
      </c>
      <c r="BB1261" s="25">
        <v>17.14</v>
      </c>
      <c r="BC1261" s="25">
        <f t="shared" ref="BC1261:BC1280" si="420">((BB1261*(L1261))-(L1261))</f>
        <v>8.07</v>
      </c>
      <c r="BD1261" s="25">
        <f t="shared" ref="BD1261:BD1273" si="421">0.93*(BB1261-1)+1</f>
        <v>16.010200000000001</v>
      </c>
      <c r="BE1261" s="111" t="s">
        <v>969</v>
      </c>
      <c r="BF1261" s="55">
        <f t="shared" si="410"/>
        <v>0</v>
      </c>
      <c r="BG1261" s="66" t="str">
        <f t="shared" si="411"/>
        <v>0.00</v>
      </c>
      <c r="BH1261" s="66">
        <f t="shared" si="412"/>
        <v>-0.5</v>
      </c>
      <c r="BI1261" s="25" t="e">
        <f t="shared" si="419"/>
        <v>#REF!</v>
      </c>
      <c r="BJ1261" s="25" t="e">
        <f t="shared" si="413"/>
        <v>#REF!</v>
      </c>
      <c r="BK1261" s="20" t="e">
        <f t="shared" si="397"/>
        <v>#REF!</v>
      </c>
      <c r="BL1261" s="24" t="str">
        <f t="shared" si="414"/>
        <v>0.00</v>
      </c>
      <c r="BM1261" s="25">
        <f t="shared" si="415"/>
        <v>-0.5</v>
      </c>
      <c r="BN1261" s="25" t="e">
        <f t="shared" si="416"/>
        <v>#REF!</v>
      </c>
      <c r="BO1261" s="25" t="e">
        <f t="shared" si="417"/>
        <v>#REF!</v>
      </c>
      <c r="BP1261" s="126" t="e">
        <f t="shared" si="418"/>
        <v>#REF!</v>
      </c>
    </row>
    <row r="1262" spans="1:68" x14ac:dyDescent="0.2">
      <c r="A1262" s="98">
        <v>45805</v>
      </c>
      <c r="B1262" s="60" t="s">
        <v>892</v>
      </c>
      <c r="C1262" s="24" t="s">
        <v>2290</v>
      </c>
      <c r="D1262" s="24" t="s">
        <v>397</v>
      </c>
      <c r="F1262" s="74" t="s">
        <v>51</v>
      </c>
      <c r="G1262" s="24" t="s">
        <v>103</v>
      </c>
      <c r="H1262" s="24" t="s">
        <v>194</v>
      </c>
      <c r="I1262" s="24">
        <v>1</v>
      </c>
      <c r="J1262" s="24">
        <v>4</v>
      </c>
      <c r="K1262" s="26" t="s">
        <v>2291</v>
      </c>
      <c r="L1262" s="25">
        <v>1</v>
      </c>
      <c r="M1262" s="24" t="s">
        <v>105</v>
      </c>
      <c r="N1262" s="24" t="s">
        <v>7</v>
      </c>
      <c r="R1262" s="25">
        <v>4.0999999999999996</v>
      </c>
      <c r="S1262" s="83" t="s">
        <v>373</v>
      </c>
      <c r="T1262" s="66">
        <f t="shared" si="399"/>
        <v>4.0999999999999996</v>
      </c>
      <c r="U1262" s="66">
        <f t="shared" si="400"/>
        <v>3.0999999999999996</v>
      </c>
      <c r="V1262" s="66">
        <f t="shared" si="401"/>
        <v>77.240000000000123</v>
      </c>
      <c r="W1262" s="66">
        <f t="shared" si="402"/>
        <v>2354.5</v>
      </c>
      <c r="X1262" s="20">
        <f t="shared" si="403"/>
        <v>3.2805266510936557E-2</v>
      </c>
      <c r="Y1262" s="67">
        <f t="shared" si="404"/>
        <v>0.7724000000000012</v>
      </c>
      <c r="Z1262" s="68">
        <f t="shared" si="405"/>
        <v>7724.0000000000127</v>
      </c>
      <c r="AA1262" s="65" t="s">
        <v>53</v>
      </c>
      <c r="AU1262" s="23">
        <f t="shared" si="398"/>
        <v>3.0999999999999996</v>
      </c>
      <c r="AV1262" s="23" t="str">
        <f t="shared" si="398"/>
        <v/>
      </c>
      <c r="AW1262" s="23" t="str">
        <f t="shared" si="398"/>
        <v/>
      </c>
      <c r="AX1262" s="23" t="str">
        <f t="shared" si="398"/>
        <v/>
      </c>
      <c r="AY1262" s="23" t="str">
        <f t="shared" si="398"/>
        <v/>
      </c>
      <c r="AZ1262" s="23"/>
      <c r="BA1262" s="25">
        <v>3.1</v>
      </c>
      <c r="BB1262" s="25">
        <v>3.07</v>
      </c>
      <c r="BC1262" s="25">
        <f t="shared" si="420"/>
        <v>2.0699999999999998</v>
      </c>
      <c r="BD1262" s="25">
        <f t="shared" si="421"/>
        <v>2.9251</v>
      </c>
      <c r="BE1262" s="111" t="s">
        <v>969</v>
      </c>
      <c r="BF1262" s="55">
        <f t="shared" si="410"/>
        <v>0</v>
      </c>
      <c r="BG1262" s="66">
        <f t="shared" si="411"/>
        <v>3.1</v>
      </c>
      <c r="BH1262" s="66">
        <f t="shared" si="412"/>
        <v>2.1</v>
      </c>
      <c r="BI1262" s="25" t="e">
        <f t="shared" si="419"/>
        <v>#REF!</v>
      </c>
      <c r="BJ1262" s="25" t="e">
        <f t="shared" si="413"/>
        <v>#REF!</v>
      </c>
      <c r="BK1262" s="20" t="e">
        <f t="shared" si="397"/>
        <v>#REF!</v>
      </c>
      <c r="BL1262" s="24">
        <f t="shared" si="414"/>
        <v>3.07</v>
      </c>
      <c r="BM1262" s="25">
        <f t="shared" si="415"/>
        <v>2.0699999999999998</v>
      </c>
      <c r="BN1262" s="25" t="e">
        <f t="shared" si="416"/>
        <v>#REF!</v>
      </c>
      <c r="BO1262" s="25" t="e">
        <f t="shared" si="417"/>
        <v>#REF!</v>
      </c>
      <c r="BP1262" s="126" t="e">
        <f t="shared" si="418"/>
        <v>#REF!</v>
      </c>
    </row>
    <row r="1263" spans="1:68" x14ac:dyDescent="0.2">
      <c r="A1263" s="98">
        <v>45808</v>
      </c>
      <c r="B1263" s="60" t="s">
        <v>892</v>
      </c>
      <c r="C1263" s="24" t="s">
        <v>2295</v>
      </c>
      <c r="D1263" s="24" t="s">
        <v>573</v>
      </c>
      <c r="F1263" s="74" t="s">
        <v>51</v>
      </c>
      <c r="G1263" s="24" t="s">
        <v>103</v>
      </c>
      <c r="H1263" s="24" t="s">
        <v>483</v>
      </c>
      <c r="I1263" s="24">
        <v>7</v>
      </c>
      <c r="J1263" s="24">
        <v>6</v>
      </c>
      <c r="K1263" s="26" t="s">
        <v>2296</v>
      </c>
      <c r="L1263" s="25">
        <v>1</v>
      </c>
      <c r="M1263" s="24" t="s">
        <v>105</v>
      </c>
      <c r="N1263" s="24" t="s">
        <v>6</v>
      </c>
      <c r="R1263" s="25">
        <v>11.76</v>
      </c>
      <c r="S1263" s="83" t="s">
        <v>372</v>
      </c>
      <c r="T1263" s="66">
        <f t="shared" si="399"/>
        <v>11.76</v>
      </c>
      <c r="U1263" s="66">
        <f t="shared" si="400"/>
        <v>10.76</v>
      </c>
      <c r="V1263" s="66">
        <f t="shared" si="401"/>
        <v>88.000000000000128</v>
      </c>
      <c r="W1263" s="66">
        <f t="shared" si="402"/>
        <v>2355.5</v>
      </c>
      <c r="X1263" s="20">
        <f t="shared" si="403"/>
        <v>3.7359371683294472E-2</v>
      </c>
      <c r="Y1263" s="67">
        <f t="shared" si="404"/>
        <v>0.88000000000000123</v>
      </c>
      <c r="Z1263" s="68">
        <f t="shared" si="405"/>
        <v>8800.0000000000127</v>
      </c>
      <c r="AA1263" s="65" t="s">
        <v>53</v>
      </c>
      <c r="AU1263" s="23">
        <f t="shared" si="398"/>
        <v>10.76</v>
      </c>
      <c r="AV1263" s="23" t="str">
        <f t="shared" si="398"/>
        <v/>
      </c>
      <c r="AW1263" s="23" t="str">
        <f t="shared" si="398"/>
        <v/>
      </c>
      <c r="AX1263" s="23" t="str">
        <f t="shared" si="398"/>
        <v/>
      </c>
      <c r="AY1263" s="23" t="str">
        <f t="shared" si="398"/>
        <v/>
      </c>
      <c r="AZ1263" s="23">
        <v>10</v>
      </c>
      <c r="BA1263" s="25">
        <v>9.1999999999999993</v>
      </c>
      <c r="BB1263" s="25">
        <v>9.6300000000000008</v>
      </c>
      <c r="BC1263" s="25">
        <f t="shared" si="420"/>
        <v>8.6300000000000008</v>
      </c>
      <c r="BD1263" s="25">
        <f t="shared" si="421"/>
        <v>9.0259000000000018</v>
      </c>
      <c r="BE1263" s="111" t="s">
        <v>970</v>
      </c>
      <c r="BF1263" s="55">
        <f t="shared" si="410"/>
        <v>0</v>
      </c>
      <c r="BG1263" s="66">
        <f t="shared" si="411"/>
        <v>9.1999999999999993</v>
      </c>
      <c r="BH1263" s="66">
        <f t="shared" si="412"/>
        <v>8.1999999999999993</v>
      </c>
      <c r="BI1263" s="25" t="e">
        <f t="shared" si="419"/>
        <v>#REF!</v>
      </c>
      <c r="BJ1263" s="25" t="e">
        <f t="shared" si="413"/>
        <v>#REF!</v>
      </c>
      <c r="BK1263" s="20" t="e">
        <f t="shared" si="397"/>
        <v>#REF!</v>
      </c>
      <c r="BL1263" s="24">
        <f t="shared" si="414"/>
        <v>9.6300000000000008</v>
      </c>
      <c r="BM1263" s="25">
        <f t="shared" si="415"/>
        <v>8.6300000000000008</v>
      </c>
      <c r="BN1263" s="25" t="e">
        <f t="shared" si="416"/>
        <v>#REF!</v>
      </c>
      <c r="BO1263" s="25" t="e">
        <f t="shared" si="417"/>
        <v>#REF!</v>
      </c>
      <c r="BP1263" s="126" t="e">
        <f t="shared" si="418"/>
        <v>#REF!</v>
      </c>
    </row>
    <row r="1264" spans="1:68" x14ac:dyDescent="0.2">
      <c r="A1264" s="98">
        <v>45808</v>
      </c>
      <c r="B1264" s="60" t="s">
        <v>892</v>
      </c>
      <c r="C1264" s="24" t="s">
        <v>2295</v>
      </c>
      <c r="D1264" s="24" t="s">
        <v>573</v>
      </c>
      <c r="F1264" s="74" t="s">
        <v>51</v>
      </c>
      <c r="G1264" s="24" t="s">
        <v>103</v>
      </c>
      <c r="H1264" s="24" t="s">
        <v>483</v>
      </c>
      <c r="I1264" s="24">
        <v>7</v>
      </c>
      <c r="J1264" s="24">
        <v>6</v>
      </c>
      <c r="K1264" s="26" t="s">
        <v>2296</v>
      </c>
      <c r="L1264" s="25">
        <v>1</v>
      </c>
      <c r="M1264" s="24" t="s">
        <v>105</v>
      </c>
      <c r="N1264" s="24" t="s">
        <v>7</v>
      </c>
      <c r="R1264" s="25">
        <v>3.53</v>
      </c>
      <c r="S1264" s="83" t="s">
        <v>372</v>
      </c>
      <c r="T1264" s="66">
        <f t="shared" si="399"/>
        <v>3.53</v>
      </c>
      <c r="U1264" s="66">
        <f t="shared" si="400"/>
        <v>2.5299999999999998</v>
      </c>
      <c r="V1264" s="66">
        <f t="shared" si="401"/>
        <v>90.530000000000129</v>
      </c>
      <c r="W1264" s="66">
        <f t="shared" si="402"/>
        <v>2356.5</v>
      </c>
      <c r="X1264" s="20">
        <f t="shared" si="403"/>
        <v>3.8417144069594795E-2</v>
      </c>
      <c r="Y1264" s="67">
        <f t="shared" si="404"/>
        <v>0.90530000000000133</v>
      </c>
      <c r="Z1264" s="68">
        <f t="shared" si="405"/>
        <v>9053.0000000000127</v>
      </c>
      <c r="AA1264" s="65" t="s">
        <v>53</v>
      </c>
      <c r="AU1264" s="23">
        <f t="shared" si="398"/>
        <v>2.5299999999999998</v>
      </c>
      <c r="AV1264" s="23" t="str">
        <f t="shared" si="398"/>
        <v/>
      </c>
      <c r="AW1264" s="23" t="str">
        <f t="shared" si="398"/>
        <v/>
      </c>
      <c r="AX1264" s="23" t="str">
        <f t="shared" si="398"/>
        <v/>
      </c>
      <c r="AY1264" s="23" t="str">
        <f t="shared" si="398"/>
        <v/>
      </c>
      <c r="AZ1264" s="23"/>
      <c r="BA1264" s="25">
        <v>2.5</v>
      </c>
      <c r="BB1264" s="25">
        <v>3.02</v>
      </c>
      <c r="BC1264" s="25">
        <f t="shared" si="420"/>
        <v>2.02</v>
      </c>
      <c r="BD1264" s="25">
        <f t="shared" si="421"/>
        <v>2.8786</v>
      </c>
      <c r="BE1264" s="111" t="s">
        <v>970</v>
      </c>
      <c r="BF1264" s="55">
        <f t="shared" si="410"/>
        <v>0</v>
      </c>
      <c r="BG1264" s="66">
        <f t="shared" si="411"/>
        <v>2.5</v>
      </c>
      <c r="BH1264" s="66">
        <f t="shared" si="412"/>
        <v>1.5</v>
      </c>
      <c r="BI1264" s="25" t="e">
        <f t="shared" si="419"/>
        <v>#REF!</v>
      </c>
      <c r="BJ1264" s="25" t="e">
        <f t="shared" si="413"/>
        <v>#REF!</v>
      </c>
      <c r="BK1264" s="20" t="e">
        <f t="shared" si="397"/>
        <v>#REF!</v>
      </c>
      <c r="BL1264" s="24">
        <f t="shared" si="414"/>
        <v>3.02</v>
      </c>
      <c r="BM1264" s="25">
        <f t="shared" si="415"/>
        <v>2.02</v>
      </c>
      <c r="BN1264" s="25" t="e">
        <f t="shared" si="416"/>
        <v>#REF!</v>
      </c>
      <c r="BO1264" s="25" t="e">
        <f t="shared" si="417"/>
        <v>#REF!</v>
      </c>
      <c r="BP1264" s="126" t="e">
        <f t="shared" si="418"/>
        <v>#REF!</v>
      </c>
    </row>
    <row r="1265" spans="1:68" x14ac:dyDescent="0.2">
      <c r="A1265" s="98">
        <v>45808</v>
      </c>
      <c r="B1265" s="60" t="s">
        <v>892</v>
      </c>
      <c r="C1265" s="24" t="s">
        <v>1829</v>
      </c>
      <c r="D1265" s="24" t="s">
        <v>573</v>
      </c>
      <c r="F1265" s="74" t="s">
        <v>51</v>
      </c>
      <c r="G1265" s="24" t="s">
        <v>103</v>
      </c>
      <c r="H1265" s="24" t="s">
        <v>265</v>
      </c>
      <c r="I1265" s="24">
        <v>3</v>
      </c>
      <c r="J1265" s="24">
        <v>8</v>
      </c>
      <c r="K1265" s="24" t="s">
        <v>2297</v>
      </c>
      <c r="L1265" s="25">
        <v>2</v>
      </c>
      <c r="M1265" s="24" t="s">
        <v>105</v>
      </c>
      <c r="N1265" s="24" t="s">
        <v>6</v>
      </c>
      <c r="R1265" s="25">
        <v>6.5</v>
      </c>
      <c r="S1265" s="83" t="s">
        <v>363</v>
      </c>
      <c r="T1265" s="66" t="str">
        <f t="shared" si="399"/>
        <v>0.00</v>
      </c>
      <c r="U1265" s="66">
        <f t="shared" si="400"/>
        <v>-2</v>
      </c>
      <c r="V1265" s="66">
        <f t="shared" si="401"/>
        <v>88.530000000000129</v>
      </c>
      <c r="W1265" s="66">
        <f t="shared" si="402"/>
        <v>2358.5</v>
      </c>
      <c r="X1265" s="20">
        <f t="shared" si="403"/>
        <v>3.7536569853720642E-2</v>
      </c>
      <c r="Y1265" s="67">
        <f t="shared" si="404"/>
        <v>0.88530000000000131</v>
      </c>
      <c r="Z1265" s="68">
        <f t="shared" si="405"/>
        <v>8853.0000000000127</v>
      </c>
      <c r="AA1265" s="65" t="s">
        <v>52</v>
      </c>
      <c r="AU1265" s="23">
        <f t="shared" si="398"/>
        <v>-2</v>
      </c>
      <c r="AV1265" s="23" t="str">
        <f t="shared" si="398"/>
        <v/>
      </c>
      <c r="AW1265" s="23" t="str">
        <f t="shared" si="398"/>
        <v/>
      </c>
      <c r="AX1265" s="23" t="str">
        <f t="shared" si="398"/>
        <v/>
      </c>
      <c r="AY1265" s="23" t="str">
        <f t="shared" si="398"/>
        <v/>
      </c>
      <c r="AZ1265" s="23">
        <v>5.5</v>
      </c>
      <c r="BA1265" s="25">
        <v>5.7</v>
      </c>
      <c r="BB1265" s="25">
        <v>6.68</v>
      </c>
      <c r="BC1265" s="25">
        <f t="shared" si="420"/>
        <v>11.36</v>
      </c>
      <c r="BD1265" s="25">
        <f t="shared" si="421"/>
        <v>6.2824</v>
      </c>
      <c r="BE1265" s="111" t="s">
        <v>969</v>
      </c>
      <c r="BF1265" s="55">
        <f t="shared" si="410"/>
        <v>0</v>
      </c>
      <c r="BG1265" s="66" t="str">
        <f t="shared" si="411"/>
        <v>0.00</v>
      </c>
      <c r="BH1265" s="66">
        <f t="shared" si="412"/>
        <v>-2</v>
      </c>
      <c r="BI1265" s="25" t="e">
        <f t="shared" si="419"/>
        <v>#REF!</v>
      </c>
      <c r="BJ1265" s="25" t="e">
        <f t="shared" si="413"/>
        <v>#REF!</v>
      </c>
      <c r="BK1265" s="20" t="e">
        <f t="shared" si="397"/>
        <v>#REF!</v>
      </c>
      <c r="BL1265" s="24" t="str">
        <f t="shared" si="414"/>
        <v>0.00</v>
      </c>
      <c r="BM1265" s="25">
        <f t="shared" si="415"/>
        <v>-2</v>
      </c>
      <c r="BN1265" s="25" t="e">
        <f t="shared" si="416"/>
        <v>#REF!</v>
      </c>
      <c r="BO1265" s="25" t="e">
        <f t="shared" si="417"/>
        <v>#REF!</v>
      </c>
      <c r="BP1265" s="126" t="e">
        <f t="shared" si="418"/>
        <v>#REF!</v>
      </c>
    </row>
    <row r="1266" spans="1:68" x14ac:dyDescent="0.2">
      <c r="A1266" s="98">
        <v>45808</v>
      </c>
      <c r="B1266" s="60" t="s">
        <v>892</v>
      </c>
      <c r="C1266" s="24" t="s">
        <v>1829</v>
      </c>
      <c r="D1266" s="24" t="s">
        <v>573</v>
      </c>
      <c r="F1266" s="74" t="s">
        <v>51</v>
      </c>
      <c r="G1266" s="24" t="s">
        <v>103</v>
      </c>
      <c r="H1266" s="24" t="s">
        <v>2298</v>
      </c>
      <c r="I1266" s="24">
        <v>5</v>
      </c>
      <c r="J1266" s="24">
        <v>10</v>
      </c>
      <c r="K1266" s="26" t="s">
        <v>2299</v>
      </c>
      <c r="L1266" s="25">
        <v>1</v>
      </c>
      <c r="M1266" s="24" t="s">
        <v>105</v>
      </c>
      <c r="N1266" s="24" t="s">
        <v>7</v>
      </c>
      <c r="R1266" s="25">
        <v>5.5</v>
      </c>
      <c r="S1266" s="83" t="s">
        <v>373</v>
      </c>
      <c r="T1266" s="66">
        <f t="shared" si="399"/>
        <v>5.5</v>
      </c>
      <c r="U1266" s="66">
        <f t="shared" si="400"/>
        <v>4.5</v>
      </c>
      <c r="V1266" s="66">
        <f t="shared" si="401"/>
        <v>93.030000000000129</v>
      </c>
      <c r="W1266" s="66">
        <f t="shared" si="402"/>
        <v>2359.5</v>
      </c>
      <c r="X1266" s="20">
        <f t="shared" si="403"/>
        <v>3.9427844882390393E-2</v>
      </c>
      <c r="Y1266" s="67">
        <f t="shared" si="404"/>
        <v>0.93030000000000124</v>
      </c>
      <c r="Z1266" s="68">
        <f t="shared" si="405"/>
        <v>9303.0000000000127</v>
      </c>
      <c r="AA1266" s="65" t="s">
        <v>53</v>
      </c>
      <c r="AU1266" s="23">
        <f t="shared" si="398"/>
        <v>4.5</v>
      </c>
      <c r="AV1266" s="23" t="str">
        <f t="shared" si="398"/>
        <v/>
      </c>
      <c r="AW1266" s="23" t="str">
        <f t="shared" si="398"/>
        <v/>
      </c>
      <c r="AX1266" s="23" t="str">
        <f t="shared" si="398"/>
        <v/>
      </c>
      <c r="AY1266" s="23" t="str">
        <f t="shared" si="398"/>
        <v/>
      </c>
      <c r="AZ1266" s="23"/>
      <c r="BA1266" s="25">
        <v>5.4</v>
      </c>
      <c r="BB1266" s="25">
        <v>6.3</v>
      </c>
      <c r="BC1266" s="25">
        <f t="shared" si="420"/>
        <v>5.3</v>
      </c>
      <c r="BD1266" s="25">
        <f t="shared" si="421"/>
        <v>5.9290000000000003</v>
      </c>
      <c r="BE1266" s="111" t="s">
        <v>969</v>
      </c>
      <c r="BF1266" s="55">
        <f t="shared" si="410"/>
        <v>0</v>
      </c>
      <c r="BG1266" s="66">
        <f t="shared" si="411"/>
        <v>5.4</v>
      </c>
      <c r="BH1266" s="66">
        <f t="shared" si="412"/>
        <v>4.4000000000000004</v>
      </c>
      <c r="BI1266" s="25" t="e">
        <f t="shared" si="419"/>
        <v>#REF!</v>
      </c>
      <c r="BJ1266" s="25" t="e">
        <f t="shared" si="413"/>
        <v>#REF!</v>
      </c>
      <c r="BK1266" s="20" t="e">
        <f t="shared" si="397"/>
        <v>#REF!</v>
      </c>
      <c r="BL1266" s="24">
        <f t="shared" si="414"/>
        <v>6.3</v>
      </c>
      <c r="BM1266" s="25">
        <f t="shared" si="415"/>
        <v>5.3</v>
      </c>
      <c r="BN1266" s="25" t="e">
        <f t="shared" si="416"/>
        <v>#REF!</v>
      </c>
      <c r="BO1266" s="25" t="e">
        <f t="shared" si="417"/>
        <v>#REF!</v>
      </c>
      <c r="BP1266" s="126" t="e">
        <f t="shared" si="418"/>
        <v>#REF!</v>
      </c>
    </row>
    <row r="1267" spans="1:68" x14ac:dyDescent="0.2">
      <c r="A1267" s="98">
        <v>45810</v>
      </c>
      <c r="B1267" s="60" t="s">
        <v>892</v>
      </c>
      <c r="C1267" s="24" t="s">
        <v>1170</v>
      </c>
      <c r="D1267" s="24" t="s">
        <v>621</v>
      </c>
      <c r="F1267" s="74" t="s">
        <v>51</v>
      </c>
      <c r="G1267" s="24" t="s">
        <v>103</v>
      </c>
      <c r="H1267" s="24" t="s">
        <v>2302</v>
      </c>
      <c r="I1267" s="24">
        <v>9</v>
      </c>
      <c r="J1267" s="24">
        <v>8</v>
      </c>
      <c r="K1267" s="24" t="s">
        <v>2303</v>
      </c>
      <c r="L1267" s="25">
        <v>1.5</v>
      </c>
      <c r="M1267" s="24" t="s">
        <v>105</v>
      </c>
      <c r="N1267" s="24" t="s">
        <v>6</v>
      </c>
      <c r="R1267" s="25">
        <v>21</v>
      </c>
      <c r="S1267" s="83" t="s">
        <v>363</v>
      </c>
      <c r="T1267" s="66" t="str">
        <f t="shared" si="399"/>
        <v>0.00</v>
      </c>
      <c r="U1267" s="66">
        <f t="shared" si="400"/>
        <v>-1.5</v>
      </c>
      <c r="V1267" s="66">
        <f t="shared" si="401"/>
        <v>91.530000000000129</v>
      </c>
      <c r="W1267" s="66">
        <f t="shared" si="402"/>
        <v>2361</v>
      </c>
      <c r="X1267" s="20">
        <f t="shared" si="403"/>
        <v>3.876747141041937E-2</v>
      </c>
      <c r="Y1267" s="67">
        <f t="shared" si="404"/>
        <v>0.91530000000000133</v>
      </c>
      <c r="Z1267" s="68">
        <f t="shared" si="405"/>
        <v>9153.0000000000127</v>
      </c>
      <c r="AA1267" s="65" t="s">
        <v>52</v>
      </c>
      <c r="AU1267" s="23">
        <f t="shared" si="398"/>
        <v>-1.5</v>
      </c>
      <c r="AV1267" s="23" t="str">
        <f t="shared" si="398"/>
        <v/>
      </c>
      <c r="AW1267" s="23" t="str">
        <f t="shared" si="398"/>
        <v/>
      </c>
      <c r="AX1267" s="23" t="str">
        <f t="shared" si="398"/>
        <v/>
      </c>
      <c r="AY1267" s="23" t="str">
        <f t="shared" si="398"/>
        <v/>
      </c>
      <c r="AZ1267" s="23">
        <v>21</v>
      </c>
      <c r="BA1267" s="25">
        <v>21</v>
      </c>
      <c r="BB1267" s="25">
        <v>25.53</v>
      </c>
      <c r="BC1267" s="25">
        <f t="shared" si="420"/>
        <v>36.795000000000002</v>
      </c>
      <c r="BD1267" s="25">
        <f t="shared" si="421"/>
        <v>23.812900000000003</v>
      </c>
      <c r="BE1267" s="111" t="s">
        <v>969</v>
      </c>
      <c r="BF1267" s="55">
        <f t="shared" si="410"/>
        <v>0</v>
      </c>
      <c r="BG1267" s="66" t="str">
        <f t="shared" si="411"/>
        <v>0.00</v>
      </c>
      <c r="BH1267" s="66">
        <f t="shared" si="412"/>
        <v>-1.5</v>
      </c>
      <c r="BI1267" s="25" t="e">
        <f>BH1267+#REF!</f>
        <v>#REF!</v>
      </c>
      <c r="BJ1267" s="25" t="e">
        <f>L1267+#REF!</f>
        <v>#REF!</v>
      </c>
      <c r="BK1267" s="20" t="e">
        <f t="shared" si="397"/>
        <v>#REF!</v>
      </c>
      <c r="BL1267" s="24" t="str">
        <f t="shared" si="414"/>
        <v>0.00</v>
      </c>
      <c r="BM1267" s="25">
        <f t="shared" si="415"/>
        <v>-1.5</v>
      </c>
      <c r="BN1267" s="25" t="e">
        <f>BM1267+#REF!</f>
        <v>#REF!</v>
      </c>
      <c r="BO1267" s="25" t="e">
        <f>L1267+#REF!</f>
        <v>#REF!</v>
      </c>
      <c r="BP1267" s="126" t="e">
        <f t="shared" si="418"/>
        <v>#REF!</v>
      </c>
    </row>
    <row r="1268" spans="1:68" x14ac:dyDescent="0.2">
      <c r="A1268" s="98">
        <v>45810</v>
      </c>
      <c r="B1268" s="60" t="s">
        <v>892</v>
      </c>
      <c r="C1268" s="24" t="s">
        <v>1170</v>
      </c>
      <c r="D1268" s="24" t="s">
        <v>621</v>
      </c>
      <c r="F1268" s="74" t="s">
        <v>51</v>
      </c>
      <c r="G1268" s="24" t="s">
        <v>103</v>
      </c>
      <c r="H1268" s="24" t="s">
        <v>2302</v>
      </c>
      <c r="I1268" s="24">
        <v>9</v>
      </c>
      <c r="J1268" s="24">
        <v>8</v>
      </c>
      <c r="K1268" s="24" t="s">
        <v>2303</v>
      </c>
      <c r="L1268" s="25">
        <v>1.5</v>
      </c>
      <c r="M1268" s="24" t="s">
        <v>105</v>
      </c>
      <c r="N1268" s="24" t="s">
        <v>7</v>
      </c>
      <c r="R1268" s="25">
        <v>5</v>
      </c>
      <c r="S1268" s="83" t="s">
        <v>363</v>
      </c>
      <c r="T1268" s="66" t="str">
        <f t="shared" si="399"/>
        <v>0.00</v>
      </c>
      <c r="U1268" s="66">
        <f t="shared" si="400"/>
        <v>-1.5</v>
      </c>
      <c r="V1268" s="66">
        <f t="shared" si="401"/>
        <v>90.030000000000129</v>
      </c>
      <c r="W1268" s="66">
        <f t="shared" si="402"/>
        <v>2362.5</v>
      </c>
      <c r="X1268" s="20">
        <f t="shared" si="403"/>
        <v>3.8107936507936563E-2</v>
      </c>
      <c r="Y1268" s="67">
        <f t="shared" si="404"/>
        <v>0.90030000000000132</v>
      </c>
      <c r="Z1268" s="68">
        <f t="shared" si="405"/>
        <v>9003.0000000000127</v>
      </c>
      <c r="AA1268" s="65" t="s">
        <v>52</v>
      </c>
      <c r="AU1268" s="23">
        <f t="shared" ref="AU1268:AY1310" si="422">IF($G1268=AU$2,$U1268,"")</f>
        <v>-1.5</v>
      </c>
      <c r="AV1268" s="23" t="str">
        <f t="shared" si="422"/>
        <v/>
      </c>
      <c r="AW1268" s="23" t="str">
        <f t="shared" si="422"/>
        <v/>
      </c>
      <c r="AX1268" s="23" t="str">
        <f t="shared" si="422"/>
        <v/>
      </c>
      <c r="AY1268" s="23" t="str">
        <f t="shared" si="422"/>
        <v/>
      </c>
      <c r="AZ1268" s="23"/>
      <c r="BA1268" s="25">
        <v>4.0999999999999996</v>
      </c>
      <c r="BB1268" s="25">
        <v>7.12</v>
      </c>
      <c r="BC1268" s="25">
        <f t="shared" si="420"/>
        <v>9.18</v>
      </c>
      <c r="BD1268" s="25">
        <f t="shared" si="421"/>
        <v>6.6916000000000002</v>
      </c>
      <c r="BE1268" s="111" t="s">
        <v>969</v>
      </c>
      <c r="BF1268" s="55">
        <f t="shared" si="410"/>
        <v>0</v>
      </c>
      <c r="BG1268" s="66" t="str">
        <f t="shared" si="411"/>
        <v>0.00</v>
      </c>
      <c r="BH1268" s="66">
        <f t="shared" si="412"/>
        <v>-1.5</v>
      </c>
      <c r="BI1268" s="25" t="e">
        <f t="shared" si="419"/>
        <v>#REF!</v>
      </c>
      <c r="BJ1268" s="25" t="e">
        <f t="shared" si="413"/>
        <v>#REF!</v>
      </c>
      <c r="BK1268" s="20" t="e">
        <f t="shared" si="397"/>
        <v>#REF!</v>
      </c>
      <c r="BL1268" s="24" t="str">
        <f t="shared" si="414"/>
        <v>0.00</v>
      </c>
      <c r="BM1268" s="25">
        <f t="shared" si="415"/>
        <v>-1.5</v>
      </c>
      <c r="BN1268" s="25" t="e">
        <f t="shared" si="416"/>
        <v>#REF!</v>
      </c>
      <c r="BO1268" s="25" t="e">
        <f t="shared" si="417"/>
        <v>#REF!</v>
      </c>
      <c r="BP1268" s="126" t="e">
        <f t="shared" si="418"/>
        <v>#REF!</v>
      </c>
    </row>
    <row r="1269" spans="1:68" x14ac:dyDescent="0.2">
      <c r="A1269" s="98">
        <v>45812</v>
      </c>
      <c r="B1269" s="60" t="s">
        <v>892</v>
      </c>
      <c r="C1269" s="24" t="s">
        <v>1941</v>
      </c>
      <c r="D1269" s="24" t="s">
        <v>397</v>
      </c>
      <c r="F1269" s="74" t="s">
        <v>51</v>
      </c>
      <c r="G1269" s="24" t="s">
        <v>103</v>
      </c>
      <c r="H1269" s="24" t="s">
        <v>124</v>
      </c>
      <c r="I1269" s="24">
        <v>5</v>
      </c>
      <c r="J1269" s="24">
        <v>9</v>
      </c>
      <c r="K1269" s="26" t="s">
        <v>2305</v>
      </c>
      <c r="L1269" s="25">
        <v>1</v>
      </c>
      <c r="M1269" s="24" t="s">
        <v>404</v>
      </c>
      <c r="N1269" s="24" t="s">
        <v>6</v>
      </c>
      <c r="R1269" s="25">
        <v>22.39</v>
      </c>
      <c r="S1269" s="83" t="s">
        <v>372</v>
      </c>
      <c r="T1269" s="66">
        <f t="shared" si="399"/>
        <v>22.39</v>
      </c>
      <c r="U1269" s="66">
        <f t="shared" si="400"/>
        <v>21.39</v>
      </c>
      <c r="V1269" s="66">
        <f t="shared" si="401"/>
        <v>111.42000000000013</v>
      </c>
      <c r="W1269" s="66">
        <f t="shared" si="402"/>
        <v>2363.5</v>
      </c>
      <c r="X1269" s="20">
        <f t="shared" si="403"/>
        <v>4.7141950497144119E-2</v>
      </c>
      <c r="Y1269" s="67">
        <f t="shared" si="404"/>
        <v>1.1142000000000012</v>
      </c>
      <c r="Z1269" s="68">
        <f t="shared" si="405"/>
        <v>11142.000000000013</v>
      </c>
      <c r="AA1269" s="65" t="s">
        <v>53</v>
      </c>
      <c r="AU1269" s="23">
        <f t="shared" si="422"/>
        <v>21.39</v>
      </c>
      <c r="AV1269" s="23" t="str">
        <f t="shared" si="422"/>
        <v/>
      </c>
      <c r="AW1269" s="23" t="str">
        <f t="shared" si="422"/>
        <v/>
      </c>
      <c r="AX1269" s="23" t="str">
        <f t="shared" si="422"/>
        <v/>
      </c>
      <c r="AY1269" s="23" t="str">
        <f t="shared" si="422"/>
        <v/>
      </c>
      <c r="AZ1269" s="23">
        <v>17</v>
      </c>
      <c r="BA1269" s="25">
        <v>19.600000000000001</v>
      </c>
      <c r="BB1269" s="25">
        <v>24</v>
      </c>
      <c r="BC1269" s="25">
        <f t="shared" si="420"/>
        <v>23</v>
      </c>
      <c r="BD1269" s="25">
        <f t="shared" si="421"/>
        <v>22.39</v>
      </c>
      <c r="BE1269" s="111" t="s">
        <v>970</v>
      </c>
      <c r="BF1269" s="55">
        <f t="shared" si="410"/>
        <v>0</v>
      </c>
      <c r="BG1269" s="66">
        <f t="shared" si="411"/>
        <v>19.600000000000001</v>
      </c>
      <c r="BH1269" s="66">
        <f t="shared" si="412"/>
        <v>18.600000000000001</v>
      </c>
      <c r="BI1269" s="25" t="e">
        <f>BH1269+#REF!</f>
        <v>#REF!</v>
      </c>
      <c r="BJ1269" s="25" t="e">
        <f>L1269+#REF!</f>
        <v>#REF!</v>
      </c>
      <c r="BK1269" s="20" t="e">
        <f t="shared" si="397"/>
        <v>#REF!</v>
      </c>
      <c r="BL1269" s="24">
        <f t="shared" si="414"/>
        <v>24</v>
      </c>
      <c r="BM1269" s="25">
        <f t="shared" si="415"/>
        <v>23</v>
      </c>
      <c r="BN1269" s="25" t="e">
        <f>BM1269+#REF!</f>
        <v>#REF!</v>
      </c>
      <c r="BO1269" s="25" t="e">
        <f>L1269+#REF!</f>
        <v>#REF!</v>
      </c>
      <c r="BP1269" s="126" t="e">
        <f t="shared" si="418"/>
        <v>#REF!</v>
      </c>
    </row>
    <row r="1270" spans="1:68" x14ac:dyDescent="0.2">
      <c r="A1270" s="98">
        <v>45812</v>
      </c>
      <c r="B1270" s="60" t="s">
        <v>892</v>
      </c>
      <c r="C1270" s="24" t="s">
        <v>1941</v>
      </c>
      <c r="D1270" s="24" t="s">
        <v>397</v>
      </c>
      <c r="F1270" s="74" t="s">
        <v>51</v>
      </c>
      <c r="G1270" s="24" t="s">
        <v>103</v>
      </c>
      <c r="H1270" s="24" t="s">
        <v>124</v>
      </c>
      <c r="I1270" s="24">
        <v>5</v>
      </c>
      <c r="J1270" s="24">
        <v>9</v>
      </c>
      <c r="K1270" s="26" t="s">
        <v>2305</v>
      </c>
      <c r="L1270" s="25">
        <v>2</v>
      </c>
      <c r="M1270" s="24" t="s">
        <v>105</v>
      </c>
      <c r="N1270" s="24" t="s">
        <v>7</v>
      </c>
      <c r="R1270" s="25">
        <v>3.7</v>
      </c>
      <c r="S1270" s="83" t="s">
        <v>372</v>
      </c>
      <c r="T1270" s="66">
        <f t="shared" si="399"/>
        <v>7.4</v>
      </c>
      <c r="U1270" s="66">
        <f t="shared" si="400"/>
        <v>5.4</v>
      </c>
      <c r="V1270" s="66">
        <f t="shared" si="401"/>
        <v>116.82000000000014</v>
      </c>
      <c r="W1270" s="66">
        <f t="shared" si="402"/>
        <v>2365.5</v>
      </c>
      <c r="X1270" s="20">
        <f t="shared" si="403"/>
        <v>4.9384908053265751E-2</v>
      </c>
      <c r="Y1270" s="67">
        <f t="shared" si="404"/>
        <v>1.1682000000000015</v>
      </c>
      <c r="Z1270" s="68">
        <f t="shared" si="405"/>
        <v>11682.000000000013</v>
      </c>
      <c r="AA1270" s="65" t="s">
        <v>53</v>
      </c>
      <c r="AU1270" s="23">
        <f t="shared" si="422"/>
        <v>5.4</v>
      </c>
      <c r="AV1270" s="23" t="str">
        <f t="shared" si="422"/>
        <v/>
      </c>
      <c r="AW1270" s="23" t="str">
        <f t="shared" si="422"/>
        <v/>
      </c>
      <c r="AX1270" s="23" t="str">
        <f t="shared" si="422"/>
        <v/>
      </c>
      <c r="AY1270" s="23" t="str">
        <f t="shared" si="422"/>
        <v/>
      </c>
      <c r="AZ1270" s="23"/>
      <c r="BA1270" s="25">
        <v>3.8</v>
      </c>
      <c r="BB1270" s="25">
        <v>4.2</v>
      </c>
      <c r="BC1270" s="25">
        <f t="shared" si="420"/>
        <v>6.4</v>
      </c>
      <c r="BD1270" s="25">
        <f t="shared" si="421"/>
        <v>3.9760000000000004</v>
      </c>
      <c r="BE1270" s="111" t="s">
        <v>970</v>
      </c>
      <c r="BF1270" s="55">
        <f t="shared" si="410"/>
        <v>0</v>
      </c>
      <c r="BG1270" s="66">
        <f t="shared" si="411"/>
        <v>7.6</v>
      </c>
      <c r="BH1270" s="66">
        <f t="shared" si="412"/>
        <v>5.6</v>
      </c>
      <c r="BI1270" s="25" t="e">
        <f t="shared" si="419"/>
        <v>#REF!</v>
      </c>
      <c r="BJ1270" s="25" t="e">
        <f t="shared" si="413"/>
        <v>#REF!</v>
      </c>
      <c r="BK1270" s="20" t="e">
        <f t="shared" si="397"/>
        <v>#REF!</v>
      </c>
      <c r="BL1270" s="24">
        <f t="shared" si="414"/>
        <v>8.4</v>
      </c>
      <c r="BM1270" s="25">
        <f t="shared" si="415"/>
        <v>6.4</v>
      </c>
      <c r="BN1270" s="25" t="e">
        <f t="shared" si="416"/>
        <v>#REF!</v>
      </c>
      <c r="BO1270" s="25" t="e">
        <f t="shared" si="417"/>
        <v>#REF!</v>
      </c>
      <c r="BP1270" s="126" t="e">
        <f t="shared" si="418"/>
        <v>#REF!</v>
      </c>
    </row>
    <row r="1271" spans="1:68" x14ac:dyDescent="0.2">
      <c r="A1271" s="98">
        <v>45812</v>
      </c>
      <c r="B1271" s="60" t="s">
        <v>892</v>
      </c>
      <c r="C1271" s="24" t="s">
        <v>807</v>
      </c>
      <c r="D1271" s="24" t="s">
        <v>397</v>
      </c>
      <c r="F1271" s="74" t="s">
        <v>51</v>
      </c>
      <c r="G1271" s="24" t="s">
        <v>103</v>
      </c>
      <c r="H1271" s="24" t="s">
        <v>124</v>
      </c>
      <c r="I1271" s="24">
        <v>9</v>
      </c>
      <c r="J1271" s="24">
        <v>7</v>
      </c>
      <c r="K1271" s="87" t="s">
        <v>2306</v>
      </c>
      <c r="L1271" s="25">
        <v>1</v>
      </c>
      <c r="M1271" s="24" t="s">
        <v>404</v>
      </c>
      <c r="N1271" s="24" t="s">
        <v>6</v>
      </c>
      <c r="R1271" s="25">
        <v>7.02</v>
      </c>
      <c r="S1271" s="83" t="s">
        <v>373</v>
      </c>
      <c r="T1271" s="66" t="str">
        <f t="shared" si="399"/>
        <v>0.00</v>
      </c>
      <c r="U1271" s="66">
        <f t="shared" si="400"/>
        <v>-1</v>
      </c>
      <c r="V1271" s="66">
        <f t="shared" si="401"/>
        <v>115.82000000000014</v>
      </c>
      <c r="W1271" s="66">
        <f t="shared" si="402"/>
        <v>2366.5</v>
      </c>
      <c r="X1271" s="20">
        <f t="shared" si="403"/>
        <v>4.8941474751743139E-2</v>
      </c>
      <c r="Y1271" s="67">
        <f t="shared" si="404"/>
        <v>1.1582000000000015</v>
      </c>
      <c r="Z1271" s="68">
        <f t="shared" si="405"/>
        <v>11582.000000000013</v>
      </c>
      <c r="AA1271" s="65" t="s">
        <v>52</v>
      </c>
      <c r="AU1271" s="23">
        <f t="shared" si="422"/>
        <v>-1</v>
      </c>
      <c r="AV1271" s="23" t="str">
        <f t="shared" si="422"/>
        <v/>
      </c>
      <c r="AW1271" s="23" t="str">
        <f t="shared" si="422"/>
        <v/>
      </c>
      <c r="AX1271" s="23" t="str">
        <f t="shared" si="422"/>
        <v/>
      </c>
      <c r="AY1271" s="23" t="str">
        <f t="shared" si="422"/>
        <v/>
      </c>
      <c r="AZ1271" s="23">
        <v>7.5</v>
      </c>
      <c r="BA1271" s="25">
        <v>8.1</v>
      </c>
      <c r="BB1271" s="25">
        <v>7.4</v>
      </c>
      <c r="BC1271" s="25">
        <f t="shared" si="420"/>
        <v>6.4</v>
      </c>
      <c r="BD1271" s="25">
        <f t="shared" si="421"/>
        <v>6.9520000000000008</v>
      </c>
      <c r="BE1271" s="111" t="s">
        <v>970</v>
      </c>
      <c r="BF1271" s="55">
        <f t="shared" si="410"/>
        <v>0</v>
      </c>
      <c r="BG1271" s="66" t="str">
        <f t="shared" si="411"/>
        <v>0.00</v>
      </c>
      <c r="BH1271" s="66">
        <f t="shared" si="412"/>
        <v>-1</v>
      </c>
      <c r="BI1271" s="25" t="e">
        <f t="shared" si="419"/>
        <v>#REF!</v>
      </c>
      <c r="BJ1271" s="25" t="e">
        <f t="shared" si="413"/>
        <v>#REF!</v>
      </c>
      <c r="BK1271" s="20" t="e">
        <f t="shared" si="397"/>
        <v>#REF!</v>
      </c>
      <c r="BL1271" s="24" t="str">
        <f t="shared" si="414"/>
        <v>0.00</v>
      </c>
      <c r="BM1271" s="25">
        <f t="shared" si="415"/>
        <v>-1</v>
      </c>
      <c r="BN1271" s="25" t="e">
        <f t="shared" si="416"/>
        <v>#REF!</v>
      </c>
      <c r="BO1271" s="25" t="e">
        <f t="shared" si="417"/>
        <v>#REF!</v>
      </c>
      <c r="BP1271" s="126" t="e">
        <f t="shared" si="418"/>
        <v>#REF!</v>
      </c>
    </row>
    <row r="1272" spans="1:68" x14ac:dyDescent="0.2">
      <c r="A1272" s="98">
        <v>45812</v>
      </c>
      <c r="B1272" s="60" t="s">
        <v>892</v>
      </c>
      <c r="C1272" s="24" t="s">
        <v>807</v>
      </c>
      <c r="D1272" s="24" t="s">
        <v>397</v>
      </c>
      <c r="F1272" s="74" t="s">
        <v>51</v>
      </c>
      <c r="G1272" s="24" t="s">
        <v>103</v>
      </c>
      <c r="H1272" s="24" t="s">
        <v>2307</v>
      </c>
      <c r="I1272" s="24">
        <v>7</v>
      </c>
      <c r="J1272" s="24">
        <v>16</v>
      </c>
      <c r="K1272" s="24" t="s">
        <v>2308</v>
      </c>
      <c r="L1272" s="25">
        <v>1</v>
      </c>
      <c r="M1272" s="24" t="s">
        <v>404</v>
      </c>
      <c r="N1272" s="24" t="s">
        <v>6</v>
      </c>
      <c r="R1272" s="25">
        <v>17.239999999999998</v>
      </c>
      <c r="S1272" s="83" t="s">
        <v>363</v>
      </c>
      <c r="T1272" s="66" t="str">
        <f t="shared" si="399"/>
        <v>0.00</v>
      </c>
      <c r="U1272" s="66">
        <f t="shared" si="400"/>
        <v>-1</v>
      </c>
      <c r="V1272" s="66">
        <f t="shared" si="401"/>
        <v>114.82000000000014</v>
      </c>
      <c r="W1272" s="66">
        <f t="shared" si="402"/>
        <v>2367.5</v>
      </c>
      <c r="X1272" s="20">
        <f t="shared" si="403"/>
        <v>4.8498416050686437E-2</v>
      </c>
      <c r="Y1272" s="67">
        <f t="shared" si="404"/>
        <v>1.1482000000000014</v>
      </c>
      <c r="Z1272" s="68">
        <f t="shared" si="405"/>
        <v>11482.000000000013</v>
      </c>
      <c r="AA1272" s="65" t="s">
        <v>52</v>
      </c>
      <c r="AU1272" s="23">
        <f t="shared" si="422"/>
        <v>-1</v>
      </c>
      <c r="AV1272" s="23" t="str">
        <f t="shared" si="422"/>
        <v/>
      </c>
      <c r="AW1272" s="23" t="str">
        <f t="shared" si="422"/>
        <v/>
      </c>
      <c r="AX1272" s="23" t="str">
        <f t="shared" si="422"/>
        <v/>
      </c>
      <c r="AY1272" s="23" t="str">
        <f t="shared" si="422"/>
        <v/>
      </c>
      <c r="AZ1272" s="23">
        <v>16</v>
      </c>
      <c r="BA1272" s="25">
        <v>16</v>
      </c>
      <c r="BB1272" s="25">
        <v>18.28</v>
      </c>
      <c r="BC1272" s="25">
        <f t="shared" si="420"/>
        <v>17.28</v>
      </c>
      <c r="BD1272" s="25">
        <f t="shared" si="421"/>
        <v>17.070400000000003</v>
      </c>
      <c r="BE1272" s="111" t="s">
        <v>970</v>
      </c>
      <c r="BF1272" s="55">
        <f t="shared" si="410"/>
        <v>0</v>
      </c>
      <c r="BG1272" s="66" t="str">
        <f t="shared" si="411"/>
        <v>0.00</v>
      </c>
      <c r="BH1272" s="66">
        <f t="shared" si="412"/>
        <v>-1</v>
      </c>
      <c r="BI1272" s="25" t="e">
        <f t="shared" si="419"/>
        <v>#REF!</v>
      </c>
      <c r="BJ1272" s="25" t="e">
        <f t="shared" si="413"/>
        <v>#REF!</v>
      </c>
      <c r="BK1272" s="20" t="e">
        <f t="shared" si="397"/>
        <v>#REF!</v>
      </c>
      <c r="BL1272" s="24" t="str">
        <f t="shared" si="414"/>
        <v>0.00</v>
      </c>
      <c r="BM1272" s="25">
        <f t="shared" si="415"/>
        <v>-1</v>
      </c>
      <c r="BN1272" s="25" t="e">
        <f t="shared" si="416"/>
        <v>#REF!</v>
      </c>
      <c r="BO1272" s="25" t="e">
        <f t="shared" si="417"/>
        <v>#REF!</v>
      </c>
      <c r="BP1272" s="126" t="e">
        <f t="shared" si="418"/>
        <v>#REF!</v>
      </c>
    </row>
    <row r="1273" spans="1:68" x14ac:dyDescent="0.2">
      <c r="A1273" s="98">
        <v>45812</v>
      </c>
      <c r="B1273" s="60" t="s">
        <v>892</v>
      </c>
      <c r="C1273" s="24" t="s">
        <v>807</v>
      </c>
      <c r="D1273" s="24" t="s">
        <v>397</v>
      </c>
      <c r="F1273" s="74" t="s">
        <v>51</v>
      </c>
      <c r="G1273" s="24" t="s">
        <v>103</v>
      </c>
      <c r="H1273" s="24" t="s">
        <v>2307</v>
      </c>
      <c r="I1273" s="24">
        <v>7</v>
      </c>
      <c r="J1273" s="24">
        <v>16</v>
      </c>
      <c r="K1273" s="24" t="s">
        <v>2308</v>
      </c>
      <c r="L1273" s="25">
        <v>2</v>
      </c>
      <c r="M1273" s="24" t="s">
        <v>105</v>
      </c>
      <c r="N1273" s="24" t="s">
        <v>7</v>
      </c>
      <c r="R1273" s="25">
        <v>4</v>
      </c>
      <c r="S1273" s="83" t="s">
        <v>363</v>
      </c>
      <c r="T1273" s="66" t="str">
        <f t="shared" si="399"/>
        <v>0.00</v>
      </c>
      <c r="U1273" s="66">
        <f t="shared" si="400"/>
        <v>-2</v>
      </c>
      <c r="V1273" s="66">
        <f t="shared" si="401"/>
        <v>112.82000000000014</v>
      </c>
      <c r="W1273" s="66">
        <f t="shared" si="402"/>
        <v>2369.5</v>
      </c>
      <c r="X1273" s="20">
        <f t="shared" si="403"/>
        <v>4.761342055285931E-2</v>
      </c>
      <c r="Y1273" s="67">
        <f t="shared" si="404"/>
        <v>1.1282000000000014</v>
      </c>
      <c r="Z1273" s="68">
        <f t="shared" si="405"/>
        <v>11282.000000000013</v>
      </c>
      <c r="AA1273" s="65" t="s">
        <v>52</v>
      </c>
      <c r="AU1273" s="23">
        <f t="shared" si="422"/>
        <v>-2</v>
      </c>
      <c r="AV1273" s="23" t="str">
        <f t="shared" si="422"/>
        <v/>
      </c>
      <c r="AW1273" s="23" t="str">
        <f t="shared" si="422"/>
        <v/>
      </c>
      <c r="AX1273" s="23" t="str">
        <f t="shared" si="422"/>
        <v/>
      </c>
      <c r="AY1273" s="23" t="str">
        <f t="shared" si="422"/>
        <v/>
      </c>
      <c r="AZ1273" s="23"/>
      <c r="BA1273" s="25">
        <v>3.6</v>
      </c>
      <c r="BB1273" s="25">
        <v>4.0599999999999996</v>
      </c>
      <c r="BC1273" s="25">
        <f t="shared" si="420"/>
        <v>6.1199999999999992</v>
      </c>
      <c r="BD1273" s="25">
        <f t="shared" si="421"/>
        <v>3.8457999999999997</v>
      </c>
      <c r="BE1273" s="111" t="s">
        <v>970</v>
      </c>
      <c r="BF1273" s="55">
        <f t="shared" si="410"/>
        <v>0</v>
      </c>
      <c r="BG1273" s="66" t="str">
        <f t="shared" si="411"/>
        <v>0.00</v>
      </c>
      <c r="BH1273" s="66">
        <f t="shared" si="412"/>
        <v>-2</v>
      </c>
      <c r="BI1273" s="25" t="e">
        <f t="shared" si="419"/>
        <v>#REF!</v>
      </c>
      <c r="BJ1273" s="25" t="e">
        <f t="shared" si="413"/>
        <v>#REF!</v>
      </c>
      <c r="BK1273" s="20" t="e">
        <f t="shared" si="397"/>
        <v>#REF!</v>
      </c>
      <c r="BL1273" s="24" t="str">
        <f t="shared" si="414"/>
        <v>0.00</v>
      </c>
      <c r="BM1273" s="25">
        <f t="shared" si="415"/>
        <v>-2</v>
      </c>
      <c r="BN1273" s="25" t="e">
        <f t="shared" si="416"/>
        <v>#REF!</v>
      </c>
      <c r="BO1273" s="25" t="e">
        <f t="shared" si="417"/>
        <v>#REF!</v>
      </c>
      <c r="BP1273" s="126" t="e">
        <f t="shared" si="418"/>
        <v>#REF!</v>
      </c>
    </row>
    <row r="1274" spans="1:68" x14ac:dyDescent="0.2">
      <c r="A1274" s="98">
        <v>45813</v>
      </c>
      <c r="B1274" s="60" t="s">
        <v>892</v>
      </c>
      <c r="C1274" s="24" t="s">
        <v>2309</v>
      </c>
      <c r="D1274" s="24" t="s">
        <v>398</v>
      </c>
      <c r="F1274" s="74" t="s">
        <v>51</v>
      </c>
      <c r="G1274" s="24" t="s">
        <v>103</v>
      </c>
      <c r="H1274" s="24" t="s">
        <v>66</v>
      </c>
      <c r="I1274" s="24">
        <v>1</v>
      </c>
      <c r="J1274" s="24">
        <v>16</v>
      </c>
      <c r="K1274" s="24" t="s">
        <v>2310</v>
      </c>
      <c r="L1274" s="25">
        <v>2</v>
      </c>
      <c r="M1274" s="24" t="s">
        <v>105</v>
      </c>
      <c r="N1274" s="24" t="s">
        <v>6</v>
      </c>
      <c r="R1274" s="25">
        <f>R1272*(1-0.16)</f>
        <v>14.481599999999998</v>
      </c>
      <c r="S1274" s="83" t="s">
        <v>363</v>
      </c>
      <c r="T1274" s="66" t="str">
        <f t="shared" si="399"/>
        <v>0.00</v>
      </c>
      <c r="U1274" s="66">
        <f t="shared" si="400"/>
        <v>-2</v>
      </c>
      <c r="V1274" s="66">
        <f t="shared" si="401"/>
        <v>110.82000000000014</v>
      </c>
      <c r="W1274" s="66">
        <f t="shared" si="402"/>
        <v>2371.5</v>
      </c>
      <c r="X1274" s="20">
        <f t="shared" si="403"/>
        <v>4.6729917773561093E-2</v>
      </c>
      <c r="Y1274" s="67">
        <f t="shared" si="404"/>
        <v>1.1082000000000014</v>
      </c>
      <c r="Z1274" s="68">
        <f t="shared" si="405"/>
        <v>11082.000000000013</v>
      </c>
      <c r="AA1274" s="65" t="s">
        <v>52</v>
      </c>
      <c r="AU1274" s="23">
        <f t="shared" si="422"/>
        <v>-2</v>
      </c>
      <c r="AV1274" s="23" t="str">
        <f t="shared" si="422"/>
        <v/>
      </c>
      <c r="AW1274" s="23" t="str">
        <f t="shared" si="422"/>
        <v/>
      </c>
      <c r="AX1274" s="23" t="str">
        <f t="shared" si="422"/>
        <v/>
      </c>
      <c r="AY1274" s="23" t="str">
        <f t="shared" si="422"/>
        <v/>
      </c>
      <c r="AZ1274" s="23">
        <v>4.8</v>
      </c>
      <c r="BA1274" s="25">
        <v>4.8</v>
      </c>
      <c r="BB1274" s="25">
        <v>4.3899999999999997</v>
      </c>
      <c r="BC1274" s="25">
        <f t="shared" si="420"/>
        <v>6.7799999999999994</v>
      </c>
      <c r="BD1274" s="25">
        <f t="shared" ref="BD1274:BD1280" si="423">0.92*(BB1274-1)+1</f>
        <v>4.1188000000000002</v>
      </c>
      <c r="BE1274" s="111" t="s">
        <v>969</v>
      </c>
      <c r="BF1274" s="55">
        <f t="shared" si="410"/>
        <v>0</v>
      </c>
      <c r="BG1274" s="66" t="str">
        <f t="shared" si="411"/>
        <v>0.00</v>
      </c>
      <c r="BH1274" s="66">
        <f t="shared" si="412"/>
        <v>-2</v>
      </c>
      <c r="BI1274" s="25" t="e">
        <f t="shared" si="419"/>
        <v>#REF!</v>
      </c>
      <c r="BJ1274" s="25" t="e">
        <f t="shared" si="413"/>
        <v>#REF!</v>
      </c>
      <c r="BK1274" s="20" t="e">
        <f t="shared" si="397"/>
        <v>#REF!</v>
      </c>
      <c r="BL1274" s="24" t="str">
        <f t="shared" si="414"/>
        <v>0.00</v>
      </c>
      <c r="BM1274" s="25">
        <f t="shared" si="415"/>
        <v>-2</v>
      </c>
      <c r="BN1274" s="25" t="e">
        <f t="shared" si="416"/>
        <v>#REF!</v>
      </c>
      <c r="BO1274" s="25" t="e">
        <f t="shared" si="417"/>
        <v>#REF!</v>
      </c>
      <c r="BP1274" s="126" t="e">
        <f t="shared" si="418"/>
        <v>#REF!</v>
      </c>
    </row>
    <row r="1275" spans="1:68" x14ac:dyDescent="0.2">
      <c r="A1275" s="98">
        <v>45813</v>
      </c>
      <c r="B1275" s="60" t="s">
        <v>892</v>
      </c>
      <c r="C1275" s="24" t="s">
        <v>2309</v>
      </c>
      <c r="D1275" s="24" t="s">
        <v>398</v>
      </c>
      <c r="F1275" s="74" t="s">
        <v>51</v>
      </c>
      <c r="G1275" s="24" t="s">
        <v>103</v>
      </c>
      <c r="H1275" s="24" t="s">
        <v>66</v>
      </c>
      <c r="I1275" s="24">
        <v>1</v>
      </c>
      <c r="J1275" s="24">
        <v>16</v>
      </c>
      <c r="K1275" s="24" t="s">
        <v>2310</v>
      </c>
      <c r="L1275" s="25">
        <v>1</v>
      </c>
      <c r="M1275" s="24" t="s">
        <v>105</v>
      </c>
      <c r="N1275" s="24" t="s">
        <v>7</v>
      </c>
      <c r="R1275" s="25">
        <v>3.23</v>
      </c>
      <c r="S1275" s="83" t="s">
        <v>363</v>
      </c>
      <c r="T1275" s="66" t="str">
        <f t="shared" si="399"/>
        <v>0.00</v>
      </c>
      <c r="U1275" s="66">
        <f t="shared" si="400"/>
        <v>-1</v>
      </c>
      <c r="V1275" s="66">
        <f t="shared" si="401"/>
        <v>109.82000000000014</v>
      </c>
      <c r="W1275" s="66">
        <f t="shared" si="402"/>
        <v>2372.5</v>
      </c>
      <c r="X1275" s="20">
        <f t="shared" si="403"/>
        <v>4.6288724973656541E-2</v>
      </c>
      <c r="Y1275" s="67">
        <f t="shared" si="404"/>
        <v>1.0982000000000014</v>
      </c>
      <c r="Z1275" s="68">
        <f t="shared" si="405"/>
        <v>10982.000000000013</v>
      </c>
      <c r="AA1275" s="65" t="s">
        <v>52</v>
      </c>
      <c r="AU1275" s="23">
        <f t="shared" si="422"/>
        <v>-1</v>
      </c>
      <c r="AV1275" s="23" t="str">
        <f t="shared" si="422"/>
        <v/>
      </c>
      <c r="AW1275" s="23" t="str">
        <f t="shared" si="422"/>
        <v/>
      </c>
      <c r="AX1275" s="23" t="str">
        <f t="shared" si="422"/>
        <v/>
      </c>
      <c r="AY1275" s="23" t="str">
        <f t="shared" si="422"/>
        <v/>
      </c>
      <c r="AZ1275" s="23"/>
      <c r="BA1275" s="25">
        <v>2</v>
      </c>
      <c r="BB1275" s="25">
        <v>1.94</v>
      </c>
      <c r="BC1275" s="25">
        <f t="shared" si="420"/>
        <v>0.94</v>
      </c>
      <c r="BD1275" s="25">
        <f t="shared" si="423"/>
        <v>1.8648</v>
      </c>
      <c r="BE1275" s="111" t="s">
        <v>969</v>
      </c>
      <c r="BF1275" s="55">
        <f t="shared" si="410"/>
        <v>0</v>
      </c>
      <c r="BG1275" s="66" t="str">
        <f t="shared" si="411"/>
        <v>0.00</v>
      </c>
      <c r="BH1275" s="66">
        <f t="shared" si="412"/>
        <v>-1</v>
      </c>
      <c r="BI1275" s="25" t="e">
        <f t="shared" si="419"/>
        <v>#REF!</v>
      </c>
      <c r="BJ1275" s="25" t="e">
        <f t="shared" si="413"/>
        <v>#REF!</v>
      </c>
      <c r="BK1275" s="20" t="e">
        <f t="shared" si="397"/>
        <v>#REF!</v>
      </c>
      <c r="BL1275" s="24" t="str">
        <f t="shared" si="414"/>
        <v>0.00</v>
      </c>
      <c r="BM1275" s="25">
        <f t="shared" si="415"/>
        <v>-1</v>
      </c>
      <c r="BN1275" s="25" t="e">
        <f t="shared" si="416"/>
        <v>#REF!</v>
      </c>
      <c r="BO1275" s="25" t="e">
        <f t="shared" si="417"/>
        <v>#REF!</v>
      </c>
      <c r="BP1275" s="126" t="e">
        <f t="shared" si="418"/>
        <v>#REF!</v>
      </c>
    </row>
    <row r="1276" spans="1:68" x14ac:dyDescent="0.2">
      <c r="A1276" s="98">
        <v>45815</v>
      </c>
      <c r="B1276" s="60" t="s">
        <v>892</v>
      </c>
      <c r="C1276" s="24" t="s">
        <v>903</v>
      </c>
      <c r="D1276" s="24" t="s">
        <v>573</v>
      </c>
      <c r="F1276" s="74" t="s">
        <v>51</v>
      </c>
      <c r="G1276" s="24" t="s">
        <v>103</v>
      </c>
      <c r="H1276" s="24" t="s">
        <v>293</v>
      </c>
      <c r="I1276" s="24">
        <v>2</v>
      </c>
      <c r="J1276" s="24">
        <v>8</v>
      </c>
      <c r="K1276" s="24" t="s">
        <v>2311</v>
      </c>
      <c r="L1276" s="25">
        <v>1</v>
      </c>
      <c r="M1276" s="24" t="s">
        <v>404</v>
      </c>
      <c r="N1276" s="24" t="s">
        <v>6</v>
      </c>
      <c r="R1276" s="24">
        <v>13.42</v>
      </c>
      <c r="S1276" s="83" t="s">
        <v>363</v>
      </c>
      <c r="T1276" s="66" t="str">
        <f t="shared" si="399"/>
        <v>0.00</v>
      </c>
      <c r="U1276" s="66">
        <f t="shared" si="400"/>
        <v>-1</v>
      </c>
      <c r="V1276" s="66">
        <f t="shared" si="401"/>
        <v>108.82000000000014</v>
      </c>
      <c r="W1276" s="66">
        <f t="shared" si="402"/>
        <v>2373.5</v>
      </c>
      <c r="X1276" s="20">
        <f t="shared" si="403"/>
        <v>4.5847903939330158E-2</v>
      </c>
      <c r="Y1276" s="67">
        <f t="shared" si="404"/>
        <v>1.0882000000000014</v>
      </c>
      <c r="Z1276" s="68">
        <f t="shared" si="405"/>
        <v>10882.000000000013</v>
      </c>
      <c r="AA1276" s="65" t="s">
        <v>52</v>
      </c>
      <c r="AU1276" s="23">
        <f t="shared" si="422"/>
        <v>-1</v>
      </c>
      <c r="AV1276" s="23" t="str">
        <f t="shared" si="422"/>
        <v/>
      </c>
      <c r="AW1276" s="23" t="str">
        <f t="shared" si="422"/>
        <v/>
      </c>
      <c r="AX1276" s="23" t="str">
        <f t="shared" si="422"/>
        <v/>
      </c>
      <c r="AY1276" s="23" t="str">
        <f t="shared" si="422"/>
        <v/>
      </c>
      <c r="AZ1276" s="23">
        <v>15</v>
      </c>
      <c r="BA1276" s="25">
        <v>15</v>
      </c>
      <c r="BB1276" s="25">
        <v>14.21</v>
      </c>
      <c r="BC1276" s="25">
        <f t="shared" si="420"/>
        <v>13.21</v>
      </c>
      <c r="BD1276" s="25">
        <f t="shared" si="423"/>
        <v>13.153200000000002</v>
      </c>
      <c r="BE1276" s="111" t="s">
        <v>970</v>
      </c>
      <c r="BF1276" s="55">
        <f t="shared" si="410"/>
        <v>0</v>
      </c>
      <c r="BG1276" s="66" t="str">
        <f t="shared" si="411"/>
        <v>0.00</v>
      </c>
      <c r="BH1276" s="66">
        <f t="shared" si="412"/>
        <v>-1</v>
      </c>
      <c r="BI1276" s="25" t="e">
        <f t="shared" si="419"/>
        <v>#REF!</v>
      </c>
      <c r="BJ1276" s="25" t="e">
        <f t="shared" si="413"/>
        <v>#REF!</v>
      </c>
      <c r="BK1276" s="20" t="e">
        <f t="shared" si="397"/>
        <v>#REF!</v>
      </c>
      <c r="BL1276" s="24" t="str">
        <f t="shared" si="414"/>
        <v>0.00</v>
      </c>
      <c r="BM1276" s="25">
        <f t="shared" si="415"/>
        <v>-1</v>
      </c>
      <c r="BN1276" s="25" t="e">
        <f t="shared" si="416"/>
        <v>#REF!</v>
      </c>
      <c r="BO1276" s="25" t="e">
        <f t="shared" si="417"/>
        <v>#REF!</v>
      </c>
      <c r="BP1276" s="126" t="e">
        <f t="shared" si="418"/>
        <v>#REF!</v>
      </c>
    </row>
    <row r="1277" spans="1:68" x14ac:dyDescent="0.2">
      <c r="A1277" s="98">
        <v>45815</v>
      </c>
      <c r="B1277" s="60" t="s">
        <v>892</v>
      </c>
      <c r="C1277" s="24" t="s">
        <v>903</v>
      </c>
      <c r="D1277" s="24" t="s">
        <v>573</v>
      </c>
      <c r="F1277" s="74" t="s">
        <v>51</v>
      </c>
      <c r="G1277" s="24" t="s">
        <v>103</v>
      </c>
      <c r="H1277" s="24" t="s">
        <v>293</v>
      </c>
      <c r="I1277" s="24">
        <v>2</v>
      </c>
      <c r="J1277" s="24">
        <v>8</v>
      </c>
      <c r="K1277" s="24" t="s">
        <v>2311</v>
      </c>
      <c r="L1277" s="25">
        <v>1</v>
      </c>
      <c r="M1277" s="24" t="s">
        <v>105</v>
      </c>
      <c r="N1277" s="24" t="s">
        <v>7</v>
      </c>
      <c r="R1277" s="25">
        <v>3.5</v>
      </c>
      <c r="S1277" s="83" t="s">
        <v>363</v>
      </c>
      <c r="T1277" s="66" t="str">
        <f t="shared" si="399"/>
        <v>0.00</v>
      </c>
      <c r="U1277" s="66">
        <f t="shared" si="400"/>
        <v>-1</v>
      </c>
      <c r="V1277" s="66">
        <f t="shared" si="401"/>
        <v>107.82000000000014</v>
      </c>
      <c r="W1277" s="66">
        <f t="shared" si="402"/>
        <v>2374.5</v>
      </c>
      <c r="X1277" s="20">
        <f t="shared" si="403"/>
        <v>4.5407454200884455E-2</v>
      </c>
      <c r="Y1277" s="67">
        <f t="shared" si="404"/>
        <v>1.0782000000000014</v>
      </c>
      <c r="Z1277" s="68">
        <f t="shared" si="405"/>
        <v>10782.000000000013</v>
      </c>
      <c r="AA1277" s="65" t="s">
        <v>52</v>
      </c>
      <c r="AU1277" s="23">
        <f t="shared" si="422"/>
        <v>-1</v>
      </c>
      <c r="AV1277" s="23" t="str">
        <f t="shared" si="422"/>
        <v/>
      </c>
      <c r="AW1277" s="23" t="str">
        <f t="shared" si="422"/>
        <v/>
      </c>
      <c r="AX1277" s="23" t="str">
        <f t="shared" si="422"/>
        <v/>
      </c>
      <c r="AY1277" s="23" t="str">
        <f t="shared" si="422"/>
        <v/>
      </c>
      <c r="AZ1277" s="23"/>
      <c r="BA1277" s="25">
        <v>3.3</v>
      </c>
      <c r="BB1277" s="25">
        <v>3.45</v>
      </c>
      <c r="BC1277" s="25">
        <f t="shared" si="420"/>
        <v>2.4500000000000002</v>
      </c>
      <c r="BD1277" s="25">
        <f t="shared" si="423"/>
        <v>3.2540000000000004</v>
      </c>
      <c r="BE1277" s="111" t="s">
        <v>970</v>
      </c>
      <c r="BF1277" s="55">
        <f t="shared" si="410"/>
        <v>0</v>
      </c>
      <c r="BG1277" s="66" t="str">
        <f t="shared" si="411"/>
        <v>0.00</v>
      </c>
      <c r="BH1277" s="66">
        <f t="shared" si="412"/>
        <v>-1</v>
      </c>
      <c r="BI1277" s="25" t="e">
        <f t="shared" si="419"/>
        <v>#REF!</v>
      </c>
      <c r="BJ1277" s="25" t="e">
        <f t="shared" si="413"/>
        <v>#REF!</v>
      </c>
      <c r="BK1277" s="20" t="e">
        <f t="shared" si="397"/>
        <v>#REF!</v>
      </c>
      <c r="BL1277" s="24" t="str">
        <f t="shared" si="414"/>
        <v>0.00</v>
      </c>
      <c r="BM1277" s="25">
        <f t="shared" si="415"/>
        <v>-1</v>
      </c>
      <c r="BN1277" s="25" t="e">
        <f t="shared" si="416"/>
        <v>#REF!</v>
      </c>
      <c r="BO1277" s="25" t="e">
        <f t="shared" si="417"/>
        <v>#REF!</v>
      </c>
      <c r="BP1277" s="126" t="e">
        <f t="shared" si="418"/>
        <v>#REF!</v>
      </c>
    </row>
    <row r="1278" spans="1:68" x14ac:dyDescent="0.2">
      <c r="A1278" s="98">
        <v>45815</v>
      </c>
      <c r="B1278" s="60" t="s">
        <v>892</v>
      </c>
      <c r="C1278" s="24" t="s">
        <v>903</v>
      </c>
      <c r="D1278" s="24" t="s">
        <v>573</v>
      </c>
      <c r="F1278" s="74" t="s">
        <v>51</v>
      </c>
      <c r="G1278" s="24" t="s">
        <v>103</v>
      </c>
      <c r="H1278" s="24" t="s">
        <v>293</v>
      </c>
      <c r="I1278" s="24">
        <v>7</v>
      </c>
      <c r="J1278" s="24">
        <v>12</v>
      </c>
      <c r="K1278" s="27" t="s">
        <v>2312</v>
      </c>
      <c r="L1278" s="25">
        <v>1</v>
      </c>
      <c r="M1278" s="24" t="s">
        <v>404</v>
      </c>
      <c r="N1278" s="24" t="s">
        <v>6</v>
      </c>
      <c r="R1278" s="25">
        <v>8.76</v>
      </c>
      <c r="S1278" s="83" t="s">
        <v>371</v>
      </c>
      <c r="T1278" s="66" t="str">
        <f t="shared" si="399"/>
        <v>0.00</v>
      </c>
      <c r="U1278" s="66">
        <f t="shared" si="400"/>
        <v>-1</v>
      </c>
      <c r="V1278" s="66">
        <f t="shared" si="401"/>
        <v>106.82000000000014</v>
      </c>
      <c r="W1278" s="66">
        <f t="shared" si="402"/>
        <v>2375.5</v>
      </c>
      <c r="X1278" s="20">
        <f t="shared" si="403"/>
        <v>4.496737528941281E-2</v>
      </c>
      <c r="Y1278" s="67">
        <f t="shared" si="404"/>
        <v>1.0682000000000014</v>
      </c>
      <c r="Z1278" s="68">
        <f t="shared" si="405"/>
        <v>10682.000000000013</v>
      </c>
      <c r="AA1278" s="65" t="s">
        <v>52</v>
      </c>
      <c r="AU1278" s="23">
        <f t="shared" si="422"/>
        <v>-1</v>
      </c>
      <c r="AV1278" s="23" t="str">
        <f t="shared" si="422"/>
        <v/>
      </c>
      <c r="AW1278" s="23" t="str">
        <f t="shared" si="422"/>
        <v/>
      </c>
      <c r="AX1278" s="23" t="str">
        <f t="shared" si="422"/>
        <v/>
      </c>
      <c r="AY1278" s="23" t="str">
        <f t="shared" si="422"/>
        <v/>
      </c>
      <c r="AZ1278" s="23">
        <v>8</v>
      </c>
      <c r="BA1278" s="25">
        <v>8</v>
      </c>
      <c r="BB1278" s="25">
        <v>9.25</v>
      </c>
      <c r="BC1278" s="25">
        <f t="shared" si="420"/>
        <v>8.25</v>
      </c>
      <c r="BD1278" s="25">
        <f t="shared" si="423"/>
        <v>8.59</v>
      </c>
      <c r="BE1278" s="111" t="s">
        <v>970</v>
      </c>
      <c r="BF1278" s="55">
        <f t="shared" si="410"/>
        <v>0</v>
      </c>
      <c r="BG1278" s="66" t="str">
        <f t="shared" si="411"/>
        <v>0.00</v>
      </c>
      <c r="BH1278" s="66">
        <f t="shared" si="412"/>
        <v>-1</v>
      </c>
      <c r="BI1278" s="25" t="e">
        <f t="shared" si="419"/>
        <v>#REF!</v>
      </c>
      <c r="BJ1278" s="25" t="e">
        <f t="shared" si="413"/>
        <v>#REF!</v>
      </c>
      <c r="BK1278" s="20" t="e">
        <f t="shared" ref="BK1278:BK1323" si="424">SUM(BI1278/BJ1278)</f>
        <v>#REF!</v>
      </c>
      <c r="BL1278" s="24" t="str">
        <f t="shared" si="414"/>
        <v>0.00</v>
      </c>
      <c r="BM1278" s="25">
        <f t="shared" si="415"/>
        <v>-1</v>
      </c>
      <c r="BN1278" s="25" t="e">
        <f t="shared" si="416"/>
        <v>#REF!</v>
      </c>
      <c r="BO1278" s="25" t="e">
        <f t="shared" si="417"/>
        <v>#REF!</v>
      </c>
      <c r="BP1278" s="126" t="e">
        <f t="shared" si="418"/>
        <v>#REF!</v>
      </c>
    </row>
    <row r="1279" spans="1:68" x14ac:dyDescent="0.2">
      <c r="A1279" s="98">
        <v>45815</v>
      </c>
      <c r="B1279" s="60" t="s">
        <v>892</v>
      </c>
      <c r="C1279" s="24" t="s">
        <v>903</v>
      </c>
      <c r="D1279" s="24" t="s">
        <v>573</v>
      </c>
      <c r="F1279" s="74" t="s">
        <v>51</v>
      </c>
      <c r="G1279" s="24" t="s">
        <v>103</v>
      </c>
      <c r="H1279" s="24" t="s">
        <v>2313</v>
      </c>
      <c r="I1279" s="24">
        <v>8</v>
      </c>
      <c r="J1279" s="24">
        <v>3</v>
      </c>
      <c r="K1279" s="24" t="s">
        <v>2315</v>
      </c>
      <c r="L1279" s="25">
        <v>1</v>
      </c>
      <c r="M1279" s="24" t="s">
        <v>105</v>
      </c>
      <c r="N1279" s="24" t="s">
        <v>6</v>
      </c>
      <c r="R1279" s="25">
        <v>7</v>
      </c>
      <c r="S1279" s="83" t="s">
        <v>363</v>
      </c>
      <c r="T1279" s="66" t="str">
        <f t="shared" si="399"/>
        <v>0.00</v>
      </c>
      <c r="U1279" s="66">
        <f t="shared" si="400"/>
        <v>-1</v>
      </c>
      <c r="V1279" s="66">
        <f t="shared" si="401"/>
        <v>105.82000000000014</v>
      </c>
      <c r="W1279" s="66">
        <f t="shared" si="402"/>
        <v>2376.5</v>
      </c>
      <c r="X1279" s="20">
        <f t="shared" si="403"/>
        <v>4.4527666736797866E-2</v>
      </c>
      <c r="Y1279" s="67">
        <f t="shared" si="404"/>
        <v>1.0582000000000014</v>
      </c>
      <c r="Z1279" s="68">
        <f t="shared" si="405"/>
        <v>10582.000000000013</v>
      </c>
      <c r="AA1279" s="65" t="s">
        <v>52</v>
      </c>
      <c r="AU1279" s="23">
        <f t="shared" si="422"/>
        <v>-1</v>
      </c>
      <c r="AV1279" s="23" t="str">
        <f t="shared" si="422"/>
        <v/>
      </c>
      <c r="AW1279" s="23" t="str">
        <f t="shared" si="422"/>
        <v/>
      </c>
      <c r="AX1279" s="23" t="str">
        <f t="shared" si="422"/>
        <v/>
      </c>
      <c r="AY1279" s="23" t="str">
        <f t="shared" si="422"/>
        <v/>
      </c>
      <c r="AZ1279" s="23">
        <v>6</v>
      </c>
      <c r="BA1279" s="25">
        <v>6</v>
      </c>
      <c r="BB1279" s="25">
        <v>6.21</v>
      </c>
      <c r="BC1279" s="25">
        <f t="shared" si="420"/>
        <v>5.21</v>
      </c>
      <c r="BD1279" s="25">
        <f t="shared" si="423"/>
        <v>5.7932000000000006</v>
      </c>
      <c r="BE1279" s="111" t="s">
        <v>970</v>
      </c>
      <c r="BF1279" s="55">
        <f t="shared" si="410"/>
        <v>0</v>
      </c>
      <c r="BG1279" s="66" t="str">
        <f t="shared" si="411"/>
        <v>0.00</v>
      </c>
      <c r="BH1279" s="66">
        <f t="shared" si="412"/>
        <v>-1</v>
      </c>
      <c r="BI1279" s="25" t="e">
        <f t="shared" si="419"/>
        <v>#REF!</v>
      </c>
      <c r="BJ1279" s="25" t="e">
        <f t="shared" si="413"/>
        <v>#REF!</v>
      </c>
      <c r="BK1279" s="20" t="e">
        <f t="shared" si="424"/>
        <v>#REF!</v>
      </c>
      <c r="BL1279" s="24" t="str">
        <f t="shared" si="414"/>
        <v>0.00</v>
      </c>
      <c r="BM1279" s="25">
        <f t="shared" si="415"/>
        <v>-1</v>
      </c>
      <c r="BN1279" s="25" t="e">
        <f t="shared" si="416"/>
        <v>#REF!</v>
      </c>
      <c r="BO1279" s="25" t="e">
        <f t="shared" si="417"/>
        <v>#REF!</v>
      </c>
      <c r="BP1279" s="126" t="e">
        <f t="shared" si="418"/>
        <v>#REF!</v>
      </c>
    </row>
    <row r="1280" spans="1:68" x14ac:dyDescent="0.2">
      <c r="A1280" s="98">
        <v>45815</v>
      </c>
      <c r="B1280" s="60" t="s">
        <v>892</v>
      </c>
      <c r="C1280" s="24" t="s">
        <v>2316</v>
      </c>
      <c r="D1280" s="24" t="s">
        <v>573</v>
      </c>
      <c r="F1280" s="74" t="s">
        <v>51</v>
      </c>
      <c r="G1280" s="24" t="s">
        <v>103</v>
      </c>
      <c r="H1280" s="24" t="s">
        <v>364</v>
      </c>
      <c r="I1280" s="24">
        <v>4</v>
      </c>
      <c r="J1280" s="24">
        <v>9</v>
      </c>
      <c r="K1280" s="24" t="s">
        <v>2317</v>
      </c>
      <c r="L1280" s="25">
        <v>2</v>
      </c>
      <c r="M1280" s="24" t="s">
        <v>404</v>
      </c>
      <c r="N1280" s="24" t="s">
        <v>6</v>
      </c>
      <c r="R1280" s="25">
        <v>5.79</v>
      </c>
      <c r="S1280" s="83" t="s">
        <v>363</v>
      </c>
      <c r="T1280" s="66" t="str">
        <f t="shared" si="399"/>
        <v>0.00</v>
      </c>
      <c r="U1280" s="66">
        <f t="shared" si="400"/>
        <v>-2</v>
      </c>
      <c r="V1280" s="66">
        <f t="shared" si="401"/>
        <v>103.82000000000014</v>
      </c>
      <c r="W1280" s="66">
        <f t="shared" si="402"/>
        <v>2378.5</v>
      </c>
      <c r="X1280" s="20">
        <f t="shared" si="403"/>
        <v>4.364935883960485E-2</v>
      </c>
      <c r="Y1280" s="67">
        <f t="shared" si="404"/>
        <v>1.0382000000000013</v>
      </c>
      <c r="Z1280" s="68">
        <f t="shared" si="405"/>
        <v>10382.000000000013</v>
      </c>
      <c r="AA1280" s="65" t="s">
        <v>52</v>
      </c>
      <c r="AU1280" s="23">
        <f t="shared" si="422"/>
        <v>-2</v>
      </c>
      <c r="AV1280" s="23" t="str">
        <f t="shared" si="422"/>
        <v/>
      </c>
      <c r="AW1280" s="23" t="str">
        <f t="shared" si="422"/>
        <v/>
      </c>
      <c r="AX1280" s="23" t="str">
        <f t="shared" si="422"/>
        <v/>
      </c>
      <c r="AY1280" s="23" t="str">
        <f t="shared" si="422"/>
        <v/>
      </c>
      <c r="AZ1280" s="23">
        <v>5.5</v>
      </c>
      <c r="BA1280" s="25">
        <v>6.1</v>
      </c>
      <c r="BB1280" s="25">
        <v>6.21</v>
      </c>
      <c r="BC1280" s="25">
        <f t="shared" si="420"/>
        <v>10.42</v>
      </c>
      <c r="BD1280" s="25">
        <f t="shared" si="423"/>
        <v>5.7932000000000006</v>
      </c>
      <c r="BE1280" s="111" t="s">
        <v>969</v>
      </c>
      <c r="BF1280" s="55">
        <f t="shared" si="410"/>
        <v>0</v>
      </c>
      <c r="BG1280" s="66" t="str">
        <f t="shared" si="411"/>
        <v>0.00</v>
      </c>
      <c r="BH1280" s="66">
        <f t="shared" si="412"/>
        <v>-2</v>
      </c>
      <c r="BI1280" s="25" t="e">
        <f t="shared" si="419"/>
        <v>#REF!</v>
      </c>
      <c r="BJ1280" s="25" t="e">
        <f t="shared" si="413"/>
        <v>#REF!</v>
      </c>
      <c r="BK1280" s="20" t="e">
        <f t="shared" si="424"/>
        <v>#REF!</v>
      </c>
      <c r="BL1280" s="24" t="str">
        <f t="shared" si="414"/>
        <v>0.00</v>
      </c>
      <c r="BM1280" s="25">
        <f t="shared" si="415"/>
        <v>-2</v>
      </c>
      <c r="BN1280" s="25" t="e">
        <f t="shared" si="416"/>
        <v>#REF!</v>
      </c>
      <c r="BO1280" s="25" t="e">
        <f t="shared" si="417"/>
        <v>#REF!</v>
      </c>
      <c r="BP1280" s="126" t="e">
        <f t="shared" si="418"/>
        <v>#REF!</v>
      </c>
    </row>
    <row r="1281" spans="1:68" x14ac:dyDescent="0.2">
      <c r="A1281" s="98">
        <v>45815</v>
      </c>
      <c r="B1281" s="60" t="s">
        <v>892</v>
      </c>
      <c r="C1281" s="24" t="s">
        <v>2342</v>
      </c>
      <c r="D1281" s="24" t="s">
        <v>573</v>
      </c>
      <c r="F1281" s="74" t="s">
        <v>51</v>
      </c>
      <c r="G1281" s="24" t="s">
        <v>103</v>
      </c>
      <c r="H1281" s="24" t="s">
        <v>209</v>
      </c>
      <c r="I1281" s="24">
        <v>9</v>
      </c>
      <c r="J1281" s="24">
        <v>21</v>
      </c>
      <c r="K1281" s="24" t="s">
        <v>2247</v>
      </c>
      <c r="L1281" s="25">
        <v>1</v>
      </c>
      <c r="M1281" s="24" t="s">
        <v>2343</v>
      </c>
      <c r="N1281" s="24" t="s">
        <v>6</v>
      </c>
      <c r="R1281" s="25">
        <v>26</v>
      </c>
      <c r="S1281" s="83" t="s">
        <v>363</v>
      </c>
      <c r="T1281" s="66" t="str">
        <f t="shared" si="399"/>
        <v>0.00</v>
      </c>
      <c r="U1281" s="66">
        <f t="shared" si="400"/>
        <v>-1</v>
      </c>
      <c r="V1281" s="66">
        <f t="shared" si="401"/>
        <v>102.82000000000014</v>
      </c>
      <c r="W1281" s="66">
        <f t="shared" si="402"/>
        <v>2379.5</v>
      </c>
      <c r="X1281" s="20">
        <f t="shared" si="403"/>
        <v>4.3210758562723321E-2</v>
      </c>
      <c r="Y1281" s="67">
        <f t="shared" si="404"/>
        <v>1.0282000000000013</v>
      </c>
      <c r="Z1281" s="68">
        <f t="shared" si="405"/>
        <v>10282.000000000013</v>
      </c>
      <c r="AA1281" s="65" t="s">
        <v>52</v>
      </c>
      <c r="AU1281" s="23">
        <f t="shared" si="422"/>
        <v>-1</v>
      </c>
      <c r="AV1281" s="23" t="str">
        <f t="shared" si="422"/>
        <v/>
      </c>
      <c r="AW1281" s="23" t="str">
        <f t="shared" si="422"/>
        <v/>
      </c>
      <c r="AX1281" s="23" t="str">
        <f t="shared" si="422"/>
        <v/>
      </c>
      <c r="AY1281" s="23" t="str">
        <f t="shared" si="422"/>
        <v/>
      </c>
      <c r="AZ1281" s="23"/>
      <c r="BA1281" s="25">
        <v>0</v>
      </c>
      <c r="BB1281" s="25">
        <v>0</v>
      </c>
      <c r="BC1281" s="25" t="s">
        <v>720</v>
      </c>
      <c r="BD1281" s="25" t="s">
        <v>720</v>
      </c>
      <c r="BE1281" s="111" t="s">
        <v>969</v>
      </c>
      <c r="BF1281" s="55">
        <f t="shared" si="410"/>
        <v>0</v>
      </c>
      <c r="BG1281" s="66" t="str">
        <f t="shared" si="411"/>
        <v>0.00</v>
      </c>
      <c r="BH1281" s="66">
        <f t="shared" si="412"/>
        <v>-1</v>
      </c>
      <c r="BI1281" s="25" t="e">
        <f t="shared" si="419"/>
        <v>#REF!</v>
      </c>
      <c r="BJ1281" s="25" t="e">
        <f t="shared" si="413"/>
        <v>#REF!</v>
      </c>
      <c r="BK1281" s="20" t="e">
        <f t="shared" si="424"/>
        <v>#REF!</v>
      </c>
      <c r="BL1281" s="24" t="str">
        <f t="shared" si="414"/>
        <v>0.00</v>
      </c>
      <c r="BM1281" s="25">
        <f t="shared" si="415"/>
        <v>-1</v>
      </c>
      <c r="BN1281" s="25" t="e">
        <f t="shared" si="416"/>
        <v>#REF!</v>
      </c>
      <c r="BO1281" s="25" t="e">
        <f t="shared" si="417"/>
        <v>#REF!</v>
      </c>
      <c r="BP1281" s="126" t="e">
        <f t="shared" si="418"/>
        <v>#REF!</v>
      </c>
    </row>
    <row r="1282" spans="1:68" x14ac:dyDescent="0.2">
      <c r="A1282" s="98">
        <v>45818</v>
      </c>
      <c r="B1282" s="60" t="s">
        <v>892</v>
      </c>
      <c r="C1282" s="24" t="s">
        <v>2318</v>
      </c>
      <c r="D1282" s="24" t="s">
        <v>584</v>
      </c>
      <c r="F1282" s="74" t="s">
        <v>51</v>
      </c>
      <c r="G1282" s="24" t="s">
        <v>103</v>
      </c>
      <c r="H1282" s="24" t="s">
        <v>478</v>
      </c>
      <c r="I1282" s="24">
        <v>10</v>
      </c>
      <c r="J1282" s="24">
        <v>3</v>
      </c>
      <c r="K1282" s="27" t="s">
        <v>2319</v>
      </c>
      <c r="L1282" s="25">
        <v>1</v>
      </c>
      <c r="M1282" s="24" t="s">
        <v>105</v>
      </c>
      <c r="N1282" s="24" t="s">
        <v>6</v>
      </c>
      <c r="R1282" s="25">
        <v>17.64</v>
      </c>
      <c r="S1282" s="83" t="s">
        <v>371</v>
      </c>
      <c r="T1282" s="66" t="str">
        <f t="shared" si="399"/>
        <v>0.00</v>
      </c>
      <c r="U1282" s="66">
        <f t="shared" si="400"/>
        <v>-1</v>
      </c>
      <c r="V1282" s="66">
        <f t="shared" si="401"/>
        <v>101.82000000000014</v>
      </c>
      <c r="W1282" s="66">
        <f t="shared" si="402"/>
        <v>2380.5</v>
      </c>
      <c r="X1282" s="20">
        <f t="shared" si="403"/>
        <v>4.2772526780088277E-2</v>
      </c>
      <c r="Y1282" s="67">
        <f t="shared" si="404"/>
        <v>1.0182000000000013</v>
      </c>
      <c r="Z1282" s="68">
        <f t="shared" si="405"/>
        <v>10182.000000000013</v>
      </c>
      <c r="AA1282" s="65" t="s">
        <v>52</v>
      </c>
      <c r="AU1282" s="23">
        <f t="shared" si="422"/>
        <v>-1</v>
      </c>
      <c r="AV1282" s="23" t="str">
        <f t="shared" si="422"/>
        <v/>
      </c>
      <c r="AW1282" s="23" t="str">
        <f t="shared" si="422"/>
        <v/>
      </c>
      <c r="AX1282" s="23" t="str">
        <f t="shared" si="422"/>
        <v/>
      </c>
      <c r="AY1282" s="23" t="str">
        <f t="shared" si="422"/>
        <v/>
      </c>
      <c r="AZ1282" s="23">
        <v>8.5</v>
      </c>
      <c r="BA1282" s="25">
        <v>9.9</v>
      </c>
      <c r="BB1282" s="25">
        <v>10.6</v>
      </c>
      <c r="BC1282" s="25">
        <f t="shared" ref="BC1282:BC1298" si="425">((BB1282*(L1282))-(L1282))</f>
        <v>9.6</v>
      </c>
      <c r="BD1282" s="25">
        <f t="shared" ref="BD1282:BD1298" si="426">0.92*(BB1282-1)+1</f>
        <v>9.8320000000000007</v>
      </c>
      <c r="BE1282" s="111" t="s">
        <v>969</v>
      </c>
      <c r="BF1282" s="55">
        <f t="shared" si="410"/>
        <v>0</v>
      </c>
      <c r="BG1282" s="66" t="str">
        <f t="shared" si="411"/>
        <v>0.00</v>
      </c>
      <c r="BH1282" s="66">
        <f t="shared" si="412"/>
        <v>-1</v>
      </c>
      <c r="BI1282" s="25" t="e">
        <f t="shared" si="419"/>
        <v>#REF!</v>
      </c>
      <c r="BJ1282" s="25" t="e">
        <f t="shared" si="413"/>
        <v>#REF!</v>
      </c>
      <c r="BK1282" s="20" t="e">
        <f t="shared" si="424"/>
        <v>#REF!</v>
      </c>
      <c r="BL1282" s="24" t="str">
        <f t="shared" si="414"/>
        <v>0.00</v>
      </c>
      <c r="BM1282" s="25">
        <f t="shared" si="415"/>
        <v>-1</v>
      </c>
      <c r="BN1282" s="25" t="e">
        <f t="shared" si="416"/>
        <v>#REF!</v>
      </c>
      <c r="BO1282" s="25" t="e">
        <f t="shared" si="417"/>
        <v>#REF!</v>
      </c>
      <c r="BP1282" s="126" t="e">
        <f t="shared" si="418"/>
        <v>#REF!</v>
      </c>
    </row>
    <row r="1283" spans="1:68" x14ac:dyDescent="0.2">
      <c r="A1283" s="98">
        <v>45818</v>
      </c>
      <c r="B1283" s="60" t="s">
        <v>892</v>
      </c>
      <c r="C1283" s="24" t="s">
        <v>2318</v>
      </c>
      <c r="D1283" s="24" t="s">
        <v>584</v>
      </c>
      <c r="F1283" s="74" t="s">
        <v>51</v>
      </c>
      <c r="G1283" s="24" t="s">
        <v>103</v>
      </c>
      <c r="H1283" s="24" t="s">
        <v>478</v>
      </c>
      <c r="I1283" s="24">
        <v>10</v>
      </c>
      <c r="J1283" s="24">
        <v>3</v>
      </c>
      <c r="K1283" s="26" t="s">
        <v>2319</v>
      </c>
      <c r="L1283" s="25">
        <v>1</v>
      </c>
      <c r="M1283" s="24" t="s">
        <v>105</v>
      </c>
      <c r="N1283" s="24" t="s">
        <v>7</v>
      </c>
      <c r="R1283" s="25">
        <v>4.51</v>
      </c>
      <c r="S1283" s="83" t="s">
        <v>371</v>
      </c>
      <c r="T1283" s="66">
        <f t="shared" si="399"/>
        <v>4.51</v>
      </c>
      <c r="U1283" s="66">
        <f t="shared" si="400"/>
        <v>3.51</v>
      </c>
      <c r="V1283" s="66">
        <f t="shared" si="401"/>
        <v>105.33000000000014</v>
      </c>
      <c r="W1283" s="66">
        <f t="shared" si="402"/>
        <v>2381.5</v>
      </c>
      <c r="X1283" s="20">
        <f t="shared" si="403"/>
        <v>4.4228427461683872E-2</v>
      </c>
      <c r="Y1283" s="67">
        <f t="shared" si="404"/>
        <v>1.0533000000000015</v>
      </c>
      <c r="Z1283" s="68">
        <f t="shared" si="405"/>
        <v>10533.000000000015</v>
      </c>
      <c r="AA1283" s="65" t="s">
        <v>53</v>
      </c>
      <c r="AU1283" s="23">
        <f t="shared" si="422"/>
        <v>3.51</v>
      </c>
      <c r="AV1283" s="23" t="str">
        <f t="shared" si="422"/>
        <v/>
      </c>
      <c r="AW1283" s="23" t="str">
        <f t="shared" si="422"/>
        <v/>
      </c>
      <c r="AX1283" s="23" t="str">
        <f t="shared" si="422"/>
        <v/>
      </c>
      <c r="AY1283" s="23" t="str">
        <f t="shared" si="422"/>
        <v/>
      </c>
      <c r="AZ1283" s="23"/>
      <c r="BA1283" s="25">
        <v>2.8</v>
      </c>
      <c r="BB1283" s="25">
        <v>3.2</v>
      </c>
      <c r="BC1283" s="25">
        <f t="shared" si="425"/>
        <v>2.2000000000000002</v>
      </c>
      <c r="BD1283" s="25">
        <f t="shared" si="426"/>
        <v>3.0240000000000005</v>
      </c>
      <c r="BE1283" s="111" t="s">
        <v>969</v>
      </c>
      <c r="BF1283" s="55">
        <f t="shared" si="410"/>
        <v>0</v>
      </c>
      <c r="BG1283" s="66">
        <f t="shared" si="411"/>
        <v>2.8</v>
      </c>
      <c r="BH1283" s="66">
        <f t="shared" si="412"/>
        <v>1.7999999999999998</v>
      </c>
      <c r="BI1283" s="25" t="e">
        <f t="shared" si="419"/>
        <v>#REF!</v>
      </c>
      <c r="BJ1283" s="25" t="e">
        <f t="shared" si="413"/>
        <v>#REF!</v>
      </c>
      <c r="BK1283" s="20" t="e">
        <f t="shared" si="424"/>
        <v>#REF!</v>
      </c>
      <c r="BL1283" s="24">
        <f t="shared" si="414"/>
        <v>3.2</v>
      </c>
      <c r="BM1283" s="25">
        <f t="shared" si="415"/>
        <v>2.2000000000000002</v>
      </c>
      <c r="BN1283" s="25" t="e">
        <f t="shared" si="416"/>
        <v>#REF!</v>
      </c>
      <c r="BO1283" s="25" t="e">
        <f t="shared" si="417"/>
        <v>#REF!</v>
      </c>
      <c r="BP1283" s="126" t="e">
        <f t="shared" si="418"/>
        <v>#REF!</v>
      </c>
    </row>
    <row r="1284" spans="1:68" x14ac:dyDescent="0.2">
      <c r="A1284" s="98">
        <v>45819</v>
      </c>
      <c r="B1284" s="60" t="s">
        <v>892</v>
      </c>
      <c r="C1284" s="24" t="s">
        <v>1596</v>
      </c>
      <c r="D1284" s="24" t="s">
        <v>397</v>
      </c>
      <c r="F1284" s="74" t="s">
        <v>51</v>
      </c>
      <c r="G1284" s="24" t="s">
        <v>103</v>
      </c>
      <c r="H1284" s="24" t="s">
        <v>124</v>
      </c>
      <c r="I1284" s="24">
        <v>3</v>
      </c>
      <c r="J1284" s="24">
        <v>7</v>
      </c>
      <c r="K1284" s="24" t="s">
        <v>2320</v>
      </c>
      <c r="L1284" s="25">
        <v>2</v>
      </c>
      <c r="M1284" s="24" t="s">
        <v>105</v>
      </c>
      <c r="N1284" s="24" t="s">
        <v>6</v>
      </c>
      <c r="R1284" s="25">
        <v>6</v>
      </c>
      <c r="S1284" s="83" t="s">
        <v>363</v>
      </c>
      <c r="T1284" s="66" t="str">
        <f t="shared" si="399"/>
        <v>0.00</v>
      </c>
      <c r="U1284" s="66">
        <f t="shared" si="400"/>
        <v>-2</v>
      </c>
      <c r="V1284" s="66">
        <f t="shared" si="401"/>
        <v>103.33000000000014</v>
      </c>
      <c r="W1284" s="66">
        <f t="shared" si="402"/>
        <v>2383.5</v>
      </c>
      <c r="X1284" s="20">
        <f t="shared" si="403"/>
        <v>4.3352213131948876E-2</v>
      </c>
      <c r="Y1284" s="67">
        <f t="shared" si="404"/>
        <v>1.0333000000000014</v>
      </c>
      <c r="Z1284" s="68">
        <f t="shared" si="405"/>
        <v>10333.000000000015</v>
      </c>
      <c r="AA1284" s="65" t="s">
        <v>52</v>
      </c>
      <c r="AU1284" s="23">
        <f t="shared" si="422"/>
        <v>-2</v>
      </c>
      <c r="AV1284" s="23" t="str">
        <f t="shared" si="422"/>
        <v/>
      </c>
      <c r="AW1284" s="23" t="str">
        <f t="shared" si="422"/>
        <v/>
      </c>
      <c r="AX1284" s="23" t="str">
        <f t="shared" si="422"/>
        <v/>
      </c>
      <c r="AY1284" s="23" t="str">
        <f t="shared" si="422"/>
        <v/>
      </c>
      <c r="AZ1284" s="23">
        <v>4.5999999999999996</v>
      </c>
      <c r="BA1284" s="25">
        <v>5.0999999999999996</v>
      </c>
      <c r="BB1284" s="25">
        <v>5.4</v>
      </c>
      <c r="BC1284" s="25">
        <f t="shared" si="425"/>
        <v>8.8000000000000007</v>
      </c>
      <c r="BD1284" s="25">
        <f t="shared" si="426"/>
        <v>5.0480000000000009</v>
      </c>
      <c r="BE1284" s="111" t="s">
        <v>969</v>
      </c>
      <c r="BF1284" s="55">
        <f t="shared" si="410"/>
        <v>0</v>
      </c>
      <c r="BG1284" s="66" t="str">
        <f t="shared" si="411"/>
        <v>0.00</v>
      </c>
      <c r="BH1284" s="66">
        <f t="shared" si="412"/>
        <v>-2</v>
      </c>
      <c r="BI1284" s="25" t="e">
        <f t="shared" si="419"/>
        <v>#REF!</v>
      </c>
      <c r="BJ1284" s="25" t="e">
        <f t="shared" si="413"/>
        <v>#REF!</v>
      </c>
      <c r="BK1284" s="20" t="e">
        <f t="shared" si="424"/>
        <v>#REF!</v>
      </c>
      <c r="BL1284" s="24" t="str">
        <f t="shared" si="414"/>
        <v>0.00</v>
      </c>
      <c r="BM1284" s="25">
        <f t="shared" si="415"/>
        <v>-2</v>
      </c>
      <c r="BN1284" s="25" t="e">
        <f t="shared" si="416"/>
        <v>#REF!</v>
      </c>
      <c r="BO1284" s="25" t="e">
        <f t="shared" si="417"/>
        <v>#REF!</v>
      </c>
      <c r="BP1284" s="126" t="e">
        <f t="shared" si="418"/>
        <v>#REF!</v>
      </c>
    </row>
    <row r="1285" spans="1:68" x14ac:dyDescent="0.2">
      <c r="A1285" s="98">
        <v>45819</v>
      </c>
      <c r="B1285" s="60" t="s">
        <v>892</v>
      </c>
      <c r="C1285" s="24" t="s">
        <v>2321</v>
      </c>
      <c r="D1285" s="24" t="s">
        <v>397</v>
      </c>
      <c r="F1285" s="74" t="s">
        <v>51</v>
      </c>
      <c r="G1285" s="24" t="s">
        <v>103</v>
      </c>
      <c r="H1285" s="24" t="s">
        <v>1879</v>
      </c>
      <c r="I1285" s="24">
        <v>3</v>
      </c>
      <c r="J1285" s="24">
        <v>2</v>
      </c>
      <c r="K1285" s="24" t="s">
        <v>2322</v>
      </c>
      <c r="L1285" s="25">
        <v>1</v>
      </c>
      <c r="M1285" s="24" t="s">
        <v>105</v>
      </c>
      <c r="N1285" s="24" t="s">
        <v>6</v>
      </c>
      <c r="R1285" s="25">
        <v>19</v>
      </c>
      <c r="S1285" s="83" t="s">
        <v>363</v>
      </c>
      <c r="T1285" s="66" t="str">
        <f t="shared" si="399"/>
        <v>0.00</v>
      </c>
      <c r="U1285" s="66">
        <f t="shared" si="400"/>
        <v>-1</v>
      </c>
      <c r="V1285" s="66">
        <f t="shared" si="401"/>
        <v>102.33000000000014</v>
      </c>
      <c r="W1285" s="66">
        <f t="shared" si="402"/>
        <v>2384.5</v>
      </c>
      <c r="X1285" s="20">
        <f t="shared" si="403"/>
        <v>4.291465716083042E-2</v>
      </c>
      <c r="Y1285" s="67">
        <f t="shared" si="404"/>
        <v>1.0233000000000014</v>
      </c>
      <c r="Z1285" s="68">
        <f t="shared" si="405"/>
        <v>10233.000000000015</v>
      </c>
      <c r="AA1285" s="65" t="s">
        <v>52</v>
      </c>
      <c r="AU1285" s="23">
        <f t="shared" si="422"/>
        <v>-1</v>
      </c>
      <c r="AV1285" s="23" t="str">
        <f t="shared" si="422"/>
        <v/>
      </c>
      <c r="AW1285" s="23" t="str">
        <f t="shared" si="422"/>
        <v/>
      </c>
      <c r="AX1285" s="23" t="str">
        <f t="shared" si="422"/>
        <v/>
      </c>
      <c r="AY1285" s="23" t="str">
        <f t="shared" si="422"/>
        <v/>
      </c>
      <c r="AZ1285" s="23">
        <v>16</v>
      </c>
      <c r="BA1285" s="25">
        <v>17.899999999999999</v>
      </c>
      <c r="BB1285" s="25">
        <v>19.72</v>
      </c>
      <c r="BC1285" s="25">
        <f t="shared" si="425"/>
        <v>18.72</v>
      </c>
      <c r="BD1285" s="25">
        <f t="shared" si="426"/>
        <v>18.2224</v>
      </c>
      <c r="BE1285" s="111" t="s">
        <v>969</v>
      </c>
      <c r="BF1285" s="55">
        <f t="shared" si="410"/>
        <v>0</v>
      </c>
      <c r="BG1285" s="66" t="str">
        <f t="shared" si="411"/>
        <v>0.00</v>
      </c>
      <c r="BH1285" s="66">
        <f t="shared" si="412"/>
        <v>-1</v>
      </c>
      <c r="BI1285" s="25" t="e">
        <f t="shared" si="419"/>
        <v>#REF!</v>
      </c>
      <c r="BJ1285" s="25" t="e">
        <f t="shared" si="413"/>
        <v>#REF!</v>
      </c>
      <c r="BK1285" s="20" t="e">
        <f t="shared" si="424"/>
        <v>#REF!</v>
      </c>
      <c r="BL1285" s="24" t="str">
        <f t="shared" si="414"/>
        <v>0.00</v>
      </c>
      <c r="BM1285" s="25">
        <f t="shared" si="415"/>
        <v>-1</v>
      </c>
      <c r="BN1285" s="25" t="e">
        <f t="shared" si="416"/>
        <v>#REF!</v>
      </c>
      <c r="BO1285" s="25" t="e">
        <f t="shared" si="417"/>
        <v>#REF!</v>
      </c>
      <c r="BP1285" s="126" t="e">
        <f t="shared" si="418"/>
        <v>#REF!</v>
      </c>
    </row>
    <row r="1286" spans="1:68" x14ac:dyDescent="0.2">
      <c r="A1286" s="98">
        <v>45819</v>
      </c>
      <c r="B1286" s="60" t="s">
        <v>892</v>
      </c>
      <c r="C1286" s="24" t="s">
        <v>2321</v>
      </c>
      <c r="D1286" s="24" t="s">
        <v>397</v>
      </c>
      <c r="F1286" s="74" t="s">
        <v>51</v>
      </c>
      <c r="G1286" s="24" t="s">
        <v>103</v>
      </c>
      <c r="H1286" s="24" t="s">
        <v>1879</v>
      </c>
      <c r="I1286" s="24">
        <v>3</v>
      </c>
      <c r="J1286" s="24">
        <v>2</v>
      </c>
      <c r="K1286" s="24" t="s">
        <v>2322</v>
      </c>
      <c r="L1286" s="25">
        <v>1</v>
      </c>
      <c r="M1286" s="24" t="s">
        <v>105</v>
      </c>
      <c r="N1286" s="24" t="s">
        <v>7</v>
      </c>
      <c r="R1286" s="25">
        <v>4.33</v>
      </c>
      <c r="S1286" s="83" t="s">
        <v>363</v>
      </c>
      <c r="T1286" s="66" t="str">
        <f t="shared" si="399"/>
        <v>0.00</v>
      </c>
      <c r="U1286" s="66">
        <f t="shared" si="400"/>
        <v>-1</v>
      </c>
      <c r="V1286" s="66">
        <f t="shared" si="401"/>
        <v>101.33000000000014</v>
      </c>
      <c r="W1286" s="66">
        <f t="shared" si="402"/>
        <v>2385.5</v>
      </c>
      <c r="X1286" s="20">
        <f t="shared" si="403"/>
        <v>4.2477468036051201E-2</v>
      </c>
      <c r="Y1286" s="67">
        <f t="shared" si="404"/>
        <v>1.0133000000000014</v>
      </c>
      <c r="Z1286" s="68">
        <f t="shared" si="405"/>
        <v>10133.000000000015</v>
      </c>
      <c r="AA1286" s="65" t="s">
        <v>52</v>
      </c>
      <c r="AU1286" s="23">
        <f t="shared" si="422"/>
        <v>-1</v>
      </c>
      <c r="AV1286" s="23" t="str">
        <f t="shared" si="422"/>
        <v/>
      </c>
      <c r="AW1286" s="23" t="str">
        <f t="shared" si="422"/>
        <v/>
      </c>
      <c r="AX1286" s="23" t="str">
        <f t="shared" si="422"/>
        <v/>
      </c>
      <c r="AY1286" s="23" t="str">
        <f t="shared" si="422"/>
        <v/>
      </c>
      <c r="AZ1286" s="23"/>
      <c r="BA1286" s="25">
        <v>4.2</v>
      </c>
      <c r="BB1286" s="25">
        <v>4.8</v>
      </c>
      <c r="BC1286" s="25">
        <f t="shared" si="425"/>
        <v>3.8</v>
      </c>
      <c r="BD1286" s="25">
        <f t="shared" si="426"/>
        <v>4.4960000000000004</v>
      </c>
      <c r="BE1286" s="111" t="s">
        <v>970</v>
      </c>
      <c r="BF1286" s="55">
        <f t="shared" si="410"/>
        <v>0</v>
      </c>
      <c r="BG1286" s="66" t="str">
        <f t="shared" si="411"/>
        <v>0.00</v>
      </c>
      <c r="BH1286" s="66">
        <f t="shared" si="412"/>
        <v>-1</v>
      </c>
      <c r="BI1286" s="25" t="e">
        <f t="shared" si="419"/>
        <v>#REF!</v>
      </c>
      <c r="BJ1286" s="25" t="e">
        <f t="shared" si="413"/>
        <v>#REF!</v>
      </c>
      <c r="BK1286" s="20" t="e">
        <f t="shared" si="424"/>
        <v>#REF!</v>
      </c>
      <c r="BL1286" s="24" t="str">
        <f t="shared" si="414"/>
        <v>0.00</v>
      </c>
      <c r="BM1286" s="25">
        <f t="shared" si="415"/>
        <v>-1</v>
      </c>
      <c r="BN1286" s="25" t="e">
        <f t="shared" si="416"/>
        <v>#REF!</v>
      </c>
      <c r="BO1286" s="25" t="e">
        <f t="shared" si="417"/>
        <v>#REF!</v>
      </c>
      <c r="BP1286" s="126" t="e">
        <f t="shared" si="418"/>
        <v>#REF!</v>
      </c>
    </row>
    <row r="1287" spans="1:68" x14ac:dyDescent="0.2">
      <c r="A1287" s="98">
        <v>45822</v>
      </c>
      <c r="B1287" s="60" t="s">
        <v>892</v>
      </c>
      <c r="C1287" s="24" t="s">
        <v>2323</v>
      </c>
      <c r="D1287" s="24" t="s">
        <v>573</v>
      </c>
      <c r="F1287" s="74" t="s">
        <v>51</v>
      </c>
      <c r="G1287" s="24" t="s">
        <v>103</v>
      </c>
      <c r="H1287" s="24" t="s">
        <v>55</v>
      </c>
      <c r="I1287" s="24">
        <v>6</v>
      </c>
      <c r="J1287" s="24">
        <v>7</v>
      </c>
      <c r="K1287" s="24" t="s">
        <v>2324</v>
      </c>
      <c r="L1287" s="25">
        <v>1</v>
      </c>
      <c r="M1287" s="24" t="s">
        <v>404</v>
      </c>
      <c r="N1287" s="24" t="s">
        <v>6</v>
      </c>
      <c r="R1287" s="25">
        <v>7.59</v>
      </c>
      <c r="S1287" s="83" t="s">
        <v>363</v>
      </c>
      <c r="T1287" s="66" t="str">
        <f t="shared" si="399"/>
        <v>0.00</v>
      </c>
      <c r="U1287" s="66">
        <f t="shared" si="400"/>
        <v>-1</v>
      </c>
      <c r="V1287" s="66">
        <f t="shared" si="401"/>
        <v>100.33000000000014</v>
      </c>
      <c r="W1287" s="66">
        <f t="shared" si="402"/>
        <v>2386.5</v>
      </c>
      <c r="X1287" s="20">
        <f t="shared" si="403"/>
        <v>4.204064529645931E-2</v>
      </c>
      <c r="Y1287" s="67">
        <f t="shared" si="404"/>
        <v>1.0033000000000014</v>
      </c>
      <c r="Z1287" s="68">
        <f t="shared" si="405"/>
        <v>10033.000000000015</v>
      </c>
      <c r="AA1287" s="65" t="s">
        <v>52</v>
      </c>
      <c r="AU1287" s="23">
        <f t="shared" si="422"/>
        <v>-1</v>
      </c>
      <c r="AV1287" s="23" t="str">
        <f t="shared" si="422"/>
        <v/>
      </c>
      <c r="AW1287" s="23" t="str">
        <f t="shared" si="422"/>
        <v/>
      </c>
      <c r="AX1287" s="23" t="str">
        <f t="shared" si="422"/>
        <v/>
      </c>
      <c r="AY1287" s="23" t="str">
        <f t="shared" si="422"/>
        <v/>
      </c>
      <c r="AZ1287" s="23">
        <v>8</v>
      </c>
      <c r="BA1287" s="25">
        <v>9.1999999999999993</v>
      </c>
      <c r="BB1287" s="25">
        <v>8.16</v>
      </c>
      <c r="BC1287" s="25">
        <f t="shared" si="425"/>
        <v>7.16</v>
      </c>
      <c r="BD1287" s="25">
        <f t="shared" si="426"/>
        <v>7.5872000000000002</v>
      </c>
      <c r="BE1287" s="111" t="s">
        <v>970</v>
      </c>
      <c r="BF1287" s="55">
        <f t="shared" si="410"/>
        <v>0</v>
      </c>
      <c r="BG1287" s="66" t="str">
        <f t="shared" si="411"/>
        <v>0.00</v>
      </c>
      <c r="BH1287" s="66">
        <f t="shared" si="412"/>
        <v>-1</v>
      </c>
      <c r="BI1287" s="25" t="e">
        <f t="shared" si="419"/>
        <v>#REF!</v>
      </c>
      <c r="BJ1287" s="25" t="e">
        <f t="shared" si="413"/>
        <v>#REF!</v>
      </c>
      <c r="BK1287" s="20" t="e">
        <f t="shared" si="424"/>
        <v>#REF!</v>
      </c>
      <c r="BL1287" s="24" t="str">
        <f t="shared" si="414"/>
        <v>0.00</v>
      </c>
      <c r="BM1287" s="25">
        <f t="shared" si="415"/>
        <v>-1</v>
      </c>
      <c r="BN1287" s="25" t="e">
        <f t="shared" si="416"/>
        <v>#REF!</v>
      </c>
      <c r="BO1287" s="25" t="e">
        <f t="shared" si="417"/>
        <v>#REF!</v>
      </c>
      <c r="BP1287" s="126" t="e">
        <f t="shared" si="418"/>
        <v>#REF!</v>
      </c>
    </row>
    <row r="1288" spans="1:68" x14ac:dyDescent="0.2">
      <c r="A1288" s="98">
        <v>45822</v>
      </c>
      <c r="B1288" s="60" t="s">
        <v>892</v>
      </c>
      <c r="C1288" s="24" t="s">
        <v>1900</v>
      </c>
      <c r="D1288" s="24" t="s">
        <v>573</v>
      </c>
      <c r="F1288" s="74" t="s">
        <v>51</v>
      </c>
      <c r="G1288" s="24" t="s">
        <v>103</v>
      </c>
      <c r="H1288" s="24" t="s">
        <v>57</v>
      </c>
      <c r="I1288" s="24">
        <v>7</v>
      </c>
      <c r="J1288" s="24">
        <v>11</v>
      </c>
      <c r="K1288" s="24" t="s">
        <v>2325</v>
      </c>
      <c r="L1288" s="25">
        <v>1</v>
      </c>
      <c r="M1288" s="24" t="s">
        <v>105</v>
      </c>
      <c r="N1288" s="24" t="s">
        <v>6</v>
      </c>
      <c r="R1288" s="25">
        <v>9</v>
      </c>
      <c r="S1288" s="83" t="s">
        <v>363</v>
      </c>
      <c r="T1288" s="66" t="str">
        <f t="shared" si="399"/>
        <v>0.00</v>
      </c>
      <c r="U1288" s="66">
        <f t="shared" si="400"/>
        <v>-1</v>
      </c>
      <c r="V1288" s="66">
        <f t="shared" si="401"/>
        <v>99.33000000000014</v>
      </c>
      <c r="W1288" s="66">
        <f t="shared" si="402"/>
        <v>2387.5</v>
      </c>
      <c r="X1288" s="20">
        <f t="shared" si="403"/>
        <v>4.160418848167545E-2</v>
      </c>
      <c r="Y1288" s="67">
        <f t="shared" si="404"/>
        <v>0.9933000000000014</v>
      </c>
      <c r="Z1288" s="68">
        <f t="shared" si="405"/>
        <v>9933.0000000000146</v>
      </c>
      <c r="AA1288" s="65" t="s">
        <v>52</v>
      </c>
      <c r="AU1288" s="23">
        <f t="shared" si="422"/>
        <v>-1</v>
      </c>
      <c r="AV1288" s="23" t="str">
        <f t="shared" si="422"/>
        <v/>
      </c>
      <c r="AW1288" s="23" t="str">
        <f t="shared" si="422"/>
        <v/>
      </c>
      <c r="AX1288" s="23" t="str">
        <f t="shared" si="422"/>
        <v/>
      </c>
      <c r="AY1288" s="23" t="str">
        <f t="shared" si="422"/>
        <v/>
      </c>
      <c r="AZ1288" s="23">
        <v>8.5</v>
      </c>
      <c r="BA1288" s="25">
        <v>11.2</v>
      </c>
      <c r="BB1288" s="25">
        <v>11.57</v>
      </c>
      <c r="BC1288" s="25">
        <f t="shared" si="425"/>
        <v>10.57</v>
      </c>
      <c r="BD1288" s="25">
        <f t="shared" si="426"/>
        <v>10.724400000000001</v>
      </c>
      <c r="BE1288" s="111" t="s">
        <v>970</v>
      </c>
      <c r="BF1288" s="55">
        <f t="shared" si="410"/>
        <v>0</v>
      </c>
      <c r="BG1288" s="66" t="str">
        <f t="shared" si="411"/>
        <v>0.00</v>
      </c>
      <c r="BH1288" s="66">
        <f t="shared" si="412"/>
        <v>-1</v>
      </c>
      <c r="BI1288" s="25" t="e">
        <f t="shared" si="419"/>
        <v>#REF!</v>
      </c>
      <c r="BJ1288" s="25" t="e">
        <f t="shared" si="413"/>
        <v>#REF!</v>
      </c>
      <c r="BK1288" s="20" t="e">
        <f t="shared" si="424"/>
        <v>#REF!</v>
      </c>
      <c r="BL1288" s="24" t="str">
        <f t="shared" si="414"/>
        <v>0.00</v>
      </c>
      <c r="BM1288" s="25">
        <f t="shared" si="415"/>
        <v>-1</v>
      </c>
      <c r="BN1288" s="25" t="e">
        <f t="shared" si="416"/>
        <v>#REF!</v>
      </c>
      <c r="BO1288" s="25" t="e">
        <f t="shared" si="417"/>
        <v>#REF!</v>
      </c>
      <c r="BP1288" s="126" t="e">
        <f t="shared" si="418"/>
        <v>#REF!</v>
      </c>
    </row>
    <row r="1289" spans="1:68" x14ac:dyDescent="0.2">
      <c r="A1289" s="98">
        <v>45822</v>
      </c>
      <c r="B1289" s="60" t="s">
        <v>892</v>
      </c>
      <c r="C1289" s="24" t="s">
        <v>1900</v>
      </c>
      <c r="D1289" s="24" t="s">
        <v>573</v>
      </c>
      <c r="F1289" s="74" t="s">
        <v>51</v>
      </c>
      <c r="G1289" s="24" t="s">
        <v>103</v>
      </c>
      <c r="H1289" s="24" t="s">
        <v>57</v>
      </c>
      <c r="I1289" s="24">
        <v>7</v>
      </c>
      <c r="J1289" s="24">
        <v>11</v>
      </c>
      <c r="K1289" s="24" t="s">
        <v>2325</v>
      </c>
      <c r="L1289" s="25">
        <v>1</v>
      </c>
      <c r="M1289" s="24" t="s">
        <v>105</v>
      </c>
      <c r="N1289" s="24" t="s">
        <v>7</v>
      </c>
      <c r="R1289" s="25">
        <v>2.8</v>
      </c>
      <c r="S1289" s="83" t="s">
        <v>363</v>
      </c>
      <c r="T1289" s="66" t="str">
        <f t="shared" si="399"/>
        <v>0.00</v>
      </c>
      <c r="U1289" s="66">
        <f t="shared" si="400"/>
        <v>-1</v>
      </c>
      <c r="V1289" s="66">
        <f t="shared" si="401"/>
        <v>98.33000000000014</v>
      </c>
      <c r="W1289" s="66">
        <f t="shared" si="402"/>
        <v>2388.5</v>
      </c>
      <c r="X1289" s="20">
        <f t="shared" si="403"/>
        <v>4.1168097132091332E-2</v>
      </c>
      <c r="Y1289" s="67">
        <f t="shared" si="404"/>
        <v>0.9833000000000014</v>
      </c>
      <c r="Z1289" s="68">
        <f t="shared" si="405"/>
        <v>9833.0000000000146</v>
      </c>
      <c r="AA1289" s="65" t="s">
        <v>52</v>
      </c>
      <c r="AU1289" s="23">
        <f t="shared" si="422"/>
        <v>-1</v>
      </c>
      <c r="AV1289" s="23" t="str">
        <f t="shared" si="422"/>
        <v/>
      </c>
      <c r="AW1289" s="23" t="str">
        <f t="shared" si="422"/>
        <v/>
      </c>
      <c r="AX1289" s="23" t="str">
        <f t="shared" si="422"/>
        <v/>
      </c>
      <c r="AY1289" s="23" t="str">
        <f t="shared" si="422"/>
        <v/>
      </c>
      <c r="AZ1289" s="23"/>
      <c r="BA1289" s="25">
        <v>3</v>
      </c>
      <c r="BB1289" s="25">
        <v>3.5</v>
      </c>
      <c r="BC1289" s="25">
        <f t="shared" si="425"/>
        <v>2.5</v>
      </c>
      <c r="BD1289" s="25">
        <f t="shared" si="426"/>
        <v>3.3000000000000003</v>
      </c>
      <c r="BE1289" s="111" t="s">
        <v>969</v>
      </c>
      <c r="BF1289" s="55">
        <f t="shared" si="410"/>
        <v>0</v>
      </c>
      <c r="BG1289" s="66" t="str">
        <f t="shared" si="411"/>
        <v>0.00</v>
      </c>
      <c r="BH1289" s="66">
        <f t="shared" si="412"/>
        <v>-1</v>
      </c>
      <c r="BI1289" s="25" t="e">
        <f t="shared" si="419"/>
        <v>#REF!</v>
      </c>
      <c r="BJ1289" s="25" t="e">
        <f t="shared" si="413"/>
        <v>#REF!</v>
      </c>
      <c r="BK1289" s="20" t="e">
        <f t="shared" si="424"/>
        <v>#REF!</v>
      </c>
      <c r="BL1289" s="24" t="str">
        <f t="shared" si="414"/>
        <v>0.00</v>
      </c>
      <c r="BM1289" s="25">
        <f t="shared" si="415"/>
        <v>-1</v>
      </c>
      <c r="BN1289" s="25" t="e">
        <f t="shared" si="416"/>
        <v>#REF!</v>
      </c>
      <c r="BO1289" s="25" t="e">
        <f t="shared" si="417"/>
        <v>#REF!</v>
      </c>
      <c r="BP1289" s="126" t="e">
        <f t="shared" si="418"/>
        <v>#REF!</v>
      </c>
    </row>
    <row r="1290" spans="1:68" x14ac:dyDescent="0.2">
      <c r="A1290" s="98">
        <v>45822</v>
      </c>
      <c r="B1290" s="60" t="s">
        <v>892</v>
      </c>
      <c r="C1290" s="24" t="s">
        <v>2326</v>
      </c>
      <c r="D1290" s="24" t="s">
        <v>573</v>
      </c>
      <c r="F1290" s="74" t="s">
        <v>51</v>
      </c>
      <c r="G1290" s="24" t="s">
        <v>103</v>
      </c>
      <c r="H1290" s="24" t="s">
        <v>209</v>
      </c>
      <c r="I1290" s="24">
        <v>8</v>
      </c>
      <c r="J1290" s="24">
        <v>16</v>
      </c>
      <c r="K1290" s="24" t="s">
        <v>2327</v>
      </c>
      <c r="L1290" s="25">
        <v>1.5</v>
      </c>
      <c r="M1290" s="24" t="s">
        <v>105</v>
      </c>
      <c r="N1290" s="24" t="s">
        <v>6</v>
      </c>
      <c r="R1290" s="25">
        <v>28.83</v>
      </c>
      <c r="S1290" s="83" t="s">
        <v>363</v>
      </c>
      <c r="T1290" s="66" t="str">
        <f t="shared" si="399"/>
        <v>0.00</v>
      </c>
      <c r="U1290" s="66">
        <f t="shared" si="400"/>
        <v>-1.5</v>
      </c>
      <c r="V1290" s="66">
        <f t="shared" si="401"/>
        <v>96.83000000000014</v>
      </c>
      <c r="W1290" s="66">
        <f t="shared" si="402"/>
        <v>2390</v>
      </c>
      <c r="X1290" s="20">
        <f t="shared" si="403"/>
        <v>4.0514644351464492E-2</v>
      </c>
      <c r="Y1290" s="67">
        <f t="shared" si="404"/>
        <v>0.96830000000000138</v>
      </c>
      <c r="Z1290" s="68">
        <f t="shared" si="405"/>
        <v>9683.0000000000146</v>
      </c>
      <c r="AA1290" s="65" t="s">
        <v>52</v>
      </c>
      <c r="AU1290" s="23">
        <f t="shared" si="422"/>
        <v>-1.5</v>
      </c>
      <c r="AV1290" s="23" t="str">
        <f t="shared" si="422"/>
        <v/>
      </c>
      <c r="AW1290" s="23" t="str">
        <f t="shared" si="422"/>
        <v/>
      </c>
      <c r="AX1290" s="23" t="str">
        <f t="shared" si="422"/>
        <v/>
      </c>
      <c r="AY1290" s="23" t="str">
        <f t="shared" si="422"/>
        <v/>
      </c>
      <c r="AZ1290" s="23">
        <v>41</v>
      </c>
      <c r="BA1290" s="25">
        <v>41</v>
      </c>
      <c r="BB1290" s="25">
        <v>41.36</v>
      </c>
      <c r="BC1290" s="25">
        <f t="shared" si="425"/>
        <v>60.54</v>
      </c>
      <c r="BD1290" s="25">
        <f t="shared" si="426"/>
        <v>38.1312</v>
      </c>
      <c r="BE1290" s="111" t="s">
        <v>969</v>
      </c>
      <c r="BF1290" s="55">
        <f t="shared" si="410"/>
        <v>0</v>
      </c>
      <c r="BG1290" s="66" t="str">
        <f t="shared" si="411"/>
        <v>0.00</v>
      </c>
      <c r="BH1290" s="66">
        <f t="shared" si="412"/>
        <v>-1.5</v>
      </c>
      <c r="BI1290" s="25" t="e">
        <f t="shared" si="419"/>
        <v>#REF!</v>
      </c>
      <c r="BJ1290" s="25" t="e">
        <f t="shared" si="413"/>
        <v>#REF!</v>
      </c>
      <c r="BK1290" s="20" t="e">
        <f t="shared" si="424"/>
        <v>#REF!</v>
      </c>
      <c r="BL1290" s="24" t="str">
        <f t="shared" si="414"/>
        <v>0.00</v>
      </c>
      <c r="BM1290" s="25">
        <f t="shared" si="415"/>
        <v>-1.5</v>
      </c>
      <c r="BN1290" s="25" t="e">
        <f t="shared" si="416"/>
        <v>#REF!</v>
      </c>
      <c r="BO1290" s="25" t="e">
        <f t="shared" si="417"/>
        <v>#REF!</v>
      </c>
      <c r="BP1290" s="126" t="e">
        <f t="shared" si="418"/>
        <v>#REF!</v>
      </c>
    </row>
    <row r="1291" spans="1:68" x14ac:dyDescent="0.2">
      <c r="A1291" s="98">
        <v>45822</v>
      </c>
      <c r="B1291" s="60" t="s">
        <v>892</v>
      </c>
      <c r="C1291" s="24" t="s">
        <v>2326</v>
      </c>
      <c r="D1291" s="24" t="s">
        <v>573</v>
      </c>
      <c r="F1291" s="74" t="s">
        <v>51</v>
      </c>
      <c r="G1291" s="24" t="s">
        <v>103</v>
      </c>
      <c r="H1291" s="24" t="s">
        <v>209</v>
      </c>
      <c r="I1291" s="24">
        <v>8</v>
      </c>
      <c r="J1291" s="24">
        <v>16</v>
      </c>
      <c r="K1291" s="24" t="s">
        <v>2327</v>
      </c>
      <c r="L1291" s="25">
        <v>1.5</v>
      </c>
      <c r="M1291" s="24" t="s">
        <v>105</v>
      </c>
      <c r="N1291" s="24" t="s">
        <v>7</v>
      </c>
      <c r="R1291" s="25">
        <v>7.05</v>
      </c>
      <c r="S1291" s="83" t="s">
        <v>363</v>
      </c>
      <c r="T1291" s="66" t="str">
        <f t="shared" si="399"/>
        <v>0.00</v>
      </c>
      <c r="U1291" s="66">
        <f t="shared" si="400"/>
        <v>-1.5</v>
      </c>
      <c r="V1291" s="66">
        <f t="shared" si="401"/>
        <v>95.33000000000014</v>
      </c>
      <c r="W1291" s="66">
        <f t="shared" si="402"/>
        <v>2391.5</v>
      </c>
      <c r="X1291" s="20">
        <f t="shared" si="403"/>
        <v>3.986201128998542E-2</v>
      </c>
      <c r="Y1291" s="67">
        <f t="shared" si="404"/>
        <v>0.95330000000000137</v>
      </c>
      <c r="Z1291" s="68">
        <f t="shared" si="405"/>
        <v>9533.0000000000146</v>
      </c>
      <c r="AA1291" s="65" t="s">
        <v>52</v>
      </c>
      <c r="AU1291" s="23">
        <f t="shared" si="422"/>
        <v>-1.5</v>
      </c>
      <c r="AV1291" s="23" t="str">
        <f t="shared" si="422"/>
        <v/>
      </c>
      <c r="AW1291" s="23" t="str">
        <f t="shared" si="422"/>
        <v/>
      </c>
      <c r="AX1291" s="23" t="str">
        <f t="shared" si="422"/>
        <v/>
      </c>
      <c r="AY1291" s="23" t="str">
        <f t="shared" si="422"/>
        <v/>
      </c>
      <c r="AZ1291" s="23"/>
      <c r="BA1291" s="25">
        <v>11.2</v>
      </c>
      <c r="BB1291" s="25">
        <v>11.67</v>
      </c>
      <c r="BC1291" s="25">
        <f t="shared" si="425"/>
        <v>16.004999999999999</v>
      </c>
      <c r="BD1291" s="25">
        <f t="shared" si="426"/>
        <v>10.8164</v>
      </c>
      <c r="BE1291" s="111" t="s">
        <v>970</v>
      </c>
      <c r="BF1291" s="55">
        <f t="shared" si="410"/>
        <v>0</v>
      </c>
      <c r="BG1291" s="66" t="str">
        <f t="shared" si="411"/>
        <v>0.00</v>
      </c>
      <c r="BH1291" s="66">
        <f t="shared" si="412"/>
        <v>-1.5</v>
      </c>
      <c r="BI1291" s="25" t="e">
        <f t="shared" si="419"/>
        <v>#REF!</v>
      </c>
      <c r="BJ1291" s="25" t="e">
        <f t="shared" si="413"/>
        <v>#REF!</v>
      </c>
      <c r="BK1291" s="20" t="e">
        <f t="shared" si="424"/>
        <v>#REF!</v>
      </c>
      <c r="BL1291" s="24" t="str">
        <f t="shared" si="414"/>
        <v>0.00</v>
      </c>
      <c r="BM1291" s="25">
        <f t="shared" si="415"/>
        <v>-1.5</v>
      </c>
      <c r="BN1291" s="25" t="e">
        <f t="shared" si="416"/>
        <v>#REF!</v>
      </c>
      <c r="BO1291" s="25" t="e">
        <f t="shared" si="417"/>
        <v>#REF!</v>
      </c>
      <c r="BP1291" s="126" t="e">
        <f t="shared" si="418"/>
        <v>#REF!</v>
      </c>
    </row>
    <row r="1292" spans="1:68" x14ac:dyDescent="0.2">
      <c r="A1292" s="98">
        <v>45824</v>
      </c>
      <c r="B1292" s="60" t="s">
        <v>892</v>
      </c>
      <c r="C1292" s="24" t="s">
        <v>1659</v>
      </c>
      <c r="D1292" s="24" t="s">
        <v>621</v>
      </c>
      <c r="F1292" s="74" t="s">
        <v>51</v>
      </c>
      <c r="G1292" s="24" t="s">
        <v>103</v>
      </c>
      <c r="H1292" s="24" t="s">
        <v>134</v>
      </c>
      <c r="I1292" s="24">
        <v>5</v>
      </c>
      <c r="J1292" s="24">
        <v>8</v>
      </c>
      <c r="K1292" s="87" t="s">
        <v>2332</v>
      </c>
      <c r="L1292" s="25">
        <v>2</v>
      </c>
      <c r="M1292" s="24" t="s">
        <v>105</v>
      </c>
      <c r="N1292" s="24" t="s">
        <v>6</v>
      </c>
      <c r="R1292" s="25">
        <v>5</v>
      </c>
      <c r="S1292" s="83" t="s">
        <v>373</v>
      </c>
      <c r="T1292" s="66" t="str">
        <f t="shared" si="399"/>
        <v>0.00</v>
      </c>
      <c r="U1292" s="66">
        <f t="shared" si="400"/>
        <v>-2</v>
      </c>
      <c r="V1292" s="66">
        <f t="shared" si="401"/>
        <v>93.33000000000014</v>
      </c>
      <c r="W1292" s="66">
        <f t="shared" si="402"/>
        <v>2393.5</v>
      </c>
      <c r="X1292" s="20">
        <f t="shared" si="403"/>
        <v>3.899310632964284E-2</v>
      </c>
      <c r="Y1292" s="67">
        <f t="shared" si="404"/>
        <v>0.93330000000000135</v>
      </c>
      <c r="Z1292" s="68">
        <f t="shared" si="405"/>
        <v>9333.0000000000146</v>
      </c>
      <c r="AA1292" s="65" t="s">
        <v>52</v>
      </c>
      <c r="AU1292" s="23">
        <f t="shared" si="422"/>
        <v>-2</v>
      </c>
      <c r="AV1292" s="23" t="str">
        <f t="shared" si="422"/>
        <v/>
      </c>
      <c r="AW1292" s="23" t="str">
        <f t="shared" si="422"/>
        <v/>
      </c>
      <c r="AX1292" s="23" t="str">
        <f t="shared" si="422"/>
        <v/>
      </c>
      <c r="AY1292" s="23" t="str">
        <f t="shared" si="422"/>
        <v/>
      </c>
      <c r="AZ1292" s="23">
        <v>3.8</v>
      </c>
      <c r="BA1292" s="25">
        <v>3.8</v>
      </c>
      <c r="BB1292" s="25">
        <v>3.71</v>
      </c>
      <c r="BC1292" s="25">
        <f t="shared" si="425"/>
        <v>5.42</v>
      </c>
      <c r="BD1292" s="25">
        <f t="shared" si="426"/>
        <v>3.4931999999999999</v>
      </c>
      <c r="BE1292" s="111" t="s">
        <v>969</v>
      </c>
      <c r="BF1292" s="55">
        <f t="shared" si="410"/>
        <v>0</v>
      </c>
      <c r="BG1292" s="66" t="str">
        <f t="shared" si="411"/>
        <v>0.00</v>
      </c>
      <c r="BH1292" s="66">
        <f t="shared" si="412"/>
        <v>-2</v>
      </c>
      <c r="BI1292" s="25" t="e">
        <f>BH1292+#REF!</f>
        <v>#REF!</v>
      </c>
      <c r="BJ1292" s="25" t="e">
        <f>L1292+#REF!</f>
        <v>#REF!</v>
      </c>
      <c r="BK1292" s="20" t="e">
        <f t="shared" si="424"/>
        <v>#REF!</v>
      </c>
      <c r="BL1292" s="24" t="str">
        <f t="shared" si="414"/>
        <v>0.00</v>
      </c>
      <c r="BM1292" s="25">
        <f t="shared" si="415"/>
        <v>-2</v>
      </c>
      <c r="BN1292" s="25" t="e">
        <f>BM1292+#REF!</f>
        <v>#REF!</v>
      </c>
      <c r="BO1292" s="25" t="e">
        <f>L1292+#REF!</f>
        <v>#REF!</v>
      </c>
      <c r="BP1292" s="126" t="e">
        <f t="shared" si="418"/>
        <v>#REF!</v>
      </c>
    </row>
    <row r="1293" spans="1:68" x14ac:dyDescent="0.2">
      <c r="A1293" s="98">
        <v>45825</v>
      </c>
      <c r="B1293" s="60" t="s">
        <v>892</v>
      </c>
      <c r="C1293" s="24" t="s">
        <v>2333</v>
      </c>
      <c r="D1293" s="24" t="s">
        <v>584</v>
      </c>
      <c r="F1293" s="74" t="s">
        <v>51</v>
      </c>
      <c r="G1293" s="24" t="s">
        <v>103</v>
      </c>
      <c r="H1293" s="24" t="s">
        <v>56</v>
      </c>
      <c r="I1293" s="24">
        <v>5</v>
      </c>
      <c r="J1293" s="24">
        <v>6</v>
      </c>
      <c r="K1293" s="24" t="s">
        <v>2334</v>
      </c>
      <c r="L1293" s="25">
        <v>2</v>
      </c>
      <c r="M1293" s="24" t="s">
        <v>105</v>
      </c>
      <c r="N1293" s="24" t="s">
        <v>6</v>
      </c>
      <c r="R1293" s="25">
        <v>7.5</v>
      </c>
      <c r="S1293" s="83" t="s">
        <v>363</v>
      </c>
      <c r="T1293" s="66" t="str">
        <f t="shared" si="399"/>
        <v>0.00</v>
      </c>
      <c r="U1293" s="66">
        <f t="shared" si="400"/>
        <v>-2</v>
      </c>
      <c r="V1293" s="66">
        <f t="shared" si="401"/>
        <v>91.33000000000014</v>
      </c>
      <c r="W1293" s="66">
        <f t="shared" si="402"/>
        <v>2395.5</v>
      </c>
      <c r="X1293" s="20">
        <f t="shared" si="403"/>
        <v>3.8125652264662968E-2</v>
      </c>
      <c r="Y1293" s="67">
        <f t="shared" si="404"/>
        <v>0.91330000000000144</v>
      </c>
      <c r="Z1293" s="68">
        <f t="shared" si="405"/>
        <v>9133.0000000000146</v>
      </c>
      <c r="AA1293" s="65" t="s">
        <v>52</v>
      </c>
      <c r="AU1293" s="23">
        <f t="shared" si="422"/>
        <v>-2</v>
      </c>
      <c r="AV1293" s="23" t="str">
        <f t="shared" si="422"/>
        <v/>
      </c>
      <c r="AW1293" s="23" t="str">
        <f t="shared" si="422"/>
        <v/>
      </c>
      <c r="AX1293" s="23" t="str">
        <f t="shared" si="422"/>
        <v/>
      </c>
      <c r="AY1293" s="23" t="str">
        <f t="shared" si="422"/>
        <v/>
      </c>
      <c r="AZ1293" s="23">
        <v>8.5</v>
      </c>
      <c r="BA1293" s="25">
        <v>8.5</v>
      </c>
      <c r="BB1293" s="25">
        <v>7.8</v>
      </c>
      <c r="BC1293" s="25">
        <f t="shared" si="425"/>
        <v>13.6</v>
      </c>
      <c r="BD1293" s="25">
        <f t="shared" si="426"/>
        <v>7.2560000000000002</v>
      </c>
      <c r="BE1293" s="111" t="s">
        <v>970</v>
      </c>
      <c r="BF1293" s="55">
        <f t="shared" si="410"/>
        <v>0</v>
      </c>
      <c r="BG1293" s="66" t="str">
        <f t="shared" si="411"/>
        <v>0.00</v>
      </c>
      <c r="BH1293" s="66">
        <f t="shared" si="412"/>
        <v>-2</v>
      </c>
      <c r="BI1293" s="25" t="e">
        <f t="shared" si="419"/>
        <v>#REF!</v>
      </c>
      <c r="BJ1293" s="25" t="e">
        <f t="shared" si="413"/>
        <v>#REF!</v>
      </c>
      <c r="BK1293" s="20" t="e">
        <f t="shared" si="424"/>
        <v>#REF!</v>
      </c>
      <c r="BL1293" s="24" t="str">
        <f t="shared" si="414"/>
        <v>0.00</v>
      </c>
      <c r="BM1293" s="25">
        <f t="shared" si="415"/>
        <v>-2</v>
      </c>
      <c r="BN1293" s="25" t="e">
        <f t="shared" si="416"/>
        <v>#REF!</v>
      </c>
      <c r="BO1293" s="25" t="e">
        <f t="shared" si="417"/>
        <v>#REF!</v>
      </c>
      <c r="BP1293" s="126" t="e">
        <f t="shared" si="418"/>
        <v>#REF!</v>
      </c>
    </row>
    <row r="1294" spans="1:68" x14ac:dyDescent="0.2">
      <c r="A1294" s="98">
        <v>45828</v>
      </c>
      <c r="B1294" s="60" t="s">
        <v>892</v>
      </c>
      <c r="C1294" s="24" t="s">
        <v>1934</v>
      </c>
      <c r="D1294" s="24" t="s">
        <v>562</v>
      </c>
      <c r="F1294" s="74" t="s">
        <v>51</v>
      </c>
      <c r="G1294" s="24" t="s">
        <v>103</v>
      </c>
      <c r="H1294" s="24" t="s">
        <v>66</v>
      </c>
      <c r="I1294" s="24">
        <v>5</v>
      </c>
      <c r="J1294" s="24">
        <v>8</v>
      </c>
      <c r="K1294" s="24" t="s">
        <v>2337</v>
      </c>
      <c r="L1294" s="25">
        <v>1</v>
      </c>
      <c r="M1294" s="24" t="s">
        <v>105</v>
      </c>
      <c r="N1294" s="24" t="s">
        <v>6</v>
      </c>
      <c r="R1294" s="25">
        <v>12</v>
      </c>
      <c r="S1294" s="83" t="s">
        <v>363</v>
      </c>
      <c r="T1294" s="66" t="str">
        <f t="shared" si="399"/>
        <v>0.00</v>
      </c>
      <c r="U1294" s="66">
        <f t="shared" si="400"/>
        <v>-1</v>
      </c>
      <c r="V1294" s="66">
        <f t="shared" si="401"/>
        <v>90.33000000000014</v>
      </c>
      <c r="W1294" s="66">
        <f t="shared" si="402"/>
        <v>2396.5</v>
      </c>
      <c r="X1294" s="20">
        <f t="shared" si="403"/>
        <v>3.7692468182766593E-2</v>
      </c>
      <c r="Y1294" s="67">
        <f t="shared" si="404"/>
        <v>0.90330000000000144</v>
      </c>
      <c r="Z1294" s="68">
        <f t="shared" si="405"/>
        <v>9033.0000000000146</v>
      </c>
      <c r="AA1294" s="65" t="s">
        <v>52</v>
      </c>
      <c r="AU1294" s="23">
        <f t="shared" si="422"/>
        <v>-1</v>
      </c>
      <c r="AV1294" s="23" t="str">
        <f t="shared" si="422"/>
        <v/>
      </c>
      <c r="AW1294" s="23" t="str">
        <f t="shared" si="422"/>
        <v/>
      </c>
      <c r="AX1294" s="23" t="str">
        <f t="shared" si="422"/>
        <v/>
      </c>
      <c r="AY1294" s="23" t="str">
        <f t="shared" si="422"/>
        <v/>
      </c>
      <c r="AZ1294" s="23">
        <v>16</v>
      </c>
      <c r="BA1294" s="25">
        <v>17.3</v>
      </c>
      <c r="BB1294" s="25">
        <v>21</v>
      </c>
      <c r="BC1294" s="25">
        <f t="shared" si="425"/>
        <v>20</v>
      </c>
      <c r="BD1294" s="25">
        <f t="shared" si="426"/>
        <v>19.400000000000002</v>
      </c>
      <c r="BE1294" s="111" t="s">
        <v>970</v>
      </c>
      <c r="BF1294" s="55">
        <f t="shared" si="410"/>
        <v>0</v>
      </c>
      <c r="BG1294" s="66" t="str">
        <f t="shared" si="411"/>
        <v>0.00</v>
      </c>
      <c r="BH1294" s="66">
        <f t="shared" si="412"/>
        <v>-1</v>
      </c>
      <c r="BI1294" s="25" t="e">
        <f t="shared" si="419"/>
        <v>#REF!</v>
      </c>
      <c r="BJ1294" s="25" t="e">
        <f t="shared" si="413"/>
        <v>#REF!</v>
      </c>
      <c r="BK1294" s="20" t="e">
        <f t="shared" si="424"/>
        <v>#REF!</v>
      </c>
      <c r="BL1294" s="24" t="str">
        <f t="shared" si="414"/>
        <v>0.00</v>
      </c>
      <c r="BM1294" s="25">
        <f t="shared" si="415"/>
        <v>-1</v>
      </c>
      <c r="BN1294" s="25" t="e">
        <f t="shared" si="416"/>
        <v>#REF!</v>
      </c>
      <c r="BO1294" s="25" t="e">
        <f t="shared" si="417"/>
        <v>#REF!</v>
      </c>
      <c r="BP1294" s="126" t="e">
        <f t="shared" si="418"/>
        <v>#REF!</v>
      </c>
    </row>
    <row r="1295" spans="1:68" x14ac:dyDescent="0.2">
      <c r="A1295" s="98">
        <v>45828</v>
      </c>
      <c r="B1295" s="60" t="s">
        <v>892</v>
      </c>
      <c r="C1295" s="24" t="s">
        <v>1934</v>
      </c>
      <c r="D1295" s="24" t="s">
        <v>562</v>
      </c>
      <c r="F1295" s="74" t="s">
        <v>51</v>
      </c>
      <c r="G1295" s="24" t="s">
        <v>103</v>
      </c>
      <c r="H1295" s="24" t="s">
        <v>66</v>
      </c>
      <c r="I1295" s="24">
        <v>5</v>
      </c>
      <c r="J1295" s="24">
        <v>8</v>
      </c>
      <c r="K1295" s="24" t="s">
        <v>2337</v>
      </c>
      <c r="L1295" s="25">
        <v>1</v>
      </c>
      <c r="M1295" s="24" t="s">
        <v>105</v>
      </c>
      <c r="N1295" s="24" t="s">
        <v>7</v>
      </c>
      <c r="R1295" s="25">
        <v>3.3</v>
      </c>
      <c r="S1295" s="83" t="s">
        <v>363</v>
      </c>
      <c r="T1295" s="66" t="str">
        <f t="shared" si="399"/>
        <v>0.00</v>
      </c>
      <c r="U1295" s="66">
        <f t="shared" si="400"/>
        <v>-1</v>
      </c>
      <c r="V1295" s="66">
        <f t="shared" si="401"/>
        <v>89.33000000000014</v>
      </c>
      <c r="W1295" s="66">
        <f t="shared" si="402"/>
        <v>2397.5</v>
      </c>
      <c r="X1295" s="20">
        <f t="shared" si="403"/>
        <v>3.7259645464025083E-2</v>
      </c>
      <c r="Y1295" s="67">
        <f t="shared" si="404"/>
        <v>0.89330000000000143</v>
      </c>
      <c r="Z1295" s="68">
        <f t="shared" si="405"/>
        <v>8933.0000000000146</v>
      </c>
      <c r="AA1295" s="65" t="s">
        <v>52</v>
      </c>
      <c r="AU1295" s="23">
        <f t="shared" si="422"/>
        <v>-1</v>
      </c>
      <c r="AV1295" s="23" t="str">
        <f t="shared" si="422"/>
        <v/>
      </c>
      <c r="AW1295" s="23" t="str">
        <f t="shared" si="422"/>
        <v/>
      </c>
      <c r="AX1295" s="23" t="str">
        <f t="shared" si="422"/>
        <v/>
      </c>
      <c r="AY1295" s="23" t="str">
        <f t="shared" si="422"/>
        <v/>
      </c>
      <c r="AZ1295" s="23"/>
      <c r="BA1295" s="25">
        <v>3.6</v>
      </c>
      <c r="BB1295" s="25">
        <v>4.12</v>
      </c>
      <c r="BC1295" s="25">
        <f t="shared" si="425"/>
        <v>3.12</v>
      </c>
      <c r="BD1295" s="25">
        <f t="shared" si="426"/>
        <v>3.8704000000000001</v>
      </c>
      <c r="BE1295" s="111" t="s">
        <v>970</v>
      </c>
      <c r="BF1295" s="55">
        <f t="shared" si="410"/>
        <v>0</v>
      </c>
      <c r="BG1295" s="66" t="str">
        <f t="shared" si="411"/>
        <v>0.00</v>
      </c>
      <c r="BH1295" s="66">
        <f t="shared" si="412"/>
        <v>-1</v>
      </c>
      <c r="BI1295" s="25" t="e">
        <f t="shared" si="419"/>
        <v>#REF!</v>
      </c>
      <c r="BJ1295" s="25" t="e">
        <f t="shared" si="413"/>
        <v>#REF!</v>
      </c>
      <c r="BK1295" s="20" t="e">
        <f t="shared" si="424"/>
        <v>#REF!</v>
      </c>
      <c r="BL1295" s="24" t="str">
        <f t="shared" si="414"/>
        <v>0.00</v>
      </c>
      <c r="BM1295" s="25">
        <f t="shared" si="415"/>
        <v>-1</v>
      </c>
      <c r="BN1295" s="25" t="e">
        <f t="shared" si="416"/>
        <v>#REF!</v>
      </c>
      <c r="BO1295" s="25" t="e">
        <f t="shared" si="417"/>
        <v>#REF!</v>
      </c>
      <c r="BP1295" s="126" t="e">
        <f t="shared" si="418"/>
        <v>#REF!</v>
      </c>
    </row>
    <row r="1296" spans="1:68" x14ac:dyDescent="0.2">
      <c r="A1296" s="98">
        <v>45829</v>
      </c>
      <c r="B1296" s="60" t="s">
        <v>892</v>
      </c>
      <c r="C1296" s="24" t="s">
        <v>1055</v>
      </c>
      <c r="D1296" s="24" t="s">
        <v>573</v>
      </c>
      <c r="F1296" s="74" t="s">
        <v>51</v>
      </c>
      <c r="G1296" s="24" t="s">
        <v>103</v>
      </c>
      <c r="H1296" s="24" t="s">
        <v>58</v>
      </c>
      <c r="I1296" s="24">
        <v>5</v>
      </c>
      <c r="J1296" s="24">
        <v>18</v>
      </c>
      <c r="K1296" s="24" t="s">
        <v>2338</v>
      </c>
      <c r="L1296" s="25">
        <v>1</v>
      </c>
      <c r="M1296" s="24" t="s">
        <v>404</v>
      </c>
      <c r="N1296" s="24" t="s">
        <v>6</v>
      </c>
      <c r="R1296" s="25">
        <v>10.66</v>
      </c>
      <c r="S1296" s="83" t="s">
        <v>363</v>
      </c>
      <c r="T1296" s="66" t="str">
        <f t="shared" si="399"/>
        <v>0.00</v>
      </c>
      <c r="U1296" s="66">
        <f t="shared" si="400"/>
        <v>-1</v>
      </c>
      <c r="V1296" s="66">
        <f t="shared" si="401"/>
        <v>88.33000000000014</v>
      </c>
      <c r="W1296" s="66">
        <f t="shared" si="402"/>
        <v>2398.5</v>
      </c>
      <c r="X1296" s="20">
        <f t="shared" si="403"/>
        <v>3.682718365645201E-2</v>
      </c>
      <c r="Y1296" s="67">
        <f t="shared" si="404"/>
        <v>0.88330000000000142</v>
      </c>
      <c r="Z1296" s="68">
        <f t="shared" si="405"/>
        <v>8833.0000000000146</v>
      </c>
      <c r="AA1296" s="65" t="s">
        <v>52</v>
      </c>
      <c r="AU1296" s="23">
        <f t="shared" si="422"/>
        <v>-1</v>
      </c>
      <c r="AV1296" s="23" t="str">
        <f t="shared" si="422"/>
        <v/>
      </c>
      <c r="AW1296" s="23" t="str">
        <f t="shared" si="422"/>
        <v/>
      </c>
      <c r="AX1296" s="23" t="str">
        <f t="shared" si="422"/>
        <v/>
      </c>
      <c r="AY1296" s="23" t="str">
        <f t="shared" si="422"/>
        <v/>
      </c>
      <c r="AZ1296" s="23">
        <v>10</v>
      </c>
      <c r="BA1296" s="25">
        <v>10</v>
      </c>
      <c r="BB1296" s="25">
        <v>11.5</v>
      </c>
      <c r="BC1296" s="25">
        <f t="shared" si="425"/>
        <v>10.5</v>
      </c>
      <c r="BD1296" s="25">
        <f t="shared" si="426"/>
        <v>10.66</v>
      </c>
      <c r="BE1296" s="111" t="s">
        <v>970</v>
      </c>
      <c r="BF1296" s="55">
        <f t="shared" si="410"/>
        <v>0</v>
      </c>
      <c r="BG1296" s="66" t="str">
        <f t="shared" si="411"/>
        <v>0.00</v>
      </c>
      <c r="BH1296" s="66">
        <f t="shared" si="412"/>
        <v>-1</v>
      </c>
      <c r="BI1296" s="25" t="e">
        <f t="shared" si="419"/>
        <v>#REF!</v>
      </c>
      <c r="BJ1296" s="25" t="e">
        <f t="shared" si="413"/>
        <v>#REF!</v>
      </c>
      <c r="BK1296" s="20" t="e">
        <f t="shared" si="424"/>
        <v>#REF!</v>
      </c>
      <c r="BL1296" s="24" t="str">
        <f t="shared" si="414"/>
        <v>0.00</v>
      </c>
      <c r="BM1296" s="25">
        <f t="shared" si="415"/>
        <v>-1</v>
      </c>
      <c r="BN1296" s="25" t="e">
        <f t="shared" si="416"/>
        <v>#REF!</v>
      </c>
      <c r="BO1296" s="25" t="e">
        <f t="shared" si="417"/>
        <v>#REF!</v>
      </c>
      <c r="BP1296" s="126" t="e">
        <f t="shared" si="418"/>
        <v>#REF!</v>
      </c>
    </row>
    <row r="1297" spans="1:68" x14ac:dyDescent="0.2">
      <c r="A1297" s="98">
        <v>45829</v>
      </c>
      <c r="B1297" s="60" t="s">
        <v>892</v>
      </c>
      <c r="C1297" s="24" t="s">
        <v>1055</v>
      </c>
      <c r="D1297" s="24" t="s">
        <v>573</v>
      </c>
      <c r="F1297" s="74" t="s">
        <v>51</v>
      </c>
      <c r="G1297" s="24" t="s">
        <v>103</v>
      </c>
      <c r="H1297" s="24" t="s">
        <v>58</v>
      </c>
      <c r="I1297" s="24">
        <v>5</v>
      </c>
      <c r="J1297" s="24">
        <v>18</v>
      </c>
      <c r="K1297" s="24" t="s">
        <v>2338</v>
      </c>
      <c r="L1297" s="25">
        <v>1</v>
      </c>
      <c r="M1297" s="24" t="s">
        <v>105</v>
      </c>
      <c r="N1297" s="24" t="s">
        <v>7</v>
      </c>
      <c r="R1297" s="25">
        <v>3.3</v>
      </c>
      <c r="S1297" s="83" t="s">
        <v>363</v>
      </c>
      <c r="T1297" s="66" t="str">
        <f t="shared" si="399"/>
        <v>0.00</v>
      </c>
      <c r="U1297" s="66">
        <f t="shared" si="400"/>
        <v>-1</v>
      </c>
      <c r="V1297" s="66">
        <f t="shared" si="401"/>
        <v>87.33000000000014</v>
      </c>
      <c r="W1297" s="66">
        <f t="shared" si="402"/>
        <v>2399.5</v>
      </c>
      <c r="X1297" s="20">
        <f t="shared" si="403"/>
        <v>3.6395082308814393E-2</v>
      </c>
      <c r="Y1297" s="67">
        <f t="shared" si="404"/>
        <v>0.87330000000000141</v>
      </c>
      <c r="Z1297" s="68">
        <f t="shared" si="405"/>
        <v>8733.0000000000146</v>
      </c>
      <c r="AA1297" s="65" t="s">
        <v>52</v>
      </c>
      <c r="AU1297" s="23">
        <f t="shared" si="422"/>
        <v>-1</v>
      </c>
      <c r="AV1297" s="23" t="str">
        <f t="shared" si="422"/>
        <v/>
      </c>
      <c r="AW1297" s="23" t="str">
        <f t="shared" si="422"/>
        <v/>
      </c>
      <c r="AX1297" s="23" t="str">
        <f t="shared" si="422"/>
        <v/>
      </c>
      <c r="AY1297" s="23" t="str">
        <f t="shared" si="422"/>
        <v/>
      </c>
      <c r="AZ1297" s="23"/>
      <c r="BA1297" s="25">
        <v>3</v>
      </c>
      <c r="BB1297" s="25">
        <v>3.34</v>
      </c>
      <c r="BC1297" s="25">
        <f t="shared" si="425"/>
        <v>2.34</v>
      </c>
      <c r="BD1297" s="25">
        <f t="shared" si="426"/>
        <v>3.1528</v>
      </c>
      <c r="BE1297" s="111" t="s">
        <v>970</v>
      </c>
      <c r="BF1297" s="55">
        <f t="shared" si="410"/>
        <v>0</v>
      </c>
      <c r="BG1297" s="66" t="str">
        <f t="shared" si="411"/>
        <v>0.00</v>
      </c>
      <c r="BH1297" s="66">
        <f t="shared" si="412"/>
        <v>-1</v>
      </c>
      <c r="BI1297" s="25" t="e">
        <f t="shared" si="419"/>
        <v>#REF!</v>
      </c>
      <c r="BJ1297" s="25" t="e">
        <f t="shared" si="413"/>
        <v>#REF!</v>
      </c>
      <c r="BK1297" s="20" t="e">
        <f t="shared" si="424"/>
        <v>#REF!</v>
      </c>
      <c r="BL1297" s="24" t="str">
        <f t="shared" si="414"/>
        <v>0.00</v>
      </c>
      <c r="BM1297" s="25">
        <f t="shared" si="415"/>
        <v>-1</v>
      </c>
      <c r="BN1297" s="25" t="e">
        <f t="shared" si="416"/>
        <v>#REF!</v>
      </c>
      <c r="BO1297" s="25" t="e">
        <f t="shared" si="417"/>
        <v>#REF!</v>
      </c>
      <c r="BP1297" s="126" t="e">
        <f t="shared" si="418"/>
        <v>#REF!</v>
      </c>
    </row>
    <row r="1298" spans="1:68" x14ac:dyDescent="0.2">
      <c r="A1298" s="98">
        <v>45829</v>
      </c>
      <c r="B1298" s="60" t="s">
        <v>892</v>
      </c>
      <c r="C1298" s="24" t="s">
        <v>2340</v>
      </c>
      <c r="D1298" s="24" t="s">
        <v>573</v>
      </c>
      <c r="F1298" s="74" t="s">
        <v>51</v>
      </c>
      <c r="G1298" s="24" t="s">
        <v>103</v>
      </c>
      <c r="H1298" s="24" t="s">
        <v>293</v>
      </c>
      <c r="I1298" s="24">
        <v>7</v>
      </c>
      <c r="J1298" s="24">
        <v>3</v>
      </c>
      <c r="K1298" s="24" t="s">
        <v>2341</v>
      </c>
      <c r="L1298" s="25">
        <v>1</v>
      </c>
      <c r="M1298" s="24" t="s">
        <v>105</v>
      </c>
      <c r="N1298" s="24" t="s">
        <v>6</v>
      </c>
      <c r="R1298" s="25">
        <v>8</v>
      </c>
      <c r="S1298" s="83" t="s">
        <v>363</v>
      </c>
      <c r="T1298" s="66" t="str">
        <f t="shared" si="399"/>
        <v>0.00</v>
      </c>
      <c r="U1298" s="66">
        <f t="shared" si="400"/>
        <v>-1</v>
      </c>
      <c r="V1298" s="66">
        <f t="shared" si="401"/>
        <v>86.33000000000014</v>
      </c>
      <c r="W1298" s="66">
        <f t="shared" si="402"/>
        <v>2400.5</v>
      </c>
      <c r="X1298" s="20">
        <f t="shared" si="403"/>
        <v>3.5963340970631176E-2</v>
      </c>
      <c r="Y1298" s="67">
        <f t="shared" si="404"/>
        <v>0.8633000000000014</v>
      </c>
      <c r="Z1298" s="68">
        <f t="shared" si="405"/>
        <v>8633.0000000000146</v>
      </c>
      <c r="AA1298" s="65" t="s">
        <v>52</v>
      </c>
      <c r="AB1298" s="25" t="str">
        <f>IF((AI1298="W"),ROUND((Z1298*T1298),2),"0.00")</f>
        <v>0.00</v>
      </c>
      <c r="AC1298" s="66">
        <f>-$L1298+AB1298</f>
        <v>-1</v>
      </c>
      <c r="AD1298" s="66">
        <f>AC1298+AD1297</f>
        <v>-1</v>
      </c>
      <c r="AE1298" s="66">
        <f>T1298+AE1297</f>
        <v>0</v>
      </c>
      <c r="AF1298" s="20" t="e">
        <f>SUM(AD1298/AE1298)</f>
        <v>#DIV/0!</v>
      </c>
      <c r="AG1298" s="67">
        <f>AD1298/100</f>
        <v>-0.01</v>
      </c>
      <c r="AH1298" s="68">
        <f>AD1298*100</f>
        <v>-100</v>
      </c>
      <c r="AI1298" s="65" t="s">
        <v>52</v>
      </c>
      <c r="AJ1298" s="25" t="str">
        <f>IF((AQ1298="W"),ROUND((AH1298*AB1298),2),"0.00")</f>
        <v>0.00</v>
      </c>
      <c r="AK1298" s="66">
        <f>-$L1298+AJ1298</f>
        <v>-1</v>
      </c>
      <c r="AL1298" s="66">
        <f>AK1298+AL1297</f>
        <v>-1</v>
      </c>
      <c r="AM1298" s="66">
        <f>AB1298+AM1297</f>
        <v>0</v>
      </c>
      <c r="AN1298" s="20" t="e">
        <f>SUM(AL1298/AM1298)</f>
        <v>#DIV/0!</v>
      </c>
      <c r="AO1298" s="67">
        <f>AL1298/100</f>
        <v>-0.01</v>
      </c>
      <c r="AP1298" s="68">
        <f>AL1298*100</f>
        <v>-100</v>
      </c>
      <c r="AQ1298" s="65" t="s">
        <v>52</v>
      </c>
      <c r="AR1298" s="25" t="str">
        <f>IF((AY1298="W"),ROUND((AP1298*AJ1298),2),"0.00")</f>
        <v>0.00</v>
      </c>
      <c r="AS1298" s="66">
        <f>-$L1298+AR1298</f>
        <v>-1</v>
      </c>
      <c r="AT1298" s="66">
        <f>AS1298+AT1297</f>
        <v>-1</v>
      </c>
      <c r="AU1298" s="23">
        <f t="shared" si="422"/>
        <v>-1</v>
      </c>
      <c r="AV1298" s="23" t="str">
        <f t="shared" si="422"/>
        <v/>
      </c>
      <c r="AW1298" s="23" t="str">
        <f t="shared" si="422"/>
        <v/>
      </c>
      <c r="AX1298" s="23" t="str">
        <f t="shared" si="422"/>
        <v/>
      </c>
      <c r="AY1298" s="23" t="str">
        <f t="shared" si="422"/>
        <v/>
      </c>
      <c r="AZ1298" s="23">
        <v>6</v>
      </c>
      <c r="BA1298" s="25">
        <v>7</v>
      </c>
      <c r="BB1298" s="25">
        <v>8.15</v>
      </c>
      <c r="BC1298" s="25">
        <f t="shared" si="425"/>
        <v>7.15</v>
      </c>
      <c r="BD1298" s="25">
        <f t="shared" si="426"/>
        <v>7.5780000000000003</v>
      </c>
      <c r="BE1298" s="111" t="s">
        <v>970</v>
      </c>
      <c r="BF1298" s="55">
        <f t="shared" si="410"/>
        <v>0</v>
      </c>
      <c r="BG1298" s="66" t="str">
        <f t="shared" si="411"/>
        <v>0.00</v>
      </c>
      <c r="BH1298" s="66">
        <f t="shared" si="412"/>
        <v>-1</v>
      </c>
      <c r="BI1298" s="25" t="e">
        <f t="shared" si="419"/>
        <v>#REF!</v>
      </c>
      <c r="BJ1298" s="25" t="e">
        <f t="shared" si="413"/>
        <v>#REF!</v>
      </c>
      <c r="BK1298" s="20" t="e">
        <f t="shared" si="424"/>
        <v>#REF!</v>
      </c>
      <c r="BL1298" s="24" t="str">
        <f t="shared" si="414"/>
        <v>0.00</v>
      </c>
      <c r="BM1298" s="25">
        <f t="shared" si="415"/>
        <v>-1</v>
      </c>
      <c r="BN1298" s="25" t="e">
        <f t="shared" si="416"/>
        <v>#REF!</v>
      </c>
      <c r="BO1298" s="25" t="e">
        <f t="shared" si="417"/>
        <v>#REF!</v>
      </c>
      <c r="BP1298" s="126" t="e">
        <f t="shared" si="418"/>
        <v>#REF!</v>
      </c>
    </row>
    <row r="1299" spans="1:68" x14ac:dyDescent="0.2">
      <c r="A1299" s="98">
        <v>45833</v>
      </c>
      <c r="B1299" s="60" t="s">
        <v>892</v>
      </c>
      <c r="C1299" s="24" t="s">
        <v>2262</v>
      </c>
      <c r="D1299" s="24" t="s">
        <v>397</v>
      </c>
      <c r="F1299" s="74" t="s">
        <v>51</v>
      </c>
      <c r="G1299" s="24" t="s">
        <v>103</v>
      </c>
      <c r="H1299" s="24" t="s">
        <v>61</v>
      </c>
      <c r="I1299" s="24">
        <v>8</v>
      </c>
      <c r="J1299" s="24">
        <v>1</v>
      </c>
      <c r="K1299" s="24" t="s">
        <v>2349</v>
      </c>
      <c r="L1299" s="25">
        <v>1</v>
      </c>
      <c r="M1299" s="24" t="s">
        <v>404</v>
      </c>
      <c r="N1299" s="24" t="s">
        <v>6</v>
      </c>
      <c r="R1299" s="25">
        <v>6.92</v>
      </c>
      <c r="S1299" s="83" t="s">
        <v>363</v>
      </c>
      <c r="T1299" s="66" t="str">
        <f t="shared" si="399"/>
        <v>0.00</v>
      </c>
      <c r="U1299" s="66">
        <f t="shared" si="400"/>
        <v>-1</v>
      </c>
      <c r="V1299" s="66">
        <f t="shared" si="401"/>
        <v>85.33000000000014</v>
      </c>
      <c r="W1299" s="66">
        <f t="shared" si="402"/>
        <v>2401.5</v>
      </c>
      <c r="X1299" s="20">
        <f t="shared" si="403"/>
        <v>3.5531959192171621E-2</v>
      </c>
      <c r="Y1299" s="67">
        <f t="shared" si="404"/>
        <v>0.85330000000000139</v>
      </c>
      <c r="Z1299" s="68">
        <f t="shared" si="405"/>
        <v>8533.0000000000146</v>
      </c>
      <c r="AA1299" s="65" t="s">
        <v>52</v>
      </c>
      <c r="AU1299" s="23">
        <f t="shared" si="422"/>
        <v>-1</v>
      </c>
      <c r="AV1299" s="23" t="str">
        <f t="shared" si="422"/>
        <v/>
      </c>
      <c r="AW1299" s="23" t="str">
        <f t="shared" si="422"/>
        <v/>
      </c>
      <c r="AX1299" s="23" t="str">
        <f t="shared" si="422"/>
        <v/>
      </c>
      <c r="AY1299" s="23" t="str">
        <f t="shared" si="422"/>
        <v/>
      </c>
      <c r="AZ1299" s="23">
        <v>6.5</v>
      </c>
      <c r="BA1299" s="25">
        <v>8.3000000000000007</v>
      </c>
      <c r="BB1299" s="25">
        <v>7.44</v>
      </c>
      <c r="BC1299" s="25">
        <f t="shared" ref="BC1299:BC1307" si="427">((BB1299*(L1299))-(L1299))</f>
        <v>6.44</v>
      </c>
      <c r="BD1299" s="25">
        <f t="shared" ref="BD1299:BD1307" si="428">0.92*(BB1299-1)+1</f>
        <v>6.9248000000000003</v>
      </c>
      <c r="BE1299" s="111" t="s">
        <v>970</v>
      </c>
      <c r="BF1299" s="55">
        <f t="shared" si="410"/>
        <v>0</v>
      </c>
      <c r="BG1299" s="66" t="str">
        <f t="shared" si="411"/>
        <v>0.00</v>
      </c>
      <c r="BH1299" s="66">
        <f t="shared" si="412"/>
        <v>-1</v>
      </c>
      <c r="BI1299" s="25" t="e">
        <f>BH1299+#REF!</f>
        <v>#REF!</v>
      </c>
      <c r="BJ1299" s="25" t="e">
        <f>L1299+#REF!</f>
        <v>#REF!</v>
      </c>
      <c r="BK1299" s="20" t="e">
        <f t="shared" si="424"/>
        <v>#REF!</v>
      </c>
      <c r="BL1299" s="24" t="str">
        <f t="shared" si="414"/>
        <v>0.00</v>
      </c>
      <c r="BM1299" s="25">
        <f t="shared" si="415"/>
        <v>-1</v>
      </c>
      <c r="BN1299" s="25" t="e">
        <f>BM1299+#REF!</f>
        <v>#REF!</v>
      </c>
      <c r="BO1299" s="25" t="e">
        <f>L1299+#REF!</f>
        <v>#REF!</v>
      </c>
      <c r="BP1299" s="126" t="e">
        <f t="shared" si="418"/>
        <v>#REF!</v>
      </c>
    </row>
    <row r="1300" spans="1:68" x14ac:dyDescent="0.2">
      <c r="A1300" s="98">
        <v>45835</v>
      </c>
      <c r="B1300" s="60" t="s">
        <v>892</v>
      </c>
      <c r="C1300" s="24" t="s">
        <v>2350</v>
      </c>
      <c r="D1300" s="24" t="s">
        <v>562</v>
      </c>
      <c r="F1300" s="74" t="s">
        <v>51</v>
      </c>
      <c r="G1300" s="24" t="s">
        <v>103</v>
      </c>
      <c r="H1300" s="24" t="s">
        <v>222</v>
      </c>
      <c r="I1300" s="24">
        <v>3</v>
      </c>
      <c r="J1300" s="24">
        <v>14</v>
      </c>
      <c r="K1300" s="24" t="s">
        <v>2351</v>
      </c>
      <c r="L1300" s="25">
        <v>1</v>
      </c>
      <c r="M1300" s="24" t="s">
        <v>404</v>
      </c>
      <c r="N1300" s="24" t="s">
        <v>6</v>
      </c>
      <c r="R1300" s="25">
        <v>12.33</v>
      </c>
      <c r="S1300" s="83" t="s">
        <v>363</v>
      </c>
      <c r="T1300" s="66" t="str">
        <f t="shared" si="399"/>
        <v>0.00</v>
      </c>
      <c r="U1300" s="66">
        <f t="shared" si="400"/>
        <v>-1</v>
      </c>
      <c r="V1300" s="66">
        <f t="shared" si="401"/>
        <v>84.33000000000014</v>
      </c>
      <c r="W1300" s="66">
        <f t="shared" si="402"/>
        <v>2402.5</v>
      </c>
      <c r="X1300" s="20">
        <f t="shared" si="403"/>
        <v>3.5100936524453751E-2</v>
      </c>
      <c r="Y1300" s="67">
        <f t="shared" si="404"/>
        <v>0.84330000000000138</v>
      </c>
      <c r="Z1300" s="68">
        <f t="shared" si="405"/>
        <v>8433.0000000000146</v>
      </c>
      <c r="AA1300" s="65" t="s">
        <v>52</v>
      </c>
      <c r="AU1300" s="23">
        <f t="shared" si="422"/>
        <v>-1</v>
      </c>
      <c r="AV1300" s="23" t="str">
        <f t="shared" si="422"/>
        <v/>
      </c>
      <c r="AW1300" s="23" t="str">
        <f t="shared" si="422"/>
        <v/>
      </c>
      <c r="AX1300" s="23" t="str">
        <f t="shared" si="422"/>
        <v/>
      </c>
      <c r="AY1300" s="23" t="str">
        <f t="shared" si="422"/>
        <v/>
      </c>
      <c r="AZ1300" s="23">
        <v>12</v>
      </c>
      <c r="BA1300" s="25">
        <v>16.899999999999999</v>
      </c>
      <c r="BB1300" s="25">
        <v>13.31</v>
      </c>
      <c r="BC1300" s="25">
        <f t="shared" si="427"/>
        <v>12.31</v>
      </c>
      <c r="BD1300" s="25">
        <f t="shared" si="428"/>
        <v>12.325200000000001</v>
      </c>
      <c r="BE1300" s="111" t="s">
        <v>969</v>
      </c>
      <c r="BF1300" s="55">
        <f t="shared" ref="BF1300:BF1336" si="429">U1300-SUM(AU1300:AY1300)</f>
        <v>0</v>
      </c>
      <c r="BG1300" s="66" t="str">
        <f t="shared" si="411"/>
        <v>0.00</v>
      </c>
      <c r="BH1300" s="66">
        <f t="shared" si="412"/>
        <v>-1</v>
      </c>
      <c r="BI1300" s="25" t="e">
        <f t="shared" si="419"/>
        <v>#REF!</v>
      </c>
      <c r="BJ1300" s="25" t="e">
        <f t="shared" si="413"/>
        <v>#REF!</v>
      </c>
      <c r="BK1300" s="20" t="e">
        <f t="shared" si="424"/>
        <v>#REF!</v>
      </c>
      <c r="BL1300" s="24" t="str">
        <f t="shared" si="414"/>
        <v>0.00</v>
      </c>
      <c r="BM1300" s="25">
        <f t="shared" si="415"/>
        <v>-1</v>
      </c>
      <c r="BN1300" s="25" t="e">
        <f t="shared" si="416"/>
        <v>#REF!</v>
      </c>
      <c r="BO1300" s="25" t="e">
        <f t="shared" si="417"/>
        <v>#REF!</v>
      </c>
      <c r="BP1300" s="126" t="e">
        <f t="shared" si="418"/>
        <v>#REF!</v>
      </c>
    </row>
    <row r="1301" spans="1:68" x14ac:dyDescent="0.2">
      <c r="A1301" s="98">
        <v>45834</v>
      </c>
      <c r="B1301" s="60" t="s">
        <v>892</v>
      </c>
      <c r="C1301" s="24" t="s">
        <v>2350</v>
      </c>
      <c r="D1301" s="24" t="s">
        <v>562</v>
      </c>
      <c r="F1301" s="74" t="s">
        <v>51</v>
      </c>
      <c r="G1301" s="24" t="s">
        <v>103</v>
      </c>
      <c r="H1301" s="24" t="s">
        <v>222</v>
      </c>
      <c r="I1301" s="24">
        <v>3</v>
      </c>
      <c r="J1301" s="24">
        <v>14</v>
      </c>
      <c r="K1301" s="24" t="s">
        <v>2351</v>
      </c>
      <c r="L1301" s="25">
        <v>1</v>
      </c>
      <c r="M1301" s="24" t="s">
        <v>404</v>
      </c>
      <c r="N1301" s="24" t="s">
        <v>7</v>
      </c>
      <c r="R1301" s="25">
        <v>3.61</v>
      </c>
      <c r="S1301" s="83" t="s">
        <v>363</v>
      </c>
      <c r="T1301" s="66" t="str">
        <f t="shared" si="399"/>
        <v>0.00</v>
      </c>
      <c r="U1301" s="66">
        <f t="shared" si="400"/>
        <v>-1</v>
      </c>
      <c r="V1301" s="66">
        <f t="shared" si="401"/>
        <v>83.33000000000014</v>
      </c>
      <c r="W1301" s="66">
        <f t="shared" si="402"/>
        <v>2403.5</v>
      </c>
      <c r="X1301" s="20">
        <f t="shared" si="403"/>
        <v>3.4670272519242831E-2</v>
      </c>
      <c r="Y1301" s="67">
        <f t="shared" si="404"/>
        <v>0.83330000000000137</v>
      </c>
      <c r="Z1301" s="68">
        <f t="shared" si="405"/>
        <v>8333.0000000000146</v>
      </c>
      <c r="AA1301" s="65" t="s">
        <v>52</v>
      </c>
      <c r="AU1301" s="23">
        <f t="shared" si="422"/>
        <v>-1</v>
      </c>
      <c r="AV1301" s="23" t="str">
        <f t="shared" si="422"/>
        <v/>
      </c>
      <c r="AW1301" s="23" t="str">
        <f t="shared" si="422"/>
        <v/>
      </c>
      <c r="AX1301" s="23" t="str">
        <f t="shared" si="422"/>
        <v/>
      </c>
      <c r="AY1301" s="23" t="str">
        <f t="shared" si="422"/>
        <v/>
      </c>
      <c r="AZ1301" s="23"/>
      <c r="BA1301" s="25">
        <v>3.9</v>
      </c>
      <c r="BB1301" s="25">
        <v>3.84</v>
      </c>
      <c r="BC1301" s="25">
        <f t="shared" si="427"/>
        <v>2.84</v>
      </c>
      <c r="BD1301" s="25">
        <f t="shared" si="428"/>
        <v>3.6128</v>
      </c>
      <c r="BE1301" s="111" t="s">
        <v>969</v>
      </c>
      <c r="BF1301" s="55">
        <f t="shared" si="429"/>
        <v>0</v>
      </c>
      <c r="BG1301" s="66" t="str">
        <f t="shared" si="411"/>
        <v>0.00</v>
      </c>
      <c r="BH1301" s="66">
        <f t="shared" si="412"/>
        <v>-1</v>
      </c>
      <c r="BI1301" s="25" t="e">
        <f t="shared" si="419"/>
        <v>#REF!</v>
      </c>
      <c r="BJ1301" s="25" t="e">
        <f t="shared" si="413"/>
        <v>#REF!</v>
      </c>
      <c r="BK1301" s="20" t="e">
        <f t="shared" si="424"/>
        <v>#REF!</v>
      </c>
      <c r="BL1301" s="24" t="str">
        <f t="shared" si="414"/>
        <v>0.00</v>
      </c>
      <c r="BM1301" s="25">
        <f t="shared" si="415"/>
        <v>-1</v>
      </c>
      <c r="BN1301" s="25" t="e">
        <f t="shared" si="416"/>
        <v>#REF!</v>
      </c>
      <c r="BO1301" s="25" t="e">
        <f t="shared" si="417"/>
        <v>#REF!</v>
      </c>
      <c r="BP1301" s="126" t="e">
        <f t="shared" si="418"/>
        <v>#REF!</v>
      </c>
    </row>
    <row r="1302" spans="1:68" x14ac:dyDescent="0.2">
      <c r="A1302" s="98">
        <v>45836</v>
      </c>
      <c r="B1302" s="60" t="s">
        <v>892</v>
      </c>
      <c r="C1302" s="24" t="s">
        <v>2352</v>
      </c>
      <c r="D1302" s="24" t="s">
        <v>573</v>
      </c>
      <c r="F1302" s="74" t="s">
        <v>51</v>
      </c>
      <c r="G1302" s="24" t="s">
        <v>103</v>
      </c>
      <c r="H1302" s="24" t="s">
        <v>483</v>
      </c>
      <c r="I1302" s="24">
        <v>4</v>
      </c>
      <c r="J1302" s="24">
        <v>10</v>
      </c>
      <c r="K1302" s="24" t="s">
        <v>2353</v>
      </c>
      <c r="L1302" s="25">
        <v>2</v>
      </c>
      <c r="M1302" s="24" t="s">
        <v>105</v>
      </c>
      <c r="N1302" s="24" t="s">
        <v>6</v>
      </c>
      <c r="R1302" s="25">
        <v>8.1</v>
      </c>
      <c r="S1302" s="83" t="s">
        <v>363</v>
      </c>
      <c r="T1302" s="66" t="str">
        <f t="shared" si="399"/>
        <v>0.00</v>
      </c>
      <c r="U1302" s="66">
        <f t="shared" si="400"/>
        <v>-2</v>
      </c>
      <c r="V1302" s="66">
        <f t="shared" si="401"/>
        <v>81.33000000000014</v>
      </c>
      <c r="W1302" s="66">
        <f t="shared" si="402"/>
        <v>2405.5</v>
      </c>
      <c r="X1302" s="20">
        <f t="shared" si="403"/>
        <v>3.3810018707129554E-2</v>
      </c>
      <c r="Y1302" s="67">
        <f t="shared" si="404"/>
        <v>0.81330000000000136</v>
      </c>
      <c r="Z1302" s="68">
        <f t="shared" si="405"/>
        <v>8133.0000000000136</v>
      </c>
      <c r="AA1302" s="65" t="s">
        <v>52</v>
      </c>
      <c r="AU1302" s="23">
        <f t="shared" si="422"/>
        <v>-2</v>
      </c>
      <c r="AV1302" s="23" t="str">
        <f t="shared" si="422"/>
        <v/>
      </c>
      <c r="AW1302" s="23" t="str">
        <f t="shared" si="422"/>
        <v/>
      </c>
      <c r="AX1302" s="23" t="str">
        <f t="shared" si="422"/>
        <v/>
      </c>
      <c r="AY1302" s="23" t="str">
        <f t="shared" si="422"/>
        <v/>
      </c>
      <c r="AZ1302" s="23">
        <v>5.5</v>
      </c>
      <c r="BA1302" s="25">
        <v>5.9</v>
      </c>
      <c r="BB1302" s="25">
        <v>7.05</v>
      </c>
      <c r="BC1302" s="25">
        <f t="shared" si="427"/>
        <v>12.1</v>
      </c>
      <c r="BD1302" s="25">
        <f t="shared" si="428"/>
        <v>6.5659999999999998</v>
      </c>
      <c r="BE1302" s="111" t="s">
        <v>969</v>
      </c>
      <c r="BF1302" s="55">
        <f t="shared" si="429"/>
        <v>0</v>
      </c>
      <c r="BG1302" s="66" t="str">
        <f t="shared" ref="BG1302:BG1338" si="430">IF((AA1302="W"),ROUND((BA1302*L1302),2),"0.00")</f>
        <v>0.00</v>
      </c>
      <c r="BH1302" s="66">
        <f t="shared" ref="BH1302:BH1338" si="431">-$L1302+BG1302</f>
        <v>-2</v>
      </c>
      <c r="BI1302" s="25" t="e">
        <f t="shared" si="419"/>
        <v>#REF!</v>
      </c>
      <c r="BJ1302" s="25" t="e">
        <f t="shared" ref="BJ1302:BJ1338" si="432">L1302+BJ1301</f>
        <v>#REF!</v>
      </c>
      <c r="BK1302" s="20" t="e">
        <f t="shared" si="424"/>
        <v>#REF!</v>
      </c>
      <c r="BL1302" s="24" t="str">
        <f t="shared" ref="BL1302:BL1338" si="433">IF((AA1302="W"),ROUND((BB1302*L1302),2),"0.00")</f>
        <v>0.00</v>
      </c>
      <c r="BM1302" s="25">
        <f t="shared" ref="BM1302:BM1338" si="434">-$L1302+BL1302</f>
        <v>-2</v>
      </c>
      <c r="BN1302" s="25" t="e">
        <f t="shared" ref="BN1302:BN1338" si="435">BM1302+BN1301</f>
        <v>#REF!</v>
      </c>
      <c r="BO1302" s="25" t="e">
        <f t="shared" ref="BO1302:BO1338" si="436">L1302+BO1301</f>
        <v>#REF!</v>
      </c>
      <c r="BP1302" s="126" t="e">
        <f t="shared" ref="BP1302:BP1338" si="437">SUM(BN1302/BO1302)</f>
        <v>#REF!</v>
      </c>
    </row>
    <row r="1303" spans="1:68" x14ac:dyDescent="0.2">
      <c r="A1303" s="98">
        <v>45838</v>
      </c>
      <c r="B1303" s="60" t="s">
        <v>892</v>
      </c>
      <c r="C1303" s="24" t="s">
        <v>1307</v>
      </c>
      <c r="D1303" s="24" t="s">
        <v>621</v>
      </c>
      <c r="F1303" s="74" t="s">
        <v>51</v>
      </c>
      <c r="G1303" s="24" t="s">
        <v>103</v>
      </c>
      <c r="H1303" s="24" t="s">
        <v>81</v>
      </c>
      <c r="I1303" s="24">
        <v>7</v>
      </c>
      <c r="J1303" s="24">
        <v>17</v>
      </c>
      <c r="K1303" s="119" t="s">
        <v>2354</v>
      </c>
      <c r="L1303" s="25">
        <v>1</v>
      </c>
      <c r="M1303" s="24" t="s">
        <v>404</v>
      </c>
      <c r="N1303" s="24" t="s">
        <v>6</v>
      </c>
      <c r="R1303" s="25">
        <v>20.16</v>
      </c>
      <c r="S1303" s="83" t="s">
        <v>373</v>
      </c>
      <c r="T1303" s="66" t="str">
        <f t="shared" ref="T1303:T1366" si="438">IF((AA1303="W"),ROUND((R1303*L1303),2),"0.00")</f>
        <v>0.00</v>
      </c>
      <c r="U1303" s="66">
        <f t="shared" ref="U1303:U1366" si="439">-$L1303+T1303</f>
        <v>-1</v>
      </c>
      <c r="V1303" s="66">
        <f t="shared" ref="V1303:V1366" si="440">U1303+V1302</f>
        <v>80.33000000000014</v>
      </c>
      <c r="W1303" s="66">
        <f t="shared" ref="W1303:W1366" si="441">L1303+W1302</f>
        <v>2406.5</v>
      </c>
      <c r="X1303" s="20">
        <f t="shared" ref="X1303:X1366" si="442">SUM(V1303/W1303)</f>
        <v>3.3380428007479798E-2</v>
      </c>
      <c r="Y1303" s="67">
        <f t="shared" ref="Y1303:Y1366" si="443">V1303/100</f>
        <v>0.80330000000000146</v>
      </c>
      <c r="Z1303" s="68">
        <f t="shared" ref="Z1303:Z1366" si="444">V1303*100</f>
        <v>8033.0000000000136</v>
      </c>
      <c r="AA1303" s="65" t="s">
        <v>52</v>
      </c>
      <c r="AU1303" s="23">
        <f t="shared" si="422"/>
        <v>-1</v>
      </c>
      <c r="AV1303" s="23" t="str">
        <f t="shared" si="422"/>
        <v/>
      </c>
      <c r="AW1303" s="23" t="str">
        <f t="shared" si="422"/>
        <v/>
      </c>
      <c r="AX1303" s="23" t="str">
        <f t="shared" si="422"/>
        <v/>
      </c>
      <c r="AY1303" s="23" t="str">
        <f t="shared" si="422"/>
        <v/>
      </c>
      <c r="AZ1303" s="23">
        <v>13</v>
      </c>
      <c r="BA1303" s="25">
        <v>13</v>
      </c>
      <c r="BB1303" s="25">
        <v>21.83</v>
      </c>
      <c r="BC1303" s="25">
        <f t="shared" si="427"/>
        <v>20.83</v>
      </c>
      <c r="BD1303" s="25">
        <f t="shared" si="428"/>
        <v>20.163599999999999</v>
      </c>
      <c r="BE1303" s="111" t="s">
        <v>969</v>
      </c>
      <c r="BF1303" s="55">
        <f t="shared" si="429"/>
        <v>0</v>
      </c>
      <c r="BG1303" s="66" t="str">
        <f t="shared" si="430"/>
        <v>0.00</v>
      </c>
      <c r="BH1303" s="66">
        <f t="shared" si="431"/>
        <v>-1</v>
      </c>
      <c r="BI1303" s="25" t="e">
        <f t="shared" si="419"/>
        <v>#REF!</v>
      </c>
      <c r="BJ1303" s="25" t="e">
        <f t="shared" si="432"/>
        <v>#REF!</v>
      </c>
      <c r="BK1303" s="20" t="e">
        <f t="shared" si="424"/>
        <v>#REF!</v>
      </c>
      <c r="BL1303" s="24" t="str">
        <f t="shared" si="433"/>
        <v>0.00</v>
      </c>
      <c r="BM1303" s="25">
        <f t="shared" si="434"/>
        <v>-1</v>
      </c>
      <c r="BN1303" s="25" t="e">
        <f t="shared" si="435"/>
        <v>#REF!</v>
      </c>
      <c r="BO1303" s="25" t="e">
        <f t="shared" si="436"/>
        <v>#REF!</v>
      </c>
      <c r="BP1303" s="126" t="e">
        <f t="shared" si="437"/>
        <v>#REF!</v>
      </c>
    </row>
    <row r="1304" spans="1:68" x14ac:dyDescent="0.2">
      <c r="A1304" s="98">
        <v>45838</v>
      </c>
      <c r="B1304" s="60" t="s">
        <v>892</v>
      </c>
      <c r="C1304" s="24" t="s">
        <v>1307</v>
      </c>
      <c r="D1304" s="24" t="s">
        <v>621</v>
      </c>
      <c r="F1304" s="74" t="s">
        <v>51</v>
      </c>
      <c r="G1304" s="24" t="s">
        <v>103</v>
      </c>
      <c r="H1304" s="24" t="s">
        <v>81</v>
      </c>
      <c r="I1304" s="24">
        <v>7</v>
      </c>
      <c r="J1304" s="24">
        <v>17</v>
      </c>
      <c r="K1304" s="26" t="s">
        <v>2354</v>
      </c>
      <c r="L1304" s="25">
        <v>1</v>
      </c>
      <c r="M1304" s="24" t="s">
        <v>404</v>
      </c>
      <c r="N1304" s="24" t="s">
        <v>7</v>
      </c>
      <c r="R1304" s="25">
        <v>3.67</v>
      </c>
      <c r="S1304" s="83" t="s">
        <v>373</v>
      </c>
      <c r="T1304" s="66">
        <f t="shared" si="438"/>
        <v>3.67</v>
      </c>
      <c r="U1304" s="66">
        <f t="shared" si="439"/>
        <v>2.67</v>
      </c>
      <c r="V1304" s="66">
        <f t="shared" si="440"/>
        <v>83.000000000000142</v>
      </c>
      <c r="W1304" s="66">
        <f t="shared" si="441"/>
        <v>2407.5</v>
      </c>
      <c r="X1304" s="20">
        <f t="shared" si="442"/>
        <v>3.4475597092419583E-2</v>
      </c>
      <c r="Y1304" s="67">
        <f t="shared" si="443"/>
        <v>0.8300000000000014</v>
      </c>
      <c r="Z1304" s="68">
        <f t="shared" si="444"/>
        <v>8300.0000000000146</v>
      </c>
      <c r="AA1304" s="65" t="s">
        <v>53</v>
      </c>
      <c r="AU1304" s="23">
        <f t="shared" si="422"/>
        <v>2.67</v>
      </c>
      <c r="AV1304" s="23" t="str">
        <f t="shared" si="422"/>
        <v/>
      </c>
      <c r="AW1304" s="23" t="str">
        <f t="shared" si="422"/>
        <v/>
      </c>
      <c r="AX1304" s="23" t="str">
        <f t="shared" si="422"/>
        <v/>
      </c>
      <c r="AY1304" s="23" t="str">
        <f t="shared" si="422"/>
        <v/>
      </c>
      <c r="AZ1304" s="23"/>
      <c r="BA1304" s="25">
        <v>3.2</v>
      </c>
      <c r="BB1304" s="25">
        <v>3.9</v>
      </c>
      <c r="BC1304" s="25">
        <f t="shared" si="427"/>
        <v>2.9</v>
      </c>
      <c r="BD1304" s="25">
        <f t="shared" si="428"/>
        <v>3.6680000000000001</v>
      </c>
      <c r="BE1304" s="111" t="s">
        <v>969</v>
      </c>
      <c r="BF1304" s="55">
        <f t="shared" si="429"/>
        <v>0</v>
      </c>
      <c r="BG1304" s="66">
        <f t="shared" si="430"/>
        <v>3.2</v>
      </c>
      <c r="BH1304" s="66">
        <f t="shared" si="431"/>
        <v>2.2000000000000002</v>
      </c>
      <c r="BI1304" s="25" t="e">
        <f t="shared" ref="BI1304:BI1340" si="445">BH1304+BI1303</f>
        <v>#REF!</v>
      </c>
      <c r="BJ1304" s="25" t="e">
        <f t="shared" si="432"/>
        <v>#REF!</v>
      </c>
      <c r="BK1304" s="20" t="e">
        <f t="shared" si="424"/>
        <v>#REF!</v>
      </c>
      <c r="BL1304" s="24">
        <f t="shared" si="433"/>
        <v>3.9</v>
      </c>
      <c r="BM1304" s="25">
        <f t="shared" si="434"/>
        <v>2.9</v>
      </c>
      <c r="BN1304" s="25" t="e">
        <f t="shared" si="435"/>
        <v>#REF!</v>
      </c>
      <c r="BO1304" s="25" t="e">
        <f t="shared" si="436"/>
        <v>#REF!</v>
      </c>
      <c r="BP1304" s="126" t="e">
        <f t="shared" si="437"/>
        <v>#REF!</v>
      </c>
    </row>
    <row r="1305" spans="1:68" x14ac:dyDescent="0.2">
      <c r="A1305" s="98">
        <v>45840</v>
      </c>
      <c r="B1305" s="60" t="s">
        <v>892</v>
      </c>
      <c r="C1305" s="24" t="s">
        <v>2355</v>
      </c>
      <c r="D1305" s="24" t="s">
        <v>397</v>
      </c>
      <c r="F1305" s="74" t="s">
        <v>51</v>
      </c>
      <c r="G1305" s="24" t="s">
        <v>103</v>
      </c>
      <c r="H1305" s="24" t="s">
        <v>55</v>
      </c>
      <c r="I1305" s="24">
        <v>8</v>
      </c>
      <c r="J1305" s="24">
        <v>11</v>
      </c>
      <c r="K1305" s="24" t="s">
        <v>2356</v>
      </c>
      <c r="L1305" s="25">
        <v>0.5</v>
      </c>
      <c r="M1305" s="24" t="s">
        <v>105</v>
      </c>
      <c r="N1305" s="24" t="s">
        <v>6</v>
      </c>
      <c r="R1305" s="25">
        <v>34</v>
      </c>
      <c r="S1305" s="83" t="s">
        <v>363</v>
      </c>
      <c r="T1305" s="66" t="str">
        <f t="shared" si="438"/>
        <v>0.00</v>
      </c>
      <c r="U1305" s="66">
        <f t="shared" si="439"/>
        <v>-0.5</v>
      </c>
      <c r="V1305" s="66">
        <f t="shared" si="440"/>
        <v>82.500000000000142</v>
      </c>
      <c r="W1305" s="66">
        <f t="shared" si="441"/>
        <v>2408</v>
      </c>
      <c r="X1305" s="20">
        <f t="shared" si="442"/>
        <v>3.4260797342192749E-2</v>
      </c>
      <c r="Y1305" s="67">
        <f t="shared" si="443"/>
        <v>0.8250000000000014</v>
      </c>
      <c r="Z1305" s="68">
        <f t="shared" si="444"/>
        <v>8250.0000000000146</v>
      </c>
      <c r="AA1305" s="65" t="s">
        <v>52</v>
      </c>
      <c r="AU1305" s="23">
        <f t="shared" si="422"/>
        <v>-0.5</v>
      </c>
      <c r="AV1305" s="23" t="str">
        <f t="shared" si="422"/>
        <v/>
      </c>
      <c r="AW1305" s="23" t="str">
        <f t="shared" si="422"/>
        <v/>
      </c>
      <c r="AX1305" s="23" t="str">
        <f t="shared" si="422"/>
        <v/>
      </c>
      <c r="AY1305" s="23" t="str">
        <f t="shared" si="422"/>
        <v/>
      </c>
      <c r="AZ1305" s="23">
        <v>8</v>
      </c>
      <c r="BA1305" s="25">
        <v>9.4</v>
      </c>
      <c r="BB1305" s="25">
        <v>8.51</v>
      </c>
      <c r="BC1305" s="25">
        <f t="shared" si="427"/>
        <v>3.7549999999999999</v>
      </c>
      <c r="BD1305" s="25">
        <f t="shared" si="428"/>
        <v>7.9092000000000002</v>
      </c>
      <c r="BE1305" s="111" t="s">
        <v>970</v>
      </c>
      <c r="BF1305" s="55">
        <f t="shared" si="429"/>
        <v>0</v>
      </c>
      <c r="BG1305" s="66" t="str">
        <f t="shared" si="430"/>
        <v>0.00</v>
      </c>
      <c r="BH1305" s="66">
        <f t="shared" si="431"/>
        <v>-0.5</v>
      </c>
      <c r="BI1305" s="25" t="e">
        <f t="shared" si="445"/>
        <v>#REF!</v>
      </c>
      <c r="BJ1305" s="25" t="e">
        <f t="shared" si="432"/>
        <v>#REF!</v>
      </c>
      <c r="BK1305" s="20" t="e">
        <f t="shared" si="424"/>
        <v>#REF!</v>
      </c>
      <c r="BL1305" s="24" t="str">
        <f t="shared" si="433"/>
        <v>0.00</v>
      </c>
      <c r="BM1305" s="25">
        <f t="shared" si="434"/>
        <v>-0.5</v>
      </c>
      <c r="BN1305" s="25" t="e">
        <f t="shared" si="435"/>
        <v>#REF!</v>
      </c>
      <c r="BO1305" s="25" t="e">
        <f t="shared" si="436"/>
        <v>#REF!</v>
      </c>
      <c r="BP1305" s="126" t="e">
        <f t="shared" si="437"/>
        <v>#REF!</v>
      </c>
    </row>
    <row r="1306" spans="1:68" x14ac:dyDescent="0.2">
      <c r="A1306" s="98">
        <v>45840</v>
      </c>
      <c r="B1306" s="60" t="s">
        <v>892</v>
      </c>
      <c r="C1306" s="24" t="s">
        <v>2355</v>
      </c>
      <c r="D1306" s="24" t="s">
        <v>397</v>
      </c>
      <c r="F1306" s="74" t="s">
        <v>51</v>
      </c>
      <c r="G1306" s="24" t="s">
        <v>103</v>
      </c>
      <c r="H1306" s="24" t="s">
        <v>55</v>
      </c>
      <c r="I1306" s="24">
        <v>8</v>
      </c>
      <c r="J1306" s="24">
        <v>11</v>
      </c>
      <c r="K1306" s="24" t="s">
        <v>2356</v>
      </c>
      <c r="L1306" s="25">
        <v>1</v>
      </c>
      <c r="M1306" s="24" t="s">
        <v>105</v>
      </c>
      <c r="N1306" s="24" t="s">
        <v>7</v>
      </c>
      <c r="R1306" s="25">
        <v>9</v>
      </c>
      <c r="S1306" s="83" t="s">
        <v>363</v>
      </c>
      <c r="T1306" s="66" t="str">
        <f t="shared" si="438"/>
        <v>0.00</v>
      </c>
      <c r="U1306" s="66">
        <f t="shared" si="439"/>
        <v>-1</v>
      </c>
      <c r="V1306" s="66">
        <f t="shared" si="440"/>
        <v>81.500000000000142</v>
      </c>
      <c r="W1306" s="66">
        <f t="shared" si="441"/>
        <v>2409</v>
      </c>
      <c r="X1306" s="20">
        <f t="shared" si="442"/>
        <v>3.3831465338314715E-2</v>
      </c>
      <c r="Y1306" s="67">
        <f t="shared" si="443"/>
        <v>0.81500000000000139</v>
      </c>
      <c r="Z1306" s="68">
        <f t="shared" si="444"/>
        <v>8150.0000000000146</v>
      </c>
      <c r="AA1306" s="65" t="s">
        <v>52</v>
      </c>
      <c r="AU1306" s="23">
        <f t="shared" si="422"/>
        <v>-1</v>
      </c>
      <c r="AV1306" s="23" t="str">
        <f t="shared" si="422"/>
        <v/>
      </c>
      <c r="AW1306" s="23" t="str">
        <f t="shared" si="422"/>
        <v/>
      </c>
      <c r="AX1306" s="23" t="str">
        <f t="shared" si="422"/>
        <v/>
      </c>
      <c r="AY1306" s="23" t="str">
        <f t="shared" si="422"/>
        <v/>
      </c>
      <c r="AZ1306" s="23"/>
      <c r="BA1306" s="25">
        <v>2.6</v>
      </c>
      <c r="BB1306" s="25">
        <v>2.88</v>
      </c>
      <c r="BC1306" s="25">
        <f t="shared" si="427"/>
        <v>1.88</v>
      </c>
      <c r="BD1306" s="25">
        <f t="shared" si="428"/>
        <v>2.7296</v>
      </c>
      <c r="BE1306" s="111" t="s">
        <v>970</v>
      </c>
      <c r="BF1306" s="55">
        <f t="shared" si="429"/>
        <v>0</v>
      </c>
      <c r="BG1306" s="66" t="str">
        <f t="shared" si="430"/>
        <v>0.00</v>
      </c>
      <c r="BH1306" s="66">
        <f t="shared" si="431"/>
        <v>-1</v>
      </c>
      <c r="BI1306" s="25" t="e">
        <f t="shared" si="445"/>
        <v>#REF!</v>
      </c>
      <c r="BJ1306" s="25" t="e">
        <f t="shared" si="432"/>
        <v>#REF!</v>
      </c>
      <c r="BK1306" s="20" t="e">
        <f t="shared" si="424"/>
        <v>#REF!</v>
      </c>
      <c r="BL1306" s="24" t="str">
        <f t="shared" si="433"/>
        <v>0.00</v>
      </c>
      <c r="BM1306" s="25">
        <f t="shared" si="434"/>
        <v>-1</v>
      </c>
      <c r="BN1306" s="25" t="e">
        <f t="shared" si="435"/>
        <v>#REF!</v>
      </c>
      <c r="BO1306" s="25" t="e">
        <f t="shared" si="436"/>
        <v>#REF!</v>
      </c>
      <c r="BP1306" s="126" t="e">
        <f t="shared" si="437"/>
        <v>#REF!</v>
      </c>
    </row>
    <row r="1307" spans="1:68" x14ac:dyDescent="0.2">
      <c r="A1307" s="98">
        <v>45841</v>
      </c>
      <c r="B1307" s="60" t="s">
        <v>892</v>
      </c>
      <c r="C1307" s="24" t="s">
        <v>862</v>
      </c>
      <c r="D1307" s="24" t="s">
        <v>398</v>
      </c>
      <c r="F1307" s="74" t="s">
        <v>51</v>
      </c>
      <c r="G1307" s="24" t="s">
        <v>103</v>
      </c>
      <c r="H1307" s="24" t="s">
        <v>149</v>
      </c>
      <c r="I1307" s="24">
        <v>4</v>
      </c>
      <c r="J1307" s="24">
        <v>13</v>
      </c>
      <c r="K1307" s="27" t="s">
        <v>2357</v>
      </c>
      <c r="L1307" s="25">
        <v>1.5</v>
      </c>
      <c r="M1307" s="24" t="s">
        <v>105</v>
      </c>
      <c r="N1307" s="24" t="s">
        <v>6</v>
      </c>
      <c r="R1307" s="25">
        <v>8</v>
      </c>
      <c r="S1307" s="83" t="s">
        <v>371</v>
      </c>
      <c r="T1307" s="66" t="str">
        <f t="shared" si="438"/>
        <v>0.00</v>
      </c>
      <c r="U1307" s="66">
        <f t="shared" si="439"/>
        <v>-1.5</v>
      </c>
      <c r="V1307" s="66">
        <f t="shared" si="440"/>
        <v>80.000000000000142</v>
      </c>
      <c r="W1307" s="66">
        <f t="shared" si="441"/>
        <v>2410.5</v>
      </c>
      <c r="X1307" s="20">
        <f t="shared" si="442"/>
        <v>3.3188135241651172E-2</v>
      </c>
      <c r="Y1307" s="67">
        <f t="shared" si="443"/>
        <v>0.80000000000000138</v>
      </c>
      <c r="Z1307" s="68">
        <f t="shared" si="444"/>
        <v>8000.0000000000146</v>
      </c>
      <c r="AA1307" s="65" t="s">
        <v>52</v>
      </c>
      <c r="AU1307" s="23">
        <f t="shared" si="422"/>
        <v>-1.5</v>
      </c>
      <c r="AV1307" s="23" t="str">
        <f t="shared" si="422"/>
        <v/>
      </c>
      <c r="AW1307" s="23" t="str">
        <f t="shared" si="422"/>
        <v/>
      </c>
      <c r="AX1307" s="23" t="str">
        <f t="shared" si="422"/>
        <v/>
      </c>
      <c r="AY1307" s="23" t="str">
        <f t="shared" si="422"/>
        <v/>
      </c>
      <c r="AZ1307" s="23">
        <v>9</v>
      </c>
      <c r="BA1307" s="25">
        <v>9</v>
      </c>
      <c r="BB1307" s="25">
        <v>9.8000000000000007</v>
      </c>
      <c r="BC1307" s="25">
        <f t="shared" si="427"/>
        <v>13.200000000000001</v>
      </c>
      <c r="BD1307" s="25">
        <f t="shared" si="428"/>
        <v>9.0960000000000019</v>
      </c>
      <c r="BE1307" s="111" t="s">
        <v>969</v>
      </c>
      <c r="BF1307" s="55">
        <f t="shared" si="429"/>
        <v>0</v>
      </c>
      <c r="BG1307" s="66" t="str">
        <f t="shared" si="430"/>
        <v>0.00</v>
      </c>
      <c r="BH1307" s="66">
        <f t="shared" si="431"/>
        <v>-1.5</v>
      </c>
      <c r="BI1307" s="25" t="e">
        <f t="shared" si="445"/>
        <v>#REF!</v>
      </c>
      <c r="BJ1307" s="25" t="e">
        <f t="shared" si="432"/>
        <v>#REF!</v>
      </c>
      <c r="BK1307" s="20" t="e">
        <f t="shared" si="424"/>
        <v>#REF!</v>
      </c>
      <c r="BL1307" s="24" t="str">
        <f t="shared" si="433"/>
        <v>0.00</v>
      </c>
      <c r="BM1307" s="25">
        <f t="shared" si="434"/>
        <v>-1.5</v>
      </c>
      <c r="BN1307" s="25" t="e">
        <f t="shared" si="435"/>
        <v>#REF!</v>
      </c>
      <c r="BO1307" s="25" t="e">
        <f t="shared" si="436"/>
        <v>#REF!</v>
      </c>
      <c r="BP1307" s="126" t="e">
        <f t="shared" si="437"/>
        <v>#REF!</v>
      </c>
    </row>
    <row r="1308" spans="1:68" x14ac:dyDescent="0.2">
      <c r="A1308" s="98">
        <v>45843</v>
      </c>
      <c r="B1308" s="60" t="s">
        <v>892</v>
      </c>
      <c r="C1308" s="24" t="s">
        <v>1646</v>
      </c>
      <c r="D1308" s="24" t="s">
        <v>573</v>
      </c>
      <c r="F1308" s="74" t="s">
        <v>51</v>
      </c>
      <c r="G1308" s="24" t="s">
        <v>103</v>
      </c>
      <c r="H1308" s="24" t="s">
        <v>293</v>
      </c>
      <c r="I1308" s="24">
        <v>5</v>
      </c>
      <c r="J1308" s="24">
        <v>3</v>
      </c>
      <c r="K1308" s="24" t="s">
        <v>2358</v>
      </c>
      <c r="L1308" s="25">
        <v>2</v>
      </c>
      <c r="M1308" s="24" t="s">
        <v>404</v>
      </c>
      <c r="N1308" s="24" t="s">
        <v>6</v>
      </c>
      <c r="R1308" s="25">
        <v>8.11</v>
      </c>
      <c r="S1308" s="83" t="s">
        <v>363</v>
      </c>
      <c r="T1308" s="66" t="str">
        <f t="shared" si="438"/>
        <v>0.00</v>
      </c>
      <c r="U1308" s="66">
        <f t="shared" si="439"/>
        <v>-2</v>
      </c>
      <c r="V1308" s="66">
        <f t="shared" si="440"/>
        <v>78.000000000000142</v>
      </c>
      <c r="W1308" s="66">
        <f t="shared" si="441"/>
        <v>2412.5</v>
      </c>
      <c r="X1308" s="20">
        <f t="shared" si="442"/>
        <v>3.2331606217616639E-2</v>
      </c>
      <c r="Y1308" s="67">
        <f t="shared" si="443"/>
        <v>0.78000000000000147</v>
      </c>
      <c r="Z1308" s="68">
        <f t="shared" si="444"/>
        <v>7800.0000000000146</v>
      </c>
      <c r="AA1308" s="65" t="s">
        <v>52</v>
      </c>
      <c r="AU1308" s="23">
        <f t="shared" si="422"/>
        <v>-2</v>
      </c>
      <c r="AV1308" s="23" t="str">
        <f t="shared" si="422"/>
        <v/>
      </c>
      <c r="AW1308" s="23" t="str">
        <f t="shared" si="422"/>
        <v/>
      </c>
      <c r="AX1308" s="23" t="str">
        <f t="shared" si="422"/>
        <v/>
      </c>
      <c r="AY1308" s="23" t="str">
        <f t="shared" si="422"/>
        <v/>
      </c>
      <c r="AZ1308" s="23">
        <v>8</v>
      </c>
      <c r="BA1308" s="25">
        <v>8.4</v>
      </c>
      <c r="BB1308" s="25">
        <v>8.73</v>
      </c>
      <c r="BC1308" s="25">
        <f t="shared" ref="BC1308:BC1312" si="446">((BB1308*(L1308))-(L1308))</f>
        <v>15.46</v>
      </c>
      <c r="BD1308" s="25">
        <f t="shared" ref="BD1308:BD1312" si="447">0.92*(BB1308-1)+1</f>
        <v>8.111600000000001</v>
      </c>
      <c r="BE1308" s="111" t="s">
        <v>970</v>
      </c>
      <c r="BF1308" s="55">
        <f t="shared" si="429"/>
        <v>0</v>
      </c>
      <c r="BG1308" s="66" t="str">
        <f t="shared" si="430"/>
        <v>0.00</v>
      </c>
      <c r="BH1308" s="66">
        <f t="shared" si="431"/>
        <v>-2</v>
      </c>
      <c r="BI1308" s="25" t="e">
        <f>BH1308+#REF!</f>
        <v>#REF!</v>
      </c>
      <c r="BJ1308" s="25" t="e">
        <f>L1308+#REF!</f>
        <v>#REF!</v>
      </c>
      <c r="BK1308" s="20" t="e">
        <f t="shared" si="424"/>
        <v>#REF!</v>
      </c>
      <c r="BL1308" s="24" t="str">
        <f t="shared" si="433"/>
        <v>0.00</v>
      </c>
      <c r="BM1308" s="25">
        <f t="shared" si="434"/>
        <v>-2</v>
      </c>
      <c r="BN1308" s="25" t="e">
        <f>BM1308+#REF!</f>
        <v>#REF!</v>
      </c>
      <c r="BO1308" s="25" t="e">
        <f>L1308+#REF!</f>
        <v>#REF!</v>
      </c>
      <c r="BP1308" s="126" t="e">
        <f t="shared" si="437"/>
        <v>#REF!</v>
      </c>
    </row>
    <row r="1309" spans="1:68" x14ac:dyDescent="0.2">
      <c r="A1309" s="98">
        <v>45843</v>
      </c>
      <c r="B1309" s="60" t="s">
        <v>892</v>
      </c>
      <c r="C1309" s="24" t="s">
        <v>2359</v>
      </c>
      <c r="D1309" s="24" t="s">
        <v>573</v>
      </c>
      <c r="F1309" s="74" t="s">
        <v>51</v>
      </c>
      <c r="G1309" s="24" t="s">
        <v>103</v>
      </c>
      <c r="H1309" s="24" t="s">
        <v>293</v>
      </c>
      <c r="I1309" s="24">
        <v>7</v>
      </c>
      <c r="J1309" s="24">
        <v>10</v>
      </c>
      <c r="K1309" s="24" t="s">
        <v>2360</v>
      </c>
      <c r="L1309" s="25">
        <v>1.5</v>
      </c>
      <c r="M1309" s="24" t="s">
        <v>105</v>
      </c>
      <c r="N1309" s="24" t="s">
        <v>6</v>
      </c>
      <c r="R1309" s="25">
        <v>17</v>
      </c>
      <c r="S1309" s="83" t="s">
        <v>363</v>
      </c>
      <c r="T1309" s="66" t="str">
        <f t="shared" si="438"/>
        <v>0.00</v>
      </c>
      <c r="U1309" s="66">
        <f t="shared" si="439"/>
        <v>-1.5</v>
      </c>
      <c r="V1309" s="66">
        <f t="shared" si="440"/>
        <v>76.500000000000142</v>
      </c>
      <c r="W1309" s="66">
        <f t="shared" si="441"/>
        <v>2414</v>
      </c>
      <c r="X1309" s="20">
        <f t="shared" si="442"/>
        <v>3.1690140845070484E-2</v>
      </c>
      <c r="Y1309" s="67">
        <f t="shared" si="443"/>
        <v>0.76500000000000146</v>
      </c>
      <c r="Z1309" s="68">
        <f t="shared" si="444"/>
        <v>7650.0000000000146</v>
      </c>
      <c r="AA1309" s="65" t="s">
        <v>52</v>
      </c>
      <c r="AU1309" s="23">
        <f t="shared" si="422"/>
        <v>-1.5</v>
      </c>
      <c r="AV1309" s="23" t="str">
        <f t="shared" si="422"/>
        <v/>
      </c>
      <c r="AW1309" s="23" t="str">
        <f t="shared" si="422"/>
        <v/>
      </c>
      <c r="AX1309" s="23" t="str">
        <f t="shared" si="422"/>
        <v/>
      </c>
      <c r="AY1309" s="23" t="str">
        <f t="shared" si="422"/>
        <v/>
      </c>
      <c r="AZ1309" s="23">
        <v>18</v>
      </c>
      <c r="BA1309" s="25">
        <v>18</v>
      </c>
      <c r="BB1309" s="25">
        <v>22.08</v>
      </c>
      <c r="BC1309" s="25">
        <f t="shared" si="446"/>
        <v>31.619999999999997</v>
      </c>
      <c r="BD1309" s="25">
        <f t="shared" si="447"/>
        <v>20.393599999999999</v>
      </c>
      <c r="BE1309" s="111" t="s">
        <v>969</v>
      </c>
      <c r="BF1309" s="55">
        <f t="shared" si="429"/>
        <v>0</v>
      </c>
      <c r="BG1309" s="66" t="str">
        <f t="shared" si="430"/>
        <v>0.00</v>
      </c>
      <c r="BH1309" s="66">
        <f t="shared" si="431"/>
        <v>-1.5</v>
      </c>
      <c r="BI1309" s="25" t="e">
        <f t="shared" si="445"/>
        <v>#REF!</v>
      </c>
      <c r="BJ1309" s="25" t="e">
        <f t="shared" si="432"/>
        <v>#REF!</v>
      </c>
      <c r="BK1309" s="20" t="e">
        <f t="shared" si="424"/>
        <v>#REF!</v>
      </c>
      <c r="BL1309" s="24" t="str">
        <f t="shared" si="433"/>
        <v>0.00</v>
      </c>
      <c r="BM1309" s="25">
        <f t="shared" si="434"/>
        <v>-1.5</v>
      </c>
      <c r="BN1309" s="25" t="e">
        <f t="shared" si="435"/>
        <v>#REF!</v>
      </c>
      <c r="BO1309" s="25" t="e">
        <f t="shared" si="436"/>
        <v>#REF!</v>
      </c>
      <c r="BP1309" s="126" t="e">
        <f t="shared" si="437"/>
        <v>#REF!</v>
      </c>
    </row>
    <row r="1310" spans="1:68" x14ac:dyDescent="0.2">
      <c r="A1310" s="98">
        <v>45843</v>
      </c>
      <c r="B1310" s="60" t="s">
        <v>892</v>
      </c>
      <c r="C1310" s="24" t="s">
        <v>2359</v>
      </c>
      <c r="D1310" s="24" t="s">
        <v>573</v>
      </c>
      <c r="F1310" s="74" t="s">
        <v>51</v>
      </c>
      <c r="G1310" s="24" t="s">
        <v>103</v>
      </c>
      <c r="H1310" s="24" t="s">
        <v>293</v>
      </c>
      <c r="I1310" s="24">
        <v>7</v>
      </c>
      <c r="J1310" s="24">
        <v>10</v>
      </c>
      <c r="K1310" s="24" t="s">
        <v>2360</v>
      </c>
      <c r="L1310" s="25">
        <v>1.5</v>
      </c>
      <c r="M1310" s="24" t="s">
        <v>105</v>
      </c>
      <c r="N1310" s="24" t="s">
        <v>7</v>
      </c>
      <c r="R1310" s="25">
        <v>5</v>
      </c>
      <c r="S1310" s="83" t="s">
        <v>363</v>
      </c>
      <c r="T1310" s="66" t="str">
        <f t="shared" si="438"/>
        <v>0.00</v>
      </c>
      <c r="U1310" s="66">
        <f t="shared" si="439"/>
        <v>-1.5</v>
      </c>
      <c r="V1310" s="66">
        <f t="shared" si="440"/>
        <v>75.000000000000142</v>
      </c>
      <c r="W1310" s="66">
        <f t="shared" si="441"/>
        <v>2415.5</v>
      </c>
      <c r="X1310" s="20">
        <f t="shared" si="442"/>
        <v>3.1049472158973357E-2</v>
      </c>
      <c r="Y1310" s="67">
        <f t="shared" si="443"/>
        <v>0.75000000000000144</v>
      </c>
      <c r="Z1310" s="68">
        <f t="shared" si="444"/>
        <v>7500.0000000000146</v>
      </c>
      <c r="AA1310" s="65" t="s">
        <v>52</v>
      </c>
      <c r="AU1310" s="23">
        <f t="shared" si="422"/>
        <v>-1.5</v>
      </c>
      <c r="AV1310" s="23" t="str">
        <f t="shared" si="422"/>
        <v/>
      </c>
      <c r="AW1310" s="23" t="str">
        <f t="shared" si="422"/>
        <v/>
      </c>
      <c r="AX1310" s="23" t="str">
        <f t="shared" si="422"/>
        <v/>
      </c>
      <c r="AY1310" s="23" t="str">
        <f t="shared" si="422"/>
        <v/>
      </c>
      <c r="AZ1310" s="23"/>
      <c r="BA1310" s="25">
        <v>4.5999999999999996</v>
      </c>
      <c r="BB1310" s="25">
        <v>5.89</v>
      </c>
      <c r="BC1310" s="25">
        <f t="shared" si="446"/>
        <v>7.3349999999999991</v>
      </c>
      <c r="BD1310" s="25">
        <f t="shared" si="447"/>
        <v>5.4988000000000001</v>
      </c>
      <c r="BE1310" s="111" t="s">
        <v>969</v>
      </c>
      <c r="BF1310" s="55">
        <f t="shared" si="429"/>
        <v>0</v>
      </c>
      <c r="BG1310" s="66" t="str">
        <f t="shared" si="430"/>
        <v>0.00</v>
      </c>
      <c r="BH1310" s="66">
        <f t="shared" si="431"/>
        <v>-1.5</v>
      </c>
      <c r="BI1310" s="25" t="e">
        <f t="shared" si="445"/>
        <v>#REF!</v>
      </c>
      <c r="BJ1310" s="25" t="e">
        <f t="shared" si="432"/>
        <v>#REF!</v>
      </c>
      <c r="BK1310" s="20" t="e">
        <f t="shared" si="424"/>
        <v>#REF!</v>
      </c>
      <c r="BL1310" s="24" t="str">
        <f t="shared" si="433"/>
        <v>0.00</v>
      </c>
      <c r="BM1310" s="25">
        <f t="shared" si="434"/>
        <v>-1.5</v>
      </c>
      <c r="BN1310" s="25" t="e">
        <f t="shared" si="435"/>
        <v>#REF!</v>
      </c>
      <c r="BO1310" s="25" t="e">
        <f t="shared" si="436"/>
        <v>#REF!</v>
      </c>
      <c r="BP1310" s="126" t="e">
        <f t="shared" si="437"/>
        <v>#REF!</v>
      </c>
    </row>
    <row r="1311" spans="1:68" x14ac:dyDescent="0.2">
      <c r="A1311" s="98">
        <v>45847</v>
      </c>
      <c r="B1311" s="60" t="s">
        <v>892</v>
      </c>
      <c r="C1311" s="24" t="s">
        <v>1302</v>
      </c>
      <c r="D1311" s="24" t="s">
        <v>397</v>
      </c>
      <c r="F1311" s="74" t="s">
        <v>51</v>
      </c>
      <c r="G1311" s="24" t="s">
        <v>103</v>
      </c>
      <c r="H1311" s="24" t="s">
        <v>58</v>
      </c>
      <c r="I1311" s="24">
        <v>4</v>
      </c>
      <c r="J1311" s="24">
        <v>9</v>
      </c>
      <c r="K1311" s="27" t="s">
        <v>2370</v>
      </c>
      <c r="L1311" s="25">
        <v>1</v>
      </c>
      <c r="M1311" s="24" t="s">
        <v>404</v>
      </c>
      <c r="N1311" s="24" t="s">
        <v>6</v>
      </c>
      <c r="R1311" s="25">
        <v>21.19</v>
      </c>
      <c r="S1311" s="83" t="s">
        <v>371</v>
      </c>
      <c r="T1311" s="66" t="str">
        <f t="shared" si="438"/>
        <v>0.00</v>
      </c>
      <c r="U1311" s="66">
        <f t="shared" si="439"/>
        <v>-1</v>
      </c>
      <c r="V1311" s="66">
        <f t="shared" si="440"/>
        <v>74.000000000000142</v>
      </c>
      <c r="W1311" s="66">
        <f t="shared" si="441"/>
        <v>2416.5</v>
      </c>
      <c r="X1311" s="20">
        <f t="shared" si="442"/>
        <v>3.0622801572522302E-2</v>
      </c>
      <c r="Y1311" s="67">
        <f t="shared" si="443"/>
        <v>0.74000000000000143</v>
      </c>
      <c r="Z1311" s="68">
        <f t="shared" si="444"/>
        <v>7400.0000000000146</v>
      </c>
      <c r="AA1311" s="65" t="s">
        <v>52</v>
      </c>
      <c r="AU1311" s="23">
        <f t="shared" ref="AU1311:AY1335" si="448">IF($G1311=AU$2,$U1311,"")</f>
        <v>-1</v>
      </c>
      <c r="AV1311" s="23" t="str">
        <f t="shared" si="448"/>
        <v/>
      </c>
      <c r="AW1311" s="23" t="str">
        <f t="shared" si="448"/>
        <v/>
      </c>
      <c r="AX1311" s="23" t="str">
        <f t="shared" si="448"/>
        <v/>
      </c>
      <c r="AY1311" s="23" t="str">
        <f t="shared" si="448"/>
        <v/>
      </c>
      <c r="AZ1311" s="23">
        <v>18</v>
      </c>
      <c r="BA1311" s="25">
        <v>19.100000000000001</v>
      </c>
      <c r="BB1311" s="25">
        <v>22.95</v>
      </c>
      <c r="BC1311" s="25">
        <f t="shared" si="446"/>
        <v>21.95</v>
      </c>
      <c r="BD1311" s="25">
        <f t="shared" si="447"/>
        <v>21.193999999999999</v>
      </c>
      <c r="BE1311" s="111" t="s">
        <v>969</v>
      </c>
      <c r="BF1311" s="55">
        <f t="shared" si="429"/>
        <v>0</v>
      </c>
      <c r="BG1311" s="66" t="str">
        <f t="shared" si="430"/>
        <v>0.00</v>
      </c>
      <c r="BH1311" s="66">
        <f t="shared" si="431"/>
        <v>-1</v>
      </c>
      <c r="BI1311" s="25" t="e">
        <f>BH1311+#REF!</f>
        <v>#REF!</v>
      </c>
      <c r="BJ1311" s="25" t="e">
        <f>L1311+#REF!</f>
        <v>#REF!</v>
      </c>
      <c r="BK1311" s="20" t="e">
        <f t="shared" si="424"/>
        <v>#REF!</v>
      </c>
      <c r="BL1311" s="24" t="str">
        <f t="shared" si="433"/>
        <v>0.00</v>
      </c>
      <c r="BM1311" s="25">
        <f t="shared" si="434"/>
        <v>-1</v>
      </c>
      <c r="BN1311" s="25" t="e">
        <f>BM1311+#REF!</f>
        <v>#REF!</v>
      </c>
      <c r="BO1311" s="25" t="e">
        <f>L1311+#REF!</f>
        <v>#REF!</v>
      </c>
      <c r="BP1311" s="126" t="e">
        <f t="shared" si="437"/>
        <v>#REF!</v>
      </c>
    </row>
    <row r="1312" spans="1:68" x14ac:dyDescent="0.2">
      <c r="A1312" s="98">
        <v>45847</v>
      </c>
      <c r="B1312" s="60" t="s">
        <v>892</v>
      </c>
      <c r="C1312" s="24" t="s">
        <v>1302</v>
      </c>
      <c r="D1312" s="24" t="s">
        <v>397</v>
      </c>
      <c r="F1312" s="74" t="s">
        <v>51</v>
      </c>
      <c r="G1312" s="24" t="s">
        <v>103</v>
      </c>
      <c r="H1312" s="24" t="s">
        <v>58</v>
      </c>
      <c r="I1312" s="24">
        <v>4</v>
      </c>
      <c r="J1312" s="24">
        <v>9</v>
      </c>
      <c r="K1312" s="26" t="s">
        <v>2370</v>
      </c>
      <c r="L1312" s="25">
        <v>1</v>
      </c>
      <c r="M1312" s="24" t="s">
        <v>404</v>
      </c>
      <c r="N1312" s="24" t="s">
        <v>7</v>
      </c>
      <c r="R1312" s="25">
        <v>4.6100000000000003</v>
      </c>
      <c r="S1312" s="83" t="s">
        <v>371</v>
      </c>
      <c r="T1312" s="66">
        <f t="shared" si="438"/>
        <v>4.6100000000000003</v>
      </c>
      <c r="U1312" s="66">
        <f t="shared" si="439"/>
        <v>3.6100000000000003</v>
      </c>
      <c r="V1312" s="66">
        <f t="shared" si="440"/>
        <v>77.610000000000142</v>
      </c>
      <c r="W1312" s="66">
        <f t="shared" si="441"/>
        <v>2417.5</v>
      </c>
      <c r="X1312" s="20">
        <f t="shared" si="442"/>
        <v>3.2103412616339255E-2</v>
      </c>
      <c r="Y1312" s="67">
        <f t="shared" si="443"/>
        <v>0.77610000000000146</v>
      </c>
      <c r="Z1312" s="68">
        <f t="shared" si="444"/>
        <v>7761.0000000000146</v>
      </c>
      <c r="AA1312" s="65" t="s">
        <v>53</v>
      </c>
      <c r="AU1312" s="23">
        <f t="shared" si="448"/>
        <v>3.6100000000000003</v>
      </c>
      <c r="AV1312" s="23" t="str">
        <f t="shared" si="448"/>
        <v/>
      </c>
      <c r="AW1312" s="23" t="str">
        <f t="shared" si="448"/>
        <v/>
      </c>
      <c r="AX1312" s="23" t="str">
        <f t="shared" si="448"/>
        <v/>
      </c>
      <c r="AY1312" s="23" t="str">
        <f t="shared" si="448"/>
        <v/>
      </c>
      <c r="AZ1312" s="23"/>
      <c r="BA1312" s="25">
        <v>4</v>
      </c>
      <c r="BB1312" s="25">
        <v>4.92</v>
      </c>
      <c r="BC1312" s="25">
        <f t="shared" si="446"/>
        <v>3.92</v>
      </c>
      <c r="BD1312" s="25">
        <f t="shared" si="447"/>
        <v>4.6064000000000007</v>
      </c>
      <c r="BE1312" s="111" t="s">
        <v>969</v>
      </c>
      <c r="BF1312" s="55">
        <f t="shared" si="429"/>
        <v>0</v>
      </c>
      <c r="BG1312" s="66">
        <f t="shared" si="430"/>
        <v>4</v>
      </c>
      <c r="BH1312" s="66">
        <f t="shared" si="431"/>
        <v>3</v>
      </c>
      <c r="BI1312" s="25" t="e">
        <f t="shared" si="445"/>
        <v>#REF!</v>
      </c>
      <c r="BJ1312" s="25" t="e">
        <f t="shared" si="432"/>
        <v>#REF!</v>
      </c>
      <c r="BK1312" s="20" t="e">
        <f t="shared" si="424"/>
        <v>#REF!</v>
      </c>
      <c r="BL1312" s="24">
        <f t="shared" si="433"/>
        <v>4.92</v>
      </c>
      <c r="BM1312" s="25">
        <f t="shared" si="434"/>
        <v>3.92</v>
      </c>
      <c r="BN1312" s="25" t="e">
        <f t="shared" si="435"/>
        <v>#REF!</v>
      </c>
      <c r="BO1312" s="25" t="e">
        <f t="shared" si="436"/>
        <v>#REF!</v>
      </c>
      <c r="BP1312" s="126" t="e">
        <f t="shared" si="437"/>
        <v>#REF!</v>
      </c>
    </row>
    <row r="1313" spans="1:68" x14ac:dyDescent="0.2">
      <c r="A1313" s="98">
        <v>45848</v>
      </c>
      <c r="B1313" s="60" t="s">
        <v>892</v>
      </c>
      <c r="C1313" s="24" t="s">
        <v>1386</v>
      </c>
      <c r="D1313" s="24" t="s">
        <v>398</v>
      </c>
      <c r="F1313" s="74" t="s">
        <v>51</v>
      </c>
      <c r="G1313" s="24" t="s">
        <v>103</v>
      </c>
      <c r="H1313" s="24" t="s">
        <v>54</v>
      </c>
      <c r="I1313" s="24">
        <v>7</v>
      </c>
      <c r="J1313" s="24">
        <v>4</v>
      </c>
      <c r="K1313" s="119" t="s">
        <v>2374</v>
      </c>
      <c r="L1313" s="25">
        <v>2</v>
      </c>
      <c r="M1313" s="24" t="s">
        <v>105</v>
      </c>
      <c r="N1313" s="24" t="s">
        <v>6</v>
      </c>
      <c r="R1313" s="25">
        <v>5.5</v>
      </c>
      <c r="S1313" s="83" t="s">
        <v>373</v>
      </c>
      <c r="T1313" s="66" t="str">
        <f t="shared" si="438"/>
        <v>0.00</v>
      </c>
      <c r="U1313" s="66">
        <f t="shared" si="439"/>
        <v>-2</v>
      </c>
      <c r="V1313" s="66">
        <f t="shared" si="440"/>
        <v>75.610000000000142</v>
      </c>
      <c r="W1313" s="66">
        <f t="shared" si="441"/>
        <v>2419.5</v>
      </c>
      <c r="X1313" s="20">
        <f t="shared" si="442"/>
        <v>3.1250258317834324E-2</v>
      </c>
      <c r="Y1313" s="67">
        <f t="shared" si="443"/>
        <v>0.75610000000000144</v>
      </c>
      <c r="Z1313" s="68">
        <f t="shared" si="444"/>
        <v>7561.0000000000146</v>
      </c>
      <c r="AA1313" s="65" t="s">
        <v>52</v>
      </c>
      <c r="AU1313" s="23">
        <f t="shared" si="448"/>
        <v>-2</v>
      </c>
      <c r="AV1313" s="23" t="str">
        <f t="shared" si="448"/>
        <v/>
      </c>
      <c r="AW1313" s="23" t="str">
        <f t="shared" si="448"/>
        <v/>
      </c>
      <c r="AX1313" s="23" t="str">
        <f t="shared" si="448"/>
        <v/>
      </c>
      <c r="AY1313" s="23" t="str">
        <f t="shared" si="448"/>
        <v/>
      </c>
      <c r="AZ1313" s="23">
        <v>5.5</v>
      </c>
      <c r="BA1313" s="25">
        <v>5.5</v>
      </c>
      <c r="BB1313" s="25">
        <v>4.5999999999999996</v>
      </c>
      <c r="BC1313" s="25">
        <f t="shared" ref="BC1313:BC1325" si="449">((BB1313*(L1313))-(L1313))</f>
        <v>7.1999999999999993</v>
      </c>
      <c r="BD1313" s="25">
        <f t="shared" ref="BD1313:BD1325" si="450">0.92*(BB1313-1)+1</f>
        <v>4.3119999999999994</v>
      </c>
      <c r="BE1313" s="111" t="s">
        <v>970</v>
      </c>
      <c r="BF1313" s="55">
        <f t="shared" si="429"/>
        <v>0</v>
      </c>
      <c r="BG1313" s="66" t="str">
        <f t="shared" si="430"/>
        <v>0.00</v>
      </c>
      <c r="BH1313" s="66">
        <f t="shared" si="431"/>
        <v>-2</v>
      </c>
      <c r="BI1313" s="25" t="e">
        <f>BH1313+#REF!</f>
        <v>#REF!</v>
      </c>
      <c r="BJ1313" s="25" t="e">
        <f>L1313+#REF!</f>
        <v>#REF!</v>
      </c>
      <c r="BK1313" s="20" t="e">
        <f t="shared" si="424"/>
        <v>#REF!</v>
      </c>
      <c r="BL1313" s="24" t="str">
        <f t="shared" si="433"/>
        <v>0.00</v>
      </c>
      <c r="BM1313" s="25">
        <f t="shared" si="434"/>
        <v>-2</v>
      </c>
      <c r="BN1313" s="25" t="e">
        <f>BM1313+#REF!</f>
        <v>#REF!</v>
      </c>
      <c r="BO1313" s="25" t="e">
        <f>L1313+#REF!</f>
        <v>#REF!</v>
      </c>
      <c r="BP1313" s="126" t="e">
        <f t="shared" si="437"/>
        <v>#REF!</v>
      </c>
    </row>
    <row r="1314" spans="1:68" x14ac:dyDescent="0.2">
      <c r="A1314" s="98">
        <v>45849</v>
      </c>
      <c r="B1314" s="60" t="s">
        <v>892</v>
      </c>
      <c r="C1314" s="24" t="s">
        <v>2375</v>
      </c>
      <c r="D1314" s="24" t="s">
        <v>562</v>
      </c>
      <c r="F1314" s="74" t="s">
        <v>51</v>
      </c>
      <c r="G1314" s="24" t="s">
        <v>103</v>
      </c>
      <c r="H1314" s="24" t="s">
        <v>66</v>
      </c>
      <c r="I1314" s="24">
        <v>6</v>
      </c>
      <c r="J1314" s="24">
        <v>5</v>
      </c>
      <c r="K1314" s="119" t="s">
        <v>2376</v>
      </c>
      <c r="L1314" s="25">
        <v>2</v>
      </c>
      <c r="M1314" s="24" t="s">
        <v>105</v>
      </c>
      <c r="N1314" s="24" t="s">
        <v>6</v>
      </c>
      <c r="R1314" s="25">
        <v>5.5</v>
      </c>
      <c r="S1314" s="83" t="s">
        <v>373</v>
      </c>
      <c r="T1314" s="66" t="str">
        <f t="shared" si="438"/>
        <v>0.00</v>
      </c>
      <c r="U1314" s="66">
        <f t="shared" si="439"/>
        <v>-2</v>
      </c>
      <c r="V1314" s="66">
        <f t="shared" si="440"/>
        <v>73.610000000000142</v>
      </c>
      <c r="W1314" s="66">
        <f t="shared" si="441"/>
        <v>2421.5</v>
      </c>
      <c r="X1314" s="20">
        <f t="shared" si="442"/>
        <v>3.0398513318191264E-2</v>
      </c>
      <c r="Y1314" s="67">
        <f t="shared" si="443"/>
        <v>0.73610000000000142</v>
      </c>
      <c r="Z1314" s="68">
        <f t="shared" si="444"/>
        <v>7361.0000000000146</v>
      </c>
      <c r="AA1314" s="65" t="s">
        <v>52</v>
      </c>
      <c r="AU1314" s="23">
        <f t="shared" si="448"/>
        <v>-2</v>
      </c>
      <c r="AV1314" s="23" t="str">
        <f t="shared" si="448"/>
        <v/>
      </c>
      <c r="AW1314" s="23" t="str">
        <f t="shared" si="448"/>
        <v/>
      </c>
      <c r="AX1314" s="23" t="str">
        <f t="shared" si="448"/>
        <v/>
      </c>
      <c r="AY1314" s="23" t="str">
        <f t="shared" si="448"/>
        <v/>
      </c>
      <c r="AZ1314" s="23">
        <v>4.5999999999999996</v>
      </c>
      <c r="BA1314" s="25">
        <v>4.5999999999999996</v>
      </c>
      <c r="BB1314" s="25">
        <v>4.5999999999999996</v>
      </c>
      <c r="BC1314" s="25">
        <f t="shared" si="449"/>
        <v>7.1999999999999993</v>
      </c>
      <c r="BD1314" s="25">
        <f t="shared" si="450"/>
        <v>4.3119999999999994</v>
      </c>
      <c r="BE1314" s="111" t="s">
        <v>969</v>
      </c>
      <c r="BF1314" s="55">
        <f t="shared" si="429"/>
        <v>0</v>
      </c>
      <c r="BG1314" s="66" t="str">
        <f t="shared" si="430"/>
        <v>0.00</v>
      </c>
      <c r="BH1314" s="66">
        <f t="shared" si="431"/>
        <v>-2</v>
      </c>
      <c r="BI1314" s="25" t="e">
        <f t="shared" si="445"/>
        <v>#REF!</v>
      </c>
      <c r="BJ1314" s="25" t="e">
        <f t="shared" si="432"/>
        <v>#REF!</v>
      </c>
      <c r="BK1314" s="20" t="e">
        <f t="shared" si="424"/>
        <v>#REF!</v>
      </c>
      <c r="BL1314" s="24" t="str">
        <f t="shared" si="433"/>
        <v>0.00</v>
      </c>
      <c r="BM1314" s="25">
        <f t="shared" si="434"/>
        <v>-2</v>
      </c>
      <c r="BN1314" s="25" t="e">
        <f t="shared" si="435"/>
        <v>#REF!</v>
      </c>
      <c r="BO1314" s="25" t="e">
        <f t="shared" si="436"/>
        <v>#REF!</v>
      </c>
      <c r="BP1314" s="126" t="e">
        <f t="shared" si="437"/>
        <v>#REF!</v>
      </c>
    </row>
    <row r="1315" spans="1:68" x14ac:dyDescent="0.2">
      <c r="A1315" s="98">
        <v>45850</v>
      </c>
      <c r="B1315" s="60" t="s">
        <v>892</v>
      </c>
      <c r="C1315" s="24" t="s">
        <v>2377</v>
      </c>
      <c r="D1315" s="24" t="s">
        <v>573</v>
      </c>
      <c r="F1315" s="74" t="s">
        <v>51</v>
      </c>
      <c r="G1315" s="24" t="s">
        <v>103</v>
      </c>
      <c r="H1315" s="24" t="s">
        <v>746</v>
      </c>
      <c r="I1315" s="24">
        <v>5</v>
      </c>
      <c r="J1315" s="24">
        <v>8</v>
      </c>
      <c r="K1315" s="26" t="s">
        <v>2378</v>
      </c>
      <c r="L1315" s="25">
        <v>1.5</v>
      </c>
      <c r="M1315" s="24" t="s">
        <v>105</v>
      </c>
      <c r="N1315" s="24" t="s">
        <v>6</v>
      </c>
      <c r="R1315" s="25">
        <v>9.5</v>
      </c>
      <c r="S1315" s="83" t="s">
        <v>372</v>
      </c>
      <c r="T1315" s="66">
        <f t="shared" si="438"/>
        <v>14.25</v>
      </c>
      <c r="U1315" s="66">
        <f t="shared" si="439"/>
        <v>12.75</v>
      </c>
      <c r="V1315" s="66">
        <f t="shared" si="440"/>
        <v>86.360000000000142</v>
      </c>
      <c r="W1315" s="66">
        <f t="shared" si="441"/>
        <v>2423</v>
      </c>
      <c r="X1315" s="20">
        <f t="shared" si="442"/>
        <v>3.5641766405282764E-2</v>
      </c>
      <c r="Y1315" s="67">
        <f t="shared" si="443"/>
        <v>0.86360000000000137</v>
      </c>
      <c r="Z1315" s="68">
        <f t="shared" si="444"/>
        <v>8636.0000000000146</v>
      </c>
      <c r="AA1315" s="65" t="s">
        <v>53</v>
      </c>
      <c r="AU1315" s="23">
        <f t="shared" si="448"/>
        <v>12.75</v>
      </c>
      <c r="AV1315" s="23" t="str">
        <f t="shared" si="448"/>
        <v/>
      </c>
      <c r="AW1315" s="23" t="str">
        <f t="shared" si="448"/>
        <v/>
      </c>
      <c r="AX1315" s="23" t="str">
        <f t="shared" si="448"/>
        <v/>
      </c>
      <c r="AY1315" s="23" t="str">
        <f t="shared" si="448"/>
        <v/>
      </c>
      <c r="AZ1315" s="23">
        <v>10</v>
      </c>
      <c r="BA1315" s="25">
        <v>11.8</v>
      </c>
      <c r="BB1315" s="25">
        <v>12.72</v>
      </c>
      <c r="BC1315" s="25">
        <f t="shared" si="449"/>
        <v>17.580000000000002</v>
      </c>
      <c r="BD1315" s="25">
        <f t="shared" si="450"/>
        <v>11.782400000000001</v>
      </c>
      <c r="BE1315" s="111" t="s">
        <v>970</v>
      </c>
      <c r="BF1315" s="55">
        <f t="shared" si="429"/>
        <v>0</v>
      </c>
      <c r="BG1315" s="66">
        <f t="shared" si="430"/>
        <v>17.7</v>
      </c>
      <c r="BH1315" s="66">
        <f t="shared" si="431"/>
        <v>16.2</v>
      </c>
      <c r="BI1315" s="25" t="e">
        <f t="shared" si="445"/>
        <v>#REF!</v>
      </c>
      <c r="BJ1315" s="25" t="e">
        <f t="shared" si="432"/>
        <v>#REF!</v>
      </c>
      <c r="BK1315" s="20" t="e">
        <f t="shared" si="424"/>
        <v>#REF!</v>
      </c>
      <c r="BL1315" s="24">
        <f t="shared" si="433"/>
        <v>19.079999999999998</v>
      </c>
      <c r="BM1315" s="25">
        <f t="shared" si="434"/>
        <v>17.579999999999998</v>
      </c>
      <c r="BN1315" s="25" t="e">
        <f t="shared" si="435"/>
        <v>#REF!</v>
      </c>
      <c r="BO1315" s="25" t="e">
        <f t="shared" si="436"/>
        <v>#REF!</v>
      </c>
      <c r="BP1315" s="126" t="e">
        <f t="shared" si="437"/>
        <v>#REF!</v>
      </c>
    </row>
    <row r="1316" spans="1:68" x14ac:dyDescent="0.2">
      <c r="A1316" s="98">
        <v>45850</v>
      </c>
      <c r="B1316" s="60" t="s">
        <v>892</v>
      </c>
      <c r="C1316" s="24" t="s">
        <v>2377</v>
      </c>
      <c r="D1316" s="24" t="s">
        <v>573</v>
      </c>
      <c r="F1316" s="74" t="s">
        <v>51</v>
      </c>
      <c r="G1316" s="24" t="s">
        <v>103</v>
      </c>
      <c r="H1316" s="24" t="s">
        <v>746</v>
      </c>
      <c r="I1316" s="24">
        <v>5</v>
      </c>
      <c r="J1316" s="24">
        <v>8</v>
      </c>
      <c r="K1316" s="26" t="s">
        <v>2378</v>
      </c>
      <c r="L1316" s="25">
        <v>1.5</v>
      </c>
      <c r="M1316" s="24" t="s">
        <v>105</v>
      </c>
      <c r="N1316" s="24" t="s">
        <v>7</v>
      </c>
      <c r="R1316" s="25">
        <v>2.9</v>
      </c>
      <c r="S1316" s="83" t="s">
        <v>372</v>
      </c>
      <c r="T1316" s="66">
        <f t="shared" si="438"/>
        <v>4.3499999999999996</v>
      </c>
      <c r="U1316" s="66">
        <f t="shared" si="439"/>
        <v>2.8499999999999996</v>
      </c>
      <c r="V1316" s="66">
        <f t="shared" si="440"/>
        <v>89.210000000000136</v>
      </c>
      <c r="W1316" s="66">
        <f t="shared" si="441"/>
        <v>2424.5</v>
      </c>
      <c r="X1316" s="20">
        <f t="shared" si="442"/>
        <v>3.6795215508352297E-2</v>
      </c>
      <c r="Y1316" s="67">
        <f t="shared" si="443"/>
        <v>0.89210000000000134</v>
      </c>
      <c r="Z1316" s="68">
        <f t="shared" si="444"/>
        <v>8921.0000000000127</v>
      </c>
      <c r="AA1316" s="65" t="s">
        <v>53</v>
      </c>
      <c r="AU1316" s="23">
        <f t="shared" si="448"/>
        <v>2.8499999999999996</v>
      </c>
      <c r="AV1316" s="23" t="str">
        <f t="shared" si="448"/>
        <v/>
      </c>
      <c r="AW1316" s="23" t="str">
        <f t="shared" si="448"/>
        <v/>
      </c>
      <c r="AX1316" s="23" t="str">
        <f t="shared" si="448"/>
        <v/>
      </c>
      <c r="AY1316" s="23" t="str">
        <f t="shared" si="448"/>
        <v/>
      </c>
      <c r="AZ1316" s="23"/>
      <c r="BA1316" s="25">
        <v>3.4</v>
      </c>
      <c r="BB1316" s="25">
        <v>3.38</v>
      </c>
      <c r="BC1316" s="25">
        <f t="shared" si="449"/>
        <v>3.5700000000000003</v>
      </c>
      <c r="BD1316" s="25">
        <f t="shared" si="450"/>
        <v>3.1896</v>
      </c>
      <c r="BE1316" s="111" t="s">
        <v>970</v>
      </c>
      <c r="BF1316" s="55">
        <f t="shared" si="429"/>
        <v>0</v>
      </c>
      <c r="BG1316" s="66">
        <f t="shared" si="430"/>
        <v>5.0999999999999996</v>
      </c>
      <c r="BH1316" s="66">
        <f t="shared" si="431"/>
        <v>3.5999999999999996</v>
      </c>
      <c r="BI1316" s="25" t="e">
        <f t="shared" si="445"/>
        <v>#REF!</v>
      </c>
      <c r="BJ1316" s="25" t="e">
        <f t="shared" si="432"/>
        <v>#REF!</v>
      </c>
      <c r="BK1316" s="20" t="e">
        <f t="shared" si="424"/>
        <v>#REF!</v>
      </c>
      <c r="BL1316" s="24">
        <f t="shared" si="433"/>
        <v>5.07</v>
      </c>
      <c r="BM1316" s="25">
        <f t="shared" si="434"/>
        <v>3.5700000000000003</v>
      </c>
      <c r="BN1316" s="25" t="e">
        <f t="shared" si="435"/>
        <v>#REF!</v>
      </c>
      <c r="BO1316" s="25" t="e">
        <f t="shared" si="436"/>
        <v>#REF!</v>
      </c>
      <c r="BP1316" s="126" t="e">
        <f t="shared" si="437"/>
        <v>#REF!</v>
      </c>
    </row>
    <row r="1317" spans="1:68" x14ac:dyDescent="0.2">
      <c r="A1317" s="98">
        <v>45850</v>
      </c>
      <c r="B1317" s="60" t="s">
        <v>892</v>
      </c>
      <c r="C1317" s="24" t="s">
        <v>2120</v>
      </c>
      <c r="D1317" s="24" t="s">
        <v>573</v>
      </c>
      <c r="F1317" s="74" t="s">
        <v>51</v>
      </c>
      <c r="G1317" s="24" t="s">
        <v>103</v>
      </c>
      <c r="H1317" s="24" t="s">
        <v>1637</v>
      </c>
      <c r="I1317" s="24">
        <v>7</v>
      </c>
      <c r="J1317" s="24">
        <v>6</v>
      </c>
      <c r="K1317" s="27" t="s">
        <v>2379</v>
      </c>
      <c r="L1317" s="25">
        <v>1.5</v>
      </c>
      <c r="M1317" s="24" t="s">
        <v>404</v>
      </c>
      <c r="N1317" s="24" t="s">
        <v>6</v>
      </c>
      <c r="R1317" s="25">
        <v>13.3</v>
      </c>
      <c r="S1317" s="83" t="s">
        <v>371</v>
      </c>
      <c r="T1317" s="66" t="str">
        <f t="shared" si="438"/>
        <v>0.00</v>
      </c>
      <c r="U1317" s="66">
        <f t="shared" si="439"/>
        <v>-1.5</v>
      </c>
      <c r="V1317" s="66">
        <f t="shared" si="440"/>
        <v>87.710000000000136</v>
      </c>
      <c r="W1317" s="66">
        <f t="shared" si="441"/>
        <v>2426</v>
      </c>
      <c r="X1317" s="20">
        <f t="shared" si="442"/>
        <v>3.6154163231657106E-2</v>
      </c>
      <c r="Y1317" s="67">
        <f t="shared" si="443"/>
        <v>0.87710000000000132</v>
      </c>
      <c r="Z1317" s="68">
        <f t="shared" si="444"/>
        <v>8771.0000000000127</v>
      </c>
      <c r="AA1317" s="65" t="s">
        <v>52</v>
      </c>
      <c r="AU1317" s="23">
        <f t="shared" si="448"/>
        <v>-1.5</v>
      </c>
      <c r="AV1317" s="23" t="str">
        <f t="shared" si="448"/>
        <v/>
      </c>
      <c r="AW1317" s="23" t="str">
        <f t="shared" si="448"/>
        <v/>
      </c>
      <c r="AX1317" s="23" t="str">
        <f t="shared" si="448"/>
        <v/>
      </c>
      <c r="AY1317" s="23" t="str">
        <f t="shared" si="448"/>
        <v/>
      </c>
      <c r="AZ1317" s="23">
        <v>13</v>
      </c>
      <c r="BA1317" s="25">
        <v>13</v>
      </c>
      <c r="BB1317" s="25">
        <v>14.37</v>
      </c>
      <c r="BC1317" s="25">
        <f t="shared" si="449"/>
        <v>20.055</v>
      </c>
      <c r="BD1317" s="25">
        <f t="shared" si="450"/>
        <v>13.3004</v>
      </c>
      <c r="BE1317" s="111" t="s">
        <v>970</v>
      </c>
      <c r="BF1317" s="55">
        <f t="shared" si="429"/>
        <v>0</v>
      </c>
      <c r="BG1317" s="66" t="str">
        <f t="shared" si="430"/>
        <v>0.00</v>
      </c>
      <c r="BH1317" s="66">
        <f t="shared" si="431"/>
        <v>-1.5</v>
      </c>
      <c r="BI1317" s="25" t="e">
        <f t="shared" si="445"/>
        <v>#REF!</v>
      </c>
      <c r="BJ1317" s="25" t="e">
        <f t="shared" si="432"/>
        <v>#REF!</v>
      </c>
      <c r="BK1317" s="20" t="e">
        <f t="shared" si="424"/>
        <v>#REF!</v>
      </c>
      <c r="BL1317" s="24" t="str">
        <f t="shared" si="433"/>
        <v>0.00</v>
      </c>
      <c r="BM1317" s="25">
        <f t="shared" si="434"/>
        <v>-1.5</v>
      </c>
      <c r="BN1317" s="25" t="e">
        <f t="shared" si="435"/>
        <v>#REF!</v>
      </c>
      <c r="BO1317" s="25" t="e">
        <f t="shared" si="436"/>
        <v>#REF!</v>
      </c>
      <c r="BP1317" s="126" t="e">
        <f t="shared" si="437"/>
        <v>#REF!</v>
      </c>
    </row>
    <row r="1318" spans="1:68" x14ac:dyDescent="0.2">
      <c r="A1318" s="98">
        <v>45850</v>
      </c>
      <c r="B1318" s="60" t="s">
        <v>892</v>
      </c>
      <c r="C1318" s="24" t="s">
        <v>2120</v>
      </c>
      <c r="D1318" s="24" t="s">
        <v>573</v>
      </c>
      <c r="F1318" s="74" t="s">
        <v>51</v>
      </c>
      <c r="G1318" s="24" t="s">
        <v>103</v>
      </c>
      <c r="H1318" s="24" t="s">
        <v>1637</v>
      </c>
      <c r="I1318" s="24">
        <v>7</v>
      </c>
      <c r="J1318" s="24">
        <v>6</v>
      </c>
      <c r="K1318" s="26" t="s">
        <v>2379</v>
      </c>
      <c r="L1318" s="25">
        <v>1.5</v>
      </c>
      <c r="M1318" s="24" t="s">
        <v>404</v>
      </c>
      <c r="N1318" s="24" t="s">
        <v>7</v>
      </c>
      <c r="R1318" s="25">
        <v>3.21</v>
      </c>
      <c r="S1318" s="83" t="s">
        <v>371</v>
      </c>
      <c r="T1318" s="66">
        <f t="shared" si="438"/>
        <v>4.82</v>
      </c>
      <c r="U1318" s="66">
        <f t="shared" si="439"/>
        <v>3.3200000000000003</v>
      </c>
      <c r="V1318" s="66">
        <f t="shared" si="440"/>
        <v>91.030000000000143</v>
      </c>
      <c r="W1318" s="66">
        <f t="shared" si="441"/>
        <v>2427.5</v>
      </c>
      <c r="X1318" s="20">
        <f t="shared" si="442"/>
        <v>3.7499485066941354E-2</v>
      </c>
      <c r="Y1318" s="67">
        <f t="shared" si="443"/>
        <v>0.91030000000000144</v>
      </c>
      <c r="Z1318" s="68">
        <f t="shared" si="444"/>
        <v>9103.0000000000146</v>
      </c>
      <c r="AA1318" s="65" t="s">
        <v>53</v>
      </c>
      <c r="AU1318" s="23">
        <f t="shared" si="448"/>
        <v>3.3200000000000003</v>
      </c>
      <c r="AV1318" s="23" t="str">
        <f t="shared" si="448"/>
        <v/>
      </c>
      <c r="AW1318" s="23" t="str">
        <f t="shared" si="448"/>
        <v/>
      </c>
      <c r="AX1318" s="23" t="str">
        <f t="shared" si="448"/>
        <v/>
      </c>
      <c r="AY1318" s="23" t="str">
        <f t="shared" si="448"/>
        <v/>
      </c>
      <c r="AZ1318" s="23"/>
      <c r="BA1318" s="25">
        <v>2.5</v>
      </c>
      <c r="BB1318" s="25">
        <v>3.4</v>
      </c>
      <c r="BC1318" s="25">
        <f t="shared" si="449"/>
        <v>3.5999999999999996</v>
      </c>
      <c r="BD1318" s="25">
        <f t="shared" si="450"/>
        <v>3.2080000000000002</v>
      </c>
      <c r="BE1318" s="111" t="s">
        <v>970</v>
      </c>
      <c r="BF1318" s="55">
        <f t="shared" si="429"/>
        <v>0</v>
      </c>
      <c r="BG1318" s="66">
        <f t="shared" si="430"/>
        <v>3.75</v>
      </c>
      <c r="BH1318" s="66">
        <f t="shared" si="431"/>
        <v>2.25</v>
      </c>
      <c r="BI1318" s="25" t="e">
        <f t="shared" si="445"/>
        <v>#REF!</v>
      </c>
      <c r="BJ1318" s="25" t="e">
        <f t="shared" si="432"/>
        <v>#REF!</v>
      </c>
      <c r="BK1318" s="20" t="e">
        <f t="shared" si="424"/>
        <v>#REF!</v>
      </c>
      <c r="BL1318" s="24">
        <f t="shared" si="433"/>
        <v>5.0999999999999996</v>
      </c>
      <c r="BM1318" s="25">
        <f t="shared" si="434"/>
        <v>3.5999999999999996</v>
      </c>
      <c r="BN1318" s="25" t="e">
        <f t="shared" si="435"/>
        <v>#REF!</v>
      </c>
      <c r="BO1318" s="25" t="e">
        <f t="shared" si="436"/>
        <v>#REF!</v>
      </c>
      <c r="BP1318" s="126" t="e">
        <f t="shared" si="437"/>
        <v>#REF!</v>
      </c>
    </row>
    <row r="1319" spans="1:68" x14ac:dyDescent="0.2">
      <c r="A1319" s="98">
        <v>45850</v>
      </c>
      <c r="B1319" s="60" t="s">
        <v>892</v>
      </c>
      <c r="C1319" s="24" t="s">
        <v>2380</v>
      </c>
      <c r="D1319" s="24" t="s">
        <v>573</v>
      </c>
      <c r="F1319" s="74" t="s">
        <v>51</v>
      </c>
      <c r="G1319" s="24" t="s">
        <v>103</v>
      </c>
      <c r="H1319" s="24" t="s">
        <v>1879</v>
      </c>
      <c r="I1319" s="24">
        <v>8</v>
      </c>
      <c r="J1319" s="24">
        <v>3</v>
      </c>
      <c r="K1319" s="24" t="s">
        <v>2381</v>
      </c>
      <c r="L1319" s="25">
        <v>2</v>
      </c>
      <c r="M1319" s="24" t="s">
        <v>404</v>
      </c>
      <c r="N1319" s="24" t="s">
        <v>6</v>
      </c>
      <c r="R1319" s="25">
        <v>6.8</v>
      </c>
      <c r="S1319" s="83" t="s">
        <v>363</v>
      </c>
      <c r="T1319" s="66" t="str">
        <f t="shared" si="438"/>
        <v>0.00</v>
      </c>
      <c r="U1319" s="66">
        <f t="shared" si="439"/>
        <v>-2</v>
      </c>
      <c r="V1319" s="66">
        <f t="shared" si="440"/>
        <v>89.030000000000143</v>
      </c>
      <c r="W1319" s="66">
        <f t="shared" si="441"/>
        <v>2429.5</v>
      </c>
      <c r="X1319" s="20">
        <f t="shared" si="442"/>
        <v>3.6645400288125185E-2</v>
      </c>
      <c r="Y1319" s="67">
        <f t="shared" si="443"/>
        <v>0.89030000000000142</v>
      </c>
      <c r="Z1319" s="68">
        <f t="shared" si="444"/>
        <v>8903.0000000000146</v>
      </c>
      <c r="AA1319" s="65" t="s">
        <v>52</v>
      </c>
      <c r="AB1319" s="20" t="e">
        <f>SUM(Z1319/AA1319)</f>
        <v>#VALUE!</v>
      </c>
      <c r="AC1319" s="67">
        <f>Z1319/100</f>
        <v>89.030000000000143</v>
      </c>
      <c r="AD1319" s="68">
        <f>Z1319*100</f>
        <v>890300.0000000014</v>
      </c>
      <c r="AE1319" s="65" t="s">
        <v>52</v>
      </c>
      <c r="AF1319" s="20" t="e">
        <f>SUM(AD1319/AE1319)</f>
        <v>#VALUE!</v>
      </c>
      <c r="AG1319" s="67">
        <f>AD1319/100</f>
        <v>8903.0000000000146</v>
      </c>
      <c r="AH1319" s="68">
        <f>AD1319*100</f>
        <v>89030000.000000134</v>
      </c>
      <c r="AI1319" s="65" t="s">
        <v>52</v>
      </c>
      <c r="AJ1319" s="20" t="e">
        <f>SUM(AH1319/AI1319)</f>
        <v>#VALUE!</v>
      </c>
      <c r="AK1319" s="67">
        <f>AH1319/100</f>
        <v>890300.0000000014</v>
      </c>
      <c r="AL1319" s="68">
        <f>AH1319*100</f>
        <v>8903000000.0000134</v>
      </c>
      <c r="AM1319" s="65" t="s">
        <v>52</v>
      </c>
      <c r="AN1319" s="20" t="e">
        <f>SUM(AL1319/AM1319)</f>
        <v>#VALUE!</v>
      </c>
      <c r="AO1319" s="67">
        <f>AL1319/100</f>
        <v>89030000.000000134</v>
      </c>
      <c r="AP1319" s="68">
        <f>AL1319*100</f>
        <v>890300000000.00134</v>
      </c>
      <c r="AQ1319" s="65" t="s">
        <v>52</v>
      </c>
      <c r="AR1319" s="20" t="e">
        <f>SUM(AP1319/AQ1319)</f>
        <v>#VALUE!</v>
      </c>
      <c r="AS1319" s="67">
        <f>AP1319/100</f>
        <v>8903000000.0000134</v>
      </c>
      <c r="AT1319" s="68">
        <f>AP1319*100</f>
        <v>89030000000000.141</v>
      </c>
      <c r="AU1319" s="23">
        <f t="shared" si="448"/>
        <v>-2</v>
      </c>
      <c r="AV1319" s="23" t="str">
        <f t="shared" si="448"/>
        <v/>
      </c>
      <c r="AW1319" s="23" t="str">
        <f t="shared" si="448"/>
        <v/>
      </c>
      <c r="AX1319" s="23" t="str">
        <f t="shared" si="448"/>
        <v/>
      </c>
      <c r="AY1319" s="23" t="str">
        <f t="shared" si="448"/>
        <v/>
      </c>
      <c r="AZ1319" s="23">
        <v>8</v>
      </c>
      <c r="BA1319" s="25">
        <v>8.6999999999999993</v>
      </c>
      <c r="BB1319" s="25">
        <v>7.3</v>
      </c>
      <c r="BC1319" s="25">
        <f t="shared" si="449"/>
        <v>12.6</v>
      </c>
      <c r="BD1319" s="25">
        <f t="shared" si="450"/>
        <v>6.7960000000000003</v>
      </c>
      <c r="BE1319" s="111" t="s">
        <v>970</v>
      </c>
      <c r="BF1319" s="55">
        <f t="shared" si="429"/>
        <v>0</v>
      </c>
      <c r="BG1319" s="66" t="str">
        <f t="shared" si="430"/>
        <v>0.00</v>
      </c>
      <c r="BH1319" s="66">
        <f t="shared" si="431"/>
        <v>-2</v>
      </c>
      <c r="BI1319" s="25" t="e">
        <f t="shared" si="445"/>
        <v>#REF!</v>
      </c>
      <c r="BJ1319" s="25" t="e">
        <f t="shared" si="432"/>
        <v>#REF!</v>
      </c>
      <c r="BK1319" s="20" t="e">
        <f t="shared" si="424"/>
        <v>#REF!</v>
      </c>
      <c r="BL1319" s="24" t="str">
        <f t="shared" si="433"/>
        <v>0.00</v>
      </c>
      <c r="BM1319" s="25">
        <f t="shared" si="434"/>
        <v>-2</v>
      </c>
      <c r="BN1319" s="25" t="e">
        <f t="shared" si="435"/>
        <v>#REF!</v>
      </c>
      <c r="BO1319" s="25" t="e">
        <f t="shared" si="436"/>
        <v>#REF!</v>
      </c>
      <c r="BP1319" s="126" t="e">
        <f t="shared" si="437"/>
        <v>#REF!</v>
      </c>
    </row>
    <row r="1320" spans="1:68" x14ac:dyDescent="0.2">
      <c r="A1320" s="98">
        <v>45854</v>
      </c>
      <c r="B1320" s="60" t="s">
        <v>892</v>
      </c>
      <c r="C1320" s="24" t="s">
        <v>2385</v>
      </c>
      <c r="D1320" s="24" t="s">
        <v>397</v>
      </c>
      <c r="F1320" s="74" t="s">
        <v>51</v>
      </c>
      <c r="G1320" s="24" t="s">
        <v>103</v>
      </c>
      <c r="H1320" s="24" t="s">
        <v>55</v>
      </c>
      <c r="I1320" s="24">
        <v>3</v>
      </c>
      <c r="J1320" s="24">
        <v>11</v>
      </c>
      <c r="K1320" s="24" t="s">
        <v>2386</v>
      </c>
      <c r="L1320" s="25">
        <v>1.5</v>
      </c>
      <c r="M1320" s="24" t="s">
        <v>105</v>
      </c>
      <c r="N1320" s="24" t="s">
        <v>6</v>
      </c>
      <c r="R1320" s="25">
        <v>11</v>
      </c>
      <c r="S1320" s="83" t="s">
        <v>363</v>
      </c>
      <c r="T1320" s="66" t="str">
        <f t="shared" si="438"/>
        <v>0.00</v>
      </c>
      <c r="U1320" s="66">
        <f t="shared" si="439"/>
        <v>-1.5</v>
      </c>
      <c r="V1320" s="66">
        <f t="shared" si="440"/>
        <v>87.530000000000143</v>
      </c>
      <c r="W1320" s="66">
        <f t="shared" si="441"/>
        <v>2431</v>
      </c>
      <c r="X1320" s="20">
        <f t="shared" si="442"/>
        <v>3.6005758946935473E-2</v>
      </c>
      <c r="Y1320" s="67">
        <f t="shared" si="443"/>
        <v>0.87530000000000141</v>
      </c>
      <c r="Z1320" s="68">
        <f t="shared" si="444"/>
        <v>8753.0000000000146</v>
      </c>
      <c r="AA1320" s="65" t="s">
        <v>52</v>
      </c>
      <c r="AU1320" s="23">
        <f t="shared" si="448"/>
        <v>-1.5</v>
      </c>
      <c r="AV1320" s="23" t="str">
        <f t="shared" si="448"/>
        <v/>
      </c>
      <c r="AW1320" s="23" t="str">
        <f t="shared" si="448"/>
        <v/>
      </c>
      <c r="AX1320" s="23" t="str">
        <f t="shared" si="448"/>
        <v/>
      </c>
      <c r="AY1320" s="23" t="str">
        <f t="shared" si="448"/>
        <v/>
      </c>
      <c r="AZ1320" s="23">
        <v>10</v>
      </c>
      <c r="BA1320" s="25">
        <v>11.2</v>
      </c>
      <c r="BB1320" s="25">
        <v>12.09</v>
      </c>
      <c r="BC1320" s="25">
        <f t="shared" si="449"/>
        <v>16.634999999999998</v>
      </c>
      <c r="BD1320" s="25">
        <f t="shared" si="450"/>
        <v>11.2028</v>
      </c>
      <c r="BE1320" s="111" t="s">
        <v>969</v>
      </c>
      <c r="BF1320" s="55">
        <f t="shared" si="429"/>
        <v>0</v>
      </c>
      <c r="BG1320" s="66" t="str">
        <f t="shared" si="430"/>
        <v>0.00</v>
      </c>
      <c r="BH1320" s="66">
        <f t="shared" si="431"/>
        <v>-1.5</v>
      </c>
      <c r="BI1320" s="25" t="e">
        <f>BH1320+#REF!</f>
        <v>#REF!</v>
      </c>
      <c r="BJ1320" s="25" t="e">
        <f>L1320+#REF!</f>
        <v>#REF!</v>
      </c>
      <c r="BK1320" s="20" t="e">
        <f t="shared" si="424"/>
        <v>#REF!</v>
      </c>
      <c r="BL1320" s="24" t="str">
        <f t="shared" si="433"/>
        <v>0.00</v>
      </c>
      <c r="BM1320" s="25">
        <f t="shared" si="434"/>
        <v>-1.5</v>
      </c>
      <c r="BN1320" s="25" t="e">
        <f>BM1320+#REF!</f>
        <v>#REF!</v>
      </c>
      <c r="BO1320" s="25" t="e">
        <f>L1320+#REF!</f>
        <v>#REF!</v>
      </c>
      <c r="BP1320" s="126" t="e">
        <f t="shared" si="437"/>
        <v>#REF!</v>
      </c>
    </row>
    <row r="1321" spans="1:68" x14ac:dyDescent="0.2">
      <c r="A1321" s="98">
        <v>45854</v>
      </c>
      <c r="B1321" s="60" t="s">
        <v>892</v>
      </c>
      <c r="C1321" s="24" t="s">
        <v>2385</v>
      </c>
      <c r="D1321" s="24" t="s">
        <v>397</v>
      </c>
      <c r="F1321" s="74" t="s">
        <v>51</v>
      </c>
      <c r="G1321" s="24" t="s">
        <v>103</v>
      </c>
      <c r="H1321" s="24" t="s">
        <v>55</v>
      </c>
      <c r="I1321" s="24">
        <v>3</v>
      </c>
      <c r="J1321" s="24">
        <v>11</v>
      </c>
      <c r="K1321" s="24" t="s">
        <v>2386</v>
      </c>
      <c r="L1321" s="25">
        <v>1.5</v>
      </c>
      <c r="M1321" s="24" t="s">
        <v>105</v>
      </c>
      <c r="N1321" s="24" t="s">
        <v>7</v>
      </c>
      <c r="R1321" s="25">
        <v>3.5</v>
      </c>
      <c r="S1321" s="83" t="s">
        <v>363</v>
      </c>
      <c r="T1321" s="66" t="str">
        <f t="shared" si="438"/>
        <v>0.00</v>
      </c>
      <c r="U1321" s="66">
        <f t="shared" si="439"/>
        <v>-1.5</v>
      </c>
      <c r="V1321" s="66">
        <f t="shared" si="440"/>
        <v>86.030000000000143</v>
      </c>
      <c r="W1321" s="66">
        <f t="shared" si="441"/>
        <v>2432.5</v>
      </c>
      <c r="X1321" s="20">
        <f t="shared" si="442"/>
        <v>3.5366906474820201E-2</v>
      </c>
      <c r="Y1321" s="67">
        <f t="shared" si="443"/>
        <v>0.8603000000000014</v>
      </c>
      <c r="Z1321" s="68">
        <f t="shared" si="444"/>
        <v>8603.0000000000146</v>
      </c>
      <c r="AA1321" s="65" t="s">
        <v>52</v>
      </c>
      <c r="AU1321" s="23">
        <f t="shared" si="448"/>
        <v>-1.5</v>
      </c>
      <c r="AV1321" s="23" t="str">
        <f t="shared" si="448"/>
        <v/>
      </c>
      <c r="AW1321" s="23" t="str">
        <f t="shared" si="448"/>
        <v/>
      </c>
      <c r="AX1321" s="23" t="str">
        <f t="shared" si="448"/>
        <v/>
      </c>
      <c r="AY1321" s="23" t="str">
        <f t="shared" si="448"/>
        <v/>
      </c>
      <c r="AZ1321" s="23"/>
      <c r="BA1321" s="25">
        <v>3.6</v>
      </c>
      <c r="BB1321" s="25">
        <v>3.46</v>
      </c>
      <c r="BC1321" s="25">
        <f t="shared" si="449"/>
        <v>3.6899999999999995</v>
      </c>
      <c r="BD1321" s="25">
        <f t="shared" si="450"/>
        <v>3.2631999999999999</v>
      </c>
      <c r="BE1321" s="111" t="s">
        <v>969</v>
      </c>
      <c r="BF1321" s="55">
        <f t="shared" si="429"/>
        <v>0</v>
      </c>
      <c r="BG1321" s="66" t="str">
        <f t="shared" si="430"/>
        <v>0.00</v>
      </c>
      <c r="BH1321" s="66">
        <f t="shared" si="431"/>
        <v>-1.5</v>
      </c>
      <c r="BI1321" s="25" t="e">
        <f t="shared" si="445"/>
        <v>#REF!</v>
      </c>
      <c r="BJ1321" s="25" t="e">
        <f t="shared" si="432"/>
        <v>#REF!</v>
      </c>
      <c r="BK1321" s="20" t="e">
        <f t="shared" si="424"/>
        <v>#REF!</v>
      </c>
      <c r="BL1321" s="24" t="str">
        <f t="shared" si="433"/>
        <v>0.00</v>
      </c>
      <c r="BM1321" s="25">
        <f t="shared" si="434"/>
        <v>-1.5</v>
      </c>
      <c r="BN1321" s="25" t="e">
        <f t="shared" si="435"/>
        <v>#REF!</v>
      </c>
      <c r="BO1321" s="25" t="e">
        <f t="shared" si="436"/>
        <v>#REF!</v>
      </c>
      <c r="BP1321" s="126" t="e">
        <f t="shared" si="437"/>
        <v>#REF!</v>
      </c>
    </row>
    <row r="1322" spans="1:68" x14ac:dyDescent="0.2">
      <c r="A1322" s="98">
        <v>45855</v>
      </c>
      <c r="B1322" s="60" t="s">
        <v>892</v>
      </c>
      <c r="C1322" s="24" t="s">
        <v>645</v>
      </c>
      <c r="D1322" s="24" t="s">
        <v>398</v>
      </c>
      <c r="F1322" s="74" t="s">
        <v>51</v>
      </c>
      <c r="G1322" s="24" t="s">
        <v>103</v>
      </c>
      <c r="H1322" s="24" t="s">
        <v>681</v>
      </c>
      <c r="I1322" s="24">
        <v>1</v>
      </c>
      <c r="J1322" s="24">
        <v>8</v>
      </c>
      <c r="K1322" s="24" t="s">
        <v>2389</v>
      </c>
      <c r="L1322" s="25">
        <v>1</v>
      </c>
      <c r="M1322" s="24" t="s">
        <v>404</v>
      </c>
      <c r="N1322" s="24" t="s">
        <v>6</v>
      </c>
      <c r="R1322" s="25">
        <v>17.100000000000001</v>
      </c>
      <c r="S1322" s="83" t="s">
        <v>363</v>
      </c>
      <c r="T1322" s="66" t="str">
        <f t="shared" si="438"/>
        <v>0.00</v>
      </c>
      <c r="U1322" s="66">
        <f t="shared" si="439"/>
        <v>-1</v>
      </c>
      <c r="V1322" s="66">
        <f t="shared" si="440"/>
        <v>85.030000000000143</v>
      </c>
      <c r="W1322" s="66">
        <f t="shared" si="441"/>
        <v>2433.5</v>
      </c>
      <c r="X1322" s="20">
        <f t="shared" si="442"/>
        <v>3.4941442366961228E-2</v>
      </c>
      <c r="Y1322" s="67">
        <f t="shared" si="443"/>
        <v>0.85030000000000139</v>
      </c>
      <c r="Z1322" s="68">
        <f t="shared" si="444"/>
        <v>8503.0000000000146</v>
      </c>
      <c r="AA1322" s="65" t="s">
        <v>52</v>
      </c>
      <c r="AU1322" s="23">
        <f t="shared" si="448"/>
        <v>-1</v>
      </c>
      <c r="AV1322" s="23" t="str">
        <f t="shared" si="448"/>
        <v/>
      </c>
      <c r="AW1322" s="23" t="str">
        <f t="shared" si="448"/>
        <v/>
      </c>
      <c r="AX1322" s="23" t="str">
        <f t="shared" si="448"/>
        <v/>
      </c>
      <c r="AY1322" s="23" t="str">
        <f t="shared" si="448"/>
        <v/>
      </c>
      <c r="AZ1322" s="23">
        <v>12</v>
      </c>
      <c r="BA1322" s="25">
        <v>14.6</v>
      </c>
      <c r="BB1322" s="25">
        <v>18.5</v>
      </c>
      <c r="BC1322" s="25">
        <f t="shared" si="449"/>
        <v>17.5</v>
      </c>
      <c r="BD1322" s="25">
        <f t="shared" si="450"/>
        <v>17.100000000000001</v>
      </c>
      <c r="BE1322" s="111" t="s">
        <v>969</v>
      </c>
      <c r="BF1322" s="55">
        <f t="shared" si="429"/>
        <v>0</v>
      </c>
      <c r="BG1322" s="66" t="str">
        <f t="shared" si="430"/>
        <v>0.00</v>
      </c>
      <c r="BH1322" s="66">
        <f t="shared" si="431"/>
        <v>-1</v>
      </c>
      <c r="BI1322" s="25" t="e">
        <f>BH1322+#REF!</f>
        <v>#REF!</v>
      </c>
      <c r="BJ1322" s="25" t="e">
        <f>L1322+#REF!</f>
        <v>#REF!</v>
      </c>
      <c r="BK1322" s="20" t="e">
        <f t="shared" si="424"/>
        <v>#REF!</v>
      </c>
      <c r="BL1322" s="24" t="str">
        <f t="shared" si="433"/>
        <v>0.00</v>
      </c>
      <c r="BM1322" s="25">
        <f t="shared" si="434"/>
        <v>-1</v>
      </c>
      <c r="BN1322" s="25" t="e">
        <f>BM1322+#REF!</f>
        <v>#REF!</v>
      </c>
      <c r="BO1322" s="25" t="e">
        <f>L1322+#REF!</f>
        <v>#REF!</v>
      </c>
      <c r="BP1322" s="126" t="e">
        <f t="shared" si="437"/>
        <v>#REF!</v>
      </c>
    </row>
    <row r="1323" spans="1:68" x14ac:dyDescent="0.2">
      <c r="A1323" s="98">
        <v>45855</v>
      </c>
      <c r="B1323" s="60" t="s">
        <v>892</v>
      </c>
      <c r="C1323" s="24" t="s">
        <v>645</v>
      </c>
      <c r="D1323" s="24" t="s">
        <v>398</v>
      </c>
      <c r="F1323" s="74" t="s">
        <v>51</v>
      </c>
      <c r="G1323" s="24" t="s">
        <v>103</v>
      </c>
      <c r="H1323" s="24" t="s">
        <v>681</v>
      </c>
      <c r="I1323" s="24">
        <v>1</v>
      </c>
      <c r="J1323" s="24">
        <v>8</v>
      </c>
      <c r="K1323" s="24" t="s">
        <v>2389</v>
      </c>
      <c r="L1323" s="25">
        <v>2</v>
      </c>
      <c r="M1323" s="24" t="s">
        <v>404</v>
      </c>
      <c r="N1323" s="24" t="s">
        <v>7</v>
      </c>
      <c r="R1323" s="25">
        <v>2.16</v>
      </c>
      <c r="S1323" s="83" t="s">
        <v>363</v>
      </c>
      <c r="T1323" s="66" t="str">
        <f t="shared" si="438"/>
        <v>0.00</v>
      </c>
      <c r="U1323" s="66">
        <f t="shared" si="439"/>
        <v>-2</v>
      </c>
      <c r="V1323" s="66">
        <f t="shared" si="440"/>
        <v>83.030000000000143</v>
      </c>
      <c r="W1323" s="66">
        <f t="shared" si="441"/>
        <v>2435.5</v>
      </c>
      <c r="X1323" s="20">
        <f t="shared" si="442"/>
        <v>3.4091562307534448E-2</v>
      </c>
      <c r="Y1323" s="67">
        <f t="shared" si="443"/>
        <v>0.83030000000000148</v>
      </c>
      <c r="Z1323" s="68">
        <f t="shared" si="444"/>
        <v>8303.0000000000146</v>
      </c>
      <c r="AA1323" s="65" t="s">
        <v>52</v>
      </c>
      <c r="AU1323" s="23">
        <f t="shared" si="448"/>
        <v>-2</v>
      </c>
      <c r="AV1323" s="23" t="str">
        <f t="shared" si="448"/>
        <v/>
      </c>
      <c r="AW1323" s="23" t="str">
        <f t="shared" si="448"/>
        <v/>
      </c>
      <c r="AX1323" s="23" t="str">
        <f t="shared" si="448"/>
        <v/>
      </c>
      <c r="AY1323" s="23" t="str">
        <f t="shared" si="448"/>
        <v/>
      </c>
      <c r="AZ1323" s="23"/>
      <c r="BA1323" s="25">
        <v>2.2999999999999998</v>
      </c>
      <c r="BB1323" s="25">
        <v>2.2599999999999998</v>
      </c>
      <c r="BC1323" s="25">
        <f t="shared" si="449"/>
        <v>2.5199999999999996</v>
      </c>
      <c r="BD1323" s="25">
        <f t="shared" si="450"/>
        <v>2.1591999999999998</v>
      </c>
      <c r="BE1323" s="111" t="s">
        <v>969</v>
      </c>
      <c r="BF1323" s="55">
        <f t="shared" si="429"/>
        <v>0</v>
      </c>
      <c r="BG1323" s="66" t="str">
        <f t="shared" si="430"/>
        <v>0.00</v>
      </c>
      <c r="BH1323" s="66">
        <f t="shared" si="431"/>
        <v>-2</v>
      </c>
      <c r="BI1323" s="25" t="e">
        <f t="shared" si="445"/>
        <v>#REF!</v>
      </c>
      <c r="BJ1323" s="25" t="e">
        <f t="shared" si="432"/>
        <v>#REF!</v>
      </c>
      <c r="BK1323" s="20" t="e">
        <f t="shared" si="424"/>
        <v>#REF!</v>
      </c>
      <c r="BL1323" s="24" t="str">
        <f t="shared" si="433"/>
        <v>0.00</v>
      </c>
      <c r="BM1323" s="25">
        <f t="shared" si="434"/>
        <v>-2</v>
      </c>
      <c r="BN1323" s="25" t="e">
        <f t="shared" si="435"/>
        <v>#REF!</v>
      </c>
      <c r="BO1323" s="25" t="e">
        <f t="shared" si="436"/>
        <v>#REF!</v>
      </c>
      <c r="BP1323" s="126" t="e">
        <f t="shared" si="437"/>
        <v>#REF!</v>
      </c>
    </row>
    <row r="1324" spans="1:68" x14ac:dyDescent="0.2">
      <c r="A1324" s="98">
        <v>45857</v>
      </c>
      <c r="B1324" s="60" t="s">
        <v>892</v>
      </c>
      <c r="C1324" s="24" t="s">
        <v>1014</v>
      </c>
      <c r="D1324" s="24" t="s">
        <v>573</v>
      </c>
      <c r="F1324" s="74" t="s">
        <v>51</v>
      </c>
      <c r="G1324" s="24" t="s">
        <v>103</v>
      </c>
      <c r="H1324" s="24" t="s">
        <v>293</v>
      </c>
      <c r="I1324" s="24">
        <v>8</v>
      </c>
      <c r="J1324" s="24">
        <v>19</v>
      </c>
      <c r="K1324" s="24" t="s">
        <v>2312</v>
      </c>
      <c r="L1324" s="25">
        <v>1</v>
      </c>
      <c r="M1324" s="24" t="s">
        <v>404</v>
      </c>
      <c r="N1324" s="24" t="s">
        <v>6</v>
      </c>
      <c r="R1324" s="25">
        <v>13.88</v>
      </c>
      <c r="S1324" s="83" t="s">
        <v>363</v>
      </c>
      <c r="T1324" s="66" t="str">
        <f t="shared" si="438"/>
        <v>0.00</v>
      </c>
      <c r="U1324" s="66">
        <f t="shared" si="439"/>
        <v>-1</v>
      </c>
      <c r="V1324" s="66">
        <f t="shared" si="440"/>
        <v>82.030000000000143</v>
      </c>
      <c r="W1324" s="66">
        <f t="shared" si="441"/>
        <v>2436.5</v>
      </c>
      <c r="X1324" s="20">
        <f t="shared" si="442"/>
        <v>3.366714549558799E-2</v>
      </c>
      <c r="Y1324" s="67">
        <f t="shared" si="443"/>
        <v>0.82030000000000147</v>
      </c>
      <c r="Z1324" s="68">
        <f t="shared" si="444"/>
        <v>8203.0000000000146</v>
      </c>
      <c r="AA1324" s="65" t="s">
        <v>52</v>
      </c>
      <c r="AU1324" s="23">
        <f t="shared" si="448"/>
        <v>-1</v>
      </c>
      <c r="AV1324" s="23" t="str">
        <f t="shared" si="448"/>
        <v/>
      </c>
      <c r="AW1324" s="23" t="str">
        <f t="shared" si="448"/>
        <v/>
      </c>
      <c r="AX1324" s="23" t="str">
        <f t="shared" si="448"/>
        <v/>
      </c>
      <c r="AY1324" s="23" t="str">
        <f t="shared" si="448"/>
        <v/>
      </c>
      <c r="AZ1324" s="23">
        <v>16</v>
      </c>
      <c r="BA1324" s="25">
        <v>16.2</v>
      </c>
      <c r="BB1324" s="25">
        <v>15</v>
      </c>
      <c r="BC1324" s="25">
        <f t="shared" si="449"/>
        <v>14</v>
      </c>
      <c r="BD1324" s="25">
        <f t="shared" si="450"/>
        <v>13.88</v>
      </c>
      <c r="BE1324" s="111" t="s">
        <v>969</v>
      </c>
      <c r="BF1324" s="55">
        <f t="shared" si="429"/>
        <v>0</v>
      </c>
      <c r="BG1324" s="66" t="str">
        <f t="shared" si="430"/>
        <v>0.00</v>
      </c>
      <c r="BH1324" s="66">
        <f t="shared" si="431"/>
        <v>-1</v>
      </c>
      <c r="BI1324" s="25" t="e">
        <f t="shared" si="445"/>
        <v>#REF!</v>
      </c>
      <c r="BJ1324" s="25" t="e">
        <f t="shared" si="432"/>
        <v>#REF!</v>
      </c>
      <c r="BK1324" s="20" t="e">
        <f t="shared" ref="BK1324:BK1361" si="451">SUM(BI1324/BJ1324)</f>
        <v>#REF!</v>
      </c>
      <c r="BL1324" s="24" t="str">
        <f t="shared" si="433"/>
        <v>0.00</v>
      </c>
      <c r="BM1324" s="25">
        <f t="shared" si="434"/>
        <v>-1</v>
      </c>
      <c r="BN1324" s="25" t="e">
        <f t="shared" si="435"/>
        <v>#REF!</v>
      </c>
      <c r="BO1324" s="25" t="e">
        <f t="shared" si="436"/>
        <v>#REF!</v>
      </c>
      <c r="BP1324" s="126" t="e">
        <f t="shared" si="437"/>
        <v>#REF!</v>
      </c>
    </row>
    <row r="1325" spans="1:68" x14ac:dyDescent="0.2">
      <c r="A1325" s="98">
        <v>45857</v>
      </c>
      <c r="B1325" s="60" t="s">
        <v>892</v>
      </c>
      <c r="C1325" s="24" t="s">
        <v>1254</v>
      </c>
      <c r="D1325" s="24" t="s">
        <v>573</v>
      </c>
      <c r="F1325" s="74" t="s">
        <v>51</v>
      </c>
      <c r="G1325" s="24" t="s">
        <v>103</v>
      </c>
      <c r="H1325" s="24" t="s">
        <v>293</v>
      </c>
      <c r="I1325" s="24">
        <v>9</v>
      </c>
      <c r="J1325" s="24">
        <v>8</v>
      </c>
      <c r="K1325" s="24" t="s">
        <v>2392</v>
      </c>
      <c r="L1325" s="25">
        <v>2</v>
      </c>
      <c r="M1325" s="24" t="s">
        <v>404</v>
      </c>
      <c r="N1325" s="24" t="s">
        <v>6</v>
      </c>
      <c r="R1325" s="25">
        <v>7.07</v>
      </c>
      <c r="S1325" s="83" t="s">
        <v>363</v>
      </c>
      <c r="T1325" s="66" t="str">
        <f t="shared" si="438"/>
        <v>0.00</v>
      </c>
      <c r="U1325" s="66">
        <f t="shared" si="439"/>
        <v>-2</v>
      </c>
      <c r="V1325" s="66">
        <f t="shared" si="440"/>
        <v>80.030000000000143</v>
      </c>
      <c r="W1325" s="66">
        <f t="shared" si="441"/>
        <v>2438.5</v>
      </c>
      <c r="X1325" s="20">
        <f t="shared" si="442"/>
        <v>3.2819356161574796E-2</v>
      </c>
      <c r="Y1325" s="67">
        <f t="shared" si="443"/>
        <v>0.80030000000000145</v>
      </c>
      <c r="Z1325" s="68">
        <f t="shared" si="444"/>
        <v>8003.0000000000146</v>
      </c>
      <c r="AA1325" s="65" t="s">
        <v>52</v>
      </c>
      <c r="AU1325" s="23">
        <f t="shared" si="448"/>
        <v>-2</v>
      </c>
      <c r="AV1325" s="23" t="str">
        <f t="shared" si="448"/>
        <v/>
      </c>
      <c r="AW1325" s="23" t="str">
        <f t="shared" si="448"/>
        <v/>
      </c>
      <c r="AX1325" s="23" t="str">
        <f t="shared" si="448"/>
        <v/>
      </c>
      <c r="AY1325" s="23" t="str">
        <f t="shared" si="448"/>
        <v/>
      </c>
      <c r="AZ1325" s="23">
        <v>8</v>
      </c>
      <c r="BA1325" s="25">
        <v>8</v>
      </c>
      <c r="BB1325" s="25">
        <v>7.6</v>
      </c>
      <c r="BC1325" s="25">
        <f t="shared" si="449"/>
        <v>13.2</v>
      </c>
      <c r="BD1325" s="25">
        <f t="shared" si="450"/>
        <v>7.0720000000000001</v>
      </c>
      <c r="BE1325" s="111" t="s">
        <v>970</v>
      </c>
      <c r="BF1325" s="55">
        <f t="shared" si="429"/>
        <v>0</v>
      </c>
      <c r="BG1325" s="66" t="str">
        <f t="shared" si="430"/>
        <v>0.00</v>
      </c>
      <c r="BH1325" s="66">
        <f t="shared" si="431"/>
        <v>-2</v>
      </c>
      <c r="BI1325" s="25" t="e">
        <f t="shared" si="445"/>
        <v>#REF!</v>
      </c>
      <c r="BJ1325" s="25" t="e">
        <f t="shared" si="432"/>
        <v>#REF!</v>
      </c>
      <c r="BK1325" s="20" t="e">
        <f t="shared" si="451"/>
        <v>#REF!</v>
      </c>
      <c r="BL1325" s="24" t="str">
        <f t="shared" si="433"/>
        <v>0.00</v>
      </c>
      <c r="BM1325" s="25">
        <f t="shared" si="434"/>
        <v>-2</v>
      </c>
      <c r="BN1325" s="25" t="e">
        <f t="shared" si="435"/>
        <v>#REF!</v>
      </c>
      <c r="BO1325" s="25" t="e">
        <f t="shared" si="436"/>
        <v>#REF!</v>
      </c>
      <c r="BP1325" s="126" t="e">
        <f t="shared" si="437"/>
        <v>#REF!</v>
      </c>
    </row>
    <row r="1326" spans="1:68" x14ac:dyDescent="0.2">
      <c r="A1326" s="98">
        <v>45864</v>
      </c>
      <c r="B1326" s="60" t="s">
        <v>892</v>
      </c>
      <c r="C1326" s="24" t="s">
        <v>2403</v>
      </c>
      <c r="D1326" s="24" t="s">
        <v>573</v>
      </c>
      <c r="F1326" s="74" t="s">
        <v>51</v>
      </c>
      <c r="G1326" s="24" t="s">
        <v>103</v>
      </c>
      <c r="H1326" s="24" t="s">
        <v>483</v>
      </c>
      <c r="I1326" s="24">
        <v>2</v>
      </c>
      <c r="J1326" s="24">
        <v>7</v>
      </c>
      <c r="K1326" s="24" t="s">
        <v>2404</v>
      </c>
      <c r="L1326" s="25">
        <v>1</v>
      </c>
      <c r="M1326" s="24" t="s">
        <v>404</v>
      </c>
      <c r="N1326" s="24" t="s">
        <v>6</v>
      </c>
      <c r="R1326" s="25">
        <v>8.48</v>
      </c>
      <c r="S1326" s="83" t="s">
        <v>363</v>
      </c>
      <c r="T1326" s="66" t="str">
        <f t="shared" si="438"/>
        <v>0.00</v>
      </c>
      <c r="U1326" s="66">
        <f t="shared" si="439"/>
        <v>-1</v>
      </c>
      <c r="V1326" s="66">
        <f t="shared" si="440"/>
        <v>79.030000000000143</v>
      </c>
      <c r="W1326" s="66">
        <f t="shared" si="441"/>
        <v>2439.5</v>
      </c>
      <c r="X1326" s="20">
        <f t="shared" si="442"/>
        <v>3.2395982783357306E-2</v>
      </c>
      <c r="Y1326" s="67">
        <f t="shared" si="443"/>
        <v>0.79030000000000145</v>
      </c>
      <c r="Z1326" s="68">
        <f t="shared" si="444"/>
        <v>7903.0000000000146</v>
      </c>
      <c r="AA1326" s="65" t="s">
        <v>52</v>
      </c>
      <c r="AU1326" s="23">
        <f t="shared" si="448"/>
        <v>-1</v>
      </c>
      <c r="AV1326" s="23" t="str">
        <f t="shared" si="448"/>
        <v/>
      </c>
      <c r="AW1326" s="23" t="str">
        <f t="shared" si="448"/>
        <v/>
      </c>
      <c r="AX1326" s="23" t="str">
        <f t="shared" si="448"/>
        <v/>
      </c>
      <c r="AY1326" s="23" t="str">
        <f t="shared" si="448"/>
        <v/>
      </c>
      <c r="AZ1326" s="23">
        <v>8</v>
      </c>
      <c r="BA1326" s="25">
        <v>8.3000000000000007</v>
      </c>
      <c r="BB1326" s="25">
        <v>9.1300000000000008</v>
      </c>
      <c r="BC1326" s="25">
        <f t="shared" ref="BC1326:BC1349" si="452">((BB1326*(L1326))-(L1326))</f>
        <v>8.1300000000000008</v>
      </c>
      <c r="BD1326" s="25">
        <f t="shared" ref="BD1326:BD1349" si="453">0.92*(BB1326-1)+1</f>
        <v>8.4796000000000014</v>
      </c>
      <c r="BE1326" s="111" t="s">
        <v>970</v>
      </c>
      <c r="BF1326" s="55">
        <f t="shared" si="429"/>
        <v>0</v>
      </c>
      <c r="BG1326" s="66" t="str">
        <f t="shared" si="430"/>
        <v>0.00</v>
      </c>
      <c r="BH1326" s="66">
        <f t="shared" si="431"/>
        <v>-1</v>
      </c>
      <c r="BI1326" s="25" t="e">
        <f>BH1326+#REF!</f>
        <v>#REF!</v>
      </c>
      <c r="BJ1326" s="25" t="e">
        <f>L1326+#REF!</f>
        <v>#REF!</v>
      </c>
      <c r="BK1326" s="20" t="e">
        <f t="shared" si="451"/>
        <v>#REF!</v>
      </c>
      <c r="BL1326" s="24" t="str">
        <f t="shared" si="433"/>
        <v>0.00</v>
      </c>
      <c r="BM1326" s="25">
        <f t="shared" si="434"/>
        <v>-1</v>
      </c>
      <c r="BN1326" s="25" t="e">
        <f>BM1326+#REF!</f>
        <v>#REF!</v>
      </c>
      <c r="BO1326" s="25" t="e">
        <f>L1326+#REF!</f>
        <v>#REF!</v>
      </c>
      <c r="BP1326" s="126" t="e">
        <f t="shared" si="437"/>
        <v>#REF!</v>
      </c>
    </row>
    <row r="1327" spans="1:68" x14ac:dyDescent="0.2">
      <c r="A1327" s="98">
        <v>45864</v>
      </c>
      <c r="B1327" s="60" t="s">
        <v>892</v>
      </c>
      <c r="C1327" s="24" t="s">
        <v>2403</v>
      </c>
      <c r="D1327" s="24" t="s">
        <v>573</v>
      </c>
      <c r="F1327" s="74" t="s">
        <v>51</v>
      </c>
      <c r="G1327" s="24" t="s">
        <v>103</v>
      </c>
      <c r="H1327" s="24" t="s">
        <v>108</v>
      </c>
      <c r="I1327" s="24">
        <v>5</v>
      </c>
      <c r="J1327" s="24">
        <v>14</v>
      </c>
      <c r="K1327" s="27" t="s">
        <v>2405</v>
      </c>
      <c r="L1327" s="25">
        <v>1</v>
      </c>
      <c r="M1327" s="24" t="s">
        <v>404</v>
      </c>
      <c r="N1327" s="24" t="s">
        <v>6</v>
      </c>
      <c r="R1327" s="25">
        <v>6.52</v>
      </c>
      <c r="S1327" s="83" t="s">
        <v>371</v>
      </c>
      <c r="T1327" s="66" t="str">
        <f t="shared" si="438"/>
        <v>0.00</v>
      </c>
      <c r="U1327" s="66">
        <f t="shared" si="439"/>
        <v>-1</v>
      </c>
      <c r="V1327" s="66">
        <f t="shared" si="440"/>
        <v>78.030000000000143</v>
      </c>
      <c r="W1327" s="66">
        <f t="shared" si="441"/>
        <v>2440.5</v>
      </c>
      <c r="X1327" s="20">
        <f t="shared" si="442"/>
        <v>3.1972956361401413E-2</v>
      </c>
      <c r="Y1327" s="67">
        <f t="shared" si="443"/>
        <v>0.78030000000000144</v>
      </c>
      <c r="Z1327" s="68">
        <f t="shared" si="444"/>
        <v>7803.0000000000146</v>
      </c>
      <c r="AA1327" s="65" t="s">
        <v>52</v>
      </c>
      <c r="AU1327" s="23">
        <f t="shared" si="448"/>
        <v>-1</v>
      </c>
      <c r="AV1327" s="23" t="str">
        <f t="shared" si="448"/>
        <v/>
      </c>
      <c r="AW1327" s="23" t="str">
        <f t="shared" si="448"/>
        <v/>
      </c>
      <c r="AX1327" s="23" t="str">
        <f t="shared" si="448"/>
        <v/>
      </c>
      <c r="AY1327" s="23" t="str">
        <f t="shared" si="448"/>
        <v/>
      </c>
      <c r="AZ1327" s="23">
        <v>6</v>
      </c>
      <c r="BA1327" s="25">
        <v>6</v>
      </c>
      <c r="BB1327" s="25">
        <v>7</v>
      </c>
      <c r="BC1327" s="25">
        <f t="shared" si="452"/>
        <v>6</v>
      </c>
      <c r="BD1327" s="25">
        <f t="shared" si="453"/>
        <v>6.5200000000000005</v>
      </c>
      <c r="BE1327" s="111" t="s">
        <v>970</v>
      </c>
      <c r="BF1327" s="55">
        <f t="shared" si="429"/>
        <v>0</v>
      </c>
      <c r="BG1327" s="66" t="str">
        <f t="shared" si="430"/>
        <v>0.00</v>
      </c>
      <c r="BH1327" s="66">
        <f t="shared" si="431"/>
        <v>-1</v>
      </c>
      <c r="BI1327" s="25" t="e">
        <f t="shared" si="445"/>
        <v>#REF!</v>
      </c>
      <c r="BJ1327" s="25" t="e">
        <f t="shared" si="432"/>
        <v>#REF!</v>
      </c>
      <c r="BK1327" s="20" t="e">
        <f t="shared" si="451"/>
        <v>#REF!</v>
      </c>
      <c r="BL1327" s="24" t="str">
        <f t="shared" si="433"/>
        <v>0.00</v>
      </c>
      <c r="BM1327" s="25">
        <f t="shared" si="434"/>
        <v>-1</v>
      </c>
      <c r="BN1327" s="25" t="e">
        <f t="shared" si="435"/>
        <v>#REF!</v>
      </c>
      <c r="BO1327" s="25" t="e">
        <f t="shared" si="436"/>
        <v>#REF!</v>
      </c>
      <c r="BP1327" s="126" t="e">
        <f t="shared" si="437"/>
        <v>#REF!</v>
      </c>
    </row>
    <row r="1328" spans="1:68" x14ac:dyDescent="0.2">
      <c r="A1328" s="98">
        <v>45864</v>
      </c>
      <c r="B1328" s="60" t="s">
        <v>892</v>
      </c>
      <c r="C1328" s="24" t="s">
        <v>2406</v>
      </c>
      <c r="D1328" s="24" t="s">
        <v>573</v>
      </c>
      <c r="F1328" s="74" t="s">
        <v>51</v>
      </c>
      <c r="G1328" s="24" t="s">
        <v>103</v>
      </c>
      <c r="H1328" s="24" t="s">
        <v>377</v>
      </c>
      <c r="I1328" s="24">
        <v>7</v>
      </c>
      <c r="J1328" s="24">
        <v>9</v>
      </c>
      <c r="K1328" s="24" t="s">
        <v>2407</v>
      </c>
      <c r="L1328" s="25">
        <v>2</v>
      </c>
      <c r="M1328" s="24" t="s">
        <v>105</v>
      </c>
      <c r="N1328" s="24" t="s">
        <v>6</v>
      </c>
      <c r="R1328" s="25">
        <v>6.5</v>
      </c>
      <c r="S1328" s="83" t="s">
        <v>363</v>
      </c>
      <c r="T1328" s="66" t="str">
        <f t="shared" si="438"/>
        <v>0.00</v>
      </c>
      <c r="U1328" s="66">
        <f t="shared" si="439"/>
        <v>-2</v>
      </c>
      <c r="V1328" s="66">
        <f t="shared" si="440"/>
        <v>76.030000000000143</v>
      </c>
      <c r="W1328" s="66">
        <f t="shared" si="441"/>
        <v>2442.5</v>
      </c>
      <c r="X1328" s="20">
        <f t="shared" si="442"/>
        <v>3.1127942681678667E-2</v>
      </c>
      <c r="Y1328" s="67">
        <f t="shared" si="443"/>
        <v>0.76030000000000142</v>
      </c>
      <c r="Z1328" s="68">
        <f t="shared" si="444"/>
        <v>7603.0000000000146</v>
      </c>
      <c r="AA1328" s="65" t="s">
        <v>52</v>
      </c>
      <c r="AU1328" s="23">
        <f t="shared" si="448"/>
        <v>-2</v>
      </c>
      <c r="AV1328" s="23" t="str">
        <f t="shared" si="448"/>
        <v/>
      </c>
      <c r="AW1328" s="23" t="str">
        <f t="shared" si="448"/>
        <v/>
      </c>
      <c r="AX1328" s="23" t="str">
        <f t="shared" si="448"/>
        <v/>
      </c>
      <c r="AY1328" s="23" t="str">
        <f t="shared" si="448"/>
        <v/>
      </c>
      <c r="AZ1328" s="23">
        <v>6</v>
      </c>
      <c r="BA1328" s="25">
        <v>6</v>
      </c>
      <c r="BB1328" s="25">
        <v>6.33</v>
      </c>
      <c r="BC1328" s="25">
        <f t="shared" si="452"/>
        <v>10.66</v>
      </c>
      <c r="BD1328" s="25">
        <f t="shared" si="453"/>
        <v>5.9036</v>
      </c>
      <c r="BE1328" s="111" t="s">
        <v>970</v>
      </c>
      <c r="BF1328" s="55">
        <f t="shared" si="429"/>
        <v>0</v>
      </c>
      <c r="BG1328" s="66" t="str">
        <f t="shared" si="430"/>
        <v>0.00</v>
      </c>
      <c r="BH1328" s="66">
        <f t="shared" si="431"/>
        <v>-2</v>
      </c>
      <c r="BI1328" s="25" t="e">
        <f t="shared" si="445"/>
        <v>#REF!</v>
      </c>
      <c r="BJ1328" s="25" t="e">
        <f t="shared" si="432"/>
        <v>#REF!</v>
      </c>
      <c r="BK1328" s="20" t="e">
        <f t="shared" si="451"/>
        <v>#REF!</v>
      </c>
      <c r="BL1328" s="24" t="str">
        <f t="shared" si="433"/>
        <v>0.00</v>
      </c>
      <c r="BM1328" s="25">
        <f t="shared" si="434"/>
        <v>-2</v>
      </c>
      <c r="BN1328" s="25" t="e">
        <f t="shared" si="435"/>
        <v>#REF!</v>
      </c>
      <c r="BO1328" s="25" t="e">
        <f t="shared" si="436"/>
        <v>#REF!</v>
      </c>
      <c r="BP1328" s="126" t="e">
        <f t="shared" si="437"/>
        <v>#REF!</v>
      </c>
    </row>
    <row r="1329" spans="1:68" x14ac:dyDescent="0.2">
      <c r="A1329" s="98">
        <v>45864</v>
      </c>
      <c r="B1329" s="60" t="s">
        <v>892</v>
      </c>
      <c r="C1329" s="24" t="s">
        <v>2408</v>
      </c>
      <c r="D1329" s="24" t="s">
        <v>573</v>
      </c>
      <c r="F1329" s="74" t="s">
        <v>51</v>
      </c>
      <c r="G1329" s="24" t="s">
        <v>103</v>
      </c>
      <c r="H1329" s="24" t="s">
        <v>483</v>
      </c>
      <c r="I1329" s="24">
        <v>9</v>
      </c>
      <c r="J1329" s="24">
        <v>11</v>
      </c>
      <c r="K1329" s="24" t="s">
        <v>2409</v>
      </c>
      <c r="L1329" s="25">
        <v>2</v>
      </c>
      <c r="M1329" s="24" t="s">
        <v>105</v>
      </c>
      <c r="N1329" s="24" t="s">
        <v>6</v>
      </c>
      <c r="R1329" s="25">
        <v>6.37</v>
      </c>
      <c r="S1329" s="83" t="s">
        <v>363</v>
      </c>
      <c r="T1329" s="66" t="str">
        <f t="shared" si="438"/>
        <v>0.00</v>
      </c>
      <c r="U1329" s="66">
        <f t="shared" si="439"/>
        <v>-2</v>
      </c>
      <c r="V1329" s="66">
        <f t="shared" si="440"/>
        <v>74.030000000000143</v>
      </c>
      <c r="W1329" s="66">
        <f t="shared" si="441"/>
        <v>2444.5</v>
      </c>
      <c r="X1329" s="20">
        <f t="shared" si="442"/>
        <v>3.0284311720188237E-2</v>
      </c>
      <c r="Y1329" s="67">
        <f t="shared" si="443"/>
        <v>0.7403000000000014</v>
      </c>
      <c r="Z1329" s="68">
        <f t="shared" si="444"/>
        <v>7403.0000000000146</v>
      </c>
      <c r="AA1329" s="65" t="s">
        <v>52</v>
      </c>
      <c r="AU1329" s="23">
        <f t="shared" si="448"/>
        <v>-2</v>
      </c>
      <c r="AV1329" s="23" t="str">
        <f t="shared" si="448"/>
        <v/>
      </c>
      <c r="AW1329" s="23" t="str">
        <f t="shared" si="448"/>
        <v/>
      </c>
      <c r="AX1329" s="23" t="str">
        <f t="shared" si="448"/>
        <v/>
      </c>
      <c r="AY1329" s="23" t="str">
        <f t="shared" si="448"/>
        <v/>
      </c>
      <c r="AZ1329" s="23">
        <v>6.5</v>
      </c>
      <c r="BA1329" s="25">
        <v>7.2</v>
      </c>
      <c r="BB1329" s="25">
        <v>7.72</v>
      </c>
      <c r="BC1329" s="25">
        <f t="shared" si="452"/>
        <v>13.44</v>
      </c>
      <c r="BD1329" s="25">
        <f t="shared" si="453"/>
        <v>7.1824000000000003</v>
      </c>
      <c r="BE1329" s="111" t="s">
        <v>970</v>
      </c>
      <c r="BF1329" s="55">
        <f t="shared" si="429"/>
        <v>0</v>
      </c>
      <c r="BG1329" s="66" t="str">
        <f t="shared" si="430"/>
        <v>0.00</v>
      </c>
      <c r="BH1329" s="66">
        <f t="shared" si="431"/>
        <v>-2</v>
      </c>
      <c r="BI1329" s="25" t="e">
        <f t="shared" si="445"/>
        <v>#REF!</v>
      </c>
      <c r="BJ1329" s="25" t="e">
        <f t="shared" si="432"/>
        <v>#REF!</v>
      </c>
      <c r="BK1329" s="20" t="e">
        <f t="shared" si="451"/>
        <v>#REF!</v>
      </c>
      <c r="BL1329" s="24" t="str">
        <f t="shared" si="433"/>
        <v>0.00</v>
      </c>
      <c r="BM1329" s="25">
        <f t="shared" si="434"/>
        <v>-2</v>
      </c>
      <c r="BN1329" s="25" t="e">
        <f t="shared" si="435"/>
        <v>#REF!</v>
      </c>
      <c r="BO1329" s="25" t="e">
        <f t="shared" si="436"/>
        <v>#REF!</v>
      </c>
      <c r="BP1329" s="126" t="e">
        <f t="shared" si="437"/>
        <v>#REF!</v>
      </c>
    </row>
    <row r="1330" spans="1:68" x14ac:dyDescent="0.2">
      <c r="A1330" s="98">
        <v>45867</v>
      </c>
      <c r="B1330" s="60" t="s">
        <v>892</v>
      </c>
      <c r="C1330" s="24" t="s">
        <v>2412</v>
      </c>
      <c r="D1330" s="24" t="s">
        <v>584</v>
      </c>
      <c r="F1330" s="74" t="s">
        <v>51</v>
      </c>
      <c r="G1330" s="24" t="s">
        <v>103</v>
      </c>
      <c r="H1330" s="24" t="s">
        <v>351</v>
      </c>
      <c r="I1330" s="24">
        <v>2</v>
      </c>
      <c r="J1330" s="24">
        <v>9</v>
      </c>
      <c r="K1330" s="24" t="s">
        <v>2413</v>
      </c>
      <c r="L1330" s="25">
        <v>1</v>
      </c>
      <c r="M1330" s="24" t="s">
        <v>404</v>
      </c>
      <c r="N1330" s="24" t="s">
        <v>6</v>
      </c>
      <c r="R1330" s="25">
        <v>11.6</v>
      </c>
      <c r="S1330" s="83" t="s">
        <v>363</v>
      </c>
      <c r="T1330" s="66" t="str">
        <f t="shared" si="438"/>
        <v>0.00</v>
      </c>
      <c r="U1330" s="66">
        <f t="shared" si="439"/>
        <v>-1</v>
      </c>
      <c r="V1330" s="66">
        <f t="shared" si="440"/>
        <v>73.030000000000143</v>
      </c>
      <c r="W1330" s="66">
        <f t="shared" si="441"/>
        <v>2445.5</v>
      </c>
      <c r="X1330" s="20">
        <f t="shared" si="442"/>
        <v>2.9863013698630196E-2</v>
      </c>
      <c r="Y1330" s="67">
        <f t="shared" si="443"/>
        <v>0.73030000000000139</v>
      </c>
      <c r="Z1330" s="68">
        <f t="shared" si="444"/>
        <v>7303.0000000000146</v>
      </c>
      <c r="AA1330" s="65" t="s">
        <v>52</v>
      </c>
      <c r="AU1330" s="23">
        <f t="shared" si="448"/>
        <v>-1</v>
      </c>
      <c r="AV1330" s="23" t="str">
        <f t="shared" si="448"/>
        <v/>
      </c>
      <c r="AW1330" s="23" t="str">
        <f t="shared" si="448"/>
        <v/>
      </c>
      <c r="AX1330" s="23" t="str">
        <f t="shared" si="448"/>
        <v/>
      </c>
      <c r="AY1330" s="23" t="str">
        <f t="shared" si="448"/>
        <v/>
      </c>
      <c r="AZ1330" s="23">
        <v>10</v>
      </c>
      <c r="BA1330" s="25">
        <v>12.3</v>
      </c>
      <c r="BB1330" s="25">
        <v>12.52</v>
      </c>
      <c r="BC1330" s="25">
        <f t="shared" si="452"/>
        <v>11.52</v>
      </c>
      <c r="BD1330" s="25">
        <f t="shared" si="453"/>
        <v>11.5984</v>
      </c>
      <c r="BE1330" s="111" t="s">
        <v>969</v>
      </c>
      <c r="BF1330" s="55">
        <f t="shared" si="429"/>
        <v>0</v>
      </c>
      <c r="BG1330" s="66" t="str">
        <f t="shared" si="430"/>
        <v>0.00</v>
      </c>
      <c r="BH1330" s="66">
        <f t="shared" si="431"/>
        <v>-1</v>
      </c>
      <c r="BI1330" s="25" t="e">
        <f>BH1330+#REF!</f>
        <v>#REF!</v>
      </c>
      <c r="BJ1330" s="25" t="e">
        <f>L1330+#REF!</f>
        <v>#REF!</v>
      </c>
      <c r="BK1330" s="20" t="e">
        <f t="shared" si="451"/>
        <v>#REF!</v>
      </c>
      <c r="BL1330" s="24" t="str">
        <f t="shared" si="433"/>
        <v>0.00</v>
      </c>
      <c r="BM1330" s="25">
        <f t="shared" si="434"/>
        <v>-1</v>
      </c>
      <c r="BN1330" s="25" t="e">
        <f>BM1330+#REF!</f>
        <v>#REF!</v>
      </c>
      <c r="BO1330" s="25" t="e">
        <f>L1330+#REF!</f>
        <v>#REF!</v>
      </c>
      <c r="BP1330" s="126" t="e">
        <f t="shared" si="437"/>
        <v>#REF!</v>
      </c>
    </row>
    <row r="1331" spans="1:68" x14ac:dyDescent="0.2">
      <c r="A1331" s="98">
        <v>45868</v>
      </c>
      <c r="B1331" s="60" t="s">
        <v>892</v>
      </c>
      <c r="C1331" s="24" t="s">
        <v>982</v>
      </c>
      <c r="D1331" s="24" t="s">
        <v>397</v>
      </c>
      <c r="F1331" s="74" t="s">
        <v>51</v>
      </c>
      <c r="G1331" s="24" t="s">
        <v>103</v>
      </c>
      <c r="H1331" s="24" t="s">
        <v>124</v>
      </c>
      <c r="I1331" s="24">
        <v>1</v>
      </c>
      <c r="J1331" s="24">
        <v>8</v>
      </c>
      <c r="K1331" s="24" t="s">
        <v>2415</v>
      </c>
      <c r="L1331" s="25">
        <v>0.5</v>
      </c>
      <c r="M1331" s="24" t="s">
        <v>404</v>
      </c>
      <c r="N1331" s="24" t="s">
        <v>6</v>
      </c>
      <c r="R1331" s="25">
        <v>8.85</v>
      </c>
      <c r="S1331" s="83" t="s">
        <v>363</v>
      </c>
      <c r="T1331" s="66" t="str">
        <f t="shared" si="438"/>
        <v>0.00</v>
      </c>
      <c r="U1331" s="66">
        <f t="shared" si="439"/>
        <v>-0.5</v>
      </c>
      <c r="V1331" s="66">
        <f t="shared" si="440"/>
        <v>72.530000000000143</v>
      </c>
      <c r="W1331" s="66">
        <f t="shared" si="441"/>
        <v>2446</v>
      </c>
      <c r="X1331" s="20">
        <f t="shared" si="442"/>
        <v>2.9652493867538897E-2</v>
      </c>
      <c r="Y1331" s="67">
        <f t="shared" si="443"/>
        <v>0.72530000000000139</v>
      </c>
      <c r="Z1331" s="68">
        <f t="shared" si="444"/>
        <v>7253.0000000000146</v>
      </c>
      <c r="AA1331" s="65" t="s">
        <v>52</v>
      </c>
      <c r="AU1331" s="23">
        <f t="shared" si="448"/>
        <v>-0.5</v>
      </c>
      <c r="AV1331" s="23" t="str">
        <f t="shared" si="448"/>
        <v/>
      </c>
      <c r="AW1331" s="23" t="str">
        <f t="shared" si="448"/>
        <v/>
      </c>
      <c r="AX1331" s="23" t="str">
        <f t="shared" si="448"/>
        <v/>
      </c>
      <c r="AY1331" s="23" t="str">
        <f t="shared" si="448"/>
        <v/>
      </c>
      <c r="AZ1331" s="23">
        <v>16</v>
      </c>
      <c r="BA1331" s="25">
        <v>16</v>
      </c>
      <c r="BB1331" s="25">
        <v>9.5299999999999994</v>
      </c>
      <c r="BC1331" s="25">
        <f t="shared" si="452"/>
        <v>4.2649999999999997</v>
      </c>
      <c r="BD1331" s="25">
        <f t="shared" si="453"/>
        <v>8.8475999999999999</v>
      </c>
      <c r="BE1331" s="111" t="s">
        <v>970</v>
      </c>
      <c r="BF1331" s="55">
        <f t="shared" si="429"/>
        <v>0</v>
      </c>
      <c r="BG1331" s="66" t="str">
        <f t="shared" si="430"/>
        <v>0.00</v>
      </c>
      <c r="BH1331" s="66">
        <f t="shared" si="431"/>
        <v>-0.5</v>
      </c>
      <c r="BI1331" s="25" t="e">
        <f>BH1331+#REF!</f>
        <v>#REF!</v>
      </c>
      <c r="BJ1331" s="25" t="e">
        <f>L1331+#REF!</f>
        <v>#REF!</v>
      </c>
      <c r="BK1331" s="20" t="e">
        <f t="shared" si="451"/>
        <v>#REF!</v>
      </c>
      <c r="BL1331" s="24" t="str">
        <f t="shared" si="433"/>
        <v>0.00</v>
      </c>
      <c r="BM1331" s="25">
        <f t="shared" si="434"/>
        <v>-0.5</v>
      </c>
      <c r="BN1331" s="25" t="e">
        <f>BM1331+#REF!</f>
        <v>#REF!</v>
      </c>
      <c r="BO1331" s="25" t="e">
        <f>L1331+#REF!</f>
        <v>#REF!</v>
      </c>
      <c r="BP1331" s="126" t="e">
        <f t="shared" si="437"/>
        <v>#REF!</v>
      </c>
    </row>
    <row r="1332" spans="1:68" x14ac:dyDescent="0.2">
      <c r="A1332" s="98">
        <v>45868</v>
      </c>
      <c r="B1332" s="60" t="s">
        <v>892</v>
      </c>
      <c r="C1332" s="24" t="s">
        <v>982</v>
      </c>
      <c r="D1332" s="24" t="s">
        <v>397</v>
      </c>
      <c r="F1332" s="74" t="s">
        <v>51</v>
      </c>
      <c r="G1332" s="24" t="s">
        <v>103</v>
      </c>
      <c r="H1332" s="24" t="s">
        <v>124</v>
      </c>
      <c r="I1332" s="24">
        <v>1</v>
      </c>
      <c r="J1332" s="24">
        <v>8</v>
      </c>
      <c r="K1332" s="24" t="s">
        <v>2415</v>
      </c>
      <c r="L1332" s="25">
        <v>1.5</v>
      </c>
      <c r="M1332" s="24" t="s">
        <v>404</v>
      </c>
      <c r="N1332" s="24" t="s">
        <v>7</v>
      </c>
      <c r="R1332" s="25">
        <v>2.58</v>
      </c>
      <c r="S1332" s="83" t="s">
        <v>363</v>
      </c>
      <c r="T1332" s="66" t="str">
        <f t="shared" si="438"/>
        <v>0.00</v>
      </c>
      <c r="U1332" s="66">
        <f t="shared" si="439"/>
        <v>-1.5</v>
      </c>
      <c r="V1332" s="66">
        <f t="shared" si="440"/>
        <v>71.030000000000143</v>
      </c>
      <c r="W1332" s="66">
        <f t="shared" si="441"/>
        <v>2447.5</v>
      </c>
      <c r="X1332" s="20">
        <f t="shared" si="442"/>
        <v>2.9021450459652764E-2</v>
      </c>
      <c r="Y1332" s="67">
        <f t="shared" si="443"/>
        <v>0.71030000000000149</v>
      </c>
      <c r="Z1332" s="68">
        <f t="shared" si="444"/>
        <v>7103.0000000000146</v>
      </c>
      <c r="AA1332" s="65" t="s">
        <v>52</v>
      </c>
      <c r="AU1332" s="23">
        <f t="shared" si="448"/>
        <v>-1.5</v>
      </c>
      <c r="AV1332" s="23" t="str">
        <f t="shared" si="448"/>
        <v/>
      </c>
      <c r="AW1332" s="23" t="str">
        <f t="shared" si="448"/>
        <v/>
      </c>
      <c r="AX1332" s="23" t="str">
        <f t="shared" si="448"/>
        <v/>
      </c>
      <c r="AY1332" s="23" t="str">
        <f t="shared" si="448"/>
        <v/>
      </c>
      <c r="AZ1332" s="23"/>
      <c r="BA1332" s="25">
        <v>2.7</v>
      </c>
      <c r="BB1332" s="25">
        <v>2.72</v>
      </c>
      <c r="BC1332" s="25">
        <f t="shared" si="452"/>
        <v>2.58</v>
      </c>
      <c r="BD1332" s="25">
        <f t="shared" si="453"/>
        <v>2.5824000000000003</v>
      </c>
      <c r="BE1332" s="111" t="s">
        <v>970</v>
      </c>
      <c r="BF1332" s="55">
        <f t="shared" si="429"/>
        <v>0</v>
      </c>
      <c r="BG1332" s="66" t="str">
        <f t="shared" si="430"/>
        <v>0.00</v>
      </c>
      <c r="BH1332" s="66">
        <f t="shared" si="431"/>
        <v>-1.5</v>
      </c>
      <c r="BI1332" s="25" t="e">
        <f t="shared" si="445"/>
        <v>#REF!</v>
      </c>
      <c r="BJ1332" s="25" t="e">
        <f t="shared" si="432"/>
        <v>#REF!</v>
      </c>
      <c r="BK1332" s="20" t="e">
        <f t="shared" si="451"/>
        <v>#REF!</v>
      </c>
      <c r="BL1332" s="24" t="str">
        <f t="shared" si="433"/>
        <v>0.00</v>
      </c>
      <c r="BM1332" s="25">
        <f t="shared" si="434"/>
        <v>-1.5</v>
      </c>
      <c r="BN1332" s="25" t="e">
        <f t="shared" si="435"/>
        <v>#REF!</v>
      </c>
      <c r="BO1332" s="25" t="e">
        <f t="shared" si="436"/>
        <v>#REF!</v>
      </c>
      <c r="BP1332" s="126" t="e">
        <f t="shared" si="437"/>
        <v>#REF!</v>
      </c>
    </row>
    <row r="1333" spans="1:68" x14ac:dyDescent="0.2">
      <c r="A1333" s="98">
        <v>45868</v>
      </c>
      <c r="B1333" s="60" t="s">
        <v>892</v>
      </c>
      <c r="C1333" s="24" t="s">
        <v>2142</v>
      </c>
      <c r="D1333" s="24" t="s">
        <v>397</v>
      </c>
      <c r="F1333" s="74" t="s">
        <v>51</v>
      </c>
      <c r="G1333" s="24" t="s">
        <v>103</v>
      </c>
      <c r="H1333" s="24" t="s">
        <v>55</v>
      </c>
      <c r="I1333" s="24">
        <v>8</v>
      </c>
      <c r="J1333" s="24">
        <v>12</v>
      </c>
      <c r="K1333" s="26" t="s">
        <v>2416</v>
      </c>
      <c r="L1333" s="25">
        <v>1</v>
      </c>
      <c r="M1333" s="24" t="s">
        <v>404</v>
      </c>
      <c r="N1333" s="24" t="s">
        <v>6</v>
      </c>
      <c r="R1333" s="25">
        <v>51.66</v>
      </c>
      <c r="S1333" s="83" t="s">
        <v>372</v>
      </c>
      <c r="T1333" s="66">
        <f t="shared" si="438"/>
        <v>51.66</v>
      </c>
      <c r="U1333" s="66">
        <f t="shared" si="439"/>
        <v>50.66</v>
      </c>
      <c r="V1333" s="66">
        <f t="shared" si="440"/>
        <v>121.69000000000014</v>
      </c>
      <c r="W1333" s="66">
        <f t="shared" si="441"/>
        <v>2448.5</v>
      </c>
      <c r="X1333" s="20">
        <f t="shared" si="442"/>
        <v>4.9699816214008631E-2</v>
      </c>
      <c r="Y1333" s="67">
        <f t="shared" si="443"/>
        <v>1.2169000000000014</v>
      </c>
      <c r="Z1333" s="68">
        <f t="shared" si="444"/>
        <v>12169.000000000015</v>
      </c>
      <c r="AA1333" s="65" t="s">
        <v>53</v>
      </c>
      <c r="AU1333" s="23">
        <f t="shared" si="448"/>
        <v>50.66</v>
      </c>
      <c r="AV1333" s="23" t="str">
        <f t="shared" si="448"/>
        <v/>
      </c>
      <c r="AW1333" s="23" t="str">
        <f t="shared" si="448"/>
        <v/>
      </c>
      <c r="AX1333" s="23" t="str">
        <f t="shared" si="448"/>
        <v/>
      </c>
      <c r="AY1333" s="23" t="str">
        <f t="shared" si="448"/>
        <v/>
      </c>
      <c r="AZ1333" s="23">
        <v>31</v>
      </c>
      <c r="BA1333" s="25">
        <v>45.2</v>
      </c>
      <c r="BB1333" s="25">
        <v>56.06</v>
      </c>
      <c r="BC1333" s="25">
        <f t="shared" si="452"/>
        <v>55.06</v>
      </c>
      <c r="BD1333" s="25">
        <f t="shared" si="453"/>
        <v>51.655200000000008</v>
      </c>
      <c r="BE1333" s="111" t="s">
        <v>970</v>
      </c>
      <c r="BF1333" s="55">
        <f t="shared" si="429"/>
        <v>0</v>
      </c>
      <c r="BG1333" s="66">
        <f t="shared" si="430"/>
        <v>45.2</v>
      </c>
      <c r="BH1333" s="66">
        <f t="shared" si="431"/>
        <v>44.2</v>
      </c>
      <c r="BI1333" s="25" t="e">
        <f t="shared" si="445"/>
        <v>#REF!</v>
      </c>
      <c r="BJ1333" s="25" t="e">
        <f t="shared" si="432"/>
        <v>#REF!</v>
      </c>
      <c r="BK1333" s="20" t="e">
        <f t="shared" si="451"/>
        <v>#REF!</v>
      </c>
      <c r="BL1333" s="24">
        <f t="shared" si="433"/>
        <v>56.06</v>
      </c>
      <c r="BM1333" s="25">
        <f t="shared" si="434"/>
        <v>55.06</v>
      </c>
      <c r="BN1333" s="25" t="e">
        <f t="shared" si="435"/>
        <v>#REF!</v>
      </c>
      <c r="BO1333" s="25" t="e">
        <f t="shared" si="436"/>
        <v>#REF!</v>
      </c>
      <c r="BP1333" s="126" t="e">
        <f t="shared" si="437"/>
        <v>#REF!</v>
      </c>
    </row>
    <row r="1334" spans="1:68" x14ac:dyDescent="0.2">
      <c r="A1334" s="98">
        <v>45868</v>
      </c>
      <c r="B1334" s="60" t="s">
        <v>892</v>
      </c>
      <c r="C1334" s="24" t="s">
        <v>2142</v>
      </c>
      <c r="D1334" s="24" t="s">
        <v>397</v>
      </c>
      <c r="F1334" s="74" t="s">
        <v>51</v>
      </c>
      <c r="G1334" s="24" t="s">
        <v>103</v>
      </c>
      <c r="H1334" s="24" t="s">
        <v>55</v>
      </c>
      <c r="I1334" s="24">
        <v>8</v>
      </c>
      <c r="J1334" s="24">
        <v>12</v>
      </c>
      <c r="K1334" s="26" t="s">
        <v>2416</v>
      </c>
      <c r="L1334" s="25">
        <v>1</v>
      </c>
      <c r="M1334" s="24" t="s">
        <v>404</v>
      </c>
      <c r="N1334" s="24" t="s">
        <v>7</v>
      </c>
      <c r="R1334" s="25">
        <v>9.25</v>
      </c>
      <c r="S1334" s="83" t="s">
        <v>372</v>
      </c>
      <c r="T1334" s="66">
        <f t="shared" si="438"/>
        <v>9.25</v>
      </c>
      <c r="U1334" s="66">
        <f t="shared" si="439"/>
        <v>8.25</v>
      </c>
      <c r="V1334" s="66">
        <f t="shared" si="440"/>
        <v>129.94000000000014</v>
      </c>
      <c r="W1334" s="66">
        <f t="shared" si="441"/>
        <v>2449.5</v>
      </c>
      <c r="X1334" s="20">
        <f t="shared" si="442"/>
        <v>5.3047560726678974E-2</v>
      </c>
      <c r="Y1334" s="67">
        <f t="shared" si="443"/>
        <v>1.2994000000000014</v>
      </c>
      <c r="Z1334" s="68">
        <f t="shared" si="444"/>
        <v>12994.000000000015</v>
      </c>
      <c r="AA1334" s="65" t="s">
        <v>53</v>
      </c>
      <c r="AU1334" s="23">
        <f t="shared" si="448"/>
        <v>8.25</v>
      </c>
      <c r="AV1334" s="23" t="str">
        <f t="shared" si="448"/>
        <v/>
      </c>
      <c r="AW1334" s="23" t="str">
        <f t="shared" si="448"/>
        <v/>
      </c>
      <c r="AX1334" s="23" t="str">
        <f t="shared" si="448"/>
        <v/>
      </c>
      <c r="AY1334" s="23" t="str">
        <f t="shared" si="448"/>
        <v/>
      </c>
      <c r="AZ1334" s="23"/>
      <c r="BA1334" s="25">
        <v>8.5</v>
      </c>
      <c r="BB1334" s="25">
        <v>9.9700000000000006</v>
      </c>
      <c r="BC1334" s="25">
        <f t="shared" si="452"/>
        <v>8.9700000000000006</v>
      </c>
      <c r="BD1334" s="25">
        <f t="shared" si="453"/>
        <v>9.2524000000000015</v>
      </c>
      <c r="BE1334" s="111" t="s">
        <v>970</v>
      </c>
      <c r="BF1334" s="55">
        <f t="shared" si="429"/>
        <v>0</v>
      </c>
      <c r="BG1334" s="66">
        <f t="shared" si="430"/>
        <v>8.5</v>
      </c>
      <c r="BH1334" s="66">
        <f t="shared" si="431"/>
        <v>7.5</v>
      </c>
      <c r="BI1334" s="25" t="e">
        <f t="shared" si="445"/>
        <v>#REF!</v>
      </c>
      <c r="BJ1334" s="25" t="e">
        <f t="shared" si="432"/>
        <v>#REF!</v>
      </c>
      <c r="BK1334" s="20" t="e">
        <f t="shared" si="451"/>
        <v>#REF!</v>
      </c>
      <c r="BL1334" s="24">
        <f t="shared" si="433"/>
        <v>9.9700000000000006</v>
      </c>
      <c r="BM1334" s="25">
        <f t="shared" si="434"/>
        <v>8.9700000000000006</v>
      </c>
      <c r="BN1334" s="25" t="e">
        <f t="shared" si="435"/>
        <v>#REF!</v>
      </c>
      <c r="BO1334" s="25" t="e">
        <f t="shared" si="436"/>
        <v>#REF!</v>
      </c>
      <c r="BP1334" s="126" t="e">
        <f t="shared" si="437"/>
        <v>#REF!</v>
      </c>
    </row>
    <row r="1335" spans="1:68" x14ac:dyDescent="0.2">
      <c r="A1335" s="98">
        <v>45869</v>
      </c>
      <c r="B1335" s="60" t="s">
        <v>892</v>
      </c>
      <c r="C1335" s="24" t="s">
        <v>2330</v>
      </c>
      <c r="D1335" s="24" t="s">
        <v>398</v>
      </c>
      <c r="F1335" s="74" t="s">
        <v>51</v>
      </c>
      <c r="G1335" s="24" t="s">
        <v>103</v>
      </c>
      <c r="H1335" s="24" t="s">
        <v>360</v>
      </c>
      <c r="I1335" s="24">
        <v>1</v>
      </c>
      <c r="J1335" s="24">
        <v>3</v>
      </c>
      <c r="K1335" s="87" t="s">
        <v>2418</v>
      </c>
      <c r="L1335" s="25">
        <v>2</v>
      </c>
      <c r="M1335" s="24" t="s">
        <v>404</v>
      </c>
      <c r="N1335" s="24" t="s">
        <v>6</v>
      </c>
      <c r="R1335" s="25">
        <v>7.68</v>
      </c>
      <c r="S1335" s="83" t="s">
        <v>373</v>
      </c>
      <c r="T1335" s="66" t="str">
        <f t="shared" si="438"/>
        <v>0.00</v>
      </c>
      <c r="U1335" s="66">
        <f t="shared" si="439"/>
        <v>-2</v>
      </c>
      <c r="V1335" s="66">
        <f t="shared" si="440"/>
        <v>127.94000000000014</v>
      </c>
      <c r="W1335" s="66">
        <f t="shared" si="441"/>
        <v>2451.5</v>
      </c>
      <c r="X1335" s="20">
        <f t="shared" si="442"/>
        <v>5.2188456047318026E-2</v>
      </c>
      <c r="Y1335" s="67">
        <f t="shared" si="443"/>
        <v>1.2794000000000014</v>
      </c>
      <c r="Z1335" s="68">
        <f t="shared" si="444"/>
        <v>12794.000000000015</v>
      </c>
      <c r="AA1335" s="65" t="s">
        <v>52</v>
      </c>
      <c r="AU1335" s="23">
        <f t="shared" si="448"/>
        <v>-2</v>
      </c>
      <c r="AV1335" s="23" t="str">
        <f t="shared" si="448"/>
        <v/>
      </c>
      <c r="AW1335" s="23" t="str">
        <f t="shared" si="448"/>
        <v/>
      </c>
      <c r="AX1335" s="23" t="str">
        <f t="shared" si="448"/>
        <v/>
      </c>
      <c r="AY1335" s="23" t="str">
        <f t="shared" si="448"/>
        <v/>
      </c>
      <c r="AZ1335" s="23">
        <v>8.5</v>
      </c>
      <c r="BA1335" s="25">
        <v>10.1</v>
      </c>
      <c r="BB1335" s="25">
        <v>8.26</v>
      </c>
      <c r="BC1335" s="25">
        <f t="shared" si="452"/>
        <v>14.52</v>
      </c>
      <c r="BD1335" s="25">
        <f t="shared" si="453"/>
        <v>7.6791999999999998</v>
      </c>
      <c r="BE1335" s="111" t="s">
        <v>970</v>
      </c>
      <c r="BF1335" s="55">
        <f t="shared" si="429"/>
        <v>0</v>
      </c>
      <c r="BG1335" s="66" t="str">
        <f t="shared" si="430"/>
        <v>0.00</v>
      </c>
      <c r="BH1335" s="66">
        <f t="shared" si="431"/>
        <v>-2</v>
      </c>
      <c r="BI1335" s="25" t="e">
        <f>BH1335+#REF!</f>
        <v>#REF!</v>
      </c>
      <c r="BJ1335" s="25" t="e">
        <f>L1335+#REF!</f>
        <v>#REF!</v>
      </c>
      <c r="BK1335" s="20" t="e">
        <f t="shared" si="451"/>
        <v>#REF!</v>
      </c>
      <c r="BL1335" s="24" t="str">
        <f t="shared" si="433"/>
        <v>0.00</v>
      </c>
      <c r="BM1335" s="25">
        <f t="shared" si="434"/>
        <v>-2</v>
      </c>
      <c r="BN1335" s="25" t="e">
        <f>BM1335+#REF!</f>
        <v>#REF!</v>
      </c>
      <c r="BO1335" s="25" t="e">
        <f>L1335+#REF!</f>
        <v>#REF!</v>
      </c>
      <c r="BP1335" s="126" t="e">
        <f t="shared" si="437"/>
        <v>#REF!</v>
      </c>
    </row>
    <row r="1336" spans="1:68" x14ac:dyDescent="0.2">
      <c r="A1336" s="98">
        <v>45871</v>
      </c>
      <c r="B1336" s="60" t="s">
        <v>892</v>
      </c>
      <c r="C1336" s="24" t="s">
        <v>2419</v>
      </c>
      <c r="D1336" s="24" t="s">
        <v>573</v>
      </c>
      <c r="F1336" s="74" t="s">
        <v>51</v>
      </c>
      <c r="G1336" s="24" t="s">
        <v>103</v>
      </c>
      <c r="H1336" s="24" t="s">
        <v>293</v>
      </c>
      <c r="I1336" s="24">
        <v>3</v>
      </c>
      <c r="J1336" s="24">
        <v>14</v>
      </c>
      <c r="K1336" s="24" t="s">
        <v>2420</v>
      </c>
      <c r="L1336" s="25">
        <v>1</v>
      </c>
      <c r="M1336" s="24" t="s">
        <v>404</v>
      </c>
      <c r="N1336" s="24" t="s">
        <v>6</v>
      </c>
      <c r="R1336" s="25">
        <v>15.82</v>
      </c>
      <c r="S1336" s="83" t="s">
        <v>363</v>
      </c>
      <c r="T1336" s="66" t="str">
        <f t="shared" si="438"/>
        <v>0.00</v>
      </c>
      <c r="U1336" s="66">
        <f t="shared" si="439"/>
        <v>-1</v>
      </c>
      <c r="V1336" s="66">
        <f t="shared" si="440"/>
        <v>126.94000000000014</v>
      </c>
      <c r="W1336" s="66">
        <f t="shared" si="441"/>
        <v>2452.5</v>
      </c>
      <c r="X1336" s="20">
        <f t="shared" si="442"/>
        <v>5.1759429153924626E-2</v>
      </c>
      <c r="Y1336" s="67">
        <f t="shared" si="443"/>
        <v>1.2694000000000014</v>
      </c>
      <c r="Z1336" s="68">
        <f t="shared" si="444"/>
        <v>12694.000000000015</v>
      </c>
      <c r="AA1336" s="65" t="s">
        <v>52</v>
      </c>
      <c r="AU1336" s="23">
        <f t="shared" ref="AU1336:AY1369" si="454">IF($G1336=AU$2,$U1336,"")</f>
        <v>-1</v>
      </c>
      <c r="AV1336" s="23" t="str">
        <f t="shared" si="454"/>
        <v/>
      </c>
      <c r="AW1336" s="23" t="str">
        <f t="shared" si="454"/>
        <v/>
      </c>
      <c r="AX1336" s="23" t="str">
        <f t="shared" si="454"/>
        <v/>
      </c>
      <c r="AY1336" s="23" t="str">
        <f t="shared" si="454"/>
        <v/>
      </c>
      <c r="AZ1336" s="23">
        <v>16</v>
      </c>
      <c r="BA1336" s="25">
        <v>16</v>
      </c>
      <c r="BB1336" s="25">
        <v>17.11</v>
      </c>
      <c r="BC1336" s="25">
        <f t="shared" si="452"/>
        <v>16.11</v>
      </c>
      <c r="BD1336" s="25">
        <f t="shared" si="453"/>
        <v>15.821199999999999</v>
      </c>
      <c r="BE1336" s="111" t="s">
        <v>969</v>
      </c>
      <c r="BF1336" s="55">
        <f t="shared" si="429"/>
        <v>0</v>
      </c>
      <c r="BG1336" s="66" t="str">
        <f t="shared" si="430"/>
        <v>0.00</v>
      </c>
      <c r="BH1336" s="66">
        <f t="shared" si="431"/>
        <v>-1</v>
      </c>
      <c r="BI1336" s="25" t="e">
        <f t="shared" si="445"/>
        <v>#REF!</v>
      </c>
      <c r="BJ1336" s="25" t="e">
        <f t="shared" si="432"/>
        <v>#REF!</v>
      </c>
      <c r="BK1336" s="20" t="e">
        <f t="shared" si="451"/>
        <v>#REF!</v>
      </c>
      <c r="BL1336" s="24" t="str">
        <f t="shared" si="433"/>
        <v>0.00</v>
      </c>
      <c r="BM1336" s="25">
        <f t="shared" si="434"/>
        <v>-1</v>
      </c>
      <c r="BN1336" s="25" t="e">
        <f t="shared" si="435"/>
        <v>#REF!</v>
      </c>
      <c r="BO1336" s="25" t="e">
        <f t="shared" si="436"/>
        <v>#REF!</v>
      </c>
      <c r="BP1336" s="126" t="e">
        <f t="shared" si="437"/>
        <v>#REF!</v>
      </c>
    </row>
    <row r="1337" spans="1:68" x14ac:dyDescent="0.2">
      <c r="A1337" s="98">
        <v>45871</v>
      </c>
      <c r="B1337" s="60" t="s">
        <v>892</v>
      </c>
      <c r="C1337" s="24" t="s">
        <v>2419</v>
      </c>
      <c r="D1337" s="24" t="s">
        <v>573</v>
      </c>
      <c r="F1337" s="74" t="s">
        <v>51</v>
      </c>
      <c r="G1337" s="24" t="s">
        <v>103</v>
      </c>
      <c r="H1337" s="24" t="s">
        <v>293</v>
      </c>
      <c r="I1337" s="24">
        <v>3</v>
      </c>
      <c r="J1337" s="24">
        <v>14</v>
      </c>
      <c r="K1337" s="24" t="s">
        <v>2420</v>
      </c>
      <c r="L1337" s="25">
        <v>1</v>
      </c>
      <c r="M1337" s="24" t="s">
        <v>404</v>
      </c>
      <c r="N1337" s="24" t="s">
        <v>7</v>
      </c>
      <c r="R1337" s="25">
        <v>4.41</v>
      </c>
      <c r="S1337" s="83" t="s">
        <v>363</v>
      </c>
      <c r="T1337" s="66" t="str">
        <f t="shared" si="438"/>
        <v>0.00</v>
      </c>
      <c r="U1337" s="66">
        <f t="shared" si="439"/>
        <v>-1</v>
      </c>
      <c r="V1337" s="66">
        <f t="shared" si="440"/>
        <v>125.94000000000014</v>
      </c>
      <c r="W1337" s="66">
        <f t="shared" si="441"/>
        <v>2453.5</v>
      </c>
      <c r="X1337" s="20">
        <f t="shared" si="442"/>
        <v>5.1330751986957468E-2</v>
      </c>
      <c r="Y1337" s="67">
        <f t="shared" si="443"/>
        <v>1.2594000000000014</v>
      </c>
      <c r="Z1337" s="68">
        <f t="shared" si="444"/>
        <v>12594.000000000015</v>
      </c>
      <c r="AA1337" s="65" t="s">
        <v>52</v>
      </c>
      <c r="AU1337" s="23">
        <f t="shared" si="454"/>
        <v>-1</v>
      </c>
      <c r="AV1337" s="23" t="str">
        <f t="shared" si="454"/>
        <v/>
      </c>
      <c r="AW1337" s="23" t="str">
        <f t="shared" si="454"/>
        <v/>
      </c>
      <c r="AX1337" s="23" t="str">
        <f t="shared" si="454"/>
        <v/>
      </c>
      <c r="AY1337" s="23" t="str">
        <f t="shared" si="454"/>
        <v/>
      </c>
      <c r="AZ1337" s="23"/>
      <c r="BA1337" s="25">
        <v>3.6</v>
      </c>
      <c r="BB1337" s="25">
        <v>4.71</v>
      </c>
      <c r="BC1337" s="25">
        <f t="shared" si="452"/>
        <v>3.71</v>
      </c>
      <c r="BD1337" s="25">
        <f t="shared" si="453"/>
        <v>4.4131999999999998</v>
      </c>
      <c r="BE1337" s="111" t="s">
        <v>969</v>
      </c>
      <c r="BF1337" s="55">
        <f t="shared" ref="BF1337:BF1378" si="455">U1337-SUM(AU1337:AY1337)</f>
        <v>0</v>
      </c>
      <c r="BG1337" s="66" t="str">
        <f t="shared" si="430"/>
        <v>0.00</v>
      </c>
      <c r="BH1337" s="66">
        <f t="shared" si="431"/>
        <v>-1</v>
      </c>
      <c r="BI1337" s="25" t="e">
        <f t="shared" si="445"/>
        <v>#REF!</v>
      </c>
      <c r="BJ1337" s="25" t="e">
        <f t="shared" si="432"/>
        <v>#REF!</v>
      </c>
      <c r="BK1337" s="20" t="e">
        <f t="shared" si="451"/>
        <v>#REF!</v>
      </c>
      <c r="BL1337" s="24" t="str">
        <f t="shared" si="433"/>
        <v>0.00</v>
      </c>
      <c r="BM1337" s="25">
        <f t="shared" si="434"/>
        <v>-1</v>
      </c>
      <c r="BN1337" s="25" t="e">
        <f t="shared" si="435"/>
        <v>#REF!</v>
      </c>
      <c r="BO1337" s="25" t="e">
        <f t="shared" si="436"/>
        <v>#REF!</v>
      </c>
      <c r="BP1337" s="126" t="e">
        <f t="shared" si="437"/>
        <v>#REF!</v>
      </c>
    </row>
    <row r="1338" spans="1:68" x14ac:dyDescent="0.2">
      <c r="A1338" s="98">
        <v>45871</v>
      </c>
      <c r="B1338" s="60" t="s">
        <v>892</v>
      </c>
      <c r="C1338" s="24" t="s">
        <v>2262</v>
      </c>
      <c r="D1338" s="24" t="s">
        <v>573</v>
      </c>
      <c r="F1338" s="74" t="s">
        <v>51</v>
      </c>
      <c r="G1338" s="24" t="s">
        <v>103</v>
      </c>
      <c r="H1338" s="24" t="s">
        <v>2313</v>
      </c>
      <c r="I1338" s="24">
        <v>9</v>
      </c>
      <c r="J1338" s="24">
        <v>10</v>
      </c>
      <c r="K1338" s="24" t="s">
        <v>2421</v>
      </c>
      <c r="L1338" s="25">
        <v>1</v>
      </c>
      <c r="M1338" s="24" t="s">
        <v>404</v>
      </c>
      <c r="N1338" s="24" t="s">
        <v>6</v>
      </c>
      <c r="R1338" s="25">
        <v>23.08</v>
      </c>
      <c r="S1338" s="83" t="s">
        <v>363</v>
      </c>
      <c r="T1338" s="66" t="str">
        <f t="shared" si="438"/>
        <v>0.00</v>
      </c>
      <c r="U1338" s="66">
        <f t="shared" si="439"/>
        <v>-1</v>
      </c>
      <c r="V1338" s="66">
        <f t="shared" si="440"/>
        <v>124.94000000000014</v>
      </c>
      <c r="W1338" s="66">
        <f t="shared" si="441"/>
        <v>2454.5</v>
      </c>
      <c r="X1338" s="20">
        <f t="shared" si="442"/>
        <v>5.0902424118965221E-2</v>
      </c>
      <c r="Y1338" s="67">
        <f t="shared" si="443"/>
        <v>1.2494000000000014</v>
      </c>
      <c r="Z1338" s="68">
        <f t="shared" si="444"/>
        <v>12494.000000000015</v>
      </c>
      <c r="AA1338" s="65" t="s">
        <v>52</v>
      </c>
      <c r="AU1338" s="23">
        <f t="shared" si="454"/>
        <v>-1</v>
      </c>
      <c r="AV1338" s="23" t="str">
        <f t="shared" si="454"/>
        <v/>
      </c>
      <c r="AW1338" s="23" t="str">
        <f t="shared" si="454"/>
        <v/>
      </c>
      <c r="AX1338" s="23" t="str">
        <f t="shared" si="454"/>
        <v/>
      </c>
      <c r="AY1338" s="23" t="str">
        <f t="shared" si="454"/>
        <v/>
      </c>
      <c r="AZ1338" s="23">
        <v>17</v>
      </c>
      <c r="BA1338" s="25">
        <v>17</v>
      </c>
      <c r="BB1338" s="25">
        <v>25</v>
      </c>
      <c r="BC1338" s="25">
        <f t="shared" si="452"/>
        <v>24</v>
      </c>
      <c r="BD1338" s="25">
        <f t="shared" si="453"/>
        <v>23.080000000000002</v>
      </c>
      <c r="BE1338" s="111" t="s">
        <v>970</v>
      </c>
      <c r="BF1338" s="55">
        <f t="shared" si="455"/>
        <v>0</v>
      </c>
      <c r="BG1338" s="66" t="str">
        <f t="shared" si="430"/>
        <v>0.00</v>
      </c>
      <c r="BH1338" s="66">
        <f t="shared" si="431"/>
        <v>-1</v>
      </c>
      <c r="BI1338" s="25" t="e">
        <f t="shared" si="445"/>
        <v>#REF!</v>
      </c>
      <c r="BJ1338" s="25" t="e">
        <f t="shared" si="432"/>
        <v>#REF!</v>
      </c>
      <c r="BK1338" s="20" t="e">
        <f t="shared" si="451"/>
        <v>#REF!</v>
      </c>
      <c r="BL1338" s="24" t="str">
        <f t="shared" si="433"/>
        <v>0.00</v>
      </c>
      <c r="BM1338" s="25">
        <f t="shared" si="434"/>
        <v>-1</v>
      </c>
      <c r="BN1338" s="25" t="e">
        <f t="shared" si="435"/>
        <v>#REF!</v>
      </c>
      <c r="BO1338" s="25" t="e">
        <f t="shared" si="436"/>
        <v>#REF!</v>
      </c>
      <c r="BP1338" s="126" t="e">
        <f t="shared" si="437"/>
        <v>#REF!</v>
      </c>
    </row>
    <row r="1339" spans="1:68" x14ac:dyDescent="0.2">
      <c r="A1339" s="98">
        <v>45871</v>
      </c>
      <c r="B1339" s="60" t="s">
        <v>892</v>
      </c>
      <c r="C1339" s="24" t="s">
        <v>2262</v>
      </c>
      <c r="D1339" s="24" t="s">
        <v>573</v>
      </c>
      <c r="F1339" s="74" t="s">
        <v>51</v>
      </c>
      <c r="G1339" s="24" t="s">
        <v>103</v>
      </c>
      <c r="H1339" s="24" t="s">
        <v>2313</v>
      </c>
      <c r="I1339" s="24">
        <v>9</v>
      </c>
      <c r="J1339" s="24">
        <v>10</v>
      </c>
      <c r="K1339" s="24" t="s">
        <v>2421</v>
      </c>
      <c r="L1339" s="25">
        <v>1</v>
      </c>
      <c r="M1339" s="24" t="s">
        <v>404</v>
      </c>
      <c r="N1339" s="24" t="s">
        <v>7</v>
      </c>
      <c r="R1339" s="25">
        <v>3.93</v>
      </c>
      <c r="S1339" s="83" t="s">
        <v>363</v>
      </c>
      <c r="T1339" s="66" t="str">
        <f t="shared" si="438"/>
        <v>0.00</v>
      </c>
      <c r="U1339" s="66">
        <f t="shared" si="439"/>
        <v>-1</v>
      </c>
      <c r="V1339" s="66">
        <f t="shared" si="440"/>
        <v>123.94000000000014</v>
      </c>
      <c r="W1339" s="66">
        <f t="shared" si="441"/>
        <v>2455.5</v>
      </c>
      <c r="X1339" s="20">
        <f t="shared" si="442"/>
        <v>5.0474445123192886E-2</v>
      </c>
      <c r="Y1339" s="67">
        <f t="shared" si="443"/>
        <v>1.2394000000000014</v>
      </c>
      <c r="Z1339" s="68">
        <f t="shared" si="444"/>
        <v>12394.000000000015</v>
      </c>
      <c r="AA1339" s="65" t="s">
        <v>52</v>
      </c>
      <c r="AU1339" s="23">
        <f t="shared" si="454"/>
        <v>-1</v>
      </c>
      <c r="AV1339" s="23" t="str">
        <f t="shared" si="454"/>
        <v/>
      </c>
      <c r="AW1339" s="23" t="str">
        <f t="shared" si="454"/>
        <v/>
      </c>
      <c r="AX1339" s="23" t="str">
        <f t="shared" si="454"/>
        <v/>
      </c>
      <c r="AY1339" s="23" t="str">
        <f t="shared" si="454"/>
        <v/>
      </c>
      <c r="AZ1339" s="23"/>
      <c r="BA1339" s="25">
        <v>3</v>
      </c>
      <c r="BB1339" s="25">
        <v>4.1900000000000004</v>
      </c>
      <c r="BC1339" s="25">
        <f t="shared" si="452"/>
        <v>3.1900000000000004</v>
      </c>
      <c r="BD1339" s="25">
        <f t="shared" si="453"/>
        <v>3.9348000000000005</v>
      </c>
      <c r="BE1339" s="111" t="s">
        <v>970</v>
      </c>
      <c r="BF1339" s="55">
        <f t="shared" si="455"/>
        <v>0</v>
      </c>
      <c r="BG1339" s="66" t="str">
        <f t="shared" ref="BG1339:BG1378" si="456">IF((AA1339="W"),ROUND((BA1339*L1339),2),"0.00")</f>
        <v>0.00</v>
      </c>
      <c r="BH1339" s="66">
        <f t="shared" ref="BH1339:BH1378" si="457">-$L1339+BG1339</f>
        <v>-1</v>
      </c>
      <c r="BI1339" s="25" t="e">
        <f t="shared" si="445"/>
        <v>#REF!</v>
      </c>
      <c r="BJ1339" s="25" t="e">
        <f t="shared" ref="BJ1339:BJ1378" si="458">L1339+BJ1338</f>
        <v>#REF!</v>
      </c>
      <c r="BK1339" s="20" t="e">
        <f t="shared" si="451"/>
        <v>#REF!</v>
      </c>
      <c r="BL1339" s="24" t="str">
        <f t="shared" ref="BL1339:BL1378" si="459">IF((AA1339="W"),ROUND((BB1339*L1339),2),"0.00")</f>
        <v>0.00</v>
      </c>
      <c r="BM1339" s="25">
        <f t="shared" ref="BM1339:BM1378" si="460">-$L1339+BL1339</f>
        <v>-1</v>
      </c>
      <c r="BN1339" s="25" t="e">
        <f t="shared" ref="BN1339:BN1378" si="461">BM1339+BN1338</f>
        <v>#REF!</v>
      </c>
      <c r="BO1339" s="25" t="e">
        <f t="shared" ref="BO1339:BO1378" si="462">L1339+BO1338</f>
        <v>#REF!</v>
      </c>
      <c r="BP1339" s="126" t="e">
        <f t="shared" ref="BP1339:BP1378" si="463">SUM(BN1339/BO1339)</f>
        <v>#REF!</v>
      </c>
    </row>
    <row r="1340" spans="1:68" x14ac:dyDescent="0.2">
      <c r="A1340" s="98">
        <v>45871</v>
      </c>
      <c r="B1340" s="60" t="s">
        <v>892</v>
      </c>
      <c r="C1340" s="24" t="s">
        <v>2262</v>
      </c>
      <c r="D1340" s="24" t="s">
        <v>573</v>
      </c>
      <c r="F1340" s="74" t="s">
        <v>51</v>
      </c>
      <c r="G1340" s="24" t="s">
        <v>103</v>
      </c>
      <c r="H1340" s="24" t="s">
        <v>746</v>
      </c>
      <c r="I1340" s="24">
        <v>9</v>
      </c>
      <c r="J1340" s="24">
        <v>19</v>
      </c>
      <c r="K1340" s="26" t="s">
        <v>2424</v>
      </c>
      <c r="L1340" s="25">
        <v>1</v>
      </c>
      <c r="M1340" s="24" t="s">
        <v>404</v>
      </c>
      <c r="N1340" s="24" t="s">
        <v>6</v>
      </c>
      <c r="R1340" s="25">
        <v>21.24</v>
      </c>
      <c r="S1340" s="83" t="s">
        <v>372</v>
      </c>
      <c r="T1340" s="66">
        <f t="shared" si="438"/>
        <v>21.24</v>
      </c>
      <c r="U1340" s="66">
        <f t="shared" si="439"/>
        <v>20.239999999999998</v>
      </c>
      <c r="V1340" s="66">
        <f t="shared" si="440"/>
        <v>144.18000000000015</v>
      </c>
      <c r="W1340" s="66">
        <f t="shared" si="441"/>
        <v>2456.5</v>
      </c>
      <c r="X1340" s="20">
        <f t="shared" si="442"/>
        <v>5.8693262772236986E-2</v>
      </c>
      <c r="Y1340" s="67">
        <f t="shared" si="443"/>
        <v>1.4418000000000015</v>
      </c>
      <c r="Z1340" s="68">
        <f t="shared" si="444"/>
        <v>14418.000000000015</v>
      </c>
      <c r="AA1340" s="65" t="s">
        <v>53</v>
      </c>
      <c r="AU1340" s="23">
        <f t="shared" si="454"/>
        <v>20.239999999999998</v>
      </c>
      <c r="AV1340" s="23" t="str">
        <f t="shared" si="454"/>
        <v/>
      </c>
      <c r="AW1340" s="23" t="str">
        <f t="shared" si="454"/>
        <v/>
      </c>
      <c r="AX1340" s="23" t="str">
        <f t="shared" si="454"/>
        <v/>
      </c>
      <c r="AY1340" s="23" t="str">
        <f t="shared" si="454"/>
        <v/>
      </c>
      <c r="AZ1340" s="23">
        <v>26</v>
      </c>
      <c r="BA1340" s="25">
        <v>21.9</v>
      </c>
      <c r="BB1340" s="25">
        <v>23</v>
      </c>
      <c r="BC1340" s="25">
        <f t="shared" si="452"/>
        <v>22</v>
      </c>
      <c r="BD1340" s="25">
        <f t="shared" si="453"/>
        <v>21.240000000000002</v>
      </c>
      <c r="BE1340" s="111" t="s">
        <v>970</v>
      </c>
      <c r="BF1340" s="55">
        <f t="shared" si="455"/>
        <v>0</v>
      </c>
      <c r="BG1340" s="66">
        <f t="shared" si="456"/>
        <v>21.9</v>
      </c>
      <c r="BH1340" s="66">
        <f t="shared" si="457"/>
        <v>20.9</v>
      </c>
      <c r="BI1340" s="25" t="e">
        <f t="shared" si="445"/>
        <v>#REF!</v>
      </c>
      <c r="BJ1340" s="25" t="e">
        <f t="shared" si="458"/>
        <v>#REF!</v>
      </c>
      <c r="BK1340" s="20" t="e">
        <f t="shared" si="451"/>
        <v>#REF!</v>
      </c>
      <c r="BL1340" s="24">
        <f t="shared" si="459"/>
        <v>23</v>
      </c>
      <c r="BM1340" s="25">
        <f t="shared" si="460"/>
        <v>22</v>
      </c>
      <c r="BN1340" s="25" t="e">
        <f t="shared" si="461"/>
        <v>#REF!</v>
      </c>
      <c r="BO1340" s="25" t="e">
        <f t="shared" si="462"/>
        <v>#REF!</v>
      </c>
      <c r="BP1340" s="126" t="e">
        <f t="shared" si="463"/>
        <v>#REF!</v>
      </c>
    </row>
    <row r="1341" spans="1:68" x14ac:dyDescent="0.2">
      <c r="A1341" s="98">
        <v>45871</v>
      </c>
      <c r="B1341" s="60" t="s">
        <v>892</v>
      </c>
      <c r="C1341" s="24" t="s">
        <v>2262</v>
      </c>
      <c r="D1341" s="24" t="s">
        <v>573</v>
      </c>
      <c r="F1341" s="74" t="s">
        <v>51</v>
      </c>
      <c r="G1341" s="24" t="s">
        <v>103</v>
      </c>
      <c r="H1341" s="24" t="s">
        <v>746</v>
      </c>
      <c r="I1341" s="24">
        <v>9</v>
      </c>
      <c r="J1341" s="24">
        <v>19</v>
      </c>
      <c r="K1341" s="26" t="s">
        <v>2424</v>
      </c>
      <c r="L1341" s="25">
        <v>1</v>
      </c>
      <c r="M1341" s="24" t="s">
        <v>404</v>
      </c>
      <c r="N1341" s="24" t="s">
        <v>7</v>
      </c>
      <c r="R1341" s="25">
        <v>4.95</v>
      </c>
      <c r="S1341" s="83" t="s">
        <v>372</v>
      </c>
      <c r="T1341" s="66">
        <f t="shared" si="438"/>
        <v>4.95</v>
      </c>
      <c r="U1341" s="66">
        <f t="shared" si="439"/>
        <v>3.95</v>
      </c>
      <c r="V1341" s="66">
        <f t="shared" si="440"/>
        <v>148.13000000000014</v>
      </c>
      <c r="W1341" s="66">
        <f t="shared" si="441"/>
        <v>2457.5</v>
      </c>
      <c r="X1341" s="20">
        <f t="shared" si="442"/>
        <v>6.0276703967446651E-2</v>
      </c>
      <c r="Y1341" s="67">
        <f t="shared" si="443"/>
        <v>1.4813000000000014</v>
      </c>
      <c r="Z1341" s="68">
        <f t="shared" si="444"/>
        <v>14813.000000000015</v>
      </c>
      <c r="AA1341" s="65" t="s">
        <v>53</v>
      </c>
      <c r="AU1341" s="23">
        <f t="shared" si="454"/>
        <v>3.95</v>
      </c>
      <c r="AV1341" s="23" t="str">
        <f t="shared" si="454"/>
        <v/>
      </c>
      <c r="AW1341" s="23" t="str">
        <f t="shared" si="454"/>
        <v/>
      </c>
      <c r="AX1341" s="23" t="str">
        <f t="shared" si="454"/>
        <v/>
      </c>
      <c r="AY1341" s="23" t="str">
        <f t="shared" si="454"/>
        <v/>
      </c>
      <c r="AZ1341" s="23"/>
      <c r="BA1341" s="25">
        <v>0</v>
      </c>
      <c r="BB1341" s="25">
        <v>5.33</v>
      </c>
      <c r="BC1341" s="25">
        <f t="shared" si="452"/>
        <v>4.33</v>
      </c>
      <c r="BD1341" s="25">
        <f t="shared" si="453"/>
        <v>4.9836</v>
      </c>
      <c r="BE1341" s="111" t="s">
        <v>970</v>
      </c>
      <c r="BF1341" s="55">
        <f t="shared" si="455"/>
        <v>0</v>
      </c>
      <c r="BG1341" s="66">
        <f t="shared" si="456"/>
        <v>0</v>
      </c>
      <c r="BH1341" s="66">
        <f t="shared" si="457"/>
        <v>-1</v>
      </c>
      <c r="BI1341" s="25" t="e">
        <f t="shared" ref="BI1341:BI1378" si="464">BH1341+BI1340</f>
        <v>#REF!</v>
      </c>
      <c r="BJ1341" s="25" t="e">
        <f t="shared" si="458"/>
        <v>#REF!</v>
      </c>
      <c r="BK1341" s="20" t="e">
        <f t="shared" si="451"/>
        <v>#REF!</v>
      </c>
      <c r="BL1341" s="24">
        <f t="shared" si="459"/>
        <v>5.33</v>
      </c>
      <c r="BM1341" s="25">
        <f t="shared" si="460"/>
        <v>4.33</v>
      </c>
      <c r="BN1341" s="25" t="e">
        <f t="shared" si="461"/>
        <v>#REF!</v>
      </c>
      <c r="BO1341" s="25" t="e">
        <f t="shared" si="462"/>
        <v>#REF!</v>
      </c>
      <c r="BP1341" s="126" t="e">
        <f t="shared" si="463"/>
        <v>#REF!</v>
      </c>
    </row>
    <row r="1342" spans="1:68" x14ac:dyDescent="0.2">
      <c r="A1342" s="98">
        <v>45875</v>
      </c>
      <c r="B1342" s="60" t="s">
        <v>892</v>
      </c>
      <c r="C1342" s="24" t="s">
        <v>864</v>
      </c>
      <c r="D1342" s="24" t="s">
        <v>397</v>
      </c>
      <c r="F1342" s="74" t="s">
        <v>51</v>
      </c>
      <c r="G1342" s="24" t="s">
        <v>103</v>
      </c>
      <c r="H1342" s="24" t="s">
        <v>1293</v>
      </c>
      <c r="I1342" s="24">
        <v>5</v>
      </c>
      <c r="J1342" s="24">
        <v>9</v>
      </c>
      <c r="K1342" s="24" t="s">
        <v>2425</v>
      </c>
      <c r="L1342" s="25">
        <v>1</v>
      </c>
      <c r="M1342" s="24" t="s">
        <v>105</v>
      </c>
      <c r="N1342" s="24" t="s">
        <v>6</v>
      </c>
      <c r="R1342" s="25">
        <v>26</v>
      </c>
      <c r="S1342" s="83" t="s">
        <v>363</v>
      </c>
      <c r="T1342" s="66" t="str">
        <f t="shared" si="438"/>
        <v>0.00</v>
      </c>
      <c r="U1342" s="66">
        <f t="shared" si="439"/>
        <v>-1</v>
      </c>
      <c r="V1342" s="66">
        <f t="shared" si="440"/>
        <v>147.13000000000014</v>
      </c>
      <c r="W1342" s="66">
        <f t="shared" si="441"/>
        <v>2458.5</v>
      </c>
      <c r="X1342" s="20">
        <f t="shared" si="442"/>
        <v>5.9845434207850372E-2</v>
      </c>
      <c r="Y1342" s="67">
        <f t="shared" si="443"/>
        <v>1.4713000000000014</v>
      </c>
      <c r="Z1342" s="68">
        <f t="shared" si="444"/>
        <v>14713.000000000015</v>
      </c>
      <c r="AA1342" s="65" t="s">
        <v>52</v>
      </c>
      <c r="AU1342" s="23">
        <f t="shared" si="454"/>
        <v>-1</v>
      </c>
      <c r="AV1342" s="23" t="str">
        <f t="shared" si="454"/>
        <v/>
      </c>
      <c r="AW1342" s="23" t="str">
        <f t="shared" si="454"/>
        <v/>
      </c>
      <c r="AX1342" s="23" t="str">
        <f t="shared" si="454"/>
        <v/>
      </c>
      <c r="AY1342" s="23" t="str">
        <f t="shared" si="454"/>
        <v/>
      </c>
      <c r="AZ1342" s="23">
        <v>16</v>
      </c>
      <c r="BA1342" s="25">
        <v>17.2</v>
      </c>
      <c r="BB1342" s="25">
        <v>21.01</v>
      </c>
      <c r="BC1342" s="25">
        <f t="shared" si="452"/>
        <v>20.010000000000002</v>
      </c>
      <c r="BD1342" s="25">
        <f t="shared" si="453"/>
        <v>19.409200000000002</v>
      </c>
      <c r="BE1342" s="111" t="s">
        <v>970</v>
      </c>
      <c r="BF1342" s="55">
        <f t="shared" si="455"/>
        <v>0</v>
      </c>
      <c r="BG1342" s="66" t="str">
        <f t="shared" si="456"/>
        <v>0.00</v>
      </c>
      <c r="BH1342" s="66">
        <f t="shared" si="457"/>
        <v>-1</v>
      </c>
      <c r="BI1342" s="25" t="e">
        <f>BH1342+#REF!</f>
        <v>#REF!</v>
      </c>
      <c r="BJ1342" s="25" t="e">
        <f>L1342+#REF!</f>
        <v>#REF!</v>
      </c>
      <c r="BK1342" s="20" t="e">
        <f t="shared" si="451"/>
        <v>#REF!</v>
      </c>
      <c r="BL1342" s="24" t="str">
        <f t="shared" si="459"/>
        <v>0.00</v>
      </c>
      <c r="BM1342" s="25">
        <f t="shared" si="460"/>
        <v>-1</v>
      </c>
      <c r="BN1342" s="25" t="e">
        <f>BM1342+#REF!</f>
        <v>#REF!</v>
      </c>
      <c r="BO1342" s="25" t="e">
        <f>L1342+#REF!</f>
        <v>#REF!</v>
      </c>
      <c r="BP1342" s="126" t="e">
        <f t="shared" si="463"/>
        <v>#REF!</v>
      </c>
    </row>
    <row r="1343" spans="1:68" x14ac:dyDescent="0.2">
      <c r="A1343" s="98">
        <v>45875</v>
      </c>
      <c r="B1343" s="60" t="s">
        <v>892</v>
      </c>
      <c r="C1343" s="24" t="s">
        <v>864</v>
      </c>
      <c r="D1343" s="24" t="s">
        <v>397</v>
      </c>
      <c r="F1343" s="74" t="s">
        <v>51</v>
      </c>
      <c r="G1343" s="24" t="s">
        <v>103</v>
      </c>
      <c r="H1343" s="24" t="s">
        <v>1293</v>
      </c>
      <c r="I1343" s="24">
        <v>5</v>
      </c>
      <c r="J1343" s="24">
        <v>9</v>
      </c>
      <c r="K1343" s="24" t="s">
        <v>2425</v>
      </c>
      <c r="L1343" s="25">
        <v>1</v>
      </c>
      <c r="M1343" s="24" t="s">
        <v>105</v>
      </c>
      <c r="N1343" s="24" t="s">
        <v>7</v>
      </c>
      <c r="R1343" s="25">
        <v>6.25</v>
      </c>
      <c r="S1343" s="83" t="s">
        <v>363</v>
      </c>
      <c r="T1343" s="66" t="str">
        <f t="shared" si="438"/>
        <v>0.00</v>
      </c>
      <c r="U1343" s="66">
        <f t="shared" si="439"/>
        <v>-1</v>
      </c>
      <c r="V1343" s="66">
        <f t="shared" si="440"/>
        <v>146.13000000000014</v>
      </c>
      <c r="W1343" s="66">
        <f t="shared" si="441"/>
        <v>2459.5</v>
      </c>
      <c r="X1343" s="20">
        <f t="shared" si="442"/>
        <v>5.9414515145354806E-2</v>
      </c>
      <c r="Y1343" s="67">
        <f t="shared" si="443"/>
        <v>1.4613000000000014</v>
      </c>
      <c r="Z1343" s="68">
        <f t="shared" si="444"/>
        <v>14613.000000000015</v>
      </c>
      <c r="AA1343" s="65" t="s">
        <v>52</v>
      </c>
      <c r="AU1343" s="23">
        <f t="shared" si="454"/>
        <v>-1</v>
      </c>
      <c r="AV1343" s="23" t="str">
        <f t="shared" si="454"/>
        <v/>
      </c>
      <c r="AW1343" s="23" t="str">
        <f t="shared" si="454"/>
        <v/>
      </c>
      <c r="AX1343" s="23" t="str">
        <f t="shared" si="454"/>
        <v/>
      </c>
      <c r="AY1343" s="23" t="str">
        <f t="shared" si="454"/>
        <v/>
      </c>
      <c r="AZ1343" s="23"/>
      <c r="BA1343" s="25">
        <v>4.3</v>
      </c>
      <c r="BB1343" s="25">
        <v>5.92</v>
      </c>
      <c r="BC1343" s="25">
        <f t="shared" si="452"/>
        <v>4.92</v>
      </c>
      <c r="BD1343" s="25">
        <f t="shared" si="453"/>
        <v>5.5263999999999998</v>
      </c>
      <c r="BE1343" s="111" t="s">
        <v>970</v>
      </c>
      <c r="BF1343" s="55">
        <f t="shared" si="455"/>
        <v>0</v>
      </c>
      <c r="BG1343" s="66" t="str">
        <f t="shared" si="456"/>
        <v>0.00</v>
      </c>
      <c r="BH1343" s="66">
        <f t="shared" si="457"/>
        <v>-1</v>
      </c>
      <c r="BI1343" s="25" t="e">
        <f t="shared" si="464"/>
        <v>#REF!</v>
      </c>
      <c r="BJ1343" s="25" t="e">
        <f t="shared" si="458"/>
        <v>#REF!</v>
      </c>
      <c r="BK1343" s="20" t="e">
        <f t="shared" si="451"/>
        <v>#REF!</v>
      </c>
      <c r="BL1343" s="24" t="str">
        <f t="shared" si="459"/>
        <v>0.00</v>
      </c>
      <c r="BM1343" s="25">
        <f t="shared" si="460"/>
        <v>-1</v>
      </c>
      <c r="BN1343" s="25" t="e">
        <f t="shared" si="461"/>
        <v>#REF!</v>
      </c>
      <c r="BO1343" s="25" t="e">
        <f t="shared" si="462"/>
        <v>#REF!</v>
      </c>
      <c r="BP1343" s="126" t="e">
        <f t="shared" si="463"/>
        <v>#REF!</v>
      </c>
    </row>
    <row r="1344" spans="1:68" x14ac:dyDescent="0.2">
      <c r="A1344" s="98">
        <v>45875</v>
      </c>
      <c r="B1344" s="60" t="s">
        <v>892</v>
      </c>
      <c r="C1344" s="24" t="s">
        <v>1775</v>
      </c>
      <c r="D1344" s="24" t="s">
        <v>397</v>
      </c>
      <c r="F1344" s="74" t="s">
        <v>51</v>
      </c>
      <c r="G1344" s="24" t="s">
        <v>103</v>
      </c>
      <c r="H1344" s="24" t="s">
        <v>108</v>
      </c>
      <c r="I1344" s="24">
        <v>7</v>
      </c>
      <c r="J1344" s="24">
        <v>11</v>
      </c>
      <c r="K1344" s="27" t="s">
        <v>2426</v>
      </c>
      <c r="L1344" s="25">
        <v>1</v>
      </c>
      <c r="M1344" s="24" t="s">
        <v>404</v>
      </c>
      <c r="N1344" s="24" t="s">
        <v>6</v>
      </c>
      <c r="R1344" s="25">
        <v>8.73</v>
      </c>
      <c r="S1344" s="83" t="s">
        <v>371</v>
      </c>
      <c r="T1344" s="66" t="str">
        <f t="shared" si="438"/>
        <v>0.00</v>
      </c>
      <c r="U1344" s="66">
        <f t="shared" si="439"/>
        <v>-1</v>
      </c>
      <c r="V1344" s="66">
        <f t="shared" si="440"/>
        <v>145.13000000000014</v>
      </c>
      <c r="W1344" s="66">
        <f t="shared" si="441"/>
        <v>2460.5</v>
      </c>
      <c r="X1344" s="20">
        <f t="shared" si="442"/>
        <v>5.8983946352367464E-2</v>
      </c>
      <c r="Y1344" s="67">
        <f t="shared" si="443"/>
        <v>1.4513000000000014</v>
      </c>
      <c r="Z1344" s="68">
        <f t="shared" si="444"/>
        <v>14513.000000000015</v>
      </c>
      <c r="AA1344" s="65" t="s">
        <v>52</v>
      </c>
      <c r="AU1344" s="23">
        <f t="shared" si="454"/>
        <v>-1</v>
      </c>
      <c r="AV1344" s="23" t="str">
        <f t="shared" si="454"/>
        <v/>
      </c>
      <c r="AW1344" s="23" t="str">
        <f t="shared" si="454"/>
        <v/>
      </c>
      <c r="AX1344" s="23" t="str">
        <f t="shared" si="454"/>
        <v/>
      </c>
      <c r="AY1344" s="23" t="str">
        <f t="shared" si="454"/>
        <v/>
      </c>
      <c r="AZ1344" s="23">
        <v>8.5</v>
      </c>
      <c r="BA1344" s="25">
        <v>8.5</v>
      </c>
      <c r="BB1344" s="25">
        <v>9.4</v>
      </c>
      <c r="BC1344" s="25">
        <f t="shared" si="452"/>
        <v>8.4</v>
      </c>
      <c r="BD1344" s="25">
        <f t="shared" si="453"/>
        <v>8.7280000000000015</v>
      </c>
      <c r="BE1344" s="111" t="s">
        <v>970</v>
      </c>
      <c r="BF1344" s="55">
        <f t="shared" si="455"/>
        <v>0</v>
      </c>
      <c r="BG1344" s="66" t="str">
        <f t="shared" si="456"/>
        <v>0.00</v>
      </c>
      <c r="BH1344" s="66">
        <f t="shared" si="457"/>
        <v>-1</v>
      </c>
      <c r="BI1344" s="25" t="e">
        <f t="shared" si="464"/>
        <v>#REF!</v>
      </c>
      <c r="BJ1344" s="25" t="e">
        <f t="shared" si="458"/>
        <v>#REF!</v>
      </c>
      <c r="BK1344" s="20" t="e">
        <f t="shared" si="451"/>
        <v>#REF!</v>
      </c>
      <c r="BL1344" s="24" t="str">
        <f t="shared" si="459"/>
        <v>0.00</v>
      </c>
      <c r="BM1344" s="25">
        <f t="shared" si="460"/>
        <v>-1</v>
      </c>
      <c r="BN1344" s="25" t="e">
        <f t="shared" si="461"/>
        <v>#REF!</v>
      </c>
      <c r="BO1344" s="25" t="e">
        <f t="shared" si="462"/>
        <v>#REF!</v>
      </c>
      <c r="BP1344" s="126" t="e">
        <f t="shared" si="463"/>
        <v>#REF!</v>
      </c>
    </row>
    <row r="1345" spans="1:68" x14ac:dyDescent="0.2">
      <c r="A1345" s="98">
        <v>45875</v>
      </c>
      <c r="B1345" s="60" t="s">
        <v>892</v>
      </c>
      <c r="C1345" s="24" t="s">
        <v>1775</v>
      </c>
      <c r="D1345" s="24" t="s">
        <v>397</v>
      </c>
      <c r="F1345" s="74" t="s">
        <v>51</v>
      </c>
      <c r="G1345" s="24" t="s">
        <v>103</v>
      </c>
      <c r="H1345" s="24" t="s">
        <v>108</v>
      </c>
      <c r="I1345" s="24">
        <v>7</v>
      </c>
      <c r="J1345" s="24">
        <v>11</v>
      </c>
      <c r="K1345" s="26" t="s">
        <v>2426</v>
      </c>
      <c r="L1345" s="25">
        <v>1</v>
      </c>
      <c r="M1345" s="24" t="s">
        <v>105</v>
      </c>
      <c r="N1345" s="24" t="s">
        <v>7</v>
      </c>
      <c r="R1345" s="25">
        <v>3</v>
      </c>
      <c r="S1345" s="83" t="s">
        <v>371</v>
      </c>
      <c r="T1345" s="66">
        <f t="shared" si="438"/>
        <v>3</v>
      </c>
      <c r="U1345" s="66">
        <f t="shared" si="439"/>
        <v>2</v>
      </c>
      <c r="V1345" s="66">
        <f t="shared" si="440"/>
        <v>147.13000000000014</v>
      </c>
      <c r="W1345" s="66">
        <f t="shared" si="441"/>
        <v>2461.5</v>
      </c>
      <c r="X1345" s="20">
        <f t="shared" si="442"/>
        <v>5.9772496445257013E-2</v>
      </c>
      <c r="Y1345" s="67">
        <f t="shared" si="443"/>
        <v>1.4713000000000014</v>
      </c>
      <c r="Z1345" s="68">
        <f t="shared" si="444"/>
        <v>14713.000000000015</v>
      </c>
      <c r="AA1345" s="65" t="s">
        <v>53</v>
      </c>
      <c r="AU1345" s="23">
        <f t="shared" si="454"/>
        <v>2</v>
      </c>
      <c r="AV1345" s="23" t="str">
        <f t="shared" si="454"/>
        <v/>
      </c>
      <c r="AW1345" s="23" t="str">
        <f t="shared" si="454"/>
        <v/>
      </c>
      <c r="AX1345" s="23" t="str">
        <f t="shared" si="454"/>
        <v/>
      </c>
      <c r="AY1345" s="23" t="str">
        <f t="shared" si="454"/>
        <v/>
      </c>
      <c r="AZ1345" s="23"/>
      <c r="BA1345" s="25">
        <v>3</v>
      </c>
      <c r="BB1345" s="25">
        <v>3.09</v>
      </c>
      <c r="BC1345" s="25">
        <f t="shared" si="452"/>
        <v>2.09</v>
      </c>
      <c r="BD1345" s="25">
        <f t="shared" si="453"/>
        <v>2.9227999999999996</v>
      </c>
      <c r="BE1345" s="111" t="s">
        <v>970</v>
      </c>
      <c r="BF1345" s="55">
        <f t="shared" si="455"/>
        <v>0</v>
      </c>
      <c r="BG1345" s="66">
        <f t="shared" si="456"/>
        <v>3</v>
      </c>
      <c r="BH1345" s="66">
        <f t="shared" si="457"/>
        <v>2</v>
      </c>
      <c r="BI1345" s="25" t="e">
        <f t="shared" si="464"/>
        <v>#REF!</v>
      </c>
      <c r="BJ1345" s="25" t="e">
        <f t="shared" si="458"/>
        <v>#REF!</v>
      </c>
      <c r="BK1345" s="20" t="e">
        <f t="shared" si="451"/>
        <v>#REF!</v>
      </c>
      <c r="BL1345" s="24">
        <f t="shared" si="459"/>
        <v>3.09</v>
      </c>
      <c r="BM1345" s="25">
        <f t="shared" si="460"/>
        <v>2.09</v>
      </c>
      <c r="BN1345" s="25" t="e">
        <f t="shared" si="461"/>
        <v>#REF!</v>
      </c>
      <c r="BO1345" s="25" t="e">
        <f t="shared" si="462"/>
        <v>#REF!</v>
      </c>
      <c r="BP1345" s="126" t="e">
        <f t="shared" si="463"/>
        <v>#REF!</v>
      </c>
    </row>
    <row r="1346" spans="1:68" x14ac:dyDescent="0.2">
      <c r="A1346" s="98">
        <v>45878</v>
      </c>
      <c r="B1346" s="60" t="s">
        <v>892</v>
      </c>
      <c r="C1346" s="24" t="s">
        <v>2429</v>
      </c>
      <c r="D1346" s="24" t="s">
        <v>573</v>
      </c>
      <c r="F1346" s="74" t="s">
        <v>51</v>
      </c>
      <c r="G1346" s="24" t="s">
        <v>103</v>
      </c>
      <c r="H1346" s="24" t="s">
        <v>517</v>
      </c>
      <c r="I1346" s="24">
        <v>1</v>
      </c>
      <c r="J1346" s="24">
        <v>6</v>
      </c>
      <c r="K1346" s="24" t="s">
        <v>2430</v>
      </c>
      <c r="L1346" s="25">
        <v>2</v>
      </c>
      <c r="M1346" s="24" t="s">
        <v>105</v>
      </c>
      <c r="N1346" s="24" t="s">
        <v>6</v>
      </c>
      <c r="R1346" s="25">
        <v>6.4</v>
      </c>
      <c r="S1346" s="83" t="s">
        <v>363</v>
      </c>
      <c r="T1346" s="66" t="str">
        <f t="shared" si="438"/>
        <v>0.00</v>
      </c>
      <c r="U1346" s="66">
        <f t="shared" si="439"/>
        <v>-2</v>
      </c>
      <c r="V1346" s="66">
        <f t="shared" si="440"/>
        <v>145.13000000000014</v>
      </c>
      <c r="W1346" s="66">
        <f t="shared" si="441"/>
        <v>2463.5</v>
      </c>
      <c r="X1346" s="20">
        <f t="shared" si="442"/>
        <v>5.8912116906839916E-2</v>
      </c>
      <c r="Y1346" s="67">
        <f t="shared" si="443"/>
        <v>1.4513000000000014</v>
      </c>
      <c r="Z1346" s="68">
        <f t="shared" si="444"/>
        <v>14513.000000000015</v>
      </c>
      <c r="AA1346" s="65" t="s">
        <v>52</v>
      </c>
      <c r="AU1346" s="23">
        <f t="shared" si="454"/>
        <v>-2</v>
      </c>
      <c r="AV1346" s="23" t="str">
        <f t="shared" si="454"/>
        <v/>
      </c>
      <c r="AW1346" s="23" t="str">
        <f t="shared" si="454"/>
        <v/>
      </c>
      <c r="AX1346" s="23" t="str">
        <f t="shared" si="454"/>
        <v/>
      </c>
      <c r="AY1346" s="23" t="str">
        <f t="shared" si="454"/>
        <v/>
      </c>
      <c r="AZ1346" s="23">
        <v>6.5</v>
      </c>
      <c r="BA1346" s="25">
        <v>6.5</v>
      </c>
      <c r="BB1346" s="25">
        <v>5.43</v>
      </c>
      <c r="BC1346" s="25">
        <f t="shared" si="452"/>
        <v>8.86</v>
      </c>
      <c r="BD1346" s="25">
        <f t="shared" si="453"/>
        <v>5.0755999999999997</v>
      </c>
      <c r="BE1346" s="111" t="s">
        <v>969</v>
      </c>
      <c r="BF1346" s="55">
        <f t="shared" si="455"/>
        <v>0</v>
      </c>
      <c r="BG1346" s="66" t="str">
        <f t="shared" si="456"/>
        <v>0.00</v>
      </c>
      <c r="BH1346" s="66">
        <f t="shared" si="457"/>
        <v>-2</v>
      </c>
      <c r="BI1346" s="25" t="e">
        <f>BH1346+#REF!</f>
        <v>#REF!</v>
      </c>
      <c r="BJ1346" s="25" t="e">
        <f>L1346+#REF!</f>
        <v>#REF!</v>
      </c>
      <c r="BK1346" s="20" t="e">
        <f t="shared" si="451"/>
        <v>#REF!</v>
      </c>
      <c r="BL1346" s="24" t="str">
        <f t="shared" si="459"/>
        <v>0.00</v>
      </c>
      <c r="BM1346" s="25">
        <f t="shared" si="460"/>
        <v>-2</v>
      </c>
      <c r="BN1346" s="25" t="e">
        <f>BM1346+#REF!</f>
        <v>#REF!</v>
      </c>
      <c r="BO1346" s="25" t="e">
        <f>L1346+#REF!</f>
        <v>#REF!</v>
      </c>
      <c r="BP1346" s="126" t="e">
        <f t="shared" si="463"/>
        <v>#REF!</v>
      </c>
    </row>
    <row r="1347" spans="1:68" x14ac:dyDescent="0.2">
      <c r="A1347" s="98">
        <v>45878</v>
      </c>
      <c r="B1347" s="60" t="s">
        <v>892</v>
      </c>
      <c r="C1347" s="24" t="s">
        <v>2429</v>
      </c>
      <c r="D1347" s="24" t="s">
        <v>573</v>
      </c>
      <c r="F1347" s="74" t="s">
        <v>51</v>
      </c>
      <c r="G1347" s="24" t="s">
        <v>103</v>
      </c>
      <c r="H1347" s="24" t="s">
        <v>517</v>
      </c>
      <c r="I1347" s="24">
        <v>1</v>
      </c>
      <c r="J1347" s="24">
        <v>6</v>
      </c>
      <c r="K1347" s="24" t="s">
        <v>2430</v>
      </c>
      <c r="L1347" s="25">
        <v>2</v>
      </c>
      <c r="M1347" s="24" t="s">
        <v>105</v>
      </c>
      <c r="N1347" s="24" t="s">
        <v>7</v>
      </c>
      <c r="R1347" s="25">
        <v>2.12</v>
      </c>
      <c r="S1347" s="83" t="s">
        <v>363</v>
      </c>
      <c r="T1347" s="66" t="str">
        <f t="shared" si="438"/>
        <v>0.00</v>
      </c>
      <c r="U1347" s="66">
        <f t="shared" si="439"/>
        <v>-2</v>
      </c>
      <c r="V1347" s="66">
        <f t="shared" si="440"/>
        <v>143.13000000000014</v>
      </c>
      <c r="W1347" s="66">
        <f t="shared" si="441"/>
        <v>2465.5</v>
      </c>
      <c r="X1347" s="20">
        <f t="shared" si="442"/>
        <v>5.805313323869403E-2</v>
      </c>
      <c r="Y1347" s="67">
        <f t="shared" si="443"/>
        <v>1.4313000000000013</v>
      </c>
      <c r="Z1347" s="68">
        <f t="shared" si="444"/>
        <v>14313.000000000015</v>
      </c>
      <c r="AA1347" s="65" t="s">
        <v>52</v>
      </c>
      <c r="AU1347" s="23">
        <f t="shared" si="454"/>
        <v>-2</v>
      </c>
      <c r="AV1347" s="23" t="str">
        <f t="shared" si="454"/>
        <v/>
      </c>
      <c r="AW1347" s="23" t="str">
        <f t="shared" si="454"/>
        <v/>
      </c>
      <c r="AX1347" s="23" t="str">
        <f t="shared" si="454"/>
        <v/>
      </c>
      <c r="AY1347" s="23" t="str">
        <f t="shared" si="454"/>
        <v/>
      </c>
      <c r="AZ1347" s="23"/>
      <c r="BA1347" s="25">
        <v>1.6</v>
      </c>
      <c r="BB1347" s="25">
        <v>1.92</v>
      </c>
      <c r="BC1347" s="25">
        <f t="shared" si="452"/>
        <v>1.8399999999999999</v>
      </c>
      <c r="BD1347" s="25">
        <f t="shared" si="453"/>
        <v>1.8464</v>
      </c>
      <c r="BE1347" s="111" t="s">
        <v>969</v>
      </c>
      <c r="BF1347" s="55">
        <f t="shared" si="455"/>
        <v>0</v>
      </c>
      <c r="BG1347" s="66" t="str">
        <f t="shared" si="456"/>
        <v>0.00</v>
      </c>
      <c r="BH1347" s="66">
        <f t="shared" si="457"/>
        <v>-2</v>
      </c>
      <c r="BI1347" s="25" t="e">
        <f t="shared" si="464"/>
        <v>#REF!</v>
      </c>
      <c r="BJ1347" s="25" t="e">
        <f t="shared" si="458"/>
        <v>#REF!</v>
      </c>
      <c r="BK1347" s="20" t="e">
        <f t="shared" si="451"/>
        <v>#REF!</v>
      </c>
      <c r="BL1347" s="24" t="str">
        <f t="shared" si="459"/>
        <v>0.00</v>
      </c>
      <c r="BM1347" s="25">
        <f t="shared" si="460"/>
        <v>-2</v>
      </c>
      <c r="BN1347" s="25" t="e">
        <f t="shared" si="461"/>
        <v>#REF!</v>
      </c>
      <c r="BO1347" s="25" t="e">
        <f t="shared" si="462"/>
        <v>#REF!</v>
      </c>
      <c r="BP1347" s="126" t="e">
        <f t="shared" si="463"/>
        <v>#REF!</v>
      </c>
    </row>
    <row r="1348" spans="1:68" x14ac:dyDescent="0.2">
      <c r="A1348" s="98">
        <v>45878</v>
      </c>
      <c r="B1348" s="60" t="s">
        <v>892</v>
      </c>
      <c r="C1348" s="24" t="s">
        <v>2429</v>
      </c>
      <c r="D1348" s="24" t="s">
        <v>573</v>
      </c>
      <c r="F1348" s="74" t="s">
        <v>51</v>
      </c>
      <c r="G1348" s="24" t="s">
        <v>103</v>
      </c>
      <c r="H1348" s="24" t="s">
        <v>79</v>
      </c>
      <c r="I1348" s="24">
        <v>7</v>
      </c>
      <c r="J1348" s="24">
        <v>5</v>
      </c>
      <c r="K1348" s="24" t="s">
        <v>2431</v>
      </c>
      <c r="L1348" s="25">
        <v>2</v>
      </c>
      <c r="M1348" s="24" t="s">
        <v>105</v>
      </c>
      <c r="N1348" s="24" t="s">
        <v>6</v>
      </c>
      <c r="R1348" s="25">
        <v>10</v>
      </c>
      <c r="S1348" s="83" t="s">
        <v>363</v>
      </c>
      <c r="T1348" s="66" t="str">
        <f t="shared" si="438"/>
        <v>0.00</v>
      </c>
      <c r="U1348" s="66">
        <f t="shared" si="439"/>
        <v>-2</v>
      </c>
      <c r="V1348" s="66">
        <f t="shared" si="440"/>
        <v>141.13000000000014</v>
      </c>
      <c r="W1348" s="66">
        <f t="shared" si="441"/>
        <v>2467.5</v>
      </c>
      <c r="X1348" s="20">
        <f t="shared" si="442"/>
        <v>5.7195542046605929E-2</v>
      </c>
      <c r="Y1348" s="67">
        <f t="shared" si="443"/>
        <v>1.4113000000000013</v>
      </c>
      <c r="Z1348" s="68">
        <f t="shared" si="444"/>
        <v>14113.000000000015</v>
      </c>
      <c r="AA1348" s="65" t="s">
        <v>52</v>
      </c>
      <c r="AU1348" s="23">
        <f t="shared" si="454"/>
        <v>-2</v>
      </c>
      <c r="AV1348" s="23" t="str">
        <f t="shared" si="454"/>
        <v/>
      </c>
      <c r="AW1348" s="23" t="str">
        <f t="shared" si="454"/>
        <v/>
      </c>
      <c r="AX1348" s="23" t="str">
        <f t="shared" si="454"/>
        <v/>
      </c>
      <c r="AY1348" s="23" t="str">
        <f t="shared" si="454"/>
        <v/>
      </c>
      <c r="AZ1348" s="23">
        <v>14</v>
      </c>
      <c r="BA1348" s="25">
        <v>16</v>
      </c>
      <c r="BB1348" s="25">
        <v>16.21</v>
      </c>
      <c r="BC1348" s="25">
        <f t="shared" si="452"/>
        <v>30.42</v>
      </c>
      <c r="BD1348" s="25">
        <f t="shared" si="453"/>
        <v>14.993200000000002</v>
      </c>
      <c r="BE1348" s="111" t="s">
        <v>969</v>
      </c>
      <c r="BF1348" s="55">
        <f t="shared" si="455"/>
        <v>0</v>
      </c>
      <c r="BG1348" s="66" t="str">
        <f t="shared" si="456"/>
        <v>0.00</v>
      </c>
      <c r="BH1348" s="66">
        <f t="shared" si="457"/>
        <v>-2</v>
      </c>
      <c r="BI1348" s="25" t="e">
        <f t="shared" si="464"/>
        <v>#REF!</v>
      </c>
      <c r="BJ1348" s="25" t="e">
        <f t="shared" si="458"/>
        <v>#REF!</v>
      </c>
      <c r="BK1348" s="20" t="e">
        <f t="shared" si="451"/>
        <v>#REF!</v>
      </c>
      <c r="BL1348" s="24" t="str">
        <f t="shared" si="459"/>
        <v>0.00</v>
      </c>
      <c r="BM1348" s="25">
        <f t="shared" si="460"/>
        <v>-2</v>
      </c>
      <c r="BN1348" s="25" t="e">
        <f t="shared" si="461"/>
        <v>#REF!</v>
      </c>
      <c r="BO1348" s="25" t="e">
        <f t="shared" si="462"/>
        <v>#REF!</v>
      </c>
      <c r="BP1348" s="126" t="e">
        <f t="shared" si="463"/>
        <v>#REF!</v>
      </c>
    </row>
    <row r="1349" spans="1:68" x14ac:dyDescent="0.2">
      <c r="A1349" s="98">
        <v>45878</v>
      </c>
      <c r="B1349" s="60" t="s">
        <v>892</v>
      </c>
      <c r="C1349" s="24" t="s">
        <v>2432</v>
      </c>
      <c r="D1349" s="24" t="s">
        <v>573</v>
      </c>
      <c r="F1349" s="74" t="s">
        <v>51</v>
      </c>
      <c r="G1349" s="24" t="s">
        <v>103</v>
      </c>
      <c r="H1349" s="24" t="s">
        <v>2313</v>
      </c>
      <c r="I1349" s="24">
        <v>9</v>
      </c>
      <c r="J1349" s="24">
        <v>5</v>
      </c>
      <c r="K1349" s="87" t="s">
        <v>262</v>
      </c>
      <c r="L1349" s="25">
        <v>2</v>
      </c>
      <c r="M1349" s="24" t="s">
        <v>105</v>
      </c>
      <c r="N1349" s="24" t="s">
        <v>6</v>
      </c>
      <c r="R1349" s="25">
        <v>8</v>
      </c>
      <c r="S1349" s="83" t="s">
        <v>373</v>
      </c>
      <c r="T1349" s="66" t="str">
        <f t="shared" si="438"/>
        <v>0.00</v>
      </c>
      <c r="U1349" s="66">
        <f t="shared" si="439"/>
        <v>-2</v>
      </c>
      <c r="V1349" s="66">
        <f t="shared" si="440"/>
        <v>139.13000000000014</v>
      </c>
      <c r="W1349" s="66">
        <f t="shared" si="441"/>
        <v>2469.5</v>
      </c>
      <c r="X1349" s="20">
        <f t="shared" si="442"/>
        <v>5.6339339947357819E-2</v>
      </c>
      <c r="Y1349" s="67">
        <f t="shared" si="443"/>
        <v>1.3913000000000013</v>
      </c>
      <c r="Z1349" s="68">
        <f t="shared" si="444"/>
        <v>13913.000000000015</v>
      </c>
      <c r="AA1349" s="65" t="s">
        <v>52</v>
      </c>
      <c r="AU1349" s="23">
        <f t="shared" si="454"/>
        <v>-2</v>
      </c>
      <c r="AV1349" s="23" t="str">
        <f t="shared" si="454"/>
        <v/>
      </c>
      <c r="AW1349" s="23" t="str">
        <f t="shared" si="454"/>
        <v/>
      </c>
      <c r="AX1349" s="23" t="str">
        <f t="shared" si="454"/>
        <v/>
      </c>
      <c r="AY1349" s="23" t="str">
        <f t="shared" si="454"/>
        <v/>
      </c>
      <c r="AZ1349" s="23">
        <v>6.5</v>
      </c>
      <c r="BA1349" s="25">
        <v>6.5</v>
      </c>
      <c r="BB1349" s="25">
        <v>5.2</v>
      </c>
      <c r="BC1349" s="25">
        <f t="shared" si="452"/>
        <v>8.4</v>
      </c>
      <c r="BD1349" s="25">
        <f t="shared" si="453"/>
        <v>4.8640000000000008</v>
      </c>
      <c r="BE1349" s="111" t="s">
        <v>970</v>
      </c>
      <c r="BF1349" s="55">
        <f t="shared" si="455"/>
        <v>0</v>
      </c>
      <c r="BG1349" s="66" t="str">
        <f t="shared" si="456"/>
        <v>0.00</v>
      </c>
      <c r="BH1349" s="66">
        <f t="shared" si="457"/>
        <v>-2</v>
      </c>
      <c r="BI1349" s="25" t="e">
        <f t="shared" si="464"/>
        <v>#REF!</v>
      </c>
      <c r="BJ1349" s="25" t="e">
        <f t="shared" si="458"/>
        <v>#REF!</v>
      </c>
      <c r="BK1349" s="20" t="e">
        <f t="shared" si="451"/>
        <v>#REF!</v>
      </c>
      <c r="BL1349" s="24" t="str">
        <f t="shared" si="459"/>
        <v>0.00</v>
      </c>
      <c r="BM1349" s="25">
        <f t="shared" si="460"/>
        <v>-2</v>
      </c>
      <c r="BN1349" s="25" t="e">
        <f t="shared" si="461"/>
        <v>#REF!</v>
      </c>
      <c r="BO1349" s="25" t="e">
        <f t="shared" si="462"/>
        <v>#REF!</v>
      </c>
      <c r="BP1349" s="126" t="e">
        <f t="shared" si="463"/>
        <v>#REF!</v>
      </c>
    </row>
    <row r="1350" spans="1:68" x14ac:dyDescent="0.2">
      <c r="A1350" s="98">
        <v>45882</v>
      </c>
      <c r="B1350" s="60" t="s">
        <v>892</v>
      </c>
      <c r="C1350" s="24" t="s">
        <v>1333</v>
      </c>
      <c r="D1350" s="24" t="s">
        <v>397</v>
      </c>
      <c r="F1350" s="74" t="s">
        <v>51</v>
      </c>
      <c r="G1350" s="24" t="s">
        <v>103</v>
      </c>
      <c r="H1350" s="24" t="s">
        <v>55</v>
      </c>
      <c r="I1350" s="24">
        <v>5</v>
      </c>
      <c r="J1350" s="24">
        <v>3</v>
      </c>
      <c r="K1350" s="26" t="s">
        <v>2435</v>
      </c>
      <c r="L1350" s="25">
        <v>2</v>
      </c>
      <c r="M1350" s="24" t="s">
        <v>404</v>
      </c>
      <c r="N1350" s="24" t="s">
        <v>6</v>
      </c>
      <c r="R1350" s="25">
        <v>9.19</v>
      </c>
      <c r="S1350" s="83" t="s">
        <v>372</v>
      </c>
      <c r="T1350" s="66">
        <f t="shared" si="438"/>
        <v>18.38</v>
      </c>
      <c r="U1350" s="66">
        <f t="shared" si="439"/>
        <v>16.38</v>
      </c>
      <c r="V1350" s="66">
        <f t="shared" si="440"/>
        <v>155.51000000000013</v>
      </c>
      <c r="W1350" s="66">
        <f t="shared" si="441"/>
        <v>2471.5</v>
      </c>
      <c r="X1350" s="20">
        <f t="shared" si="442"/>
        <v>6.2921302852518762E-2</v>
      </c>
      <c r="Y1350" s="67">
        <f t="shared" si="443"/>
        <v>1.5551000000000013</v>
      </c>
      <c r="Z1350" s="68">
        <f t="shared" si="444"/>
        <v>15551.000000000013</v>
      </c>
      <c r="AA1350" s="65" t="s">
        <v>53</v>
      </c>
      <c r="AU1350" s="23">
        <f t="shared" si="454"/>
        <v>16.38</v>
      </c>
      <c r="AV1350" s="23" t="str">
        <f t="shared" si="454"/>
        <v/>
      </c>
      <c r="AW1350" s="23" t="str">
        <f t="shared" si="454"/>
        <v/>
      </c>
      <c r="AX1350" s="23" t="str">
        <f t="shared" si="454"/>
        <v/>
      </c>
      <c r="AY1350" s="23" t="str">
        <f t="shared" si="454"/>
        <v/>
      </c>
      <c r="AZ1350" s="23">
        <v>11</v>
      </c>
      <c r="BA1350" s="25">
        <v>9.5</v>
      </c>
      <c r="BB1350" s="25">
        <v>9.9</v>
      </c>
      <c r="BC1350" s="25">
        <f>((BB1350*(L1350))-(L1350))</f>
        <v>17.8</v>
      </c>
      <c r="BD1350" s="25">
        <f>0.92*(BB1350-1)+1</f>
        <v>9.1880000000000006</v>
      </c>
      <c r="BE1350" s="111" t="s">
        <v>969</v>
      </c>
      <c r="BF1350" s="55">
        <f t="shared" si="455"/>
        <v>0</v>
      </c>
      <c r="BG1350" s="66">
        <f t="shared" si="456"/>
        <v>19</v>
      </c>
      <c r="BH1350" s="66">
        <f t="shared" si="457"/>
        <v>17</v>
      </c>
      <c r="BI1350" s="25" t="e">
        <f>BH1350+#REF!</f>
        <v>#REF!</v>
      </c>
      <c r="BJ1350" s="25" t="e">
        <f>L1350+#REF!</f>
        <v>#REF!</v>
      </c>
      <c r="BK1350" s="20" t="e">
        <f t="shared" si="451"/>
        <v>#REF!</v>
      </c>
      <c r="BL1350" s="24">
        <f t="shared" si="459"/>
        <v>19.8</v>
      </c>
      <c r="BM1350" s="25">
        <f t="shared" si="460"/>
        <v>17.8</v>
      </c>
      <c r="BN1350" s="25" t="e">
        <f>BM1350+#REF!</f>
        <v>#REF!</v>
      </c>
      <c r="BO1350" s="25" t="e">
        <f>L1350+#REF!</f>
        <v>#REF!</v>
      </c>
      <c r="BP1350" s="126" t="e">
        <f t="shared" si="463"/>
        <v>#REF!</v>
      </c>
    </row>
    <row r="1351" spans="1:68" x14ac:dyDescent="0.2">
      <c r="A1351" s="98">
        <v>45883</v>
      </c>
      <c r="B1351" s="60" t="s">
        <v>892</v>
      </c>
      <c r="C1351" s="24" t="s">
        <v>2436</v>
      </c>
      <c r="D1351" s="24" t="s">
        <v>398</v>
      </c>
      <c r="F1351" s="74" t="s">
        <v>51</v>
      </c>
      <c r="G1351" s="24" t="s">
        <v>103</v>
      </c>
      <c r="H1351" s="24" t="s">
        <v>57</v>
      </c>
      <c r="I1351" s="24">
        <v>6</v>
      </c>
      <c r="J1351" s="24">
        <v>7</v>
      </c>
      <c r="K1351" s="24" t="s">
        <v>2437</v>
      </c>
      <c r="L1351" s="25">
        <v>2</v>
      </c>
      <c r="M1351" s="24" t="s">
        <v>105</v>
      </c>
      <c r="N1351" s="24" t="s">
        <v>6</v>
      </c>
      <c r="R1351" s="25">
        <v>7.5</v>
      </c>
      <c r="S1351" s="83" t="s">
        <v>363</v>
      </c>
      <c r="T1351" s="66" t="str">
        <f t="shared" si="438"/>
        <v>0.00</v>
      </c>
      <c r="U1351" s="66">
        <f t="shared" si="439"/>
        <v>-2</v>
      </c>
      <c r="V1351" s="66">
        <f t="shared" si="440"/>
        <v>153.51000000000013</v>
      </c>
      <c r="W1351" s="66">
        <f t="shared" si="441"/>
        <v>2473.5</v>
      </c>
      <c r="X1351" s="20">
        <f t="shared" si="442"/>
        <v>6.2061855670103146E-2</v>
      </c>
      <c r="Y1351" s="67">
        <f t="shared" si="443"/>
        <v>1.5351000000000012</v>
      </c>
      <c r="Z1351" s="68">
        <f t="shared" si="444"/>
        <v>15351.000000000013</v>
      </c>
      <c r="AA1351" s="65" t="s">
        <v>52</v>
      </c>
      <c r="AU1351" s="23">
        <f t="shared" si="454"/>
        <v>-2</v>
      </c>
      <c r="AV1351" s="23" t="str">
        <f t="shared" si="454"/>
        <v/>
      </c>
      <c r="AW1351" s="23" t="str">
        <f t="shared" si="454"/>
        <v/>
      </c>
      <c r="AX1351" s="23" t="str">
        <f t="shared" si="454"/>
        <v/>
      </c>
      <c r="AY1351" s="23" t="str">
        <f t="shared" si="454"/>
        <v/>
      </c>
      <c r="AZ1351" s="23">
        <v>6.5</v>
      </c>
      <c r="BA1351" s="25">
        <v>7.9</v>
      </c>
      <c r="BB1351" s="25">
        <v>7.98</v>
      </c>
      <c r="BC1351" s="25">
        <f>((BB1351*(L1351))-(L1351))</f>
        <v>13.96</v>
      </c>
      <c r="BD1351" s="25">
        <f>0.92*(BB1351-1)+1</f>
        <v>7.4216000000000006</v>
      </c>
      <c r="BE1351" s="111" t="s">
        <v>970</v>
      </c>
      <c r="BF1351" s="55">
        <f t="shared" si="455"/>
        <v>0</v>
      </c>
      <c r="BG1351" s="66" t="str">
        <f t="shared" si="456"/>
        <v>0.00</v>
      </c>
      <c r="BH1351" s="66">
        <f t="shared" si="457"/>
        <v>-2</v>
      </c>
      <c r="BI1351" s="25" t="e">
        <f t="shared" si="464"/>
        <v>#REF!</v>
      </c>
      <c r="BJ1351" s="25" t="e">
        <f t="shared" si="458"/>
        <v>#REF!</v>
      </c>
      <c r="BK1351" s="20" t="e">
        <f t="shared" si="451"/>
        <v>#REF!</v>
      </c>
      <c r="BL1351" s="24" t="str">
        <f t="shared" si="459"/>
        <v>0.00</v>
      </c>
      <c r="BM1351" s="25">
        <f t="shared" si="460"/>
        <v>-2</v>
      </c>
      <c r="BN1351" s="25" t="e">
        <f t="shared" si="461"/>
        <v>#REF!</v>
      </c>
      <c r="BO1351" s="25" t="e">
        <f t="shared" si="462"/>
        <v>#REF!</v>
      </c>
      <c r="BP1351" s="126" t="e">
        <f t="shared" si="463"/>
        <v>#REF!</v>
      </c>
    </row>
    <row r="1352" spans="1:68" x14ac:dyDescent="0.2">
      <c r="A1352" s="98">
        <v>45885</v>
      </c>
      <c r="B1352" s="60" t="s">
        <v>892</v>
      </c>
      <c r="C1352" s="24" t="s">
        <v>2441</v>
      </c>
      <c r="D1352" s="24" t="s">
        <v>573</v>
      </c>
      <c r="F1352" s="74" t="s">
        <v>51</v>
      </c>
      <c r="G1352" s="24" t="s">
        <v>103</v>
      </c>
      <c r="H1352" s="24" t="s">
        <v>483</v>
      </c>
      <c r="I1352" s="24">
        <v>5</v>
      </c>
      <c r="J1352" s="24">
        <v>1</v>
      </c>
      <c r="K1352" s="87" t="s">
        <v>2442</v>
      </c>
      <c r="L1352" s="25">
        <v>3</v>
      </c>
      <c r="M1352" s="24" t="s">
        <v>105</v>
      </c>
      <c r="N1352" s="24" t="s">
        <v>6</v>
      </c>
      <c r="R1352" s="25">
        <v>5.5</v>
      </c>
      <c r="S1352" s="83" t="s">
        <v>373</v>
      </c>
      <c r="T1352" s="66" t="str">
        <f t="shared" si="438"/>
        <v>0.00</v>
      </c>
      <c r="U1352" s="66">
        <f t="shared" si="439"/>
        <v>-3</v>
      </c>
      <c r="V1352" s="66">
        <f t="shared" si="440"/>
        <v>150.51000000000013</v>
      </c>
      <c r="W1352" s="66">
        <f t="shared" si="441"/>
        <v>2476.5</v>
      </c>
      <c r="X1352" s="20">
        <f t="shared" si="442"/>
        <v>6.0775287704421616E-2</v>
      </c>
      <c r="Y1352" s="67">
        <f t="shared" si="443"/>
        <v>1.5051000000000014</v>
      </c>
      <c r="Z1352" s="68">
        <f t="shared" si="444"/>
        <v>15051.000000000013</v>
      </c>
      <c r="AA1352" s="65" t="s">
        <v>52</v>
      </c>
      <c r="AU1352" s="23">
        <f t="shared" si="454"/>
        <v>-3</v>
      </c>
      <c r="AV1352" s="23" t="str">
        <f t="shared" si="454"/>
        <v/>
      </c>
      <c r="AW1352" s="23" t="str">
        <f t="shared" si="454"/>
        <v/>
      </c>
      <c r="AX1352" s="23" t="str">
        <f t="shared" si="454"/>
        <v/>
      </c>
      <c r="AY1352" s="23" t="str">
        <f t="shared" si="454"/>
        <v/>
      </c>
      <c r="AZ1352" s="23">
        <v>5</v>
      </c>
      <c r="BA1352" s="25">
        <v>5.6</v>
      </c>
      <c r="BB1352" s="25">
        <v>7.25</v>
      </c>
      <c r="BC1352" s="25">
        <f t="shared" ref="BC1352:BC1361" si="465">((BB1352*(L1352))-(L1352))</f>
        <v>18.75</v>
      </c>
      <c r="BD1352" s="25">
        <f t="shared" ref="BD1352:BD1361" si="466">0.92*(BB1352-1)+1</f>
        <v>6.75</v>
      </c>
      <c r="BE1352" s="111" t="s">
        <v>969</v>
      </c>
      <c r="BF1352" s="55">
        <f t="shared" si="455"/>
        <v>0</v>
      </c>
      <c r="BG1352" s="66" t="str">
        <f t="shared" si="456"/>
        <v>0.00</v>
      </c>
      <c r="BH1352" s="66">
        <f t="shared" si="457"/>
        <v>-3</v>
      </c>
      <c r="BI1352" s="25" t="e">
        <f>BH1352+#REF!</f>
        <v>#REF!</v>
      </c>
      <c r="BJ1352" s="25" t="e">
        <f>L1352+#REF!</f>
        <v>#REF!</v>
      </c>
      <c r="BK1352" s="20" t="e">
        <f t="shared" si="451"/>
        <v>#REF!</v>
      </c>
      <c r="BL1352" s="24" t="str">
        <f t="shared" si="459"/>
        <v>0.00</v>
      </c>
      <c r="BM1352" s="25">
        <f t="shared" si="460"/>
        <v>-3</v>
      </c>
      <c r="BN1352" s="25" t="e">
        <f>BM1352+#REF!</f>
        <v>#REF!</v>
      </c>
      <c r="BO1352" s="25" t="e">
        <f>L1352+#REF!</f>
        <v>#REF!</v>
      </c>
      <c r="BP1352" s="126" t="e">
        <f t="shared" si="463"/>
        <v>#REF!</v>
      </c>
    </row>
    <row r="1353" spans="1:68" x14ac:dyDescent="0.2">
      <c r="A1353" s="98">
        <v>45886</v>
      </c>
      <c r="B1353" s="60" t="s">
        <v>892</v>
      </c>
      <c r="C1353" s="24" t="s">
        <v>1452</v>
      </c>
      <c r="D1353" s="24" t="s">
        <v>577</v>
      </c>
      <c r="F1353" s="74" t="s">
        <v>51</v>
      </c>
      <c r="G1353" s="24" t="s">
        <v>103</v>
      </c>
      <c r="H1353" s="24" t="s">
        <v>2448</v>
      </c>
      <c r="I1353" s="24">
        <v>4</v>
      </c>
      <c r="J1353" s="24">
        <v>5</v>
      </c>
      <c r="K1353" s="24" t="s">
        <v>2449</v>
      </c>
      <c r="L1353" s="25">
        <v>1</v>
      </c>
      <c r="M1353" s="24" t="s">
        <v>105</v>
      </c>
      <c r="N1353" s="24" t="s">
        <v>6</v>
      </c>
      <c r="R1353" s="25">
        <v>21</v>
      </c>
      <c r="S1353" s="83" t="s">
        <v>363</v>
      </c>
      <c r="T1353" s="66" t="str">
        <f t="shared" si="438"/>
        <v>0.00</v>
      </c>
      <c r="U1353" s="66">
        <f t="shared" si="439"/>
        <v>-1</v>
      </c>
      <c r="V1353" s="66">
        <f t="shared" si="440"/>
        <v>149.51000000000013</v>
      </c>
      <c r="W1353" s="66">
        <f t="shared" si="441"/>
        <v>2477.5</v>
      </c>
      <c r="X1353" s="20">
        <f t="shared" si="442"/>
        <v>6.0347124117053536E-2</v>
      </c>
      <c r="Y1353" s="67">
        <f t="shared" si="443"/>
        <v>1.4951000000000014</v>
      </c>
      <c r="Z1353" s="68">
        <f t="shared" si="444"/>
        <v>14951.000000000013</v>
      </c>
      <c r="AA1353" s="65" t="s">
        <v>52</v>
      </c>
      <c r="AU1353" s="23">
        <f t="shared" si="454"/>
        <v>-1</v>
      </c>
      <c r="AV1353" s="23" t="str">
        <f t="shared" si="454"/>
        <v/>
      </c>
      <c r="AW1353" s="23" t="str">
        <f t="shared" si="454"/>
        <v/>
      </c>
      <c r="AX1353" s="23" t="str">
        <f t="shared" si="454"/>
        <v/>
      </c>
      <c r="AY1353" s="23" t="str">
        <f t="shared" si="454"/>
        <v/>
      </c>
      <c r="AZ1353" s="23">
        <v>17</v>
      </c>
      <c r="BA1353" s="25">
        <v>22.7</v>
      </c>
      <c r="BB1353" s="25">
        <v>22.58</v>
      </c>
      <c r="BC1353" s="25">
        <f t="shared" si="465"/>
        <v>21.58</v>
      </c>
      <c r="BD1353" s="25">
        <f t="shared" si="466"/>
        <v>20.8536</v>
      </c>
      <c r="BE1353" s="111" t="s">
        <v>969</v>
      </c>
      <c r="BF1353" s="55">
        <f t="shared" si="455"/>
        <v>0</v>
      </c>
      <c r="BG1353" s="66" t="str">
        <f t="shared" si="456"/>
        <v>0.00</v>
      </c>
      <c r="BH1353" s="66">
        <f t="shared" si="457"/>
        <v>-1</v>
      </c>
      <c r="BI1353" s="25" t="e">
        <f>BH1353+#REF!</f>
        <v>#REF!</v>
      </c>
      <c r="BJ1353" s="25" t="e">
        <f>L1353+#REF!</f>
        <v>#REF!</v>
      </c>
      <c r="BK1353" s="20" t="e">
        <f t="shared" si="451"/>
        <v>#REF!</v>
      </c>
      <c r="BL1353" s="24" t="str">
        <f t="shared" si="459"/>
        <v>0.00</v>
      </c>
      <c r="BM1353" s="25">
        <f t="shared" si="460"/>
        <v>-1</v>
      </c>
      <c r="BN1353" s="25" t="e">
        <f>BM1353+#REF!</f>
        <v>#REF!</v>
      </c>
      <c r="BO1353" s="25" t="e">
        <f>L1353+#REF!</f>
        <v>#REF!</v>
      </c>
      <c r="BP1353" s="126" t="e">
        <f t="shared" si="463"/>
        <v>#REF!</v>
      </c>
    </row>
    <row r="1354" spans="1:68" x14ac:dyDescent="0.2">
      <c r="A1354" s="98">
        <v>45885</v>
      </c>
      <c r="B1354" s="60" t="s">
        <v>892</v>
      </c>
      <c r="C1354" s="24" t="s">
        <v>1452</v>
      </c>
      <c r="D1354" s="24" t="s">
        <v>577</v>
      </c>
      <c r="F1354" s="74" t="s">
        <v>51</v>
      </c>
      <c r="G1354" s="24" t="s">
        <v>103</v>
      </c>
      <c r="H1354" s="24" t="s">
        <v>2448</v>
      </c>
      <c r="I1354" s="24">
        <v>4</v>
      </c>
      <c r="J1354" s="24">
        <v>5</v>
      </c>
      <c r="K1354" s="24" t="s">
        <v>2449</v>
      </c>
      <c r="L1354" s="25">
        <v>1</v>
      </c>
      <c r="M1354" s="24" t="s">
        <v>105</v>
      </c>
      <c r="N1354" s="24" t="s">
        <v>7</v>
      </c>
      <c r="R1354" s="25">
        <v>4.5999999999999996</v>
      </c>
      <c r="S1354" s="83" t="s">
        <v>363</v>
      </c>
      <c r="T1354" s="66" t="str">
        <f t="shared" si="438"/>
        <v>0.00</v>
      </c>
      <c r="U1354" s="66">
        <f t="shared" si="439"/>
        <v>-1</v>
      </c>
      <c r="V1354" s="66">
        <f t="shared" si="440"/>
        <v>148.51000000000013</v>
      </c>
      <c r="W1354" s="66">
        <f t="shared" si="441"/>
        <v>2478.5</v>
      </c>
      <c r="X1354" s="20">
        <f t="shared" si="442"/>
        <v>5.9919306031874169E-2</v>
      </c>
      <c r="Y1354" s="67">
        <f t="shared" si="443"/>
        <v>1.4851000000000014</v>
      </c>
      <c r="Z1354" s="68">
        <f t="shared" si="444"/>
        <v>14851.000000000013</v>
      </c>
      <c r="AA1354" s="65" t="s">
        <v>52</v>
      </c>
      <c r="AU1354" s="23">
        <f t="shared" si="454"/>
        <v>-1</v>
      </c>
      <c r="AV1354" s="23" t="str">
        <f t="shared" si="454"/>
        <v/>
      </c>
      <c r="AW1354" s="23" t="str">
        <f t="shared" si="454"/>
        <v/>
      </c>
      <c r="AX1354" s="23" t="str">
        <f t="shared" si="454"/>
        <v/>
      </c>
      <c r="AY1354" s="23" t="str">
        <f t="shared" si="454"/>
        <v/>
      </c>
      <c r="AZ1354" s="23"/>
      <c r="BA1354" s="25">
        <v>4.9000000000000004</v>
      </c>
      <c r="BB1354" s="25">
        <v>4.51</v>
      </c>
      <c r="BC1354" s="25">
        <f t="shared" si="465"/>
        <v>3.51</v>
      </c>
      <c r="BD1354" s="25">
        <f t="shared" si="466"/>
        <v>4.2292000000000005</v>
      </c>
      <c r="BE1354" s="111" t="s">
        <v>969</v>
      </c>
      <c r="BF1354" s="55">
        <f t="shared" si="455"/>
        <v>0</v>
      </c>
      <c r="BG1354" s="66" t="str">
        <f t="shared" si="456"/>
        <v>0.00</v>
      </c>
      <c r="BH1354" s="66">
        <f t="shared" si="457"/>
        <v>-1</v>
      </c>
      <c r="BI1354" s="25" t="e">
        <f t="shared" si="464"/>
        <v>#REF!</v>
      </c>
      <c r="BJ1354" s="25" t="e">
        <f t="shared" si="458"/>
        <v>#REF!</v>
      </c>
      <c r="BK1354" s="20" t="e">
        <f t="shared" si="451"/>
        <v>#REF!</v>
      </c>
      <c r="BL1354" s="24" t="str">
        <f t="shared" si="459"/>
        <v>0.00</v>
      </c>
      <c r="BM1354" s="25">
        <f t="shared" si="460"/>
        <v>-1</v>
      </c>
      <c r="BN1354" s="25" t="e">
        <f t="shared" si="461"/>
        <v>#REF!</v>
      </c>
      <c r="BO1354" s="25" t="e">
        <f t="shared" si="462"/>
        <v>#REF!</v>
      </c>
      <c r="BP1354" s="126" t="e">
        <f t="shared" si="463"/>
        <v>#REF!</v>
      </c>
    </row>
    <row r="1355" spans="1:68" x14ac:dyDescent="0.2">
      <c r="A1355" s="98">
        <v>45886</v>
      </c>
      <c r="B1355" s="60" t="s">
        <v>892</v>
      </c>
      <c r="C1355" s="24" t="s">
        <v>1069</v>
      </c>
      <c r="D1355" s="24" t="s">
        <v>577</v>
      </c>
      <c r="F1355" s="74" t="s">
        <v>51</v>
      </c>
      <c r="G1355" s="24" t="s">
        <v>103</v>
      </c>
      <c r="H1355" s="24" t="s">
        <v>2450</v>
      </c>
      <c r="I1355" s="24">
        <v>6</v>
      </c>
      <c r="J1355" s="24">
        <v>4</v>
      </c>
      <c r="K1355" s="24" t="s">
        <v>2451</v>
      </c>
      <c r="L1355" s="25">
        <v>2</v>
      </c>
      <c r="M1355" s="24" t="s">
        <v>404</v>
      </c>
      <c r="N1355" s="24" t="s">
        <v>6</v>
      </c>
      <c r="R1355" s="25">
        <v>7.36</v>
      </c>
      <c r="S1355" s="83" t="s">
        <v>363</v>
      </c>
      <c r="T1355" s="66" t="str">
        <f t="shared" si="438"/>
        <v>0.00</v>
      </c>
      <c r="U1355" s="66">
        <f t="shared" si="439"/>
        <v>-2</v>
      </c>
      <c r="V1355" s="66">
        <f t="shared" si="440"/>
        <v>146.51000000000013</v>
      </c>
      <c r="W1355" s="66">
        <f t="shared" si="441"/>
        <v>2480.5</v>
      </c>
      <c r="X1355" s="20">
        <f t="shared" si="442"/>
        <v>5.9064704696633795E-2</v>
      </c>
      <c r="Y1355" s="67">
        <f t="shared" si="443"/>
        <v>1.4651000000000014</v>
      </c>
      <c r="Z1355" s="68">
        <f t="shared" si="444"/>
        <v>14651.000000000013</v>
      </c>
      <c r="AA1355" s="65" t="s">
        <v>52</v>
      </c>
      <c r="AU1355" s="23">
        <f t="shared" si="454"/>
        <v>-2</v>
      </c>
      <c r="AV1355" s="23" t="str">
        <f t="shared" si="454"/>
        <v/>
      </c>
      <c r="AW1355" s="23" t="str">
        <f t="shared" si="454"/>
        <v/>
      </c>
      <c r="AX1355" s="23" t="str">
        <f t="shared" si="454"/>
        <v/>
      </c>
      <c r="AY1355" s="23" t="str">
        <f t="shared" si="454"/>
        <v/>
      </c>
      <c r="AZ1355" s="23">
        <v>6</v>
      </c>
      <c r="BA1355" s="25">
        <v>6.9</v>
      </c>
      <c r="BB1355" s="25">
        <v>7.91</v>
      </c>
      <c r="BC1355" s="25">
        <f t="shared" si="465"/>
        <v>13.82</v>
      </c>
      <c r="BD1355" s="25">
        <f t="shared" si="466"/>
        <v>7.3572000000000006</v>
      </c>
      <c r="BE1355" s="111" t="s">
        <v>970</v>
      </c>
      <c r="BF1355" s="55">
        <f t="shared" si="455"/>
        <v>0</v>
      </c>
      <c r="BG1355" s="66" t="str">
        <f t="shared" si="456"/>
        <v>0.00</v>
      </c>
      <c r="BH1355" s="66">
        <f t="shared" si="457"/>
        <v>-2</v>
      </c>
      <c r="BI1355" s="25" t="e">
        <f t="shared" si="464"/>
        <v>#REF!</v>
      </c>
      <c r="BJ1355" s="25" t="e">
        <f t="shared" si="458"/>
        <v>#REF!</v>
      </c>
      <c r="BK1355" s="20" t="e">
        <f t="shared" si="451"/>
        <v>#REF!</v>
      </c>
      <c r="BL1355" s="24" t="str">
        <f t="shared" si="459"/>
        <v>0.00</v>
      </c>
      <c r="BM1355" s="25">
        <f t="shared" si="460"/>
        <v>-2</v>
      </c>
      <c r="BN1355" s="25" t="e">
        <f t="shared" si="461"/>
        <v>#REF!</v>
      </c>
      <c r="BO1355" s="25" t="e">
        <f t="shared" si="462"/>
        <v>#REF!</v>
      </c>
      <c r="BP1355" s="126" t="e">
        <f t="shared" si="463"/>
        <v>#REF!</v>
      </c>
    </row>
    <row r="1356" spans="1:68" x14ac:dyDescent="0.2">
      <c r="A1356" s="98">
        <v>45888</v>
      </c>
      <c r="B1356" s="60" t="s">
        <v>892</v>
      </c>
      <c r="C1356" s="24" t="s">
        <v>2022</v>
      </c>
      <c r="D1356" s="24" t="s">
        <v>584</v>
      </c>
      <c r="F1356" s="74" t="s">
        <v>51</v>
      </c>
      <c r="G1356" s="24" t="s">
        <v>103</v>
      </c>
      <c r="H1356" s="24" t="s">
        <v>56</v>
      </c>
      <c r="I1356" s="24">
        <v>8</v>
      </c>
      <c r="J1356" s="24">
        <v>11</v>
      </c>
      <c r="K1356" s="24" t="s">
        <v>2455</v>
      </c>
      <c r="L1356" s="25">
        <v>1</v>
      </c>
      <c r="M1356" s="24" t="s">
        <v>105</v>
      </c>
      <c r="N1356" s="24" t="s">
        <v>6</v>
      </c>
      <c r="R1356" s="25">
        <v>8</v>
      </c>
      <c r="S1356" s="83" t="s">
        <v>363</v>
      </c>
      <c r="T1356" s="66" t="str">
        <f t="shared" si="438"/>
        <v>0.00</v>
      </c>
      <c r="U1356" s="66">
        <f t="shared" si="439"/>
        <v>-1</v>
      </c>
      <c r="V1356" s="66">
        <f t="shared" si="440"/>
        <v>145.51000000000013</v>
      </c>
      <c r="W1356" s="66">
        <f t="shared" si="441"/>
        <v>2481.5</v>
      </c>
      <c r="X1356" s="20">
        <f t="shared" si="442"/>
        <v>5.8637920612532798E-2</v>
      </c>
      <c r="Y1356" s="67">
        <f t="shared" si="443"/>
        <v>1.4551000000000014</v>
      </c>
      <c r="Z1356" s="68">
        <f t="shared" si="444"/>
        <v>14551.000000000013</v>
      </c>
      <c r="AA1356" s="65" t="s">
        <v>52</v>
      </c>
      <c r="AU1356" s="23">
        <f t="shared" si="454"/>
        <v>-1</v>
      </c>
      <c r="AV1356" s="23" t="str">
        <f t="shared" si="454"/>
        <v/>
      </c>
      <c r="AW1356" s="23" t="str">
        <f t="shared" si="454"/>
        <v/>
      </c>
      <c r="AX1356" s="23" t="str">
        <f t="shared" si="454"/>
        <v/>
      </c>
      <c r="AY1356" s="23" t="str">
        <f t="shared" si="454"/>
        <v/>
      </c>
      <c r="AZ1356" s="23">
        <v>11</v>
      </c>
      <c r="BA1356" s="25">
        <v>11</v>
      </c>
      <c r="BB1356" s="25">
        <v>11.71</v>
      </c>
      <c r="BC1356" s="25">
        <f t="shared" si="465"/>
        <v>10.71</v>
      </c>
      <c r="BD1356" s="25">
        <f t="shared" si="466"/>
        <v>10.853200000000001</v>
      </c>
      <c r="BE1356" s="111" t="s">
        <v>970</v>
      </c>
      <c r="BF1356" s="55">
        <f t="shared" si="455"/>
        <v>0</v>
      </c>
      <c r="BG1356" s="66" t="str">
        <f t="shared" si="456"/>
        <v>0.00</v>
      </c>
      <c r="BH1356" s="66">
        <f t="shared" si="457"/>
        <v>-1</v>
      </c>
      <c r="BI1356" s="25" t="e">
        <f>BH1356+#REF!</f>
        <v>#REF!</v>
      </c>
      <c r="BJ1356" s="25" t="e">
        <f>L1356+#REF!</f>
        <v>#REF!</v>
      </c>
      <c r="BK1356" s="20" t="e">
        <f t="shared" si="451"/>
        <v>#REF!</v>
      </c>
      <c r="BL1356" s="24" t="str">
        <f t="shared" si="459"/>
        <v>0.00</v>
      </c>
      <c r="BM1356" s="25">
        <f t="shared" si="460"/>
        <v>-1</v>
      </c>
      <c r="BN1356" s="25" t="e">
        <f>BM1356+#REF!</f>
        <v>#REF!</v>
      </c>
      <c r="BO1356" s="25" t="e">
        <f>L1356+#REF!</f>
        <v>#REF!</v>
      </c>
      <c r="BP1356" s="126" t="e">
        <f t="shared" si="463"/>
        <v>#REF!</v>
      </c>
    </row>
    <row r="1357" spans="1:68" x14ac:dyDescent="0.2">
      <c r="A1357" s="98">
        <v>45889</v>
      </c>
      <c r="B1357" s="60" t="s">
        <v>892</v>
      </c>
      <c r="C1357" s="24" t="s">
        <v>2456</v>
      </c>
      <c r="D1357" s="24" t="s">
        <v>397</v>
      </c>
      <c r="F1357" s="74" t="s">
        <v>51</v>
      </c>
      <c r="G1357" s="24" t="s">
        <v>103</v>
      </c>
      <c r="H1357" s="24" t="s">
        <v>55</v>
      </c>
      <c r="I1357" s="24">
        <v>1</v>
      </c>
      <c r="J1357" s="24">
        <v>13</v>
      </c>
      <c r="K1357" s="24" t="s">
        <v>2457</v>
      </c>
      <c r="L1357" s="25">
        <v>1</v>
      </c>
      <c r="M1357" s="24" t="s">
        <v>105</v>
      </c>
      <c r="N1357" s="24" t="s">
        <v>6</v>
      </c>
      <c r="R1357" s="25">
        <v>12</v>
      </c>
      <c r="S1357" s="83" t="s">
        <v>363</v>
      </c>
      <c r="T1357" s="66" t="str">
        <f t="shared" si="438"/>
        <v>0.00</v>
      </c>
      <c r="U1357" s="66">
        <f t="shared" si="439"/>
        <v>-1</v>
      </c>
      <c r="V1357" s="66">
        <f t="shared" si="440"/>
        <v>144.51000000000013</v>
      </c>
      <c r="W1357" s="66">
        <f t="shared" si="441"/>
        <v>2482.5</v>
      </c>
      <c r="X1357" s="20">
        <f t="shared" si="442"/>
        <v>5.8211480362537815E-2</v>
      </c>
      <c r="Y1357" s="67">
        <f t="shared" si="443"/>
        <v>1.4451000000000014</v>
      </c>
      <c r="Z1357" s="68">
        <f t="shared" si="444"/>
        <v>14451.000000000013</v>
      </c>
      <c r="AA1357" s="65" t="s">
        <v>52</v>
      </c>
      <c r="AU1357" s="23">
        <f t="shared" si="454"/>
        <v>-1</v>
      </c>
      <c r="AV1357" s="23" t="str">
        <f t="shared" si="454"/>
        <v/>
      </c>
      <c r="AW1357" s="23" t="str">
        <f t="shared" si="454"/>
        <v/>
      </c>
      <c r="AX1357" s="23" t="str">
        <f t="shared" si="454"/>
        <v/>
      </c>
      <c r="AY1357" s="23" t="str">
        <f t="shared" si="454"/>
        <v/>
      </c>
      <c r="AZ1357" s="23">
        <v>18</v>
      </c>
      <c r="BA1357" s="25">
        <v>18</v>
      </c>
      <c r="BB1357" s="25">
        <v>25</v>
      </c>
      <c r="BC1357" s="25">
        <f t="shared" si="465"/>
        <v>24</v>
      </c>
      <c r="BD1357" s="25">
        <f t="shared" si="466"/>
        <v>23.080000000000002</v>
      </c>
      <c r="BE1357" s="111" t="s">
        <v>970</v>
      </c>
      <c r="BF1357" s="55">
        <f t="shared" si="455"/>
        <v>0</v>
      </c>
      <c r="BG1357" s="66" t="str">
        <f t="shared" si="456"/>
        <v>0.00</v>
      </c>
      <c r="BH1357" s="66">
        <f t="shared" si="457"/>
        <v>-1</v>
      </c>
      <c r="BI1357" s="25" t="e">
        <f t="shared" si="464"/>
        <v>#REF!</v>
      </c>
      <c r="BJ1357" s="25" t="e">
        <f t="shared" si="458"/>
        <v>#REF!</v>
      </c>
      <c r="BK1357" s="20" t="e">
        <f t="shared" si="451"/>
        <v>#REF!</v>
      </c>
      <c r="BL1357" s="24" t="str">
        <f t="shared" si="459"/>
        <v>0.00</v>
      </c>
      <c r="BM1357" s="25">
        <f t="shared" si="460"/>
        <v>-1</v>
      </c>
      <c r="BN1357" s="25" t="e">
        <f t="shared" si="461"/>
        <v>#REF!</v>
      </c>
      <c r="BO1357" s="25" t="e">
        <f t="shared" si="462"/>
        <v>#REF!</v>
      </c>
      <c r="BP1357" s="126" t="e">
        <f t="shared" si="463"/>
        <v>#REF!</v>
      </c>
    </row>
    <row r="1358" spans="1:68" x14ac:dyDescent="0.2">
      <c r="A1358" s="98">
        <v>45889</v>
      </c>
      <c r="B1358" s="60" t="s">
        <v>892</v>
      </c>
      <c r="C1358" s="24" t="s">
        <v>2456</v>
      </c>
      <c r="D1358" s="24" t="s">
        <v>397</v>
      </c>
      <c r="F1358" s="74" t="s">
        <v>51</v>
      </c>
      <c r="G1358" s="24" t="s">
        <v>103</v>
      </c>
      <c r="H1358" s="24" t="s">
        <v>55</v>
      </c>
      <c r="I1358" s="24">
        <v>1</v>
      </c>
      <c r="J1358" s="24">
        <v>13</v>
      </c>
      <c r="K1358" s="24" t="s">
        <v>2457</v>
      </c>
      <c r="L1358" s="25">
        <v>2</v>
      </c>
      <c r="M1358" s="24" t="s">
        <v>105</v>
      </c>
      <c r="N1358" s="24" t="s">
        <v>7</v>
      </c>
      <c r="R1358" s="25">
        <v>3.5</v>
      </c>
      <c r="S1358" s="83" t="s">
        <v>363</v>
      </c>
      <c r="T1358" s="66" t="str">
        <f t="shared" si="438"/>
        <v>0.00</v>
      </c>
      <c r="U1358" s="66">
        <f t="shared" si="439"/>
        <v>-2</v>
      </c>
      <c r="V1358" s="66">
        <f t="shared" si="440"/>
        <v>142.51000000000013</v>
      </c>
      <c r="W1358" s="66">
        <f t="shared" si="441"/>
        <v>2484.5</v>
      </c>
      <c r="X1358" s="20">
        <f t="shared" si="442"/>
        <v>5.7359629704165881E-2</v>
      </c>
      <c r="Y1358" s="67">
        <f t="shared" si="443"/>
        <v>1.4251000000000014</v>
      </c>
      <c r="Z1358" s="68">
        <f t="shared" si="444"/>
        <v>14251.000000000013</v>
      </c>
      <c r="AA1358" s="65" t="s">
        <v>52</v>
      </c>
      <c r="AU1358" s="23">
        <f t="shared" si="454"/>
        <v>-2</v>
      </c>
      <c r="AV1358" s="23" t="str">
        <f t="shared" si="454"/>
        <v/>
      </c>
      <c r="AW1358" s="23" t="str">
        <f t="shared" si="454"/>
        <v/>
      </c>
      <c r="AX1358" s="23" t="str">
        <f t="shared" si="454"/>
        <v/>
      </c>
      <c r="AY1358" s="23" t="str">
        <f t="shared" si="454"/>
        <v/>
      </c>
      <c r="AZ1358" s="23"/>
      <c r="BA1358" s="25">
        <v>2.8</v>
      </c>
      <c r="BB1358" s="25">
        <v>4.8</v>
      </c>
      <c r="BC1358" s="25">
        <f t="shared" si="465"/>
        <v>7.6</v>
      </c>
      <c r="BD1358" s="25">
        <f t="shared" si="466"/>
        <v>4.4960000000000004</v>
      </c>
      <c r="BE1358" s="111" t="s">
        <v>970</v>
      </c>
      <c r="BF1358" s="55">
        <f t="shared" si="455"/>
        <v>0</v>
      </c>
      <c r="BG1358" s="66" t="str">
        <f t="shared" si="456"/>
        <v>0.00</v>
      </c>
      <c r="BH1358" s="66">
        <f t="shared" si="457"/>
        <v>-2</v>
      </c>
      <c r="BI1358" s="25" t="e">
        <f t="shared" si="464"/>
        <v>#REF!</v>
      </c>
      <c r="BJ1358" s="25" t="e">
        <f t="shared" si="458"/>
        <v>#REF!</v>
      </c>
      <c r="BK1358" s="20" t="e">
        <f t="shared" si="451"/>
        <v>#REF!</v>
      </c>
      <c r="BL1358" s="24" t="str">
        <f t="shared" si="459"/>
        <v>0.00</v>
      </c>
      <c r="BM1358" s="25">
        <f t="shared" si="460"/>
        <v>-2</v>
      </c>
      <c r="BN1358" s="25" t="e">
        <f t="shared" si="461"/>
        <v>#REF!</v>
      </c>
      <c r="BO1358" s="25" t="e">
        <f t="shared" si="462"/>
        <v>#REF!</v>
      </c>
      <c r="BP1358" s="126" t="e">
        <f t="shared" si="463"/>
        <v>#REF!</v>
      </c>
    </row>
    <row r="1359" spans="1:68" x14ac:dyDescent="0.2">
      <c r="A1359" s="98">
        <v>45889</v>
      </c>
      <c r="B1359" s="60" t="s">
        <v>892</v>
      </c>
      <c r="C1359" s="24" t="s">
        <v>1624</v>
      </c>
      <c r="D1359" s="24" t="s">
        <v>397</v>
      </c>
      <c r="F1359" s="74" t="s">
        <v>51</v>
      </c>
      <c r="G1359" s="24" t="s">
        <v>103</v>
      </c>
      <c r="H1359" s="24" t="s">
        <v>1293</v>
      </c>
      <c r="I1359" s="24">
        <v>1</v>
      </c>
      <c r="J1359" s="24">
        <v>5</v>
      </c>
      <c r="K1359" s="24" t="s">
        <v>2458</v>
      </c>
      <c r="L1359" s="25">
        <v>1</v>
      </c>
      <c r="M1359" s="24" t="s">
        <v>105</v>
      </c>
      <c r="N1359" s="24" t="s">
        <v>6</v>
      </c>
      <c r="R1359" s="25">
        <v>7.5</v>
      </c>
      <c r="S1359" s="83" t="s">
        <v>363</v>
      </c>
      <c r="T1359" s="66" t="str">
        <f t="shared" si="438"/>
        <v>0.00</v>
      </c>
      <c r="U1359" s="66">
        <f t="shared" si="439"/>
        <v>-1</v>
      </c>
      <c r="V1359" s="66">
        <f t="shared" si="440"/>
        <v>141.51000000000013</v>
      </c>
      <c r="W1359" s="66">
        <f t="shared" si="441"/>
        <v>2485.5</v>
      </c>
      <c r="X1359" s="20">
        <f t="shared" si="442"/>
        <v>5.693421846710929E-2</v>
      </c>
      <c r="Y1359" s="67">
        <f t="shared" si="443"/>
        <v>1.4151000000000014</v>
      </c>
      <c r="Z1359" s="68">
        <f t="shared" si="444"/>
        <v>14151.000000000013</v>
      </c>
      <c r="AA1359" s="65" t="s">
        <v>52</v>
      </c>
      <c r="AU1359" s="23">
        <f t="shared" si="454"/>
        <v>-1</v>
      </c>
      <c r="AV1359" s="23" t="str">
        <f t="shared" si="454"/>
        <v/>
      </c>
      <c r="AW1359" s="23" t="str">
        <f t="shared" si="454"/>
        <v/>
      </c>
      <c r="AX1359" s="23" t="str">
        <f t="shared" si="454"/>
        <v/>
      </c>
      <c r="AY1359" s="23" t="str">
        <f t="shared" si="454"/>
        <v/>
      </c>
      <c r="AZ1359" s="23">
        <v>5</v>
      </c>
      <c r="BA1359" s="25">
        <v>5</v>
      </c>
      <c r="BB1359" s="25">
        <v>6.33</v>
      </c>
      <c r="BC1359" s="25">
        <f t="shared" si="465"/>
        <v>5.33</v>
      </c>
      <c r="BD1359" s="25">
        <f t="shared" si="466"/>
        <v>5.9036</v>
      </c>
      <c r="BE1359" s="111" t="s">
        <v>969</v>
      </c>
      <c r="BF1359" s="55">
        <f t="shared" si="455"/>
        <v>0</v>
      </c>
      <c r="BG1359" s="66" t="str">
        <f t="shared" si="456"/>
        <v>0.00</v>
      </c>
      <c r="BH1359" s="66">
        <f t="shared" si="457"/>
        <v>-1</v>
      </c>
      <c r="BI1359" s="25" t="e">
        <f t="shared" si="464"/>
        <v>#REF!</v>
      </c>
      <c r="BJ1359" s="25" t="e">
        <f t="shared" si="458"/>
        <v>#REF!</v>
      </c>
      <c r="BK1359" s="20" t="e">
        <f t="shared" si="451"/>
        <v>#REF!</v>
      </c>
      <c r="BL1359" s="24" t="str">
        <f t="shared" si="459"/>
        <v>0.00</v>
      </c>
      <c r="BM1359" s="25">
        <f t="shared" si="460"/>
        <v>-1</v>
      </c>
      <c r="BN1359" s="25" t="e">
        <f t="shared" si="461"/>
        <v>#REF!</v>
      </c>
      <c r="BO1359" s="25" t="e">
        <f t="shared" si="462"/>
        <v>#REF!</v>
      </c>
      <c r="BP1359" s="126" t="e">
        <f t="shared" si="463"/>
        <v>#REF!</v>
      </c>
    </row>
    <row r="1360" spans="1:68" x14ac:dyDescent="0.2">
      <c r="A1360" s="98">
        <v>45889</v>
      </c>
      <c r="B1360" s="60" t="s">
        <v>892</v>
      </c>
      <c r="C1360" s="24" t="s">
        <v>1624</v>
      </c>
      <c r="D1360" s="24" t="s">
        <v>397</v>
      </c>
      <c r="F1360" s="74" t="s">
        <v>51</v>
      </c>
      <c r="G1360" s="24" t="s">
        <v>103</v>
      </c>
      <c r="H1360" s="24" t="s">
        <v>1293</v>
      </c>
      <c r="I1360" s="24">
        <v>1</v>
      </c>
      <c r="J1360" s="24">
        <v>5</v>
      </c>
      <c r="K1360" s="24" t="s">
        <v>2458</v>
      </c>
      <c r="L1360" s="25">
        <v>1</v>
      </c>
      <c r="M1360" s="24" t="s">
        <v>105</v>
      </c>
      <c r="N1360" s="24" t="s">
        <v>7</v>
      </c>
      <c r="R1360" s="25">
        <v>2.8</v>
      </c>
      <c r="S1360" s="83" t="s">
        <v>363</v>
      </c>
      <c r="T1360" s="66" t="str">
        <f t="shared" si="438"/>
        <v>0.00</v>
      </c>
      <c r="U1360" s="66">
        <f t="shared" si="439"/>
        <v>-1</v>
      </c>
      <c r="V1360" s="66">
        <f t="shared" si="440"/>
        <v>140.51000000000013</v>
      </c>
      <c r="W1360" s="66">
        <f t="shared" si="441"/>
        <v>2486.5</v>
      </c>
      <c r="X1360" s="20">
        <f t="shared" si="442"/>
        <v>5.6509149406796758E-2</v>
      </c>
      <c r="Y1360" s="67">
        <f t="shared" si="443"/>
        <v>1.4051000000000013</v>
      </c>
      <c r="Z1360" s="68">
        <f t="shared" si="444"/>
        <v>14051.000000000013</v>
      </c>
      <c r="AA1360" s="65" t="s">
        <v>52</v>
      </c>
      <c r="AU1360" s="23">
        <f t="shared" si="454"/>
        <v>-1</v>
      </c>
      <c r="AV1360" s="23" t="str">
        <f t="shared" si="454"/>
        <v/>
      </c>
      <c r="AW1360" s="23" t="str">
        <f t="shared" si="454"/>
        <v/>
      </c>
      <c r="AX1360" s="23" t="str">
        <f t="shared" si="454"/>
        <v/>
      </c>
      <c r="AY1360" s="23" t="str">
        <f t="shared" si="454"/>
        <v/>
      </c>
      <c r="AZ1360" s="23"/>
      <c r="BA1360" s="25">
        <v>2.4</v>
      </c>
      <c r="BB1360" s="25">
        <v>1.8</v>
      </c>
      <c r="BC1360" s="25">
        <f t="shared" si="465"/>
        <v>0.8</v>
      </c>
      <c r="BD1360" s="25">
        <f t="shared" si="466"/>
        <v>1.7360000000000002</v>
      </c>
      <c r="BE1360" s="111" t="s">
        <v>969</v>
      </c>
      <c r="BF1360" s="55">
        <f t="shared" si="455"/>
        <v>0</v>
      </c>
      <c r="BG1360" s="66" t="str">
        <f t="shared" si="456"/>
        <v>0.00</v>
      </c>
      <c r="BH1360" s="66">
        <f t="shared" si="457"/>
        <v>-1</v>
      </c>
      <c r="BI1360" s="25" t="e">
        <f t="shared" si="464"/>
        <v>#REF!</v>
      </c>
      <c r="BJ1360" s="25" t="e">
        <f t="shared" si="458"/>
        <v>#REF!</v>
      </c>
      <c r="BK1360" s="20" t="e">
        <f t="shared" si="451"/>
        <v>#REF!</v>
      </c>
      <c r="BL1360" s="24" t="str">
        <f t="shared" si="459"/>
        <v>0.00</v>
      </c>
      <c r="BM1360" s="25">
        <f t="shared" si="460"/>
        <v>-1</v>
      </c>
      <c r="BN1360" s="25" t="e">
        <f t="shared" si="461"/>
        <v>#REF!</v>
      </c>
      <c r="BO1360" s="25" t="e">
        <f t="shared" si="462"/>
        <v>#REF!</v>
      </c>
      <c r="BP1360" s="126" t="e">
        <f t="shared" si="463"/>
        <v>#REF!</v>
      </c>
    </row>
    <row r="1361" spans="1:68" x14ac:dyDescent="0.2">
      <c r="A1361" s="98">
        <v>45889</v>
      </c>
      <c r="B1361" s="60" t="s">
        <v>892</v>
      </c>
      <c r="C1361" s="24" t="s">
        <v>2459</v>
      </c>
      <c r="D1361" s="24" t="s">
        <v>397</v>
      </c>
      <c r="F1361" s="74" t="s">
        <v>51</v>
      </c>
      <c r="G1361" s="24" t="s">
        <v>103</v>
      </c>
      <c r="H1361" s="24" t="s">
        <v>55</v>
      </c>
      <c r="I1361" s="24">
        <v>7</v>
      </c>
      <c r="J1361" s="24">
        <v>15</v>
      </c>
      <c r="K1361" s="24" t="s">
        <v>2460</v>
      </c>
      <c r="L1361" s="25">
        <v>2</v>
      </c>
      <c r="M1361" s="24" t="s">
        <v>105</v>
      </c>
      <c r="N1361" s="24" t="s">
        <v>6</v>
      </c>
      <c r="R1361" s="25">
        <v>7.5</v>
      </c>
      <c r="S1361" s="83" t="s">
        <v>363</v>
      </c>
      <c r="T1361" s="66" t="str">
        <f t="shared" si="438"/>
        <v>0.00</v>
      </c>
      <c r="U1361" s="66">
        <f t="shared" si="439"/>
        <v>-2</v>
      </c>
      <c r="V1361" s="66">
        <f t="shared" si="440"/>
        <v>138.51000000000013</v>
      </c>
      <c r="W1361" s="66">
        <f t="shared" si="441"/>
        <v>2488.5</v>
      </c>
      <c r="X1361" s="20">
        <f t="shared" si="442"/>
        <v>5.5660036166365334E-2</v>
      </c>
      <c r="Y1361" s="67">
        <f t="shared" si="443"/>
        <v>1.3851000000000013</v>
      </c>
      <c r="Z1361" s="68">
        <f t="shared" si="444"/>
        <v>13851.000000000013</v>
      </c>
      <c r="AA1361" s="65" t="s">
        <v>52</v>
      </c>
      <c r="AU1361" s="23">
        <f t="shared" si="454"/>
        <v>-2</v>
      </c>
      <c r="AV1361" s="23" t="str">
        <f t="shared" si="454"/>
        <v/>
      </c>
      <c r="AW1361" s="23" t="str">
        <f t="shared" si="454"/>
        <v/>
      </c>
      <c r="AX1361" s="23" t="str">
        <f t="shared" si="454"/>
        <v/>
      </c>
      <c r="AY1361" s="23" t="str">
        <f t="shared" si="454"/>
        <v/>
      </c>
      <c r="AZ1361" s="23">
        <v>10</v>
      </c>
      <c r="BA1361" s="25">
        <v>11.1</v>
      </c>
      <c r="BB1361" s="25">
        <v>14</v>
      </c>
      <c r="BC1361" s="25">
        <f t="shared" si="465"/>
        <v>26</v>
      </c>
      <c r="BD1361" s="25">
        <f t="shared" si="466"/>
        <v>12.96</v>
      </c>
      <c r="BE1361" s="111" t="s">
        <v>970</v>
      </c>
      <c r="BF1361" s="55">
        <f t="shared" si="455"/>
        <v>0</v>
      </c>
      <c r="BG1361" s="66" t="str">
        <f t="shared" si="456"/>
        <v>0.00</v>
      </c>
      <c r="BH1361" s="66">
        <f t="shared" si="457"/>
        <v>-2</v>
      </c>
      <c r="BI1361" s="25" t="e">
        <f t="shared" si="464"/>
        <v>#REF!</v>
      </c>
      <c r="BJ1361" s="25" t="e">
        <f t="shared" si="458"/>
        <v>#REF!</v>
      </c>
      <c r="BK1361" s="20" t="e">
        <f t="shared" si="451"/>
        <v>#REF!</v>
      </c>
      <c r="BL1361" s="24" t="str">
        <f t="shared" si="459"/>
        <v>0.00</v>
      </c>
      <c r="BM1361" s="25">
        <f t="shared" si="460"/>
        <v>-2</v>
      </c>
      <c r="BN1361" s="25" t="e">
        <f t="shared" si="461"/>
        <v>#REF!</v>
      </c>
      <c r="BO1361" s="25" t="e">
        <f t="shared" si="462"/>
        <v>#REF!</v>
      </c>
      <c r="BP1361" s="126" t="e">
        <f t="shared" si="463"/>
        <v>#REF!</v>
      </c>
    </row>
    <row r="1362" spans="1:68" x14ac:dyDescent="0.2">
      <c r="A1362" s="98">
        <v>45892</v>
      </c>
      <c r="B1362" s="60" t="s">
        <v>892</v>
      </c>
      <c r="C1362" s="24" t="s">
        <v>2466</v>
      </c>
      <c r="D1362" s="24" t="s">
        <v>573</v>
      </c>
      <c r="F1362" s="74" t="s">
        <v>51</v>
      </c>
      <c r="G1362" s="24" t="s">
        <v>103</v>
      </c>
      <c r="H1362" s="24" t="s">
        <v>1017</v>
      </c>
      <c r="I1362" s="24">
        <v>1</v>
      </c>
      <c r="J1362" s="24">
        <v>6</v>
      </c>
      <c r="K1362" s="24" t="s">
        <v>2467</v>
      </c>
      <c r="L1362" s="25">
        <v>3</v>
      </c>
      <c r="M1362" s="24" t="s">
        <v>105</v>
      </c>
      <c r="N1362" s="24" t="s">
        <v>6</v>
      </c>
      <c r="R1362" s="25">
        <v>11</v>
      </c>
      <c r="S1362" s="83" t="s">
        <v>363</v>
      </c>
      <c r="T1362" s="66" t="str">
        <f t="shared" si="438"/>
        <v>0.00</v>
      </c>
      <c r="U1362" s="66">
        <f t="shared" si="439"/>
        <v>-3</v>
      </c>
      <c r="V1362" s="66">
        <f t="shared" si="440"/>
        <v>135.51000000000013</v>
      </c>
      <c r="W1362" s="66">
        <f t="shared" si="441"/>
        <v>2491.5</v>
      </c>
      <c r="X1362" s="20">
        <f t="shared" si="442"/>
        <v>5.4388922335942259E-2</v>
      </c>
      <c r="Y1362" s="67">
        <f t="shared" si="443"/>
        <v>1.3551000000000013</v>
      </c>
      <c r="Z1362" s="68">
        <f t="shared" si="444"/>
        <v>13551.000000000013</v>
      </c>
      <c r="AA1362" s="65" t="s">
        <v>52</v>
      </c>
      <c r="AU1362" s="23">
        <f t="shared" si="454"/>
        <v>-3</v>
      </c>
      <c r="AV1362" s="23" t="str">
        <f t="shared" si="454"/>
        <v/>
      </c>
      <c r="AW1362" s="23" t="str">
        <f t="shared" si="454"/>
        <v/>
      </c>
      <c r="AX1362" s="23" t="str">
        <f t="shared" si="454"/>
        <v/>
      </c>
      <c r="AY1362" s="23" t="str">
        <f t="shared" si="454"/>
        <v/>
      </c>
      <c r="AZ1362" s="23">
        <v>5</v>
      </c>
      <c r="BA1362" s="25">
        <v>6.1</v>
      </c>
      <c r="BB1362" s="25">
        <v>6.19</v>
      </c>
      <c r="BC1362" s="25">
        <f t="shared" ref="BC1362:BC1371" si="467">((BB1362*(L1362))-(L1362))</f>
        <v>15.57</v>
      </c>
      <c r="BD1362" s="25">
        <f t="shared" ref="BD1362:BD1371" si="468">0.92*(BB1362-1)+1</f>
        <v>5.7748000000000008</v>
      </c>
      <c r="BE1362" s="111" t="s">
        <v>970</v>
      </c>
      <c r="BF1362" s="55">
        <f t="shared" si="455"/>
        <v>0</v>
      </c>
      <c r="BG1362" s="66" t="str">
        <f t="shared" si="456"/>
        <v>0.00</v>
      </c>
      <c r="BH1362" s="66">
        <f t="shared" si="457"/>
        <v>-3</v>
      </c>
      <c r="BI1362" s="25" t="e">
        <f>BH1362+#REF!</f>
        <v>#REF!</v>
      </c>
      <c r="BJ1362" s="25" t="e">
        <f>L1362+#REF!</f>
        <v>#REF!</v>
      </c>
      <c r="BK1362" s="20" t="e">
        <f t="shared" ref="BK1362:BK1399" si="469">SUM(BI1362/BJ1362)</f>
        <v>#REF!</v>
      </c>
      <c r="BL1362" s="24" t="str">
        <f t="shared" si="459"/>
        <v>0.00</v>
      </c>
      <c r="BM1362" s="25">
        <f t="shared" si="460"/>
        <v>-3</v>
      </c>
      <c r="BN1362" s="25" t="e">
        <f>BM1362+#REF!</f>
        <v>#REF!</v>
      </c>
      <c r="BO1362" s="25" t="e">
        <f>L1362+#REF!</f>
        <v>#REF!</v>
      </c>
      <c r="BP1362" s="126" t="e">
        <f t="shared" si="463"/>
        <v>#REF!</v>
      </c>
    </row>
    <row r="1363" spans="1:68" x14ac:dyDescent="0.2">
      <c r="A1363" s="98">
        <v>45892</v>
      </c>
      <c r="B1363" s="60" t="s">
        <v>892</v>
      </c>
      <c r="C1363" s="24" t="s">
        <v>2466</v>
      </c>
      <c r="D1363" s="24" t="s">
        <v>573</v>
      </c>
      <c r="F1363" s="74" t="s">
        <v>51</v>
      </c>
      <c r="G1363" s="24" t="s">
        <v>103</v>
      </c>
      <c r="H1363" s="24" t="s">
        <v>1017</v>
      </c>
      <c r="I1363" s="24">
        <v>1</v>
      </c>
      <c r="J1363" s="24">
        <v>6</v>
      </c>
      <c r="K1363" s="24" t="s">
        <v>2467</v>
      </c>
      <c r="L1363" s="25">
        <v>2</v>
      </c>
      <c r="M1363" s="24" t="s">
        <v>105</v>
      </c>
      <c r="N1363" s="24" t="s">
        <v>7</v>
      </c>
      <c r="R1363" s="25">
        <v>3.2</v>
      </c>
      <c r="S1363" s="83" t="s">
        <v>363</v>
      </c>
      <c r="T1363" s="66" t="str">
        <f t="shared" si="438"/>
        <v>0.00</v>
      </c>
      <c r="U1363" s="66">
        <f t="shared" si="439"/>
        <v>-2</v>
      </c>
      <c r="V1363" s="66">
        <f t="shared" si="440"/>
        <v>133.51000000000013</v>
      </c>
      <c r="W1363" s="66">
        <f t="shared" si="441"/>
        <v>2493.5</v>
      </c>
      <c r="X1363" s="20">
        <f t="shared" si="442"/>
        <v>5.3543212352115552E-2</v>
      </c>
      <c r="Y1363" s="67">
        <f t="shared" si="443"/>
        <v>1.3351000000000013</v>
      </c>
      <c r="Z1363" s="68">
        <f t="shared" si="444"/>
        <v>13351.000000000013</v>
      </c>
      <c r="AA1363" s="65" t="s">
        <v>52</v>
      </c>
      <c r="AU1363" s="23">
        <f t="shared" si="454"/>
        <v>-2</v>
      </c>
      <c r="AV1363" s="23" t="str">
        <f t="shared" si="454"/>
        <v/>
      </c>
      <c r="AW1363" s="23" t="str">
        <f t="shared" si="454"/>
        <v/>
      </c>
      <c r="AX1363" s="23" t="str">
        <f t="shared" si="454"/>
        <v/>
      </c>
      <c r="AY1363" s="23" t="str">
        <f t="shared" si="454"/>
        <v/>
      </c>
      <c r="AZ1363" s="23"/>
      <c r="BA1363" s="25">
        <v>2</v>
      </c>
      <c r="BB1363" s="25">
        <v>2.2599999999999998</v>
      </c>
      <c r="BC1363" s="25">
        <f t="shared" si="467"/>
        <v>2.5199999999999996</v>
      </c>
      <c r="BD1363" s="25">
        <f t="shared" si="468"/>
        <v>2.1591999999999998</v>
      </c>
      <c r="BE1363" s="111" t="s">
        <v>970</v>
      </c>
      <c r="BF1363" s="55">
        <f t="shared" si="455"/>
        <v>0</v>
      </c>
      <c r="BG1363" s="66" t="str">
        <f t="shared" si="456"/>
        <v>0.00</v>
      </c>
      <c r="BH1363" s="66">
        <f t="shared" si="457"/>
        <v>-2</v>
      </c>
      <c r="BI1363" s="25" t="e">
        <f t="shared" si="464"/>
        <v>#REF!</v>
      </c>
      <c r="BJ1363" s="25" t="e">
        <f t="shared" si="458"/>
        <v>#REF!</v>
      </c>
      <c r="BK1363" s="20" t="e">
        <f t="shared" si="469"/>
        <v>#REF!</v>
      </c>
      <c r="BL1363" s="24" t="str">
        <f t="shared" si="459"/>
        <v>0.00</v>
      </c>
      <c r="BM1363" s="25">
        <f t="shared" si="460"/>
        <v>-2</v>
      </c>
      <c r="BN1363" s="25" t="e">
        <f t="shared" si="461"/>
        <v>#REF!</v>
      </c>
      <c r="BO1363" s="25" t="e">
        <f t="shared" si="462"/>
        <v>#REF!</v>
      </c>
      <c r="BP1363" s="126" t="e">
        <f t="shared" si="463"/>
        <v>#REF!</v>
      </c>
    </row>
    <row r="1364" spans="1:68" x14ac:dyDescent="0.2">
      <c r="A1364" s="98">
        <v>45892</v>
      </c>
      <c r="B1364" s="60" t="s">
        <v>892</v>
      </c>
      <c r="C1364" s="24" t="s">
        <v>1861</v>
      </c>
      <c r="D1364" s="24" t="s">
        <v>573</v>
      </c>
      <c r="F1364" s="74" t="s">
        <v>51</v>
      </c>
      <c r="G1364" s="24" t="s">
        <v>103</v>
      </c>
      <c r="H1364" s="24" t="s">
        <v>377</v>
      </c>
      <c r="I1364" s="24">
        <v>5</v>
      </c>
      <c r="J1364" s="24">
        <v>5</v>
      </c>
      <c r="K1364" s="24" t="s">
        <v>2468</v>
      </c>
      <c r="L1364" s="25">
        <v>1</v>
      </c>
      <c r="M1364" s="24" t="s">
        <v>404</v>
      </c>
      <c r="N1364" s="24" t="s">
        <v>6</v>
      </c>
      <c r="R1364" s="25">
        <v>16.55</v>
      </c>
      <c r="S1364" s="83" t="s">
        <v>363</v>
      </c>
      <c r="T1364" s="66" t="str">
        <f t="shared" si="438"/>
        <v>0.00</v>
      </c>
      <c r="U1364" s="66">
        <f t="shared" si="439"/>
        <v>-1</v>
      </c>
      <c r="V1364" s="66">
        <f t="shared" si="440"/>
        <v>132.51000000000013</v>
      </c>
      <c r="W1364" s="66">
        <f t="shared" si="441"/>
        <v>2494.5</v>
      </c>
      <c r="X1364" s="20">
        <f t="shared" si="442"/>
        <v>5.3120865904991037E-2</v>
      </c>
      <c r="Y1364" s="67">
        <f t="shared" si="443"/>
        <v>1.3251000000000013</v>
      </c>
      <c r="Z1364" s="68">
        <f t="shared" si="444"/>
        <v>13251.000000000013</v>
      </c>
      <c r="AA1364" s="65" t="s">
        <v>52</v>
      </c>
      <c r="AU1364" s="23">
        <f t="shared" si="454"/>
        <v>-1</v>
      </c>
      <c r="AV1364" s="23" t="str">
        <f t="shared" si="454"/>
        <v/>
      </c>
      <c r="AW1364" s="23" t="str">
        <f t="shared" si="454"/>
        <v/>
      </c>
      <c r="AX1364" s="23" t="str">
        <f t="shared" si="454"/>
        <v/>
      </c>
      <c r="AY1364" s="23" t="str">
        <f t="shared" si="454"/>
        <v/>
      </c>
      <c r="AZ1364" s="23">
        <v>12</v>
      </c>
      <c r="BA1364" s="25">
        <v>13.9</v>
      </c>
      <c r="BB1364" s="25">
        <v>17.899999999999999</v>
      </c>
      <c r="BC1364" s="25">
        <f t="shared" si="467"/>
        <v>16.899999999999999</v>
      </c>
      <c r="BD1364" s="25">
        <f t="shared" si="468"/>
        <v>16.548000000000002</v>
      </c>
      <c r="BE1364" s="111" t="s">
        <v>969</v>
      </c>
      <c r="BF1364" s="55">
        <f t="shared" si="455"/>
        <v>0</v>
      </c>
      <c r="BG1364" s="66" t="str">
        <f t="shared" si="456"/>
        <v>0.00</v>
      </c>
      <c r="BH1364" s="66">
        <f t="shared" si="457"/>
        <v>-1</v>
      </c>
      <c r="BI1364" s="25" t="e">
        <f t="shared" si="464"/>
        <v>#REF!</v>
      </c>
      <c r="BJ1364" s="25" t="e">
        <f t="shared" si="458"/>
        <v>#REF!</v>
      </c>
      <c r="BK1364" s="20" t="e">
        <f t="shared" si="469"/>
        <v>#REF!</v>
      </c>
      <c r="BL1364" s="24" t="str">
        <f t="shared" si="459"/>
        <v>0.00</v>
      </c>
      <c r="BM1364" s="25">
        <f t="shared" si="460"/>
        <v>-1</v>
      </c>
      <c r="BN1364" s="25" t="e">
        <f t="shared" si="461"/>
        <v>#REF!</v>
      </c>
      <c r="BO1364" s="25" t="e">
        <f t="shared" si="462"/>
        <v>#REF!</v>
      </c>
      <c r="BP1364" s="126" t="e">
        <f t="shared" si="463"/>
        <v>#REF!</v>
      </c>
    </row>
    <row r="1365" spans="1:68" x14ac:dyDescent="0.2">
      <c r="A1365" s="98">
        <v>45892</v>
      </c>
      <c r="B1365" s="60" t="s">
        <v>892</v>
      </c>
      <c r="C1365" s="24" t="s">
        <v>2466</v>
      </c>
      <c r="D1365" s="24" t="s">
        <v>573</v>
      </c>
      <c r="F1365" s="74" t="s">
        <v>51</v>
      </c>
      <c r="G1365" s="24" t="s">
        <v>103</v>
      </c>
      <c r="H1365" s="24" t="s">
        <v>1017</v>
      </c>
      <c r="I1365" s="24">
        <v>4</v>
      </c>
      <c r="J1365" s="24">
        <v>1</v>
      </c>
      <c r="K1365" s="24" t="s">
        <v>2469</v>
      </c>
      <c r="L1365" s="25">
        <v>1</v>
      </c>
      <c r="M1365" s="24" t="s">
        <v>105</v>
      </c>
      <c r="N1365" s="24" t="s">
        <v>6</v>
      </c>
      <c r="R1365" s="25">
        <v>9.0299999999999994</v>
      </c>
      <c r="S1365" s="83" t="s">
        <v>363</v>
      </c>
      <c r="T1365" s="66" t="str">
        <f t="shared" si="438"/>
        <v>0.00</v>
      </c>
      <c r="U1365" s="66">
        <f t="shared" si="439"/>
        <v>-1</v>
      </c>
      <c r="V1365" s="66">
        <f t="shared" si="440"/>
        <v>131.51000000000013</v>
      </c>
      <c r="W1365" s="66">
        <f t="shared" si="441"/>
        <v>2495.5</v>
      </c>
      <c r="X1365" s="20">
        <f t="shared" si="442"/>
        <v>5.2698857944299793E-2</v>
      </c>
      <c r="Y1365" s="67">
        <f t="shared" si="443"/>
        <v>1.3151000000000013</v>
      </c>
      <c r="Z1365" s="68">
        <f t="shared" si="444"/>
        <v>13151.000000000013</v>
      </c>
      <c r="AA1365" s="65" t="s">
        <v>52</v>
      </c>
      <c r="AU1365" s="23">
        <f t="shared" si="454"/>
        <v>-1</v>
      </c>
      <c r="AV1365" s="23" t="str">
        <f t="shared" si="454"/>
        <v/>
      </c>
      <c r="AW1365" s="23" t="str">
        <f t="shared" si="454"/>
        <v/>
      </c>
      <c r="AX1365" s="23" t="str">
        <f t="shared" si="454"/>
        <v/>
      </c>
      <c r="AY1365" s="23" t="str">
        <f t="shared" si="454"/>
        <v/>
      </c>
      <c r="AZ1365" s="23">
        <v>5.5</v>
      </c>
      <c r="BA1365" s="25">
        <v>6.5</v>
      </c>
      <c r="BB1365" s="25">
        <v>6.83</v>
      </c>
      <c r="BC1365" s="25">
        <f t="shared" si="467"/>
        <v>5.83</v>
      </c>
      <c r="BD1365" s="25">
        <f t="shared" si="468"/>
        <v>6.3635999999999999</v>
      </c>
      <c r="BE1365" s="111" t="s">
        <v>970</v>
      </c>
      <c r="BF1365" s="55">
        <f t="shared" si="455"/>
        <v>0</v>
      </c>
      <c r="BG1365" s="66" t="str">
        <f t="shared" si="456"/>
        <v>0.00</v>
      </c>
      <c r="BH1365" s="66">
        <f t="shared" si="457"/>
        <v>-1</v>
      </c>
      <c r="BI1365" s="25" t="e">
        <f t="shared" si="464"/>
        <v>#REF!</v>
      </c>
      <c r="BJ1365" s="25" t="e">
        <f t="shared" si="458"/>
        <v>#REF!</v>
      </c>
      <c r="BK1365" s="20" t="e">
        <f t="shared" si="469"/>
        <v>#REF!</v>
      </c>
      <c r="BL1365" s="24" t="str">
        <f t="shared" si="459"/>
        <v>0.00</v>
      </c>
      <c r="BM1365" s="25">
        <f t="shared" si="460"/>
        <v>-1</v>
      </c>
      <c r="BN1365" s="25" t="e">
        <f t="shared" si="461"/>
        <v>#REF!</v>
      </c>
      <c r="BO1365" s="25" t="e">
        <f t="shared" si="462"/>
        <v>#REF!</v>
      </c>
      <c r="BP1365" s="126" t="e">
        <f t="shared" si="463"/>
        <v>#REF!</v>
      </c>
    </row>
    <row r="1366" spans="1:68" x14ac:dyDescent="0.2">
      <c r="A1366" s="98">
        <v>45892</v>
      </c>
      <c r="B1366" s="60" t="s">
        <v>892</v>
      </c>
      <c r="C1366" s="24" t="s">
        <v>2466</v>
      </c>
      <c r="D1366" s="24" t="s">
        <v>573</v>
      </c>
      <c r="F1366" s="74" t="s">
        <v>51</v>
      </c>
      <c r="G1366" s="24" t="s">
        <v>103</v>
      </c>
      <c r="H1366" s="24" t="s">
        <v>1017</v>
      </c>
      <c r="I1366" s="24">
        <v>4</v>
      </c>
      <c r="J1366" s="24">
        <v>1</v>
      </c>
      <c r="K1366" s="24" t="s">
        <v>2469</v>
      </c>
      <c r="L1366" s="25">
        <v>1</v>
      </c>
      <c r="M1366" s="24" t="s">
        <v>105</v>
      </c>
      <c r="N1366" s="24" t="s">
        <v>7</v>
      </c>
      <c r="R1366" s="25">
        <v>3.14</v>
      </c>
      <c r="S1366" s="83" t="s">
        <v>363</v>
      </c>
      <c r="T1366" s="66" t="str">
        <f t="shared" si="438"/>
        <v>0.00</v>
      </c>
      <c r="U1366" s="66">
        <f t="shared" si="439"/>
        <v>-1</v>
      </c>
      <c r="V1366" s="66">
        <f t="shared" si="440"/>
        <v>130.51000000000013</v>
      </c>
      <c r="W1366" s="66">
        <f t="shared" si="441"/>
        <v>2496.5</v>
      </c>
      <c r="X1366" s="20">
        <f t="shared" si="442"/>
        <v>5.2277188063288654E-2</v>
      </c>
      <c r="Y1366" s="67">
        <f t="shared" si="443"/>
        <v>1.3051000000000013</v>
      </c>
      <c r="Z1366" s="68">
        <f t="shared" si="444"/>
        <v>13051.000000000013</v>
      </c>
      <c r="AA1366" s="65" t="s">
        <v>52</v>
      </c>
      <c r="AU1366" s="23">
        <f t="shared" si="454"/>
        <v>-1</v>
      </c>
      <c r="AV1366" s="23" t="str">
        <f t="shared" si="454"/>
        <v/>
      </c>
      <c r="AW1366" s="23" t="str">
        <f t="shared" si="454"/>
        <v/>
      </c>
      <c r="AX1366" s="23" t="str">
        <f t="shared" si="454"/>
        <v/>
      </c>
      <c r="AY1366" s="23" t="str">
        <f t="shared" si="454"/>
        <v/>
      </c>
      <c r="AZ1366" s="23"/>
      <c r="BA1366" s="25">
        <v>2.2999999999999998</v>
      </c>
      <c r="BB1366" s="25">
        <v>2.4500000000000002</v>
      </c>
      <c r="BC1366" s="25">
        <f t="shared" si="467"/>
        <v>1.4500000000000002</v>
      </c>
      <c r="BD1366" s="25">
        <f t="shared" si="468"/>
        <v>2.3340000000000005</v>
      </c>
      <c r="BE1366" s="111" t="s">
        <v>970</v>
      </c>
      <c r="BF1366" s="55">
        <f t="shared" si="455"/>
        <v>0</v>
      </c>
      <c r="BG1366" s="66" t="str">
        <f t="shared" si="456"/>
        <v>0.00</v>
      </c>
      <c r="BH1366" s="66">
        <f t="shared" si="457"/>
        <v>-1</v>
      </c>
      <c r="BI1366" s="25" t="e">
        <f t="shared" si="464"/>
        <v>#REF!</v>
      </c>
      <c r="BJ1366" s="25" t="e">
        <f t="shared" si="458"/>
        <v>#REF!</v>
      </c>
      <c r="BK1366" s="20" t="e">
        <f t="shared" si="469"/>
        <v>#REF!</v>
      </c>
      <c r="BL1366" s="24" t="str">
        <f t="shared" si="459"/>
        <v>0.00</v>
      </c>
      <c r="BM1366" s="25">
        <f t="shared" si="460"/>
        <v>-1</v>
      </c>
      <c r="BN1366" s="25" t="e">
        <f t="shared" si="461"/>
        <v>#REF!</v>
      </c>
      <c r="BO1366" s="25" t="e">
        <f t="shared" si="462"/>
        <v>#REF!</v>
      </c>
      <c r="BP1366" s="126" t="e">
        <f t="shared" si="463"/>
        <v>#REF!</v>
      </c>
    </row>
    <row r="1367" spans="1:68" x14ac:dyDescent="0.2">
      <c r="A1367" s="98">
        <v>45892</v>
      </c>
      <c r="B1367" s="60" t="s">
        <v>892</v>
      </c>
      <c r="C1367" s="24" t="s">
        <v>2470</v>
      </c>
      <c r="D1367" s="24" t="s">
        <v>573</v>
      </c>
      <c r="F1367" s="74" t="s">
        <v>51</v>
      </c>
      <c r="G1367" s="24" t="s">
        <v>103</v>
      </c>
      <c r="H1367" s="24" t="s">
        <v>377</v>
      </c>
      <c r="I1367" s="24">
        <v>8</v>
      </c>
      <c r="J1367" s="24">
        <v>4</v>
      </c>
      <c r="K1367" s="27" t="s">
        <v>2471</v>
      </c>
      <c r="L1367" s="25">
        <v>1</v>
      </c>
      <c r="M1367" s="24" t="s">
        <v>404</v>
      </c>
      <c r="N1367" s="24" t="s">
        <v>6</v>
      </c>
      <c r="R1367" s="25">
        <v>30.61</v>
      </c>
      <c r="S1367" s="83" t="s">
        <v>371</v>
      </c>
      <c r="T1367" s="66" t="str">
        <f t="shared" ref="T1367:T1430" si="470">IF((AA1367="W"),ROUND((R1367*L1367),2),"0.00")</f>
        <v>0.00</v>
      </c>
      <c r="U1367" s="66">
        <f t="shared" ref="U1367:U1430" si="471">-$L1367+T1367</f>
        <v>-1</v>
      </c>
      <c r="V1367" s="66">
        <f t="shared" ref="V1367:V1430" si="472">U1367+V1366</f>
        <v>129.51000000000013</v>
      </c>
      <c r="W1367" s="66">
        <f t="shared" ref="W1367:W1430" si="473">L1367+W1366</f>
        <v>2497.5</v>
      </c>
      <c r="X1367" s="20">
        <f t="shared" ref="X1367:X1430" si="474">SUM(V1367/W1367)</f>
        <v>5.1855855855855906E-2</v>
      </c>
      <c r="Y1367" s="67">
        <f t="shared" ref="Y1367:Y1430" si="475">V1367/100</f>
        <v>1.2951000000000013</v>
      </c>
      <c r="Z1367" s="68">
        <f t="shared" ref="Z1367:Z1430" si="476">V1367*100</f>
        <v>12951.000000000013</v>
      </c>
      <c r="AA1367" s="65" t="s">
        <v>52</v>
      </c>
      <c r="AU1367" s="23">
        <f t="shared" si="454"/>
        <v>-1</v>
      </c>
      <c r="AV1367" s="23" t="str">
        <f t="shared" si="454"/>
        <v/>
      </c>
      <c r="AW1367" s="23" t="str">
        <f t="shared" si="454"/>
        <v/>
      </c>
      <c r="AX1367" s="23" t="str">
        <f t="shared" si="454"/>
        <v/>
      </c>
      <c r="AY1367" s="23" t="str">
        <f t="shared" si="454"/>
        <v/>
      </c>
      <c r="AZ1367" s="23">
        <v>26</v>
      </c>
      <c r="BA1367" s="25">
        <v>26.1</v>
      </c>
      <c r="BB1367" s="25">
        <v>33.18</v>
      </c>
      <c r="BC1367" s="25">
        <f t="shared" si="467"/>
        <v>32.18</v>
      </c>
      <c r="BD1367" s="25">
        <f t="shared" si="468"/>
        <v>30.605600000000003</v>
      </c>
      <c r="BE1367" s="111" t="s">
        <v>970</v>
      </c>
      <c r="BF1367" s="55">
        <f t="shared" si="455"/>
        <v>0</v>
      </c>
      <c r="BG1367" s="66" t="str">
        <f t="shared" si="456"/>
        <v>0.00</v>
      </c>
      <c r="BH1367" s="66">
        <f t="shared" si="457"/>
        <v>-1</v>
      </c>
      <c r="BI1367" s="25" t="e">
        <f t="shared" si="464"/>
        <v>#REF!</v>
      </c>
      <c r="BJ1367" s="25" t="e">
        <f t="shared" si="458"/>
        <v>#REF!</v>
      </c>
      <c r="BK1367" s="20" t="e">
        <f t="shared" si="469"/>
        <v>#REF!</v>
      </c>
      <c r="BL1367" s="24" t="str">
        <f t="shared" si="459"/>
        <v>0.00</v>
      </c>
      <c r="BM1367" s="25">
        <f t="shared" si="460"/>
        <v>-1</v>
      </c>
      <c r="BN1367" s="25" t="e">
        <f t="shared" si="461"/>
        <v>#REF!</v>
      </c>
      <c r="BO1367" s="25" t="e">
        <f t="shared" si="462"/>
        <v>#REF!</v>
      </c>
      <c r="BP1367" s="126" t="e">
        <f t="shared" si="463"/>
        <v>#REF!</v>
      </c>
    </row>
    <row r="1368" spans="1:68" x14ac:dyDescent="0.2">
      <c r="A1368" s="98">
        <v>45892</v>
      </c>
      <c r="B1368" s="60" t="s">
        <v>892</v>
      </c>
      <c r="C1368" s="24" t="s">
        <v>989</v>
      </c>
      <c r="D1368" s="24" t="s">
        <v>573</v>
      </c>
      <c r="F1368" s="74" t="s">
        <v>51</v>
      </c>
      <c r="G1368" s="24" t="s">
        <v>103</v>
      </c>
      <c r="H1368" s="24" t="s">
        <v>517</v>
      </c>
      <c r="I1368" s="24">
        <v>9</v>
      </c>
      <c r="J1368" s="24">
        <v>11</v>
      </c>
      <c r="K1368" s="24" t="s">
        <v>2472</v>
      </c>
      <c r="L1368" s="25">
        <v>2</v>
      </c>
      <c r="M1368" s="24" t="s">
        <v>404</v>
      </c>
      <c r="N1368" s="24" t="s">
        <v>6</v>
      </c>
      <c r="R1368" s="25">
        <v>7.44</v>
      </c>
      <c r="S1368" s="83" t="s">
        <v>363</v>
      </c>
      <c r="T1368" s="66" t="str">
        <f t="shared" si="470"/>
        <v>0.00</v>
      </c>
      <c r="U1368" s="66">
        <f t="shared" si="471"/>
        <v>-2</v>
      </c>
      <c r="V1368" s="66">
        <f t="shared" si="472"/>
        <v>127.51000000000013</v>
      </c>
      <c r="W1368" s="66">
        <f t="shared" si="473"/>
        <v>2499.5</v>
      </c>
      <c r="X1368" s="20">
        <f t="shared" si="474"/>
        <v>5.1014202840568165E-2</v>
      </c>
      <c r="Y1368" s="67">
        <f t="shared" si="475"/>
        <v>1.2751000000000012</v>
      </c>
      <c r="Z1368" s="68">
        <f t="shared" si="476"/>
        <v>12751.000000000013</v>
      </c>
      <c r="AA1368" s="65" t="s">
        <v>52</v>
      </c>
      <c r="AU1368" s="23">
        <f t="shared" si="454"/>
        <v>-2</v>
      </c>
      <c r="AV1368" s="23" t="str">
        <f t="shared" si="454"/>
        <v/>
      </c>
      <c r="AW1368" s="23" t="str">
        <f t="shared" si="454"/>
        <v/>
      </c>
      <c r="AX1368" s="23" t="str">
        <f t="shared" si="454"/>
        <v/>
      </c>
      <c r="AY1368" s="23" t="str">
        <f t="shared" si="454"/>
        <v/>
      </c>
      <c r="AZ1368" s="23">
        <v>10</v>
      </c>
      <c r="BA1368" s="25">
        <v>10</v>
      </c>
      <c r="BB1368" s="25">
        <v>8</v>
      </c>
      <c r="BC1368" s="25">
        <f t="shared" si="467"/>
        <v>14</v>
      </c>
      <c r="BD1368" s="25">
        <f t="shared" si="468"/>
        <v>7.44</v>
      </c>
      <c r="BE1368" s="111" t="s">
        <v>970</v>
      </c>
      <c r="BF1368" s="55">
        <f t="shared" si="455"/>
        <v>0</v>
      </c>
      <c r="BG1368" s="66" t="str">
        <f t="shared" si="456"/>
        <v>0.00</v>
      </c>
      <c r="BH1368" s="66">
        <f t="shared" si="457"/>
        <v>-2</v>
      </c>
      <c r="BI1368" s="25" t="e">
        <f t="shared" si="464"/>
        <v>#REF!</v>
      </c>
      <c r="BJ1368" s="25" t="e">
        <f t="shared" si="458"/>
        <v>#REF!</v>
      </c>
      <c r="BK1368" s="20" t="e">
        <f t="shared" si="469"/>
        <v>#REF!</v>
      </c>
      <c r="BL1368" s="24" t="str">
        <f t="shared" si="459"/>
        <v>0.00</v>
      </c>
      <c r="BM1368" s="25">
        <f t="shared" si="460"/>
        <v>-2</v>
      </c>
      <c r="BN1368" s="25" t="e">
        <f t="shared" si="461"/>
        <v>#REF!</v>
      </c>
      <c r="BO1368" s="25" t="e">
        <f t="shared" si="462"/>
        <v>#REF!</v>
      </c>
      <c r="BP1368" s="126" t="e">
        <f t="shared" si="463"/>
        <v>#REF!</v>
      </c>
    </row>
    <row r="1369" spans="1:68" x14ac:dyDescent="0.2">
      <c r="A1369" s="98">
        <v>45898</v>
      </c>
      <c r="B1369" s="60" t="s">
        <v>892</v>
      </c>
      <c r="C1369" s="24" t="s">
        <v>1369</v>
      </c>
      <c r="D1369" s="24" t="s">
        <v>562</v>
      </c>
      <c r="F1369" s="74" t="s">
        <v>51</v>
      </c>
      <c r="G1369" s="24" t="s">
        <v>103</v>
      </c>
      <c r="H1369" s="24" t="s">
        <v>58</v>
      </c>
      <c r="I1369" s="24">
        <v>2</v>
      </c>
      <c r="J1369" s="24">
        <v>9</v>
      </c>
      <c r="K1369" s="87" t="s">
        <v>2477</v>
      </c>
      <c r="L1369" s="25">
        <v>1.5</v>
      </c>
      <c r="M1369" s="24" t="s">
        <v>105</v>
      </c>
      <c r="N1369" s="24" t="s">
        <v>6</v>
      </c>
      <c r="R1369" s="25">
        <v>13</v>
      </c>
      <c r="S1369" s="83" t="s">
        <v>373</v>
      </c>
      <c r="T1369" s="66" t="str">
        <f t="shared" si="470"/>
        <v>0.00</v>
      </c>
      <c r="U1369" s="66">
        <f t="shared" si="471"/>
        <v>-1.5</v>
      </c>
      <c r="V1369" s="66">
        <f t="shared" si="472"/>
        <v>126.01000000000013</v>
      </c>
      <c r="W1369" s="66">
        <f t="shared" si="473"/>
        <v>2501</v>
      </c>
      <c r="X1369" s="20">
        <f t="shared" si="474"/>
        <v>5.0383846461415485E-2</v>
      </c>
      <c r="Y1369" s="67">
        <f t="shared" si="475"/>
        <v>1.2601000000000013</v>
      </c>
      <c r="Z1369" s="68">
        <f t="shared" si="476"/>
        <v>12601.000000000013</v>
      </c>
      <c r="AA1369" s="65" t="s">
        <v>52</v>
      </c>
      <c r="AU1369" s="23">
        <f t="shared" si="454"/>
        <v>-1.5</v>
      </c>
      <c r="AV1369" s="23" t="str">
        <f t="shared" si="454"/>
        <v/>
      </c>
      <c r="AW1369" s="23" t="str">
        <f t="shared" si="454"/>
        <v/>
      </c>
      <c r="AX1369" s="23" t="str">
        <f t="shared" si="454"/>
        <v/>
      </c>
      <c r="AY1369" s="23" t="str">
        <f t="shared" si="454"/>
        <v/>
      </c>
      <c r="AZ1369" s="23">
        <v>17</v>
      </c>
      <c r="BA1369" s="25">
        <v>19.5</v>
      </c>
      <c r="BB1369" s="25">
        <v>27</v>
      </c>
      <c r="BC1369" s="25">
        <f t="shared" si="467"/>
        <v>39</v>
      </c>
      <c r="BD1369" s="25">
        <f t="shared" si="468"/>
        <v>24.92</v>
      </c>
      <c r="BE1369" s="111" t="s">
        <v>970</v>
      </c>
      <c r="BF1369" s="55">
        <f t="shared" si="455"/>
        <v>0</v>
      </c>
      <c r="BG1369" s="66" t="str">
        <f t="shared" si="456"/>
        <v>0.00</v>
      </c>
      <c r="BH1369" s="66">
        <f t="shared" si="457"/>
        <v>-1.5</v>
      </c>
      <c r="BI1369" s="25" t="e">
        <f>BH1369+#REF!</f>
        <v>#REF!</v>
      </c>
      <c r="BJ1369" s="25" t="e">
        <f>L1369+#REF!</f>
        <v>#REF!</v>
      </c>
      <c r="BK1369" s="20" t="e">
        <f t="shared" si="469"/>
        <v>#REF!</v>
      </c>
      <c r="BL1369" s="24" t="str">
        <f t="shared" si="459"/>
        <v>0.00</v>
      </c>
      <c r="BM1369" s="25">
        <f t="shared" si="460"/>
        <v>-1.5</v>
      </c>
      <c r="BN1369" s="25" t="e">
        <f>BM1369+#REF!</f>
        <v>#REF!</v>
      </c>
      <c r="BO1369" s="25" t="e">
        <f>L1369+#REF!</f>
        <v>#REF!</v>
      </c>
      <c r="BP1369" s="126" t="e">
        <f t="shared" si="463"/>
        <v>#REF!</v>
      </c>
    </row>
    <row r="1370" spans="1:68" x14ac:dyDescent="0.2">
      <c r="A1370" s="98">
        <v>45898</v>
      </c>
      <c r="B1370" s="60" t="s">
        <v>892</v>
      </c>
      <c r="C1370" s="24" t="s">
        <v>1369</v>
      </c>
      <c r="D1370" s="24" t="s">
        <v>562</v>
      </c>
      <c r="F1370" s="74" t="s">
        <v>51</v>
      </c>
      <c r="G1370" s="24" t="s">
        <v>103</v>
      </c>
      <c r="H1370" s="24" t="s">
        <v>58</v>
      </c>
      <c r="I1370" s="24">
        <v>2</v>
      </c>
      <c r="J1370" s="24">
        <v>9</v>
      </c>
      <c r="K1370" s="26" t="s">
        <v>2477</v>
      </c>
      <c r="L1370" s="25">
        <v>1.5</v>
      </c>
      <c r="M1370" s="24" t="s">
        <v>105</v>
      </c>
      <c r="N1370" s="24" t="s">
        <v>7</v>
      </c>
      <c r="R1370" s="25">
        <v>3.25</v>
      </c>
      <c r="S1370" s="83" t="s">
        <v>373</v>
      </c>
      <c r="T1370" s="66">
        <f t="shared" si="470"/>
        <v>4.88</v>
      </c>
      <c r="U1370" s="66">
        <f t="shared" si="471"/>
        <v>3.38</v>
      </c>
      <c r="V1370" s="66">
        <f t="shared" si="472"/>
        <v>129.39000000000013</v>
      </c>
      <c r="W1370" s="66">
        <f t="shared" si="473"/>
        <v>2502.5</v>
      </c>
      <c r="X1370" s="20">
        <f t="shared" si="474"/>
        <v>5.1704295704295758E-2</v>
      </c>
      <c r="Y1370" s="67">
        <f t="shared" si="475"/>
        <v>1.2939000000000014</v>
      </c>
      <c r="Z1370" s="68">
        <f t="shared" si="476"/>
        <v>12939.000000000013</v>
      </c>
      <c r="AA1370" s="65" t="s">
        <v>53</v>
      </c>
      <c r="AB1370" s="25">
        <f>IF((AI1370="W"),ROUND((Z1370*T1370),2),"0.00")</f>
        <v>63142.32</v>
      </c>
      <c r="AC1370" s="66">
        <f>-$L1370+AB1370</f>
        <v>63140.82</v>
      </c>
      <c r="AD1370" s="66">
        <f>AC1370+AD1369</f>
        <v>63140.82</v>
      </c>
      <c r="AE1370" s="66">
        <f>T1370+AE1369</f>
        <v>4.88</v>
      </c>
      <c r="AF1370" s="20">
        <f>SUM(AD1370/AE1370)</f>
        <v>12938.692622950819</v>
      </c>
      <c r="AG1370" s="67">
        <f>AD1370/100</f>
        <v>631.40819999999997</v>
      </c>
      <c r="AH1370" s="68">
        <f>AD1370*100</f>
        <v>6314082</v>
      </c>
      <c r="AI1370" s="65" t="s">
        <v>53</v>
      </c>
      <c r="AJ1370" s="25">
        <f>IF((AQ1370="W"),ROUND((AH1370*AB1370),2),"0.00")</f>
        <v>398685786150.23999</v>
      </c>
      <c r="AK1370" s="66">
        <f>-$L1370+AJ1370</f>
        <v>398685786148.73999</v>
      </c>
      <c r="AL1370" s="66">
        <f>AK1370+AL1369</f>
        <v>398685786148.73999</v>
      </c>
      <c r="AM1370" s="66">
        <f>AB1370+AM1369</f>
        <v>63142.32</v>
      </c>
      <c r="AN1370" s="20">
        <f>SUM(AL1370/AM1370)</f>
        <v>6314081.9999762438</v>
      </c>
      <c r="AO1370" s="67">
        <f>AL1370/100</f>
        <v>3986857861.4874001</v>
      </c>
      <c r="AP1370" s="68">
        <f>AL1370*100</f>
        <v>39868578614874</v>
      </c>
      <c r="AQ1370" s="65" t="s">
        <v>53</v>
      </c>
      <c r="AR1370" s="25" t="str">
        <f>IF((AY1370="W"),ROUND((AP1370*AJ1370),2),"0.00")</f>
        <v>0.00</v>
      </c>
      <c r="AS1370" s="66">
        <f>-$L1370+AR1370</f>
        <v>-1.5</v>
      </c>
      <c r="AT1370" s="66">
        <f>AS1370+AT1369</f>
        <v>-1.5</v>
      </c>
      <c r="AU1370" s="23">
        <f t="shared" ref="AU1370:AY1399" si="477">IF($G1370=AU$2,$U1370,"")</f>
        <v>3.38</v>
      </c>
      <c r="AV1370" s="23" t="str">
        <f t="shared" si="477"/>
        <v/>
      </c>
      <c r="AW1370" s="23" t="str">
        <f t="shared" si="477"/>
        <v/>
      </c>
      <c r="AX1370" s="23" t="str">
        <f t="shared" si="477"/>
        <v/>
      </c>
      <c r="AY1370" s="23" t="str">
        <f t="shared" si="477"/>
        <v/>
      </c>
      <c r="AZ1370" s="23"/>
      <c r="BA1370" s="25">
        <v>4.5999999999999996</v>
      </c>
      <c r="BB1370" s="25">
        <v>5.4</v>
      </c>
      <c r="BC1370" s="25">
        <f t="shared" si="467"/>
        <v>6.6000000000000014</v>
      </c>
      <c r="BD1370" s="25">
        <f t="shared" si="468"/>
        <v>5.0480000000000009</v>
      </c>
      <c r="BE1370" s="111" t="s">
        <v>970</v>
      </c>
      <c r="BF1370" s="55">
        <f t="shared" si="455"/>
        <v>0</v>
      </c>
      <c r="BG1370" s="66">
        <f t="shared" si="456"/>
        <v>6.9</v>
      </c>
      <c r="BH1370" s="66">
        <f t="shared" si="457"/>
        <v>5.4</v>
      </c>
      <c r="BI1370" s="25" t="e">
        <f t="shared" si="464"/>
        <v>#REF!</v>
      </c>
      <c r="BJ1370" s="25" t="e">
        <f t="shared" si="458"/>
        <v>#REF!</v>
      </c>
      <c r="BK1370" s="20" t="e">
        <f t="shared" si="469"/>
        <v>#REF!</v>
      </c>
      <c r="BL1370" s="24">
        <f t="shared" si="459"/>
        <v>8.1</v>
      </c>
      <c r="BM1370" s="25">
        <f t="shared" si="460"/>
        <v>6.6</v>
      </c>
      <c r="BN1370" s="25" t="e">
        <f t="shared" si="461"/>
        <v>#REF!</v>
      </c>
      <c r="BO1370" s="25" t="e">
        <f t="shared" si="462"/>
        <v>#REF!</v>
      </c>
      <c r="BP1370" s="126" t="e">
        <f t="shared" si="463"/>
        <v>#REF!</v>
      </c>
    </row>
    <row r="1371" spans="1:68" ht="17" x14ac:dyDescent="0.2">
      <c r="A1371" s="98">
        <v>45899</v>
      </c>
      <c r="B1371" s="60" t="s">
        <v>892</v>
      </c>
      <c r="C1371" s="24" t="s">
        <v>2489</v>
      </c>
      <c r="D1371" s="24" t="s">
        <v>573</v>
      </c>
      <c r="F1371" s="74" t="s">
        <v>51</v>
      </c>
      <c r="G1371" s="24" t="s">
        <v>103</v>
      </c>
      <c r="H1371" s="24" t="s">
        <v>209</v>
      </c>
      <c r="I1371" s="24">
        <v>5</v>
      </c>
      <c r="J1371" s="24">
        <v>2</v>
      </c>
      <c r="K1371" s="96" t="s">
        <v>2490</v>
      </c>
      <c r="L1371" s="25">
        <v>1</v>
      </c>
      <c r="M1371" s="24" t="s">
        <v>105</v>
      </c>
      <c r="N1371" s="24" t="s">
        <v>6</v>
      </c>
      <c r="R1371" s="25">
        <v>9</v>
      </c>
      <c r="S1371" s="83" t="s">
        <v>373</v>
      </c>
      <c r="T1371" s="66" t="str">
        <f t="shared" si="470"/>
        <v>0.00</v>
      </c>
      <c r="U1371" s="66">
        <f t="shared" si="471"/>
        <v>-1</v>
      </c>
      <c r="V1371" s="66">
        <f t="shared" si="472"/>
        <v>128.39000000000013</v>
      </c>
      <c r="W1371" s="66">
        <f t="shared" si="473"/>
        <v>2503.5</v>
      </c>
      <c r="X1371" s="20">
        <f t="shared" si="474"/>
        <v>5.1284202117036201E-2</v>
      </c>
      <c r="Y1371" s="67">
        <f t="shared" si="475"/>
        <v>1.2839000000000014</v>
      </c>
      <c r="Z1371" s="68">
        <f t="shared" si="476"/>
        <v>12839.000000000013</v>
      </c>
      <c r="AA1371" s="65" t="s">
        <v>52</v>
      </c>
      <c r="AB1371" s="25">
        <f>IF((AI1371="W"),ROUND((Z1371*T1371),2),"0.00")</f>
        <v>0</v>
      </c>
      <c r="AC1371" s="66">
        <f>-$L1371+AB1371</f>
        <v>-1</v>
      </c>
      <c r="AD1371" s="66">
        <f>AC1371+AD1370</f>
        <v>63139.82</v>
      </c>
      <c r="AE1371" s="66">
        <f>T1371+AE1370</f>
        <v>4.88</v>
      </c>
      <c r="AF1371" s="20">
        <f>SUM(AD1371/AE1371)</f>
        <v>12938.487704918032</v>
      </c>
      <c r="AG1371" s="67">
        <f>AD1371/100</f>
        <v>631.39819999999997</v>
      </c>
      <c r="AH1371" s="68">
        <f>AD1371*100</f>
        <v>6313982</v>
      </c>
      <c r="AI1371" s="65" t="s">
        <v>53</v>
      </c>
      <c r="AJ1371" s="25">
        <f>IF((AQ1371="W"),ROUND((AH1371*AB1371),2),"0.00")</f>
        <v>0</v>
      </c>
      <c r="AK1371" s="66">
        <f>-$L1371+AJ1371</f>
        <v>-1</v>
      </c>
      <c r="AL1371" s="66">
        <f>AK1371+AL1370</f>
        <v>398685786147.73999</v>
      </c>
      <c r="AM1371" s="66">
        <f>AB1371+AM1370</f>
        <v>63142.32</v>
      </c>
      <c r="AN1371" s="20">
        <f>SUM(AL1371/AM1371)</f>
        <v>6314081.9999604067</v>
      </c>
      <c r="AO1371" s="67">
        <f>AL1371/100</f>
        <v>3986857861.4773998</v>
      </c>
      <c r="AP1371" s="68">
        <f>AL1371*100</f>
        <v>39868578614774</v>
      </c>
      <c r="AQ1371" s="65" t="s">
        <v>53</v>
      </c>
      <c r="AR1371" s="25" t="str">
        <f>IF((AY1371="W"),ROUND((AP1371*AJ1371),2),"0.00")</f>
        <v>0.00</v>
      </c>
      <c r="AS1371" s="66">
        <f>-$L1371+AR1371</f>
        <v>-1</v>
      </c>
      <c r="AT1371" s="66">
        <f>AS1371+AT1370</f>
        <v>-2.5</v>
      </c>
      <c r="AU1371" s="23">
        <f t="shared" si="477"/>
        <v>-1</v>
      </c>
      <c r="AV1371" s="23" t="str">
        <f t="shared" si="477"/>
        <v/>
      </c>
      <c r="AW1371" s="23" t="str">
        <f t="shared" si="477"/>
        <v/>
      </c>
      <c r="AX1371" s="23" t="str">
        <f t="shared" si="477"/>
        <v/>
      </c>
      <c r="AY1371" s="23" t="str">
        <f t="shared" si="477"/>
        <v/>
      </c>
      <c r="AZ1371" s="23">
        <v>6.5</v>
      </c>
      <c r="BA1371" s="25">
        <v>6.7</v>
      </c>
      <c r="BB1371" s="25">
        <v>8.1999999999999993</v>
      </c>
      <c r="BC1371" s="25">
        <f t="shared" si="467"/>
        <v>7.1999999999999993</v>
      </c>
      <c r="BD1371" s="25">
        <f t="shared" si="468"/>
        <v>7.6239999999999997</v>
      </c>
      <c r="BE1371" s="111" t="s">
        <v>969</v>
      </c>
      <c r="BF1371" s="55">
        <f t="shared" si="455"/>
        <v>0</v>
      </c>
      <c r="BG1371" s="66" t="str">
        <f t="shared" si="456"/>
        <v>0.00</v>
      </c>
      <c r="BH1371" s="66">
        <f t="shared" si="457"/>
        <v>-1</v>
      </c>
      <c r="BI1371" s="25" t="e">
        <f t="shared" si="464"/>
        <v>#REF!</v>
      </c>
      <c r="BJ1371" s="25" t="e">
        <f t="shared" si="458"/>
        <v>#REF!</v>
      </c>
      <c r="BK1371" s="20" t="e">
        <f t="shared" si="469"/>
        <v>#REF!</v>
      </c>
      <c r="BL1371" s="24" t="str">
        <f t="shared" si="459"/>
        <v>0.00</v>
      </c>
      <c r="BM1371" s="25">
        <f t="shared" si="460"/>
        <v>-1</v>
      </c>
      <c r="BN1371" s="25" t="e">
        <f t="shared" si="461"/>
        <v>#REF!</v>
      </c>
      <c r="BO1371" s="25" t="e">
        <f t="shared" si="462"/>
        <v>#REF!</v>
      </c>
      <c r="BP1371" s="126" t="e">
        <f t="shared" si="463"/>
        <v>#REF!</v>
      </c>
    </row>
    <row r="1372" spans="1:68" x14ac:dyDescent="0.2">
      <c r="A1372" s="98">
        <v>45899</v>
      </c>
      <c r="B1372" s="60" t="s">
        <v>892</v>
      </c>
      <c r="C1372" s="24" t="s">
        <v>1805</v>
      </c>
      <c r="D1372" s="24" t="s">
        <v>573</v>
      </c>
      <c r="F1372" s="74" t="s">
        <v>51</v>
      </c>
      <c r="G1372" s="24" t="s">
        <v>103</v>
      </c>
      <c r="H1372" s="24" t="s">
        <v>2522</v>
      </c>
      <c r="I1372" s="61" t="s">
        <v>2478</v>
      </c>
      <c r="J1372" s="61" t="s">
        <v>2479</v>
      </c>
      <c r="K1372" s="24" t="s">
        <v>2480</v>
      </c>
      <c r="L1372" s="25">
        <v>2</v>
      </c>
      <c r="M1372" s="24" t="s">
        <v>105</v>
      </c>
      <c r="N1372" s="24" t="s">
        <v>951</v>
      </c>
      <c r="R1372" s="25">
        <v>11.16</v>
      </c>
      <c r="S1372" s="83" t="s">
        <v>363</v>
      </c>
      <c r="T1372" s="66" t="str">
        <f t="shared" si="470"/>
        <v>0.00</v>
      </c>
      <c r="U1372" s="66">
        <f t="shared" si="471"/>
        <v>-2</v>
      </c>
      <c r="V1372" s="66">
        <f t="shared" si="472"/>
        <v>126.39000000000013</v>
      </c>
      <c r="W1372" s="66">
        <f t="shared" si="473"/>
        <v>2505.5</v>
      </c>
      <c r="X1372" s="20">
        <f t="shared" si="474"/>
        <v>5.0445020953901465E-2</v>
      </c>
      <c r="Y1372" s="67">
        <f t="shared" si="475"/>
        <v>1.2639000000000014</v>
      </c>
      <c r="Z1372" s="68">
        <f t="shared" si="476"/>
        <v>12639.000000000013</v>
      </c>
      <c r="AA1372" s="65" t="s">
        <v>52</v>
      </c>
      <c r="AU1372" s="23">
        <f t="shared" si="477"/>
        <v>-2</v>
      </c>
      <c r="AV1372" s="23" t="str">
        <f t="shared" si="477"/>
        <v/>
      </c>
      <c r="AW1372" s="23" t="str">
        <f t="shared" si="477"/>
        <v/>
      </c>
      <c r="AX1372" s="23" t="str">
        <f t="shared" si="477"/>
        <v/>
      </c>
      <c r="AY1372" s="23" t="str">
        <f t="shared" si="477"/>
        <v/>
      </c>
      <c r="AZ1372" s="23"/>
      <c r="BA1372" s="25">
        <v>0</v>
      </c>
      <c r="BB1372" s="25">
        <v>0</v>
      </c>
      <c r="BC1372" s="25" t="s">
        <v>720</v>
      </c>
      <c r="BD1372" s="25" t="s">
        <v>720</v>
      </c>
      <c r="BE1372" s="111" t="s">
        <v>970</v>
      </c>
      <c r="BF1372" s="55">
        <f t="shared" si="455"/>
        <v>0</v>
      </c>
      <c r="BG1372" s="66" t="str">
        <f t="shared" si="456"/>
        <v>0.00</v>
      </c>
      <c r="BH1372" s="66">
        <f t="shared" si="457"/>
        <v>-2</v>
      </c>
      <c r="BI1372" s="25" t="e">
        <f t="shared" si="464"/>
        <v>#REF!</v>
      </c>
      <c r="BJ1372" s="25" t="e">
        <f t="shared" si="458"/>
        <v>#REF!</v>
      </c>
      <c r="BK1372" s="20" t="e">
        <f t="shared" si="469"/>
        <v>#REF!</v>
      </c>
      <c r="BL1372" s="24" t="str">
        <f t="shared" si="459"/>
        <v>0.00</v>
      </c>
      <c r="BM1372" s="25">
        <f t="shared" si="460"/>
        <v>-2</v>
      </c>
      <c r="BN1372" s="25" t="e">
        <f t="shared" si="461"/>
        <v>#REF!</v>
      </c>
      <c r="BO1372" s="25" t="e">
        <f t="shared" si="462"/>
        <v>#REF!</v>
      </c>
      <c r="BP1372" s="126" t="e">
        <f t="shared" si="463"/>
        <v>#REF!</v>
      </c>
    </row>
    <row r="1373" spans="1:68" x14ac:dyDescent="0.2">
      <c r="A1373" s="98">
        <v>45899</v>
      </c>
      <c r="B1373" s="60" t="s">
        <v>892</v>
      </c>
      <c r="C1373" s="24" t="s">
        <v>2335</v>
      </c>
      <c r="D1373" s="24" t="s">
        <v>573</v>
      </c>
      <c r="F1373" s="74" t="s">
        <v>51</v>
      </c>
      <c r="G1373" s="24" t="s">
        <v>103</v>
      </c>
      <c r="H1373" s="24" t="s">
        <v>112</v>
      </c>
      <c r="I1373" s="24">
        <v>7</v>
      </c>
      <c r="J1373" s="24">
        <v>8</v>
      </c>
      <c r="K1373" s="24" t="s">
        <v>2481</v>
      </c>
      <c r="L1373" s="25">
        <v>1</v>
      </c>
      <c r="M1373" s="24" t="s">
        <v>404</v>
      </c>
      <c r="N1373" s="24" t="s">
        <v>6</v>
      </c>
      <c r="R1373" s="25">
        <v>8.73</v>
      </c>
      <c r="S1373" s="83" t="s">
        <v>363</v>
      </c>
      <c r="T1373" s="66" t="str">
        <f t="shared" si="470"/>
        <v>0.00</v>
      </c>
      <c r="U1373" s="66">
        <f t="shared" si="471"/>
        <v>-1</v>
      </c>
      <c r="V1373" s="66">
        <f t="shared" si="472"/>
        <v>125.39000000000013</v>
      </c>
      <c r="W1373" s="66">
        <f t="shared" si="473"/>
        <v>2506.5</v>
      </c>
      <c r="X1373" s="20">
        <f t="shared" si="474"/>
        <v>5.0025932575304258E-2</v>
      </c>
      <c r="Y1373" s="67">
        <f t="shared" si="475"/>
        <v>1.2539000000000013</v>
      </c>
      <c r="Z1373" s="68">
        <f t="shared" si="476"/>
        <v>12539.000000000013</v>
      </c>
      <c r="AA1373" s="65" t="s">
        <v>52</v>
      </c>
      <c r="AU1373" s="23">
        <f t="shared" si="477"/>
        <v>-1</v>
      </c>
      <c r="AV1373" s="23" t="str">
        <f t="shared" si="477"/>
        <v/>
      </c>
      <c r="AW1373" s="23" t="str">
        <f t="shared" si="477"/>
        <v/>
      </c>
      <c r="AX1373" s="23" t="str">
        <f t="shared" si="477"/>
        <v/>
      </c>
      <c r="AY1373" s="23" t="str">
        <f t="shared" si="477"/>
        <v/>
      </c>
      <c r="AZ1373" s="23">
        <v>7.5</v>
      </c>
      <c r="BA1373" s="25">
        <v>7.5</v>
      </c>
      <c r="BB1373" s="25">
        <v>9.4</v>
      </c>
      <c r="BC1373" s="25">
        <f t="shared" ref="BC1373:BC1378" si="478">((BB1373*(L1373))-(L1373))</f>
        <v>8.4</v>
      </c>
      <c r="BD1373" s="25">
        <f t="shared" ref="BD1373:BD1378" si="479">0.92*(BB1373-1)+1</f>
        <v>8.7280000000000015</v>
      </c>
      <c r="BE1373" s="111" t="s">
        <v>970</v>
      </c>
      <c r="BF1373" s="55">
        <f t="shared" si="455"/>
        <v>0</v>
      </c>
      <c r="BG1373" s="66" t="str">
        <f t="shared" si="456"/>
        <v>0.00</v>
      </c>
      <c r="BH1373" s="66">
        <f t="shared" si="457"/>
        <v>-1</v>
      </c>
      <c r="BI1373" s="25" t="e">
        <f t="shared" si="464"/>
        <v>#REF!</v>
      </c>
      <c r="BJ1373" s="25" t="e">
        <f t="shared" si="458"/>
        <v>#REF!</v>
      </c>
      <c r="BK1373" s="20" t="e">
        <f t="shared" si="469"/>
        <v>#REF!</v>
      </c>
      <c r="BL1373" s="24" t="str">
        <f t="shared" si="459"/>
        <v>0.00</v>
      </c>
      <c r="BM1373" s="25">
        <f t="shared" si="460"/>
        <v>-1</v>
      </c>
      <c r="BN1373" s="25" t="e">
        <f t="shared" si="461"/>
        <v>#REF!</v>
      </c>
      <c r="BO1373" s="25" t="e">
        <f t="shared" si="462"/>
        <v>#REF!</v>
      </c>
      <c r="BP1373" s="126" t="e">
        <f t="shared" si="463"/>
        <v>#REF!</v>
      </c>
    </row>
    <row r="1374" spans="1:68" x14ac:dyDescent="0.2">
      <c r="A1374" s="98">
        <v>45900</v>
      </c>
      <c r="B1374" s="60" t="s">
        <v>892</v>
      </c>
      <c r="C1374" s="24" t="s">
        <v>2484</v>
      </c>
      <c r="D1374" s="24" t="s">
        <v>577</v>
      </c>
      <c r="F1374" s="74" t="s">
        <v>51</v>
      </c>
      <c r="G1374" s="24" t="s">
        <v>103</v>
      </c>
      <c r="H1374" s="24" t="s">
        <v>1293</v>
      </c>
      <c r="I1374" s="24">
        <v>8</v>
      </c>
      <c r="J1374" s="24">
        <v>7</v>
      </c>
      <c r="K1374" s="24" t="s">
        <v>2485</v>
      </c>
      <c r="L1374" s="25">
        <v>1</v>
      </c>
      <c r="M1374" s="24" t="s">
        <v>105</v>
      </c>
      <c r="N1374" s="24" t="s">
        <v>6</v>
      </c>
      <c r="R1374" s="25">
        <v>13</v>
      </c>
      <c r="S1374" s="83" t="s">
        <v>363</v>
      </c>
      <c r="T1374" s="66" t="str">
        <f t="shared" si="470"/>
        <v>0.00</v>
      </c>
      <c r="U1374" s="66">
        <f t="shared" si="471"/>
        <v>-1</v>
      </c>
      <c r="V1374" s="66">
        <f t="shared" si="472"/>
        <v>124.39000000000013</v>
      </c>
      <c r="W1374" s="66">
        <f t="shared" si="473"/>
        <v>2507.5</v>
      </c>
      <c r="X1374" s="20">
        <f t="shared" si="474"/>
        <v>4.960717846460623E-2</v>
      </c>
      <c r="Y1374" s="67">
        <f t="shared" si="475"/>
        <v>1.2439000000000013</v>
      </c>
      <c r="Z1374" s="68">
        <f t="shared" si="476"/>
        <v>12439.000000000013</v>
      </c>
      <c r="AA1374" s="65" t="s">
        <v>52</v>
      </c>
      <c r="AU1374" s="23">
        <f t="shared" si="477"/>
        <v>-1</v>
      </c>
      <c r="AV1374" s="23" t="str">
        <f t="shared" si="477"/>
        <v/>
      </c>
      <c r="AW1374" s="23" t="str">
        <f t="shared" si="477"/>
        <v/>
      </c>
      <c r="AX1374" s="23" t="str">
        <f t="shared" si="477"/>
        <v/>
      </c>
      <c r="AY1374" s="23" t="str">
        <f t="shared" si="477"/>
        <v/>
      </c>
      <c r="AZ1374" s="23">
        <v>10</v>
      </c>
      <c r="BA1374" s="25">
        <v>12</v>
      </c>
      <c r="BB1374" s="25">
        <v>14.51</v>
      </c>
      <c r="BC1374" s="25">
        <f t="shared" si="478"/>
        <v>13.51</v>
      </c>
      <c r="BD1374" s="25">
        <f t="shared" si="479"/>
        <v>13.4292</v>
      </c>
      <c r="BE1374" s="111" t="s">
        <v>970</v>
      </c>
      <c r="BF1374" s="55">
        <f t="shared" si="455"/>
        <v>0</v>
      </c>
      <c r="BG1374" s="66" t="str">
        <f t="shared" si="456"/>
        <v>0.00</v>
      </c>
      <c r="BH1374" s="66">
        <f t="shared" si="457"/>
        <v>-1</v>
      </c>
      <c r="BI1374" s="25" t="e">
        <f t="shared" si="464"/>
        <v>#REF!</v>
      </c>
      <c r="BJ1374" s="25" t="e">
        <f t="shared" si="458"/>
        <v>#REF!</v>
      </c>
      <c r="BK1374" s="20" t="e">
        <f t="shared" si="469"/>
        <v>#REF!</v>
      </c>
      <c r="BL1374" s="24" t="str">
        <f t="shared" si="459"/>
        <v>0.00</v>
      </c>
      <c r="BM1374" s="25">
        <f t="shared" si="460"/>
        <v>-1</v>
      </c>
      <c r="BN1374" s="25" t="e">
        <f t="shared" si="461"/>
        <v>#REF!</v>
      </c>
      <c r="BO1374" s="25" t="e">
        <f t="shared" si="462"/>
        <v>#REF!</v>
      </c>
      <c r="BP1374" s="126" t="e">
        <f t="shared" si="463"/>
        <v>#REF!</v>
      </c>
    </row>
    <row r="1375" spans="1:68" x14ac:dyDescent="0.2">
      <c r="A1375" s="98">
        <v>45900</v>
      </c>
      <c r="B1375" s="60" t="s">
        <v>892</v>
      </c>
      <c r="C1375" s="24" t="s">
        <v>2484</v>
      </c>
      <c r="D1375" s="24" t="s">
        <v>577</v>
      </c>
      <c r="F1375" s="74" t="s">
        <v>51</v>
      </c>
      <c r="G1375" s="24" t="s">
        <v>103</v>
      </c>
      <c r="H1375" s="24" t="s">
        <v>1293</v>
      </c>
      <c r="I1375" s="24">
        <v>8</v>
      </c>
      <c r="J1375" s="24">
        <v>7</v>
      </c>
      <c r="K1375" s="24" t="s">
        <v>2485</v>
      </c>
      <c r="L1375" s="25">
        <v>3</v>
      </c>
      <c r="M1375" s="24" t="s">
        <v>105</v>
      </c>
      <c r="N1375" s="24" t="s">
        <v>7</v>
      </c>
      <c r="R1375" s="25">
        <v>3.1</v>
      </c>
      <c r="S1375" s="83" t="s">
        <v>363</v>
      </c>
      <c r="T1375" s="66" t="str">
        <f t="shared" si="470"/>
        <v>0.00</v>
      </c>
      <c r="U1375" s="66">
        <f t="shared" si="471"/>
        <v>-3</v>
      </c>
      <c r="V1375" s="66">
        <f t="shared" si="472"/>
        <v>121.39000000000013</v>
      </c>
      <c r="W1375" s="66">
        <f t="shared" si="473"/>
        <v>2510.5</v>
      </c>
      <c r="X1375" s="20">
        <f t="shared" si="474"/>
        <v>4.8352917745469084E-2</v>
      </c>
      <c r="Y1375" s="67">
        <f t="shared" si="475"/>
        <v>1.2139000000000013</v>
      </c>
      <c r="Z1375" s="68">
        <f t="shared" si="476"/>
        <v>12139.000000000013</v>
      </c>
      <c r="AA1375" s="65" t="s">
        <v>52</v>
      </c>
      <c r="AU1375" s="23">
        <f t="shared" si="477"/>
        <v>-3</v>
      </c>
      <c r="AV1375" s="23" t="str">
        <f t="shared" si="477"/>
        <v/>
      </c>
      <c r="AW1375" s="23" t="str">
        <f t="shared" si="477"/>
        <v/>
      </c>
      <c r="AX1375" s="23" t="str">
        <f t="shared" si="477"/>
        <v/>
      </c>
      <c r="AY1375" s="23" t="str">
        <f t="shared" si="477"/>
        <v/>
      </c>
      <c r="AZ1375" s="23"/>
      <c r="BA1375" s="25">
        <v>2.9</v>
      </c>
      <c r="BB1375" s="25">
        <v>3.55</v>
      </c>
      <c r="BC1375" s="25">
        <f t="shared" si="478"/>
        <v>7.6499999999999986</v>
      </c>
      <c r="BD1375" s="25">
        <f t="shared" si="479"/>
        <v>3.3460000000000001</v>
      </c>
      <c r="BE1375" s="111" t="s">
        <v>970</v>
      </c>
      <c r="BF1375" s="55">
        <f t="shared" si="455"/>
        <v>0</v>
      </c>
      <c r="BG1375" s="66" t="str">
        <f t="shared" si="456"/>
        <v>0.00</v>
      </c>
      <c r="BH1375" s="66">
        <f t="shared" si="457"/>
        <v>-3</v>
      </c>
      <c r="BI1375" s="25" t="e">
        <f t="shared" si="464"/>
        <v>#REF!</v>
      </c>
      <c r="BJ1375" s="25" t="e">
        <f t="shared" si="458"/>
        <v>#REF!</v>
      </c>
      <c r="BK1375" s="20" t="e">
        <f t="shared" si="469"/>
        <v>#REF!</v>
      </c>
      <c r="BL1375" s="24" t="str">
        <f t="shared" si="459"/>
        <v>0.00</v>
      </c>
      <c r="BM1375" s="25">
        <f t="shared" si="460"/>
        <v>-3</v>
      </c>
      <c r="BN1375" s="25" t="e">
        <f t="shared" si="461"/>
        <v>#REF!</v>
      </c>
      <c r="BO1375" s="25" t="e">
        <f t="shared" si="462"/>
        <v>#REF!</v>
      </c>
      <c r="BP1375" s="126" t="e">
        <f t="shared" si="463"/>
        <v>#REF!</v>
      </c>
    </row>
    <row r="1376" spans="1:68" x14ac:dyDescent="0.2">
      <c r="A1376" s="98">
        <v>45903</v>
      </c>
      <c r="B1376" s="60" t="s">
        <v>892</v>
      </c>
      <c r="C1376" s="24" t="s">
        <v>2492</v>
      </c>
      <c r="D1376" s="24" t="s">
        <v>397</v>
      </c>
      <c r="F1376" s="74" t="s">
        <v>51</v>
      </c>
      <c r="G1376" s="24" t="s">
        <v>103</v>
      </c>
      <c r="H1376" s="24" t="s">
        <v>55</v>
      </c>
      <c r="I1376" s="24">
        <v>7</v>
      </c>
      <c r="J1376" s="24">
        <v>8</v>
      </c>
      <c r="K1376" s="24" t="s">
        <v>2493</v>
      </c>
      <c r="L1376" s="25">
        <v>1</v>
      </c>
      <c r="M1376" s="24" t="s">
        <v>404</v>
      </c>
      <c r="N1376" s="24" t="s">
        <v>6</v>
      </c>
      <c r="R1376" s="25">
        <v>11.42</v>
      </c>
      <c r="S1376" s="83" t="s">
        <v>363</v>
      </c>
      <c r="T1376" s="66" t="str">
        <f t="shared" si="470"/>
        <v>0.00</v>
      </c>
      <c r="U1376" s="66">
        <f t="shared" si="471"/>
        <v>-1</v>
      </c>
      <c r="V1376" s="66">
        <f t="shared" si="472"/>
        <v>120.39000000000013</v>
      </c>
      <c r="W1376" s="66">
        <f t="shared" si="473"/>
        <v>2511.5</v>
      </c>
      <c r="X1376" s="20">
        <f t="shared" si="474"/>
        <v>4.7935496715110541E-2</v>
      </c>
      <c r="Y1376" s="67">
        <f t="shared" si="475"/>
        <v>1.2039000000000013</v>
      </c>
      <c r="Z1376" s="68">
        <f t="shared" si="476"/>
        <v>12039.000000000013</v>
      </c>
      <c r="AA1376" s="65" t="s">
        <v>52</v>
      </c>
      <c r="AU1376" s="23">
        <f t="shared" si="477"/>
        <v>-1</v>
      </c>
      <c r="AV1376" s="23" t="str">
        <f t="shared" si="477"/>
        <v/>
      </c>
      <c r="AW1376" s="23" t="str">
        <f t="shared" si="477"/>
        <v/>
      </c>
      <c r="AX1376" s="23" t="str">
        <f t="shared" si="477"/>
        <v/>
      </c>
      <c r="AY1376" s="23" t="str">
        <f t="shared" si="477"/>
        <v/>
      </c>
      <c r="AZ1376" s="23">
        <v>10</v>
      </c>
      <c r="BA1376" s="25">
        <v>10.8</v>
      </c>
      <c r="BB1376" s="25">
        <v>12.33</v>
      </c>
      <c r="BC1376" s="25">
        <f t="shared" si="478"/>
        <v>11.33</v>
      </c>
      <c r="BD1376" s="25">
        <f t="shared" si="479"/>
        <v>11.4236</v>
      </c>
      <c r="BE1376" s="111" t="s">
        <v>970</v>
      </c>
      <c r="BF1376" s="55">
        <f t="shared" si="455"/>
        <v>0</v>
      </c>
      <c r="BG1376" s="66" t="str">
        <f t="shared" si="456"/>
        <v>0.00</v>
      </c>
      <c r="BH1376" s="66">
        <f t="shared" si="457"/>
        <v>-1</v>
      </c>
      <c r="BI1376" s="25" t="e">
        <f>BH1376+#REF!</f>
        <v>#REF!</v>
      </c>
      <c r="BJ1376" s="25" t="e">
        <f>L1376+#REF!</f>
        <v>#REF!</v>
      </c>
      <c r="BK1376" s="20" t="e">
        <f t="shared" si="469"/>
        <v>#REF!</v>
      </c>
      <c r="BL1376" s="24" t="str">
        <f t="shared" si="459"/>
        <v>0.00</v>
      </c>
      <c r="BM1376" s="25">
        <f t="shared" si="460"/>
        <v>-1</v>
      </c>
      <c r="BN1376" s="25" t="e">
        <f>BM1376+#REF!</f>
        <v>#REF!</v>
      </c>
      <c r="BO1376" s="25" t="e">
        <f>L1376+#REF!</f>
        <v>#REF!</v>
      </c>
      <c r="BP1376" s="126" t="e">
        <f t="shared" si="463"/>
        <v>#REF!</v>
      </c>
    </row>
    <row r="1377" spans="1:68" x14ac:dyDescent="0.2">
      <c r="A1377" s="98">
        <v>45903</v>
      </c>
      <c r="B1377" s="60" t="s">
        <v>892</v>
      </c>
      <c r="C1377" s="24" t="s">
        <v>2492</v>
      </c>
      <c r="D1377" s="24" t="s">
        <v>397</v>
      </c>
      <c r="F1377" s="74" t="s">
        <v>51</v>
      </c>
      <c r="G1377" s="24" t="s">
        <v>103</v>
      </c>
      <c r="H1377" s="24" t="s">
        <v>55</v>
      </c>
      <c r="I1377" s="24">
        <v>7</v>
      </c>
      <c r="J1377" s="24">
        <v>8</v>
      </c>
      <c r="K1377" s="24" t="s">
        <v>2493</v>
      </c>
      <c r="L1377" s="25">
        <v>1</v>
      </c>
      <c r="M1377" s="24" t="s">
        <v>404</v>
      </c>
      <c r="N1377" s="24" t="s">
        <v>7</v>
      </c>
      <c r="R1377" s="25">
        <v>3.38</v>
      </c>
      <c r="S1377" s="83" t="s">
        <v>363</v>
      </c>
      <c r="T1377" s="66" t="str">
        <f t="shared" si="470"/>
        <v>0.00</v>
      </c>
      <c r="U1377" s="66">
        <f t="shared" si="471"/>
        <v>-1</v>
      </c>
      <c r="V1377" s="66">
        <f t="shared" si="472"/>
        <v>119.39000000000013</v>
      </c>
      <c r="W1377" s="66">
        <f t="shared" si="473"/>
        <v>2512.5</v>
      </c>
      <c r="X1377" s="20">
        <f t="shared" si="474"/>
        <v>4.7518407960199058E-2</v>
      </c>
      <c r="Y1377" s="67">
        <f t="shared" si="475"/>
        <v>1.1939000000000013</v>
      </c>
      <c r="Z1377" s="68">
        <f t="shared" si="476"/>
        <v>11939.000000000013</v>
      </c>
      <c r="AA1377" s="65" t="s">
        <v>52</v>
      </c>
      <c r="AU1377" s="23">
        <f t="shared" si="477"/>
        <v>-1</v>
      </c>
      <c r="AV1377" s="23" t="str">
        <f t="shared" si="477"/>
        <v/>
      </c>
      <c r="AW1377" s="23" t="str">
        <f t="shared" si="477"/>
        <v/>
      </c>
      <c r="AX1377" s="23" t="str">
        <f t="shared" si="477"/>
        <v/>
      </c>
      <c r="AY1377" s="23" t="str">
        <f t="shared" si="477"/>
        <v/>
      </c>
      <c r="AZ1377" s="23"/>
      <c r="BA1377" s="25">
        <v>3.1</v>
      </c>
      <c r="BB1377" s="25">
        <v>3.59</v>
      </c>
      <c r="BC1377" s="25">
        <f t="shared" si="478"/>
        <v>2.59</v>
      </c>
      <c r="BD1377" s="25">
        <f t="shared" si="479"/>
        <v>3.3828</v>
      </c>
      <c r="BE1377" s="111" t="s">
        <v>970</v>
      </c>
      <c r="BF1377" s="55">
        <f t="shared" si="455"/>
        <v>0</v>
      </c>
      <c r="BG1377" s="66" t="str">
        <f t="shared" si="456"/>
        <v>0.00</v>
      </c>
      <c r="BH1377" s="66">
        <f t="shared" si="457"/>
        <v>-1</v>
      </c>
      <c r="BI1377" s="25" t="e">
        <f t="shared" si="464"/>
        <v>#REF!</v>
      </c>
      <c r="BJ1377" s="25" t="e">
        <f t="shared" si="458"/>
        <v>#REF!</v>
      </c>
      <c r="BK1377" s="20" t="e">
        <f t="shared" si="469"/>
        <v>#REF!</v>
      </c>
      <c r="BL1377" s="24" t="str">
        <f t="shared" si="459"/>
        <v>0.00</v>
      </c>
      <c r="BM1377" s="25">
        <f t="shared" si="460"/>
        <v>-1</v>
      </c>
      <c r="BN1377" s="25" t="e">
        <f t="shared" si="461"/>
        <v>#REF!</v>
      </c>
      <c r="BO1377" s="25" t="e">
        <f t="shared" si="462"/>
        <v>#REF!</v>
      </c>
      <c r="BP1377" s="126" t="e">
        <f t="shared" si="463"/>
        <v>#REF!</v>
      </c>
    </row>
    <row r="1378" spans="1:68" x14ac:dyDescent="0.2">
      <c r="A1378" s="98">
        <v>45903</v>
      </c>
      <c r="B1378" s="60" t="s">
        <v>892</v>
      </c>
      <c r="C1378" s="24" t="s">
        <v>1022</v>
      </c>
      <c r="D1378" s="24" t="s">
        <v>397</v>
      </c>
      <c r="F1378" s="74" t="s">
        <v>51</v>
      </c>
      <c r="G1378" s="24" t="s">
        <v>103</v>
      </c>
      <c r="H1378" s="24" t="s">
        <v>2494</v>
      </c>
      <c r="I1378" s="24">
        <v>7</v>
      </c>
      <c r="J1378" s="24">
        <v>8</v>
      </c>
      <c r="K1378" s="24" t="s">
        <v>2495</v>
      </c>
      <c r="L1378" s="25">
        <v>2</v>
      </c>
      <c r="M1378" s="24" t="s">
        <v>105</v>
      </c>
      <c r="N1378" s="24" t="s">
        <v>6</v>
      </c>
      <c r="R1378" s="25">
        <v>10</v>
      </c>
      <c r="S1378" s="83" t="s">
        <v>363</v>
      </c>
      <c r="T1378" s="66" t="str">
        <f t="shared" si="470"/>
        <v>0.00</v>
      </c>
      <c r="U1378" s="66">
        <f t="shared" si="471"/>
        <v>-2</v>
      </c>
      <c r="V1378" s="66">
        <f t="shared" si="472"/>
        <v>117.39000000000013</v>
      </c>
      <c r="W1378" s="66">
        <f t="shared" si="473"/>
        <v>2514.5</v>
      </c>
      <c r="X1378" s="20">
        <f t="shared" si="474"/>
        <v>4.6685225690992295E-2</v>
      </c>
      <c r="Y1378" s="67">
        <f t="shared" si="475"/>
        <v>1.1739000000000013</v>
      </c>
      <c r="Z1378" s="68">
        <f t="shared" si="476"/>
        <v>11739.000000000013</v>
      </c>
      <c r="AA1378" s="65" t="s">
        <v>52</v>
      </c>
      <c r="AU1378" s="23">
        <f t="shared" si="477"/>
        <v>-2</v>
      </c>
      <c r="AV1378" s="23" t="str">
        <f t="shared" si="477"/>
        <v/>
      </c>
      <c r="AW1378" s="23" t="str">
        <f t="shared" si="477"/>
        <v/>
      </c>
      <c r="AX1378" s="23" t="str">
        <f t="shared" si="477"/>
        <v/>
      </c>
      <c r="AY1378" s="23" t="str">
        <f t="shared" si="477"/>
        <v/>
      </c>
      <c r="AZ1378" s="23">
        <v>9.5</v>
      </c>
      <c r="BA1378" s="25">
        <v>9.5</v>
      </c>
      <c r="BB1378" s="25">
        <v>11</v>
      </c>
      <c r="BC1378" s="25">
        <f t="shared" si="478"/>
        <v>20</v>
      </c>
      <c r="BD1378" s="25">
        <f t="shared" si="479"/>
        <v>10.200000000000001</v>
      </c>
      <c r="BE1378" s="111" t="s">
        <v>969</v>
      </c>
      <c r="BF1378" s="55">
        <f t="shared" si="455"/>
        <v>0</v>
      </c>
      <c r="BG1378" s="66" t="str">
        <f t="shared" si="456"/>
        <v>0.00</v>
      </c>
      <c r="BH1378" s="66">
        <f t="shared" si="457"/>
        <v>-2</v>
      </c>
      <c r="BI1378" s="25" t="e">
        <f t="shared" si="464"/>
        <v>#REF!</v>
      </c>
      <c r="BJ1378" s="25" t="e">
        <f t="shared" si="458"/>
        <v>#REF!</v>
      </c>
      <c r="BK1378" s="20" t="e">
        <f t="shared" si="469"/>
        <v>#REF!</v>
      </c>
      <c r="BL1378" s="24" t="str">
        <f t="shared" si="459"/>
        <v>0.00</v>
      </c>
      <c r="BM1378" s="25">
        <f t="shared" si="460"/>
        <v>-2</v>
      </c>
      <c r="BN1378" s="25" t="e">
        <f t="shared" si="461"/>
        <v>#REF!</v>
      </c>
      <c r="BO1378" s="25" t="e">
        <f t="shared" si="462"/>
        <v>#REF!</v>
      </c>
      <c r="BP1378" s="126" t="e">
        <f t="shared" si="463"/>
        <v>#REF!</v>
      </c>
    </row>
    <row r="1379" spans="1:68" ht="17" x14ac:dyDescent="0.2">
      <c r="A1379" s="98">
        <v>45906</v>
      </c>
      <c r="B1379" s="60" t="s">
        <v>892</v>
      </c>
      <c r="C1379" s="24" t="s">
        <v>2502</v>
      </c>
      <c r="D1379" s="24" t="s">
        <v>573</v>
      </c>
      <c r="F1379" s="74" t="s">
        <v>51</v>
      </c>
      <c r="G1379" s="24" t="s">
        <v>103</v>
      </c>
      <c r="H1379" s="97" t="s">
        <v>2503</v>
      </c>
      <c r="I1379" s="24">
        <v>7</v>
      </c>
      <c r="J1379" s="24">
        <v>1</v>
      </c>
      <c r="K1379" s="97" t="s">
        <v>2504</v>
      </c>
      <c r="L1379" s="25">
        <v>1</v>
      </c>
      <c r="M1379" s="24" t="s">
        <v>105</v>
      </c>
      <c r="N1379" s="24" t="s">
        <v>6</v>
      </c>
      <c r="R1379" s="25">
        <v>9.36</v>
      </c>
      <c r="S1379" s="83" t="s">
        <v>363</v>
      </c>
      <c r="T1379" s="66" t="str">
        <f t="shared" si="470"/>
        <v>0.00</v>
      </c>
      <c r="U1379" s="66">
        <f t="shared" si="471"/>
        <v>-1</v>
      </c>
      <c r="V1379" s="66">
        <f t="shared" si="472"/>
        <v>116.39000000000013</v>
      </c>
      <c r="W1379" s="66">
        <f t="shared" si="473"/>
        <v>2515.5</v>
      </c>
      <c r="X1379" s="20">
        <f t="shared" si="474"/>
        <v>4.6269131385410507E-2</v>
      </c>
      <c r="Y1379" s="67">
        <f t="shared" si="475"/>
        <v>1.1639000000000013</v>
      </c>
      <c r="Z1379" s="68">
        <f t="shared" si="476"/>
        <v>11639.000000000013</v>
      </c>
      <c r="AA1379" s="65" t="s">
        <v>52</v>
      </c>
      <c r="AU1379" s="23">
        <f t="shared" si="477"/>
        <v>-1</v>
      </c>
      <c r="AV1379" s="23" t="str">
        <f t="shared" si="477"/>
        <v/>
      </c>
      <c r="AW1379" s="23" t="str">
        <f t="shared" si="477"/>
        <v/>
      </c>
      <c r="AX1379" s="23" t="str">
        <f t="shared" si="477"/>
        <v/>
      </c>
      <c r="AY1379" s="23" t="str">
        <f t="shared" si="477"/>
        <v/>
      </c>
      <c r="AZ1379" s="23">
        <v>6</v>
      </c>
      <c r="BA1379" s="25">
        <v>6.3</v>
      </c>
      <c r="BB1379" s="25">
        <v>7.23</v>
      </c>
      <c r="BC1379" s="25">
        <f>((BB1379*(L1379))-(L1379))</f>
        <v>6.23</v>
      </c>
      <c r="BD1379" s="25">
        <f>0.92*(BB1379-1)+1</f>
        <v>6.7316000000000003</v>
      </c>
      <c r="BE1379" s="111" t="s">
        <v>970</v>
      </c>
      <c r="BF1379" s="55">
        <f t="shared" ref="BF1379:BF1416" si="480">U1379-SUM(AU1379:AY1379)</f>
        <v>0</v>
      </c>
      <c r="BG1379" s="66" t="str">
        <f t="shared" ref="BG1379:BG1418" si="481">IF((AA1379="W"),ROUND((BA1379*L1379),2),"0.00")</f>
        <v>0.00</v>
      </c>
      <c r="BH1379" s="66">
        <f t="shared" ref="BH1379:BH1418" si="482">-$L1379+BG1379</f>
        <v>-1</v>
      </c>
      <c r="BI1379" s="25" t="e">
        <f>BH1379+#REF!</f>
        <v>#REF!</v>
      </c>
      <c r="BJ1379" s="25" t="e">
        <f>L1379+#REF!</f>
        <v>#REF!</v>
      </c>
      <c r="BK1379" s="20" t="e">
        <f t="shared" si="469"/>
        <v>#REF!</v>
      </c>
      <c r="BL1379" s="24" t="str">
        <f t="shared" ref="BL1379:BL1418" si="483">IF((AA1379="W"),ROUND((BB1379*L1379),2),"0.00")</f>
        <v>0.00</v>
      </c>
      <c r="BM1379" s="25">
        <f t="shared" ref="BM1379:BM1418" si="484">-$L1379+BL1379</f>
        <v>-1</v>
      </c>
      <c r="BN1379" s="25" t="e">
        <f>BM1379+#REF!</f>
        <v>#REF!</v>
      </c>
      <c r="BO1379" s="25" t="e">
        <f>L1379+#REF!</f>
        <v>#REF!</v>
      </c>
      <c r="BP1379" s="126" t="e">
        <f t="shared" ref="BP1379:BP1418" si="485">SUM(BN1379/BO1379)</f>
        <v>#REF!</v>
      </c>
    </row>
    <row r="1380" spans="1:68" ht="17" x14ac:dyDescent="0.2">
      <c r="A1380" s="98">
        <v>45906</v>
      </c>
      <c r="B1380" s="60" t="s">
        <v>892</v>
      </c>
      <c r="C1380" s="24" t="s">
        <v>2502</v>
      </c>
      <c r="D1380" s="24" t="s">
        <v>573</v>
      </c>
      <c r="F1380" s="74" t="s">
        <v>51</v>
      </c>
      <c r="G1380" s="24" t="s">
        <v>103</v>
      </c>
      <c r="H1380" s="97" t="s">
        <v>2503</v>
      </c>
      <c r="I1380" s="24">
        <v>7</v>
      </c>
      <c r="J1380" s="24">
        <v>1</v>
      </c>
      <c r="K1380" s="97" t="s">
        <v>2504</v>
      </c>
      <c r="L1380" s="25">
        <v>2</v>
      </c>
      <c r="M1380" s="24" t="s">
        <v>105</v>
      </c>
      <c r="N1380" s="24" t="s">
        <v>7</v>
      </c>
      <c r="R1380" s="25">
        <v>2.89</v>
      </c>
      <c r="S1380" s="83" t="s">
        <v>363</v>
      </c>
      <c r="T1380" s="66" t="str">
        <f t="shared" si="470"/>
        <v>0.00</v>
      </c>
      <c r="U1380" s="66">
        <f t="shared" si="471"/>
        <v>-2</v>
      </c>
      <c r="V1380" s="66">
        <f t="shared" si="472"/>
        <v>114.39000000000013</v>
      </c>
      <c r="W1380" s="66">
        <f t="shared" si="473"/>
        <v>2517.5</v>
      </c>
      <c r="X1380" s="20">
        <f t="shared" si="474"/>
        <v>4.5437934458788534E-2</v>
      </c>
      <c r="Y1380" s="67">
        <f t="shared" si="475"/>
        <v>1.1439000000000012</v>
      </c>
      <c r="Z1380" s="68">
        <f t="shared" si="476"/>
        <v>11439.000000000013</v>
      </c>
      <c r="AA1380" s="65" t="s">
        <v>52</v>
      </c>
      <c r="AU1380" s="23">
        <f t="shared" si="477"/>
        <v>-2</v>
      </c>
      <c r="AV1380" s="23" t="str">
        <f t="shared" si="477"/>
        <v/>
      </c>
      <c r="AW1380" s="23" t="str">
        <f t="shared" si="477"/>
        <v/>
      </c>
      <c r="AX1380" s="23" t="str">
        <f t="shared" si="477"/>
        <v/>
      </c>
      <c r="AY1380" s="23" t="str">
        <f t="shared" si="477"/>
        <v/>
      </c>
      <c r="AZ1380" s="23"/>
      <c r="BA1380" s="25">
        <v>2.2999999999999998</v>
      </c>
      <c r="BB1380" s="25">
        <v>2.74</v>
      </c>
      <c r="BC1380" s="25">
        <f>((BB1380*(L1380))-(L1380))</f>
        <v>3.4800000000000004</v>
      </c>
      <c r="BD1380" s="25">
        <f>0.92*(BB1380-1)+1</f>
        <v>2.6008000000000004</v>
      </c>
      <c r="BE1380" s="111" t="s">
        <v>970</v>
      </c>
      <c r="BF1380" s="55">
        <f t="shared" si="480"/>
        <v>0</v>
      </c>
      <c r="BG1380" s="66" t="str">
        <f t="shared" si="481"/>
        <v>0.00</v>
      </c>
      <c r="BH1380" s="66">
        <f t="shared" si="482"/>
        <v>-2</v>
      </c>
      <c r="BI1380" s="25" t="e">
        <f t="shared" ref="BI1380:BI1420" si="486">BH1380+BI1379</f>
        <v>#REF!</v>
      </c>
      <c r="BJ1380" s="25" t="e">
        <f t="shared" ref="BJ1380:BJ1418" si="487">L1380+BJ1379</f>
        <v>#REF!</v>
      </c>
      <c r="BK1380" s="20" t="e">
        <f t="shared" si="469"/>
        <v>#REF!</v>
      </c>
      <c r="BL1380" s="24" t="str">
        <f t="shared" si="483"/>
        <v>0.00</v>
      </c>
      <c r="BM1380" s="25">
        <f t="shared" si="484"/>
        <v>-2</v>
      </c>
      <c r="BN1380" s="25" t="e">
        <f t="shared" ref="BN1380:BN1418" si="488">BM1380+BN1379</f>
        <v>#REF!</v>
      </c>
      <c r="BO1380" s="25" t="e">
        <f t="shared" ref="BO1380:BO1418" si="489">L1380+BO1379</f>
        <v>#REF!</v>
      </c>
      <c r="BP1380" s="126" t="e">
        <f t="shared" si="485"/>
        <v>#REF!</v>
      </c>
    </row>
    <row r="1381" spans="1:68" x14ac:dyDescent="0.2">
      <c r="A1381" s="98">
        <v>45910</v>
      </c>
      <c r="B1381" s="60" t="s">
        <v>892</v>
      </c>
      <c r="C1381" s="24" t="s">
        <v>2510</v>
      </c>
      <c r="D1381" s="24" t="s">
        <v>397</v>
      </c>
      <c r="F1381" s="74" t="s">
        <v>51</v>
      </c>
      <c r="G1381" s="24" t="s">
        <v>103</v>
      </c>
      <c r="H1381" s="24" t="s">
        <v>55</v>
      </c>
      <c r="I1381" s="24">
        <v>1</v>
      </c>
      <c r="J1381" s="24">
        <v>3</v>
      </c>
      <c r="K1381" s="24" t="s">
        <v>2511</v>
      </c>
      <c r="L1381" s="25">
        <v>1</v>
      </c>
      <c r="M1381" s="24" t="s">
        <v>105</v>
      </c>
      <c r="N1381" s="24" t="s">
        <v>6</v>
      </c>
      <c r="R1381" s="25">
        <v>21</v>
      </c>
      <c r="S1381" s="83" t="s">
        <v>363</v>
      </c>
      <c r="T1381" s="66" t="str">
        <f t="shared" si="470"/>
        <v>0.00</v>
      </c>
      <c r="U1381" s="66">
        <f t="shared" si="471"/>
        <v>-1</v>
      </c>
      <c r="V1381" s="66">
        <f t="shared" si="472"/>
        <v>113.39000000000013</v>
      </c>
      <c r="W1381" s="66">
        <f t="shared" si="473"/>
        <v>2518.5</v>
      </c>
      <c r="X1381" s="20">
        <f t="shared" si="474"/>
        <v>4.5022831050228362E-2</v>
      </c>
      <c r="Y1381" s="67">
        <f t="shared" si="475"/>
        <v>1.1339000000000012</v>
      </c>
      <c r="Z1381" s="68">
        <f t="shared" si="476"/>
        <v>11339.000000000013</v>
      </c>
      <c r="AA1381" s="65" t="s">
        <v>52</v>
      </c>
      <c r="AU1381" s="23">
        <f t="shared" si="477"/>
        <v>-1</v>
      </c>
      <c r="AV1381" s="23" t="str">
        <f t="shared" si="477"/>
        <v/>
      </c>
      <c r="AW1381" s="23" t="str">
        <f t="shared" si="477"/>
        <v/>
      </c>
      <c r="AX1381" s="23" t="str">
        <f t="shared" si="477"/>
        <v/>
      </c>
      <c r="AY1381" s="23" t="str">
        <f t="shared" si="477"/>
        <v/>
      </c>
      <c r="AZ1381" s="23">
        <v>26</v>
      </c>
      <c r="BA1381" s="25">
        <v>31.9</v>
      </c>
      <c r="BB1381" s="25">
        <v>34.99</v>
      </c>
      <c r="BC1381" s="25">
        <f t="shared" ref="BC1381:BC1395" si="490">((BB1381*(L1381))-(L1381))</f>
        <v>33.99</v>
      </c>
      <c r="BD1381" s="25">
        <f t="shared" ref="BD1381:BD1395" si="491">0.92*(BB1381-1)+1</f>
        <v>32.270800000000008</v>
      </c>
      <c r="BE1381" s="111" t="s">
        <v>969</v>
      </c>
      <c r="BF1381" s="55">
        <f t="shared" si="480"/>
        <v>0</v>
      </c>
      <c r="BG1381" s="66" t="str">
        <f t="shared" si="481"/>
        <v>0.00</v>
      </c>
      <c r="BH1381" s="66">
        <f t="shared" si="482"/>
        <v>-1</v>
      </c>
      <c r="BI1381" s="25" t="e">
        <f>BH1381+#REF!</f>
        <v>#REF!</v>
      </c>
      <c r="BJ1381" s="25" t="e">
        <f>L1381+#REF!</f>
        <v>#REF!</v>
      </c>
      <c r="BK1381" s="20" t="e">
        <f t="shared" si="469"/>
        <v>#REF!</v>
      </c>
      <c r="BL1381" s="24" t="str">
        <f t="shared" si="483"/>
        <v>0.00</v>
      </c>
      <c r="BM1381" s="25">
        <f t="shared" si="484"/>
        <v>-1</v>
      </c>
      <c r="BN1381" s="25" t="e">
        <f>BM1381+#REF!</f>
        <v>#REF!</v>
      </c>
      <c r="BO1381" s="25" t="e">
        <f>L1381+#REF!</f>
        <v>#REF!</v>
      </c>
      <c r="BP1381" s="126" t="e">
        <f t="shared" si="485"/>
        <v>#REF!</v>
      </c>
    </row>
    <row r="1382" spans="1:68" x14ac:dyDescent="0.2">
      <c r="A1382" s="98">
        <v>45910</v>
      </c>
      <c r="B1382" s="60" t="s">
        <v>892</v>
      </c>
      <c r="C1382" s="24" t="s">
        <v>2510</v>
      </c>
      <c r="D1382" s="24" t="s">
        <v>397</v>
      </c>
      <c r="F1382" s="74" t="s">
        <v>51</v>
      </c>
      <c r="G1382" s="24" t="s">
        <v>103</v>
      </c>
      <c r="H1382" s="24" t="s">
        <v>55</v>
      </c>
      <c r="I1382" s="24">
        <v>1</v>
      </c>
      <c r="J1382" s="24">
        <v>3</v>
      </c>
      <c r="K1382" s="24" t="s">
        <v>2511</v>
      </c>
      <c r="L1382" s="25">
        <v>1</v>
      </c>
      <c r="M1382" s="24" t="s">
        <v>105</v>
      </c>
      <c r="N1382" s="24" t="s">
        <v>7</v>
      </c>
      <c r="R1382" s="25">
        <v>4.5999999999999996</v>
      </c>
      <c r="S1382" s="83" t="s">
        <v>363</v>
      </c>
      <c r="T1382" s="66" t="str">
        <f t="shared" si="470"/>
        <v>0.00</v>
      </c>
      <c r="U1382" s="66">
        <f t="shared" si="471"/>
        <v>-1</v>
      </c>
      <c r="V1382" s="66">
        <f t="shared" si="472"/>
        <v>112.39000000000013</v>
      </c>
      <c r="W1382" s="66">
        <f t="shared" si="473"/>
        <v>2519.5</v>
      </c>
      <c r="X1382" s="20">
        <f t="shared" si="474"/>
        <v>4.4608057154197314E-2</v>
      </c>
      <c r="Y1382" s="67">
        <f t="shared" si="475"/>
        <v>1.1239000000000012</v>
      </c>
      <c r="Z1382" s="68">
        <f t="shared" si="476"/>
        <v>11239.000000000013</v>
      </c>
      <c r="AA1382" s="65" t="s">
        <v>52</v>
      </c>
      <c r="AU1382" s="23">
        <f t="shared" si="477"/>
        <v>-1</v>
      </c>
      <c r="AV1382" s="23" t="str">
        <f t="shared" si="477"/>
        <v/>
      </c>
      <c r="AW1382" s="23" t="str">
        <f t="shared" si="477"/>
        <v/>
      </c>
      <c r="AX1382" s="23" t="str">
        <f t="shared" si="477"/>
        <v/>
      </c>
      <c r="AY1382" s="23" t="str">
        <f t="shared" si="477"/>
        <v/>
      </c>
      <c r="AZ1382" s="23"/>
      <c r="BA1382" s="25">
        <v>5.7</v>
      </c>
      <c r="BB1382" s="25">
        <v>6.8</v>
      </c>
      <c r="BC1382" s="25">
        <f t="shared" si="490"/>
        <v>5.8</v>
      </c>
      <c r="BD1382" s="25">
        <f t="shared" si="491"/>
        <v>6.3360000000000003</v>
      </c>
      <c r="BE1382" s="111" t="s">
        <v>969</v>
      </c>
      <c r="BF1382" s="55">
        <f t="shared" si="480"/>
        <v>0</v>
      </c>
      <c r="BG1382" s="66" t="str">
        <f t="shared" si="481"/>
        <v>0.00</v>
      </c>
      <c r="BH1382" s="66">
        <f t="shared" si="482"/>
        <v>-1</v>
      </c>
      <c r="BI1382" s="25" t="e">
        <f t="shared" si="486"/>
        <v>#REF!</v>
      </c>
      <c r="BJ1382" s="25" t="e">
        <f t="shared" si="487"/>
        <v>#REF!</v>
      </c>
      <c r="BK1382" s="20" t="e">
        <f t="shared" si="469"/>
        <v>#REF!</v>
      </c>
      <c r="BL1382" s="24" t="str">
        <f t="shared" si="483"/>
        <v>0.00</v>
      </c>
      <c r="BM1382" s="25">
        <f t="shared" si="484"/>
        <v>-1</v>
      </c>
      <c r="BN1382" s="25" t="e">
        <f t="shared" si="488"/>
        <v>#REF!</v>
      </c>
      <c r="BO1382" s="25" t="e">
        <f t="shared" si="489"/>
        <v>#REF!</v>
      </c>
      <c r="BP1382" s="126" t="e">
        <f t="shared" si="485"/>
        <v>#REF!</v>
      </c>
    </row>
    <row r="1383" spans="1:68" ht="17" x14ac:dyDescent="0.2">
      <c r="A1383" s="98">
        <v>45910</v>
      </c>
      <c r="B1383" s="60" t="s">
        <v>892</v>
      </c>
      <c r="C1383" s="24" t="s">
        <v>2512</v>
      </c>
      <c r="D1383" s="24" t="s">
        <v>397</v>
      </c>
      <c r="F1383" s="74" t="s">
        <v>51</v>
      </c>
      <c r="G1383" s="24" t="s">
        <v>103</v>
      </c>
      <c r="H1383" s="24" t="s">
        <v>58</v>
      </c>
      <c r="I1383" s="24">
        <v>6</v>
      </c>
      <c r="J1383" s="24">
        <v>12</v>
      </c>
      <c r="K1383" s="97" t="s">
        <v>2513</v>
      </c>
      <c r="L1383" s="25">
        <v>1.5</v>
      </c>
      <c r="M1383" s="24" t="s">
        <v>105</v>
      </c>
      <c r="N1383" s="24" t="s">
        <v>6</v>
      </c>
      <c r="R1383" s="25">
        <v>10</v>
      </c>
      <c r="S1383" s="83" t="s">
        <v>363</v>
      </c>
      <c r="T1383" s="66" t="str">
        <f t="shared" si="470"/>
        <v>0.00</v>
      </c>
      <c r="U1383" s="66">
        <f t="shared" si="471"/>
        <v>-1.5</v>
      </c>
      <c r="V1383" s="66">
        <f t="shared" si="472"/>
        <v>110.89000000000013</v>
      </c>
      <c r="W1383" s="66">
        <f t="shared" si="473"/>
        <v>2521</v>
      </c>
      <c r="X1383" s="20">
        <f t="shared" si="474"/>
        <v>4.3986513288377681E-2</v>
      </c>
      <c r="Y1383" s="67">
        <f t="shared" si="475"/>
        <v>1.1089000000000013</v>
      </c>
      <c r="Z1383" s="68">
        <f t="shared" si="476"/>
        <v>11089.000000000013</v>
      </c>
      <c r="AA1383" s="65" t="s">
        <v>52</v>
      </c>
      <c r="AU1383" s="23">
        <f t="shared" si="477"/>
        <v>-1.5</v>
      </c>
      <c r="AV1383" s="23" t="str">
        <f t="shared" si="477"/>
        <v/>
      </c>
      <c r="AW1383" s="23" t="str">
        <f t="shared" si="477"/>
        <v/>
      </c>
      <c r="AX1383" s="23" t="str">
        <f t="shared" si="477"/>
        <v/>
      </c>
      <c r="AY1383" s="23" t="str">
        <f t="shared" si="477"/>
        <v/>
      </c>
      <c r="AZ1383" s="23">
        <v>11</v>
      </c>
      <c r="BA1383" s="25">
        <v>11</v>
      </c>
      <c r="BB1383" s="25">
        <v>8.6199999999999992</v>
      </c>
      <c r="BC1383" s="25">
        <f t="shared" si="490"/>
        <v>11.43</v>
      </c>
      <c r="BD1383" s="25">
        <f t="shared" si="491"/>
        <v>8.0104000000000006</v>
      </c>
      <c r="BE1383" s="111" t="s">
        <v>970</v>
      </c>
      <c r="BF1383" s="55">
        <f t="shared" si="480"/>
        <v>0</v>
      </c>
      <c r="BG1383" s="66" t="str">
        <f t="shared" si="481"/>
        <v>0.00</v>
      </c>
      <c r="BH1383" s="66">
        <f t="shared" si="482"/>
        <v>-1.5</v>
      </c>
      <c r="BI1383" s="25" t="e">
        <f t="shared" si="486"/>
        <v>#REF!</v>
      </c>
      <c r="BJ1383" s="25" t="e">
        <f t="shared" si="487"/>
        <v>#REF!</v>
      </c>
      <c r="BK1383" s="20" t="e">
        <f t="shared" si="469"/>
        <v>#REF!</v>
      </c>
      <c r="BL1383" s="24" t="str">
        <f t="shared" si="483"/>
        <v>0.00</v>
      </c>
      <c r="BM1383" s="25">
        <f t="shared" si="484"/>
        <v>-1.5</v>
      </c>
      <c r="BN1383" s="25" t="e">
        <f t="shared" si="488"/>
        <v>#REF!</v>
      </c>
      <c r="BO1383" s="25" t="e">
        <f t="shared" si="489"/>
        <v>#REF!</v>
      </c>
      <c r="BP1383" s="126" t="e">
        <f t="shared" si="485"/>
        <v>#REF!</v>
      </c>
    </row>
    <row r="1384" spans="1:68" ht="17" x14ac:dyDescent="0.2">
      <c r="A1384" s="98">
        <v>45910</v>
      </c>
      <c r="B1384" s="60" t="s">
        <v>892</v>
      </c>
      <c r="C1384" s="24" t="s">
        <v>2512</v>
      </c>
      <c r="D1384" s="24" t="s">
        <v>397</v>
      </c>
      <c r="F1384" s="74" t="s">
        <v>51</v>
      </c>
      <c r="G1384" s="24" t="s">
        <v>103</v>
      </c>
      <c r="H1384" s="24" t="s">
        <v>58</v>
      </c>
      <c r="I1384" s="24">
        <v>6</v>
      </c>
      <c r="J1384" s="24">
        <v>12</v>
      </c>
      <c r="K1384" s="97" t="s">
        <v>2513</v>
      </c>
      <c r="L1384" s="25">
        <v>1.5</v>
      </c>
      <c r="M1384" s="24" t="s">
        <v>105</v>
      </c>
      <c r="N1384" s="24" t="s">
        <v>7</v>
      </c>
      <c r="R1384" s="25">
        <v>2.6</v>
      </c>
      <c r="S1384" s="83" t="s">
        <v>363</v>
      </c>
      <c r="T1384" s="66" t="str">
        <f t="shared" si="470"/>
        <v>0.00</v>
      </c>
      <c r="U1384" s="66">
        <f t="shared" si="471"/>
        <v>-1.5</v>
      </c>
      <c r="V1384" s="66">
        <f t="shared" si="472"/>
        <v>109.39000000000013</v>
      </c>
      <c r="W1384" s="66">
        <f t="shared" si="473"/>
        <v>2522.5</v>
      </c>
      <c r="X1384" s="20">
        <f t="shared" si="474"/>
        <v>4.3365708622398462E-2</v>
      </c>
      <c r="Y1384" s="67">
        <f t="shared" si="475"/>
        <v>1.0939000000000012</v>
      </c>
      <c r="Z1384" s="68">
        <f t="shared" si="476"/>
        <v>10939.000000000013</v>
      </c>
      <c r="AA1384" s="65" t="s">
        <v>52</v>
      </c>
      <c r="AU1384" s="23">
        <f t="shared" si="477"/>
        <v>-1.5</v>
      </c>
      <c r="AV1384" s="23" t="str">
        <f t="shared" si="477"/>
        <v/>
      </c>
      <c r="AW1384" s="23" t="str">
        <f t="shared" si="477"/>
        <v/>
      </c>
      <c r="AX1384" s="23" t="str">
        <f t="shared" si="477"/>
        <v/>
      </c>
      <c r="AY1384" s="23" t="str">
        <f t="shared" si="477"/>
        <v/>
      </c>
      <c r="AZ1384" s="23"/>
      <c r="BA1384" s="25">
        <v>2.1</v>
      </c>
      <c r="BB1384" s="25">
        <v>2.65</v>
      </c>
      <c r="BC1384" s="25">
        <f t="shared" si="490"/>
        <v>2.4749999999999996</v>
      </c>
      <c r="BD1384" s="25">
        <f t="shared" si="491"/>
        <v>2.5179999999999998</v>
      </c>
      <c r="BE1384" s="111" t="s">
        <v>970</v>
      </c>
      <c r="BF1384" s="55">
        <f t="shared" si="480"/>
        <v>0</v>
      </c>
      <c r="BG1384" s="66" t="str">
        <f t="shared" si="481"/>
        <v>0.00</v>
      </c>
      <c r="BH1384" s="66">
        <f t="shared" si="482"/>
        <v>-1.5</v>
      </c>
      <c r="BI1384" s="25" t="e">
        <f t="shared" si="486"/>
        <v>#REF!</v>
      </c>
      <c r="BJ1384" s="25" t="e">
        <f t="shared" si="487"/>
        <v>#REF!</v>
      </c>
      <c r="BK1384" s="20" t="e">
        <f t="shared" si="469"/>
        <v>#REF!</v>
      </c>
      <c r="BL1384" s="24" t="str">
        <f t="shared" si="483"/>
        <v>0.00</v>
      </c>
      <c r="BM1384" s="25">
        <f t="shared" si="484"/>
        <v>-1.5</v>
      </c>
      <c r="BN1384" s="25" t="e">
        <f t="shared" si="488"/>
        <v>#REF!</v>
      </c>
      <c r="BO1384" s="25" t="e">
        <f t="shared" si="489"/>
        <v>#REF!</v>
      </c>
      <c r="BP1384" s="126" t="e">
        <f t="shared" si="485"/>
        <v>#REF!</v>
      </c>
    </row>
    <row r="1385" spans="1:68" x14ac:dyDescent="0.2">
      <c r="A1385" s="98">
        <v>45913</v>
      </c>
      <c r="B1385" s="60" t="s">
        <v>892</v>
      </c>
      <c r="C1385" s="24" t="s">
        <v>2516</v>
      </c>
      <c r="D1385" s="24" t="s">
        <v>573</v>
      </c>
      <c r="F1385" s="74" t="s">
        <v>51</v>
      </c>
      <c r="G1385" s="24" t="s">
        <v>103</v>
      </c>
      <c r="H1385" s="24" t="s">
        <v>293</v>
      </c>
      <c r="I1385" s="24">
        <v>1</v>
      </c>
      <c r="J1385" s="24">
        <v>8</v>
      </c>
      <c r="K1385" s="87" t="s">
        <v>2517</v>
      </c>
      <c r="L1385" s="25">
        <v>2</v>
      </c>
      <c r="M1385" s="24" t="s">
        <v>404</v>
      </c>
      <c r="N1385" s="24" t="s">
        <v>6</v>
      </c>
      <c r="R1385" s="25">
        <v>9.31</v>
      </c>
      <c r="S1385" s="83" t="s">
        <v>373</v>
      </c>
      <c r="T1385" s="66" t="str">
        <f t="shared" si="470"/>
        <v>0.00</v>
      </c>
      <c r="U1385" s="66">
        <f t="shared" si="471"/>
        <v>-2</v>
      </c>
      <c r="V1385" s="66">
        <f t="shared" si="472"/>
        <v>107.39000000000013</v>
      </c>
      <c r="W1385" s="66">
        <f t="shared" si="473"/>
        <v>2524.5</v>
      </c>
      <c r="X1385" s="20">
        <f t="shared" si="474"/>
        <v>4.2539116656763763E-2</v>
      </c>
      <c r="Y1385" s="67">
        <f t="shared" si="475"/>
        <v>1.0739000000000012</v>
      </c>
      <c r="Z1385" s="68">
        <f t="shared" si="476"/>
        <v>10739.000000000013</v>
      </c>
      <c r="AA1385" s="65" t="s">
        <v>52</v>
      </c>
      <c r="AU1385" s="23">
        <f t="shared" si="477"/>
        <v>-2</v>
      </c>
      <c r="AV1385" s="23" t="str">
        <f t="shared" si="477"/>
        <v/>
      </c>
      <c r="AW1385" s="23" t="str">
        <f t="shared" si="477"/>
        <v/>
      </c>
      <c r="AX1385" s="23" t="str">
        <f t="shared" si="477"/>
        <v/>
      </c>
      <c r="AY1385" s="23" t="str">
        <f t="shared" si="477"/>
        <v/>
      </c>
      <c r="AZ1385" s="23">
        <v>8.5</v>
      </c>
      <c r="BA1385" s="25">
        <v>9.1999999999999993</v>
      </c>
      <c r="BB1385" s="25">
        <v>10.029999999999999</v>
      </c>
      <c r="BC1385" s="25">
        <f t="shared" si="490"/>
        <v>18.059999999999999</v>
      </c>
      <c r="BD1385" s="25">
        <f t="shared" si="491"/>
        <v>9.307599999999999</v>
      </c>
      <c r="BE1385" s="111" t="s">
        <v>969</v>
      </c>
      <c r="BF1385" s="55">
        <f t="shared" si="480"/>
        <v>0</v>
      </c>
      <c r="BG1385" s="66" t="str">
        <f t="shared" si="481"/>
        <v>0.00</v>
      </c>
      <c r="BH1385" s="66">
        <f t="shared" si="482"/>
        <v>-2</v>
      </c>
      <c r="BI1385" s="25" t="e">
        <f>BH1385+#REF!</f>
        <v>#REF!</v>
      </c>
      <c r="BJ1385" s="25" t="e">
        <f>L1385+#REF!</f>
        <v>#REF!</v>
      </c>
      <c r="BK1385" s="20" t="e">
        <f t="shared" si="469"/>
        <v>#REF!</v>
      </c>
      <c r="BL1385" s="24" t="str">
        <f t="shared" si="483"/>
        <v>0.00</v>
      </c>
      <c r="BM1385" s="25">
        <f t="shared" si="484"/>
        <v>-2</v>
      </c>
      <c r="BN1385" s="25" t="e">
        <f>BM1385+#REF!</f>
        <v>#REF!</v>
      </c>
      <c r="BO1385" s="25" t="e">
        <f>L1385+#REF!</f>
        <v>#REF!</v>
      </c>
      <c r="BP1385" s="126" t="e">
        <f t="shared" si="485"/>
        <v>#REF!</v>
      </c>
    </row>
    <row r="1386" spans="1:68" x14ac:dyDescent="0.2">
      <c r="A1386" s="98">
        <v>45913</v>
      </c>
      <c r="B1386" s="60" t="s">
        <v>892</v>
      </c>
      <c r="C1386" s="24" t="s">
        <v>2516</v>
      </c>
      <c r="D1386" s="24" t="s">
        <v>573</v>
      </c>
      <c r="F1386" s="74" t="s">
        <v>51</v>
      </c>
      <c r="G1386" s="24" t="s">
        <v>103</v>
      </c>
      <c r="H1386" s="24" t="s">
        <v>124</v>
      </c>
      <c r="I1386" s="24">
        <v>2</v>
      </c>
      <c r="J1386" s="24">
        <v>16</v>
      </c>
      <c r="K1386" s="26" t="s">
        <v>2518</v>
      </c>
      <c r="L1386" s="25">
        <v>1</v>
      </c>
      <c r="M1386" s="24" t="s">
        <v>105</v>
      </c>
      <c r="N1386" s="24" t="s">
        <v>6</v>
      </c>
      <c r="R1386" s="25">
        <v>12</v>
      </c>
      <c r="S1386" s="83" t="s">
        <v>372</v>
      </c>
      <c r="T1386" s="66">
        <f t="shared" si="470"/>
        <v>12</v>
      </c>
      <c r="U1386" s="66">
        <f t="shared" si="471"/>
        <v>11</v>
      </c>
      <c r="V1386" s="66">
        <f t="shared" si="472"/>
        <v>118.39000000000013</v>
      </c>
      <c r="W1386" s="66">
        <f t="shared" si="473"/>
        <v>2525.5</v>
      </c>
      <c r="X1386" s="20">
        <f t="shared" si="474"/>
        <v>4.6877845971094886E-2</v>
      </c>
      <c r="Y1386" s="67">
        <f t="shared" si="475"/>
        <v>1.1839000000000013</v>
      </c>
      <c r="Z1386" s="68">
        <f t="shared" si="476"/>
        <v>11839.000000000013</v>
      </c>
      <c r="AA1386" s="65" t="s">
        <v>53</v>
      </c>
      <c r="AU1386" s="23">
        <f t="shared" si="477"/>
        <v>11</v>
      </c>
      <c r="AV1386" s="23" t="str">
        <f t="shared" si="477"/>
        <v/>
      </c>
      <c r="AW1386" s="23" t="str">
        <f t="shared" si="477"/>
        <v/>
      </c>
      <c r="AX1386" s="23" t="str">
        <f t="shared" si="477"/>
        <v/>
      </c>
      <c r="AY1386" s="23" t="str">
        <f t="shared" si="477"/>
        <v/>
      </c>
      <c r="AZ1386" s="23">
        <v>11</v>
      </c>
      <c r="BA1386" s="25">
        <v>12.9</v>
      </c>
      <c r="BB1386" s="25">
        <v>12.88</v>
      </c>
      <c r="BC1386" s="25">
        <f t="shared" si="490"/>
        <v>11.88</v>
      </c>
      <c r="BD1386" s="25">
        <f t="shared" si="491"/>
        <v>11.929600000000001</v>
      </c>
      <c r="BE1386" s="111" t="s">
        <v>969</v>
      </c>
      <c r="BF1386" s="55">
        <f t="shared" si="480"/>
        <v>0</v>
      </c>
      <c r="BG1386" s="66">
        <f t="shared" si="481"/>
        <v>12.9</v>
      </c>
      <c r="BH1386" s="66">
        <f t="shared" si="482"/>
        <v>11.9</v>
      </c>
      <c r="BI1386" s="25" t="e">
        <f t="shared" si="486"/>
        <v>#REF!</v>
      </c>
      <c r="BJ1386" s="25" t="e">
        <f t="shared" si="487"/>
        <v>#REF!</v>
      </c>
      <c r="BK1386" s="20" t="e">
        <f t="shared" si="469"/>
        <v>#REF!</v>
      </c>
      <c r="BL1386" s="24">
        <f t="shared" si="483"/>
        <v>12.88</v>
      </c>
      <c r="BM1386" s="25">
        <f t="shared" si="484"/>
        <v>11.88</v>
      </c>
      <c r="BN1386" s="25" t="e">
        <f t="shared" si="488"/>
        <v>#REF!</v>
      </c>
      <c r="BO1386" s="25" t="e">
        <f t="shared" si="489"/>
        <v>#REF!</v>
      </c>
      <c r="BP1386" s="126" t="e">
        <f t="shared" si="485"/>
        <v>#REF!</v>
      </c>
    </row>
    <row r="1387" spans="1:68" x14ac:dyDescent="0.2">
      <c r="A1387" s="98">
        <v>45913</v>
      </c>
      <c r="B1387" s="60" t="s">
        <v>892</v>
      </c>
      <c r="C1387" s="24" t="s">
        <v>2516</v>
      </c>
      <c r="D1387" s="24" t="s">
        <v>573</v>
      </c>
      <c r="F1387" s="74" t="s">
        <v>51</v>
      </c>
      <c r="G1387" s="24" t="s">
        <v>103</v>
      </c>
      <c r="H1387" s="24" t="s">
        <v>124</v>
      </c>
      <c r="I1387" s="24">
        <v>2</v>
      </c>
      <c r="J1387" s="24">
        <v>16</v>
      </c>
      <c r="K1387" s="26" t="s">
        <v>2518</v>
      </c>
      <c r="L1387" s="25">
        <v>1</v>
      </c>
      <c r="M1387" s="24" t="s">
        <v>105</v>
      </c>
      <c r="N1387" s="24" t="s">
        <v>7</v>
      </c>
      <c r="R1387" s="25">
        <v>3.5</v>
      </c>
      <c r="S1387" s="83" t="s">
        <v>372</v>
      </c>
      <c r="T1387" s="66">
        <f t="shared" si="470"/>
        <v>3.5</v>
      </c>
      <c r="U1387" s="66">
        <f t="shared" si="471"/>
        <v>2.5</v>
      </c>
      <c r="V1387" s="66">
        <f t="shared" si="472"/>
        <v>120.89000000000013</v>
      </c>
      <c r="W1387" s="66">
        <f t="shared" si="473"/>
        <v>2526.5</v>
      </c>
      <c r="X1387" s="20">
        <f t="shared" si="474"/>
        <v>4.7848802691470467E-2</v>
      </c>
      <c r="Y1387" s="67">
        <f t="shared" si="475"/>
        <v>1.2089000000000012</v>
      </c>
      <c r="Z1387" s="68">
        <f t="shared" si="476"/>
        <v>12089.000000000013</v>
      </c>
      <c r="AA1387" s="65" t="s">
        <v>53</v>
      </c>
      <c r="AU1387" s="23">
        <f t="shared" si="477"/>
        <v>2.5</v>
      </c>
      <c r="AV1387" s="23" t="str">
        <f t="shared" si="477"/>
        <v/>
      </c>
      <c r="AW1387" s="23" t="str">
        <f t="shared" si="477"/>
        <v/>
      </c>
      <c r="AX1387" s="23" t="str">
        <f t="shared" si="477"/>
        <v/>
      </c>
      <c r="AY1387" s="23" t="str">
        <f t="shared" si="477"/>
        <v/>
      </c>
      <c r="AZ1387" s="23"/>
      <c r="BA1387" s="25">
        <v>3.3</v>
      </c>
      <c r="BB1387" s="25">
        <v>3.7</v>
      </c>
      <c r="BC1387" s="25">
        <f t="shared" si="490"/>
        <v>2.7</v>
      </c>
      <c r="BD1387" s="25">
        <f t="shared" si="491"/>
        <v>3.4840000000000004</v>
      </c>
      <c r="BE1387" s="111" t="s">
        <v>969</v>
      </c>
      <c r="BF1387" s="55">
        <f t="shared" si="480"/>
        <v>0</v>
      </c>
      <c r="BG1387" s="66">
        <f t="shared" si="481"/>
        <v>3.3</v>
      </c>
      <c r="BH1387" s="66">
        <f t="shared" si="482"/>
        <v>2.2999999999999998</v>
      </c>
      <c r="BI1387" s="25" t="e">
        <f t="shared" si="486"/>
        <v>#REF!</v>
      </c>
      <c r="BJ1387" s="25" t="e">
        <f t="shared" si="487"/>
        <v>#REF!</v>
      </c>
      <c r="BK1387" s="20" t="e">
        <f t="shared" si="469"/>
        <v>#REF!</v>
      </c>
      <c r="BL1387" s="24">
        <f t="shared" si="483"/>
        <v>3.7</v>
      </c>
      <c r="BM1387" s="25">
        <f t="shared" si="484"/>
        <v>2.7</v>
      </c>
      <c r="BN1387" s="25" t="e">
        <f t="shared" si="488"/>
        <v>#REF!</v>
      </c>
      <c r="BO1387" s="25" t="e">
        <f t="shared" si="489"/>
        <v>#REF!</v>
      </c>
      <c r="BP1387" s="126" t="e">
        <f t="shared" si="485"/>
        <v>#REF!</v>
      </c>
    </row>
    <row r="1388" spans="1:68" x14ac:dyDescent="0.2">
      <c r="A1388" s="98">
        <v>45913</v>
      </c>
      <c r="B1388" s="60" t="s">
        <v>892</v>
      </c>
      <c r="C1388" s="24" t="s">
        <v>1073</v>
      </c>
      <c r="D1388" s="24" t="s">
        <v>573</v>
      </c>
      <c r="F1388" s="74" t="s">
        <v>51</v>
      </c>
      <c r="G1388" s="24" t="s">
        <v>103</v>
      </c>
      <c r="H1388" s="24" t="s">
        <v>293</v>
      </c>
      <c r="I1388" s="24">
        <v>4</v>
      </c>
      <c r="J1388" s="24">
        <v>14</v>
      </c>
      <c r="K1388" s="87" t="s">
        <v>2519</v>
      </c>
      <c r="L1388" s="25">
        <v>1</v>
      </c>
      <c r="M1388" s="24" t="s">
        <v>404</v>
      </c>
      <c r="N1388" s="24" t="s">
        <v>6</v>
      </c>
      <c r="R1388" s="25">
        <v>10.95</v>
      </c>
      <c r="S1388" s="83" t="s">
        <v>373</v>
      </c>
      <c r="T1388" s="66" t="str">
        <f t="shared" si="470"/>
        <v>0.00</v>
      </c>
      <c r="U1388" s="66">
        <f t="shared" si="471"/>
        <v>-1</v>
      </c>
      <c r="V1388" s="66">
        <f t="shared" si="472"/>
        <v>119.89000000000013</v>
      </c>
      <c r="W1388" s="66">
        <f t="shared" si="473"/>
        <v>2527.5</v>
      </c>
      <c r="X1388" s="20">
        <f t="shared" si="474"/>
        <v>4.7434223541048516E-2</v>
      </c>
      <c r="Y1388" s="67">
        <f t="shared" si="475"/>
        <v>1.1989000000000012</v>
      </c>
      <c r="Z1388" s="68">
        <f t="shared" si="476"/>
        <v>11989.000000000013</v>
      </c>
      <c r="AA1388" s="65" t="s">
        <v>52</v>
      </c>
      <c r="AU1388" s="23">
        <f t="shared" si="477"/>
        <v>-1</v>
      </c>
      <c r="AV1388" s="23" t="str">
        <f t="shared" si="477"/>
        <v/>
      </c>
      <c r="AW1388" s="23" t="str">
        <f t="shared" si="477"/>
        <v/>
      </c>
      <c r="AX1388" s="23" t="str">
        <f t="shared" si="477"/>
        <v/>
      </c>
      <c r="AY1388" s="23" t="str">
        <f t="shared" si="477"/>
        <v/>
      </c>
      <c r="AZ1388" s="23">
        <v>11</v>
      </c>
      <c r="BA1388" s="25">
        <v>11.7</v>
      </c>
      <c r="BB1388" s="25">
        <v>11.82</v>
      </c>
      <c r="BC1388" s="25">
        <f t="shared" si="490"/>
        <v>10.82</v>
      </c>
      <c r="BD1388" s="25">
        <f t="shared" si="491"/>
        <v>10.954400000000001</v>
      </c>
      <c r="BE1388" s="111" t="s">
        <v>969</v>
      </c>
      <c r="BF1388" s="55">
        <f t="shared" si="480"/>
        <v>0</v>
      </c>
      <c r="BG1388" s="66" t="str">
        <f t="shared" si="481"/>
        <v>0.00</v>
      </c>
      <c r="BH1388" s="66">
        <f t="shared" si="482"/>
        <v>-1</v>
      </c>
      <c r="BI1388" s="25" t="e">
        <f t="shared" si="486"/>
        <v>#REF!</v>
      </c>
      <c r="BJ1388" s="25" t="e">
        <f t="shared" si="487"/>
        <v>#REF!</v>
      </c>
      <c r="BK1388" s="20" t="e">
        <f t="shared" si="469"/>
        <v>#REF!</v>
      </c>
      <c r="BL1388" s="24" t="str">
        <f t="shared" si="483"/>
        <v>0.00</v>
      </c>
      <c r="BM1388" s="25">
        <f t="shared" si="484"/>
        <v>-1</v>
      </c>
      <c r="BN1388" s="25" t="e">
        <f t="shared" si="488"/>
        <v>#REF!</v>
      </c>
      <c r="BO1388" s="25" t="e">
        <f t="shared" si="489"/>
        <v>#REF!</v>
      </c>
      <c r="BP1388" s="126" t="e">
        <f t="shared" si="485"/>
        <v>#REF!</v>
      </c>
    </row>
    <row r="1389" spans="1:68" x14ac:dyDescent="0.2">
      <c r="A1389" s="98">
        <v>45914</v>
      </c>
      <c r="B1389" s="60" t="s">
        <v>892</v>
      </c>
      <c r="C1389" s="24" t="s">
        <v>1083</v>
      </c>
      <c r="D1389" s="24" t="s">
        <v>577</v>
      </c>
      <c r="F1389" s="74" t="s">
        <v>51</v>
      </c>
      <c r="G1389" s="24" t="s">
        <v>103</v>
      </c>
      <c r="H1389" s="24" t="s">
        <v>360</v>
      </c>
      <c r="I1389" s="24">
        <v>3</v>
      </c>
      <c r="J1389" s="24">
        <v>4</v>
      </c>
      <c r="K1389" s="87" t="s">
        <v>2520</v>
      </c>
      <c r="L1389" s="25">
        <v>1</v>
      </c>
      <c r="M1389" s="24" t="s">
        <v>404</v>
      </c>
      <c r="N1389" s="24" t="s">
        <v>6</v>
      </c>
      <c r="R1389" s="25">
        <v>8.91</v>
      </c>
      <c r="S1389" s="83" t="s">
        <v>373</v>
      </c>
      <c r="T1389" s="66" t="str">
        <f t="shared" si="470"/>
        <v>0.00</v>
      </c>
      <c r="U1389" s="66">
        <f t="shared" si="471"/>
        <v>-1</v>
      </c>
      <c r="V1389" s="66">
        <f t="shared" si="472"/>
        <v>118.89000000000013</v>
      </c>
      <c r="W1389" s="66">
        <f t="shared" si="473"/>
        <v>2528.5</v>
      </c>
      <c r="X1389" s="20">
        <f t="shared" si="474"/>
        <v>4.7019972315602183E-2</v>
      </c>
      <c r="Y1389" s="67">
        <f t="shared" si="475"/>
        <v>1.1889000000000012</v>
      </c>
      <c r="Z1389" s="68">
        <f t="shared" si="476"/>
        <v>11889.000000000013</v>
      </c>
      <c r="AA1389" s="65" t="s">
        <v>52</v>
      </c>
      <c r="AU1389" s="23">
        <f t="shared" si="477"/>
        <v>-1</v>
      </c>
      <c r="AV1389" s="23" t="str">
        <f t="shared" si="477"/>
        <v/>
      </c>
      <c r="AW1389" s="23" t="str">
        <f t="shared" si="477"/>
        <v/>
      </c>
      <c r="AX1389" s="23" t="str">
        <f t="shared" si="477"/>
        <v/>
      </c>
      <c r="AY1389" s="23" t="str">
        <f t="shared" si="477"/>
        <v/>
      </c>
      <c r="AZ1389" s="23">
        <v>11</v>
      </c>
      <c r="BA1389" s="25">
        <v>11</v>
      </c>
      <c r="BB1389" s="25">
        <v>9.6</v>
      </c>
      <c r="BC1389" s="25">
        <f t="shared" si="490"/>
        <v>8.6</v>
      </c>
      <c r="BD1389" s="25">
        <f t="shared" si="491"/>
        <v>8.911999999999999</v>
      </c>
      <c r="BE1389" s="111" t="s">
        <v>969</v>
      </c>
      <c r="BF1389" s="55">
        <f t="shared" si="480"/>
        <v>0</v>
      </c>
      <c r="BG1389" s="66" t="str">
        <f t="shared" si="481"/>
        <v>0.00</v>
      </c>
      <c r="BH1389" s="66">
        <f t="shared" si="482"/>
        <v>-1</v>
      </c>
      <c r="BI1389" s="25" t="e">
        <f t="shared" si="486"/>
        <v>#REF!</v>
      </c>
      <c r="BJ1389" s="25" t="e">
        <f t="shared" si="487"/>
        <v>#REF!</v>
      </c>
      <c r="BK1389" s="20" t="e">
        <f t="shared" si="469"/>
        <v>#REF!</v>
      </c>
      <c r="BL1389" s="24" t="str">
        <f t="shared" si="483"/>
        <v>0.00</v>
      </c>
      <c r="BM1389" s="25">
        <f t="shared" si="484"/>
        <v>-1</v>
      </c>
      <c r="BN1389" s="25" t="e">
        <f t="shared" si="488"/>
        <v>#REF!</v>
      </c>
      <c r="BO1389" s="25" t="e">
        <f t="shared" si="489"/>
        <v>#REF!</v>
      </c>
      <c r="BP1389" s="126" t="e">
        <f t="shared" si="485"/>
        <v>#REF!</v>
      </c>
    </row>
    <row r="1390" spans="1:68" ht="17" x14ac:dyDescent="0.2">
      <c r="A1390" s="98">
        <v>45914</v>
      </c>
      <c r="B1390" s="60" t="s">
        <v>892</v>
      </c>
      <c r="C1390" s="24" t="s">
        <v>2262</v>
      </c>
      <c r="D1390" s="24" t="s">
        <v>577</v>
      </c>
      <c r="F1390" s="74" t="s">
        <v>51</v>
      </c>
      <c r="G1390" s="24" t="s">
        <v>103</v>
      </c>
      <c r="H1390" s="24" t="s">
        <v>122</v>
      </c>
      <c r="I1390" s="24">
        <v>8</v>
      </c>
      <c r="J1390" s="24">
        <v>7</v>
      </c>
      <c r="K1390" s="97" t="s">
        <v>2521</v>
      </c>
      <c r="L1390" s="25">
        <v>1</v>
      </c>
      <c r="M1390" s="24" t="s">
        <v>404</v>
      </c>
      <c r="N1390" s="24" t="s">
        <v>6</v>
      </c>
      <c r="R1390" s="25">
        <v>15.1496</v>
      </c>
      <c r="S1390" s="83" t="s">
        <v>363</v>
      </c>
      <c r="T1390" s="66" t="str">
        <f t="shared" si="470"/>
        <v>0.00</v>
      </c>
      <c r="U1390" s="66">
        <f t="shared" si="471"/>
        <v>-1</v>
      </c>
      <c r="V1390" s="66">
        <f t="shared" si="472"/>
        <v>117.89000000000013</v>
      </c>
      <c r="W1390" s="66">
        <f t="shared" si="473"/>
        <v>2529.5</v>
      </c>
      <c r="X1390" s="20">
        <f t="shared" si="474"/>
        <v>4.6606048626210761E-2</v>
      </c>
      <c r="Y1390" s="67">
        <f t="shared" si="475"/>
        <v>1.1789000000000014</v>
      </c>
      <c r="Z1390" s="68">
        <f t="shared" si="476"/>
        <v>11789.000000000013</v>
      </c>
      <c r="AA1390" s="65" t="s">
        <v>52</v>
      </c>
      <c r="AU1390" s="23">
        <f t="shared" si="477"/>
        <v>-1</v>
      </c>
      <c r="AV1390" s="23" t="str">
        <f t="shared" si="477"/>
        <v/>
      </c>
      <c r="AW1390" s="23" t="str">
        <f t="shared" si="477"/>
        <v/>
      </c>
      <c r="AX1390" s="23" t="str">
        <f t="shared" si="477"/>
        <v/>
      </c>
      <c r="AY1390" s="23" t="str">
        <f t="shared" si="477"/>
        <v/>
      </c>
      <c r="AZ1390" s="23">
        <v>26</v>
      </c>
      <c r="BA1390" s="25">
        <v>26</v>
      </c>
      <c r="BB1390" s="25">
        <v>16.38</v>
      </c>
      <c r="BC1390" s="25">
        <f t="shared" si="490"/>
        <v>15.379999999999999</v>
      </c>
      <c r="BD1390" s="25">
        <f t="shared" si="491"/>
        <v>15.1496</v>
      </c>
      <c r="BE1390" s="111" t="s">
        <v>970</v>
      </c>
      <c r="BF1390" s="55">
        <f t="shared" si="480"/>
        <v>0</v>
      </c>
      <c r="BG1390" s="66" t="str">
        <f t="shared" si="481"/>
        <v>0.00</v>
      </c>
      <c r="BH1390" s="66">
        <f t="shared" si="482"/>
        <v>-1</v>
      </c>
      <c r="BI1390" s="25" t="e">
        <f t="shared" si="486"/>
        <v>#REF!</v>
      </c>
      <c r="BJ1390" s="25" t="e">
        <f t="shared" si="487"/>
        <v>#REF!</v>
      </c>
      <c r="BK1390" s="20" t="e">
        <f t="shared" si="469"/>
        <v>#REF!</v>
      </c>
      <c r="BL1390" s="24" t="str">
        <f t="shared" si="483"/>
        <v>0.00</v>
      </c>
      <c r="BM1390" s="25">
        <f t="shared" si="484"/>
        <v>-1</v>
      </c>
      <c r="BN1390" s="25" t="e">
        <f t="shared" si="488"/>
        <v>#REF!</v>
      </c>
      <c r="BO1390" s="25" t="e">
        <f t="shared" si="489"/>
        <v>#REF!</v>
      </c>
      <c r="BP1390" s="126" t="e">
        <f t="shared" si="485"/>
        <v>#REF!</v>
      </c>
    </row>
    <row r="1391" spans="1:68" ht="17" x14ac:dyDescent="0.2">
      <c r="A1391" s="98">
        <v>45914</v>
      </c>
      <c r="B1391" s="60" t="s">
        <v>892</v>
      </c>
      <c r="C1391" s="24" t="s">
        <v>2262</v>
      </c>
      <c r="D1391" s="24" t="s">
        <v>577</v>
      </c>
      <c r="F1391" s="74" t="s">
        <v>51</v>
      </c>
      <c r="G1391" s="24" t="s">
        <v>103</v>
      </c>
      <c r="H1391" s="24" t="s">
        <v>122</v>
      </c>
      <c r="I1391" s="24">
        <v>8</v>
      </c>
      <c r="J1391" s="24">
        <v>7</v>
      </c>
      <c r="K1391" s="97" t="s">
        <v>2521</v>
      </c>
      <c r="L1391" s="25">
        <v>1</v>
      </c>
      <c r="M1391" s="24" t="s">
        <v>404</v>
      </c>
      <c r="N1391" s="24" t="s">
        <v>7</v>
      </c>
      <c r="R1391" s="25">
        <v>2.9227999999999996</v>
      </c>
      <c r="S1391" s="83" t="s">
        <v>363</v>
      </c>
      <c r="T1391" s="66" t="str">
        <f t="shared" si="470"/>
        <v>0.00</v>
      </c>
      <c r="U1391" s="66">
        <f t="shared" si="471"/>
        <v>-1</v>
      </c>
      <c r="V1391" s="66">
        <f t="shared" si="472"/>
        <v>116.89000000000013</v>
      </c>
      <c r="W1391" s="66">
        <f t="shared" si="473"/>
        <v>2530.5</v>
      </c>
      <c r="X1391" s="20">
        <f t="shared" si="474"/>
        <v>4.619245208456832E-2</v>
      </c>
      <c r="Y1391" s="67">
        <f t="shared" si="475"/>
        <v>1.1689000000000014</v>
      </c>
      <c r="Z1391" s="68">
        <f t="shared" si="476"/>
        <v>11689.000000000013</v>
      </c>
      <c r="AA1391" s="65" t="s">
        <v>52</v>
      </c>
      <c r="AU1391" s="23">
        <f t="shared" si="477"/>
        <v>-1</v>
      </c>
      <c r="AV1391" s="23" t="str">
        <f t="shared" si="477"/>
        <v/>
      </c>
      <c r="AW1391" s="23" t="str">
        <f t="shared" si="477"/>
        <v/>
      </c>
      <c r="AX1391" s="23" t="str">
        <f t="shared" si="477"/>
        <v/>
      </c>
      <c r="AY1391" s="23" t="str">
        <f t="shared" si="477"/>
        <v/>
      </c>
      <c r="AZ1391" s="23"/>
      <c r="BA1391" s="25">
        <v>2.8</v>
      </c>
      <c r="BB1391" s="25">
        <v>3.09</v>
      </c>
      <c r="BC1391" s="25">
        <f t="shared" si="490"/>
        <v>2.09</v>
      </c>
      <c r="BD1391" s="25">
        <f t="shared" si="491"/>
        <v>2.9227999999999996</v>
      </c>
      <c r="BE1391" s="111" t="s">
        <v>970</v>
      </c>
      <c r="BF1391" s="55">
        <f t="shared" si="480"/>
        <v>0</v>
      </c>
      <c r="BG1391" s="66" t="str">
        <f t="shared" si="481"/>
        <v>0.00</v>
      </c>
      <c r="BH1391" s="66">
        <f t="shared" si="482"/>
        <v>-1</v>
      </c>
      <c r="BI1391" s="25" t="e">
        <f t="shared" si="486"/>
        <v>#REF!</v>
      </c>
      <c r="BJ1391" s="25" t="e">
        <f t="shared" si="487"/>
        <v>#REF!</v>
      </c>
      <c r="BK1391" s="20" t="e">
        <f t="shared" si="469"/>
        <v>#REF!</v>
      </c>
      <c r="BL1391" s="24" t="str">
        <f t="shared" si="483"/>
        <v>0.00</v>
      </c>
      <c r="BM1391" s="25">
        <f t="shared" si="484"/>
        <v>-1</v>
      </c>
      <c r="BN1391" s="25" t="e">
        <f t="shared" si="488"/>
        <v>#REF!</v>
      </c>
      <c r="BO1391" s="25" t="e">
        <f t="shared" si="489"/>
        <v>#REF!</v>
      </c>
      <c r="BP1391" s="126" t="e">
        <f t="shared" si="485"/>
        <v>#REF!</v>
      </c>
    </row>
    <row r="1392" spans="1:68" x14ac:dyDescent="0.2">
      <c r="A1392" s="98">
        <v>45920</v>
      </c>
      <c r="B1392" s="60" t="s">
        <v>892</v>
      </c>
      <c r="C1392" s="24" t="s">
        <v>1372</v>
      </c>
      <c r="D1392" s="24" t="s">
        <v>573</v>
      </c>
      <c r="F1392" s="74" t="s">
        <v>51</v>
      </c>
      <c r="G1392" s="24" t="s">
        <v>103</v>
      </c>
      <c r="H1392" s="24" t="s">
        <v>377</v>
      </c>
      <c r="I1392" s="24">
        <v>2</v>
      </c>
      <c r="J1392" s="24">
        <v>3</v>
      </c>
      <c r="K1392" s="26" t="s">
        <v>2524</v>
      </c>
      <c r="L1392" s="25">
        <v>2</v>
      </c>
      <c r="M1392" s="24" t="s">
        <v>404</v>
      </c>
      <c r="N1392" s="24" t="s">
        <v>6</v>
      </c>
      <c r="R1392" s="25">
        <v>5.6</v>
      </c>
      <c r="S1392" s="83" t="s">
        <v>372</v>
      </c>
      <c r="T1392" s="66">
        <f t="shared" si="470"/>
        <v>11.2</v>
      </c>
      <c r="U1392" s="66">
        <f t="shared" si="471"/>
        <v>9.1999999999999993</v>
      </c>
      <c r="V1392" s="66">
        <f t="shared" si="472"/>
        <v>126.09000000000013</v>
      </c>
      <c r="W1392" s="66">
        <f t="shared" si="473"/>
        <v>2532.5</v>
      </c>
      <c r="X1392" s="20">
        <f t="shared" si="474"/>
        <v>4.9788746298124437E-2</v>
      </c>
      <c r="Y1392" s="67">
        <f t="shared" si="475"/>
        <v>1.2609000000000012</v>
      </c>
      <c r="Z1392" s="68">
        <f t="shared" si="476"/>
        <v>12609.000000000013</v>
      </c>
      <c r="AA1392" s="65" t="s">
        <v>53</v>
      </c>
      <c r="AU1392" s="23">
        <f t="shared" si="477"/>
        <v>9.1999999999999993</v>
      </c>
      <c r="AV1392" s="23" t="str">
        <f t="shared" si="477"/>
        <v/>
      </c>
      <c r="AW1392" s="23" t="str">
        <f t="shared" si="477"/>
        <v/>
      </c>
      <c r="AX1392" s="23" t="str">
        <f t="shared" si="477"/>
        <v/>
      </c>
      <c r="AY1392" s="23" t="str">
        <f t="shared" si="477"/>
        <v/>
      </c>
      <c r="AZ1392" s="23">
        <v>5</v>
      </c>
      <c r="BA1392" s="25">
        <v>5.6</v>
      </c>
      <c r="BB1392" s="25">
        <v>6</v>
      </c>
      <c r="BC1392" s="25">
        <f t="shared" si="490"/>
        <v>10</v>
      </c>
      <c r="BD1392" s="25">
        <f t="shared" si="491"/>
        <v>5.6000000000000005</v>
      </c>
      <c r="BE1392" s="111" t="s">
        <v>970</v>
      </c>
      <c r="BF1392" s="55">
        <f t="shared" si="480"/>
        <v>0</v>
      </c>
      <c r="BG1392" s="66">
        <f t="shared" si="481"/>
        <v>11.2</v>
      </c>
      <c r="BH1392" s="66">
        <f t="shared" si="482"/>
        <v>9.1999999999999993</v>
      </c>
      <c r="BI1392" s="25" t="e">
        <f>BH1392+#REF!</f>
        <v>#REF!</v>
      </c>
      <c r="BJ1392" s="25" t="e">
        <f>L1392+#REF!</f>
        <v>#REF!</v>
      </c>
      <c r="BK1392" s="20" t="e">
        <f t="shared" si="469"/>
        <v>#REF!</v>
      </c>
      <c r="BL1392" s="24">
        <f t="shared" si="483"/>
        <v>12</v>
      </c>
      <c r="BM1392" s="25">
        <f t="shared" si="484"/>
        <v>10</v>
      </c>
      <c r="BN1392" s="25" t="e">
        <f>BM1392+#REF!</f>
        <v>#REF!</v>
      </c>
      <c r="BO1392" s="25" t="e">
        <f>L1392+#REF!</f>
        <v>#REF!</v>
      </c>
      <c r="BP1392" s="126" t="e">
        <f t="shared" si="485"/>
        <v>#REF!</v>
      </c>
    </row>
    <row r="1393" spans="1:68" ht="17" x14ac:dyDescent="0.2">
      <c r="A1393" s="98">
        <v>45921</v>
      </c>
      <c r="B1393" s="60" t="s">
        <v>892</v>
      </c>
      <c r="C1393" s="24" t="s">
        <v>2387</v>
      </c>
      <c r="D1393" s="24" t="s">
        <v>577</v>
      </c>
      <c r="F1393" s="74" t="s">
        <v>51</v>
      </c>
      <c r="G1393" s="24" t="s">
        <v>103</v>
      </c>
      <c r="H1393" s="24" t="s">
        <v>293</v>
      </c>
      <c r="I1393" s="24">
        <v>7</v>
      </c>
      <c r="J1393" s="24">
        <v>13</v>
      </c>
      <c r="K1393" s="97" t="s">
        <v>2527</v>
      </c>
      <c r="L1393" s="25">
        <v>0.5</v>
      </c>
      <c r="M1393" s="24" t="s">
        <v>404</v>
      </c>
      <c r="N1393" s="24" t="s">
        <v>6</v>
      </c>
      <c r="R1393" s="25">
        <v>20.504000000000001</v>
      </c>
      <c r="S1393" s="83" t="s">
        <v>363</v>
      </c>
      <c r="T1393" s="66" t="str">
        <f t="shared" si="470"/>
        <v>0.00</v>
      </c>
      <c r="U1393" s="66">
        <f t="shared" si="471"/>
        <v>-0.5</v>
      </c>
      <c r="V1393" s="66">
        <f t="shared" si="472"/>
        <v>125.59000000000013</v>
      </c>
      <c r="W1393" s="66">
        <f t="shared" si="473"/>
        <v>2533</v>
      </c>
      <c r="X1393" s="20">
        <f t="shared" si="474"/>
        <v>4.9581523884721729E-2</v>
      </c>
      <c r="Y1393" s="67">
        <f t="shared" si="475"/>
        <v>1.2559000000000013</v>
      </c>
      <c r="Z1393" s="68">
        <f t="shared" si="476"/>
        <v>12559.000000000013</v>
      </c>
      <c r="AA1393" s="65" t="s">
        <v>52</v>
      </c>
      <c r="AU1393" s="23">
        <f t="shared" si="477"/>
        <v>-0.5</v>
      </c>
      <c r="AV1393" s="23" t="str">
        <f t="shared" si="477"/>
        <v/>
      </c>
      <c r="AW1393" s="23" t="str">
        <f t="shared" si="477"/>
        <v/>
      </c>
      <c r="AX1393" s="23" t="str">
        <f t="shared" si="477"/>
        <v/>
      </c>
      <c r="AY1393" s="23" t="str">
        <f t="shared" si="477"/>
        <v/>
      </c>
      <c r="AZ1393" s="23">
        <v>26</v>
      </c>
      <c r="BA1393" s="25">
        <v>26</v>
      </c>
      <c r="BB1393" s="25">
        <v>22.2</v>
      </c>
      <c r="BC1393" s="25">
        <f t="shared" si="490"/>
        <v>10.6</v>
      </c>
      <c r="BD1393" s="25">
        <f t="shared" si="491"/>
        <v>20.504000000000001</v>
      </c>
      <c r="BE1393" s="111" t="s">
        <v>970</v>
      </c>
      <c r="BF1393" s="55">
        <f t="shared" si="480"/>
        <v>0</v>
      </c>
      <c r="BG1393" s="66" t="str">
        <f t="shared" si="481"/>
        <v>0.00</v>
      </c>
      <c r="BH1393" s="66">
        <f t="shared" si="482"/>
        <v>-0.5</v>
      </c>
      <c r="BI1393" s="25" t="e">
        <f t="shared" si="486"/>
        <v>#REF!</v>
      </c>
      <c r="BJ1393" s="25" t="e">
        <f t="shared" si="487"/>
        <v>#REF!</v>
      </c>
      <c r="BK1393" s="20" t="e">
        <f t="shared" si="469"/>
        <v>#REF!</v>
      </c>
      <c r="BL1393" s="24" t="str">
        <f t="shared" si="483"/>
        <v>0.00</v>
      </c>
      <c r="BM1393" s="25">
        <f t="shared" si="484"/>
        <v>-0.5</v>
      </c>
      <c r="BN1393" s="25" t="e">
        <f t="shared" si="488"/>
        <v>#REF!</v>
      </c>
      <c r="BO1393" s="25" t="e">
        <f t="shared" si="489"/>
        <v>#REF!</v>
      </c>
      <c r="BP1393" s="126" t="e">
        <f t="shared" si="485"/>
        <v>#REF!</v>
      </c>
    </row>
    <row r="1394" spans="1:68" ht="17" x14ac:dyDescent="0.2">
      <c r="A1394" s="98">
        <v>45921</v>
      </c>
      <c r="B1394" s="60" t="s">
        <v>892</v>
      </c>
      <c r="C1394" s="24" t="s">
        <v>2387</v>
      </c>
      <c r="D1394" s="24" t="s">
        <v>577</v>
      </c>
      <c r="F1394" s="74" t="s">
        <v>51</v>
      </c>
      <c r="G1394" s="24" t="s">
        <v>103</v>
      </c>
      <c r="H1394" s="24" t="s">
        <v>293</v>
      </c>
      <c r="I1394" s="24">
        <v>7</v>
      </c>
      <c r="J1394" s="24">
        <v>13</v>
      </c>
      <c r="K1394" s="97" t="s">
        <v>2527</v>
      </c>
      <c r="L1394" s="25">
        <v>1.5</v>
      </c>
      <c r="M1394" s="24" t="s">
        <v>404</v>
      </c>
      <c r="N1394" s="24" t="s">
        <v>7</v>
      </c>
      <c r="R1394" s="25">
        <v>4.0267999999999997</v>
      </c>
      <c r="S1394" s="83" t="s">
        <v>363</v>
      </c>
      <c r="T1394" s="66" t="str">
        <f t="shared" si="470"/>
        <v>0.00</v>
      </c>
      <c r="U1394" s="66">
        <f t="shared" si="471"/>
        <v>-1.5</v>
      </c>
      <c r="V1394" s="66">
        <f t="shared" si="472"/>
        <v>124.09000000000013</v>
      </c>
      <c r="W1394" s="66">
        <f t="shared" si="473"/>
        <v>2534.5</v>
      </c>
      <c r="X1394" s="20">
        <f t="shared" si="474"/>
        <v>4.8960347208522444E-2</v>
      </c>
      <c r="Y1394" s="67">
        <f t="shared" si="475"/>
        <v>1.2409000000000012</v>
      </c>
      <c r="Z1394" s="68">
        <f t="shared" si="476"/>
        <v>12409.000000000013</v>
      </c>
      <c r="AA1394" s="65" t="s">
        <v>52</v>
      </c>
      <c r="AU1394" s="23">
        <f t="shared" si="477"/>
        <v>-1.5</v>
      </c>
      <c r="AV1394" s="23" t="str">
        <f t="shared" si="477"/>
        <v/>
      </c>
      <c r="AW1394" s="23" t="str">
        <f t="shared" si="477"/>
        <v/>
      </c>
      <c r="AX1394" s="23" t="str">
        <f t="shared" si="477"/>
        <v/>
      </c>
      <c r="AY1394" s="23" t="str">
        <f t="shared" si="477"/>
        <v/>
      </c>
      <c r="AZ1394" s="23"/>
      <c r="BA1394" s="25">
        <v>4.4000000000000004</v>
      </c>
      <c r="BB1394" s="25">
        <v>4.29</v>
      </c>
      <c r="BC1394" s="25">
        <f t="shared" si="490"/>
        <v>4.9350000000000005</v>
      </c>
      <c r="BD1394" s="25">
        <f t="shared" si="491"/>
        <v>4.0267999999999997</v>
      </c>
      <c r="BE1394" s="111" t="s">
        <v>970</v>
      </c>
      <c r="BF1394" s="55">
        <f t="shared" si="480"/>
        <v>0</v>
      </c>
      <c r="BG1394" s="66" t="str">
        <f t="shared" si="481"/>
        <v>0.00</v>
      </c>
      <c r="BH1394" s="66">
        <f t="shared" si="482"/>
        <v>-1.5</v>
      </c>
      <c r="BI1394" s="25" t="e">
        <f t="shared" si="486"/>
        <v>#REF!</v>
      </c>
      <c r="BJ1394" s="25" t="e">
        <f t="shared" si="487"/>
        <v>#REF!</v>
      </c>
      <c r="BK1394" s="20" t="e">
        <f t="shared" si="469"/>
        <v>#REF!</v>
      </c>
      <c r="BL1394" s="24" t="str">
        <f t="shared" si="483"/>
        <v>0.00</v>
      </c>
      <c r="BM1394" s="25">
        <f t="shared" si="484"/>
        <v>-1.5</v>
      </c>
      <c r="BN1394" s="25" t="e">
        <f t="shared" si="488"/>
        <v>#REF!</v>
      </c>
      <c r="BO1394" s="25" t="e">
        <f t="shared" si="489"/>
        <v>#REF!</v>
      </c>
      <c r="BP1394" s="126" t="e">
        <f t="shared" si="485"/>
        <v>#REF!</v>
      </c>
    </row>
    <row r="1395" spans="1:68" x14ac:dyDescent="0.2">
      <c r="A1395" s="98">
        <v>45922</v>
      </c>
      <c r="B1395" s="60" t="s">
        <v>892</v>
      </c>
      <c r="C1395" s="24" t="s">
        <v>2528</v>
      </c>
      <c r="D1395" s="24" t="s">
        <v>621</v>
      </c>
      <c r="F1395" s="74" t="s">
        <v>51</v>
      </c>
      <c r="G1395" s="24" t="s">
        <v>103</v>
      </c>
      <c r="H1395" s="24" t="s">
        <v>581</v>
      </c>
      <c r="I1395" s="24">
        <v>3</v>
      </c>
      <c r="J1395" s="24">
        <v>12</v>
      </c>
      <c r="K1395" s="26" t="s">
        <v>2529</v>
      </c>
      <c r="L1395" s="25">
        <v>3</v>
      </c>
      <c r="M1395" s="24" t="s">
        <v>105</v>
      </c>
      <c r="N1395" s="24" t="s">
        <v>6</v>
      </c>
      <c r="R1395" s="25">
        <v>3.96</v>
      </c>
      <c r="S1395" s="83" t="s">
        <v>372</v>
      </c>
      <c r="T1395" s="66">
        <f t="shared" si="470"/>
        <v>11.88</v>
      </c>
      <c r="U1395" s="66">
        <f t="shared" si="471"/>
        <v>8.8800000000000008</v>
      </c>
      <c r="V1395" s="66">
        <f t="shared" si="472"/>
        <v>132.97000000000014</v>
      </c>
      <c r="W1395" s="66">
        <f t="shared" si="473"/>
        <v>2537.5</v>
      </c>
      <c r="X1395" s="20">
        <f t="shared" si="474"/>
        <v>5.2401970443349807E-2</v>
      </c>
      <c r="Y1395" s="67">
        <f t="shared" si="475"/>
        <v>1.3297000000000014</v>
      </c>
      <c r="Z1395" s="68">
        <f t="shared" si="476"/>
        <v>13297.000000000015</v>
      </c>
      <c r="AA1395" s="65" t="s">
        <v>53</v>
      </c>
      <c r="AU1395" s="23">
        <f t="shared" si="477"/>
        <v>8.8800000000000008</v>
      </c>
      <c r="AV1395" s="23" t="str">
        <f t="shared" si="477"/>
        <v/>
      </c>
      <c r="AW1395" s="23" t="str">
        <f t="shared" si="477"/>
        <v/>
      </c>
      <c r="AX1395" s="23" t="str">
        <f t="shared" si="477"/>
        <v/>
      </c>
      <c r="AY1395" s="23" t="str">
        <f t="shared" si="477"/>
        <v/>
      </c>
      <c r="AZ1395" s="23">
        <v>4</v>
      </c>
      <c r="BA1395" s="25">
        <v>4.5</v>
      </c>
      <c r="BB1395" s="25">
        <v>4.67</v>
      </c>
      <c r="BC1395" s="25">
        <f t="shared" si="490"/>
        <v>11.01</v>
      </c>
      <c r="BD1395" s="25">
        <f t="shared" si="491"/>
        <v>4.3764000000000003</v>
      </c>
      <c r="BE1395" s="111" t="s">
        <v>970</v>
      </c>
      <c r="BF1395" s="55">
        <f t="shared" si="480"/>
        <v>0</v>
      </c>
      <c r="BG1395" s="66">
        <f t="shared" si="481"/>
        <v>13.5</v>
      </c>
      <c r="BH1395" s="66">
        <f t="shared" si="482"/>
        <v>10.5</v>
      </c>
      <c r="BI1395" s="25" t="e">
        <f t="shared" si="486"/>
        <v>#REF!</v>
      </c>
      <c r="BJ1395" s="25" t="e">
        <f t="shared" si="487"/>
        <v>#REF!</v>
      </c>
      <c r="BK1395" s="20" t="e">
        <f t="shared" si="469"/>
        <v>#REF!</v>
      </c>
      <c r="BL1395" s="24">
        <f t="shared" si="483"/>
        <v>14.01</v>
      </c>
      <c r="BM1395" s="25">
        <f t="shared" si="484"/>
        <v>11.01</v>
      </c>
      <c r="BN1395" s="25" t="e">
        <f t="shared" si="488"/>
        <v>#REF!</v>
      </c>
      <c r="BO1395" s="25" t="e">
        <f t="shared" si="489"/>
        <v>#REF!</v>
      </c>
      <c r="BP1395" s="126" t="e">
        <f t="shared" si="485"/>
        <v>#REF!</v>
      </c>
    </row>
    <row r="1396" spans="1:68" x14ac:dyDescent="0.2">
      <c r="A1396" s="98">
        <v>45924</v>
      </c>
      <c r="B1396" s="60" t="s">
        <v>892</v>
      </c>
      <c r="C1396" s="24" t="s">
        <v>1333</v>
      </c>
      <c r="D1396" s="24" t="s">
        <v>397</v>
      </c>
      <c r="F1396" s="74" t="s">
        <v>51</v>
      </c>
      <c r="G1396" s="24" t="s">
        <v>103</v>
      </c>
      <c r="H1396" s="24" t="s">
        <v>55</v>
      </c>
      <c r="I1396" s="24">
        <v>4</v>
      </c>
      <c r="J1396" s="24">
        <v>7</v>
      </c>
      <c r="K1396" s="24" t="s">
        <v>2535</v>
      </c>
      <c r="L1396" s="25">
        <v>1</v>
      </c>
      <c r="M1396" s="24" t="s">
        <v>404</v>
      </c>
      <c r="N1396" s="24" t="s">
        <v>6</v>
      </c>
      <c r="R1396" s="25">
        <v>8.5</v>
      </c>
      <c r="S1396" s="83" t="s">
        <v>363</v>
      </c>
      <c r="T1396" s="66" t="str">
        <f t="shared" si="470"/>
        <v>0.00</v>
      </c>
      <c r="U1396" s="66">
        <f t="shared" si="471"/>
        <v>-1</v>
      </c>
      <c r="V1396" s="66">
        <f t="shared" si="472"/>
        <v>131.97000000000014</v>
      </c>
      <c r="W1396" s="66">
        <f t="shared" si="473"/>
        <v>2538.5</v>
      </c>
      <c r="X1396" s="20">
        <f t="shared" si="474"/>
        <v>5.1987394130392016E-2</v>
      </c>
      <c r="Y1396" s="67">
        <f t="shared" si="475"/>
        <v>1.3197000000000014</v>
      </c>
      <c r="Z1396" s="68">
        <f t="shared" si="476"/>
        <v>13197.000000000015</v>
      </c>
      <c r="AA1396" s="65" t="s">
        <v>52</v>
      </c>
      <c r="AU1396" s="23">
        <f t="shared" si="477"/>
        <v>-1</v>
      </c>
      <c r="AV1396" s="23" t="str">
        <f t="shared" si="477"/>
        <v/>
      </c>
      <c r="AW1396" s="23" t="str">
        <f t="shared" si="477"/>
        <v/>
      </c>
      <c r="AX1396" s="23" t="str">
        <f t="shared" si="477"/>
        <v/>
      </c>
      <c r="AY1396" s="23" t="str">
        <f t="shared" si="477"/>
        <v/>
      </c>
      <c r="AZ1396" s="23">
        <v>10</v>
      </c>
      <c r="BA1396" s="25">
        <v>10</v>
      </c>
      <c r="BB1396" s="25">
        <v>9.15</v>
      </c>
      <c r="BC1396" s="25">
        <f t="shared" ref="BC1396:BC1411" si="492">((BB1396*(L1396))-(L1396))</f>
        <v>8.15</v>
      </c>
      <c r="BD1396" s="25">
        <f t="shared" ref="BD1396:BD1411" si="493">0.92*(BB1396-1)+1</f>
        <v>8.4980000000000011</v>
      </c>
      <c r="BE1396" s="111" t="s">
        <v>970</v>
      </c>
      <c r="BF1396" s="55">
        <f t="shared" si="480"/>
        <v>0</v>
      </c>
      <c r="BG1396" s="66" t="str">
        <f t="shared" si="481"/>
        <v>0.00</v>
      </c>
      <c r="BH1396" s="66">
        <f t="shared" si="482"/>
        <v>-1</v>
      </c>
      <c r="BI1396" s="25" t="e">
        <f>BH1396+#REF!</f>
        <v>#REF!</v>
      </c>
      <c r="BJ1396" s="25" t="e">
        <f>L1396+#REF!</f>
        <v>#REF!</v>
      </c>
      <c r="BK1396" s="20" t="e">
        <f t="shared" si="469"/>
        <v>#REF!</v>
      </c>
      <c r="BL1396" s="24" t="str">
        <f t="shared" si="483"/>
        <v>0.00</v>
      </c>
      <c r="BM1396" s="25">
        <f t="shared" si="484"/>
        <v>-1</v>
      </c>
      <c r="BN1396" s="25" t="e">
        <f>BM1396+#REF!</f>
        <v>#REF!</v>
      </c>
      <c r="BO1396" s="25" t="e">
        <f>L1396+#REF!</f>
        <v>#REF!</v>
      </c>
      <c r="BP1396" s="126" t="e">
        <f t="shared" si="485"/>
        <v>#REF!</v>
      </c>
    </row>
    <row r="1397" spans="1:68" x14ac:dyDescent="0.2">
      <c r="A1397" s="98">
        <v>45926</v>
      </c>
      <c r="B1397" s="60" t="s">
        <v>892</v>
      </c>
      <c r="C1397" s="24" t="s">
        <v>2538</v>
      </c>
      <c r="D1397" s="24" t="s">
        <v>562</v>
      </c>
      <c r="F1397" s="74" t="s">
        <v>51</v>
      </c>
      <c r="G1397" s="24" t="s">
        <v>103</v>
      </c>
      <c r="H1397" s="24" t="s">
        <v>726</v>
      </c>
      <c r="I1397" s="24">
        <v>9</v>
      </c>
      <c r="J1397" s="24">
        <v>7</v>
      </c>
      <c r="K1397" s="27" t="s">
        <v>2539</v>
      </c>
      <c r="L1397" s="25">
        <v>2</v>
      </c>
      <c r="M1397" s="24" t="s">
        <v>105</v>
      </c>
      <c r="N1397" s="24" t="s">
        <v>6</v>
      </c>
      <c r="R1397" s="25">
        <v>5</v>
      </c>
      <c r="S1397" s="83" t="s">
        <v>371</v>
      </c>
      <c r="T1397" s="66" t="str">
        <f t="shared" si="470"/>
        <v>0.00</v>
      </c>
      <c r="U1397" s="66">
        <f t="shared" si="471"/>
        <v>-2</v>
      </c>
      <c r="V1397" s="66">
        <f t="shared" si="472"/>
        <v>129.97000000000014</v>
      </c>
      <c r="W1397" s="66">
        <f t="shared" si="473"/>
        <v>2540.5</v>
      </c>
      <c r="X1397" s="20">
        <f t="shared" si="474"/>
        <v>5.1159220625861104E-2</v>
      </c>
      <c r="Y1397" s="67">
        <f t="shared" si="475"/>
        <v>1.2997000000000014</v>
      </c>
      <c r="Z1397" s="68">
        <f t="shared" si="476"/>
        <v>12997.000000000015</v>
      </c>
      <c r="AA1397" s="65" t="s">
        <v>52</v>
      </c>
      <c r="AU1397" s="23">
        <f t="shared" si="477"/>
        <v>-2</v>
      </c>
      <c r="AV1397" s="23" t="str">
        <f t="shared" si="477"/>
        <v/>
      </c>
      <c r="AW1397" s="23" t="str">
        <f t="shared" si="477"/>
        <v/>
      </c>
      <c r="AX1397" s="23" t="str">
        <f t="shared" si="477"/>
        <v/>
      </c>
      <c r="AY1397" s="23" t="str">
        <f t="shared" si="477"/>
        <v/>
      </c>
      <c r="AZ1397" s="23">
        <v>4</v>
      </c>
      <c r="BA1397" s="25">
        <v>4.7</v>
      </c>
      <c r="BB1397" s="25">
        <v>4.3499999999999996</v>
      </c>
      <c r="BC1397" s="25">
        <f t="shared" si="492"/>
        <v>6.6999999999999993</v>
      </c>
      <c r="BD1397" s="25">
        <f t="shared" si="493"/>
        <v>4.0819999999999999</v>
      </c>
      <c r="BE1397" s="111" t="s">
        <v>969</v>
      </c>
      <c r="BF1397" s="55">
        <f t="shared" si="480"/>
        <v>0</v>
      </c>
      <c r="BG1397" s="66" t="str">
        <f t="shared" si="481"/>
        <v>0.00</v>
      </c>
      <c r="BH1397" s="66">
        <f t="shared" si="482"/>
        <v>-2</v>
      </c>
      <c r="BI1397" s="25" t="e">
        <f>BH1397+#REF!</f>
        <v>#REF!</v>
      </c>
      <c r="BJ1397" s="25" t="e">
        <f>L1397+#REF!</f>
        <v>#REF!</v>
      </c>
      <c r="BK1397" s="20" t="e">
        <f t="shared" si="469"/>
        <v>#REF!</v>
      </c>
      <c r="BL1397" s="24" t="str">
        <f t="shared" si="483"/>
        <v>0.00</v>
      </c>
      <c r="BM1397" s="25">
        <f t="shared" si="484"/>
        <v>-2</v>
      </c>
      <c r="BN1397" s="25" t="e">
        <f>BM1397+#REF!</f>
        <v>#REF!</v>
      </c>
      <c r="BO1397" s="25" t="e">
        <f>L1397+#REF!</f>
        <v>#REF!</v>
      </c>
      <c r="BP1397" s="126" t="e">
        <f t="shared" si="485"/>
        <v>#REF!</v>
      </c>
    </row>
    <row r="1398" spans="1:68" ht="17" x14ac:dyDescent="0.2">
      <c r="A1398" s="98">
        <v>45926</v>
      </c>
      <c r="B1398" s="60" t="s">
        <v>892</v>
      </c>
      <c r="C1398" s="24" t="s">
        <v>2540</v>
      </c>
      <c r="D1398" s="24" t="s">
        <v>562</v>
      </c>
      <c r="F1398" s="74" t="s">
        <v>51</v>
      </c>
      <c r="G1398" s="24" t="s">
        <v>103</v>
      </c>
      <c r="H1398" s="24" t="s">
        <v>517</v>
      </c>
      <c r="I1398" s="24">
        <v>5</v>
      </c>
      <c r="J1398" s="24">
        <v>2</v>
      </c>
      <c r="K1398" s="96" t="s">
        <v>2541</v>
      </c>
      <c r="L1398" s="25">
        <v>2</v>
      </c>
      <c r="M1398" s="24" t="s">
        <v>105</v>
      </c>
      <c r="N1398" s="24" t="s">
        <v>6</v>
      </c>
      <c r="R1398" s="25">
        <v>7.5</v>
      </c>
      <c r="S1398" s="83" t="s">
        <v>373</v>
      </c>
      <c r="T1398" s="66" t="str">
        <f t="shared" si="470"/>
        <v>0.00</v>
      </c>
      <c r="U1398" s="66">
        <f t="shared" si="471"/>
        <v>-2</v>
      </c>
      <c r="V1398" s="66">
        <f t="shared" si="472"/>
        <v>127.97000000000014</v>
      </c>
      <c r="W1398" s="66">
        <f t="shared" si="473"/>
        <v>2542.5</v>
      </c>
      <c r="X1398" s="20">
        <f t="shared" si="474"/>
        <v>5.0332350049164261E-2</v>
      </c>
      <c r="Y1398" s="67">
        <f t="shared" si="475"/>
        <v>1.2797000000000014</v>
      </c>
      <c r="Z1398" s="68">
        <f t="shared" si="476"/>
        <v>12797.000000000015</v>
      </c>
      <c r="AA1398" s="65" t="s">
        <v>52</v>
      </c>
      <c r="AU1398" s="23">
        <f t="shared" si="477"/>
        <v>-2</v>
      </c>
      <c r="AV1398" s="23" t="str">
        <f t="shared" si="477"/>
        <v/>
      </c>
      <c r="AW1398" s="23" t="str">
        <f t="shared" si="477"/>
        <v/>
      </c>
      <c r="AX1398" s="23" t="str">
        <f t="shared" si="477"/>
        <v/>
      </c>
      <c r="AY1398" s="23" t="str">
        <f t="shared" si="477"/>
        <v/>
      </c>
      <c r="AZ1398" s="23">
        <v>8</v>
      </c>
      <c r="BA1398" s="25">
        <v>8</v>
      </c>
      <c r="BB1398" s="25">
        <v>9.99</v>
      </c>
      <c r="BC1398" s="25">
        <f t="shared" si="492"/>
        <v>17.98</v>
      </c>
      <c r="BD1398" s="25">
        <f t="shared" si="493"/>
        <v>9.2708000000000013</v>
      </c>
      <c r="BE1398" s="111" t="s">
        <v>970</v>
      </c>
      <c r="BF1398" s="55">
        <f t="shared" si="480"/>
        <v>0</v>
      </c>
      <c r="BG1398" s="66" t="str">
        <f t="shared" si="481"/>
        <v>0.00</v>
      </c>
      <c r="BH1398" s="66">
        <f t="shared" si="482"/>
        <v>-2</v>
      </c>
      <c r="BI1398" s="25" t="e">
        <f t="shared" si="486"/>
        <v>#REF!</v>
      </c>
      <c r="BJ1398" s="25" t="e">
        <f t="shared" si="487"/>
        <v>#REF!</v>
      </c>
      <c r="BK1398" s="20" t="e">
        <f t="shared" si="469"/>
        <v>#REF!</v>
      </c>
      <c r="BL1398" s="24" t="str">
        <f t="shared" si="483"/>
        <v>0.00</v>
      </c>
      <c r="BM1398" s="25">
        <f t="shared" si="484"/>
        <v>-2</v>
      </c>
      <c r="BN1398" s="25" t="e">
        <f t="shared" si="488"/>
        <v>#REF!</v>
      </c>
      <c r="BO1398" s="25" t="e">
        <f t="shared" si="489"/>
        <v>#REF!</v>
      </c>
      <c r="BP1398" s="126" t="e">
        <f t="shared" si="485"/>
        <v>#REF!</v>
      </c>
    </row>
    <row r="1399" spans="1:68" x14ac:dyDescent="0.2">
      <c r="A1399" s="98">
        <v>45927</v>
      </c>
      <c r="B1399" s="60" t="s">
        <v>892</v>
      </c>
      <c r="C1399" s="24" t="s">
        <v>2542</v>
      </c>
      <c r="D1399" s="24" t="s">
        <v>573</v>
      </c>
      <c r="F1399" s="74" t="s">
        <v>51</v>
      </c>
      <c r="G1399" s="24" t="s">
        <v>103</v>
      </c>
      <c r="H1399" s="24" t="s">
        <v>185</v>
      </c>
      <c r="I1399" s="24">
        <v>4</v>
      </c>
      <c r="J1399" s="24">
        <v>6</v>
      </c>
      <c r="K1399" s="24" t="s">
        <v>2543</v>
      </c>
      <c r="L1399" s="25">
        <v>3</v>
      </c>
      <c r="M1399" s="24" t="s">
        <v>105</v>
      </c>
      <c r="N1399" s="24" t="s">
        <v>6</v>
      </c>
      <c r="R1399" s="25">
        <v>6</v>
      </c>
      <c r="S1399" s="83" t="s">
        <v>363</v>
      </c>
      <c r="T1399" s="66" t="str">
        <f t="shared" si="470"/>
        <v>0.00</v>
      </c>
      <c r="U1399" s="66">
        <f t="shared" si="471"/>
        <v>-3</v>
      </c>
      <c r="V1399" s="66">
        <f t="shared" si="472"/>
        <v>124.97000000000014</v>
      </c>
      <c r="W1399" s="66">
        <f t="shared" si="473"/>
        <v>2545.5</v>
      </c>
      <c r="X1399" s="20">
        <f t="shared" si="474"/>
        <v>4.9094480455706205E-2</v>
      </c>
      <c r="Y1399" s="67">
        <f t="shared" si="475"/>
        <v>1.2497000000000014</v>
      </c>
      <c r="Z1399" s="68">
        <f t="shared" si="476"/>
        <v>12497.000000000015</v>
      </c>
      <c r="AA1399" s="65" t="s">
        <v>52</v>
      </c>
      <c r="AU1399" s="23">
        <f t="shared" si="477"/>
        <v>-3</v>
      </c>
      <c r="AV1399" s="23" t="str">
        <f t="shared" si="477"/>
        <v/>
      </c>
      <c r="AW1399" s="23" t="str">
        <f t="shared" si="477"/>
        <v/>
      </c>
      <c r="AX1399" s="23" t="str">
        <f t="shared" si="477"/>
        <v/>
      </c>
      <c r="AY1399" s="23" t="str">
        <f t="shared" si="477"/>
        <v/>
      </c>
      <c r="AZ1399" s="23">
        <v>8.5</v>
      </c>
      <c r="BA1399" s="25">
        <v>9.1999999999999993</v>
      </c>
      <c r="BB1399" s="25">
        <v>14.5</v>
      </c>
      <c r="BC1399" s="25">
        <f t="shared" si="492"/>
        <v>40.5</v>
      </c>
      <c r="BD1399" s="25">
        <f t="shared" si="493"/>
        <v>13.42</v>
      </c>
      <c r="BE1399" s="111" t="s">
        <v>969</v>
      </c>
      <c r="BF1399" s="55">
        <f t="shared" si="480"/>
        <v>0</v>
      </c>
      <c r="BG1399" s="66" t="str">
        <f t="shared" si="481"/>
        <v>0.00</v>
      </c>
      <c r="BH1399" s="66">
        <f t="shared" si="482"/>
        <v>-3</v>
      </c>
      <c r="BI1399" s="25" t="e">
        <f t="shared" si="486"/>
        <v>#REF!</v>
      </c>
      <c r="BJ1399" s="25" t="e">
        <f t="shared" si="487"/>
        <v>#REF!</v>
      </c>
      <c r="BK1399" s="20" t="e">
        <f t="shared" si="469"/>
        <v>#REF!</v>
      </c>
      <c r="BL1399" s="24" t="str">
        <f t="shared" si="483"/>
        <v>0.00</v>
      </c>
      <c r="BM1399" s="25">
        <f t="shared" si="484"/>
        <v>-3</v>
      </c>
      <c r="BN1399" s="25" t="e">
        <f t="shared" si="488"/>
        <v>#REF!</v>
      </c>
      <c r="BO1399" s="25" t="e">
        <f t="shared" si="489"/>
        <v>#REF!</v>
      </c>
      <c r="BP1399" s="126" t="e">
        <f t="shared" si="485"/>
        <v>#REF!</v>
      </c>
    </row>
    <row r="1400" spans="1:68" x14ac:dyDescent="0.2">
      <c r="A1400" s="98">
        <v>45927</v>
      </c>
      <c r="B1400" s="60" t="s">
        <v>892</v>
      </c>
      <c r="C1400" s="24" t="s">
        <v>2111</v>
      </c>
      <c r="D1400" s="24" t="s">
        <v>573</v>
      </c>
      <c r="F1400" s="74" t="s">
        <v>51</v>
      </c>
      <c r="G1400" s="24" t="s">
        <v>103</v>
      </c>
      <c r="H1400" s="24" t="s">
        <v>2494</v>
      </c>
      <c r="I1400" s="24">
        <v>7</v>
      </c>
      <c r="J1400" s="24">
        <v>5</v>
      </c>
      <c r="K1400" s="24" t="s">
        <v>2544</v>
      </c>
      <c r="L1400" s="25">
        <v>2</v>
      </c>
      <c r="M1400" s="24" t="s">
        <v>404</v>
      </c>
      <c r="N1400" s="24" t="s">
        <v>6</v>
      </c>
      <c r="R1400" s="25">
        <v>10.85</v>
      </c>
      <c r="S1400" s="83" t="s">
        <v>363</v>
      </c>
      <c r="T1400" s="66" t="str">
        <f t="shared" si="470"/>
        <v>0.00</v>
      </c>
      <c r="U1400" s="66">
        <f t="shared" si="471"/>
        <v>-2</v>
      </c>
      <c r="V1400" s="66">
        <f t="shared" si="472"/>
        <v>122.97000000000014</v>
      </c>
      <c r="W1400" s="66">
        <f t="shared" si="473"/>
        <v>2547.5</v>
      </c>
      <c r="X1400" s="20">
        <f t="shared" si="474"/>
        <v>4.8270853778213989E-2</v>
      </c>
      <c r="Y1400" s="67">
        <f t="shared" si="475"/>
        <v>1.2297000000000013</v>
      </c>
      <c r="Z1400" s="68">
        <f t="shared" si="476"/>
        <v>12297.000000000015</v>
      </c>
      <c r="AA1400" s="65" t="s">
        <v>52</v>
      </c>
      <c r="AU1400" s="23">
        <f t="shared" ref="AU1400:AY1411" si="494">IF($G1400=AU$2,$U1400,"")</f>
        <v>-2</v>
      </c>
      <c r="AV1400" s="23" t="str">
        <f t="shared" si="494"/>
        <v/>
      </c>
      <c r="AW1400" s="23" t="str">
        <f t="shared" si="494"/>
        <v/>
      </c>
      <c r="AX1400" s="23" t="str">
        <f t="shared" si="494"/>
        <v/>
      </c>
      <c r="AY1400" s="23" t="str">
        <f t="shared" si="494"/>
        <v/>
      </c>
      <c r="AZ1400" s="23">
        <v>8.5</v>
      </c>
      <c r="BA1400" s="25">
        <v>10.3</v>
      </c>
      <c r="BB1400" s="25">
        <v>11.71</v>
      </c>
      <c r="BC1400" s="25">
        <f t="shared" si="492"/>
        <v>21.42</v>
      </c>
      <c r="BD1400" s="25">
        <f t="shared" si="493"/>
        <v>10.853200000000001</v>
      </c>
      <c r="BE1400" s="111" t="s">
        <v>969</v>
      </c>
      <c r="BF1400" s="55">
        <f t="shared" si="480"/>
        <v>0</v>
      </c>
      <c r="BG1400" s="66" t="str">
        <f t="shared" si="481"/>
        <v>0.00</v>
      </c>
      <c r="BH1400" s="66">
        <f t="shared" si="482"/>
        <v>-2</v>
      </c>
      <c r="BI1400" s="25" t="e">
        <f t="shared" si="486"/>
        <v>#REF!</v>
      </c>
      <c r="BJ1400" s="25" t="e">
        <f t="shared" si="487"/>
        <v>#REF!</v>
      </c>
      <c r="BK1400" s="20" t="e">
        <f t="shared" ref="BK1400:BK1447" si="495">SUM(BI1400/BJ1400)</f>
        <v>#REF!</v>
      </c>
      <c r="BL1400" s="24" t="str">
        <f t="shared" si="483"/>
        <v>0.00</v>
      </c>
      <c r="BM1400" s="25">
        <f t="shared" si="484"/>
        <v>-2</v>
      </c>
      <c r="BN1400" s="25" t="e">
        <f t="shared" si="488"/>
        <v>#REF!</v>
      </c>
      <c r="BO1400" s="25" t="e">
        <f t="shared" si="489"/>
        <v>#REF!</v>
      </c>
      <c r="BP1400" s="126" t="e">
        <f t="shared" si="485"/>
        <v>#REF!</v>
      </c>
    </row>
    <row r="1401" spans="1:68" x14ac:dyDescent="0.2">
      <c r="A1401" s="98">
        <v>45932</v>
      </c>
      <c r="B1401" s="60" t="s">
        <v>892</v>
      </c>
      <c r="C1401" s="24" t="s">
        <v>2545</v>
      </c>
      <c r="D1401" s="24" t="s">
        <v>398</v>
      </c>
      <c r="F1401" s="74" t="s">
        <v>51</v>
      </c>
      <c r="G1401" s="24" t="s">
        <v>103</v>
      </c>
      <c r="H1401" s="24" t="s">
        <v>66</v>
      </c>
      <c r="I1401" s="24">
        <v>6</v>
      </c>
      <c r="J1401" s="24">
        <v>9</v>
      </c>
      <c r="K1401" s="24" t="s">
        <v>2546</v>
      </c>
      <c r="L1401" s="25">
        <v>1</v>
      </c>
      <c r="M1401" s="24" t="s">
        <v>105</v>
      </c>
      <c r="N1401" s="24" t="s">
        <v>6</v>
      </c>
      <c r="R1401" s="25">
        <v>12</v>
      </c>
      <c r="S1401" s="83" t="s">
        <v>363</v>
      </c>
      <c r="T1401" s="66" t="str">
        <f t="shared" si="470"/>
        <v>0.00</v>
      </c>
      <c r="U1401" s="66">
        <f t="shared" si="471"/>
        <v>-1</v>
      </c>
      <c r="V1401" s="66">
        <f t="shared" si="472"/>
        <v>121.97000000000014</v>
      </c>
      <c r="W1401" s="66">
        <f t="shared" si="473"/>
        <v>2548.5</v>
      </c>
      <c r="X1401" s="20">
        <f t="shared" si="474"/>
        <v>4.785952521090843E-2</v>
      </c>
      <c r="Y1401" s="67">
        <f t="shared" si="475"/>
        <v>1.2197000000000013</v>
      </c>
      <c r="Z1401" s="68">
        <f t="shared" si="476"/>
        <v>12197.000000000015</v>
      </c>
      <c r="AA1401" s="65" t="s">
        <v>52</v>
      </c>
      <c r="AU1401" s="23">
        <f t="shared" si="494"/>
        <v>-1</v>
      </c>
      <c r="AV1401" s="23" t="str">
        <f t="shared" si="494"/>
        <v/>
      </c>
      <c r="AW1401" s="23" t="str">
        <f t="shared" si="494"/>
        <v/>
      </c>
      <c r="AX1401" s="23" t="str">
        <f t="shared" si="494"/>
        <v/>
      </c>
      <c r="AY1401" s="23" t="str">
        <f t="shared" si="494"/>
        <v/>
      </c>
      <c r="AZ1401" s="23">
        <v>12</v>
      </c>
      <c r="BA1401" s="25">
        <v>14.3</v>
      </c>
      <c r="BB1401" s="25">
        <v>16.190000000000001</v>
      </c>
      <c r="BC1401" s="25">
        <f t="shared" si="492"/>
        <v>15.190000000000001</v>
      </c>
      <c r="BD1401" s="25">
        <f t="shared" si="493"/>
        <v>14.974800000000002</v>
      </c>
      <c r="BE1401" s="111" t="s">
        <v>969</v>
      </c>
      <c r="BF1401" s="55">
        <f t="shared" si="480"/>
        <v>0</v>
      </c>
      <c r="BG1401" s="66" t="str">
        <f t="shared" si="481"/>
        <v>0.00</v>
      </c>
      <c r="BH1401" s="66">
        <f t="shared" si="482"/>
        <v>-1</v>
      </c>
      <c r="BI1401" s="25" t="e">
        <f t="shared" si="486"/>
        <v>#REF!</v>
      </c>
      <c r="BJ1401" s="25" t="e">
        <f t="shared" si="487"/>
        <v>#REF!</v>
      </c>
      <c r="BK1401" s="20" t="e">
        <f t="shared" si="495"/>
        <v>#REF!</v>
      </c>
      <c r="BL1401" s="24" t="str">
        <f t="shared" si="483"/>
        <v>0.00</v>
      </c>
      <c r="BM1401" s="25">
        <f t="shared" si="484"/>
        <v>-1</v>
      </c>
      <c r="BN1401" s="25" t="e">
        <f t="shared" si="488"/>
        <v>#REF!</v>
      </c>
      <c r="BO1401" s="25" t="e">
        <f t="shared" si="489"/>
        <v>#REF!</v>
      </c>
      <c r="BP1401" s="126" t="e">
        <f t="shared" si="485"/>
        <v>#REF!</v>
      </c>
    </row>
    <row r="1402" spans="1:68" x14ac:dyDescent="0.2">
      <c r="A1402" s="98">
        <v>45932</v>
      </c>
      <c r="B1402" s="60" t="s">
        <v>892</v>
      </c>
      <c r="C1402" s="24" t="s">
        <v>2545</v>
      </c>
      <c r="D1402" s="24" t="s">
        <v>398</v>
      </c>
      <c r="F1402" s="74" t="s">
        <v>51</v>
      </c>
      <c r="G1402" s="24" t="s">
        <v>103</v>
      </c>
      <c r="H1402" s="24" t="s">
        <v>66</v>
      </c>
      <c r="I1402" s="24">
        <v>6</v>
      </c>
      <c r="J1402" s="24">
        <v>9</v>
      </c>
      <c r="K1402" s="24" t="s">
        <v>2546</v>
      </c>
      <c r="L1402" s="25">
        <v>1</v>
      </c>
      <c r="M1402" s="24" t="s">
        <v>105</v>
      </c>
      <c r="N1402" s="24" t="s">
        <v>7</v>
      </c>
      <c r="R1402" s="25">
        <v>3</v>
      </c>
      <c r="S1402" s="83" t="s">
        <v>363</v>
      </c>
      <c r="T1402" s="66" t="str">
        <f t="shared" si="470"/>
        <v>0.00</v>
      </c>
      <c r="U1402" s="66">
        <f t="shared" si="471"/>
        <v>-1</v>
      </c>
      <c r="V1402" s="66">
        <f t="shared" si="472"/>
        <v>120.97000000000014</v>
      </c>
      <c r="W1402" s="66">
        <f t="shared" si="473"/>
        <v>2549.5</v>
      </c>
      <c r="X1402" s="20">
        <f t="shared" si="474"/>
        <v>4.7448519317513295E-2</v>
      </c>
      <c r="Y1402" s="67">
        <f t="shared" si="475"/>
        <v>1.2097000000000013</v>
      </c>
      <c r="Z1402" s="68">
        <f t="shared" si="476"/>
        <v>12097.000000000015</v>
      </c>
      <c r="AA1402" s="65" t="s">
        <v>52</v>
      </c>
      <c r="AU1402" s="23">
        <f t="shared" si="494"/>
        <v>-1</v>
      </c>
      <c r="AV1402" s="23" t="str">
        <f t="shared" si="494"/>
        <v/>
      </c>
      <c r="AW1402" s="23" t="str">
        <f t="shared" si="494"/>
        <v/>
      </c>
      <c r="AX1402" s="23" t="str">
        <f t="shared" si="494"/>
        <v/>
      </c>
      <c r="AY1402" s="23" t="str">
        <f t="shared" si="494"/>
        <v/>
      </c>
      <c r="AZ1402" s="23"/>
      <c r="BA1402" s="25">
        <v>3.5</v>
      </c>
      <c r="BB1402" s="25">
        <v>3.85</v>
      </c>
      <c r="BC1402" s="25">
        <f t="shared" si="492"/>
        <v>2.85</v>
      </c>
      <c r="BD1402" s="25">
        <f t="shared" si="493"/>
        <v>3.6220000000000003</v>
      </c>
      <c r="BE1402" s="111" t="s">
        <v>969</v>
      </c>
      <c r="BF1402" s="55">
        <f t="shared" si="480"/>
        <v>0</v>
      </c>
      <c r="BG1402" s="66" t="str">
        <f t="shared" si="481"/>
        <v>0.00</v>
      </c>
      <c r="BH1402" s="66">
        <f t="shared" si="482"/>
        <v>-1</v>
      </c>
      <c r="BI1402" s="25" t="e">
        <f t="shared" si="486"/>
        <v>#REF!</v>
      </c>
      <c r="BJ1402" s="25" t="e">
        <f t="shared" si="487"/>
        <v>#REF!</v>
      </c>
      <c r="BK1402" s="20" t="e">
        <f t="shared" si="495"/>
        <v>#REF!</v>
      </c>
      <c r="BL1402" s="24" t="str">
        <f t="shared" si="483"/>
        <v>0.00</v>
      </c>
      <c r="BM1402" s="25">
        <f t="shared" si="484"/>
        <v>-1</v>
      </c>
      <c r="BN1402" s="25" t="e">
        <f t="shared" si="488"/>
        <v>#REF!</v>
      </c>
      <c r="BO1402" s="25" t="e">
        <f t="shared" si="489"/>
        <v>#REF!</v>
      </c>
      <c r="BP1402" s="126" t="e">
        <f t="shared" si="485"/>
        <v>#REF!</v>
      </c>
    </row>
    <row r="1403" spans="1:68" x14ac:dyDescent="0.2">
      <c r="A1403" s="98">
        <v>45933</v>
      </c>
      <c r="B1403" s="60" t="s">
        <v>892</v>
      </c>
      <c r="C1403" s="24" t="s">
        <v>2547</v>
      </c>
      <c r="D1403" s="24" t="s">
        <v>562</v>
      </c>
      <c r="F1403" s="74" t="s">
        <v>51</v>
      </c>
      <c r="G1403" s="24" t="s">
        <v>103</v>
      </c>
      <c r="H1403" s="24" t="s">
        <v>222</v>
      </c>
      <c r="I1403" s="24">
        <v>2</v>
      </c>
      <c r="J1403" s="24">
        <v>1</v>
      </c>
      <c r="K1403" s="87" t="s">
        <v>2548</v>
      </c>
      <c r="L1403" s="25">
        <v>2</v>
      </c>
      <c r="M1403" s="24" t="s">
        <v>105</v>
      </c>
      <c r="N1403" s="24" t="s">
        <v>6</v>
      </c>
      <c r="R1403" s="25">
        <v>6.72</v>
      </c>
      <c r="S1403" s="83" t="s">
        <v>373</v>
      </c>
      <c r="T1403" s="66" t="str">
        <f t="shared" si="470"/>
        <v>0.00</v>
      </c>
      <c r="U1403" s="66">
        <f t="shared" si="471"/>
        <v>-2</v>
      </c>
      <c r="V1403" s="66">
        <f t="shared" si="472"/>
        <v>118.97000000000014</v>
      </c>
      <c r="W1403" s="66">
        <f t="shared" si="473"/>
        <v>2551.5</v>
      </c>
      <c r="X1403" s="20">
        <f t="shared" si="474"/>
        <v>4.6627474034881496E-2</v>
      </c>
      <c r="Y1403" s="67">
        <f t="shared" si="475"/>
        <v>1.1897000000000013</v>
      </c>
      <c r="Z1403" s="68">
        <f t="shared" si="476"/>
        <v>11897.000000000015</v>
      </c>
      <c r="AA1403" s="65" t="s">
        <v>52</v>
      </c>
      <c r="AU1403" s="23">
        <f t="shared" si="494"/>
        <v>-2</v>
      </c>
      <c r="AV1403" s="23" t="str">
        <f t="shared" si="494"/>
        <v/>
      </c>
      <c r="AW1403" s="23" t="str">
        <f t="shared" si="494"/>
        <v/>
      </c>
      <c r="AX1403" s="23" t="str">
        <f t="shared" si="494"/>
        <v/>
      </c>
      <c r="AY1403" s="23" t="str">
        <f t="shared" si="494"/>
        <v/>
      </c>
      <c r="AZ1403" s="23">
        <v>7.5</v>
      </c>
      <c r="BA1403" s="25">
        <v>9.1</v>
      </c>
      <c r="BB1403" s="25">
        <v>8.4</v>
      </c>
      <c r="BC1403" s="25">
        <f t="shared" si="492"/>
        <v>14.8</v>
      </c>
      <c r="BD1403" s="25">
        <f t="shared" si="493"/>
        <v>7.8080000000000007</v>
      </c>
      <c r="BE1403" s="111" t="s">
        <v>969</v>
      </c>
      <c r="BF1403" s="55">
        <f t="shared" si="480"/>
        <v>0</v>
      </c>
      <c r="BG1403" s="66" t="str">
        <f t="shared" si="481"/>
        <v>0.00</v>
      </c>
      <c r="BH1403" s="66">
        <f t="shared" si="482"/>
        <v>-2</v>
      </c>
      <c r="BI1403" s="25" t="e">
        <f t="shared" si="486"/>
        <v>#REF!</v>
      </c>
      <c r="BJ1403" s="25" t="e">
        <f t="shared" si="487"/>
        <v>#REF!</v>
      </c>
      <c r="BK1403" s="20" t="e">
        <f t="shared" si="495"/>
        <v>#REF!</v>
      </c>
      <c r="BL1403" s="24" t="str">
        <f t="shared" si="483"/>
        <v>0.00</v>
      </c>
      <c r="BM1403" s="25">
        <f t="shared" si="484"/>
        <v>-2</v>
      </c>
      <c r="BN1403" s="25" t="e">
        <f t="shared" si="488"/>
        <v>#REF!</v>
      </c>
      <c r="BO1403" s="25" t="e">
        <f t="shared" si="489"/>
        <v>#REF!</v>
      </c>
      <c r="BP1403" s="126" t="e">
        <f t="shared" si="485"/>
        <v>#REF!</v>
      </c>
    </row>
    <row r="1404" spans="1:68" x14ac:dyDescent="0.2">
      <c r="A1404" s="98">
        <v>45934</v>
      </c>
      <c r="B1404" s="60" t="s">
        <v>892</v>
      </c>
      <c r="C1404" s="24" t="s">
        <v>671</v>
      </c>
      <c r="D1404" s="24" t="s">
        <v>573</v>
      </c>
      <c r="F1404" s="74" t="s">
        <v>51</v>
      </c>
      <c r="G1404" s="24" t="s">
        <v>103</v>
      </c>
      <c r="H1404" s="24" t="s">
        <v>377</v>
      </c>
      <c r="I1404" s="24">
        <v>8</v>
      </c>
      <c r="J1404" s="24">
        <v>5</v>
      </c>
      <c r="K1404" s="24" t="s">
        <v>2549</v>
      </c>
      <c r="L1404" s="25">
        <v>1</v>
      </c>
      <c r="M1404" s="24" t="s">
        <v>404</v>
      </c>
      <c r="N1404" s="24" t="s">
        <v>6</v>
      </c>
      <c r="R1404" s="25">
        <v>10.199999999999999</v>
      </c>
      <c r="S1404" s="83" t="s">
        <v>363</v>
      </c>
      <c r="T1404" s="66" t="str">
        <f t="shared" si="470"/>
        <v>0.00</v>
      </c>
      <c r="U1404" s="66">
        <f t="shared" si="471"/>
        <v>-1</v>
      </c>
      <c r="V1404" s="66">
        <f t="shared" si="472"/>
        <v>117.97000000000014</v>
      </c>
      <c r="W1404" s="66">
        <f t="shared" si="473"/>
        <v>2552.5</v>
      </c>
      <c r="X1404" s="20">
        <f t="shared" si="474"/>
        <v>4.6217433888344817E-2</v>
      </c>
      <c r="Y1404" s="67">
        <f t="shared" si="475"/>
        <v>1.1797000000000013</v>
      </c>
      <c r="Z1404" s="68">
        <f t="shared" si="476"/>
        <v>11797.000000000015</v>
      </c>
      <c r="AA1404" s="65" t="s">
        <v>52</v>
      </c>
      <c r="AU1404" s="23">
        <f t="shared" si="494"/>
        <v>-1</v>
      </c>
      <c r="AV1404" s="23" t="str">
        <f t="shared" si="494"/>
        <v/>
      </c>
      <c r="AW1404" s="23" t="str">
        <f t="shared" si="494"/>
        <v/>
      </c>
      <c r="AX1404" s="23" t="str">
        <f t="shared" si="494"/>
        <v/>
      </c>
      <c r="AY1404" s="23" t="str">
        <f t="shared" si="494"/>
        <v/>
      </c>
      <c r="AZ1404" s="23">
        <v>11</v>
      </c>
      <c r="BA1404" s="25">
        <v>11</v>
      </c>
      <c r="BB1404" s="25">
        <v>11</v>
      </c>
      <c r="BC1404" s="25">
        <f t="shared" si="492"/>
        <v>10</v>
      </c>
      <c r="BD1404" s="25">
        <f t="shared" si="493"/>
        <v>10.200000000000001</v>
      </c>
      <c r="BE1404" s="111" t="s">
        <v>969</v>
      </c>
      <c r="BF1404" s="55">
        <f t="shared" si="480"/>
        <v>0</v>
      </c>
      <c r="BG1404" s="66" t="str">
        <f t="shared" si="481"/>
        <v>0.00</v>
      </c>
      <c r="BH1404" s="66">
        <f t="shared" si="482"/>
        <v>-1</v>
      </c>
      <c r="BI1404" s="25" t="e">
        <f t="shared" si="486"/>
        <v>#REF!</v>
      </c>
      <c r="BJ1404" s="25" t="e">
        <f t="shared" si="487"/>
        <v>#REF!</v>
      </c>
      <c r="BK1404" s="20" t="e">
        <f t="shared" si="495"/>
        <v>#REF!</v>
      </c>
      <c r="BL1404" s="24" t="str">
        <f t="shared" si="483"/>
        <v>0.00</v>
      </c>
      <c r="BM1404" s="25">
        <f t="shared" si="484"/>
        <v>-1</v>
      </c>
      <c r="BN1404" s="25" t="e">
        <f t="shared" si="488"/>
        <v>#REF!</v>
      </c>
      <c r="BO1404" s="25" t="e">
        <f t="shared" si="489"/>
        <v>#REF!</v>
      </c>
      <c r="BP1404" s="126" t="e">
        <f t="shared" si="485"/>
        <v>#REF!</v>
      </c>
    </row>
    <row r="1405" spans="1:68" x14ac:dyDescent="0.2">
      <c r="A1405" s="98">
        <v>45934</v>
      </c>
      <c r="B1405" s="60" t="s">
        <v>892</v>
      </c>
      <c r="C1405" s="24" t="s">
        <v>671</v>
      </c>
      <c r="D1405" s="24" t="s">
        <v>573</v>
      </c>
      <c r="F1405" s="74" t="s">
        <v>51</v>
      </c>
      <c r="G1405" s="24" t="s">
        <v>103</v>
      </c>
      <c r="H1405" s="24" t="s">
        <v>377</v>
      </c>
      <c r="I1405" s="24">
        <v>8</v>
      </c>
      <c r="J1405" s="24">
        <v>5</v>
      </c>
      <c r="K1405" s="24" t="s">
        <v>2549</v>
      </c>
      <c r="L1405" s="25">
        <v>1</v>
      </c>
      <c r="M1405" s="24" t="s">
        <v>404</v>
      </c>
      <c r="N1405" s="24" t="s">
        <v>7</v>
      </c>
      <c r="R1405" s="25">
        <v>2.94</v>
      </c>
      <c r="S1405" s="83" t="s">
        <v>363</v>
      </c>
      <c r="T1405" s="66" t="str">
        <f t="shared" si="470"/>
        <v>0.00</v>
      </c>
      <c r="U1405" s="66">
        <f t="shared" si="471"/>
        <v>-1</v>
      </c>
      <c r="V1405" s="66">
        <f t="shared" si="472"/>
        <v>116.97000000000014</v>
      </c>
      <c r="W1405" s="66">
        <f t="shared" si="473"/>
        <v>2553.5</v>
      </c>
      <c r="X1405" s="20">
        <f t="shared" si="474"/>
        <v>4.5807714901116167E-2</v>
      </c>
      <c r="Y1405" s="67">
        <f t="shared" si="475"/>
        <v>1.1697000000000015</v>
      </c>
      <c r="Z1405" s="68">
        <f t="shared" si="476"/>
        <v>11697.000000000015</v>
      </c>
      <c r="AA1405" s="65" t="s">
        <v>52</v>
      </c>
      <c r="AU1405" s="23">
        <f t="shared" si="494"/>
        <v>-1</v>
      </c>
      <c r="AV1405" s="23" t="str">
        <f t="shared" si="494"/>
        <v/>
      </c>
      <c r="AW1405" s="23" t="str">
        <f t="shared" si="494"/>
        <v/>
      </c>
      <c r="AX1405" s="23" t="str">
        <f t="shared" si="494"/>
        <v/>
      </c>
      <c r="AY1405" s="23" t="str">
        <f t="shared" si="494"/>
        <v/>
      </c>
      <c r="AZ1405" s="23"/>
      <c r="BA1405" s="25">
        <v>2.5</v>
      </c>
      <c r="BB1405" s="25">
        <v>3.11</v>
      </c>
      <c r="BC1405" s="25">
        <f t="shared" si="492"/>
        <v>2.11</v>
      </c>
      <c r="BD1405" s="25">
        <f t="shared" si="493"/>
        <v>2.9412000000000003</v>
      </c>
      <c r="BE1405" s="111" t="s">
        <v>969</v>
      </c>
      <c r="BF1405" s="55">
        <f t="shared" si="480"/>
        <v>0</v>
      </c>
      <c r="BG1405" s="66" t="str">
        <f t="shared" si="481"/>
        <v>0.00</v>
      </c>
      <c r="BH1405" s="66">
        <f t="shared" si="482"/>
        <v>-1</v>
      </c>
      <c r="BI1405" s="25" t="e">
        <f t="shared" si="486"/>
        <v>#REF!</v>
      </c>
      <c r="BJ1405" s="25" t="e">
        <f t="shared" si="487"/>
        <v>#REF!</v>
      </c>
      <c r="BK1405" s="20" t="e">
        <f t="shared" si="495"/>
        <v>#REF!</v>
      </c>
      <c r="BL1405" s="24" t="str">
        <f t="shared" si="483"/>
        <v>0.00</v>
      </c>
      <c r="BM1405" s="25">
        <f t="shared" si="484"/>
        <v>-1</v>
      </c>
      <c r="BN1405" s="25" t="e">
        <f t="shared" si="488"/>
        <v>#REF!</v>
      </c>
      <c r="BO1405" s="25" t="e">
        <f t="shared" si="489"/>
        <v>#REF!</v>
      </c>
      <c r="BP1405" s="126" t="e">
        <f t="shared" si="485"/>
        <v>#REF!</v>
      </c>
    </row>
    <row r="1406" spans="1:68" x14ac:dyDescent="0.2">
      <c r="A1406" s="98">
        <v>45934</v>
      </c>
      <c r="B1406" s="60" t="s">
        <v>892</v>
      </c>
      <c r="C1406" s="24" t="s">
        <v>2550</v>
      </c>
      <c r="D1406" s="24" t="s">
        <v>573</v>
      </c>
      <c r="F1406" s="74" t="s">
        <v>51</v>
      </c>
      <c r="G1406" s="24" t="s">
        <v>103</v>
      </c>
      <c r="H1406" s="24" t="s">
        <v>124</v>
      </c>
      <c r="I1406" s="24">
        <v>8</v>
      </c>
      <c r="J1406" s="24">
        <v>6</v>
      </c>
      <c r="K1406" s="26" t="s">
        <v>2551</v>
      </c>
      <c r="L1406" s="25">
        <v>3</v>
      </c>
      <c r="M1406" s="24" t="s">
        <v>105</v>
      </c>
      <c r="N1406" s="24" t="s">
        <v>6</v>
      </c>
      <c r="R1406" s="25">
        <v>3.77</v>
      </c>
      <c r="S1406" s="83" t="s">
        <v>372</v>
      </c>
      <c r="T1406" s="66">
        <f t="shared" si="470"/>
        <v>11.31</v>
      </c>
      <c r="U1406" s="66">
        <f t="shared" si="471"/>
        <v>8.31</v>
      </c>
      <c r="V1406" s="66">
        <f t="shared" si="472"/>
        <v>125.28000000000014</v>
      </c>
      <c r="W1406" s="66">
        <f t="shared" si="473"/>
        <v>2556.5</v>
      </c>
      <c r="X1406" s="20">
        <f t="shared" si="474"/>
        <v>4.9004498337570951E-2</v>
      </c>
      <c r="Y1406" s="67">
        <f t="shared" si="475"/>
        <v>1.2528000000000015</v>
      </c>
      <c r="Z1406" s="68">
        <f t="shared" si="476"/>
        <v>12528.000000000015</v>
      </c>
      <c r="AA1406" s="65" t="s">
        <v>53</v>
      </c>
      <c r="AU1406" s="23">
        <f t="shared" si="494"/>
        <v>8.31</v>
      </c>
      <c r="AV1406" s="23" t="str">
        <f t="shared" si="494"/>
        <v/>
      </c>
      <c r="AW1406" s="23" t="str">
        <f t="shared" si="494"/>
        <v/>
      </c>
      <c r="AX1406" s="23" t="str">
        <f t="shared" si="494"/>
        <v/>
      </c>
      <c r="AY1406" s="23" t="str">
        <f t="shared" si="494"/>
        <v/>
      </c>
      <c r="AZ1406" s="23">
        <v>3.9</v>
      </c>
      <c r="BA1406" s="25">
        <v>4</v>
      </c>
      <c r="BB1406" s="25">
        <v>4.37</v>
      </c>
      <c r="BC1406" s="25">
        <f t="shared" si="492"/>
        <v>10.11</v>
      </c>
      <c r="BD1406" s="25">
        <f t="shared" si="493"/>
        <v>4.1004000000000005</v>
      </c>
      <c r="BE1406" s="111" t="s">
        <v>970</v>
      </c>
      <c r="BF1406" s="55">
        <f t="shared" si="480"/>
        <v>0</v>
      </c>
      <c r="BG1406" s="66">
        <f t="shared" si="481"/>
        <v>12</v>
      </c>
      <c r="BH1406" s="66">
        <f t="shared" si="482"/>
        <v>9</v>
      </c>
      <c r="BI1406" s="25" t="e">
        <f t="shared" si="486"/>
        <v>#REF!</v>
      </c>
      <c r="BJ1406" s="25" t="e">
        <f t="shared" si="487"/>
        <v>#REF!</v>
      </c>
      <c r="BK1406" s="20" t="e">
        <f t="shared" si="495"/>
        <v>#REF!</v>
      </c>
      <c r="BL1406" s="24">
        <f t="shared" si="483"/>
        <v>13.11</v>
      </c>
      <c r="BM1406" s="25">
        <f t="shared" si="484"/>
        <v>10.11</v>
      </c>
      <c r="BN1406" s="25" t="e">
        <f t="shared" si="488"/>
        <v>#REF!</v>
      </c>
      <c r="BO1406" s="25" t="e">
        <f t="shared" si="489"/>
        <v>#REF!</v>
      </c>
      <c r="BP1406" s="126" t="e">
        <f t="shared" si="485"/>
        <v>#REF!</v>
      </c>
    </row>
    <row r="1407" spans="1:68" x14ac:dyDescent="0.2">
      <c r="A1407" s="98">
        <v>45934</v>
      </c>
      <c r="B1407" s="60" t="s">
        <v>892</v>
      </c>
      <c r="C1407" s="24" t="s">
        <v>671</v>
      </c>
      <c r="D1407" s="24" t="s">
        <v>573</v>
      </c>
      <c r="F1407" s="74" t="s">
        <v>51</v>
      </c>
      <c r="G1407" s="24" t="s">
        <v>103</v>
      </c>
      <c r="H1407" s="24" t="s">
        <v>296</v>
      </c>
      <c r="I1407" s="24">
        <v>7</v>
      </c>
      <c r="J1407" s="24">
        <v>5</v>
      </c>
      <c r="K1407" s="24" t="s">
        <v>2552</v>
      </c>
      <c r="L1407" s="25">
        <v>1</v>
      </c>
      <c r="M1407" s="24" t="s">
        <v>404</v>
      </c>
      <c r="N1407" s="24" t="s">
        <v>6</v>
      </c>
      <c r="R1407" s="25">
        <v>18.510000000000002</v>
      </c>
      <c r="S1407" s="83" t="s">
        <v>363</v>
      </c>
      <c r="T1407" s="66" t="str">
        <f t="shared" si="470"/>
        <v>0.00</v>
      </c>
      <c r="U1407" s="66">
        <f t="shared" si="471"/>
        <v>-1</v>
      </c>
      <c r="V1407" s="66">
        <f t="shared" si="472"/>
        <v>124.28000000000014</v>
      </c>
      <c r="W1407" s="66">
        <f t="shared" si="473"/>
        <v>2557.5</v>
      </c>
      <c r="X1407" s="20">
        <f t="shared" si="474"/>
        <v>4.8594330400782072E-2</v>
      </c>
      <c r="Y1407" s="67">
        <f t="shared" si="475"/>
        <v>1.2428000000000015</v>
      </c>
      <c r="Z1407" s="68">
        <f t="shared" si="476"/>
        <v>12428.000000000015</v>
      </c>
      <c r="AA1407" s="65" t="s">
        <v>52</v>
      </c>
      <c r="AU1407" s="23">
        <f t="shared" si="494"/>
        <v>-1</v>
      </c>
      <c r="AV1407" s="23" t="str">
        <f t="shared" si="494"/>
        <v/>
      </c>
      <c r="AW1407" s="23" t="str">
        <f t="shared" si="494"/>
        <v/>
      </c>
      <c r="AX1407" s="23" t="str">
        <f t="shared" si="494"/>
        <v/>
      </c>
      <c r="AY1407" s="23" t="str">
        <f t="shared" si="494"/>
        <v/>
      </c>
      <c r="AZ1407" s="23">
        <v>15</v>
      </c>
      <c r="BA1407" s="25">
        <v>18.3</v>
      </c>
      <c r="BB1407" s="25">
        <v>20.03</v>
      </c>
      <c r="BC1407" s="25">
        <f t="shared" si="492"/>
        <v>19.03</v>
      </c>
      <c r="BD1407" s="25">
        <f t="shared" si="493"/>
        <v>18.5076</v>
      </c>
      <c r="BE1407" s="111" t="s">
        <v>969</v>
      </c>
      <c r="BF1407" s="55">
        <f t="shared" si="480"/>
        <v>0</v>
      </c>
      <c r="BG1407" s="66" t="str">
        <f t="shared" si="481"/>
        <v>0.00</v>
      </c>
      <c r="BH1407" s="66">
        <f t="shared" si="482"/>
        <v>-1</v>
      </c>
      <c r="BI1407" s="25" t="e">
        <f t="shared" si="486"/>
        <v>#REF!</v>
      </c>
      <c r="BJ1407" s="25" t="e">
        <f t="shared" si="487"/>
        <v>#REF!</v>
      </c>
      <c r="BK1407" s="20" t="e">
        <f t="shared" si="495"/>
        <v>#REF!</v>
      </c>
      <c r="BL1407" s="24" t="str">
        <f t="shared" si="483"/>
        <v>0.00</v>
      </c>
      <c r="BM1407" s="25">
        <f t="shared" si="484"/>
        <v>-1</v>
      </c>
      <c r="BN1407" s="25" t="e">
        <f t="shared" si="488"/>
        <v>#REF!</v>
      </c>
      <c r="BO1407" s="25" t="e">
        <f t="shared" si="489"/>
        <v>#REF!</v>
      </c>
      <c r="BP1407" s="126" t="e">
        <f t="shared" si="485"/>
        <v>#REF!</v>
      </c>
    </row>
    <row r="1408" spans="1:68" ht="17" x14ac:dyDescent="0.2">
      <c r="A1408" s="98">
        <v>45934</v>
      </c>
      <c r="B1408" s="60" t="s">
        <v>892</v>
      </c>
      <c r="C1408" s="24" t="s">
        <v>671</v>
      </c>
      <c r="D1408" s="24" t="s">
        <v>573</v>
      </c>
      <c r="F1408" s="74" t="s">
        <v>51</v>
      </c>
      <c r="G1408" s="24" t="s">
        <v>103</v>
      </c>
      <c r="H1408" s="24" t="s">
        <v>293</v>
      </c>
      <c r="I1408" s="24">
        <v>9</v>
      </c>
      <c r="J1408" s="24">
        <v>4</v>
      </c>
      <c r="K1408" s="97" t="s">
        <v>1319</v>
      </c>
      <c r="L1408" s="25">
        <v>1.5</v>
      </c>
      <c r="M1408" s="24" t="s">
        <v>404</v>
      </c>
      <c r="N1408" s="24" t="s">
        <v>6</v>
      </c>
      <c r="R1408" s="25">
        <v>12.9</v>
      </c>
      <c r="S1408" s="83" t="s">
        <v>363</v>
      </c>
      <c r="T1408" s="66" t="str">
        <f t="shared" si="470"/>
        <v>0.00</v>
      </c>
      <c r="U1408" s="66">
        <f t="shared" si="471"/>
        <v>-1.5</v>
      </c>
      <c r="V1408" s="66">
        <f t="shared" si="472"/>
        <v>122.78000000000014</v>
      </c>
      <c r="W1408" s="66">
        <f t="shared" si="473"/>
        <v>2559</v>
      </c>
      <c r="X1408" s="20">
        <f t="shared" si="474"/>
        <v>4.797967956232909E-2</v>
      </c>
      <c r="Y1408" s="67">
        <f t="shared" si="475"/>
        <v>1.2278000000000013</v>
      </c>
      <c r="Z1408" s="68">
        <f t="shared" si="476"/>
        <v>12278.000000000015</v>
      </c>
      <c r="AA1408" s="65" t="s">
        <v>52</v>
      </c>
      <c r="AU1408" s="23">
        <f t="shared" si="494"/>
        <v>-1.5</v>
      </c>
      <c r="AV1408" s="23" t="str">
        <f t="shared" si="494"/>
        <v/>
      </c>
      <c r="AW1408" s="23" t="str">
        <f t="shared" si="494"/>
        <v/>
      </c>
      <c r="AX1408" s="23" t="str">
        <f t="shared" si="494"/>
        <v/>
      </c>
      <c r="AY1408" s="23" t="str">
        <f t="shared" si="494"/>
        <v/>
      </c>
      <c r="AZ1408" s="23">
        <v>13</v>
      </c>
      <c r="BA1408" s="25">
        <v>13</v>
      </c>
      <c r="BB1408" s="25">
        <v>13.93</v>
      </c>
      <c r="BC1408" s="25">
        <f t="shared" si="492"/>
        <v>19.395</v>
      </c>
      <c r="BD1408" s="25">
        <f t="shared" si="493"/>
        <v>12.8956</v>
      </c>
      <c r="BE1408" s="111" t="s">
        <v>969</v>
      </c>
      <c r="BF1408" s="55">
        <f t="shared" si="480"/>
        <v>0</v>
      </c>
      <c r="BG1408" s="66" t="str">
        <f t="shared" si="481"/>
        <v>0.00</v>
      </c>
      <c r="BH1408" s="66">
        <f t="shared" si="482"/>
        <v>-1.5</v>
      </c>
      <c r="BI1408" s="25" t="e">
        <f t="shared" si="486"/>
        <v>#REF!</v>
      </c>
      <c r="BJ1408" s="25" t="e">
        <f t="shared" si="487"/>
        <v>#REF!</v>
      </c>
      <c r="BK1408" s="20" t="e">
        <f t="shared" si="495"/>
        <v>#REF!</v>
      </c>
      <c r="BL1408" s="24" t="str">
        <f t="shared" si="483"/>
        <v>0.00</v>
      </c>
      <c r="BM1408" s="25">
        <f t="shared" si="484"/>
        <v>-1.5</v>
      </c>
      <c r="BN1408" s="25" t="e">
        <f t="shared" si="488"/>
        <v>#REF!</v>
      </c>
      <c r="BO1408" s="25" t="e">
        <f t="shared" si="489"/>
        <v>#REF!</v>
      </c>
      <c r="BP1408" s="126" t="e">
        <f t="shared" si="485"/>
        <v>#REF!</v>
      </c>
    </row>
    <row r="1409" spans="1:68" x14ac:dyDescent="0.2">
      <c r="A1409" s="98">
        <v>45935</v>
      </c>
      <c r="B1409" s="60" t="s">
        <v>892</v>
      </c>
      <c r="C1409" s="24" t="s">
        <v>2080</v>
      </c>
      <c r="D1409" s="24" t="s">
        <v>577</v>
      </c>
      <c r="F1409" s="74" t="s">
        <v>51</v>
      </c>
      <c r="G1409" s="24" t="s">
        <v>103</v>
      </c>
      <c r="H1409" s="24" t="s">
        <v>593</v>
      </c>
      <c r="I1409" s="24">
        <v>2</v>
      </c>
      <c r="J1409" s="24">
        <v>4</v>
      </c>
      <c r="K1409" s="24" t="s">
        <v>2554</v>
      </c>
      <c r="L1409" s="25">
        <v>3</v>
      </c>
      <c r="M1409" s="24" t="s">
        <v>105</v>
      </c>
      <c r="N1409" s="24" t="s">
        <v>6</v>
      </c>
      <c r="R1409" s="25">
        <v>4.8</v>
      </c>
      <c r="S1409" s="83" t="s">
        <v>363</v>
      </c>
      <c r="T1409" s="66" t="str">
        <f t="shared" si="470"/>
        <v>0.00</v>
      </c>
      <c r="U1409" s="66">
        <f t="shared" si="471"/>
        <v>-3</v>
      </c>
      <c r="V1409" s="66">
        <f t="shared" si="472"/>
        <v>119.78000000000014</v>
      </c>
      <c r="W1409" s="66">
        <f t="shared" si="473"/>
        <v>2562</v>
      </c>
      <c r="X1409" s="20">
        <f t="shared" si="474"/>
        <v>4.6752537080405991E-2</v>
      </c>
      <c r="Y1409" s="67">
        <f t="shared" si="475"/>
        <v>1.1978000000000015</v>
      </c>
      <c r="Z1409" s="68">
        <f t="shared" si="476"/>
        <v>11978.000000000015</v>
      </c>
      <c r="AA1409" s="65" t="s">
        <v>52</v>
      </c>
      <c r="AU1409" s="23">
        <f t="shared" si="494"/>
        <v>-3</v>
      </c>
      <c r="AV1409" s="23" t="str">
        <f t="shared" si="494"/>
        <v/>
      </c>
      <c r="AW1409" s="23" t="str">
        <f t="shared" si="494"/>
        <v/>
      </c>
      <c r="AX1409" s="23" t="str">
        <f t="shared" si="494"/>
        <v/>
      </c>
      <c r="AY1409" s="23" t="str">
        <f t="shared" si="494"/>
        <v/>
      </c>
      <c r="AZ1409" s="23">
        <v>7.5</v>
      </c>
      <c r="BA1409" s="25">
        <v>9.5</v>
      </c>
      <c r="BB1409" s="25">
        <v>10.14</v>
      </c>
      <c r="BC1409" s="25">
        <f t="shared" si="492"/>
        <v>27.42</v>
      </c>
      <c r="BD1409" s="25">
        <f t="shared" si="493"/>
        <v>9.4088000000000012</v>
      </c>
      <c r="BE1409" s="111" t="s">
        <v>970</v>
      </c>
      <c r="BF1409" s="55">
        <f t="shared" si="480"/>
        <v>0</v>
      </c>
      <c r="BG1409" s="66" t="str">
        <f t="shared" si="481"/>
        <v>0.00</v>
      </c>
      <c r="BH1409" s="66">
        <f t="shared" si="482"/>
        <v>-3</v>
      </c>
      <c r="BI1409" s="25" t="e">
        <f>BH1409+#REF!</f>
        <v>#REF!</v>
      </c>
      <c r="BJ1409" s="25" t="e">
        <f>L1409+#REF!</f>
        <v>#REF!</v>
      </c>
      <c r="BK1409" s="20" t="e">
        <f t="shared" si="495"/>
        <v>#REF!</v>
      </c>
      <c r="BL1409" s="24" t="str">
        <f t="shared" si="483"/>
        <v>0.00</v>
      </c>
      <c r="BM1409" s="25">
        <f t="shared" si="484"/>
        <v>-3</v>
      </c>
      <c r="BN1409" s="25" t="e">
        <f>BM1409+#REF!</f>
        <v>#REF!</v>
      </c>
      <c r="BO1409" s="25" t="e">
        <f>L1409+#REF!</f>
        <v>#REF!</v>
      </c>
      <c r="BP1409" s="126" t="e">
        <f t="shared" si="485"/>
        <v>#REF!</v>
      </c>
    </row>
    <row r="1410" spans="1:68" x14ac:dyDescent="0.2">
      <c r="A1410" s="98">
        <v>45941</v>
      </c>
      <c r="B1410" s="60" t="s">
        <v>892</v>
      </c>
      <c r="C1410" s="24" t="s">
        <v>2136</v>
      </c>
      <c r="D1410" s="24" t="s">
        <v>573</v>
      </c>
      <c r="F1410" s="74" t="s">
        <v>51</v>
      </c>
      <c r="G1410" s="24" t="s">
        <v>103</v>
      </c>
      <c r="H1410" s="24" t="s">
        <v>483</v>
      </c>
      <c r="I1410" s="24">
        <v>7</v>
      </c>
      <c r="J1410" s="24">
        <v>4</v>
      </c>
      <c r="K1410" s="24" t="s">
        <v>2557</v>
      </c>
      <c r="L1410" s="25">
        <v>1</v>
      </c>
      <c r="M1410" s="24" t="s">
        <v>404</v>
      </c>
      <c r="N1410" s="24" t="s">
        <v>6</v>
      </c>
      <c r="R1410" s="25">
        <v>15.72</v>
      </c>
      <c r="S1410" s="83" t="s">
        <v>363</v>
      </c>
      <c r="T1410" s="66" t="str">
        <f t="shared" si="470"/>
        <v>0.00</v>
      </c>
      <c r="U1410" s="66">
        <f t="shared" si="471"/>
        <v>-1</v>
      </c>
      <c r="V1410" s="66">
        <f t="shared" si="472"/>
        <v>118.78000000000014</v>
      </c>
      <c r="W1410" s="66">
        <f t="shared" si="473"/>
        <v>2563</v>
      </c>
      <c r="X1410" s="20">
        <f t="shared" si="474"/>
        <v>4.634412797502932E-2</v>
      </c>
      <c r="Y1410" s="67">
        <f t="shared" si="475"/>
        <v>1.1878000000000015</v>
      </c>
      <c r="Z1410" s="68">
        <f t="shared" si="476"/>
        <v>11878.000000000015</v>
      </c>
      <c r="AA1410" s="65" t="s">
        <v>52</v>
      </c>
      <c r="AU1410" s="23">
        <f t="shared" si="494"/>
        <v>-1</v>
      </c>
      <c r="AV1410" s="23" t="str">
        <f t="shared" si="494"/>
        <v/>
      </c>
      <c r="AW1410" s="23" t="str">
        <f t="shared" si="494"/>
        <v/>
      </c>
      <c r="AX1410" s="23" t="str">
        <f t="shared" si="494"/>
        <v/>
      </c>
      <c r="AY1410" s="23" t="str">
        <f t="shared" si="494"/>
        <v/>
      </c>
      <c r="AZ1410" s="23">
        <v>14</v>
      </c>
      <c r="BA1410" s="25">
        <v>14.15</v>
      </c>
      <c r="BB1410" s="25">
        <v>17</v>
      </c>
      <c r="BC1410" s="25">
        <f t="shared" si="492"/>
        <v>16</v>
      </c>
      <c r="BD1410" s="25">
        <f t="shared" si="493"/>
        <v>15.72</v>
      </c>
      <c r="BE1410" s="111" t="s">
        <v>970</v>
      </c>
      <c r="BF1410" s="55">
        <f t="shared" si="480"/>
        <v>0</v>
      </c>
      <c r="BG1410" s="66" t="str">
        <f t="shared" si="481"/>
        <v>0.00</v>
      </c>
      <c r="BH1410" s="66">
        <f t="shared" si="482"/>
        <v>-1</v>
      </c>
      <c r="BI1410" s="25" t="e">
        <f>BH1410+#REF!</f>
        <v>#REF!</v>
      </c>
      <c r="BJ1410" s="25" t="e">
        <f>L1410+#REF!</f>
        <v>#REF!</v>
      </c>
      <c r="BK1410" s="20" t="e">
        <f t="shared" si="495"/>
        <v>#REF!</v>
      </c>
      <c r="BL1410" s="24" t="str">
        <f t="shared" si="483"/>
        <v>0.00</v>
      </c>
      <c r="BM1410" s="25">
        <f t="shared" si="484"/>
        <v>-1</v>
      </c>
      <c r="BN1410" s="25" t="e">
        <f>BM1410+#REF!</f>
        <v>#REF!</v>
      </c>
      <c r="BO1410" s="25" t="e">
        <f>L1410+#REF!</f>
        <v>#REF!</v>
      </c>
      <c r="BP1410" s="126" t="e">
        <f t="shared" si="485"/>
        <v>#REF!</v>
      </c>
    </row>
    <row r="1411" spans="1:68" x14ac:dyDescent="0.2">
      <c r="A1411" s="98">
        <v>45941</v>
      </c>
      <c r="B1411" s="60" t="s">
        <v>892</v>
      </c>
      <c r="C1411" s="24" t="s">
        <v>2136</v>
      </c>
      <c r="D1411" s="24" t="s">
        <v>573</v>
      </c>
      <c r="F1411" s="74" t="s">
        <v>51</v>
      </c>
      <c r="G1411" s="24" t="s">
        <v>103</v>
      </c>
      <c r="H1411" s="24" t="s">
        <v>483</v>
      </c>
      <c r="I1411" s="24">
        <v>7</v>
      </c>
      <c r="J1411" s="24">
        <v>4</v>
      </c>
      <c r="K1411" s="24" t="s">
        <v>2557</v>
      </c>
      <c r="L1411" s="25">
        <v>1</v>
      </c>
      <c r="M1411" s="24" t="s">
        <v>404</v>
      </c>
      <c r="N1411" s="24" t="s">
        <v>7</v>
      </c>
      <c r="R1411" s="25">
        <v>3.56</v>
      </c>
      <c r="S1411" s="83" t="s">
        <v>363</v>
      </c>
      <c r="T1411" s="66" t="str">
        <f t="shared" si="470"/>
        <v>0.00</v>
      </c>
      <c r="U1411" s="66">
        <f t="shared" si="471"/>
        <v>-1</v>
      </c>
      <c r="V1411" s="66">
        <f t="shared" si="472"/>
        <v>117.78000000000014</v>
      </c>
      <c r="W1411" s="66">
        <f t="shared" si="473"/>
        <v>2564</v>
      </c>
      <c r="X1411" s="20">
        <f t="shared" si="474"/>
        <v>4.5936037441497712E-2</v>
      </c>
      <c r="Y1411" s="67">
        <f t="shared" si="475"/>
        <v>1.1778000000000015</v>
      </c>
      <c r="Z1411" s="68">
        <f t="shared" si="476"/>
        <v>11778.000000000015</v>
      </c>
      <c r="AA1411" s="65" t="s">
        <v>52</v>
      </c>
      <c r="AU1411" s="23">
        <f t="shared" si="494"/>
        <v>-1</v>
      </c>
      <c r="AV1411" s="23" t="str">
        <f t="shared" si="494"/>
        <v/>
      </c>
      <c r="AW1411" s="23" t="str">
        <f t="shared" si="494"/>
        <v/>
      </c>
      <c r="AX1411" s="23" t="str">
        <f t="shared" si="494"/>
        <v/>
      </c>
      <c r="AY1411" s="23" t="str">
        <f t="shared" si="494"/>
        <v/>
      </c>
      <c r="AZ1411" s="23"/>
      <c r="BA1411" s="25">
        <v>3.05</v>
      </c>
      <c r="BB1411" s="25">
        <v>3.78</v>
      </c>
      <c r="BC1411" s="25">
        <f t="shared" si="492"/>
        <v>2.78</v>
      </c>
      <c r="BD1411" s="25">
        <f t="shared" si="493"/>
        <v>3.5575999999999999</v>
      </c>
      <c r="BE1411" s="111" t="s">
        <v>970</v>
      </c>
      <c r="BF1411" s="55">
        <f t="shared" si="480"/>
        <v>0</v>
      </c>
      <c r="BG1411" s="66" t="str">
        <f t="shared" si="481"/>
        <v>0.00</v>
      </c>
      <c r="BH1411" s="66">
        <f t="shared" si="482"/>
        <v>-1</v>
      </c>
      <c r="BI1411" s="25" t="e">
        <f t="shared" si="486"/>
        <v>#REF!</v>
      </c>
      <c r="BJ1411" s="25" t="e">
        <f t="shared" si="487"/>
        <v>#REF!</v>
      </c>
      <c r="BK1411" s="20" t="e">
        <f t="shared" si="495"/>
        <v>#REF!</v>
      </c>
      <c r="BL1411" s="24" t="str">
        <f t="shared" si="483"/>
        <v>0.00</v>
      </c>
      <c r="BM1411" s="25">
        <f t="shared" si="484"/>
        <v>-1</v>
      </c>
      <c r="BN1411" s="25" t="e">
        <f t="shared" si="488"/>
        <v>#REF!</v>
      </c>
      <c r="BO1411" s="25" t="e">
        <f t="shared" si="489"/>
        <v>#REF!</v>
      </c>
      <c r="BP1411" s="126" t="e">
        <f t="shared" si="485"/>
        <v>#REF!</v>
      </c>
    </row>
    <row r="1412" spans="1:68" x14ac:dyDescent="0.2">
      <c r="A1412" s="98">
        <v>45945</v>
      </c>
      <c r="B1412" s="60" t="s">
        <v>892</v>
      </c>
      <c r="C1412" s="24" t="s">
        <v>1782</v>
      </c>
      <c r="D1412" s="24" t="s">
        <v>397</v>
      </c>
      <c r="F1412" s="74" t="s">
        <v>51</v>
      </c>
      <c r="G1412" s="24" t="s">
        <v>103</v>
      </c>
      <c r="H1412" s="24" t="s">
        <v>483</v>
      </c>
      <c r="I1412" s="24">
        <v>8</v>
      </c>
      <c r="J1412" s="24">
        <v>13</v>
      </c>
      <c r="K1412" s="24" t="s">
        <v>2567</v>
      </c>
      <c r="L1412" s="25">
        <v>1</v>
      </c>
      <c r="M1412" s="24" t="s">
        <v>404</v>
      </c>
      <c r="N1412" s="24" t="s">
        <v>6</v>
      </c>
      <c r="R1412" s="25">
        <v>6.89</v>
      </c>
      <c r="S1412" s="83" t="s">
        <v>363</v>
      </c>
      <c r="T1412" s="66" t="str">
        <f t="shared" si="470"/>
        <v>0.00</v>
      </c>
      <c r="U1412" s="66">
        <f t="shared" si="471"/>
        <v>-1</v>
      </c>
      <c r="V1412" s="66">
        <f t="shared" si="472"/>
        <v>116.78000000000014</v>
      </c>
      <c r="W1412" s="66">
        <f t="shared" si="473"/>
        <v>2565</v>
      </c>
      <c r="X1412" s="20">
        <f t="shared" si="474"/>
        <v>4.5528265107212529E-2</v>
      </c>
      <c r="Y1412" s="67">
        <f t="shared" si="475"/>
        <v>1.1678000000000015</v>
      </c>
      <c r="Z1412" s="68">
        <f t="shared" si="476"/>
        <v>11678.000000000015</v>
      </c>
      <c r="AA1412" s="65" t="s">
        <v>52</v>
      </c>
      <c r="AU1412" s="23">
        <f t="shared" ref="AU1412:AY1421" si="496">IF($G1412=AU$2,$U1412,"")</f>
        <v>-1</v>
      </c>
      <c r="AV1412" s="23" t="str">
        <f t="shared" si="496"/>
        <v/>
      </c>
      <c r="AW1412" s="23" t="str">
        <f t="shared" si="496"/>
        <v/>
      </c>
      <c r="AX1412" s="23" t="str">
        <f t="shared" si="496"/>
        <v/>
      </c>
      <c r="AY1412" s="23" t="str">
        <f t="shared" si="496"/>
        <v/>
      </c>
      <c r="AZ1412" s="23">
        <v>8</v>
      </c>
      <c r="BA1412" s="25">
        <v>8</v>
      </c>
      <c r="BB1412" s="25">
        <v>7.4</v>
      </c>
      <c r="BC1412" s="25">
        <f>((BB1412*(L1412))-(L1412))</f>
        <v>6.4</v>
      </c>
      <c r="BD1412" s="25">
        <f>0.92*(BB1412-1)+1</f>
        <v>6.8880000000000008</v>
      </c>
      <c r="BE1412" s="111" t="s">
        <v>970</v>
      </c>
      <c r="BF1412" s="55">
        <f t="shared" si="480"/>
        <v>0</v>
      </c>
      <c r="BG1412" s="66" t="str">
        <f t="shared" si="481"/>
        <v>0.00</v>
      </c>
      <c r="BH1412" s="66">
        <f t="shared" si="482"/>
        <v>-1</v>
      </c>
      <c r="BI1412" s="25" t="e">
        <f>BH1412+#REF!</f>
        <v>#REF!</v>
      </c>
      <c r="BJ1412" s="25" t="e">
        <f>L1412+#REF!</f>
        <v>#REF!</v>
      </c>
      <c r="BK1412" s="20" t="e">
        <f t="shared" si="495"/>
        <v>#REF!</v>
      </c>
      <c r="BL1412" s="24" t="str">
        <f t="shared" si="483"/>
        <v>0.00</v>
      </c>
      <c r="BM1412" s="25">
        <f t="shared" si="484"/>
        <v>-1</v>
      </c>
      <c r="BN1412" s="25" t="e">
        <f>BM1412+#REF!</f>
        <v>#REF!</v>
      </c>
      <c r="BO1412" s="25" t="e">
        <f>L1412+#REF!</f>
        <v>#REF!</v>
      </c>
      <c r="BP1412" s="126" t="e">
        <f t="shared" si="485"/>
        <v>#REF!</v>
      </c>
    </row>
    <row r="1413" spans="1:68" x14ac:dyDescent="0.2">
      <c r="A1413" s="98">
        <v>45948</v>
      </c>
      <c r="B1413" s="60" t="s">
        <v>892</v>
      </c>
      <c r="C1413" s="24" t="s">
        <v>1083</v>
      </c>
      <c r="D1413" s="24" t="s">
        <v>573</v>
      </c>
      <c r="F1413" s="74" t="s">
        <v>51</v>
      </c>
      <c r="G1413" s="24" t="s">
        <v>103</v>
      </c>
      <c r="H1413" s="24" t="s">
        <v>483</v>
      </c>
      <c r="I1413" s="24">
        <v>2</v>
      </c>
      <c r="J1413" s="24">
        <v>7</v>
      </c>
      <c r="K1413" s="24" t="s">
        <v>2571</v>
      </c>
      <c r="L1413" s="25">
        <v>1</v>
      </c>
      <c r="M1413" s="24" t="s">
        <v>404</v>
      </c>
      <c r="N1413" s="24" t="s">
        <v>6</v>
      </c>
      <c r="R1413" s="25">
        <v>7.11</v>
      </c>
      <c r="S1413" s="83" t="s">
        <v>363</v>
      </c>
      <c r="T1413" s="66" t="str">
        <f t="shared" si="470"/>
        <v>0.00</v>
      </c>
      <c r="U1413" s="66">
        <f t="shared" si="471"/>
        <v>-1</v>
      </c>
      <c r="V1413" s="66">
        <f t="shared" si="472"/>
        <v>115.78000000000014</v>
      </c>
      <c r="W1413" s="66">
        <f t="shared" si="473"/>
        <v>2566</v>
      </c>
      <c r="X1413" s="20">
        <f t="shared" si="474"/>
        <v>4.5120810600155943E-2</v>
      </c>
      <c r="Y1413" s="67">
        <f t="shared" si="475"/>
        <v>1.1578000000000015</v>
      </c>
      <c r="Z1413" s="68">
        <f t="shared" si="476"/>
        <v>11578.000000000015</v>
      </c>
      <c r="AA1413" s="65" t="s">
        <v>52</v>
      </c>
      <c r="AU1413" s="23">
        <f t="shared" si="496"/>
        <v>-1</v>
      </c>
      <c r="AV1413" s="23" t="str">
        <f t="shared" si="496"/>
        <v/>
      </c>
      <c r="AW1413" s="23" t="str">
        <f t="shared" si="496"/>
        <v/>
      </c>
      <c r="AX1413" s="23" t="str">
        <f t="shared" si="496"/>
        <v/>
      </c>
      <c r="AY1413" s="23" t="str">
        <f t="shared" si="496"/>
        <v/>
      </c>
      <c r="AZ1413" s="23">
        <v>5.5</v>
      </c>
      <c r="BA1413" s="25">
        <v>6.2</v>
      </c>
      <c r="BB1413" s="25">
        <v>7.64</v>
      </c>
      <c r="BC1413" s="25">
        <f t="shared" ref="BC1413:BC1449" si="497">((BB1413*(L1413))-(L1413))</f>
        <v>6.64</v>
      </c>
      <c r="BD1413" s="25">
        <f t="shared" ref="BD1413:BD1449" si="498">0.92*(BB1413-1)+1</f>
        <v>7.1087999999999996</v>
      </c>
      <c r="BE1413" s="111" t="s">
        <v>970</v>
      </c>
      <c r="BF1413" s="55">
        <f t="shared" si="480"/>
        <v>0</v>
      </c>
      <c r="BG1413" s="66" t="str">
        <f t="shared" si="481"/>
        <v>0.00</v>
      </c>
      <c r="BH1413" s="66">
        <f t="shared" si="482"/>
        <v>-1</v>
      </c>
      <c r="BI1413" s="25" t="e">
        <f>BH1413+#REF!</f>
        <v>#REF!</v>
      </c>
      <c r="BJ1413" s="25" t="e">
        <f>L1413+#REF!</f>
        <v>#REF!</v>
      </c>
      <c r="BK1413" s="20" t="e">
        <f t="shared" si="495"/>
        <v>#REF!</v>
      </c>
      <c r="BL1413" s="24" t="str">
        <f t="shared" si="483"/>
        <v>0.00</v>
      </c>
      <c r="BM1413" s="25">
        <f t="shared" si="484"/>
        <v>-1</v>
      </c>
      <c r="BN1413" s="25" t="e">
        <f>BM1413+#REF!</f>
        <v>#REF!</v>
      </c>
      <c r="BO1413" s="25" t="e">
        <f>L1413+#REF!</f>
        <v>#REF!</v>
      </c>
      <c r="BP1413" s="126" t="e">
        <f t="shared" si="485"/>
        <v>#REF!</v>
      </c>
    </row>
    <row r="1414" spans="1:68" x14ac:dyDescent="0.2">
      <c r="A1414" s="98">
        <v>45948</v>
      </c>
      <c r="B1414" s="60" t="s">
        <v>892</v>
      </c>
      <c r="C1414" s="24" t="s">
        <v>1083</v>
      </c>
      <c r="D1414" s="24" t="s">
        <v>573</v>
      </c>
      <c r="F1414" s="74" t="s">
        <v>51</v>
      </c>
      <c r="G1414" s="24" t="s">
        <v>103</v>
      </c>
      <c r="H1414" s="24" t="s">
        <v>483</v>
      </c>
      <c r="I1414" s="24">
        <v>9</v>
      </c>
      <c r="J1414" s="24">
        <v>16</v>
      </c>
      <c r="K1414" s="24" t="s">
        <v>2572</v>
      </c>
      <c r="L1414" s="25">
        <v>1</v>
      </c>
      <c r="M1414" s="24" t="s">
        <v>404</v>
      </c>
      <c r="N1414" s="24" t="s">
        <v>6</v>
      </c>
      <c r="R1414" s="25">
        <v>8.91</v>
      </c>
      <c r="S1414" s="83" t="s">
        <v>363</v>
      </c>
      <c r="T1414" s="66" t="str">
        <f t="shared" si="470"/>
        <v>0.00</v>
      </c>
      <c r="U1414" s="66">
        <f t="shared" si="471"/>
        <v>-1</v>
      </c>
      <c r="V1414" s="66">
        <f t="shared" si="472"/>
        <v>114.78000000000014</v>
      </c>
      <c r="W1414" s="66">
        <f t="shared" si="473"/>
        <v>2567</v>
      </c>
      <c r="X1414" s="20">
        <f t="shared" si="474"/>
        <v>4.4713673548889811E-2</v>
      </c>
      <c r="Y1414" s="67">
        <f t="shared" si="475"/>
        <v>1.1478000000000015</v>
      </c>
      <c r="Z1414" s="68">
        <f t="shared" si="476"/>
        <v>11478.000000000015</v>
      </c>
      <c r="AA1414" s="65" t="s">
        <v>52</v>
      </c>
      <c r="AU1414" s="23">
        <f t="shared" si="496"/>
        <v>-1</v>
      </c>
      <c r="AV1414" s="23" t="str">
        <f t="shared" si="496"/>
        <v/>
      </c>
      <c r="AW1414" s="23" t="str">
        <f t="shared" si="496"/>
        <v/>
      </c>
      <c r="AX1414" s="23" t="str">
        <f t="shared" si="496"/>
        <v/>
      </c>
      <c r="AY1414" s="23" t="str">
        <f t="shared" si="496"/>
        <v/>
      </c>
      <c r="AZ1414" s="23">
        <v>8.5</v>
      </c>
      <c r="BA1414" s="25">
        <v>8.5</v>
      </c>
      <c r="BB1414" s="25">
        <v>9.6</v>
      </c>
      <c r="BC1414" s="25">
        <f t="shared" si="497"/>
        <v>8.6</v>
      </c>
      <c r="BD1414" s="25">
        <f t="shared" si="498"/>
        <v>8.911999999999999</v>
      </c>
      <c r="BE1414" s="111" t="s">
        <v>970</v>
      </c>
      <c r="BF1414" s="55">
        <f t="shared" si="480"/>
        <v>0</v>
      </c>
      <c r="BG1414" s="66" t="str">
        <f t="shared" si="481"/>
        <v>0.00</v>
      </c>
      <c r="BH1414" s="66">
        <f t="shared" si="482"/>
        <v>-1</v>
      </c>
      <c r="BI1414" s="25" t="e">
        <f t="shared" si="486"/>
        <v>#REF!</v>
      </c>
      <c r="BJ1414" s="25" t="e">
        <f t="shared" si="487"/>
        <v>#REF!</v>
      </c>
      <c r="BK1414" s="20" t="e">
        <f t="shared" si="495"/>
        <v>#REF!</v>
      </c>
      <c r="BL1414" s="24" t="str">
        <f t="shared" si="483"/>
        <v>0.00</v>
      </c>
      <c r="BM1414" s="25">
        <f t="shared" si="484"/>
        <v>-1</v>
      </c>
      <c r="BN1414" s="25" t="e">
        <f t="shared" si="488"/>
        <v>#REF!</v>
      </c>
      <c r="BO1414" s="25" t="e">
        <f t="shared" si="489"/>
        <v>#REF!</v>
      </c>
      <c r="BP1414" s="126" t="e">
        <f t="shared" si="485"/>
        <v>#REF!</v>
      </c>
    </row>
    <row r="1415" spans="1:68" ht="17" x14ac:dyDescent="0.2">
      <c r="A1415" s="98">
        <v>45949</v>
      </c>
      <c r="B1415" s="60" t="s">
        <v>892</v>
      </c>
      <c r="C1415" s="24" t="s">
        <v>1115</v>
      </c>
      <c r="D1415" s="24" t="s">
        <v>577</v>
      </c>
      <c r="F1415" s="74" t="s">
        <v>51</v>
      </c>
      <c r="G1415" s="24" t="s">
        <v>103</v>
      </c>
      <c r="H1415" s="24" t="s">
        <v>523</v>
      </c>
      <c r="I1415" s="24">
        <v>6</v>
      </c>
      <c r="J1415" s="24">
        <v>6</v>
      </c>
      <c r="K1415" s="97" t="s">
        <v>2573</v>
      </c>
      <c r="L1415" s="25">
        <v>1</v>
      </c>
      <c r="M1415" s="24" t="s">
        <v>105</v>
      </c>
      <c r="N1415" s="24" t="s">
        <v>6</v>
      </c>
      <c r="R1415" s="25">
        <v>20</v>
      </c>
      <c r="S1415" s="83" t="s">
        <v>363</v>
      </c>
      <c r="T1415" s="66" t="str">
        <f t="shared" si="470"/>
        <v>0.00</v>
      </c>
      <c r="U1415" s="66">
        <f t="shared" si="471"/>
        <v>-1</v>
      </c>
      <c r="V1415" s="66">
        <f t="shared" si="472"/>
        <v>113.78000000000014</v>
      </c>
      <c r="W1415" s="66">
        <f t="shared" si="473"/>
        <v>2568</v>
      </c>
      <c r="X1415" s="20">
        <f t="shared" si="474"/>
        <v>4.4306853582554574E-2</v>
      </c>
      <c r="Y1415" s="67">
        <f t="shared" si="475"/>
        <v>1.1378000000000015</v>
      </c>
      <c r="Z1415" s="68">
        <f t="shared" si="476"/>
        <v>11378.000000000015</v>
      </c>
      <c r="AA1415" s="65" t="s">
        <v>52</v>
      </c>
      <c r="AU1415" s="23">
        <f t="shared" si="496"/>
        <v>-1</v>
      </c>
      <c r="AV1415" s="23" t="str">
        <f t="shared" si="496"/>
        <v/>
      </c>
      <c r="AW1415" s="23" t="str">
        <f t="shared" si="496"/>
        <v/>
      </c>
      <c r="AX1415" s="23" t="str">
        <f t="shared" si="496"/>
        <v/>
      </c>
      <c r="AY1415" s="23" t="str">
        <f t="shared" si="496"/>
        <v/>
      </c>
      <c r="AZ1415" s="23">
        <v>21</v>
      </c>
      <c r="BA1415" s="25">
        <v>23.3</v>
      </c>
      <c r="BB1415" s="25">
        <v>31.96</v>
      </c>
      <c r="BC1415" s="25">
        <f t="shared" si="497"/>
        <v>30.96</v>
      </c>
      <c r="BD1415" s="25">
        <f t="shared" si="498"/>
        <v>29.483200000000004</v>
      </c>
      <c r="BE1415" s="111" t="s">
        <v>970</v>
      </c>
      <c r="BF1415" s="55">
        <f t="shared" si="480"/>
        <v>0</v>
      </c>
      <c r="BG1415" s="66" t="str">
        <f t="shared" si="481"/>
        <v>0.00</v>
      </c>
      <c r="BH1415" s="66">
        <f t="shared" si="482"/>
        <v>-1</v>
      </c>
      <c r="BI1415" s="25" t="e">
        <f t="shared" si="486"/>
        <v>#REF!</v>
      </c>
      <c r="BJ1415" s="25" t="e">
        <f t="shared" si="487"/>
        <v>#REF!</v>
      </c>
      <c r="BK1415" s="20" t="e">
        <f t="shared" si="495"/>
        <v>#REF!</v>
      </c>
      <c r="BL1415" s="24" t="str">
        <f t="shared" si="483"/>
        <v>0.00</v>
      </c>
      <c r="BM1415" s="25">
        <f t="shared" si="484"/>
        <v>-1</v>
      </c>
      <c r="BN1415" s="25" t="e">
        <f t="shared" si="488"/>
        <v>#REF!</v>
      </c>
      <c r="BO1415" s="25" t="e">
        <f t="shared" si="489"/>
        <v>#REF!</v>
      </c>
      <c r="BP1415" s="126" t="e">
        <f t="shared" si="485"/>
        <v>#REF!</v>
      </c>
    </row>
    <row r="1416" spans="1:68" ht="17" x14ac:dyDescent="0.2">
      <c r="A1416" s="98">
        <v>45949</v>
      </c>
      <c r="B1416" s="60" t="s">
        <v>892</v>
      </c>
      <c r="C1416" s="24" t="s">
        <v>1115</v>
      </c>
      <c r="D1416" s="24" t="s">
        <v>577</v>
      </c>
      <c r="F1416" s="74" t="s">
        <v>51</v>
      </c>
      <c r="G1416" s="24" t="s">
        <v>103</v>
      </c>
      <c r="H1416" s="24" t="s">
        <v>523</v>
      </c>
      <c r="I1416" s="24">
        <v>6</v>
      </c>
      <c r="J1416" s="24">
        <v>6</v>
      </c>
      <c r="K1416" s="97" t="s">
        <v>2573</v>
      </c>
      <c r="L1416" s="25">
        <v>2</v>
      </c>
      <c r="M1416" s="24" t="s">
        <v>105</v>
      </c>
      <c r="N1416" s="24" t="s">
        <v>7</v>
      </c>
      <c r="R1416" s="25">
        <v>4.25</v>
      </c>
      <c r="S1416" s="83" t="s">
        <v>363</v>
      </c>
      <c r="T1416" s="66" t="str">
        <f t="shared" si="470"/>
        <v>0.00</v>
      </c>
      <c r="U1416" s="66">
        <f t="shared" si="471"/>
        <v>-2</v>
      </c>
      <c r="V1416" s="66">
        <f t="shared" si="472"/>
        <v>111.78000000000014</v>
      </c>
      <c r="W1416" s="66">
        <f t="shared" si="473"/>
        <v>2570</v>
      </c>
      <c r="X1416" s="20">
        <f t="shared" si="474"/>
        <v>4.3494163424124571E-2</v>
      </c>
      <c r="Y1416" s="67">
        <f t="shared" si="475"/>
        <v>1.1178000000000015</v>
      </c>
      <c r="Z1416" s="68">
        <f t="shared" si="476"/>
        <v>11178.000000000015</v>
      </c>
      <c r="AA1416" s="65" t="s">
        <v>52</v>
      </c>
      <c r="AU1416" s="23">
        <f t="shared" si="496"/>
        <v>-2</v>
      </c>
      <c r="AV1416" s="23" t="str">
        <f t="shared" si="496"/>
        <v/>
      </c>
      <c r="AW1416" s="23" t="str">
        <f t="shared" si="496"/>
        <v/>
      </c>
      <c r="AX1416" s="23" t="str">
        <f t="shared" si="496"/>
        <v/>
      </c>
      <c r="AY1416" s="23" t="str">
        <f t="shared" si="496"/>
        <v/>
      </c>
      <c r="AZ1416" s="23"/>
      <c r="BA1416" s="25">
        <v>4.0999999999999996</v>
      </c>
      <c r="BB1416" s="25">
        <v>5.27</v>
      </c>
      <c r="BC1416" s="25">
        <f t="shared" si="497"/>
        <v>8.5399999999999991</v>
      </c>
      <c r="BD1416" s="25">
        <f t="shared" si="498"/>
        <v>4.9283999999999999</v>
      </c>
      <c r="BE1416" s="111" t="s">
        <v>970</v>
      </c>
      <c r="BF1416" s="55">
        <f t="shared" si="480"/>
        <v>0</v>
      </c>
      <c r="BG1416" s="66" t="str">
        <f t="shared" si="481"/>
        <v>0.00</v>
      </c>
      <c r="BH1416" s="66">
        <f t="shared" si="482"/>
        <v>-2</v>
      </c>
      <c r="BI1416" s="25" t="e">
        <f t="shared" si="486"/>
        <v>#REF!</v>
      </c>
      <c r="BJ1416" s="25" t="e">
        <f t="shared" si="487"/>
        <v>#REF!</v>
      </c>
      <c r="BK1416" s="20" t="e">
        <f t="shared" si="495"/>
        <v>#REF!</v>
      </c>
      <c r="BL1416" s="24" t="str">
        <f t="shared" si="483"/>
        <v>0.00</v>
      </c>
      <c r="BM1416" s="25">
        <f t="shared" si="484"/>
        <v>-2</v>
      </c>
      <c r="BN1416" s="25" t="e">
        <f t="shared" si="488"/>
        <v>#REF!</v>
      </c>
      <c r="BO1416" s="25" t="e">
        <f t="shared" si="489"/>
        <v>#REF!</v>
      </c>
      <c r="BP1416" s="126" t="e">
        <f t="shared" si="485"/>
        <v>#REF!</v>
      </c>
    </row>
    <row r="1417" spans="1:68" x14ac:dyDescent="0.2">
      <c r="A1417" s="98">
        <v>45953</v>
      </c>
      <c r="B1417" s="60" t="s">
        <v>892</v>
      </c>
      <c r="C1417" s="24" t="s">
        <v>2578</v>
      </c>
      <c r="D1417" s="24" t="s">
        <v>398</v>
      </c>
      <c r="F1417" s="74" t="s">
        <v>51</v>
      </c>
      <c r="G1417" s="24" t="s">
        <v>103</v>
      </c>
      <c r="H1417" s="24" t="s">
        <v>66</v>
      </c>
      <c r="I1417" s="24">
        <v>1</v>
      </c>
      <c r="J1417" s="24">
        <v>7</v>
      </c>
      <c r="K1417" s="24" t="s">
        <v>2193</v>
      </c>
      <c r="L1417" s="25">
        <v>1</v>
      </c>
      <c r="M1417" s="24" t="s">
        <v>404</v>
      </c>
      <c r="N1417" s="24" t="s">
        <v>6</v>
      </c>
      <c r="R1417" s="25">
        <v>10.089600000000001</v>
      </c>
      <c r="S1417" s="83" t="s">
        <v>363</v>
      </c>
      <c r="T1417" s="66" t="str">
        <f t="shared" si="470"/>
        <v>0.00</v>
      </c>
      <c r="U1417" s="66">
        <f t="shared" si="471"/>
        <v>-1</v>
      </c>
      <c r="V1417" s="66">
        <f t="shared" si="472"/>
        <v>110.78000000000014</v>
      </c>
      <c r="W1417" s="66">
        <f t="shared" si="473"/>
        <v>2571</v>
      </c>
      <c r="X1417" s="20">
        <f t="shared" si="474"/>
        <v>4.3088292493193368E-2</v>
      </c>
      <c r="Y1417" s="67">
        <f t="shared" si="475"/>
        <v>1.1078000000000015</v>
      </c>
      <c r="Z1417" s="68">
        <f t="shared" si="476"/>
        <v>11078.000000000015</v>
      </c>
      <c r="AA1417" s="65" t="s">
        <v>52</v>
      </c>
      <c r="AU1417" s="23">
        <f t="shared" si="496"/>
        <v>-1</v>
      </c>
      <c r="AV1417" s="23" t="str">
        <f t="shared" si="496"/>
        <v/>
      </c>
      <c r="AW1417" s="23" t="str">
        <f t="shared" si="496"/>
        <v/>
      </c>
      <c r="AX1417" s="23" t="str">
        <f t="shared" si="496"/>
        <v/>
      </c>
      <c r="AY1417" s="23" t="str">
        <f t="shared" si="496"/>
        <v/>
      </c>
      <c r="AZ1417" s="23">
        <v>9</v>
      </c>
      <c r="BA1417" s="25">
        <v>10.4</v>
      </c>
      <c r="BB1417" s="25">
        <v>10.88</v>
      </c>
      <c r="BC1417" s="25">
        <f t="shared" si="497"/>
        <v>9.8800000000000008</v>
      </c>
      <c r="BD1417" s="25">
        <f t="shared" si="498"/>
        <v>10.089600000000001</v>
      </c>
      <c r="BE1417" s="111" t="s">
        <v>969</v>
      </c>
      <c r="BF1417" s="55">
        <f t="shared" ref="BF1417:BF1466" si="499">U1417-SUM(AU1417:AY1417)</f>
        <v>0</v>
      </c>
      <c r="BG1417" s="66" t="str">
        <f t="shared" si="481"/>
        <v>0.00</v>
      </c>
      <c r="BH1417" s="66">
        <f t="shared" si="482"/>
        <v>-1</v>
      </c>
      <c r="BI1417" s="25" t="e">
        <f>BH1417+#REF!</f>
        <v>#REF!</v>
      </c>
      <c r="BJ1417" s="25" t="e">
        <f>L1417+#REF!</f>
        <v>#REF!</v>
      </c>
      <c r="BK1417" s="20" t="e">
        <f t="shared" si="495"/>
        <v>#REF!</v>
      </c>
      <c r="BL1417" s="24" t="str">
        <f t="shared" si="483"/>
        <v>0.00</v>
      </c>
      <c r="BM1417" s="25">
        <f t="shared" si="484"/>
        <v>-1</v>
      </c>
      <c r="BN1417" s="25" t="e">
        <f>BM1417+#REF!</f>
        <v>#REF!</v>
      </c>
      <c r="BO1417" s="25" t="e">
        <f>L1417+#REF!</f>
        <v>#REF!</v>
      </c>
      <c r="BP1417" s="126" t="e">
        <f t="shared" si="485"/>
        <v>#REF!</v>
      </c>
    </row>
    <row r="1418" spans="1:68" x14ac:dyDescent="0.2">
      <c r="A1418" s="98">
        <v>45953</v>
      </c>
      <c r="B1418" s="60" t="s">
        <v>892</v>
      </c>
      <c r="C1418" s="24" t="s">
        <v>2578</v>
      </c>
      <c r="D1418" s="24" t="s">
        <v>398</v>
      </c>
      <c r="F1418" s="74" t="s">
        <v>51</v>
      </c>
      <c r="G1418" s="24" t="s">
        <v>103</v>
      </c>
      <c r="H1418" s="24" t="s">
        <v>66</v>
      </c>
      <c r="I1418" s="24">
        <v>1</v>
      </c>
      <c r="J1418" s="24">
        <v>7</v>
      </c>
      <c r="K1418" s="24" t="s">
        <v>2193</v>
      </c>
      <c r="L1418" s="25">
        <v>1</v>
      </c>
      <c r="M1418" s="24" t="s">
        <v>404</v>
      </c>
      <c r="N1418" s="24" t="s">
        <v>7</v>
      </c>
      <c r="R1418" s="25">
        <v>2.6192000000000002</v>
      </c>
      <c r="S1418" s="83" t="s">
        <v>363</v>
      </c>
      <c r="T1418" s="66" t="str">
        <f t="shared" si="470"/>
        <v>0.00</v>
      </c>
      <c r="U1418" s="66">
        <f t="shared" si="471"/>
        <v>-1</v>
      </c>
      <c r="V1418" s="66">
        <f t="shared" si="472"/>
        <v>109.78000000000014</v>
      </c>
      <c r="W1418" s="66">
        <f t="shared" si="473"/>
        <v>2572</v>
      </c>
      <c r="X1418" s="20">
        <f t="shared" si="474"/>
        <v>4.268273716951794E-2</v>
      </c>
      <c r="Y1418" s="67">
        <f t="shared" si="475"/>
        <v>1.0978000000000014</v>
      </c>
      <c r="Z1418" s="68">
        <f t="shared" si="476"/>
        <v>10978.000000000015</v>
      </c>
      <c r="AA1418" s="65" t="s">
        <v>52</v>
      </c>
      <c r="AU1418" s="23">
        <f t="shared" si="496"/>
        <v>-1</v>
      </c>
      <c r="AV1418" s="23" t="str">
        <f t="shared" si="496"/>
        <v/>
      </c>
      <c r="AW1418" s="23" t="str">
        <f t="shared" si="496"/>
        <v/>
      </c>
      <c r="AX1418" s="23" t="str">
        <f t="shared" si="496"/>
        <v/>
      </c>
      <c r="AY1418" s="23" t="str">
        <f t="shared" si="496"/>
        <v/>
      </c>
      <c r="AZ1418" s="23"/>
      <c r="BA1418" s="25">
        <v>2.5</v>
      </c>
      <c r="BB1418" s="25">
        <v>2.76</v>
      </c>
      <c r="BC1418" s="25">
        <f t="shared" si="497"/>
        <v>1.7599999999999998</v>
      </c>
      <c r="BD1418" s="25">
        <f t="shared" si="498"/>
        <v>2.6192000000000002</v>
      </c>
      <c r="BE1418" s="111" t="s">
        <v>969</v>
      </c>
      <c r="BF1418" s="55">
        <f t="shared" si="499"/>
        <v>0</v>
      </c>
      <c r="BG1418" s="66" t="str">
        <f t="shared" si="481"/>
        <v>0.00</v>
      </c>
      <c r="BH1418" s="66">
        <f t="shared" si="482"/>
        <v>-1</v>
      </c>
      <c r="BI1418" s="25" t="e">
        <f t="shared" si="486"/>
        <v>#REF!</v>
      </c>
      <c r="BJ1418" s="25" t="e">
        <f t="shared" si="487"/>
        <v>#REF!</v>
      </c>
      <c r="BK1418" s="20" t="e">
        <f t="shared" si="495"/>
        <v>#REF!</v>
      </c>
      <c r="BL1418" s="24" t="str">
        <f t="shared" si="483"/>
        <v>0.00</v>
      </c>
      <c r="BM1418" s="25">
        <f t="shared" si="484"/>
        <v>-1</v>
      </c>
      <c r="BN1418" s="25" t="e">
        <f t="shared" si="488"/>
        <v>#REF!</v>
      </c>
      <c r="BO1418" s="25" t="e">
        <f t="shared" si="489"/>
        <v>#REF!</v>
      </c>
      <c r="BP1418" s="126" t="e">
        <f t="shared" si="485"/>
        <v>#REF!</v>
      </c>
    </row>
    <row r="1419" spans="1:68" x14ac:dyDescent="0.2">
      <c r="A1419" s="98">
        <v>45954</v>
      </c>
      <c r="B1419" s="60" t="s">
        <v>892</v>
      </c>
      <c r="C1419" s="24" t="s">
        <v>2579</v>
      </c>
      <c r="D1419" s="24" t="s">
        <v>562</v>
      </c>
      <c r="F1419" s="74" t="s">
        <v>51</v>
      </c>
      <c r="G1419" s="24" t="s">
        <v>103</v>
      </c>
      <c r="H1419" s="24" t="s">
        <v>517</v>
      </c>
      <c r="I1419" s="24">
        <v>1</v>
      </c>
      <c r="J1419" s="24">
        <v>9</v>
      </c>
      <c r="K1419" s="24" t="s">
        <v>2580</v>
      </c>
      <c r="L1419" s="25">
        <v>2</v>
      </c>
      <c r="M1419" s="24" t="s">
        <v>404</v>
      </c>
      <c r="N1419" s="24" t="s">
        <v>6</v>
      </c>
      <c r="R1419" s="25">
        <v>4.04</v>
      </c>
      <c r="S1419" s="83" t="s">
        <v>363</v>
      </c>
      <c r="T1419" s="66" t="str">
        <f t="shared" si="470"/>
        <v>0.00</v>
      </c>
      <c r="U1419" s="66">
        <f t="shared" si="471"/>
        <v>-2</v>
      </c>
      <c r="V1419" s="66">
        <f t="shared" si="472"/>
        <v>107.78000000000014</v>
      </c>
      <c r="W1419" s="66">
        <f t="shared" si="473"/>
        <v>2574</v>
      </c>
      <c r="X1419" s="20">
        <f t="shared" si="474"/>
        <v>4.1872571872571929E-2</v>
      </c>
      <c r="Y1419" s="67">
        <f t="shared" si="475"/>
        <v>1.0778000000000014</v>
      </c>
      <c r="Z1419" s="68">
        <f t="shared" si="476"/>
        <v>10778.000000000015</v>
      </c>
      <c r="AA1419" s="65" t="s">
        <v>52</v>
      </c>
      <c r="AU1419" s="23">
        <f t="shared" si="496"/>
        <v>-2</v>
      </c>
      <c r="AV1419" s="23" t="str">
        <f t="shared" si="496"/>
        <v/>
      </c>
      <c r="AW1419" s="23" t="str">
        <f t="shared" si="496"/>
        <v/>
      </c>
      <c r="AX1419" s="23" t="str">
        <f t="shared" si="496"/>
        <v/>
      </c>
      <c r="AY1419" s="23" t="str">
        <f t="shared" si="496"/>
        <v/>
      </c>
      <c r="AZ1419" s="23">
        <v>4.8</v>
      </c>
      <c r="BA1419" s="25">
        <v>4.8</v>
      </c>
      <c r="BB1419" s="25">
        <v>4.3</v>
      </c>
      <c r="BC1419" s="25">
        <f t="shared" si="497"/>
        <v>6.6</v>
      </c>
      <c r="BD1419" s="25">
        <f t="shared" si="498"/>
        <v>4.0359999999999996</v>
      </c>
      <c r="BE1419" s="111" t="s">
        <v>970</v>
      </c>
      <c r="BF1419" s="55">
        <f t="shared" si="499"/>
        <v>0</v>
      </c>
      <c r="BG1419" s="66" t="str">
        <f t="shared" ref="BG1419:BG1468" si="500">IF((AA1419="W"),ROUND((BA1419*L1419),2),"0.00")</f>
        <v>0.00</v>
      </c>
      <c r="BH1419" s="66">
        <f t="shared" ref="BH1419:BH1468" si="501">-$L1419+BG1419</f>
        <v>-2</v>
      </c>
      <c r="BI1419" s="25" t="e">
        <f t="shared" si="486"/>
        <v>#REF!</v>
      </c>
      <c r="BJ1419" s="25" t="e">
        <f t="shared" ref="BJ1419:BJ1468" si="502">L1419+BJ1418</f>
        <v>#REF!</v>
      </c>
      <c r="BK1419" s="20" t="e">
        <f t="shared" si="495"/>
        <v>#REF!</v>
      </c>
      <c r="BL1419" s="24" t="str">
        <f t="shared" ref="BL1419:BL1468" si="503">IF((AA1419="W"),ROUND((BB1419*L1419),2),"0.00")</f>
        <v>0.00</v>
      </c>
      <c r="BM1419" s="25">
        <f t="shared" ref="BM1419:BM1468" si="504">-$L1419+BL1419</f>
        <v>-2</v>
      </c>
      <c r="BN1419" s="25" t="e">
        <f t="shared" ref="BN1419:BN1468" si="505">BM1419+BN1418</f>
        <v>#REF!</v>
      </c>
      <c r="BO1419" s="25" t="e">
        <f t="shared" ref="BO1419:BO1468" si="506">L1419+BO1418</f>
        <v>#REF!</v>
      </c>
      <c r="BP1419" s="126" t="e">
        <f t="shared" ref="BP1419:BP1468" si="507">SUM(BN1419/BO1419)</f>
        <v>#REF!</v>
      </c>
    </row>
    <row r="1420" spans="1:68" x14ac:dyDescent="0.2">
      <c r="A1420" s="98">
        <v>45954</v>
      </c>
      <c r="B1420" s="60" t="s">
        <v>892</v>
      </c>
      <c r="C1420" s="24" t="s">
        <v>2582</v>
      </c>
      <c r="D1420" s="24" t="s">
        <v>562</v>
      </c>
      <c r="F1420" s="74" t="s">
        <v>51</v>
      </c>
      <c r="G1420" s="24" t="s">
        <v>103</v>
      </c>
      <c r="H1420" s="24" t="s">
        <v>517</v>
      </c>
      <c r="I1420" s="24">
        <v>2</v>
      </c>
      <c r="J1420" s="24">
        <v>9</v>
      </c>
      <c r="K1420" s="87" t="s">
        <v>2583</v>
      </c>
      <c r="L1420" s="25">
        <v>1</v>
      </c>
      <c r="M1420" s="24" t="s">
        <v>404</v>
      </c>
      <c r="N1420" s="24" t="s">
        <v>6</v>
      </c>
      <c r="R1420" s="25">
        <v>7.9276</v>
      </c>
      <c r="S1420" s="83" t="s">
        <v>373</v>
      </c>
      <c r="T1420" s="66" t="str">
        <f t="shared" si="470"/>
        <v>0.00</v>
      </c>
      <c r="U1420" s="66">
        <f t="shared" si="471"/>
        <v>-1</v>
      </c>
      <c r="V1420" s="66">
        <f t="shared" si="472"/>
        <v>106.78000000000014</v>
      </c>
      <c r="W1420" s="66">
        <f t="shared" si="473"/>
        <v>2575</v>
      </c>
      <c r="X1420" s="20">
        <f t="shared" si="474"/>
        <v>4.1467961165048597E-2</v>
      </c>
      <c r="Y1420" s="67">
        <f t="shared" si="475"/>
        <v>1.0678000000000014</v>
      </c>
      <c r="Z1420" s="68">
        <f t="shared" si="476"/>
        <v>10678.000000000015</v>
      </c>
      <c r="AA1420" s="65" t="s">
        <v>52</v>
      </c>
      <c r="AU1420" s="23">
        <f t="shared" si="496"/>
        <v>-1</v>
      </c>
      <c r="AV1420" s="23" t="str">
        <f t="shared" si="496"/>
        <v/>
      </c>
      <c r="AW1420" s="23" t="str">
        <f t="shared" si="496"/>
        <v/>
      </c>
      <c r="AX1420" s="23" t="str">
        <f t="shared" si="496"/>
        <v/>
      </c>
      <c r="AY1420" s="23" t="str">
        <f t="shared" si="496"/>
        <v/>
      </c>
      <c r="AZ1420" s="23">
        <v>11</v>
      </c>
      <c r="BA1420" s="25">
        <v>11</v>
      </c>
      <c r="BB1420" s="25">
        <v>8.5299999999999994</v>
      </c>
      <c r="BC1420" s="25">
        <f t="shared" si="497"/>
        <v>7.5299999999999994</v>
      </c>
      <c r="BD1420" s="25">
        <f t="shared" si="498"/>
        <v>7.9276</v>
      </c>
      <c r="BE1420" s="111" t="s">
        <v>970</v>
      </c>
      <c r="BF1420" s="55">
        <f t="shared" si="499"/>
        <v>0</v>
      </c>
      <c r="BG1420" s="66" t="str">
        <f t="shared" si="500"/>
        <v>0.00</v>
      </c>
      <c r="BH1420" s="66">
        <f t="shared" si="501"/>
        <v>-1</v>
      </c>
      <c r="BI1420" s="25" t="e">
        <f t="shared" si="486"/>
        <v>#REF!</v>
      </c>
      <c r="BJ1420" s="25" t="e">
        <f t="shared" si="502"/>
        <v>#REF!</v>
      </c>
      <c r="BK1420" s="20" t="e">
        <f t="shared" si="495"/>
        <v>#REF!</v>
      </c>
      <c r="BL1420" s="24" t="str">
        <f t="shared" si="503"/>
        <v>0.00</v>
      </c>
      <c r="BM1420" s="25">
        <f t="shared" si="504"/>
        <v>-1</v>
      </c>
      <c r="BN1420" s="25" t="e">
        <f t="shared" si="505"/>
        <v>#REF!</v>
      </c>
      <c r="BO1420" s="25" t="e">
        <f t="shared" si="506"/>
        <v>#REF!</v>
      </c>
      <c r="BP1420" s="126" t="e">
        <f t="shared" si="507"/>
        <v>#REF!</v>
      </c>
    </row>
    <row r="1421" spans="1:68" x14ac:dyDescent="0.2">
      <c r="A1421" s="98">
        <v>45954</v>
      </c>
      <c r="B1421" s="60" t="s">
        <v>892</v>
      </c>
      <c r="C1421" s="24" t="s">
        <v>2585</v>
      </c>
      <c r="D1421" s="24" t="s">
        <v>562</v>
      </c>
      <c r="F1421" s="74" t="s">
        <v>51</v>
      </c>
      <c r="G1421" s="24" t="s">
        <v>103</v>
      </c>
      <c r="H1421" s="24" t="s">
        <v>517</v>
      </c>
      <c r="I1421" s="24">
        <v>7</v>
      </c>
      <c r="J1421" s="24">
        <v>13</v>
      </c>
      <c r="K1421" s="27" t="s">
        <v>2584</v>
      </c>
      <c r="L1421" s="25">
        <v>1</v>
      </c>
      <c r="M1421" s="24" t="s">
        <v>404</v>
      </c>
      <c r="N1421" s="24" t="s">
        <v>6</v>
      </c>
      <c r="R1421" s="25">
        <v>13.42</v>
      </c>
      <c r="S1421" s="83" t="s">
        <v>371</v>
      </c>
      <c r="T1421" s="66" t="str">
        <f t="shared" si="470"/>
        <v>0.00</v>
      </c>
      <c r="U1421" s="66">
        <f t="shared" si="471"/>
        <v>-1</v>
      </c>
      <c r="V1421" s="66">
        <f t="shared" si="472"/>
        <v>105.78000000000014</v>
      </c>
      <c r="W1421" s="66">
        <f t="shared" si="473"/>
        <v>2576</v>
      </c>
      <c r="X1421" s="20">
        <f t="shared" si="474"/>
        <v>4.106366459627335E-2</v>
      </c>
      <c r="Y1421" s="67">
        <f t="shared" si="475"/>
        <v>1.0578000000000014</v>
      </c>
      <c r="Z1421" s="68">
        <f t="shared" si="476"/>
        <v>10578.000000000015</v>
      </c>
      <c r="AA1421" s="65" t="s">
        <v>52</v>
      </c>
      <c r="AU1421" s="23">
        <f t="shared" si="496"/>
        <v>-1</v>
      </c>
      <c r="AV1421" s="23" t="str">
        <f t="shared" si="496"/>
        <v/>
      </c>
      <c r="AW1421" s="23" t="str">
        <f t="shared" si="496"/>
        <v/>
      </c>
      <c r="AX1421" s="23" t="str">
        <f t="shared" si="496"/>
        <v/>
      </c>
      <c r="AY1421" s="23" t="str">
        <f t="shared" si="496"/>
        <v/>
      </c>
      <c r="AZ1421" s="23">
        <v>16</v>
      </c>
      <c r="BA1421" s="25">
        <v>16</v>
      </c>
      <c r="BB1421" s="25">
        <v>14.5</v>
      </c>
      <c r="BC1421" s="25">
        <f t="shared" si="497"/>
        <v>13.5</v>
      </c>
      <c r="BD1421" s="25">
        <f t="shared" si="498"/>
        <v>13.42</v>
      </c>
      <c r="BE1421" s="111" t="s">
        <v>970</v>
      </c>
      <c r="BF1421" s="55">
        <f t="shared" si="499"/>
        <v>0</v>
      </c>
      <c r="BG1421" s="66" t="str">
        <f t="shared" si="500"/>
        <v>0.00</v>
      </c>
      <c r="BH1421" s="66">
        <f t="shared" si="501"/>
        <v>-1</v>
      </c>
      <c r="BI1421" s="25" t="e">
        <f t="shared" ref="BI1421:BI1470" si="508">BH1421+BI1420</f>
        <v>#REF!</v>
      </c>
      <c r="BJ1421" s="25" t="e">
        <f t="shared" si="502"/>
        <v>#REF!</v>
      </c>
      <c r="BK1421" s="20" t="e">
        <f t="shared" si="495"/>
        <v>#REF!</v>
      </c>
      <c r="BL1421" s="24" t="str">
        <f t="shared" si="503"/>
        <v>0.00</v>
      </c>
      <c r="BM1421" s="25">
        <f t="shared" si="504"/>
        <v>-1</v>
      </c>
      <c r="BN1421" s="25" t="e">
        <f t="shared" si="505"/>
        <v>#REF!</v>
      </c>
      <c r="BO1421" s="25" t="e">
        <f t="shared" si="506"/>
        <v>#REF!</v>
      </c>
      <c r="BP1421" s="126" t="e">
        <f t="shared" si="507"/>
        <v>#REF!</v>
      </c>
    </row>
    <row r="1422" spans="1:68" x14ac:dyDescent="0.2">
      <c r="A1422" s="98">
        <v>45954</v>
      </c>
      <c r="B1422" s="60" t="s">
        <v>892</v>
      </c>
      <c r="C1422" s="24" t="s">
        <v>2585</v>
      </c>
      <c r="D1422" s="24" t="s">
        <v>562</v>
      </c>
      <c r="F1422" s="74" t="s">
        <v>51</v>
      </c>
      <c r="G1422" s="24" t="s">
        <v>103</v>
      </c>
      <c r="H1422" s="24" t="s">
        <v>517</v>
      </c>
      <c r="I1422" s="24">
        <v>7</v>
      </c>
      <c r="J1422" s="24">
        <v>13</v>
      </c>
      <c r="K1422" s="26" t="s">
        <v>2584</v>
      </c>
      <c r="L1422" s="25">
        <v>1</v>
      </c>
      <c r="M1422" s="24" t="s">
        <v>404</v>
      </c>
      <c r="N1422" s="24" t="s">
        <v>7</v>
      </c>
      <c r="R1422" s="25">
        <v>3.7140000000000004</v>
      </c>
      <c r="S1422" s="83" t="s">
        <v>371</v>
      </c>
      <c r="T1422" s="66">
        <f t="shared" si="470"/>
        <v>3.71</v>
      </c>
      <c r="U1422" s="66">
        <f t="shared" si="471"/>
        <v>2.71</v>
      </c>
      <c r="V1422" s="66">
        <f t="shared" si="472"/>
        <v>108.49000000000014</v>
      </c>
      <c r="W1422" s="66">
        <f t="shared" si="473"/>
        <v>2577</v>
      </c>
      <c r="X1422" s="20">
        <f t="shared" si="474"/>
        <v>4.2099340318199507E-2</v>
      </c>
      <c r="Y1422" s="67">
        <f t="shared" si="475"/>
        <v>1.0849000000000013</v>
      </c>
      <c r="Z1422" s="68">
        <f t="shared" si="476"/>
        <v>10849.000000000015</v>
      </c>
      <c r="AA1422" s="65" t="s">
        <v>53</v>
      </c>
      <c r="AU1422" s="23">
        <f t="shared" ref="AU1422:AY1432" si="509">IF($G1422=AU$2,$U1422,"")</f>
        <v>2.71</v>
      </c>
      <c r="AV1422" s="23" t="str">
        <f t="shared" si="509"/>
        <v/>
      </c>
      <c r="AW1422" s="23" t="str">
        <f t="shared" si="509"/>
        <v/>
      </c>
      <c r="AX1422" s="23" t="str">
        <f t="shared" si="509"/>
        <v/>
      </c>
      <c r="AY1422" s="23" t="str">
        <f t="shared" si="509"/>
        <v/>
      </c>
      <c r="AZ1422" s="23"/>
      <c r="BA1422" s="25">
        <v>3.8</v>
      </c>
      <c r="BB1422" s="25">
        <v>3.95</v>
      </c>
      <c r="BC1422" s="25">
        <f t="shared" si="497"/>
        <v>2.95</v>
      </c>
      <c r="BD1422" s="25">
        <f t="shared" si="498"/>
        <v>3.7140000000000004</v>
      </c>
      <c r="BE1422" s="111" t="s">
        <v>970</v>
      </c>
      <c r="BF1422" s="55">
        <f t="shared" si="499"/>
        <v>0</v>
      </c>
      <c r="BG1422" s="66">
        <f t="shared" si="500"/>
        <v>3.8</v>
      </c>
      <c r="BH1422" s="66">
        <f t="shared" si="501"/>
        <v>2.8</v>
      </c>
      <c r="BI1422" s="25" t="e">
        <f t="shared" si="508"/>
        <v>#REF!</v>
      </c>
      <c r="BJ1422" s="25" t="e">
        <f t="shared" si="502"/>
        <v>#REF!</v>
      </c>
      <c r="BK1422" s="20" t="e">
        <f t="shared" si="495"/>
        <v>#REF!</v>
      </c>
      <c r="BL1422" s="24">
        <f t="shared" si="503"/>
        <v>3.95</v>
      </c>
      <c r="BM1422" s="25">
        <f t="shared" si="504"/>
        <v>2.95</v>
      </c>
      <c r="BN1422" s="25" t="e">
        <f t="shared" si="505"/>
        <v>#REF!</v>
      </c>
      <c r="BO1422" s="25" t="e">
        <f t="shared" si="506"/>
        <v>#REF!</v>
      </c>
      <c r="BP1422" s="126" t="e">
        <f t="shared" si="507"/>
        <v>#REF!</v>
      </c>
    </row>
    <row r="1423" spans="1:68" ht="17" x14ac:dyDescent="0.2">
      <c r="A1423" s="98">
        <v>45954</v>
      </c>
      <c r="B1423" s="60" t="s">
        <v>892</v>
      </c>
      <c r="C1423" s="24" t="s">
        <v>2586</v>
      </c>
      <c r="D1423" s="24" t="s">
        <v>562</v>
      </c>
      <c r="F1423" s="74" t="s">
        <v>51</v>
      </c>
      <c r="G1423" s="24" t="s">
        <v>103</v>
      </c>
      <c r="H1423" s="97" t="s">
        <v>176</v>
      </c>
      <c r="I1423" s="24">
        <v>7</v>
      </c>
      <c r="J1423" s="24">
        <v>3</v>
      </c>
      <c r="K1423" s="97" t="s">
        <v>2581</v>
      </c>
      <c r="L1423" s="25">
        <v>1.5</v>
      </c>
      <c r="M1423" s="24" t="s">
        <v>404</v>
      </c>
      <c r="N1423" s="24" t="s">
        <v>6</v>
      </c>
      <c r="R1423" s="25">
        <v>20.457999999999998</v>
      </c>
      <c r="S1423" s="83" t="s">
        <v>363</v>
      </c>
      <c r="T1423" s="66" t="str">
        <f t="shared" si="470"/>
        <v>0.00</v>
      </c>
      <c r="U1423" s="66">
        <f t="shared" si="471"/>
        <v>-1.5</v>
      </c>
      <c r="V1423" s="66">
        <f t="shared" si="472"/>
        <v>106.99000000000014</v>
      </c>
      <c r="W1423" s="66">
        <f t="shared" si="473"/>
        <v>2578.5</v>
      </c>
      <c r="X1423" s="20">
        <f t="shared" si="474"/>
        <v>4.1493116152802073E-2</v>
      </c>
      <c r="Y1423" s="67">
        <f t="shared" si="475"/>
        <v>1.0699000000000014</v>
      </c>
      <c r="Z1423" s="68">
        <f t="shared" si="476"/>
        <v>10699.000000000015</v>
      </c>
      <c r="AA1423" s="65" t="s">
        <v>52</v>
      </c>
      <c r="AU1423" s="23">
        <f t="shared" si="509"/>
        <v>-1.5</v>
      </c>
      <c r="AV1423" s="23" t="str">
        <f t="shared" si="509"/>
        <v/>
      </c>
      <c r="AW1423" s="23" t="str">
        <f t="shared" si="509"/>
        <v/>
      </c>
      <c r="AX1423" s="23" t="str">
        <f t="shared" si="509"/>
        <v/>
      </c>
      <c r="AY1423" s="23" t="str">
        <f t="shared" si="509"/>
        <v/>
      </c>
      <c r="AZ1423" s="23">
        <v>15</v>
      </c>
      <c r="BA1423" s="25">
        <v>19.100000000000001</v>
      </c>
      <c r="BB1423" s="25">
        <v>22.15</v>
      </c>
      <c r="BC1423" s="25">
        <f t="shared" si="497"/>
        <v>31.724999999999994</v>
      </c>
      <c r="BD1423" s="25">
        <f t="shared" si="498"/>
        <v>20.457999999999998</v>
      </c>
      <c r="BE1423" s="111" t="s">
        <v>970</v>
      </c>
      <c r="BF1423" s="55">
        <f t="shared" si="499"/>
        <v>0</v>
      </c>
      <c r="BG1423" s="66" t="str">
        <f t="shared" si="500"/>
        <v>0.00</v>
      </c>
      <c r="BH1423" s="66">
        <f t="shared" si="501"/>
        <v>-1.5</v>
      </c>
      <c r="BI1423" s="25" t="e">
        <f t="shared" si="508"/>
        <v>#REF!</v>
      </c>
      <c r="BJ1423" s="25" t="e">
        <f t="shared" si="502"/>
        <v>#REF!</v>
      </c>
      <c r="BK1423" s="20" t="e">
        <f t="shared" si="495"/>
        <v>#REF!</v>
      </c>
      <c r="BL1423" s="24" t="str">
        <f t="shared" si="503"/>
        <v>0.00</v>
      </c>
      <c r="BM1423" s="25">
        <f t="shared" si="504"/>
        <v>-1.5</v>
      </c>
      <c r="BN1423" s="25" t="e">
        <f t="shared" si="505"/>
        <v>#REF!</v>
      </c>
      <c r="BO1423" s="25" t="e">
        <f t="shared" si="506"/>
        <v>#REF!</v>
      </c>
      <c r="BP1423" s="126" t="e">
        <f t="shared" si="507"/>
        <v>#REF!</v>
      </c>
    </row>
    <row r="1424" spans="1:68" ht="17" x14ac:dyDescent="0.2">
      <c r="A1424" s="98">
        <v>45954</v>
      </c>
      <c r="B1424" s="60" t="s">
        <v>892</v>
      </c>
      <c r="C1424" s="24" t="s">
        <v>2586</v>
      </c>
      <c r="D1424" s="24" t="s">
        <v>562</v>
      </c>
      <c r="F1424" s="74" t="s">
        <v>51</v>
      </c>
      <c r="G1424" s="24" t="s">
        <v>103</v>
      </c>
      <c r="H1424" s="97" t="s">
        <v>176</v>
      </c>
      <c r="I1424" s="24">
        <v>7</v>
      </c>
      <c r="J1424" s="24">
        <v>3</v>
      </c>
      <c r="K1424" s="97" t="s">
        <v>2581</v>
      </c>
      <c r="L1424" s="25">
        <v>1.5</v>
      </c>
      <c r="M1424" s="24" t="s">
        <v>404</v>
      </c>
      <c r="N1424" s="24" t="s">
        <v>7</v>
      </c>
      <c r="R1424" s="25">
        <v>4.0819999999999999</v>
      </c>
      <c r="S1424" s="83" t="s">
        <v>363</v>
      </c>
      <c r="T1424" s="66" t="str">
        <f t="shared" si="470"/>
        <v>0.00</v>
      </c>
      <c r="U1424" s="66">
        <f t="shared" si="471"/>
        <v>-1.5</v>
      </c>
      <c r="V1424" s="66">
        <f t="shared" si="472"/>
        <v>105.49000000000014</v>
      </c>
      <c r="W1424" s="66">
        <f t="shared" si="473"/>
        <v>2580</v>
      </c>
      <c r="X1424" s="20">
        <f t="shared" si="474"/>
        <v>4.088759689922486E-2</v>
      </c>
      <c r="Y1424" s="67">
        <f t="shared" si="475"/>
        <v>1.0549000000000013</v>
      </c>
      <c r="Z1424" s="68">
        <f t="shared" si="476"/>
        <v>10549.000000000015</v>
      </c>
      <c r="AA1424" s="65" t="s">
        <v>52</v>
      </c>
      <c r="AU1424" s="23">
        <f t="shared" si="509"/>
        <v>-1.5</v>
      </c>
      <c r="AV1424" s="23" t="str">
        <f t="shared" si="509"/>
        <v/>
      </c>
      <c r="AW1424" s="23" t="str">
        <f t="shared" si="509"/>
        <v/>
      </c>
      <c r="AX1424" s="23" t="str">
        <f t="shared" si="509"/>
        <v/>
      </c>
      <c r="AY1424" s="23" t="str">
        <f t="shared" si="509"/>
        <v/>
      </c>
      <c r="AZ1424" s="23"/>
      <c r="BA1424" s="25">
        <v>4.7</v>
      </c>
      <c r="BB1424" s="25">
        <v>4.3499999999999996</v>
      </c>
      <c r="BC1424" s="25">
        <f t="shared" si="497"/>
        <v>5.0249999999999995</v>
      </c>
      <c r="BD1424" s="25">
        <f t="shared" si="498"/>
        <v>4.0819999999999999</v>
      </c>
      <c r="BE1424" s="111" t="s">
        <v>970</v>
      </c>
      <c r="BF1424" s="55">
        <f t="shared" si="499"/>
        <v>0</v>
      </c>
      <c r="BG1424" s="66" t="str">
        <f t="shared" si="500"/>
        <v>0.00</v>
      </c>
      <c r="BH1424" s="66">
        <f t="shared" si="501"/>
        <v>-1.5</v>
      </c>
      <c r="BI1424" s="25" t="e">
        <f t="shared" si="508"/>
        <v>#REF!</v>
      </c>
      <c r="BJ1424" s="25" t="e">
        <f t="shared" si="502"/>
        <v>#REF!</v>
      </c>
      <c r="BK1424" s="20" t="e">
        <f t="shared" si="495"/>
        <v>#REF!</v>
      </c>
      <c r="BL1424" s="24" t="str">
        <f t="shared" si="503"/>
        <v>0.00</v>
      </c>
      <c r="BM1424" s="25">
        <f t="shared" si="504"/>
        <v>-1.5</v>
      </c>
      <c r="BN1424" s="25" t="e">
        <f t="shared" si="505"/>
        <v>#REF!</v>
      </c>
      <c r="BO1424" s="25" t="e">
        <f t="shared" si="506"/>
        <v>#REF!</v>
      </c>
      <c r="BP1424" s="126" t="e">
        <f t="shared" si="507"/>
        <v>#REF!</v>
      </c>
    </row>
    <row r="1425" spans="1:68" x14ac:dyDescent="0.2">
      <c r="A1425" s="98">
        <v>45955</v>
      </c>
      <c r="B1425" s="60" t="s">
        <v>892</v>
      </c>
      <c r="C1425" s="24" t="s">
        <v>2587</v>
      </c>
      <c r="D1425" s="24" t="s">
        <v>573</v>
      </c>
      <c r="F1425" s="74" t="s">
        <v>51</v>
      </c>
      <c r="G1425" s="24" t="s">
        <v>103</v>
      </c>
      <c r="H1425" s="24" t="s">
        <v>517</v>
      </c>
      <c r="I1425" s="24">
        <v>2</v>
      </c>
      <c r="J1425" s="24">
        <v>4</v>
      </c>
      <c r="K1425" s="24" t="s">
        <v>2588</v>
      </c>
      <c r="L1425" s="25">
        <v>2</v>
      </c>
      <c r="M1425" s="24" t="s">
        <v>105</v>
      </c>
      <c r="N1425" s="24" t="s">
        <v>6</v>
      </c>
      <c r="R1425" s="25">
        <v>7.5</v>
      </c>
      <c r="S1425" s="83" t="s">
        <v>363</v>
      </c>
      <c r="T1425" s="66" t="str">
        <f t="shared" si="470"/>
        <v>0.00</v>
      </c>
      <c r="U1425" s="66">
        <f t="shared" si="471"/>
        <v>-2</v>
      </c>
      <c r="V1425" s="66">
        <f t="shared" si="472"/>
        <v>103.49000000000014</v>
      </c>
      <c r="W1425" s="66">
        <f t="shared" si="473"/>
        <v>2582</v>
      </c>
      <c r="X1425" s="20">
        <f t="shared" si="474"/>
        <v>4.0081332300542269E-2</v>
      </c>
      <c r="Y1425" s="67">
        <f t="shared" si="475"/>
        <v>1.0349000000000013</v>
      </c>
      <c r="Z1425" s="68">
        <f t="shared" si="476"/>
        <v>10349.000000000015</v>
      </c>
      <c r="AA1425" s="65" t="s">
        <v>52</v>
      </c>
      <c r="AU1425" s="23">
        <f t="shared" si="509"/>
        <v>-2</v>
      </c>
      <c r="AV1425" s="23" t="str">
        <f t="shared" si="509"/>
        <v/>
      </c>
      <c r="AW1425" s="23" t="str">
        <f t="shared" si="509"/>
        <v/>
      </c>
      <c r="AX1425" s="23" t="str">
        <f t="shared" si="509"/>
        <v/>
      </c>
      <c r="AY1425" s="23" t="str">
        <f t="shared" si="509"/>
        <v/>
      </c>
      <c r="AZ1425" s="23">
        <v>7.5</v>
      </c>
      <c r="BA1425" s="25">
        <v>8</v>
      </c>
      <c r="BB1425" s="25">
        <v>8.8800000000000008</v>
      </c>
      <c r="BC1425" s="25">
        <f t="shared" si="497"/>
        <v>15.760000000000002</v>
      </c>
      <c r="BD1425" s="25">
        <f t="shared" si="498"/>
        <v>8.2496000000000009</v>
      </c>
      <c r="BE1425" s="111" t="s">
        <v>970</v>
      </c>
      <c r="BF1425" s="55">
        <f t="shared" si="499"/>
        <v>0</v>
      </c>
      <c r="BG1425" s="66" t="str">
        <f t="shared" si="500"/>
        <v>0.00</v>
      </c>
      <c r="BH1425" s="66">
        <f t="shared" si="501"/>
        <v>-2</v>
      </c>
      <c r="BI1425" s="25" t="e">
        <f t="shared" si="508"/>
        <v>#REF!</v>
      </c>
      <c r="BJ1425" s="25" t="e">
        <f t="shared" si="502"/>
        <v>#REF!</v>
      </c>
      <c r="BK1425" s="20" t="e">
        <f t="shared" si="495"/>
        <v>#REF!</v>
      </c>
      <c r="BL1425" s="24" t="str">
        <f t="shared" si="503"/>
        <v>0.00</v>
      </c>
      <c r="BM1425" s="25">
        <f t="shared" si="504"/>
        <v>-2</v>
      </c>
      <c r="BN1425" s="25" t="e">
        <f t="shared" si="505"/>
        <v>#REF!</v>
      </c>
      <c r="BO1425" s="25" t="e">
        <f t="shared" si="506"/>
        <v>#REF!</v>
      </c>
      <c r="BP1425" s="126" t="e">
        <f t="shared" si="507"/>
        <v>#REF!</v>
      </c>
    </row>
    <row r="1426" spans="1:68" x14ac:dyDescent="0.2">
      <c r="A1426" s="98">
        <v>45955</v>
      </c>
      <c r="B1426" s="60" t="s">
        <v>892</v>
      </c>
      <c r="C1426" s="24" t="s">
        <v>912</v>
      </c>
      <c r="D1426" s="24" t="s">
        <v>573</v>
      </c>
      <c r="F1426" s="74" t="s">
        <v>51</v>
      </c>
      <c r="G1426" s="24" t="s">
        <v>103</v>
      </c>
      <c r="H1426" s="24" t="s">
        <v>377</v>
      </c>
      <c r="I1426" s="24">
        <v>10</v>
      </c>
      <c r="J1426" s="24">
        <v>12</v>
      </c>
      <c r="K1426" s="24" t="s">
        <v>2589</v>
      </c>
      <c r="L1426" s="25">
        <v>2</v>
      </c>
      <c r="M1426" s="24" t="s">
        <v>105</v>
      </c>
      <c r="N1426" s="24" t="s">
        <v>6</v>
      </c>
      <c r="R1426" s="25">
        <v>10</v>
      </c>
      <c r="S1426" s="83" t="s">
        <v>363</v>
      </c>
      <c r="T1426" s="66" t="str">
        <f t="shared" si="470"/>
        <v>0.00</v>
      </c>
      <c r="U1426" s="66">
        <f t="shared" si="471"/>
        <v>-2</v>
      </c>
      <c r="V1426" s="66">
        <f t="shared" si="472"/>
        <v>101.49000000000014</v>
      </c>
      <c r="W1426" s="66">
        <f t="shared" si="473"/>
        <v>2584</v>
      </c>
      <c r="X1426" s="20">
        <f t="shared" si="474"/>
        <v>3.9276315789473736E-2</v>
      </c>
      <c r="Y1426" s="67">
        <f t="shared" si="475"/>
        <v>1.0149000000000015</v>
      </c>
      <c r="Z1426" s="68">
        <f t="shared" si="476"/>
        <v>10149.000000000015</v>
      </c>
      <c r="AA1426" s="65" t="s">
        <v>52</v>
      </c>
      <c r="AU1426" s="23">
        <f t="shared" si="509"/>
        <v>-2</v>
      </c>
      <c r="AV1426" s="23" t="str">
        <f t="shared" si="509"/>
        <v/>
      </c>
      <c r="AW1426" s="23" t="str">
        <f t="shared" si="509"/>
        <v/>
      </c>
      <c r="AX1426" s="23" t="str">
        <f t="shared" si="509"/>
        <v/>
      </c>
      <c r="AY1426" s="23" t="str">
        <f t="shared" si="509"/>
        <v/>
      </c>
      <c r="AZ1426" s="23">
        <v>12</v>
      </c>
      <c r="BA1426" s="25">
        <v>12</v>
      </c>
      <c r="BB1426" s="25">
        <v>14.34</v>
      </c>
      <c r="BC1426" s="25">
        <f t="shared" si="497"/>
        <v>26.68</v>
      </c>
      <c r="BD1426" s="25">
        <f t="shared" si="498"/>
        <v>13.2728</v>
      </c>
      <c r="BE1426" s="111" t="s">
        <v>969</v>
      </c>
      <c r="BF1426" s="55">
        <f t="shared" si="499"/>
        <v>0</v>
      </c>
      <c r="BG1426" s="66" t="str">
        <f t="shared" si="500"/>
        <v>0.00</v>
      </c>
      <c r="BH1426" s="66">
        <f t="shared" si="501"/>
        <v>-2</v>
      </c>
      <c r="BI1426" s="25" t="e">
        <f>BH1426+#REF!</f>
        <v>#REF!</v>
      </c>
      <c r="BJ1426" s="25" t="e">
        <f>L1426+#REF!</f>
        <v>#REF!</v>
      </c>
      <c r="BK1426" s="20" t="e">
        <f t="shared" si="495"/>
        <v>#REF!</v>
      </c>
      <c r="BL1426" s="24" t="str">
        <f t="shared" si="503"/>
        <v>0.00</v>
      </c>
      <c r="BM1426" s="25">
        <f t="shared" si="504"/>
        <v>-2</v>
      </c>
      <c r="BN1426" s="25" t="e">
        <f>BM1426+#REF!</f>
        <v>#REF!</v>
      </c>
      <c r="BO1426" s="25" t="e">
        <f>L1426+#REF!</f>
        <v>#REF!</v>
      </c>
      <c r="BP1426" s="126" t="e">
        <f t="shared" si="507"/>
        <v>#REF!</v>
      </c>
    </row>
    <row r="1427" spans="1:68" ht="17" x14ac:dyDescent="0.2">
      <c r="A1427" s="98">
        <v>45956</v>
      </c>
      <c r="B1427" s="60" t="s">
        <v>892</v>
      </c>
      <c r="C1427" s="24" t="s">
        <v>798</v>
      </c>
      <c r="D1427" s="24" t="s">
        <v>577</v>
      </c>
      <c r="F1427" s="74" t="s">
        <v>51</v>
      </c>
      <c r="G1427" s="24" t="s">
        <v>103</v>
      </c>
      <c r="H1427" s="24" t="s">
        <v>2591</v>
      </c>
      <c r="I1427" s="24">
        <v>7</v>
      </c>
      <c r="J1427" s="24">
        <v>4</v>
      </c>
      <c r="K1427" s="97" t="s">
        <v>2592</v>
      </c>
      <c r="L1427" s="25">
        <v>5</v>
      </c>
      <c r="M1427" s="24" t="s">
        <v>105</v>
      </c>
      <c r="N1427" s="24" t="s">
        <v>6</v>
      </c>
      <c r="R1427" s="25">
        <v>2.9</v>
      </c>
      <c r="S1427" s="83" t="s">
        <v>363</v>
      </c>
      <c r="T1427" s="66" t="str">
        <f t="shared" si="470"/>
        <v>0.00</v>
      </c>
      <c r="U1427" s="66">
        <f t="shared" si="471"/>
        <v>-5</v>
      </c>
      <c r="V1427" s="66">
        <f t="shared" si="472"/>
        <v>96.490000000000137</v>
      </c>
      <c r="W1427" s="66">
        <f t="shared" si="473"/>
        <v>2589</v>
      </c>
      <c r="X1427" s="20">
        <f t="shared" si="474"/>
        <v>3.7269215913480161E-2</v>
      </c>
      <c r="Y1427" s="67">
        <f t="shared" si="475"/>
        <v>0.96490000000000142</v>
      </c>
      <c r="Z1427" s="68">
        <f t="shared" si="476"/>
        <v>9649.0000000000146</v>
      </c>
      <c r="AA1427" s="65" t="s">
        <v>52</v>
      </c>
      <c r="AU1427" s="23">
        <f t="shared" si="509"/>
        <v>-5</v>
      </c>
      <c r="AV1427" s="23" t="str">
        <f t="shared" si="509"/>
        <v/>
      </c>
      <c r="AW1427" s="23" t="str">
        <f t="shared" si="509"/>
        <v/>
      </c>
      <c r="AX1427" s="23" t="str">
        <f t="shared" si="509"/>
        <v/>
      </c>
      <c r="AY1427" s="23" t="str">
        <f t="shared" si="509"/>
        <v/>
      </c>
      <c r="AZ1427" s="23">
        <v>2.8</v>
      </c>
      <c r="BA1427" s="25">
        <v>2.8</v>
      </c>
      <c r="BB1427" s="25">
        <v>2.68</v>
      </c>
      <c r="BC1427" s="25">
        <f t="shared" si="497"/>
        <v>8.4</v>
      </c>
      <c r="BD1427" s="25">
        <f t="shared" si="498"/>
        <v>2.5456000000000003</v>
      </c>
      <c r="BE1427" s="111" t="s">
        <v>969</v>
      </c>
      <c r="BF1427" s="55">
        <f t="shared" si="499"/>
        <v>0</v>
      </c>
      <c r="BG1427" s="66" t="str">
        <f t="shared" si="500"/>
        <v>0.00</v>
      </c>
      <c r="BH1427" s="66">
        <f t="shared" si="501"/>
        <v>-5</v>
      </c>
      <c r="BI1427" s="25" t="e">
        <f t="shared" si="508"/>
        <v>#REF!</v>
      </c>
      <c r="BJ1427" s="25" t="e">
        <f t="shared" si="502"/>
        <v>#REF!</v>
      </c>
      <c r="BK1427" s="20" t="e">
        <f t="shared" si="495"/>
        <v>#REF!</v>
      </c>
      <c r="BL1427" s="24" t="str">
        <f t="shared" si="503"/>
        <v>0.00</v>
      </c>
      <c r="BM1427" s="25">
        <f t="shared" si="504"/>
        <v>-5</v>
      </c>
      <c r="BN1427" s="25" t="e">
        <f t="shared" si="505"/>
        <v>#REF!</v>
      </c>
      <c r="BO1427" s="25" t="e">
        <f t="shared" si="506"/>
        <v>#REF!</v>
      </c>
      <c r="BP1427" s="126" t="e">
        <f t="shared" si="507"/>
        <v>#REF!</v>
      </c>
    </row>
    <row r="1428" spans="1:68" x14ac:dyDescent="0.2">
      <c r="A1428" s="98">
        <v>45958</v>
      </c>
      <c r="B1428" s="60" t="s">
        <v>892</v>
      </c>
      <c r="C1428" s="24" t="s">
        <v>2150</v>
      </c>
      <c r="D1428" s="24" t="s">
        <v>584</v>
      </c>
      <c r="F1428" s="74" t="s">
        <v>51</v>
      </c>
      <c r="G1428" s="24" t="s">
        <v>103</v>
      </c>
      <c r="H1428" s="24" t="s">
        <v>132</v>
      </c>
      <c r="I1428" s="24">
        <v>8</v>
      </c>
      <c r="J1428" s="24">
        <v>6</v>
      </c>
      <c r="K1428" s="26" t="s">
        <v>2596</v>
      </c>
      <c r="L1428" s="25">
        <v>2</v>
      </c>
      <c r="M1428" s="24" t="s">
        <v>105</v>
      </c>
      <c r="N1428" s="24" t="s">
        <v>6</v>
      </c>
      <c r="R1428" s="25">
        <v>5</v>
      </c>
      <c r="S1428" s="83" t="s">
        <v>372</v>
      </c>
      <c r="T1428" s="66">
        <f t="shared" si="470"/>
        <v>10</v>
      </c>
      <c r="U1428" s="66">
        <f t="shared" si="471"/>
        <v>8</v>
      </c>
      <c r="V1428" s="66">
        <f t="shared" si="472"/>
        <v>104.49000000000014</v>
      </c>
      <c r="W1428" s="66">
        <f t="shared" si="473"/>
        <v>2591</v>
      </c>
      <c r="X1428" s="20">
        <f t="shared" si="474"/>
        <v>4.0328058664608313E-2</v>
      </c>
      <c r="Y1428" s="67">
        <f t="shared" si="475"/>
        <v>1.0449000000000013</v>
      </c>
      <c r="Z1428" s="68">
        <f t="shared" si="476"/>
        <v>10449.000000000015</v>
      </c>
      <c r="AA1428" s="65" t="s">
        <v>53</v>
      </c>
      <c r="AU1428" s="23">
        <f t="shared" si="509"/>
        <v>8</v>
      </c>
      <c r="AV1428" s="23" t="str">
        <f t="shared" si="509"/>
        <v/>
      </c>
      <c r="AW1428" s="23" t="str">
        <f t="shared" si="509"/>
        <v/>
      </c>
      <c r="AX1428" s="23" t="str">
        <f t="shared" si="509"/>
        <v/>
      </c>
      <c r="AY1428" s="23" t="str">
        <f t="shared" si="509"/>
        <v/>
      </c>
      <c r="AZ1428" s="23">
        <v>4.8</v>
      </c>
      <c r="BA1428" s="25">
        <v>4.4000000000000004</v>
      </c>
      <c r="BB1428" s="25">
        <v>4.3499999999999996</v>
      </c>
      <c r="BC1428" s="25">
        <f t="shared" si="497"/>
        <v>6.6999999999999993</v>
      </c>
      <c r="BD1428" s="25">
        <f t="shared" si="498"/>
        <v>4.0819999999999999</v>
      </c>
      <c r="BE1428" s="111" t="s">
        <v>970</v>
      </c>
      <c r="BF1428" s="55">
        <f t="shared" si="499"/>
        <v>0</v>
      </c>
      <c r="BG1428" s="66">
        <f t="shared" si="500"/>
        <v>8.8000000000000007</v>
      </c>
      <c r="BH1428" s="66">
        <f t="shared" si="501"/>
        <v>6.8000000000000007</v>
      </c>
      <c r="BI1428" s="25" t="e">
        <f>BH1428+#REF!</f>
        <v>#REF!</v>
      </c>
      <c r="BJ1428" s="25" t="e">
        <f>L1428+#REF!</f>
        <v>#REF!</v>
      </c>
      <c r="BK1428" s="20" t="e">
        <f t="shared" si="495"/>
        <v>#REF!</v>
      </c>
      <c r="BL1428" s="24">
        <f t="shared" si="503"/>
        <v>8.6999999999999993</v>
      </c>
      <c r="BM1428" s="25">
        <f t="shared" si="504"/>
        <v>6.6999999999999993</v>
      </c>
      <c r="BN1428" s="25" t="e">
        <f>BM1428+#REF!</f>
        <v>#REF!</v>
      </c>
      <c r="BO1428" s="25" t="e">
        <f>L1428+#REF!</f>
        <v>#REF!</v>
      </c>
      <c r="BP1428" s="126" t="e">
        <f t="shared" si="507"/>
        <v>#REF!</v>
      </c>
    </row>
    <row r="1429" spans="1:68" x14ac:dyDescent="0.2">
      <c r="A1429" s="98">
        <v>45959</v>
      </c>
      <c r="B1429" s="60" t="s">
        <v>892</v>
      </c>
      <c r="C1429" s="24" t="s">
        <v>2125</v>
      </c>
      <c r="D1429" s="24" t="s">
        <v>397</v>
      </c>
      <c r="F1429" s="74" t="s">
        <v>51</v>
      </c>
      <c r="G1429" s="24" t="s">
        <v>103</v>
      </c>
      <c r="H1429" s="24" t="s">
        <v>112</v>
      </c>
      <c r="I1429" s="24">
        <v>1</v>
      </c>
      <c r="J1429" s="24">
        <v>6</v>
      </c>
      <c r="K1429" s="87" t="s">
        <v>2597</v>
      </c>
      <c r="L1429" s="25">
        <v>1</v>
      </c>
      <c r="M1429" s="24" t="s">
        <v>404</v>
      </c>
      <c r="N1429" s="24" t="s">
        <v>6</v>
      </c>
      <c r="R1429" s="25">
        <v>8.36</v>
      </c>
      <c r="S1429" s="83" t="s">
        <v>373</v>
      </c>
      <c r="T1429" s="66" t="str">
        <f t="shared" si="470"/>
        <v>0.00</v>
      </c>
      <c r="U1429" s="66">
        <f t="shared" si="471"/>
        <v>-1</v>
      </c>
      <c r="V1429" s="66">
        <f t="shared" si="472"/>
        <v>103.49000000000014</v>
      </c>
      <c r="W1429" s="66">
        <f t="shared" si="473"/>
        <v>2592</v>
      </c>
      <c r="X1429" s="20">
        <f t="shared" si="474"/>
        <v>3.9926697530864252E-2</v>
      </c>
      <c r="Y1429" s="67">
        <f t="shared" si="475"/>
        <v>1.0349000000000013</v>
      </c>
      <c r="Z1429" s="68">
        <f t="shared" si="476"/>
        <v>10349.000000000015</v>
      </c>
      <c r="AA1429" s="65" t="s">
        <v>52</v>
      </c>
      <c r="AU1429" s="23">
        <f t="shared" si="509"/>
        <v>-1</v>
      </c>
      <c r="AV1429" s="23" t="str">
        <f t="shared" si="509"/>
        <v/>
      </c>
      <c r="AW1429" s="23" t="str">
        <f t="shared" si="509"/>
        <v/>
      </c>
      <c r="AX1429" s="23" t="str">
        <f t="shared" si="509"/>
        <v/>
      </c>
      <c r="AY1429" s="23" t="str">
        <f t="shared" si="509"/>
        <v/>
      </c>
      <c r="AZ1429" s="23">
        <v>11</v>
      </c>
      <c r="BA1429" s="25">
        <v>11</v>
      </c>
      <c r="BB1429" s="25">
        <v>9</v>
      </c>
      <c r="BC1429" s="25">
        <f t="shared" si="497"/>
        <v>8</v>
      </c>
      <c r="BD1429" s="25">
        <f t="shared" si="498"/>
        <v>8.36</v>
      </c>
      <c r="BE1429" s="111" t="s">
        <v>969</v>
      </c>
      <c r="BF1429" s="55">
        <f t="shared" si="499"/>
        <v>0</v>
      </c>
      <c r="BG1429" s="66" t="str">
        <f t="shared" si="500"/>
        <v>0.00</v>
      </c>
      <c r="BH1429" s="66">
        <f t="shared" si="501"/>
        <v>-1</v>
      </c>
      <c r="BI1429" s="25" t="e">
        <f t="shared" si="508"/>
        <v>#REF!</v>
      </c>
      <c r="BJ1429" s="25" t="e">
        <f t="shared" si="502"/>
        <v>#REF!</v>
      </c>
      <c r="BK1429" s="20" t="e">
        <f t="shared" si="495"/>
        <v>#REF!</v>
      </c>
      <c r="BL1429" s="24" t="str">
        <f t="shared" si="503"/>
        <v>0.00</v>
      </c>
      <c r="BM1429" s="25">
        <f t="shared" si="504"/>
        <v>-1</v>
      </c>
      <c r="BN1429" s="25" t="e">
        <f t="shared" si="505"/>
        <v>#REF!</v>
      </c>
      <c r="BO1429" s="25" t="e">
        <f t="shared" si="506"/>
        <v>#REF!</v>
      </c>
      <c r="BP1429" s="126" t="e">
        <f t="shared" si="507"/>
        <v>#REF!</v>
      </c>
    </row>
    <row r="1430" spans="1:68" x14ac:dyDescent="0.2">
      <c r="A1430" s="98">
        <v>45959</v>
      </c>
      <c r="B1430" s="60" t="s">
        <v>892</v>
      </c>
      <c r="C1430" s="24" t="s">
        <v>2125</v>
      </c>
      <c r="D1430" s="24" t="s">
        <v>397</v>
      </c>
      <c r="F1430" s="74" t="s">
        <v>51</v>
      </c>
      <c r="G1430" s="24" t="s">
        <v>103</v>
      </c>
      <c r="H1430" s="24" t="s">
        <v>112</v>
      </c>
      <c r="I1430" s="24">
        <v>1</v>
      </c>
      <c r="J1430" s="24">
        <v>6</v>
      </c>
      <c r="K1430" s="26" t="s">
        <v>2597</v>
      </c>
      <c r="L1430" s="25">
        <v>1</v>
      </c>
      <c r="M1430" s="24" t="s">
        <v>404</v>
      </c>
      <c r="N1430" s="24" t="s">
        <v>7</v>
      </c>
      <c r="R1430" s="25">
        <v>3.16</v>
      </c>
      <c r="S1430" s="83" t="s">
        <v>373</v>
      </c>
      <c r="T1430" s="66">
        <f t="shared" si="470"/>
        <v>3.16</v>
      </c>
      <c r="U1430" s="66">
        <f t="shared" si="471"/>
        <v>2.16</v>
      </c>
      <c r="V1430" s="66">
        <f t="shared" si="472"/>
        <v>105.65000000000013</v>
      </c>
      <c r="W1430" s="66">
        <f t="shared" si="473"/>
        <v>2593</v>
      </c>
      <c r="X1430" s="20">
        <f t="shared" si="474"/>
        <v>4.0744311608175911E-2</v>
      </c>
      <c r="Y1430" s="67">
        <f t="shared" si="475"/>
        <v>1.0565000000000013</v>
      </c>
      <c r="Z1430" s="68">
        <f t="shared" si="476"/>
        <v>10565.000000000013</v>
      </c>
      <c r="AA1430" s="65" t="s">
        <v>53</v>
      </c>
      <c r="AU1430" s="23">
        <f t="shared" si="509"/>
        <v>2.16</v>
      </c>
      <c r="AV1430" s="23" t="str">
        <f t="shared" si="509"/>
        <v/>
      </c>
      <c r="AW1430" s="23" t="str">
        <f t="shared" si="509"/>
        <v/>
      </c>
      <c r="AX1430" s="23" t="str">
        <f t="shared" si="509"/>
        <v/>
      </c>
      <c r="AY1430" s="23" t="str">
        <f t="shared" si="509"/>
        <v/>
      </c>
      <c r="AZ1430" s="23"/>
      <c r="BA1430" s="25">
        <v>2.8</v>
      </c>
      <c r="BB1430" s="25">
        <v>3.35</v>
      </c>
      <c r="BC1430" s="25">
        <f t="shared" si="497"/>
        <v>2.35</v>
      </c>
      <c r="BD1430" s="25">
        <f t="shared" si="498"/>
        <v>3.1620000000000004</v>
      </c>
      <c r="BE1430" s="111" t="s">
        <v>969</v>
      </c>
      <c r="BF1430" s="55">
        <f t="shared" si="499"/>
        <v>0</v>
      </c>
      <c r="BG1430" s="66">
        <f t="shared" si="500"/>
        <v>2.8</v>
      </c>
      <c r="BH1430" s="66">
        <f t="shared" si="501"/>
        <v>1.7999999999999998</v>
      </c>
      <c r="BI1430" s="25" t="e">
        <f t="shared" si="508"/>
        <v>#REF!</v>
      </c>
      <c r="BJ1430" s="25" t="e">
        <f t="shared" si="502"/>
        <v>#REF!</v>
      </c>
      <c r="BK1430" s="20" t="e">
        <f t="shared" si="495"/>
        <v>#REF!</v>
      </c>
      <c r="BL1430" s="24">
        <f t="shared" si="503"/>
        <v>3.35</v>
      </c>
      <c r="BM1430" s="25">
        <f t="shared" si="504"/>
        <v>2.35</v>
      </c>
      <c r="BN1430" s="25" t="e">
        <f t="shared" si="505"/>
        <v>#REF!</v>
      </c>
      <c r="BO1430" s="25" t="e">
        <f t="shared" si="506"/>
        <v>#REF!</v>
      </c>
      <c r="BP1430" s="126" t="e">
        <f t="shared" si="507"/>
        <v>#REF!</v>
      </c>
    </row>
    <row r="1431" spans="1:68" x14ac:dyDescent="0.2">
      <c r="A1431" s="98">
        <v>45962</v>
      </c>
      <c r="B1431" s="60" t="s">
        <v>892</v>
      </c>
      <c r="C1431" s="24" t="s">
        <v>2603</v>
      </c>
      <c r="D1431" s="24" t="s">
        <v>573</v>
      </c>
      <c r="F1431" s="74" t="s">
        <v>51</v>
      </c>
      <c r="G1431" s="24" t="s">
        <v>103</v>
      </c>
      <c r="H1431" s="24" t="s">
        <v>293</v>
      </c>
      <c r="I1431" s="24">
        <v>1</v>
      </c>
      <c r="J1431" s="24">
        <v>9</v>
      </c>
      <c r="K1431" s="26" t="s">
        <v>2604</v>
      </c>
      <c r="L1431" s="25">
        <v>2</v>
      </c>
      <c r="M1431" s="24" t="s">
        <v>105</v>
      </c>
      <c r="N1431" s="24" t="s">
        <v>6</v>
      </c>
      <c r="R1431" s="25">
        <v>5.07</v>
      </c>
      <c r="S1431" s="83" t="s">
        <v>372</v>
      </c>
      <c r="T1431" s="66">
        <f t="shared" ref="T1431:T1494" si="510">IF((AA1431="W"),ROUND((R1431*L1431),2),"0.00")</f>
        <v>10.14</v>
      </c>
      <c r="U1431" s="66">
        <f t="shared" ref="U1431:U1494" si="511">-$L1431+T1431</f>
        <v>8.14</v>
      </c>
      <c r="V1431" s="66">
        <f t="shared" ref="V1431:V1494" si="512">U1431+V1430</f>
        <v>113.79000000000013</v>
      </c>
      <c r="W1431" s="66">
        <f t="shared" ref="W1431:W1494" si="513">L1431+W1430</f>
        <v>2595</v>
      </c>
      <c r="X1431" s="20">
        <f t="shared" ref="X1431:X1494" si="514">SUM(V1431/W1431)</f>
        <v>4.384971098265901E-2</v>
      </c>
      <c r="Y1431" s="67">
        <f t="shared" ref="Y1431:Y1494" si="515">V1431/100</f>
        <v>1.1379000000000012</v>
      </c>
      <c r="Z1431" s="68">
        <f t="shared" ref="Z1431:Z1494" si="516">V1431*100</f>
        <v>11379.000000000013</v>
      </c>
      <c r="AA1431" s="65" t="s">
        <v>53</v>
      </c>
      <c r="AU1431" s="23">
        <f t="shared" si="509"/>
        <v>8.14</v>
      </c>
      <c r="AV1431" s="23" t="str">
        <f t="shared" si="509"/>
        <v/>
      </c>
      <c r="AW1431" s="23" t="str">
        <f t="shared" si="509"/>
        <v/>
      </c>
      <c r="AX1431" s="23" t="str">
        <f t="shared" si="509"/>
        <v/>
      </c>
      <c r="AY1431" s="23" t="str">
        <f t="shared" si="509"/>
        <v/>
      </c>
      <c r="AZ1431" s="23">
        <v>4.4000000000000004</v>
      </c>
      <c r="BA1431" s="25">
        <v>5.0999999999999996</v>
      </c>
      <c r="BB1431" s="25">
        <v>5.17</v>
      </c>
      <c r="BC1431" s="25">
        <f t="shared" si="497"/>
        <v>8.34</v>
      </c>
      <c r="BD1431" s="25">
        <f t="shared" si="498"/>
        <v>4.8364000000000003</v>
      </c>
      <c r="BE1431" s="111" t="s">
        <v>969</v>
      </c>
      <c r="BF1431" s="55">
        <f t="shared" si="499"/>
        <v>0</v>
      </c>
      <c r="BG1431" s="66">
        <f t="shared" si="500"/>
        <v>10.199999999999999</v>
      </c>
      <c r="BH1431" s="66">
        <f t="shared" si="501"/>
        <v>8.1999999999999993</v>
      </c>
      <c r="BI1431" s="25" t="e">
        <f>BH1431+#REF!</f>
        <v>#REF!</v>
      </c>
      <c r="BJ1431" s="25" t="e">
        <f>L1431+#REF!</f>
        <v>#REF!</v>
      </c>
      <c r="BK1431" s="20" t="e">
        <f t="shared" si="495"/>
        <v>#REF!</v>
      </c>
      <c r="BL1431" s="24">
        <f t="shared" si="503"/>
        <v>10.34</v>
      </c>
      <c r="BM1431" s="25">
        <f t="shared" si="504"/>
        <v>8.34</v>
      </c>
      <c r="BN1431" s="25" t="e">
        <f>BM1431+#REF!</f>
        <v>#REF!</v>
      </c>
      <c r="BO1431" s="25" t="e">
        <f>L1431+#REF!</f>
        <v>#REF!</v>
      </c>
      <c r="BP1431" s="126" t="e">
        <f t="shared" si="507"/>
        <v>#REF!</v>
      </c>
    </row>
    <row r="1432" spans="1:68" x14ac:dyDescent="0.2">
      <c r="A1432" s="98">
        <v>45962</v>
      </c>
      <c r="B1432" s="60" t="s">
        <v>892</v>
      </c>
      <c r="C1432" s="24" t="s">
        <v>2601</v>
      </c>
      <c r="D1432" s="24" t="s">
        <v>573</v>
      </c>
      <c r="F1432" s="74" t="s">
        <v>51</v>
      </c>
      <c r="G1432" s="24" t="s">
        <v>103</v>
      </c>
      <c r="H1432" s="24" t="s">
        <v>293</v>
      </c>
      <c r="I1432" s="24">
        <v>2</v>
      </c>
      <c r="J1432" s="24">
        <v>5</v>
      </c>
      <c r="K1432" s="24" t="s">
        <v>2602</v>
      </c>
      <c r="L1432" s="25">
        <v>2</v>
      </c>
      <c r="M1432" s="24" t="s">
        <v>105</v>
      </c>
      <c r="N1432" s="24" t="s">
        <v>6</v>
      </c>
      <c r="R1432" s="25">
        <v>8.82</v>
      </c>
      <c r="S1432" s="83" t="s">
        <v>363</v>
      </c>
      <c r="T1432" s="66" t="str">
        <f t="shared" si="510"/>
        <v>0.00</v>
      </c>
      <c r="U1432" s="66">
        <f t="shared" si="511"/>
        <v>-2</v>
      </c>
      <c r="V1432" s="66">
        <f t="shared" si="512"/>
        <v>111.79000000000013</v>
      </c>
      <c r="W1432" s="66">
        <f t="shared" si="513"/>
        <v>2597</v>
      </c>
      <c r="X1432" s="20">
        <f t="shared" si="514"/>
        <v>4.3045822102425926E-2</v>
      </c>
      <c r="Y1432" s="67">
        <f t="shared" si="515"/>
        <v>1.1179000000000014</v>
      </c>
      <c r="Z1432" s="68">
        <f t="shared" si="516"/>
        <v>11179.000000000013</v>
      </c>
      <c r="AA1432" s="65" t="s">
        <v>52</v>
      </c>
      <c r="AU1432" s="23">
        <f t="shared" si="509"/>
        <v>-2</v>
      </c>
      <c r="AV1432" s="23" t="str">
        <f t="shared" si="509"/>
        <v/>
      </c>
      <c r="AW1432" s="23" t="str">
        <f t="shared" si="509"/>
        <v/>
      </c>
      <c r="AX1432" s="23" t="str">
        <f t="shared" si="509"/>
        <v/>
      </c>
      <c r="AY1432" s="23" t="str">
        <f t="shared" si="509"/>
        <v/>
      </c>
      <c r="AZ1432" s="23">
        <v>10</v>
      </c>
      <c r="BA1432" s="25">
        <v>0</v>
      </c>
      <c r="BB1432" s="25">
        <v>0</v>
      </c>
      <c r="BC1432" s="25">
        <f t="shared" si="497"/>
        <v>-2</v>
      </c>
      <c r="BD1432" s="25">
        <f t="shared" si="498"/>
        <v>7.999999999999996E-2</v>
      </c>
      <c r="BE1432" s="111" t="s">
        <v>969</v>
      </c>
      <c r="BF1432" s="55">
        <f t="shared" si="499"/>
        <v>0</v>
      </c>
      <c r="BG1432" s="66" t="str">
        <f t="shared" si="500"/>
        <v>0.00</v>
      </c>
      <c r="BH1432" s="66">
        <f t="shared" si="501"/>
        <v>-2</v>
      </c>
      <c r="BI1432" s="25" t="e">
        <f t="shared" si="508"/>
        <v>#REF!</v>
      </c>
      <c r="BJ1432" s="25" t="e">
        <f t="shared" si="502"/>
        <v>#REF!</v>
      </c>
      <c r="BK1432" s="20" t="e">
        <f t="shared" si="495"/>
        <v>#REF!</v>
      </c>
      <c r="BL1432" s="24" t="str">
        <f t="shared" si="503"/>
        <v>0.00</v>
      </c>
      <c r="BM1432" s="25">
        <f t="shared" si="504"/>
        <v>-2</v>
      </c>
      <c r="BN1432" s="25" t="e">
        <f t="shared" si="505"/>
        <v>#REF!</v>
      </c>
      <c r="BO1432" s="25" t="e">
        <f t="shared" si="506"/>
        <v>#REF!</v>
      </c>
      <c r="BP1432" s="126" t="e">
        <f t="shared" si="507"/>
        <v>#REF!</v>
      </c>
    </row>
    <row r="1433" spans="1:68" x14ac:dyDescent="0.2">
      <c r="A1433" s="98">
        <v>45962</v>
      </c>
      <c r="B1433" s="60" t="s">
        <v>892</v>
      </c>
      <c r="C1433" s="24" t="s">
        <v>2545</v>
      </c>
      <c r="D1433" s="24" t="s">
        <v>573</v>
      </c>
      <c r="F1433" s="74" t="s">
        <v>51</v>
      </c>
      <c r="G1433" s="24" t="s">
        <v>103</v>
      </c>
      <c r="H1433" s="24" t="s">
        <v>377</v>
      </c>
      <c r="I1433" s="24">
        <v>6</v>
      </c>
      <c r="J1433" s="24">
        <v>11</v>
      </c>
      <c r="K1433" s="26" t="s">
        <v>2605</v>
      </c>
      <c r="L1433" s="25">
        <v>1</v>
      </c>
      <c r="M1433" s="24" t="s">
        <v>105</v>
      </c>
      <c r="N1433" s="24" t="s">
        <v>6</v>
      </c>
      <c r="R1433" s="25">
        <v>34</v>
      </c>
      <c r="S1433" s="83" t="s">
        <v>372</v>
      </c>
      <c r="T1433" s="66">
        <f t="shared" si="510"/>
        <v>34</v>
      </c>
      <c r="U1433" s="66">
        <f t="shared" si="511"/>
        <v>33</v>
      </c>
      <c r="V1433" s="66">
        <f t="shared" si="512"/>
        <v>144.79000000000013</v>
      </c>
      <c r="W1433" s="66">
        <f t="shared" si="513"/>
        <v>2598</v>
      </c>
      <c r="X1433" s="20">
        <f t="shared" si="514"/>
        <v>5.5731331793687507E-2</v>
      </c>
      <c r="Y1433" s="67">
        <f t="shared" si="515"/>
        <v>1.4479000000000013</v>
      </c>
      <c r="Z1433" s="68">
        <f t="shared" si="516"/>
        <v>14479.000000000013</v>
      </c>
      <c r="AA1433" s="65" t="s">
        <v>53</v>
      </c>
      <c r="AU1433" s="23">
        <f t="shared" ref="AU1433:AY1447" si="517">IF($G1433=AU$2,$U1433,"")</f>
        <v>33</v>
      </c>
      <c r="AV1433" s="23" t="str">
        <f t="shared" si="517"/>
        <v/>
      </c>
      <c r="AW1433" s="23" t="str">
        <f t="shared" si="517"/>
        <v/>
      </c>
      <c r="AX1433" s="23" t="str">
        <f t="shared" si="517"/>
        <v/>
      </c>
      <c r="AY1433" s="23" t="str">
        <f t="shared" si="517"/>
        <v/>
      </c>
      <c r="AZ1433" s="23">
        <v>26</v>
      </c>
      <c r="BA1433" s="25">
        <v>22.7</v>
      </c>
      <c r="BB1433" s="25">
        <v>26.62</v>
      </c>
      <c r="BC1433" s="25">
        <f t="shared" si="497"/>
        <v>25.62</v>
      </c>
      <c r="BD1433" s="25">
        <f t="shared" si="498"/>
        <v>24.570400000000003</v>
      </c>
      <c r="BE1433" s="111" t="s">
        <v>969</v>
      </c>
      <c r="BF1433" s="55">
        <f t="shared" si="499"/>
        <v>0</v>
      </c>
      <c r="BG1433" s="66">
        <f t="shared" si="500"/>
        <v>22.7</v>
      </c>
      <c r="BH1433" s="66">
        <f t="shared" si="501"/>
        <v>21.7</v>
      </c>
      <c r="BI1433" s="25" t="e">
        <f t="shared" si="508"/>
        <v>#REF!</v>
      </c>
      <c r="BJ1433" s="25" t="e">
        <f t="shared" si="502"/>
        <v>#REF!</v>
      </c>
      <c r="BK1433" s="20" t="e">
        <f t="shared" si="495"/>
        <v>#REF!</v>
      </c>
      <c r="BL1433" s="24">
        <f t="shared" si="503"/>
        <v>26.62</v>
      </c>
      <c r="BM1433" s="25">
        <f t="shared" si="504"/>
        <v>25.62</v>
      </c>
      <c r="BN1433" s="25" t="e">
        <f t="shared" si="505"/>
        <v>#REF!</v>
      </c>
      <c r="BO1433" s="25" t="e">
        <f t="shared" si="506"/>
        <v>#REF!</v>
      </c>
      <c r="BP1433" s="126" t="e">
        <f t="shared" si="507"/>
        <v>#REF!</v>
      </c>
    </row>
    <row r="1434" spans="1:68" x14ac:dyDescent="0.2">
      <c r="A1434" s="98">
        <v>45962</v>
      </c>
      <c r="B1434" s="60" t="s">
        <v>892</v>
      </c>
      <c r="C1434" s="24" t="s">
        <v>2545</v>
      </c>
      <c r="D1434" s="24" t="s">
        <v>573</v>
      </c>
      <c r="F1434" s="74" t="s">
        <v>51</v>
      </c>
      <c r="G1434" s="24" t="s">
        <v>103</v>
      </c>
      <c r="H1434" s="24" t="s">
        <v>377</v>
      </c>
      <c r="I1434" s="24">
        <v>6</v>
      </c>
      <c r="J1434" s="24">
        <v>11</v>
      </c>
      <c r="K1434" s="26" t="s">
        <v>2605</v>
      </c>
      <c r="L1434" s="25">
        <v>1</v>
      </c>
      <c r="M1434" s="24" t="s">
        <v>105</v>
      </c>
      <c r="N1434" s="24" t="s">
        <v>7</v>
      </c>
      <c r="R1434" s="25">
        <v>6.5</v>
      </c>
      <c r="S1434" s="83" t="s">
        <v>372</v>
      </c>
      <c r="T1434" s="66">
        <f t="shared" si="510"/>
        <v>6.5</v>
      </c>
      <c r="U1434" s="66">
        <f t="shared" si="511"/>
        <v>5.5</v>
      </c>
      <c r="V1434" s="66">
        <f t="shared" si="512"/>
        <v>150.29000000000013</v>
      </c>
      <c r="W1434" s="66">
        <f t="shared" si="513"/>
        <v>2599</v>
      </c>
      <c r="X1434" s="20">
        <f t="shared" si="514"/>
        <v>5.7826086956521791E-2</v>
      </c>
      <c r="Y1434" s="67">
        <f t="shared" si="515"/>
        <v>1.5029000000000012</v>
      </c>
      <c r="Z1434" s="68">
        <f t="shared" si="516"/>
        <v>15029.000000000013</v>
      </c>
      <c r="AA1434" s="65" t="s">
        <v>53</v>
      </c>
      <c r="AU1434" s="23">
        <f t="shared" si="517"/>
        <v>5.5</v>
      </c>
      <c r="AV1434" s="23" t="str">
        <f t="shared" si="517"/>
        <v/>
      </c>
      <c r="AW1434" s="23" t="str">
        <f t="shared" si="517"/>
        <v/>
      </c>
      <c r="AX1434" s="23" t="str">
        <f t="shared" si="517"/>
        <v/>
      </c>
      <c r="AY1434" s="23" t="str">
        <f t="shared" si="517"/>
        <v/>
      </c>
      <c r="AZ1434" s="23"/>
      <c r="BA1434" s="25">
        <v>4.0999999999999996</v>
      </c>
      <c r="BB1434" s="25">
        <v>4.6399999999999997</v>
      </c>
      <c r="BC1434" s="25">
        <f t="shared" si="497"/>
        <v>3.6399999999999997</v>
      </c>
      <c r="BD1434" s="25">
        <f t="shared" si="498"/>
        <v>4.3487999999999998</v>
      </c>
      <c r="BE1434" s="111" t="s">
        <v>969</v>
      </c>
      <c r="BF1434" s="55">
        <f t="shared" si="499"/>
        <v>0</v>
      </c>
      <c r="BG1434" s="66">
        <f t="shared" si="500"/>
        <v>4.0999999999999996</v>
      </c>
      <c r="BH1434" s="66">
        <f t="shared" si="501"/>
        <v>3.0999999999999996</v>
      </c>
      <c r="BI1434" s="25" t="e">
        <f t="shared" si="508"/>
        <v>#REF!</v>
      </c>
      <c r="BJ1434" s="25" t="e">
        <f t="shared" si="502"/>
        <v>#REF!</v>
      </c>
      <c r="BK1434" s="20" t="e">
        <f t="shared" si="495"/>
        <v>#REF!</v>
      </c>
      <c r="BL1434" s="24">
        <f t="shared" si="503"/>
        <v>4.6399999999999997</v>
      </c>
      <c r="BM1434" s="25">
        <f t="shared" si="504"/>
        <v>3.6399999999999997</v>
      </c>
      <c r="BN1434" s="25" t="e">
        <f t="shared" si="505"/>
        <v>#REF!</v>
      </c>
      <c r="BO1434" s="25" t="e">
        <f t="shared" si="506"/>
        <v>#REF!</v>
      </c>
      <c r="BP1434" s="126" t="e">
        <f t="shared" si="507"/>
        <v>#REF!</v>
      </c>
    </row>
    <row r="1435" spans="1:68" x14ac:dyDescent="0.2">
      <c r="A1435" s="98">
        <v>45962</v>
      </c>
      <c r="B1435" s="60" t="s">
        <v>892</v>
      </c>
      <c r="C1435" s="24" t="s">
        <v>2603</v>
      </c>
      <c r="D1435" s="24" t="s">
        <v>573</v>
      </c>
      <c r="F1435" s="74" t="s">
        <v>51</v>
      </c>
      <c r="G1435" s="24" t="s">
        <v>103</v>
      </c>
      <c r="H1435" s="24" t="s">
        <v>293</v>
      </c>
      <c r="I1435" s="24">
        <v>9</v>
      </c>
      <c r="J1435" s="24">
        <v>1</v>
      </c>
      <c r="K1435" s="24" t="s">
        <v>852</v>
      </c>
      <c r="L1435" s="25">
        <v>1</v>
      </c>
      <c r="M1435" s="24" t="s">
        <v>105</v>
      </c>
      <c r="N1435" s="24" t="s">
        <v>6</v>
      </c>
      <c r="R1435" s="25">
        <v>29.58</v>
      </c>
      <c r="S1435" s="83" t="s">
        <v>363</v>
      </c>
      <c r="T1435" s="66" t="str">
        <f t="shared" si="510"/>
        <v>0.00</v>
      </c>
      <c r="U1435" s="66">
        <f t="shared" si="511"/>
        <v>-1</v>
      </c>
      <c r="V1435" s="66">
        <f t="shared" si="512"/>
        <v>149.29000000000013</v>
      </c>
      <c r="W1435" s="66">
        <f t="shared" si="513"/>
        <v>2600</v>
      </c>
      <c r="X1435" s="20">
        <f t="shared" si="514"/>
        <v>5.741923076923082E-2</v>
      </c>
      <c r="Y1435" s="67">
        <f t="shared" si="515"/>
        <v>1.4929000000000014</v>
      </c>
      <c r="Z1435" s="68">
        <f t="shared" si="516"/>
        <v>14929.000000000013</v>
      </c>
      <c r="AA1435" s="65" t="s">
        <v>52</v>
      </c>
      <c r="AU1435" s="23">
        <f t="shared" si="517"/>
        <v>-1</v>
      </c>
      <c r="AV1435" s="23" t="str">
        <f t="shared" si="517"/>
        <v/>
      </c>
      <c r="AW1435" s="23" t="str">
        <f t="shared" si="517"/>
        <v/>
      </c>
      <c r="AX1435" s="23" t="str">
        <f t="shared" si="517"/>
        <v/>
      </c>
      <c r="AY1435" s="23" t="str">
        <f t="shared" si="517"/>
        <v/>
      </c>
      <c r="AZ1435" s="23">
        <v>31</v>
      </c>
      <c r="BA1435" s="25">
        <v>26</v>
      </c>
      <c r="BB1435" s="25">
        <v>33.35</v>
      </c>
      <c r="BC1435" s="25">
        <f t="shared" si="497"/>
        <v>32.35</v>
      </c>
      <c r="BD1435" s="25">
        <f t="shared" si="498"/>
        <v>30.762000000000004</v>
      </c>
      <c r="BE1435" s="111" t="s">
        <v>969</v>
      </c>
      <c r="BF1435" s="55">
        <f t="shared" si="499"/>
        <v>0</v>
      </c>
      <c r="BG1435" s="66" t="str">
        <f t="shared" si="500"/>
        <v>0.00</v>
      </c>
      <c r="BH1435" s="66">
        <f t="shared" si="501"/>
        <v>-1</v>
      </c>
      <c r="BI1435" s="25" t="e">
        <f t="shared" si="508"/>
        <v>#REF!</v>
      </c>
      <c r="BJ1435" s="25" t="e">
        <f t="shared" si="502"/>
        <v>#REF!</v>
      </c>
      <c r="BK1435" s="20" t="e">
        <f t="shared" si="495"/>
        <v>#REF!</v>
      </c>
      <c r="BL1435" s="24" t="str">
        <f t="shared" si="503"/>
        <v>0.00</v>
      </c>
      <c r="BM1435" s="25">
        <f t="shared" si="504"/>
        <v>-1</v>
      </c>
      <c r="BN1435" s="25" t="e">
        <f t="shared" si="505"/>
        <v>#REF!</v>
      </c>
      <c r="BO1435" s="25" t="e">
        <f t="shared" si="506"/>
        <v>#REF!</v>
      </c>
      <c r="BP1435" s="126" t="e">
        <f t="shared" si="507"/>
        <v>#REF!</v>
      </c>
    </row>
    <row r="1436" spans="1:68" x14ac:dyDescent="0.2">
      <c r="A1436" s="98">
        <v>45962</v>
      </c>
      <c r="B1436" s="60" t="s">
        <v>892</v>
      </c>
      <c r="C1436" s="24" t="s">
        <v>2603</v>
      </c>
      <c r="D1436" s="24" t="s">
        <v>573</v>
      </c>
      <c r="F1436" s="74" t="s">
        <v>51</v>
      </c>
      <c r="G1436" s="24" t="s">
        <v>103</v>
      </c>
      <c r="H1436" s="24" t="s">
        <v>293</v>
      </c>
      <c r="I1436" s="24">
        <v>9</v>
      </c>
      <c r="J1436" s="24">
        <v>1</v>
      </c>
      <c r="K1436" s="24" t="s">
        <v>852</v>
      </c>
      <c r="L1436" s="25">
        <v>1</v>
      </c>
      <c r="M1436" s="24" t="s">
        <v>105</v>
      </c>
      <c r="N1436" s="24" t="s">
        <v>7</v>
      </c>
      <c r="R1436" s="25">
        <v>7.48</v>
      </c>
      <c r="S1436" s="83" t="s">
        <v>363</v>
      </c>
      <c r="T1436" s="66" t="str">
        <f t="shared" si="510"/>
        <v>0.00</v>
      </c>
      <c r="U1436" s="66">
        <f t="shared" si="511"/>
        <v>-1</v>
      </c>
      <c r="V1436" s="66">
        <f t="shared" si="512"/>
        <v>148.29000000000013</v>
      </c>
      <c r="W1436" s="66">
        <f t="shared" si="513"/>
        <v>2601</v>
      </c>
      <c r="X1436" s="20">
        <f t="shared" si="514"/>
        <v>5.7012687427912392E-2</v>
      </c>
      <c r="Y1436" s="67">
        <f t="shared" si="515"/>
        <v>1.4829000000000014</v>
      </c>
      <c r="Z1436" s="68">
        <f t="shared" si="516"/>
        <v>14829.000000000013</v>
      </c>
      <c r="AA1436" s="65" t="s">
        <v>52</v>
      </c>
      <c r="AU1436" s="23">
        <f t="shared" si="517"/>
        <v>-1</v>
      </c>
      <c r="AV1436" s="23" t="str">
        <f t="shared" si="517"/>
        <v/>
      </c>
      <c r="AW1436" s="23" t="str">
        <f t="shared" si="517"/>
        <v/>
      </c>
      <c r="AX1436" s="23" t="str">
        <f t="shared" si="517"/>
        <v/>
      </c>
      <c r="AY1436" s="23" t="str">
        <f t="shared" si="517"/>
        <v/>
      </c>
      <c r="AZ1436" s="23"/>
      <c r="BA1436" s="25">
        <v>5.75</v>
      </c>
      <c r="BB1436" s="25">
        <v>7.8</v>
      </c>
      <c r="BC1436" s="25">
        <f t="shared" si="497"/>
        <v>6.8</v>
      </c>
      <c r="BD1436" s="25">
        <f t="shared" si="498"/>
        <v>7.2560000000000002</v>
      </c>
      <c r="BE1436" s="111" t="s">
        <v>969</v>
      </c>
      <c r="BF1436" s="55">
        <f t="shared" si="499"/>
        <v>0</v>
      </c>
      <c r="BG1436" s="66" t="str">
        <f t="shared" si="500"/>
        <v>0.00</v>
      </c>
      <c r="BH1436" s="66">
        <f t="shared" si="501"/>
        <v>-1</v>
      </c>
      <c r="BI1436" s="25" t="e">
        <f t="shared" si="508"/>
        <v>#REF!</v>
      </c>
      <c r="BJ1436" s="25" t="e">
        <f t="shared" si="502"/>
        <v>#REF!</v>
      </c>
      <c r="BK1436" s="20" t="e">
        <f t="shared" si="495"/>
        <v>#REF!</v>
      </c>
      <c r="BL1436" s="24" t="str">
        <f t="shared" si="503"/>
        <v>0.00</v>
      </c>
      <c r="BM1436" s="25">
        <f t="shared" si="504"/>
        <v>-1</v>
      </c>
      <c r="BN1436" s="25" t="e">
        <f t="shared" si="505"/>
        <v>#REF!</v>
      </c>
      <c r="BO1436" s="25" t="e">
        <f t="shared" si="506"/>
        <v>#REF!</v>
      </c>
      <c r="BP1436" s="126" t="e">
        <f t="shared" si="507"/>
        <v>#REF!</v>
      </c>
    </row>
    <row r="1437" spans="1:68" x14ac:dyDescent="0.2">
      <c r="A1437" s="98">
        <v>45965</v>
      </c>
      <c r="B1437" s="60" t="s">
        <v>892</v>
      </c>
      <c r="C1437" s="24" t="s">
        <v>2608</v>
      </c>
      <c r="D1437" s="24" t="s">
        <v>584</v>
      </c>
      <c r="F1437" s="74" t="s">
        <v>51</v>
      </c>
      <c r="G1437" s="24" t="s">
        <v>103</v>
      </c>
      <c r="H1437" s="24" t="s">
        <v>293</v>
      </c>
      <c r="I1437" s="24">
        <v>1</v>
      </c>
      <c r="J1437" s="24">
        <v>12</v>
      </c>
      <c r="K1437" s="24" t="s">
        <v>2609</v>
      </c>
      <c r="L1437" s="25">
        <v>1.5</v>
      </c>
      <c r="M1437" s="24" t="s">
        <v>105</v>
      </c>
      <c r="N1437" s="24" t="s">
        <v>6</v>
      </c>
      <c r="R1437" s="25">
        <v>11.16</v>
      </c>
      <c r="S1437" s="83" t="s">
        <v>363</v>
      </c>
      <c r="T1437" s="66" t="str">
        <f t="shared" si="510"/>
        <v>0.00</v>
      </c>
      <c r="U1437" s="66">
        <f t="shared" si="511"/>
        <v>-1.5</v>
      </c>
      <c r="V1437" s="66">
        <f t="shared" si="512"/>
        <v>146.79000000000013</v>
      </c>
      <c r="W1437" s="66">
        <f t="shared" si="513"/>
        <v>2602.5</v>
      </c>
      <c r="X1437" s="20">
        <f t="shared" si="514"/>
        <v>5.6403458213256534E-2</v>
      </c>
      <c r="Y1437" s="67">
        <f t="shared" si="515"/>
        <v>1.4679000000000013</v>
      </c>
      <c r="Z1437" s="68">
        <f t="shared" si="516"/>
        <v>14679.000000000013</v>
      </c>
      <c r="AA1437" s="65" t="s">
        <v>52</v>
      </c>
      <c r="AU1437" s="23">
        <f t="shared" si="517"/>
        <v>-1.5</v>
      </c>
      <c r="AV1437" s="23" t="str">
        <f t="shared" si="517"/>
        <v/>
      </c>
      <c r="AW1437" s="23" t="str">
        <f t="shared" si="517"/>
        <v/>
      </c>
      <c r="AX1437" s="23" t="str">
        <f t="shared" si="517"/>
        <v/>
      </c>
      <c r="AY1437" s="23" t="str">
        <f t="shared" si="517"/>
        <v/>
      </c>
      <c r="AZ1437" s="23">
        <v>16</v>
      </c>
      <c r="BA1437" s="25">
        <v>17</v>
      </c>
      <c r="BB1437" s="25">
        <v>18.29</v>
      </c>
      <c r="BC1437" s="25">
        <f t="shared" si="497"/>
        <v>25.934999999999999</v>
      </c>
      <c r="BD1437" s="25">
        <f t="shared" si="498"/>
        <v>16.9068</v>
      </c>
      <c r="BE1437" s="111" t="s">
        <v>969</v>
      </c>
      <c r="BF1437" s="55">
        <f t="shared" si="499"/>
        <v>0</v>
      </c>
      <c r="BG1437" s="66" t="str">
        <f t="shared" si="500"/>
        <v>0.00</v>
      </c>
      <c r="BH1437" s="66">
        <f t="shared" si="501"/>
        <v>-1.5</v>
      </c>
      <c r="BI1437" s="25" t="e">
        <f>BH1437+#REF!</f>
        <v>#REF!</v>
      </c>
      <c r="BJ1437" s="25" t="e">
        <f>L1437+#REF!</f>
        <v>#REF!</v>
      </c>
      <c r="BK1437" s="20" t="e">
        <f t="shared" si="495"/>
        <v>#REF!</v>
      </c>
      <c r="BL1437" s="24" t="str">
        <f t="shared" si="503"/>
        <v>0.00</v>
      </c>
      <c r="BM1437" s="25">
        <f t="shared" si="504"/>
        <v>-1.5</v>
      </c>
      <c r="BN1437" s="25" t="e">
        <f>BM1437+#REF!</f>
        <v>#REF!</v>
      </c>
      <c r="BO1437" s="25" t="e">
        <f>L1437+#REF!</f>
        <v>#REF!</v>
      </c>
      <c r="BP1437" s="126" t="e">
        <f t="shared" si="507"/>
        <v>#REF!</v>
      </c>
    </row>
    <row r="1438" spans="1:68" x14ac:dyDescent="0.2">
      <c r="A1438" s="98">
        <v>45965</v>
      </c>
      <c r="B1438" s="60" t="s">
        <v>892</v>
      </c>
      <c r="C1438" s="24" t="s">
        <v>2613</v>
      </c>
      <c r="D1438" s="24" t="s">
        <v>584</v>
      </c>
      <c r="F1438" s="74" t="s">
        <v>51</v>
      </c>
      <c r="G1438" s="24" t="s">
        <v>103</v>
      </c>
      <c r="H1438" s="24" t="s">
        <v>293</v>
      </c>
      <c r="I1438" s="24">
        <v>6</v>
      </c>
      <c r="J1438" s="24">
        <v>1</v>
      </c>
      <c r="K1438" s="24" t="s">
        <v>1833</v>
      </c>
      <c r="L1438" s="25">
        <v>1</v>
      </c>
      <c r="M1438" s="24" t="s">
        <v>404</v>
      </c>
      <c r="N1438" s="24" t="s">
        <v>6</v>
      </c>
      <c r="R1438" s="25">
        <v>13.89</v>
      </c>
      <c r="S1438" s="83" t="s">
        <v>363</v>
      </c>
      <c r="T1438" s="66" t="str">
        <f t="shared" si="510"/>
        <v>0.00</v>
      </c>
      <c r="U1438" s="66">
        <f t="shared" si="511"/>
        <v>-1</v>
      </c>
      <c r="V1438" s="66">
        <f t="shared" si="512"/>
        <v>145.79000000000013</v>
      </c>
      <c r="W1438" s="66">
        <f t="shared" si="513"/>
        <v>2603.5</v>
      </c>
      <c r="X1438" s="20">
        <f t="shared" si="514"/>
        <v>5.5997695410025021E-2</v>
      </c>
      <c r="Y1438" s="67">
        <f t="shared" si="515"/>
        <v>1.4579000000000013</v>
      </c>
      <c r="Z1438" s="68">
        <f t="shared" si="516"/>
        <v>14579.000000000013</v>
      </c>
      <c r="AA1438" s="65" t="s">
        <v>52</v>
      </c>
      <c r="AU1438" s="23">
        <f t="shared" si="517"/>
        <v>-1</v>
      </c>
      <c r="AV1438" s="23" t="str">
        <f t="shared" si="517"/>
        <v/>
      </c>
      <c r="AW1438" s="23" t="str">
        <f t="shared" si="517"/>
        <v/>
      </c>
      <c r="AX1438" s="23" t="str">
        <f t="shared" si="517"/>
        <v/>
      </c>
      <c r="AY1438" s="23" t="str">
        <f t="shared" si="517"/>
        <v/>
      </c>
      <c r="AZ1438" s="23">
        <v>12</v>
      </c>
      <c r="BA1438" s="25">
        <v>12.3</v>
      </c>
      <c r="BB1438" s="25">
        <v>15.01</v>
      </c>
      <c r="BC1438" s="25">
        <f t="shared" si="497"/>
        <v>14.01</v>
      </c>
      <c r="BD1438" s="25">
        <f t="shared" si="498"/>
        <v>13.889200000000001</v>
      </c>
      <c r="BE1438" s="111" t="s">
        <v>969</v>
      </c>
      <c r="BF1438" s="55">
        <f t="shared" si="499"/>
        <v>0</v>
      </c>
      <c r="BG1438" s="66" t="str">
        <f t="shared" si="500"/>
        <v>0.00</v>
      </c>
      <c r="BH1438" s="66">
        <f t="shared" si="501"/>
        <v>-1</v>
      </c>
      <c r="BI1438" s="25" t="e">
        <f t="shared" si="508"/>
        <v>#REF!</v>
      </c>
      <c r="BJ1438" s="25" t="e">
        <f t="shared" si="502"/>
        <v>#REF!</v>
      </c>
      <c r="BK1438" s="20" t="e">
        <f t="shared" si="495"/>
        <v>#REF!</v>
      </c>
      <c r="BL1438" s="24" t="str">
        <f t="shared" si="503"/>
        <v>0.00</v>
      </c>
      <c r="BM1438" s="25">
        <f t="shared" si="504"/>
        <v>-1</v>
      </c>
      <c r="BN1438" s="25" t="e">
        <f t="shared" si="505"/>
        <v>#REF!</v>
      </c>
      <c r="BO1438" s="25" t="e">
        <f t="shared" si="506"/>
        <v>#REF!</v>
      </c>
      <c r="BP1438" s="126" t="e">
        <f t="shared" si="507"/>
        <v>#REF!</v>
      </c>
    </row>
    <row r="1439" spans="1:68" x14ac:dyDescent="0.2">
      <c r="A1439" s="98">
        <v>45965</v>
      </c>
      <c r="B1439" s="60" t="s">
        <v>892</v>
      </c>
      <c r="C1439" s="24" t="s">
        <v>2608</v>
      </c>
      <c r="D1439" s="24" t="s">
        <v>584</v>
      </c>
      <c r="F1439" s="74" t="s">
        <v>51</v>
      </c>
      <c r="G1439" s="24" t="s">
        <v>103</v>
      </c>
      <c r="H1439" s="24" t="s">
        <v>2610</v>
      </c>
      <c r="I1439" s="24">
        <v>3</v>
      </c>
      <c r="J1439" s="24">
        <v>10</v>
      </c>
      <c r="K1439" s="27" t="s">
        <v>2611</v>
      </c>
      <c r="L1439" s="25">
        <v>3</v>
      </c>
      <c r="M1439" s="24" t="s">
        <v>105</v>
      </c>
      <c r="N1439" s="24" t="s">
        <v>6</v>
      </c>
      <c r="R1439" s="25">
        <v>4</v>
      </c>
      <c r="S1439" s="83" t="s">
        <v>371</v>
      </c>
      <c r="T1439" s="66" t="str">
        <f t="shared" si="510"/>
        <v>0.00</v>
      </c>
      <c r="U1439" s="66">
        <f t="shared" si="511"/>
        <v>-3</v>
      </c>
      <c r="V1439" s="66">
        <f t="shared" si="512"/>
        <v>142.79000000000013</v>
      </c>
      <c r="W1439" s="66">
        <f t="shared" si="513"/>
        <v>2606.5</v>
      </c>
      <c r="X1439" s="20">
        <f t="shared" si="514"/>
        <v>5.4782275081527006E-2</v>
      </c>
      <c r="Y1439" s="67">
        <f t="shared" si="515"/>
        <v>1.4279000000000013</v>
      </c>
      <c r="Z1439" s="68">
        <f t="shared" si="516"/>
        <v>14279.000000000013</v>
      </c>
      <c r="AA1439" s="65" t="s">
        <v>52</v>
      </c>
      <c r="AU1439" s="23">
        <f t="shared" si="517"/>
        <v>-3</v>
      </c>
      <c r="AV1439" s="23" t="str">
        <f t="shared" si="517"/>
        <v/>
      </c>
      <c r="AW1439" s="23" t="str">
        <f t="shared" si="517"/>
        <v/>
      </c>
      <c r="AX1439" s="23" t="str">
        <f t="shared" si="517"/>
        <v/>
      </c>
      <c r="AY1439" s="23" t="str">
        <f t="shared" si="517"/>
        <v/>
      </c>
      <c r="AZ1439" s="23">
        <v>2.4</v>
      </c>
      <c r="BA1439" s="25">
        <v>2.4</v>
      </c>
      <c r="BB1439" s="25">
        <v>2.87</v>
      </c>
      <c r="BC1439" s="25">
        <f t="shared" si="497"/>
        <v>5.6099999999999994</v>
      </c>
      <c r="BD1439" s="25">
        <f t="shared" si="498"/>
        <v>2.7204000000000002</v>
      </c>
      <c r="BE1439" s="111" t="s">
        <v>969</v>
      </c>
      <c r="BF1439" s="55">
        <f t="shared" si="499"/>
        <v>0</v>
      </c>
      <c r="BG1439" s="66" t="str">
        <f t="shared" si="500"/>
        <v>0.00</v>
      </c>
      <c r="BH1439" s="66">
        <f t="shared" si="501"/>
        <v>-3</v>
      </c>
      <c r="BI1439" s="25" t="e">
        <f t="shared" si="508"/>
        <v>#REF!</v>
      </c>
      <c r="BJ1439" s="25" t="e">
        <f t="shared" si="502"/>
        <v>#REF!</v>
      </c>
      <c r="BK1439" s="20" t="e">
        <f t="shared" si="495"/>
        <v>#REF!</v>
      </c>
      <c r="BL1439" s="24" t="str">
        <f t="shared" si="503"/>
        <v>0.00</v>
      </c>
      <c r="BM1439" s="25">
        <f t="shared" si="504"/>
        <v>-3</v>
      </c>
      <c r="BN1439" s="25" t="e">
        <f t="shared" si="505"/>
        <v>#REF!</v>
      </c>
      <c r="BO1439" s="25" t="e">
        <f t="shared" si="506"/>
        <v>#REF!</v>
      </c>
      <c r="BP1439" s="126" t="e">
        <f t="shared" si="507"/>
        <v>#REF!</v>
      </c>
    </row>
    <row r="1440" spans="1:68" x14ac:dyDescent="0.2">
      <c r="A1440" s="98">
        <v>45965</v>
      </c>
      <c r="B1440" s="60" t="s">
        <v>892</v>
      </c>
      <c r="C1440" s="24" t="s">
        <v>1298</v>
      </c>
      <c r="D1440" s="24" t="s">
        <v>584</v>
      </c>
      <c r="F1440" s="74" t="s">
        <v>51</v>
      </c>
      <c r="G1440" s="24" t="s">
        <v>103</v>
      </c>
      <c r="H1440" s="24" t="s">
        <v>185</v>
      </c>
      <c r="I1440" s="24">
        <v>8</v>
      </c>
      <c r="J1440" s="24">
        <v>7</v>
      </c>
      <c r="K1440" s="24" t="s">
        <v>2612</v>
      </c>
      <c r="L1440" s="25">
        <v>2</v>
      </c>
      <c r="M1440" s="24" t="s">
        <v>105</v>
      </c>
      <c r="N1440" s="24" t="s">
        <v>6</v>
      </c>
      <c r="R1440" s="25">
        <v>6.5</v>
      </c>
      <c r="S1440" s="83" t="s">
        <v>363</v>
      </c>
      <c r="T1440" s="66" t="str">
        <f t="shared" si="510"/>
        <v>0.00</v>
      </c>
      <c r="U1440" s="66">
        <f t="shared" si="511"/>
        <v>-2</v>
      </c>
      <c r="V1440" s="66">
        <f t="shared" si="512"/>
        <v>140.79000000000013</v>
      </c>
      <c r="W1440" s="66">
        <f t="shared" si="513"/>
        <v>2608.5</v>
      </c>
      <c r="X1440" s="20">
        <f t="shared" si="514"/>
        <v>5.3973548016101262E-2</v>
      </c>
      <c r="Y1440" s="67">
        <f t="shared" si="515"/>
        <v>1.4079000000000013</v>
      </c>
      <c r="Z1440" s="68">
        <f t="shared" si="516"/>
        <v>14079.000000000013</v>
      </c>
      <c r="AA1440" s="65" t="s">
        <v>52</v>
      </c>
      <c r="AU1440" s="23">
        <f t="shared" si="517"/>
        <v>-2</v>
      </c>
      <c r="AV1440" s="23" t="str">
        <f t="shared" si="517"/>
        <v/>
      </c>
      <c r="AW1440" s="23" t="str">
        <f t="shared" si="517"/>
        <v/>
      </c>
      <c r="AX1440" s="23" t="str">
        <f t="shared" si="517"/>
        <v/>
      </c>
      <c r="AY1440" s="23" t="str">
        <f t="shared" si="517"/>
        <v/>
      </c>
      <c r="AZ1440" s="23">
        <v>5.5</v>
      </c>
      <c r="BA1440" s="25">
        <v>5.5</v>
      </c>
      <c r="BB1440" s="25">
        <v>6.34</v>
      </c>
      <c r="BC1440" s="25">
        <f t="shared" si="497"/>
        <v>10.68</v>
      </c>
      <c r="BD1440" s="25">
        <f t="shared" si="498"/>
        <v>5.9127999999999998</v>
      </c>
      <c r="BE1440" s="111" t="s">
        <v>970</v>
      </c>
      <c r="BF1440" s="55">
        <f t="shared" si="499"/>
        <v>0</v>
      </c>
      <c r="BG1440" s="66" t="str">
        <f t="shared" si="500"/>
        <v>0.00</v>
      </c>
      <c r="BH1440" s="66">
        <f t="shared" si="501"/>
        <v>-2</v>
      </c>
      <c r="BI1440" s="25" t="e">
        <f t="shared" si="508"/>
        <v>#REF!</v>
      </c>
      <c r="BJ1440" s="25" t="e">
        <f t="shared" si="502"/>
        <v>#REF!</v>
      </c>
      <c r="BK1440" s="20" t="e">
        <f t="shared" si="495"/>
        <v>#REF!</v>
      </c>
      <c r="BL1440" s="24" t="str">
        <f t="shared" si="503"/>
        <v>0.00</v>
      </c>
      <c r="BM1440" s="25">
        <f t="shared" si="504"/>
        <v>-2</v>
      </c>
      <c r="BN1440" s="25" t="e">
        <f t="shared" si="505"/>
        <v>#REF!</v>
      </c>
      <c r="BO1440" s="25" t="e">
        <f t="shared" si="506"/>
        <v>#REF!</v>
      </c>
      <c r="BP1440" s="126" t="e">
        <f t="shared" si="507"/>
        <v>#REF!</v>
      </c>
    </row>
    <row r="1441" spans="1:68" x14ac:dyDescent="0.2">
      <c r="A1441" s="98">
        <v>45967</v>
      </c>
      <c r="B1441" s="60" t="s">
        <v>892</v>
      </c>
      <c r="C1441" s="24" t="s">
        <v>2614</v>
      </c>
      <c r="D1441" s="24" t="s">
        <v>398</v>
      </c>
      <c r="F1441" s="74" t="s">
        <v>51</v>
      </c>
      <c r="G1441" s="24" t="s">
        <v>103</v>
      </c>
      <c r="H1441" s="24" t="s">
        <v>293</v>
      </c>
      <c r="I1441" s="24">
        <v>6</v>
      </c>
      <c r="J1441" s="24">
        <v>2</v>
      </c>
      <c r="K1441" s="24" t="s">
        <v>2615</v>
      </c>
      <c r="L1441" s="25">
        <v>2</v>
      </c>
      <c r="M1441" s="24" t="s">
        <v>105</v>
      </c>
      <c r="N1441" s="24" t="s">
        <v>6</v>
      </c>
      <c r="R1441" s="25">
        <v>6</v>
      </c>
      <c r="S1441" s="83" t="s">
        <v>363</v>
      </c>
      <c r="T1441" s="66" t="str">
        <f t="shared" si="510"/>
        <v>0.00</v>
      </c>
      <c r="U1441" s="66">
        <f t="shared" si="511"/>
        <v>-2</v>
      </c>
      <c r="V1441" s="66">
        <f t="shared" si="512"/>
        <v>138.79000000000013</v>
      </c>
      <c r="W1441" s="66">
        <f t="shared" si="513"/>
        <v>2610.5</v>
      </c>
      <c r="X1441" s="20">
        <f t="shared" si="514"/>
        <v>5.3166060141735354E-2</v>
      </c>
      <c r="Y1441" s="67">
        <f t="shared" si="515"/>
        <v>1.3879000000000012</v>
      </c>
      <c r="Z1441" s="68">
        <f t="shared" si="516"/>
        <v>13879.000000000013</v>
      </c>
      <c r="AA1441" s="65" t="s">
        <v>52</v>
      </c>
      <c r="AU1441" s="23">
        <f t="shared" si="517"/>
        <v>-2</v>
      </c>
      <c r="AV1441" s="23" t="str">
        <f t="shared" si="517"/>
        <v/>
      </c>
      <c r="AW1441" s="23" t="str">
        <f t="shared" si="517"/>
        <v/>
      </c>
      <c r="AX1441" s="23" t="str">
        <f t="shared" si="517"/>
        <v/>
      </c>
      <c r="AY1441" s="23" t="str">
        <f t="shared" si="517"/>
        <v/>
      </c>
      <c r="AZ1441" s="23">
        <v>6</v>
      </c>
      <c r="BA1441" s="25">
        <v>6.8</v>
      </c>
      <c r="BB1441" s="25">
        <v>7.69</v>
      </c>
      <c r="BC1441" s="25">
        <f t="shared" si="497"/>
        <v>13.38</v>
      </c>
      <c r="BD1441" s="25">
        <f t="shared" si="498"/>
        <v>7.1548000000000007</v>
      </c>
      <c r="BE1441" s="111" t="s">
        <v>970</v>
      </c>
      <c r="BF1441" s="55">
        <f t="shared" si="499"/>
        <v>0</v>
      </c>
      <c r="BG1441" s="66" t="str">
        <f t="shared" si="500"/>
        <v>0.00</v>
      </c>
      <c r="BH1441" s="66">
        <f t="shared" si="501"/>
        <v>-2</v>
      </c>
      <c r="BI1441" s="25" t="e">
        <f t="shared" si="508"/>
        <v>#REF!</v>
      </c>
      <c r="BJ1441" s="25" t="e">
        <f t="shared" si="502"/>
        <v>#REF!</v>
      </c>
      <c r="BK1441" s="20" t="e">
        <f t="shared" si="495"/>
        <v>#REF!</v>
      </c>
      <c r="BL1441" s="24" t="str">
        <f t="shared" si="503"/>
        <v>0.00</v>
      </c>
      <c r="BM1441" s="25">
        <f t="shared" si="504"/>
        <v>-2</v>
      </c>
      <c r="BN1441" s="25" t="e">
        <f t="shared" si="505"/>
        <v>#REF!</v>
      </c>
      <c r="BO1441" s="25" t="e">
        <f t="shared" si="506"/>
        <v>#REF!</v>
      </c>
      <c r="BP1441" s="126" t="e">
        <f t="shared" si="507"/>
        <v>#REF!</v>
      </c>
    </row>
    <row r="1442" spans="1:68" x14ac:dyDescent="0.2">
      <c r="A1442" s="98">
        <v>45967</v>
      </c>
      <c r="B1442" s="60" t="s">
        <v>892</v>
      </c>
      <c r="C1442" s="24" t="s">
        <v>2614</v>
      </c>
      <c r="D1442" s="24" t="s">
        <v>398</v>
      </c>
      <c r="F1442" s="74" t="s">
        <v>51</v>
      </c>
      <c r="G1442" s="24" t="s">
        <v>103</v>
      </c>
      <c r="H1442" s="24" t="s">
        <v>293</v>
      </c>
      <c r="I1442" s="24">
        <v>7</v>
      </c>
      <c r="J1442" s="24">
        <v>1</v>
      </c>
      <c r="K1442" s="87" t="s">
        <v>2616</v>
      </c>
      <c r="L1442" s="25">
        <v>1</v>
      </c>
      <c r="M1442" s="24" t="s">
        <v>404</v>
      </c>
      <c r="N1442" s="24" t="s">
        <v>6</v>
      </c>
      <c r="R1442" s="25">
        <v>11.58</v>
      </c>
      <c r="S1442" s="83" t="s">
        <v>373</v>
      </c>
      <c r="T1442" s="66" t="str">
        <f t="shared" si="510"/>
        <v>0.00</v>
      </c>
      <c r="U1442" s="66">
        <f t="shared" si="511"/>
        <v>-1</v>
      </c>
      <c r="V1442" s="66">
        <f t="shared" si="512"/>
        <v>137.79000000000013</v>
      </c>
      <c r="W1442" s="66">
        <f t="shared" si="513"/>
        <v>2611.5</v>
      </c>
      <c r="X1442" s="20">
        <f t="shared" si="514"/>
        <v>5.2762780011487702E-2</v>
      </c>
      <c r="Y1442" s="67">
        <f t="shared" si="515"/>
        <v>1.3779000000000012</v>
      </c>
      <c r="Z1442" s="68">
        <f t="shared" si="516"/>
        <v>13779.000000000013</v>
      </c>
      <c r="AA1442" s="65" t="s">
        <v>52</v>
      </c>
      <c r="AU1442" s="23">
        <f t="shared" si="517"/>
        <v>-1</v>
      </c>
      <c r="AV1442" s="23" t="str">
        <f t="shared" si="517"/>
        <v/>
      </c>
      <c r="AW1442" s="23" t="str">
        <f t="shared" si="517"/>
        <v/>
      </c>
      <c r="AX1442" s="23" t="str">
        <f t="shared" si="517"/>
        <v/>
      </c>
      <c r="AY1442" s="23" t="str">
        <f t="shared" si="517"/>
        <v/>
      </c>
      <c r="AZ1442" s="23">
        <v>10</v>
      </c>
      <c r="BA1442" s="25">
        <v>10</v>
      </c>
      <c r="BB1442" s="25">
        <v>12.5</v>
      </c>
      <c r="BC1442" s="25">
        <f t="shared" si="497"/>
        <v>11.5</v>
      </c>
      <c r="BD1442" s="25">
        <f t="shared" si="498"/>
        <v>11.58</v>
      </c>
      <c r="BE1442" s="111" t="s">
        <v>970</v>
      </c>
      <c r="BF1442" s="55">
        <f t="shared" si="499"/>
        <v>0</v>
      </c>
      <c r="BG1442" s="66" t="str">
        <f t="shared" si="500"/>
        <v>0.00</v>
      </c>
      <c r="BH1442" s="66">
        <f t="shared" si="501"/>
        <v>-1</v>
      </c>
      <c r="BI1442" s="25" t="e">
        <f t="shared" si="508"/>
        <v>#REF!</v>
      </c>
      <c r="BJ1442" s="25" t="e">
        <f t="shared" si="502"/>
        <v>#REF!</v>
      </c>
      <c r="BK1442" s="20" t="e">
        <f t="shared" si="495"/>
        <v>#REF!</v>
      </c>
      <c r="BL1442" s="24" t="str">
        <f t="shared" si="503"/>
        <v>0.00</v>
      </c>
      <c r="BM1442" s="25">
        <f t="shared" si="504"/>
        <v>-1</v>
      </c>
      <c r="BN1442" s="25" t="e">
        <f t="shared" si="505"/>
        <v>#REF!</v>
      </c>
      <c r="BO1442" s="25" t="e">
        <f t="shared" si="506"/>
        <v>#REF!</v>
      </c>
      <c r="BP1442" s="126" t="e">
        <f t="shared" si="507"/>
        <v>#REF!</v>
      </c>
    </row>
    <row r="1443" spans="1:68" x14ac:dyDescent="0.2">
      <c r="A1443" s="98">
        <v>45967</v>
      </c>
      <c r="B1443" s="60" t="s">
        <v>892</v>
      </c>
      <c r="C1443" s="24" t="s">
        <v>2614</v>
      </c>
      <c r="D1443" s="24" t="s">
        <v>398</v>
      </c>
      <c r="F1443" s="74" t="s">
        <v>51</v>
      </c>
      <c r="G1443" s="24" t="s">
        <v>103</v>
      </c>
      <c r="H1443" s="24" t="s">
        <v>293</v>
      </c>
      <c r="I1443" s="24">
        <v>7</v>
      </c>
      <c r="J1443" s="24">
        <v>17</v>
      </c>
      <c r="K1443" s="24" t="s">
        <v>2617</v>
      </c>
      <c r="L1443" s="25">
        <v>1</v>
      </c>
      <c r="M1443" s="24" t="s">
        <v>404</v>
      </c>
      <c r="N1443" s="24" t="s">
        <v>6</v>
      </c>
      <c r="R1443" s="25">
        <v>23.659600000000001</v>
      </c>
      <c r="S1443" s="83" t="s">
        <v>363</v>
      </c>
      <c r="T1443" s="66" t="str">
        <f t="shared" si="510"/>
        <v>0.00</v>
      </c>
      <c r="U1443" s="66">
        <f t="shared" si="511"/>
        <v>-1</v>
      </c>
      <c r="V1443" s="66">
        <f t="shared" si="512"/>
        <v>136.79000000000013</v>
      </c>
      <c r="W1443" s="66">
        <f t="shared" si="513"/>
        <v>2612.5</v>
      </c>
      <c r="X1443" s="20">
        <f t="shared" si="514"/>
        <v>5.2359808612440245E-2</v>
      </c>
      <c r="Y1443" s="67">
        <f t="shared" si="515"/>
        <v>1.3679000000000014</v>
      </c>
      <c r="Z1443" s="68">
        <f t="shared" si="516"/>
        <v>13679.000000000013</v>
      </c>
      <c r="AA1443" s="65" t="s">
        <v>52</v>
      </c>
      <c r="AU1443" s="23">
        <f t="shared" si="517"/>
        <v>-1</v>
      </c>
      <c r="AV1443" s="23" t="str">
        <f t="shared" si="517"/>
        <v/>
      </c>
      <c r="AW1443" s="23" t="str">
        <f t="shared" si="517"/>
        <v/>
      </c>
      <c r="AX1443" s="23" t="str">
        <f t="shared" si="517"/>
        <v/>
      </c>
      <c r="AY1443" s="23" t="str">
        <f t="shared" si="517"/>
        <v/>
      </c>
      <c r="AZ1443" s="23">
        <v>20</v>
      </c>
      <c r="BA1443" s="25">
        <v>20.5</v>
      </c>
      <c r="BB1443" s="25">
        <v>25.63</v>
      </c>
      <c r="BC1443" s="25">
        <f t="shared" si="497"/>
        <v>24.63</v>
      </c>
      <c r="BD1443" s="25">
        <f t="shared" si="498"/>
        <v>23.659600000000001</v>
      </c>
      <c r="BE1443" s="111" t="s">
        <v>970</v>
      </c>
      <c r="BF1443" s="55">
        <f t="shared" si="499"/>
        <v>0</v>
      </c>
      <c r="BG1443" s="66" t="str">
        <f t="shared" si="500"/>
        <v>0.00</v>
      </c>
      <c r="BH1443" s="66">
        <f t="shared" si="501"/>
        <v>-1</v>
      </c>
      <c r="BI1443" s="25" t="e">
        <f t="shared" si="508"/>
        <v>#REF!</v>
      </c>
      <c r="BJ1443" s="25" t="e">
        <f t="shared" si="502"/>
        <v>#REF!</v>
      </c>
      <c r="BK1443" s="20" t="e">
        <f t="shared" si="495"/>
        <v>#REF!</v>
      </c>
      <c r="BL1443" s="24" t="str">
        <f t="shared" si="503"/>
        <v>0.00</v>
      </c>
      <c r="BM1443" s="25">
        <f t="shared" si="504"/>
        <v>-1</v>
      </c>
      <c r="BN1443" s="25" t="e">
        <f t="shared" si="505"/>
        <v>#REF!</v>
      </c>
      <c r="BO1443" s="25" t="e">
        <f t="shared" si="506"/>
        <v>#REF!</v>
      </c>
      <c r="BP1443" s="126" t="e">
        <f t="shared" si="507"/>
        <v>#REF!</v>
      </c>
    </row>
    <row r="1444" spans="1:68" x14ac:dyDescent="0.2">
      <c r="A1444" s="98">
        <v>45967</v>
      </c>
      <c r="B1444" s="60" t="s">
        <v>892</v>
      </c>
      <c r="C1444" s="24" t="s">
        <v>2614</v>
      </c>
      <c r="D1444" s="24" t="s">
        <v>398</v>
      </c>
      <c r="F1444" s="74" t="s">
        <v>51</v>
      </c>
      <c r="G1444" s="24" t="s">
        <v>103</v>
      </c>
      <c r="H1444" s="24" t="s">
        <v>293</v>
      </c>
      <c r="I1444" s="24">
        <v>7</v>
      </c>
      <c r="J1444" s="24">
        <v>17</v>
      </c>
      <c r="K1444" s="24" t="s">
        <v>2617</v>
      </c>
      <c r="L1444" s="25">
        <v>1</v>
      </c>
      <c r="M1444" s="24" t="s">
        <v>404</v>
      </c>
      <c r="N1444" s="24" t="s">
        <v>7</v>
      </c>
      <c r="R1444" s="25">
        <v>5.7564000000000002</v>
      </c>
      <c r="S1444" s="83" t="s">
        <v>363</v>
      </c>
      <c r="T1444" s="66" t="str">
        <f t="shared" si="510"/>
        <v>0.00</v>
      </c>
      <c r="U1444" s="66">
        <f t="shared" si="511"/>
        <v>-1</v>
      </c>
      <c r="V1444" s="66">
        <f t="shared" si="512"/>
        <v>135.79000000000013</v>
      </c>
      <c r="W1444" s="66">
        <f t="shared" si="513"/>
        <v>2613.5</v>
      </c>
      <c r="X1444" s="20">
        <f t="shared" si="514"/>
        <v>5.1957145590204756E-2</v>
      </c>
      <c r="Y1444" s="67">
        <f t="shared" si="515"/>
        <v>1.3579000000000014</v>
      </c>
      <c r="Z1444" s="68">
        <f t="shared" si="516"/>
        <v>13579.000000000013</v>
      </c>
      <c r="AA1444" s="65" t="s">
        <v>52</v>
      </c>
      <c r="AU1444" s="23">
        <f t="shared" si="517"/>
        <v>-1</v>
      </c>
      <c r="AV1444" s="23" t="str">
        <f t="shared" si="517"/>
        <v/>
      </c>
      <c r="AW1444" s="23" t="str">
        <f t="shared" si="517"/>
        <v/>
      </c>
      <c r="AX1444" s="23" t="str">
        <f t="shared" si="517"/>
        <v/>
      </c>
      <c r="AY1444" s="23" t="str">
        <f t="shared" si="517"/>
        <v/>
      </c>
      <c r="AZ1444" s="23"/>
      <c r="BA1444" s="25">
        <v>5.0999999999999996</v>
      </c>
      <c r="BB1444" s="25">
        <v>6.17</v>
      </c>
      <c r="BC1444" s="25">
        <f t="shared" si="497"/>
        <v>5.17</v>
      </c>
      <c r="BD1444" s="25">
        <f t="shared" si="498"/>
        <v>5.7564000000000002</v>
      </c>
      <c r="BE1444" s="111" t="s">
        <v>970</v>
      </c>
      <c r="BF1444" s="55">
        <f t="shared" si="499"/>
        <v>0</v>
      </c>
      <c r="BG1444" s="66" t="str">
        <f t="shared" si="500"/>
        <v>0.00</v>
      </c>
      <c r="BH1444" s="66">
        <f t="shared" si="501"/>
        <v>-1</v>
      </c>
      <c r="BI1444" s="25" t="e">
        <f t="shared" si="508"/>
        <v>#REF!</v>
      </c>
      <c r="BJ1444" s="25" t="e">
        <f t="shared" si="502"/>
        <v>#REF!</v>
      </c>
      <c r="BK1444" s="20" t="e">
        <f t="shared" si="495"/>
        <v>#REF!</v>
      </c>
      <c r="BL1444" s="24" t="str">
        <f t="shared" si="503"/>
        <v>0.00</v>
      </c>
      <c r="BM1444" s="25">
        <f t="shared" si="504"/>
        <v>-1</v>
      </c>
      <c r="BN1444" s="25" t="e">
        <f t="shared" si="505"/>
        <v>#REF!</v>
      </c>
      <c r="BO1444" s="25" t="e">
        <f t="shared" si="506"/>
        <v>#REF!</v>
      </c>
      <c r="BP1444" s="126" t="e">
        <f t="shared" si="507"/>
        <v>#REF!</v>
      </c>
    </row>
    <row r="1445" spans="1:68" x14ac:dyDescent="0.2">
      <c r="A1445" s="98">
        <v>45968</v>
      </c>
      <c r="B1445" s="60" t="s">
        <v>892</v>
      </c>
      <c r="C1445" s="24" t="s">
        <v>1984</v>
      </c>
      <c r="D1445" s="24" t="s">
        <v>562</v>
      </c>
      <c r="F1445" s="74" t="s">
        <v>51</v>
      </c>
      <c r="G1445" s="24" t="s">
        <v>103</v>
      </c>
      <c r="H1445" s="24" t="s">
        <v>246</v>
      </c>
      <c r="I1445" s="24">
        <v>6</v>
      </c>
      <c r="J1445" s="24">
        <v>4</v>
      </c>
      <c r="K1445" s="24" t="s">
        <v>2618</v>
      </c>
      <c r="L1445" s="25">
        <v>2</v>
      </c>
      <c r="M1445" s="24" t="s">
        <v>105</v>
      </c>
      <c r="N1445" s="24" t="s">
        <v>6</v>
      </c>
      <c r="R1445" s="25">
        <v>8.4</v>
      </c>
      <c r="S1445" s="83" t="s">
        <v>363</v>
      </c>
      <c r="T1445" s="66" t="str">
        <f t="shared" si="510"/>
        <v>0.00</v>
      </c>
      <c r="U1445" s="66">
        <f t="shared" si="511"/>
        <v>-2</v>
      </c>
      <c r="V1445" s="66">
        <f t="shared" si="512"/>
        <v>133.79000000000013</v>
      </c>
      <c r="W1445" s="66">
        <f t="shared" si="513"/>
        <v>2615.5</v>
      </c>
      <c r="X1445" s="20">
        <f t="shared" si="514"/>
        <v>5.1152743261326759E-2</v>
      </c>
      <c r="Y1445" s="67">
        <f t="shared" si="515"/>
        <v>1.3379000000000014</v>
      </c>
      <c r="Z1445" s="68">
        <f t="shared" si="516"/>
        <v>13379.000000000013</v>
      </c>
      <c r="AA1445" s="65" t="s">
        <v>52</v>
      </c>
      <c r="AU1445" s="23">
        <f t="shared" si="517"/>
        <v>-2</v>
      </c>
      <c r="AV1445" s="23" t="str">
        <f t="shared" si="517"/>
        <v/>
      </c>
      <c r="AW1445" s="23" t="str">
        <f t="shared" si="517"/>
        <v/>
      </c>
      <c r="AX1445" s="23" t="str">
        <f t="shared" si="517"/>
        <v/>
      </c>
      <c r="AY1445" s="23" t="str">
        <f t="shared" si="517"/>
        <v/>
      </c>
      <c r="AZ1445" s="23">
        <v>5</v>
      </c>
      <c r="BA1445" s="25">
        <v>5</v>
      </c>
      <c r="BB1445" s="25">
        <v>6.26</v>
      </c>
      <c r="BC1445" s="25">
        <f t="shared" si="497"/>
        <v>10.52</v>
      </c>
      <c r="BD1445" s="25">
        <f t="shared" si="498"/>
        <v>5.8391999999999999</v>
      </c>
      <c r="BE1445" s="111" t="s">
        <v>970</v>
      </c>
      <c r="BF1445" s="55">
        <f t="shared" si="499"/>
        <v>0</v>
      </c>
      <c r="BG1445" s="66" t="str">
        <f t="shared" si="500"/>
        <v>0.00</v>
      </c>
      <c r="BH1445" s="66">
        <f t="shared" si="501"/>
        <v>-2</v>
      </c>
      <c r="BI1445" s="25" t="e">
        <f t="shared" si="508"/>
        <v>#REF!</v>
      </c>
      <c r="BJ1445" s="25" t="e">
        <f t="shared" si="502"/>
        <v>#REF!</v>
      </c>
      <c r="BK1445" s="20" t="e">
        <f t="shared" si="495"/>
        <v>#REF!</v>
      </c>
      <c r="BL1445" s="24" t="str">
        <f t="shared" si="503"/>
        <v>0.00</v>
      </c>
      <c r="BM1445" s="25">
        <f t="shared" si="504"/>
        <v>-2</v>
      </c>
      <c r="BN1445" s="25" t="e">
        <f t="shared" si="505"/>
        <v>#REF!</v>
      </c>
      <c r="BO1445" s="25" t="e">
        <f t="shared" si="506"/>
        <v>#REF!</v>
      </c>
      <c r="BP1445" s="126" t="e">
        <f t="shared" si="507"/>
        <v>#REF!</v>
      </c>
    </row>
    <row r="1446" spans="1:68" x14ac:dyDescent="0.2">
      <c r="A1446" s="98">
        <v>45969</v>
      </c>
      <c r="B1446" s="60" t="s">
        <v>892</v>
      </c>
      <c r="C1446" s="24" t="s">
        <v>2619</v>
      </c>
      <c r="D1446" s="24" t="s">
        <v>573</v>
      </c>
      <c r="F1446" s="74" t="s">
        <v>51</v>
      </c>
      <c r="G1446" s="24" t="s">
        <v>103</v>
      </c>
      <c r="H1446" s="24" t="s">
        <v>293</v>
      </c>
      <c r="I1446" s="24">
        <v>7</v>
      </c>
      <c r="J1446" s="24">
        <v>2</v>
      </c>
      <c r="K1446" s="26" t="s">
        <v>2106</v>
      </c>
      <c r="L1446" s="25">
        <v>2</v>
      </c>
      <c r="M1446" s="24" t="s">
        <v>105</v>
      </c>
      <c r="N1446" s="24" t="s">
        <v>6</v>
      </c>
      <c r="R1446" s="25">
        <v>5.01</v>
      </c>
      <c r="S1446" s="83" t="s">
        <v>372</v>
      </c>
      <c r="T1446" s="66">
        <f t="shared" si="510"/>
        <v>10.02</v>
      </c>
      <c r="U1446" s="66">
        <f t="shared" si="511"/>
        <v>8.02</v>
      </c>
      <c r="V1446" s="66">
        <f t="shared" si="512"/>
        <v>141.81000000000014</v>
      </c>
      <c r="W1446" s="66">
        <f t="shared" si="513"/>
        <v>2617.5</v>
      </c>
      <c r="X1446" s="20">
        <f t="shared" si="514"/>
        <v>5.4177650429799482E-2</v>
      </c>
      <c r="Y1446" s="67">
        <f t="shared" si="515"/>
        <v>1.4181000000000015</v>
      </c>
      <c r="Z1446" s="68">
        <f t="shared" si="516"/>
        <v>14181.000000000015</v>
      </c>
      <c r="AA1446" s="65" t="s">
        <v>53</v>
      </c>
      <c r="AU1446" s="23">
        <f t="shared" si="517"/>
        <v>8.02</v>
      </c>
      <c r="AV1446" s="23" t="str">
        <f t="shared" si="517"/>
        <v/>
      </c>
      <c r="AW1446" s="23" t="str">
        <f t="shared" si="517"/>
        <v/>
      </c>
      <c r="AX1446" s="23" t="str">
        <f t="shared" si="517"/>
        <v/>
      </c>
      <c r="AY1446" s="23" t="str">
        <f t="shared" si="517"/>
        <v/>
      </c>
      <c r="AZ1446" s="23">
        <v>5.5</v>
      </c>
      <c r="BA1446" s="25">
        <v>5</v>
      </c>
      <c r="BB1446" s="25">
        <v>4.8</v>
      </c>
      <c r="BC1446" s="25">
        <f t="shared" si="497"/>
        <v>7.6</v>
      </c>
      <c r="BD1446" s="25">
        <f t="shared" si="498"/>
        <v>4.4960000000000004</v>
      </c>
      <c r="BE1446" s="111" t="s">
        <v>970</v>
      </c>
      <c r="BF1446" s="55">
        <f t="shared" si="499"/>
        <v>0</v>
      </c>
      <c r="BG1446" s="66">
        <f t="shared" si="500"/>
        <v>10</v>
      </c>
      <c r="BH1446" s="66">
        <f t="shared" si="501"/>
        <v>8</v>
      </c>
      <c r="BI1446" s="25" t="e">
        <f t="shared" si="508"/>
        <v>#REF!</v>
      </c>
      <c r="BJ1446" s="25" t="e">
        <f t="shared" si="502"/>
        <v>#REF!</v>
      </c>
      <c r="BK1446" s="20" t="e">
        <f t="shared" si="495"/>
        <v>#REF!</v>
      </c>
      <c r="BL1446" s="24">
        <f t="shared" si="503"/>
        <v>9.6</v>
      </c>
      <c r="BM1446" s="25">
        <f t="shared" si="504"/>
        <v>7.6</v>
      </c>
      <c r="BN1446" s="25" t="e">
        <f t="shared" si="505"/>
        <v>#REF!</v>
      </c>
      <c r="BO1446" s="25" t="e">
        <f t="shared" si="506"/>
        <v>#REF!</v>
      </c>
      <c r="BP1446" s="126" t="e">
        <f t="shared" si="507"/>
        <v>#REF!</v>
      </c>
    </row>
    <row r="1447" spans="1:68" x14ac:dyDescent="0.2">
      <c r="A1447" s="98">
        <v>45969</v>
      </c>
      <c r="B1447" s="60" t="s">
        <v>892</v>
      </c>
      <c r="C1447" s="24" t="s">
        <v>2620</v>
      </c>
      <c r="D1447" s="24" t="s">
        <v>573</v>
      </c>
      <c r="F1447" s="74" t="s">
        <v>51</v>
      </c>
      <c r="G1447" s="24" t="s">
        <v>103</v>
      </c>
      <c r="H1447" s="24" t="s">
        <v>293</v>
      </c>
      <c r="I1447" s="24">
        <v>9</v>
      </c>
      <c r="J1447" s="24">
        <v>3</v>
      </c>
      <c r="K1447" s="26" t="s">
        <v>2621</v>
      </c>
      <c r="L1447" s="25">
        <v>1</v>
      </c>
      <c r="M1447" s="24" t="s">
        <v>105</v>
      </c>
      <c r="N1447" s="24" t="s">
        <v>6</v>
      </c>
      <c r="R1447" s="25">
        <v>9.5</v>
      </c>
      <c r="S1447" s="83" t="s">
        <v>372</v>
      </c>
      <c r="T1447" s="66">
        <f t="shared" si="510"/>
        <v>9.5</v>
      </c>
      <c r="U1447" s="66">
        <f t="shared" si="511"/>
        <v>8.5</v>
      </c>
      <c r="V1447" s="66">
        <f t="shared" si="512"/>
        <v>150.31000000000014</v>
      </c>
      <c r="W1447" s="66">
        <f t="shared" si="513"/>
        <v>2618.5</v>
      </c>
      <c r="X1447" s="20">
        <f t="shared" si="514"/>
        <v>5.7403093374069181E-2</v>
      </c>
      <c r="Y1447" s="67">
        <f t="shared" si="515"/>
        <v>1.5031000000000014</v>
      </c>
      <c r="Z1447" s="68">
        <f t="shared" si="516"/>
        <v>15031.000000000015</v>
      </c>
      <c r="AA1447" s="65" t="s">
        <v>53</v>
      </c>
      <c r="AU1447" s="23">
        <f t="shared" si="517"/>
        <v>8.5</v>
      </c>
      <c r="AV1447" s="23" t="str">
        <f t="shared" si="517"/>
        <v/>
      </c>
      <c r="AW1447" s="23" t="str">
        <f t="shared" si="517"/>
        <v/>
      </c>
      <c r="AX1447" s="23" t="str">
        <f t="shared" si="517"/>
        <v/>
      </c>
      <c r="AY1447" s="23" t="str">
        <f t="shared" si="517"/>
        <v/>
      </c>
      <c r="AZ1447" s="23">
        <v>11</v>
      </c>
      <c r="BA1447" s="25">
        <v>14.25</v>
      </c>
      <c r="BB1447" s="25">
        <v>14.72</v>
      </c>
      <c r="BC1447" s="25">
        <f t="shared" si="497"/>
        <v>13.72</v>
      </c>
      <c r="BD1447" s="25">
        <f t="shared" si="498"/>
        <v>13.622400000000001</v>
      </c>
      <c r="BE1447" s="111" t="s">
        <v>970</v>
      </c>
      <c r="BF1447" s="55">
        <f t="shared" si="499"/>
        <v>0</v>
      </c>
      <c r="BG1447" s="66">
        <f t="shared" si="500"/>
        <v>14.25</v>
      </c>
      <c r="BH1447" s="66">
        <f t="shared" si="501"/>
        <v>13.25</v>
      </c>
      <c r="BI1447" s="25" t="e">
        <f t="shared" si="508"/>
        <v>#REF!</v>
      </c>
      <c r="BJ1447" s="25" t="e">
        <f t="shared" si="502"/>
        <v>#REF!</v>
      </c>
      <c r="BK1447" s="20" t="e">
        <f t="shared" si="495"/>
        <v>#REF!</v>
      </c>
      <c r="BL1447" s="24">
        <f t="shared" si="503"/>
        <v>14.72</v>
      </c>
      <c r="BM1447" s="25">
        <f t="shared" si="504"/>
        <v>13.72</v>
      </c>
      <c r="BN1447" s="25" t="e">
        <f t="shared" si="505"/>
        <v>#REF!</v>
      </c>
      <c r="BO1447" s="25" t="e">
        <f t="shared" si="506"/>
        <v>#REF!</v>
      </c>
      <c r="BP1447" s="126" t="e">
        <f t="shared" si="507"/>
        <v>#REF!</v>
      </c>
    </row>
    <row r="1448" spans="1:68" x14ac:dyDescent="0.2">
      <c r="A1448" s="98">
        <v>45969</v>
      </c>
      <c r="B1448" s="60" t="s">
        <v>892</v>
      </c>
      <c r="C1448" s="24" t="s">
        <v>2620</v>
      </c>
      <c r="D1448" s="24" t="s">
        <v>573</v>
      </c>
      <c r="F1448" s="74" t="s">
        <v>51</v>
      </c>
      <c r="G1448" s="24" t="s">
        <v>103</v>
      </c>
      <c r="H1448" s="24" t="s">
        <v>293</v>
      </c>
      <c r="I1448" s="24">
        <v>9</v>
      </c>
      <c r="J1448" s="24">
        <v>3</v>
      </c>
      <c r="K1448" s="26" t="s">
        <v>2621</v>
      </c>
      <c r="L1448" s="25">
        <v>1</v>
      </c>
      <c r="M1448" s="24" t="s">
        <v>105</v>
      </c>
      <c r="N1448" s="24" t="s">
        <v>7</v>
      </c>
      <c r="R1448" s="25">
        <v>3.14</v>
      </c>
      <c r="S1448" s="83" t="s">
        <v>372</v>
      </c>
      <c r="T1448" s="66">
        <f t="shared" si="510"/>
        <v>3.14</v>
      </c>
      <c r="U1448" s="66">
        <f t="shared" si="511"/>
        <v>2.14</v>
      </c>
      <c r="V1448" s="66">
        <f t="shared" si="512"/>
        <v>152.45000000000013</v>
      </c>
      <c r="W1448" s="66">
        <f t="shared" si="513"/>
        <v>2619.5</v>
      </c>
      <c r="X1448" s="20">
        <f t="shared" si="514"/>
        <v>5.8198129414010355E-2</v>
      </c>
      <c r="Y1448" s="67">
        <f t="shared" si="515"/>
        <v>1.5245000000000013</v>
      </c>
      <c r="Z1448" s="68">
        <f t="shared" si="516"/>
        <v>15245.000000000013</v>
      </c>
      <c r="AA1448" s="65" t="s">
        <v>53</v>
      </c>
      <c r="AU1448" s="23">
        <f t="shared" ref="AU1448:AY1457" si="518">IF($G1448=AU$2,$U1448,"")</f>
        <v>2.14</v>
      </c>
      <c r="AV1448" s="23" t="str">
        <f t="shared" si="518"/>
        <v/>
      </c>
      <c r="AW1448" s="23" t="str">
        <f t="shared" si="518"/>
        <v/>
      </c>
      <c r="AX1448" s="23" t="str">
        <f t="shared" si="518"/>
        <v/>
      </c>
      <c r="AY1448" s="23" t="str">
        <f t="shared" si="518"/>
        <v/>
      </c>
      <c r="AZ1448" s="23"/>
      <c r="BA1448" s="25">
        <v>3.55</v>
      </c>
      <c r="BB1448" s="25">
        <v>3.49</v>
      </c>
      <c r="BC1448" s="25">
        <f t="shared" si="497"/>
        <v>2.4900000000000002</v>
      </c>
      <c r="BD1448" s="25">
        <f t="shared" si="498"/>
        <v>3.2908000000000004</v>
      </c>
      <c r="BE1448" s="111" t="s">
        <v>970</v>
      </c>
      <c r="BF1448" s="55">
        <f t="shared" si="499"/>
        <v>0</v>
      </c>
      <c r="BG1448" s="66">
        <f t="shared" si="500"/>
        <v>3.55</v>
      </c>
      <c r="BH1448" s="66">
        <f t="shared" si="501"/>
        <v>2.5499999999999998</v>
      </c>
      <c r="BI1448" s="25" t="e">
        <f t="shared" si="508"/>
        <v>#REF!</v>
      </c>
      <c r="BJ1448" s="25" t="e">
        <f t="shared" si="502"/>
        <v>#REF!</v>
      </c>
      <c r="BK1448" s="20" t="e">
        <f t="shared" ref="BK1448:BK1488" si="519">SUM(BI1448/BJ1448)</f>
        <v>#REF!</v>
      </c>
      <c r="BL1448" s="24">
        <f t="shared" si="503"/>
        <v>3.49</v>
      </c>
      <c r="BM1448" s="25">
        <f t="shared" si="504"/>
        <v>2.4900000000000002</v>
      </c>
      <c r="BN1448" s="25" t="e">
        <f t="shared" si="505"/>
        <v>#REF!</v>
      </c>
      <c r="BO1448" s="25" t="e">
        <f t="shared" si="506"/>
        <v>#REF!</v>
      </c>
      <c r="BP1448" s="126" t="e">
        <f t="shared" si="507"/>
        <v>#REF!</v>
      </c>
    </row>
    <row r="1449" spans="1:68" ht="17" x14ac:dyDescent="0.2">
      <c r="A1449" s="98">
        <v>45969</v>
      </c>
      <c r="B1449" s="60" t="s">
        <v>892</v>
      </c>
      <c r="C1449" s="24" t="s">
        <v>2622</v>
      </c>
      <c r="D1449" s="24" t="s">
        <v>573</v>
      </c>
      <c r="F1449" s="74" t="s">
        <v>51</v>
      </c>
      <c r="G1449" s="24" t="s">
        <v>103</v>
      </c>
      <c r="H1449" s="24" t="s">
        <v>2313</v>
      </c>
      <c r="I1449" s="24">
        <v>10</v>
      </c>
      <c r="J1449" s="24">
        <v>2</v>
      </c>
      <c r="K1449" s="120" t="s">
        <v>2623</v>
      </c>
      <c r="L1449" s="25">
        <v>3</v>
      </c>
      <c r="M1449" s="24" t="s">
        <v>105</v>
      </c>
      <c r="N1449" s="24" t="s">
        <v>6</v>
      </c>
      <c r="R1449" s="25">
        <v>3.17</v>
      </c>
      <c r="S1449" s="83" t="s">
        <v>372</v>
      </c>
      <c r="T1449" s="66">
        <f t="shared" si="510"/>
        <v>9.51</v>
      </c>
      <c r="U1449" s="66">
        <f t="shared" si="511"/>
        <v>6.51</v>
      </c>
      <c r="V1449" s="66">
        <f t="shared" si="512"/>
        <v>158.96000000000012</v>
      </c>
      <c r="W1449" s="66">
        <f t="shared" si="513"/>
        <v>2622.5</v>
      </c>
      <c r="X1449" s="20">
        <f t="shared" si="514"/>
        <v>6.0613918017159249E-2</v>
      </c>
      <c r="Y1449" s="67">
        <f t="shared" si="515"/>
        <v>1.5896000000000012</v>
      </c>
      <c r="Z1449" s="68">
        <f t="shared" si="516"/>
        <v>15896.000000000013</v>
      </c>
      <c r="AA1449" s="65" t="s">
        <v>53</v>
      </c>
      <c r="AU1449" s="23">
        <f t="shared" si="518"/>
        <v>6.51</v>
      </c>
      <c r="AV1449" s="23" t="str">
        <f t="shared" si="518"/>
        <v/>
      </c>
      <c r="AW1449" s="23" t="str">
        <f t="shared" si="518"/>
        <v/>
      </c>
      <c r="AX1449" s="23" t="str">
        <f t="shared" si="518"/>
        <v/>
      </c>
      <c r="AY1449" s="23" t="str">
        <f t="shared" si="518"/>
        <v/>
      </c>
      <c r="AZ1449" s="23">
        <v>1.85</v>
      </c>
      <c r="BA1449" s="25">
        <v>1.7</v>
      </c>
      <c r="BB1449" s="25">
        <v>1.68</v>
      </c>
      <c r="BC1449" s="25">
        <f t="shared" si="497"/>
        <v>2.04</v>
      </c>
      <c r="BD1449" s="25">
        <f t="shared" si="498"/>
        <v>1.6255999999999999</v>
      </c>
      <c r="BE1449" s="111" t="s">
        <v>970</v>
      </c>
      <c r="BF1449" s="55">
        <f t="shared" si="499"/>
        <v>0</v>
      </c>
      <c r="BG1449" s="66">
        <f t="shared" si="500"/>
        <v>5.0999999999999996</v>
      </c>
      <c r="BH1449" s="66">
        <f t="shared" si="501"/>
        <v>2.0999999999999996</v>
      </c>
      <c r="BI1449" s="25" t="e">
        <f t="shared" si="508"/>
        <v>#REF!</v>
      </c>
      <c r="BJ1449" s="25" t="e">
        <f t="shared" si="502"/>
        <v>#REF!</v>
      </c>
      <c r="BK1449" s="20" t="e">
        <f t="shared" si="519"/>
        <v>#REF!</v>
      </c>
      <c r="BL1449" s="24">
        <f t="shared" si="503"/>
        <v>5.04</v>
      </c>
      <c r="BM1449" s="25">
        <f t="shared" si="504"/>
        <v>2.04</v>
      </c>
      <c r="BN1449" s="25" t="e">
        <f t="shared" si="505"/>
        <v>#REF!</v>
      </c>
      <c r="BO1449" s="25" t="e">
        <f t="shared" si="506"/>
        <v>#REF!</v>
      </c>
      <c r="BP1449" s="126" t="e">
        <f t="shared" si="507"/>
        <v>#REF!</v>
      </c>
    </row>
    <row r="1450" spans="1:68" x14ac:dyDescent="0.2">
      <c r="A1450" s="98">
        <v>45973</v>
      </c>
      <c r="B1450" s="60" t="s">
        <v>892</v>
      </c>
      <c r="C1450" s="24" t="s">
        <v>2628</v>
      </c>
      <c r="D1450" s="24" t="s">
        <v>397</v>
      </c>
      <c r="F1450" s="74" t="s">
        <v>51</v>
      </c>
      <c r="G1450" s="24" t="s">
        <v>103</v>
      </c>
      <c r="H1450" s="24" t="s">
        <v>167</v>
      </c>
      <c r="I1450" s="24">
        <v>8</v>
      </c>
      <c r="J1450" s="24">
        <v>8</v>
      </c>
      <c r="K1450" s="24" t="s">
        <v>2629</v>
      </c>
      <c r="L1450" s="25">
        <v>1</v>
      </c>
      <c r="M1450" s="24" t="s">
        <v>105</v>
      </c>
      <c r="N1450" s="24" t="s">
        <v>6</v>
      </c>
      <c r="R1450" s="25">
        <v>9.5</v>
      </c>
      <c r="S1450" s="83" t="s">
        <v>363</v>
      </c>
      <c r="T1450" s="66" t="str">
        <f t="shared" si="510"/>
        <v>0.00</v>
      </c>
      <c r="U1450" s="66">
        <f t="shared" si="511"/>
        <v>-1</v>
      </c>
      <c r="V1450" s="66">
        <f t="shared" si="512"/>
        <v>157.96000000000012</v>
      </c>
      <c r="W1450" s="66">
        <f t="shared" si="513"/>
        <v>2623.5</v>
      </c>
      <c r="X1450" s="20">
        <f t="shared" si="514"/>
        <v>6.020964360587007E-2</v>
      </c>
      <c r="Y1450" s="67">
        <f t="shared" si="515"/>
        <v>1.5796000000000012</v>
      </c>
      <c r="Z1450" s="68">
        <f t="shared" si="516"/>
        <v>15796.000000000013</v>
      </c>
      <c r="AA1450" s="65" t="s">
        <v>52</v>
      </c>
      <c r="AU1450" s="23">
        <f t="shared" si="518"/>
        <v>-1</v>
      </c>
      <c r="AV1450" s="23" t="str">
        <f t="shared" si="518"/>
        <v/>
      </c>
      <c r="AW1450" s="23" t="str">
        <f t="shared" si="518"/>
        <v/>
      </c>
      <c r="AX1450" s="23" t="str">
        <f t="shared" si="518"/>
        <v/>
      </c>
      <c r="AY1450" s="23" t="str">
        <f t="shared" si="518"/>
        <v/>
      </c>
      <c r="AZ1450" s="23">
        <v>9</v>
      </c>
      <c r="BA1450" s="25">
        <v>9</v>
      </c>
      <c r="BB1450" s="25">
        <v>10.28</v>
      </c>
      <c r="BC1450" s="25">
        <f t="shared" ref="BC1450:BC1561" si="520">((BB1450*(L1450))-(L1450))</f>
        <v>9.2799999999999994</v>
      </c>
      <c r="BD1450" s="25">
        <f t="shared" ref="BD1450:BD1561" si="521">0.92*(BB1450-1)+1</f>
        <v>9.5375999999999994</v>
      </c>
      <c r="BE1450" s="111" t="s">
        <v>969</v>
      </c>
      <c r="BF1450" s="55">
        <f t="shared" si="499"/>
        <v>0</v>
      </c>
      <c r="BG1450" s="66" t="str">
        <f t="shared" si="500"/>
        <v>0.00</v>
      </c>
      <c r="BH1450" s="66">
        <f t="shared" si="501"/>
        <v>-1</v>
      </c>
      <c r="BI1450" s="25" t="e">
        <f>BH1450+#REF!</f>
        <v>#REF!</v>
      </c>
      <c r="BJ1450" s="25" t="e">
        <f>L1450+#REF!</f>
        <v>#REF!</v>
      </c>
      <c r="BK1450" s="20" t="e">
        <f t="shared" si="519"/>
        <v>#REF!</v>
      </c>
      <c r="BL1450" s="24" t="str">
        <f t="shared" si="503"/>
        <v>0.00</v>
      </c>
      <c r="BM1450" s="25">
        <f t="shared" si="504"/>
        <v>-1</v>
      </c>
      <c r="BN1450" s="25" t="e">
        <f>BM1450+#REF!</f>
        <v>#REF!</v>
      </c>
      <c r="BO1450" s="25" t="e">
        <f>L1450+#REF!</f>
        <v>#REF!</v>
      </c>
      <c r="BP1450" s="126" t="e">
        <f t="shared" si="507"/>
        <v>#REF!</v>
      </c>
    </row>
    <row r="1451" spans="1:68" x14ac:dyDescent="0.2">
      <c r="A1451" s="98">
        <v>45973</v>
      </c>
      <c r="B1451" s="60" t="s">
        <v>892</v>
      </c>
      <c r="C1451" s="24" t="s">
        <v>2628</v>
      </c>
      <c r="D1451" s="24" t="s">
        <v>397</v>
      </c>
      <c r="F1451" s="74" t="s">
        <v>51</v>
      </c>
      <c r="G1451" s="24" t="s">
        <v>103</v>
      </c>
      <c r="H1451" s="24" t="s">
        <v>167</v>
      </c>
      <c r="I1451" s="24">
        <v>8</v>
      </c>
      <c r="J1451" s="24">
        <v>8</v>
      </c>
      <c r="K1451" s="24" t="s">
        <v>2629</v>
      </c>
      <c r="L1451" s="25">
        <v>1</v>
      </c>
      <c r="M1451" s="24" t="s">
        <v>105</v>
      </c>
      <c r="N1451" s="24" t="s">
        <v>7</v>
      </c>
      <c r="R1451" s="25">
        <v>2.9</v>
      </c>
      <c r="S1451" s="83" t="s">
        <v>363</v>
      </c>
      <c r="T1451" s="66" t="str">
        <f t="shared" si="510"/>
        <v>0.00</v>
      </c>
      <c r="U1451" s="66">
        <f t="shared" si="511"/>
        <v>-1</v>
      </c>
      <c r="V1451" s="66">
        <f t="shared" si="512"/>
        <v>156.96000000000012</v>
      </c>
      <c r="W1451" s="66">
        <f t="shared" si="513"/>
        <v>2624.5</v>
      </c>
      <c r="X1451" s="20">
        <f t="shared" si="514"/>
        <v>5.9805677271861354E-2</v>
      </c>
      <c r="Y1451" s="67">
        <f t="shared" si="515"/>
        <v>1.5696000000000012</v>
      </c>
      <c r="Z1451" s="68">
        <f t="shared" si="516"/>
        <v>15696.000000000013</v>
      </c>
      <c r="AA1451" s="65" t="s">
        <v>52</v>
      </c>
      <c r="AU1451" s="23">
        <f t="shared" si="518"/>
        <v>-1</v>
      </c>
      <c r="AV1451" s="23" t="str">
        <f t="shared" si="518"/>
        <v/>
      </c>
      <c r="AW1451" s="23" t="str">
        <f t="shared" si="518"/>
        <v/>
      </c>
      <c r="AX1451" s="23" t="str">
        <f t="shared" si="518"/>
        <v/>
      </c>
      <c r="AY1451" s="23" t="str">
        <f t="shared" si="518"/>
        <v/>
      </c>
      <c r="AZ1451" s="23"/>
      <c r="BA1451" s="25">
        <v>2.6</v>
      </c>
      <c r="BB1451" s="25">
        <v>3.19</v>
      </c>
      <c r="BC1451" s="25">
        <f t="shared" si="520"/>
        <v>2.19</v>
      </c>
      <c r="BD1451" s="25">
        <f t="shared" si="521"/>
        <v>3.0148000000000001</v>
      </c>
      <c r="BE1451" s="111" t="s">
        <v>969</v>
      </c>
      <c r="BF1451" s="55">
        <f t="shared" si="499"/>
        <v>0</v>
      </c>
      <c r="BG1451" s="66" t="str">
        <f t="shared" si="500"/>
        <v>0.00</v>
      </c>
      <c r="BH1451" s="66">
        <f t="shared" si="501"/>
        <v>-1</v>
      </c>
      <c r="BI1451" s="25" t="e">
        <f t="shared" si="508"/>
        <v>#REF!</v>
      </c>
      <c r="BJ1451" s="25" t="e">
        <f t="shared" si="502"/>
        <v>#REF!</v>
      </c>
      <c r="BK1451" s="20" t="e">
        <f t="shared" si="519"/>
        <v>#REF!</v>
      </c>
      <c r="BL1451" s="24" t="str">
        <f t="shared" si="503"/>
        <v>0.00</v>
      </c>
      <c r="BM1451" s="25">
        <f t="shared" si="504"/>
        <v>-1</v>
      </c>
      <c r="BN1451" s="25" t="e">
        <f t="shared" si="505"/>
        <v>#REF!</v>
      </c>
      <c r="BO1451" s="25" t="e">
        <f t="shared" si="506"/>
        <v>#REF!</v>
      </c>
      <c r="BP1451" s="126" t="e">
        <f t="shared" si="507"/>
        <v>#REF!</v>
      </c>
    </row>
    <row r="1452" spans="1:68" x14ac:dyDescent="0.2">
      <c r="A1452" s="98">
        <v>45975</v>
      </c>
      <c r="B1452" s="60" t="s">
        <v>892</v>
      </c>
      <c r="C1452" s="24" t="s">
        <v>2632</v>
      </c>
      <c r="D1452" s="24" t="s">
        <v>562</v>
      </c>
      <c r="F1452" s="74" t="s">
        <v>51</v>
      </c>
      <c r="G1452" s="24" t="s">
        <v>103</v>
      </c>
      <c r="H1452" s="24" t="s">
        <v>66</v>
      </c>
      <c r="I1452" s="24">
        <v>5</v>
      </c>
      <c r="J1452" s="24">
        <v>1</v>
      </c>
      <c r="K1452" s="24" t="s">
        <v>2633</v>
      </c>
      <c r="L1452" s="25">
        <v>1</v>
      </c>
      <c r="M1452" s="24" t="s">
        <v>105</v>
      </c>
      <c r="N1452" s="24" t="s">
        <v>6</v>
      </c>
      <c r="R1452" s="25">
        <v>14.06</v>
      </c>
      <c r="S1452" s="83" t="s">
        <v>363</v>
      </c>
      <c r="T1452" s="66" t="str">
        <f t="shared" si="510"/>
        <v>0.00</v>
      </c>
      <c r="U1452" s="66">
        <f t="shared" si="511"/>
        <v>-1</v>
      </c>
      <c r="V1452" s="66">
        <f t="shared" si="512"/>
        <v>155.96000000000012</v>
      </c>
      <c r="W1452" s="66">
        <f t="shared" si="513"/>
        <v>2625.5</v>
      </c>
      <c r="X1452" s="20">
        <f t="shared" si="514"/>
        <v>5.9402018663111837E-2</v>
      </c>
      <c r="Y1452" s="67">
        <f t="shared" si="515"/>
        <v>1.5596000000000012</v>
      </c>
      <c r="Z1452" s="68">
        <f t="shared" si="516"/>
        <v>15596.000000000013</v>
      </c>
      <c r="AA1452" s="65" t="s">
        <v>52</v>
      </c>
      <c r="AU1452" s="23">
        <f t="shared" si="518"/>
        <v>-1</v>
      </c>
      <c r="AV1452" s="23" t="str">
        <f t="shared" si="518"/>
        <v/>
      </c>
      <c r="AW1452" s="23" t="str">
        <f t="shared" si="518"/>
        <v/>
      </c>
      <c r="AX1452" s="23" t="str">
        <f t="shared" si="518"/>
        <v/>
      </c>
      <c r="AY1452" s="23" t="str">
        <f t="shared" si="518"/>
        <v/>
      </c>
      <c r="AZ1452" s="23">
        <v>11</v>
      </c>
      <c r="BA1452" s="25">
        <v>11</v>
      </c>
      <c r="BB1452" s="25">
        <v>14.96</v>
      </c>
      <c r="BC1452" s="25">
        <f t="shared" si="520"/>
        <v>13.96</v>
      </c>
      <c r="BD1452" s="25">
        <f t="shared" si="521"/>
        <v>13.843200000000001</v>
      </c>
      <c r="BE1452" s="111" t="s">
        <v>970</v>
      </c>
      <c r="BF1452" s="55">
        <f t="shared" si="499"/>
        <v>0</v>
      </c>
      <c r="BG1452" s="66" t="str">
        <f t="shared" si="500"/>
        <v>0.00</v>
      </c>
      <c r="BH1452" s="66">
        <f t="shared" si="501"/>
        <v>-1</v>
      </c>
      <c r="BI1452" s="25" t="e">
        <f>BH1452+#REF!</f>
        <v>#REF!</v>
      </c>
      <c r="BJ1452" s="25" t="e">
        <f>L1452+#REF!</f>
        <v>#REF!</v>
      </c>
      <c r="BK1452" s="20" t="e">
        <f t="shared" si="519"/>
        <v>#REF!</v>
      </c>
      <c r="BL1452" s="24" t="str">
        <f t="shared" si="503"/>
        <v>0.00</v>
      </c>
      <c r="BM1452" s="25">
        <f t="shared" si="504"/>
        <v>-1</v>
      </c>
      <c r="BN1452" s="25" t="e">
        <f>BM1452+#REF!</f>
        <v>#REF!</v>
      </c>
      <c r="BO1452" s="25" t="e">
        <f>L1452+#REF!</f>
        <v>#REF!</v>
      </c>
      <c r="BP1452" s="126" t="e">
        <f t="shared" si="507"/>
        <v>#REF!</v>
      </c>
    </row>
    <row r="1453" spans="1:68" x14ac:dyDescent="0.2">
      <c r="A1453" s="98">
        <v>45975</v>
      </c>
      <c r="B1453" s="60" t="s">
        <v>892</v>
      </c>
      <c r="C1453" s="24" t="s">
        <v>2632</v>
      </c>
      <c r="D1453" s="24" t="s">
        <v>562</v>
      </c>
      <c r="F1453" s="74" t="s">
        <v>51</v>
      </c>
      <c r="G1453" s="24" t="s">
        <v>103</v>
      </c>
      <c r="H1453" s="24" t="s">
        <v>66</v>
      </c>
      <c r="I1453" s="24">
        <v>5</v>
      </c>
      <c r="J1453" s="24">
        <v>1</v>
      </c>
      <c r="K1453" s="24" t="s">
        <v>2633</v>
      </c>
      <c r="L1453" s="25">
        <v>1</v>
      </c>
      <c r="M1453" s="24" t="s">
        <v>105</v>
      </c>
      <c r="N1453" s="24" t="s">
        <v>7</v>
      </c>
      <c r="R1453" s="25">
        <v>3.82</v>
      </c>
      <c r="S1453" s="83" t="s">
        <v>363</v>
      </c>
      <c r="T1453" s="66" t="str">
        <f t="shared" si="510"/>
        <v>0.00</v>
      </c>
      <c r="U1453" s="66">
        <f t="shared" si="511"/>
        <v>-1</v>
      </c>
      <c r="V1453" s="66">
        <f t="shared" si="512"/>
        <v>154.96000000000012</v>
      </c>
      <c r="W1453" s="66">
        <f t="shared" si="513"/>
        <v>2626.5</v>
      </c>
      <c r="X1453" s="20">
        <f t="shared" si="514"/>
        <v>5.899866742813635E-2</v>
      </c>
      <c r="Y1453" s="67">
        <f t="shared" si="515"/>
        <v>1.5496000000000012</v>
      </c>
      <c r="Z1453" s="68">
        <f t="shared" si="516"/>
        <v>15496.000000000013</v>
      </c>
      <c r="AA1453" s="65" t="s">
        <v>52</v>
      </c>
      <c r="AU1453" s="23">
        <f t="shared" si="518"/>
        <v>-1</v>
      </c>
      <c r="AV1453" s="23" t="str">
        <f t="shared" si="518"/>
        <v/>
      </c>
      <c r="AW1453" s="23" t="str">
        <f t="shared" si="518"/>
        <v/>
      </c>
      <c r="AX1453" s="23" t="str">
        <f t="shared" si="518"/>
        <v/>
      </c>
      <c r="AY1453" s="23" t="str">
        <f t="shared" si="518"/>
        <v/>
      </c>
      <c r="AZ1453" s="23"/>
      <c r="BA1453" s="25">
        <v>2.2999999999999998</v>
      </c>
      <c r="BB1453" s="25">
        <v>3.45</v>
      </c>
      <c r="BC1453" s="25">
        <f t="shared" si="520"/>
        <v>2.4500000000000002</v>
      </c>
      <c r="BD1453" s="25">
        <f t="shared" si="521"/>
        <v>3.2540000000000004</v>
      </c>
      <c r="BE1453" s="111" t="s">
        <v>970</v>
      </c>
      <c r="BF1453" s="55">
        <f t="shared" si="499"/>
        <v>0</v>
      </c>
      <c r="BG1453" s="66" t="str">
        <f t="shared" si="500"/>
        <v>0.00</v>
      </c>
      <c r="BH1453" s="66">
        <f t="shared" si="501"/>
        <v>-1</v>
      </c>
      <c r="BI1453" s="25" t="e">
        <f t="shared" si="508"/>
        <v>#REF!</v>
      </c>
      <c r="BJ1453" s="25" t="e">
        <f t="shared" si="502"/>
        <v>#REF!</v>
      </c>
      <c r="BK1453" s="20" t="e">
        <f t="shared" si="519"/>
        <v>#REF!</v>
      </c>
      <c r="BL1453" s="24" t="str">
        <f t="shared" si="503"/>
        <v>0.00</v>
      </c>
      <c r="BM1453" s="25">
        <f t="shared" si="504"/>
        <v>-1</v>
      </c>
      <c r="BN1453" s="25" t="e">
        <f t="shared" si="505"/>
        <v>#REF!</v>
      </c>
      <c r="BO1453" s="25" t="e">
        <f t="shared" si="506"/>
        <v>#REF!</v>
      </c>
      <c r="BP1453" s="126" t="e">
        <f t="shared" si="507"/>
        <v>#REF!</v>
      </c>
    </row>
    <row r="1454" spans="1:68" x14ac:dyDescent="0.2">
      <c r="A1454" s="98">
        <v>45976</v>
      </c>
      <c r="B1454" s="60" t="s">
        <v>892</v>
      </c>
      <c r="C1454" s="24" t="s">
        <v>1796</v>
      </c>
      <c r="D1454" s="24" t="s">
        <v>573</v>
      </c>
      <c r="F1454" s="74" t="s">
        <v>51</v>
      </c>
      <c r="G1454" s="24" t="s">
        <v>103</v>
      </c>
      <c r="H1454" s="24" t="s">
        <v>483</v>
      </c>
      <c r="I1454" s="24">
        <v>1</v>
      </c>
      <c r="J1454" s="24">
        <v>7</v>
      </c>
      <c r="K1454" s="87" t="s">
        <v>2634</v>
      </c>
      <c r="L1454" s="25">
        <v>1</v>
      </c>
      <c r="M1454" s="24" t="s">
        <v>404</v>
      </c>
      <c r="N1454" s="24" t="s">
        <v>6</v>
      </c>
      <c r="R1454" s="25">
        <v>7.59</v>
      </c>
      <c r="S1454" s="83" t="s">
        <v>373</v>
      </c>
      <c r="T1454" s="66" t="str">
        <f t="shared" si="510"/>
        <v>0.00</v>
      </c>
      <c r="U1454" s="66">
        <f t="shared" si="511"/>
        <v>-1</v>
      </c>
      <c r="V1454" s="66">
        <f t="shared" si="512"/>
        <v>153.96000000000012</v>
      </c>
      <c r="W1454" s="66">
        <f t="shared" si="513"/>
        <v>2627.5</v>
      </c>
      <c r="X1454" s="20">
        <f t="shared" si="514"/>
        <v>5.859562321598482E-2</v>
      </c>
      <c r="Y1454" s="67">
        <f t="shared" si="515"/>
        <v>1.5396000000000012</v>
      </c>
      <c r="Z1454" s="68">
        <f t="shared" si="516"/>
        <v>15396.000000000013</v>
      </c>
      <c r="AA1454" s="65" t="s">
        <v>52</v>
      </c>
      <c r="AU1454" s="23">
        <f t="shared" si="518"/>
        <v>-1</v>
      </c>
      <c r="AV1454" s="23" t="str">
        <f t="shared" si="518"/>
        <v/>
      </c>
      <c r="AW1454" s="23" t="str">
        <f t="shared" si="518"/>
        <v/>
      </c>
      <c r="AX1454" s="23" t="str">
        <f t="shared" si="518"/>
        <v/>
      </c>
      <c r="AY1454" s="23" t="str">
        <f t="shared" si="518"/>
        <v/>
      </c>
      <c r="AZ1454" s="23">
        <v>7</v>
      </c>
      <c r="BA1454" s="25">
        <v>7.1</v>
      </c>
      <c r="BB1454" s="25">
        <v>8.16</v>
      </c>
      <c r="BC1454" s="25">
        <f t="shared" si="520"/>
        <v>7.16</v>
      </c>
      <c r="BD1454" s="25">
        <f t="shared" si="521"/>
        <v>7.5872000000000002</v>
      </c>
      <c r="BE1454" s="111" t="s">
        <v>970</v>
      </c>
      <c r="BF1454" s="55">
        <f t="shared" si="499"/>
        <v>0</v>
      </c>
      <c r="BG1454" s="66" t="str">
        <f t="shared" si="500"/>
        <v>0.00</v>
      </c>
      <c r="BH1454" s="66">
        <f t="shared" si="501"/>
        <v>-1</v>
      </c>
      <c r="BI1454" s="25" t="e">
        <f t="shared" si="508"/>
        <v>#REF!</v>
      </c>
      <c r="BJ1454" s="25" t="e">
        <f t="shared" si="502"/>
        <v>#REF!</v>
      </c>
      <c r="BK1454" s="20" t="e">
        <f t="shared" si="519"/>
        <v>#REF!</v>
      </c>
      <c r="BL1454" s="24" t="str">
        <f t="shared" si="503"/>
        <v>0.00</v>
      </c>
      <c r="BM1454" s="25">
        <f t="shared" si="504"/>
        <v>-1</v>
      </c>
      <c r="BN1454" s="25" t="e">
        <f t="shared" si="505"/>
        <v>#REF!</v>
      </c>
      <c r="BO1454" s="25" t="e">
        <f t="shared" si="506"/>
        <v>#REF!</v>
      </c>
      <c r="BP1454" s="126" t="e">
        <f t="shared" si="507"/>
        <v>#REF!</v>
      </c>
    </row>
    <row r="1455" spans="1:68" x14ac:dyDescent="0.2">
      <c r="A1455" s="98">
        <v>45976</v>
      </c>
      <c r="B1455" s="60" t="s">
        <v>892</v>
      </c>
      <c r="C1455" s="24" t="s">
        <v>853</v>
      </c>
      <c r="D1455" s="24" t="s">
        <v>573</v>
      </c>
      <c r="F1455" s="74" t="s">
        <v>51</v>
      </c>
      <c r="G1455" s="24" t="s">
        <v>103</v>
      </c>
      <c r="H1455" s="24" t="s">
        <v>141</v>
      </c>
      <c r="I1455" s="24">
        <v>1</v>
      </c>
      <c r="J1455" s="24">
        <v>7</v>
      </c>
      <c r="K1455" s="24" t="s">
        <v>2637</v>
      </c>
      <c r="L1455" s="25">
        <v>1</v>
      </c>
      <c r="M1455" s="24" t="s">
        <v>404</v>
      </c>
      <c r="N1455" s="24" t="s">
        <v>6</v>
      </c>
      <c r="R1455" s="25">
        <v>7.07</v>
      </c>
      <c r="S1455" s="83" t="s">
        <v>363</v>
      </c>
      <c r="T1455" s="66" t="str">
        <f t="shared" si="510"/>
        <v>0.00</v>
      </c>
      <c r="U1455" s="66">
        <f t="shared" si="511"/>
        <v>-1</v>
      </c>
      <c r="V1455" s="66">
        <f t="shared" si="512"/>
        <v>152.96000000000012</v>
      </c>
      <c r="W1455" s="66">
        <f t="shared" si="513"/>
        <v>2628.5</v>
      </c>
      <c r="X1455" s="20">
        <f t="shared" si="514"/>
        <v>5.819288567624125E-2</v>
      </c>
      <c r="Y1455" s="67">
        <f t="shared" si="515"/>
        <v>1.5296000000000012</v>
      </c>
      <c r="Z1455" s="68">
        <f t="shared" si="516"/>
        <v>15296.000000000013</v>
      </c>
      <c r="AA1455" s="65" t="s">
        <v>52</v>
      </c>
      <c r="AU1455" s="23">
        <f t="shared" si="518"/>
        <v>-1</v>
      </c>
      <c r="AV1455" s="23" t="str">
        <f t="shared" si="518"/>
        <v/>
      </c>
      <c r="AW1455" s="23" t="str">
        <f t="shared" si="518"/>
        <v/>
      </c>
      <c r="AX1455" s="23" t="str">
        <f t="shared" si="518"/>
        <v/>
      </c>
      <c r="AY1455" s="23" t="str">
        <f t="shared" si="518"/>
        <v/>
      </c>
      <c r="AZ1455" s="23">
        <v>12</v>
      </c>
      <c r="BA1455" s="25">
        <v>12</v>
      </c>
      <c r="BB1455" s="25">
        <v>7.6</v>
      </c>
      <c r="BC1455" s="25">
        <f t="shared" si="520"/>
        <v>6.6</v>
      </c>
      <c r="BD1455" s="25">
        <f t="shared" si="521"/>
        <v>7.0720000000000001</v>
      </c>
      <c r="BE1455" s="111" t="s">
        <v>969</v>
      </c>
      <c r="BF1455" s="55">
        <f t="shared" si="499"/>
        <v>0</v>
      </c>
      <c r="BG1455" s="66" t="str">
        <f t="shared" si="500"/>
        <v>0.00</v>
      </c>
      <c r="BH1455" s="66">
        <f t="shared" si="501"/>
        <v>-1</v>
      </c>
      <c r="BI1455" s="25" t="e">
        <f t="shared" si="508"/>
        <v>#REF!</v>
      </c>
      <c r="BJ1455" s="25" t="e">
        <f t="shared" si="502"/>
        <v>#REF!</v>
      </c>
      <c r="BK1455" s="20" t="e">
        <f t="shared" si="519"/>
        <v>#REF!</v>
      </c>
      <c r="BL1455" s="24" t="str">
        <f t="shared" si="503"/>
        <v>0.00</v>
      </c>
      <c r="BM1455" s="25">
        <f t="shared" si="504"/>
        <v>-1</v>
      </c>
      <c r="BN1455" s="25" t="e">
        <f t="shared" si="505"/>
        <v>#REF!</v>
      </c>
      <c r="BO1455" s="25" t="e">
        <f t="shared" si="506"/>
        <v>#REF!</v>
      </c>
      <c r="BP1455" s="126" t="e">
        <f t="shared" si="507"/>
        <v>#REF!</v>
      </c>
    </row>
    <row r="1456" spans="1:68" x14ac:dyDescent="0.2">
      <c r="A1456" s="98">
        <v>45976</v>
      </c>
      <c r="B1456" s="60" t="s">
        <v>892</v>
      </c>
      <c r="C1456" s="24" t="s">
        <v>2635</v>
      </c>
      <c r="D1456" s="24" t="s">
        <v>573</v>
      </c>
      <c r="F1456" s="74" t="s">
        <v>51</v>
      </c>
      <c r="G1456" s="24" t="s">
        <v>103</v>
      </c>
      <c r="H1456" s="24" t="s">
        <v>124</v>
      </c>
      <c r="I1456" s="24">
        <v>7</v>
      </c>
      <c r="J1456" s="24">
        <v>19</v>
      </c>
      <c r="K1456" s="24" t="s">
        <v>2636</v>
      </c>
      <c r="L1456" s="25">
        <v>1.5</v>
      </c>
      <c r="M1456" s="24" t="s">
        <v>105</v>
      </c>
      <c r="N1456" s="24" t="s">
        <v>6</v>
      </c>
      <c r="R1456" s="25">
        <v>14.76</v>
      </c>
      <c r="S1456" s="83" t="s">
        <v>363</v>
      </c>
      <c r="T1456" s="66" t="str">
        <f t="shared" si="510"/>
        <v>0.00</v>
      </c>
      <c r="U1456" s="66">
        <f t="shared" si="511"/>
        <v>-1.5</v>
      </c>
      <c r="V1456" s="66">
        <f t="shared" si="512"/>
        <v>151.46000000000012</v>
      </c>
      <c r="W1456" s="66">
        <f t="shared" si="513"/>
        <v>2630</v>
      </c>
      <c r="X1456" s="20">
        <f t="shared" si="514"/>
        <v>5.7589353612167347E-2</v>
      </c>
      <c r="Y1456" s="67">
        <f t="shared" si="515"/>
        <v>1.5146000000000013</v>
      </c>
      <c r="Z1456" s="68">
        <f t="shared" si="516"/>
        <v>15146.000000000013</v>
      </c>
      <c r="AA1456" s="65" t="s">
        <v>52</v>
      </c>
      <c r="AU1456" s="23">
        <f t="shared" si="518"/>
        <v>-1.5</v>
      </c>
      <c r="AV1456" s="23" t="str">
        <f t="shared" si="518"/>
        <v/>
      </c>
      <c r="AW1456" s="23" t="str">
        <f t="shared" si="518"/>
        <v/>
      </c>
      <c r="AX1456" s="23" t="str">
        <f t="shared" si="518"/>
        <v/>
      </c>
      <c r="AY1456" s="23" t="str">
        <f t="shared" si="518"/>
        <v/>
      </c>
      <c r="AZ1456" s="23">
        <v>11</v>
      </c>
      <c r="BA1456" s="25">
        <v>11</v>
      </c>
      <c r="BB1456" s="25">
        <v>9.1999999999999993</v>
      </c>
      <c r="BC1456" s="25">
        <f t="shared" si="520"/>
        <v>12.299999999999999</v>
      </c>
      <c r="BD1456" s="25">
        <f t="shared" si="521"/>
        <v>8.5440000000000005</v>
      </c>
      <c r="BE1456" s="111" t="s">
        <v>969</v>
      </c>
      <c r="BF1456" s="55">
        <f t="shared" si="499"/>
        <v>0</v>
      </c>
      <c r="BG1456" s="66" t="str">
        <f t="shared" si="500"/>
        <v>0.00</v>
      </c>
      <c r="BH1456" s="66">
        <f t="shared" si="501"/>
        <v>-1.5</v>
      </c>
      <c r="BI1456" s="25" t="e">
        <f t="shared" si="508"/>
        <v>#REF!</v>
      </c>
      <c r="BJ1456" s="25" t="e">
        <f t="shared" si="502"/>
        <v>#REF!</v>
      </c>
      <c r="BK1456" s="20" t="e">
        <f t="shared" si="519"/>
        <v>#REF!</v>
      </c>
      <c r="BL1456" s="24" t="str">
        <f t="shared" si="503"/>
        <v>0.00</v>
      </c>
      <c r="BM1456" s="25">
        <f t="shared" si="504"/>
        <v>-1.5</v>
      </c>
      <c r="BN1456" s="25" t="e">
        <f t="shared" si="505"/>
        <v>#REF!</v>
      </c>
      <c r="BO1456" s="25" t="e">
        <f t="shared" si="506"/>
        <v>#REF!</v>
      </c>
      <c r="BP1456" s="126" t="e">
        <f t="shared" si="507"/>
        <v>#REF!</v>
      </c>
    </row>
    <row r="1457" spans="1:68" x14ac:dyDescent="0.2">
      <c r="A1457" s="98">
        <v>45976</v>
      </c>
      <c r="B1457" s="60" t="s">
        <v>892</v>
      </c>
      <c r="C1457" s="24" t="s">
        <v>2635</v>
      </c>
      <c r="D1457" s="24" t="s">
        <v>573</v>
      </c>
      <c r="F1457" s="74" t="s">
        <v>51</v>
      </c>
      <c r="G1457" s="24" t="s">
        <v>103</v>
      </c>
      <c r="H1457" s="24" t="s">
        <v>124</v>
      </c>
      <c r="I1457" s="24">
        <v>7</v>
      </c>
      <c r="J1457" s="24">
        <v>19</v>
      </c>
      <c r="K1457" s="24" t="s">
        <v>2636</v>
      </c>
      <c r="L1457" s="25">
        <v>1.5</v>
      </c>
      <c r="M1457" s="24" t="s">
        <v>105</v>
      </c>
      <c r="N1457" s="24" t="s">
        <v>7</v>
      </c>
      <c r="R1457" s="25">
        <v>4.2</v>
      </c>
      <c r="S1457" s="83" t="s">
        <v>363</v>
      </c>
      <c r="T1457" s="66" t="str">
        <f t="shared" si="510"/>
        <v>0.00</v>
      </c>
      <c r="U1457" s="66">
        <f t="shared" si="511"/>
        <v>-1.5</v>
      </c>
      <c r="V1457" s="66">
        <f t="shared" si="512"/>
        <v>149.96000000000012</v>
      </c>
      <c r="W1457" s="66">
        <f t="shared" si="513"/>
        <v>2631.5</v>
      </c>
      <c r="X1457" s="20">
        <f t="shared" si="514"/>
        <v>5.6986509595287907E-2</v>
      </c>
      <c r="Y1457" s="67">
        <f t="shared" si="515"/>
        <v>1.4996000000000012</v>
      </c>
      <c r="Z1457" s="68">
        <f t="shared" si="516"/>
        <v>14996.000000000013</v>
      </c>
      <c r="AA1457" s="65" t="s">
        <v>52</v>
      </c>
      <c r="AU1457" s="23">
        <f t="shared" si="518"/>
        <v>-1.5</v>
      </c>
      <c r="AV1457" s="23" t="str">
        <f t="shared" si="518"/>
        <v/>
      </c>
      <c r="AW1457" s="23" t="str">
        <f t="shared" si="518"/>
        <v/>
      </c>
      <c r="AX1457" s="23" t="str">
        <f t="shared" si="518"/>
        <v/>
      </c>
      <c r="AY1457" s="23" t="str">
        <f t="shared" si="518"/>
        <v/>
      </c>
      <c r="AZ1457" s="23"/>
      <c r="BA1457" s="25">
        <v>2.9</v>
      </c>
      <c r="BB1457" s="25">
        <v>2.96</v>
      </c>
      <c r="BC1457" s="25">
        <f t="shared" si="520"/>
        <v>2.9399999999999995</v>
      </c>
      <c r="BD1457" s="25">
        <f t="shared" si="521"/>
        <v>2.8032000000000004</v>
      </c>
      <c r="BE1457" s="111" t="s">
        <v>969</v>
      </c>
      <c r="BF1457" s="55">
        <f t="shared" si="499"/>
        <v>0</v>
      </c>
      <c r="BG1457" s="66" t="str">
        <f t="shared" si="500"/>
        <v>0.00</v>
      </c>
      <c r="BH1457" s="66">
        <f t="shared" si="501"/>
        <v>-1.5</v>
      </c>
      <c r="BI1457" s="25" t="e">
        <f t="shared" si="508"/>
        <v>#REF!</v>
      </c>
      <c r="BJ1457" s="25" t="e">
        <f t="shared" si="502"/>
        <v>#REF!</v>
      </c>
      <c r="BK1457" s="20" t="e">
        <f t="shared" si="519"/>
        <v>#REF!</v>
      </c>
      <c r="BL1457" s="24" t="str">
        <f t="shared" si="503"/>
        <v>0.00</v>
      </c>
      <c r="BM1457" s="25">
        <f t="shared" si="504"/>
        <v>-1.5</v>
      </c>
      <c r="BN1457" s="25" t="e">
        <f t="shared" si="505"/>
        <v>#REF!</v>
      </c>
      <c r="BO1457" s="25" t="e">
        <f t="shared" si="506"/>
        <v>#REF!</v>
      </c>
      <c r="BP1457" s="126" t="e">
        <f t="shared" si="507"/>
        <v>#REF!</v>
      </c>
    </row>
    <row r="1458" spans="1:68" x14ac:dyDescent="0.2">
      <c r="A1458" s="98">
        <v>45976</v>
      </c>
      <c r="B1458" s="60" t="s">
        <v>892</v>
      </c>
      <c r="C1458" s="24" t="s">
        <v>1716</v>
      </c>
      <c r="D1458" s="24" t="s">
        <v>573</v>
      </c>
      <c r="F1458" s="74" t="s">
        <v>51</v>
      </c>
      <c r="G1458" s="24" t="s">
        <v>103</v>
      </c>
      <c r="H1458" s="24" t="s">
        <v>2638</v>
      </c>
      <c r="I1458" s="24">
        <v>8</v>
      </c>
      <c r="J1458" s="24">
        <v>11</v>
      </c>
      <c r="K1458" s="24" t="s">
        <v>2639</v>
      </c>
      <c r="L1458" s="25">
        <v>2</v>
      </c>
      <c r="M1458" s="24" t="s">
        <v>105</v>
      </c>
      <c r="N1458" s="24" t="s">
        <v>6</v>
      </c>
      <c r="R1458" s="25">
        <v>6</v>
      </c>
      <c r="S1458" s="83" t="s">
        <v>363</v>
      </c>
      <c r="T1458" s="66" t="str">
        <f t="shared" si="510"/>
        <v>0.00</v>
      </c>
      <c r="U1458" s="66">
        <f t="shared" si="511"/>
        <v>-2</v>
      </c>
      <c r="V1458" s="66">
        <f t="shared" si="512"/>
        <v>147.96000000000012</v>
      </c>
      <c r="W1458" s="66">
        <f t="shared" si="513"/>
        <v>2633.5</v>
      </c>
      <c r="X1458" s="20">
        <f t="shared" si="514"/>
        <v>5.6183785836339518E-2</v>
      </c>
      <c r="Y1458" s="67">
        <f t="shared" si="515"/>
        <v>1.4796000000000011</v>
      </c>
      <c r="Z1458" s="68">
        <f t="shared" si="516"/>
        <v>14796.000000000013</v>
      </c>
      <c r="AA1458" s="65" t="s">
        <v>52</v>
      </c>
      <c r="AU1458" s="23">
        <f t="shared" ref="AU1458:AY1470" si="522">IF($G1458=AU$2,$U1458,"")</f>
        <v>-2</v>
      </c>
      <c r="AV1458" s="23" t="str">
        <f t="shared" si="522"/>
        <v/>
      </c>
      <c r="AW1458" s="23" t="str">
        <f t="shared" si="522"/>
        <v/>
      </c>
      <c r="AX1458" s="23" t="str">
        <f t="shared" si="522"/>
        <v/>
      </c>
      <c r="AY1458" s="23" t="str">
        <f t="shared" si="522"/>
        <v/>
      </c>
      <c r="AZ1458" s="23">
        <v>7</v>
      </c>
      <c r="BA1458" s="25">
        <v>7</v>
      </c>
      <c r="BB1458" s="25">
        <v>5.8</v>
      </c>
      <c r="BC1458" s="25">
        <f t="shared" si="520"/>
        <v>9.6</v>
      </c>
      <c r="BD1458" s="25">
        <f t="shared" si="521"/>
        <v>5.4160000000000004</v>
      </c>
      <c r="BE1458" s="111" t="s">
        <v>969</v>
      </c>
      <c r="BF1458" s="55">
        <f t="shared" si="499"/>
        <v>0</v>
      </c>
      <c r="BG1458" s="66" t="str">
        <f t="shared" si="500"/>
        <v>0.00</v>
      </c>
      <c r="BH1458" s="66">
        <f t="shared" si="501"/>
        <v>-2</v>
      </c>
      <c r="BI1458" s="25" t="e">
        <f t="shared" si="508"/>
        <v>#REF!</v>
      </c>
      <c r="BJ1458" s="25" t="e">
        <f t="shared" si="502"/>
        <v>#REF!</v>
      </c>
      <c r="BK1458" s="20" t="e">
        <f t="shared" si="519"/>
        <v>#REF!</v>
      </c>
      <c r="BL1458" s="24" t="str">
        <f t="shared" si="503"/>
        <v>0.00</v>
      </c>
      <c r="BM1458" s="25">
        <f t="shared" si="504"/>
        <v>-2</v>
      </c>
      <c r="BN1458" s="25" t="e">
        <f t="shared" si="505"/>
        <v>#REF!</v>
      </c>
      <c r="BO1458" s="25" t="e">
        <f t="shared" si="506"/>
        <v>#REF!</v>
      </c>
      <c r="BP1458" s="126" t="e">
        <f t="shared" si="507"/>
        <v>#REF!</v>
      </c>
    </row>
    <row r="1459" spans="1:68" ht="17" x14ac:dyDescent="0.2">
      <c r="A1459" s="98">
        <v>45979</v>
      </c>
      <c r="B1459" s="60" t="s">
        <v>892</v>
      </c>
      <c r="C1459" s="24" t="s">
        <v>2640</v>
      </c>
      <c r="D1459" s="24" t="s">
        <v>584</v>
      </c>
      <c r="F1459" s="74" t="s">
        <v>51</v>
      </c>
      <c r="G1459" s="24" t="s">
        <v>103</v>
      </c>
      <c r="H1459" s="24" t="s">
        <v>287</v>
      </c>
      <c r="I1459" s="24">
        <v>4</v>
      </c>
      <c r="J1459" s="24">
        <v>14</v>
      </c>
      <c r="K1459" s="121" t="s">
        <v>2641</v>
      </c>
      <c r="L1459" s="25">
        <v>1</v>
      </c>
      <c r="M1459" s="24" t="s">
        <v>105</v>
      </c>
      <c r="N1459" s="24" t="s">
        <v>6</v>
      </c>
      <c r="R1459" s="25">
        <v>7</v>
      </c>
      <c r="S1459" s="83" t="s">
        <v>371</v>
      </c>
      <c r="T1459" s="66" t="str">
        <f t="shared" si="510"/>
        <v>0.00</v>
      </c>
      <c r="U1459" s="66">
        <f t="shared" si="511"/>
        <v>-1</v>
      </c>
      <c r="V1459" s="66">
        <f t="shared" si="512"/>
        <v>146.96000000000012</v>
      </c>
      <c r="W1459" s="66">
        <f t="shared" si="513"/>
        <v>2634.5</v>
      </c>
      <c r="X1459" s="20">
        <f t="shared" si="514"/>
        <v>5.5782881002087732E-2</v>
      </c>
      <c r="Y1459" s="67">
        <f t="shared" si="515"/>
        <v>1.4696000000000011</v>
      </c>
      <c r="Z1459" s="68">
        <f t="shared" si="516"/>
        <v>14696.000000000013</v>
      </c>
      <c r="AA1459" s="65" t="s">
        <v>52</v>
      </c>
      <c r="AU1459" s="23">
        <f t="shared" si="522"/>
        <v>-1</v>
      </c>
      <c r="AV1459" s="23" t="str">
        <f t="shared" si="522"/>
        <v/>
      </c>
      <c r="AW1459" s="23" t="str">
        <f t="shared" si="522"/>
        <v/>
      </c>
      <c r="AX1459" s="23" t="str">
        <f t="shared" si="522"/>
        <v/>
      </c>
      <c r="AY1459" s="23" t="str">
        <f t="shared" si="522"/>
        <v/>
      </c>
      <c r="AZ1459" s="23">
        <v>5</v>
      </c>
      <c r="BA1459" s="25">
        <v>8</v>
      </c>
      <c r="BB1459" s="25">
        <v>7.28</v>
      </c>
      <c r="BC1459" s="25">
        <f t="shared" si="520"/>
        <v>6.28</v>
      </c>
      <c r="BD1459" s="25">
        <f t="shared" si="521"/>
        <v>6.7776000000000005</v>
      </c>
      <c r="BE1459" s="111" t="s">
        <v>970</v>
      </c>
      <c r="BF1459" s="55">
        <f t="shared" si="499"/>
        <v>0</v>
      </c>
      <c r="BG1459" s="66" t="str">
        <f t="shared" si="500"/>
        <v>0.00</v>
      </c>
      <c r="BH1459" s="66">
        <f t="shared" si="501"/>
        <v>-1</v>
      </c>
      <c r="BI1459" s="25" t="e">
        <f t="shared" si="508"/>
        <v>#REF!</v>
      </c>
      <c r="BJ1459" s="25" t="e">
        <f t="shared" si="502"/>
        <v>#REF!</v>
      </c>
      <c r="BK1459" s="20" t="e">
        <f t="shared" si="519"/>
        <v>#REF!</v>
      </c>
      <c r="BL1459" s="24" t="str">
        <f t="shared" si="503"/>
        <v>0.00</v>
      </c>
      <c r="BM1459" s="25">
        <f t="shared" si="504"/>
        <v>-1</v>
      </c>
      <c r="BN1459" s="25" t="e">
        <f t="shared" si="505"/>
        <v>#REF!</v>
      </c>
      <c r="BO1459" s="25" t="e">
        <f t="shared" si="506"/>
        <v>#REF!</v>
      </c>
      <c r="BP1459" s="126" t="e">
        <f t="shared" si="507"/>
        <v>#REF!</v>
      </c>
    </row>
    <row r="1460" spans="1:68" ht="17" x14ac:dyDescent="0.2">
      <c r="A1460" s="98">
        <v>45979</v>
      </c>
      <c r="B1460" s="60" t="s">
        <v>892</v>
      </c>
      <c r="C1460" s="24" t="s">
        <v>2640</v>
      </c>
      <c r="D1460" s="24" t="s">
        <v>584</v>
      </c>
      <c r="F1460" s="74" t="s">
        <v>51</v>
      </c>
      <c r="G1460" s="24" t="s">
        <v>103</v>
      </c>
      <c r="H1460" s="24" t="s">
        <v>287</v>
      </c>
      <c r="I1460" s="24">
        <v>4</v>
      </c>
      <c r="J1460" s="24">
        <v>14</v>
      </c>
      <c r="K1460" s="120" t="s">
        <v>2641</v>
      </c>
      <c r="L1460" s="25">
        <v>1</v>
      </c>
      <c r="M1460" s="24" t="s">
        <v>105</v>
      </c>
      <c r="N1460" s="24" t="s">
        <v>7</v>
      </c>
      <c r="R1460" s="25">
        <v>2.4</v>
      </c>
      <c r="S1460" s="83" t="s">
        <v>371</v>
      </c>
      <c r="T1460" s="66">
        <f t="shared" si="510"/>
        <v>2.4</v>
      </c>
      <c r="U1460" s="66">
        <f t="shared" si="511"/>
        <v>1.4</v>
      </c>
      <c r="V1460" s="66">
        <f t="shared" si="512"/>
        <v>148.36000000000013</v>
      </c>
      <c r="W1460" s="66">
        <f t="shared" si="513"/>
        <v>2635.5</v>
      </c>
      <c r="X1460" s="20">
        <f t="shared" si="514"/>
        <v>5.6292923543919605E-2</v>
      </c>
      <c r="Y1460" s="67">
        <f t="shared" si="515"/>
        <v>1.4836000000000014</v>
      </c>
      <c r="Z1460" s="68">
        <f t="shared" si="516"/>
        <v>14836.000000000013</v>
      </c>
      <c r="AA1460" s="65" t="s">
        <v>53</v>
      </c>
      <c r="AU1460" s="23">
        <f t="shared" si="522"/>
        <v>1.4</v>
      </c>
      <c r="AV1460" s="23" t="str">
        <f t="shared" si="522"/>
        <v/>
      </c>
      <c r="AW1460" s="23" t="str">
        <f t="shared" si="522"/>
        <v/>
      </c>
      <c r="AX1460" s="23" t="str">
        <f t="shared" si="522"/>
        <v/>
      </c>
      <c r="AY1460" s="23" t="str">
        <f t="shared" si="522"/>
        <v/>
      </c>
      <c r="AZ1460" s="23"/>
      <c r="BA1460" s="25">
        <v>2.2999999999999998</v>
      </c>
      <c r="BB1460" s="25">
        <v>2.2000000000000002</v>
      </c>
      <c r="BC1460" s="25">
        <f t="shared" si="520"/>
        <v>1.2000000000000002</v>
      </c>
      <c r="BD1460" s="25">
        <f t="shared" si="521"/>
        <v>2.1040000000000001</v>
      </c>
      <c r="BE1460" s="111" t="s">
        <v>970</v>
      </c>
      <c r="BF1460" s="55">
        <f t="shared" si="499"/>
        <v>0</v>
      </c>
      <c r="BG1460" s="66">
        <f t="shared" si="500"/>
        <v>2.2999999999999998</v>
      </c>
      <c r="BH1460" s="66">
        <f t="shared" si="501"/>
        <v>1.2999999999999998</v>
      </c>
      <c r="BI1460" s="25" t="e">
        <f t="shared" si="508"/>
        <v>#REF!</v>
      </c>
      <c r="BJ1460" s="25" t="e">
        <f t="shared" si="502"/>
        <v>#REF!</v>
      </c>
      <c r="BK1460" s="20" t="e">
        <f t="shared" si="519"/>
        <v>#REF!</v>
      </c>
      <c r="BL1460" s="24">
        <f t="shared" si="503"/>
        <v>2.2000000000000002</v>
      </c>
      <c r="BM1460" s="25">
        <f t="shared" si="504"/>
        <v>1.2000000000000002</v>
      </c>
      <c r="BN1460" s="25" t="e">
        <f t="shared" si="505"/>
        <v>#REF!</v>
      </c>
      <c r="BO1460" s="25" t="e">
        <f t="shared" si="506"/>
        <v>#REF!</v>
      </c>
      <c r="BP1460" s="126" t="e">
        <f t="shared" si="507"/>
        <v>#REF!</v>
      </c>
    </row>
    <row r="1461" spans="1:68" x14ac:dyDescent="0.2">
      <c r="A1461" s="98">
        <v>45979</v>
      </c>
      <c r="B1461" s="60" t="s">
        <v>892</v>
      </c>
      <c r="C1461" s="24" t="s">
        <v>1716</v>
      </c>
      <c r="D1461" s="24" t="s">
        <v>584</v>
      </c>
      <c r="F1461" s="74" t="s">
        <v>51</v>
      </c>
      <c r="G1461" s="24" t="s">
        <v>103</v>
      </c>
      <c r="H1461" s="24" t="s">
        <v>287</v>
      </c>
      <c r="I1461" s="24">
        <v>8</v>
      </c>
      <c r="J1461" s="24">
        <v>6</v>
      </c>
      <c r="K1461" s="24" t="s">
        <v>2642</v>
      </c>
      <c r="L1461" s="25">
        <v>1</v>
      </c>
      <c r="M1461" s="24" t="s">
        <v>105</v>
      </c>
      <c r="N1461" s="24" t="s">
        <v>6</v>
      </c>
      <c r="R1461" s="25">
        <v>10</v>
      </c>
      <c r="S1461" s="83" t="s">
        <v>363</v>
      </c>
      <c r="T1461" s="66" t="str">
        <f t="shared" si="510"/>
        <v>0.00</v>
      </c>
      <c r="U1461" s="66">
        <f t="shared" si="511"/>
        <v>-1</v>
      </c>
      <c r="V1461" s="66">
        <f t="shared" si="512"/>
        <v>147.36000000000013</v>
      </c>
      <c r="W1461" s="66">
        <f t="shared" si="513"/>
        <v>2636.5</v>
      </c>
      <c r="X1461" s="20">
        <f t="shared" si="514"/>
        <v>5.5892281433718993E-2</v>
      </c>
      <c r="Y1461" s="67">
        <f t="shared" si="515"/>
        <v>1.4736000000000014</v>
      </c>
      <c r="Z1461" s="68">
        <f t="shared" si="516"/>
        <v>14736.000000000013</v>
      </c>
      <c r="AA1461" s="65" t="s">
        <v>52</v>
      </c>
      <c r="AU1461" s="23">
        <f t="shared" si="522"/>
        <v>-1</v>
      </c>
      <c r="AV1461" s="23" t="str">
        <f t="shared" si="522"/>
        <v/>
      </c>
      <c r="AW1461" s="23" t="str">
        <f t="shared" si="522"/>
        <v/>
      </c>
      <c r="AX1461" s="23" t="str">
        <f t="shared" si="522"/>
        <v/>
      </c>
      <c r="AY1461" s="23" t="str">
        <f t="shared" si="522"/>
        <v/>
      </c>
      <c r="AZ1461" s="23">
        <v>15</v>
      </c>
      <c r="BA1461" s="25">
        <v>15</v>
      </c>
      <c r="BB1461" s="25">
        <v>20.05</v>
      </c>
      <c r="BC1461" s="25">
        <f t="shared" si="520"/>
        <v>19.05</v>
      </c>
      <c r="BD1461" s="25">
        <f t="shared" si="521"/>
        <v>18.526</v>
      </c>
      <c r="BE1461" s="111" t="s">
        <v>970</v>
      </c>
      <c r="BF1461" s="55">
        <f t="shared" si="499"/>
        <v>0</v>
      </c>
      <c r="BG1461" s="66" t="str">
        <f t="shared" si="500"/>
        <v>0.00</v>
      </c>
      <c r="BH1461" s="66">
        <f t="shared" si="501"/>
        <v>-1</v>
      </c>
      <c r="BI1461" s="25" t="e">
        <f t="shared" si="508"/>
        <v>#REF!</v>
      </c>
      <c r="BJ1461" s="25" t="e">
        <f t="shared" si="502"/>
        <v>#REF!</v>
      </c>
      <c r="BK1461" s="20" t="e">
        <f t="shared" si="519"/>
        <v>#REF!</v>
      </c>
      <c r="BL1461" s="24" t="str">
        <f t="shared" si="503"/>
        <v>0.00</v>
      </c>
      <c r="BM1461" s="25">
        <f t="shared" si="504"/>
        <v>-1</v>
      </c>
      <c r="BN1461" s="25" t="e">
        <f t="shared" si="505"/>
        <v>#REF!</v>
      </c>
      <c r="BO1461" s="25" t="e">
        <f t="shared" si="506"/>
        <v>#REF!</v>
      </c>
      <c r="BP1461" s="126" t="e">
        <f t="shared" si="507"/>
        <v>#REF!</v>
      </c>
    </row>
    <row r="1462" spans="1:68" x14ac:dyDescent="0.2">
      <c r="A1462" s="98">
        <v>45979</v>
      </c>
      <c r="B1462" s="60" t="s">
        <v>892</v>
      </c>
      <c r="C1462" s="24" t="s">
        <v>1716</v>
      </c>
      <c r="D1462" s="24" t="s">
        <v>584</v>
      </c>
      <c r="F1462" s="74" t="s">
        <v>51</v>
      </c>
      <c r="G1462" s="24" t="s">
        <v>103</v>
      </c>
      <c r="H1462" s="24" t="s">
        <v>287</v>
      </c>
      <c r="I1462" s="24">
        <v>8</v>
      </c>
      <c r="J1462" s="24">
        <v>6</v>
      </c>
      <c r="K1462" s="24" t="s">
        <v>2642</v>
      </c>
      <c r="L1462" s="25">
        <v>1</v>
      </c>
      <c r="M1462" s="24" t="s">
        <v>105</v>
      </c>
      <c r="N1462" s="24" t="s">
        <v>7</v>
      </c>
      <c r="R1462" s="25">
        <v>2.8</v>
      </c>
      <c r="S1462" s="83" t="s">
        <v>363</v>
      </c>
      <c r="T1462" s="66" t="str">
        <f t="shared" si="510"/>
        <v>0.00</v>
      </c>
      <c r="U1462" s="66">
        <f t="shared" si="511"/>
        <v>-1</v>
      </c>
      <c r="V1462" s="66">
        <f t="shared" si="512"/>
        <v>146.36000000000013</v>
      </c>
      <c r="W1462" s="66">
        <f t="shared" si="513"/>
        <v>2637.5</v>
      </c>
      <c r="X1462" s="20">
        <f t="shared" si="514"/>
        <v>5.5491943127962136E-2</v>
      </c>
      <c r="Y1462" s="67">
        <f t="shared" si="515"/>
        <v>1.4636000000000013</v>
      </c>
      <c r="Z1462" s="68">
        <f t="shared" si="516"/>
        <v>14636.000000000013</v>
      </c>
      <c r="AA1462" s="65" t="s">
        <v>52</v>
      </c>
      <c r="AU1462" s="23">
        <f t="shared" si="522"/>
        <v>-1</v>
      </c>
      <c r="AV1462" s="23" t="str">
        <f t="shared" si="522"/>
        <v/>
      </c>
      <c r="AW1462" s="23" t="str">
        <f t="shared" si="522"/>
        <v/>
      </c>
      <c r="AX1462" s="23" t="str">
        <f t="shared" si="522"/>
        <v/>
      </c>
      <c r="AY1462" s="23" t="str">
        <f t="shared" si="522"/>
        <v/>
      </c>
      <c r="AZ1462" s="23"/>
      <c r="BA1462" s="25">
        <v>3.5</v>
      </c>
      <c r="BB1462" s="25">
        <v>4.17</v>
      </c>
      <c r="BC1462" s="25">
        <f t="shared" si="520"/>
        <v>3.17</v>
      </c>
      <c r="BD1462" s="25">
        <f t="shared" si="521"/>
        <v>3.9163999999999999</v>
      </c>
      <c r="BE1462" s="111" t="s">
        <v>970</v>
      </c>
      <c r="BF1462" s="55">
        <f t="shared" si="499"/>
        <v>0</v>
      </c>
      <c r="BG1462" s="66" t="str">
        <f t="shared" si="500"/>
        <v>0.00</v>
      </c>
      <c r="BH1462" s="66">
        <f t="shared" si="501"/>
        <v>-1</v>
      </c>
      <c r="BI1462" s="25" t="e">
        <f t="shared" si="508"/>
        <v>#REF!</v>
      </c>
      <c r="BJ1462" s="25" t="e">
        <f t="shared" si="502"/>
        <v>#REF!</v>
      </c>
      <c r="BK1462" s="20" t="e">
        <f t="shared" si="519"/>
        <v>#REF!</v>
      </c>
      <c r="BL1462" s="24" t="str">
        <f t="shared" si="503"/>
        <v>0.00</v>
      </c>
      <c r="BM1462" s="25">
        <f t="shared" si="504"/>
        <v>-1</v>
      </c>
      <c r="BN1462" s="25" t="e">
        <f t="shared" si="505"/>
        <v>#REF!</v>
      </c>
      <c r="BO1462" s="25" t="e">
        <f t="shared" si="506"/>
        <v>#REF!</v>
      </c>
      <c r="BP1462" s="126" t="e">
        <f t="shared" si="507"/>
        <v>#REF!</v>
      </c>
    </row>
    <row r="1463" spans="1:68" ht="17" x14ac:dyDescent="0.2">
      <c r="A1463" s="98">
        <v>45980</v>
      </c>
      <c r="B1463" s="60" t="s">
        <v>892</v>
      </c>
      <c r="C1463" s="24" t="s">
        <v>1131</v>
      </c>
      <c r="D1463" s="24" t="s">
        <v>397</v>
      </c>
      <c r="F1463" s="74" t="s">
        <v>51</v>
      </c>
      <c r="G1463" s="24" t="s">
        <v>103</v>
      </c>
      <c r="H1463" s="24" t="s">
        <v>194</v>
      </c>
      <c r="I1463" s="24">
        <v>3</v>
      </c>
      <c r="J1463" s="24">
        <v>9</v>
      </c>
      <c r="K1463" s="97" t="s">
        <v>2643</v>
      </c>
      <c r="L1463" s="25">
        <v>1</v>
      </c>
      <c r="M1463" s="24" t="s">
        <v>105</v>
      </c>
      <c r="N1463" s="24" t="s">
        <v>6</v>
      </c>
      <c r="R1463" s="25">
        <v>21</v>
      </c>
      <c r="S1463" s="83" t="s">
        <v>363</v>
      </c>
      <c r="T1463" s="66" t="str">
        <f t="shared" si="510"/>
        <v>0.00</v>
      </c>
      <c r="U1463" s="66">
        <f t="shared" si="511"/>
        <v>-1</v>
      </c>
      <c r="V1463" s="66">
        <f t="shared" si="512"/>
        <v>145.36000000000013</v>
      </c>
      <c r="W1463" s="66">
        <f t="shared" si="513"/>
        <v>2638.5</v>
      </c>
      <c r="X1463" s="20">
        <f t="shared" si="514"/>
        <v>5.5091908281220438E-2</v>
      </c>
      <c r="Y1463" s="67">
        <f t="shared" si="515"/>
        <v>1.4536000000000013</v>
      </c>
      <c r="Z1463" s="68">
        <f t="shared" si="516"/>
        <v>14536.000000000013</v>
      </c>
      <c r="AA1463" s="65" t="s">
        <v>52</v>
      </c>
      <c r="AU1463" s="23">
        <f t="shared" si="522"/>
        <v>-1</v>
      </c>
      <c r="AV1463" s="23" t="str">
        <f t="shared" si="522"/>
        <v/>
      </c>
      <c r="AW1463" s="23" t="str">
        <f t="shared" si="522"/>
        <v/>
      </c>
      <c r="AX1463" s="23" t="str">
        <f t="shared" si="522"/>
        <v/>
      </c>
      <c r="AY1463" s="23" t="str">
        <f t="shared" si="522"/>
        <v/>
      </c>
      <c r="AZ1463" s="23">
        <v>21</v>
      </c>
      <c r="BA1463" s="25">
        <v>26.1</v>
      </c>
      <c r="BB1463" s="25">
        <v>26.28</v>
      </c>
      <c r="BC1463" s="25">
        <f t="shared" si="520"/>
        <v>25.28</v>
      </c>
      <c r="BD1463" s="25">
        <f t="shared" si="521"/>
        <v>24.257600000000004</v>
      </c>
      <c r="BE1463" s="111" t="s">
        <v>969</v>
      </c>
      <c r="BF1463" s="55">
        <f t="shared" si="499"/>
        <v>0</v>
      </c>
      <c r="BG1463" s="66" t="str">
        <f t="shared" si="500"/>
        <v>0.00</v>
      </c>
      <c r="BH1463" s="66">
        <f t="shared" si="501"/>
        <v>-1</v>
      </c>
      <c r="BI1463" s="25" t="e">
        <f t="shared" si="508"/>
        <v>#REF!</v>
      </c>
      <c r="BJ1463" s="25" t="e">
        <f t="shared" si="502"/>
        <v>#REF!</v>
      </c>
      <c r="BK1463" s="20" t="e">
        <f t="shared" si="519"/>
        <v>#REF!</v>
      </c>
      <c r="BL1463" s="24" t="str">
        <f t="shared" si="503"/>
        <v>0.00</v>
      </c>
      <c r="BM1463" s="25">
        <f t="shared" si="504"/>
        <v>-1</v>
      </c>
      <c r="BN1463" s="25" t="e">
        <f t="shared" si="505"/>
        <v>#REF!</v>
      </c>
      <c r="BO1463" s="25" t="e">
        <f t="shared" si="506"/>
        <v>#REF!</v>
      </c>
      <c r="BP1463" s="126" t="e">
        <f t="shared" si="507"/>
        <v>#REF!</v>
      </c>
    </row>
    <row r="1464" spans="1:68" ht="17" x14ac:dyDescent="0.2">
      <c r="A1464" s="98">
        <v>45980</v>
      </c>
      <c r="B1464" s="60" t="s">
        <v>892</v>
      </c>
      <c r="C1464" s="24" t="s">
        <v>1131</v>
      </c>
      <c r="D1464" s="24" t="s">
        <v>397</v>
      </c>
      <c r="F1464" s="74" t="s">
        <v>51</v>
      </c>
      <c r="G1464" s="24" t="s">
        <v>103</v>
      </c>
      <c r="H1464" s="24" t="s">
        <v>194</v>
      </c>
      <c r="I1464" s="24">
        <v>3</v>
      </c>
      <c r="J1464" s="24">
        <v>9</v>
      </c>
      <c r="K1464" s="97" t="s">
        <v>2643</v>
      </c>
      <c r="L1464" s="25">
        <v>2</v>
      </c>
      <c r="M1464" s="24" t="s">
        <v>105</v>
      </c>
      <c r="N1464" s="24" t="s">
        <v>7</v>
      </c>
      <c r="R1464" s="25">
        <v>4.25</v>
      </c>
      <c r="S1464" s="83" t="s">
        <v>363</v>
      </c>
      <c r="T1464" s="66" t="str">
        <f t="shared" si="510"/>
        <v>0.00</v>
      </c>
      <c r="U1464" s="66">
        <f t="shared" si="511"/>
        <v>-2</v>
      </c>
      <c r="V1464" s="66">
        <f t="shared" si="512"/>
        <v>143.36000000000013</v>
      </c>
      <c r="W1464" s="66">
        <f t="shared" si="513"/>
        <v>2640.5</v>
      </c>
      <c r="X1464" s="20">
        <f t="shared" si="514"/>
        <v>5.429274758568458E-2</v>
      </c>
      <c r="Y1464" s="67">
        <f t="shared" si="515"/>
        <v>1.4336000000000013</v>
      </c>
      <c r="Z1464" s="68">
        <f t="shared" si="516"/>
        <v>14336.000000000013</v>
      </c>
      <c r="AA1464" s="65" t="s">
        <v>52</v>
      </c>
      <c r="AU1464" s="23">
        <f t="shared" si="522"/>
        <v>-2</v>
      </c>
      <c r="AV1464" s="23" t="str">
        <f t="shared" si="522"/>
        <v/>
      </c>
      <c r="AW1464" s="23" t="str">
        <f t="shared" si="522"/>
        <v/>
      </c>
      <c r="AX1464" s="23" t="str">
        <f t="shared" si="522"/>
        <v/>
      </c>
      <c r="AY1464" s="23" t="str">
        <f t="shared" si="522"/>
        <v/>
      </c>
      <c r="AZ1464" s="23"/>
      <c r="BA1464" s="25">
        <v>5</v>
      </c>
      <c r="BB1464" s="25">
        <v>5.42</v>
      </c>
      <c r="BC1464" s="25">
        <f t="shared" si="520"/>
        <v>8.84</v>
      </c>
      <c r="BD1464" s="25">
        <f t="shared" si="521"/>
        <v>5.0663999999999998</v>
      </c>
      <c r="BE1464" s="111" t="s">
        <v>969</v>
      </c>
      <c r="BF1464" s="55">
        <f t="shared" si="499"/>
        <v>0</v>
      </c>
      <c r="BG1464" s="66" t="str">
        <f t="shared" si="500"/>
        <v>0.00</v>
      </c>
      <c r="BH1464" s="66">
        <f t="shared" si="501"/>
        <v>-2</v>
      </c>
      <c r="BI1464" s="25" t="e">
        <f t="shared" si="508"/>
        <v>#REF!</v>
      </c>
      <c r="BJ1464" s="25" t="e">
        <f t="shared" si="502"/>
        <v>#REF!</v>
      </c>
      <c r="BK1464" s="20" t="e">
        <f t="shared" si="519"/>
        <v>#REF!</v>
      </c>
      <c r="BL1464" s="24" t="str">
        <f t="shared" si="503"/>
        <v>0.00</v>
      </c>
      <c r="BM1464" s="25">
        <f t="shared" si="504"/>
        <v>-2</v>
      </c>
      <c r="BN1464" s="25" t="e">
        <f t="shared" si="505"/>
        <v>#REF!</v>
      </c>
      <c r="BO1464" s="25" t="e">
        <f t="shared" si="506"/>
        <v>#REF!</v>
      </c>
      <c r="BP1464" s="126" t="e">
        <f t="shared" si="507"/>
        <v>#REF!</v>
      </c>
    </row>
    <row r="1465" spans="1:68" x14ac:dyDescent="0.2">
      <c r="A1465" s="98">
        <v>45982</v>
      </c>
      <c r="B1465" s="60" t="s">
        <v>892</v>
      </c>
      <c r="C1465" s="24" t="s">
        <v>2646</v>
      </c>
      <c r="D1465" s="24" t="s">
        <v>562</v>
      </c>
      <c r="F1465" s="74" t="s">
        <v>51</v>
      </c>
      <c r="G1465" s="24" t="s">
        <v>103</v>
      </c>
      <c r="H1465" s="24" t="s">
        <v>711</v>
      </c>
      <c r="I1465" s="24">
        <v>4</v>
      </c>
      <c r="J1465" s="24">
        <v>8</v>
      </c>
      <c r="K1465" s="87" t="s">
        <v>2647</v>
      </c>
      <c r="L1465" s="25">
        <v>1.5</v>
      </c>
      <c r="M1465" s="24" t="s">
        <v>105</v>
      </c>
      <c r="N1465" s="24" t="s">
        <v>6</v>
      </c>
      <c r="R1465" s="25">
        <v>8.5</v>
      </c>
      <c r="S1465" s="83" t="s">
        <v>373</v>
      </c>
      <c r="T1465" s="66" t="str">
        <f t="shared" si="510"/>
        <v>0.00</v>
      </c>
      <c r="U1465" s="66">
        <f t="shared" si="511"/>
        <v>-1.5</v>
      </c>
      <c r="V1465" s="66">
        <f t="shared" si="512"/>
        <v>141.86000000000013</v>
      </c>
      <c r="W1465" s="66">
        <f t="shared" si="513"/>
        <v>2642</v>
      </c>
      <c r="X1465" s="20">
        <f t="shared" si="514"/>
        <v>5.3694171082513294E-2</v>
      </c>
      <c r="Y1465" s="67">
        <f t="shared" si="515"/>
        <v>1.4186000000000012</v>
      </c>
      <c r="Z1465" s="68">
        <f t="shared" si="516"/>
        <v>14186.000000000013</v>
      </c>
      <c r="AA1465" s="65" t="s">
        <v>52</v>
      </c>
      <c r="AU1465" s="23">
        <f t="shared" si="522"/>
        <v>-1.5</v>
      </c>
      <c r="AV1465" s="23" t="str">
        <f t="shared" si="522"/>
        <v/>
      </c>
      <c r="AW1465" s="23" t="str">
        <f t="shared" si="522"/>
        <v/>
      </c>
      <c r="AX1465" s="23" t="str">
        <f t="shared" si="522"/>
        <v/>
      </c>
      <c r="AY1465" s="23" t="str">
        <f t="shared" si="522"/>
        <v/>
      </c>
      <c r="AZ1465" s="23">
        <v>7.5</v>
      </c>
      <c r="BA1465" s="25">
        <v>6</v>
      </c>
      <c r="BB1465" s="25">
        <v>7.16</v>
      </c>
      <c r="BC1465" s="25">
        <f t="shared" si="520"/>
        <v>9.24</v>
      </c>
      <c r="BD1465" s="25">
        <f t="shared" si="521"/>
        <v>6.6672000000000002</v>
      </c>
      <c r="BE1465" s="111" t="s">
        <v>969</v>
      </c>
      <c r="BF1465" s="55">
        <f t="shared" si="499"/>
        <v>0</v>
      </c>
      <c r="BG1465" s="66" t="str">
        <f t="shared" si="500"/>
        <v>0.00</v>
      </c>
      <c r="BH1465" s="66">
        <f t="shared" si="501"/>
        <v>-1.5</v>
      </c>
      <c r="BI1465" s="25" t="e">
        <f>BH1465+#REF!</f>
        <v>#REF!</v>
      </c>
      <c r="BJ1465" s="25" t="e">
        <f>L1465+#REF!</f>
        <v>#REF!</v>
      </c>
      <c r="BK1465" s="20" t="e">
        <f t="shared" si="519"/>
        <v>#REF!</v>
      </c>
      <c r="BL1465" s="24" t="str">
        <f t="shared" si="503"/>
        <v>0.00</v>
      </c>
      <c r="BM1465" s="25">
        <f t="shared" si="504"/>
        <v>-1.5</v>
      </c>
      <c r="BN1465" s="25" t="e">
        <f>BM1465+#REF!</f>
        <v>#REF!</v>
      </c>
      <c r="BO1465" s="25" t="e">
        <f>L1465+#REF!</f>
        <v>#REF!</v>
      </c>
      <c r="BP1465" s="126" t="e">
        <f t="shared" si="507"/>
        <v>#REF!</v>
      </c>
    </row>
    <row r="1466" spans="1:68" x14ac:dyDescent="0.2">
      <c r="A1466" s="98">
        <v>45983</v>
      </c>
      <c r="B1466" s="60" t="s">
        <v>892</v>
      </c>
      <c r="C1466" s="24" t="s">
        <v>2648</v>
      </c>
      <c r="D1466" s="24" t="s">
        <v>573</v>
      </c>
      <c r="F1466" s="74" t="s">
        <v>51</v>
      </c>
      <c r="G1466" s="24" t="s">
        <v>103</v>
      </c>
      <c r="H1466" s="24" t="s">
        <v>681</v>
      </c>
      <c r="I1466" s="24">
        <v>5</v>
      </c>
      <c r="J1466" s="24">
        <v>9</v>
      </c>
      <c r="K1466" s="24" t="s">
        <v>2650</v>
      </c>
      <c r="L1466" s="25">
        <v>1</v>
      </c>
      <c r="M1466" s="24" t="s">
        <v>105</v>
      </c>
      <c r="N1466" s="24" t="s">
        <v>6</v>
      </c>
      <c r="R1466" s="25">
        <v>11</v>
      </c>
      <c r="S1466" s="83" t="s">
        <v>363</v>
      </c>
      <c r="T1466" s="66" t="str">
        <f t="shared" si="510"/>
        <v>0.00</v>
      </c>
      <c r="U1466" s="66">
        <f t="shared" si="511"/>
        <v>-1</v>
      </c>
      <c r="V1466" s="66">
        <f t="shared" si="512"/>
        <v>140.86000000000013</v>
      </c>
      <c r="W1466" s="66">
        <f t="shared" si="513"/>
        <v>2643</v>
      </c>
      <c r="X1466" s="20">
        <f t="shared" si="514"/>
        <v>5.3295497540673524E-2</v>
      </c>
      <c r="Y1466" s="67">
        <f t="shared" si="515"/>
        <v>1.4086000000000012</v>
      </c>
      <c r="Z1466" s="68">
        <f t="shared" si="516"/>
        <v>14086.000000000013</v>
      </c>
      <c r="AA1466" s="65" t="s">
        <v>52</v>
      </c>
      <c r="AU1466" s="23">
        <f t="shared" si="522"/>
        <v>-1</v>
      </c>
      <c r="AV1466" s="23" t="str">
        <f t="shared" si="522"/>
        <v/>
      </c>
      <c r="AW1466" s="23" t="str">
        <f t="shared" si="522"/>
        <v/>
      </c>
      <c r="AX1466" s="23" t="str">
        <f t="shared" si="522"/>
        <v/>
      </c>
      <c r="AY1466" s="23" t="str">
        <f t="shared" si="522"/>
        <v/>
      </c>
      <c r="AZ1466" s="23">
        <v>14</v>
      </c>
      <c r="BA1466" s="25">
        <v>15.8</v>
      </c>
      <c r="BB1466" s="25">
        <v>17.86</v>
      </c>
      <c r="BC1466" s="25">
        <f t="shared" si="520"/>
        <v>16.86</v>
      </c>
      <c r="BD1466" s="25">
        <f t="shared" si="521"/>
        <v>16.511200000000002</v>
      </c>
      <c r="BE1466" s="111" t="s">
        <v>969</v>
      </c>
      <c r="BF1466" s="55">
        <f t="shared" si="499"/>
        <v>0</v>
      </c>
      <c r="BG1466" s="66" t="str">
        <f t="shared" si="500"/>
        <v>0.00</v>
      </c>
      <c r="BH1466" s="66">
        <f t="shared" si="501"/>
        <v>-1</v>
      </c>
      <c r="BI1466" s="25" t="e">
        <f t="shared" si="508"/>
        <v>#REF!</v>
      </c>
      <c r="BJ1466" s="25" t="e">
        <f t="shared" si="502"/>
        <v>#REF!</v>
      </c>
      <c r="BK1466" s="20" t="e">
        <f t="shared" si="519"/>
        <v>#REF!</v>
      </c>
      <c r="BL1466" s="24" t="str">
        <f t="shared" si="503"/>
        <v>0.00</v>
      </c>
      <c r="BM1466" s="25">
        <f t="shared" si="504"/>
        <v>-1</v>
      </c>
      <c r="BN1466" s="25" t="e">
        <f t="shared" si="505"/>
        <v>#REF!</v>
      </c>
      <c r="BO1466" s="25" t="e">
        <f t="shared" si="506"/>
        <v>#REF!</v>
      </c>
      <c r="BP1466" s="126" t="e">
        <f t="shared" si="507"/>
        <v>#REF!</v>
      </c>
    </row>
    <row r="1467" spans="1:68" x14ac:dyDescent="0.2">
      <c r="A1467" s="98">
        <v>45983</v>
      </c>
      <c r="B1467" s="60" t="s">
        <v>892</v>
      </c>
      <c r="C1467" s="24" t="s">
        <v>2648</v>
      </c>
      <c r="D1467" s="24" t="s">
        <v>573</v>
      </c>
      <c r="F1467" s="74" t="s">
        <v>51</v>
      </c>
      <c r="G1467" s="24" t="s">
        <v>103</v>
      </c>
      <c r="H1467" s="24" t="s">
        <v>1384</v>
      </c>
      <c r="I1467" s="24">
        <v>6</v>
      </c>
      <c r="J1467" s="24">
        <v>8</v>
      </c>
      <c r="K1467" s="24" t="s">
        <v>2649</v>
      </c>
      <c r="L1467" s="25">
        <v>1.5</v>
      </c>
      <c r="M1467" s="24" t="s">
        <v>105</v>
      </c>
      <c r="N1467" s="24" t="s">
        <v>6</v>
      </c>
      <c r="R1467" s="25">
        <v>7.5</v>
      </c>
      <c r="S1467" s="83" t="s">
        <v>363</v>
      </c>
      <c r="T1467" s="66" t="str">
        <f t="shared" si="510"/>
        <v>0.00</v>
      </c>
      <c r="U1467" s="66">
        <f t="shared" si="511"/>
        <v>-1.5</v>
      </c>
      <c r="V1467" s="66">
        <f t="shared" si="512"/>
        <v>139.36000000000013</v>
      </c>
      <c r="W1467" s="66">
        <f t="shared" si="513"/>
        <v>2644.5</v>
      </c>
      <c r="X1467" s="20">
        <f t="shared" si="514"/>
        <v>5.2698052561921019E-2</v>
      </c>
      <c r="Y1467" s="67">
        <f t="shared" si="515"/>
        <v>1.3936000000000013</v>
      </c>
      <c r="Z1467" s="68">
        <f t="shared" si="516"/>
        <v>13936.000000000013</v>
      </c>
      <c r="AA1467" s="65" t="s">
        <v>52</v>
      </c>
      <c r="AU1467" s="23">
        <f t="shared" si="522"/>
        <v>-1.5</v>
      </c>
      <c r="AV1467" s="23" t="str">
        <f t="shared" si="522"/>
        <v/>
      </c>
      <c r="AW1467" s="23" t="str">
        <f t="shared" si="522"/>
        <v/>
      </c>
      <c r="AX1467" s="23" t="str">
        <f t="shared" si="522"/>
        <v/>
      </c>
      <c r="AY1467" s="23" t="str">
        <f t="shared" si="522"/>
        <v/>
      </c>
      <c r="AZ1467" s="23">
        <v>10</v>
      </c>
      <c r="BA1467" s="25">
        <v>10</v>
      </c>
      <c r="BB1467" s="25">
        <v>12.5</v>
      </c>
      <c r="BC1467" s="25">
        <f t="shared" si="520"/>
        <v>17.25</v>
      </c>
      <c r="BD1467" s="25">
        <f t="shared" si="521"/>
        <v>11.58</v>
      </c>
      <c r="BE1467" s="111" t="s">
        <v>969</v>
      </c>
      <c r="BF1467" s="55">
        <f t="shared" ref="BF1467:BF1510" si="523">U1467-SUM(AU1467:AY1467)</f>
        <v>0</v>
      </c>
      <c r="BG1467" s="66" t="str">
        <f t="shared" si="500"/>
        <v>0.00</v>
      </c>
      <c r="BH1467" s="66">
        <f t="shared" si="501"/>
        <v>-1.5</v>
      </c>
      <c r="BI1467" s="25" t="e">
        <f t="shared" si="508"/>
        <v>#REF!</v>
      </c>
      <c r="BJ1467" s="25" t="e">
        <f t="shared" si="502"/>
        <v>#REF!</v>
      </c>
      <c r="BK1467" s="20" t="e">
        <f t="shared" si="519"/>
        <v>#REF!</v>
      </c>
      <c r="BL1467" s="24" t="str">
        <f t="shared" si="503"/>
        <v>0.00</v>
      </c>
      <c r="BM1467" s="25">
        <f t="shared" si="504"/>
        <v>-1.5</v>
      </c>
      <c r="BN1467" s="25" t="e">
        <f t="shared" si="505"/>
        <v>#REF!</v>
      </c>
      <c r="BO1467" s="25" t="e">
        <f t="shared" si="506"/>
        <v>#REF!</v>
      </c>
      <c r="BP1467" s="126" t="e">
        <f t="shared" si="507"/>
        <v>#REF!</v>
      </c>
    </row>
    <row r="1468" spans="1:68" x14ac:dyDescent="0.2">
      <c r="A1468" s="98">
        <v>45983</v>
      </c>
      <c r="B1468" s="60" t="s">
        <v>892</v>
      </c>
      <c r="C1468" s="24" t="s">
        <v>2648</v>
      </c>
      <c r="D1468" s="24" t="s">
        <v>573</v>
      </c>
      <c r="F1468" s="74" t="s">
        <v>51</v>
      </c>
      <c r="G1468" s="24" t="s">
        <v>103</v>
      </c>
      <c r="H1468" s="24" t="s">
        <v>681</v>
      </c>
      <c r="I1468" s="24">
        <v>9</v>
      </c>
      <c r="J1468" s="24">
        <v>10</v>
      </c>
      <c r="K1468" s="24" t="s">
        <v>2651</v>
      </c>
      <c r="L1468" s="25">
        <v>1</v>
      </c>
      <c r="M1468" s="24" t="s">
        <v>105</v>
      </c>
      <c r="N1468" s="24" t="s">
        <v>6</v>
      </c>
      <c r="R1468" s="25">
        <v>61</v>
      </c>
      <c r="S1468" s="83" t="s">
        <v>363</v>
      </c>
      <c r="T1468" s="66" t="str">
        <f t="shared" si="510"/>
        <v>0.00</v>
      </c>
      <c r="U1468" s="66">
        <f t="shared" si="511"/>
        <v>-1</v>
      </c>
      <c r="V1468" s="66">
        <f t="shared" si="512"/>
        <v>138.36000000000013</v>
      </c>
      <c r="W1468" s="66">
        <f t="shared" si="513"/>
        <v>2645.5</v>
      </c>
      <c r="X1468" s="20">
        <f t="shared" si="514"/>
        <v>5.2300132300132349E-2</v>
      </c>
      <c r="Y1468" s="67">
        <f t="shared" si="515"/>
        <v>1.3836000000000013</v>
      </c>
      <c r="Z1468" s="68">
        <f t="shared" si="516"/>
        <v>13836.000000000013</v>
      </c>
      <c r="AA1468" s="65" t="s">
        <v>52</v>
      </c>
      <c r="AU1468" s="23">
        <f t="shared" si="522"/>
        <v>-1</v>
      </c>
      <c r="AV1468" s="23" t="str">
        <f t="shared" si="522"/>
        <v/>
      </c>
      <c r="AW1468" s="23" t="str">
        <f t="shared" si="522"/>
        <v/>
      </c>
      <c r="AX1468" s="23" t="str">
        <f t="shared" si="522"/>
        <v/>
      </c>
      <c r="AY1468" s="23" t="str">
        <f t="shared" si="522"/>
        <v/>
      </c>
      <c r="AZ1468" s="23">
        <v>61</v>
      </c>
      <c r="BA1468" s="25">
        <v>61</v>
      </c>
      <c r="BB1468" s="25">
        <v>100</v>
      </c>
      <c r="BC1468" s="25">
        <f t="shared" si="520"/>
        <v>99</v>
      </c>
      <c r="BD1468" s="25">
        <f t="shared" si="521"/>
        <v>92.08</v>
      </c>
      <c r="BE1468" s="111" t="s">
        <v>969</v>
      </c>
      <c r="BF1468" s="55">
        <f t="shared" si="523"/>
        <v>0</v>
      </c>
      <c r="BG1468" s="66" t="str">
        <f t="shared" si="500"/>
        <v>0.00</v>
      </c>
      <c r="BH1468" s="66">
        <f t="shared" si="501"/>
        <v>-1</v>
      </c>
      <c r="BI1468" s="25" t="e">
        <f t="shared" si="508"/>
        <v>#REF!</v>
      </c>
      <c r="BJ1468" s="25" t="e">
        <f t="shared" si="502"/>
        <v>#REF!</v>
      </c>
      <c r="BK1468" s="20" t="e">
        <f t="shared" si="519"/>
        <v>#REF!</v>
      </c>
      <c r="BL1468" s="24" t="str">
        <f t="shared" si="503"/>
        <v>0.00</v>
      </c>
      <c r="BM1468" s="25">
        <f t="shared" si="504"/>
        <v>-1</v>
      </c>
      <c r="BN1468" s="25" t="e">
        <f t="shared" si="505"/>
        <v>#REF!</v>
      </c>
      <c r="BO1468" s="25" t="e">
        <f t="shared" si="506"/>
        <v>#REF!</v>
      </c>
      <c r="BP1468" s="126" t="e">
        <f t="shared" si="507"/>
        <v>#REF!</v>
      </c>
    </row>
    <row r="1469" spans="1:68" x14ac:dyDescent="0.2">
      <c r="A1469" s="98">
        <v>45983</v>
      </c>
      <c r="B1469" s="60" t="s">
        <v>892</v>
      </c>
      <c r="C1469" s="24" t="s">
        <v>2648</v>
      </c>
      <c r="D1469" s="24" t="s">
        <v>573</v>
      </c>
      <c r="F1469" s="74" t="s">
        <v>51</v>
      </c>
      <c r="G1469" s="24" t="s">
        <v>103</v>
      </c>
      <c r="H1469" s="24" t="s">
        <v>681</v>
      </c>
      <c r="I1469" s="24">
        <v>9</v>
      </c>
      <c r="J1469" s="24">
        <v>10</v>
      </c>
      <c r="K1469" s="24" t="s">
        <v>2651</v>
      </c>
      <c r="L1469" s="25">
        <v>1</v>
      </c>
      <c r="M1469" s="24" t="s">
        <v>105</v>
      </c>
      <c r="N1469" s="24" t="s">
        <v>7</v>
      </c>
      <c r="R1469" s="25">
        <v>11</v>
      </c>
      <c r="S1469" s="83" t="s">
        <v>363</v>
      </c>
      <c r="T1469" s="66" t="str">
        <f t="shared" si="510"/>
        <v>0.00</v>
      </c>
      <c r="U1469" s="66">
        <f t="shared" si="511"/>
        <v>-1</v>
      </c>
      <c r="V1469" s="66">
        <f t="shared" si="512"/>
        <v>137.36000000000013</v>
      </c>
      <c r="W1469" s="66">
        <f t="shared" si="513"/>
        <v>2646.5</v>
      </c>
      <c r="X1469" s="20">
        <f t="shared" si="514"/>
        <v>5.1902512752692281E-2</v>
      </c>
      <c r="Y1469" s="67">
        <f t="shared" si="515"/>
        <v>1.3736000000000013</v>
      </c>
      <c r="Z1469" s="68">
        <f t="shared" si="516"/>
        <v>13736.000000000013</v>
      </c>
      <c r="AA1469" s="65" t="s">
        <v>52</v>
      </c>
      <c r="AU1469" s="23">
        <f t="shared" si="522"/>
        <v>-1</v>
      </c>
      <c r="AV1469" s="23" t="str">
        <f t="shared" si="522"/>
        <v/>
      </c>
      <c r="AW1469" s="23" t="str">
        <f t="shared" si="522"/>
        <v/>
      </c>
      <c r="AX1469" s="23" t="str">
        <f t="shared" si="522"/>
        <v/>
      </c>
      <c r="AY1469" s="23" t="str">
        <f t="shared" si="522"/>
        <v/>
      </c>
      <c r="AZ1469" s="23"/>
      <c r="BA1469" s="25">
        <v>9.6999999999999993</v>
      </c>
      <c r="BB1469" s="25">
        <v>14.24</v>
      </c>
      <c r="BC1469" s="25">
        <f t="shared" si="520"/>
        <v>13.24</v>
      </c>
      <c r="BD1469" s="25">
        <f t="shared" si="521"/>
        <v>13.180800000000001</v>
      </c>
      <c r="BE1469" s="111" t="s">
        <v>969</v>
      </c>
      <c r="BF1469" s="55">
        <f t="shared" si="523"/>
        <v>0</v>
      </c>
      <c r="BG1469" s="66" t="str">
        <f t="shared" ref="BG1469:BG1512" si="524">IF((AA1469="W"),ROUND((BA1469*L1469),2),"0.00")</f>
        <v>0.00</v>
      </c>
      <c r="BH1469" s="66">
        <f t="shared" ref="BH1469:BH1512" si="525">-$L1469+BG1469</f>
        <v>-1</v>
      </c>
      <c r="BI1469" s="25" t="e">
        <f t="shared" si="508"/>
        <v>#REF!</v>
      </c>
      <c r="BJ1469" s="25" t="e">
        <f t="shared" ref="BJ1469:BJ1512" si="526">L1469+BJ1468</f>
        <v>#REF!</v>
      </c>
      <c r="BK1469" s="20" t="e">
        <f t="shared" si="519"/>
        <v>#REF!</v>
      </c>
      <c r="BL1469" s="24" t="str">
        <f t="shared" ref="BL1469:BL1512" si="527">IF((AA1469="W"),ROUND((BB1469*L1469),2),"0.00")</f>
        <v>0.00</v>
      </c>
      <c r="BM1469" s="25">
        <f t="shared" ref="BM1469:BM1512" si="528">-$L1469+BL1469</f>
        <v>-1</v>
      </c>
      <c r="BN1469" s="25" t="e">
        <f t="shared" ref="BN1469:BN1512" si="529">BM1469+BN1468</f>
        <v>#REF!</v>
      </c>
      <c r="BO1469" s="25" t="e">
        <f t="shared" ref="BO1469:BO1512" si="530">L1469+BO1468</f>
        <v>#REF!</v>
      </c>
      <c r="BP1469" s="126" t="e">
        <f t="shared" ref="BP1469:BP1512" si="531">SUM(BN1469/BO1469)</f>
        <v>#REF!</v>
      </c>
    </row>
    <row r="1470" spans="1:68" x14ac:dyDescent="0.2">
      <c r="A1470" s="98">
        <v>45984</v>
      </c>
      <c r="B1470" s="60" t="s">
        <v>892</v>
      </c>
      <c r="C1470" s="24" t="s">
        <v>1909</v>
      </c>
      <c r="D1470" s="24" t="s">
        <v>577</v>
      </c>
      <c r="F1470" s="74" t="s">
        <v>51</v>
      </c>
      <c r="G1470" s="24" t="s">
        <v>103</v>
      </c>
      <c r="H1470" s="24" t="s">
        <v>401</v>
      </c>
      <c r="I1470" s="24">
        <v>1</v>
      </c>
      <c r="J1470" s="24">
        <v>6</v>
      </c>
      <c r="K1470" s="24" t="s">
        <v>2652</v>
      </c>
      <c r="L1470" s="25">
        <v>4</v>
      </c>
      <c r="M1470" s="24" t="s">
        <v>404</v>
      </c>
      <c r="N1470" s="24" t="s">
        <v>6</v>
      </c>
      <c r="R1470" s="25">
        <v>2.4</v>
      </c>
      <c r="S1470" s="83" t="s">
        <v>363</v>
      </c>
      <c r="T1470" s="66" t="str">
        <f t="shared" si="510"/>
        <v>0.00</v>
      </c>
      <c r="U1470" s="66">
        <f t="shared" si="511"/>
        <v>-4</v>
      </c>
      <c r="V1470" s="66">
        <f t="shared" si="512"/>
        <v>133.36000000000013</v>
      </c>
      <c r="W1470" s="66">
        <f t="shared" si="513"/>
        <v>2650.5</v>
      </c>
      <c r="X1470" s="20">
        <f t="shared" si="514"/>
        <v>5.0315034899075697E-2</v>
      </c>
      <c r="Y1470" s="67">
        <f t="shared" si="515"/>
        <v>1.3336000000000012</v>
      </c>
      <c r="Z1470" s="68">
        <f t="shared" si="516"/>
        <v>13336.000000000013</v>
      </c>
      <c r="AA1470" s="65" t="s">
        <v>52</v>
      </c>
      <c r="AU1470" s="23">
        <f t="shared" si="522"/>
        <v>-4</v>
      </c>
      <c r="AV1470" s="23" t="str">
        <f t="shared" si="522"/>
        <v/>
      </c>
      <c r="AW1470" s="23" t="str">
        <f t="shared" si="522"/>
        <v/>
      </c>
      <c r="AX1470" s="23" t="str">
        <f t="shared" si="522"/>
        <v/>
      </c>
      <c r="AY1470" s="23" t="str">
        <f t="shared" si="522"/>
        <v/>
      </c>
      <c r="AZ1470" s="23">
        <v>2.5</v>
      </c>
      <c r="BA1470" s="25">
        <v>2.5</v>
      </c>
      <c r="BB1470" s="25">
        <v>2.52</v>
      </c>
      <c r="BC1470" s="25">
        <f t="shared" si="520"/>
        <v>6.08</v>
      </c>
      <c r="BD1470" s="25">
        <f t="shared" si="521"/>
        <v>2.3984000000000001</v>
      </c>
      <c r="BE1470" s="111" t="s">
        <v>969</v>
      </c>
      <c r="BF1470" s="55">
        <f t="shared" si="523"/>
        <v>0</v>
      </c>
      <c r="BG1470" s="66" t="str">
        <f t="shared" si="524"/>
        <v>0.00</v>
      </c>
      <c r="BH1470" s="66">
        <f t="shared" si="525"/>
        <v>-4</v>
      </c>
      <c r="BI1470" s="25" t="e">
        <f t="shared" si="508"/>
        <v>#REF!</v>
      </c>
      <c r="BJ1470" s="25" t="e">
        <f t="shared" si="526"/>
        <v>#REF!</v>
      </c>
      <c r="BK1470" s="20" t="e">
        <f t="shared" si="519"/>
        <v>#REF!</v>
      </c>
      <c r="BL1470" s="24" t="str">
        <f t="shared" si="527"/>
        <v>0.00</v>
      </c>
      <c r="BM1470" s="25">
        <f t="shared" si="528"/>
        <v>-4</v>
      </c>
      <c r="BN1470" s="25" t="e">
        <f t="shared" si="529"/>
        <v>#REF!</v>
      </c>
      <c r="BO1470" s="25" t="e">
        <f t="shared" si="530"/>
        <v>#REF!</v>
      </c>
      <c r="BP1470" s="126" t="e">
        <f t="shared" si="531"/>
        <v>#REF!</v>
      </c>
    </row>
    <row r="1471" spans="1:68" x14ac:dyDescent="0.2">
      <c r="A1471" s="98">
        <v>45989</v>
      </c>
      <c r="B1471" s="60" t="s">
        <v>892</v>
      </c>
      <c r="C1471" s="24" t="s">
        <v>2661</v>
      </c>
      <c r="D1471" s="24" t="s">
        <v>562</v>
      </c>
      <c r="F1471" s="74" t="s">
        <v>51</v>
      </c>
      <c r="G1471" s="24" t="s">
        <v>103</v>
      </c>
      <c r="H1471" s="24" t="s">
        <v>194</v>
      </c>
      <c r="I1471" s="24">
        <v>1</v>
      </c>
      <c r="J1471" s="24">
        <v>8</v>
      </c>
      <c r="K1471" s="24" t="s">
        <v>2662</v>
      </c>
      <c r="L1471" s="25">
        <v>1.5</v>
      </c>
      <c r="M1471" s="24" t="s">
        <v>105</v>
      </c>
      <c r="N1471" s="24" t="s">
        <v>6</v>
      </c>
      <c r="R1471" s="25">
        <v>15.81</v>
      </c>
      <c r="S1471" s="83" t="s">
        <v>363</v>
      </c>
      <c r="T1471" s="66" t="str">
        <f t="shared" si="510"/>
        <v>0.00</v>
      </c>
      <c r="U1471" s="66">
        <f t="shared" si="511"/>
        <v>-1.5</v>
      </c>
      <c r="V1471" s="66">
        <f t="shared" si="512"/>
        <v>131.86000000000013</v>
      </c>
      <c r="W1471" s="66">
        <f t="shared" si="513"/>
        <v>2652</v>
      </c>
      <c r="X1471" s="20">
        <f t="shared" si="514"/>
        <v>4.972096530920065E-2</v>
      </c>
      <c r="Y1471" s="67">
        <f t="shared" si="515"/>
        <v>1.3186000000000013</v>
      </c>
      <c r="Z1471" s="68">
        <f t="shared" si="516"/>
        <v>13186.000000000013</v>
      </c>
      <c r="AA1471" s="65" t="s">
        <v>52</v>
      </c>
      <c r="AU1471" s="23">
        <f t="shared" ref="AU1471:AY1477" si="532">IF($G1471=AU$2,$U1471,"")</f>
        <v>-1.5</v>
      </c>
      <c r="AV1471" s="23" t="str">
        <f t="shared" si="532"/>
        <v/>
      </c>
      <c r="AW1471" s="23" t="str">
        <f t="shared" si="532"/>
        <v/>
      </c>
      <c r="AX1471" s="23" t="str">
        <f t="shared" si="532"/>
        <v/>
      </c>
      <c r="AY1471" s="23" t="str">
        <f t="shared" si="532"/>
        <v/>
      </c>
      <c r="AZ1471" s="23">
        <v>13</v>
      </c>
      <c r="BA1471" s="25">
        <v>17.100000000000001</v>
      </c>
      <c r="BB1471" s="25">
        <v>18.059999999999999</v>
      </c>
      <c r="BC1471" s="25">
        <f t="shared" si="520"/>
        <v>25.589999999999996</v>
      </c>
      <c r="BD1471" s="25">
        <f t="shared" si="521"/>
        <v>16.6952</v>
      </c>
      <c r="BE1471" s="111" t="s">
        <v>969</v>
      </c>
      <c r="BF1471" s="55">
        <f t="shared" si="523"/>
        <v>0</v>
      </c>
      <c r="BG1471" s="66" t="str">
        <f t="shared" si="524"/>
        <v>0.00</v>
      </c>
      <c r="BH1471" s="66">
        <f t="shared" si="525"/>
        <v>-1.5</v>
      </c>
      <c r="BI1471" s="25" t="e">
        <f>BH1471+#REF!</f>
        <v>#REF!</v>
      </c>
      <c r="BJ1471" s="25" t="e">
        <f>L1471+#REF!</f>
        <v>#REF!</v>
      </c>
      <c r="BK1471" s="20" t="e">
        <f t="shared" si="519"/>
        <v>#REF!</v>
      </c>
      <c r="BL1471" s="24" t="str">
        <f t="shared" si="527"/>
        <v>0.00</v>
      </c>
      <c r="BM1471" s="25">
        <f t="shared" si="528"/>
        <v>-1.5</v>
      </c>
      <c r="BN1471" s="25" t="e">
        <f>BM1471+#REF!</f>
        <v>#REF!</v>
      </c>
      <c r="BO1471" s="25" t="e">
        <f>L1471+#REF!</f>
        <v>#REF!</v>
      </c>
      <c r="BP1471" s="126" t="e">
        <f t="shared" si="531"/>
        <v>#REF!</v>
      </c>
    </row>
    <row r="1472" spans="1:68" x14ac:dyDescent="0.2">
      <c r="A1472" s="98">
        <v>45989</v>
      </c>
      <c r="B1472" s="60" t="s">
        <v>892</v>
      </c>
      <c r="C1472" s="24" t="s">
        <v>2661</v>
      </c>
      <c r="D1472" s="24" t="s">
        <v>562</v>
      </c>
      <c r="F1472" s="74" t="s">
        <v>51</v>
      </c>
      <c r="G1472" s="24" t="s">
        <v>103</v>
      </c>
      <c r="H1472" s="24" t="s">
        <v>194</v>
      </c>
      <c r="I1472" s="24">
        <v>1</v>
      </c>
      <c r="J1472" s="24">
        <v>8</v>
      </c>
      <c r="K1472" s="24" t="s">
        <v>2662</v>
      </c>
      <c r="L1472" s="25">
        <v>1.5</v>
      </c>
      <c r="M1472" s="24" t="s">
        <v>105</v>
      </c>
      <c r="N1472" s="24" t="s">
        <v>7</v>
      </c>
      <c r="R1472" s="25">
        <v>3.72</v>
      </c>
      <c r="S1472" s="83" t="s">
        <v>363</v>
      </c>
      <c r="T1472" s="66" t="str">
        <f t="shared" si="510"/>
        <v>0.00</v>
      </c>
      <c r="U1472" s="66">
        <f t="shared" si="511"/>
        <v>-1.5</v>
      </c>
      <c r="V1472" s="66">
        <f t="shared" si="512"/>
        <v>130.36000000000013</v>
      </c>
      <c r="W1472" s="66">
        <f t="shared" si="513"/>
        <v>2653.5</v>
      </c>
      <c r="X1472" s="20">
        <f t="shared" si="514"/>
        <v>4.91275673638591E-2</v>
      </c>
      <c r="Y1472" s="67">
        <f t="shared" si="515"/>
        <v>1.3036000000000012</v>
      </c>
      <c r="Z1472" s="68">
        <f t="shared" si="516"/>
        <v>13036.000000000013</v>
      </c>
      <c r="AA1472" s="65" t="s">
        <v>52</v>
      </c>
      <c r="AU1472" s="23">
        <f t="shared" si="532"/>
        <v>-1.5</v>
      </c>
      <c r="AV1472" s="23" t="str">
        <f t="shared" si="532"/>
        <v/>
      </c>
      <c r="AW1472" s="23" t="str">
        <f t="shared" si="532"/>
        <v/>
      </c>
      <c r="AX1472" s="23" t="str">
        <f t="shared" si="532"/>
        <v/>
      </c>
      <c r="AY1472" s="23" t="str">
        <f t="shared" si="532"/>
        <v/>
      </c>
      <c r="AZ1472" s="23"/>
      <c r="BA1472" s="25">
        <v>7</v>
      </c>
      <c r="BB1472" s="25">
        <v>4.12</v>
      </c>
      <c r="BC1472" s="25">
        <f t="shared" si="520"/>
        <v>4.68</v>
      </c>
      <c r="BD1472" s="25">
        <f t="shared" si="521"/>
        <v>3.8704000000000001</v>
      </c>
      <c r="BE1472" s="111" t="s">
        <v>969</v>
      </c>
      <c r="BF1472" s="55">
        <f t="shared" si="523"/>
        <v>0</v>
      </c>
      <c r="BG1472" s="66" t="str">
        <f t="shared" si="524"/>
        <v>0.00</v>
      </c>
      <c r="BH1472" s="66">
        <f t="shared" si="525"/>
        <v>-1.5</v>
      </c>
      <c r="BI1472" s="25" t="e">
        <f t="shared" ref="BI1472:BI1514" si="533">BH1472+BI1471</f>
        <v>#REF!</v>
      </c>
      <c r="BJ1472" s="25" t="e">
        <f t="shared" si="526"/>
        <v>#REF!</v>
      </c>
      <c r="BK1472" s="20" t="e">
        <f t="shared" si="519"/>
        <v>#REF!</v>
      </c>
      <c r="BL1472" s="24" t="str">
        <f t="shared" si="527"/>
        <v>0.00</v>
      </c>
      <c r="BM1472" s="25">
        <f t="shared" si="528"/>
        <v>-1.5</v>
      </c>
      <c r="BN1472" s="25" t="e">
        <f t="shared" si="529"/>
        <v>#REF!</v>
      </c>
      <c r="BO1472" s="25" t="e">
        <f t="shared" si="530"/>
        <v>#REF!</v>
      </c>
      <c r="BP1472" s="126" t="e">
        <f t="shared" si="531"/>
        <v>#REF!</v>
      </c>
    </row>
    <row r="1473" spans="1:68" x14ac:dyDescent="0.2">
      <c r="A1473" s="98">
        <v>45989</v>
      </c>
      <c r="B1473" s="60" t="s">
        <v>892</v>
      </c>
      <c r="C1473" s="24" t="s">
        <v>2663</v>
      </c>
      <c r="D1473" s="24" t="s">
        <v>562</v>
      </c>
      <c r="F1473" s="74" t="s">
        <v>51</v>
      </c>
      <c r="G1473" s="24" t="s">
        <v>103</v>
      </c>
      <c r="H1473" s="24" t="s">
        <v>176</v>
      </c>
      <c r="I1473" s="24">
        <v>2</v>
      </c>
      <c r="J1473" s="24">
        <v>5</v>
      </c>
      <c r="K1473" s="87" t="s">
        <v>2664</v>
      </c>
      <c r="L1473" s="25">
        <v>2</v>
      </c>
      <c r="M1473" s="24" t="s">
        <v>105</v>
      </c>
      <c r="N1473" s="24" t="s">
        <v>6</v>
      </c>
      <c r="R1473" s="25">
        <v>10</v>
      </c>
      <c r="S1473" s="83" t="s">
        <v>373</v>
      </c>
      <c r="T1473" s="66" t="str">
        <f t="shared" si="510"/>
        <v>0.00</v>
      </c>
      <c r="U1473" s="66">
        <f t="shared" si="511"/>
        <v>-2</v>
      </c>
      <c r="V1473" s="66">
        <f t="shared" si="512"/>
        <v>128.36000000000013</v>
      </c>
      <c r="W1473" s="66">
        <f t="shared" si="513"/>
        <v>2655.5</v>
      </c>
      <c r="X1473" s="20">
        <f t="shared" si="514"/>
        <v>4.833741291658826E-2</v>
      </c>
      <c r="Y1473" s="67">
        <f t="shared" si="515"/>
        <v>1.2836000000000012</v>
      </c>
      <c r="Z1473" s="68">
        <f t="shared" si="516"/>
        <v>12836.000000000013</v>
      </c>
      <c r="AA1473" s="65" t="s">
        <v>52</v>
      </c>
      <c r="AU1473" s="23">
        <f t="shared" si="532"/>
        <v>-2</v>
      </c>
      <c r="AV1473" s="23" t="str">
        <f t="shared" si="532"/>
        <v/>
      </c>
      <c r="AW1473" s="23" t="str">
        <f t="shared" si="532"/>
        <v/>
      </c>
      <c r="AX1473" s="23" t="str">
        <f t="shared" si="532"/>
        <v/>
      </c>
      <c r="AY1473" s="23" t="str">
        <f t="shared" si="532"/>
        <v/>
      </c>
      <c r="AZ1473" s="23">
        <v>6</v>
      </c>
      <c r="BA1473" s="25">
        <v>6.6</v>
      </c>
      <c r="BB1473" s="25">
        <v>7.24</v>
      </c>
      <c r="BC1473" s="25">
        <f t="shared" si="520"/>
        <v>12.48</v>
      </c>
      <c r="BD1473" s="25">
        <f t="shared" si="521"/>
        <v>6.7408000000000001</v>
      </c>
      <c r="BE1473" s="111" t="s">
        <v>969</v>
      </c>
      <c r="BF1473" s="55">
        <f t="shared" si="523"/>
        <v>0</v>
      </c>
      <c r="BG1473" s="66" t="str">
        <f t="shared" si="524"/>
        <v>0.00</v>
      </c>
      <c r="BH1473" s="66">
        <f t="shared" si="525"/>
        <v>-2</v>
      </c>
      <c r="BI1473" s="25" t="e">
        <f t="shared" si="533"/>
        <v>#REF!</v>
      </c>
      <c r="BJ1473" s="25" t="e">
        <f t="shared" si="526"/>
        <v>#REF!</v>
      </c>
      <c r="BK1473" s="20" t="e">
        <f t="shared" si="519"/>
        <v>#REF!</v>
      </c>
      <c r="BL1473" s="24" t="str">
        <f t="shared" si="527"/>
        <v>0.00</v>
      </c>
      <c r="BM1473" s="25">
        <f t="shared" si="528"/>
        <v>-2</v>
      </c>
      <c r="BN1473" s="25" t="e">
        <f t="shared" si="529"/>
        <v>#REF!</v>
      </c>
      <c r="BO1473" s="25" t="e">
        <f t="shared" si="530"/>
        <v>#REF!</v>
      </c>
      <c r="BP1473" s="126" t="e">
        <f t="shared" si="531"/>
        <v>#REF!</v>
      </c>
    </row>
    <row r="1474" spans="1:68" x14ac:dyDescent="0.2">
      <c r="A1474" s="98">
        <v>45990</v>
      </c>
      <c r="B1474" s="60" t="s">
        <v>892</v>
      </c>
      <c r="C1474" s="24" t="s">
        <v>2335</v>
      </c>
      <c r="D1474" s="24" t="s">
        <v>573</v>
      </c>
      <c r="F1474" s="74" t="s">
        <v>51</v>
      </c>
      <c r="G1474" s="24" t="s">
        <v>103</v>
      </c>
      <c r="H1474" s="24" t="s">
        <v>108</v>
      </c>
      <c r="I1474" s="24">
        <v>4</v>
      </c>
      <c r="J1474" s="24">
        <v>5</v>
      </c>
      <c r="K1474" s="27" t="s">
        <v>2665</v>
      </c>
      <c r="L1474" s="25">
        <v>2</v>
      </c>
      <c r="M1474" s="24" t="s">
        <v>105</v>
      </c>
      <c r="N1474" s="24" t="s">
        <v>6</v>
      </c>
      <c r="R1474" s="25">
        <v>5.5</v>
      </c>
      <c r="S1474" s="83" t="s">
        <v>371</v>
      </c>
      <c r="T1474" s="66" t="str">
        <f t="shared" si="510"/>
        <v>0.00</v>
      </c>
      <c r="U1474" s="66">
        <f t="shared" si="511"/>
        <v>-2</v>
      </c>
      <c r="V1474" s="66">
        <f t="shared" si="512"/>
        <v>126.36000000000013</v>
      </c>
      <c r="W1474" s="66">
        <f t="shared" si="513"/>
        <v>2657.5</v>
      </c>
      <c r="X1474" s="20">
        <f t="shared" si="514"/>
        <v>4.754844778927568E-2</v>
      </c>
      <c r="Y1474" s="67">
        <f t="shared" si="515"/>
        <v>1.2636000000000012</v>
      </c>
      <c r="Z1474" s="68">
        <f t="shared" si="516"/>
        <v>12636.000000000013</v>
      </c>
      <c r="AA1474" s="65" t="s">
        <v>52</v>
      </c>
      <c r="AU1474" s="23">
        <f t="shared" si="532"/>
        <v>-2</v>
      </c>
      <c r="AV1474" s="23" t="str">
        <f t="shared" si="532"/>
        <v/>
      </c>
      <c r="AW1474" s="23" t="str">
        <f t="shared" si="532"/>
        <v/>
      </c>
      <c r="AX1474" s="23" t="str">
        <f t="shared" si="532"/>
        <v/>
      </c>
      <c r="AY1474" s="23" t="str">
        <f t="shared" si="532"/>
        <v/>
      </c>
      <c r="AZ1474" s="23">
        <v>6</v>
      </c>
      <c r="BA1474" s="25">
        <v>6</v>
      </c>
      <c r="BB1474" s="25">
        <v>4.8600000000000003</v>
      </c>
      <c r="BC1474" s="25">
        <f t="shared" si="520"/>
        <v>7.7200000000000006</v>
      </c>
      <c r="BD1474" s="25">
        <f t="shared" si="521"/>
        <v>4.5512000000000006</v>
      </c>
      <c r="BE1474" s="111" t="s">
        <v>970</v>
      </c>
      <c r="BF1474" s="55">
        <f t="shared" si="523"/>
        <v>0</v>
      </c>
      <c r="BG1474" s="66" t="str">
        <f t="shared" si="524"/>
        <v>0.00</v>
      </c>
      <c r="BH1474" s="66">
        <f t="shared" si="525"/>
        <v>-2</v>
      </c>
      <c r="BI1474" s="25" t="e">
        <f t="shared" si="533"/>
        <v>#REF!</v>
      </c>
      <c r="BJ1474" s="25" t="e">
        <f t="shared" si="526"/>
        <v>#REF!</v>
      </c>
      <c r="BK1474" s="20" t="e">
        <f t="shared" si="519"/>
        <v>#REF!</v>
      </c>
      <c r="BL1474" s="24" t="str">
        <f t="shared" si="527"/>
        <v>0.00</v>
      </c>
      <c r="BM1474" s="25">
        <f t="shared" si="528"/>
        <v>-2</v>
      </c>
      <c r="BN1474" s="25" t="e">
        <f t="shared" si="529"/>
        <v>#REF!</v>
      </c>
      <c r="BO1474" s="25" t="e">
        <f t="shared" si="530"/>
        <v>#REF!</v>
      </c>
      <c r="BP1474" s="126" t="e">
        <f t="shared" si="531"/>
        <v>#REF!</v>
      </c>
    </row>
    <row r="1475" spans="1:68" x14ac:dyDescent="0.2">
      <c r="A1475" s="98">
        <v>45990</v>
      </c>
      <c r="B1475" s="60" t="s">
        <v>892</v>
      </c>
      <c r="C1475" s="24" t="s">
        <v>1937</v>
      </c>
      <c r="D1475" s="24" t="s">
        <v>573</v>
      </c>
      <c r="F1475" s="74" t="s">
        <v>51</v>
      </c>
      <c r="G1475" s="24" t="s">
        <v>103</v>
      </c>
      <c r="H1475" s="24" t="s">
        <v>1080</v>
      </c>
      <c r="I1475" s="24">
        <v>7</v>
      </c>
      <c r="J1475" s="24">
        <v>13</v>
      </c>
      <c r="K1475" s="24" t="s">
        <v>2666</v>
      </c>
      <c r="L1475" s="25">
        <v>1</v>
      </c>
      <c r="M1475" s="24" t="s">
        <v>105</v>
      </c>
      <c r="N1475" s="24" t="s">
        <v>6</v>
      </c>
      <c r="R1475" s="25">
        <v>10</v>
      </c>
      <c r="S1475" s="83" t="s">
        <v>363</v>
      </c>
      <c r="T1475" s="66" t="str">
        <f t="shared" si="510"/>
        <v>0.00</v>
      </c>
      <c r="U1475" s="66">
        <f t="shared" si="511"/>
        <v>-1</v>
      </c>
      <c r="V1475" s="66">
        <f t="shared" si="512"/>
        <v>125.36000000000013</v>
      </c>
      <c r="W1475" s="66">
        <f t="shared" si="513"/>
        <v>2658.5</v>
      </c>
      <c r="X1475" s="20">
        <f t="shared" si="514"/>
        <v>4.7154410381794291E-2</v>
      </c>
      <c r="Y1475" s="67">
        <f t="shared" si="515"/>
        <v>1.2536000000000014</v>
      </c>
      <c r="Z1475" s="68">
        <f t="shared" si="516"/>
        <v>12536.000000000013</v>
      </c>
      <c r="AA1475" s="65" t="s">
        <v>52</v>
      </c>
      <c r="AU1475" s="23">
        <f t="shared" si="532"/>
        <v>-1</v>
      </c>
      <c r="AV1475" s="23" t="str">
        <f t="shared" si="532"/>
        <v/>
      </c>
      <c r="AW1475" s="23" t="str">
        <f t="shared" si="532"/>
        <v/>
      </c>
      <c r="AX1475" s="23" t="str">
        <f t="shared" si="532"/>
        <v/>
      </c>
      <c r="AY1475" s="23" t="str">
        <f t="shared" si="532"/>
        <v/>
      </c>
      <c r="AZ1475" s="23">
        <v>11</v>
      </c>
      <c r="BA1475" s="25">
        <v>11</v>
      </c>
      <c r="BB1475" s="25">
        <v>11.5</v>
      </c>
      <c r="BC1475" s="25">
        <f t="shared" si="520"/>
        <v>10.5</v>
      </c>
      <c r="BD1475" s="25">
        <f t="shared" si="521"/>
        <v>10.66</v>
      </c>
      <c r="BE1475" s="111" t="s">
        <v>970</v>
      </c>
      <c r="BF1475" s="55">
        <f t="shared" si="523"/>
        <v>0</v>
      </c>
      <c r="BG1475" s="66" t="str">
        <f t="shared" si="524"/>
        <v>0.00</v>
      </c>
      <c r="BH1475" s="66">
        <f t="shared" si="525"/>
        <v>-1</v>
      </c>
      <c r="BI1475" s="25" t="e">
        <f t="shared" si="533"/>
        <v>#REF!</v>
      </c>
      <c r="BJ1475" s="25" t="e">
        <f t="shared" si="526"/>
        <v>#REF!</v>
      </c>
      <c r="BK1475" s="20" t="e">
        <f t="shared" si="519"/>
        <v>#REF!</v>
      </c>
      <c r="BL1475" s="24" t="str">
        <f t="shared" si="527"/>
        <v>0.00</v>
      </c>
      <c r="BM1475" s="25">
        <f t="shared" si="528"/>
        <v>-1</v>
      </c>
      <c r="BN1475" s="25" t="e">
        <f t="shared" si="529"/>
        <v>#REF!</v>
      </c>
      <c r="BO1475" s="25" t="e">
        <f t="shared" si="530"/>
        <v>#REF!</v>
      </c>
      <c r="BP1475" s="126" t="e">
        <f t="shared" si="531"/>
        <v>#REF!</v>
      </c>
    </row>
    <row r="1476" spans="1:68" x14ac:dyDescent="0.2">
      <c r="A1476" s="98">
        <v>45990</v>
      </c>
      <c r="B1476" s="60" t="s">
        <v>892</v>
      </c>
      <c r="C1476" s="24" t="s">
        <v>1937</v>
      </c>
      <c r="D1476" s="24" t="s">
        <v>573</v>
      </c>
      <c r="F1476" s="74" t="s">
        <v>51</v>
      </c>
      <c r="G1476" s="24" t="s">
        <v>103</v>
      </c>
      <c r="H1476" s="24" t="s">
        <v>1080</v>
      </c>
      <c r="I1476" s="24">
        <v>7</v>
      </c>
      <c r="J1476" s="24">
        <v>13</v>
      </c>
      <c r="K1476" s="24" t="s">
        <v>2666</v>
      </c>
      <c r="L1476" s="25">
        <v>1</v>
      </c>
      <c r="M1476" s="24" t="s">
        <v>105</v>
      </c>
      <c r="N1476" s="24" t="s">
        <v>7</v>
      </c>
      <c r="R1476" s="25">
        <v>3.8</v>
      </c>
      <c r="S1476" s="83" t="s">
        <v>363</v>
      </c>
      <c r="T1476" s="66" t="str">
        <f t="shared" si="510"/>
        <v>0.00</v>
      </c>
      <c r="U1476" s="66">
        <f t="shared" si="511"/>
        <v>-1</v>
      </c>
      <c r="V1476" s="66">
        <f t="shared" si="512"/>
        <v>124.36000000000013</v>
      </c>
      <c r="W1476" s="66">
        <f t="shared" si="513"/>
        <v>2659.5</v>
      </c>
      <c r="X1476" s="20">
        <f t="shared" si="514"/>
        <v>4.6760669298740412E-2</v>
      </c>
      <c r="Y1476" s="67">
        <f t="shared" si="515"/>
        <v>1.2436000000000014</v>
      </c>
      <c r="Z1476" s="68">
        <f t="shared" si="516"/>
        <v>12436.000000000013</v>
      </c>
      <c r="AA1476" s="65" t="s">
        <v>52</v>
      </c>
      <c r="AU1476" s="23">
        <f t="shared" si="532"/>
        <v>-1</v>
      </c>
      <c r="AV1476" s="23" t="str">
        <f t="shared" si="532"/>
        <v/>
      </c>
      <c r="AW1476" s="23" t="str">
        <f t="shared" si="532"/>
        <v/>
      </c>
      <c r="AX1476" s="23" t="str">
        <f t="shared" si="532"/>
        <v/>
      </c>
      <c r="AY1476" s="23" t="str">
        <f t="shared" si="532"/>
        <v/>
      </c>
      <c r="AZ1476" s="23"/>
      <c r="BA1476" s="25">
        <v>3.1</v>
      </c>
      <c r="BB1476" s="25">
        <v>3.79</v>
      </c>
      <c r="BC1476" s="25">
        <f t="shared" si="520"/>
        <v>2.79</v>
      </c>
      <c r="BD1476" s="25">
        <f t="shared" si="521"/>
        <v>3.5668000000000002</v>
      </c>
      <c r="BE1476" s="111" t="s">
        <v>970</v>
      </c>
      <c r="BF1476" s="55">
        <f t="shared" si="523"/>
        <v>0</v>
      </c>
      <c r="BG1476" s="66" t="str">
        <f t="shared" si="524"/>
        <v>0.00</v>
      </c>
      <c r="BH1476" s="66">
        <f t="shared" si="525"/>
        <v>-1</v>
      </c>
      <c r="BI1476" s="25" t="e">
        <f t="shared" si="533"/>
        <v>#REF!</v>
      </c>
      <c r="BJ1476" s="25" t="e">
        <f t="shared" si="526"/>
        <v>#REF!</v>
      </c>
      <c r="BK1476" s="20" t="e">
        <f t="shared" si="519"/>
        <v>#REF!</v>
      </c>
      <c r="BL1476" s="24" t="str">
        <f t="shared" si="527"/>
        <v>0.00</v>
      </c>
      <c r="BM1476" s="25">
        <f t="shared" si="528"/>
        <v>-1</v>
      </c>
      <c r="BN1476" s="25" t="e">
        <f t="shared" si="529"/>
        <v>#REF!</v>
      </c>
      <c r="BO1476" s="25" t="e">
        <f t="shared" si="530"/>
        <v>#REF!</v>
      </c>
      <c r="BP1476" s="126" t="e">
        <f t="shared" si="531"/>
        <v>#REF!</v>
      </c>
    </row>
    <row r="1477" spans="1:68" x14ac:dyDescent="0.2">
      <c r="A1477" s="98">
        <v>45990</v>
      </c>
      <c r="B1477" s="60" t="s">
        <v>892</v>
      </c>
      <c r="C1477" s="24" t="s">
        <v>1937</v>
      </c>
      <c r="D1477" s="24" t="s">
        <v>573</v>
      </c>
      <c r="F1477" s="74" t="s">
        <v>51</v>
      </c>
      <c r="G1477" s="24" t="s">
        <v>103</v>
      </c>
      <c r="H1477" s="24" t="s">
        <v>1080</v>
      </c>
      <c r="I1477" s="24">
        <v>10</v>
      </c>
      <c r="J1477" s="24">
        <v>17</v>
      </c>
      <c r="K1477" s="24" t="s">
        <v>2667</v>
      </c>
      <c r="L1477" s="25">
        <v>2</v>
      </c>
      <c r="M1477" s="24" t="s">
        <v>105</v>
      </c>
      <c r="N1477" s="24" t="s">
        <v>6</v>
      </c>
      <c r="R1477" s="25">
        <v>7</v>
      </c>
      <c r="S1477" s="83" t="s">
        <v>363</v>
      </c>
      <c r="T1477" s="66" t="str">
        <f t="shared" si="510"/>
        <v>0.00</v>
      </c>
      <c r="U1477" s="66">
        <f t="shared" si="511"/>
        <v>-2</v>
      </c>
      <c r="V1477" s="66">
        <f t="shared" si="512"/>
        <v>122.36000000000013</v>
      </c>
      <c r="W1477" s="66">
        <f t="shared" si="513"/>
        <v>2661.5</v>
      </c>
      <c r="X1477" s="20">
        <f t="shared" si="514"/>
        <v>4.5974074769866667E-2</v>
      </c>
      <c r="Y1477" s="67">
        <f t="shared" si="515"/>
        <v>1.2236000000000014</v>
      </c>
      <c r="Z1477" s="68">
        <f t="shared" si="516"/>
        <v>12236.000000000013</v>
      </c>
      <c r="AA1477" s="65" t="s">
        <v>52</v>
      </c>
      <c r="AU1477" s="23">
        <f t="shared" si="532"/>
        <v>-2</v>
      </c>
      <c r="AV1477" s="23" t="str">
        <f t="shared" si="532"/>
        <v/>
      </c>
      <c r="AW1477" s="23" t="str">
        <f t="shared" si="532"/>
        <v/>
      </c>
      <c r="AX1477" s="23" t="str">
        <f t="shared" si="532"/>
        <v/>
      </c>
      <c r="AY1477" s="23" t="str">
        <f t="shared" si="532"/>
        <v/>
      </c>
      <c r="AZ1477" s="23">
        <v>8</v>
      </c>
      <c r="BA1477" s="25">
        <v>8</v>
      </c>
      <c r="BB1477" s="25">
        <v>8.0299999999999994</v>
      </c>
      <c r="BC1477" s="25">
        <f t="shared" si="520"/>
        <v>14.059999999999999</v>
      </c>
      <c r="BD1477" s="25">
        <f t="shared" si="521"/>
        <v>7.4676</v>
      </c>
      <c r="BE1477" s="111" t="s">
        <v>970</v>
      </c>
      <c r="BF1477" s="55">
        <f t="shared" si="523"/>
        <v>0</v>
      </c>
      <c r="BG1477" s="66" t="str">
        <f t="shared" si="524"/>
        <v>0.00</v>
      </c>
      <c r="BH1477" s="66">
        <f t="shared" si="525"/>
        <v>-2</v>
      </c>
      <c r="BI1477" s="25" t="e">
        <f t="shared" si="533"/>
        <v>#REF!</v>
      </c>
      <c r="BJ1477" s="25" t="e">
        <f t="shared" si="526"/>
        <v>#REF!</v>
      </c>
      <c r="BK1477" s="20" t="e">
        <f t="shared" si="519"/>
        <v>#REF!</v>
      </c>
      <c r="BL1477" s="24" t="str">
        <f t="shared" si="527"/>
        <v>0.00</v>
      </c>
      <c r="BM1477" s="25">
        <f t="shared" si="528"/>
        <v>-2</v>
      </c>
      <c r="BN1477" s="25" t="e">
        <f t="shared" si="529"/>
        <v>#REF!</v>
      </c>
      <c r="BO1477" s="25" t="e">
        <f t="shared" si="530"/>
        <v>#REF!</v>
      </c>
      <c r="BP1477" s="126" t="e">
        <f t="shared" si="531"/>
        <v>#REF!</v>
      </c>
    </row>
    <row r="1478" spans="1:68" x14ac:dyDescent="0.2">
      <c r="A1478" s="98">
        <v>45996</v>
      </c>
      <c r="B1478" s="60" t="s">
        <v>892</v>
      </c>
      <c r="C1478" s="24" t="s">
        <v>2117</v>
      </c>
      <c r="D1478" s="24" t="s">
        <v>562</v>
      </c>
      <c r="F1478" s="74" t="s">
        <v>51</v>
      </c>
      <c r="G1478" s="24" t="s">
        <v>103</v>
      </c>
      <c r="H1478" s="24" t="s">
        <v>377</v>
      </c>
      <c r="I1478" s="24">
        <v>1</v>
      </c>
      <c r="J1478" s="24">
        <v>2</v>
      </c>
      <c r="K1478" s="26" t="s">
        <v>2671</v>
      </c>
      <c r="L1478" s="25">
        <v>2</v>
      </c>
      <c r="M1478" s="24" t="s">
        <v>105</v>
      </c>
      <c r="N1478" s="24" t="s">
        <v>6</v>
      </c>
      <c r="R1478" s="25">
        <v>5.5</v>
      </c>
      <c r="S1478" s="83" t="s">
        <v>372</v>
      </c>
      <c r="T1478" s="66">
        <f t="shared" si="510"/>
        <v>11</v>
      </c>
      <c r="U1478" s="66">
        <f t="shared" si="511"/>
        <v>9</v>
      </c>
      <c r="V1478" s="66">
        <f t="shared" si="512"/>
        <v>131.36000000000013</v>
      </c>
      <c r="W1478" s="66">
        <f t="shared" si="513"/>
        <v>2663.5</v>
      </c>
      <c r="X1478" s="20">
        <f t="shared" si="514"/>
        <v>4.9318565796883845E-2</v>
      </c>
      <c r="Y1478" s="67">
        <f t="shared" si="515"/>
        <v>1.3136000000000012</v>
      </c>
      <c r="Z1478" s="68">
        <f t="shared" si="516"/>
        <v>13136.000000000013</v>
      </c>
      <c r="AA1478" s="65" t="s">
        <v>53</v>
      </c>
      <c r="AU1478" s="23">
        <f t="shared" ref="AU1478:AY1488" si="534">IF($G1478=AU$2,$U1478,"")</f>
        <v>9</v>
      </c>
      <c r="AV1478" s="23" t="str">
        <f t="shared" si="534"/>
        <v/>
      </c>
      <c r="AW1478" s="23" t="str">
        <f t="shared" si="534"/>
        <v/>
      </c>
      <c r="AX1478" s="23" t="str">
        <f t="shared" si="534"/>
        <v/>
      </c>
      <c r="AY1478" s="23" t="str">
        <f t="shared" si="534"/>
        <v/>
      </c>
      <c r="AZ1478" s="23">
        <v>5</v>
      </c>
      <c r="BA1478" s="25">
        <v>5</v>
      </c>
      <c r="BB1478" s="25">
        <v>3.72</v>
      </c>
      <c r="BC1478" s="25">
        <f t="shared" si="520"/>
        <v>5.44</v>
      </c>
      <c r="BD1478" s="25">
        <f t="shared" si="521"/>
        <v>3.5024000000000002</v>
      </c>
      <c r="BE1478" s="111" t="s">
        <v>969</v>
      </c>
      <c r="BF1478" s="55">
        <f t="shared" si="523"/>
        <v>0</v>
      </c>
      <c r="BG1478" s="66">
        <f t="shared" si="524"/>
        <v>10</v>
      </c>
      <c r="BH1478" s="66">
        <f t="shared" si="525"/>
        <v>8</v>
      </c>
      <c r="BI1478" s="25" t="e">
        <f>BH1478+#REF!</f>
        <v>#REF!</v>
      </c>
      <c r="BJ1478" s="25" t="e">
        <f>L1478+#REF!</f>
        <v>#REF!</v>
      </c>
      <c r="BK1478" s="20" t="e">
        <f t="shared" si="519"/>
        <v>#REF!</v>
      </c>
      <c r="BL1478" s="24">
        <f t="shared" si="527"/>
        <v>7.44</v>
      </c>
      <c r="BM1478" s="25">
        <f t="shared" si="528"/>
        <v>5.44</v>
      </c>
      <c r="BN1478" s="25" t="e">
        <f>BM1478+#REF!</f>
        <v>#REF!</v>
      </c>
      <c r="BO1478" s="25" t="e">
        <f>L1478+#REF!</f>
        <v>#REF!</v>
      </c>
      <c r="BP1478" s="126" t="e">
        <f t="shared" si="531"/>
        <v>#REF!</v>
      </c>
    </row>
    <row r="1479" spans="1:68" x14ac:dyDescent="0.2">
      <c r="A1479" s="98">
        <v>45996</v>
      </c>
      <c r="B1479" s="60" t="s">
        <v>892</v>
      </c>
      <c r="C1479" s="24" t="s">
        <v>2675</v>
      </c>
      <c r="D1479" s="24" t="s">
        <v>562</v>
      </c>
      <c r="F1479" s="74" t="s">
        <v>51</v>
      </c>
      <c r="G1479" s="24" t="s">
        <v>103</v>
      </c>
      <c r="H1479" s="24" t="s">
        <v>377</v>
      </c>
      <c r="I1479" s="24">
        <v>8</v>
      </c>
      <c r="J1479" s="24">
        <v>8</v>
      </c>
      <c r="K1479" s="24" t="s">
        <v>2676</v>
      </c>
      <c r="L1479" s="25">
        <v>1</v>
      </c>
      <c r="M1479" s="24" t="s">
        <v>105</v>
      </c>
      <c r="N1479" s="24" t="s">
        <v>6</v>
      </c>
      <c r="R1479" s="25">
        <v>15</v>
      </c>
      <c r="S1479" s="83" t="s">
        <v>363</v>
      </c>
      <c r="T1479" s="66" t="str">
        <f t="shared" si="510"/>
        <v>0.00</v>
      </c>
      <c r="U1479" s="66">
        <f t="shared" si="511"/>
        <v>-1</v>
      </c>
      <c r="V1479" s="66">
        <f t="shared" si="512"/>
        <v>130.36000000000013</v>
      </c>
      <c r="W1479" s="66">
        <f t="shared" si="513"/>
        <v>2664.5</v>
      </c>
      <c r="X1479" s="20">
        <f t="shared" si="514"/>
        <v>4.892475136048044E-2</v>
      </c>
      <c r="Y1479" s="67">
        <f t="shared" si="515"/>
        <v>1.3036000000000012</v>
      </c>
      <c r="Z1479" s="68">
        <f t="shared" si="516"/>
        <v>13036.000000000013</v>
      </c>
      <c r="AA1479" s="65" t="s">
        <v>52</v>
      </c>
      <c r="AU1479" s="23">
        <f t="shared" si="534"/>
        <v>-1</v>
      </c>
      <c r="AV1479" s="23" t="str">
        <f t="shared" si="534"/>
        <v/>
      </c>
      <c r="AW1479" s="23" t="str">
        <f t="shared" si="534"/>
        <v/>
      </c>
      <c r="AX1479" s="23" t="str">
        <f t="shared" si="534"/>
        <v/>
      </c>
      <c r="AY1479" s="23" t="str">
        <f t="shared" si="534"/>
        <v/>
      </c>
      <c r="AZ1479" s="23">
        <v>16</v>
      </c>
      <c r="BA1479" s="25">
        <v>18.5</v>
      </c>
      <c r="BB1479" s="25">
        <v>18.61</v>
      </c>
      <c r="BC1479" s="25">
        <f t="shared" si="520"/>
        <v>17.61</v>
      </c>
      <c r="BD1479" s="25">
        <f t="shared" si="521"/>
        <v>17.2012</v>
      </c>
      <c r="BE1479" s="111" t="s">
        <v>969</v>
      </c>
      <c r="BF1479" s="55">
        <f t="shared" si="523"/>
        <v>0</v>
      </c>
      <c r="BG1479" s="66" t="str">
        <f t="shared" si="524"/>
        <v>0.00</v>
      </c>
      <c r="BH1479" s="66">
        <f t="shared" si="525"/>
        <v>-1</v>
      </c>
      <c r="BI1479" s="25" t="e">
        <f>BH1479+#REF!</f>
        <v>#REF!</v>
      </c>
      <c r="BJ1479" s="25" t="e">
        <f>L1479+#REF!</f>
        <v>#REF!</v>
      </c>
      <c r="BK1479" s="20" t="e">
        <f t="shared" si="519"/>
        <v>#REF!</v>
      </c>
      <c r="BL1479" s="24" t="str">
        <f t="shared" si="527"/>
        <v>0.00</v>
      </c>
      <c r="BM1479" s="25">
        <f t="shared" si="528"/>
        <v>-1</v>
      </c>
      <c r="BN1479" s="25" t="e">
        <f>BM1479+#REF!</f>
        <v>#REF!</v>
      </c>
      <c r="BO1479" s="25" t="e">
        <f>L1479+#REF!</f>
        <v>#REF!</v>
      </c>
      <c r="BP1479" s="126" t="e">
        <f t="shared" si="531"/>
        <v>#REF!</v>
      </c>
    </row>
    <row r="1480" spans="1:68" x14ac:dyDescent="0.2">
      <c r="A1480" s="98">
        <v>45996</v>
      </c>
      <c r="B1480" s="60" t="s">
        <v>892</v>
      </c>
      <c r="C1480" s="24" t="s">
        <v>2675</v>
      </c>
      <c r="D1480" s="24" t="s">
        <v>562</v>
      </c>
      <c r="F1480" s="74" t="s">
        <v>51</v>
      </c>
      <c r="G1480" s="24" t="s">
        <v>103</v>
      </c>
      <c r="H1480" s="24" t="s">
        <v>377</v>
      </c>
      <c r="I1480" s="24">
        <v>8</v>
      </c>
      <c r="J1480" s="24">
        <v>8</v>
      </c>
      <c r="K1480" s="24" t="s">
        <v>2676</v>
      </c>
      <c r="L1480" s="25">
        <v>1.5</v>
      </c>
      <c r="M1480" s="24" t="s">
        <v>105</v>
      </c>
      <c r="N1480" s="24" t="s">
        <v>7</v>
      </c>
      <c r="R1480" s="25">
        <v>3.6</v>
      </c>
      <c r="S1480" s="83" t="s">
        <v>363</v>
      </c>
      <c r="T1480" s="66" t="str">
        <f t="shared" si="510"/>
        <v>0.00</v>
      </c>
      <c r="U1480" s="66">
        <f t="shared" si="511"/>
        <v>-1.5</v>
      </c>
      <c r="V1480" s="66">
        <f t="shared" si="512"/>
        <v>128.86000000000013</v>
      </c>
      <c r="W1480" s="66">
        <f t="shared" si="513"/>
        <v>2666</v>
      </c>
      <c r="X1480" s="20">
        <f t="shared" si="514"/>
        <v>4.8334583645911526E-2</v>
      </c>
      <c r="Y1480" s="67">
        <f t="shared" si="515"/>
        <v>1.2886000000000013</v>
      </c>
      <c r="Z1480" s="68">
        <f t="shared" si="516"/>
        <v>12886.000000000013</v>
      </c>
      <c r="AA1480" s="65" t="s">
        <v>52</v>
      </c>
      <c r="AU1480" s="23">
        <f t="shared" si="534"/>
        <v>-1.5</v>
      </c>
      <c r="AV1480" s="23" t="str">
        <f t="shared" si="534"/>
        <v/>
      </c>
      <c r="AW1480" s="23" t="str">
        <f t="shared" si="534"/>
        <v/>
      </c>
      <c r="AX1480" s="23" t="str">
        <f t="shared" si="534"/>
        <v/>
      </c>
      <c r="AY1480" s="23" t="str">
        <f t="shared" si="534"/>
        <v/>
      </c>
      <c r="AZ1480" s="23"/>
      <c r="BA1480" s="25">
        <v>3.6</v>
      </c>
      <c r="BB1480" s="25">
        <v>3.6</v>
      </c>
      <c r="BC1480" s="25">
        <f t="shared" si="520"/>
        <v>3.9000000000000004</v>
      </c>
      <c r="BD1480" s="25">
        <f t="shared" si="521"/>
        <v>3.3920000000000003</v>
      </c>
      <c r="BE1480" s="111" t="s">
        <v>969</v>
      </c>
      <c r="BF1480" s="55">
        <f t="shared" si="523"/>
        <v>0</v>
      </c>
      <c r="BG1480" s="66" t="str">
        <f t="shared" si="524"/>
        <v>0.00</v>
      </c>
      <c r="BH1480" s="66">
        <f t="shared" si="525"/>
        <v>-1.5</v>
      </c>
      <c r="BI1480" s="25" t="e">
        <f t="shared" si="533"/>
        <v>#REF!</v>
      </c>
      <c r="BJ1480" s="25" t="e">
        <f t="shared" si="526"/>
        <v>#REF!</v>
      </c>
      <c r="BK1480" s="20" t="e">
        <f t="shared" si="519"/>
        <v>#REF!</v>
      </c>
      <c r="BL1480" s="24" t="str">
        <f t="shared" si="527"/>
        <v>0.00</v>
      </c>
      <c r="BM1480" s="25">
        <f t="shared" si="528"/>
        <v>-1.5</v>
      </c>
      <c r="BN1480" s="25" t="e">
        <f t="shared" si="529"/>
        <v>#REF!</v>
      </c>
      <c r="BO1480" s="25" t="e">
        <f t="shared" si="530"/>
        <v>#REF!</v>
      </c>
      <c r="BP1480" s="126" t="e">
        <f t="shared" si="531"/>
        <v>#REF!</v>
      </c>
    </row>
    <row r="1481" spans="1:68" ht="17" x14ac:dyDescent="0.2">
      <c r="A1481" s="98">
        <v>45997</v>
      </c>
      <c r="B1481" s="60" t="s">
        <v>892</v>
      </c>
      <c r="C1481" s="24" t="s">
        <v>1002</v>
      </c>
      <c r="D1481" s="24" t="s">
        <v>573</v>
      </c>
      <c r="F1481" s="74" t="s">
        <v>51</v>
      </c>
      <c r="G1481" s="24" t="s">
        <v>103</v>
      </c>
      <c r="H1481" s="24" t="s">
        <v>1017</v>
      </c>
      <c r="I1481" s="24">
        <v>5</v>
      </c>
      <c r="J1481" s="24">
        <v>5</v>
      </c>
      <c r="K1481" s="97" t="s">
        <v>2677</v>
      </c>
      <c r="L1481" s="25">
        <v>3</v>
      </c>
      <c r="M1481" s="24" t="s">
        <v>105</v>
      </c>
      <c r="N1481" s="24" t="s">
        <v>6</v>
      </c>
      <c r="R1481" s="25">
        <v>3</v>
      </c>
      <c r="S1481" s="83" t="s">
        <v>363</v>
      </c>
      <c r="T1481" s="66" t="str">
        <f t="shared" si="510"/>
        <v>0.00</v>
      </c>
      <c r="U1481" s="66">
        <f t="shared" si="511"/>
        <v>-3</v>
      </c>
      <c r="V1481" s="66">
        <f t="shared" si="512"/>
        <v>125.86000000000013</v>
      </c>
      <c r="W1481" s="66">
        <f t="shared" si="513"/>
        <v>2669</v>
      </c>
      <c r="X1481" s="20">
        <f t="shared" si="514"/>
        <v>4.7156238291494991E-2</v>
      </c>
      <c r="Y1481" s="67">
        <f t="shared" si="515"/>
        <v>1.2586000000000013</v>
      </c>
      <c r="Z1481" s="68">
        <f t="shared" si="516"/>
        <v>12586.000000000013</v>
      </c>
      <c r="AA1481" s="65" t="s">
        <v>52</v>
      </c>
      <c r="AU1481" s="23">
        <f t="shared" si="534"/>
        <v>-3</v>
      </c>
      <c r="AV1481" s="23" t="str">
        <f t="shared" si="534"/>
        <v/>
      </c>
      <c r="AW1481" s="23" t="str">
        <f t="shared" si="534"/>
        <v/>
      </c>
      <c r="AX1481" s="23" t="str">
        <f t="shared" si="534"/>
        <v/>
      </c>
      <c r="AY1481" s="23" t="str">
        <f t="shared" si="534"/>
        <v/>
      </c>
      <c r="AZ1481" s="23">
        <v>2.9</v>
      </c>
      <c r="BA1481" s="25">
        <v>2.9</v>
      </c>
      <c r="BB1481" s="25">
        <v>3.01</v>
      </c>
      <c r="BC1481" s="25">
        <f t="shared" si="520"/>
        <v>6.0299999999999994</v>
      </c>
      <c r="BD1481" s="25">
        <f t="shared" si="521"/>
        <v>2.8491999999999997</v>
      </c>
      <c r="BE1481" s="111" t="s">
        <v>969</v>
      </c>
      <c r="BF1481" s="55">
        <f t="shared" si="523"/>
        <v>0</v>
      </c>
      <c r="BG1481" s="66" t="str">
        <f t="shared" si="524"/>
        <v>0.00</v>
      </c>
      <c r="BH1481" s="66">
        <f t="shared" si="525"/>
        <v>-3</v>
      </c>
      <c r="BI1481" s="25" t="e">
        <f>BH1481+#REF!</f>
        <v>#REF!</v>
      </c>
      <c r="BJ1481" s="25" t="e">
        <f>L1481+#REF!</f>
        <v>#REF!</v>
      </c>
      <c r="BK1481" s="20" t="e">
        <f t="shared" si="519"/>
        <v>#REF!</v>
      </c>
      <c r="BL1481" s="24" t="str">
        <f t="shared" si="527"/>
        <v>0.00</v>
      </c>
      <c r="BM1481" s="25">
        <f t="shared" si="528"/>
        <v>-3</v>
      </c>
      <c r="BN1481" s="25" t="e">
        <f>BM1481+#REF!</f>
        <v>#REF!</v>
      </c>
      <c r="BO1481" s="25" t="e">
        <f>L1481+#REF!</f>
        <v>#REF!</v>
      </c>
      <c r="BP1481" s="126" t="e">
        <f t="shared" si="531"/>
        <v>#REF!</v>
      </c>
    </row>
    <row r="1482" spans="1:68" x14ac:dyDescent="0.2">
      <c r="A1482" s="98">
        <v>45997</v>
      </c>
      <c r="B1482" s="60" t="s">
        <v>892</v>
      </c>
      <c r="C1482" s="24" t="s">
        <v>1002</v>
      </c>
      <c r="D1482" s="24" t="s">
        <v>573</v>
      </c>
      <c r="F1482" s="74" t="s">
        <v>51</v>
      </c>
      <c r="G1482" s="24" t="s">
        <v>103</v>
      </c>
      <c r="H1482" s="24" t="s">
        <v>124</v>
      </c>
      <c r="I1482" s="24">
        <v>4</v>
      </c>
      <c r="J1482" s="24">
        <v>10</v>
      </c>
      <c r="K1482" s="27" t="s">
        <v>2678</v>
      </c>
      <c r="L1482" s="25">
        <v>1</v>
      </c>
      <c r="M1482" s="24" t="s">
        <v>404</v>
      </c>
      <c r="N1482" s="24" t="s">
        <v>6</v>
      </c>
      <c r="R1482" s="25">
        <v>11.94</v>
      </c>
      <c r="S1482" s="83" t="s">
        <v>371</v>
      </c>
      <c r="T1482" s="66" t="str">
        <f t="shared" si="510"/>
        <v>0.00</v>
      </c>
      <c r="U1482" s="66">
        <f t="shared" si="511"/>
        <v>-1</v>
      </c>
      <c r="V1482" s="66">
        <f t="shared" si="512"/>
        <v>124.86000000000013</v>
      </c>
      <c r="W1482" s="66">
        <f t="shared" si="513"/>
        <v>2670</v>
      </c>
      <c r="X1482" s="20">
        <f t="shared" si="514"/>
        <v>4.676404494382027E-2</v>
      </c>
      <c r="Y1482" s="67">
        <f t="shared" si="515"/>
        <v>1.2486000000000013</v>
      </c>
      <c r="Z1482" s="68">
        <f t="shared" si="516"/>
        <v>12486.000000000013</v>
      </c>
      <c r="AA1482" s="65" t="s">
        <v>52</v>
      </c>
      <c r="AU1482" s="23">
        <f t="shared" si="534"/>
        <v>-1</v>
      </c>
      <c r="AV1482" s="23" t="str">
        <f t="shared" si="534"/>
        <v/>
      </c>
      <c r="AW1482" s="23" t="str">
        <f t="shared" si="534"/>
        <v/>
      </c>
      <c r="AX1482" s="23" t="str">
        <f t="shared" si="534"/>
        <v/>
      </c>
      <c r="AY1482" s="23" t="str">
        <f t="shared" si="534"/>
        <v/>
      </c>
      <c r="AZ1482" s="23">
        <v>11</v>
      </c>
      <c r="BA1482" s="25">
        <v>11</v>
      </c>
      <c r="BB1482" s="25">
        <v>12.89</v>
      </c>
      <c r="BC1482" s="25">
        <f t="shared" si="520"/>
        <v>11.89</v>
      </c>
      <c r="BD1482" s="25">
        <f t="shared" si="521"/>
        <v>11.938800000000001</v>
      </c>
      <c r="BE1482" s="111" t="s">
        <v>969</v>
      </c>
      <c r="BF1482" s="55">
        <f t="shared" si="523"/>
        <v>0</v>
      </c>
      <c r="BG1482" s="66" t="str">
        <f t="shared" si="524"/>
        <v>0.00</v>
      </c>
      <c r="BH1482" s="66">
        <f t="shared" si="525"/>
        <v>-1</v>
      </c>
      <c r="BI1482" s="25" t="e">
        <f t="shared" si="533"/>
        <v>#REF!</v>
      </c>
      <c r="BJ1482" s="25" t="e">
        <f t="shared" si="526"/>
        <v>#REF!</v>
      </c>
      <c r="BK1482" s="20" t="e">
        <f t="shared" si="519"/>
        <v>#REF!</v>
      </c>
      <c r="BL1482" s="24" t="str">
        <f t="shared" si="527"/>
        <v>0.00</v>
      </c>
      <c r="BM1482" s="25">
        <f t="shared" si="528"/>
        <v>-1</v>
      </c>
      <c r="BN1482" s="25" t="e">
        <f t="shared" si="529"/>
        <v>#REF!</v>
      </c>
      <c r="BO1482" s="25" t="e">
        <f t="shared" si="530"/>
        <v>#REF!</v>
      </c>
      <c r="BP1482" s="126" t="e">
        <f t="shared" si="531"/>
        <v>#REF!</v>
      </c>
    </row>
    <row r="1483" spans="1:68" x14ac:dyDescent="0.2">
      <c r="A1483" s="98">
        <v>45998</v>
      </c>
      <c r="B1483" s="60" t="s">
        <v>892</v>
      </c>
      <c r="C1483" s="24" t="s">
        <v>1014</v>
      </c>
      <c r="D1483" s="24" t="s">
        <v>577</v>
      </c>
      <c r="F1483" s="74" t="s">
        <v>51</v>
      </c>
      <c r="G1483" s="24" t="s">
        <v>103</v>
      </c>
      <c r="H1483" s="24" t="s">
        <v>1331</v>
      </c>
      <c r="I1483" s="24">
        <v>3</v>
      </c>
      <c r="J1483" s="24">
        <v>18</v>
      </c>
      <c r="K1483" s="24" t="s">
        <v>2679</v>
      </c>
      <c r="L1483" s="25">
        <v>1</v>
      </c>
      <c r="M1483" s="24" t="s">
        <v>105</v>
      </c>
      <c r="N1483" s="24" t="s">
        <v>6</v>
      </c>
      <c r="R1483" s="25">
        <v>10</v>
      </c>
      <c r="S1483" s="83" t="s">
        <v>363</v>
      </c>
      <c r="T1483" s="66" t="str">
        <f t="shared" si="510"/>
        <v>0.00</v>
      </c>
      <c r="U1483" s="66">
        <f t="shared" si="511"/>
        <v>-1</v>
      </c>
      <c r="V1483" s="66">
        <f t="shared" si="512"/>
        <v>123.86000000000013</v>
      </c>
      <c r="W1483" s="66">
        <f t="shared" si="513"/>
        <v>2671</v>
      </c>
      <c r="X1483" s="20">
        <f t="shared" si="514"/>
        <v>4.6372145263946132E-2</v>
      </c>
      <c r="Y1483" s="67">
        <f t="shared" si="515"/>
        <v>1.2386000000000013</v>
      </c>
      <c r="Z1483" s="68">
        <f t="shared" si="516"/>
        <v>12386.000000000013</v>
      </c>
      <c r="AA1483" s="65" t="s">
        <v>52</v>
      </c>
      <c r="AU1483" s="23">
        <f t="shared" si="534"/>
        <v>-1</v>
      </c>
      <c r="AV1483" s="23" t="str">
        <f t="shared" si="534"/>
        <v/>
      </c>
      <c r="AW1483" s="23" t="str">
        <f t="shared" si="534"/>
        <v/>
      </c>
      <c r="AX1483" s="23" t="str">
        <f t="shared" si="534"/>
        <v/>
      </c>
      <c r="AY1483" s="23" t="str">
        <f t="shared" si="534"/>
        <v/>
      </c>
      <c r="AZ1483" s="23">
        <v>8</v>
      </c>
      <c r="BA1483" s="25">
        <v>8.6</v>
      </c>
      <c r="BB1483" s="25">
        <v>9.6</v>
      </c>
      <c r="BC1483" s="25">
        <f t="shared" si="520"/>
        <v>8.6</v>
      </c>
      <c r="BD1483" s="25">
        <f t="shared" si="521"/>
        <v>8.911999999999999</v>
      </c>
      <c r="BE1483" s="111" t="s">
        <v>969</v>
      </c>
      <c r="BF1483" s="55">
        <f t="shared" si="523"/>
        <v>0</v>
      </c>
      <c r="BG1483" s="66" t="str">
        <f t="shared" si="524"/>
        <v>0.00</v>
      </c>
      <c r="BH1483" s="66">
        <f t="shared" si="525"/>
        <v>-1</v>
      </c>
      <c r="BI1483" s="25" t="e">
        <f t="shared" si="533"/>
        <v>#REF!</v>
      </c>
      <c r="BJ1483" s="25" t="e">
        <f t="shared" si="526"/>
        <v>#REF!</v>
      </c>
      <c r="BK1483" s="20" t="e">
        <f t="shared" si="519"/>
        <v>#REF!</v>
      </c>
      <c r="BL1483" s="24" t="str">
        <f t="shared" si="527"/>
        <v>0.00</v>
      </c>
      <c r="BM1483" s="25">
        <f t="shared" si="528"/>
        <v>-1</v>
      </c>
      <c r="BN1483" s="25" t="e">
        <f t="shared" si="529"/>
        <v>#REF!</v>
      </c>
      <c r="BO1483" s="25" t="e">
        <f t="shared" si="530"/>
        <v>#REF!</v>
      </c>
      <c r="BP1483" s="126" t="e">
        <f t="shared" si="531"/>
        <v>#REF!</v>
      </c>
    </row>
    <row r="1484" spans="1:68" x14ac:dyDescent="0.2">
      <c r="A1484" s="98">
        <v>46000</v>
      </c>
      <c r="B1484" s="60" t="s">
        <v>892</v>
      </c>
      <c r="C1484" s="24" t="s">
        <v>2683</v>
      </c>
      <c r="D1484" s="24" t="s">
        <v>584</v>
      </c>
      <c r="F1484" s="74" t="s">
        <v>51</v>
      </c>
      <c r="G1484" s="24" t="s">
        <v>103</v>
      </c>
      <c r="H1484" s="24" t="s">
        <v>59</v>
      </c>
      <c r="I1484" s="24">
        <v>1</v>
      </c>
      <c r="J1484" s="24">
        <v>1</v>
      </c>
      <c r="K1484" s="26" t="s">
        <v>2684</v>
      </c>
      <c r="L1484" s="25">
        <v>1</v>
      </c>
      <c r="M1484" s="24" t="s">
        <v>105</v>
      </c>
      <c r="N1484" s="24" t="s">
        <v>6</v>
      </c>
      <c r="R1484" s="25">
        <v>7.5</v>
      </c>
      <c r="S1484" s="83" t="s">
        <v>372</v>
      </c>
      <c r="T1484" s="66">
        <f t="shared" si="510"/>
        <v>7.5</v>
      </c>
      <c r="U1484" s="66">
        <f t="shared" si="511"/>
        <v>6.5</v>
      </c>
      <c r="V1484" s="66">
        <f t="shared" si="512"/>
        <v>130.36000000000013</v>
      </c>
      <c r="W1484" s="66">
        <f t="shared" si="513"/>
        <v>2672</v>
      </c>
      <c r="X1484" s="20">
        <f t="shared" si="514"/>
        <v>4.8787425149700643E-2</v>
      </c>
      <c r="Y1484" s="67">
        <f t="shared" si="515"/>
        <v>1.3036000000000012</v>
      </c>
      <c r="Z1484" s="68">
        <f t="shared" si="516"/>
        <v>13036.000000000013</v>
      </c>
      <c r="AA1484" s="65" t="s">
        <v>53</v>
      </c>
      <c r="AU1484" s="23">
        <f t="shared" si="534"/>
        <v>6.5</v>
      </c>
      <c r="AV1484" s="23" t="str">
        <f t="shared" si="534"/>
        <v/>
      </c>
      <c r="AW1484" s="23" t="str">
        <f t="shared" si="534"/>
        <v/>
      </c>
      <c r="AX1484" s="23" t="str">
        <f t="shared" si="534"/>
        <v/>
      </c>
      <c r="AY1484" s="23" t="str">
        <f t="shared" si="534"/>
        <v/>
      </c>
      <c r="AZ1484" s="23">
        <v>6.5</v>
      </c>
      <c r="BA1484" s="25">
        <v>7.4</v>
      </c>
      <c r="BB1484" s="25">
        <v>7.6</v>
      </c>
      <c r="BC1484" s="25">
        <f t="shared" si="520"/>
        <v>6.6</v>
      </c>
      <c r="BD1484" s="25">
        <f t="shared" si="521"/>
        <v>7.0720000000000001</v>
      </c>
      <c r="BE1484" s="111" t="s">
        <v>970</v>
      </c>
      <c r="BF1484" s="55">
        <f t="shared" si="523"/>
        <v>0</v>
      </c>
      <c r="BG1484" s="66">
        <f t="shared" si="524"/>
        <v>7.4</v>
      </c>
      <c r="BH1484" s="66">
        <f t="shared" si="525"/>
        <v>6.4</v>
      </c>
      <c r="BI1484" s="25" t="e">
        <f>BH1484+#REF!</f>
        <v>#REF!</v>
      </c>
      <c r="BJ1484" s="25" t="e">
        <f>L1484+#REF!</f>
        <v>#REF!</v>
      </c>
      <c r="BK1484" s="20" t="e">
        <f t="shared" si="519"/>
        <v>#REF!</v>
      </c>
      <c r="BL1484" s="24">
        <f t="shared" si="527"/>
        <v>7.6</v>
      </c>
      <c r="BM1484" s="25">
        <f t="shared" si="528"/>
        <v>6.6</v>
      </c>
      <c r="BN1484" s="25" t="e">
        <f>BM1484+#REF!</f>
        <v>#REF!</v>
      </c>
      <c r="BO1484" s="25" t="e">
        <f>L1484+#REF!</f>
        <v>#REF!</v>
      </c>
      <c r="BP1484" s="126" t="e">
        <f t="shared" si="531"/>
        <v>#REF!</v>
      </c>
    </row>
    <row r="1485" spans="1:68" x14ac:dyDescent="0.2">
      <c r="A1485" s="98">
        <v>46000</v>
      </c>
      <c r="B1485" s="60" t="s">
        <v>892</v>
      </c>
      <c r="C1485" s="24" t="s">
        <v>2683</v>
      </c>
      <c r="D1485" s="24" t="s">
        <v>584</v>
      </c>
      <c r="F1485" s="74" t="s">
        <v>51</v>
      </c>
      <c r="G1485" s="24" t="s">
        <v>103</v>
      </c>
      <c r="H1485" s="24" t="s">
        <v>59</v>
      </c>
      <c r="I1485" s="24">
        <v>1</v>
      </c>
      <c r="J1485" s="24">
        <v>1</v>
      </c>
      <c r="K1485" s="26" t="s">
        <v>2684</v>
      </c>
      <c r="L1485" s="25">
        <v>1</v>
      </c>
      <c r="M1485" s="24" t="s">
        <v>105</v>
      </c>
      <c r="N1485" s="24" t="s">
        <v>7</v>
      </c>
      <c r="R1485" s="25">
        <v>2.2999999999999998</v>
      </c>
      <c r="S1485" s="83" t="s">
        <v>372</v>
      </c>
      <c r="T1485" s="66">
        <f t="shared" si="510"/>
        <v>2.2999999999999998</v>
      </c>
      <c r="U1485" s="66">
        <f t="shared" si="511"/>
        <v>1.2999999999999998</v>
      </c>
      <c r="V1485" s="66">
        <f t="shared" si="512"/>
        <v>131.66000000000014</v>
      </c>
      <c r="W1485" s="66">
        <f t="shared" si="513"/>
        <v>2673</v>
      </c>
      <c r="X1485" s="20">
        <f t="shared" si="514"/>
        <v>4.9255518144407089E-2</v>
      </c>
      <c r="Y1485" s="67">
        <f t="shared" si="515"/>
        <v>1.3166000000000013</v>
      </c>
      <c r="Z1485" s="68">
        <f t="shared" si="516"/>
        <v>13166.000000000015</v>
      </c>
      <c r="AA1485" s="65" t="s">
        <v>53</v>
      </c>
      <c r="AU1485" s="23">
        <f t="shared" si="534"/>
        <v>1.2999999999999998</v>
      </c>
      <c r="AV1485" s="23" t="str">
        <f t="shared" si="534"/>
        <v/>
      </c>
      <c r="AW1485" s="23" t="str">
        <f t="shared" si="534"/>
        <v/>
      </c>
      <c r="AX1485" s="23" t="str">
        <f t="shared" si="534"/>
        <v/>
      </c>
      <c r="AY1485" s="23" t="str">
        <f t="shared" si="534"/>
        <v/>
      </c>
      <c r="AZ1485" s="23"/>
      <c r="BA1485" s="25">
        <v>2</v>
      </c>
      <c r="BB1485" s="25">
        <v>2.83</v>
      </c>
      <c r="BC1485" s="25">
        <f t="shared" si="520"/>
        <v>1.83</v>
      </c>
      <c r="BD1485" s="25">
        <f t="shared" si="521"/>
        <v>2.6836000000000002</v>
      </c>
      <c r="BE1485" s="111" t="s">
        <v>970</v>
      </c>
      <c r="BF1485" s="55">
        <f t="shared" si="523"/>
        <v>0</v>
      </c>
      <c r="BG1485" s="66">
        <f t="shared" si="524"/>
        <v>2</v>
      </c>
      <c r="BH1485" s="66">
        <f t="shared" si="525"/>
        <v>1</v>
      </c>
      <c r="BI1485" s="25" t="e">
        <f t="shared" si="533"/>
        <v>#REF!</v>
      </c>
      <c r="BJ1485" s="25" t="e">
        <f t="shared" si="526"/>
        <v>#REF!</v>
      </c>
      <c r="BK1485" s="20" t="e">
        <f t="shared" si="519"/>
        <v>#REF!</v>
      </c>
      <c r="BL1485" s="24">
        <f t="shared" si="527"/>
        <v>2.83</v>
      </c>
      <c r="BM1485" s="25">
        <f t="shared" si="528"/>
        <v>1.83</v>
      </c>
      <c r="BN1485" s="25" t="e">
        <f t="shared" si="529"/>
        <v>#REF!</v>
      </c>
      <c r="BO1485" s="25" t="e">
        <f t="shared" si="530"/>
        <v>#REF!</v>
      </c>
      <c r="BP1485" s="126" t="e">
        <f t="shared" si="531"/>
        <v>#REF!</v>
      </c>
    </row>
    <row r="1486" spans="1:68" x14ac:dyDescent="0.2">
      <c r="A1486" s="98">
        <v>46001</v>
      </c>
      <c r="B1486" s="60" t="s">
        <v>892</v>
      </c>
      <c r="C1486" s="24" t="s">
        <v>924</v>
      </c>
      <c r="D1486" s="24" t="s">
        <v>397</v>
      </c>
      <c r="F1486" s="74" t="s">
        <v>51</v>
      </c>
      <c r="G1486" s="24" t="s">
        <v>103</v>
      </c>
      <c r="H1486" s="24" t="s">
        <v>55</v>
      </c>
      <c r="I1486" s="24">
        <v>2</v>
      </c>
      <c r="J1486" s="24">
        <v>4</v>
      </c>
      <c r="K1486" s="24" t="s">
        <v>2685</v>
      </c>
      <c r="L1486" s="25">
        <v>1</v>
      </c>
      <c r="M1486" s="24" t="s">
        <v>404</v>
      </c>
      <c r="N1486" s="24" t="s">
        <v>6</v>
      </c>
      <c r="R1486" s="25">
        <v>16.18</v>
      </c>
      <c r="S1486" s="83" t="s">
        <v>363</v>
      </c>
      <c r="T1486" s="66" t="str">
        <f t="shared" si="510"/>
        <v>0.00</v>
      </c>
      <c r="U1486" s="66">
        <f t="shared" si="511"/>
        <v>-1</v>
      </c>
      <c r="V1486" s="66">
        <f t="shared" si="512"/>
        <v>130.66000000000014</v>
      </c>
      <c r="W1486" s="66">
        <f t="shared" si="513"/>
        <v>2674</v>
      </c>
      <c r="X1486" s="20">
        <f t="shared" si="514"/>
        <v>4.8863126402393472E-2</v>
      </c>
      <c r="Y1486" s="67">
        <f t="shared" si="515"/>
        <v>1.3066000000000013</v>
      </c>
      <c r="Z1486" s="68">
        <f t="shared" si="516"/>
        <v>13066.000000000015</v>
      </c>
      <c r="AA1486" s="65" t="s">
        <v>52</v>
      </c>
      <c r="AU1486" s="23">
        <f t="shared" si="534"/>
        <v>-1</v>
      </c>
      <c r="AV1486" s="23" t="str">
        <f t="shared" si="534"/>
        <v/>
      </c>
      <c r="AW1486" s="23" t="str">
        <f t="shared" si="534"/>
        <v/>
      </c>
      <c r="AX1486" s="23" t="str">
        <f t="shared" si="534"/>
        <v/>
      </c>
      <c r="AY1486" s="23" t="str">
        <f t="shared" si="534"/>
        <v/>
      </c>
      <c r="AZ1486" s="23">
        <v>21</v>
      </c>
      <c r="BA1486" s="25">
        <v>21</v>
      </c>
      <c r="BB1486" s="25">
        <v>17.5</v>
      </c>
      <c r="BC1486" s="25">
        <f t="shared" si="520"/>
        <v>16.5</v>
      </c>
      <c r="BD1486" s="25">
        <f t="shared" si="521"/>
        <v>16.18</v>
      </c>
      <c r="BE1486" s="111" t="s">
        <v>970</v>
      </c>
      <c r="BF1486" s="55">
        <f t="shared" si="523"/>
        <v>0</v>
      </c>
      <c r="BG1486" s="66" t="str">
        <f t="shared" si="524"/>
        <v>0.00</v>
      </c>
      <c r="BH1486" s="66">
        <f t="shared" si="525"/>
        <v>-1</v>
      </c>
      <c r="BI1486" s="25" t="e">
        <f t="shared" si="533"/>
        <v>#REF!</v>
      </c>
      <c r="BJ1486" s="25" t="e">
        <f t="shared" si="526"/>
        <v>#REF!</v>
      </c>
      <c r="BK1486" s="20" t="e">
        <f t="shared" si="519"/>
        <v>#REF!</v>
      </c>
      <c r="BL1486" s="24" t="str">
        <f t="shared" si="527"/>
        <v>0.00</v>
      </c>
      <c r="BM1486" s="25">
        <f t="shared" si="528"/>
        <v>-1</v>
      </c>
      <c r="BN1486" s="25" t="e">
        <f t="shared" si="529"/>
        <v>#REF!</v>
      </c>
      <c r="BO1486" s="25" t="e">
        <f t="shared" si="530"/>
        <v>#REF!</v>
      </c>
      <c r="BP1486" s="126" t="e">
        <f t="shared" si="531"/>
        <v>#REF!</v>
      </c>
    </row>
    <row r="1487" spans="1:68" x14ac:dyDescent="0.2">
      <c r="A1487" s="98">
        <v>46001</v>
      </c>
      <c r="B1487" s="60" t="s">
        <v>892</v>
      </c>
      <c r="C1487" s="24" t="s">
        <v>924</v>
      </c>
      <c r="D1487" s="24" t="s">
        <v>397</v>
      </c>
      <c r="F1487" s="74" t="s">
        <v>51</v>
      </c>
      <c r="G1487" s="24" t="s">
        <v>103</v>
      </c>
      <c r="H1487" s="24" t="s">
        <v>55</v>
      </c>
      <c r="I1487" s="24">
        <v>2</v>
      </c>
      <c r="J1487" s="24">
        <v>4</v>
      </c>
      <c r="K1487" s="24" t="s">
        <v>2685</v>
      </c>
      <c r="L1487" s="25">
        <v>1</v>
      </c>
      <c r="M1487" s="24" t="s">
        <v>404</v>
      </c>
      <c r="N1487" s="24" t="s">
        <v>7</v>
      </c>
      <c r="R1487" s="25">
        <v>3.9532000000000003</v>
      </c>
      <c r="S1487" s="83" t="s">
        <v>363</v>
      </c>
      <c r="T1487" s="66" t="str">
        <f t="shared" si="510"/>
        <v>0.00</v>
      </c>
      <c r="U1487" s="66">
        <f t="shared" si="511"/>
        <v>-1</v>
      </c>
      <c r="V1487" s="66">
        <f t="shared" si="512"/>
        <v>129.66000000000014</v>
      </c>
      <c r="W1487" s="66">
        <f t="shared" si="513"/>
        <v>2675</v>
      </c>
      <c r="X1487" s="20">
        <f t="shared" si="514"/>
        <v>4.8471028037383228E-2</v>
      </c>
      <c r="Y1487" s="67">
        <f t="shared" si="515"/>
        <v>1.2966000000000013</v>
      </c>
      <c r="Z1487" s="68">
        <f t="shared" si="516"/>
        <v>12966.000000000015</v>
      </c>
      <c r="AA1487" s="65" t="s">
        <v>52</v>
      </c>
      <c r="AU1487" s="23">
        <f t="shared" si="534"/>
        <v>-1</v>
      </c>
      <c r="AV1487" s="23" t="str">
        <f t="shared" si="534"/>
        <v/>
      </c>
      <c r="AW1487" s="23" t="str">
        <f t="shared" si="534"/>
        <v/>
      </c>
      <c r="AX1487" s="23" t="str">
        <f t="shared" si="534"/>
        <v/>
      </c>
      <c r="AY1487" s="23" t="str">
        <f t="shared" si="534"/>
        <v/>
      </c>
      <c r="AZ1487" s="23"/>
      <c r="BA1487" s="25">
        <v>4.4000000000000004</v>
      </c>
      <c r="BB1487" s="25">
        <v>4.21</v>
      </c>
      <c r="BC1487" s="25">
        <f t="shared" si="520"/>
        <v>3.21</v>
      </c>
      <c r="BD1487" s="25">
        <f t="shared" si="521"/>
        <v>3.9532000000000003</v>
      </c>
      <c r="BE1487" s="111" t="s">
        <v>970</v>
      </c>
      <c r="BF1487" s="55">
        <f t="shared" si="523"/>
        <v>0</v>
      </c>
      <c r="BG1487" s="66" t="str">
        <f t="shared" si="524"/>
        <v>0.00</v>
      </c>
      <c r="BH1487" s="66">
        <f t="shared" si="525"/>
        <v>-1</v>
      </c>
      <c r="BI1487" s="25" t="e">
        <f t="shared" si="533"/>
        <v>#REF!</v>
      </c>
      <c r="BJ1487" s="25" t="e">
        <f t="shared" si="526"/>
        <v>#REF!</v>
      </c>
      <c r="BK1487" s="20" t="e">
        <f t="shared" si="519"/>
        <v>#REF!</v>
      </c>
      <c r="BL1487" s="24" t="str">
        <f t="shared" si="527"/>
        <v>0.00</v>
      </c>
      <c r="BM1487" s="25">
        <f t="shared" si="528"/>
        <v>-1</v>
      </c>
      <c r="BN1487" s="25" t="e">
        <f t="shared" si="529"/>
        <v>#REF!</v>
      </c>
      <c r="BO1487" s="25" t="e">
        <f t="shared" si="530"/>
        <v>#REF!</v>
      </c>
      <c r="BP1487" s="126" t="e">
        <f t="shared" si="531"/>
        <v>#REF!</v>
      </c>
    </row>
    <row r="1488" spans="1:68" x14ac:dyDescent="0.2">
      <c r="A1488" s="98">
        <v>46001</v>
      </c>
      <c r="B1488" s="60" t="s">
        <v>892</v>
      </c>
      <c r="C1488" s="24" t="s">
        <v>2262</v>
      </c>
      <c r="D1488" s="24" t="s">
        <v>397</v>
      </c>
      <c r="F1488" s="74" t="s">
        <v>51</v>
      </c>
      <c r="G1488" s="24" t="s">
        <v>103</v>
      </c>
      <c r="H1488" s="24" t="s">
        <v>58</v>
      </c>
      <c r="I1488" s="24">
        <v>5</v>
      </c>
      <c r="J1488" s="24">
        <v>4</v>
      </c>
      <c r="K1488" s="27" t="s">
        <v>2686</v>
      </c>
      <c r="L1488" s="25">
        <v>2</v>
      </c>
      <c r="M1488" s="24" t="s">
        <v>105</v>
      </c>
      <c r="N1488" s="24" t="s">
        <v>6</v>
      </c>
      <c r="R1488" s="25">
        <v>7</v>
      </c>
      <c r="S1488" s="83" t="s">
        <v>371</v>
      </c>
      <c r="T1488" s="66" t="str">
        <f t="shared" si="510"/>
        <v>0.00</v>
      </c>
      <c r="U1488" s="66">
        <f t="shared" si="511"/>
        <v>-2</v>
      </c>
      <c r="V1488" s="66">
        <f t="shared" si="512"/>
        <v>127.66000000000014</v>
      </c>
      <c r="W1488" s="66">
        <f t="shared" si="513"/>
        <v>2677</v>
      </c>
      <c r="X1488" s="20">
        <f t="shared" si="514"/>
        <v>4.7687710123272373E-2</v>
      </c>
      <c r="Y1488" s="67">
        <f t="shared" si="515"/>
        <v>1.2766000000000013</v>
      </c>
      <c r="Z1488" s="68">
        <f t="shared" si="516"/>
        <v>12766.000000000015</v>
      </c>
      <c r="AA1488" s="65" t="s">
        <v>52</v>
      </c>
      <c r="AU1488" s="23">
        <f t="shared" si="534"/>
        <v>-2</v>
      </c>
      <c r="AV1488" s="23" t="str">
        <f t="shared" si="534"/>
        <v/>
      </c>
      <c r="AW1488" s="23" t="str">
        <f t="shared" si="534"/>
        <v/>
      </c>
      <c r="AX1488" s="23" t="str">
        <f t="shared" si="534"/>
        <v/>
      </c>
      <c r="AY1488" s="23" t="str">
        <f t="shared" si="534"/>
        <v/>
      </c>
      <c r="AZ1488" s="23">
        <v>6</v>
      </c>
      <c r="BA1488" s="25">
        <v>6</v>
      </c>
      <c r="BB1488" s="25">
        <v>5.43</v>
      </c>
      <c r="BC1488" s="25">
        <f t="shared" si="520"/>
        <v>8.86</v>
      </c>
      <c r="BD1488" s="25">
        <f t="shared" si="521"/>
        <v>5.0755999999999997</v>
      </c>
      <c r="BE1488" s="111" t="s">
        <v>970</v>
      </c>
      <c r="BF1488" s="55">
        <f t="shared" si="523"/>
        <v>0</v>
      </c>
      <c r="BG1488" s="66" t="str">
        <f t="shared" si="524"/>
        <v>0.00</v>
      </c>
      <c r="BH1488" s="66">
        <f t="shared" si="525"/>
        <v>-2</v>
      </c>
      <c r="BI1488" s="25" t="e">
        <f t="shared" si="533"/>
        <v>#REF!</v>
      </c>
      <c r="BJ1488" s="25" t="e">
        <f t="shared" si="526"/>
        <v>#REF!</v>
      </c>
      <c r="BK1488" s="20" t="e">
        <f t="shared" si="519"/>
        <v>#REF!</v>
      </c>
      <c r="BL1488" s="24" t="str">
        <f t="shared" si="527"/>
        <v>0.00</v>
      </c>
      <c r="BM1488" s="25">
        <f t="shared" si="528"/>
        <v>-2</v>
      </c>
      <c r="BN1488" s="25" t="e">
        <f t="shared" si="529"/>
        <v>#REF!</v>
      </c>
      <c r="BO1488" s="25" t="e">
        <f t="shared" si="530"/>
        <v>#REF!</v>
      </c>
      <c r="BP1488" s="126" t="e">
        <f t="shared" si="531"/>
        <v>#REF!</v>
      </c>
    </row>
    <row r="1489" spans="1:68" x14ac:dyDescent="0.2">
      <c r="A1489" s="98">
        <v>46001</v>
      </c>
      <c r="B1489" s="60" t="s">
        <v>892</v>
      </c>
      <c r="C1489" s="24" t="s">
        <v>957</v>
      </c>
      <c r="D1489" s="24" t="s">
        <v>397</v>
      </c>
      <c r="F1489" s="74" t="s">
        <v>51</v>
      </c>
      <c r="G1489" s="24" t="s">
        <v>103</v>
      </c>
      <c r="H1489" s="24" t="s">
        <v>55</v>
      </c>
      <c r="I1489" s="24">
        <v>8</v>
      </c>
      <c r="J1489" s="24">
        <v>4</v>
      </c>
      <c r="K1489" s="24" t="s">
        <v>2687</v>
      </c>
      <c r="L1489" s="25">
        <v>1</v>
      </c>
      <c r="M1489" s="24" t="s">
        <v>404</v>
      </c>
      <c r="N1489" s="24" t="s">
        <v>6</v>
      </c>
      <c r="R1489" s="25">
        <v>44.8932</v>
      </c>
      <c r="S1489" s="83" t="s">
        <v>363</v>
      </c>
      <c r="T1489" s="66" t="str">
        <f t="shared" si="510"/>
        <v>0.00</v>
      </c>
      <c r="U1489" s="66">
        <f t="shared" si="511"/>
        <v>-1</v>
      </c>
      <c r="V1489" s="66">
        <f t="shared" si="512"/>
        <v>126.66000000000014</v>
      </c>
      <c r="W1489" s="66">
        <f t="shared" si="513"/>
        <v>2678</v>
      </c>
      <c r="X1489" s="20">
        <f t="shared" si="514"/>
        <v>4.729648991784919E-2</v>
      </c>
      <c r="Y1489" s="67">
        <f t="shared" si="515"/>
        <v>1.2666000000000013</v>
      </c>
      <c r="Z1489" s="68">
        <f t="shared" si="516"/>
        <v>12666.000000000015</v>
      </c>
      <c r="AA1489" s="65" t="s">
        <v>52</v>
      </c>
      <c r="AU1489" s="23">
        <f t="shared" ref="AU1489:AY1500" si="535">IF($G1489=AU$2,$U1489,"")</f>
        <v>-1</v>
      </c>
      <c r="AV1489" s="23" t="str">
        <f t="shared" si="535"/>
        <v/>
      </c>
      <c r="AW1489" s="23" t="str">
        <f t="shared" si="535"/>
        <v/>
      </c>
      <c r="AX1489" s="23" t="str">
        <f t="shared" si="535"/>
        <v/>
      </c>
      <c r="AY1489" s="23" t="str">
        <f t="shared" si="535"/>
        <v/>
      </c>
      <c r="AZ1489" s="23">
        <v>31</v>
      </c>
      <c r="BA1489" s="25">
        <v>47.3</v>
      </c>
      <c r="BB1489" s="25">
        <v>48.71</v>
      </c>
      <c r="BC1489" s="25">
        <f t="shared" si="520"/>
        <v>47.71</v>
      </c>
      <c r="BD1489" s="25">
        <f t="shared" si="521"/>
        <v>44.8932</v>
      </c>
      <c r="BE1489" s="111" t="s">
        <v>970</v>
      </c>
      <c r="BF1489" s="55">
        <f t="shared" si="523"/>
        <v>0</v>
      </c>
      <c r="BG1489" s="66" t="str">
        <f t="shared" si="524"/>
        <v>0.00</v>
      </c>
      <c r="BH1489" s="66">
        <f t="shared" si="525"/>
        <v>-1</v>
      </c>
      <c r="BI1489" s="25" t="e">
        <f t="shared" si="533"/>
        <v>#REF!</v>
      </c>
      <c r="BJ1489" s="25" t="e">
        <f t="shared" si="526"/>
        <v>#REF!</v>
      </c>
      <c r="BK1489" s="20" t="e">
        <f t="shared" ref="BK1489:BK1536" si="536">SUM(BI1489/BJ1489)</f>
        <v>#REF!</v>
      </c>
      <c r="BL1489" s="24" t="str">
        <f t="shared" si="527"/>
        <v>0.00</v>
      </c>
      <c r="BM1489" s="25">
        <f t="shared" si="528"/>
        <v>-1</v>
      </c>
      <c r="BN1489" s="25" t="e">
        <f t="shared" si="529"/>
        <v>#REF!</v>
      </c>
      <c r="BO1489" s="25" t="e">
        <f t="shared" si="530"/>
        <v>#REF!</v>
      </c>
      <c r="BP1489" s="126" t="e">
        <f t="shared" si="531"/>
        <v>#REF!</v>
      </c>
    </row>
    <row r="1490" spans="1:68" x14ac:dyDescent="0.2">
      <c r="A1490" s="98">
        <v>46001</v>
      </c>
      <c r="B1490" s="60" t="s">
        <v>892</v>
      </c>
      <c r="C1490" s="24" t="s">
        <v>957</v>
      </c>
      <c r="D1490" s="24" t="s">
        <v>397</v>
      </c>
      <c r="F1490" s="74" t="s">
        <v>51</v>
      </c>
      <c r="G1490" s="24" t="s">
        <v>103</v>
      </c>
      <c r="H1490" s="24" t="s">
        <v>55</v>
      </c>
      <c r="I1490" s="24">
        <v>8</v>
      </c>
      <c r="J1490" s="24">
        <v>4</v>
      </c>
      <c r="K1490" s="24" t="s">
        <v>2687</v>
      </c>
      <c r="L1490" s="25">
        <v>1</v>
      </c>
      <c r="M1490" s="24" t="s">
        <v>404</v>
      </c>
      <c r="N1490" s="24" t="s">
        <v>7</v>
      </c>
      <c r="R1490" s="25">
        <v>6.7316000000000003</v>
      </c>
      <c r="S1490" s="83" t="s">
        <v>363</v>
      </c>
      <c r="T1490" s="66" t="str">
        <f t="shared" si="510"/>
        <v>0.00</v>
      </c>
      <c r="U1490" s="66">
        <f t="shared" si="511"/>
        <v>-1</v>
      </c>
      <c r="V1490" s="66">
        <f t="shared" si="512"/>
        <v>125.66000000000014</v>
      </c>
      <c r="W1490" s="66">
        <f t="shared" si="513"/>
        <v>2679</v>
      </c>
      <c r="X1490" s="20">
        <f t="shared" si="514"/>
        <v>4.6905561776782435E-2</v>
      </c>
      <c r="Y1490" s="67">
        <f t="shared" si="515"/>
        <v>1.2566000000000015</v>
      </c>
      <c r="Z1490" s="68">
        <f t="shared" si="516"/>
        <v>12566.000000000015</v>
      </c>
      <c r="AA1490" s="65" t="s">
        <v>52</v>
      </c>
      <c r="AU1490" s="23">
        <f t="shared" si="535"/>
        <v>-1</v>
      </c>
      <c r="AV1490" s="23" t="str">
        <f t="shared" si="535"/>
        <v/>
      </c>
      <c r="AW1490" s="23" t="str">
        <f t="shared" si="535"/>
        <v/>
      </c>
      <c r="AX1490" s="23" t="str">
        <f t="shared" si="535"/>
        <v/>
      </c>
      <c r="AY1490" s="23" t="str">
        <f t="shared" si="535"/>
        <v/>
      </c>
      <c r="AZ1490" s="23"/>
      <c r="BA1490" s="25">
        <v>7.8</v>
      </c>
      <c r="BB1490" s="25">
        <v>7.23</v>
      </c>
      <c r="BC1490" s="25">
        <f t="shared" si="520"/>
        <v>6.23</v>
      </c>
      <c r="BD1490" s="25">
        <f t="shared" si="521"/>
        <v>6.7316000000000003</v>
      </c>
      <c r="BE1490" s="111" t="s">
        <v>970</v>
      </c>
      <c r="BF1490" s="55">
        <f t="shared" si="523"/>
        <v>0</v>
      </c>
      <c r="BG1490" s="66" t="str">
        <f t="shared" si="524"/>
        <v>0.00</v>
      </c>
      <c r="BH1490" s="66">
        <f t="shared" si="525"/>
        <v>-1</v>
      </c>
      <c r="BI1490" s="25" t="e">
        <f t="shared" si="533"/>
        <v>#REF!</v>
      </c>
      <c r="BJ1490" s="25" t="e">
        <f t="shared" si="526"/>
        <v>#REF!</v>
      </c>
      <c r="BK1490" s="20" t="e">
        <f t="shared" si="536"/>
        <v>#REF!</v>
      </c>
      <c r="BL1490" s="24" t="str">
        <f t="shared" si="527"/>
        <v>0.00</v>
      </c>
      <c r="BM1490" s="25">
        <f t="shared" si="528"/>
        <v>-1</v>
      </c>
      <c r="BN1490" s="25" t="e">
        <f t="shared" si="529"/>
        <v>#REF!</v>
      </c>
      <c r="BO1490" s="25" t="e">
        <f t="shared" si="530"/>
        <v>#REF!</v>
      </c>
      <c r="BP1490" s="126" t="e">
        <f t="shared" si="531"/>
        <v>#REF!</v>
      </c>
    </row>
    <row r="1491" spans="1:68" x14ac:dyDescent="0.2">
      <c r="A1491" s="98">
        <v>46004</v>
      </c>
      <c r="B1491" s="60" t="s">
        <v>892</v>
      </c>
      <c r="C1491" s="24" t="s">
        <v>2688</v>
      </c>
      <c r="D1491" s="24" t="s">
        <v>573</v>
      </c>
      <c r="F1491" s="74" t="s">
        <v>51</v>
      </c>
      <c r="G1491" s="24" t="s">
        <v>103</v>
      </c>
      <c r="H1491" s="24" t="s">
        <v>246</v>
      </c>
      <c r="I1491" s="24">
        <v>1</v>
      </c>
      <c r="J1491" s="24">
        <v>8</v>
      </c>
      <c r="K1491" s="24" t="s">
        <v>2689</v>
      </c>
      <c r="L1491" s="25">
        <v>1</v>
      </c>
      <c r="M1491" s="24" t="s">
        <v>404</v>
      </c>
      <c r="N1491" s="24" t="s">
        <v>6</v>
      </c>
      <c r="R1491" s="25">
        <v>10.34</v>
      </c>
      <c r="S1491" s="83" t="s">
        <v>363</v>
      </c>
      <c r="T1491" s="66" t="str">
        <f t="shared" si="510"/>
        <v>0.00</v>
      </c>
      <c r="U1491" s="66">
        <f t="shared" si="511"/>
        <v>-1</v>
      </c>
      <c r="V1491" s="66">
        <f t="shared" si="512"/>
        <v>124.66000000000014</v>
      </c>
      <c r="W1491" s="66">
        <f t="shared" si="513"/>
        <v>2680</v>
      </c>
      <c r="X1491" s="20">
        <f t="shared" si="514"/>
        <v>4.6514925373134383E-2</v>
      </c>
      <c r="Y1491" s="67">
        <f t="shared" si="515"/>
        <v>1.2466000000000015</v>
      </c>
      <c r="Z1491" s="68">
        <f t="shared" si="516"/>
        <v>12466.000000000015</v>
      </c>
      <c r="AA1491" s="65" t="s">
        <v>52</v>
      </c>
      <c r="AU1491" s="23">
        <f t="shared" si="535"/>
        <v>-1</v>
      </c>
      <c r="AV1491" s="23" t="str">
        <f t="shared" si="535"/>
        <v/>
      </c>
      <c r="AW1491" s="23" t="str">
        <f t="shared" si="535"/>
        <v/>
      </c>
      <c r="AX1491" s="23" t="str">
        <f t="shared" si="535"/>
        <v/>
      </c>
      <c r="AY1491" s="23" t="str">
        <f t="shared" si="535"/>
        <v/>
      </c>
      <c r="AZ1491" s="23">
        <v>9</v>
      </c>
      <c r="BA1491" s="25">
        <v>9.3000000000000007</v>
      </c>
      <c r="BB1491" s="25">
        <v>11.15</v>
      </c>
      <c r="BC1491" s="25">
        <f t="shared" si="520"/>
        <v>10.15</v>
      </c>
      <c r="BD1491" s="25">
        <f t="shared" si="521"/>
        <v>10.338000000000001</v>
      </c>
      <c r="BE1491" s="111" t="s">
        <v>970</v>
      </c>
      <c r="BF1491" s="55">
        <f t="shared" si="523"/>
        <v>0</v>
      </c>
      <c r="BG1491" s="66" t="str">
        <f t="shared" si="524"/>
        <v>0.00</v>
      </c>
      <c r="BH1491" s="66">
        <f t="shared" si="525"/>
        <v>-1</v>
      </c>
      <c r="BI1491" s="25" t="e">
        <f>BH1491+#REF!</f>
        <v>#REF!</v>
      </c>
      <c r="BJ1491" s="25" t="e">
        <f>L1491+#REF!</f>
        <v>#REF!</v>
      </c>
      <c r="BK1491" s="20" t="e">
        <f t="shared" si="536"/>
        <v>#REF!</v>
      </c>
      <c r="BL1491" s="24" t="str">
        <f t="shared" si="527"/>
        <v>0.00</v>
      </c>
      <c r="BM1491" s="25">
        <f t="shared" si="528"/>
        <v>-1</v>
      </c>
      <c r="BN1491" s="25" t="e">
        <f>BM1491+#REF!</f>
        <v>#REF!</v>
      </c>
      <c r="BO1491" s="25" t="e">
        <f>L1491+#REF!</f>
        <v>#REF!</v>
      </c>
      <c r="BP1491" s="126" t="e">
        <f t="shared" si="531"/>
        <v>#REF!</v>
      </c>
    </row>
    <row r="1492" spans="1:68" x14ac:dyDescent="0.2">
      <c r="A1492" s="98">
        <v>46004</v>
      </c>
      <c r="B1492" s="60" t="s">
        <v>892</v>
      </c>
      <c r="C1492" s="24" t="s">
        <v>2688</v>
      </c>
      <c r="D1492" s="24" t="s">
        <v>573</v>
      </c>
      <c r="F1492" s="74" t="s">
        <v>51</v>
      </c>
      <c r="G1492" s="24" t="s">
        <v>103</v>
      </c>
      <c r="H1492" s="24" t="s">
        <v>377</v>
      </c>
      <c r="I1492" s="24">
        <v>2</v>
      </c>
      <c r="J1492" s="24">
        <v>20</v>
      </c>
      <c r="K1492" s="24" t="s">
        <v>2690</v>
      </c>
      <c r="L1492" s="25">
        <v>1</v>
      </c>
      <c r="M1492" s="24" t="s">
        <v>404</v>
      </c>
      <c r="N1492" s="24" t="s">
        <v>6</v>
      </c>
      <c r="R1492" s="25">
        <v>14.827600000000002</v>
      </c>
      <c r="S1492" s="83" t="s">
        <v>363</v>
      </c>
      <c r="T1492" s="66" t="str">
        <f t="shared" si="510"/>
        <v>0.00</v>
      </c>
      <c r="U1492" s="66">
        <f t="shared" si="511"/>
        <v>-1</v>
      </c>
      <c r="V1492" s="66">
        <f t="shared" si="512"/>
        <v>123.66000000000014</v>
      </c>
      <c r="W1492" s="66">
        <f t="shared" si="513"/>
        <v>2681</v>
      </c>
      <c r="X1492" s="20">
        <f t="shared" si="514"/>
        <v>4.6124580380455103E-2</v>
      </c>
      <c r="Y1492" s="67">
        <f t="shared" si="515"/>
        <v>1.2366000000000015</v>
      </c>
      <c r="Z1492" s="68">
        <f t="shared" si="516"/>
        <v>12366.000000000015</v>
      </c>
      <c r="AA1492" s="65" t="s">
        <v>52</v>
      </c>
      <c r="AU1492" s="23">
        <f t="shared" si="535"/>
        <v>-1</v>
      </c>
      <c r="AV1492" s="23" t="str">
        <f t="shared" si="535"/>
        <v/>
      </c>
      <c r="AW1492" s="23" t="str">
        <f t="shared" si="535"/>
        <v/>
      </c>
      <c r="AX1492" s="23" t="str">
        <f t="shared" si="535"/>
        <v/>
      </c>
      <c r="AY1492" s="23" t="str">
        <f t="shared" si="535"/>
        <v/>
      </c>
      <c r="AZ1492" s="23">
        <v>13</v>
      </c>
      <c r="BA1492" s="25">
        <v>13.1</v>
      </c>
      <c r="BB1492" s="25">
        <v>16.03</v>
      </c>
      <c r="BC1492" s="25">
        <f t="shared" si="520"/>
        <v>15.030000000000001</v>
      </c>
      <c r="BD1492" s="25">
        <f t="shared" si="521"/>
        <v>14.827600000000002</v>
      </c>
      <c r="BE1492" s="111" t="s">
        <v>970</v>
      </c>
      <c r="BF1492" s="55">
        <f t="shared" si="523"/>
        <v>0</v>
      </c>
      <c r="BG1492" s="66" t="str">
        <f t="shared" si="524"/>
        <v>0.00</v>
      </c>
      <c r="BH1492" s="66">
        <f t="shared" si="525"/>
        <v>-1</v>
      </c>
      <c r="BI1492" s="25" t="e">
        <f t="shared" si="533"/>
        <v>#REF!</v>
      </c>
      <c r="BJ1492" s="25" t="e">
        <f t="shared" si="526"/>
        <v>#REF!</v>
      </c>
      <c r="BK1492" s="20" t="e">
        <f t="shared" si="536"/>
        <v>#REF!</v>
      </c>
      <c r="BL1492" s="24" t="str">
        <f t="shared" si="527"/>
        <v>0.00</v>
      </c>
      <c r="BM1492" s="25">
        <f t="shared" si="528"/>
        <v>-1</v>
      </c>
      <c r="BN1492" s="25" t="e">
        <f t="shared" si="529"/>
        <v>#REF!</v>
      </c>
      <c r="BO1492" s="25" t="e">
        <f t="shared" si="530"/>
        <v>#REF!</v>
      </c>
      <c r="BP1492" s="126" t="e">
        <f t="shared" si="531"/>
        <v>#REF!</v>
      </c>
    </row>
    <row r="1493" spans="1:68" x14ac:dyDescent="0.2">
      <c r="A1493" s="98">
        <v>46004</v>
      </c>
      <c r="B1493" s="60" t="s">
        <v>892</v>
      </c>
      <c r="C1493" s="24" t="s">
        <v>2688</v>
      </c>
      <c r="D1493" s="24" t="s">
        <v>573</v>
      </c>
      <c r="F1493" s="74" t="s">
        <v>51</v>
      </c>
      <c r="G1493" s="24" t="s">
        <v>103</v>
      </c>
      <c r="H1493" s="24" t="s">
        <v>377</v>
      </c>
      <c r="I1493" s="24">
        <v>2</v>
      </c>
      <c r="J1493" s="24">
        <v>20</v>
      </c>
      <c r="K1493" s="24" t="s">
        <v>2690</v>
      </c>
      <c r="L1493" s="25">
        <v>1</v>
      </c>
      <c r="M1493" s="24" t="s">
        <v>404</v>
      </c>
      <c r="N1493" s="24" t="s">
        <v>7</v>
      </c>
      <c r="R1493" s="25">
        <v>3.4380000000000002</v>
      </c>
      <c r="S1493" s="83" t="s">
        <v>363</v>
      </c>
      <c r="T1493" s="66" t="str">
        <f t="shared" si="510"/>
        <v>0.00</v>
      </c>
      <c r="U1493" s="66">
        <f t="shared" si="511"/>
        <v>-1</v>
      </c>
      <c r="V1493" s="66">
        <f t="shared" si="512"/>
        <v>122.66000000000014</v>
      </c>
      <c r="W1493" s="66">
        <f t="shared" si="513"/>
        <v>2682</v>
      </c>
      <c r="X1493" s="20">
        <f t="shared" si="514"/>
        <v>4.5734526472781561E-2</v>
      </c>
      <c r="Y1493" s="67">
        <f t="shared" si="515"/>
        <v>1.2266000000000015</v>
      </c>
      <c r="Z1493" s="68">
        <f t="shared" si="516"/>
        <v>12266.000000000015</v>
      </c>
      <c r="AA1493" s="65" t="s">
        <v>52</v>
      </c>
      <c r="AU1493" s="23">
        <f t="shared" si="535"/>
        <v>-1</v>
      </c>
      <c r="AV1493" s="23" t="str">
        <f t="shared" si="535"/>
        <v/>
      </c>
      <c r="AW1493" s="23" t="str">
        <f t="shared" si="535"/>
        <v/>
      </c>
      <c r="AX1493" s="23" t="str">
        <f t="shared" si="535"/>
        <v/>
      </c>
      <c r="AY1493" s="23" t="str">
        <f t="shared" si="535"/>
        <v/>
      </c>
      <c r="AZ1493" s="23"/>
      <c r="BA1493" s="25">
        <v>3.9</v>
      </c>
      <c r="BB1493" s="25">
        <v>3.65</v>
      </c>
      <c r="BC1493" s="25">
        <f t="shared" si="520"/>
        <v>2.65</v>
      </c>
      <c r="BD1493" s="25">
        <f t="shared" si="521"/>
        <v>3.4380000000000002</v>
      </c>
      <c r="BE1493" s="111" t="s">
        <v>970</v>
      </c>
      <c r="BF1493" s="55">
        <f t="shared" si="523"/>
        <v>0</v>
      </c>
      <c r="BG1493" s="66" t="str">
        <f t="shared" si="524"/>
        <v>0.00</v>
      </c>
      <c r="BH1493" s="66">
        <f t="shared" si="525"/>
        <v>-1</v>
      </c>
      <c r="BI1493" s="25" t="e">
        <f t="shared" si="533"/>
        <v>#REF!</v>
      </c>
      <c r="BJ1493" s="25" t="e">
        <f t="shared" si="526"/>
        <v>#REF!</v>
      </c>
      <c r="BK1493" s="20" t="e">
        <f t="shared" si="536"/>
        <v>#REF!</v>
      </c>
      <c r="BL1493" s="24" t="str">
        <f t="shared" si="527"/>
        <v>0.00</v>
      </c>
      <c r="BM1493" s="25">
        <f t="shared" si="528"/>
        <v>-1</v>
      </c>
      <c r="BN1493" s="25" t="e">
        <f t="shared" si="529"/>
        <v>#REF!</v>
      </c>
      <c r="BO1493" s="25" t="e">
        <f t="shared" si="530"/>
        <v>#REF!</v>
      </c>
      <c r="BP1493" s="126" t="e">
        <f t="shared" si="531"/>
        <v>#REF!</v>
      </c>
    </row>
    <row r="1494" spans="1:68" x14ac:dyDescent="0.2">
      <c r="A1494" s="98">
        <v>46004</v>
      </c>
      <c r="B1494" s="60" t="s">
        <v>892</v>
      </c>
      <c r="C1494" s="24" t="s">
        <v>2688</v>
      </c>
      <c r="D1494" s="24" t="s">
        <v>573</v>
      </c>
      <c r="F1494" s="74" t="s">
        <v>51</v>
      </c>
      <c r="G1494" s="24" t="s">
        <v>103</v>
      </c>
      <c r="H1494" s="24" t="s">
        <v>246</v>
      </c>
      <c r="I1494" s="24">
        <v>4</v>
      </c>
      <c r="J1494" s="24">
        <v>16</v>
      </c>
      <c r="K1494" s="24" t="s">
        <v>2691</v>
      </c>
      <c r="L1494" s="25">
        <v>2</v>
      </c>
      <c r="M1494" s="24" t="s">
        <v>105</v>
      </c>
      <c r="N1494" s="24" t="s">
        <v>6</v>
      </c>
      <c r="R1494" s="25">
        <v>5.5</v>
      </c>
      <c r="S1494" s="83" t="s">
        <v>363</v>
      </c>
      <c r="T1494" s="66" t="str">
        <f t="shared" si="510"/>
        <v>0.00</v>
      </c>
      <c r="U1494" s="66">
        <f t="shared" si="511"/>
        <v>-2</v>
      </c>
      <c r="V1494" s="66">
        <f t="shared" si="512"/>
        <v>120.66000000000014</v>
      </c>
      <c r="W1494" s="66">
        <f t="shared" si="513"/>
        <v>2684</v>
      </c>
      <c r="X1494" s="20">
        <f t="shared" si="514"/>
        <v>4.4955290611028369E-2</v>
      </c>
      <c r="Y1494" s="67">
        <f t="shared" si="515"/>
        <v>1.2066000000000014</v>
      </c>
      <c r="Z1494" s="68">
        <f t="shared" si="516"/>
        <v>12066.000000000015</v>
      </c>
      <c r="AA1494" s="65" t="s">
        <v>52</v>
      </c>
      <c r="AU1494" s="23">
        <f t="shared" si="535"/>
        <v>-2</v>
      </c>
      <c r="AV1494" s="23" t="str">
        <f t="shared" si="535"/>
        <v/>
      </c>
      <c r="AW1494" s="23" t="str">
        <f t="shared" si="535"/>
        <v/>
      </c>
      <c r="AX1494" s="23" t="str">
        <f t="shared" si="535"/>
        <v/>
      </c>
      <c r="AY1494" s="23" t="str">
        <f t="shared" si="535"/>
        <v/>
      </c>
      <c r="AZ1494" s="23">
        <v>5.5</v>
      </c>
      <c r="BA1494" s="25">
        <v>5.5</v>
      </c>
      <c r="BB1494" s="25">
        <v>4.8099999999999996</v>
      </c>
      <c r="BC1494" s="25">
        <f t="shared" si="520"/>
        <v>7.6199999999999992</v>
      </c>
      <c r="BD1494" s="25">
        <f t="shared" si="521"/>
        <v>4.5052000000000003</v>
      </c>
      <c r="BE1494" s="111" t="s">
        <v>970</v>
      </c>
      <c r="BF1494" s="55">
        <f t="shared" si="523"/>
        <v>0</v>
      </c>
      <c r="BG1494" s="66" t="str">
        <f t="shared" si="524"/>
        <v>0.00</v>
      </c>
      <c r="BH1494" s="66">
        <f t="shared" si="525"/>
        <v>-2</v>
      </c>
      <c r="BI1494" s="25" t="e">
        <f t="shared" si="533"/>
        <v>#REF!</v>
      </c>
      <c r="BJ1494" s="25" t="e">
        <f t="shared" si="526"/>
        <v>#REF!</v>
      </c>
      <c r="BK1494" s="20" t="e">
        <f t="shared" si="536"/>
        <v>#REF!</v>
      </c>
      <c r="BL1494" s="24" t="str">
        <f t="shared" si="527"/>
        <v>0.00</v>
      </c>
      <c r="BM1494" s="25">
        <f t="shared" si="528"/>
        <v>-2</v>
      </c>
      <c r="BN1494" s="25" t="e">
        <f t="shared" si="529"/>
        <v>#REF!</v>
      </c>
      <c r="BO1494" s="25" t="e">
        <f t="shared" si="530"/>
        <v>#REF!</v>
      </c>
      <c r="BP1494" s="126" t="e">
        <f t="shared" si="531"/>
        <v>#REF!</v>
      </c>
    </row>
    <row r="1495" spans="1:68" x14ac:dyDescent="0.2">
      <c r="A1495" s="98">
        <v>46005</v>
      </c>
      <c r="B1495" s="60" t="s">
        <v>892</v>
      </c>
      <c r="C1495" s="24" t="s">
        <v>2692</v>
      </c>
      <c r="D1495" s="24" t="s">
        <v>577</v>
      </c>
      <c r="F1495" s="74" t="s">
        <v>51</v>
      </c>
      <c r="G1495" s="24" t="s">
        <v>103</v>
      </c>
      <c r="H1495" s="24" t="s">
        <v>523</v>
      </c>
      <c r="I1495" s="24">
        <v>2</v>
      </c>
      <c r="J1495" s="24">
        <v>9</v>
      </c>
      <c r="K1495" s="24" t="s">
        <v>2693</v>
      </c>
      <c r="L1495" s="25">
        <v>1.5</v>
      </c>
      <c r="M1495" s="24" t="s">
        <v>105</v>
      </c>
      <c r="N1495" s="24" t="s">
        <v>6</v>
      </c>
      <c r="R1495" s="25">
        <v>30.38</v>
      </c>
      <c r="S1495" s="83" t="s">
        <v>363</v>
      </c>
      <c r="T1495" s="66" t="str">
        <f t="shared" ref="T1495:T1558" si="537">IF((AA1495="W"),ROUND((R1495*L1495),2),"0.00")</f>
        <v>0.00</v>
      </c>
      <c r="U1495" s="66">
        <f t="shared" ref="U1495:U1558" si="538">-$L1495+T1495</f>
        <v>-1.5</v>
      </c>
      <c r="V1495" s="66">
        <f t="shared" ref="V1495:V1558" si="539">U1495+V1494</f>
        <v>119.16000000000014</v>
      </c>
      <c r="W1495" s="66">
        <f t="shared" ref="W1495:W1558" si="540">L1495+W1494</f>
        <v>2685.5</v>
      </c>
      <c r="X1495" s="20">
        <f t="shared" ref="X1495:X1558" si="541">SUM(V1495/W1495)</f>
        <v>4.4371625395643322E-2</v>
      </c>
      <c r="Y1495" s="67">
        <f t="shared" ref="Y1495:Y1558" si="542">V1495/100</f>
        <v>1.1916000000000013</v>
      </c>
      <c r="Z1495" s="68">
        <f t="shared" ref="Z1495:Z1558" si="543">V1495*100</f>
        <v>11916.000000000015</v>
      </c>
      <c r="AA1495" s="65" t="s">
        <v>52</v>
      </c>
      <c r="AU1495" s="23">
        <f t="shared" si="535"/>
        <v>-1.5</v>
      </c>
      <c r="AV1495" s="23" t="str">
        <f t="shared" si="535"/>
        <v/>
      </c>
      <c r="AW1495" s="23" t="str">
        <f t="shared" si="535"/>
        <v/>
      </c>
      <c r="AX1495" s="23" t="str">
        <f t="shared" si="535"/>
        <v/>
      </c>
      <c r="AY1495" s="23" t="str">
        <f t="shared" si="535"/>
        <v/>
      </c>
      <c r="AZ1495" s="23">
        <v>14</v>
      </c>
      <c r="BA1495" s="25">
        <v>17.399999999999999</v>
      </c>
      <c r="BB1495" s="25">
        <v>16.96</v>
      </c>
      <c r="BC1495" s="25">
        <f t="shared" si="520"/>
        <v>23.94</v>
      </c>
      <c r="BD1495" s="25">
        <f t="shared" si="521"/>
        <v>15.683200000000001</v>
      </c>
      <c r="BE1495" s="111" t="s">
        <v>969</v>
      </c>
      <c r="BF1495" s="55">
        <f t="shared" si="523"/>
        <v>0</v>
      </c>
      <c r="BG1495" s="66" t="str">
        <f t="shared" si="524"/>
        <v>0.00</v>
      </c>
      <c r="BH1495" s="66">
        <f t="shared" si="525"/>
        <v>-1.5</v>
      </c>
      <c r="BI1495" s="25" t="e">
        <f t="shared" si="533"/>
        <v>#REF!</v>
      </c>
      <c r="BJ1495" s="25" t="e">
        <f t="shared" si="526"/>
        <v>#REF!</v>
      </c>
      <c r="BK1495" s="20" t="e">
        <f t="shared" si="536"/>
        <v>#REF!</v>
      </c>
      <c r="BL1495" s="24" t="str">
        <f t="shared" si="527"/>
        <v>0.00</v>
      </c>
      <c r="BM1495" s="25">
        <f t="shared" si="528"/>
        <v>-1.5</v>
      </c>
      <c r="BN1495" s="25" t="e">
        <f t="shared" si="529"/>
        <v>#REF!</v>
      </c>
      <c r="BO1495" s="25" t="e">
        <f t="shared" si="530"/>
        <v>#REF!</v>
      </c>
      <c r="BP1495" s="126" t="e">
        <f t="shared" si="531"/>
        <v>#REF!</v>
      </c>
    </row>
    <row r="1496" spans="1:68" x14ac:dyDescent="0.2">
      <c r="A1496" s="98">
        <v>46005</v>
      </c>
      <c r="B1496" s="60" t="s">
        <v>892</v>
      </c>
      <c r="C1496" s="24" t="s">
        <v>2692</v>
      </c>
      <c r="D1496" s="24" t="s">
        <v>577</v>
      </c>
      <c r="F1496" s="74" t="s">
        <v>51</v>
      </c>
      <c r="G1496" s="24" t="s">
        <v>103</v>
      </c>
      <c r="H1496" s="24" t="s">
        <v>523</v>
      </c>
      <c r="I1496" s="24">
        <v>2</v>
      </c>
      <c r="J1496" s="24">
        <v>9</v>
      </c>
      <c r="K1496" s="24" t="s">
        <v>2693</v>
      </c>
      <c r="L1496" s="25">
        <v>1.5</v>
      </c>
      <c r="M1496" s="24" t="s">
        <v>105</v>
      </c>
      <c r="N1496" s="24" t="s">
        <v>7</v>
      </c>
      <c r="R1496" s="25">
        <v>6.86</v>
      </c>
      <c r="S1496" s="83" t="s">
        <v>363</v>
      </c>
      <c r="T1496" s="66" t="str">
        <f t="shared" si="537"/>
        <v>0.00</v>
      </c>
      <c r="U1496" s="66">
        <f t="shared" si="538"/>
        <v>-1.5</v>
      </c>
      <c r="V1496" s="66">
        <f t="shared" si="539"/>
        <v>117.66000000000014</v>
      </c>
      <c r="W1496" s="66">
        <f t="shared" si="540"/>
        <v>2687</v>
      </c>
      <c r="X1496" s="20">
        <f t="shared" si="541"/>
        <v>4.3788611834760009E-2</v>
      </c>
      <c r="Y1496" s="67">
        <f t="shared" si="542"/>
        <v>1.1766000000000014</v>
      </c>
      <c r="Z1496" s="68">
        <f t="shared" si="543"/>
        <v>11766.000000000015</v>
      </c>
      <c r="AA1496" s="65" t="s">
        <v>52</v>
      </c>
      <c r="AU1496" s="23">
        <f t="shared" si="535"/>
        <v>-1.5</v>
      </c>
      <c r="AV1496" s="23" t="str">
        <f t="shared" si="535"/>
        <v/>
      </c>
      <c r="AW1496" s="23" t="str">
        <f t="shared" si="535"/>
        <v/>
      </c>
      <c r="AX1496" s="23" t="str">
        <f t="shared" si="535"/>
        <v/>
      </c>
      <c r="AY1496" s="23" t="str">
        <f t="shared" si="535"/>
        <v/>
      </c>
      <c r="AZ1496" s="23"/>
      <c r="BA1496" s="25">
        <v>4.0999999999999996</v>
      </c>
      <c r="BB1496" s="25">
        <v>3.99</v>
      </c>
      <c r="BC1496" s="25">
        <f t="shared" si="520"/>
        <v>4.4850000000000003</v>
      </c>
      <c r="BD1496" s="25">
        <f t="shared" si="521"/>
        <v>3.7508000000000004</v>
      </c>
      <c r="BE1496" s="111" t="s">
        <v>969</v>
      </c>
      <c r="BF1496" s="55">
        <f t="shared" si="523"/>
        <v>0</v>
      </c>
      <c r="BG1496" s="66" t="str">
        <f t="shared" si="524"/>
        <v>0.00</v>
      </c>
      <c r="BH1496" s="66">
        <f t="shared" si="525"/>
        <v>-1.5</v>
      </c>
      <c r="BI1496" s="25" t="e">
        <f t="shared" si="533"/>
        <v>#REF!</v>
      </c>
      <c r="BJ1496" s="25" t="e">
        <f t="shared" si="526"/>
        <v>#REF!</v>
      </c>
      <c r="BK1496" s="20" t="e">
        <f t="shared" si="536"/>
        <v>#REF!</v>
      </c>
      <c r="BL1496" s="24" t="str">
        <f t="shared" si="527"/>
        <v>0.00</v>
      </c>
      <c r="BM1496" s="25">
        <f t="shared" si="528"/>
        <v>-1.5</v>
      </c>
      <c r="BN1496" s="25" t="e">
        <f t="shared" si="529"/>
        <v>#REF!</v>
      </c>
      <c r="BO1496" s="25" t="e">
        <f t="shared" si="530"/>
        <v>#REF!</v>
      </c>
      <c r="BP1496" s="126" t="e">
        <f t="shared" si="531"/>
        <v>#REF!</v>
      </c>
    </row>
    <row r="1497" spans="1:68" x14ac:dyDescent="0.2">
      <c r="A1497" s="98">
        <v>46006</v>
      </c>
      <c r="B1497" s="60" t="s">
        <v>892</v>
      </c>
      <c r="C1497" s="24" t="s">
        <v>862</v>
      </c>
      <c r="D1497" s="24" t="s">
        <v>621</v>
      </c>
      <c r="F1497" s="74" t="s">
        <v>51</v>
      </c>
      <c r="G1497" s="24" t="s">
        <v>103</v>
      </c>
      <c r="H1497" s="24" t="s">
        <v>993</v>
      </c>
      <c r="I1497" s="24">
        <v>6</v>
      </c>
      <c r="J1497" s="24">
        <v>1</v>
      </c>
      <c r="K1497" s="24" t="s">
        <v>2696</v>
      </c>
      <c r="L1497" s="25">
        <v>1</v>
      </c>
      <c r="M1497" s="24" t="s">
        <v>105</v>
      </c>
      <c r="N1497" s="24" t="s">
        <v>6</v>
      </c>
      <c r="R1497" s="25">
        <v>8</v>
      </c>
      <c r="S1497" s="83" t="s">
        <v>363</v>
      </c>
      <c r="T1497" s="66" t="str">
        <f t="shared" si="537"/>
        <v>0.00</v>
      </c>
      <c r="U1497" s="66">
        <f t="shared" si="538"/>
        <v>-1</v>
      </c>
      <c r="V1497" s="66">
        <f t="shared" si="539"/>
        <v>116.66000000000014</v>
      </c>
      <c r="W1497" s="66">
        <f t="shared" si="540"/>
        <v>2688</v>
      </c>
      <c r="X1497" s="20">
        <f t="shared" si="541"/>
        <v>4.3400297619047672E-2</v>
      </c>
      <c r="Y1497" s="67">
        <f t="shared" si="542"/>
        <v>1.1666000000000014</v>
      </c>
      <c r="Z1497" s="68">
        <f t="shared" si="543"/>
        <v>11666.000000000015</v>
      </c>
      <c r="AA1497" s="65" t="s">
        <v>52</v>
      </c>
      <c r="AU1497" s="23">
        <f t="shared" si="535"/>
        <v>-1</v>
      </c>
      <c r="AV1497" s="23" t="str">
        <f t="shared" si="535"/>
        <v/>
      </c>
      <c r="AW1497" s="23" t="str">
        <f t="shared" si="535"/>
        <v/>
      </c>
      <c r="AX1497" s="23" t="str">
        <f t="shared" si="535"/>
        <v/>
      </c>
      <c r="AY1497" s="23" t="str">
        <f t="shared" si="535"/>
        <v/>
      </c>
      <c r="AZ1497" s="23">
        <v>11</v>
      </c>
      <c r="BA1497" s="25">
        <v>12.4</v>
      </c>
      <c r="BB1497" s="25">
        <v>15.25</v>
      </c>
      <c r="BC1497" s="25">
        <f t="shared" si="520"/>
        <v>14.25</v>
      </c>
      <c r="BD1497" s="25">
        <f t="shared" si="521"/>
        <v>14.110000000000001</v>
      </c>
      <c r="BE1497" s="111" t="s">
        <v>969</v>
      </c>
      <c r="BF1497" s="55">
        <f t="shared" si="523"/>
        <v>0</v>
      </c>
      <c r="BG1497" s="66" t="str">
        <f t="shared" si="524"/>
        <v>0.00</v>
      </c>
      <c r="BH1497" s="66">
        <f t="shared" si="525"/>
        <v>-1</v>
      </c>
      <c r="BI1497" s="25" t="e">
        <f>BH1497+#REF!</f>
        <v>#REF!</v>
      </c>
      <c r="BJ1497" s="25" t="e">
        <f>L1497+#REF!</f>
        <v>#REF!</v>
      </c>
      <c r="BK1497" s="20" t="e">
        <f t="shared" si="536"/>
        <v>#REF!</v>
      </c>
      <c r="BL1497" s="24" t="str">
        <f t="shared" si="527"/>
        <v>0.00</v>
      </c>
      <c r="BM1497" s="25">
        <f t="shared" si="528"/>
        <v>-1</v>
      </c>
      <c r="BN1497" s="25" t="e">
        <f>BM1497+#REF!</f>
        <v>#REF!</v>
      </c>
      <c r="BO1497" s="25" t="e">
        <f>L1497+#REF!</f>
        <v>#REF!</v>
      </c>
      <c r="BP1497" s="126" t="e">
        <f t="shared" si="531"/>
        <v>#REF!</v>
      </c>
    </row>
    <row r="1498" spans="1:68" x14ac:dyDescent="0.2">
      <c r="A1498" s="98">
        <v>46007</v>
      </c>
      <c r="B1498" s="60" t="s">
        <v>892</v>
      </c>
      <c r="C1498" s="24" t="s">
        <v>2419</v>
      </c>
      <c r="D1498" s="24" t="s">
        <v>584</v>
      </c>
      <c r="F1498" s="74" t="s">
        <v>51</v>
      </c>
      <c r="G1498" s="24" t="s">
        <v>103</v>
      </c>
      <c r="H1498" s="24" t="s">
        <v>1025</v>
      </c>
      <c r="I1498" s="24">
        <v>5</v>
      </c>
      <c r="J1498" s="24">
        <v>12</v>
      </c>
      <c r="K1498" s="27" t="s">
        <v>2699</v>
      </c>
      <c r="L1498" s="25">
        <v>1</v>
      </c>
      <c r="M1498" s="24" t="s">
        <v>105</v>
      </c>
      <c r="N1498" s="24" t="s">
        <v>6</v>
      </c>
      <c r="R1498" s="25">
        <v>21</v>
      </c>
      <c r="S1498" s="83" t="s">
        <v>371</v>
      </c>
      <c r="T1498" s="66" t="str">
        <f t="shared" si="537"/>
        <v>0.00</v>
      </c>
      <c r="U1498" s="66">
        <f t="shared" si="538"/>
        <v>-1</v>
      </c>
      <c r="V1498" s="66">
        <f t="shared" si="539"/>
        <v>115.66000000000014</v>
      </c>
      <c r="W1498" s="66">
        <f t="shared" si="540"/>
        <v>2689</v>
      </c>
      <c r="X1498" s="20">
        <f t="shared" si="541"/>
        <v>4.3012272220156245E-2</v>
      </c>
      <c r="Y1498" s="67">
        <f t="shared" si="542"/>
        <v>1.1566000000000014</v>
      </c>
      <c r="Z1498" s="68">
        <f t="shared" si="543"/>
        <v>11566.000000000015</v>
      </c>
      <c r="AA1498" s="65" t="s">
        <v>52</v>
      </c>
      <c r="AU1498" s="23">
        <f t="shared" si="535"/>
        <v>-1</v>
      </c>
      <c r="AV1498" s="23" t="str">
        <f t="shared" si="535"/>
        <v/>
      </c>
      <c r="AW1498" s="23" t="str">
        <f t="shared" si="535"/>
        <v/>
      </c>
      <c r="AX1498" s="23" t="str">
        <f t="shared" si="535"/>
        <v/>
      </c>
      <c r="AY1498" s="23" t="str">
        <f t="shared" si="535"/>
        <v/>
      </c>
      <c r="AZ1498" s="23">
        <v>18</v>
      </c>
      <c r="BA1498" s="25">
        <v>19.100000000000001</v>
      </c>
      <c r="BB1498" s="25">
        <v>18</v>
      </c>
      <c r="BC1498" s="25">
        <f t="shared" si="520"/>
        <v>17</v>
      </c>
      <c r="BD1498" s="25">
        <f t="shared" si="521"/>
        <v>16.64</v>
      </c>
      <c r="BE1498" s="111" t="s">
        <v>969</v>
      </c>
      <c r="BF1498" s="55">
        <f t="shared" si="523"/>
        <v>0</v>
      </c>
      <c r="BG1498" s="66" t="str">
        <f t="shared" si="524"/>
        <v>0.00</v>
      </c>
      <c r="BH1498" s="66">
        <f t="shared" si="525"/>
        <v>-1</v>
      </c>
      <c r="BI1498" s="25" t="e">
        <f t="shared" si="533"/>
        <v>#REF!</v>
      </c>
      <c r="BJ1498" s="25" t="e">
        <f t="shared" si="526"/>
        <v>#REF!</v>
      </c>
      <c r="BK1498" s="20" t="e">
        <f t="shared" si="536"/>
        <v>#REF!</v>
      </c>
      <c r="BL1498" s="24" t="str">
        <f t="shared" si="527"/>
        <v>0.00</v>
      </c>
      <c r="BM1498" s="25">
        <f t="shared" si="528"/>
        <v>-1</v>
      </c>
      <c r="BN1498" s="25" t="e">
        <f t="shared" si="529"/>
        <v>#REF!</v>
      </c>
      <c r="BO1498" s="25" t="e">
        <f t="shared" si="530"/>
        <v>#REF!</v>
      </c>
      <c r="BP1498" s="126" t="e">
        <f t="shared" si="531"/>
        <v>#REF!</v>
      </c>
    </row>
    <row r="1499" spans="1:68" x14ac:dyDescent="0.2">
      <c r="A1499" s="98">
        <v>46007</v>
      </c>
      <c r="B1499" s="60" t="s">
        <v>892</v>
      </c>
      <c r="C1499" s="24" t="s">
        <v>2419</v>
      </c>
      <c r="D1499" s="24" t="s">
        <v>584</v>
      </c>
      <c r="F1499" s="74" t="s">
        <v>51</v>
      </c>
      <c r="G1499" s="24" t="s">
        <v>103</v>
      </c>
      <c r="H1499" s="24" t="s">
        <v>1025</v>
      </c>
      <c r="I1499" s="24">
        <v>5</v>
      </c>
      <c r="J1499" s="24">
        <v>12</v>
      </c>
      <c r="K1499" s="26" t="s">
        <v>2699</v>
      </c>
      <c r="L1499" s="25">
        <v>1</v>
      </c>
      <c r="M1499" s="24" t="s">
        <v>105</v>
      </c>
      <c r="N1499" s="24" t="s">
        <v>7</v>
      </c>
      <c r="R1499" s="25">
        <v>5</v>
      </c>
      <c r="S1499" s="83" t="s">
        <v>371</v>
      </c>
      <c r="T1499" s="66">
        <f t="shared" si="537"/>
        <v>5</v>
      </c>
      <c r="U1499" s="66">
        <f t="shared" si="538"/>
        <v>4</v>
      </c>
      <c r="V1499" s="66">
        <f t="shared" si="539"/>
        <v>119.66000000000014</v>
      </c>
      <c r="W1499" s="66">
        <f t="shared" si="540"/>
        <v>2690</v>
      </c>
      <c r="X1499" s="20">
        <f t="shared" si="541"/>
        <v>4.4483271375464734E-2</v>
      </c>
      <c r="Y1499" s="67">
        <f t="shared" si="542"/>
        <v>1.1966000000000014</v>
      </c>
      <c r="Z1499" s="68">
        <f t="shared" si="543"/>
        <v>11966.000000000015</v>
      </c>
      <c r="AA1499" s="65" t="s">
        <v>53</v>
      </c>
      <c r="AU1499" s="23">
        <f t="shared" si="535"/>
        <v>4</v>
      </c>
      <c r="AV1499" s="23" t="str">
        <f t="shared" si="535"/>
        <v/>
      </c>
      <c r="AW1499" s="23" t="str">
        <f t="shared" si="535"/>
        <v/>
      </c>
      <c r="AX1499" s="23" t="str">
        <f t="shared" si="535"/>
        <v/>
      </c>
      <c r="AY1499" s="23" t="str">
        <f t="shared" si="535"/>
        <v/>
      </c>
      <c r="AZ1499" s="23"/>
      <c r="BA1499" s="25">
        <v>4.2</v>
      </c>
      <c r="BB1499" s="25">
        <v>4.5599999999999996</v>
      </c>
      <c r="BC1499" s="25">
        <f t="shared" si="520"/>
        <v>3.5599999999999996</v>
      </c>
      <c r="BD1499" s="25">
        <f t="shared" si="521"/>
        <v>4.2751999999999999</v>
      </c>
      <c r="BE1499" s="111" t="s">
        <v>969</v>
      </c>
      <c r="BF1499" s="55">
        <f t="shared" si="523"/>
        <v>0</v>
      </c>
      <c r="BG1499" s="66">
        <f t="shared" si="524"/>
        <v>4.2</v>
      </c>
      <c r="BH1499" s="66">
        <f t="shared" si="525"/>
        <v>3.2</v>
      </c>
      <c r="BI1499" s="25" t="e">
        <f t="shared" si="533"/>
        <v>#REF!</v>
      </c>
      <c r="BJ1499" s="25" t="e">
        <f t="shared" si="526"/>
        <v>#REF!</v>
      </c>
      <c r="BK1499" s="20" t="e">
        <f t="shared" si="536"/>
        <v>#REF!</v>
      </c>
      <c r="BL1499" s="24">
        <f t="shared" si="527"/>
        <v>4.5599999999999996</v>
      </c>
      <c r="BM1499" s="25">
        <f t="shared" si="528"/>
        <v>3.5599999999999996</v>
      </c>
      <c r="BN1499" s="25" t="e">
        <f t="shared" si="529"/>
        <v>#REF!</v>
      </c>
      <c r="BO1499" s="25" t="e">
        <f t="shared" si="530"/>
        <v>#REF!</v>
      </c>
      <c r="BP1499" s="126" t="e">
        <f t="shared" si="531"/>
        <v>#REF!</v>
      </c>
    </row>
    <row r="1500" spans="1:68" x14ac:dyDescent="0.2">
      <c r="A1500" s="98">
        <v>46008</v>
      </c>
      <c r="B1500" s="60" t="s">
        <v>892</v>
      </c>
      <c r="C1500" s="24" t="s">
        <v>2700</v>
      </c>
      <c r="D1500" s="24" t="s">
        <v>397</v>
      </c>
      <c r="F1500" s="74" t="s">
        <v>51</v>
      </c>
      <c r="G1500" s="24" t="s">
        <v>103</v>
      </c>
      <c r="H1500" s="24" t="s">
        <v>1220</v>
      </c>
      <c r="I1500" s="24">
        <v>3</v>
      </c>
      <c r="J1500" s="24">
        <v>4</v>
      </c>
      <c r="K1500" s="27" t="s">
        <v>2701</v>
      </c>
      <c r="L1500" s="25">
        <v>1</v>
      </c>
      <c r="M1500" s="24" t="s">
        <v>105</v>
      </c>
      <c r="N1500" s="24" t="s">
        <v>6</v>
      </c>
      <c r="R1500" s="25">
        <v>13.09</v>
      </c>
      <c r="S1500" s="83" t="s">
        <v>371</v>
      </c>
      <c r="T1500" s="66" t="str">
        <f t="shared" si="537"/>
        <v>0.00</v>
      </c>
      <c r="U1500" s="66">
        <f t="shared" si="538"/>
        <v>-1</v>
      </c>
      <c r="V1500" s="66">
        <f t="shared" si="539"/>
        <v>118.66000000000014</v>
      </c>
      <c r="W1500" s="66">
        <f t="shared" si="540"/>
        <v>2691</v>
      </c>
      <c r="X1500" s="20">
        <f t="shared" si="541"/>
        <v>4.409513192121893E-2</v>
      </c>
      <c r="Y1500" s="67">
        <f t="shared" si="542"/>
        <v>1.1866000000000014</v>
      </c>
      <c r="Z1500" s="68">
        <f t="shared" si="543"/>
        <v>11866.000000000015</v>
      </c>
      <c r="AA1500" s="65" t="s">
        <v>52</v>
      </c>
      <c r="AU1500" s="23">
        <f t="shared" si="535"/>
        <v>-1</v>
      </c>
      <c r="AV1500" s="23" t="str">
        <f t="shared" si="535"/>
        <v/>
      </c>
      <c r="AW1500" s="23" t="str">
        <f t="shared" si="535"/>
        <v/>
      </c>
      <c r="AX1500" s="23" t="str">
        <f t="shared" si="535"/>
        <v/>
      </c>
      <c r="AY1500" s="23" t="str">
        <f t="shared" si="535"/>
        <v/>
      </c>
      <c r="AZ1500" s="23">
        <v>11</v>
      </c>
      <c r="BA1500" s="25">
        <v>11</v>
      </c>
      <c r="BB1500" s="25">
        <v>12.92</v>
      </c>
      <c r="BC1500" s="25">
        <f t="shared" si="520"/>
        <v>11.92</v>
      </c>
      <c r="BD1500" s="25">
        <f t="shared" si="521"/>
        <v>11.9664</v>
      </c>
      <c r="BE1500" s="111" t="s">
        <v>969</v>
      </c>
      <c r="BF1500" s="55">
        <f t="shared" si="523"/>
        <v>0</v>
      </c>
      <c r="BG1500" s="66" t="str">
        <f t="shared" si="524"/>
        <v>0.00</v>
      </c>
      <c r="BH1500" s="66">
        <f t="shared" si="525"/>
        <v>-1</v>
      </c>
      <c r="BI1500" s="25" t="e">
        <f>BH1500+#REF!</f>
        <v>#REF!</v>
      </c>
      <c r="BJ1500" s="25" t="e">
        <f>L1500+#REF!</f>
        <v>#REF!</v>
      </c>
      <c r="BK1500" s="20" t="e">
        <f t="shared" si="536"/>
        <v>#REF!</v>
      </c>
      <c r="BL1500" s="24" t="str">
        <f t="shared" si="527"/>
        <v>0.00</v>
      </c>
      <c r="BM1500" s="25">
        <f t="shared" si="528"/>
        <v>-1</v>
      </c>
      <c r="BN1500" s="25" t="e">
        <f>BM1500+#REF!</f>
        <v>#REF!</v>
      </c>
      <c r="BO1500" s="25" t="e">
        <f>L1500+#REF!</f>
        <v>#REF!</v>
      </c>
      <c r="BP1500" s="126" t="e">
        <f t="shared" si="531"/>
        <v>#REF!</v>
      </c>
    </row>
    <row r="1501" spans="1:68" ht="17" x14ac:dyDescent="0.2">
      <c r="A1501" s="98">
        <v>46008</v>
      </c>
      <c r="B1501" s="60" t="s">
        <v>892</v>
      </c>
      <c r="C1501" s="24" t="s">
        <v>2702</v>
      </c>
      <c r="D1501" s="24" t="s">
        <v>397</v>
      </c>
      <c r="F1501" s="74" t="s">
        <v>51</v>
      </c>
      <c r="G1501" s="24" t="s">
        <v>103</v>
      </c>
      <c r="H1501" s="24" t="s">
        <v>1220</v>
      </c>
      <c r="I1501" s="24">
        <v>4</v>
      </c>
      <c r="J1501" s="24">
        <v>12</v>
      </c>
      <c r="K1501" s="120" t="s">
        <v>2703</v>
      </c>
      <c r="L1501" s="25">
        <v>1</v>
      </c>
      <c r="M1501" s="24" t="s">
        <v>105</v>
      </c>
      <c r="N1501" s="24" t="s">
        <v>6</v>
      </c>
      <c r="R1501" s="25">
        <v>10</v>
      </c>
      <c r="S1501" s="83" t="s">
        <v>372</v>
      </c>
      <c r="T1501" s="66">
        <f t="shared" si="537"/>
        <v>10</v>
      </c>
      <c r="U1501" s="66">
        <f t="shared" si="538"/>
        <v>9</v>
      </c>
      <c r="V1501" s="66">
        <f t="shared" si="539"/>
        <v>127.66000000000014</v>
      </c>
      <c r="W1501" s="66">
        <f t="shared" si="540"/>
        <v>2692</v>
      </c>
      <c r="X1501" s="20">
        <f t="shared" si="541"/>
        <v>4.7421991084695449E-2</v>
      </c>
      <c r="Y1501" s="67">
        <f t="shared" si="542"/>
        <v>1.2766000000000013</v>
      </c>
      <c r="Z1501" s="68">
        <f t="shared" si="543"/>
        <v>12766.000000000015</v>
      </c>
      <c r="AA1501" s="65" t="s">
        <v>53</v>
      </c>
      <c r="AU1501" s="23">
        <f t="shared" ref="AU1501:AY1515" si="544">IF($G1501=AU$2,$U1501,"")</f>
        <v>9</v>
      </c>
      <c r="AV1501" s="23" t="str">
        <f t="shared" si="544"/>
        <v/>
      </c>
      <c r="AW1501" s="23" t="str">
        <f t="shared" si="544"/>
        <v/>
      </c>
      <c r="AX1501" s="23" t="str">
        <f t="shared" si="544"/>
        <v/>
      </c>
      <c r="AY1501" s="23" t="str">
        <f t="shared" si="544"/>
        <v/>
      </c>
      <c r="AZ1501" s="23">
        <v>8.5</v>
      </c>
      <c r="BA1501" s="25">
        <v>7.5</v>
      </c>
      <c r="BB1501" s="25">
        <v>8</v>
      </c>
      <c r="BC1501" s="25">
        <f t="shared" si="520"/>
        <v>7</v>
      </c>
      <c r="BD1501" s="25">
        <f t="shared" si="521"/>
        <v>7.44</v>
      </c>
      <c r="BE1501" s="111" t="s">
        <v>969</v>
      </c>
      <c r="BF1501" s="55">
        <f t="shared" si="523"/>
        <v>0</v>
      </c>
      <c r="BG1501" s="66">
        <f t="shared" si="524"/>
        <v>7.5</v>
      </c>
      <c r="BH1501" s="66">
        <f t="shared" si="525"/>
        <v>6.5</v>
      </c>
      <c r="BI1501" s="25" t="e">
        <f t="shared" si="533"/>
        <v>#REF!</v>
      </c>
      <c r="BJ1501" s="25" t="e">
        <f t="shared" si="526"/>
        <v>#REF!</v>
      </c>
      <c r="BK1501" s="20" t="e">
        <f t="shared" si="536"/>
        <v>#REF!</v>
      </c>
      <c r="BL1501" s="24">
        <f t="shared" si="527"/>
        <v>8</v>
      </c>
      <c r="BM1501" s="25">
        <f t="shared" si="528"/>
        <v>7</v>
      </c>
      <c r="BN1501" s="25" t="e">
        <f t="shared" si="529"/>
        <v>#REF!</v>
      </c>
      <c r="BO1501" s="25" t="e">
        <f t="shared" si="530"/>
        <v>#REF!</v>
      </c>
      <c r="BP1501" s="126" t="e">
        <f t="shared" si="531"/>
        <v>#REF!</v>
      </c>
    </row>
    <row r="1502" spans="1:68" ht="17" x14ac:dyDescent="0.2">
      <c r="A1502" s="98">
        <v>46008</v>
      </c>
      <c r="B1502" s="60" t="s">
        <v>892</v>
      </c>
      <c r="C1502" s="24" t="s">
        <v>2702</v>
      </c>
      <c r="D1502" s="24" t="s">
        <v>397</v>
      </c>
      <c r="F1502" s="74" t="s">
        <v>51</v>
      </c>
      <c r="G1502" s="24" t="s">
        <v>103</v>
      </c>
      <c r="H1502" s="24" t="s">
        <v>1220</v>
      </c>
      <c r="I1502" s="24">
        <v>4</v>
      </c>
      <c r="J1502" s="24">
        <v>12</v>
      </c>
      <c r="K1502" s="120" t="s">
        <v>2703</v>
      </c>
      <c r="L1502" s="25">
        <v>1</v>
      </c>
      <c r="M1502" s="24" t="s">
        <v>105</v>
      </c>
      <c r="N1502" s="24" t="s">
        <v>7</v>
      </c>
      <c r="R1502" s="25">
        <v>2.9</v>
      </c>
      <c r="S1502" s="83" t="s">
        <v>372</v>
      </c>
      <c r="T1502" s="66">
        <f t="shared" si="537"/>
        <v>2.9</v>
      </c>
      <c r="U1502" s="66">
        <f t="shared" si="538"/>
        <v>1.9</v>
      </c>
      <c r="V1502" s="66">
        <f t="shared" si="539"/>
        <v>129.56000000000014</v>
      </c>
      <c r="W1502" s="66">
        <f t="shared" si="540"/>
        <v>2693</v>
      </c>
      <c r="X1502" s="20">
        <f t="shared" si="541"/>
        <v>4.8109914593390327E-2</v>
      </c>
      <c r="Y1502" s="67">
        <f t="shared" si="542"/>
        <v>1.2956000000000014</v>
      </c>
      <c r="Z1502" s="68">
        <f t="shared" si="543"/>
        <v>12956.000000000015</v>
      </c>
      <c r="AA1502" s="65" t="s">
        <v>53</v>
      </c>
      <c r="AU1502" s="23">
        <f t="shared" si="544"/>
        <v>1.9</v>
      </c>
      <c r="AV1502" s="23" t="str">
        <f t="shared" si="544"/>
        <v/>
      </c>
      <c r="AW1502" s="23" t="str">
        <f t="shared" si="544"/>
        <v/>
      </c>
      <c r="AX1502" s="23" t="str">
        <f t="shared" si="544"/>
        <v/>
      </c>
      <c r="AY1502" s="23" t="str">
        <f t="shared" si="544"/>
        <v/>
      </c>
      <c r="AZ1502" s="23"/>
      <c r="BA1502" s="25">
        <v>2.2999999999999998</v>
      </c>
      <c r="BB1502" s="25">
        <v>2.61</v>
      </c>
      <c r="BC1502" s="25">
        <f t="shared" si="520"/>
        <v>1.6099999999999999</v>
      </c>
      <c r="BD1502" s="25">
        <f t="shared" si="521"/>
        <v>2.4811999999999999</v>
      </c>
      <c r="BE1502" s="111" t="s">
        <v>969</v>
      </c>
      <c r="BF1502" s="55">
        <f t="shared" si="523"/>
        <v>0</v>
      </c>
      <c r="BG1502" s="66">
        <f t="shared" si="524"/>
        <v>2.2999999999999998</v>
      </c>
      <c r="BH1502" s="66">
        <f t="shared" si="525"/>
        <v>1.2999999999999998</v>
      </c>
      <c r="BI1502" s="25" t="e">
        <f t="shared" si="533"/>
        <v>#REF!</v>
      </c>
      <c r="BJ1502" s="25" t="e">
        <f t="shared" si="526"/>
        <v>#REF!</v>
      </c>
      <c r="BK1502" s="20" t="e">
        <f t="shared" si="536"/>
        <v>#REF!</v>
      </c>
      <c r="BL1502" s="24">
        <f t="shared" si="527"/>
        <v>2.61</v>
      </c>
      <c r="BM1502" s="25">
        <f t="shared" si="528"/>
        <v>1.6099999999999999</v>
      </c>
      <c r="BN1502" s="25" t="e">
        <f t="shared" si="529"/>
        <v>#REF!</v>
      </c>
      <c r="BO1502" s="25" t="e">
        <f t="shared" si="530"/>
        <v>#REF!</v>
      </c>
      <c r="BP1502" s="126" t="e">
        <f t="shared" si="531"/>
        <v>#REF!</v>
      </c>
    </row>
    <row r="1503" spans="1:68" x14ac:dyDescent="0.2">
      <c r="A1503" s="98">
        <v>46009</v>
      </c>
      <c r="B1503" s="60" t="s">
        <v>892</v>
      </c>
      <c r="C1503" s="24" t="s">
        <v>1068</v>
      </c>
      <c r="D1503" s="24" t="s">
        <v>398</v>
      </c>
      <c r="F1503" s="74" t="s">
        <v>51</v>
      </c>
      <c r="G1503" s="24" t="s">
        <v>103</v>
      </c>
      <c r="H1503" s="24" t="s">
        <v>478</v>
      </c>
      <c r="I1503" s="24">
        <v>3</v>
      </c>
      <c r="J1503" s="24">
        <v>14</v>
      </c>
      <c r="K1503" s="24" t="s">
        <v>2704</v>
      </c>
      <c r="L1503" s="25">
        <v>0.5</v>
      </c>
      <c r="M1503" s="24" t="s">
        <v>105</v>
      </c>
      <c r="N1503" s="24" t="s">
        <v>6</v>
      </c>
      <c r="R1503" s="25">
        <v>151</v>
      </c>
      <c r="S1503" s="83" t="s">
        <v>363</v>
      </c>
      <c r="T1503" s="66" t="str">
        <f t="shared" si="537"/>
        <v>0.00</v>
      </c>
      <c r="U1503" s="66">
        <f t="shared" si="538"/>
        <v>-0.5</v>
      </c>
      <c r="V1503" s="66">
        <f t="shared" si="539"/>
        <v>129.06000000000014</v>
      </c>
      <c r="W1503" s="66">
        <f t="shared" si="540"/>
        <v>2693.5</v>
      </c>
      <c r="X1503" s="20">
        <f t="shared" si="541"/>
        <v>4.7915351772786392E-2</v>
      </c>
      <c r="Y1503" s="67">
        <f t="shared" si="542"/>
        <v>1.2906000000000015</v>
      </c>
      <c r="Z1503" s="68">
        <f t="shared" si="543"/>
        <v>12906.000000000015</v>
      </c>
      <c r="AA1503" s="65" t="s">
        <v>52</v>
      </c>
      <c r="AU1503" s="23">
        <f t="shared" si="544"/>
        <v>-0.5</v>
      </c>
      <c r="AV1503" s="23" t="str">
        <f t="shared" si="544"/>
        <v/>
      </c>
      <c r="AW1503" s="23" t="str">
        <f t="shared" si="544"/>
        <v/>
      </c>
      <c r="AX1503" s="23" t="str">
        <f t="shared" si="544"/>
        <v/>
      </c>
      <c r="AY1503" s="23" t="str">
        <f t="shared" si="544"/>
        <v/>
      </c>
      <c r="AZ1503" s="23">
        <v>31</v>
      </c>
      <c r="BA1503" s="25">
        <v>54.2</v>
      </c>
      <c r="BB1503" s="25">
        <v>44.5</v>
      </c>
      <c r="BC1503" s="25">
        <f t="shared" si="520"/>
        <v>21.75</v>
      </c>
      <c r="BD1503" s="25">
        <f t="shared" si="521"/>
        <v>41.02</v>
      </c>
      <c r="BE1503" t="s">
        <v>969</v>
      </c>
      <c r="BF1503" s="55">
        <f t="shared" si="523"/>
        <v>0</v>
      </c>
      <c r="BG1503" s="66" t="str">
        <f t="shared" si="524"/>
        <v>0.00</v>
      </c>
      <c r="BH1503" s="66">
        <f t="shared" si="525"/>
        <v>-0.5</v>
      </c>
      <c r="BI1503" s="25" t="e">
        <f t="shared" si="533"/>
        <v>#REF!</v>
      </c>
      <c r="BJ1503" s="25" t="e">
        <f t="shared" si="526"/>
        <v>#REF!</v>
      </c>
      <c r="BK1503" s="20" t="e">
        <f t="shared" si="536"/>
        <v>#REF!</v>
      </c>
      <c r="BL1503" s="24" t="str">
        <f t="shared" si="527"/>
        <v>0.00</v>
      </c>
      <c r="BM1503" s="25">
        <f t="shared" si="528"/>
        <v>-0.5</v>
      </c>
      <c r="BN1503" s="25" t="e">
        <f t="shared" si="529"/>
        <v>#REF!</v>
      </c>
      <c r="BO1503" s="25" t="e">
        <f t="shared" si="530"/>
        <v>#REF!</v>
      </c>
      <c r="BP1503" s="126" t="e">
        <f t="shared" si="531"/>
        <v>#REF!</v>
      </c>
    </row>
    <row r="1504" spans="1:68" x14ac:dyDescent="0.2">
      <c r="A1504" s="98">
        <v>46009</v>
      </c>
      <c r="B1504" s="60" t="s">
        <v>892</v>
      </c>
      <c r="C1504" s="24" t="s">
        <v>1068</v>
      </c>
      <c r="D1504" s="24" t="s">
        <v>398</v>
      </c>
      <c r="F1504" s="74" t="s">
        <v>51</v>
      </c>
      <c r="G1504" s="24" t="s">
        <v>103</v>
      </c>
      <c r="H1504" s="24" t="s">
        <v>478</v>
      </c>
      <c r="I1504" s="24">
        <v>3</v>
      </c>
      <c r="J1504" s="24">
        <v>14</v>
      </c>
      <c r="K1504" s="24" t="s">
        <v>2704</v>
      </c>
      <c r="L1504" s="25">
        <v>1.5</v>
      </c>
      <c r="M1504" s="24" t="s">
        <v>105</v>
      </c>
      <c r="N1504" s="24" t="s">
        <v>7</v>
      </c>
      <c r="R1504" s="25">
        <v>26</v>
      </c>
      <c r="S1504" s="83" t="s">
        <v>363</v>
      </c>
      <c r="T1504" s="66" t="str">
        <f t="shared" si="537"/>
        <v>0.00</v>
      </c>
      <c r="U1504" s="66">
        <f t="shared" si="538"/>
        <v>-1.5</v>
      </c>
      <c r="V1504" s="66">
        <f t="shared" si="539"/>
        <v>127.56000000000014</v>
      </c>
      <c r="W1504" s="66">
        <f t="shared" si="540"/>
        <v>2695</v>
      </c>
      <c r="X1504" s="20">
        <f t="shared" si="541"/>
        <v>4.7332096474953671E-2</v>
      </c>
      <c r="Y1504" s="67">
        <f t="shared" si="542"/>
        <v>1.2756000000000014</v>
      </c>
      <c r="Z1504" s="68">
        <f t="shared" si="543"/>
        <v>12756.000000000015</v>
      </c>
      <c r="AA1504" s="65" t="s">
        <v>52</v>
      </c>
      <c r="AU1504" s="23">
        <f t="shared" si="544"/>
        <v>-1.5</v>
      </c>
      <c r="AV1504" s="23" t="str">
        <f t="shared" si="544"/>
        <v/>
      </c>
      <c r="AW1504" s="23" t="str">
        <f t="shared" si="544"/>
        <v/>
      </c>
      <c r="AX1504" s="23" t="str">
        <f t="shared" si="544"/>
        <v/>
      </c>
      <c r="AY1504" s="23" t="str">
        <f t="shared" si="544"/>
        <v/>
      </c>
      <c r="AZ1504" s="23"/>
      <c r="BA1504" s="25">
        <v>7.2</v>
      </c>
      <c r="BB1504" s="25">
        <v>8.4700000000000006</v>
      </c>
      <c r="BC1504" s="25">
        <f t="shared" si="520"/>
        <v>11.205000000000002</v>
      </c>
      <c r="BD1504" s="25">
        <f t="shared" si="521"/>
        <v>7.8724000000000007</v>
      </c>
      <c r="BE1504" t="s">
        <v>969</v>
      </c>
      <c r="BF1504" s="55">
        <f t="shared" si="523"/>
        <v>0</v>
      </c>
      <c r="BG1504" s="66" t="str">
        <f t="shared" si="524"/>
        <v>0.00</v>
      </c>
      <c r="BH1504" s="66">
        <f t="shared" si="525"/>
        <v>-1.5</v>
      </c>
      <c r="BI1504" s="25" t="e">
        <f t="shared" si="533"/>
        <v>#REF!</v>
      </c>
      <c r="BJ1504" s="25" t="e">
        <f t="shared" si="526"/>
        <v>#REF!</v>
      </c>
      <c r="BK1504" s="20" t="e">
        <f t="shared" si="536"/>
        <v>#REF!</v>
      </c>
      <c r="BL1504" s="24" t="str">
        <f t="shared" si="527"/>
        <v>0.00</v>
      </c>
      <c r="BM1504" s="25">
        <f t="shared" si="528"/>
        <v>-1.5</v>
      </c>
      <c r="BN1504" s="25" t="e">
        <f t="shared" si="529"/>
        <v>#REF!</v>
      </c>
      <c r="BO1504" s="25" t="e">
        <f t="shared" si="530"/>
        <v>#REF!</v>
      </c>
      <c r="BP1504" s="126" t="e">
        <f t="shared" si="531"/>
        <v>#REF!</v>
      </c>
    </row>
    <row r="1505" spans="1:68" ht="17" x14ac:dyDescent="0.2">
      <c r="A1505" s="98">
        <v>46010</v>
      </c>
      <c r="B1505" s="60" t="s">
        <v>892</v>
      </c>
      <c r="C1505" s="24" t="s">
        <v>1519</v>
      </c>
      <c r="D1505" s="24" t="s">
        <v>562</v>
      </c>
      <c r="F1505" s="74" t="s">
        <v>51</v>
      </c>
      <c r="G1505" s="24" t="s">
        <v>103</v>
      </c>
      <c r="H1505" s="24" t="s">
        <v>194</v>
      </c>
      <c r="I1505" s="24">
        <v>1</v>
      </c>
      <c r="J1505" s="24">
        <v>6</v>
      </c>
      <c r="K1505" s="97" t="s">
        <v>2709</v>
      </c>
      <c r="L1505" s="25">
        <v>2</v>
      </c>
      <c r="M1505" s="24" t="s">
        <v>105</v>
      </c>
      <c r="N1505" s="24" t="s">
        <v>6</v>
      </c>
      <c r="R1505" s="25">
        <v>6</v>
      </c>
      <c r="S1505" s="83" t="s">
        <v>363</v>
      </c>
      <c r="T1505" s="66" t="str">
        <f t="shared" si="537"/>
        <v>0.00</v>
      </c>
      <c r="U1505" s="66">
        <f t="shared" si="538"/>
        <v>-2</v>
      </c>
      <c r="V1505" s="66">
        <f t="shared" si="539"/>
        <v>125.56000000000014</v>
      </c>
      <c r="W1505" s="66">
        <f t="shared" si="540"/>
        <v>2697</v>
      </c>
      <c r="X1505" s="20">
        <f t="shared" si="541"/>
        <v>4.6555431961438687E-2</v>
      </c>
      <c r="Y1505" s="67">
        <f t="shared" si="542"/>
        <v>1.2556000000000014</v>
      </c>
      <c r="Z1505" s="68">
        <f t="shared" si="543"/>
        <v>12556.000000000015</v>
      </c>
      <c r="AA1505" s="65" t="s">
        <v>52</v>
      </c>
      <c r="AU1505" s="23">
        <f t="shared" si="544"/>
        <v>-2</v>
      </c>
      <c r="AV1505" s="23" t="str">
        <f t="shared" si="544"/>
        <v/>
      </c>
      <c r="AW1505" s="23" t="str">
        <f t="shared" si="544"/>
        <v/>
      </c>
      <c r="AX1505" s="23" t="str">
        <f t="shared" si="544"/>
        <v/>
      </c>
      <c r="AY1505" s="23" t="str">
        <f t="shared" si="544"/>
        <v/>
      </c>
      <c r="AZ1505" s="23">
        <v>12</v>
      </c>
      <c r="BA1505" s="25">
        <v>14.4</v>
      </c>
      <c r="BB1505" s="25">
        <v>17.22</v>
      </c>
      <c r="BC1505" s="25">
        <f t="shared" si="520"/>
        <v>32.44</v>
      </c>
      <c r="BD1505" s="25">
        <f t="shared" si="521"/>
        <v>15.9224</v>
      </c>
      <c r="BE1505" t="s">
        <v>970</v>
      </c>
      <c r="BF1505" s="55">
        <f t="shared" si="523"/>
        <v>0</v>
      </c>
      <c r="BG1505" s="66" t="str">
        <f t="shared" si="524"/>
        <v>0.00</v>
      </c>
      <c r="BH1505" s="66">
        <f t="shared" si="525"/>
        <v>-2</v>
      </c>
      <c r="BI1505" s="25" t="e">
        <f>BH1505+#REF!</f>
        <v>#REF!</v>
      </c>
      <c r="BJ1505" s="25" t="e">
        <f>L1505+#REF!</f>
        <v>#REF!</v>
      </c>
      <c r="BK1505" s="20" t="e">
        <f t="shared" si="536"/>
        <v>#REF!</v>
      </c>
      <c r="BL1505" s="24" t="str">
        <f t="shared" si="527"/>
        <v>0.00</v>
      </c>
      <c r="BM1505" s="25">
        <f t="shared" si="528"/>
        <v>-2</v>
      </c>
      <c r="BN1505" s="25" t="e">
        <f>BM1505+#REF!</f>
        <v>#REF!</v>
      </c>
      <c r="BO1505" s="25" t="e">
        <f>L1505+#REF!</f>
        <v>#REF!</v>
      </c>
      <c r="BP1505" s="126" t="e">
        <f t="shared" si="531"/>
        <v>#REF!</v>
      </c>
    </row>
    <row r="1506" spans="1:68" ht="17" x14ac:dyDescent="0.2">
      <c r="A1506" s="98">
        <v>46010</v>
      </c>
      <c r="B1506" s="60" t="s">
        <v>892</v>
      </c>
      <c r="C1506" s="24" t="s">
        <v>1519</v>
      </c>
      <c r="D1506" s="24" t="s">
        <v>562</v>
      </c>
      <c r="F1506" s="74" t="s">
        <v>51</v>
      </c>
      <c r="G1506" s="24" t="s">
        <v>103</v>
      </c>
      <c r="H1506" s="24" t="s">
        <v>650</v>
      </c>
      <c r="I1506" s="24">
        <v>1</v>
      </c>
      <c r="J1506" s="24">
        <v>1</v>
      </c>
      <c r="K1506" s="120" t="s">
        <v>2710</v>
      </c>
      <c r="L1506" s="25">
        <v>1</v>
      </c>
      <c r="M1506" s="24" t="s">
        <v>105</v>
      </c>
      <c r="N1506" s="24" t="s">
        <v>6</v>
      </c>
      <c r="R1506" s="25">
        <v>15</v>
      </c>
      <c r="S1506" s="83" t="s">
        <v>372</v>
      </c>
      <c r="T1506" s="66">
        <f t="shared" si="537"/>
        <v>15</v>
      </c>
      <c r="U1506" s="66">
        <f t="shared" si="538"/>
        <v>14</v>
      </c>
      <c r="V1506" s="66">
        <f t="shared" si="539"/>
        <v>139.56000000000014</v>
      </c>
      <c r="W1506" s="66">
        <f t="shared" si="540"/>
        <v>2698</v>
      </c>
      <c r="X1506" s="20">
        <f t="shared" si="541"/>
        <v>5.1727205337286933E-2</v>
      </c>
      <c r="Y1506" s="67">
        <f t="shared" si="542"/>
        <v>1.3956000000000015</v>
      </c>
      <c r="Z1506" s="68">
        <f t="shared" si="543"/>
        <v>13956.000000000015</v>
      </c>
      <c r="AA1506" s="65" t="s">
        <v>53</v>
      </c>
      <c r="AU1506" s="23">
        <f t="shared" si="544"/>
        <v>14</v>
      </c>
      <c r="AV1506" s="23" t="str">
        <f t="shared" si="544"/>
        <v/>
      </c>
      <c r="AW1506" s="23" t="str">
        <f t="shared" si="544"/>
        <v/>
      </c>
      <c r="AX1506" s="23" t="str">
        <f t="shared" si="544"/>
        <v/>
      </c>
      <c r="AY1506" s="23" t="str">
        <f t="shared" si="544"/>
        <v/>
      </c>
      <c r="AZ1506" s="23">
        <v>14</v>
      </c>
      <c r="BA1506" s="25">
        <v>13.8</v>
      </c>
      <c r="BB1506" s="25">
        <v>13.43</v>
      </c>
      <c r="BC1506" s="25">
        <f t="shared" si="520"/>
        <v>12.43</v>
      </c>
      <c r="BD1506" s="25">
        <f t="shared" si="521"/>
        <v>12.435600000000001</v>
      </c>
      <c r="BE1506" t="s">
        <v>970</v>
      </c>
      <c r="BF1506" s="55">
        <f t="shared" si="523"/>
        <v>0</v>
      </c>
      <c r="BG1506" s="66">
        <f t="shared" si="524"/>
        <v>13.8</v>
      </c>
      <c r="BH1506" s="66">
        <f t="shared" si="525"/>
        <v>12.8</v>
      </c>
      <c r="BI1506" s="25" t="e">
        <f t="shared" si="533"/>
        <v>#REF!</v>
      </c>
      <c r="BJ1506" s="25" t="e">
        <f t="shared" si="526"/>
        <v>#REF!</v>
      </c>
      <c r="BK1506" s="20" t="e">
        <f t="shared" si="536"/>
        <v>#REF!</v>
      </c>
      <c r="BL1506" s="24">
        <f t="shared" si="527"/>
        <v>13.43</v>
      </c>
      <c r="BM1506" s="25">
        <f t="shared" si="528"/>
        <v>12.43</v>
      </c>
      <c r="BN1506" s="25" t="e">
        <f t="shared" si="529"/>
        <v>#REF!</v>
      </c>
      <c r="BO1506" s="25" t="e">
        <f t="shared" si="530"/>
        <v>#REF!</v>
      </c>
      <c r="BP1506" s="126" t="e">
        <f t="shared" si="531"/>
        <v>#REF!</v>
      </c>
    </row>
    <row r="1507" spans="1:68" ht="17" x14ac:dyDescent="0.2">
      <c r="A1507" s="98">
        <v>46010</v>
      </c>
      <c r="B1507" s="60" t="s">
        <v>892</v>
      </c>
      <c r="C1507" s="24" t="s">
        <v>1519</v>
      </c>
      <c r="D1507" s="24" t="s">
        <v>562</v>
      </c>
      <c r="F1507" s="74" t="s">
        <v>51</v>
      </c>
      <c r="G1507" s="24" t="s">
        <v>103</v>
      </c>
      <c r="H1507" s="24" t="s">
        <v>650</v>
      </c>
      <c r="I1507" s="24">
        <v>1</v>
      </c>
      <c r="J1507" s="24">
        <v>1</v>
      </c>
      <c r="K1507" s="120" t="s">
        <v>2710</v>
      </c>
      <c r="L1507" s="25">
        <v>1</v>
      </c>
      <c r="M1507" s="24" t="s">
        <v>105</v>
      </c>
      <c r="N1507" s="24" t="s">
        <v>7</v>
      </c>
      <c r="R1507" s="25">
        <v>3</v>
      </c>
      <c r="S1507" s="83" t="s">
        <v>372</v>
      </c>
      <c r="T1507" s="66">
        <f t="shared" si="537"/>
        <v>3</v>
      </c>
      <c r="U1507" s="66">
        <f t="shared" si="538"/>
        <v>2</v>
      </c>
      <c r="V1507" s="66">
        <f t="shared" si="539"/>
        <v>141.56000000000014</v>
      </c>
      <c r="W1507" s="66">
        <f t="shared" si="540"/>
        <v>2699</v>
      </c>
      <c r="X1507" s="20">
        <f t="shared" si="541"/>
        <v>5.244905520563177E-2</v>
      </c>
      <c r="Y1507" s="67">
        <f t="shared" si="542"/>
        <v>1.4156000000000015</v>
      </c>
      <c r="Z1507" s="68">
        <f t="shared" si="543"/>
        <v>14156.000000000015</v>
      </c>
      <c r="AA1507" s="65" t="s">
        <v>53</v>
      </c>
      <c r="AU1507" s="23">
        <f t="shared" si="544"/>
        <v>2</v>
      </c>
      <c r="AV1507" s="23" t="str">
        <f t="shared" si="544"/>
        <v/>
      </c>
      <c r="AW1507" s="23" t="str">
        <f t="shared" si="544"/>
        <v/>
      </c>
      <c r="AX1507" s="23" t="str">
        <f t="shared" si="544"/>
        <v/>
      </c>
      <c r="AY1507" s="23" t="str">
        <f t="shared" si="544"/>
        <v/>
      </c>
      <c r="AZ1507" s="23"/>
      <c r="BA1507" s="25">
        <v>2.7</v>
      </c>
      <c r="BB1507" s="25">
        <v>3.21</v>
      </c>
      <c r="BC1507" s="25">
        <f t="shared" si="520"/>
        <v>2.21</v>
      </c>
      <c r="BD1507" s="25">
        <f t="shared" si="521"/>
        <v>3.0331999999999999</v>
      </c>
      <c r="BE1507" t="s">
        <v>970</v>
      </c>
      <c r="BF1507" s="55">
        <f t="shared" si="523"/>
        <v>0</v>
      </c>
      <c r="BG1507" s="66">
        <f t="shared" si="524"/>
        <v>2.7</v>
      </c>
      <c r="BH1507" s="66">
        <f t="shared" si="525"/>
        <v>1.7000000000000002</v>
      </c>
      <c r="BI1507" s="25" t="e">
        <f t="shared" si="533"/>
        <v>#REF!</v>
      </c>
      <c r="BJ1507" s="25" t="e">
        <f t="shared" si="526"/>
        <v>#REF!</v>
      </c>
      <c r="BK1507" s="20" t="e">
        <f t="shared" si="536"/>
        <v>#REF!</v>
      </c>
      <c r="BL1507" s="24">
        <f t="shared" si="527"/>
        <v>3.21</v>
      </c>
      <c r="BM1507" s="25">
        <f t="shared" si="528"/>
        <v>2.21</v>
      </c>
      <c r="BN1507" s="25" t="e">
        <f t="shared" si="529"/>
        <v>#REF!</v>
      </c>
      <c r="BO1507" s="25" t="e">
        <f t="shared" si="530"/>
        <v>#REF!</v>
      </c>
      <c r="BP1507" s="126" t="e">
        <f t="shared" si="531"/>
        <v>#REF!</v>
      </c>
    </row>
    <row r="1508" spans="1:68" x14ac:dyDescent="0.2">
      <c r="A1508" s="98">
        <v>46010</v>
      </c>
      <c r="B1508" s="60" t="s">
        <v>892</v>
      </c>
      <c r="C1508" s="24" t="s">
        <v>2707</v>
      </c>
      <c r="D1508" s="24" t="s">
        <v>562</v>
      </c>
      <c r="F1508" s="74" t="s">
        <v>51</v>
      </c>
      <c r="G1508" s="24" t="s">
        <v>103</v>
      </c>
      <c r="H1508" s="24" t="s">
        <v>194</v>
      </c>
      <c r="I1508" s="24">
        <v>2</v>
      </c>
      <c r="J1508" s="24">
        <v>11</v>
      </c>
      <c r="K1508" s="87" t="s">
        <v>2708</v>
      </c>
      <c r="L1508" s="25">
        <v>1.5</v>
      </c>
      <c r="M1508" s="24" t="s">
        <v>105</v>
      </c>
      <c r="N1508" s="24" t="s">
        <v>6</v>
      </c>
      <c r="R1508" s="25">
        <v>18</v>
      </c>
      <c r="S1508" s="83" t="s">
        <v>373</v>
      </c>
      <c r="T1508" s="66" t="str">
        <f t="shared" si="537"/>
        <v>0.00</v>
      </c>
      <c r="U1508" s="66">
        <f t="shared" si="538"/>
        <v>-1.5</v>
      </c>
      <c r="V1508" s="66">
        <f t="shared" si="539"/>
        <v>140.06000000000014</v>
      </c>
      <c r="W1508" s="66">
        <f t="shared" si="540"/>
        <v>2700.5</v>
      </c>
      <c r="X1508" s="20">
        <f t="shared" si="541"/>
        <v>5.1864469542677337E-2</v>
      </c>
      <c r="Y1508" s="67">
        <f t="shared" si="542"/>
        <v>1.4006000000000014</v>
      </c>
      <c r="Z1508" s="68">
        <f t="shared" si="543"/>
        <v>14006.000000000015</v>
      </c>
      <c r="AA1508" s="65" t="s">
        <v>52</v>
      </c>
      <c r="AU1508" s="23">
        <f t="shared" si="544"/>
        <v>-1.5</v>
      </c>
      <c r="AV1508" s="23" t="str">
        <f t="shared" si="544"/>
        <v/>
      </c>
      <c r="AW1508" s="23" t="str">
        <f t="shared" si="544"/>
        <v/>
      </c>
      <c r="AX1508" s="23" t="str">
        <f t="shared" si="544"/>
        <v/>
      </c>
      <c r="AY1508" s="23" t="str">
        <f t="shared" si="544"/>
        <v/>
      </c>
      <c r="AZ1508" s="23">
        <v>13</v>
      </c>
      <c r="BA1508" s="25">
        <v>13</v>
      </c>
      <c r="BB1508" s="25">
        <v>15.26</v>
      </c>
      <c r="BC1508" s="25">
        <f t="shared" si="520"/>
        <v>21.39</v>
      </c>
      <c r="BD1508" s="25">
        <f t="shared" si="521"/>
        <v>14.119200000000001</v>
      </c>
      <c r="BE1508" t="s">
        <v>970</v>
      </c>
      <c r="BF1508" s="55">
        <f t="shared" si="523"/>
        <v>0</v>
      </c>
      <c r="BG1508" s="66" t="str">
        <f t="shared" si="524"/>
        <v>0.00</v>
      </c>
      <c r="BH1508" s="66">
        <f t="shared" si="525"/>
        <v>-1.5</v>
      </c>
      <c r="BI1508" s="25" t="e">
        <f t="shared" si="533"/>
        <v>#REF!</v>
      </c>
      <c r="BJ1508" s="25" t="e">
        <f t="shared" si="526"/>
        <v>#REF!</v>
      </c>
      <c r="BK1508" s="20" t="e">
        <f t="shared" si="536"/>
        <v>#REF!</v>
      </c>
      <c r="BL1508" s="24" t="str">
        <f t="shared" si="527"/>
        <v>0.00</v>
      </c>
      <c r="BM1508" s="25">
        <f t="shared" si="528"/>
        <v>-1.5</v>
      </c>
      <c r="BN1508" s="25" t="e">
        <f t="shared" si="529"/>
        <v>#REF!</v>
      </c>
      <c r="BO1508" s="25" t="e">
        <f t="shared" si="530"/>
        <v>#REF!</v>
      </c>
      <c r="BP1508" s="126" t="e">
        <f t="shared" si="531"/>
        <v>#REF!</v>
      </c>
    </row>
    <row r="1509" spans="1:68" x14ac:dyDescent="0.2">
      <c r="A1509" s="98">
        <v>46010</v>
      </c>
      <c r="B1509" s="60" t="s">
        <v>892</v>
      </c>
      <c r="C1509" s="24" t="s">
        <v>2707</v>
      </c>
      <c r="D1509" s="24" t="s">
        <v>562</v>
      </c>
      <c r="F1509" s="74" t="s">
        <v>51</v>
      </c>
      <c r="G1509" s="24" t="s">
        <v>103</v>
      </c>
      <c r="H1509" s="24" t="s">
        <v>194</v>
      </c>
      <c r="I1509" s="24">
        <v>2</v>
      </c>
      <c r="J1509" s="24">
        <v>11</v>
      </c>
      <c r="K1509" s="26" t="s">
        <v>2708</v>
      </c>
      <c r="L1509" s="25">
        <v>1.5</v>
      </c>
      <c r="M1509" s="24" t="s">
        <v>105</v>
      </c>
      <c r="N1509" s="24" t="s">
        <v>7</v>
      </c>
      <c r="R1509" s="25">
        <v>3.9</v>
      </c>
      <c r="S1509" s="83" t="s">
        <v>373</v>
      </c>
      <c r="T1509" s="66">
        <f t="shared" si="537"/>
        <v>5.85</v>
      </c>
      <c r="U1509" s="66">
        <f t="shared" si="538"/>
        <v>4.3499999999999996</v>
      </c>
      <c r="V1509" s="66">
        <f t="shared" si="539"/>
        <v>144.41000000000014</v>
      </c>
      <c r="W1509" s="66">
        <f t="shared" si="540"/>
        <v>2702</v>
      </c>
      <c r="X1509" s="20">
        <f t="shared" si="541"/>
        <v>5.3445595854922333E-2</v>
      </c>
      <c r="Y1509" s="67">
        <f t="shared" si="542"/>
        <v>1.4441000000000015</v>
      </c>
      <c r="Z1509" s="68">
        <f t="shared" si="543"/>
        <v>14441.000000000015</v>
      </c>
      <c r="AA1509" s="65" t="s">
        <v>53</v>
      </c>
      <c r="AU1509" s="23">
        <f t="shared" si="544"/>
        <v>4.3499999999999996</v>
      </c>
      <c r="AV1509" s="23" t="str">
        <f t="shared" si="544"/>
        <v/>
      </c>
      <c r="AW1509" s="23" t="str">
        <f t="shared" si="544"/>
        <v/>
      </c>
      <c r="AX1509" s="23" t="str">
        <f t="shared" si="544"/>
        <v/>
      </c>
      <c r="AY1509" s="23" t="str">
        <f t="shared" si="544"/>
        <v/>
      </c>
      <c r="AZ1509" s="23"/>
      <c r="BA1509" s="25">
        <v>3</v>
      </c>
      <c r="BB1509" s="25">
        <v>3.35</v>
      </c>
      <c r="BC1509" s="25">
        <f t="shared" si="520"/>
        <v>3.5250000000000004</v>
      </c>
      <c r="BD1509" s="25">
        <f t="shared" si="521"/>
        <v>3.1620000000000004</v>
      </c>
      <c r="BE1509" t="s">
        <v>970</v>
      </c>
      <c r="BF1509" s="55">
        <f t="shared" si="523"/>
        <v>0</v>
      </c>
      <c r="BG1509" s="66">
        <f t="shared" si="524"/>
        <v>4.5</v>
      </c>
      <c r="BH1509" s="66">
        <f t="shared" si="525"/>
        <v>3</v>
      </c>
      <c r="BI1509" s="25" t="e">
        <f t="shared" si="533"/>
        <v>#REF!</v>
      </c>
      <c r="BJ1509" s="25" t="e">
        <f t="shared" si="526"/>
        <v>#REF!</v>
      </c>
      <c r="BK1509" s="20" t="e">
        <f t="shared" si="536"/>
        <v>#REF!</v>
      </c>
      <c r="BL1509" s="24">
        <f t="shared" si="527"/>
        <v>5.03</v>
      </c>
      <c r="BM1509" s="25">
        <f t="shared" si="528"/>
        <v>3.5300000000000002</v>
      </c>
      <c r="BN1509" s="25" t="e">
        <f t="shared" si="529"/>
        <v>#REF!</v>
      </c>
      <c r="BO1509" s="25" t="e">
        <f t="shared" si="530"/>
        <v>#REF!</v>
      </c>
      <c r="BP1509" s="126" t="e">
        <f t="shared" si="531"/>
        <v>#REF!</v>
      </c>
    </row>
    <row r="1510" spans="1:68" x14ac:dyDescent="0.2">
      <c r="A1510" s="98">
        <v>46010</v>
      </c>
      <c r="B1510" s="60" t="s">
        <v>892</v>
      </c>
      <c r="C1510" s="24" t="s">
        <v>1519</v>
      </c>
      <c r="D1510" s="24" t="s">
        <v>562</v>
      </c>
      <c r="F1510" s="74" t="s">
        <v>51</v>
      </c>
      <c r="G1510" s="24" t="s">
        <v>103</v>
      </c>
      <c r="H1510" s="24" t="s">
        <v>650</v>
      </c>
      <c r="I1510" s="24">
        <v>7</v>
      </c>
      <c r="J1510" s="24">
        <v>15</v>
      </c>
      <c r="K1510" s="27" t="s">
        <v>2711</v>
      </c>
      <c r="L1510" s="25">
        <v>1</v>
      </c>
      <c r="M1510" s="24" t="s">
        <v>105</v>
      </c>
      <c r="N1510" s="24" t="s">
        <v>6</v>
      </c>
      <c r="R1510" s="25">
        <v>10</v>
      </c>
      <c r="S1510" s="83" t="s">
        <v>371</v>
      </c>
      <c r="T1510" s="66" t="str">
        <f t="shared" si="537"/>
        <v>0.00</v>
      </c>
      <c r="U1510" s="66">
        <f t="shared" si="538"/>
        <v>-1</v>
      </c>
      <c r="V1510" s="66">
        <f t="shared" si="539"/>
        <v>143.41000000000014</v>
      </c>
      <c r="W1510" s="66">
        <f t="shared" si="540"/>
        <v>2703</v>
      </c>
      <c r="X1510" s="20">
        <f t="shared" si="541"/>
        <v>5.3055863854976001E-2</v>
      </c>
      <c r="Y1510" s="67">
        <f t="shared" si="542"/>
        <v>1.4341000000000015</v>
      </c>
      <c r="Z1510" s="68">
        <f t="shared" si="543"/>
        <v>14341.000000000015</v>
      </c>
      <c r="AA1510" s="65" t="s">
        <v>52</v>
      </c>
      <c r="AU1510" s="23">
        <f t="shared" si="544"/>
        <v>-1</v>
      </c>
      <c r="AV1510" s="23" t="str">
        <f t="shared" si="544"/>
        <v/>
      </c>
      <c r="AW1510" s="23" t="str">
        <f t="shared" si="544"/>
        <v/>
      </c>
      <c r="AX1510" s="23" t="str">
        <f t="shared" si="544"/>
        <v/>
      </c>
      <c r="AY1510" s="23" t="str">
        <f t="shared" si="544"/>
        <v/>
      </c>
      <c r="AZ1510" s="23">
        <v>10</v>
      </c>
      <c r="BA1510" s="25">
        <v>11.1</v>
      </c>
      <c r="BB1510" s="25">
        <v>9.94</v>
      </c>
      <c r="BC1510" s="25">
        <f t="shared" si="520"/>
        <v>8.94</v>
      </c>
      <c r="BD1510" s="25">
        <f t="shared" si="521"/>
        <v>9.2248000000000001</v>
      </c>
      <c r="BE1510" t="s">
        <v>970</v>
      </c>
      <c r="BF1510" s="55">
        <f t="shared" si="523"/>
        <v>0</v>
      </c>
      <c r="BG1510" s="66" t="str">
        <f t="shared" si="524"/>
        <v>0.00</v>
      </c>
      <c r="BH1510" s="66">
        <f t="shared" si="525"/>
        <v>-1</v>
      </c>
      <c r="BI1510" s="25" t="e">
        <f t="shared" si="533"/>
        <v>#REF!</v>
      </c>
      <c r="BJ1510" s="25" t="e">
        <f t="shared" si="526"/>
        <v>#REF!</v>
      </c>
      <c r="BK1510" s="20" t="e">
        <f t="shared" si="536"/>
        <v>#REF!</v>
      </c>
      <c r="BL1510" s="24" t="str">
        <f t="shared" si="527"/>
        <v>0.00</v>
      </c>
      <c r="BM1510" s="25">
        <f t="shared" si="528"/>
        <v>-1</v>
      </c>
      <c r="BN1510" s="25" t="e">
        <f t="shared" si="529"/>
        <v>#REF!</v>
      </c>
      <c r="BO1510" s="25" t="e">
        <f t="shared" si="530"/>
        <v>#REF!</v>
      </c>
      <c r="BP1510" s="126" t="e">
        <f t="shared" si="531"/>
        <v>#REF!</v>
      </c>
    </row>
    <row r="1511" spans="1:68" x14ac:dyDescent="0.2">
      <c r="A1511" s="98">
        <v>46010</v>
      </c>
      <c r="B1511" s="60" t="s">
        <v>892</v>
      </c>
      <c r="C1511" s="24" t="s">
        <v>1519</v>
      </c>
      <c r="D1511" s="24" t="s">
        <v>562</v>
      </c>
      <c r="F1511" s="74" t="s">
        <v>51</v>
      </c>
      <c r="G1511" s="24" t="s">
        <v>103</v>
      </c>
      <c r="H1511" s="24" t="s">
        <v>650</v>
      </c>
      <c r="I1511" s="24">
        <v>7</v>
      </c>
      <c r="J1511" s="24">
        <v>15</v>
      </c>
      <c r="K1511" s="26" t="s">
        <v>2711</v>
      </c>
      <c r="L1511" s="25">
        <v>1</v>
      </c>
      <c r="M1511" s="24" t="s">
        <v>105</v>
      </c>
      <c r="N1511" s="24" t="s">
        <v>7</v>
      </c>
      <c r="R1511" s="25">
        <v>2.5</v>
      </c>
      <c r="S1511" s="83" t="s">
        <v>371</v>
      </c>
      <c r="T1511" s="66">
        <f t="shared" si="537"/>
        <v>2.5</v>
      </c>
      <c r="U1511" s="66">
        <f t="shared" si="538"/>
        <v>1.5</v>
      </c>
      <c r="V1511" s="66">
        <f t="shared" si="539"/>
        <v>144.91000000000014</v>
      </c>
      <c r="W1511" s="66">
        <f t="shared" si="540"/>
        <v>2704</v>
      </c>
      <c r="X1511" s="20">
        <f t="shared" si="541"/>
        <v>5.3590976331361E-2</v>
      </c>
      <c r="Y1511" s="67">
        <f t="shared" si="542"/>
        <v>1.4491000000000014</v>
      </c>
      <c r="Z1511" s="68">
        <f t="shared" si="543"/>
        <v>14491.000000000015</v>
      </c>
      <c r="AA1511" s="65" t="s">
        <v>53</v>
      </c>
      <c r="AU1511" s="23">
        <f t="shared" si="544"/>
        <v>1.5</v>
      </c>
      <c r="AV1511" s="23" t="str">
        <f t="shared" si="544"/>
        <v/>
      </c>
      <c r="AW1511" s="23" t="str">
        <f t="shared" si="544"/>
        <v/>
      </c>
      <c r="AX1511" s="23" t="str">
        <f t="shared" si="544"/>
        <v/>
      </c>
      <c r="AY1511" s="23" t="str">
        <f t="shared" si="544"/>
        <v/>
      </c>
      <c r="AZ1511" s="23"/>
      <c r="BA1511" s="25">
        <v>2.4</v>
      </c>
      <c r="BB1511" s="25">
        <v>2.72</v>
      </c>
      <c r="BC1511" s="25">
        <f t="shared" si="520"/>
        <v>1.7200000000000002</v>
      </c>
      <c r="BD1511" s="25">
        <f t="shared" si="521"/>
        <v>2.5824000000000003</v>
      </c>
      <c r="BE1511" t="s">
        <v>970</v>
      </c>
      <c r="BF1511" s="55">
        <f t="shared" ref="BF1511:BF1552" si="545">U1511-SUM(AU1511:AY1511)</f>
        <v>0</v>
      </c>
      <c r="BG1511" s="66">
        <f t="shared" si="524"/>
        <v>2.4</v>
      </c>
      <c r="BH1511" s="66">
        <f t="shared" si="525"/>
        <v>1.4</v>
      </c>
      <c r="BI1511" s="25" t="e">
        <f t="shared" si="533"/>
        <v>#REF!</v>
      </c>
      <c r="BJ1511" s="25" t="e">
        <f t="shared" si="526"/>
        <v>#REF!</v>
      </c>
      <c r="BK1511" s="20" t="e">
        <f t="shared" si="536"/>
        <v>#REF!</v>
      </c>
      <c r="BL1511" s="24">
        <f t="shared" si="527"/>
        <v>2.72</v>
      </c>
      <c r="BM1511" s="25">
        <f t="shared" si="528"/>
        <v>1.7200000000000002</v>
      </c>
      <c r="BN1511" s="25" t="e">
        <f t="shared" si="529"/>
        <v>#REF!</v>
      </c>
      <c r="BO1511" s="25" t="e">
        <f t="shared" si="530"/>
        <v>#REF!</v>
      </c>
      <c r="BP1511" s="126" t="e">
        <f t="shared" si="531"/>
        <v>#REF!</v>
      </c>
    </row>
    <row r="1512" spans="1:68" x14ac:dyDescent="0.2">
      <c r="A1512" s="98">
        <v>46011</v>
      </c>
      <c r="B1512" s="60" t="s">
        <v>892</v>
      </c>
      <c r="C1512" s="24" t="s">
        <v>2712</v>
      </c>
      <c r="D1512" s="24" t="s">
        <v>573</v>
      </c>
      <c r="F1512" s="74" t="s">
        <v>51</v>
      </c>
      <c r="G1512" s="24" t="s">
        <v>103</v>
      </c>
      <c r="H1512" s="24" t="s">
        <v>2313</v>
      </c>
      <c r="I1512" s="24">
        <v>2</v>
      </c>
      <c r="J1512" s="24">
        <v>8</v>
      </c>
      <c r="K1512" s="24" t="s">
        <v>2713</v>
      </c>
      <c r="L1512" s="25">
        <v>1</v>
      </c>
      <c r="M1512" s="24" t="s">
        <v>404</v>
      </c>
      <c r="N1512" s="24" t="s">
        <v>6</v>
      </c>
      <c r="R1512" s="25">
        <v>18.7744</v>
      </c>
      <c r="S1512" s="83" t="s">
        <v>363</v>
      </c>
      <c r="T1512" s="66" t="str">
        <f t="shared" si="537"/>
        <v>0.00</v>
      </c>
      <c r="U1512" s="66">
        <f t="shared" si="538"/>
        <v>-1</v>
      </c>
      <c r="V1512" s="66">
        <f t="shared" si="539"/>
        <v>143.91000000000014</v>
      </c>
      <c r="W1512" s="66">
        <f t="shared" si="540"/>
        <v>2705</v>
      </c>
      <c r="X1512" s="20">
        <f t="shared" si="541"/>
        <v>5.3201478743068444E-2</v>
      </c>
      <c r="Y1512" s="67">
        <f t="shared" si="542"/>
        <v>1.4391000000000014</v>
      </c>
      <c r="Z1512" s="68">
        <f t="shared" si="543"/>
        <v>14391.000000000015</v>
      </c>
      <c r="AA1512" s="65" t="s">
        <v>52</v>
      </c>
      <c r="AU1512" s="23">
        <f t="shared" si="544"/>
        <v>-1</v>
      </c>
      <c r="AV1512" s="23" t="str">
        <f t="shared" si="544"/>
        <v/>
      </c>
      <c r="AW1512" s="23" t="str">
        <f t="shared" si="544"/>
        <v/>
      </c>
      <c r="AX1512" s="23" t="str">
        <f t="shared" si="544"/>
        <v/>
      </c>
      <c r="AY1512" s="23" t="str">
        <f t="shared" si="544"/>
        <v/>
      </c>
      <c r="AZ1512" s="23">
        <v>18</v>
      </c>
      <c r="BA1512" s="25">
        <v>19.3</v>
      </c>
      <c r="BB1512" s="25">
        <v>20.32</v>
      </c>
      <c r="BC1512" s="25">
        <f t="shared" si="520"/>
        <v>19.32</v>
      </c>
      <c r="BD1512" s="25">
        <f t="shared" si="521"/>
        <v>18.7744</v>
      </c>
      <c r="BE1512" t="s">
        <v>970</v>
      </c>
      <c r="BF1512" s="55">
        <f t="shared" si="545"/>
        <v>0</v>
      </c>
      <c r="BG1512" s="66" t="str">
        <f t="shared" si="524"/>
        <v>0.00</v>
      </c>
      <c r="BH1512" s="66">
        <f t="shared" si="525"/>
        <v>-1</v>
      </c>
      <c r="BI1512" s="25" t="e">
        <f t="shared" si="533"/>
        <v>#REF!</v>
      </c>
      <c r="BJ1512" s="25" t="e">
        <f t="shared" si="526"/>
        <v>#REF!</v>
      </c>
      <c r="BK1512" s="20" t="e">
        <f t="shared" si="536"/>
        <v>#REF!</v>
      </c>
      <c r="BL1512" s="24" t="str">
        <f t="shared" si="527"/>
        <v>0.00</v>
      </c>
      <c r="BM1512" s="25">
        <f t="shared" si="528"/>
        <v>-1</v>
      </c>
      <c r="BN1512" s="25" t="e">
        <f t="shared" si="529"/>
        <v>#REF!</v>
      </c>
      <c r="BO1512" s="25" t="e">
        <f t="shared" si="530"/>
        <v>#REF!</v>
      </c>
      <c r="BP1512" s="126" t="e">
        <f t="shared" si="531"/>
        <v>#REF!</v>
      </c>
    </row>
    <row r="1513" spans="1:68" x14ac:dyDescent="0.2">
      <c r="A1513" s="98">
        <v>46011</v>
      </c>
      <c r="B1513" s="60" t="s">
        <v>892</v>
      </c>
      <c r="C1513" s="24" t="s">
        <v>2712</v>
      </c>
      <c r="D1513" s="24" t="s">
        <v>573</v>
      </c>
      <c r="F1513" s="74" t="s">
        <v>51</v>
      </c>
      <c r="G1513" s="24" t="s">
        <v>103</v>
      </c>
      <c r="H1513" s="24" t="s">
        <v>2313</v>
      </c>
      <c r="I1513" s="24">
        <v>2</v>
      </c>
      <c r="J1513" s="24">
        <v>8</v>
      </c>
      <c r="K1513" s="24" t="s">
        <v>2713</v>
      </c>
      <c r="L1513" s="25">
        <v>1</v>
      </c>
      <c r="M1513" s="24" t="s">
        <v>404</v>
      </c>
      <c r="N1513" s="24" t="s">
        <v>7</v>
      </c>
      <c r="R1513" s="25">
        <v>3.4104000000000001</v>
      </c>
      <c r="S1513" s="83" t="s">
        <v>363</v>
      </c>
      <c r="T1513" s="66" t="str">
        <f t="shared" si="537"/>
        <v>0.00</v>
      </c>
      <c r="U1513" s="66">
        <f t="shared" si="538"/>
        <v>-1</v>
      </c>
      <c r="V1513" s="66">
        <f t="shared" si="539"/>
        <v>142.91000000000014</v>
      </c>
      <c r="W1513" s="66">
        <f t="shared" si="540"/>
        <v>2706</v>
      </c>
      <c r="X1513" s="20">
        <f t="shared" si="541"/>
        <v>5.2812269031781281E-2</v>
      </c>
      <c r="Y1513" s="67">
        <f t="shared" si="542"/>
        <v>1.4291000000000014</v>
      </c>
      <c r="Z1513" s="68">
        <f t="shared" si="543"/>
        <v>14291.000000000015</v>
      </c>
      <c r="AA1513" s="65" t="s">
        <v>52</v>
      </c>
      <c r="AU1513" s="23">
        <f t="shared" si="544"/>
        <v>-1</v>
      </c>
      <c r="AV1513" s="23" t="str">
        <f t="shared" si="544"/>
        <v/>
      </c>
      <c r="AW1513" s="23" t="str">
        <f t="shared" si="544"/>
        <v/>
      </c>
      <c r="AX1513" s="23" t="str">
        <f t="shared" si="544"/>
        <v/>
      </c>
      <c r="AY1513" s="23" t="str">
        <f t="shared" si="544"/>
        <v/>
      </c>
      <c r="AZ1513" s="23"/>
      <c r="BA1513" s="25">
        <v>3.2</v>
      </c>
      <c r="BB1513" s="25">
        <v>3.62</v>
      </c>
      <c r="BC1513" s="25">
        <f t="shared" si="520"/>
        <v>2.62</v>
      </c>
      <c r="BD1513" s="25">
        <f t="shared" si="521"/>
        <v>3.4104000000000001</v>
      </c>
      <c r="BE1513" t="s">
        <v>970</v>
      </c>
      <c r="BF1513" s="55">
        <f t="shared" si="545"/>
        <v>0</v>
      </c>
      <c r="BG1513" s="66" t="str">
        <f t="shared" ref="BG1513:BG1554" si="546">IF((AA1513="W"),ROUND((BA1513*L1513),2),"0.00")</f>
        <v>0.00</v>
      </c>
      <c r="BH1513" s="66">
        <f t="shared" ref="BH1513:BH1554" si="547">-$L1513+BG1513</f>
        <v>-1</v>
      </c>
      <c r="BI1513" s="25" t="e">
        <f t="shared" si="533"/>
        <v>#REF!</v>
      </c>
      <c r="BJ1513" s="25" t="e">
        <f t="shared" ref="BJ1513:BJ1554" si="548">L1513+BJ1512</f>
        <v>#REF!</v>
      </c>
      <c r="BK1513" s="20" t="e">
        <f t="shared" si="536"/>
        <v>#REF!</v>
      </c>
      <c r="BL1513" s="24" t="str">
        <f t="shared" ref="BL1513:BL1554" si="549">IF((AA1513="W"),ROUND((BB1513*L1513),2),"0.00")</f>
        <v>0.00</v>
      </c>
      <c r="BM1513" s="25">
        <f t="shared" ref="BM1513:BM1554" si="550">-$L1513+BL1513</f>
        <v>-1</v>
      </c>
      <c r="BN1513" s="25" t="e">
        <f t="shared" ref="BN1513:BN1554" si="551">BM1513+BN1512</f>
        <v>#REF!</v>
      </c>
      <c r="BO1513" s="25" t="e">
        <f t="shared" ref="BO1513:BO1554" si="552">L1513+BO1512</f>
        <v>#REF!</v>
      </c>
      <c r="BP1513" s="126" t="e">
        <f t="shared" ref="BP1513:BP1554" si="553">SUM(BN1513/BO1513)</f>
        <v>#REF!</v>
      </c>
    </row>
    <row r="1514" spans="1:68" x14ac:dyDescent="0.2">
      <c r="A1514" s="98">
        <v>46011</v>
      </c>
      <c r="B1514" s="60" t="s">
        <v>892</v>
      </c>
      <c r="C1514" s="24" t="s">
        <v>2712</v>
      </c>
      <c r="D1514" s="24" t="s">
        <v>573</v>
      </c>
      <c r="F1514" s="74" t="s">
        <v>51</v>
      </c>
      <c r="G1514" s="24" t="s">
        <v>103</v>
      </c>
      <c r="H1514" s="24" t="s">
        <v>2313</v>
      </c>
      <c r="I1514" s="24">
        <v>6</v>
      </c>
      <c r="J1514" s="24">
        <v>7</v>
      </c>
      <c r="K1514" s="24" t="s">
        <v>2714</v>
      </c>
      <c r="L1514" s="25">
        <v>1</v>
      </c>
      <c r="M1514" s="24" t="s">
        <v>404</v>
      </c>
      <c r="N1514" s="24" t="s">
        <v>6</v>
      </c>
      <c r="R1514" s="25">
        <v>14.984</v>
      </c>
      <c r="S1514" s="83" t="s">
        <v>363</v>
      </c>
      <c r="T1514" s="66" t="str">
        <f t="shared" si="537"/>
        <v>0.00</v>
      </c>
      <c r="U1514" s="66">
        <f t="shared" si="538"/>
        <v>-1</v>
      </c>
      <c r="V1514" s="66">
        <f t="shared" si="539"/>
        <v>141.91000000000014</v>
      </c>
      <c r="W1514" s="66">
        <f t="shared" si="540"/>
        <v>2707</v>
      </c>
      <c r="X1514" s="20">
        <f t="shared" si="541"/>
        <v>5.2423346878463298E-2</v>
      </c>
      <c r="Y1514" s="67">
        <f t="shared" si="542"/>
        <v>1.4191000000000014</v>
      </c>
      <c r="Z1514" s="68">
        <f t="shared" si="543"/>
        <v>14191.000000000015</v>
      </c>
      <c r="AA1514" s="65" t="s">
        <v>52</v>
      </c>
      <c r="AU1514" s="23">
        <f t="shared" si="544"/>
        <v>-1</v>
      </c>
      <c r="AV1514" s="23" t="str">
        <f t="shared" si="544"/>
        <v/>
      </c>
      <c r="AW1514" s="23" t="str">
        <f t="shared" si="544"/>
        <v/>
      </c>
      <c r="AX1514" s="23" t="str">
        <f t="shared" si="544"/>
        <v/>
      </c>
      <c r="AY1514" s="23" t="str">
        <f t="shared" si="544"/>
        <v/>
      </c>
      <c r="AZ1514" s="23">
        <v>13</v>
      </c>
      <c r="BA1514" s="25">
        <v>14</v>
      </c>
      <c r="BB1514" s="25">
        <v>16.2</v>
      </c>
      <c r="BC1514" s="25">
        <f t="shared" si="520"/>
        <v>15.2</v>
      </c>
      <c r="BD1514" s="25">
        <f t="shared" si="521"/>
        <v>14.984</v>
      </c>
      <c r="BE1514" t="s">
        <v>970</v>
      </c>
      <c r="BF1514" s="55">
        <f t="shared" si="545"/>
        <v>0</v>
      </c>
      <c r="BG1514" s="66" t="str">
        <f t="shared" si="546"/>
        <v>0.00</v>
      </c>
      <c r="BH1514" s="66">
        <f t="shared" si="547"/>
        <v>-1</v>
      </c>
      <c r="BI1514" s="25" t="e">
        <f t="shared" si="533"/>
        <v>#REF!</v>
      </c>
      <c r="BJ1514" s="25" t="e">
        <f t="shared" si="548"/>
        <v>#REF!</v>
      </c>
      <c r="BK1514" s="20" t="e">
        <f t="shared" si="536"/>
        <v>#REF!</v>
      </c>
      <c r="BL1514" s="24" t="str">
        <f t="shared" si="549"/>
        <v>0.00</v>
      </c>
      <c r="BM1514" s="25">
        <f t="shared" si="550"/>
        <v>-1</v>
      </c>
      <c r="BN1514" s="25" t="e">
        <f t="shared" si="551"/>
        <v>#REF!</v>
      </c>
      <c r="BO1514" s="25" t="e">
        <f t="shared" si="552"/>
        <v>#REF!</v>
      </c>
      <c r="BP1514" s="126" t="e">
        <f t="shared" si="553"/>
        <v>#REF!</v>
      </c>
    </row>
    <row r="1515" spans="1:68" x14ac:dyDescent="0.2">
      <c r="A1515" s="98">
        <v>46011</v>
      </c>
      <c r="B1515" s="60" t="s">
        <v>892</v>
      </c>
      <c r="C1515" s="24" t="s">
        <v>2712</v>
      </c>
      <c r="D1515" s="24" t="s">
        <v>573</v>
      </c>
      <c r="F1515" s="74" t="s">
        <v>51</v>
      </c>
      <c r="G1515" s="24" t="s">
        <v>103</v>
      </c>
      <c r="H1515" s="24" t="s">
        <v>2313</v>
      </c>
      <c r="I1515" s="24">
        <v>6</v>
      </c>
      <c r="J1515" s="24">
        <v>7</v>
      </c>
      <c r="K1515" s="24" t="s">
        <v>2714</v>
      </c>
      <c r="L1515" s="25">
        <v>1</v>
      </c>
      <c r="M1515" s="24" t="s">
        <v>404</v>
      </c>
      <c r="N1515" s="24" t="s">
        <v>7</v>
      </c>
      <c r="R1515" s="25">
        <v>3.7232000000000003</v>
      </c>
      <c r="S1515" s="83" t="s">
        <v>363</v>
      </c>
      <c r="T1515" s="66" t="str">
        <f t="shared" si="537"/>
        <v>0.00</v>
      </c>
      <c r="U1515" s="66">
        <f t="shared" si="538"/>
        <v>-1</v>
      </c>
      <c r="V1515" s="66">
        <f t="shared" si="539"/>
        <v>140.91000000000014</v>
      </c>
      <c r="W1515" s="66">
        <f t="shared" si="540"/>
        <v>2708</v>
      </c>
      <c r="X1515" s="20">
        <f t="shared" si="541"/>
        <v>5.2034711964549535E-2</v>
      </c>
      <c r="Y1515" s="67">
        <f t="shared" si="542"/>
        <v>1.4091000000000014</v>
      </c>
      <c r="Z1515" s="68">
        <f t="shared" si="543"/>
        <v>14091.000000000015</v>
      </c>
      <c r="AA1515" s="65" t="s">
        <v>52</v>
      </c>
      <c r="AU1515" s="23">
        <f t="shared" si="544"/>
        <v>-1</v>
      </c>
      <c r="AV1515" s="23" t="str">
        <f t="shared" si="544"/>
        <v/>
      </c>
      <c r="AW1515" s="23" t="str">
        <f t="shared" si="544"/>
        <v/>
      </c>
      <c r="AX1515" s="23" t="str">
        <f t="shared" si="544"/>
        <v/>
      </c>
      <c r="AY1515" s="23" t="str">
        <f t="shared" si="544"/>
        <v/>
      </c>
      <c r="AZ1515" s="23"/>
      <c r="BA1515" s="25">
        <v>3.6</v>
      </c>
      <c r="BB1515" s="25">
        <v>3.96</v>
      </c>
      <c r="BC1515" s="25">
        <f t="shared" si="520"/>
        <v>2.96</v>
      </c>
      <c r="BD1515" s="25">
        <f t="shared" si="521"/>
        <v>3.7232000000000003</v>
      </c>
      <c r="BE1515" t="s">
        <v>970</v>
      </c>
      <c r="BF1515" s="55">
        <f t="shared" si="545"/>
        <v>0</v>
      </c>
      <c r="BG1515" s="66" t="str">
        <f t="shared" si="546"/>
        <v>0.00</v>
      </c>
      <c r="BH1515" s="66">
        <f t="shared" si="547"/>
        <v>-1</v>
      </c>
      <c r="BI1515" s="25" t="e">
        <f t="shared" ref="BI1515:BI1555" si="554">BH1515+BI1514</f>
        <v>#REF!</v>
      </c>
      <c r="BJ1515" s="25" t="e">
        <f t="shared" si="548"/>
        <v>#REF!</v>
      </c>
      <c r="BK1515" s="20" t="e">
        <f t="shared" si="536"/>
        <v>#REF!</v>
      </c>
      <c r="BL1515" s="24" t="str">
        <f t="shared" si="549"/>
        <v>0.00</v>
      </c>
      <c r="BM1515" s="25">
        <f t="shared" si="550"/>
        <v>-1</v>
      </c>
      <c r="BN1515" s="25" t="e">
        <f t="shared" si="551"/>
        <v>#REF!</v>
      </c>
      <c r="BO1515" s="25" t="e">
        <f t="shared" si="552"/>
        <v>#REF!</v>
      </c>
      <c r="BP1515" s="126" t="e">
        <f t="shared" si="553"/>
        <v>#REF!</v>
      </c>
    </row>
    <row r="1516" spans="1:68" x14ac:dyDescent="0.2">
      <c r="A1516" s="98">
        <v>46011</v>
      </c>
      <c r="B1516" s="60" t="s">
        <v>892</v>
      </c>
      <c r="C1516" s="24" t="s">
        <v>2655</v>
      </c>
      <c r="D1516" s="24" t="s">
        <v>573</v>
      </c>
      <c r="F1516" s="74" t="s">
        <v>51</v>
      </c>
      <c r="G1516" s="24" t="s">
        <v>103</v>
      </c>
      <c r="H1516" s="24" t="s">
        <v>483</v>
      </c>
      <c r="I1516" s="24">
        <v>8</v>
      </c>
      <c r="J1516" s="24">
        <v>11</v>
      </c>
      <c r="K1516" s="24" t="s">
        <v>2715</v>
      </c>
      <c r="L1516" s="25">
        <v>2</v>
      </c>
      <c r="M1516" s="24" t="s">
        <v>105</v>
      </c>
      <c r="N1516" s="24" t="s">
        <v>6</v>
      </c>
      <c r="R1516" s="25">
        <v>8.5</v>
      </c>
      <c r="S1516" s="83" t="s">
        <v>363</v>
      </c>
      <c r="T1516" s="66" t="str">
        <f t="shared" si="537"/>
        <v>0.00</v>
      </c>
      <c r="U1516" s="66">
        <f t="shared" si="538"/>
        <v>-2</v>
      </c>
      <c r="V1516" s="66">
        <f t="shared" si="539"/>
        <v>138.91000000000014</v>
      </c>
      <c r="W1516" s="66">
        <f t="shared" si="540"/>
        <v>2710</v>
      </c>
      <c r="X1516" s="20">
        <f t="shared" si="541"/>
        <v>5.1258302583025883E-2</v>
      </c>
      <c r="Y1516" s="67">
        <f t="shared" si="542"/>
        <v>1.3891000000000013</v>
      </c>
      <c r="Z1516" s="68">
        <f t="shared" si="543"/>
        <v>13891.000000000015</v>
      </c>
      <c r="AA1516" s="65" t="s">
        <v>52</v>
      </c>
      <c r="AU1516" s="23">
        <f t="shared" ref="AU1516:AY1529" si="555">IF($G1516=AU$2,$U1516,"")</f>
        <v>-2</v>
      </c>
      <c r="AV1516" s="23" t="str">
        <f t="shared" si="555"/>
        <v/>
      </c>
      <c r="AW1516" s="23" t="str">
        <f t="shared" si="555"/>
        <v/>
      </c>
      <c r="AX1516" s="23" t="str">
        <f t="shared" si="555"/>
        <v/>
      </c>
      <c r="AY1516" s="23" t="str">
        <f t="shared" si="555"/>
        <v/>
      </c>
      <c r="AZ1516" s="23">
        <v>10</v>
      </c>
      <c r="BA1516" s="25">
        <v>10</v>
      </c>
      <c r="BB1516" s="25">
        <v>15.68</v>
      </c>
      <c r="BC1516" s="25">
        <f t="shared" si="520"/>
        <v>29.36</v>
      </c>
      <c r="BD1516" s="25">
        <f t="shared" si="521"/>
        <v>14.505600000000001</v>
      </c>
      <c r="BE1516" t="s">
        <v>970</v>
      </c>
      <c r="BF1516" s="55">
        <f t="shared" si="545"/>
        <v>0</v>
      </c>
      <c r="BG1516" s="66" t="str">
        <f t="shared" si="546"/>
        <v>0.00</v>
      </c>
      <c r="BH1516" s="66">
        <f t="shared" si="547"/>
        <v>-2</v>
      </c>
      <c r="BI1516" s="25" t="e">
        <f t="shared" si="554"/>
        <v>#REF!</v>
      </c>
      <c r="BJ1516" s="25" t="e">
        <f t="shared" si="548"/>
        <v>#REF!</v>
      </c>
      <c r="BK1516" s="20" t="e">
        <f t="shared" si="536"/>
        <v>#REF!</v>
      </c>
      <c r="BL1516" s="24" t="str">
        <f t="shared" si="549"/>
        <v>0.00</v>
      </c>
      <c r="BM1516" s="25">
        <f t="shared" si="550"/>
        <v>-2</v>
      </c>
      <c r="BN1516" s="25" t="e">
        <f t="shared" si="551"/>
        <v>#REF!</v>
      </c>
      <c r="BO1516" s="25" t="e">
        <f t="shared" si="552"/>
        <v>#REF!</v>
      </c>
      <c r="BP1516" s="126" t="e">
        <f t="shared" si="553"/>
        <v>#REF!</v>
      </c>
    </row>
    <row r="1517" spans="1:68" x14ac:dyDescent="0.2">
      <c r="A1517" s="98">
        <v>46011</v>
      </c>
      <c r="B1517" s="60" t="s">
        <v>892</v>
      </c>
      <c r="C1517" s="24" t="s">
        <v>2712</v>
      </c>
      <c r="D1517" s="24" t="s">
        <v>573</v>
      </c>
      <c r="F1517" s="74" t="s">
        <v>51</v>
      </c>
      <c r="G1517" s="24" t="s">
        <v>103</v>
      </c>
      <c r="H1517" s="24" t="s">
        <v>2313</v>
      </c>
      <c r="I1517" s="24">
        <v>8</v>
      </c>
      <c r="J1517" s="24">
        <v>3</v>
      </c>
      <c r="K1517" s="24" t="s">
        <v>2716</v>
      </c>
      <c r="L1517" s="25">
        <v>1</v>
      </c>
      <c r="M1517" s="24" t="s">
        <v>404</v>
      </c>
      <c r="N1517" s="24" t="s">
        <v>6</v>
      </c>
      <c r="R1517" s="25">
        <v>14.8</v>
      </c>
      <c r="S1517" s="83" t="s">
        <v>363</v>
      </c>
      <c r="T1517" s="66" t="str">
        <f t="shared" si="537"/>
        <v>0.00</v>
      </c>
      <c r="U1517" s="66">
        <f t="shared" si="538"/>
        <v>-1</v>
      </c>
      <c r="V1517" s="66">
        <f t="shared" si="539"/>
        <v>137.91000000000014</v>
      </c>
      <c r="W1517" s="66">
        <f t="shared" si="540"/>
        <v>2711</v>
      </c>
      <c r="X1517" s="20">
        <f t="shared" si="541"/>
        <v>5.0870527480634503E-2</v>
      </c>
      <c r="Y1517" s="67">
        <f t="shared" si="542"/>
        <v>1.3791000000000013</v>
      </c>
      <c r="Z1517" s="68">
        <f t="shared" si="543"/>
        <v>13791.000000000015</v>
      </c>
      <c r="AA1517" s="65" t="s">
        <v>52</v>
      </c>
      <c r="AU1517" s="23">
        <f t="shared" si="555"/>
        <v>-1</v>
      </c>
      <c r="AV1517" s="23" t="str">
        <f t="shared" si="555"/>
        <v/>
      </c>
      <c r="AW1517" s="23" t="str">
        <f t="shared" si="555"/>
        <v/>
      </c>
      <c r="AX1517" s="23" t="str">
        <f t="shared" si="555"/>
        <v/>
      </c>
      <c r="AY1517" s="23" t="str">
        <f t="shared" si="555"/>
        <v/>
      </c>
      <c r="AZ1517" s="23">
        <v>13</v>
      </c>
      <c r="BA1517" s="25">
        <v>13.9</v>
      </c>
      <c r="BB1517" s="25">
        <v>16</v>
      </c>
      <c r="BC1517" s="25">
        <f t="shared" si="520"/>
        <v>15</v>
      </c>
      <c r="BD1517" s="25">
        <f t="shared" si="521"/>
        <v>14.8</v>
      </c>
      <c r="BE1517" t="s">
        <v>970</v>
      </c>
      <c r="BF1517" s="55">
        <f t="shared" si="545"/>
        <v>0</v>
      </c>
      <c r="BG1517" s="66" t="str">
        <f t="shared" si="546"/>
        <v>0.00</v>
      </c>
      <c r="BH1517" s="66">
        <f t="shared" si="547"/>
        <v>-1</v>
      </c>
      <c r="BI1517" s="25" t="e">
        <f t="shared" si="554"/>
        <v>#REF!</v>
      </c>
      <c r="BJ1517" s="25" t="e">
        <f t="shared" si="548"/>
        <v>#REF!</v>
      </c>
      <c r="BK1517" s="20" t="e">
        <f t="shared" si="536"/>
        <v>#REF!</v>
      </c>
      <c r="BL1517" s="24" t="str">
        <f t="shared" si="549"/>
        <v>0.00</v>
      </c>
      <c r="BM1517" s="25">
        <f t="shared" si="550"/>
        <v>-1</v>
      </c>
      <c r="BN1517" s="25" t="e">
        <f t="shared" si="551"/>
        <v>#REF!</v>
      </c>
      <c r="BO1517" s="25" t="e">
        <f t="shared" si="552"/>
        <v>#REF!</v>
      </c>
      <c r="BP1517" s="126" t="e">
        <f t="shared" si="553"/>
        <v>#REF!</v>
      </c>
    </row>
    <row r="1518" spans="1:68" x14ac:dyDescent="0.2">
      <c r="A1518" s="98">
        <v>46011</v>
      </c>
      <c r="B1518" s="60" t="s">
        <v>892</v>
      </c>
      <c r="C1518" s="24" t="s">
        <v>2712</v>
      </c>
      <c r="D1518" s="24" t="s">
        <v>573</v>
      </c>
      <c r="F1518" s="74" t="s">
        <v>51</v>
      </c>
      <c r="G1518" s="24" t="s">
        <v>103</v>
      </c>
      <c r="H1518" s="24" t="s">
        <v>2313</v>
      </c>
      <c r="I1518" s="24">
        <v>8</v>
      </c>
      <c r="J1518" s="24">
        <v>3</v>
      </c>
      <c r="K1518" s="24" t="s">
        <v>2716</v>
      </c>
      <c r="L1518" s="25">
        <v>1</v>
      </c>
      <c r="M1518" s="24" t="s">
        <v>404</v>
      </c>
      <c r="N1518" s="24" t="s">
        <v>7</v>
      </c>
      <c r="R1518" s="25">
        <v>3.0700000000000003</v>
      </c>
      <c r="S1518" s="83" t="s">
        <v>363</v>
      </c>
      <c r="T1518" s="66" t="str">
        <f t="shared" si="537"/>
        <v>0.00</v>
      </c>
      <c r="U1518" s="66">
        <f t="shared" si="538"/>
        <v>-1</v>
      </c>
      <c r="V1518" s="66">
        <f t="shared" si="539"/>
        <v>136.91000000000014</v>
      </c>
      <c r="W1518" s="66">
        <f t="shared" si="540"/>
        <v>2712</v>
      </c>
      <c r="X1518" s="20">
        <f t="shared" si="541"/>
        <v>5.0483038348082647E-2</v>
      </c>
      <c r="Y1518" s="67">
        <f t="shared" si="542"/>
        <v>1.3691000000000013</v>
      </c>
      <c r="Z1518" s="68">
        <f t="shared" si="543"/>
        <v>13691.000000000015</v>
      </c>
      <c r="AA1518" s="65" t="s">
        <v>52</v>
      </c>
      <c r="AU1518" s="23">
        <f t="shared" si="555"/>
        <v>-1</v>
      </c>
      <c r="AV1518" s="23" t="str">
        <f t="shared" si="555"/>
        <v/>
      </c>
      <c r="AW1518" s="23" t="str">
        <f t="shared" si="555"/>
        <v/>
      </c>
      <c r="AX1518" s="23" t="str">
        <f t="shared" si="555"/>
        <v/>
      </c>
      <c r="AY1518" s="23" t="str">
        <f t="shared" si="555"/>
        <v/>
      </c>
      <c r="AZ1518" s="23"/>
      <c r="BA1518" s="25">
        <v>2.6</v>
      </c>
      <c r="BB1518" s="25">
        <v>3.25</v>
      </c>
      <c r="BC1518" s="25">
        <f t="shared" si="520"/>
        <v>2.25</v>
      </c>
      <c r="BD1518" s="25">
        <f t="shared" si="521"/>
        <v>3.0700000000000003</v>
      </c>
      <c r="BE1518" t="s">
        <v>970</v>
      </c>
      <c r="BF1518" s="55">
        <f t="shared" si="545"/>
        <v>0</v>
      </c>
      <c r="BG1518" s="66" t="str">
        <f t="shared" si="546"/>
        <v>0.00</v>
      </c>
      <c r="BH1518" s="66">
        <f t="shared" si="547"/>
        <v>-1</v>
      </c>
      <c r="BI1518" s="25" t="e">
        <f t="shared" si="554"/>
        <v>#REF!</v>
      </c>
      <c r="BJ1518" s="25" t="e">
        <f t="shared" si="548"/>
        <v>#REF!</v>
      </c>
      <c r="BK1518" s="20" t="e">
        <f t="shared" si="536"/>
        <v>#REF!</v>
      </c>
      <c r="BL1518" s="24" t="str">
        <f t="shared" si="549"/>
        <v>0.00</v>
      </c>
      <c r="BM1518" s="25">
        <f t="shared" si="550"/>
        <v>-1</v>
      </c>
      <c r="BN1518" s="25" t="e">
        <f t="shared" si="551"/>
        <v>#REF!</v>
      </c>
      <c r="BO1518" s="25" t="e">
        <f t="shared" si="552"/>
        <v>#REF!</v>
      </c>
      <c r="BP1518" s="126" t="e">
        <f t="shared" si="553"/>
        <v>#REF!</v>
      </c>
    </row>
    <row r="1519" spans="1:68" x14ac:dyDescent="0.2">
      <c r="A1519" s="98">
        <v>46011</v>
      </c>
      <c r="B1519" s="60" t="s">
        <v>892</v>
      </c>
      <c r="C1519" s="24" t="s">
        <v>2655</v>
      </c>
      <c r="D1519" s="24" t="s">
        <v>573</v>
      </c>
      <c r="F1519" s="74" t="s">
        <v>51</v>
      </c>
      <c r="G1519" s="24" t="s">
        <v>103</v>
      </c>
      <c r="H1519" s="24" t="s">
        <v>483</v>
      </c>
      <c r="I1519" s="24">
        <v>10</v>
      </c>
      <c r="J1519" s="24">
        <v>6</v>
      </c>
      <c r="K1519" s="24" t="s">
        <v>2717</v>
      </c>
      <c r="L1519" s="25">
        <v>1</v>
      </c>
      <c r="M1519" s="24" t="s">
        <v>404</v>
      </c>
      <c r="N1519" s="24" t="s">
        <v>6</v>
      </c>
      <c r="R1519" s="25">
        <v>8.57</v>
      </c>
      <c r="S1519" s="83" t="s">
        <v>363</v>
      </c>
      <c r="T1519" s="66" t="str">
        <f t="shared" si="537"/>
        <v>0.00</v>
      </c>
      <c r="U1519" s="66">
        <f t="shared" si="538"/>
        <v>-1</v>
      </c>
      <c r="V1519" s="66">
        <f t="shared" si="539"/>
        <v>135.91000000000014</v>
      </c>
      <c r="W1519" s="66">
        <f t="shared" si="540"/>
        <v>2713</v>
      </c>
      <c r="X1519" s="20">
        <f t="shared" si="541"/>
        <v>5.0095834869148592E-2</v>
      </c>
      <c r="Y1519" s="67">
        <f t="shared" si="542"/>
        <v>1.3591000000000013</v>
      </c>
      <c r="Z1519" s="68">
        <f t="shared" si="543"/>
        <v>13591.000000000015</v>
      </c>
      <c r="AA1519" s="65" t="s">
        <v>52</v>
      </c>
      <c r="AU1519" s="23">
        <f t="shared" si="555"/>
        <v>-1</v>
      </c>
      <c r="AV1519" s="23" t="str">
        <f t="shared" si="555"/>
        <v/>
      </c>
      <c r="AW1519" s="23" t="str">
        <f t="shared" si="555"/>
        <v/>
      </c>
      <c r="AX1519" s="23" t="str">
        <f t="shared" si="555"/>
        <v/>
      </c>
      <c r="AY1519" s="23" t="str">
        <f t="shared" si="555"/>
        <v/>
      </c>
      <c r="AZ1519" s="23">
        <v>7</v>
      </c>
      <c r="BA1519" s="25">
        <v>7.2</v>
      </c>
      <c r="BB1519" s="25">
        <v>9.23</v>
      </c>
      <c r="BC1519" s="25">
        <f t="shared" si="520"/>
        <v>8.23</v>
      </c>
      <c r="BD1519" s="25">
        <f t="shared" si="521"/>
        <v>8.5716000000000001</v>
      </c>
      <c r="BE1519" t="s">
        <v>970</v>
      </c>
      <c r="BF1519" s="55">
        <f t="shared" si="545"/>
        <v>0</v>
      </c>
      <c r="BG1519" s="66" t="str">
        <f t="shared" si="546"/>
        <v>0.00</v>
      </c>
      <c r="BH1519" s="66">
        <f t="shared" si="547"/>
        <v>-1</v>
      </c>
      <c r="BI1519" s="25" t="e">
        <f t="shared" si="554"/>
        <v>#REF!</v>
      </c>
      <c r="BJ1519" s="25" t="e">
        <f t="shared" si="548"/>
        <v>#REF!</v>
      </c>
      <c r="BK1519" s="20" t="e">
        <f t="shared" si="536"/>
        <v>#REF!</v>
      </c>
      <c r="BL1519" s="24" t="str">
        <f t="shared" si="549"/>
        <v>0.00</v>
      </c>
      <c r="BM1519" s="25">
        <f t="shared" si="550"/>
        <v>-1</v>
      </c>
      <c r="BN1519" s="25" t="e">
        <f t="shared" si="551"/>
        <v>#REF!</v>
      </c>
      <c r="BO1519" s="25" t="e">
        <f t="shared" si="552"/>
        <v>#REF!</v>
      </c>
      <c r="BP1519" s="126" t="e">
        <f t="shared" si="553"/>
        <v>#REF!</v>
      </c>
    </row>
    <row r="1520" spans="1:68" x14ac:dyDescent="0.2">
      <c r="A1520" s="98">
        <v>46011</v>
      </c>
      <c r="B1520" s="60" t="s">
        <v>892</v>
      </c>
      <c r="C1520" s="24" t="s">
        <v>2655</v>
      </c>
      <c r="D1520" s="24" t="s">
        <v>573</v>
      </c>
      <c r="F1520" s="74" t="s">
        <v>51</v>
      </c>
      <c r="G1520" s="24" t="s">
        <v>103</v>
      </c>
      <c r="H1520" s="24" t="s">
        <v>483</v>
      </c>
      <c r="I1520" s="24">
        <v>10</v>
      </c>
      <c r="J1520" s="24">
        <v>6</v>
      </c>
      <c r="K1520" s="24" t="s">
        <v>2717</v>
      </c>
      <c r="L1520" s="25">
        <v>2</v>
      </c>
      <c r="M1520" s="24" t="s">
        <v>105</v>
      </c>
      <c r="N1520" s="24" t="s">
        <v>7</v>
      </c>
      <c r="R1520" s="25">
        <v>2.6</v>
      </c>
      <c r="S1520" s="83" t="s">
        <v>363</v>
      </c>
      <c r="T1520" s="66" t="str">
        <f t="shared" si="537"/>
        <v>0.00</v>
      </c>
      <c r="U1520" s="66">
        <f t="shared" si="538"/>
        <v>-2</v>
      </c>
      <c r="V1520" s="66">
        <f t="shared" si="539"/>
        <v>133.91000000000014</v>
      </c>
      <c r="W1520" s="66">
        <f t="shared" si="540"/>
        <v>2715</v>
      </c>
      <c r="X1520" s="20">
        <f t="shared" si="541"/>
        <v>4.9322283609576481E-2</v>
      </c>
      <c r="Y1520" s="67">
        <f t="shared" si="542"/>
        <v>1.3391000000000013</v>
      </c>
      <c r="Z1520" s="68">
        <f t="shared" si="543"/>
        <v>13391.000000000015</v>
      </c>
      <c r="AA1520" s="65" t="s">
        <v>52</v>
      </c>
      <c r="AU1520" s="23">
        <f t="shared" si="555"/>
        <v>-2</v>
      </c>
      <c r="AV1520" s="23" t="str">
        <f t="shared" si="555"/>
        <v/>
      </c>
      <c r="AW1520" s="23" t="str">
        <f t="shared" si="555"/>
        <v/>
      </c>
      <c r="AX1520" s="23" t="str">
        <f t="shared" si="555"/>
        <v/>
      </c>
      <c r="AY1520" s="23" t="str">
        <f t="shared" si="555"/>
        <v/>
      </c>
      <c r="AZ1520" s="23"/>
      <c r="BA1520" s="25">
        <v>2.2999999999999998</v>
      </c>
      <c r="BB1520" s="25">
        <v>2.76</v>
      </c>
      <c r="BC1520" s="25">
        <f t="shared" si="520"/>
        <v>3.5199999999999996</v>
      </c>
      <c r="BD1520" s="25">
        <f t="shared" si="521"/>
        <v>2.6192000000000002</v>
      </c>
      <c r="BE1520" t="s">
        <v>970</v>
      </c>
      <c r="BF1520" s="55">
        <f t="shared" si="545"/>
        <v>0</v>
      </c>
      <c r="BG1520" s="66" t="str">
        <f t="shared" si="546"/>
        <v>0.00</v>
      </c>
      <c r="BH1520" s="66">
        <f t="shared" si="547"/>
        <v>-2</v>
      </c>
      <c r="BI1520" s="25" t="e">
        <f t="shared" si="554"/>
        <v>#REF!</v>
      </c>
      <c r="BJ1520" s="25" t="e">
        <f t="shared" si="548"/>
        <v>#REF!</v>
      </c>
      <c r="BK1520" s="20" t="e">
        <f t="shared" si="536"/>
        <v>#REF!</v>
      </c>
      <c r="BL1520" s="24" t="str">
        <f t="shared" si="549"/>
        <v>0.00</v>
      </c>
      <c r="BM1520" s="25">
        <f t="shared" si="550"/>
        <v>-2</v>
      </c>
      <c r="BN1520" s="25" t="e">
        <f t="shared" si="551"/>
        <v>#REF!</v>
      </c>
      <c r="BO1520" s="25" t="e">
        <f t="shared" si="552"/>
        <v>#REF!</v>
      </c>
      <c r="BP1520" s="126" t="e">
        <f t="shared" si="553"/>
        <v>#REF!</v>
      </c>
    </row>
    <row r="1521" spans="1:68" x14ac:dyDescent="0.2">
      <c r="A1521" s="98">
        <v>46011</v>
      </c>
      <c r="B1521" s="60" t="s">
        <v>892</v>
      </c>
      <c r="C1521" s="24" t="s">
        <v>1692</v>
      </c>
      <c r="D1521" s="24" t="s">
        <v>573</v>
      </c>
      <c r="F1521" s="74" t="s">
        <v>51</v>
      </c>
      <c r="G1521" s="24" t="s">
        <v>103</v>
      </c>
      <c r="H1521" s="24" t="s">
        <v>2718</v>
      </c>
      <c r="I1521" s="24">
        <v>9</v>
      </c>
      <c r="J1521" s="24">
        <v>3</v>
      </c>
      <c r="K1521" s="24" t="s">
        <v>2719</v>
      </c>
      <c r="L1521" s="25">
        <v>1.5</v>
      </c>
      <c r="M1521" s="24" t="s">
        <v>105</v>
      </c>
      <c r="N1521" s="24" t="s">
        <v>6</v>
      </c>
      <c r="R1521" s="25">
        <v>9</v>
      </c>
      <c r="S1521" s="83" t="s">
        <v>363</v>
      </c>
      <c r="T1521" s="66" t="str">
        <f t="shared" si="537"/>
        <v>0.00</v>
      </c>
      <c r="U1521" s="66">
        <f t="shared" si="538"/>
        <v>-1.5</v>
      </c>
      <c r="V1521" s="66">
        <f t="shared" si="539"/>
        <v>132.41000000000014</v>
      </c>
      <c r="W1521" s="66">
        <f t="shared" si="540"/>
        <v>2716.5</v>
      </c>
      <c r="X1521" s="20">
        <f t="shared" si="541"/>
        <v>4.8742867660592729E-2</v>
      </c>
      <c r="Y1521" s="67">
        <f t="shared" si="542"/>
        <v>1.3241000000000014</v>
      </c>
      <c r="Z1521" s="68">
        <f t="shared" si="543"/>
        <v>13241.000000000015</v>
      </c>
      <c r="AA1521" s="65" t="s">
        <v>52</v>
      </c>
      <c r="AU1521" s="23">
        <f t="shared" si="555"/>
        <v>-1.5</v>
      </c>
      <c r="AV1521" s="23" t="str">
        <f t="shared" si="555"/>
        <v/>
      </c>
      <c r="AW1521" s="23" t="str">
        <f t="shared" si="555"/>
        <v/>
      </c>
      <c r="AX1521" s="23" t="str">
        <f t="shared" si="555"/>
        <v/>
      </c>
      <c r="AY1521" s="23" t="str">
        <f t="shared" si="555"/>
        <v/>
      </c>
      <c r="AZ1521" s="23">
        <v>10</v>
      </c>
      <c r="BA1521" s="25">
        <v>10</v>
      </c>
      <c r="BB1521" s="25">
        <v>7.67</v>
      </c>
      <c r="BC1521" s="25">
        <f t="shared" si="520"/>
        <v>10.004999999999999</v>
      </c>
      <c r="BD1521" s="25">
        <f t="shared" si="521"/>
        <v>7.1364000000000001</v>
      </c>
      <c r="BE1521" t="s">
        <v>970</v>
      </c>
      <c r="BF1521" s="55">
        <f t="shared" si="545"/>
        <v>0</v>
      </c>
      <c r="BG1521" s="66" t="str">
        <f t="shared" si="546"/>
        <v>0.00</v>
      </c>
      <c r="BH1521" s="66">
        <f t="shared" si="547"/>
        <v>-1.5</v>
      </c>
      <c r="BI1521" s="25" t="e">
        <f t="shared" si="554"/>
        <v>#REF!</v>
      </c>
      <c r="BJ1521" s="25" t="e">
        <f t="shared" si="548"/>
        <v>#REF!</v>
      </c>
      <c r="BK1521" s="20" t="e">
        <f t="shared" si="536"/>
        <v>#REF!</v>
      </c>
      <c r="BL1521" s="24" t="str">
        <f t="shared" si="549"/>
        <v>0.00</v>
      </c>
      <c r="BM1521" s="25">
        <f t="shared" si="550"/>
        <v>-1.5</v>
      </c>
      <c r="BN1521" s="25" t="e">
        <f t="shared" si="551"/>
        <v>#REF!</v>
      </c>
      <c r="BO1521" s="25" t="e">
        <f t="shared" si="552"/>
        <v>#REF!</v>
      </c>
      <c r="BP1521" s="126" t="e">
        <f t="shared" si="553"/>
        <v>#REF!</v>
      </c>
    </row>
    <row r="1522" spans="1:68" x14ac:dyDescent="0.2">
      <c r="A1522" s="98">
        <v>46011</v>
      </c>
      <c r="B1522" s="60" t="s">
        <v>892</v>
      </c>
      <c r="C1522" s="24" t="s">
        <v>1692</v>
      </c>
      <c r="D1522" s="24" t="s">
        <v>573</v>
      </c>
      <c r="F1522" s="74" t="s">
        <v>51</v>
      </c>
      <c r="G1522" s="24" t="s">
        <v>103</v>
      </c>
      <c r="H1522" s="24" t="s">
        <v>2718</v>
      </c>
      <c r="I1522" s="24">
        <v>9</v>
      </c>
      <c r="J1522" s="24">
        <v>3</v>
      </c>
      <c r="K1522" s="24" t="s">
        <v>2719</v>
      </c>
      <c r="L1522" s="25">
        <v>1.5</v>
      </c>
      <c r="M1522" s="24" t="s">
        <v>105</v>
      </c>
      <c r="N1522" s="24" t="s">
        <v>7</v>
      </c>
      <c r="R1522" s="25">
        <v>3.1</v>
      </c>
      <c r="S1522" s="83" t="s">
        <v>363</v>
      </c>
      <c r="T1522" s="66" t="str">
        <f t="shared" si="537"/>
        <v>0.00</v>
      </c>
      <c r="U1522" s="66">
        <f t="shared" si="538"/>
        <v>-1.5</v>
      </c>
      <c r="V1522" s="66">
        <f t="shared" si="539"/>
        <v>130.91000000000014</v>
      </c>
      <c r="W1522" s="66">
        <f t="shared" si="540"/>
        <v>2718</v>
      </c>
      <c r="X1522" s="20">
        <f t="shared" si="541"/>
        <v>4.8164091243561497E-2</v>
      </c>
      <c r="Y1522" s="67">
        <f t="shared" si="542"/>
        <v>1.3091000000000015</v>
      </c>
      <c r="Z1522" s="68">
        <f t="shared" si="543"/>
        <v>13091.000000000015</v>
      </c>
      <c r="AA1522" s="65" t="s">
        <v>52</v>
      </c>
      <c r="AU1522" s="23">
        <f t="shared" si="555"/>
        <v>-1.5</v>
      </c>
      <c r="AV1522" s="23" t="str">
        <f t="shared" si="555"/>
        <v/>
      </c>
      <c r="AW1522" s="23" t="str">
        <f t="shared" si="555"/>
        <v/>
      </c>
      <c r="AX1522" s="23" t="str">
        <f t="shared" si="555"/>
        <v/>
      </c>
      <c r="AY1522" s="23" t="str">
        <f t="shared" si="555"/>
        <v/>
      </c>
      <c r="AZ1522" s="23"/>
      <c r="BA1522" s="25">
        <v>2.9</v>
      </c>
      <c r="BB1522" s="25">
        <v>3</v>
      </c>
      <c r="BC1522" s="25">
        <f t="shared" si="520"/>
        <v>3</v>
      </c>
      <c r="BD1522" s="25">
        <f t="shared" si="521"/>
        <v>2.84</v>
      </c>
      <c r="BE1522" t="s">
        <v>970</v>
      </c>
      <c r="BF1522" s="55">
        <f t="shared" si="545"/>
        <v>0</v>
      </c>
      <c r="BG1522" s="66" t="str">
        <f t="shared" si="546"/>
        <v>0.00</v>
      </c>
      <c r="BH1522" s="66">
        <f t="shared" si="547"/>
        <v>-1.5</v>
      </c>
      <c r="BI1522" s="25" t="e">
        <f t="shared" si="554"/>
        <v>#REF!</v>
      </c>
      <c r="BJ1522" s="25" t="e">
        <f t="shared" si="548"/>
        <v>#REF!</v>
      </c>
      <c r="BK1522" s="20" t="e">
        <f t="shared" si="536"/>
        <v>#REF!</v>
      </c>
      <c r="BL1522" s="24" t="str">
        <f t="shared" si="549"/>
        <v>0.00</v>
      </c>
      <c r="BM1522" s="25">
        <f t="shared" si="550"/>
        <v>-1.5</v>
      </c>
      <c r="BN1522" s="25" t="e">
        <f t="shared" si="551"/>
        <v>#REF!</v>
      </c>
      <c r="BO1522" s="25" t="e">
        <f t="shared" si="552"/>
        <v>#REF!</v>
      </c>
      <c r="BP1522" s="126" t="e">
        <f t="shared" si="553"/>
        <v>#REF!</v>
      </c>
    </row>
    <row r="1523" spans="1:68" x14ac:dyDescent="0.2">
      <c r="A1523" s="98">
        <v>46011</v>
      </c>
      <c r="B1523" s="60" t="s">
        <v>892</v>
      </c>
      <c r="C1523" s="24" t="s">
        <v>1801</v>
      </c>
      <c r="D1523" s="24" t="s">
        <v>573</v>
      </c>
      <c r="F1523" s="74" t="s">
        <v>51</v>
      </c>
      <c r="G1523" s="24" t="s">
        <v>103</v>
      </c>
      <c r="H1523" s="24" t="s">
        <v>155</v>
      </c>
      <c r="I1523" s="24">
        <v>7</v>
      </c>
      <c r="J1523" s="24">
        <v>9</v>
      </c>
      <c r="K1523" s="24" t="s">
        <v>2720</v>
      </c>
      <c r="L1523" s="25">
        <v>2</v>
      </c>
      <c r="M1523" s="24" t="s">
        <v>105</v>
      </c>
      <c r="N1523" s="24" t="s">
        <v>6</v>
      </c>
      <c r="R1523" s="25">
        <v>12</v>
      </c>
      <c r="S1523" s="83" t="s">
        <v>363</v>
      </c>
      <c r="T1523" s="66" t="str">
        <f t="shared" si="537"/>
        <v>0.00</v>
      </c>
      <c r="U1523" s="66">
        <f t="shared" si="538"/>
        <v>-2</v>
      </c>
      <c r="V1523" s="66">
        <f t="shared" si="539"/>
        <v>128.91000000000014</v>
      </c>
      <c r="W1523" s="66">
        <f t="shared" si="540"/>
        <v>2720</v>
      </c>
      <c r="X1523" s="20">
        <f t="shared" si="541"/>
        <v>4.739338235294123E-2</v>
      </c>
      <c r="Y1523" s="67">
        <f t="shared" si="542"/>
        <v>1.2891000000000015</v>
      </c>
      <c r="Z1523" s="68">
        <f t="shared" si="543"/>
        <v>12891.000000000015</v>
      </c>
      <c r="AA1523" s="65" t="s">
        <v>52</v>
      </c>
      <c r="AU1523" s="23">
        <f t="shared" si="555"/>
        <v>-2</v>
      </c>
      <c r="AV1523" s="23" t="str">
        <f t="shared" si="555"/>
        <v/>
      </c>
      <c r="AW1523" s="23" t="str">
        <f t="shared" si="555"/>
        <v/>
      </c>
      <c r="AX1523" s="23" t="str">
        <f t="shared" si="555"/>
        <v/>
      </c>
      <c r="AY1523" s="23" t="str">
        <f t="shared" si="555"/>
        <v/>
      </c>
      <c r="AZ1523" s="23">
        <v>11</v>
      </c>
      <c r="BA1523" s="25">
        <v>14.3</v>
      </c>
      <c r="BB1523" s="25">
        <v>13.16</v>
      </c>
      <c r="BC1523" s="25">
        <f t="shared" si="520"/>
        <v>24.32</v>
      </c>
      <c r="BD1523" s="25">
        <f t="shared" si="521"/>
        <v>12.187200000000001</v>
      </c>
      <c r="BE1523" t="s">
        <v>969</v>
      </c>
      <c r="BF1523" s="55">
        <f t="shared" si="545"/>
        <v>0</v>
      </c>
      <c r="BG1523" s="66" t="str">
        <f t="shared" si="546"/>
        <v>0.00</v>
      </c>
      <c r="BH1523" s="66">
        <f t="shared" si="547"/>
        <v>-2</v>
      </c>
      <c r="BI1523" s="25" t="e">
        <f t="shared" si="554"/>
        <v>#REF!</v>
      </c>
      <c r="BJ1523" s="25" t="e">
        <f t="shared" si="548"/>
        <v>#REF!</v>
      </c>
      <c r="BK1523" s="20" t="e">
        <f t="shared" si="536"/>
        <v>#REF!</v>
      </c>
      <c r="BL1523" s="24" t="str">
        <f t="shared" si="549"/>
        <v>0.00</v>
      </c>
      <c r="BM1523" s="25">
        <f t="shared" si="550"/>
        <v>-2</v>
      </c>
      <c r="BN1523" s="25" t="e">
        <f t="shared" si="551"/>
        <v>#REF!</v>
      </c>
      <c r="BO1523" s="25" t="e">
        <f t="shared" si="552"/>
        <v>#REF!</v>
      </c>
      <c r="BP1523" s="126" t="e">
        <f t="shared" si="553"/>
        <v>#REF!</v>
      </c>
    </row>
    <row r="1524" spans="1:68" x14ac:dyDescent="0.2">
      <c r="A1524" s="98">
        <v>46017</v>
      </c>
      <c r="B1524" s="60" t="s">
        <v>892</v>
      </c>
      <c r="C1524" s="24" t="s">
        <v>2721</v>
      </c>
      <c r="D1524" s="24" t="s">
        <v>562</v>
      </c>
      <c r="F1524" s="74" t="s">
        <v>51</v>
      </c>
      <c r="G1524" s="24" t="s">
        <v>103</v>
      </c>
      <c r="H1524" s="24" t="s">
        <v>377</v>
      </c>
      <c r="I1524" s="24">
        <v>2</v>
      </c>
      <c r="J1524" s="24">
        <v>5</v>
      </c>
      <c r="K1524" s="24" t="s">
        <v>2722</v>
      </c>
      <c r="L1524" s="25">
        <v>2</v>
      </c>
      <c r="M1524" s="24" t="s">
        <v>105</v>
      </c>
      <c r="N1524" s="24" t="s">
        <v>6</v>
      </c>
      <c r="R1524" s="25">
        <v>9</v>
      </c>
      <c r="S1524" s="83" t="s">
        <v>363</v>
      </c>
      <c r="T1524" s="66" t="str">
        <f t="shared" si="537"/>
        <v>0.00</v>
      </c>
      <c r="U1524" s="66">
        <f t="shared" si="538"/>
        <v>-2</v>
      </c>
      <c r="V1524" s="66">
        <f t="shared" si="539"/>
        <v>126.91000000000014</v>
      </c>
      <c r="W1524" s="66">
        <f t="shared" si="540"/>
        <v>2722</v>
      </c>
      <c r="X1524" s="20">
        <f t="shared" si="541"/>
        <v>4.662380602498168E-2</v>
      </c>
      <c r="Y1524" s="67">
        <f t="shared" si="542"/>
        <v>1.2691000000000014</v>
      </c>
      <c r="Z1524" s="68">
        <f t="shared" si="543"/>
        <v>12691.000000000015</v>
      </c>
      <c r="AA1524" s="65" t="s">
        <v>52</v>
      </c>
      <c r="AU1524" s="23">
        <f t="shared" si="555"/>
        <v>-2</v>
      </c>
      <c r="AV1524" s="23" t="str">
        <f t="shared" si="555"/>
        <v/>
      </c>
      <c r="AW1524" s="23" t="str">
        <f t="shared" si="555"/>
        <v/>
      </c>
      <c r="AX1524" s="23" t="str">
        <f t="shared" si="555"/>
        <v/>
      </c>
      <c r="AY1524" s="23" t="str">
        <f t="shared" si="555"/>
        <v/>
      </c>
      <c r="AZ1524" s="23">
        <v>7.5</v>
      </c>
      <c r="BA1524" s="25">
        <v>7.5</v>
      </c>
      <c r="BB1524" s="25">
        <v>9.06</v>
      </c>
      <c r="BC1524" s="25">
        <f t="shared" si="520"/>
        <v>16.12</v>
      </c>
      <c r="BD1524" s="25">
        <f t="shared" si="521"/>
        <v>8.4152000000000005</v>
      </c>
      <c r="BE1524" t="s">
        <v>969</v>
      </c>
      <c r="BF1524" s="55">
        <f t="shared" si="545"/>
        <v>0</v>
      </c>
      <c r="BG1524" s="66" t="str">
        <f t="shared" si="546"/>
        <v>0.00</v>
      </c>
      <c r="BH1524" s="66">
        <f t="shared" si="547"/>
        <v>-2</v>
      </c>
      <c r="BI1524" s="25" t="e">
        <f t="shared" si="554"/>
        <v>#REF!</v>
      </c>
      <c r="BJ1524" s="25" t="e">
        <f t="shared" si="548"/>
        <v>#REF!</v>
      </c>
      <c r="BK1524" s="20" t="e">
        <f t="shared" si="536"/>
        <v>#REF!</v>
      </c>
      <c r="BL1524" s="24" t="str">
        <f t="shared" si="549"/>
        <v>0.00</v>
      </c>
      <c r="BM1524" s="25">
        <f t="shared" si="550"/>
        <v>-2</v>
      </c>
      <c r="BN1524" s="25" t="e">
        <f t="shared" si="551"/>
        <v>#REF!</v>
      </c>
      <c r="BO1524" s="25" t="e">
        <f t="shared" si="552"/>
        <v>#REF!</v>
      </c>
      <c r="BP1524" s="126" t="e">
        <f t="shared" si="553"/>
        <v>#REF!</v>
      </c>
    </row>
    <row r="1525" spans="1:68" x14ac:dyDescent="0.2">
      <c r="A1525" s="98">
        <v>46017</v>
      </c>
      <c r="B1525" s="60" t="s">
        <v>892</v>
      </c>
      <c r="C1525" s="24" t="s">
        <v>2721</v>
      </c>
      <c r="D1525" s="24" t="s">
        <v>562</v>
      </c>
      <c r="F1525" s="74" t="s">
        <v>51</v>
      </c>
      <c r="G1525" s="24" t="s">
        <v>103</v>
      </c>
      <c r="H1525" s="24" t="s">
        <v>377</v>
      </c>
      <c r="I1525" s="24">
        <v>2</v>
      </c>
      <c r="J1525" s="24">
        <v>5</v>
      </c>
      <c r="K1525" s="24" t="s">
        <v>2722</v>
      </c>
      <c r="L1525" s="25">
        <v>2</v>
      </c>
      <c r="M1525" s="24" t="s">
        <v>105</v>
      </c>
      <c r="N1525" s="24" t="s">
        <v>7</v>
      </c>
      <c r="R1525" s="25">
        <v>3</v>
      </c>
      <c r="S1525" s="83" t="s">
        <v>363</v>
      </c>
      <c r="T1525" s="66" t="str">
        <f t="shared" si="537"/>
        <v>0.00</v>
      </c>
      <c r="U1525" s="66">
        <f t="shared" si="538"/>
        <v>-2</v>
      </c>
      <c r="V1525" s="66">
        <f t="shared" si="539"/>
        <v>124.91000000000014</v>
      </c>
      <c r="W1525" s="66">
        <f t="shared" si="540"/>
        <v>2724</v>
      </c>
      <c r="X1525" s="20">
        <f t="shared" si="541"/>
        <v>4.5855359765051444E-2</v>
      </c>
      <c r="Y1525" s="67">
        <f t="shared" si="542"/>
        <v>1.2491000000000014</v>
      </c>
      <c r="Z1525" s="68">
        <f t="shared" si="543"/>
        <v>12491.000000000015</v>
      </c>
      <c r="AA1525" s="65" t="s">
        <v>52</v>
      </c>
      <c r="AU1525" s="23">
        <f t="shared" si="555"/>
        <v>-2</v>
      </c>
      <c r="AV1525" s="23" t="str">
        <f t="shared" si="555"/>
        <v/>
      </c>
      <c r="AW1525" s="23" t="str">
        <f t="shared" si="555"/>
        <v/>
      </c>
      <c r="AX1525" s="23" t="str">
        <f t="shared" si="555"/>
        <v/>
      </c>
      <c r="AY1525" s="23" t="str">
        <f t="shared" si="555"/>
        <v/>
      </c>
      <c r="AZ1525" s="23"/>
      <c r="BA1525" s="25">
        <v>2.2999999999999998</v>
      </c>
      <c r="BB1525" s="25">
        <v>2.35</v>
      </c>
      <c r="BC1525" s="25">
        <f t="shared" si="520"/>
        <v>2.7</v>
      </c>
      <c r="BD1525" s="25">
        <f t="shared" si="521"/>
        <v>2.242</v>
      </c>
      <c r="BE1525" t="s">
        <v>969</v>
      </c>
      <c r="BF1525" s="55">
        <f t="shared" si="545"/>
        <v>0</v>
      </c>
      <c r="BG1525" s="66" t="str">
        <f t="shared" si="546"/>
        <v>0.00</v>
      </c>
      <c r="BH1525" s="66">
        <f t="shared" si="547"/>
        <v>-2</v>
      </c>
      <c r="BI1525" s="25" t="e">
        <f t="shared" si="554"/>
        <v>#REF!</v>
      </c>
      <c r="BJ1525" s="25" t="e">
        <f t="shared" si="548"/>
        <v>#REF!</v>
      </c>
      <c r="BK1525" s="20" t="e">
        <f t="shared" si="536"/>
        <v>#REF!</v>
      </c>
      <c r="BL1525" s="24" t="str">
        <f t="shared" si="549"/>
        <v>0.00</v>
      </c>
      <c r="BM1525" s="25">
        <f t="shared" si="550"/>
        <v>-2</v>
      </c>
      <c r="BN1525" s="25" t="e">
        <f t="shared" si="551"/>
        <v>#REF!</v>
      </c>
      <c r="BO1525" s="25" t="e">
        <f t="shared" si="552"/>
        <v>#REF!</v>
      </c>
      <c r="BP1525" s="126" t="e">
        <f t="shared" si="553"/>
        <v>#REF!</v>
      </c>
    </row>
    <row r="1526" spans="1:68" x14ac:dyDescent="0.2">
      <c r="A1526" s="98">
        <v>46018</v>
      </c>
      <c r="B1526" s="60" t="s">
        <v>892</v>
      </c>
      <c r="C1526" s="24" t="s">
        <v>987</v>
      </c>
      <c r="D1526" s="24" t="s">
        <v>573</v>
      </c>
      <c r="F1526" s="74" t="s">
        <v>51</v>
      </c>
      <c r="G1526" s="24" t="s">
        <v>103</v>
      </c>
      <c r="H1526" s="24" t="s">
        <v>377</v>
      </c>
      <c r="I1526" s="24">
        <v>1</v>
      </c>
      <c r="J1526" s="24">
        <v>8</v>
      </c>
      <c r="K1526" s="24" t="s">
        <v>2724</v>
      </c>
      <c r="L1526" s="25">
        <v>1.5</v>
      </c>
      <c r="M1526" s="24" t="s">
        <v>404</v>
      </c>
      <c r="N1526" s="24" t="s">
        <v>6</v>
      </c>
      <c r="R1526" s="25">
        <v>13.0336</v>
      </c>
      <c r="S1526" s="83" t="s">
        <v>363</v>
      </c>
      <c r="T1526" s="66" t="str">
        <f t="shared" si="537"/>
        <v>0.00</v>
      </c>
      <c r="U1526" s="66">
        <f t="shared" si="538"/>
        <v>-1.5</v>
      </c>
      <c r="V1526" s="66">
        <f t="shared" si="539"/>
        <v>123.41000000000014</v>
      </c>
      <c r="W1526" s="66">
        <f t="shared" si="540"/>
        <v>2725.5</v>
      </c>
      <c r="X1526" s="20">
        <f t="shared" si="541"/>
        <v>4.5279765180700843E-2</v>
      </c>
      <c r="Y1526" s="67">
        <f t="shared" si="542"/>
        <v>1.2341000000000013</v>
      </c>
      <c r="Z1526" s="68">
        <f t="shared" si="543"/>
        <v>12341.000000000015</v>
      </c>
      <c r="AA1526" s="65" t="s">
        <v>52</v>
      </c>
      <c r="AU1526" s="23">
        <f t="shared" si="555"/>
        <v>-1.5</v>
      </c>
      <c r="AV1526" s="23" t="str">
        <f t="shared" si="555"/>
        <v/>
      </c>
      <c r="AW1526" s="23" t="str">
        <f t="shared" si="555"/>
        <v/>
      </c>
      <c r="AX1526" s="23" t="str">
        <f t="shared" si="555"/>
        <v/>
      </c>
      <c r="AY1526" s="23" t="str">
        <f t="shared" si="555"/>
        <v/>
      </c>
      <c r="AZ1526" s="23">
        <v>12</v>
      </c>
      <c r="BA1526" s="25">
        <v>12.9</v>
      </c>
      <c r="BB1526" s="25">
        <v>14.08</v>
      </c>
      <c r="BC1526" s="25">
        <f t="shared" si="520"/>
        <v>19.62</v>
      </c>
      <c r="BD1526" s="25">
        <f t="shared" si="521"/>
        <v>13.0336</v>
      </c>
      <c r="BE1526" t="s">
        <v>970</v>
      </c>
      <c r="BF1526" s="55">
        <f t="shared" si="545"/>
        <v>0</v>
      </c>
      <c r="BG1526" s="66" t="str">
        <f t="shared" si="546"/>
        <v>0.00</v>
      </c>
      <c r="BH1526" s="66">
        <f t="shared" si="547"/>
        <v>-1.5</v>
      </c>
      <c r="BI1526" s="25" t="e">
        <f t="shared" si="554"/>
        <v>#REF!</v>
      </c>
      <c r="BJ1526" s="25" t="e">
        <f t="shared" si="548"/>
        <v>#REF!</v>
      </c>
      <c r="BK1526" s="20" t="e">
        <f t="shared" si="536"/>
        <v>#REF!</v>
      </c>
      <c r="BL1526" s="24" t="str">
        <f t="shared" si="549"/>
        <v>0.00</v>
      </c>
      <c r="BM1526" s="25">
        <f t="shared" si="550"/>
        <v>-1.5</v>
      </c>
      <c r="BN1526" s="25" t="e">
        <f t="shared" si="551"/>
        <v>#REF!</v>
      </c>
      <c r="BO1526" s="25" t="e">
        <f t="shared" si="552"/>
        <v>#REF!</v>
      </c>
      <c r="BP1526" s="126" t="e">
        <f t="shared" si="553"/>
        <v>#REF!</v>
      </c>
    </row>
    <row r="1527" spans="1:68" x14ac:dyDescent="0.2">
      <c r="A1527" s="98">
        <v>46018</v>
      </c>
      <c r="B1527" s="60" t="s">
        <v>892</v>
      </c>
      <c r="C1527" s="24" t="s">
        <v>987</v>
      </c>
      <c r="D1527" s="24" t="s">
        <v>573</v>
      </c>
      <c r="F1527" s="74" t="s">
        <v>51</v>
      </c>
      <c r="G1527" s="24" t="s">
        <v>103</v>
      </c>
      <c r="H1527" s="24" t="s">
        <v>377</v>
      </c>
      <c r="I1527" s="24">
        <v>1</v>
      </c>
      <c r="J1527" s="24">
        <v>8</v>
      </c>
      <c r="K1527" s="24" t="s">
        <v>2724</v>
      </c>
      <c r="L1527" s="25">
        <v>1.5</v>
      </c>
      <c r="M1527" s="24" t="s">
        <v>404</v>
      </c>
      <c r="N1527" s="24" t="s">
        <v>7</v>
      </c>
      <c r="R1527" s="25">
        <v>2.84</v>
      </c>
      <c r="S1527" s="83" t="s">
        <v>363</v>
      </c>
      <c r="T1527" s="66" t="str">
        <f t="shared" si="537"/>
        <v>0.00</v>
      </c>
      <c r="U1527" s="66">
        <f t="shared" si="538"/>
        <v>-1.5</v>
      </c>
      <c r="V1527" s="66">
        <f t="shared" si="539"/>
        <v>121.91000000000014</v>
      </c>
      <c r="W1527" s="66">
        <f t="shared" si="540"/>
        <v>2727</v>
      </c>
      <c r="X1527" s="20">
        <f t="shared" si="541"/>
        <v>4.4704803813714757E-2</v>
      </c>
      <c r="Y1527" s="67">
        <f t="shared" si="542"/>
        <v>1.2191000000000014</v>
      </c>
      <c r="Z1527" s="68">
        <f t="shared" si="543"/>
        <v>12191.000000000015</v>
      </c>
      <c r="AA1527" s="65" t="s">
        <v>52</v>
      </c>
      <c r="AU1527" s="23">
        <f t="shared" si="555"/>
        <v>-1.5</v>
      </c>
      <c r="AV1527" s="23" t="str">
        <f t="shared" si="555"/>
        <v/>
      </c>
      <c r="AW1527" s="23" t="str">
        <f t="shared" si="555"/>
        <v/>
      </c>
      <c r="AX1527" s="23" t="str">
        <f t="shared" si="555"/>
        <v/>
      </c>
      <c r="AY1527" s="23" t="str">
        <f t="shared" si="555"/>
        <v/>
      </c>
      <c r="AZ1527" s="23"/>
      <c r="BA1527" s="25">
        <v>2.9</v>
      </c>
      <c r="BB1527" s="25">
        <v>3</v>
      </c>
      <c r="BC1527" s="25">
        <f t="shared" si="520"/>
        <v>3</v>
      </c>
      <c r="BD1527" s="25">
        <f t="shared" si="521"/>
        <v>2.84</v>
      </c>
      <c r="BE1527" t="s">
        <v>970</v>
      </c>
      <c r="BF1527" s="55">
        <f t="shared" si="545"/>
        <v>0</v>
      </c>
      <c r="BG1527" s="66" t="str">
        <f t="shared" si="546"/>
        <v>0.00</v>
      </c>
      <c r="BH1527" s="66">
        <f t="shared" si="547"/>
        <v>-1.5</v>
      </c>
      <c r="BI1527" s="25" t="e">
        <f t="shared" si="554"/>
        <v>#REF!</v>
      </c>
      <c r="BJ1527" s="25" t="e">
        <f t="shared" si="548"/>
        <v>#REF!</v>
      </c>
      <c r="BK1527" s="20" t="e">
        <f t="shared" si="536"/>
        <v>#REF!</v>
      </c>
      <c r="BL1527" s="24" t="str">
        <f t="shared" si="549"/>
        <v>0.00</v>
      </c>
      <c r="BM1527" s="25">
        <f t="shared" si="550"/>
        <v>-1.5</v>
      </c>
      <c r="BN1527" s="25" t="e">
        <f t="shared" si="551"/>
        <v>#REF!</v>
      </c>
      <c r="BO1527" s="25" t="e">
        <f t="shared" si="552"/>
        <v>#REF!</v>
      </c>
      <c r="BP1527" s="126" t="e">
        <f t="shared" si="553"/>
        <v>#REF!</v>
      </c>
    </row>
    <row r="1528" spans="1:68" x14ac:dyDescent="0.2">
      <c r="A1528" s="98">
        <v>46018</v>
      </c>
      <c r="B1528" s="60" t="s">
        <v>892</v>
      </c>
      <c r="C1528" s="24" t="s">
        <v>1452</v>
      </c>
      <c r="D1528" s="24" t="s">
        <v>573</v>
      </c>
      <c r="F1528" s="74" t="s">
        <v>51</v>
      </c>
      <c r="G1528" s="24" t="s">
        <v>103</v>
      </c>
      <c r="H1528" s="24" t="s">
        <v>2313</v>
      </c>
      <c r="I1528" s="24">
        <v>8</v>
      </c>
      <c r="J1528" s="24">
        <v>3</v>
      </c>
      <c r="K1528" s="24" t="s">
        <v>2725</v>
      </c>
      <c r="L1528" s="25">
        <v>1.5</v>
      </c>
      <c r="M1528" s="24" t="s">
        <v>105</v>
      </c>
      <c r="N1528" s="24" t="s">
        <v>6</v>
      </c>
      <c r="R1528" s="25">
        <v>9</v>
      </c>
      <c r="S1528" s="83" t="s">
        <v>363</v>
      </c>
      <c r="T1528" s="66" t="str">
        <f t="shared" si="537"/>
        <v>0.00</v>
      </c>
      <c r="U1528" s="66">
        <f t="shared" si="538"/>
        <v>-1.5</v>
      </c>
      <c r="V1528" s="66">
        <f t="shared" si="539"/>
        <v>120.41000000000014</v>
      </c>
      <c r="W1528" s="66">
        <f t="shared" si="540"/>
        <v>2728.5</v>
      </c>
      <c r="X1528" s="20">
        <f t="shared" si="541"/>
        <v>4.4130474619754494E-2</v>
      </c>
      <c r="Y1528" s="67">
        <f t="shared" si="542"/>
        <v>1.2041000000000013</v>
      </c>
      <c r="Z1528" s="68">
        <f t="shared" si="543"/>
        <v>12041.000000000015</v>
      </c>
      <c r="AA1528" s="65" t="s">
        <v>52</v>
      </c>
      <c r="AU1528" s="23">
        <f t="shared" si="555"/>
        <v>-1.5</v>
      </c>
      <c r="AV1528" s="23" t="str">
        <f t="shared" si="555"/>
        <v/>
      </c>
      <c r="AW1528" s="23" t="str">
        <f t="shared" si="555"/>
        <v/>
      </c>
      <c r="AX1528" s="23" t="str">
        <f t="shared" si="555"/>
        <v/>
      </c>
      <c r="AY1528" s="23" t="str">
        <f t="shared" si="555"/>
        <v/>
      </c>
      <c r="AZ1528" s="23">
        <v>5.5</v>
      </c>
      <c r="BA1528" s="25">
        <v>5.5</v>
      </c>
      <c r="BB1528" s="25">
        <v>5.45</v>
      </c>
      <c r="BC1528" s="25">
        <f t="shared" si="520"/>
        <v>6.6750000000000007</v>
      </c>
      <c r="BD1528" s="25">
        <f t="shared" si="521"/>
        <v>5.0940000000000003</v>
      </c>
      <c r="BE1528" t="s">
        <v>970</v>
      </c>
      <c r="BF1528" s="55">
        <f t="shared" si="545"/>
        <v>0</v>
      </c>
      <c r="BG1528" s="66" t="str">
        <f t="shared" si="546"/>
        <v>0.00</v>
      </c>
      <c r="BH1528" s="66">
        <f t="shared" si="547"/>
        <v>-1.5</v>
      </c>
      <c r="BI1528" s="25" t="e">
        <f t="shared" si="554"/>
        <v>#REF!</v>
      </c>
      <c r="BJ1528" s="25" t="e">
        <f t="shared" si="548"/>
        <v>#REF!</v>
      </c>
      <c r="BK1528" s="20" t="e">
        <f t="shared" si="536"/>
        <v>#REF!</v>
      </c>
      <c r="BL1528" s="24" t="str">
        <f t="shared" si="549"/>
        <v>0.00</v>
      </c>
      <c r="BM1528" s="25">
        <f t="shared" si="550"/>
        <v>-1.5</v>
      </c>
      <c r="BN1528" s="25" t="e">
        <f t="shared" si="551"/>
        <v>#REF!</v>
      </c>
      <c r="BO1528" s="25" t="e">
        <f t="shared" si="552"/>
        <v>#REF!</v>
      </c>
      <c r="BP1528" s="126" t="e">
        <f t="shared" si="553"/>
        <v>#REF!</v>
      </c>
    </row>
    <row r="1529" spans="1:68" x14ac:dyDescent="0.2">
      <c r="A1529" s="98">
        <v>46018</v>
      </c>
      <c r="B1529" s="60" t="s">
        <v>892</v>
      </c>
      <c r="C1529" s="24" t="s">
        <v>1452</v>
      </c>
      <c r="D1529" s="24" t="s">
        <v>573</v>
      </c>
      <c r="F1529" s="74" t="s">
        <v>51</v>
      </c>
      <c r="G1529" s="24" t="s">
        <v>103</v>
      </c>
      <c r="H1529" s="24" t="s">
        <v>2313</v>
      </c>
      <c r="I1529" s="24">
        <v>8</v>
      </c>
      <c r="J1529" s="24">
        <v>3</v>
      </c>
      <c r="K1529" s="24" t="s">
        <v>2725</v>
      </c>
      <c r="L1529" s="25">
        <v>1.5</v>
      </c>
      <c r="M1529" s="24" t="s">
        <v>105</v>
      </c>
      <c r="N1529" s="24" t="s">
        <v>7</v>
      </c>
      <c r="R1529" s="25">
        <v>3.2</v>
      </c>
      <c r="S1529" s="83" t="s">
        <v>363</v>
      </c>
      <c r="T1529" s="66" t="str">
        <f t="shared" si="537"/>
        <v>0.00</v>
      </c>
      <c r="U1529" s="66">
        <f t="shared" si="538"/>
        <v>-1.5</v>
      </c>
      <c r="V1529" s="66">
        <f t="shared" si="539"/>
        <v>118.91000000000014</v>
      </c>
      <c r="W1529" s="66">
        <f t="shared" si="540"/>
        <v>2730</v>
      </c>
      <c r="X1529" s="20">
        <f t="shared" si="541"/>
        <v>4.3556776556776609E-2</v>
      </c>
      <c r="Y1529" s="67">
        <f t="shared" si="542"/>
        <v>1.1891000000000014</v>
      </c>
      <c r="Z1529" s="68">
        <f t="shared" si="543"/>
        <v>11891.000000000015</v>
      </c>
      <c r="AA1529" s="65" t="s">
        <v>52</v>
      </c>
      <c r="AU1529" s="23">
        <f t="shared" si="555"/>
        <v>-1.5</v>
      </c>
      <c r="AV1529" s="23" t="str">
        <f t="shared" si="555"/>
        <v/>
      </c>
      <c r="AW1529" s="23" t="str">
        <f t="shared" si="555"/>
        <v/>
      </c>
      <c r="AX1529" s="23" t="str">
        <f t="shared" si="555"/>
        <v/>
      </c>
      <c r="AY1529" s="23" t="str">
        <f t="shared" si="555"/>
        <v/>
      </c>
      <c r="AZ1529" s="23"/>
      <c r="BA1529" s="25">
        <v>2.2000000000000002</v>
      </c>
      <c r="BB1529" s="25">
        <v>2.37</v>
      </c>
      <c r="BC1529" s="25">
        <f t="shared" si="520"/>
        <v>2.0550000000000002</v>
      </c>
      <c r="BD1529" s="25">
        <f t="shared" si="521"/>
        <v>2.2604000000000002</v>
      </c>
      <c r="BE1529" t="s">
        <v>970</v>
      </c>
      <c r="BF1529" s="55">
        <f t="shared" si="545"/>
        <v>0</v>
      </c>
      <c r="BG1529" s="66" t="str">
        <f t="shared" si="546"/>
        <v>0.00</v>
      </c>
      <c r="BH1529" s="66">
        <f t="shared" si="547"/>
        <v>-1.5</v>
      </c>
      <c r="BI1529" s="25" t="e">
        <f t="shared" si="554"/>
        <v>#REF!</v>
      </c>
      <c r="BJ1529" s="25" t="e">
        <f t="shared" si="548"/>
        <v>#REF!</v>
      </c>
      <c r="BK1529" s="20" t="e">
        <f t="shared" si="536"/>
        <v>#REF!</v>
      </c>
      <c r="BL1529" s="24" t="str">
        <f t="shared" si="549"/>
        <v>0.00</v>
      </c>
      <c r="BM1529" s="25">
        <f t="shared" si="550"/>
        <v>-1.5</v>
      </c>
      <c r="BN1529" s="25" t="e">
        <f t="shared" si="551"/>
        <v>#REF!</v>
      </c>
      <c r="BO1529" s="25" t="e">
        <f t="shared" si="552"/>
        <v>#REF!</v>
      </c>
      <c r="BP1529" s="126" t="e">
        <f t="shared" si="553"/>
        <v>#REF!</v>
      </c>
    </row>
    <row r="1530" spans="1:68" x14ac:dyDescent="0.2">
      <c r="A1530" s="98">
        <v>46021</v>
      </c>
      <c r="B1530" s="60" t="s">
        <v>892</v>
      </c>
      <c r="C1530" s="24" t="s">
        <v>2734</v>
      </c>
      <c r="D1530" s="24" t="s">
        <v>584</v>
      </c>
      <c r="F1530" s="74" t="s">
        <v>51</v>
      </c>
      <c r="G1530" s="24" t="s">
        <v>103</v>
      </c>
      <c r="H1530" s="24" t="s">
        <v>2735</v>
      </c>
      <c r="I1530" s="24">
        <v>8</v>
      </c>
      <c r="J1530" s="24">
        <v>1</v>
      </c>
      <c r="K1530" s="27" t="s">
        <v>2736</v>
      </c>
      <c r="L1530" s="25">
        <v>1.5</v>
      </c>
      <c r="M1530" s="24" t="s">
        <v>404</v>
      </c>
      <c r="N1530" s="24" t="s">
        <v>6</v>
      </c>
      <c r="R1530" s="25">
        <v>8.36</v>
      </c>
      <c r="S1530" s="83" t="s">
        <v>371</v>
      </c>
      <c r="T1530" s="66" t="str">
        <f t="shared" si="537"/>
        <v>0.00</v>
      </c>
      <c r="U1530" s="66">
        <f t="shared" si="538"/>
        <v>-1.5</v>
      </c>
      <c r="V1530" s="66">
        <f t="shared" si="539"/>
        <v>117.41000000000014</v>
      </c>
      <c r="W1530" s="66">
        <f t="shared" si="540"/>
        <v>2731.5</v>
      </c>
      <c r="X1530" s="20">
        <f t="shared" si="541"/>
        <v>4.2983708585026592E-2</v>
      </c>
      <c r="Y1530" s="67">
        <f t="shared" si="542"/>
        <v>1.1741000000000015</v>
      </c>
      <c r="Z1530" s="68">
        <f t="shared" si="543"/>
        <v>11741.000000000015</v>
      </c>
      <c r="AA1530" s="65" t="s">
        <v>52</v>
      </c>
      <c r="AU1530" s="23">
        <f t="shared" ref="AU1530:AY1536" si="556">IF($G1530=AU$2,$U1530,"")</f>
        <v>-1.5</v>
      </c>
      <c r="AV1530" s="23" t="str">
        <f t="shared" si="556"/>
        <v/>
      </c>
      <c r="AW1530" s="23" t="str">
        <f t="shared" si="556"/>
        <v/>
      </c>
      <c r="AX1530" s="23" t="str">
        <f t="shared" si="556"/>
        <v/>
      </c>
      <c r="AY1530" s="23" t="str">
        <f t="shared" si="556"/>
        <v/>
      </c>
      <c r="AZ1530" s="23">
        <v>9</v>
      </c>
      <c r="BA1530" s="25">
        <v>9.3000000000000007</v>
      </c>
      <c r="BB1530" s="25">
        <v>9</v>
      </c>
      <c r="BC1530" s="25">
        <f t="shared" si="520"/>
        <v>12</v>
      </c>
      <c r="BD1530" s="25">
        <f t="shared" si="521"/>
        <v>8.36</v>
      </c>
      <c r="BE1530" t="s">
        <v>970</v>
      </c>
      <c r="BF1530" s="55">
        <f t="shared" si="545"/>
        <v>0</v>
      </c>
      <c r="BG1530" s="66" t="str">
        <f t="shared" si="546"/>
        <v>0.00</v>
      </c>
      <c r="BH1530" s="66">
        <f t="shared" si="547"/>
        <v>-1.5</v>
      </c>
      <c r="BI1530" s="25" t="e">
        <f>BH1530+#REF!</f>
        <v>#REF!</v>
      </c>
      <c r="BJ1530" s="25" t="e">
        <f>L1530+#REF!</f>
        <v>#REF!</v>
      </c>
      <c r="BK1530" s="20" t="e">
        <f t="shared" si="536"/>
        <v>#REF!</v>
      </c>
      <c r="BL1530" s="24" t="str">
        <f t="shared" si="549"/>
        <v>0.00</v>
      </c>
      <c r="BM1530" s="25">
        <f t="shared" si="550"/>
        <v>-1.5</v>
      </c>
      <c r="BN1530" s="25" t="e">
        <f>BM1530+#REF!</f>
        <v>#REF!</v>
      </c>
      <c r="BO1530" s="25" t="e">
        <f>L1530+#REF!</f>
        <v>#REF!</v>
      </c>
      <c r="BP1530" s="126" t="e">
        <f t="shared" si="553"/>
        <v>#REF!</v>
      </c>
    </row>
    <row r="1531" spans="1:68" x14ac:dyDescent="0.2">
      <c r="A1531" s="98">
        <v>46023</v>
      </c>
      <c r="B1531" s="60" t="s">
        <v>892</v>
      </c>
      <c r="C1531" s="24" t="s">
        <v>1073</v>
      </c>
      <c r="D1531" s="24" t="s">
        <v>398</v>
      </c>
      <c r="E1531" s="24"/>
      <c r="F1531" s="74" t="s">
        <v>51</v>
      </c>
      <c r="G1531" s="24" t="s">
        <v>103</v>
      </c>
      <c r="H1531" s="24" t="s">
        <v>194</v>
      </c>
      <c r="I1531" s="24">
        <v>3</v>
      </c>
      <c r="J1531" s="24">
        <v>3</v>
      </c>
      <c r="K1531" s="24" t="s">
        <v>2737</v>
      </c>
      <c r="L1531" s="25">
        <v>1</v>
      </c>
      <c r="M1531" s="24" t="s">
        <v>105</v>
      </c>
      <c r="N1531" s="24" t="s">
        <v>6</v>
      </c>
      <c r="R1531" s="25">
        <v>12</v>
      </c>
      <c r="S1531" s="83" t="s">
        <v>363</v>
      </c>
      <c r="T1531" s="66" t="str">
        <f t="shared" si="537"/>
        <v>0.00</v>
      </c>
      <c r="U1531" s="66">
        <f t="shared" si="538"/>
        <v>-1</v>
      </c>
      <c r="V1531" s="66">
        <f t="shared" si="539"/>
        <v>116.41000000000014</v>
      </c>
      <c r="W1531" s="66">
        <f t="shared" si="540"/>
        <v>2732.5</v>
      </c>
      <c r="X1531" s="20">
        <f t="shared" si="541"/>
        <v>4.2602012808783216E-2</v>
      </c>
      <c r="Y1531" s="67">
        <f t="shared" si="542"/>
        <v>1.1641000000000015</v>
      </c>
      <c r="Z1531" s="68">
        <f t="shared" si="543"/>
        <v>11641.000000000015</v>
      </c>
      <c r="AA1531" s="65" t="s">
        <v>52</v>
      </c>
      <c r="AU1531" s="23">
        <f t="shared" si="556"/>
        <v>-1</v>
      </c>
      <c r="AV1531" s="23" t="str">
        <f t="shared" si="556"/>
        <v/>
      </c>
      <c r="AW1531" s="23" t="str">
        <f t="shared" si="556"/>
        <v/>
      </c>
      <c r="AX1531" s="23" t="str">
        <f t="shared" si="556"/>
        <v/>
      </c>
      <c r="AY1531" s="23" t="str">
        <f t="shared" si="556"/>
        <v/>
      </c>
      <c r="AZ1531" s="23">
        <v>11</v>
      </c>
      <c r="BA1531" s="25">
        <v>12.2</v>
      </c>
      <c r="BB1531" s="25">
        <v>13.73</v>
      </c>
      <c r="BC1531" s="25">
        <f t="shared" si="520"/>
        <v>12.73</v>
      </c>
      <c r="BD1531" s="25">
        <f t="shared" si="521"/>
        <v>12.711600000000001</v>
      </c>
      <c r="BE1531" t="s">
        <v>970</v>
      </c>
      <c r="BF1531" s="55">
        <f t="shared" si="545"/>
        <v>0</v>
      </c>
      <c r="BG1531" s="66" t="str">
        <f t="shared" si="546"/>
        <v>0.00</v>
      </c>
      <c r="BH1531" s="66">
        <f t="shared" si="547"/>
        <v>-1</v>
      </c>
      <c r="BI1531" s="25" t="e">
        <f t="shared" si="554"/>
        <v>#REF!</v>
      </c>
      <c r="BJ1531" s="25" t="e">
        <f t="shared" si="548"/>
        <v>#REF!</v>
      </c>
      <c r="BK1531" s="20" t="e">
        <f t="shared" si="536"/>
        <v>#REF!</v>
      </c>
      <c r="BL1531" s="24" t="str">
        <f t="shared" si="549"/>
        <v>0.00</v>
      </c>
      <c r="BM1531" s="25">
        <f t="shared" si="550"/>
        <v>-1</v>
      </c>
      <c r="BN1531" s="25" t="e">
        <f t="shared" si="551"/>
        <v>#REF!</v>
      </c>
      <c r="BO1531" s="25" t="e">
        <f t="shared" si="552"/>
        <v>#REF!</v>
      </c>
      <c r="BP1531" s="126" t="e">
        <f t="shared" si="553"/>
        <v>#REF!</v>
      </c>
    </row>
    <row r="1532" spans="1:68" x14ac:dyDescent="0.2">
      <c r="A1532" s="98">
        <v>46023</v>
      </c>
      <c r="B1532" s="60" t="s">
        <v>892</v>
      </c>
      <c r="C1532" s="24" t="s">
        <v>1073</v>
      </c>
      <c r="D1532" s="24" t="s">
        <v>398</v>
      </c>
      <c r="E1532" s="24"/>
      <c r="F1532" s="74" t="s">
        <v>51</v>
      </c>
      <c r="G1532" s="24" t="s">
        <v>103</v>
      </c>
      <c r="H1532" s="24" t="s">
        <v>194</v>
      </c>
      <c r="I1532" s="24">
        <v>3</v>
      </c>
      <c r="J1532" s="24">
        <v>3</v>
      </c>
      <c r="K1532" s="24" t="s">
        <v>2737</v>
      </c>
      <c r="L1532" s="25">
        <v>1</v>
      </c>
      <c r="M1532" s="24" t="s">
        <v>105</v>
      </c>
      <c r="N1532" s="24" t="s">
        <v>7</v>
      </c>
      <c r="R1532" s="25">
        <v>3.2</v>
      </c>
      <c r="S1532" s="83" t="s">
        <v>363</v>
      </c>
      <c r="T1532" s="66" t="str">
        <f t="shared" si="537"/>
        <v>0.00</v>
      </c>
      <c r="U1532" s="66">
        <f t="shared" si="538"/>
        <v>-1</v>
      </c>
      <c r="V1532" s="66">
        <f t="shared" si="539"/>
        <v>115.41000000000014</v>
      </c>
      <c r="W1532" s="66">
        <f t="shared" si="540"/>
        <v>2733.5</v>
      </c>
      <c r="X1532" s="20">
        <f t="shared" si="541"/>
        <v>4.22205963051034E-2</v>
      </c>
      <c r="Y1532" s="67">
        <f t="shared" si="542"/>
        <v>1.1541000000000015</v>
      </c>
      <c r="Z1532" s="68">
        <f t="shared" si="543"/>
        <v>11541.000000000015</v>
      </c>
      <c r="AA1532" s="65" t="s">
        <v>52</v>
      </c>
      <c r="AU1532" s="23">
        <f t="shared" si="556"/>
        <v>-1</v>
      </c>
      <c r="AV1532" s="23" t="str">
        <f t="shared" si="556"/>
        <v/>
      </c>
      <c r="AW1532" s="23" t="str">
        <f t="shared" si="556"/>
        <v/>
      </c>
      <c r="AX1532" s="23" t="str">
        <f t="shared" si="556"/>
        <v/>
      </c>
      <c r="AY1532" s="23" t="str">
        <f t="shared" si="556"/>
        <v/>
      </c>
      <c r="AZ1532" s="23"/>
      <c r="BA1532" s="25">
        <v>2.8</v>
      </c>
      <c r="BB1532" s="25">
        <v>3.25</v>
      </c>
      <c r="BC1532" s="25">
        <f t="shared" si="520"/>
        <v>2.25</v>
      </c>
      <c r="BD1532" s="25">
        <f t="shared" si="521"/>
        <v>3.0700000000000003</v>
      </c>
      <c r="BE1532" t="s">
        <v>970</v>
      </c>
      <c r="BF1532" s="55">
        <f t="shared" si="545"/>
        <v>0</v>
      </c>
      <c r="BG1532" s="66" t="str">
        <f t="shared" si="546"/>
        <v>0.00</v>
      </c>
      <c r="BH1532" s="66">
        <f t="shared" si="547"/>
        <v>-1</v>
      </c>
      <c r="BI1532" s="25" t="e">
        <f t="shared" si="554"/>
        <v>#REF!</v>
      </c>
      <c r="BJ1532" s="25" t="e">
        <f t="shared" si="548"/>
        <v>#REF!</v>
      </c>
      <c r="BK1532" s="20" t="e">
        <f t="shared" si="536"/>
        <v>#REF!</v>
      </c>
      <c r="BL1532" s="24" t="str">
        <f t="shared" si="549"/>
        <v>0.00</v>
      </c>
      <c r="BM1532" s="25">
        <f t="shared" si="550"/>
        <v>-1</v>
      </c>
      <c r="BN1532" s="25" t="e">
        <f t="shared" si="551"/>
        <v>#REF!</v>
      </c>
      <c r="BO1532" s="25" t="e">
        <f t="shared" si="552"/>
        <v>#REF!</v>
      </c>
      <c r="BP1532" s="126" t="e">
        <f t="shared" si="553"/>
        <v>#REF!</v>
      </c>
    </row>
    <row r="1533" spans="1:68" x14ac:dyDescent="0.2">
      <c r="A1533" s="98">
        <v>46025</v>
      </c>
      <c r="B1533" s="60" t="s">
        <v>892</v>
      </c>
      <c r="C1533" s="24" t="s">
        <v>2740</v>
      </c>
      <c r="D1533" s="24" t="s">
        <v>573</v>
      </c>
      <c r="E1533" s="24"/>
      <c r="F1533" s="74" t="s">
        <v>51</v>
      </c>
      <c r="G1533" s="24" t="s">
        <v>103</v>
      </c>
      <c r="H1533" s="24" t="s">
        <v>66</v>
      </c>
      <c r="I1533" s="24">
        <v>2</v>
      </c>
      <c r="J1533" s="24">
        <v>7</v>
      </c>
      <c r="K1533" s="24" t="s">
        <v>2741</v>
      </c>
      <c r="L1533" s="25">
        <v>1</v>
      </c>
      <c r="M1533" s="24" t="s">
        <v>105</v>
      </c>
      <c r="N1533" s="24" t="s">
        <v>6</v>
      </c>
      <c r="R1533" s="25">
        <v>9.8000000000000007</v>
      </c>
      <c r="S1533" s="83" t="s">
        <v>363</v>
      </c>
      <c r="T1533" s="66" t="str">
        <f t="shared" si="537"/>
        <v>0.00</v>
      </c>
      <c r="U1533" s="66">
        <f t="shared" si="538"/>
        <v>-1</v>
      </c>
      <c r="V1533" s="66">
        <f t="shared" si="539"/>
        <v>114.41000000000014</v>
      </c>
      <c r="W1533" s="66">
        <f t="shared" si="540"/>
        <v>2734.5</v>
      </c>
      <c r="X1533" s="20">
        <f t="shared" si="541"/>
        <v>4.1839458767599244E-2</v>
      </c>
      <c r="Y1533" s="67">
        <f t="shared" si="542"/>
        <v>1.1441000000000014</v>
      </c>
      <c r="Z1533" s="68">
        <f t="shared" si="543"/>
        <v>11441.000000000015</v>
      </c>
      <c r="AA1533" s="65" t="s">
        <v>52</v>
      </c>
      <c r="AU1533" s="23">
        <f t="shared" si="556"/>
        <v>-1</v>
      </c>
      <c r="AV1533" s="23" t="str">
        <f t="shared" si="556"/>
        <v/>
      </c>
      <c r="AW1533" s="23" t="str">
        <f t="shared" si="556"/>
        <v/>
      </c>
      <c r="AX1533" s="23" t="str">
        <f t="shared" si="556"/>
        <v/>
      </c>
      <c r="AY1533" s="23" t="str">
        <f t="shared" si="556"/>
        <v/>
      </c>
      <c r="AZ1533" s="23">
        <v>7</v>
      </c>
      <c r="BA1533" s="25">
        <v>8.1999999999999993</v>
      </c>
      <c r="BB1533" s="25">
        <v>7.54</v>
      </c>
      <c r="BC1533" s="25">
        <f t="shared" si="520"/>
        <v>6.54</v>
      </c>
      <c r="BD1533" s="25">
        <f t="shared" si="521"/>
        <v>7.0167999999999999</v>
      </c>
      <c r="BE1533" t="s">
        <v>970</v>
      </c>
      <c r="BF1533" s="55">
        <f t="shared" si="545"/>
        <v>0</v>
      </c>
      <c r="BG1533" s="66" t="str">
        <f t="shared" si="546"/>
        <v>0.00</v>
      </c>
      <c r="BH1533" s="66">
        <f t="shared" si="547"/>
        <v>-1</v>
      </c>
      <c r="BI1533" s="25" t="e">
        <f>BH1533+#REF!</f>
        <v>#REF!</v>
      </c>
      <c r="BJ1533" s="25" t="e">
        <f>L1533+#REF!</f>
        <v>#REF!</v>
      </c>
      <c r="BK1533" s="20" t="e">
        <f t="shared" si="536"/>
        <v>#REF!</v>
      </c>
      <c r="BL1533" s="24" t="str">
        <f t="shared" si="549"/>
        <v>0.00</v>
      </c>
      <c r="BM1533" s="25">
        <f t="shared" si="550"/>
        <v>-1</v>
      </c>
      <c r="BN1533" s="25" t="e">
        <f>BM1533+#REF!</f>
        <v>#REF!</v>
      </c>
      <c r="BO1533" s="25" t="e">
        <f>L1533+#REF!</f>
        <v>#REF!</v>
      </c>
      <c r="BP1533" s="126" t="e">
        <f t="shared" si="553"/>
        <v>#REF!</v>
      </c>
    </row>
    <row r="1534" spans="1:68" x14ac:dyDescent="0.2">
      <c r="A1534" s="98">
        <v>46025</v>
      </c>
      <c r="B1534" s="60" t="s">
        <v>892</v>
      </c>
      <c r="C1534" s="24" t="s">
        <v>2740</v>
      </c>
      <c r="D1534" s="24" t="s">
        <v>573</v>
      </c>
      <c r="E1534" s="24"/>
      <c r="F1534" s="74" t="s">
        <v>51</v>
      </c>
      <c r="G1534" s="24" t="s">
        <v>103</v>
      </c>
      <c r="H1534" s="24" t="s">
        <v>66</v>
      </c>
      <c r="I1534" s="24">
        <v>2</v>
      </c>
      <c r="J1534" s="24">
        <v>7</v>
      </c>
      <c r="K1534" s="24" t="s">
        <v>2741</v>
      </c>
      <c r="L1534" s="25">
        <v>1</v>
      </c>
      <c r="M1534" s="24" t="s">
        <v>105</v>
      </c>
      <c r="N1534" s="24" t="s">
        <v>7</v>
      </c>
      <c r="R1534" s="25">
        <v>3.23</v>
      </c>
      <c r="S1534" s="83" t="s">
        <v>363</v>
      </c>
      <c r="T1534" s="66" t="str">
        <f t="shared" si="537"/>
        <v>0.00</v>
      </c>
      <c r="U1534" s="66">
        <f t="shared" si="538"/>
        <v>-1</v>
      </c>
      <c r="V1534" s="66">
        <f t="shared" si="539"/>
        <v>113.41000000000014</v>
      </c>
      <c r="W1534" s="66">
        <f t="shared" si="540"/>
        <v>2735.5</v>
      </c>
      <c r="X1534" s="20">
        <f t="shared" si="541"/>
        <v>4.1458599890330884E-2</v>
      </c>
      <c r="Y1534" s="67">
        <f t="shared" si="542"/>
        <v>1.1341000000000014</v>
      </c>
      <c r="Z1534" s="68">
        <f t="shared" si="543"/>
        <v>11341.000000000015</v>
      </c>
      <c r="AA1534" s="65" t="s">
        <v>52</v>
      </c>
      <c r="AU1534" s="23">
        <f t="shared" si="556"/>
        <v>-1</v>
      </c>
      <c r="AV1534" s="23" t="str">
        <f t="shared" si="556"/>
        <v/>
      </c>
      <c r="AW1534" s="23" t="str">
        <f t="shared" si="556"/>
        <v/>
      </c>
      <c r="AX1534" s="23" t="str">
        <f t="shared" si="556"/>
        <v/>
      </c>
      <c r="AY1534" s="23" t="str">
        <f t="shared" si="556"/>
        <v/>
      </c>
      <c r="AZ1534" s="23"/>
      <c r="BA1534" s="25">
        <v>2.7</v>
      </c>
      <c r="BB1534" s="25">
        <v>2.75</v>
      </c>
      <c r="BC1534" s="25">
        <f t="shared" si="520"/>
        <v>1.75</v>
      </c>
      <c r="BD1534" s="25">
        <f t="shared" si="521"/>
        <v>2.6100000000000003</v>
      </c>
      <c r="BE1534" t="s">
        <v>970</v>
      </c>
      <c r="BF1534" s="55">
        <f t="shared" si="545"/>
        <v>0</v>
      </c>
      <c r="BG1534" s="66" t="str">
        <f t="shared" si="546"/>
        <v>0.00</v>
      </c>
      <c r="BH1534" s="66">
        <f t="shared" si="547"/>
        <v>-1</v>
      </c>
      <c r="BI1534" s="25" t="e">
        <f t="shared" si="554"/>
        <v>#REF!</v>
      </c>
      <c r="BJ1534" s="25" t="e">
        <f t="shared" si="548"/>
        <v>#REF!</v>
      </c>
      <c r="BK1534" s="20" t="e">
        <f t="shared" si="536"/>
        <v>#REF!</v>
      </c>
      <c r="BL1534" s="24" t="str">
        <f t="shared" si="549"/>
        <v>0.00</v>
      </c>
      <c r="BM1534" s="25">
        <f t="shared" si="550"/>
        <v>-1</v>
      </c>
      <c r="BN1534" s="25" t="e">
        <f t="shared" si="551"/>
        <v>#REF!</v>
      </c>
      <c r="BO1534" s="25" t="e">
        <f t="shared" si="552"/>
        <v>#REF!</v>
      </c>
      <c r="BP1534" s="126" t="e">
        <f t="shared" si="553"/>
        <v>#REF!</v>
      </c>
    </row>
    <row r="1535" spans="1:68" x14ac:dyDescent="0.2">
      <c r="A1535" s="98">
        <v>46029</v>
      </c>
      <c r="B1535" s="60" t="s">
        <v>892</v>
      </c>
      <c r="C1535" s="24" t="s">
        <v>2743</v>
      </c>
      <c r="D1535" s="24" t="s">
        <v>397</v>
      </c>
      <c r="E1535" s="24"/>
      <c r="F1535" s="74" t="s">
        <v>51</v>
      </c>
      <c r="G1535" s="24" t="s">
        <v>103</v>
      </c>
      <c r="H1535" s="24" t="s">
        <v>209</v>
      </c>
      <c r="I1535" s="24">
        <v>3</v>
      </c>
      <c r="J1535" s="24">
        <v>9</v>
      </c>
      <c r="K1535" s="24" t="s">
        <v>2744</v>
      </c>
      <c r="L1535" s="25">
        <v>1</v>
      </c>
      <c r="M1535" s="24" t="s">
        <v>105</v>
      </c>
      <c r="N1535" s="24" t="s">
        <v>6</v>
      </c>
      <c r="R1535" s="25">
        <v>16.149999999999999</v>
      </c>
      <c r="S1535" s="83" t="s">
        <v>363</v>
      </c>
      <c r="T1535" s="66" t="str">
        <f t="shared" si="537"/>
        <v>0.00</v>
      </c>
      <c r="U1535" s="66">
        <f t="shared" si="538"/>
        <v>-1</v>
      </c>
      <c r="V1535" s="66">
        <f t="shared" si="539"/>
        <v>112.41000000000014</v>
      </c>
      <c r="W1535" s="66">
        <f t="shared" si="540"/>
        <v>2736.5</v>
      </c>
      <c r="X1535" s="20">
        <f t="shared" si="541"/>
        <v>4.107801936780564E-2</v>
      </c>
      <c r="Y1535" s="67">
        <f t="shared" si="542"/>
        <v>1.1241000000000014</v>
      </c>
      <c r="Z1535" s="68">
        <f t="shared" si="543"/>
        <v>11241.000000000015</v>
      </c>
      <c r="AA1535" s="65" t="s">
        <v>52</v>
      </c>
      <c r="AU1535" s="23">
        <f t="shared" si="556"/>
        <v>-1</v>
      </c>
      <c r="AV1535" s="23" t="str">
        <f t="shared" si="556"/>
        <v/>
      </c>
      <c r="AW1535" s="23" t="str">
        <f t="shared" si="556"/>
        <v/>
      </c>
      <c r="AX1535" s="23" t="str">
        <f t="shared" si="556"/>
        <v/>
      </c>
      <c r="AY1535" s="23" t="str">
        <f t="shared" si="556"/>
        <v/>
      </c>
      <c r="AZ1535" s="23">
        <v>13</v>
      </c>
      <c r="BA1535" s="25">
        <v>15.5</v>
      </c>
      <c r="BB1535" s="25">
        <v>11.58</v>
      </c>
      <c r="BC1535" s="25">
        <f t="shared" si="520"/>
        <v>10.58</v>
      </c>
      <c r="BD1535" s="25">
        <f t="shared" si="521"/>
        <v>10.733600000000001</v>
      </c>
      <c r="BE1535" t="s">
        <v>970</v>
      </c>
      <c r="BF1535" s="55">
        <f t="shared" si="545"/>
        <v>0</v>
      </c>
      <c r="BG1535" s="66" t="str">
        <f t="shared" si="546"/>
        <v>0.00</v>
      </c>
      <c r="BH1535" s="66">
        <f t="shared" si="547"/>
        <v>-1</v>
      </c>
      <c r="BI1535" s="25" t="e">
        <f>BH1535+#REF!</f>
        <v>#REF!</v>
      </c>
      <c r="BJ1535" s="25" t="e">
        <f>L1535+#REF!</f>
        <v>#REF!</v>
      </c>
      <c r="BK1535" s="20" t="e">
        <f t="shared" si="536"/>
        <v>#REF!</v>
      </c>
      <c r="BL1535" s="24" t="str">
        <f t="shared" si="549"/>
        <v>0.00</v>
      </c>
      <c r="BM1535" s="25">
        <f t="shared" si="550"/>
        <v>-1</v>
      </c>
      <c r="BN1535" s="25" t="e">
        <f>BM1535+#REF!</f>
        <v>#REF!</v>
      </c>
      <c r="BO1535" s="25" t="e">
        <f>L1535+#REF!</f>
        <v>#REF!</v>
      </c>
      <c r="BP1535" s="126" t="e">
        <f t="shared" si="553"/>
        <v>#REF!</v>
      </c>
    </row>
    <row r="1536" spans="1:68" x14ac:dyDescent="0.2">
      <c r="A1536" s="98">
        <v>46029</v>
      </c>
      <c r="B1536" s="60" t="s">
        <v>892</v>
      </c>
      <c r="C1536" s="24" t="s">
        <v>2743</v>
      </c>
      <c r="D1536" s="24" t="s">
        <v>397</v>
      </c>
      <c r="E1536" s="24"/>
      <c r="F1536" s="74" t="s">
        <v>51</v>
      </c>
      <c r="G1536" s="24" t="s">
        <v>103</v>
      </c>
      <c r="H1536" s="24" t="s">
        <v>209</v>
      </c>
      <c r="I1536" s="24">
        <v>3</v>
      </c>
      <c r="J1536" s="24">
        <v>9</v>
      </c>
      <c r="K1536" s="24" t="s">
        <v>2744</v>
      </c>
      <c r="L1536" s="25">
        <v>1</v>
      </c>
      <c r="M1536" s="24" t="s">
        <v>105</v>
      </c>
      <c r="N1536" s="24" t="s">
        <v>7</v>
      </c>
      <c r="R1536" s="25">
        <v>4.18</v>
      </c>
      <c r="S1536" s="83" t="s">
        <v>363</v>
      </c>
      <c r="T1536" s="66" t="str">
        <f t="shared" si="537"/>
        <v>0.00</v>
      </c>
      <c r="U1536" s="66">
        <f t="shared" si="538"/>
        <v>-1</v>
      </c>
      <c r="V1536" s="66">
        <f t="shared" si="539"/>
        <v>111.41000000000014</v>
      </c>
      <c r="W1536" s="66">
        <f t="shared" si="540"/>
        <v>2737.5</v>
      </c>
      <c r="X1536" s="20">
        <f t="shared" si="541"/>
        <v>4.0697716894977219E-2</v>
      </c>
      <c r="Y1536" s="67">
        <f t="shared" si="542"/>
        <v>1.1141000000000014</v>
      </c>
      <c r="Z1536" s="68">
        <f t="shared" si="543"/>
        <v>11141.000000000015</v>
      </c>
      <c r="AA1536" s="65" t="s">
        <v>52</v>
      </c>
      <c r="AU1536" s="23">
        <f t="shared" si="556"/>
        <v>-1</v>
      </c>
      <c r="AV1536" s="23" t="str">
        <f t="shared" si="556"/>
        <v/>
      </c>
      <c r="AW1536" s="23" t="str">
        <f t="shared" si="556"/>
        <v/>
      </c>
      <c r="AX1536" s="23" t="str">
        <f t="shared" si="556"/>
        <v/>
      </c>
      <c r="AY1536" s="23" t="str">
        <f t="shared" si="556"/>
        <v/>
      </c>
      <c r="AZ1536" s="23"/>
      <c r="BA1536" s="25">
        <v>3.2</v>
      </c>
      <c r="BB1536" s="25">
        <v>3.95</v>
      </c>
      <c r="BC1536" s="25">
        <f t="shared" si="520"/>
        <v>2.95</v>
      </c>
      <c r="BD1536" s="25">
        <f t="shared" si="521"/>
        <v>3.7140000000000004</v>
      </c>
      <c r="BE1536" t="s">
        <v>970</v>
      </c>
      <c r="BF1536" s="55">
        <f t="shared" si="545"/>
        <v>0</v>
      </c>
      <c r="BG1536" s="66" t="str">
        <f t="shared" si="546"/>
        <v>0.00</v>
      </c>
      <c r="BH1536" s="66">
        <f t="shared" si="547"/>
        <v>-1</v>
      </c>
      <c r="BI1536" s="25" t="e">
        <f t="shared" si="554"/>
        <v>#REF!</v>
      </c>
      <c r="BJ1536" s="25" t="e">
        <f t="shared" si="548"/>
        <v>#REF!</v>
      </c>
      <c r="BK1536" s="20" t="e">
        <f t="shared" si="536"/>
        <v>#REF!</v>
      </c>
      <c r="BL1536" s="24" t="str">
        <f t="shared" si="549"/>
        <v>0.00</v>
      </c>
      <c r="BM1536" s="25">
        <f t="shared" si="550"/>
        <v>-1</v>
      </c>
      <c r="BN1536" s="25" t="e">
        <f t="shared" si="551"/>
        <v>#REF!</v>
      </c>
      <c r="BO1536" s="25" t="e">
        <f t="shared" si="552"/>
        <v>#REF!</v>
      </c>
      <c r="BP1536" s="126" t="e">
        <f t="shared" si="553"/>
        <v>#REF!</v>
      </c>
    </row>
    <row r="1537" spans="1:68" x14ac:dyDescent="0.2">
      <c r="A1537" s="98">
        <v>46032</v>
      </c>
      <c r="B1537" s="60" t="s">
        <v>892</v>
      </c>
      <c r="C1537" s="24" t="s">
        <v>2663</v>
      </c>
      <c r="D1537" s="24" t="s">
        <v>573</v>
      </c>
      <c r="F1537" s="74" t="s">
        <v>51</v>
      </c>
      <c r="G1537" s="24" t="s">
        <v>103</v>
      </c>
      <c r="H1537" s="24" t="s">
        <v>173</v>
      </c>
      <c r="I1537" s="24">
        <v>6</v>
      </c>
      <c r="J1537" s="24">
        <v>2</v>
      </c>
      <c r="K1537" s="24" t="s">
        <v>2750</v>
      </c>
      <c r="L1537" s="25">
        <v>1</v>
      </c>
      <c r="M1537" s="24" t="s">
        <v>404</v>
      </c>
      <c r="N1537" s="24" t="s">
        <v>6</v>
      </c>
      <c r="R1537" s="25">
        <v>13.502800000000001</v>
      </c>
      <c r="S1537" s="83" t="s">
        <v>363</v>
      </c>
      <c r="T1537" s="66" t="str">
        <f t="shared" si="537"/>
        <v>0.00</v>
      </c>
      <c r="U1537" s="66">
        <f t="shared" si="538"/>
        <v>-1</v>
      </c>
      <c r="V1537" s="66">
        <f t="shared" si="539"/>
        <v>110.41000000000014</v>
      </c>
      <c r="W1537" s="66">
        <f t="shared" si="540"/>
        <v>2738.5</v>
      </c>
      <c r="X1537" s="20">
        <f t="shared" si="541"/>
        <v>4.0317692167244894E-2</v>
      </c>
      <c r="Y1537" s="67">
        <f t="shared" si="542"/>
        <v>1.1041000000000014</v>
      </c>
      <c r="Z1537" s="68">
        <f t="shared" si="543"/>
        <v>11041.000000000015</v>
      </c>
      <c r="AA1537" s="65" t="s">
        <v>52</v>
      </c>
      <c r="AU1537" s="23">
        <f t="shared" ref="AU1537:AY1545" si="557">IF($G1537=AU$2,$U1537,"")</f>
        <v>-1</v>
      </c>
      <c r="AV1537" s="23" t="str">
        <f t="shared" si="557"/>
        <v/>
      </c>
      <c r="AW1537" s="23" t="str">
        <f t="shared" si="557"/>
        <v/>
      </c>
      <c r="AX1537" s="23" t="str">
        <f t="shared" si="557"/>
        <v/>
      </c>
      <c r="AY1537" s="23" t="str">
        <f t="shared" si="557"/>
        <v/>
      </c>
      <c r="AZ1537" s="23">
        <v>12</v>
      </c>
      <c r="BA1537" s="25">
        <v>14.6</v>
      </c>
      <c r="BB1537" s="25">
        <v>14.59</v>
      </c>
      <c r="BC1537" s="25">
        <f t="shared" si="520"/>
        <v>13.59</v>
      </c>
      <c r="BD1537" s="25">
        <f t="shared" si="521"/>
        <v>13.502800000000001</v>
      </c>
      <c r="BE1537" t="s">
        <v>970</v>
      </c>
      <c r="BF1537" s="55">
        <f t="shared" si="545"/>
        <v>0</v>
      </c>
      <c r="BG1537" s="66" t="str">
        <f t="shared" si="546"/>
        <v>0.00</v>
      </c>
      <c r="BH1537" s="66">
        <f t="shared" si="547"/>
        <v>-1</v>
      </c>
      <c r="BI1537" s="25" t="e">
        <f>BH1537+#REF!</f>
        <v>#REF!</v>
      </c>
      <c r="BJ1537" s="25" t="e">
        <f>L1537+#REF!</f>
        <v>#REF!</v>
      </c>
      <c r="BK1537" s="20" t="e">
        <f t="shared" ref="BK1537:BK1558" si="558">SUM(BI1537/BJ1537)</f>
        <v>#REF!</v>
      </c>
      <c r="BL1537" s="24" t="str">
        <f t="shared" si="549"/>
        <v>0.00</v>
      </c>
      <c r="BM1537" s="25">
        <f t="shared" si="550"/>
        <v>-1</v>
      </c>
      <c r="BN1537" s="25" t="e">
        <f>BM1537+#REF!</f>
        <v>#REF!</v>
      </c>
      <c r="BO1537" s="25" t="e">
        <f>L1537+#REF!</f>
        <v>#REF!</v>
      </c>
      <c r="BP1537" s="126" t="e">
        <f t="shared" si="553"/>
        <v>#REF!</v>
      </c>
    </row>
    <row r="1538" spans="1:68" x14ac:dyDescent="0.2">
      <c r="A1538" s="98">
        <v>46032</v>
      </c>
      <c r="B1538" s="60" t="s">
        <v>892</v>
      </c>
      <c r="C1538" s="24" t="s">
        <v>2663</v>
      </c>
      <c r="D1538" s="24" t="s">
        <v>573</v>
      </c>
      <c r="F1538" s="74" t="s">
        <v>51</v>
      </c>
      <c r="G1538" s="24" t="s">
        <v>103</v>
      </c>
      <c r="H1538" s="24" t="s">
        <v>173</v>
      </c>
      <c r="I1538" s="24">
        <v>6</v>
      </c>
      <c r="J1538" s="24">
        <v>2</v>
      </c>
      <c r="K1538" s="24" t="s">
        <v>2750</v>
      </c>
      <c r="L1538" s="25">
        <v>1</v>
      </c>
      <c r="M1538" s="24" t="s">
        <v>404</v>
      </c>
      <c r="N1538" s="24" t="s">
        <v>7</v>
      </c>
      <c r="R1538" s="25">
        <v>3.1528</v>
      </c>
      <c r="S1538" s="83" t="s">
        <v>363</v>
      </c>
      <c r="T1538" s="66" t="str">
        <f t="shared" si="537"/>
        <v>0.00</v>
      </c>
      <c r="U1538" s="66">
        <f t="shared" si="538"/>
        <v>-1</v>
      </c>
      <c r="V1538" s="66">
        <f t="shared" si="539"/>
        <v>109.41000000000014</v>
      </c>
      <c r="W1538" s="66">
        <f t="shared" si="540"/>
        <v>2739.5</v>
      </c>
      <c r="X1538" s="20">
        <f t="shared" si="541"/>
        <v>3.9937944880452686E-2</v>
      </c>
      <c r="Y1538" s="67">
        <f t="shared" si="542"/>
        <v>1.0941000000000014</v>
      </c>
      <c r="Z1538" s="68">
        <f t="shared" si="543"/>
        <v>10941.000000000015</v>
      </c>
      <c r="AA1538" s="65" t="s">
        <v>52</v>
      </c>
      <c r="AU1538" s="23">
        <f t="shared" si="557"/>
        <v>-1</v>
      </c>
      <c r="AV1538" s="23" t="str">
        <f t="shared" si="557"/>
        <v/>
      </c>
      <c r="AW1538" s="23" t="str">
        <f t="shared" si="557"/>
        <v/>
      </c>
      <c r="AX1538" s="23" t="str">
        <f t="shared" si="557"/>
        <v/>
      </c>
      <c r="AY1538" s="23" t="str">
        <f t="shared" si="557"/>
        <v/>
      </c>
      <c r="AZ1538" s="23"/>
      <c r="BA1538" s="25">
        <v>3.2</v>
      </c>
      <c r="BB1538" s="25">
        <v>3.34</v>
      </c>
      <c r="BC1538" s="25">
        <f t="shared" si="520"/>
        <v>2.34</v>
      </c>
      <c r="BD1538" s="25">
        <f t="shared" si="521"/>
        <v>3.1528</v>
      </c>
      <c r="BE1538" t="s">
        <v>970</v>
      </c>
      <c r="BF1538" s="55">
        <f t="shared" si="545"/>
        <v>0</v>
      </c>
      <c r="BG1538" s="66" t="str">
        <f t="shared" si="546"/>
        <v>0.00</v>
      </c>
      <c r="BH1538" s="66">
        <f t="shared" si="547"/>
        <v>-1</v>
      </c>
      <c r="BI1538" s="25" t="e">
        <f t="shared" si="554"/>
        <v>#REF!</v>
      </c>
      <c r="BJ1538" s="25" t="e">
        <f t="shared" si="548"/>
        <v>#REF!</v>
      </c>
      <c r="BK1538" s="20" t="e">
        <f t="shared" si="558"/>
        <v>#REF!</v>
      </c>
      <c r="BL1538" s="24" t="str">
        <f t="shared" si="549"/>
        <v>0.00</v>
      </c>
      <c r="BM1538" s="25">
        <f t="shared" si="550"/>
        <v>-1</v>
      </c>
      <c r="BN1538" s="25" t="e">
        <f t="shared" si="551"/>
        <v>#REF!</v>
      </c>
      <c r="BO1538" s="25" t="e">
        <f t="shared" si="552"/>
        <v>#REF!</v>
      </c>
      <c r="BP1538" s="126" t="e">
        <f t="shared" si="553"/>
        <v>#REF!</v>
      </c>
    </row>
    <row r="1539" spans="1:68" ht="17" x14ac:dyDescent="0.2">
      <c r="A1539" s="98">
        <v>46035</v>
      </c>
      <c r="B1539" s="60" t="s">
        <v>892</v>
      </c>
      <c r="C1539" s="24" t="s">
        <v>1379</v>
      </c>
      <c r="D1539" s="24" t="s">
        <v>584</v>
      </c>
      <c r="F1539" s="74" t="s">
        <v>51</v>
      </c>
      <c r="G1539" s="24" t="s">
        <v>103</v>
      </c>
      <c r="H1539" s="24" t="s">
        <v>1033</v>
      </c>
      <c r="I1539" s="24">
        <v>3</v>
      </c>
      <c r="J1539" s="24">
        <v>1</v>
      </c>
      <c r="K1539" s="97" t="s">
        <v>2754</v>
      </c>
      <c r="L1539" s="25">
        <v>1</v>
      </c>
      <c r="M1539" s="24" t="s">
        <v>105</v>
      </c>
      <c r="N1539" s="24" t="s">
        <v>6</v>
      </c>
      <c r="R1539" s="25">
        <v>12</v>
      </c>
      <c r="S1539" s="83" t="s">
        <v>363</v>
      </c>
      <c r="T1539" s="66" t="str">
        <f t="shared" si="537"/>
        <v>0.00</v>
      </c>
      <c r="U1539" s="66">
        <f t="shared" si="538"/>
        <v>-1</v>
      </c>
      <c r="V1539" s="66">
        <f t="shared" si="539"/>
        <v>108.41000000000014</v>
      </c>
      <c r="W1539" s="66">
        <f t="shared" si="540"/>
        <v>2740.5</v>
      </c>
      <c r="X1539" s="20">
        <f t="shared" si="541"/>
        <v>3.9558474730888575E-2</v>
      </c>
      <c r="Y1539" s="67">
        <f t="shared" si="542"/>
        <v>1.0841000000000014</v>
      </c>
      <c r="Z1539" s="68">
        <f t="shared" si="543"/>
        <v>10841.000000000015</v>
      </c>
      <c r="AA1539" s="65" t="s">
        <v>52</v>
      </c>
      <c r="AU1539" s="23">
        <f t="shared" si="557"/>
        <v>-1</v>
      </c>
      <c r="AV1539" s="23" t="str">
        <f t="shared" si="557"/>
        <v/>
      </c>
      <c r="AW1539" s="23" t="str">
        <f t="shared" si="557"/>
        <v/>
      </c>
      <c r="AX1539" s="23" t="str">
        <f t="shared" si="557"/>
        <v/>
      </c>
      <c r="AY1539" s="23" t="str">
        <f t="shared" si="557"/>
        <v/>
      </c>
      <c r="AZ1539" s="23">
        <v>41</v>
      </c>
      <c r="BA1539" s="25">
        <v>41</v>
      </c>
      <c r="BB1539" s="25">
        <v>77.06</v>
      </c>
      <c r="BC1539" s="25">
        <f t="shared" si="520"/>
        <v>76.06</v>
      </c>
      <c r="BD1539" s="25">
        <f t="shared" si="521"/>
        <v>70.975200000000001</v>
      </c>
      <c r="BE1539" t="s">
        <v>970</v>
      </c>
      <c r="BF1539" s="55">
        <f t="shared" si="545"/>
        <v>0</v>
      </c>
      <c r="BG1539" s="66" t="str">
        <f t="shared" si="546"/>
        <v>0.00</v>
      </c>
      <c r="BH1539" s="66">
        <f t="shared" si="547"/>
        <v>-1</v>
      </c>
      <c r="BI1539" s="25" t="e">
        <f>BH1539+#REF!</f>
        <v>#REF!</v>
      </c>
      <c r="BJ1539" s="25" t="e">
        <f>L1539+#REF!</f>
        <v>#REF!</v>
      </c>
      <c r="BK1539" s="20" t="e">
        <f t="shared" si="558"/>
        <v>#REF!</v>
      </c>
      <c r="BL1539" s="24" t="str">
        <f t="shared" si="549"/>
        <v>0.00</v>
      </c>
      <c r="BM1539" s="25">
        <f t="shared" si="550"/>
        <v>-1</v>
      </c>
      <c r="BN1539" s="25" t="e">
        <f>BM1539+#REF!</f>
        <v>#REF!</v>
      </c>
      <c r="BO1539" s="25" t="e">
        <f>L1539+#REF!</f>
        <v>#REF!</v>
      </c>
      <c r="BP1539" s="126" t="e">
        <f t="shared" si="553"/>
        <v>#REF!</v>
      </c>
    </row>
    <row r="1540" spans="1:68" ht="17" x14ac:dyDescent="0.2">
      <c r="A1540" s="98">
        <v>46035</v>
      </c>
      <c r="B1540" s="60" t="s">
        <v>892</v>
      </c>
      <c r="C1540" s="24" t="s">
        <v>1379</v>
      </c>
      <c r="D1540" s="24" t="s">
        <v>584</v>
      </c>
      <c r="F1540" s="74" t="s">
        <v>51</v>
      </c>
      <c r="G1540" s="24" t="s">
        <v>103</v>
      </c>
      <c r="H1540" s="24" t="s">
        <v>1033</v>
      </c>
      <c r="I1540" s="24">
        <v>3</v>
      </c>
      <c r="J1540" s="24">
        <v>1</v>
      </c>
      <c r="K1540" s="97" t="s">
        <v>2754</v>
      </c>
      <c r="L1540" s="25">
        <v>1</v>
      </c>
      <c r="M1540" s="24" t="s">
        <v>105</v>
      </c>
      <c r="N1540" s="24" t="s">
        <v>7</v>
      </c>
      <c r="R1540" s="25">
        <v>3.4</v>
      </c>
      <c r="S1540" s="83" t="s">
        <v>363</v>
      </c>
      <c r="T1540" s="66" t="str">
        <f t="shared" si="537"/>
        <v>0.00</v>
      </c>
      <c r="U1540" s="66">
        <f t="shared" si="538"/>
        <v>-1</v>
      </c>
      <c r="V1540" s="66">
        <f t="shared" si="539"/>
        <v>107.41000000000014</v>
      </c>
      <c r="W1540" s="66">
        <f t="shared" si="540"/>
        <v>2741.5</v>
      </c>
      <c r="X1540" s="20">
        <f t="shared" si="541"/>
        <v>3.9179281415283651E-2</v>
      </c>
      <c r="Y1540" s="67">
        <f t="shared" si="542"/>
        <v>1.0741000000000014</v>
      </c>
      <c r="Z1540" s="68">
        <f t="shared" si="543"/>
        <v>10741.000000000015</v>
      </c>
      <c r="AA1540" s="65" t="s">
        <v>52</v>
      </c>
      <c r="AU1540" s="23">
        <f t="shared" si="557"/>
        <v>-1</v>
      </c>
      <c r="AV1540" s="23" t="str">
        <f t="shared" si="557"/>
        <v/>
      </c>
      <c r="AW1540" s="23" t="str">
        <f t="shared" si="557"/>
        <v/>
      </c>
      <c r="AX1540" s="23" t="str">
        <f t="shared" si="557"/>
        <v/>
      </c>
      <c r="AY1540" s="23" t="str">
        <f t="shared" si="557"/>
        <v/>
      </c>
      <c r="AZ1540" s="23"/>
      <c r="BA1540" s="25">
        <v>6</v>
      </c>
      <c r="BB1540" s="25">
        <v>9.32</v>
      </c>
      <c r="BC1540" s="25">
        <f t="shared" si="520"/>
        <v>8.32</v>
      </c>
      <c r="BD1540" s="25">
        <f t="shared" si="521"/>
        <v>8.6544000000000008</v>
      </c>
      <c r="BE1540" t="s">
        <v>970</v>
      </c>
      <c r="BF1540" s="55">
        <f t="shared" si="545"/>
        <v>0</v>
      </c>
      <c r="BG1540" s="66" t="str">
        <f t="shared" si="546"/>
        <v>0.00</v>
      </c>
      <c r="BH1540" s="66">
        <f t="shared" si="547"/>
        <v>-1</v>
      </c>
      <c r="BI1540" s="25" t="e">
        <f t="shared" si="554"/>
        <v>#REF!</v>
      </c>
      <c r="BJ1540" s="25" t="e">
        <f t="shared" si="548"/>
        <v>#REF!</v>
      </c>
      <c r="BK1540" s="20" t="e">
        <f t="shared" si="558"/>
        <v>#REF!</v>
      </c>
      <c r="BL1540" s="24" t="str">
        <f t="shared" si="549"/>
        <v>0.00</v>
      </c>
      <c r="BM1540" s="25">
        <f t="shared" si="550"/>
        <v>-1</v>
      </c>
      <c r="BN1540" s="25" t="e">
        <f t="shared" si="551"/>
        <v>#REF!</v>
      </c>
      <c r="BO1540" s="25" t="e">
        <f t="shared" si="552"/>
        <v>#REF!</v>
      </c>
      <c r="BP1540" s="126" t="e">
        <f t="shared" si="553"/>
        <v>#REF!</v>
      </c>
    </row>
    <row r="1541" spans="1:68" x14ac:dyDescent="0.2">
      <c r="A1541" s="98">
        <v>46035</v>
      </c>
      <c r="B1541" s="60" t="s">
        <v>892</v>
      </c>
      <c r="C1541" s="24" t="s">
        <v>1379</v>
      </c>
      <c r="D1541" s="24" t="s">
        <v>584</v>
      </c>
      <c r="F1541" s="74" t="s">
        <v>51</v>
      </c>
      <c r="G1541" s="24" t="s">
        <v>103</v>
      </c>
      <c r="H1541" s="24" t="s">
        <v>1033</v>
      </c>
      <c r="I1541" s="24">
        <v>5</v>
      </c>
      <c r="J1541" s="24">
        <v>10</v>
      </c>
      <c r="K1541" s="26" t="s">
        <v>2755</v>
      </c>
      <c r="L1541" s="25">
        <v>1</v>
      </c>
      <c r="M1541" s="24" t="s">
        <v>404</v>
      </c>
      <c r="N1541" s="24" t="s">
        <v>6</v>
      </c>
      <c r="R1541" s="25">
        <v>8.36</v>
      </c>
      <c r="S1541" s="83" t="s">
        <v>372</v>
      </c>
      <c r="T1541" s="66">
        <f t="shared" si="537"/>
        <v>8.36</v>
      </c>
      <c r="U1541" s="66">
        <f t="shared" si="538"/>
        <v>7.3599999999999994</v>
      </c>
      <c r="V1541" s="66">
        <f t="shared" si="539"/>
        <v>114.77000000000014</v>
      </c>
      <c r="W1541" s="66">
        <f t="shared" si="540"/>
        <v>2742.5</v>
      </c>
      <c r="X1541" s="20">
        <f t="shared" si="541"/>
        <v>4.1848678213309072E-2</v>
      </c>
      <c r="Y1541" s="67">
        <f t="shared" si="542"/>
        <v>1.1477000000000013</v>
      </c>
      <c r="Z1541" s="68">
        <f t="shared" si="543"/>
        <v>11477.000000000015</v>
      </c>
      <c r="AA1541" s="65" t="s">
        <v>53</v>
      </c>
      <c r="AU1541" s="23">
        <f t="shared" si="557"/>
        <v>7.3599999999999994</v>
      </c>
      <c r="AV1541" s="23" t="str">
        <f t="shared" si="557"/>
        <v/>
      </c>
      <c r="AW1541" s="23" t="str">
        <f t="shared" si="557"/>
        <v/>
      </c>
      <c r="AX1541" s="23" t="str">
        <f t="shared" si="557"/>
        <v/>
      </c>
      <c r="AY1541" s="23" t="str">
        <f t="shared" si="557"/>
        <v/>
      </c>
      <c r="AZ1541" s="23">
        <v>9.5</v>
      </c>
      <c r="BA1541" s="25">
        <v>7.6</v>
      </c>
      <c r="BB1541" s="25">
        <v>9</v>
      </c>
      <c r="BC1541" s="25">
        <f t="shared" si="520"/>
        <v>8</v>
      </c>
      <c r="BD1541" s="25">
        <f t="shared" si="521"/>
        <v>8.36</v>
      </c>
      <c r="BE1541" t="s">
        <v>970</v>
      </c>
      <c r="BF1541" s="55">
        <f t="shared" si="545"/>
        <v>0</v>
      </c>
      <c r="BG1541" s="66">
        <f t="shared" si="546"/>
        <v>7.6</v>
      </c>
      <c r="BH1541" s="66">
        <f t="shared" si="547"/>
        <v>6.6</v>
      </c>
      <c r="BI1541" s="25" t="e">
        <f t="shared" si="554"/>
        <v>#REF!</v>
      </c>
      <c r="BJ1541" s="25" t="e">
        <f t="shared" si="548"/>
        <v>#REF!</v>
      </c>
      <c r="BK1541" s="20" t="e">
        <f t="shared" si="558"/>
        <v>#REF!</v>
      </c>
      <c r="BL1541" s="24">
        <f t="shared" si="549"/>
        <v>9</v>
      </c>
      <c r="BM1541" s="25">
        <f t="shared" si="550"/>
        <v>8</v>
      </c>
      <c r="BN1541" s="25" t="e">
        <f t="shared" si="551"/>
        <v>#REF!</v>
      </c>
      <c r="BO1541" s="25" t="e">
        <f t="shared" si="552"/>
        <v>#REF!</v>
      </c>
      <c r="BP1541" s="126" t="e">
        <f t="shared" si="553"/>
        <v>#REF!</v>
      </c>
    </row>
    <row r="1542" spans="1:68" x14ac:dyDescent="0.2">
      <c r="A1542" s="98">
        <v>46038</v>
      </c>
      <c r="B1542" s="60" t="s">
        <v>892</v>
      </c>
      <c r="C1542" s="24" t="s">
        <v>2762</v>
      </c>
      <c r="D1542" s="24" t="s">
        <v>562</v>
      </c>
      <c r="F1542" s="74" t="s">
        <v>51</v>
      </c>
      <c r="G1542" s="24" t="s">
        <v>103</v>
      </c>
      <c r="H1542" s="24" t="s">
        <v>246</v>
      </c>
      <c r="I1542" s="24">
        <v>7</v>
      </c>
      <c r="J1542" s="24">
        <v>7</v>
      </c>
      <c r="K1542" s="24" t="s">
        <v>1772</v>
      </c>
      <c r="L1542" s="25">
        <v>1</v>
      </c>
      <c r="M1542" s="24" t="s">
        <v>105</v>
      </c>
      <c r="N1542" s="24" t="s">
        <v>6</v>
      </c>
      <c r="R1542" s="25">
        <v>10</v>
      </c>
      <c r="S1542" s="83" t="s">
        <v>363</v>
      </c>
      <c r="T1542" s="66" t="str">
        <f t="shared" si="537"/>
        <v>0.00</v>
      </c>
      <c r="U1542" s="66">
        <f t="shared" si="538"/>
        <v>-1</v>
      </c>
      <c r="V1542" s="66">
        <f t="shared" si="539"/>
        <v>113.77000000000014</v>
      </c>
      <c r="W1542" s="66">
        <f t="shared" si="540"/>
        <v>2743.5</v>
      </c>
      <c r="X1542" s="20">
        <f t="shared" si="541"/>
        <v>4.1468926553672368E-2</v>
      </c>
      <c r="Y1542" s="67">
        <f t="shared" si="542"/>
        <v>1.1377000000000015</v>
      </c>
      <c r="Z1542" s="68">
        <f t="shared" si="543"/>
        <v>11377.000000000015</v>
      </c>
      <c r="AA1542" s="65" t="s">
        <v>52</v>
      </c>
      <c r="AU1542" s="23">
        <f t="shared" si="557"/>
        <v>-1</v>
      </c>
      <c r="AV1542" s="23" t="str">
        <f t="shared" si="557"/>
        <v/>
      </c>
      <c r="AW1542" s="23" t="str">
        <f t="shared" si="557"/>
        <v/>
      </c>
      <c r="AX1542" s="23" t="str">
        <f t="shared" si="557"/>
        <v/>
      </c>
      <c r="AY1542" s="23" t="str">
        <f t="shared" si="557"/>
        <v/>
      </c>
      <c r="AZ1542" s="23">
        <v>8</v>
      </c>
      <c r="BA1542" s="25">
        <v>9.5</v>
      </c>
      <c r="BB1542" s="25">
        <v>8.7799999999999994</v>
      </c>
      <c r="BC1542" s="25">
        <f t="shared" si="520"/>
        <v>7.7799999999999994</v>
      </c>
      <c r="BD1542" s="25">
        <f t="shared" si="521"/>
        <v>8.1575999999999986</v>
      </c>
      <c r="BE1542" t="s">
        <v>970</v>
      </c>
      <c r="BF1542" s="55">
        <f t="shared" si="545"/>
        <v>0</v>
      </c>
      <c r="BG1542" s="66" t="str">
        <f t="shared" si="546"/>
        <v>0.00</v>
      </c>
      <c r="BH1542" s="66">
        <f t="shared" si="547"/>
        <v>-1</v>
      </c>
      <c r="BI1542" s="25" t="e">
        <f>BH1542+#REF!</f>
        <v>#REF!</v>
      </c>
      <c r="BJ1542" s="25" t="e">
        <f>L1542+#REF!</f>
        <v>#REF!</v>
      </c>
      <c r="BK1542" s="20" t="e">
        <f t="shared" si="558"/>
        <v>#REF!</v>
      </c>
      <c r="BL1542" s="24" t="str">
        <f t="shared" si="549"/>
        <v>0.00</v>
      </c>
      <c r="BM1542" s="25">
        <f t="shared" si="550"/>
        <v>-1</v>
      </c>
      <c r="BN1542" s="25" t="e">
        <f>BM1542+#REF!</f>
        <v>#REF!</v>
      </c>
      <c r="BO1542" s="25" t="e">
        <f>L1542+#REF!</f>
        <v>#REF!</v>
      </c>
      <c r="BP1542" s="126" t="e">
        <f t="shared" si="553"/>
        <v>#REF!</v>
      </c>
    </row>
    <row r="1543" spans="1:68" x14ac:dyDescent="0.2">
      <c r="A1543" s="98">
        <v>46038</v>
      </c>
      <c r="B1543" s="60" t="s">
        <v>892</v>
      </c>
      <c r="C1543" s="24" t="s">
        <v>2762</v>
      </c>
      <c r="D1543" s="24" t="s">
        <v>562</v>
      </c>
      <c r="F1543" s="74" t="s">
        <v>51</v>
      </c>
      <c r="G1543" s="24" t="s">
        <v>103</v>
      </c>
      <c r="H1543" s="24" t="s">
        <v>246</v>
      </c>
      <c r="I1543" s="24">
        <v>7</v>
      </c>
      <c r="J1543" s="24">
        <v>7</v>
      </c>
      <c r="K1543" s="24" t="s">
        <v>1772</v>
      </c>
      <c r="L1543" s="25">
        <v>1</v>
      </c>
      <c r="M1543" s="24" t="s">
        <v>105</v>
      </c>
      <c r="N1543" s="24" t="s">
        <v>7</v>
      </c>
      <c r="R1543" s="25">
        <v>3.1</v>
      </c>
      <c r="S1543" s="83" t="s">
        <v>363</v>
      </c>
      <c r="T1543" s="66" t="str">
        <f t="shared" si="537"/>
        <v>0.00</v>
      </c>
      <c r="U1543" s="66">
        <f t="shared" si="538"/>
        <v>-1</v>
      </c>
      <c r="V1543" s="66">
        <f t="shared" si="539"/>
        <v>112.77000000000014</v>
      </c>
      <c r="W1543" s="66">
        <f t="shared" si="540"/>
        <v>2744.5</v>
      </c>
      <c r="X1543" s="20">
        <f t="shared" si="541"/>
        <v>4.1089451630533846E-2</v>
      </c>
      <c r="Y1543" s="67">
        <f t="shared" si="542"/>
        <v>1.1277000000000015</v>
      </c>
      <c r="Z1543" s="68">
        <f t="shared" si="543"/>
        <v>11277.000000000015</v>
      </c>
      <c r="AA1543" s="65" t="s">
        <v>52</v>
      </c>
      <c r="AU1543" s="23">
        <f t="shared" si="557"/>
        <v>-1</v>
      </c>
      <c r="AV1543" s="23" t="str">
        <f t="shared" si="557"/>
        <v/>
      </c>
      <c r="AW1543" s="23" t="str">
        <f t="shared" si="557"/>
        <v/>
      </c>
      <c r="AX1543" s="23" t="str">
        <f t="shared" si="557"/>
        <v/>
      </c>
      <c r="AY1543" s="23" t="str">
        <f t="shared" si="557"/>
        <v/>
      </c>
      <c r="AZ1543" s="23"/>
      <c r="BA1543" s="25">
        <v>2.6</v>
      </c>
      <c r="BB1543" s="25">
        <v>2.73</v>
      </c>
      <c r="BC1543" s="25">
        <f t="shared" si="520"/>
        <v>1.73</v>
      </c>
      <c r="BD1543" s="25">
        <f t="shared" si="521"/>
        <v>2.5916000000000001</v>
      </c>
      <c r="BE1543" t="s">
        <v>970</v>
      </c>
      <c r="BF1543" s="55">
        <f t="shared" si="545"/>
        <v>0</v>
      </c>
      <c r="BG1543" s="66" t="str">
        <f t="shared" si="546"/>
        <v>0.00</v>
      </c>
      <c r="BH1543" s="66">
        <f t="shared" si="547"/>
        <v>-1</v>
      </c>
      <c r="BI1543" s="25" t="e">
        <f t="shared" si="554"/>
        <v>#REF!</v>
      </c>
      <c r="BJ1543" s="25" t="e">
        <f t="shared" si="548"/>
        <v>#REF!</v>
      </c>
      <c r="BK1543" s="20" t="e">
        <f t="shared" si="558"/>
        <v>#REF!</v>
      </c>
      <c r="BL1543" s="24" t="str">
        <f t="shared" si="549"/>
        <v>0.00</v>
      </c>
      <c r="BM1543" s="25">
        <f t="shared" si="550"/>
        <v>-1</v>
      </c>
      <c r="BN1543" s="25" t="e">
        <f t="shared" si="551"/>
        <v>#REF!</v>
      </c>
      <c r="BO1543" s="25" t="e">
        <f t="shared" si="552"/>
        <v>#REF!</v>
      </c>
      <c r="BP1543" s="126" t="e">
        <f t="shared" si="553"/>
        <v>#REF!</v>
      </c>
    </row>
    <row r="1544" spans="1:68" x14ac:dyDescent="0.2">
      <c r="A1544" s="98">
        <v>46039</v>
      </c>
      <c r="B1544" s="60" t="s">
        <v>892</v>
      </c>
      <c r="C1544" s="24" t="s">
        <v>2763</v>
      </c>
      <c r="D1544" s="24" t="s">
        <v>573</v>
      </c>
      <c r="F1544" s="74" t="s">
        <v>51</v>
      </c>
      <c r="G1544" s="24" t="s">
        <v>103</v>
      </c>
      <c r="H1544" s="24" t="s">
        <v>650</v>
      </c>
      <c r="I1544" s="24">
        <v>3</v>
      </c>
      <c r="J1544" s="24">
        <v>5</v>
      </c>
      <c r="K1544" s="27" t="s">
        <v>2764</v>
      </c>
      <c r="L1544" s="25">
        <v>1</v>
      </c>
      <c r="M1544" s="24" t="s">
        <v>105</v>
      </c>
      <c r="N1544" s="24" t="s">
        <v>6</v>
      </c>
      <c r="R1544" s="25">
        <v>8.5</v>
      </c>
      <c r="S1544" s="83" t="s">
        <v>371</v>
      </c>
      <c r="T1544" s="66" t="str">
        <f t="shared" si="537"/>
        <v>0.00</v>
      </c>
      <c r="U1544" s="66">
        <f t="shared" si="538"/>
        <v>-1</v>
      </c>
      <c r="V1544" s="66">
        <f t="shared" si="539"/>
        <v>111.77000000000014</v>
      </c>
      <c r="W1544" s="66">
        <f t="shared" si="540"/>
        <v>2745.5</v>
      </c>
      <c r="X1544" s="20">
        <f t="shared" si="541"/>
        <v>4.0710253141504331E-2</v>
      </c>
      <c r="Y1544" s="67">
        <f t="shared" si="542"/>
        <v>1.1177000000000015</v>
      </c>
      <c r="Z1544" s="68">
        <f t="shared" si="543"/>
        <v>11177.000000000015</v>
      </c>
      <c r="AA1544" s="65" t="s">
        <v>52</v>
      </c>
      <c r="AU1544" s="23">
        <f t="shared" si="557"/>
        <v>-1</v>
      </c>
      <c r="AV1544" s="23" t="str">
        <f t="shared" si="557"/>
        <v/>
      </c>
      <c r="AW1544" s="23" t="str">
        <f t="shared" si="557"/>
        <v/>
      </c>
      <c r="AX1544" s="23" t="str">
        <f t="shared" si="557"/>
        <v/>
      </c>
      <c r="AY1544" s="23" t="str">
        <f t="shared" si="557"/>
        <v/>
      </c>
      <c r="AZ1544" s="23">
        <v>9</v>
      </c>
      <c r="BA1544" s="25">
        <v>9</v>
      </c>
      <c r="BB1544" s="25">
        <v>9.26</v>
      </c>
      <c r="BC1544" s="25">
        <f t="shared" si="520"/>
        <v>8.26</v>
      </c>
      <c r="BD1544" s="25">
        <f t="shared" si="521"/>
        <v>8.5991999999999997</v>
      </c>
      <c r="BE1544" t="s">
        <v>970</v>
      </c>
      <c r="BF1544" s="55">
        <f t="shared" si="545"/>
        <v>0</v>
      </c>
      <c r="BG1544" s="66" t="str">
        <f t="shared" si="546"/>
        <v>0.00</v>
      </c>
      <c r="BH1544" s="66">
        <f t="shared" si="547"/>
        <v>-1</v>
      </c>
      <c r="BI1544" s="25" t="e">
        <f t="shared" si="554"/>
        <v>#REF!</v>
      </c>
      <c r="BJ1544" s="25" t="e">
        <f t="shared" si="548"/>
        <v>#REF!</v>
      </c>
      <c r="BK1544" s="20" t="e">
        <f t="shared" si="558"/>
        <v>#REF!</v>
      </c>
      <c r="BL1544" s="24" t="str">
        <f t="shared" si="549"/>
        <v>0.00</v>
      </c>
      <c r="BM1544" s="25">
        <f t="shared" si="550"/>
        <v>-1</v>
      </c>
      <c r="BN1544" s="25" t="e">
        <f t="shared" si="551"/>
        <v>#REF!</v>
      </c>
      <c r="BO1544" s="25" t="e">
        <f t="shared" si="552"/>
        <v>#REF!</v>
      </c>
      <c r="BP1544" s="126" t="e">
        <f t="shared" si="553"/>
        <v>#REF!</v>
      </c>
    </row>
    <row r="1545" spans="1:68" x14ac:dyDescent="0.2">
      <c r="A1545" s="98">
        <v>46039</v>
      </c>
      <c r="B1545" s="60" t="s">
        <v>892</v>
      </c>
      <c r="C1545" s="24" t="s">
        <v>2763</v>
      </c>
      <c r="D1545" s="24" t="s">
        <v>573</v>
      </c>
      <c r="F1545" s="74" t="s">
        <v>51</v>
      </c>
      <c r="G1545" s="24" t="s">
        <v>103</v>
      </c>
      <c r="H1545" s="24" t="s">
        <v>293</v>
      </c>
      <c r="I1545" s="24">
        <v>10</v>
      </c>
      <c r="J1545" s="24">
        <v>6</v>
      </c>
      <c r="K1545" s="24" t="s">
        <v>2765</v>
      </c>
      <c r="L1545" s="25">
        <v>1</v>
      </c>
      <c r="M1545" s="24" t="s">
        <v>404</v>
      </c>
      <c r="N1545" s="24" t="s">
        <v>6</v>
      </c>
      <c r="R1545" s="25">
        <v>20.816800000000001</v>
      </c>
      <c r="S1545" s="83" t="s">
        <v>363</v>
      </c>
      <c r="T1545" s="66" t="str">
        <f t="shared" si="537"/>
        <v>0.00</v>
      </c>
      <c r="U1545" s="66">
        <f t="shared" si="538"/>
        <v>-1</v>
      </c>
      <c r="V1545" s="66">
        <f t="shared" si="539"/>
        <v>110.77000000000014</v>
      </c>
      <c r="W1545" s="66">
        <f t="shared" si="540"/>
        <v>2746.5</v>
      </c>
      <c r="X1545" s="20">
        <f t="shared" si="541"/>
        <v>4.0331330784635043E-2</v>
      </c>
      <c r="Y1545" s="67">
        <f t="shared" si="542"/>
        <v>1.1077000000000015</v>
      </c>
      <c r="Z1545" s="68">
        <f t="shared" si="543"/>
        <v>11077.000000000015</v>
      </c>
      <c r="AA1545" s="65" t="s">
        <v>52</v>
      </c>
      <c r="AU1545" s="23">
        <f t="shared" si="557"/>
        <v>-1</v>
      </c>
      <c r="AV1545" s="23" t="str">
        <f t="shared" si="557"/>
        <v/>
      </c>
      <c r="AW1545" s="23" t="str">
        <f t="shared" si="557"/>
        <v/>
      </c>
      <c r="AX1545" s="23" t="str">
        <f t="shared" si="557"/>
        <v/>
      </c>
      <c r="AY1545" s="23" t="str">
        <f t="shared" si="557"/>
        <v/>
      </c>
      <c r="AZ1545" s="23">
        <v>16</v>
      </c>
      <c r="BA1545" s="25">
        <v>16.399999999999999</v>
      </c>
      <c r="BB1545" s="25">
        <v>22.54</v>
      </c>
      <c r="BC1545" s="25">
        <f t="shared" si="520"/>
        <v>21.54</v>
      </c>
      <c r="BD1545" s="25">
        <f t="shared" si="521"/>
        <v>20.816800000000001</v>
      </c>
      <c r="BE1545" t="s">
        <v>970</v>
      </c>
      <c r="BF1545" s="55">
        <f t="shared" si="545"/>
        <v>0</v>
      </c>
      <c r="BG1545" s="66" t="str">
        <f t="shared" si="546"/>
        <v>0.00</v>
      </c>
      <c r="BH1545" s="66">
        <f t="shared" si="547"/>
        <v>-1</v>
      </c>
      <c r="BI1545" s="25" t="e">
        <f t="shared" si="554"/>
        <v>#REF!</v>
      </c>
      <c r="BJ1545" s="25" t="e">
        <f t="shared" si="548"/>
        <v>#REF!</v>
      </c>
      <c r="BK1545" s="20" t="e">
        <f t="shared" si="558"/>
        <v>#REF!</v>
      </c>
      <c r="BL1545" s="24" t="str">
        <f t="shared" si="549"/>
        <v>0.00</v>
      </c>
      <c r="BM1545" s="25">
        <f t="shared" si="550"/>
        <v>-1</v>
      </c>
      <c r="BN1545" s="25" t="e">
        <f t="shared" si="551"/>
        <v>#REF!</v>
      </c>
      <c r="BO1545" s="25" t="e">
        <f t="shared" si="552"/>
        <v>#REF!</v>
      </c>
      <c r="BP1545" s="126" t="e">
        <f t="shared" si="553"/>
        <v>#REF!</v>
      </c>
    </row>
    <row r="1546" spans="1:68" x14ac:dyDescent="0.2">
      <c r="A1546" s="98">
        <v>46039</v>
      </c>
      <c r="B1546" s="60" t="s">
        <v>892</v>
      </c>
      <c r="C1546" s="24" t="s">
        <v>2763</v>
      </c>
      <c r="D1546" s="24" t="s">
        <v>573</v>
      </c>
      <c r="F1546" s="74" t="s">
        <v>51</v>
      </c>
      <c r="G1546" s="24" t="s">
        <v>103</v>
      </c>
      <c r="H1546" s="24" t="s">
        <v>293</v>
      </c>
      <c r="I1546" s="24">
        <v>10</v>
      </c>
      <c r="J1546" s="24">
        <v>6</v>
      </c>
      <c r="K1546" s="24" t="s">
        <v>2765</v>
      </c>
      <c r="L1546" s="25">
        <v>1</v>
      </c>
      <c r="M1546" s="24" t="s">
        <v>404</v>
      </c>
      <c r="N1546" s="24" t="s">
        <v>7</v>
      </c>
      <c r="R1546" s="25">
        <v>3.6220000000000003</v>
      </c>
      <c r="S1546" s="83" t="s">
        <v>363</v>
      </c>
      <c r="T1546" s="66" t="str">
        <f t="shared" si="537"/>
        <v>0.00</v>
      </c>
      <c r="U1546" s="66">
        <f t="shared" si="538"/>
        <v>-1</v>
      </c>
      <c r="V1546" s="66">
        <f t="shared" si="539"/>
        <v>109.77000000000014</v>
      </c>
      <c r="W1546" s="66">
        <f t="shared" si="540"/>
        <v>2747.5</v>
      </c>
      <c r="X1546" s="20">
        <f t="shared" si="541"/>
        <v>3.995268425841679E-2</v>
      </c>
      <c r="Y1546" s="67">
        <f t="shared" si="542"/>
        <v>1.0977000000000015</v>
      </c>
      <c r="Z1546" s="68">
        <f t="shared" si="543"/>
        <v>10977.000000000015</v>
      </c>
      <c r="AA1546" s="65" t="s">
        <v>52</v>
      </c>
      <c r="AU1546" s="23">
        <f t="shared" ref="AU1546:AY1555" si="559">IF($G1546=AU$2,$U1546,"")</f>
        <v>-1</v>
      </c>
      <c r="AV1546" s="23" t="str">
        <f t="shared" si="559"/>
        <v/>
      </c>
      <c r="AW1546" s="23" t="str">
        <f t="shared" si="559"/>
        <v/>
      </c>
      <c r="AX1546" s="23" t="str">
        <f t="shared" si="559"/>
        <v/>
      </c>
      <c r="AY1546" s="23" t="str">
        <f t="shared" si="559"/>
        <v/>
      </c>
      <c r="AZ1546" s="23"/>
      <c r="BA1546" s="25">
        <v>3.6</v>
      </c>
      <c r="BB1546" s="25">
        <v>3.85</v>
      </c>
      <c r="BC1546" s="25">
        <f t="shared" si="520"/>
        <v>2.85</v>
      </c>
      <c r="BD1546" s="25">
        <f t="shared" si="521"/>
        <v>3.6220000000000003</v>
      </c>
      <c r="BE1546" t="s">
        <v>970</v>
      </c>
      <c r="BF1546" s="55">
        <f t="shared" si="545"/>
        <v>0</v>
      </c>
      <c r="BG1546" s="66" t="str">
        <f t="shared" si="546"/>
        <v>0.00</v>
      </c>
      <c r="BH1546" s="66">
        <f t="shared" si="547"/>
        <v>-1</v>
      </c>
      <c r="BI1546" s="25" t="e">
        <f t="shared" si="554"/>
        <v>#REF!</v>
      </c>
      <c r="BJ1546" s="25" t="e">
        <f t="shared" si="548"/>
        <v>#REF!</v>
      </c>
      <c r="BK1546" s="20" t="e">
        <f t="shared" si="558"/>
        <v>#REF!</v>
      </c>
      <c r="BL1546" s="24" t="str">
        <f t="shared" si="549"/>
        <v>0.00</v>
      </c>
      <c r="BM1546" s="25">
        <f t="shared" si="550"/>
        <v>-1</v>
      </c>
      <c r="BN1546" s="25" t="e">
        <f t="shared" si="551"/>
        <v>#REF!</v>
      </c>
      <c r="BO1546" s="25" t="e">
        <f t="shared" si="552"/>
        <v>#REF!</v>
      </c>
      <c r="BP1546" s="126" t="e">
        <f t="shared" si="553"/>
        <v>#REF!</v>
      </c>
    </row>
    <row r="1547" spans="1:68" ht="17" x14ac:dyDescent="0.2">
      <c r="A1547" s="98">
        <v>46040</v>
      </c>
      <c r="B1547" s="60" t="s">
        <v>892</v>
      </c>
      <c r="C1547" s="24" t="s">
        <v>2767</v>
      </c>
      <c r="D1547" s="24" t="s">
        <v>577</v>
      </c>
      <c r="F1547" s="74" t="s">
        <v>51</v>
      </c>
      <c r="G1547" s="24" t="s">
        <v>103</v>
      </c>
      <c r="H1547" s="24" t="s">
        <v>384</v>
      </c>
      <c r="I1547" s="24">
        <v>5</v>
      </c>
      <c r="J1547" s="24">
        <v>4</v>
      </c>
      <c r="K1547" s="97" t="s">
        <v>2768</v>
      </c>
      <c r="L1547" s="25">
        <v>1</v>
      </c>
      <c r="M1547" s="24" t="s">
        <v>404</v>
      </c>
      <c r="N1547" s="24" t="s">
        <v>6</v>
      </c>
      <c r="R1547" s="25">
        <v>21.41</v>
      </c>
      <c r="S1547" s="83" t="s">
        <v>363</v>
      </c>
      <c r="T1547" s="66" t="str">
        <f t="shared" si="537"/>
        <v>0.00</v>
      </c>
      <c r="U1547" s="66">
        <f t="shared" si="538"/>
        <v>-1</v>
      </c>
      <c r="V1547" s="66">
        <f t="shared" si="539"/>
        <v>108.77000000000014</v>
      </c>
      <c r="W1547" s="66">
        <f t="shared" si="540"/>
        <v>2748.5</v>
      </c>
      <c r="X1547" s="20">
        <f t="shared" si="541"/>
        <v>3.9574313261779202E-2</v>
      </c>
      <c r="Y1547" s="67">
        <f t="shared" si="542"/>
        <v>1.0877000000000014</v>
      </c>
      <c r="Z1547" s="68">
        <f t="shared" si="543"/>
        <v>10877.000000000015</v>
      </c>
      <c r="AA1547" s="65" t="s">
        <v>52</v>
      </c>
      <c r="AU1547" s="23">
        <f t="shared" si="559"/>
        <v>-1</v>
      </c>
      <c r="AV1547" s="23" t="str">
        <f t="shared" si="559"/>
        <v/>
      </c>
      <c r="AW1547" s="23" t="str">
        <f t="shared" si="559"/>
        <v/>
      </c>
      <c r="AX1547" s="23" t="str">
        <f t="shared" si="559"/>
        <v/>
      </c>
      <c r="AZ1547" s="25">
        <v>21</v>
      </c>
      <c r="BA1547" s="25">
        <v>29.7</v>
      </c>
      <c r="BB1547" s="25">
        <v>23.18</v>
      </c>
      <c r="BC1547" s="25">
        <f t="shared" si="520"/>
        <v>22.18</v>
      </c>
      <c r="BD1547" s="25">
        <f t="shared" si="521"/>
        <v>21.4056</v>
      </c>
      <c r="BE1547" t="s">
        <v>969</v>
      </c>
      <c r="BF1547" s="55">
        <f t="shared" si="545"/>
        <v>0</v>
      </c>
      <c r="BG1547" s="66" t="str">
        <f t="shared" si="546"/>
        <v>0.00</v>
      </c>
      <c r="BH1547" s="66">
        <f t="shared" si="547"/>
        <v>-1</v>
      </c>
      <c r="BI1547" s="25" t="e">
        <f>BH1547+#REF!</f>
        <v>#REF!</v>
      </c>
      <c r="BJ1547" s="25" t="e">
        <f>L1547+#REF!</f>
        <v>#REF!</v>
      </c>
      <c r="BK1547" s="20" t="e">
        <f t="shared" si="558"/>
        <v>#REF!</v>
      </c>
      <c r="BL1547" s="24" t="str">
        <f t="shared" si="549"/>
        <v>0.00</v>
      </c>
      <c r="BM1547" s="25">
        <f t="shared" si="550"/>
        <v>-1</v>
      </c>
      <c r="BN1547" s="25" t="e">
        <f>BM1547+#REF!</f>
        <v>#REF!</v>
      </c>
      <c r="BO1547" s="25" t="e">
        <f>L1547+#REF!</f>
        <v>#REF!</v>
      </c>
      <c r="BP1547" s="126" t="e">
        <f t="shared" si="553"/>
        <v>#REF!</v>
      </c>
    </row>
    <row r="1548" spans="1:68" x14ac:dyDescent="0.2">
      <c r="A1548" s="98">
        <v>46043</v>
      </c>
      <c r="B1548" s="60" t="s">
        <v>892</v>
      </c>
      <c r="C1548" s="24" t="s">
        <v>2771</v>
      </c>
      <c r="D1548" s="24" t="s">
        <v>397</v>
      </c>
      <c r="F1548" s="74" t="s">
        <v>51</v>
      </c>
      <c r="G1548" s="24" t="s">
        <v>103</v>
      </c>
      <c r="H1548" s="24" t="s">
        <v>58</v>
      </c>
      <c r="I1548" s="24">
        <v>7</v>
      </c>
      <c r="J1548" s="24">
        <v>8</v>
      </c>
      <c r="K1548" s="24" t="s">
        <v>2772</v>
      </c>
      <c r="L1548" s="25">
        <v>1</v>
      </c>
      <c r="M1548" s="24" t="s">
        <v>404</v>
      </c>
      <c r="N1548" s="24" t="s">
        <v>7</v>
      </c>
      <c r="R1548" s="25">
        <v>2.84</v>
      </c>
      <c r="S1548" s="83" t="s">
        <v>363</v>
      </c>
      <c r="T1548" s="66" t="str">
        <f t="shared" si="537"/>
        <v>0.00</v>
      </c>
      <c r="U1548" s="66">
        <f t="shared" si="538"/>
        <v>-1</v>
      </c>
      <c r="V1548" s="66">
        <f t="shared" si="539"/>
        <v>107.77000000000014</v>
      </c>
      <c r="W1548" s="66">
        <f t="shared" si="540"/>
        <v>2749.5</v>
      </c>
      <c r="X1548" s="20">
        <f t="shared" si="541"/>
        <v>3.9196217494089886E-2</v>
      </c>
      <c r="Y1548" s="67">
        <f t="shared" si="542"/>
        <v>1.0777000000000014</v>
      </c>
      <c r="Z1548" s="68">
        <f t="shared" si="543"/>
        <v>10777.000000000015</v>
      </c>
      <c r="AA1548" s="65" t="s">
        <v>52</v>
      </c>
      <c r="AU1548" s="23">
        <f t="shared" si="559"/>
        <v>-1</v>
      </c>
      <c r="AV1548" s="23" t="str">
        <f t="shared" si="559"/>
        <v/>
      </c>
      <c r="AW1548" s="23" t="str">
        <f t="shared" si="559"/>
        <v/>
      </c>
      <c r="AX1548" s="23" t="str">
        <f t="shared" si="559"/>
        <v/>
      </c>
      <c r="BA1548" s="25">
        <v>9</v>
      </c>
      <c r="BB1548" s="25">
        <v>3</v>
      </c>
      <c r="BC1548" s="25">
        <f t="shared" si="520"/>
        <v>2</v>
      </c>
      <c r="BD1548" s="25">
        <f t="shared" si="521"/>
        <v>2.84</v>
      </c>
      <c r="BE1548" t="s">
        <v>970</v>
      </c>
      <c r="BF1548" s="55">
        <f t="shared" si="545"/>
        <v>0</v>
      </c>
      <c r="BG1548" s="66" t="str">
        <f t="shared" si="546"/>
        <v>0.00</v>
      </c>
      <c r="BH1548" s="66">
        <f t="shared" si="547"/>
        <v>-1</v>
      </c>
      <c r="BI1548" s="25" t="e">
        <f>BH1548+#REF!</f>
        <v>#REF!</v>
      </c>
      <c r="BJ1548" s="25" t="e">
        <f>L1548+#REF!</f>
        <v>#REF!</v>
      </c>
      <c r="BK1548" s="20" t="e">
        <f t="shared" si="558"/>
        <v>#REF!</v>
      </c>
      <c r="BL1548" s="24" t="str">
        <f t="shared" si="549"/>
        <v>0.00</v>
      </c>
      <c r="BM1548" s="25">
        <f t="shared" si="550"/>
        <v>-1</v>
      </c>
      <c r="BN1548" s="25" t="e">
        <f>BM1548+#REF!</f>
        <v>#REF!</v>
      </c>
      <c r="BO1548" s="25" t="e">
        <f>L1548+#REF!</f>
        <v>#REF!</v>
      </c>
      <c r="BP1548" s="126" t="e">
        <f t="shared" si="553"/>
        <v>#REF!</v>
      </c>
    </row>
    <row r="1549" spans="1:68" x14ac:dyDescent="0.2">
      <c r="A1549" s="98">
        <v>46046</v>
      </c>
      <c r="B1549" s="60" t="s">
        <v>892</v>
      </c>
      <c r="C1549" s="24" t="s">
        <v>2777</v>
      </c>
      <c r="D1549" s="24" t="s">
        <v>573</v>
      </c>
      <c r="F1549" s="74" t="s">
        <v>51</v>
      </c>
      <c r="G1549" s="24" t="s">
        <v>103</v>
      </c>
      <c r="H1549" s="24" t="s">
        <v>377</v>
      </c>
      <c r="I1549" s="24">
        <v>3</v>
      </c>
      <c r="J1549" s="24">
        <v>11</v>
      </c>
      <c r="K1549" s="24" t="s">
        <v>2778</v>
      </c>
      <c r="L1549" s="25">
        <v>1</v>
      </c>
      <c r="M1549" s="24" t="s">
        <v>105</v>
      </c>
      <c r="N1549" s="24" t="s">
        <v>6</v>
      </c>
      <c r="R1549" s="25">
        <v>15</v>
      </c>
      <c r="S1549" s="83" t="s">
        <v>363</v>
      </c>
      <c r="T1549" s="66" t="str">
        <f t="shared" si="537"/>
        <v>0.00</v>
      </c>
      <c r="U1549" s="66">
        <f t="shared" si="538"/>
        <v>-1</v>
      </c>
      <c r="V1549" s="66">
        <f t="shared" si="539"/>
        <v>106.77000000000014</v>
      </c>
      <c r="W1549" s="66">
        <f t="shared" si="540"/>
        <v>2750.5</v>
      </c>
      <c r="X1549" s="20">
        <f t="shared" si="541"/>
        <v>3.8818396655153659E-2</v>
      </c>
      <c r="Y1549" s="67">
        <f t="shared" si="542"/>
        <v>1.0677000000000014</v>
      </c>
      <c r="Z1549" s="68">
        <f t="shared" si="543"/>
        <v>10677.000000000015</v>
      </c>
      <c r="AA1549" s="65" t="s">
        <v>52</v>
      </c>
      <c r="AU1549" s="23">
        <f t="shared" si="559"/>
        <v>-1</v>
      </c>
      <c r="AV1549" s="23" t="str">
        <f t="shared" si="559"/>
        <v/>
      </c>
      <c r="AW1549" s="23" t="str">
        <f t="shared" si="559"/>
        <v/>
      </c>
      <c r="AX1549" s="23" t="str">
        <f t="shared" si="559"/>
        <v/>
      </c>
      <c r="AZ1549" s="25">
        <v>14</v>
      </c>
      <c r="BA1549" s="25">
        <v>14</v>
      </c>
      <c r="BB1549" s="25">
        <v>13.3</v>
      </c>
      <c r="BC1549" s="25">
        <f t="shared" si="520"/>
        <v>12.3</v>
      </c>
      <c r="BD1549" s="25">
        <f t="shared" si="521"/>
        <v>12.316000000000001</v>
      </c>
      <c r="BE1549" t="s">
        <v>970</v>
      </c>
      <c r="BF1549" s="55">
        <f t="shared" si="545"/>
        <v>0</v>
      </c>
      <c r="BG1549" s="66" t="str">
        <f t="shared" si="546"/>
        <v>0.00</v>
      </c>
      <c r="BH1549" s="66">
        <f t="shared" si="547"/>
        <v>-1</v>
      </c>
      <c r="BI1549" s="25" t="e">
        <f>BH1549+#REF!</f>
        <v>#REF!</v>
      </c>
      <c r="BJ1549" s="25" t="e">
        <f>L1549+#REF!</f>
        <v>#REF!</v>
      </c>
      <c r="BK1549" s="20" t="e">
        <f t="shared" si="558"/>
        <v>#REF!</v>
      </c>
      <c r="BL1549" s="24" t="str">
        <f t="shared" si="549"/>
        <v>0.00</v>
      </c>
      <c r="BM1549" s="25">
        <f t="shared" si="550"/>
        <v>-1</v>
      </c>
      <c r="BN1549" s="25" t="e">
        <f>BM1549+#REF!</f>
        <v>#REF!</v>
      </c>
      <c r="BO1549" s="25" t="e">
        <f>L1549+#REF!</f>
        <v>#REF!</v>
      </c>
      <c r="BP1549" s="126" t="e">
        <f t="shared" si="553"/>
        <v>#REF!</v>
      </c>
    </row>
    <row r="1550" spans="1:68" x14ac:dyDescent="0.2">
      <c r="A1550" s="98">
        <v>46046</v>
      </c>
      <c r="B1550" s="60" t="s">
        <v>892</v>
      </c>
      <c r="C1550" s="24" t="s">
        <v>2777</v>
      </c>
      <c r="D1550" s="24" t="s">
        <v>573</v>
      </c>
      <c r="F1550" s="74" t="s">
        <v>51</v>
      </c>
      <c r="G1550" s="24" t="s">
        <v>103</v>
      </c>
      <c r="H1550" s="24" t="s">
        <v>377</v>
      </c>
      <c r="I1550" s="24">
        <v>3</v>
      </c>
      <c r="J1550" s="24">
        <v>11</v>
      </c>
      <c r="K1550" s="24" t="s">
        <v>2778</v>
      </c>
      <c r="L1550" s="25">
        <v>1</v>
      </c>
      <c r="M1550" s="24" t="s">
        <v>105</v>
      </c>
      <c r="N1550" s="24" t="s">
        <v>7</v>
      </c>
      <c r="R1550" s="25">
        <v>4.4000000000000004</v>
      </c>
      <c r="S1550" s="83" t="s">
        <v>363</v>
      </c>
      <c r="T1550" s="66" t="str">
        <f t="shared" si="537"/>
        <v>0.00</v>
      </c>
      <c r="U1550" s="66">
        <f t="shared" si="538"/>
        <v>-1</v>
      </c>
      <c r="V1550" s="66">
        <f t="shared" si="539"/>
        <v>105.77000000000014</v>
      </c>
      <c r="W1550" s="66">
        <f t="shared" si="540"/>
        <v>2751.5</v>
      </c>
      <c r="X1550" s="20">
        <f t="shared" si="541"/>
        <v>3.8440850445211755E-2</v>
      </c>
      <c r="Y1550" s="67">
        <f t="shared" si="542"/>
        <v>1.0577000000000014</v>
      </c>
      <c r="Z1550" s="68">
        <f t="shared" si="543"/>
        <v>10577.000000000015</v>
      </c>
      <c r="AA1550" s="65" t="s">
        <v>52</v>
      </c>
      <c r="AU1550" s="23">
        <f t="shared" si="559"/>
        <v>-1</v>
      </c>
      <c r="AV1550" s="23" t="str">
        <f t="shared" si="559"/>
        <v/>
      </c>
      <c r="AW1550" s="23" t="str">
        <f t="shared" si="559"/>
        <v/>
      </c>
      <c r="AX1550" s="23" t="str">
        <f t="shared" si="559"/>
        <v/>
      </c>
      <c r="BA1550" s="25">
        <v>3.4</v>
      </c>
      <c r="BB1550" s="25">
        <v>3.99</v>
      </c>
      <c r="BC1550" s="25">
        <f t="shared" si="520"/>
        <v>2.99</v>
      </c>
      <c r="BD1550" s="25">
        <f t="shared" si="521"/>
        <v>3.7508000000000004</v>
      </c>
      <c r="BE1550" t="s">
        <v>970</v>
      </c>
      <c r="BF1550" s="55">
        <f t="shared" si="545"/>
        <v>0</v>
      </c>
      <c r="BG1550" s="66" t="str">
        <f t="shared" si="546"/>
        <v>0.00</v>
      </c>
      <c r="BH1550" s="66">
        <f t="shared" si="547"/>
        <v>-1</v>
      </c>
      <c r="BI1550" s="25" t="e">
        <f t="shared" si="554"/>
        <v>#REF!</v>
      </c>
      <c r="BJ1550" s="25" t="e">
        <f t="shared" si="548"/>
        <v>#REF!</v>
      </c>
      <c r="BK1550" s="20" t="e">
        <f t="shared" si="558"/>
        <v>#REF!</v>
      </c>
      <c r="BL1550" s="24" t="str">
        <f t="shared" si="549"/>
        <v>0.00</v>
      </c>
      <c r="BM1550" s="25">
        <f t="shared" si="550"/>
        <v>-1</v>
      </c>
      <c r="BN1550" s="25" t="e">
        <f t="shared" si="551"/>
        <v>#REF!</v>
      </c>
      <c r="BO1550" s="25" t="e">
        <f t="shared" si="552"/>
        <v>#REF!</v>
      </c>
      <c r="BP1550" s="126" t="e">
        <f t="shared" si="553"/>
        <v>#REF!</v>
      </c>
    </row>
    <row r="1551" spans="1:68" x14ac:dyDescent="0.2">
      <c r="A1551" s="98">
        <v>46046</v>
      </c>
      <c r="B1551" s="60" t="s">
        <v>892</v>
      </c>
      <c r="C1551" s="24" t="s">
        <v>2780</v>
      </c>
      <c r="D1551" s="24" t="s">
        <v>573</v>
      </c>
      <c r="F1551" s="74" t="s">
        <v>51</v>
      </c>
      <c r="G1551" s="24" t="s">
        <v>103</v>
      </c>
      <c r="H1551" s="24" t="s">
        <v>483</v>
      </c>
      <c r="I1551" s="24">
        <v>8</v>
      </c>
      <c r="J1551" s="24">
        <v>4</v>
      </c>
      <c r="K1551" s="24" t="s">
        <v>2781</v>
      </c>
      <c r="L1551" s="25">
        <v>2</v>
      </c>
      <c r="M1551" s="24" t="s">
        <v>404</v>
      </c>
      <c r="N1551" s="24" t="s">
        <v>6</v>
      </c>
      <c r="R1551" s="25">
        <v>14.468800000000002</v>
      </c>
      <c r="S1551" s="83" t="s">
        <v>363</v>
      </c>
      <c r="T1551" s="66" t="str">
        <f t="shared" si="537"/>
        <v>0.00</v>
      </c>
      <c r="U1551" s="66">
        <f t="shared" si="538"/>
        <v>-2</v>
      </c>
      <c r="V1551" s="66">
        <f t="shared" si="539"/>
        <v>103.77000000000014</v>
      </c>
      <c r="W1551" s="66">
        <f t="shared" si="540"/>
        <v>2753.5</v>
      </c>
      <c r="X1551" s="20">
        <f t="shared" si="541"/>
        <v>3.7686580715453111E-2</v>
      </c>
      <c r="Y1551" s="67">
        <f t="shared" si="542"/>
        <v>1.0377000000000014</v>
      </c>
      <c r="Z1551" s="68">
        <f t="shared" si="543"/>
        <v>10377.000000000015</v>
      </c>
      <c r="AA1551" s="65" t="s">
        <v>52</v>
      </c>
      <c r="AU1551" s="23">
        <f t="shared" si="559"/>
        <v>-2</v>
      </c>
      <c r="AV1551" s="23" t="str">
        <f t="shared" si="559"/>
        <v/>
      </c>
      <c r="AW1551" s="23" t="str">
        <f t="shared" si="559"/>
        <v/>
      </c>
      <c r="AX1551" s="23" t="str">
        <f t="shared" si="559"/>
        <v/>
      </c>
      <c r="AZ1551" s="25">
        <v>17</v>
      </c>
      <c r="BA1551" s="25">
        <v>17</v>
      </c>
      <c r="BB1551" s="25">
        <v>15.64</v>
      </c>
      <c r="BC1551" s="25">
        <f t="shared" si="520"/>
        <v>29.28</v>
      </c>
      <c r="BD1551" s="25">
        <f t="shared" si="521"/>
        <v>14.468800000000002</v>
      </c>
      <c r="BE1551" t="s">
        <v>970</v>
      </c>
      <c r="BF1551" s="55">
        <f t="shared" si="545"/>
        <v>0</v>
      </c>
      <c r="BG1551" s="66" t="str">
        <f t="shared" si="546"/>
        <v>0.00</v>
      </c>
      <c r="BH1551" s="66">
        <f t="shared" si="547"/>
        <v>-2</v>
      </c>
      <c r="BI1551" s="25" t="e">
        <f t="shared" si="554"/>
        <v>#REF!</v>
      </c>
      <c r="BJ1551" s="25" t="e">
        <f t="shared" si="548"/>
        <v>#REF!</v>
      </c>
      <c r="BK1551" s="20" t="e">
        <f t="shared" si="558"/>
        <v>#REF!</v>
      </c>
      <c r="BL1551" s="24" t="str">
        <f t="shared" si="549"/>
        <v>0.00</v>
      </c>
      <c r="BM1551" s="25">
        <f t="shared" si="550"/>
        <v>-2</v>
      </c>
      <c r="BN1551" s="25" t="e">
        <f t="shared" si="551"/>
        <v>#REF!</v>
      </c>
      <c r="BO1551" s="25" t="e">
        <f t="shared" si="552"/>
        <v>#REF!</v>
      </c>
      <c r="BP1551" s="126" t="e">
        <f t="shared" si="553"/>
        <v>#REF!</v>
      </c>
    </row>
    <row r="1552" spans="1:68" x14ac:dyDescent="0.2">
      <c r="A1552" s="98">
        <v>46046</v>
      </c>
      <c r="B1552" s="60" t="s">
        <v>892</v>
      </c>
      <c r="C1552" s="24" t="s">
        <v>2780</v>
      </c>
      <c r="D1552" s="24" t="s">
        <v>573</v>
      </c>
      <c r="F1552" s="74" t="s">
        <v>51</v>
      </c>
      <c r="G1552" s="24" t="s">
        <v>103</v>
      </c>
      <c r="H1552" s="24" t="s">
        <v>483</v>
      </c>
      <c r="I1552" s="24">
        <v>8</v>
      </c>
      <c r="J1552" s="24">
        <v>4</v>
      </c>
      <c r="K1552" s="24" t="s">
        <v>2781</v>
      </c>
      <c r="L1552" s="25">
        <v>2</v>
      </c>
      <c r="M1552" s="24" t="s">
        <v>404</v>
      </c>
      <c r="N1552" s="24" t="s">
        <v>7</v>
      </c>
      <c r="R1552" s="25">
        <v>3.4840000000000004</v>
      </c>
      <c r="S1552" s="83" t="s">
        <v>363</v>
      </c>
      <c r="T1552" s="66" t="str">
        <f t="shared" si="537"/>
        <v>0.00</v>
      </c>
      <c r="U1552" s="66">
        <f t="shared" si="538"/>
        <v>-2</v>
      </c>
      <c r="V1552" s="66">
        <f t="shared" si="539"/>
        <v>101.77000000000014</v>
      </c>
      <c r="W1552" s="66">
        <f t="shared" si="540"/>
        <v>2755.5</v>
      </c>
      <c r="X1552" s="20">
        <f t="shared" si="541"/>
        <v>3.6933405915441891E-2</v>
      </c>
      <c r="Y1552" s="67">
        <f t="shared" si="542"/>
        <v>1.0177000000000014</v>
      </c>
      <c r="Z1552" s="68">
        <f t="shared" si="543"/>
        <v>10177.000000000015</v>
      </c>
      <c r="AA1552" s="65" t="s">
        <v>52</v>
      </c>
      <c r="AU1552" s="23">
        <f t="shared" si="559"/>
        <v>-2</v>
      </c>
      <c r="AV1552" s="23" t="str">
        <f t="shared" si="559"/>
        <v/>
      </c>
      <c r="AW1552" s="23" t="str">
        <f t="shared" si="559"/>
        <v/>
      </c>
      <c r="AX1552" s="23" t="str">
        <f t="shared" si="559"/>
        <v/>
      </c>
      <c r="BA1552" s="25">
        <v>3.7</v>
      </c>
      <c r="BB1552" s="25">
        <v>3.7</v>
      </c>
      <c r="BC1552" s="25">
        <f t="shared" si="520"/>
        <v>5.4</v>
      </c>
      <c r="BD1552" s="25">
        <f t="shared" si="521"/>
        <v>3.4840000000000004</v>
      </c>
      <c r="BE1552" t="s">
        <v>970</v>
      </c>
      <c r="BF1552" s="55">
        <f t="shared" si="545"/>
        <v>0</v>
      </c>
      <c r="BG1552" s="66" t="str">
        <f t="shared" si="546"/>
        <v>0.00</v>
      </c>
      <c r="BH1552" s="66">
        <f t="shared" si="547"/>
        <v>-2</v>
      </c>
      <c r="BI1552" s="25" t="e">
        <f t="shared" si="554"/>
        <v>#REF!</v>
      </c>
      <c r="BJ1552" s="25" t="e">
        <f t="shared" si="548"/>
        <v>#REF!</v>
      </c>
      <c r="BK1552" s="20" t="e">
        <f t="shared" si="558"/>
        <v>#REF!</v>
      </c>
      <c r="BL1552" s="24" t="str">
        <f t="shared" si="549"/>
        <v>0.00</v>
      </c>
      <c r="BM1552" s="25">
        <f t="shared" si="550"/>
        <v>-2</v>
      </c>
      <c r="BN1552" s="25" t="e">
        <f t="shared" si="551"/>
        <v>#REF!</v>
      </c>
      <c r="BO1552" s="25" t="e">
        <f t="shared" si="552"/>
        <v>#REF!</v>
      </c>
      <c r="BP1552" s="126" t="e">
        <f t="shared" si="553"/>
        <v>#REF!</v>
      </c>
    </row>
    <row r="1553" spans="1:68" x14ac:dyDescent="0.2">
      <c r="A1553" s="98">
        <v>46046</v>
      </c>
      <c r="B1553" s="60" t="s">
        <v>892</v>
      </c>
      <c r="C1553" s="24" t="s">
        <v>2777</v>
      </c>
      <c r="D1553" s="24" t="s">
        <v>573</v>
      </c>
      <c r="F1553" s="74" t="s">
        <v>51</v>
      </c>
      <c r="G1553" s="24" t="s">
        <v>103</v>
      </c>
      <c r="H1553" s="24" t="s">
        <v>176</v>
      </c>
      <c r="I1553" s="24">
        <v>10</v>
      </c>
      <c r="J1553" s="24">
        <v>13</v>
      </c>
      <c r="K1553" s="24" t="s">
        <v>2779</v>
      </c>
      <c r="L1553" s="25">
        <v>2</v>
      </c>
      <c r="M1553" s="24" t="s">
        <v>105</v>
      </c>
      <c r="N1553" s="24" t="s">
        <v>6</v>
      </c>
      <c r="R1553" s="25">
        <v>9</v>
      </c>
      <c r="S1553" s="83" t="s">
        <v>363</v>
      </c>
      <c r="T1553" s="66" t="str">
        <f t="shared" si="537"/>
        <v>0.00</v>
      </c>
      <c r="U1553" s="66">
        <f t="shared" si="538"/>
        <v>-2</v>
      </c>
      <c r="V1553" s="66">
        <f t="shared" si="539"/>
        <v>99.770000000000138</v>
      </c>
      <c r="W1553" s="66">
        <f t="shared" si="540"/>
        <v>2757.5</v>
      </c>
      <c r="X1553" s="20">
        <f t="shared" si="541"/>
        <v>3.6181323662738039E-2</v>
      </c>
      <c r="Y1553" s="67">
        <f t="shared" si="542"/>
        <v>0.99770000000000136</v>
      </c>
      <c r="Z1553" s="68">
        <f t="shared" si="543"/>
        <v>9977.0000000000146</v>
      </c>
      <c r="AA1553" s="65" t="s">
        <v>52</v>
      </c>
      <c r="AU1553" s="23">
        <f t="shared" si="559"/>
        <v>-2</v>
      </c>
      <c r="AV1553" s="23" t="str">
        <f t="shared" si="559"/>
        <v/>
      </c>
      <c r="AW1553" s="23" t="str">
        <f t="shared" si="559"/>
        <v/>
      </c>
      <c r="AX1553" s="23" t="str">
        <f t="shared" si="559"/>
        <v/>
      </c>
      <c r="AZ1553" s="25">
        <v>5</v>
      </c>
      <c r="BA1553" s="25">
        <v>6.3</v>
      </c>
      <c r="BB1553" s="25">
        <v>6.8</v>
      </c>
      <c r="BC1553" s="25">
        <f t="shared" si="520"/>
        <v>11.6</v>
      </c>
      <c r="BD1553" s="25">
        <f t="shared" si="521"/>
        <v>6.3360000000000003</v>
      </c>
      <c r="BE1553" t="s">
        <v>970</v>
      </c>
      <c r="BF1553" s="55">
        <f t="shared" ref="BF1553:BF1558" si="560">U1553-SUM(AU1553:AY1553)</f>
        <v>0</v>
      </c>
      <c r="BG1553" s="66" t="str">
        <f t="shared" si="546"/>
        <v>0.00</v>
      </c>
      <c r="BH1553" s="66">
        <f t="shared" si="547"/>
        <v>-2</v>
      </c>
      <c r="BI1553" s="25" t="e">
        <f t="shared" si="554"/>
        <v>#REF!</v>
      </c>
      <c r="BJ1553" s="25" t="e">
        <f t="shared" si="548"/>
        <v>#REF!</v>
      </c>
      <c r="BK1553" s="20" t="e">
        <f t="shared" si="558"/>
        <v>#REF!</v>
      </c>
      <c r="BL1553" s="24" t="str">
        <f t="shared" si="549"/>
        <v>0.00</v>
      </c>
      <c r="BM1553" s="25">
        <f t="shared" si="550"/>
        <v>-2</v>
      </c>
      <c r="BN1553" s="25" t="e">
        <f t="shared" si="551"/>
        <v>#REF!</v>
      </c>
      <c r="BO1553" s="25" t="e">
        <f t="shared" si="552"/>
        <v>#REF!</v>
      </c>
      <c r="BP1553" s="126" t="e">
        <f t="shared" si="553"/>
        <v>#REF!</v>
      </c>
    </row>
    <row r="1554" spans="1:68" ht="17" x14ac:dyDescent="0.2">
      <c r="A1554" s="98">
        <v>46047</v>
      </c>
      <c r="B1554" s="60" t="s">
        <v>892</v>
      </c>
      <c r="C1554" s="24" t="s">
        <v>2782</v>
      </c>
      <c r="D1554" s="24" t="s">
        <v>577</v>
      </c>
      <c r="F1554" s="74" t="s">
        <v>51</v>
      </c>
      <c r="G1554" s="24" t="s">
        <v>103</v>
      </c>
      <c r="H1554" s="24" t="s">
        <v>523</v>
      </c>
      <c r="I1554" s="24">
        <v>2</v>
      </c>
      <c r="J1554" s="24">
        <v>3</v>
      </c>
      <c r="K1554" s="97" t="s">
        <v>2783</v>
      </c>
      <c r="L1554" s="25">
        <v>1</v>
      </c>
      <c r="M1554" s="24" t="s">
        <v>105</v>
      </c>
      <c r="N1554" s="24" t="s">
        <v>6</v>
      </c>
      <c r="R1554" s="25">
        <v>21</v>
      </c>
      <c r="S1554" s="83" t="s">
        <v>363</v>
      </c>
      <c r="T1554" s="66" t="str">
        <f t="shared" si="537"/>
        <v>0.00</v>
      </c>
      <c r="U1554" s="66">
        <f t="shared" si="538"/>
        <v>-1</v>
      </c>
      <c r="V1554" s="66">
        <f t="shared" si="539"/>
        <v>98.770000000000138</v>
      </c>
      <c r="W1554" s="66">
        <f t="shared" si="540"/>
        <v>2758.5</v>
      </c>
      <c r="X1554" s="20">
        <f t="shared" si="541"/>
        <v>3.5805691499003131E-2</v>
      </c>
      <c r="Y1554" s="67">
        <f t="shared" si="542"/>
        <v>0.98770000000000135</v>
      </c>
      <c r="Z1554" s="68">
        <f t="shared" si="543"/>
        <v>9877.0000000000146</v>
      </c>
      <c r="AA1554" s="65" t="s">
        <v>52</v>
      </c>
      <c r="AU1554" s="23">
        <f t="shared" si="559"/>
        <v>-1</v>
      </c>
      <c r="AV1554" s="23" t="str">
        <f t="shared" si="559"/>
        <v/>
      </c>
      <c r="AW1554" s="23" t="str">
        <f t="shared" si="559"/>
        <v/>
      </c>
      <c r="AX1554" s="23" t="str">
        <f t="shared" si="559"/>
        <v/>
      </c>
      <c r="AZ1554" s="25">
        <v>16</v>
      </c>
      <c r="BA1554" s="25">
        <v>16</v>
      </c>
      <c r="BB1554" s="25">
        <v>14.5</v>
      </c>
      <c r="BC1554" s="25">
        <f t="shared" si="520"/>
        <v>13.5</v>
      </c>
      <c r="BD1554" s="25">
        <f t="shared" si="521"/>
        <v>13.42</v>
      </c>
      <c r="BE1554" t="s">
        <v>970</v>
      </c>
      <c r="BF1554" s="55">
        <f t="shared" si="560"/>
        <v>0</v>
      </c>
      <c r="BG1554" s="66" t="str">
        <f t="shared" si="546"/>
        <v>0.00</v>
      </c>
      <c r="BH1554" s="66">
        <f t="shared" si="547"/>
        <v>-1</v>
      </c>
      <c r="BI1554" s="25" t="e">
        <f t="shared" si="554"/>
        <v>#REF!</v>
      </c>
      <c r="BJ1554" s="25" t="e">
        <f t="shared" si="548"/>
        <v>#REF!</v>
      </c>
      <c r="BK1554" s="20" t="e">
        <f t="shared" si="558"/>
        <v>#REF!</v>
      </c>
      <c r="BL1554" s="24" t="str">
        <f t="shared" si="549"/>
        <v>0.00</v>
      </c>
      <c r="BM1554" s="25">
        <f t="shared" si="550"/>
        <v>-1</v>
      </c>
      <c r="BN1554" s="25" t="e">
        <f t="shared" si="551"/>
        <v>#REF!</v>
      </c>
      <c r="BO1554" s="25" t="e">
        <f t="shared" si="552"/>
        <v>#REF!</v>
      </c>
      <c r="BP1554" s="126" t="e">
        <f t="shared" si="553"/>
        <v>#REF!</v>
      </c>
    </row>
    <row r="1555" spans="1:68" ht="17" x14ac:dyDescent="0.2">
      <c r="A1555" s="98">
        <v>46047</v>
      </c>
      <c r="B1555" s="60" t="s">
        <v>892</v>
      </c>
      <c r="C1555" s="24" t="s">
        <v>2782</v>
      </c>
      <c r="D1555" s="24" t="s">
        <v>577</v>
      </c>
      <c r="F1555" s="74" t="s">
        <v>51</v>
      </c>
      <c r="G1555" s="24" t="s">
        <v>103</v>
      </c>
      <c r="H1555" s="24" t="s">
        <v>523</v>
      </c>
      <c r="I1555" s="24">
        <v>2</v>
      </c>
      <c r="J1555" s="24">
        <v>3</v>
      </c>
      <c r="K1555" s="97" t="s">
        <v>2783</v>
      </c>
      <c r="L1555" s="25">
        <v>1</v>
      </c>
      <c r="M1555" s="24" t="s">
        <v>105</v>
      </c>
      <c r="N1555" s="24" t="s">
        <v>7</v>
      </c>
      <c r="R1555" s="25">
        <v>4.5999999999999996</v>
      </c>
      <c r="S1555" s="83" t="s">
        <v>363</v>
      </c>
      <c r="T1555" s="66" t="str">
        <f t="shared" si="537"/>
        <v>0.00</v>
      </c>
      <c r="U1555" s="66">
        <f t="shared" si="538"/>
        <v>-1</v>
      </c>
      <c r="V1555" s="66">
        <f t="shared" si="539"/>
        <v>97.770000000000138</v>
      </c>
      <c r="W1555" s="66">
        <f t="shared" si="540"/>
        <v>2759.5</v>
      </c>
      <c r="X1555" s="20">
        <f t="shared" si="541"/>
        <v>3.5430331581808347E-2</v>
      </c>
      <c r="Y1555" s="67">
        <f t="shared" si="542"/>
        <v>0.97770000000000135</v>
      </c>
      <c r="Z1555" s="68">
        <f t="shared" si="543"/>
        <v>9777.0000000000146</v>
      </c>
      <c r="AA1555" s="65" t="s">
        <v>52</v>
      </c>
      <c r="AU1555" s="23">
        <f t="shared" si="559"/>
        <v>-1</v>
      </c>
      <c r="AV1555" s="23" t="str">
        <f t="shared" si="559"/>
        <v/>
      </c>
      <c r="AW1555" s="23" t="str">
        <f t="shared" si="559"/>
        <v/>
      </c>
      <c r="AX1555" s="23" t="str">
        <f t="shared" si="559"/>
        <v/>
      </c>
      <c r="BA1555" s="25">
        <v>3.1</v>
      </c>
      <c r="BB1555" s="25">
        <v>3.32</v>
      </c>
      <c r="BC1555" s="25">
        <f t="shared" si="520"/>
        <v>2.3199999999999998</v>
      </c>
      <c r="BD1555" s="25">
        <f t="shared" si="521"/>
        <v>3.1343999999999999</v>
      </c>
      <c r="BE1555" t="s">
        <v>970</v>
      </c>
      <c r="BF1555" s="55">
        <f t="shared" si="560"/>
        <v>0</v>
      </c>
      <c r="BG1555" s="66" t="str">
        <f t="shared" ref="BG1555:BG1558" si="561">IF((AA1555="W"),ROUND((BA1555*L1555),2),"0.00")</f>
        <v>0.00</v>
      </c>
      <c r="BH1555" s="66">
        <f t="shared" ref="BH1555:BH1558" si="562">-$L1555+BG1555</f>
        <v>-1</v>
      </c>
      <c r="BI1555" s="25" t="e">
        <f t="shared" si="554"/>
        <v>#REF!</v>
      </c>
      <c r="BJ1555" s="25" t="e">
        <f t="shared" ref="BJ1555:BJ1558" si="563">L1555+BJ1554</f>
        <v>#REF!</v>
      </c>
      <c r="BK1555" s="20" t="e">
        <f t="shared" si="558"/>
        <v>#REF!</v>
      </c>
      <c r="BL1555" s="24" t="str">
        <f t="shared" ref="BL1555:BL1558" si="564">IF((AA1555="W"),ROUND((BB1555*L1555),2),"0.00")</f>
        <v>0.00</v>
      </c>
      <c r="BM1555" s="25">
        <f t="shared" ref="BM1555:BM1558" si="565">-$L1555+BL1555</f>
        <v>-1</v>
      </c>
      <c r="BN1555" s="25" t="e">
        <f t="shared" ref="BN1555:BN1558" si="566">BM1555+BN1554</f>
        <v>#REF!</v>
      </c>
      <c r="BO1555" s="25" t="e">
        <f t="shared" ref="BO1555:BO1558" si="567">L1555+BO1554</f>
        <v>#REF!</v>
      </c>
      <c r="BP1555" s="126" t="e">
        <f t="shared" ref="BP1555:BP1558" si="568">SUM(BN1555/BO1555)</f>
        <v>#REF!</v>
      </c>
    </row>
    <row r="1556" spans="1:68" x14ac:dyDescent="0.2">
      <c r="A1556" s="98">
        <v>46053</v>
      </c>
      <c r="B1556" s="60" t="s">
        <v>892</v>
      </c>
      <c r="C1556" s="24" t="s">
        <v>1627</v>
      </c>
      <c r="D1556" s="24" t="s">
        <v>573</v>
      </c>
      <c r="F1556" s="74" t="s">
        <v>51</v>
      </c>
      <c r="G1556" s="24" t="s">
        <v>103</v>
      </c>
      <c r="H1556" s="24" t="s">
        <v>483</v>
      </c>
      <c r="I1556" s="24">
        <v>1</v>
      </c>
      <c r="J1556" s="24">
        <v>2</v>
      </c>
      <c r="K1556" s="24" t="s">
        <v>2584</v>
      </c>
      <c r="L1556" s="25">
        <v>1.5</v>
      </c>
      <c r="M1556" s="24" t="s">
        <v>404</v>
      </c>
      <c r="N1556" s="24" t="s">
        <v>6</v>
      </c>
      <c r="R1556" s="25">
        <v>11.54</v>
      </c>
      <c r="S1556" s="83" t="s">
        <v>363</v>
      </c>
      <c r="T1556" s="66" t="str">
        <f t="shared" si="537"/>
        <v>0.00</v>
      </c>
      <c r="U1556" s="66">
        <f t="shared" si="538"/>
        <v>-1.5</v>
      </c>
      <c r="V1556" s="66">
        <f t="shared" si="539"/>
        <v>96.270000000000138</v>
      </c>
      <c r="W1556" s="66">
        <f t="shared" si="540"/>
        <v>2761</v>
      </c>
      <c r="X1556" s="20">
        <f t="shared" si="541"/>
        <v>3.4867801521188027E-2</v>
      </c>
      <c r="Y1556" s="67">
        <f t="shared" si="542"/>
        <v>0.96270000000000133</v>
      </c>
      <c r="Z1556" s="68">
        <f t="shared" si="543"/>
        <v>9627.0000000000146</v>
      </c>
      <c r="AA1556" s="65" t="s">
        <v>52</v>
      </c>
      <c r="AU1556" s="23">
        <f t="shared" ref="AU1556:AX1565" si="569">IF($G1556=AU$2,$U1556,"")</f>
        <v>-1.5</v>
      </c>
      <c r="AV1556" s="23" t="str">
        <f t="shared" si="569"/>
        <v/>
      </c>
      <c r="AW1556" s="23" t="str">
        <f t="shared" si="569"/>
        <v/>
      </c>
      <c r="AX1556" s="23" t="str">
        <f t="shared" si="569"/>
        <v/>
      </c>
      <c r="AZ1556" s="25">
        <v>10</v>
      </c>
      <c r="BA1556" s="25">
        <v>10.5</v>
      </c>
      <c r="BB1556" s="25">
        <v>12.46</v>
      </c>
      <c r="BC1556" s="25">
        <f t="shared" si="520"/>
        <v>17.190000000000001</v>
      </c>
      <c r="BD1556" s="25">
        <f t="shared" si="521"/>
        <v>11.543200000000001</v>
      </c>
      <c r="BE1556" t="s">
        <v>969</v>
      </c>
      <c r="BF1556" s="55">
        <f t="shared" si="560"/>
        <v>0</v>
      </c>
      <c r="BG1556" s="66" t="str">
        <f t="shared" si="561"/>
        <v>0.00</v>
      </c>
      <c r="BH1556" s="66">
        <f t="shared" si="562"/>
        <v>-1.5</v>
      </c>
      <c r="BI1556" s="25" t="e">
        <f>BH1556+#REF!</f>
        <v>#REF!</v>
      </c>
      <c r="BJ1556" s="25" t="e">
        <f>L1556+#REF!</f>
        <v>#REF!</v>
      </c>
      <c r="BK1556" s="20" t="e">
        <f t="shared" si="558"/>
        <v>#REF!</v>
      </c>
      <c r="BL1556" s="24" t="str">
        <f t="shared" si="564"/>
        <v>0.00</v>
      </c>
      <c r="BM1556" s="25">
        <f t="shared" si="565"/>
        <v>-1.5</v>
      </c>
      <c r="BN1556" s="25" t="e">
        <f>BM1556+#REF!</f>
        <v>#REF!</v>
      </c>
      <c r="BO1556" s="25" t="e">
        <f>L1556+#REF!</f>
        <v>#REF!</v>
      </c>
      <c r="BP1556" s="126" t="e">
        <f t="shared" si="568"/>
        <v>#REF!</v>
      </c>
    </row>
    <row r="1557" spans="1:68" x14ac:dyDescent="0.2">
      <c r="A1557" s="98">
        <v>46053</v>
      </c>
      <c r="B1557" s="60" t="s">
        <v>892</v>
      </c>
      <c r="C1557" s="24" t="s">
        <v>1627</v>
      </c>
      <c r="D1557" s="24" t="s">
        <v>573</v>
      </c>
      <c r="F1557" s="74" t="s">
        <v>51</v>
      </c>
      <c r="G1557" s="24" t="s">
        <v>103</v>
      </c>
      <c r="H1557" s="24" t="s">
        <v>112</v>
      </c>
      <c r="I1557" s="24">
        <v>4</v>
      </c>
      <c r="J1557" s="24">
        <v>10</v>
      </c>
      <c r="K1557" s="24" t="s">
        <v>2792</v>
      </c>
      <c r="L1557" s="25">
        <v>1</v>
      </c>
      <c r="M1557" s="24" t="s">
        <v>404</v>
      </c>
      <c r="N1557" s="24" t="s">
        <v>6</v>
      </c>
      <c r="R1557" s="25">
        <v>11.77</v>
      </c>
      <c r="S1557" s="83" t="s">
        <v>363</v>
      </c>
      <c r="T1557" s="66" t="str">
        <f t="shared" si="537"/>
        <v>0.00</v>
      </c>
      <c r="U1557" s="66">
        <f t="shared" si="538"/>
        <v>-1</v>
      </c>
      <c r="V1557" s="66">
        <f t="shared" si="539"/>
        <v>95.270000000000138</v>
      </c>
      <c r="W1557" s="66">
        <f t="shared" si="540"/>
        <v>2762</v>
      </c>
      <c r="X1557" s="20">
        <f t="shared" si="541"/>
        <v>3.4493120926864643E-2</v>
      </c>
      <c r="Y1557" s="67">
        <f t="shared" si="542"/>
        <v>0.95270000000000143</v>
      </c>
      <c r="Z1557" s="68">
        <f t="shared" si="543"/>
        <v>9527.0000000000146</v>
      </c>
      <c r="AA1557" s="65" t="s">
        <v>52</v>
      </c>
      <c r="AU1557" s="23">
        <f t="shared" si="569"/>
        <v>-1</v>
      </c>
      <c r="AV1557" s="23" t="str">
        <f t="shared" si="569"/>
        <v/>
      </c>
      <c r="AW1557" s="23" t="str">
        <f t="shared" si="569"/>
        <v/>
      </c>
      <c r="AX1557" s="23" t="str">
        <f t="shared" si="569"/>
        <v/>
      </c>
      <c r="AZ1557" s="25">
        <v>10</v>
      </c>
      <c r="BA1557" s="25">
        <v>11.6</v>
      </c>
      <c r="BB1557" s="25">
        <v>12.71</v>
      </c>
      <c r="BC1557" s="25">
        <f t="shared" si="520"/>
        <v>11.71</v>
      </c>
      <c r="BD1557" s="25">
        <f t="shared" si="521"/>
        <v>11.773200000000001</v>
      </c>
      <c r="BE1557" t="s">
        <v>969</v>
      </c>
      <c r="BF1557" s="55">
        <f t="shared" si="560"/>
        <v>0</v>
      </c>
      <c r="BG1557" s="66" t="str">
        <f t="shared" si="561"/>
        <v>0.00</v>
      </c>
      <c r="BH1557" s="66">
        <f t="shared" si="562"/>
        <v>-1</v>
      </c>
      <c r="BI1557" s="25" t="e">
        <f t="shared" ref="BI1557:BI1558" si="570">BH1557+BI1556</f>
        <v>#REF!</v>
      </c>
      <c r="BJ1557" s="25" t="e">
        <f t="shared" si="563"/>
        <v>#REF!</v>
      </c>
      <c r="BK1557" s="20" t="e">
        <f t="shared" si="558"/>
        <v>#REF!</v>
      </c>
      <c r="BL1557" s="24" t="str">
        <f t="shared" si="564"/>
        <v>0.00</v>
      </c>
      <c r="BM1557" s="25">
        <f t="shared" si="565"/>
        <v>-1</v>
      </c>
      <c r="BN1557" s="25" t="e">
        <f t="shared" si="566"/>
        <v>#REF!</v>
      </c>
      <c r="BO1557" s="25" t="e">
        <f t="shared" si="567"/>
        <v>#REF!</v>
      </c>
      <c r="BP1557" s="126" t="e">
        <f t="shared" si="568"/>
        <v>#REF!</v>
      </c>
    </row>
    <row r="1558" spans="1:68" x14ac:dyDescent="0.2">
      <c r="A1558" s="98">
        <v>46053</v>
      </c>
      <c r="B1558" s="60" t="s">
        <v>892</v>
      </c>
      <c r="C1558" s="24" t="s">
        <v>1627</v>
      </c>
      <c r="D1558" s="24" t="s">
        <v>573</v>
      </c>
      <c r="F1558" s="74" t="s">
        <v>51</v>
      </c>
      <c r="G1558" s="24" t="s">
        <v>103</v>
      </c>
      <c r="H1558" s="24" t="s">
        <v>483</v>
      </c>
      <c r="I1558" s="24">
        <v>9</v>
      </c>
      <c r="J1558" s="24">
        <v>2</v>
      </c>
      <c r="K1558" s="24" t="s">
        <v>2793</v>
      </c>
      <c r="L1558" s="25">
        <v>1</v>
      </c>
      <c r="M1558" s="24" t="s">
        <v>404</v>
      </c>
      <c r="N1558" s="24" t="s">
        <v>6</v>
      </c>
      <c r="R1558" s="25">
        <v>14.28</v>
      </c>
      <c r="S1558" s="83" t="s">
        <v>363</v>
      </c>
      <c r="T1558" s="66" t="str">
        <f t="shared" si="537"/>
        <v>0.00</v>
      </c>
      <c r="U1558" s="66">
        <f t="shared" si="538"/>
        <v>-1</v>
      </c>
      <c r="V1558" s="66">
        <f t="shared" si="539"/>
        <v>94.270000000000138</v>
      </c>
      <c r="W1558" s="66">
        <f t="shared" si="540"/>
        <v>2763</v>
      </c>
      <c r="X1558" s="20">
        <f t="shared" si="541"/>
        <v>3.411871154542169E-2</v>
      </c>
      <c r="Y1558" s="67">
        <f t="shared" si="542"/>
        <v>0.94270000000000143</v>
      </c>
      <c r="Z1558" s="68">
        <f t="shared" si="543"/>
        <v>9427.0000000000146</v>
      </c>
      <c r="AA1558" s="65" t="s">
        <v>52</v>
      </c>
      <c r="AU1558" s="23">
        <f t="shared" si="569"/>
        <v>-1</v>
      </c>
      <c r="AV1558" s="23" t="str">
        <f t="shared" si="569"/>
        <v/>
      </c>
      <c r="AW1558" s="23" t="str">
        <f t="shared" si="569"/>
        <v/>
      </c>
      <c r="AX1558" s="23" t="str">
        <f t="shared" si="569"/>
        <v/>
      </c>
      <c r="AZ1558" s="25">
        <v>14</v>
      </c>
      <c r="BA1558" s="25">
        <v>14.5</v>
      </c>
      <c r="BB1558" s="25">
        <v>15.44</v>
      </c>
      <c r="BC1558" s="25">
        <f t="shared" si="520"/>
        <v>14.44</v>
      </c>
      <c r="BD1558" s="25">
        <f t="shared" si="521"/>
        <v>14.284800000000001</v>
      </c>
      <c r="BE1558" t="s">
        <v>969</v>
      </c>
      <c r="BF1558" s="55">
        <f t="shared" si="560"/>
        <v>0</v>
      </c>
      <c r="BG1558" s="66" t="str">
        <f t="shared" si="561"/>
        <v>0.00</v>
      </c>
      <c r="BH1558" s="66">
        <f t="shared" si="562"/>
        <v>-1</v>
      </c>
      <c r="BI1558" s="25" t="e">
        <f t="shared" si="570"/>
        <v>#REF!</v>
      </c>
      <c r="BJ1558" s="25" t="e">
        <f t="shared" si="563"/>
        <v>#REF!</v>
      </c>
      <c r="BK1558" s="20" t="e">
        <f t="shared" si="558"/>
        <v>#REF!</v>
      </c>
      <c r="BL1558" s="24" t="str">
        <f t="shared" si="564"/>
        <v>0.00</v>
      </c>
      <c r="BM1558" s="25">
        <f t="shared" si="565"/>
        <v>-1</v>
      </c>
      <c r="BN1558" s="25" t="e">
        <f t="shared" si="566"/>
        <v>#REF!</v>
      </c>
      <c r="BO1558" s="25" t="e">
        <f t="shared" si="567"/>
        <v>#REF!</v>
      </c>
      <c r="BP1558" s="126" t="e">
        <f t="shared" si="568"/>
        <v>#REF!</v>
      </c>
    </row>
    <row r="1559" spans="1:68" x14ac:dyDescent="0.2">
      <c r="A1559" s="98">
        <v>46057</v>
      </c>
      <c r="B1559" s="60" t="s">
        <v>892</v>
      </c>
      <c r="C1559" s="24" t="s">
        <v>1554</v>
      </c>
      <c r="D1559" s="24" t="s">
        <v>397</v>
      </c>
      <c r="E1559" s="74" t="s">
        <v>51</v>
      </c>
      <c r="F1559" s="74" t="s">
        <v>51</v>
      </c>
      <c r="G1559" s="24" t="s">
        <v>103</v>
      </c>
      <c r="H1559" s="24" t="s">
        <v>55</v>
      </c>
      <c r="I1559" s="24">
        <v>7</v>
      </c>
      <c r="J1559" s="24">
        <v>5</v>
      </c>
      <c r="K1559" s="26" t="s">
        <v>255</v>
      </c>
      <c r="L1559" s="25">
        <v>1</v>
      </c>
      <c r="M1559" s="24" t="s">
        <v>404</v>
      </c>
      <c r="N1559" s="24" t="s">
        <v>6</v>
      </c>
      <c r="R1559" s="25">
        <v>18.079999999999998</v>
      </c>
      <c r="S1559" s="83" t="s">
        <v>372</v>
      </c>
      <c r="T1559" s="66">
        <f t="shared" ref="T1559:T1622" si="571">IF((AA1559="W"),ROUND((R1559*L1559),2),"0.00")</f>
        <v>18.079999999999998</v>
      </c>
      <c r="U1559" s="66">
        <f t="shared" ref="U1559:U1622" si="572">-$L1559+T1559</f>
        <v>17.079999999999998</v>
      </c>
      <c r="V1559" s="66">
        <f t="shared" ref="V1559:V1622" si="573">U1559+V1558</f>
        <v>111.35000000000014</v>
      </c>
      <c r="W1559" s="66">
        <f t="shared" ref="W1559:W1622" si="574">L1559+W1558</f>
        <v>2764</v>
      </c>
      <c r="X1559" s="20">
        <f t="shared" ref="X1559:X1622" si="575">SUM(V1559/W1559)</f>
        <v>4.0285817655571682E-2</v>
      </c>
      <c r="Y1559" s="67">
        <f t="shared" ref="Y1559:Y1622" si="576">V1559/100</f>
        <v>1.1135000000000013</v>
      </c>
      <c r="Z1559" s="68">
        <f t="shared" ref="Z1559:Z1622" si="577">V1559*100</f>
        <v>11135.000000000015</v>
      </c>
      <c r="AA1559" s="65" t="s">
        <v>53</v>
      </c>
      <c r="AU1559" s="23">
        <f t="shared" si="569"/>
        <v>17.079999999999998</v>
      </c>
      <c r="AV1559" s="23" t="str">
        <f t="shared" si="569"/>
        <v/>
      </c>
      <c r="AW1559" s="23" t="str">
        <f t="shared" si="569"/>
        <v/>
      </c>
      <c r="AX1559" s="23" t="str">
        <f t="shared" si="569"/>
        <v/>
      </c>
      <c r="AZ1559" s="63">
        <v>16</v>
      </c>
      <c r="BA1559" s="25">
        <v>16.7</v>
      </c>
      <c r="BB1559" s="25">
        <v>19.559999999999999</v>
      </c>
      <c r="BC1559" s="25">
        <f t="shared" si="520"/>
        <v>18.559999999999999</v>
      </c>
      <c r="BD1559" s="25">
        <f t="shared" si="521"/>
        <v>18.075199999999999</v>
      </c>
      <c r="BE1559" t="s">
        <v>970</v>
      </c>
    </row>
    <row r="1560" spans="1:68" x14ac:dyDescent="0.2">
      <c r="A1560" s="98">
        <v>46057</v>
      </c>
      <c r="B1560" s="60" t="s">
        <v>892</v>
      </c>
      <c r="C1560" s="24" t="s">
        <v>1554</v>
      </c>
      <c r="D1560" s="24" t="s">
        <v>397</v>
      </c>
      <c r="F1560" s="74" t="s">
        <v>51</v>
      </c>
      <c r="G1560" s="24" t="s">
        <v>103</v>
      </c>
      <c r="H1560" s="24" t="s">
        <v>55</v>
      </c>
      <c r="I1560" s="24">
        <v>7</v>
      </c>
      <c r="J1560" s="24">
        <v>5</v>
      </c>
      <c r="K1560" s="26" t="s">
        <v>255</v>
      </c>
      <c r="L1560" s="25">
        <v>1</v>
      </c>
      <c r="M1560" s="24" t="s">
        <v>404</v>
      </c>
      <c r="N1560" s="24" t="s">
        <v>7</v>
      </c>
      <c r="R1560" s="25">
        <v>2.9</v>
      </c>
      <c r="S1560" s="83" t="s">
        <v>372</v>
      </c>
      <c r="T1560" s="66">
        <f t="shared" si="571"/>
        <v>2.9</v>
      </c>
      <c r="U1560" s="66">
        <f t="shared" si="572"/>
        <v>1.9</v>
      </c>
      <c r="V1560" s="66">
        <f t="shared" si="573"/>
        <v>113.25000000000014</v>
      </c>
      <c r="W1560" s="66">
        <f t="shared" si="574"/>
        <v>2765</v>
      </c>
      <c r="X1560" s="20">
        <f t="shared" si="575"/>
        <v>4.095840867992772E-2</v>
      </c>
      <c r="Y1560" s="67">
        <f t="shared" si="576"/>
        <v>1.1325000000000014</v>
      </c>
      <c r="Z1560" s="68">
        <f t="shared" si="577"/>
        <v>11325.000000000015</v>
      </c>
      <c r="AA1560" s="65" t="s">
        <v>53</v>
      </c>
      <c r="AU1560" s="23">
        <f t="shared" si="569"/>
        <v>1.9</v>
      </c>
      <c r="AV1560" s="23" t="str">
        <f t="shared" si="569"/>
        <v/>
      </c>
      <c r="AW1560" s="23" t="str">
        <f t="shared" si="569"/>
        <v/>
      </c>
      <c r="AX1560" s="23" t="str">
        <f t="shared" si="569"/>
        <v/>
      </c>
      <c r="BA1560" s="25">
        <v>2.8</v>
      </c>
      <c r="BB1560" s="25">
        <v>3.07</v>
      </c>
      <c r="BC1560" s="25">
        <f t="shared" si="520"/>
        <v>2.0699999999999998</v>
      </c>
      <c r="BD1560" s="25">
        <f t="shared" si="521"/>
        <v>2.9043999999999999</v>
      </c>
      <c r="BE1560" t="s">
        <v>970</v>
      </c>
    </row>
    <row r="1561" spans="1:68" x14ac:dyDescent="0.2">
      <c r="A1561" s="98">
        <v>46058</v>
      </c>
      <c r="B1561" s="60" t="s">
        <v>892</v>
      </c>
      <c r="C1561" s="24" t="s">
        <v>2801</v>
      </c>
      <c r="D1561" s="24" t="s">
        <v>398</v>
      </c>
      <c r="F1561" s="74" t="s">
        <v>51</v>
      </c>
      <c r="G1561" s="24" t="s">
        <v>103</v>
      </c>
      <c r="H1561" s="24" t="s">
        <v>54</v>
      </c>
      <c r="I1561" s="24">
        <v>7</v>
      </c>
      <c r="J1561" s="24">
        <v>9</v>
      </c>
      <c r="K1561" s="24" t="s">
        <v>2802</v>
      </c>
      <c r="L1561" s="25">
        <v>1</v>
      </c>
      <c r="M1561" s="24" t="s">
        <v>105</v>
      </c>
      <c r="N1561" s="24" t="s">
        <v>6</v>
      </c>
      <c r="R1561" s="25">
        <v>8.5</v>
      </c>
      <c r="S1561" s="83" t="s">
        <v>363</v>
      </c>
      <c r="T1561" s="66" t="str">
        <f t="shared" si="571"/>
        <v>0.00</v>
      </c>
      <c r="U1561" s="66">
        <f t="shared" si="572"/>
        <v>-1</v>
      </c>
      <c r="V1561" s="66">
        <f t="shared" si="573"/>
        <v>112.25000000000014</v>
      </c>
      <c r="W1561" s="66">
        <f t="shared" si="574"/>
        <v>2766</v>
      </c>
      <c r="X1561" s="20">
        <f t="shared" si="575"/>
        <v>4.0582067968185156E-2</v>
      </c>
      <c r="Y1561" s="67">
        <f t="shared" si="576"/>
        <v>1.1225000000000014</v>
      </c>
      <c r="Z1561" s="68">
        <f t="shared" si="577"/>
        <v>11225.000000000015</v>
      </c>
      <c r="AA1561" s="65" t="s">
        <v>52</v>
      </c>
      <c r="AU1561" s="23">
        <f t="shared" si="569"/>
        <v>-1</v>
      </c>
      <c r="AV1561" s="23" t="str">
        <f t="shared" si="569"/>
        <v/>
      </c>
      <c r="AW1561" s="23" t="str">
        <f t="shared" si="569"/>
        <v/>
      </c>
      <c r="AX1561" s="23" t="str">
        <f t="shared" si="569"/>
        <v/>
      </c>
      <c r="AZ1561" s="63">
        <v>14</v>
      </c>
      <c r="BA1561" s="25">
        <v>14</v>
      </c>
      <c r="BB1561" s="25">
        <v>21.2</v>
      </c>
      <c r="BC1561" s="25">
        <f t="shared" si="520"/>
        <v>20.2</v>
      </c>
      <c r="BD1561" s="25">
        <f t="shared" si="521"/>
        <v>19.584</v>
      </c>
      <c r="BE1561" t="s">
        <v>970</v>
      </c>
    </row>
    <row r="1562" spans="1:68" x14ac:dyDescent="0.2">
      <c r="A1562" s="98">
        <v>46058</v>
      </c>
      <c r="B1562" s="60" t="s">
        <v>892</v>
      </c>
      <c r="C1562" s="24" t="s">
        <v>2335</v>
      </c>
      <c r="D1562" s="24" t="s">
        <v>398</v>
      </c>
      <c r="F1562" s="74" t="s">
        <v>51</v>
      </c>
      <c r="G1562" s="24" t="s">
        <v>103</v>
      </c>
      <c r="H1562" s="24" t="s">
        <v>246</v>
      </c>
      <c r="I1562" s="24">
        <v>8</v>
      </c>
      <c r="J1562" s="24">
        <v>9</v>
      </c>
      <c r="K1562" s="24" t="s">
        <v>2804</v>
      </c>
      <c r="L1562" s="25">
        <v>1</v>
      </c>
      <c r="M1562" s="24" t="s">
        <v>105</v>
      </c>
      <c r="N1562" s="24" t="s">
        <v>6</v>
      </c>
      <c r="R1562" s="25">
        <v>15</v>
      </c>
      <c r="S1562" s="83" t="s">
        <v>363</v>
      </c>
      <c r="T1562" s="66" t="str">
        <f t="shared" si="571"/>
        <v>0.00</v>
      </c>
      <c r="U1562" s="66">
        <f t="shared" si="572"/>
        <v>-1</v>
      </c>
      <c r="V1562" s="66">
        <f t="shared" si="573"/>
        <v>111.25000000000014</v>
      </c>
      <c r="W1562" s="66">
        <f t="shared" si="574"/>
        <v>2767</v>
      </c>
      <c r="X1562" s="20">
        <f t="shared" si="575"/>
        <v>4.0205999277195571E-2</v>
      </c>
      <c r="Y1562" s="67">
        <f t="shared" si="576"/>
        <v>1.1125000000000014</v>
      </c>
      <c r="Z1562" s="68">
        <f t="shared" si="577"/>
        <v>11125.000000000015</v>
      </c>
      <c r="AA1562" s="65" t="s">
        <v>52</v>
      </c>
      <c r="AU1562" s="23">
        <f t="shared" si="569"/>
        <v>-1</v>
      </c>
      <c r="AV1562" s="23" t="str">
        <f t="shared" si="569"/>
        <v/>
      </c>
      <c r="AW1562" s="23" t="str">
        <f t="shared" si="569"/>
        <v/>
      </c>
      <c r="AX1562" s="23" t="str">
        <f t="shared" si="569"/>
        <v/>
      </c>
      <c r="AZ1562" s="63">
        <v>31</v>
      </c>
      <c r="BA1562" s="25">
        <v>31</v>
      </c>
      <c r="BB1562" s="25">
        <v>43.19</v>
      </c>
      <c r="BC1562" s="25">
        <f t="shared" ref="BC1562:BC1599" si="578">((BB1562*(L1562))-(L1562))</f>
        <v>42.19</v>
      </c>
      <c r="BD1562" s="25">
        <f t="shared" ref="BD1562:BD1599" si="579">0.92*(BB1562-1)+1</f>
        <v>39.814799999999998</v>
      </c>
      <c r="BE1562" t="s">
        <v>970</v>
      </c>
    </row>
    <row r="1563" spans="1:68" x14ac:dyDescent="0.2">
      <c r="A1563" s="98">
        <v>46058</v>
      </c>
      <c r="B1563" s="60" t="s">
        <v>892</v>
      </c>
      <c r="C1563" s="24" t="s">
        <v>2335</v>
      </c>
      <c r="D1563" s="24" t="s">
        <v>398</v>
      </c>
      <c r="F1563" s="74" t="s">
        <v>51</v>
      </c>
      <c r="G1563" s="24" t="s">
        <v>103</v>
      </c>
      <c r="H1563" s="24" t="s">
        <v>246</v>
      </c>
      <c r="I1563" s="24">
        <v>8</v>
      </c>
      <c r="J1563" s="24">
        <v>9</v>
      </c>
      <c r="K1563" s="24" t="s">
        <v>2804</v>
      </c>
      <c r="L1563" s="25">
        <v>1</v>
      </c>
      <c r="M1563" s="24" t="s">
        <v>105</v>
      </c>
      <c r="N1563" s="24" t="s">
        <v>7</v>
      </c>
      <c r="R1563" s="25">
        <v>3.8</v>
      </c>
      <c r="S1563" s="83" t="s">
        <v>363</v>
      </c>
      <c r="T1563" s="66" t="str">
        <f t="shared" si="571"/>
        <v>0.00</v>
      </c>
      <c r="U1563" s="66">
        <f t="shared" si="572"/>
        <v>-1</v>
      </c>
      <c r="V1563" s="66">
        <f t="shared" si="573"/>
        <v>110.25000000000014</v>
      </c>
      <c r="W1563" s="66">
        <f t="shared" si="574"/>
        <v>2768</v>
      </c>
      <c r="X1563" s="20">
        <f t="shared" si="575"/>
        <v>3.9830202312138782E-2</v>
      </c>
      <c r="Y1563" s="67">
        <f t="shared" si="576"/>
        <v>1.1025000000000014</v>
      </c>
      <c r="Z1563" s="68">
        <f t="shared" si="577"/>
        <v>11025.000000000015</v>
      </c>
      <c r="AA1563" s="65" t="s">
        <v>52</v>
      </c>
      <c r="AU1563" s="23">
        <f t="shared" si="569"/>
        <v>-1</v>
      </c>
      <c r="AV1563" s="23" t="str">
        <f t="shared" si="569"/>
        <v/>
      </c>
      <c r="AW1563" s="23" t="str">
        <f t="shared" si="569"/>
        <v/>
      </c>
      <c r="AX1563" s="23" t="str">
        <f t="shared" si="569"/>
        <v/>
      </c>
      <c r="BA1563" s="25">
        <v>4.5</v>
      </c>
      <c r="BB1563" s="25">
        <v>7.93</v>
      </c>
      <c r="BC1563" s="25">
        <f t="shared" si="578"/>
        <v>6.93</v>
      </c>
      <c r="BD1563" s="25">
        <f t="shared" si="579"/>
        <v>7.3756000000000004</v>
      </c>
      <c r="BE1563" t="s">
        <v>970</v>
      </c>
    </row>
    <row r="1564" spans="1:68" x14ac:dyDescent="0.2">
      <c r="A1564" s="98">
        <v>46058</v>
      </c>
      <c r="B1564" s="60" t="s">
        <v>892</v>
      </c>
      <c r="C1564" s="24" t="s">
        <v>1681</v>
      </c>
      <c r="D1564" s="24" t="s">
        <v>398</v>
      </c>
      <c r="F1564" s="74" t="s">
        <v>51</v>
      </c>
      <c r="G1564" s="24" t="s">
        <v>103</v>
      </c>
      <c r="H1564" s="24" t="s">
        <v>2805</v>
      </c>
      <c r="I1564" s="24">
        <v>8</v>
      </c>
      <c r="J1564" s="24">
        <v>16</v>
      </c>
      <c r="K1564" s="24" t="s">
        <v>2806</v>
      </c>
      <c r="L1564" s="25">
        <v>1</v>
      </c>
      <c r="M1564" s="24" t="s">
        <v>404</v>
      </c>
      <c r="N1564" s="24" t="s">
        <v>6</v>
      </c>
      <c r="R1564" s="25">
        <v>17.118400000000001</v>
      </c>
      <c r="S1564" s="83" t="s">
        <v>363</v>
      </c>
      <c r="T1564" s="66" t="str">
        <f t="shared" si="571"/>
        <v>0.00</v>
      </c>
      <c r="U1564" s="66">
        <f t="shared" si="572"/>
        <v>-1</v>
      </c>
      <c r="V1564" s="66">
        <f t="shared" si="573"/>
        <v>109.25000000000014</v>
      </c>
      <c r="W1564" s="66">
        <f t="shared" si="574"/>
        <v>2769</v>
      </c>
      <c r="X1564" s="20">
        <f t="shared" si="575"/>
        <v>3.9454676778620489E-2</v>
      </c>
      <c r="Y1564" s="67">
        <f t="shared" si="576"/>
        <v>1.0925000000000014</v>
      </c>
      <c r="Z1564" s="68">
        <f t="shared" si="577"/>
        <v>10925.000000000015</v>
      </c>
      <c r="AA1564" s="65" t="s">
        <v>52</v>
      </c>
      <c r="AU1564" s="23">
        <f t="shared" si="569"/>
        <v>-1</v>
      </c>
      <c r="AV1564" s="23" t="str">
        <f t="shared" si="569"/>
        <v/>
      </c>
      <c r="AW1564" s="23" t="str">
        <f t="shared" si="569"/>
        <v/>
      </c>
      <c r="AX1564" s="23" t="str">
        <f t="shared" si="569"/>
        <v/>
      </c>
      <c r="AZ1564" s="63">
        <v>19</v>
      </c>
      <c r="BA1564" s="25">
        <v>18.3</v>
      </c>
      <c r="BB1564" s="25">
        <v>18.52</v>
      </c>
      <c r="BC1564" s="25">
        <f t="shared" si="578"/>
        <v>17.52</v>
      </c>
      <c r="BD1564" s="25">
        <f t="shared" si="579"/>
        <v>17.118400000000001</v>
      </c>
      <c r="BE1564" t="s">
        <v>969</v>
      </c>
    </row>
    <row r="1565" spans="1:68" x14ac:dyDescent="0.2">
      <c r="A1565" s="98">
        <v>46058</v>
      </c>
      <c r="B1565" s="60" t="s">
        <v>892</v>
      </c>
      <c r="C1565" s="24" t="s">
        <v>1681</v>
      </c>
      <c r="D1565" s="24" t="s">
        <v>398</v>
      </c>
      <c r="F1565" s="74" t="s">
        <v>51</v>
      </c>
      <c r="G1565" s="24" t="s">
        <v>103</v>
      </c>
      <c r="H1565" s="24" t="s">
        <v>2805</v>
      </c>
      <c r="I1565" s="24">
        <v>8</v>
      </c>
      <c r="J1565" s="24">
        <v>16</v>
      </c>
      <c r="K1565" s="24" t="s">
        <v>2806</v>
      </c>
      <c r="L1565" s="25">
        <v>1</v>
      </c>
      <c r="M1565" s="24" t="s">
        <v>404</v>
      </c>
      <c r="N1565" s="24" t="s">
        <v>7</v>
      </c>
      <c r="R1565" s="25">
        <v>4.1832000000000003</v>
      </c>
      <c r="S1565" s="83" t="s">
        <v>363</v>
      </c>
      <c r="T1565" s="66" t="str">
        <f t="shared" si="571"/>
        <v>0.00</v>
      </c>
      <c r="U1565" s="66">
        <f t="shared" si="572"/>
        <v>-1</v>
      </c>
      <c r="V1565" s="66">
        <f t="shared" si="573"/>
        <v>108.25000000000014</v>
      </c>
      <c r="W1565" s="66">
        <f t="shared" si="574"/>
        <v>2770</v>
      </c>
      <c r="X1565" s="20">
        <f t="shared" si="575"/>
        <v>3.9079422382671529E-2</v>
      </c>
      <c r="Y1565" s="67">
        <f t="shared" si="576"/>
        <v>1.0825000000000014</v>
      </c>
      <c r="Z1565" s="68">
        <f t="shared" si="577"/>
        <v>10825.000000000015</v>
      </c>
      <c r="AA1565" s="65" t="s">
        <v>52</v>
      </c>
      <c r="AU1565" s="23">
        <f t="shared" si="569"/>
        <v>-1</v>
      </c>
      <c r="AV1565" s="23" t="str">
        <f t="shared" si="569"/>
        <v/>
      </c>
      <c r="AW1565" s="23" t="str">
        <f t="shared" si="569"/>
        <v/>
      </c>
      <c r="AX1565" s="23" t="str">
        <f t="shared" si="569"/>
        <v/>
      </c>
      <c r="BA1565" s="25">
        <v>5.3</v>
      </c>
      <c r="BB1565" s="25">
        <v>4.46</v>
      </c>
      <c r="BC1565" s="25">
        <f t="shared" si="578"/>
        <v>3.46</v>
      </c>
      <c r="BD1565" s="25">
        <f t="shared" si="579"/>
        <v>4.1832000000000003</v>
      </c>
      <c r="BE1565" t="s">
        <v>969</v>
      </c>
    </row>
    <row r="1566" spans="1:68" x14ac:dyDescent="0.2">
      <c r="A1566" s="98">
        <v>46060</v>
      </c>
      <c r="B1566" s="60" t="s">
        <v>892</v>
      </c>
      <c r="C1566" s="24" t="s">
        <v>2807</v>
      </c>
      <c r="D1566" s="24" t="s">
        <v>573</v>
      </c>
      <c r="F1566" s="74" t="s">
        <v>51</v>
      </c>
      <c r="G1566" s="24" t="s">
        <v>103</v>
      </c>
      <c r="H1566" s="24" t="s">
        <v>483</v>
      </c>
      <c r="I1566" s="24">
        <v>2</v>
      </c>
      <c r="J1566" s="24">
        <v>7</v>
      </c>
      <c r="K1566" s="24" t="s">
        <v>1132</v>
      </c>
      <c r="L1566" s="25">
        <v>1</v>
      </c>
      <c r="M1566" s="24" t="s">
        <v>105</v>
      </c>
      <c r="N1566" s="24" t="s">
        <v>6</v>
      </c>
      <c r="R1566" s="25">
        <v>18.62</v>
      </c>
      <c r="S1566" s="83" t="s">
        <v>363</v>
      </c>
      <c r="T1566" s="66" t="str">
        <f t="shared" si="571"/>
        <v>0.00</v>
      </c>
      <c r="U1566" s="66">
        <f t="shared" si="572"/>
        <v>-1</v>
      </c>
      <c r="V1566" s="66">
        <f t="shared" si="573"/>
        <v>107.25000000000014</v>
      </c>
      <c r="W1566" s="66">
        <f t="shared" si="574"/>
        <v>2771</v>
      </c>
      <c r="X1566" s="20">
        <f t="shared" si="575"/>
        <v>3.8704438830747076E-2</v>
      </c>
      <c r="Y1566" s="67">
        <f t="shared" si="576"/>
        <v>1.0725000000000013</v>
      </c>
      <c r="Z1566" s="68">
        <f t="shared" si="577"/>
        <v>10725.000000000015</v>
      </c>
      <c r="AA1566" s="65" t="s">
        <v>52</v>
      </c>
      <c r="AU1566" s="23">
        <f t="shared" ref="AU1566:AX1578" si="580">IF($G1566=AU$2,$U1566,"")</f>
        <v>-1</v>
      </c>
      <c r="AV1566" s="23" t="str">
        <f t="shared" si="580"/>
        <v/>
      </c>
      <c r="AW1566" s="23" t="str">
        <f t="shared" si="580"/>
        <v/>
      </c>
      <c r="AX1566" s="23" t="str">
        <f t="shared" si="580"/>
        <v/>
      </c>
      <c r="AZ1566" s="63">
        <v>26</v>
      </c>
      <c r="BA1566" s="25">
        <v>23.5</v>
      </c>
      <c r="BB1566" s="25">
        <v>34.06</v>
      </c>
      <c r="BC1566" s="25">
        <f t="shared" si="578"/>
        <v>33.06</v>
      </c>
      <c r="BD1566" s="25">
        <f t="shared" si="579"/>
        <v>31.415200000000002</v>
      </c>
      <c r="BE1566" t="s">
        <v>970</v>
      </c>
    </row>
    <row r="1567" spans="1:68" x14ac:dyDescent="0.2">
      <c r="A1567" s="98">
        <v>46060</v>
      </c>
      <c r="B1567" s="60" t="s">
        <v>892</v>
      </c>
      <c r="C1567" s="24" t="s">
        <v>2807</v>
      </c>
      <c r="D1567" s="24" t="s">
        <v>573</v>
      </c>
      <c r="F1567" s="74" t="s">
        <v>51</v>
      </c>
      <c r="G1567" s="24" t="s">
        <v>103</v>
      </c>
      <c r="H1567" s="24" t="s">
        <v>483</v>
      </c>
      <c r="I1567" s="24">
        <v>2</v>
      </c>
      <c r="J1567" s="24">
        <v>7</v>
      </c>
      <c r="K1567" s="24" t="s">
        <v>1132</v>
      </c>
      <c r="L1567" s="25">
        <v>1</v>
      </c>
      <c r="M1567" s="24" t="s">
        <v>105</v>
      </c>
      <c r="N1567" s="24" t="s">
        <v>7</v>
      </c>
      <c r="R1567" s="25">
        <v>3.63</v>
      </c>
      <c r="S1567" s="83" t="s">
        <v>363</v>
      </c>
      <c r="T1567" s="66" t="str">
        <f t="shared" si="571"/>
        <v>0.00</v>
      </c>
      <c r="U1567" s="66">
        <f t="shared" si="572"/>
        <v>-1</v>
      </c>
      <c r="V1567" s="66">
        <f t="shared" si="573"/>
        <v>106.25000000000014</v>
      </c>
      <c r="W1567" s="66">
        <f t="shared" si="574"/>
        <v>2772</v>
      </c>
      <c r="X1567" s="20">
        <f t="shared" si="575"/>
        <v>3.832972582972588E-2</v>
      </c>
      <c r="Y1567" s="67">
        <f t="shared" si="576"/>
        <v>1.0625000000000013</v>
      </c>
      <c r="Z1567" s="68">
        <f t="shared" si="577"/>
        <v>10625.000000000015</v>
      </c>
      <c r="AA1567" s="65" t="s">
        <v>52</v>
      </c>
      <c r="AU1567" s="23">
        <f t="shared" si="580"/>
        <v>-1</v>
      </c>
      <c r="AV1567" s="23" t="str">
        <f t="shared" si="580"/>
        <v/>
      </c>
      <c r="AW1567" s="23" t="str">
        <f t="shared" si="580"/>
        <v/>
      </c>
      <c r="AX1567" s="23" t="str">
        <f t="shared" si="580"/>
        <v/>
      </c>
      <c r="BA1567" s="25">
        <v>6.5</v>
      </c>
      <c r="BB1567" s="25">
        <v>4.7699999999999996</v>
      </c>
      <c r="BC1567" s="25">
        <f t="shared" si="578"/>
        <v>3.7699999999999996</v>
      </c>
      <c r="BD1567" s="25">
        <f t="shared" si="579"/>
        <v>4.4683999999999999</v>
      </c>
      <c r="BE1567" t="s">
        <v>970</v>
      </c>
    </row>
    <row r="1568" spans="1:68" ht="17" x14ac:dyDescent="0.2">
      <c r="A1568" s="98">
        <v>46060</v>
      </c>
      <c r="B1568" s="60" t="s">
        <v>892</v>
      </c>
      <c r="C1568" s="24" t="s">
        <v>2807</v>
      </c>
      <c r="D1568" s="24" t="s">
        <v>573</v>
      </c>
      <c r="F1568" s="74" t="s">
        <v>51</v>
      </c>
      <c r="G1568" s="24" t="s">
        <v>103</v>
      </c>
      <c r="H1568" s="24" t="s">
        <v>483</v>
      </c>
      <c r="I1568" s="24">
        <v>5</v>
      </c>
      <c r="J1568" s="24">
        <v>6</v>
      </c>
      <c r="K1568" s="97" t="s">
        <v>2808</v>
      </c>
      <c r="L1568" s="25">
        <v>1</v>
      </c>
      <c r="M1568" s="24" t="s">
        <v>105</v>
      </c>
      <c r="N1568" s="24" t="s">
        <v>6</v>
      </c>
      <c r="R1568" s="25">
        <v>17</v>
      </c>
      <c r="S1568" s="83" t="s">
        <v>363</v>
      </c>
      <c r="T1568" s="66" t="str">
        <f t="shared" si="571"/>
        <v>0.00</v>
      </c>
      <c r="U1568" s="66">
        <f t="shared" si="572"/>
        <v>-1</v>
      </c>
      <c r="V1568" s="66">
        <f t="shared" si="573"/>
        <v>105.25000000000014</v>
      </c>
      <c r="W1568" s="66">
        <f t="shared" si="574"/>
        <v>2773</v>
      </c>
      <c r="X1568" s="20">
        <f t="shared" si="575"/>
        <v>3.7955283086909535E-2</v>
      </c>
      <c r="Y1568" s="67">
        <f t="shared" si="576"/>
        <v>1.0525000000000013</v>
      </c>
      <c r="Z1568" s="68">
        <f t="shared" si="577"/>
        <v>10525.000000000015</v>
      </c>
      <c r="AA1568" s="65" t="s">
        <v>52</v>
      </c>
      <c r="AU1568" s="23">
        <f t="shared" si="580"/>
        <v>-1</v>
      </c>
      <c r="AV1568" s="23" t="str">
        <f t="shared" si="580"/>
        <v/>
      </c>
      <c r="AW1568" s="23" t="str">
        <f t="shared" si="580"/>
        <v/>
      </c>
      <c r="AX1568" s="23" t="str">
        <f t="shared" si="580"/>
        <v/>
      </c>
      <c r="AZ1568" s="63">
        <v>26</v>
      </c>
      <c r="BA1568" s="25">
        <v>28.3</v>
      </c>
      <c r="BB1568" s="25">
        <v>40.049999999999997</v>
      </c>
      <c r="BC1568" s="25">
        <f t="shared" si="578"/>
        <v>39.049999999999997</v>
      </c>
      <c r="BD1568" s="25">
        <f t="shared" si="579"/>
        <v>36.926000000000002</v>
      </c>
      <c r="BE1568" t="s">
        <v>970</v>
      </c>
    </row>
    <row r="1569" spans="1:57" ht="17" x14ac:dyDescent="0.2">
      <c r="A1569" s="98">
        <v>46060</v>
      </c>
      <c r="B1569" s="60" t="s">
        <v>892</v>
      </c>
      <c r="C1569" s="24" t="s">
        <v>2807</v>
      </c>
      <c r="D1569" s="24" t="s">
        <v>573</v>
      </c>
      <c r="F1569" s="74" t="s">
        <v>51</v>
      </c>
      <c r="G1569" s="24" t="s">
        <v>103</v>
      </c>
      <c r="H1569" s="24" t="s">
        <v>483</v>
      </c>
      <c r="I1569" s="24">
        <v>5</v>
      </c>
      <c r="J1569" s="24">
        <v>6</v>
      </c>
      <c r="K1569" s="97" t="s">
        <v>2808</v>
      </c>
      <c r="L1569" s="25">
        <v>1</v>
      </c>
      <c r="M1569" s="24" t="s">
        <v>105</v>
      </c>
      <c r="N1569" s="24" t="s">
        <v>7</v>
      </c>
      <c r="R1569" s="25">
        <v>4.4000000000000004</v>
      </c>
      <c r="S1569" s="83" t="s">
        <v>363</v>
      </c>
      <c r="T1569" s="66" t="str">
        <f t="shared" si="571"/>
        <v>0.00</v>
      </c>
      <c r="U1569" s="66">
        <f t="shared" si="572"/>
        <v>-1</v>
      </c>
      <c r="V1569" s="66">
        <f t="shared" si="573"/>
        <v>104.25000000000014</v>
      </c>
      <c r="W1569" s="66">
        <f t="shared" si="574"/>
        <v>2774</v>
      </c>
      <c r="X1569" s="20">
        <f t="shared" si="575"/>
        <v>3.7581110310021683E-2</v>
      </c>
      <c r="Y1569" s="67">
        <f t="shared" si="576"/>
        <v>1.0425000000000013</v>
      </c>
      <c r="Z1569" s="68">
        <f t="shared" si="577"/>
        <v>10425.000000000015</v>
      </c>
      <c r="AA1569" s="65" t="s">
        <v>52</v>
      </c>
      <c r="AU1569" s="23">
        <f t="shared" si="580"/>
        <v>-1</v>
      </c>
      <c r="AV1569" s="23" t="str">
        <f t="shared" si="580"/>
        <v/>
      </c>
      <c r="AW1569" s="23" t="str">
        <f t="shared" si="580"/>
        <v/>
      </c>
      <c r="AX1569" s="23" t="str">
        <f t="shared" si="580"/>
        <v/>
      </c>
      <c r="BA1569" s="25">
        <v>6.3</v>
      </c>
      <c r="BB1569" s="25">
        <v>8.2100000000000009</v>
      </c>
      <c r="BC1569" s="25">
        <f t="shared" si="578"/>
        <v>7.2100000000000009</v>
      </c>
      <c r="BD1569" s="25">
        <f t="shared" si="579"/>
        <v>7.6332000000000013</v>
      </c>
      <c r="BE1569" t="s">
        <v>970</v>
      </c>
    </row>
    <row r="1570" spans="1:57" x14ac:dyDescent="0.2">
      <c r="A1570" s="98">
        <v>46067</v>
      </c>
      <c r="B1570" s="60" t="s">
        <v>892</v>
      </c>
      <c r="C1570" s="24" t="s">
        <v>903</v>
      </c>
      <c r="D1570" s="24" t="s">
        <v>573</v>
      </c>
      <c r="F1570" s="74" t="s">
        <v>51</v>
      </c>
      <c r="G1570" s="24" t="s">
        <v>103</v>
      </c>
      <c r="H1570" s="24" t="s">
        <v>377</v>
      </c>
      <c r="I1570" s="24">
        <v>1</v>
      </c>
      <c r="J1570" s="24">
        <v>18</v>
      </c>
      <c r="K1570" s="24" t="s">
        <v>2810</v>
      </c>
      <c r="L1570" s="25">
        <v>1</v>
      </c>
      <c r="M1570" s="24" t="s">
        <v>404</v>
      </c>
      <c r="N1570" s="24" t="s">
        <v>6</v>
      </c>
      <c r="R1570" s="25">
        <v>13.8</v>
      </c>
      <c r="S1570" s="83" t="s">
        <v>363</v>
      </c>
      <c r="T1570" s="66" t="str">
        <f t="shared" si="571"/>
        <v>0.00</v>
      </c>
      <c r="U1570" s="66">
        <f t="shared" si="572"/>
        <v>-1</v>
      </c>
      <c r="V1570" s="66">
        <f t="shared" si="573"/>
        <v>103.25000000000014</v>
      </c>
      <c r="W1570" s="66">
        <f t="shared" si="574"/>
        <v>2775</v>
      </c>
      <c r="X1570" s="20">
        <f t="shared" si="575"/>
        <v>3.7207207207207257E-2</v>
      </c>
      <c r="Y1570" s="67">
        <f t="shared" si="576"/>
        <v>1.0325000000000015</v>
      </c>
      <c r="Z1570" s="68">
        <f t="shared" si="577"/>
        <v>10325.000000000015</v>
      </c>
      <c r="AA1570" s="65" t="s">
        <v>52</v>
      </c>
      <c r="AU1570" s="23">
        <f t="shared" si="580"/>
        <v>-1</v>
      </c>
      <c r="AV1570" s="23" t="str">
        <f t="shared" si="580"/>
        <v/>
      </c>
      <c r="AW1570" s="23" t="str">
        <f t="shared" si="580"/>
        <v/>
      </c>
      <c r="AX1570" s="23" t="str">
        <f t="shared" si="580"/>
        <v/>
      </c>
      <c r="AZ1570" s="63">
        <v>11</v>
      </c>
      <c r="BA1570" s="25">
        <v>14.9</v>
      </c>
      <c r="BB1570" s="25">
        <v>14.91</v>
      </c>
      <c r="BC1570" s="25">
        <f t="shared" si="578"/>
        <v>13.91</v>
      </c>
      <c r="BD1570" s="25">
        <f t="shared" si="579"/>
        <v>13.7972</v>
      </c>
      <c r="BE1570" t="s">
        <v>970</v>
      </c>
    </row>
    <row r="1571" spans="1:57" x14ac:dyDescent="0.2">
      <c r="A1571" s="98">
        <v>46067</v>
      </c>
      <c r="B1571" s="60" t="s">
        <v>892</v>
      </c>
      <c r="C1571" s="24" t="s">
        <v>903</v>
      </c>
      <c r="D1571" s="24" t="s">
        <v>573</v>
      </c>
      <c r="F1571" s="74" t="s">
        <v>51</v>
      </c>
      <c r="G1571" s="24" t="s">
        <v>103</v>
      </c>
      <c r="H1571" s="24" t="s">
        <v>377</v>
      </c>
      <c r="I1571" s="24">
        <v>1</v>
      </c>
      <c r="J1571" s="24">
        <v>18</v>
      </c>
      <c r="K1571" s="24" t="s">
        <v>2810</v>
      </c>
      <c r="L1571" s="25">
        <v>1</v>
      </c>
      <c r="M1571" s="24" t="s">
        <v>404</v>
      </c>
      <c r="N1571" s="24" t="s">
        <v>7</v>
      </c>
      <c r="R1571" s="25">
        <v>3.32</v>
      </c>
      <c r="S1571" s="83" t="s">
        <v>363</v>
      </c>
      <c r="T1571" s="66" t="str">
        <f t="shared" si="571"/>
        <v>0.00</v>
      </c>
      <c r="U1571" s="66">
        <f t="shared" si="572"/>
        <v>-1</v>
      </c>
      <c r="V1571" s="66">
        <f t="shared" si="573"/>
        <v>102.25000000000014</v>
      </c>
      <c r="W1571" s="66">
        <f t="shared" si="574"/>
        <v>2776</v>
      </c>
      <c r="X1571" s="20">
        <f t="shared" si="575"/>
        <v>3.683357348703175E-2</v>
      </c>
      <c r="Y1571" s="67">
        <f t="shared" si="576"/>
        <v>1.0225000000000015</v>
      </c>
      <c r="Z1571" s="68">
        <f t="shared" si="577"/>
        <v>10225.000000000015</v>
      </c>
      <c r="AA1571" s="65" t="s">
        <v>52</v>
      </c>
      <c r="AU1571" s="23">
        <f t="shared" si="580"/>
        <v>-1</v>
      </c>
      <c r="AV1571" s="23" t="str">
        <f t="shared" si="580"/>
        <v/>
      </c>
      <c r="AW1571" s="23" t="str">
        <f t="shared" si="580"/>
        <v/>
      </c>
      <c r="AX1571" s="23" t="str">
        <f t="shared" si="580"/>
        <v/>
      </c>
      <c r="BA1571" s="25">
        <v>3.6</v>
      </c>
      <c r="BB1571" s="25">
        <v>3.52</v>
      </c>
      <c r="BC1571" s="25">
        <f t="shared" si="578"/>
        <v>2.52</v>
      </c>
      <c r="BD1571" s="25">
        <f t="shared" si="579"/>
        <v>3.3184</v>
      </c>
      <c r="BE1571" t="s">
        <v>970</v>
      </c>
    </row>
    <row r="1572" spans="1:57" x14ac:dyDescent="0.2">
      <c r="A1572" s="98">
        <v>46067</v>
      </c>
      <c r="B1572" s="60" t="s">
        <v>892</v>
      </c>
      <c r="C1572" s="24" t="s">
        <v>903</v>
      </c>
      <c r="D1572" s="24" t="s">
        <v>573</v>
      </c>
      <c r="F1572" s="74" t="s">
        <v>51</v>
      </c>
      <c r="G1572" s="24" t="s">
        <v>103</v>
      </c>
      <c r="H1572" s="24" t="s">
        <v>141</v>
      </c>
      <c r="I1572" s="24">
        <v>4</v>
      </c>
      <c r="J1572" s="24">
        <v>4</v>
      </c>
      <c r="K1572" s="27" t="s">
        <v>2811</v>
      </c>
      <c r="L1572" s="25">
        <v>1</v>
      </c>
      <c r="M1572" s="24" t="s">
        <v>404</v>
      </c>
      <c r="N1572" s="24" t="s">
        <v>6</v>
      </c>
      <c r="R1572" s="25">
        <v>9.2799999999999994</v>
      </c>
      <c r="S1572" s="83" t="s">
        <v>371</v>
      </c>
      <c r="T1572" s="66" t="str">
        <f t="shared" si="571"/>
        <v>0.00</v>
      </c>
      <c r="U1572" s="66">
        <f t="shared" si="572"/>
        <v>-1</v>
      </c>
      <c r="V1572" s="66">
        <f t="shared" si="573"/>
        <v>101.25000000000014</v>
      </c>
      <c r="W1572" s="66">
        <f t="shared" si="574"/>
        <v>2777</v>
      </c>
      <c r="X1572" s="20">
        <f t="shared" si="575"/>
        <v>3.6460208858480427E-2</v>
      </c>
      <c r="Y1572" s="67">
        <f t="shared" si="576"/>
        <v>1.0125000000000015</v>
      </c>
      <c r="Z1572" s="68">
        <f t="shared" si="577"/>
        <v>10125.000000000015</v>
      </c>
      <c r="AA1572" s="65" t="s">
        <v>52</v>
      </c>
      <c r="AU1572" s="23">
        <f t="shared" si="580"/>
        <v>-1</v>
      </c>
      <c r="AV1572" s="23" t="str">
        <f t="shared" si="580"/>
        <v/>
      </c>
      <c r="AW1572" s="23" t="str">
        <f t="shared" si="580"/>
        <v/>
      </c>
      <c r="AX1572" s="23" t="str">
        <f t="shared" si="580"/>
        <v/>
      </c>
      <c r="AZ1572" s="63">
        <v>9</v>
      </c>
      <c r="BA1572" s="25">
        <v>9</v>
      </c>
      <c r="BB1572" s="25">
        <v>10</v>
      </c>
      <c r="BC1572" s="25">
        <f t="shared" si="578"/>
        <v>9</v>
      </c>
      <c r="BD1572" s="25">
        <f t="shared" si="579"/>
        <v>9.2800000000000011</v>
      </c>
      <c r="BE1572" t="s">
        <v>970</v>
      </c>
    </row>
    <row r="1573" spans="1:57" x14ac:dyDescent="0.2">
      <c r="A1573" s="98">
        <v>46067</v>
      </c>
      <c r="B1573" s="60" t="s">
        <v>892</v>
      </c>
      <c r="C1573" s="24" t="s">
        <v>2812</v>
      </c>
      <c r="D1573" s="24" t="s">
        <v>573</v>
      </c>
      <c r="F1573" s="74" t="s">
        <v>51</v>
      </c>
      <c r="G1573" s="24" t="s">
        <v>103</v>
      </c>
      <c r="H1573" s="24" t="s">
        <v>377</v>
      </c>
      <c r="I1573" s="24">
        <v>9</v>
      </c>
      <c r="J1573" s="24">
        <v>6</v>
      </c>
      <c r="K1573" s="24" t="s">
        <v>2813</v>
      </c>
      <c r="L1573" s="25">
        <v>1</v>
      </c>
      <c r="M1573" s="24" t="s">
        <v>404</v>
      </c>
      <c r="N1573" s="24" t="s">
        <v>6</v>
      </c>
      <c r="R1573" s="25">
        <v>8.36</v>
      </c>
      <c r="S1573" s="83" t="s">
        <v>363</v>
      </c>
      <c r="T1573" s="66" t="str">
        <f t="shared" si="571"/>
        <v>0.00</v>
      </c>
      <c r="U1573" s="66">
        <f t="shared" si="572"/>
        <v>-1</v>
      </c>
      <c r="V1573" s="66">
        <f t="shared" si="573"/>
        <v>100.25000000000014</v>
      </c>
      <c r="W1573" s="66">
        <f t="shared" si="574"/>
        <v>2778</v>
      </c>
      <c r="X1573" s="20">
        <f t="shared" si="575"/>
        <v>3.6087113030957574E-2</v>
      </c>
      <c r="Y1573" s="67">
        <f t="shared" si="576"/>
        <v>1.0025000000000015</v>
      </c>
      <c r="Z1573" s="68">
        <f t="shared" si="577"/>
        <v>10025.000000000015</v>
      </c>
      <c r="AA1573" s="65" t="s">
        <v>52</v>
      </c>
      <c r="AU1573" s="23">
        <f t="shared" si="580"/>
        <v>-1</v>
      </c>
      <c r="AV1573" s="23" t="str">
        <f t="shared" si="580"/>
        <v/>
      </c>
      <c r="AW1573" s="23" t="str">
        <f t="shared" si="580"/>
        <v/>
      </c>
      <c r="AX1573" s="23" t="str">
        <f t="shared" si="580"/>
        <v/>
      </c>
      <c r="AZ1573" s="63">
        <v>12</v>
      </c>
      <c r="BA1573" s="25">
        <v>9.5</v>
      </c>
      <c r="BB1573" s="25">
        <v>9</v>
      </c>
      <c r="BC1573" s="25">
        <f t="shared" si="578"/>
        <v>8</v>
      </c>
      <c r="BD1573" s="25">
        <f t="shared" si="579"/>
        <v>8.36</v>
      </c>
      <c r="BE1573" t="s">
        <v>970</v>
      </c>
    </row>
    <row r="1574" spans="1:57" x14ac:dyDescent="0.2">
      <c r="A1574" s="98">
        <v>46067</v>
      </c>
      <c r="B1574" s="60" t="s">
        <v>892</v>
      </c>
      <c r="C1574" s="24" t="s">
        <v>2812</v>
      </c>
      <c r="D1574" s="24" t="s">
        <v>573</v>
      </c>
      <c r="F1574" s="74" t="s">
        <v>51</v>
      </c>
      <c r="G1574" s="24" t="s">
        <v>103</v>
      </c>
      <c r="H1574" s="24" t="s">
        <v>377</v>
      </c>
      <c r="I1574" s="24">
        <v>9</v>
      </c>
      <c r="J1574" s="24">
        <v>6</v>
      </c>
      <c r="K1574" s="24" t="s">
        <v>2813</v>
      </c>
      <c r="L1574" s="25">
        <v>1</v>
      </c>
      <c r="M1574" s="24" t="s">
        <v>404</v>
      </c>
      <c r="N1574" s="24" t="s">
        <v>7</v>
      </c>
      <c r="R1574" s="25">
        <v>2.84</v>
      </c>
      <c r="S1574" s="83" t="s">
        <v>363</v>
      </c>
      <c r="T1574" s="66" t="str">
        <f t="shared" si="571"/>
        <v>0.00</v>
      </c>
      <c r="U1574" s="66">
        <f t="shared" si="572"/>
        <v>-1</v>
      </c>
      <c r="V1574" s="66">
        <f t="shared" si="573"/>
        <v>99.250000000000142</v>
      </c>
      <c r="W1574" s="66">
        <f t="shared" si="574"/>
        <v>2779</v>
      </c>
      <c r="X1574" s="20">
        <f t="shared" si="575"/>
        <v>3.5714285714285768E-2</v>
      </c>
      <c r="Y1574" s="67">
        <f t="shared" si="576"/>
        <v>0.99250000000000138</v>
      </c>
      <c r="Z1574" s="68">
        <f t="shared" si="577"/>
        <v>9925.0000000000146</v>
      </c>
      <c r="AA1574" s="65" t="s">
        <v>52</v>
      </c>
      <c r="AU1574" s="23">
        <f t="shared" si="580"/>
        <v>-1</v>
      </c>
      <c r="AV1574" s="23" t="str">
        <f t="shared" si="580"/>
        <v/>
      </c>
      <c r="AW1574" s="23" t="str">
        <f t="shared" si="580"/>
        <v/>
      </c>
      <c r="AX1574" s="23" t="str">
        <f t="shared" si="580"/>
        <v/>
      </c>
      <c r="BA1574" s="25">
        <v>2.5</v>
      </c>
      <c r="BB1574" s="25">
        <v>3</v>
      </c>
      <c r="BC1574" s="25">
        <f t="shared" si="578"/>
        <v>2</v>
      </c>
      <c r="BD1574" s="25">
        <f t="shared" si="579"/>
        <v>2.84</v>
      </c>
      <c r="BE1574" t="s">
        <v>970</v>
      </c>
    </row>
    <row r="1575" spans="1:57" x14ac:dyDescent="0.2">
      <c r="A1575" s="98">
        <v>46068</v>
      </c>
      <c r="B1575" s="60" t="s">
        <v>892</v>
      </c>
      <c r="C1575" s="24" t="s">
        <v>2814</v>
      </c>
      <c r="D1575" s="24" t="s">
        <v>577</v>
      </c>
      <c r="F1575" s="74" t="s">
        <v>51</v>
      </c>
      <c r="G1575" s="24" t="s">
        <v>103</v>
      </c>
      <c r="H1575" s="24" t="s">
        <v>2735</v>
      </c>
      <c r="I1575" s="24">
        <v>2</v>
      </c>
      <c r="J1575" s="24">
        <v>3</v>
      </c>
      <c r="K1575" s="24" t="s">
        <v>2815</v>
      </c>
      <c r="L1575" s="25">
        <v>1</v>
      </c>
      <c r="M1575" s="24" t="s">
        <v>105</v>
      </c>
      <c r="N1575" s="24" t="s">
        <v>6</v>
      </c>
      <c r="R1575" s="25">
        <v>61</v>
      </c>
      <c r="S1575" s="83" t="s">
        <v>363</v>
      </c>
      <c r="T1575" s="66" t="str">
        <f t="shared" si="571"/>
        <v>0.00</v>
      </c>
      <c r="U1575" s="66">
        <f t="shared" si="572"/>
        <v>-1</v>
      </c>
      <c r="V1575" s="66">
        <f t="shared" si="573"/>
        <v>98.250000000000142</v>
      </c>
      <c r="W1575" s="66">
        <f t="shared" si="574"/>
        <v>2780</v>
      </c>
      <c r="X1575" s="20">
        <f t="shared" si="575"/>
        <v>3.5341726618705084E-2</v>
      </c>
      <c r="Y1575" s="67">
        <f t="shared" si="576"/>
        <v>0.98250000000000137</v>
      </c>
      <c r="Z1575" s="68">
        <f t="shared" si="577"/>
        <v>9825.0000000000146</v>
      </c>
      <c r="AA1575" s="65" t="s">
        <v>52</v>
      </c>
      <c r="AU1575" s="23">
        <f t="shared" si="580"/>
        <v>-1</v>
      </c>
      <c r="AV1575" s="23" t="str">
        <f t="shared" si="580"/>
        <v/>
      </c>
      <c r="AW1575" s="23" t="str">
        <f t="shared" si="580"/>
        <v/>
      </c>
      <c r="AX1575" s="23" t="str">
        <f t="shared" si="580"/>
        <v/>
      </c>
      <c r="AZ1575" s="63">
        <v>31</v>
      </c>
      <c r="BA1575" s="25">
        <v>42.4</v>
      </c>
      <c r="BB1575" s="25">
        <v>36.799999999999997</v>
      </c>
      <c r="BC1575" s="25">
        <f t="shared" si="578"/>
        <v>35.799999999999997</v>
      </c>
      <c r="BD1575" s="25">
        <f t="shared" si="579"/>
        <v>33.936</v>
      </c>
      <c r="BE1575" t="s">
        <v>969</v>
      </c>
    </row>
    <row r="1576" spans="1:57" x14ac:dyDescent="0.2">
      <c r="A1576" s="98">
        <v>46068</v>
      </c>
      <c r="B1576" s="60" t="s">
        <v>892</v>
      </c>
      <c r="C1576" s="24" t="s">
        <v>2814</v>
      </c>
      <c r="D1576" s="24" t="s">
        <v>577</v>
      </c>
      <c r="F1576" s="74" t="s">
        <v>51</v>
      </c>
      <c r="G1576" s="24" t="s">
        <v>103</v>
      </c>
      <c r="H1576" s="24" t="s">
        <v>2735</v>
      </c>
      <c r="I1576" s="24">
        <v>2</v>
      </c>
      <c r="J1576" s="24">
        <v>3</v>
      </c>
      <c r="K1576" s="24" t="s">
        <v>2815</v>
      </c>
      <c r="L1576" s="25">
        <v>1.5</v>
      </c>
      <c r="M1576" s="24" t="s">
        <v>105</v>
      </c>
      <c r="N1576" s="24" t="s">
        <v>7</v>
      </c>
      <c r="R1576" s="25">
        <v>12</v>
      </c>
      <c r="S1576" s="83" t="s">
        <v>363</v>
      </c>
      <c r="T1576" s="66" t="str">
        <f t="shared" si="571"/>
        <v>0.00</v>
      </c>
      <c r="U1576" s="66">
        <f t="shared" si="572"/>
        <v>-1.5</v>
      </c>
      <c r="V1576" s="66">
        <f t="shared" si="573"/>
        <v>96.750000000000142</v>
      </c>
      <c r="W1576" s="66">
        <f t="shared" si="574"/>
        <v>2781.5</v>
      </c>
      <c r="X1576" s="20">
        <f t="shared" si="575"/>
        <v>3.4783390257055596E-2</v>
      </c>
      <c r="Y1576" s="67">
        <f t="shared" si="576"/>
        <v>0.96750000000000147</v>
      </c>
      <c r="Z1576" s="68">
        <f t="shared" si="577"/>
        <v>9675.0000000000146</v>
      </c>
      <c r="AA1576" s="65" t="s">
        <v>52</v>
      </c>
      <c r="AU1576" s="23">
        <f t="shared" si="580"/>
        <v>-1.5</v>
      </c>
      <c r="AV1576" s="23" t="str">
        <f t="shared" si="580"/>
        <v/>
      </c>
      <c r="AW1576" s="23" t="str">
        <f t="shared" si="580"/>
        <v/>
      </c>
      <c r="AX1576" s="23" t="str">
        <f t="shared" si="580"/>
        <v/>
      </c>
      <c r="BA1576" s="25">
        <v>8.6</v>
      </c>
      <c r="BB1576" s="25">
        <v>7.76</v>
      </c>
      <c r="BC1576" s="25">
        <f t="shared" si="578"/>
        <v>10.14</v>
      </c>
      <c r="BD1576" s="25">
        <f t="shared" si="579"/>
        <v>7.2191999999999998</v>
      </c>
      <c r="BE1576" t="s">
        <v>969</v>
      </c>
    </row>
    <row r="1577" spans="1:57" x14ac:dyDescent="0.2">
      <c r="A1577" s="98">
        <v>46070</v>
      </c>
      <c r="B1577" s="60" t="s">
        <v>892</v>
      </c>
      <c r="C1577" s="24" t="s">
        <v>1089</v>
      </c>
      <c r="D1577" s="24" t="s">
        <v>584</v>
      </c>
      <c r="F1577" s="74" t="s">
        <v>51</v>
      </c>
      <c r="G1577" s="24" t="s">
        <v>103</v>
      </c>
      <c r="H1577" s="24" t="s">
        <v>185</v>
      </c>
      <c r="I1577" s="24">
        <v>7</v>
      </c>
      <c r="J1577" s="24">
        <v>6</v>
      </c>
      <c r="K1577" s="24" t="s">
        <v>2819</v>
      </c>
      <c r="L1577" s="25">
        <v>1</v>
      </c>
      <c r="M1577" s="24" t="s">
        <v>404</v>
      </c>
      <c r="N1577" s="24" t="s">
        <v>6</v>
      </c>
      <c r="R1577" s="25">
        <v>19.731200000000001</v>
      </c>
      <c r="S1577" s="83" t="s">
        <v>363</v>
      </c>
      <c r="T1577" s="66" t="str">
        <f t="shared" si="571"/>
        <v>0.00</v>
      </c>
      <c r="U1577" s="66">
        <f t="shared" si="572"/>
        <v>-1</v>
      </c>
      <c r="V1577" s="66">
        <f t="shared" si="573"/>
        <v>95.750000000000142</v>
      </c>
      <c r="W1577" s="66">
        <f t="shared" si="574"/>
        <v>2782.5</v>
      </c>
      <c r="X1577" s="20">
        <f t="shared" si="575"/>
        <v>3.4411500449236347E-2</v>
      </c>
      <c r="Y1577" s="67">
        <f t="shared" si="576"/>
        <v>0.95750000000000146</v>
      </c>
      <c r="Z1577" s="68">
        <f t="shared" si="577"/>
        <v>9575.0000000000146</v>
      </c>
      <c r="AA1577" s="65" t="s">
        <v>52</v>
      </c>
      <c r="AU1577" s="23">
        <f t="shared" si="580"/>
        <v>-1</v>
      </c>
      <c r="AV1577" s="23" t="str">
        <f t="shared" si="580"/>
        <v/>
      </c>
      <c r="AW1577" s="23" t="str">
        <f t="shared" si="580"/>
        <v/>
      </c>
      <c r="AX1577" s="23" t="str">
        <f t="shared" si="580"/>
        <v/>
      </c>
      <c r="AZ1577" s="63">
        <v>20</v>
      </c>
      <c r="BA1577" s="25">
        <v>20.100000000000001</v>
      </c>
      <c r="BB1577" s="25">
        <v>21.36</v>
      </c>
      <c r="BC1577" s="25">
        <f t="shared" si="578"/>
        <v>20.36</v>
      </c>
      <c r="BD1577" s="25">
        <f t="shared" si="579"/>
        <v>19.731200000000001</v>
      </c>
      <c r="BE1577" t="s">
        <v>970</v>
      </c>
    </row>
    <row r="1578" spans="1:57" x14ac:dyDescent="0.2">
      <c r="A1578" s="98">
        <v>46070</v>
      </c>
      <c r="B1578" s="60" t="s">
        <v>892</v>
      </c>
      <c r="C1578" s="24" t="s">
        <v>1089</v>
      </c>
      <c r="D1578" s="24" t="s">
        <v>584</v>
      </c>
      <c r="F1578" s="74" t="s">
        <v>51</v>
      </c>
      <c r="G1578" s="24" t="s">
        <v>103</v>
      </c>
      <c r="H1578" s="24" t="s">
        <v>185</v>
      </c>
      <c r="I1578" s="24">
        <v>7</v>
      </c>
      <c r="J1578" s="24">
        <v>6</v>
      </c>
      <c r="K1578" s="24" t="s">
        <v>2819</v>
      </c>
      <c r="L1578" s="25">
        <v>1</v>
      </c>
      <c r="M1578" s="24" t="s">
        <v>404</v>
      </c>
      <c r="N1578" s="24" t="s">
        <v>7</v>
      </c>
      <c r="R1578" s="25">
        <v>3.1160000000000001</v>
      </c>
      <c r="S1578" s="83" t="s">
        <v>363</v>
      </c>
      <c r="T1578" s="66" t="str">
        <f t="shared" si="571"/>
        <v>0.00</v>
      </c>
      <c r="U1578" s="66">
        <f t="shared" si="572"/>
        <v>-1</v>
      </c>
      <c r="V1578" s="66">
        <f t="shared" si="573"/>
        <v>94.750000000000142</v>
      </c>
      <c r="W1578" s="66">
        <f t="shared" si="574"/>
        <v>2783.5</v>
      </c>
      <c r="X1578" s="20">
        <f t="shared" si="575"/>
        <v>3.4039877851625704E-2</v>
      </c>
      <c r="Y1578" s="67">
        <f t="shared" si="576"/>
        <v>0.94750000000000145</v>
      </c>
      <c r="Z1578" s="68">
        <f t="shared" si="577"/>
        <v>9475.0000000000146</v>
      </c>
      <c r="AA1578" s="65" t="s">
        <v>52</v>
      </c>
      <c r="AU1578" s="23">
        <f t="shared" si="580"/>
        <v>-1</v>
      </c>
      <c r="AV1578" s="23" t="str">
        <f t="shared" si="580"/>
        <v/>
      </c>
      <c r="AW1578" s="23" t="str">
        <f t="shared" si="580"/>
        <v/>
      </c>
      <c r="AX1578" s="23" t="str">
        <f t="shared" si="580"/>
        <v/>
      </c>
      <c r="BA1578" s="25">
        <v>2.9</v>
      </c>
      <c r="BB1578" s="25">
        <v>3.3</v>
      </c>
      <c r="BC1578" s="25">
        <f t="shared" si="578"/>
        <v>2.2999999999999998</v>
      </c>
      <c r="BD1578" s="25">
        <f t="shared" si="579"/>
        <v>3.1160000000000001</v>
      </c>
      <c r="BE1578" t="s">
        <v>970</v>
      </c>
    </row>
    <row r="1579" spans="1:57" ht="17" x14ac:dyDescent="0.2">
      <c r="A1579" s="98">
        <v>46073</v>
      </c>
      <c r="B1579" s="60" t="s">
        <v>892</v>
      </c>
      <c r="C1579" s="24" t="s">
        <v>1924</v>
      </c>
      <c r="D1579" s="24" t="s">
        <v>562</v>
      </c>
      <c r="F1579" s="74" t="s">
        <v>51</v>
      </c>
      <c r="G1579" s="24" t="s">
        <v>103</v>
      </c>
      <c r="H1579" s="24" t="s">
        <v>58</v>
      </c>
      <c r="I1579" s="24">
        <v>7</v>
      </c>
      <c r="J1579" s="24">
        <v>5</v>
      </c>
      <c r="K1579" s="97" t="s">
        <v>2823</v>
      </c>
      <c r="L1579" s="25">
        <v>1</v>
      </c>
      <c r="M1579" s="24" t="s">
        <v>105</v>
      </c>
      <c r="N1579" s="24" t="s">
        <v>6</v>
      </c>
      <c r="R1579" s="25">
        <v>10</v>
      </c>
      <c r="S1579" s="83" t="s">
        <v>363</v>
      </c>
      <c r="T1579" s="66" t="str">
        <f t="shared" si="571"/>
        <v>0.00</v>
      </c>
      <c r="U1579" s="66">
        <f t="shared" si="572"/>
        <v>-1</v>
      </c>
      <c r="V1579" s="66">
        <f t="shared" si="573"/>
        <v>93.750000000000142</v>
      </c>
      <c r="W1579" s="66">
        <f t="shared" si="574"/>
        <v>2784.5</v>
      </c>
      <c r="X1579" s="20">
        <f t="shared" si="575"/>
        <v>3.3668522176333322E-2</v>
      </c>
      <c r="Y1579" s="67">
        <f t="shared" si="576"/>
        <v>0.93750000000000144</v>
      </c>
      <c r="Z1579" s="68">
        <f t="shared" si="577"/>
        <v>9375.0000000000146</v>
      </c>
      <c r="AA1579" s="65" t="s">
        <v>52</v>
      </c>
      <c r="AU1579" s="23">
        <f t="shared" ref="AU1579:AX1592" si="581">IF($G1579=AU$2,$U1579,"")</f>
        <v>-1</v>
      </c>
      <c r="AV1579" s="23" t="str">
        <f t="shared" si="581"/>
        <v/>
      </c>
      <c r="AW1579" s="23" t="str">
        <f t="shared" si="581"/>
        <v/>
      </c>
      <c r="AX1579" s="23" t="str">
        <f t="shared" si="581"/>
        <v/>
      </c>
      <c r="AZ1579" s="63">
        <v>18</v>
      </c>
      <c r="BA1579" s="25">
        <v>24</v>
      </c>
      <c r="BB1579" s="25">
        <v>23.04</v>
      </c>
      <c r="BC1579" s="25">
        <f t="shared" si="578"/>
        <v>22.04</v>
      </c>
      <c r="BD1579" s="25">
        <f t="shared" si="579"/>
        <v>21.276800000000001</v>
      </c>
    </row>
    <row r="1580" spans="1:57" ht="17" x14ac:dyDescent="0.2">
      <c r="A1580" s="98">
        <v>46073</v>
      </c>
      <c r="B1580" s="60" t="s">
        <v>892</v>
      </c>
      <c r="C1580" s="24" t="s">
        <v>1924</v>
      </c>
      <c r="D1580" s="24" t="s">
        <v>562</v>
      </c>
      <c r="F1580" s="74" t="s">
        <v>51</v>
      </c>
      <c r="G1580" s="24" t="s">
        <v>103</v>
      </c>
      <c r="H1580" s="24" t="s">
        <v>58</v>
      </c>
      <c r="I1580" s="24">
        <v>7</v>
      </c>
      <c r="J1580" s="24">
        <v>5</v>
      </c>
      <c r="K1580" s="97" t="s">
        <v>2823</v>
      </c>
      <c r="L1580" s="25">
        <v>1</v>
      </c>
      <c r="M1580" s="24" t="s">
        <v>105</v>
      </c>
      <c r="N1580" s="24" t="s">
        <v>7</v>
      </c>
      <c r="R1580" s="25">
        <v>3</v>
      </c>
      <c r="S1580" s="83" t="s">
        <v>363</v>
      </c>
      <c r="T1580" s="66" t="str">
        <f t="shared" si="571"/>
        <v>0.00</v>
      </c>
      <c r="U1580" s="66">
        <f t="shared" si="572"/>
        <v>-1</v>
      </c>
      <c r="V1580" s="66">
        <f t="shared" si="573"/>
        <v>92.750000000000142</v>
      </c>
      <c r="W1580" s="66">
        <f t="shared" si="574"/>
        <v>2785.5</v>
      </c>
      <c r="X1580" s="20">
        <f t="shared" si="575"/>
        <v>3.32974331358823E-2</v>
      </c>
      <c r="Y1580" s="67">
        <f t="shared" si="576"/>
        <v>0.92750000000000143</v>
      </c>
      <c r="Z1580" s="68">
        <f t="shared" si="577"/>
        <v>9275.0000000000146</v>
      </c>
      <c r="AA1580" s="65" t="s">
        <v>52</v>
      </c>
      <c r="AU1580" s="23">
        <f t="shared" si="581"/>
        <v>-1</v>
      </c>
      <c r="AV1580" s="23" t="str">
        <f t="shared" si="581"/>
        <v/>
      </c>
      <c r="AW1580" s="23" t="str">
        <f t="shared" si="581"/>
        <v/>
      </c>
      <c r="AX1580" s="23" t="str">
        <f t="shared" si="581"/>
        <v/>
      </c>
      <c r="BA1580" s="25">
        <v>5.0999999999999996</v>
      </c>
      <c r="BB1580" s="25">
        <v>5.48</v>
      </c>
      <c r="BC1580" s="25">
        <f t="shared" si="578"/>
        <v>4.4800000000000004</v>
      </c>
      <c r="BD1580" s="25">
        <f t="shared" si="579"/>
        <v>5.1216000000000008</v>
      </c>
    </row>
    <row r="1581" spans="1:57" x14ac:dyDescent="0.2">
      <c r="A1581" s="98">
        <v>46074</v>
      </c>
      <c r="B1581" s="60" t="s">
        <v>892</v>
      </c>
      <c r="C1581" s="24" t="s">
        <v>1754</v>
      </c>
      <c r="D1581" s="24" t="s">
        <v>573</v>
      </c>
      <c r="F1581" s="74" t="s">
        <v>51</v>
      </c>
      <c r="G1581" s="24" t="s">
        <v>103</v>
      </c>
      <c r="H1581" s="24" t="s">
        <v>112</v>
      </c>
      <c r="I1581" s="24">
        <v>2</v>
      </c>
      <c r="J1581" s="24">
        <v>4</v>
      </c>
      <c r="K1581" s="24" t="s">
        <v>2824</v>
      </c>
      <c r="L1581" s="25">
        <v>1</v>
      </c>
      <c r="M1581" s="24" t="s">
        <v>105</v>
      </c>
      <c r="N1581" s="24" t="s">
        <v>6</v>
      </c>
      <c r="R1581" s="25">
        <v>8</v>
      </c>
      <c r="S1581" s="83" t="s">
        <v>363</v>
      </c>
      <c r="T1581" s="66" t="str">
        <f t="shared" si="571"/>
        <v>0.00</v>
      </c>
      <c r="U1581" s="66">
        <f t="shared" si="572"/>
        <v>-1</v>
      </c>
      <c r="V1581" s="66">
        <f t="shared" si="573"/>
        <v>91.750000000000142</v>
      </c>
      <c r="W1581" s="66">
        <f t="shared" si="574"/>
        <v>2786.5</v>
      </c>
      <c r="X1581" s="20">
        <f t="shared" si="575"/>
        <v>3.2926610443208375E-2</v>
      </c>
      <c r="Y1581" s="67">
        <f t="shared" si="576"/>
        <v>0.91750000000000143</v>
      </c>
      <c r="Z1581" s="68">
        <f t="shared" si="577"/>
        <v>9175.0000000000146</v>
      </c>
      <c r="AA1581" s="65" t="s">
        <v>52</v>
      </c>
      <c r="AU1581" s="23">
        <f t="shared" si="581"/>
        <v>-1</v>
      </c>
      <c r="AV1581" s="23" t="str">
        <f t="shared" si="581"/>
        <v/>
      </c>
      <c r="AW1581" s="23" t="str">
        <f t="shared" si="581"/>
        <v/>
      </c>
      <c r="AX1581" s="23" t="str">
        <f t="shared" si="581"/>
        <v/>
      </c>
      <c r="AZ1581" s="63">
        <v>8.5</v>
      </c>
      <c r="BA1581" s="25">
        <v>8.6999999999999993</v>
      </c>
      <c r="BB1581" s="25">
        <v>9.8000000000000007</v>
      </c>
      <c r="BC1581" s="25">
        <f t="shared" si="578"/>
        <v>8.8000000000000007</v>
      </c>
      <c r="BD1581" s="25">
        <f t="shared" si="579"/>
        <v>9.0960000000000019</v>
      </c>
    </row>
    <row r="1582" spans="1:57" x14ac:dyDescent="0.2">
      <c r="A1582" s="98">
        <v>46074</v>
      </c>
      <c r="B1582" s="60" t="s">
        <v>892</v>
      </c>
      <c r="C1582" s="24" t="s">
        <v>1754</v>
      </c>
      <c r="D1582" s="24" t="s">
        <v>573</v>
      </c>
      <c r="F1582" s="74" t="s">
        <v>51</v>
      </c>
      <c r="G1582" s="24" t="s">
        <v>103</v>
      </c>
      <c r="H1582" s="24" t="s">
        <v>112</v>
      </c>
      <c r="I1582" s="24">
        <v>2</v>
      </c>
      <c r="J1582" s="24">
        <v>4</v>
      </c>
      <c r="K1582" s="24" t="s">
        <v>2824</v>
      </c>
      <c r="L1582" s="25">
        <v>1</v>
      </c>
      <c r="M1582" s="24" t="s">
        <v>105</v>
      </c>
      <c r="N1582" s="24" t="s">
        <v>7</v>
      </c>
      <c r="R1582" s="25">
        <v>2.8</v>
      </c>
      <c r="S1582" s="83" t="s">
        <v>363</v>
      </c>
      <c r="T1582" s="66" t="str">
        <f t="shared" si="571"/>
        <v>0.00</v>
      </c>
      <c r="U1582" s="66">
        <f t="shared" si="572"/>
        <v>-1</v>
      </c>
      <c r="V1582" s="66">
        <f t="shared" si="573"/>
        <v>90.750000000000142</v>
      </c>
      <c r="W1582" s="66">
        <f t="shared" si="574"/>
        <v>2787.5</v>
      </c>
      <c r="X1582" s="20">
        <f t="shared" si="575"/>
        <v>3.2556053811659241E-2</v>
      </c>
      <c r="Y1582" s="67">
        <f t="shared" si="576"/>
        <v>0.90750000000000142</v>
      </c>
      <c r="Z1582" s="68">
        <f t="shared" si="577"/>
        <v>9075.0000000000146</v>
      </c>
      <c r="AA1582" s="65" t="s">
        <v>52</v>
      </c>
      <c r="AU1582" s="23">
        <f t="shared" si="581"/>
        <v>-1</v>
      </c>
      <c r="AV1582" s="23" t="str">
        <f t="shared" si="581"/>
        <v/>
      </c>
      <c r="AW1582" s="23" t="str">
        <f t="shared" si="581"/>
        <v/>
      </c>
      <c r="AX1582" s="23" t="str">
        <f t="shared" si="581"/>
        <v/>
      </c>
      <c r="BA1582" s="25">
        <v>2.4</v>
      </c>
      <c r="BB1582" s="25">
        <v>2.78</v>
      </c>
      <c r="BC1582" s="25">
        <f t="shared" si="578"/>
        <v>1.7799999999999998</v>
      </c>
      <c r="BD1582" s="25">
        <f t="shared" si="579"/>
        <v>2.6375999999999999</v>
      </c>
    </row>
    <row r="1583" spans="1:57" x14ac:dyDescent="0.2">
      <c r="A1583" s="98">
        <v>46074</v>
      </c>
      <c r="B1583" s="60" t="s">
        <v>892</v>
      </c>
      <c r="C1583" s="24" t="s">
        <v>2825</v>
      </c>
      <c r="D1583" s="24" t="s">
        <v>573</v>
      </c>
      <c r="F1583" s="74" t="s">
        <v>51</v>
      </c>
      <c r="G1583" s="24" t="s">
        <v>103</v>
      </c>
      <c r="H1583" s="24" t="s">
        <v>483</v>
      </c>
      <c r="I1583" s="24">
        <v>9</v>
      </c>
      <c r="J1583" s="24">
        <v>13</v>
      </c>
      <c r="K1583" s="27" t="s">
        <v>2826</v>
      </c>
      <c r="L1583" s="25">
        <v>1</v>
      </c>
      <c r="M1583" s="24" t="s">
        <v>404</v>
      </c>
      <c r="N1583" s="24" t="s">
        <v>6</v>
      </c>
      <c r="R1583" s="25">
        <v>7.9460000000000006</v>
      </c>
      <c r="S1583" s="83" t="s">
        <v>371</v>
      </c>
      <c r="T1583" s="66" t="str">
        <f t="shared" si="571"/>
        <v>0.00</v>
      </c>
      <c r="U1583" s="66">
        <f t="shared" si="572"/>
        <v>-1</v>
      </c>
      <c r="V1583" s="66">
        <f t="shared" si="573"/>
        <v>89.750000000000142</v>
      </c>
      <c r="W1583" s="66">
        <f t="shared" si="574"/>
        <v>2788.5</v>
      </c>
      <c r="X1583" s="20">
        <f t="shared" si="575"/>
        <v>3.2185762954993778E-2</v>
      </c>
      <c r="Y1583" s="67">
        <f t="shared" si="576"/>
        <v>0.89750000000000141</v>
      </c>
      <c r="Z1583" s="68">
        <f t="shared" si="577"/>
        <v>8975.0000000000146</v>
      </c>
      <c r="AA1583" s="65" t="s">
        <v>52</v>
      </c>
      <c r="AU1583" s="23">
        <f t="shared" si="581"/>
        <v>-1</v>
      </c>
      <c r="AV1583" s="23" t="str">
        <f t="shared" si="581"/>
        <v/>
      </c>
      <c r="AW1583" s="23" t="str">
        <f t="shared" si="581"/>
        <v/>
      </c>
      <c r="AX1583" s="23" t="str">
        <f t="shared" si="581"/>
        <v/>
      </c>
      <c r="AZ1583" s="63">
        <v>9.5</v>
      </c>
      <c r="BA1583" s="25">
        <v>8.5</v>
      </c>
      <c r="BB1583" s="25">
        <v>8.5500000000000007</v>
      </c>
      <c r="BC1583" s="25">
        <f t="shared" si="578"/>
        <v>7.5500000000000007</v>
      </c>
      <c r="BD1583" s="25">
        <f t="shared" si="579"/>
        <v>7.9460000000000006</v>
      </c>
    </row>
    <row r="1584" spans="1:57" x14ac:dyDescent="0.2">
      <c r="A1584" s="98">
        <v>46074</v>
      </c>
      <c r="B1584" s="60" t="s">
        <v>892</v>
      </c>
      <c r="C1584" s="24" t="s">
        <v>2825</v>
      </c>
      <c r="D1584" s="24" t="s">
        <v>573</v>
      </c>
      <c r="F1584" s="74" t="s">
        <v>51</v>
      </c>
      <c r="G1584" s="24" t="s">
        <v>103</v>
      </c>
      <c r="H1584" s="24" t="s">
        <v>483</v>
      </c>
      <c r="I1584" s="24">
        <v>9</v>
      </c>
      <c r="J1584" s="24">
        <v>13</v>
      </c>
      <c r="K1584" s="26" t="s">
        <v>2826</v>
      </c>
      <c r="L1584" s="25">
        <v>1</v>
      </c>
      <c r="M1584" s="24" t="s">
        <v>404</v>
      </c>
      <c r="N1584" s="24" t="s">
        <v>7</v>
      </c>
      <c r="R1584" s="25">
        <v>3.0331999999999999</v>
      </c>
      <c r="S1584" s="83" t="s">
        <v>371</v>
      </c>
      <c r="T1584" s="66">
        <f t="shared" si="571"/>
        <v>3.03</v>
      </c>
      <c r="U1584" s="66">
        <f t="shared" si="572"/>
        <v>2.0299999999999998</v>
      </c>
      <c r="V1584" s="66">
        <f t="shared" si="573"/>
        <v>91.780000000000143</v>
      </c>
      <c r="W1584" s="66">
        <f t="shared" si="574"/>
        <v>2789.5</v>
      </c>
      <c r="X1584" s="20">
        <f t="shared" si="575"/>
        <v>3.2901953755153306E-2</v>
      </c>
      <c r="Y1584" s="67">
        <f t="shared" si="576"/>
        <v>0.91780000000000139</v>
      </c>
      <c r="Z1584" s="68">
        <f t="shared" si="577"/>
        <v>9178.0000000000146</v>
      </c>
      <c r="AA1584" s="65" t="s">
        <v>53</v>
      </c>
      <c r="AU1584" s="23">
        <f t="shared" si="581"/>
        <v>2.0299999999999998</v>
      </c>
      <c r="AV1584" s="23" t="str">
        <f t="shared" si="581"/>
        <v/>
      </c>
      <c r="AW1584" s="23" t="str">
        <f t="shared" si="581"/>
        <v/>
      </c>
      <c r="AX1584" s="23" t="str">
        <f t="shared" si="581"/>
        <v/>
      </c>
      <c r="BA1584" s="25">
        <v>2.4</v>
      </c>
      <c r="BB1584" s="25">
        <v>3.21</v>
      </c>
      <c r="BC1584" s="25">
        <f t="shared" si="578"/>
        <v>2.21</v>
      </c>
      <c r="BD1584" s="25">
        <f t="shared" si="579"/>
        <v>3.0331999999999999</v>
      </c>
    </row>
    <row r="1585" spans="1:56" x14ac:dyDescent="0.2">
      <c r="A1585" s="98">
        <v>46074</v>
      </c>
      <c r="B1585" s="60" t="s">
        <v>892</v>
      </c>
      <c r="C1585" s="24" t="s">
        <v>1754</v>
      </c>
      <c r="D1585" s="24" t="s">
        <v>573</v>
      </c>
      <c r="F1585" s="74" t="s">
        <v>51</v>
      </c>
      <c r="G1585" s="24" t="s">
        <v>103</v>
      </c>
      <c r="H1585" s="24" t="s">
        <v>112</v>
      </c>
      <c r="I1585" s="24">
        <v>10</v>
      </c>
      <c r="J1585" s="24">
        <v>12</v>
      </c>
      <c r="K1585" s="24" t="s">
        <v>2828</v>
      </c>
      <c r="L1585" s="25">
        <v>1</v>
      </c>
      <c r="M1585" s="24" t="s">
        <v>105</v>
      </c>
      <c r="N1585" s="24" t="s">
        <v>6</v>
      </c>
      <c r="R1585" s="25">
        <v>13</v>
      </c>
      <c r="S1585" s="83" t="s">
        <v>363</v>
      </c>
      <c r="T1585" s="66" t="str">
        <f t="shared" si="571"/>
        <v>0.00</v>
      </c>
      <c r="U1585" s="66">
        <f t="shared" si="572"/>
        <v>-1</v>
      </c>
      <c r="V1585" s="66">
        <f t="shared" si="573"/>
        <v>90.780000000000143</v>
      </c>
      <c r="W1585" s="66">
        <f t="shared" si="574"/>
        <v>2790.5</v>
      </c>
      <c r="X1585" s="20">
        <f t="shared" si="575"/>
        <v>3.253180433614053E-2</v>
      </c>
      <c r="Y1585" s="67">
        <f t="shared" si="576"/>
        <v>0.90780000000000138</v>
      </c>
      <c r="Z1585" s="68">
        <f t="shared" si="577"/>
        <v>9078.0000000000146</v>
      </c>
      <c r="AA1585" s="65" t="s">
        <v>52</v>
      </c>
      <c r="AU1585" s="23">
        <f t="shared" si="581"/>
        <v>-1</v>
      </c>
      <c r="AV1585" s="23" t="str">
        <f t="shared" si="581"/>
        <v/>
      </c>
      <c r="AW1585" s="23" t="str">
        <f t="shared" si="581"/>
        <v/>
      </c>
      <c r="AX1585" s="23" t="str">
        <f t="shared" si="581"/>
        <v/>
      </c>
      <c r="AZ1585" s="63">
        <v>15</v>
      </c>
      <c r="BA1585" s="25">
        <v>15</v>
      </c>
      <c r="BB1585" s="25">
        <v>19</v>
      </c>
      <c r="BC1585" s="25">
        <f t="shared" si="578"/>
        <v>18</v>
      </c>
      <c r="BD1585" s="25">
        <f t="shared" si="579"/>
        <v>17.560000000000002</v>
      </c>
    </row>
    <row r="1586" spans="1:56" x14ac:dyDescent="0.2">
      <c r="A1586" s="98">
        <v>46074</v>
      </c>
      <c r="B1586" s="60" t="s">
        <v>892</v>
      </c>
      <c r="C1586" s="24" t="s">
        <v>1754</v>
      </c>
      <c r="D1586" s="24" t="s">
        <v>573</v>
      </c>
      <c r="F1586" s="74" t="s">
        <v>51</v>
      </c>
      <c r="G1586" s="24" t="s">
        <v>103</v>
      </c>
      <c r="H1586" s="24" t="s">
        <v>112</v>
      </c>
      <c r="I1586" s="24">
        <v>10</v>
      </c>
      <c r="J1586" s="24">
        <v>12</v>
      </c>
      <c r="K1586" s="24" t="s">
        <v>2828</v>
      </c>
      <c r="L1586" s="25">
        <v>1</v>
      </c>
      <c r="M1586" s="24" t="s">
        <v>105</v>
      </c>
      <c r="N1586" s="24" t="s">
        <v>7</v>
      </c>
      <c r="R1586" s="25">
        <v>3</v>
      </c>
      <c r="S1586" s="83" t="s">
        <v>363</v>
      </c>
      <c r="T1586" s="66" t="str">
        <f t="shared" si="571"/>
        <v>0.00</v>
      </c>
      <c r="U1586" s="66">
        <f t="shared" si="572"/>
        <v>-1</v>
      </c>
      <c r="V1586" s="66">
        <f t="shared" si="573"/>
        <v>89.780000000000143</v>
      </c>
      <c r="W1586" s="66">
        <f t="shared" si="574"/>
        <v>2791.5</v>
      </c>
      <c r="X1586" s="20">
        <f t="shared" si="575"/>
        <v>3.2161920114633757E-2</v>
      </c>
      <c r="Y1586" s="67">
        <f t="shared" si="576"/>
        <v>0.89780000000000149</v>
      </c>
      <c r="Z1586" s="68">
        <f t="shared" si="577"/>
        <v>8978.0000000000146</v>
      </c>
      <c r="AA1586" s="65" t="s">
        <v>52</v>
      </c>
      <c r="AU1586" s="23">
        <f t="shared" si="581"/>
        <v>-1</v>
      </c>
      <c r="AV1586" s="23" t="str">
        <f t="shared" si="581"/>
        <v/>
      </c>
      <c r="AW1586" s="23" t="str">
        <f t="shared" si="581"/>
        <v/>
      </c>
      <c r="AX1586" s="23" t="str">
        <f t="shared" si="581"/>
        <v/>
      </c>
      <c r="BA1586" s="25">
        <v>2.5</v>
      </c>
      <c r="BB1586" s="25">
        <v>3.04</v>
      </c>
      <c r="BC1586" s="25">
        <f t="shared" si="578"/>
        <v>2.04</v>
      </c>
      <c r="BD1586" s="25">
        <f t="shared" si="579"/>
        <v>2.8768000000000002</v>
      </c>
    </row>
    <row r="1587" spans="1:56" x14ac:dyDescent="0.2">
      <c r="A1587" s="98">
        <v>46075</v>
      </c>
      <c r="B1587" s="60" t="s">
        <v>892</v>
      </c>
      <c r="C1587" s="24" t="s">
        <v>2829</v>
      </c>
      <c r="D1587" s="24" t="s">
        <v>577</v>
      </c>
      <c r="F1587" s="74" t="s">
        <v>51</v>
      </c>
      <c r="G1587" s="24" t="s">
        <v>103</v>
      </c>
      <c r="H1587" s="24" t="s">
        <v>265</v>
      </c>
      <c r="I1587" s="24">
        <v>8</v>
      </c>
      <c r="J1587" s="24">
        <v>2</v>
      </c>
      <c r="K1587" s="24" t="s">
        <v>2830</v>
      </c>
      <c r="L1587" s="25">
        <v>1</v>
      </c>
      <c r="M1587" s="24" t="s">
        <v>404</v>
      </c>
      <c r="N1587" s="24" t="s">
        <v>6</v>
      </c>
      <c r="R1587" s="25">
        <v>14.33</v>
      </c>
      <c r="S1587" s="83" t="s">
        <v>363</v>
      </c>
      <c r="T1587" s="66" t="str">
        <f t="shared" si="571"/>
        <v>0.00</v>
      </c>
      <c r="U1587" s="66">
        <f t="shared" si="572"/>
        <v>-1</v>
      </c>
      <c r="V1587" s="66">
        <f t="shared" si="573"/>
        <v>88.780000000000143</v>
      </c>
      <c r="W1587" s="66">
        <f t="shared" si="574"/>
        <v>2792.5</v>
      </c>
      <c r="X1587" s="20">
        <f t="shared" si="575"/>
        <v>3.1792300805729687E-2</v>
      </c>
      <c r="Y1587" s="67">
        <f t="shared" si="576"/>
        <v>0.88780000000000148</v>
      </c>
      <c r="Z1587" s="68">
        <f t="shared" si="577"/>
        <v>8878.0000000000146</v>
      </c>
      <c r="AA1587" s="65" t="s">
        <v>52</v>
      </c>
      <c r="AU1587" s="23">
        <f t="shared" si="581"/>
        <v>-1</v>
      </c>
      <c r="AV1587" s="23" t="str">
        <f t="shared" si="581"/>
        <v/>
      </c>
      <c r="AW1587" s="23" t="str">
        <f t="shared" si="581"/>
        <v/>
      </c>
      <c r="AX1587" s="23" t="str">
        <f t="shared" si="581"/>
        <v/>
      </c>
      <c r="AZ1587" s="63">
        <v>18</v>
      </c>
      <c r="BA1587" s="25">
        <v>17.5</v>
      </c>
      <c r="BB1587" s="25">
        <v>15.49</v>
      </c>
      <c r="BC1587" s="25">
        <f t="shared" si="578"/>
        <v>14.49</v>
      </c>
      <c r="BD1587" s="25">
        <f t="shared" si="579"/>
        <v>14.3308</v>
      </c>
    </row>
    <row r="1588" spans="1:56" x14ac:dyDescent="0.2">
      <c r="A1588" s="98">
        <v>46078</v>
      </c>
      <c r="B1588" s="60" t="s">
        <v>892</v>
      </c>
      <c r="C1588" s="24" t="s">
        <v>912</v>
      </c>
      <c r="D1588" s="24" t="s">
        <v>397</v>
      </c>
      <c r="F1588" s="74" t="s">
        <v>51</v>
      </c>
      <c r="G1588" s="24" t="s">
        <v>103</v>
      </c>
      <c r="H1588" s="24" t="s">
        <v>711</v>
      </c>
      <c r="I1588" s="24">
        <v>8</v>
      </c>
      <c r="J1588" s="24">
        <v>13</v>
      </c>
      <c r="K1588" s="24" t="s">
        <v>2834</v>
      </c>
      <c r="L1588" s="25">
        <v>1</v>
      </c>
      <c r="M1588" s="24" t="s">
        <v>404</v>
      </c>
      <c r="N1588" s="24" t="s">
        <v>6</v>
      </c>
      <c r="R1588" s="25">
        <v>18.84</v>
      </c>
      <c r="S1588" s="83" t="s">
        <v>363</v>
      </c>
      <c r="T1588" s="66" t="str">
        <f t="shared" si="571"/>
        <v>0.00</v>
      </c>
      <c r="U1588" s="66">
        <f t="shared" si="572"/>
        <v>-1</v>
      </c>
      <c r="V1588" s="66">
        <f t="shared" si="573"/>
        <v>87.780000000000143</v>
      </c>
      <c r="W1588" s="66">
        <f t="shared" si="574"/>
        <v>2793.5</v>
      </c>
      <c r="X1588" s="20">
        <f t="shared" si="575"/>
        <v>3.1422946124932932E-2</v>
      </c>
      <c r="Y1588" s="67">
        <f t="shared" si="576"/>
        <v>0.87780000000000147</v>
      </c>
      <c r="Z1588" s="68">
        <f t="shared" si="577"/>
        <v>8778.0000000000146</v>
      </c>
      <c r="AA1588" s="65" t="s">
        <v>52</v>
      </c>
      <c r="AU1588" s="23">
        <f t="shared" si="581"/>
        <v>-1</v>
      </c>
      <c r="AV1588" s="23" t="str">
        <f t="shared" si="581"/>
        <v/>
      </c>
      <c r="AW1588" s="23" t="str">
        <f t="shared" si="581"/>
        <v/>
      </c>
      <c r="AX1588" s="23" t="str">
        <f t="shared" si="581"/>
        <v/>
      </c>
      <c r="AZ1588" s="63" t="s">
        <v>720</v>
      </c>
      <c r="BA1588" s="25">
        <v>22.4</v>
      </c>
      <c r="BB1588" s="25">
        <v>20.39</v>
      </c>
      <c r="BC1588" s="25">
        <f t="shared" si="578"/>
        <v>19.39</v>
      </c>
      <c r="BD1588" s="25">
        <f t="shared" si="579"/>
        <v>18.838800000000003</v>
      </c>
    </row>
    <row r="1589" spans="1:56" x14ac:dyDescent="0.2">
      <c r="A1589" s="98">
        <v>46078</v>
      </c>
      <c r="B1589" s="60" t="s">
        <v>892</v>
      </c>
      <c r="C1589" s="24" t="s">
        <v>912</v>
      </c>
      <c r="D1589" s="24" t="s">
        <v>397</v>
      </c>
      <c r="F1589" s="74" t="s">
        <v>51</v>
      </c>
      <c r="G1589" s="24" t="s">
        <v>103</v>
      </c>
      <c r="H1589" s="24" t="s">
        <v>711</v>
      </c>
      <c r="I1589" s="24">
        <v>8</v>
      </c>
      <c r="J1589" s="24">
        <v>13</v>
      </c>
      <c r="K1589" s="24" t="s">
        <v>2834</v>
      </c>
      <c r="L1589" s="25">
        <v>1</v>
      </c>
      <c r="M1589" s="24" t="s">
        <v>404</v>
      </c>
      <c r="N1589" s="24" t="s">
        <v>7</v>
      </c>
      <c r="R1589" s="25">
        <v>2.95</v>
      </c>
      <c r="S1589" s="83" t="s">
        <v>363</v>
      </c>
      <c r="T1589" s="66" t="str">
        <f t="shared" si="571"/>
        <v>0.00</v>
      </c>
      <c r="U1589" s="66">
        <f t="shared" si="572"/>
        <v>-1</v>
      </c>
      <c r="V1589" s="66">
        <f t="shared" si="573"/>
        <v>86.780000000000143</v>
      </c>
      <c r="W1589" s="66">
        <f t="shared" si="574"/>
        <v>2794.5</v>
      </c>
      <c r="X1589" s="20">
        <f t="shared" si="575"/>
        <v>3.1053855788155355E-2</v>
      </c>
      <c r="Y1589" s="67">
        <f t="shared" si="576"/>
        <v>0.86780000000000146</v>
      </c>
      <c r="Z1589" s="68">
        <f t="shared" si="577"/>
        <v>8678.0000000000146</v>
      </c>
      <c r="AA1589" s="65" t="s">
        <v>52</v>
      </c>
      <c r="AU1589" s="23">
        <f t="shared" si="581"/>
        <v>-1</v>
      </c>
      <c r="AV1589" s="23" t="str">
        <f t="shared" si="581"/>
        <v/>
      </c>
      <c r="AW1589" s="23" t="str">
        <f t="shared" si="581"/>
        <v/>
      </c>
      <c r="AX1589" s="23" t="str">
        <f t="shared" si="581"/>
        <v/>
      </c>
      <c r="BA1589" s="25">
        <v>3.1</v>
      </c>
      <c r="BB1589" s="25">
        <v>3.12</v>
      </c>
      <c r="BC1589" s="25">
        <f t="shared" si="578"/>
        <v>2.12</v>
      </c>
      <c r="BD1589" s="25">
        <f t="shared" si="579"/>
        <v>2.9504000000000001</v>
      </c>
    </row>
    <row r="1590" spans="1:56" x14ac:dyDescent="0.2">
      <c r="A1590" s="98">
        <v>46078</v>
      </c>
      <c r="B1590" s="60" t="s">
        <v>892</v>
      </c>
      <c r="C1590" s="24" t="s">
        <v>912</v>
      </c>
      <c r="D1590" s="24" t="s">
        <v>397</v>
      </c>
      <c r="F1590" s="74" t="s">
        <v>51</v>
      </c>
      <c r="G1590" s="24" t="s">
        <v>103</v>
      </c>
      <c r="H1590" s="24" t="s">
        <v>711</v>
      </c>
      <c r="I1590" s="24">
        <v>9</v>
      </c>
      <c r="J1590" s="24">
        <v>4</v>
      </c>
      <c r="K1590" s="24" t="s">
        <v>2835</v>
      </c>
      <c r="L1590" s="25">
        <v>1</v>
      </c>
      <c r="M1590" s="24" t="s">
        <v>404</v>
      </c>
      <c r="N1590" s="24" t="s">
        <v>6</v>
      </c>
      <c r="R1590" s="25">
        <v>8.36</v>
      </c>
      <c r="S1590" s="83" t="s">
        <v>363</v>
      </c>
      <c r="T1590" s="66" t="str">
        <f t="shared" si="571"/>
        <v>0.00</v>
      </c>
      <c r="U1590" s="66">
        <f t="shared" si="572"/>
        <v>-1</v>
      </c>
      <c r="V1590" s="66">
        <f t="shared" si="573"/>
        <v>85.780000000000143</v>
      </c>
      <c r="W1590" s="66">
        <f t="shared" si="574"/>
        <v>2795.5</v>
      </c>
      <c r="X1590" s="20">
        <f t="shared" si="575"/>
        <v>3.0685029511715308E-2</v>
      </c>
      <c r="Y1590" s="67">
        <f t="shared" si="576"/>
        <v>0.85780000000000145</v>
      </c>
      <c r="Z1590" s="68">
        <f t="shared" si="577"/>
        <v>8578.0000000000146</v>
      </c>
      <c r="AA1590" s="65" t="s">
        <v>52</v>
      </c>
      <c r="AU1590" s="23">
        <f t="shared" si="581"/>
        <v>-1</v>
      </c>
      <c r="AV1590" s="23" t="str">
        <f t="shared" si="581"/>
        <v/>
      </c>
      <c r="AW1590" s="23" t="str">
        <f t="shared" si="581"/>
        <v/>
      </c>
      <c r="AX1590" s="23" t="str">
        <f t="shared" si="581"/>
        <v/>
      </c>
      <c r="AZ1590" s="63" t="s">
        <v>720</v>
      </c>
      <c r="BA1590" s="25">
        <v>9</v>
      </c>
      <c r="BB1590" s="25">
        <v>9</v>
      </c>
      <c r="BC1590" s="25">
        <f t="shared" si="578"/>
        <v>8</v>
      </c>
      <c r="BD1590" s="25">
        <f t="shared" si="579"/>
        <v>8.36</v>
      </c>
    </row>
    <row r="1591" spans="1:56" ht="17" x14ac:dyDescent="0.2">
      <c r="A1591" s="98">
        <v>46078</v>
      </c>
      <c r="B1591" s="60" t="s">
        <v>892</v>
      </c>
      <c r="C1591" s="24" t="s">
        <v>912</v>
      </c>
      <c r="D1591" s="24" t="s">
        <v>397</v>
      </c>
      <c r="F1591" s="74" t="s">
        <v>51</v>
      </c>
      <c r="G1591" s="24" t="s">
        <v>103</v>
      </c>
      <c r="H1591" s="24" t="s">
        <v>55</v>
      </c>
      <c r="I1591" s="24">
        <v>8</v>
      </c>
      <c r="J1591" s="24">
        <v>10</v>
      </c>
      <c r="K1591" s="97" t="s">
        <v>2836</v>
      </c>
      <c r="L1591" s="25">
        <v>1</v>
      </c>
      <c r="M1591" s="24" t="s">
        <v>404</v>
      </c>
      <c r="N1591" s="24" t="s">
        <v>6</v>
      </c>
      <c r="R1591" s="25">
        <v>15.39</v>
      </c>
      <c r="S1591" s="83" t="s">
        <v>363</v>
      </c>
      <c r="T1591" s="66" t="str">
        <f t="shared" si="571"/>
        <v>0.00</v>
      </c>
      <c r="U1591" s="66">
        <f t="shared" si="572"/>
        <v>-1</v>
      </c>
      <c r="V1591" s="66">
        <f t="shared" si="573"/>
        <v>84.780000000000143</v>
      </c>
      <c r="W1591" s="66">
        <f t="shared" si="574"/>
        <v>2796.5</v>
      </c>
      <c r="X1591" s="20">
        <f t="shared" si="575"/>
        <v>3.0316467012336902E-2</v>
      </c>
      <c r="Y1591" s="67">
        <f t="shared" si="576"/>
        <v>0.84780000000000144</v>
      </c>
      <c r="Z1591" s="68">
        <f t="shared" si="577"/>
        <v>8478.0000000000146</v>
      </c>
      <c r="AA1591" s="65" t="s">
        <v>52</v>
      </c>
      <c r="AU1591" s="23">
        <f t="shared" si="581"/>
        <v>-1</v>
      </c>
      <c r="AV1591" s="23" t="str">
        <f t="shared" si="581"/>
        <v/>
      </c>
      <c r="AW1591" s="23" t="str">
        <f t="shared" si="581"/>
        <v/>
      </c>
      <c r="AX1591" s="23" t="str">
        <f t="shared" si="581"/>
        <v/>
      </c>
      <c r="AZ1591" s="63">
        <v>17</v>
      </c>
      <c r="BA1591" s="25">
        <v>15.6</v>
      </c>
      <c r="BB1591" s="25">
        <v>16.64</v>
      </c>
      <c r="BC1591" s="25">
        <f t="shared" si="578"/>
        <v>15.64</v>
      </c>
      <c r="BD1591" s="25">
        <f t="shared" si="579"/>
        <v>15.388800000000002</v>
      </c>
    </row>
    <row r="1592" spans="1:56" ht="17" x14ac:dyDescent="0.2">
      <c r="A1592" s="98">
        <v>46078</v>
      </c>
      <c r="B1592" s="60" t="s">
        <v>892</v>
      </c>
      <c r="C1592" s="24" t="s">
        <v>912</v>
      </c>
      <c r="D1592" s="24" t="s">
        <v>397</v>
      </c>
      <c r="F1592" s="74" t="s">
        <v>51</v>
      </c>
      <c r="G1592" s="24" t="s">
        <v>103</v>
      </c>
      <c r="H1592" s="24" t="s">
        <v>55</v>
      </c>
      <c r="I1592" s="24">
        <v>8</v>
      </c>
      <c r="J1592" s="24">
        <v>10</v>
      </c>
      <c r="K1592" s="97" t="s">
        <v>2836</v>
      </c>
      <c r="L1592" s="25">
        <v>1</v>
      </c>
      <c r="M1592" s="24" t="s">
        <v>404</v>
      </c>
      <c r="N1592" s="24" t="s">
        <v>7</v>
      </c>
      <c r="R1592" s="25">
        <v>4.54</v>
      </c>
      <c r="S1592" s="83" t="s">
        <v>363</v>
      </c>
      <c r="T1592" s="66" t="str">
        <f t="shared" si="571"/>
        <v>0.00</v>
      </c>
      <c r="U1592" s="66">
        <f t="shared" si="572"/>
        <v>-1</v>
      </c>
      <c r="V1592" s="66">
        <f t="shared" si="573"/>
        <v>83.780000000000143</v>
      </c>
      <c r="W1592" s="66">
        <f t="shared" si="574"/>
        <v>2797.5</v>
      </c>
      <c r="X1592" s="20">
        <f t="shared" si="575"/>
        <v>2.9948168007149292E-2</v>
      </c>
      <c r="Y1592" s="67">
        <f t="shared" si="576"/>
        <v>0.83780000000000143</v>
      </c>
      <c r="Z1592" s="68">
        <f t="shared" si="577"/>
        <v>8378.0000000000146</v>
      </c>
      <c r="AA1592" s="65" t="s">
        <v>52</v>
      </c>
      <c r="AU1592" s="23">
        <f t="shared" si="581"/>
        <v>-1</v>
      </c>
      <c r="AV1592" s="23" t="str">
        <f t="shared" si="581"/>
        <v/>
      </c>
      <c r="AW1592" s="23" t="str">
        <f t="shared" si="581"/>
        <v/>
      </c>
      <c r="AX1592" s="23" t="str">
        <f t="shared" si="581"/>
        <v/>
      </c>
      <c r="BA1592" s="25">
        <v>4</v>
      </c>
      <c r="BB1592" s="25">
        <v>4.8499999999999996</v>
      </c>
      <c r="BC1592" s="25">
        <f t="shared" si="578"/>
        <v>3.8499999999999996</v>
      </c>
      <c r="BD1592" s="25">
        <f t="shared" si="579"/>
        <v>4.5419999999999998</v>
      </c>
    </row>
    <row r="1593" spans="1:56" x14ac:dyDescent="0.2">
      <c r="A1593" s="98">
        <v>46081</v>
      </c>
      <c r="B1593" s="60" t="s">
        <v>892</v>
      </c>
      <c r="C1593" s="24" t="s">
        <v>2512</v>
      </c>
      <c r="D1593" s="24" t="s">
        <v>573</v>
      </c>
      <c r="F1593" s="74" t="s">
        <v>51</v>
      </c>
      <c r="G1593" s="24" t="s">
        <v>103</v>
      </c>
      <c r="H1593" s="24" t="s">
        <v>293</v>
      </c>
      <c r="I1593" s="24">
        <v>9</v>
      </c>
      <c r="J1593" s="24">
        <v>13</v>
      </c>
      <c r="K1593" s="27" t="s">
        <v>2844</v>
      </c>
      <c r="L1593" s="25">
        <v>1</v>
      </c>
      <c r="M1593" s="24" t="s">
        <v>404</v>
      </c>
      <c r="N1593" s="24" t="s">
        <v>6</v>
      </c>
      <c r="R1593" s="25">
        <v>13.65</v>
      </c>
      <c r="S1593" s="83" t="s">
        <v>371</v>
      </c>
      <c r="T1593" s="66" t="str">
        <f t="shared" si="571"/>
        <v>0.00</v>
      </c>
      <c r="U1593" s="66">
        <f t="shared" si="572"/>
        <v>-1</v>
      </c>
      <c r="V1593" s="66">
        <f t="shared" si="573"/>
        <v>82.780000000000143</v>
      </c>
      <c r="W1593" s="66">
        <f t="shared" si="574"/>
        <v>2798.5</v>
      </c>
      <c r="X1593" s="20">
        <f t="shared" si="575"/>
        <v>2.9580132213685953E-2</v>
      </c>
      <c r="Y1593" s="67">
        <f t="shared" si="576"/>
        <v>0.82780000000000142</v>
      </c>
      <c r="Z1593" s="68">
        <f t="shared" si="577"/>
        <v>8278.0000000000146</v>
      </c>
      <c r="AA1593" s="65" t="s">
        <v>52</v>
      </c>
      <c r="AU1593" s="23">
        <f t="shared" ref="AU1593:AX1599" si="582">IF($G1593=AU$2,$U1593,"")</f>
        <v>-1</v>
      </c>
      <c r="AV1593" s="23" t="str">
        <f t="shared" si="582"/>
        <v/>
      </c>
      <c r="AW1593" s="23" t="str">
        <f t="shared" si="582"/>
        <v/>
      </c>
      <c r="AX1593" s="23" t="str">
        <f t="shared" si="582"/>
        <v/>
      </c>
      <c r="AZ1593" s="63">
        <v>16</v>
      </c>
      <c r="BA1593" s="25">
        <v>14.1</v>
      </c>
      <c r="BB1593" s="25">
        <v>14.75</v>
      </c>
      <c r="BC1593" s="25">
        <f t="shared" si="578"/>
        <v>13.75</v>
      </c>
      <c r="BD1593" s="25">
        <f t="shared" si="579"/>
        <v>13.65</v>
      </c>
    </row>
    <row r="1594" spans="1:56" x14ac:dyDescent="0.2">
      <c r="A1594" s="98">
        <v>46081</v>
      </c>
      <c r="B1594" s="60" t="s">
        <v>892</v>
      </c>
      <c r="C1594" s="24" t="s">
        <v>2512</v>
      </c>
      <c r="D1594" s="24" t="s">
        <v>573</v>
      </c>
      <c r="F1594" s="74" t="s">
        <v>51</v>
      </c>
      <c r="G1594" s="24" t="s">
        <v>103</v>
      </c>
      <c r="H1594" s="24" t="s">
        <v>293</v>
      </c>
      <c r="I1594" s="24">
        <v>9</v>
      </c>
      <c r="J1594" s="24">
        <v>13</v>
      </c>
      <c r="K1594" s="26" t="s">
        <v>2844</v>
      </c>
      <c r="L1594" s="25">
        <v>1</v>
      </c>
      <c r="M1594" s="24" t="s">
        <v>404</v>
      </c>
      <c r="N1594" s="24" t="s">
        <v>7</v>
      </c>
      <c r="R1594" s="25">
        <v>3.37</v>
      </c>
      <c r="S1594" s="83" t="s">
        <v>371</v>
      </c>
      <c r="T1594" s="66">
        <f t="shared" si="571"/>
        <v>3.37</v>
      </c>
      <c r="U1594" s="66">
        <f t="shared" si="572"/>
        <v>2.37</v>
      </c>
      <c r="V1594" s="66">
        <f t="shared" si="573"/>
        <v>85.150000000000148</v>
      </c>
      <c r="W1594" s="66">
        <f t="shared" si="574"/>
        <v>2799.5</v>
      </c>
      <c r="X1594" s="20">
        <f t="shared" si="575"/>
        <v>3.0416145740310822E-2</v>
      </c>
      <c r="Y1594" s="67">
        <f t="shared" si="576"/>
        <v>0.85150000000000148</v>
      </c>
      <c r="Z1594" s="68">
        <f t="shared" si="577"/>
        <v>8515.0000000000146</v>
      </c>
      <c r="AA1594" s="65" t="s">
        <v>53</v>
      </c>
      <c r="AU1594" s="23">
        <f t="shared" si="582"/>
        <v>2.37</v>
      </c>
      <c r="AV1594" s="23" t="str">
        <f t="shared" si="582"/>
        <v/>
      </c>
      <c r="AW1594" s="23" t="str">
        <f t="shared" si="582"/>
        <v/>
      </c>
      <c r="AX1594" s="23" t="str">
        <f t="shared" si="582"/>
        <v/>
      </c>
      <c r="BA1594" s="25">
        <v>3.6</v>
      </c>
      <c r="BB1594" s="25">
        <v>3.58</v>
      </c>
      <c r="BC1594" s="25">
        <f t="shared" si="578"/>
        <v>2.58</v>
      </c>
      <c r="BD1594" s="25">
        <f t="shared" si="579"/>
        <v>3.3736000000000002</v>
      </c>
    </row>
    <row r="1595" spans="1:56" x14ac:dyDescent="0.2">
      <c r="A1595" s="98">
        <v>46081</v>
      </c>
      <c r="B1595" s="60" t="s">
        <v>892</v>
      </c>
      <c r="C1595" s="24" t="s">
        <v>2845</v>
      </c>
      <c r="D1595" s="24" t="s">
        <v>573</v>
      </c>
      <c r="F1595" s="74" t="s">
        <v>51</v>
      </c>
      <c r="G1595" s="24" t="s">
        <v>103</v>
      </c>
      <c r="H1595" s="24" t="s">
        <v>650</v>
      </c>
      <c r="I1595" s="24">
        <v>6</v>
      </c>
      <c r="J1595" s="24">
        <v>8</v>
      </c>
      <c r="K1595" s="24" t="s">
        <v>2846</v>
      </c>
      <c r="L1595" s="25">
        <v>1</v>
      </c>
      <c r="M1595" s="24" t="s">
        <v>105</v>
      </c>
      <c r="N1595" s="24" t="s">
        <v>6</v>
      </c>
      <c r="R1595" s="25">
        <v>17.940000000000001</v>
      </c>
      <c r="S1595" s="83" t="s">
        <v>363</v>
      </c>
      <c r="T1595" s="66" t="str">
        <f t="shared" si="571"/>
        <v>0.00</v>
      </c>
      <c r="U1595" s="66">
        <f t="shared" si="572"/>
        <v>-1</v>
      </c>
      <c r="V1595" s="66">
        <f t="shared" si="573"/>
        <v>84.150000000000148</v>
      </c>
      <c r="W1595" s="66">
        <f t="shared" si="574"/>
        <v>2800.5</v>
      </c>
      <c r="X1595" s="20">
        <f t="shared" si="575"/>
        <v>3.0048205677557633E-2</v>
      </c>
      <c r="Y1595" s="67">
        <f t="shared" si="576"/>
        <v>0.84150000000000147</v>
      </c>
      <c r="Z1595" s="68">
        <f t="shared" si="577"/>
        <v>8415.0000000000146</v>
      </c>
      <c r="AA1595" s="65" t="s">
        <v>52</v>
      </c>
      <c r="AU1595" s="23">
        <f t="shared" si="582"/>
        <v>-1</v>
      </c>
      <c r="AV1595" s="23" t="str">
        <f t="shared" si="582"/>
        <v/>
      </c>
      <c r="AW1595" s="23" t="str">
        <f t="shared" si="582"/>
        <v/>
      </c>
      <c r="AX1595" s="23" t="str">
        <f t="shared" si="582"/>
        <v/>
      </c>
      <c r="AZ1595" s="63">
        <v>17</v>
      </c>
      <c r="BA1595" s="25">
        <v>14.4</v>
      </c>
      <c r="BB1595" s="25">
        <v>11.29</v>
      </c>
      <c r="BC1595" s="25">
        <f t="shared" si="578"/>
        <v>10.29</v>
      </c>
      <c r="BD1595" s="25">
        <f t="shared" si="579"/>
        <v>10.466799999999999</v>
      </c>
    </row>
    <row r="1596" spans="1:56" x14ac:dyDescent="0.2">
      <c r="A1596" s="98">
        <v>46081</v>
      </c>
      <c r="B1596" s="60" t="s">
        <v>892</v>
      </c>
      <c r="C1596" s="24" t="s">
        <v>2845</v>
      </c>
      <c r="D1596" s="24" t="s">
        <v>573</v>
      </c>
      <c r="F1596" s="74" t="s">
        <v>51</v>
      </c>
      <c r="G1596" s="24" t="s">
        <v>103</v>
      </c>
      <c r="H1596" s="24" t="s">
        <v>650</v>
      </c>
      <c r="I1596" s="24">
        <v>6</v>
      </c>
      <c r="J1596" s="24">
        <v>8</v>
      </c>
      <c r="K1596" s="24" t="s">
        <v>2846</v>
      </c>
      <c r="L1596" s="25">
        <v>1</v>
      </c>
      <c r="M1596" s="24" t="s">
        <v>105</v>
      </c>
      <c r="N1596" s="24" t="s">
        <v>7</v>
      </c>
      <c r="R1596" s="25">
        <v>3.63</v>
      </c>
      <c r="S1596" s="83" t="s">
        <v>363</v>
      </c>
      <c r="T1596" s="66" t="str">
        <f t="shared" si="571"/>
        <v>0.00</v>
      </c>
      <c r="U1596" s="66">
        <f t="shared" si="572"/>
        <v>-1</v>
      </c>
      <c r="V1596" s="66">
        <f t="shared" si="573"/>
        <v>83.150000000000148</v>
      </c>
      <c r="W1596" s="66">
        <f t="shared" si="574"/>
        <v>2801.5</v>
      </c>
      <c r="X1596" s="20">
        <f t="shared" si="575"/>
        <v>2.9680528288416972E-2</v>
      </c>
      <c r="Y1596" s="67">
        <f t="shared" si="576"/>
        <v>0.83150000000000146</v>
      </c>
      <c r="Z1596" s="68">
        <f t="shared" si="577"/>
        <v>8315.0000000000146</v>
      </c>
      <c r="AA1596" s="65" t="s">
        <v>52</v>
      </c>
      <c r="AU1596" s="23">
        <f t="shared" si="582"/>
        <v>-1</v>
      </c>
      <c r="AV1596" s="23" t="str">
        <f t="shared" si="582"/>
        <v/>
      </c>
      <c r="AW1596" s="23" t="str">
        <f t="shared" si="582"/>
        <v/>
      </c>
      <c r="AX1596" s="23" t="str">
        <f t="shared" si="582"/>
        <v/>
      </c>
      <c r="BA1596" s="25">
        <v>3</v>
      </c>
      <c r="BB1596" s="25">
        <v>2.68</v>
      </c>
      <c r="BC1596" s="25">
        <f t="shared" si="578"/>
        <v>1.6800000000000002</v>
      </c>
      <c r="BD1596" s="25">
        <f t="shared" si="579"/>
        <v>2.5456000000000003</v>
      </c>
    </row>
    <row r="1597" spans="1:56" x14ac:dyDescent="0.2">
      <c r="A1597" s="98">
        <v>46084</v>
      </c>
      <c r="B1597" s="60" t="s">
        <v>892</v>
      </c>
      <c r="C1597" s="24" t="s">
        <v>2849</v>
      </c>
      <c r="D1597" s="24" t="s">
        <v>584</v>
      </c>
      <c r="F1597" s="74" t="s">
        <v>51</v>
      </c>
      <c r="G1597" s="24" t="s">
        <v>103</v>
      </c>
      <c r="H1597" s="24" t="s">
        <v>2100</v>
      </c>
      <c r="I1597" s="24">
        <v>1</v>
      </c>
      <c r="J1597" s="24">
        <v>3</v>
      </c>
      <c r="K1597" s="26" t="s">
        <v>2850</v>
      </c>
      <c r="L1597" s="25">
        <v>1</v>
      </c>
      <c r="M1597" s="24" t="s">
        <v>105</v>
      </c>
      <c r="N1597" s="24" t="s">
        <v>6</v>
      </c>
      <c r="R1597" s="25">
        <v>8.8000000000000007</v>
      </c>
      <c r="S1597" s="83" t="s">
        <v>372</v>
      </c>
      <c r="T1597" s="66">
        <f t="shared" si="571"/>
        <v>8.8000000000000007</v>
      </c>
      <c r="U1597" s="66">
        <f t="shared" si="572"/>
        <v>7.8000000000000007</v>
      </c>
      <c r="V1597" s="66">
        <f t="shared" si="573"/>
        <v>90.950000000000145</v>
      </c>
      <c r="W1597" s="66">
        <f t="shared" si="574"/>
        <v>2802.5</v>
      </c>
      <c r="X1597" s="20">
        <f t="shared" si="575"/>
        <v>3.2453166815343493E-2</v>
      </c>
      <c r="Y1597" s="67">
        <f t="shared" si="576"/>
        <v>0.90950000000000142</v>
      </c>
      <c r="Z1597" s="68">
        <f t="shared" si="577"/>
        <v>9095.0000000000146</v>
      </c>
      <c r="AA1597" s="65" t="s">
        <v>53</v>
      </c>
      <c r="AU1597" s="23">
        <f t="shared" si="582"/>
        <v>7.8000000000000007</v>
      </c>
      <c r="AV1597" s="23" t="str">
        <f t="shared" si="582"/>
        <v/>
      </c>
      <c r="AW1597" s="23" t="str">
        <f t="shared" si="582"/>
        <v/>
      </c>
      <c r="AX1597" s="23" t="str">
        <f t="shared" si="582"/>
        <v/>
      </c>
      <c r="AZ1597" s="25">
        <v>7.5</v>
      </c>
      <c r="BA1597" s="25">
        <v>7.5</v>
      </c>
      <c r="BB1597" s="25">
        <v>7.8</v>
      </c>
      <c r="BC1597" s="25">
        <f t="shared" si="578"/>
        <v>6.8</v>
      </c>
      <c r="BD1597" s="25">
        <f t="shared" si="579"/>
        <v>7.2560000000000002</v>
      </c>
    </row>
    <row r="1598" spans="1:56" x14ac:dyDescent="0.2">
      <c r="A1598" s="98">
        <v>46087</v>
      </c>
      <c r="B1598" s="60" t="s">
        <v>892</v>
      </c>
      <c r="C1598" s="24" t="s">
        <v>2854</v>
      </c>
      <c r="D1598" s="24" t="s">
        <v>562</v>
      </c>
      <c r="F1598" s="74" t="s">
        <v>51</v>
      </c>
      <c r="G1598" s="24" t="s">
        <v>103</v>
      </c>
      <c r="H1598" s="24" t="s">
        <v>141</v>
      </c>
      <c r="I1598" s="24">
        <v>2</v>
      </c>
      <c r="J1598" s="24">
        <v>7</v>
      </c>
      <c r="K1598" s="24" t="s">
        <v>2855</v>
      </c>
      <c r="L1598" s="25">
        <v>0.5</v>
      </c>
      <c r="M1598" s="24" t="s">
        <v>105</v>
      </c>
      <c r="N1598" s="24" t="s">
        <v>6</v>
      </c>
      <c r="R1598" s="25">
        <v>101</v>
      </c>
      <c r="S1598" s="83" t="s">
        <v>363</v>
      </c>
      <c r="T1598" s="66" t="str">
        <f t="shared" si="571"/>
        <v>0.00</v>
      </c>
      <c r="U1598" s="66">
        <f t="shared" si="572"/>
        <v>-0.5</v>
      </c>
      <c r="V1598" s="66">
        <f t="shared" si="573"/>
        <v>90.450000000000145</v>
      </c>
      <c r="W1598" s="66">
        <f t="shared" si="574"/>
        <v>2803</v>
      </c>
      <c r="X1598" s="20">
        <f t="shared" si="575"/>
        <v>3.2268997502675756E-2</v>
      </c>
      <c r="Y1598" s="67">
        <f t="shared" si="576"/>
        <v>0.90450000000000141</v>
      </c>
      <c r="Z1598" s="68">
        <f t="shared" si="577"/>
        <v>9045.0000000000146</v>
      </c>
      <c r="AA1598" s="65" t="s">
        <v>52</v>
      </c>
      <c r="AU1598" s="23">
        <f t="shared" si="582"/>
        <v>-0.5</v>
      </c>
      <c r="AV1598" s="23" t="str">
        <f t="shared" si="582"/>
        <v/>
      </c>
      <c r="AW1598" s="23" t="str">
        <f t="shared" si="582"/>
        <v/>
      </c>
      <c r="AX1598" s="23" t="str">
        <f t="shared" si="582"/>
        <v/>
      </c>
      <c r="AZ1598" s="25">
        <v>61</v>
      </c>
      <c r="BA1598" s="25">
        <v>62.2</v>
      </c>
      <c r="BB1598" s="25">
        <v>59.85</v>
      </c>
      <c r="BC1598" s="25">
        <f t="shared" si="578"/>
        <v>29.425000000000001</v>
      </c>
      <c r="BD1598" s="25">
        <f t="shared" si="579"/>
        <v>55.142000000000003</v>
      </c>
    </row>
    <row r="1599" spans="1:56" x14ac:dyDescent="0.2">
      <c r="A1599" s="98">
        <v>46087</v>
      </c>
      <c r="B1599" s="60" t="s">
        <v>892</v>
      </c>
      <c r="C1599" s="24" t="s">
        <v>2854</v>
      </c>
      <c r="D1599" s="24" t="s">
        <v>562</v>
      </c>
      <c r="F1599" s="74" t="s">
        <v>51</v>
      </c>
      <c r="G1599" s="24" t="s">
        <v>103</v>
      </c>
      <c r="H1599" s="24" t="s">
        <v>141</v>
      </c>
      <c r="I1599" s="24">
        <v>2</v>
      </c>
      <c r="J1599" s="24">
        <v>7</v>
      </c>
      <c r="K1599" s="24" t="s">
        <v>2855</v>
      </c>
      <c r="L1599" s="25">
        <v>1</v>
      </c>
      <c r="M1599" s="24" t="s">
        <v>105</v>
      </c>
      <c r="N1599" s="24" t="s">
        <v>7</v>
      </c>
      <c r="R1599" s="25">
        <v>18.25</v>
      </c>
      <c r="S1599" s="83" t="s">
        <v>363</v>
      </c>
      <c r="T1599" s="66" t="str">
        <f t="shared" si="571"/>
        <v>0.00</v>
      </c>
      <c r="U1599" s="66">
        <f t="shared" si="572"/>
        <v>-1</v>
      </c>
      <c r="V1599" s="66">
        <f t="shared" si="573"/>
        <v>89.450000000000145</v>
      </c>
      <c r="W1599" s="66">
        <f t="shared" si="574"/>
        <v>2804</v>
      </c>
      <c r="X1599" s="20">
        <f t="shared" si="575"/>
        <v>3.1900855920114171E-2</v>
      </c>
      <c r="Y1599" s="67">
        <f t="shared" si="576"/>
        <v>0.89450000000000141</v>
      </c>
      <c r="Z1599" s="68">
        <f t="shared" si="577"/>
        <v>8945.0000000000146</v>
      </c>
      <c r="AA1599" s="65" t="s">
        <v>52</v>
      </c>
      <c r="AU1599" s="23">
        <f t="shared" si="582"/>
        <v>-1</v>
      </c>
      <c r="AV1599" s="23" t="str">
        <f t="shared" si="582"/>
        <v/>
      </c>
      <c r="AW1599" s="23" t="str">
        <f t="shared" si="582"/>
        <v/>
      </c>
      <c r="AX1599" s="23" t="str">
        <f t="shared" si="582"/>
        <v/>
      </c>
      <c r="BA1599" s="25">
        <v>11.7</v>
      </c>
      <c r="BB1599" s="25">
        <v>8.39</v>
      </c>
      <c r="BC1599" s="25">
        <f t="shared" si="578"/>
        <v>7.3900000000000006</v>
      </c>
      <c r="BD1599" s="25">
        <f t="shared" si="579"/>
        <v>7.7988000000000008</v>
      </c>
    </row>
    <row r="1600" spans="1:56" x14ac:dyDescent="0.2">
      <c r="A1600" s="98">
        <v>46088</v>
      </c>
      <c r="B1600" s="60" t="s">
        <v>892</v>
      </c>
      <c r="C1600" s="24" t="s">
        <v>980</v>
      </c>
      <c r="D1600" s="24" t="s">
        <v>573</v>
      </c>
      <c r="F1600" s="74" t="s">
        <v>51</v>
      </c>
      <c r="G1600" s="24" t="s">
        <v>103</v>
      </c>
      <c r="H1600" s="24" t="s">
        <v>377</v>
      </c>
      <c r="I1600" s="24">
        <v>6</v>
      </c>
      <c r="J1600" s="24">
        <v>6</v>
      </c>
      <c r="K1600" s="24" t="s">
        <v>2858</v>
      </c>
      <c r="L1600" s="25">
        <v>1</v>
      </c>
      <c r="M1600" s="24" t="s">
        <v>404</v>
      </c>
      <c r="N1600" s="24" t="s">
        <v>6</v>
      </c>
      <c r="R1600" s="25">
        <v>13.76</v>
      </c>
      <c r="S1600" s="83" t="s">
        <v>363</v>
      </c>
      <c r="T1600" s="66" t="str">
        <f t="shared" si="571"/>
        <v>0.00</v>
      </c>
      <c r="U1600" s="66">
        <f t="shared" si="572"/>
        <v>-1</v>
      </c>
      <c r="V1600" s="66">
        <f t="shared" si="573"/>
        <v>88.450000000000145</v>
      </c>
      <c r="W1600" s="66">
        <f t="shared" si="574"/>
        <v>2805</v>
      </c>
      <c r="X1600" s="20">
        <f t="shared" si="575"/>
        <v>3.1532976827094529E-2</v>
      </c>
      <c r="Y1600" s="67">
        <f t="shared" si="576"/>
        <v>0.8845000000000014</v>
      </c>
      <c r="Z1600" s="68">
        <f t="shared" si="577"/>
        <v>8845.0000000000146</v>
      </c>
      <c r="AA1600" s="65" t="s">
        <v>52</v>
      </c>
      <c r="AU1600" s="23">
        <f t="shared" ref="AU1600:AX1605" si="583">IF($G1600=AU$2,$U1600,"")</f>
        <v>-1</v>
      </c>
      <c r="AV1600" s="23" t="str">
        <f t="shared" si="583"/>
        <v/>
      </c>
      <c r="AW1600" s="23" t="str">
        <f t="shared" si="583"/>
        <v/>
      </c>
      <c r="AX1600" s="23" t="str">
        <f t="shared" si="583"/>
        <v/>
      </c>
      <c r="AZ1600" s="25">
        <v>13</v>
      </c>
      <c r="BA1600" s="25">
        <v>13.7</v>
      </c>
      <c r="BB1600" s="25">
        <v>14.87</v>
      </c>
      <c r="BC1600" s="25">
        <f t="shared" ref="BC1600:BC1650" si="584">((BB1600*(L1600))-(L1600))</f>
        <v>13.87</v>
      </c>
      <c r="BD1600" s="25">
        <f t="shared" ref="BD1600:BD1650" si="585">0.92*(BB1600-1)+1</f>
        <v>13.760400000000001</v>
      </c>
    </row>
    <row r="1601" spans="1:56" x14ac:dyDescent="0.2">
      <c r="A1601" s="98">
        <v>46088</v>
      </c>
      <c r="B1601" s="60" t="s">
        <v>892</v>
      </c>
      <c r="C1601" s="24" t="s">
        <v>980</v>
      </c>
      <c r="D1601" s="24" t="s">
        <v>573</v>
      </c>
      <c r="F1601" s="74" t="s">
        <v>51</v>
      </c>
      <c r="G1601" s="24" t="s">
        <v>103</v>
      </c>
      <c r="H1601" s="24" t="s">
        <v>293</v>
      </c>
      <c r="I1601" s="24">
        <v>8</v>
      </c>
      <c r="J1601" s="24">
        <v>3</v>
      </c>
      <c r="K1601" s="24" t="s">
        <v>2859</v>
      </c>
      <c r="L1601" s="25">
        <v>1</v>
      </c>
      <c r="M1601" s="24" t="s">
        <v>404</v>
      </c>
      <c r="N1601" s="24" t="s">
        <v>6</v>
      </c>
      <c r="R1601" s="25">
        <v>16.010000000000002</v>
      </c>
      <c r="S1601" s="83" t="s">
        <v>363</v>
      </c>
      <c r="T1601" s="66" t="str">
        <f t="shared" si="571"/>
        <v>0.00</v>
      </c>
      <c r="U1601" s="66">
        <f t="shared" si="572"/>
        <v>-1</v>
      </c>
      <c r="V1601" s="66">
        <f t="shared" si="573"/>
        <v>87.450000000000145</v>
      </c>
      <c r="W1601" s="66">
        <f t="shared" si="574"/>
        <v>2806</v>
      </c>
      <c r="X1601" s="20">
        <f t="shared" si="575"/>
        <v>3.1165359942979382E-2</v>
      </c>
      <c r="Y1601" s="67">
        <f t="shared" si="576"/>
        <v>0.8745000000000015</v>
      </c>
      <c r="Z1601" s="68">
        <f t="shared" si="577"/>
        <v>8745.0000000000146</v>
      </c>
      <c r="AA1601" s="65" t="s">
        <v>52</v>
      </c>
      <c r="AU1601" s="23">
        <f t="shared" si="583"/>
        <v>-1</v>
      </c>
      <c r="AV1601" s="23" t="str">
        <f t="shared" si="583"/>
        <v/>
      </c>
      <c r="AW1601" s="23" t="str">
        <f t="shared" si="583"/>
        <v/>
      </c>
      <c r="AX1601" s="23" t="str">
        <f t="shared" si="583"/>
        <v/>
      </c>
      <c r="AZ1601" s="25">
        <v>17</v>
      </c>
      <c r="BA1601" s="25">
        <v>17.3</v>
      </c>
      <c r="BB1601" s="25">
        <v>17.309999999999999</v>
      </c>
      <c r="BC1601" s="25">
        <f t="shared" si="584"/>
        <v>16.309999999999999</v>
      </c>
      <c r="BD1601" s="25">
        <f t="shared" si="585"/>
        <v>16.005200000000002</v>
      </c>
    </row>
    <row r="1602" spans="1:56" x14ac:dyDescent="0.2">
      <c r="A1602" s="98">
        <v>46088</v>
      </c>
      <c r="B1602" s="60" t="s">
        <v>892</v>
      </c>
      <c r="C1602" s="24" t="s">
        <v>980</v>
      </c>
      <c r="D1602" s="24" t="s">
        <v>573</v>
      </c>
      <c r="F1602" s="74" t="s">
        <v>51</v>
      </c>
      <c r="G1602" s="24" t="s">
        <v>103</v>
      </c>
      <c r="H1602" s="24" t="s">
        <v>293</v>
      </c>
      <c r="I1602" s="24">
        <v>8</v>
      </c>
      <c r="J1602" s="24">
        <v>3</v>
      </c>
      <c r="K1602" s="24" t="s">
        <v>2859</v>
      </c>
      <c r="L1602" s="25">
        <v>1</v>
      </c>
      <c r="M1602" s="24" t="s">
        <v>404</v>
      </c>
      <c r="N1602" s="24" t="s">
        <v>7</v>
      </c>
      <c r="R1602" s="25">
        <v>3.67</v>
      </c>
      <c r="S1602" s="83" t="s">
        <v>363</v>
      </c>
      <c r="T1602" s="66" t="str">
        <f t="shared" si="571"/>
        <v>0.00</v>
      </c>
      <c r="U1602" s="66">
        <f t="shared" si="572"/>
        <v>-1</v>
      </c>
      <c r="V1602" s="66">
        <f t="shared" si="573"/>
        <v>86.450000000000145</v>
      </c>
      <c r="W1602" s="66">
        <f t="shared" si="574"/>
        <v>2807</v>
      </c>
      <c r="X1602" s="20">
        <f t="shared" si="575"/>
        <v>3.0798004987531224E-2</v>
      </c>
      <c r="Y1602" s="67">
        <f t="shared" si="576"/>
        <v>0.86450000000000149</v>
      </c>
      <c r="Z1602" s="68">
        <f t="shared" si="577"/>
        <v>8645.0000000000146</v>
      </c>
      <c r="AA1602" s="65" t="s">
        <v>52</v>
      </c>
      <c r="AU1602" s="23">
        <f t="shared" si="583"/>
        <v>-1</v>
      </c>
      <c r="AV1602" s="23" t="str">
        <f t="shared" si="583"/>
        <v/>
      </c>
      <c r="AW1602" s="23" t="str">
        <f t="shared" si="583"/>
        <v/>
      </c>
      <c r="AX1602" s="23" t="str">
        <f t="shared" si="583"/>
        <v/>
      </c>
      <c r="BA1602" s="25">
        <v>5.3</v>
      </c>
      <c r="BB1602" s="25">
        <v>3.9</v>
      </c>
      <c r="BC1602" s="25">
        <f t="shared" si="584"/>
        <v>2.9</v>
      </c>
      <c r="BD1602" s="25">
        <f t="shared" si="585"/>
        <v>3.6680000000000001</v>
      </c>
    </row>
    <row r="1603" spans="1:56" x14ac:dyDescent="0.2">
      <c r="A1603" s="98">
        <v>46088</v>
      </c>
      <c r="B1603" s="60" t="s">
        <v>892</v>
      </c>
      <c r="C1603" s="24" t="s">
        <v>980</v>
      </c>
      <c r="D1603" s="24" t="s">
        <v>573</v>
      </c>
      <c r="F1603" s="74" t="s">
        <v>51</v>
      </c>
      <c r="G1603" s="24" t="s">
        <v>103</v>
      </c>
      <c r="H1603" s="24" t="s">
        <v>209</v>
      </c>
      <c r="I1603" s="24">
        <v>7</v>
      </c>
      <c r="J1603" s="24">
        <v>12</v>
      </c>
      <c r="K1603" s="87" t="s">
        <v>2860</v>
      </c>
      <c r="L1603" s="25">
        <v>1</v>
      </c>
      <c r="M1603" s="24" t="s">
        <v>404</v>
      </c>
      <c r="N1603" s="24" t="s">
        <v>6</v>
      </c>
      <c r="R1603" s="25">
        <v>8.91</v>
      </c>
      <c r="S1603" s="83" t="s">
        <v>373</v>
      </c>
      <c r="T1603" s="66" t="str">
        <f t="shared" si="571"/>
        <v>0.00</v>
      </c>
      <c r="U1603" s="66">
        <f t="shared" si="572"/>
        <v>-1</v>
      </c>
      <c r="V1603" s="66">
        <f t="shared" si="573"/>
        <v>85.450000000000145</v>
      </c>
      <c r="W1603" s="66">
        <f t="shared" si="574"/>
        <v>2808</v>
      </c>
      <c r="X1603" s="20">
        <f t="shared" si="575"/>
        <v>3.0430911680911731E-2</v>
      </c>
      <c r="Y1603" s="67">
        <f t="shared" si="576"/>
        <v>0.85450000000000148</v>
      </c>
      <c r="Z1603" s="68">
        <f t="shared" si="577"/>
        <v>8545.0000000000146</v>
      </c>
      <c r="AA1603" s="65" t="s">
        <v>52</v>
      </c>
      <c r="AU1603" s="23">
        <f t="shared" si="583"/>
        <v>-1</v>
      </c>
      <c r="AV1603" s="23" t="str">
        <f t="shared" si="583"/>
        <v/>
      </c>
      <c r="AW1603" s="23" t="str">
        <f t="shared" si="583"/>
        <v/>
      </c>
      <c r="AX1603" s="23" t="str">
        <f t="shared" si="583"/>
        <v/>
      </c>
      <c r="AZ1603" s="25">
        <v>10</v>
      </c>
      <c r="BA1603" s="25">
        <v>8.3000000000000007</v>
      </c>
      <c r="BB1603" s="25">
        <v>9.6</v>
      </c>
      <c r="BC1603" s="25">
        <f t="shared" si="584"/>
        <v>8.6</v>
      </c>
      <c r="BD1603" s="25">
        <f t="shared" si="585"/>
        <v>8.911999999999999</v>
      </c>
    </row>
    <row r="1604" spans="1:56" x14ac:dyDescent="0.2">
      <c r="A1604" s="98">
        <v>46092</v>
      </c>
      <c r="B1604" s="60" t="s">
        <v>892</v>
      </c>
      <c r="C1604" s="24" t="s">
        <v>1868</v>
      </c>
      <c r="D1604" s="24" t="s">
        <v>397</v>
      </c>
      <c r="F1604" s="74" t="s">
        <v>51</v>
      </c>
      <c r="G1604" s="24" t="s">
        <v>103</v>
      </c>
      <c r="H1604" s="24" t="s">
        <v>1293</v>
      </c>
      <c r="I1604" s="24">
        <v>1</v>
      </c>
      <c r="J1604" s="24">
        <v>6</v>
      </c>
      <c r="K1604" s="26" t="s">
        <v>2866</v>
      </c>
      <c r="L1604" s="25">
        <v>1</v>
      </c>
      <c r="M1604" s="24" t="s">
        <v>105</v>
      </c>
      <c r="N1604" s="24" t="s">
        <v>6</v>
      </c>
      <c r="R1604" s="25">
        <v>8.5</v>
      </c>
      <c r="S1604" s="83" t="s">
        <v>372</v>
      </c>
      <c r="T1604" s="66">
        <f t="shared" si="571"/>
        <v>8.5</v>
      </c>
      <c r="U1604" s="66">
        <f t="shared" si="572"/>
        <v>7.5</v>
      </c>
      <c r="V1604" s="66">
        <f t="shared" si="573"/>
        <v>92.950000000000145</v>
      </c>
      <c r="W1604" s="66">
        <f t="shared" si="574"/>
        <v>2809</v>
      </c>
      <c r="X1604" s="20">
        <f t="shared" si="575"/>
        <v>3.3090067639729492E-2</v>
      </c>
      <c r="Y1604" s="67">
        <f t="shared" si="576"/>
        <v>0.92950000000000144</v>
      </c>
      <c r="Z1604" s="68">
        <f t="shared" si="577"/>
        <v>9295.0000000000146</v>
      </c>
      <c r="AA1604" s="65" t="s">
        <v>53</v>
      </c>
      <c r="AU1604" s="23">
        <f t="shared" si="583"/>
        <v>7.5</v>
      </c>
      <c r="AV1604" s="23" t="str">
        <f t="shared" si="583"/>
        <v/>
      </c>
      <c r="AW1604" s="23" t="str">
        <f t="shared" si="583"/>
        <v/>
      </c>
      <c r="AX1604" s="23" t="str">
        <f t="shared" si="583"/>
        <v/>
      </c>
      <c r="AZ1604" s="25">
        <v>5.5</v>
      </c>
      <c r="BA1604" s="25">
        <v>5.7</v>
      </c>
      <c r="BB1604" s="25">
        <v>5.4</v>
      </c>
      <c r="BC1604" s="25">
        <f t="shared" si="584"/>
        <v>4.4000000000000004</v>
      </c>
      <c r="BD1604" s="25">
        <f t="shared" si="585"/>
        <v>5.0480000000000009</v>
      </c>
    </row>
    <row r="1605" spans="1:56" x14ac:dyDescent="0.2">
      <c r="A1605" s="98">
        <v>46095</v>
      </c>
      <c r="B1605" s="60" t="s">
        <v>892</v>
      </c>
      <c r="C1605" s="24" t="s">
        <v>1113</v>
      </c>
      <c r="D1605" s="24" t="s">
        <v>573</v>
      </c>
      <c r="F1605" s="74" t="s">
        <v>51</v>
      </c>
      <c r="G1605" s="24" t="s">
        <v>103</v>
      </c>
      <c r="H1605" s="24" t="s">
        <v>66</v>
      </c>
      <c r="I1605" s="24">
        <v>3</v>
      </c>
      <c r="J1605" s="24">
        <v>6</v>
      </c>
      <c r="K1605" s="24" t="s">
        <v>2871</v>
      </c>
      <c r="L1605" s="25">
        <v>1</v>
      </c>
      <c r="M1605" s="24" t="s">
        <v>105</v>
      </c>
      <c r="N1605" s="24" t="s">
        <v>6</v>
      </c>
      <c r="R1605" s="25">
        <v>8</v>
      </c>
      <c r="S1605" s="83" t="s">
        <v>363</v>
      </c>
      <c r="T1605" s="66" t="str">
        <f t="shared" si="571"/>
        <v>0.00</v>
      </c>
      <c r="U1605" s="66">
        <f t="shared" si="572"/>
        <v>-1</v>
      </c>
      <c r="V1605" s="66">
        <f t="shared" si="573"/>
        <v>91.950000000000145</v>
      </c>
      <c r="W1605" s="66">
        <f t="shared" si="574"/>
        <v>2810</v>
      </c>
      <c r="X1605" s="20">
        <f t="shared" si="575"/>
        <v>3.2722419928825672E-2</v>
      </c>
      <c r="Y1605" s="67">
        <f t="shared" si="576"/>
        <v>0.91950000000000143</v>
      </c>
      <c r="Z1605" s="68">
        <f t="shared" si="577"/>
        <v>9195.0000000000146</v>
      </c>
      <c r="AA1605" s="65" t="s">
        <v>52</v>
      </c>
      <c r="AU1605" s="23">
        <f t="shared" si="583"/>
        <v>-1</v>
      </c>
      <c r="AV1605" s="23" t="str">
        <f t="shared" si="583"/>
        <v/>
      </c>
      <c r="AW1605" s="23" t="str">
        <f t="shared" si="583"/>
        <v/>
      </c>
      <c r="AX1605" s="23" t="str">
        <f t="shared" si="583"/>
        <v/>
      </c>
      <c r="AZ1605" s="25">
        <v>10</v>
      </c>
      <c r="BA1605" s="25">
        <v>12</v>
      </c>
      <c r="BB1605" s="25">
        <v>15.74</v>
      </c>
      <c r="BC1605" s="25">
        <f t="shared" si="584"/>
        <v>14.74</v>
      </c>
      <c r="BD1605" s="25">
        <f t="shared" si="585"/>
        <v>14.5608</v>
      </c>
    </row>
    <row r="1606" spans="1:56" x14ac:dyDescent="0.2">
      <c r="A1606" s="98">
        <v>46095</v>
      </c>
      <c r="B1606" s="60" t="s">
        <v>892</v>
      </c>
      <c r="C1606" s="24" t="s">
        <v>1462</v>
      </c>
      <c r="D1606" s="24" t="s">
        <v>573</v>
      </c>
      <c r="F1606" s="74" t="s">
        <v>51</v>
      </c>
      <c r="G1606" s="24" t="s">
        <v>103</v>
      </c>
      <c r="H1606" s="24" t="s">
        <v>112</v>
      </c>
      <c r="I1606" s="24">
        <v>8</v>
      </c>
      <c r="J1606" s="24">
        <v>3</v>
      </c>
      <c r="K1606" s="27" t="s">
        <v>2873</v>
      </c>
      <c r="L1606" s="25">
        <v>1</v>
      </c>
      <c r="M1606" s="24" t="s">
        <v>404</v>
      </c>
      <c r="N1606" s="24" t="s">
        <v>6</v>
      </c>
      <c r="R1606" s="25">
        <v>23.37</v>
      </c>
      <c r="S1606" s="83" t="s">
        <v>371</v>
      </c>
      <c r="T1606" s="66" t="str">
        <f t="shared" si="571"/>
        <v>0.00</v>
      </c>
      <c r="U1606" s="66">
        <f t="shared" si="572"/>
        <v>-1</v>
      </c>
      <c r="V1606" s="66">
        <f t="shared" si="573"/>
        <v>90.950000000000145</v>
      </c>
      <c r="W1606" s="66">
        <f t="shared" si="574"/>
        <v>2811</v>
      </c>
      <c r="X1606" s="20">
        <f t="shared" si="575"/>
        <v>3.2355033795802256E-2</v>
      </c>
      <c r="Y1606" s="67">
        <f t="shared" si="576"/>
        <v>0.90950000000000142</v>
      </c>
      <c r="Z1606" s="68">
        <f t="shared" si="577"/>
        <v>9095.0000000000146</v>
      </c>
      <c r="AA1606" s="65" t="s">
        <v>52</v>
      </c>
      <c r="AU1606" s="23">
        <f t="shared" ref="AU1606:AX1618" si="586">IF($G1606=AU$2,$U1606,"")</f>
        <v>-1</v>
      </c>
      <c r="AV1606" s="23" t="str">
        <f t="shared" si="586"/>
        <v/>
      </c>
      <c r="AW1606" s="23" t="str">
        <f t="shared" si="586"/>
        <v/>
      </c>
      <c r="AX1606" s="23" t="str">
        <f t="shared" si="586"/>
        <v/>
      </c>
      <c r="AZ1606" s="25">
        <v>31</v>
      </c>
      <c r="BA1606" s="25">
        <v>29.8</v>
      </c>
      <c r="BB1606" s="25">
        <v>25.31</v>
      </c>
      <c r="BC1606" s="25">
        <f t="shared" si="584"/>
        <v>24.31</v>
      </c>
      <c r="BD1606" s="25">
        <f t="shared" si="585"/>
        <v>23.365200000000002</v>
      </c>
    </row>
    <row r="1607" spans="1:56" x14ac:dyDescent="0.2">
      <c r="A1607" s="98">
        <v>46095</v>
      </c>
      <c r="B1607" s="60" t="s">
        <v>892</v>
      </c>
      <c r="C1607" s="24" t="s">
        <v>1462</v>
      </c>
      <c r="D1607" s="24" t="s">
        <v>573</v>
      </c>
      <c r="F1607" s="74" t="s">
        <v>51</v>
      </c>
      <c r="G1607" s="24" t="s">
        <v>103</v>
      </c>
      <c r="H1607" s="24" t="s">
        <v>112</v>
      </c>
      <c r="I1607" s="24">
        <v>8</v>
      </c>
      <c r="J1607" s="24">
        <v>3</v>
      </c>
      <c r="K1607" s="26" t="s">
        <v>2873</v>
      </c>
      <c r="L1607" s="25">
        <v>1</v>
      </c>
      <c r="M1607" s="24" t="s">
        <v>404</v>
      </c>
      <c r="N1607" s="24" t="s">
        <v>7</v>
      </c>
      <c r="R1607" s="25">
        <v>5.68</v>
      </c>
      <c r="S1607" s="83" t="s">
        <v>371</v>
      </c>
      <c r="T1607" s="66">
        <f t="shared" si="571"/>
        <v>5.68</v>
      </c>
      <c r="U1607" s="66">
        <f t="shared" si="572"/>
        <v>4.68</v>
      </c>
      <c r="V1607" s="66">
        <f t="shared" si="573"/>
        <v>95.630000000000138</v>
      </c>
      <c r="W1607" s="66">
        <f t="shared" si="574"/>
        <v>2812</v>
      </c>
      <c r="X1607" s="20">
        <f t="shared" si="575"/>
        <v>3.4007823613086817E-2</v>
      </c>
      <c r="Y1607" s="67">
        <f t="shared" si="576"/>
        <v>0.95630000000000137</v>
      </c>
      <c r="Z1607" s="68">
        <f t="shared" si="577"/>
        <v>9563.0000000000146</v>
      </c>
      <c r="AA1607" s="65" t="s">
        <v>53</v>
      </c>
      <c r="AU1607" s="23">
        <f t="shared" si="586"/>
        <v>4.68</v>
      </c>
      <c r="AV1607" s="23" t="str">
        <f t="shared" si="586"/>
        <v/>
      </c>
      <c r="AW1607" s="23" t="str">
        <f t="shared" si="586"/>
        <v/>
      </c>
      <c r="AX1607" s="23" t="str">
        <f t="shared" si="586"/>
        <v/>
      </c>
      <c r="BA1607" s="25">
        <v>6.6</v>
      </c>
      <c r="BB1607" s="25">
        <v>6.09</v>
      </c>
      <c r="BC1607" s="25">
        <f t="shared" si="584"/>
        <v>5.09</v>
      </c>
      <c r="BD1607" s="25">
        <f t="shared" si="585"/>
        <v>5.6828000000000003</v>
      </c>
    </row>
    <row r="1608" spans="1:56" x14ac:dyDescent="0.2">
      <c r="A1608" s="98">
        <v>46095</v>
      </c>
      <c r="B1608" s="60" t="s">
        <v>892</v>
      </c>
      <c r="C1608" s="24" t="s">
        <v>1462</v>
      </c>
      <c r="D1608" s="24" t="s">
        <v>573</v>
      </c>
      <c r="F1608" s="74" t="s">
        <v>51</v>
      </c>
      <c r="G1608" s="24" t="s">
        <v>103</v>
      </c>
      <c r="H1608" s="24" t="s">
        <v>112</v>
      </c>
      <c r="I1608" s="24">
        <v>10</v>
      </c>
      <c r="J1608" s="24">
        <v>6</v>
      </c>
      <c r="K1608" s="24" t="s">
        <v>2874</v>
      </c>
      <c r="L1608" s="25">
        <v>1</v>
      </c>
      <c r="M1608" s="24" t="s">
        <v>404</v>
      </c>
      <c r="N1608" s="24" t="s">
        <v>6</v>
      </c>
      <c r="R1608" s="25">
        <v>13.42</v>
      </c>
      <c r="S1608" s="83" t="s">
        <v>363</v>
      </c>
      <c r="T1608" s="66" t="str">
        <f t="shared" si="571"/>
        <v>0.00</v>
      </c>
      <c r="U1608" s="66">
        <f t="shared" si="572"/>
        <v>-1</v>
      </c>
      <c r="V1608" s="66">
        <f t="shared" si="573"/>
        <v>94.630000000000138</v>
      </c>
      <c r="W1608" s="66">
        <f t="shared" si="574"/>
        <v>2813</v>
      </c>
      <c r="X1608" s="20">
        <f t="shared" si="575"/>
        <v>3.3640241734802748E-2</v>
      </c>
      <c r="Y1608" s="67">
        <f t="shared" si="576"/>
        <v>0.94630000000000136</v>
      </c>
      <c r="Z1608" s="68">
        <f t="shared" si="577"/>
        <v>9463.0000000000146</v>
      </c>
      <c r="AA1608" s="65" t="s">
        <v>52</v>
      </c>
      <c r="AU1608" s="23">
        <f t="shared" si="586"/>
        <v>-1</v>
      </c>
      <c r="AV1608" s="23" t="str">
        <f t="shared" si="586"/>
        <v/>
      </c>
      <c r="AW1608" s="23" t="str">
        <f t="shared" si="586"/>
        <v/>
      </c>
      <c r="AX1608" s="23" t="str">
        <f t="shared" si="586"/>
        <v/>
      </c>
      <c r="AZ1608" s="25">
        <v>13</v>
      </c>
      <c r="BA1608" s="25">
        <v>13.7</v>
      </c>
      <c r="BB1608" s="25">
        <v>14.5</v>
      </c>
      <c r="BC1608" s="25">
        <f t="shared" si="584"/>
        <v>13.5</v>
      </c>
      <c r="BD1608" s="25">
        <f t="shared" si="585"/>
        <v>13.42</v>
      </c>
    </row>
    <row r="1609" spans="1:56" x14ac:dyDescent="0.2">
      <c r="A1609" s="98">
        <v>46095</v>
      </c>
      <c r="B1609" s="60" t="s">
        <v>892</v>
      </c>
      <c r="C1609" s="24" t="s">
        <v>1462</v>
      </c>
      <c r="D1609" s="24" t="s">
        <v>573</v>
      </c>
      <c r="F1609" s="74" t="s">
        <v>51</v>
      </c>
      <c r="G1609" s="24" t="s">
        <v>103</v>
      </c>
      <c r="H1609" s="24" t="s">
        <v>112</v>
      </c>
      <c r="I1609" s="24">
        <v>10</v>
      </c>
      <c r="J1609" s="24">
        <v>6</v>
      </c>
      <c r="K1609" s="24" t="s">
        <v>2874</v>
      </c>
      <c r="L1609" s="25">
        <v>1</v>
      </c>
      <c r="M1609" s="24" t="s">
        <v>404</v>
      </c>
      <c r="N1609" s="24" t="s">
        <v>7</v>
      </c>
      <c r="R1609" s="25">
        <v>2.87</v>
      </c>
      <c r="S1609" s="83" t="s">
        <v>363</v>
      </c>
      <c r="T1609" s="66" t="str">
        <f t="shared" si="571"/>
        <v>0.00</v>
      </c>
      <c r="U1609" s="66">
        <f t="shared" si="572"/>
        <v>-1</v>
      </c>
      <c r="V1609" s="66">
        <f t="shared" si="573"/>
        <v>93.630000000000138</v>
      </c>
      <c r="W1609" s="66">
        <f t="shared" si="574"/>
        <v>2814</v>
      </c>
      <c r="X1609" s="20">
        <f t="shared" si="575"/>
        <v>3.3272921108742054E-2</v>
      </c>
      <c r="Y1609" s="67">
        <f t="shared" si="576"/>
        <v>0.93630000000000135</v>
      </c>
      <c r="Z1609" s="68">
        <f t="shared" si="577"/>
        <v>9363.0000000000146</v>
      </c>
      <c r="AA1609" s="65" t="s">
        <v>52</v>
      </c>
      <c r="AU1609" s="23">
        <f t="shared" si="586"/>
        <v>-1</v>
      </c>
      <c r="AV1609" s="23" t="str">
        <f t="shared" si="586"/>
        <v/>
      </c>
      <c r="AW1609" s="23" t="str">
        <f t="shared" si="586"/>
        <v/>
      </c>
      <c r="AX1609" s="23" t="str">
        <f t="shared" si="586"/>
        <v/>
      </c>
      <c r="BA1609" s="25">
        <v>2.8</v>
      </c>
      <c r="BB1609" s="25">
        <v>3.03</v>
      </c>
      <c r="BC1609" s="25">
        <f t="shared" si="584"/>
        <v>2.0299999999999998</v>
      </c>
      <c r="BD1609" s="25">
        <f t="shared" si="585"/>
        <v>2.8675999999999999</v>
      </c>
    </row>
    <row r="1610" spans="1:56" x14ac:dyDescent="0.2">
      <c r="A1610" s="98">
        <v>46095</v>
      </c>
      <c r="B1610" s="60" t="s">
        <v>892</v>
      </c>
      <c r="C1610" s="24" t="s">
        <v>1462</v>
      </c>
      <c r="D1610" s="24" t="s">
        <v>573</v>
      </c>
      <c r="F1610" s="74" t="s">
        <v>51</v>
      </c>
      <c r="G1610" s="24" t="s">
        <v>103</v>
      </c>
      <c r="H1610" s="24" t="s">
        <v>650</v>
      </c>
      <c r="I1610" s="24">
        <v>10</v>
      </c>
      <c r="J1610" s="24">
        <v>4</v>
      </c>
      <c r="K1610" s="26" t="s">
        <v>2876</v>
      </c>
      <c r="L1610" s="25">
        <v>1</v>
      </c>
      <c r="M1610" s="24" t="s">
        <v>404</v>
      </c>
      <c r="N1610" s="24" t="s">
        <v>6</v>
      </c>
      <c r="R1610" s="25">
        <v>8.36</v>
      </c>
      <c r="S1610" s="83" t="s">
        <v>372</v>
      </c>
      <c r="T1610" s="66">
        <f t="shared" si="571"/>
        <v>8.36</v>
      </c>
      <c r="U1610" s="66">
        <f t="shared" si="572"/>
        <v>7.3599999999999994</v>
      </c>
      <c r="V1610" s="66">
        <f t="shared" si="573"/>
        <v>100.99000000000014</v>
      </c>
      <c r="W1610" s="66">
        <f t="shared" si="574"/>
        <v>2815</v>
      </c>
      <c r="X1610" s="20">
        <f t="shared" si="575"/>
        <v>3.5875666074600403E-2</v>
      </c>
      <c r="Y1610" s="67">
        <f t="shared" si="576"/>
        <v>1.0099000000000014</v>
      </c>
      <c r="Z1610" s="68">
        <f t="shared" si="577"/>
        <v>10099.000000000015</v>
      </c>
      <c r="AA1610" s="65" t="s">
        <v>53</v>
      </c>
      <c r="AU1610" s="23">
        <f t="shared" si="586"/>
        <v>7.3599999999999994</v>
      </c>
      <c r="AV1610" s="23" t="str">
        <f t="shared" si="586"/>
        <v/>
      </c>
      <c r="AW1610" s="23" t="str">
        <f t="shared" si="586"/>
        <v/>
      </c>
      <c r="AX1610" s="23" t="str">
        <f t="shared" si="586"/>
        <v/>
      </c>
      <c r="AZ1610" s="25">
        <v>7.5</v>
      </c>
      <c r="BA1610" s="25">
        <v>10.199999999999999</v>
      </c>
      <c r="BB1610" s="25">
        <v>9</v>
      </c>
      <c r="BC1610" s="25">
        <f t="shared" si="584"/>
        <v>8</v>
      </c>
      <c r="BD1610" s="25">
        <f t="shared" si="585"/>
        <v>8.36</v>
      </c>
    </row>
    <row r="1611" spans="1:56" x14ac:dyDescent="0.2">
      <c r="A1611" s="98">
        <v>46099</v>
      </c>
      <c r="B1611" s="60" t="s">
        <v>892</v>
      </c>
      <c r="C1611" s="24" t="s">
        <v>2880</v>
      </c>
      <c r="D1611" s="24" t="s">
        <v>397</v>
      </c>
      <c r="F1611" s="74" t="s">
        <v>51</v>
      </c>
      <c r="G1611" s="24" t="s">
        <v>103</v>
      </c>
      <c r="H1611" s="24" t="s">
        <v>483</v>
      </c>
      <c r="I1611" s="24">
        <v>2</v>
      </c>
      <c r="J1611" s="24">
        <v>1</v>
      </c>
      <c r="K1611" s="24" t="s">
        <v>2881</v>
      </c>
      <c r="L1611" s="25">
        <v>1</v>
      </c>
      <c r="M1611" s="24" t="s">
        <v>404</v>
      </c>
      <c r="N1611" s="24" t="s">
        <v>6</v>
      </c>
      <c r="R1611" s="25">
        <v>9.2799999999999994</v>
      </c>
      <c r="S1611" s="83" t="s">
        <v>363</v>
      </c>
      <c r="T1611" s="66" t="str">
        <f t="shared" si="571"/>
        <v>0.00</v>
      </c>
      <c r="U1611" s="66">
        <f t="shared" si="572"/>
        <v>-1</v>
      </c>
      <c r="V1611" s="66">
        <f t="shared" si="573"/>
        <v>99.990000000000137</v>
      </c>
      <c r="W1611" s="66">
        <f t="shared" si="574"/>
        <v>2816</v>
      </c>
      <c r="X1611" s="20">
        <f t="shared" si="575"/>
        <v>3.5507812500000048E-2</v>
      </c>
      <c r="Y1611" s="67">
        <f t="shared" si="576"/>
        <v>0.99990000000000134</v>
      </c>
      <c r="Z1611" s="68">
        <f t="shared" si="577"/>
        <v>9999.0000000000146</v>
      </c>
      <c r="AA1611" s="65" t="s">
        <v>52</v>
      </c>
      <c r="AU1611" s="23">
        <f t="shared" si="586"/>
        <v>-1</v>
      </c>
      <c r="AV1611" s="23" t="str">
        <f t="shared" si="586"/>
        <v/>
      </c>
      <c r="AW1611" s="23" t="str">
        <f t="shared" si="586"/>
        <v/>
      </c>
      <c r="AX1611" s="23" t="str">
        <f t="shared" si="586"/>
        <v/>
      </c>
      <c r="AZ1611" s="25">
        <v>9</v>
      </c>
      <c r="BA1611" s="25">
        <v>8.6999999999999993</v>
      </c>
      <c r="BB1611" s="25">
        <v>10</v>
      </c>
      <c r="BC1611" s="25">
        <f t="shared" si="584"/>
        <v>9</v>
      </c>
      <c r="BD1611" s="25">
        <f t="shared" si="585"/>
        <v>9.2800000000000011</v>
      </c>
    </row>
    <row r="1612" spans="1:56" x14ac:dyDescent="0.2">
      <c r="A1612" s="98">
        <v>46099</v>
      </c>
      <c r="B1612" s="60" t="s">
        <v>892</v>
      </c>
      <c r="C1612" s="24" t="s">
        <v>2880</v>
      </c>
      <c r="D1612" s="24" t="s">
        <v>397</v>
      </c>
      <c r="F1612" s="74" t="s">
        <v>51</v>
      </c>
      <c r="G1612" s="24" t="s">
        <v>103</v>
      </c>
      <c r="H1612" s="24" t="s">
        <v>483</v>
      </c>
      <c r="I1612" s="24">
        <v>4</v>
      </c>
      <c r="J1612" s="24">
        <v>6</v>
      </c>
      <c r="K1612" s="24" t="s">
        <v>2882</v>
      </c>
      <c r="L1612" s="25">
        <v>1</v>
      </c>
      <c r="M1612" s="24" t="s">
        <v>404</v>
      </c>
      <c r="N1612" s="24" t="s">
        <v>6</v>
      </c>
      <c r="R1612" s="25">
        <v>13.42</v>
      </c>
      <c r="S1612" s="83" t="s">
        <v>363</v>
      </c>
      <c r="T1612" s="66" t="str">
        <f t="shared" si="571"/>
        <v>0.00</v>
      </c>
      <c r="U1612" s="66">
        <f t="shared" si="572"/>
        <v>-1</v>
      </c>
      <c r="V1612" s="66">
        <f t="shared" si="573"/>
        <v>98.990000000000137</v>
      </c>
      <c r="W1612" s="66">
        <f t="shared" si="574"/>
        <v>2817</v>
      </c>
      <c r="X1612" s="20">
        <f t="shared" si="575"/>
        <v>3.5140220092296816E-2</v>
      </c>
      <c r="Y1612" s="67">
        <f t="shared" si="576"/>
        <v>0.98990000000000133</v>
      </c>
      <c r="Z1612" s="68">
        <f t="shared" si="577"/>
        <v>9899.0000000000146</v>
      </c>
      <c r="AA1612" s="65" t="s">
        <v>52</v>
      </c>
      <c r="AU1612" s="23">
        <f t="shared" si="586"/>
        <v>-1</v>
      </c>
      <c r="AV1612" s="23" t="str">
        <f t="shared" si="586"/>
        <v/>
      </c>
      <c r="AW1612" s="23" t="str">
        <f t="shared" si="586"/>
        <v/>
      </c>
      <c r="AX1612" s="23" t="str">
        <f t="shared" si="586"/>
        <v/>
      </c>
      <c r="AZ1612" s="25">
        <v>12</v>
      </c>
      <c r="BA1612" s="25">
        <v>15.4</v>
      </c>
      <c r="BB1612" s="25">
        <v>14.5</v>
      </c>
      <c r="BC1612" s="25">
        <f t="shared" si="584"/>
        <v>13.5</v>
      </c>
      <c r="BD1612" s="25">
        <f t="shared" si="585"/>
        <v>13.42</v>
      </c>
    </row>
    <row r="1613" spans="1:56" x14ac:dyDescent="0.2">
      <c r="A1613" s="98">
        <v>46099</v>
      </c>
      <c r="B1613" s="60" t="s">
        <v>892</v>
      </c>
      <c r="C1613" s="24" t="s">
        <v>2880</v>
      </c>
      <c r="D1613" s="24" t="s">
        <v>397</v>
      </c>
      <c r="F1613" s="74" t="s">
        <v>51</v>
      </c>
      <c r="G1613" s="24" t="s">
        <v>103</v>
      </c>
      <c r="H1613" s="24" t="s">
        <v>124</v>
      </c>
      <c r="I1613" s="24">
        <v>5</v>
      </c>
      <c r="J1613" s="24">
        <v>3</v>
      </c>
      <c r="K1613" s="24" t="s">
        <v>2885</v>
      </c>
      <c r="L1613" s="25">
        <v>1</v>
      </c>
      <c r="M1613" s="24" t="s">
        <v>404</v>
      </c>
      <c r="N1613" s="24" t="s">
        <v>7</v>
      </c>
      <c r="R1613" s="25">
        <v>3.04</v>
      </c>
      <c r="S1613" s="83" t="s">
        <v>363</v>
      </c>
      <c r="T1613" s="66" t="str">
        <f t="shared" si="571"/>
        <v>0.00</v>
      </c>
      <c r="U1613" s="66">
        <f t="shared" si="572"/>
        <v>-1</v>
      </c>
      <c r="V1613" s="66">
        <f t="shared" si="573"/>
        <v>97.990000000000137</v>
      </c>
      <c r="W1613" s="66">
        <f t="shared" si="574"/>
        <v>2818</v>
      </c>
      <c r="X1613" s="20">
        <f t="shared" si="575"/>
        <v>3.4772888573456402E-2</v>
      </c>
      <c r="Y1613" s="67">
        <f t="shared" si="576"/>
        <v>0.97990000000000133</v>
      </c>
      <c r="Z1613" s="68">
        <f t="shared" si="577"/>
        <v>9799.0000000000146</v>
      </c>
      <c r="AA1613" s="65" t="s">
        <v>52</v>
      </c>
      <c r="AU1613" s="23">
        <f t="shared" si="586"/>
        <v>-1</v>
      </c>
      <c r="AV1613" s="23" t="str">
        <f t="shared" si="586"/>
        <v/>
      </c>
      <c r="AW1613" s="23" t="str">
        <f t="shared" si="586"/>
        <v/>
      </c>
      <c r="AX1613" s="23" t="str">
        <f t="shared" si="586"/>
        <v/>
      </c>
      <c r="BA1613" s="25">
        <v>2.8</v>
      </c>
      <c r="BB1613" s="25">
        <v>3.22</v>
      </c>
      <c r="BC1613" s="25">
        <f t="shared" si="584"/>
        <v>2.2200000000000002</v>
      </c>
      <c r="BD1613" s="25">
        <f t="shared" si="585"/>
        <v>3.0424000000000002</v>
      </c>
    </row>
    <row r="1614" spans="1:56" x14ac:dyDescent="0.2">
      <c r="A1614" s="98">
        <v>46099</v>
      </c>
      <c r="B1614" s="60" t="s">
        <v>892</v>
      </c>
      <c r="C1614" s="24" t="s">
        <v>2880</v>
      </c>
      <c r="D1614" s="24" t="s">
        <v>397</v>
      </c>
      <c r="F1614" s="74" t="s">
        <v>51</v>
      </c>
      <c r="G1614" s="24" t="s">
        <v>103</v>
      </c>
      <c r="H1614" s="24" t="s">
        <v>173</v>
      </c>
      <c r="I1614" s="24">
        <v>7</v>
      </c>
      <c r="J1614" s="24">
        <v>11</v>
      </c>
      <c r="K1614" s="24" t="s">
        <v>2884</v>
      </c>
      <c r="L1614" s="25">
        <v>1</v>
      </c>
      <c r="M1614" s="24" t="s">
        <v>404</v>
      </c>
      <c r="N1614" s="24" t="s">
        <v>6</v>
      </c>
      <c r="R1614" s="25">
        <v>9.2799999999999994</v>
      </c>
      <c r="S1614" s="83" t="s">
        <v>363</v>
      </c>
      <c r="T1614" s="66" t="str">
        <f t="shared" si="571"/>
        <v>0.00</v>
      </c>
      <c r="U1614" s="66">
        <f t="shared" si="572"/>
        <v>-1</v>
      </c>
      <c r="V1614" s="66">
        <f t="shared" si="573"/>
        <v>96.990000000000137</v>
      </c>
      <c r="W1614" s="66">
        <f t="shared" si="574"/>
        <v>2819</v>
      </c>
      <c r="X1614" s="20">
        <f t="shared" si="575"/>
        <v>3.4405817665839E-2</v>
      </c>
      <c r="Y1614" s="67">
        <f t="shared" si="576"/>
        <v>0.96990000000000132</v>
      </c>
      <c r="Z1614" s="68">
        <f t="shared" si="577"/>
        <v>9699.0000000000146</v>
      </c>
      <c r="AA1614" s="65" t="s">
        <v>52</v>
      </c>
      <c r="AU1614" s="23">
        <f t="shared" si="586"/>
        <v>-1</v>
      </c>
      <c r="AV1614" s="23" t="str">
        <f t="shared" si="586"/>
        <v/>
      </c>
      <c r="AW1614" s="23" t="str">
        <f t="shared" si="586"/>
        <v/>
      </c>
      <c r="AX1614" s="23" t="str">
        <f t="shared" si="586"/>
        <v/>
      </c>
      <c r="AZ1614" s="25">
        <v>9.5</v>
      </c>
      <c r="BA1614" s="25">
        <v>11.4</v>
      </c>
      <c r="BB1614" s="25">
        <v>10</v>
      </c>
      <c r="BC1614" s="25">
        <f t="shared" si="584"/>
        <v>9</v>
      </c>
      <c r="BD1614" s="25">
        <f t="shared" si="585"/>
        <v>9.2800000000000011</v>
      </c>
    </row>
    <row r="1615" spans="1:56" ht="17" customHeight="1" x14ac:dyDescent="0.2">
      <c r="A1615" s="98">
        <v>46100</v>
      </c>
      <c r="B1615" s="60" t="s">
        <v>892</v>
      </c>
      <c r="C1615" s="24" t="s">
        <v>2185</v>
      </c>
      <c r="D1615" s="24" t="s">
        <v>398</v>
      </c>
      <c r="F1615" s="74" t="s">
        <v>51</v>
      </c>
      <c r="G1615" s="24" t="s">
        <v>103</v>
      </c>
      <c r="H1615" s="24" t="s">
        <v>2888</v>
      </c>
      <c r="I1615" s="24">
        <v>3</v>
      </c>
      <c r="J1615" s="24">
        <v>6</v>
      </c>
      <c r="K1615" s="24" t="s">
        <v>2889</v>
      </c>
      <c r="L1615" s="25">
        <v>2</v>
      </c>
      <c r="M1615" s="24" t="s">
        <v>105</v>
      </c>
      <c r="N1615" s="24" t="s">
        <v>6</v>
      </c>
      <c r="R1615" s="25">
        <v>10</v>
      </c>
      <c r="S1615" s="83" t="s">
        <v>363</v>
      </c>
      <c r="T1615" s="66" t="str">
        <f t="shared" si="571"/>
        <v>0.00</v>
      </c>
      <c r="U1615" s="66">
        <f t="shared" si="572"/>
        <v>-2</v>
      </c>
      <c r="V1615" s="66">
        <f t="shared" si="573"/>
        <v>94.990000000000137</v>
      </c>
      <c r="W1615" s="66">
        <f t="shared" si="574"/>
        <v>2821</v>
      </c>
      <c r="X1615" s="20">
        <f t="shared" si="575"/>
        <v>3.3672456575682429E-2</v>
      </c>
      <c r="Y1615" s="67">
        <f t="shared" si="576"/>
        <v>0.94990000000000141</v>
      </c>
      <c r="Z1615" s="68">
        <f t="shared" si="577"/>
        <v>9499.0000000000146</v>
      </c>
      <c r="AA1615" s="65" t="s">
        <v>52</v>
      </c>
      <c r="AU1615" s="23">
        <f t="shared" si="586"/>
        <v>-2</v>
      </c>
      <c r="AV1615" s="23" t="str">
        <f t="shared" si="586"/>
        <v/>
      </c>
      <c r="AW1615" s="23" t="str">
        <f t="shared" si="586"/>
        <v/>
      </c>
      <c r="AX1615" s="23" t="str">
        <f t="shared" si="586"/>
        <v/>
      </c>
      <c r="AZ1615" s="25">
        <v>9.5</v>
      </c>
      <c r="BA1615" s="25">
        <v>12.5</v>
      </c>
      <c r="BB1615" s="25">
        <v>10.36</v>
      </c>
      <c r="BC1615" s="25">
        <f t="shared" si="584"/>
        <v>18.72</v>
      </c>
      <c r="BD1615" s="25">
        <f t="shared" si="585"/>
        <v>9.6112000000000002</v>
      </c>
    </row>
    <row r="1616" spans="1:56" x14ac:dyDescent="0.2">
      <c r="A1616" s="98">
        <v>46102</v>
      </c>
      <c r="B1616" s="60" t="s">
        <v>892</v>
      </c>
      <c r="C1616" s="24" t="s">
        <v>2891</v>
      </c>
      <c r="D1616" s="24" t="s">
        <v>573</v>
      </c>
      <c r="F1616" s="74" t="s">
        <v>51</v>
      </c>
      <c r="G1616" s="24" t="s">
        <v>103</v>
      </c>
      <c r="H1616" s="24" t="s">
        <v>112</v>
      </c>
      <c r="I1616" s="24">
        <v>8</v>
      </c>
      <c r="J1616" s="24">
        <v>7</v>
      </c>
      <c r="K1616" s="24" t="s">
        <v>2892</v>
      </c>
      <c r="L1616" s="25">
        <v>1.5</v>
      </c>
      <c r="M1616" s="24" t="s">
        <v>105</v>
      </c>
      <c r="N1616" s="24" t="s">
        <v>6</v>
      </c>
      <c r="R1616" s="25">
        <v>19</v>
      </c>
      <c r="S1616" s="83" t="s">
        <v>363</v>
      </c>
      <c r="T1616" s="66" t="str">
        <f t="shared" si="571"/>
        <v>0.00</v>
      </c>
      <c r="U1616" s="66">
        <f t="shared" si="572"/>
        <v>-1.5</v>
      </c>
      <c r="V1616" s="66">
        <f t="shared" si="573"/>
        <v>93.490000000000137</v>
      </c>
      <c r="W1616" s="66">
        <f t="shared" si="574"/>
        <v>2822.5</v>
      </c>
      <c r="X1616" s="20">
        <f t="shared" si="575"/>
        <v>3.312311780336586E-2</v>
      </c>
      <c r="Y1616" s="67">
        <f t="shared" si="576"/>
        <v>0.9349000000000014</v>
      </c>
      <c r="Z1616" s="68">
        <f t="shared" si="577"/>
        <v>9349.0000000000146</v>
      </c>
      <c r="AA1616" s="65" t="s">
        <v>52</v>
      </c>
      <c r="AU1616" s="23">
        <f t="shared" si="586"/>
        <v>-1.5</v>
      </c>
      <c r="AV1616" s="23" t="str">
        <f t="shared" si="586"/>
        <v/>
      </c>
      <c r="AW1616" s="23" t="str">
        <f t="shared" si="586"/>
        <v/>
      </c>
      <c r="AX1616" s="23" t="str">
        <f t="shared" si="586"/>
        <v/>
      </c>
      <c r="AZ1616" s="25">
        <v>16</v>
      </c>
      <c r="BA1616" s="25">
        <v>17</v>
      </c>
      <c r="BB1616" s="25">
        <v>14.53</v>
      </c>
      <c r="BC1616" s="25">
        <f t="shared" si="584"/>
        <v>20.294999999999998</v>
      </c>
      <c r="BD1616" s="25">
        <f t="shared" si="585"/>
        <v>13.4476</v>
      </c>
    </row>
    <row r="1617" spans="1:56" x14ac:dyDescent="0.2">
      <c r="A1617" s="98">
        <v>46102</v>
      </c>
      <c r="B1617" s="60" t="s">
        <v>892</v>
      </c>
      <c r="C1617" s="24" t="s">
        <v>2891</v>
      </c>
      <c r="D1617" s="24" t="s">
        <v>573</v>
      </c>
      <c r="F1617" s="74" t="s">
        <v>51</v>
      </c>
      <c r="G1617" s="24" t="s">
        <v>103</v>
      </c>
      <c r="H1617" s="24" t="s">
        <v>112</v>
      </c>
      <c r="I1617" s="24">
        <v>8</v>
      </c>
      <c r="J1617" s="24">
        <v>7</v>
      </c>
      <c r="K1617" s="24" t="s">
        <v>2892</v>
      </c>
      <c r="L1617" s="25">
        <v>1.5</v>
      </c>
      <c r="M1617" s="24" t="s">
        <v>105</v>
      </c>
      <c r="N1617" s="24" t="s">
        <v>7</v>
      </c>
      <c r="R1617" s="25">
        <v>5</v>
      </c>
      <c r="S1617" s="83" t="s">
        <v>363</v>
      </c>
      <c r="T1617" s="66" t="str">
        <f t="shared" si="571"/>
        <v>0.00</v>
      </c>
      <c r="U1617" s="66">
        <f t="shared" si="572"/>
        <v>-1.5</v>
      </c>
      <c r="V1617" s="66">
        <f t="shared" si="573"/>
        <v>91.990000000000137</v>
      </c>
      <c r="W1617" s="66">
        <f t="shared" si="574"/>
        <v>2824</v>
      </c>
      <c r="X1617" s="20">
        <f t="shared" si="575"/>
        <v>3.2574362606232345E-2</v>
      </c>
      <c r="Y1617" s="67">
        <f t="shared" si="576"/>
        <v>0.91990000000000138</v>
      </c>
      <c r="Z1617" s="68">
        <f t="shared" si="577"/>
        <v>9199.0000000000146</v>
      </c>
      <c r="AA1617" s="65" t="s">
        <v>52</v>
      </c>
      <c r="AU1617" s="23">
        <f t="shared" si="586"/>
        <v>-1.5</v>
      </c>
      <c r="AV1617" s="23" t="str">
        <f t="shared" si="586"/>
        <v/>
      </c>
      <c r="AW1617" s="23" t="str">
        <f t="shared" si="586"/>
        <v/>
      </c>
      <c r="AX1617" s="23" t="str">
        <f t="shared" si="586"/>
        <v/>
      </c>
      <c r="BA1617" s="25">
        <v>4.25</v>
      </c>
      <c r="BB1617" s="25">
        <v>4.26</v>
      </c>
      <c r="BC1617" s="25">
        <f t="shared" si="584"/>
        <v>4.8899999999999997</v>
      </c>
      <c r="BD1617" s="25">
        <f t="shared" si="585"/>
        <v>3.9992000000000001</v>
      </c>
    </row>
    <row r="1618" spans="1:56" x14ac:dyDescent="0.2">
      <c r="A1618" s="98">
        <v>46102</v>
      </c>
      <c r="B1618" s="60" t="s">
        <v>892</v>
      </c>
      <c r="C1618" s="24" t="s">
        <v>1045</v>
      </c>
      <c r="D1618" s="24" t="s">
        <v>573</v>
      </c>
      <c r="F1618" s="74" t="s">
        <v>51</v>
      </c>
      <c r="G1618" s="24" t="s">
        <v>103</v>
      </c>
      <c r="H1618" s="24" t="s">
        <v>483</v>
      </c>
      <c r="I1618" s="24">
        <v>8</v>
      </c>
      <c r="J1618" s="24">
        <v>4</v>
      </c>
      <c r="K1618" s="87" t="s">
        <v>2893</v>
      </c>
      <c r="L1618" s="25">
        <v>1</v>
      </c>
      <c r="M1618" s="24" t="s">
        <v>404</v>
      </c>
      <c r="N1618" s="24" t="s">
        <v>6</v>
      </c>
      <c r="R1618" s="25">
        <v>8.73</v>
      </c>
      <c r="S1618" s="83" t="s">
        <v>373</v>
      </c>
      <c r="T1618" s="66" t="str">
        <f t="shared" si="571"/>
        <v>0.00</v>
      </c>
      <c r="U1618" s="66">
        <f t="shared" si="572"/>
        <v>-1</v>
      </c>
      <c r="V1618" s="66">
        <f t="shared" si="573"/>
        <v>90.990000000000137</v>
      </c>
      <c r="W1618" s="66">
        <f t="shared" si="574"/>
        <v>2825</v>
      </c>
      <c r="X1618" s="20">
        <f t="shared" si="575"/>
        <v>3.2208849557522172E-2</v>
      </c>
      <c r="Y1618" s="67">
        <f t="shared" si="576"/>
        <v>0.90990000000000137</v>
      </c>
      <c r="Z1618" s="68">
        <f t="shared" si="577"/>
        <v>9099.0000000000146</v>
      </c>
      <c r="AA1618" s="65" t="s">
        <v>52</v>
      </c>
      <c r="AU1618" s="23">
        <f t="shared" si="586"/>
        <v>-1</v>
      </c>
      <c r="AV1618" s="23" t="str">
        <f t="shared" si="586"/>
        <v/>
      </c>
      <c r="AW1618" s="23" t="str">
        <f t="shared" si="586"/>
        <v/>
      </c>
      <c r="AX1618" s="23" t="str">
        <f t="shared" si="586"/>
        <v/>
      </c>
      <c r="AZ1618" s="25">
        <v>11</v>
      </c>
      <c r="BA1618" s="25">
        <v>9.1</v>
      </c>
      <c r="BB1618" s="25">
        <v>9.4</v>
      </c>
      <c r="BC1618" s="25">
        <f t="shared" si="584"/>
        <v>8.4</v>
      </c>
      <c r="BD1618" s="25">
        <f t="shared" si="585"/>
        <v>8.7280000000000015</v>
      </c>
    </row>
    <row r="1619" spans="1:56" x14ac:dyDescent="0.2">
      <c r="A1619" s="98">
        <v>46102</v>
      </c>
      <c r="B1619" s="60" t="s">
        <v>892</v>
      </c>
      <c r="C1619" s="24" t="s">
        <v>1045</v>
      </c>
      <c r="D1619" s="24" t="s">
        <v>573</v>
      </c>
      <c r="F1619" s="74" t="s">
        <v>51</v>
      </c>
      <c r="G1619" s="24" t="s">
        <v>103</v>
      </c>
      <c r="H1619" s="24" t="s">
        <v>483</v>
      </c>
      <c r="I1619" s="24">
        <v>10</v>
      </c>
      <c r="J1619" s="24">
        <v>14</v>
      </c>
      <c r="K1619" s="24" t="s">
        <v>2894</v>
      </c>
      <c r="L1619" s="25">
        <v>1</v>
      </c>
      <c r="M1619" s="24" t="s">
        <v>404</v>
      </c>
      <c r="N1619" s="24" t="s">
        <v>6</v>
      </c>
      <c r="R1619" s="25">
        <v>12.27</v>
      </c>
      <c r="S1619" s="83" t="s">
        <v>363</v>
      </c>
      <c r="T1619" s="66" t="str">
        <f t="shared" si="571"/>
        <v>0.00</v>
      </c>
      <c r="U1619" s="66">
        <f t="shared" si="572"/>
        <v>-1</v>
      </c>
      <c r="V1619" s="66">
        <f t="shared" si="573"/>
        <v>89.990000000000137</v>
      </c>
      <c r="W1619" s="66">
        <f t="shared" si="574"/>
        <v>2826</v>
      </c>
      <c r="X1619" s="20">
        <f t="shared" si="575"/>
        <v>3.1843595187544281E-2</v>
      </c>
      <c r="Y1619" s="67">
        <f t="shared" si="576"/>
        <v>0.89990000000000137</v>
      </c>
      <c r="Z1619" s="68">
        <f t="shared" si="577"/>
        <v>8999.0000000000146</v>
      </c>
      <c r="AA1619" s="65" t="s">
        <v>52</v>
      </c>
      <c r="AU1619" s="23">
        <f t="shared" ref="AU1619:AX1628" si="587">IF($G1619=AU$2,$U1619,"")</f>
        <v>-1</v>
      </c>
      <c r="AV1619" s="23" t="str">
        <f t="shared" si="587"/>
        <v/>
      </c>
      <c r="AW1619" s="23" t="str">
        <f t="shared" si="587"/>
        <v/>
      </c>
      <c r="AX1619" s="23" t="str">
        <f t="shared" si="587"/>
        <v/>
      </c>
      <c r="AZ1619" s="25">
        <v>14</v>
      </c>
      <c r="BA1619" s="25">
        <v>12</v>
      </c>
      <c r="BB1619" s="25">
        <v>13.25</v>
      </c>
      <c r="BC1619" s="25">
        <f t="shared" si="584"/>
        <v>12.25</v>
      </c>
      <c r="BD1619" s="25">
        <f t="shared" si="585"/>
        <v>12.270000000000001</v>
      </c>
    </row>
    <row r="1620" spans="1:56" x14ac:dyDescent="0.2">
      <c r="A1620" s="98">
        <v>46109</v>
      </c>
      <c r="B1620" s="60" t="s">
        <v>892</v>
      </c>
      <c r="C1620" s="24" t="s">
        <v>2899</v>
      </c>
      <c r="D1620" s="24" t="s">
        <v>573</v>
      </c>
      <c r="F1620" s="74" t="s">
        <v>51</v>
      </c>
      <c r="G1620" s="24" t="s">
        <v>103</v>
      </c>
      <c r="H1620" s="24" t="s">
        <v>173</v>
      </c>
      <c r="I1620" s="24">
        <v>3</v>
      </c>
      <c r="J1620" s="24">
        <v>6</v>
      </c>
      <c r="K1620" s="87" t="s">
        <v>2900</v>
      </c>
      <c r="L1620" s="25">
        <v>1</v>
      </c>
      <c r="M1620" s="24" t="s">
        <v>105</v>
      </c>
      <c r="N1620" s="24" t="s">
        <v>6</v>
      </c>
      <c r="R1620" s="25">
        <v>8</v>
      </c>
      <c r="S1620" s="83" t="s">
        <v>373</v>
      </c>
      <c r="T1620" s="66" t="str">
        <f t="shared" si="571"/>
        <v>0.00</v>
      </c>
      <c r="U1620" s="66">
        <f t="shared" si="572"/>
        <v>-1</v>
      </c>
      <c r="V1620" s="66">
        <f t="shared" si="573"/>
        <v>88.990000000000137</v>
      </c>
      <c r="W1620" s="66">
        <f t="shared" si="574"/>
        <v>2827</v>
      </c>
      <c r="X1620" s="20">
        <f t="shared" si="575"/>
        <v>3.147859922178993E-2</v>
      </c>
      <c r="Y1620" s="67">
        <f t="shared" si="576"/>
        <v>0.88990000000000136</v>
      </c>
      <c r="Z1620" s="68">
        <f t="shared" si="577"/>
        <v>8899.0000000000146</v>
      </c>
      <c r="AA1620" s="65" t="s">
        <v>52</v>
      </c>
      <c r="AU1620" s="23">
        <f t="shared" si="587"/>
        <v>-1</v>
      </c>
      <c r="AV1620" s="23" t="str">
        <f t="shared" si="587"/>
        <v/>
      </c>
      <c r="AW1620" s="23" t="str">
        <f t="shared" si="587"/>
        <v/>
      </c>
      <c r="AX1620" s="23" t="str">
        <f t="shared" si="587"/>
        <v/>
      </c>
      <c r="AZ1620" s="25">
        <v>9.5</v>
      </c>
      <c r="BA1620" s="25">
        <v>9.1</v>
      </c>
      <c r="BB1620" s="25">
        <v>8.5</v>
      </c>
      <c r="BC1620" s="25">
        <f t="shared" si="584"/>
        <v>7.5</v>
      </c>
      <c r="BD1620" s="25">
        <f t="shared" si="585"/>
        <v>7.9</v>
      </c>
    </row>
    <row r="1621" spans="1:56" x14ac:dyDescent="0.2">
      <c r="A1621" s="98">
        <v>46109</v>
      </c>
      <c r="B1621" s="60" t="s">
        <v>892</v>
      </c>
      <c r="C1621" s="24" t="s">
        <v>2899</v>
      </c>
      <c r="D1621" s="24" t="s">
        <v>573</v>
      </c>
      <c r="F1621" s="74" t="s">
        <v>51</v>
      </c>
      <c r="G1621" s="24" t="s">
        <v>103</v>
      </c>
      <c r="H1621" s="24" t="s">
        <v>124</v>
      </c>
      <c r="I1621" s="24">
        <v>7</v>
      </c>
      <c r="J1621" s="24">
        <v>4</v>
      </c>
      <c r="K1621" s="24" t="s">
        <v>2901</v>
      </c>
      <c r="L1621" s="25">
        <v>1</v>
      </c>
      <c r="M1621" s="24" t="s">
        <v>105</v>
      </c>
      <c r="N1621" s="24" t="s">
        <v>6</v>
      </c>
      <c r="R1621" s="25">
        <v>10</v>
      </c>
      <c r="S1621" s="83" t="s">
        <v>363</v>
      </c>
      <c r="T1621" s="66" t="str">
        <f t="shared" si="571"/>
        <v>0.00</v>
      </c>
      <c r="U1621" s="66">
        <f t="shared" si="572"/>
        <v>-1</v>
      </c>
      <c r="V1621" s="66">
        <f t="shared" si="573"/>
        <v>87.990000000000137</v>
      </c>
      <c r="W1621" s="66">
        <f t="shared" si="574"/>
        <v>2828</v>
      </c>
      <c r="X1621" s="20">
        <f t="shared" si="575"/>
        <v>3.1113861386138662E-2</v>
      </c>
      <c r="Y1621" s="67">
        <f t="shared" si="576"/>
        <v>0.87990000000000135</v>
      </c>
      <c r="Z1621" s="68">
        <f t="shared" si="577"/>
        <v>8799.0000000000146</v>
      </c>
      <c r="AA1621" s="65" t="s">
        <v>52</v>
      </c>
      <c r="AU1621" s="23">
        <f t="shared" si="587"/>
        <v>-1</v>
      </c>
      <c r="AV1621" s="23" t="str">
        <f t="shared" si="587"/>
        <v/>
      </c>
      <c r="AW1621" s="23" t="str">
        <f t="shared" si="587"/>
        <v/>
      </c>
      <c r="AX1621" s="23" t="str">
        <f t="shared" si="587"/>
        <v/>
      </c>
      <c r="AZ1621" s="25">
        <v>9</v>
      </c>
      <c r="BA1621" s="25">
        <v>9.3000000000000007</v>
      </c>
      <c r="BB1621" s="25">
        <v>12</v>
      </c>
      <c r="BC1621" s="25">
        <f t="shared" si="584"/>
        <v>11</v>
      </c>
      <c r="BD1621" s="25">
        <f t="shared" si="585"/>
        <v>11.120000000000001</v>
      </c>
    </row>
    <row r="1622" spans="1:56" x14ac:dyDescent="0.2">
      <c r="A1622" s="98">
        <v>46109</v>
      </c>
      <c r="B1622" s="60" t="s">
        <v>892</v>
      </c>
      <c r="C1622" s="24" t="s">
        <v>2899</v>
      </c>
      <c r="D1622" s="24" t="s">
        <v>573</v>
      </c>
      <c r="F1622" s="74" t="s">
        <v>51</v>
      </c>
      <c r="G1622" s="24" t="s">
        <v>103</v>
      </c>
      <c r="H1622" s="24" t="s">
        <v>124</v>
      </c>
      <c r="I1622" s="24">
        <v>7</v>
      </c>
      <c r="J1622" s="24">
        <v>4</v>
      </c>
      <c r="K1622" s="24" t="s">
        <v>2901</v>
      </c>
      <c r="L1622" s="25">
        <v>1</v>
      </c>
      <c r="M1622" s="24" t="s">
        <v>105</v>
      </c>
      <c r="N1622" s="24" t="s">
        <v>7</v>
      </c>
      <c r="R1622" s="25">
        <v>3.2</v>
      </c>
      <c r="S1622" s="83" t="s">
        <v>363</v>
      </c>
      <c r="T1622" s="66" t="str">
        <f t="shared" si="571"/>
        <v>0.00</v>
      </c>
      <c r="U1622" s="66">
        <f t="shared" si="572"/>
        <v>-1</v>
      </c>
      <c r="V1622" s="66">
        <f t="shared" si="573"/>
        <v>86.990000000000137</v>
      </c>
      <c r="W1622" s="66">
        <f t="shared" si="574"/>
        <v>2829</v>
      </c>
      <c r="X1622" s="20">
        <f t="shared" si="575"/>
        <v>3.0749381406857595E-2</v>
      </c>
      <c r="Y1622" s="67">
        <f t="shared" si="576"/>
        <v>0.86990000000000134</v>
      </c>
      <c r="Z1622" s="68">
        <f t="shared" si="577"/>
        <v>8699.0000000000146</v>
      </c>
      <c r="AA1622" s="65" t="s">
        <v>52</v>
      </c>
      <c r="AU1622" s="23">
        <f t="shared" si="587"/>
        <v>-1</v>
      </c>
      <c r="AV1622" s="23" t="str">
        <f t="shared" si="587"/>
        <v/>
      </c>
      <c r="AW1622" s="23" t="str">
        <f t="shared" si="587"/>
        <v/>
      </c>
      <c r="AX1622" s="23" t="str">
        <f t="shared" si="587"/>
        <v/>
      </c>
      <c r="BA1622" s="25">
        <v>2.9</v>
      </c>
      <c r="BB1622" s="25">
        <v>3.43</v>
      </c>
      <c r="BC1622" s="25">
        <f t="shared" si="584"/>
        <v>2.4300000000000002</v>
      </c>
      <c r="BD1622" s="25">
        <f t="shared" si="585"/>
        <v>3.2356000000000003</v>
      </c>
    </row>
    <row r="1623" spans="1:56" x14ac:dyDescent="0.2">
      <c r="A1623" s="98">
        <v>46115</v>
      </c>
      <c r="B1623" s="60" t="s">
        <v>892</v>
      </c>
      <c r="C1623" s="24" t="s">
        <v>891</v>
      </c>
      <c r="D1623" s="24" t="s">
        <v>562</v>
      </c>
      <c r="F1623" s="74" t="s">
        <v>51</v>
      </c>
      <c r="G1623" s="24" t="s">
        <v>103</v>
      </c>
      <c r="H1623" s="24" t="s">
        <v>56</v>
      </c>
      <c r="I1623" s="24">
        <v>1</v>
      </c>
      <c r="J1623" s="24">
        <v>14</v>
      </c>
      <c r="K1623" s="24" t="s">
        <v>2908</v>
      </c>
      <c r="L1623" s="25">
        <v>1</v>
      </c>
      <c r="M1623" s="24" t="s">
        <v>404</v>
      </c>
      <c r="N1623" s="24" t="s">
        <v>6</v>
      </c>
      <c r="R1623" s="25">
        <v>25.94</v>
      </c>
      <c r="S1623" s="83" t="s">
        <v>363</v>
      </c>
      <c r="T1623" s="66" t="str">
        <f t="shared" ref="T1623:T1674" si="588">IF((AA1623="W"),ROUND((R1623*L1623),2),"0.00")</f>
        <v>0.00</v>
      </c>
      <c r="U1623" s="66">
        <f t="shared" ref="U1623:U1674" si="589">-$L1623+T1623</f>
        <v>-1</v>
      </c>
      <c r="V1623" s="66">
        <f t="shared" ref="V1623:V1674" si="590">U1623+V1622</f>
        <v>85.990000000000137</v>
      </c>
      <c r="W1623" s="66">
        <f t="shared" ref="W1623:W1674" si="591">L1623+W1622</f>
        <v>2830</v>
      </c>
      <c r="X1623" s="20">
        <f t="shared" ref="X1623:X1674" si="592">SUM(V1623/W1623)</f>
        <v>3.0385159010600755E-2</v>
      </c>
      <c r="Y1623" s="67">
        <f t="shared" ref="Y1623:Y1674" si="593">V1623/100</f>
        <v>0.85990000000000133</v>
      </c>
      <c r="Z1623" s="68">
        <f t="shared" ref="Z1623:Z1674" si="594">V1623*100</f>
        <v>8599.0000000000146</v>
      </c>
      <c r="AA1623" s="65" t="s">
        <v>52</v>
      </c>
      <c r="AU1623" s="23">
        <f t="shared" si="587"/>
        <v>-1</v>
      </c>
      <c r="AV1623" s="23" t="str">
        <f t="shared" si="587"/>
        <v/>
      </c>
      <c r="AW1623" s="23" t="str">
        <f t="shared" si="587"/>
        <v/>
      </c>
      <c r="AX1623" s="23" t="str">
        <f t="shared" si="587"/>
        <v/>
      </c>
      <c r="AZ1623" s="25">
        <v>21</v>
      </c>
      <c r="BA1623" s="25">
        <v>25.2</v>
      </c>
      <c r="BB1623" s="25">
        <v>28.11</v>
      </c>
      <c r="BC1623" s="25">
        <f t="shared" si="584"/>
        <v>27.11</v>
      </c>
      <c r="BD1623" s="25">
        <f t="shared" si="585"/>
        <v>25.941200000000002</v>
      </c>
    </row>
    <row r="1624" spans="1:56" x14ac:dyDescent="0.2">
      <c r="A1624" s="98">
        <v>46115</v>
      </c>
      <c r="B1624" s="60" t="s">
        <v>892</v>
      </c>
      <c r="C1624" s="24" t="s">
        <v>891</v>
      </c>
      <c r="D1624" s="24" t="s">
        <v>562</v>
      </c>
      <c r="F1624" s="74" t="s">
        <v>51</v>
      </c>
      <c r="G1624" s="24" t="s">
        <v>103</v>
      </c>
      <c r="H1624" s="24" t="s">
        <v>56</v>
      </c>
      <c r="I1624" s="24">
        <v>1</v>
      </c>
      <c r="J1624" s="24">
        <v>14</v>
      </c>
      <c r="K1624" s="24" t="s">
        <v>2908</v>
      </c>
      <c r="L1624" s="25">
        <v>1</v>
      </c>
      <c r="M1624" s="24" t="s">
        <v>404</v>
      </c>
      <c r="N1624" s="24" t="s">
        <v>7</v>
      </c>
      <c r="R1624" s="25">
        <v>5.51</v>
      </c>
      <c r="S1624" s="83" t="s">
        <v>363</v>
      </c>
      <c r="T1624" s="66" t="str">
        <f t="shared" si="588"/>
        <v>0.00</v>
      </c>
      <c r="U1624" s="66">
        <f t="shared" si="589"/>
        <v>-1</v>
      </c>
      <c r="V1624" s="66">
        <f t="shared" si="590"/>
        <v>84.990000000000137</v>
      </c>
      <c r="W1624" s="66">
        <f t="shared" si="591"/>
        <v>2831</v>
      </c>
      <c r="X1624" s="20">
        <f t="shared" si="592"/>
        <v>3.0021193924408385E-2</v>
      </c>
      <c r="Y1624" s="67">
        <f t="shared" si="593"/>
        <v>0.84990000000000132</v>
      </c>
      <c r="Z1624" s="68">
        <f t="shared" si="594"/>
        <v>8499.0000000000146</v>
      </c>
      <c r="AA1624" s="65" t="s">
        <v>52</v>
      </c>
      <c r="AU1624" s="23">
        <f t="shared" si="587"/>
        <v>-1</v>
      </c>
      <c r="AV1624" s="23" t="str">
        <f t="shared" si="587"/>
        <v/>
      </c>
      <c r="AW1624" s="23" t="str">
        <f t="shared" si="587"/>
        <v/>
      </c>
      <c r="AX1624" s="23" t="str">
        <f t="shared" si="587"/>
        <v/>
      </c>
      <c r="BA1624" s="25">
        <v>4.8</v>
      </c>
      <c r="BB1624" s="25">
        <v>5.9</v>
      </c>
      <c r="BC1624" s="25">
        <f t="shared" si="584"/>
        <v>4.9000000000000004</v>
      </c>
      <c r="BD1624" s="25">
        <f t="shared" si="585"/>
        <v>5.5080000000000009</v>
      </c>
    </row>
    <row r="1625" spans="1:56" ht="17" x14ac:dyDescent="0.2">
      <c r="A1625" s="98">
        <v>46115</v>
      </c>
      <c r="B1625" s="60" t="s">
        <v>892</v>
      </c>
      <c r="C1625" s="24" t="s">
        <v>891</v>
      </c>
      <c r="D1625" s="24" t="s">
        <v>562</v>
      </c>
      <c r="F1625" s="74" t="s">
        <v>51</v>
      </c>
      <c r="G1625" s="24" t="s">
        <v>103</v>
      </c>
      <c r="H1625" s="24" t="s">
        <v>56</v>
      </c>
      <c r="I1625" s="24">
        <v>7</v>
      </c>
      <c r="J1625" s="24">
        <v>6</v>
      </c>
      <c r="K1625" s="97" t="s">
        <v>2909</v>
      </c>
      <c r="L1625" s="25">
        <v>1</v>
      </c>
      <c r="M1625" s="24" t="s">
        <v>105</v>
      </c>
      <c r="N1625" s="24" t="s">
        <v>6</v>
      </c>
      <c r="R1625" s="25">
        <v>11</v>
      </c>
      <c r="S1625" s="83" t="s">
        <v>363</v>
      </c>
      <c r="T1625" s="66" t="str">
        <f t="shared" si="588"/>
        <v>0.00</v>
      </c>
      <c r="U1625" s="66">
        <f t="shared" si="589"/>
        <v>-1</v>
      </c>
      <c r="V1625" s="66">
        <f t="shared" si="590"/>
        <v>83.990000000000137</v>
      </c>
      <c r="W1625" s="66">
        <f t="shared" si="591"/>
        <v>2832</v>
      </c>
      <c r="X1625" s="20">
        <f t="shared" si="592"/>
        <v>2.9657485875706262E-2</v>
      </c>
      <c r="Y1625" s="67">
        <f t="shared" si="593"/>
        <v>0.83990000000000142</v>
      </c>
      <c r="Z1625" s="68">
        <f t="shared" si="594"/>
        <v>8399.0000000000146</v>
      </c>
      <c r="AA1625" s="65" t="s">
        <v>52</v>
      </c>
      <c r="AU1625" s="23">
        <f t="shared" si="587"/>
        <v>-1</v>
      </c>
      <c r="AV1625" s="23" t="str">
        <f t="shared" si="587"/>
        <v/>
      </c>
      <c r="AW1625" s="23" t="str">
        <f t="shared" si="587"/>
        <v/>
      </c>
      <c r="AX1625" s="23" t="str">
        <f t="shared" si="587"/>
        <v/>
      </c>
      <c r="AZ1625" s="25">
        <v>8.5</v>
      </c>
      <c r="BA1625" s="25">
        <v>9.3000000000000007</v>
      </c>
      <c r="BB1625" s="25">
        <v>8.36</v>
      </c>
      <c r="BC1625" s="25">
        <f t="shared" si="584"/>
        <v>7.3599999999999994</v>
      </c>
      <c r="BD1625" s="25">
        <f t="shared" si="585"/>
        <v>7.7711999999999994</v>
      </c>
    </row>
    <row r="1626" spans="1:56" ht="17" x14ac:dyDescent="0.2">
      <c r="A1626" s="98">
        <v>46115</v>
      </c>
      <c r="B1626" s="60" t="s">
        <v>892</v>
      </c>
      <c r="C1626" s="24" t="s">
        <v>891</v>
      </c>
      <c r="D1626" s="24" t="s">
        <v>562</v>
      </c>
      <c r="F1626" s="74" t="s">
        <v>51</v>
      </c>
      <c r="G1626" s="24" t="s">
        <v>103</v>
      </c>
      <c r="H1626" s="24" t="s">
        <v>56</v>
      </c>
      <c r="I1626" s="24">
        <v>7</v>
      </c>
      <c r="J1626" s="24">
        <v>6</v>
      </c>
      <c r="K1626" s="97" t="s">
        <v>2909</v>
      </c>
      <c r="L1626" s="25">
        <v>1</v>
      </c>
      <c r="M1626" s="24" t="s">
        <v>105</v>
      </c>
      <c r="N1626" s="24" t="s">
        <v>7</v>
      </c>
      <c r="R1626" s="25">
        <v>3.2</v>
      </c>
      <c r="S1626" s="83" t="s">
        <v>363</v>
      </c>
      <c r="T1626" s="66" t="str">
        <f t="shared" si="588"/>
        <v>0.00</v>
      </c>
      <c r="U1626" s="66">
        <f t="shared" si="589"/>
        <v>-1</v>
      </c>
      <c r="V1626" s="66">
        <f t="shared" si="590"/>
        <v>82.990000000000137</v>
      </c>
      <c r="W1626" s="66">
        <f t="shared" si="591"/>
        <v>2833</v>
      </c>
      <c r="X1626" s="20">
        <f t="shared" si="592"/>
        <v>2.9294034592305025E-2</v>
      </c>
      <c r="Y1626" s="67">
        <f t="shared" si="593"/>
        <v>0.82990000000000141</v>
      </c>
      <c r="Z1626" s="68">
        <f t="shared" si="594"/>
        <v>8299.0000000000146</v>
      </c>
      <c r="AA1626" s="65" t="s">
        <v>52</v>
      </c>
      <c r="AU1626" s="23">
        <f t="shared" si="587"/>
        <v>-1</v>
      </c>
      <c r="AV1626" s="23" t="str">
        <f t="shared" si="587"/>
        <v/>
      </c>
      <c r="AW1626" s="23" t="str">
        <f t="shared" si="587"/>
        <v/>
      </c>
      <c r="AX1626" s="23" t="str">
        <f t="shared" si="587"/>
        <v/>
      </c>
      <c r="BA1626" s="25">
        <v>3.1</v>
      </c>
      <c r="BB1626" s="25">
        <v>3.07</v>
      </c>
      <c r="BC1626" s="25">
        <f t="shared" si="584"/>
        <v>2.0699999999999998</v>
      </c>
      <c r="BD1626" s="25">
        <f t="shared" si="585"/>
        <v>2.9043999999999999</v>
      </c>
    </row>
    <row r="1627" spans="1:56" ht="17" x14ac:dyDescent="0.2">
      <c r="A1627" s="98">
        <v>46116</v>
      </c>
      <c r="B1627" s="60" t="s">
        <v>892</v>
      </c>
      <c r="C1627" s="24" t="s">
        <v>2913</v>
      </c>
      <c r="D1627" s="24" t="s">
        <v>573</v>
      </c>
      <c r="F1627" s="74" t="s">
        <v>51</v>
      </c>
      <c r="G1627" s="24" t="s">
        <v>103</v>
      </c>
      <c r="H1627" s="24" t="s">
        <v>377</v>
      </c>
      <c r="I1627" s="24">
        <v>1</v>
      </c>
      <c r="J1627" s="24">
        <v>2</v>
      </c>
      <c r="K1627" s="121" t="s">
        <v>2912</v>
      </c>
      <c r="L1627" s="25">
        <v>2</v>
      </c>
      <c r="M1627" s="24" t="s">
        <v>105</v>
      </c>
      <c r="N1627" s="24" t="s">
        <v>6</v>
      </c>
      <c r="R1627" s="25">
        <v>7</v>
      </c>
      <c r="S1627" s="83" t="s">
        <v>371</v>
      </c>
      <c r="T1627" s="66" t="str">
        <f t="shared" si="588"/>
        <v>0.00</v>
      </c>
      <c r="U1627" s="66">
        <f t="shared" si="589"/>
        <v>-2</v>
      </c>
      <c r="V1627" s="66">
        <f t="shared" si="590"/>
        <v>80.990000000000137</v>
      </c>
      <c r="W1627" s="66">
        <f t="shared" si="591"/>
        <v>2835</v>
      </c>
      <c r="X1627" s="20">
        <f t="shared" si="592"/>
        <v>2.8567901234567948E-2</v>
      </c>
      <c r="Y1627" s="67">
        <f t="shared" si="593"/>
        <v>0.8099000000000014</v>
      </c>
      <c r="Z1627" s="68">
        <f t="shared" si="594"/>
        <v>8099.0000000000136</v>
      </c>
      <c r="AA1627" s="65" t="s">
        <v>52</v>
      </c>
      <c r="AU1627" s="23">
        <f t="shared" si="587"/>
        <v>-2</v>
      </c>
      <c r="AV1627" s="23" t="str">
        <f t="shared" si="587"/>
        <v/>
      </c>
      <c r="AW1627" s="23" t="str">
        <f t="shared" si="587"/>
        <v/>
      </c>
      <c r="AX1627" s="23" t="str">
        <f t="shared" si="587"/>
        <v/>
      </c>
      <c r="AZ1627" s="25">
        <v>7</v>
      </c>
      <c r="BA1627" s="25">
        <v>5.5</v>
      </c>
      <c r="BB1627" s="25">
        <v>5.8</v>
      </c>
      <c r="BC1627" s="25">
        <f t="shared" si="584"/>
        <v>9.6</v>
      </c>
      <c r="BD1627" s="25">
        <f t="shared" si="585"/>
        <v>5.4160000000000004</v>
      </c>
    </row>
    <row r="1628" spans="1:56" x14ac:dyDescent="0.2">
      <c r="A1628" s="98">
        <v>46116</v>
      </c>
      <c r="B1628" s="60" t="s">
        <v>892</v>
      </c>
      <c r="C1628" s="24" t="s">
        <v>1604</v>
      </c>
      <c r="D1628" s="24" t="s">
        <v>573</v>
      </c>
      <c r="F1628" s="74" t="s">
        <v>51</v>
      </c>
      <c r="G1628" s="24" t="s">
        <v>103</v>
      </c>
      <c r="H1628" s="24" t="s">
        <v>2313</v>
      </c>
      <c r="I1628" s="24">
        <v>2</v>
      </c>
      <c r="J1628" s="24">
        <v>11</v>
      </c>
      <c r="K1628" s="27" t="s">
        <v>2916</v>
      </c>
      <c r="L1628" s="25">
        <v>2</v>
      </c>
      <c r="M1628" s="24" t="s">
        <v>105</v>
      </c>
      <c r="N1628" s="24" t="s">
        <v>6</v>
      </c>
      <c r="R1628" s="25">
        <v>8.5</v>
      </c>
      <c r="S1628" s="83" t="s">
        <v>371</v>
      </c>
      <c r="T1628" s="66" t="str">
        <f t="shared" si="588"/>
        <v>0.00</v>
      </c>
      <c r="U1628" s="66">
        <f t="shared" si="589"/>
        <v>-2</v>
      </c>
      <c r="V1628" s="66">
        <f t="shared" si="590"/>
        <v>78.990000000000137</v>
      </c>
      <c r="W1628" s="66">
        <f t="shared" si="591"/>
        <v>2837</v>
      </c>
      <c r="X1628" s="20">
        <f t="shared" si="592"/>
        <v>2.784279168135359E-2</v>
      </c>
      <c r="Y1628" s="67">
        <f t="shared" si="593"/>
        <v>0.78990000000000138</v>
      </c>
      <c r="Z1628" s="68">
        <f t="shared" si="594"/>
        <v>7899.0000000000136</v>
      </c>
      <c r="AA1628" s="65" t="s">
        <v>52</v>
      </c>
      <c r="AU1628" s="23">
        <f t="shared" si="587"/>
        <v>-2</v>
      </c>
      <c r="AV1628" s="23" t="str">
        <f t="shared" si="587"/>
        <v/>
      </c>
      <c r="AW1628" s="23" t="str">
        <f t="shared" si="587"/>
        <v/>
      </c>
      <c r="AX1628" s="23" t="str">
        <f t="shared" si="587"/>
        <v/>
      </c>
      <c r="AZ1628" s="25">
        <v>10</v>
      </c>
      <c r="BA1628" s="25">
        <v>10.8</v>
      </c>
      <c r="BB1628" s="25">
        <v>10.45</v>
      </c>
      <c r="BC1628" s="25">
        <f t="shared" si="584"/>
        <v>18.899999999999999</v>
      </c>
      <c r="BD1628" s="25">
        <f t="shared" si="585"/>
        <v>9.6939999999999991</v>
      </c>
    </row>
    <row r="1629" spans="1:56" x14ac:dyDescent="0.2">
      <c r="A1629" s="98">
        <v>46116</v>
      </c>
      <c r="B1629" s="60" t="s">
        <v>892</v>
      </c>
      <c r="C1629" s="24" t="s">
        <v>1055</v>
      </c>
      <c r="D1629" s="24" t="s">
        <v>573</v>
      </c>
      <c r="F1629" s="74" t="s">
        <v>51</v>
      </c>
      <c r="G1629" s="24" t="s">
        <v>103</v>
      </c>
      <c r="H1629" s="24" t="s">
        <v>1637</v>
      </c>
      <c r="I1629" s="24">
        <v>5</v>
      </c>
      <c r="J1629" s="24">
        <v>3</v>
      </c>
      <c r="K1629" s="27" t="s">
        <v>1545</v>
      </c>
      <c r="L1629" s="25">
        <v>1</v>
      </c>
      <c r="M1629" s="24" t="s">
        <v>404</v>
      </c>
      <c r="N1629" s="24" t="s">
        <v>6</v>
      </c>
      <c r="R1629" s="25">
        <v>12.8</v>
      </c>
      <c r="S1629" s="83" t="s">
        <v>371</v>
      </c>
      <c r="T1629" s="66" t="str">
        <f t="shared" si="588"/>
        <v>0.00</v>
      </c>
      <c r="U1629" s="66">
        <f t="shared" si="589"/>
        <v>-1</v>
      </c>
      <c r="V1629" s="66">
        <f t="shared" si="590"/>
        <v>77.990000000000137</v>
      </c>
      <c r="W1629" s="66">
        <f t="shared" si="591"/>
        <v>2838</v>
      </c>
      <c r="X1629" s="20">
        <f t="shared" si="592"/>
        <v>2.7480620155038809E-2</v>
      </c>
      <c r="Y1629" s="67">
        <f t="shared" si="593"/>
        <v>0.77990000000000137</v>
      </c>
      <c r="Z1629" s="68">
        <f t="shared" si="594"/>
        <v>7799.0000000000136</v>
      </c>
      <c r="AA1629" s="65" t="s">
        <v>52</v>
      </c>
      <c r="AU1629" s="23">
        <f t="shared" ref="AU1629:AX1642" si="595">IF($G1629=AU$2,$U1629,"")</f>
        <v>-1</v>
      </c>
      <c r="AV1629" s="23" t="str">
        <f t="shared" si="595"/>
        <v/>
      </c>
      <c r="AW1629" s="23" t="str">
        <f t="shared" si="595"/>
        <v/>
      </c>
      <c r="AX1629" s="23" t="str">
        <f t="shared" si="595"/>
        <v/>
      </c>
      <c r="AZ1629" s="25">
        <v>11</v>
      </c>
      <c r="BA1629" s="25">
        <v>15</v>
      </c>
      <c r="BB1629" s="25">
        <v>13.83</v>
      </c>
      <c r="BC1629" s="25">
        <f t="shared" si="584"/>
        <v>12.83</v>
      </c>
      <c r="BD1629" s="25">
        <f t="shared" si="585"/>
        <v>12.803600000000001</v>
      </c>
    </row>
    <row r="1630" spans="1:56" x14ac:dyDescent="0.2">
      <c r="A1630" s="98">
        <v>46116</v>
      </c>
      <c r="B1630" s="60" t="s">
        <v>892</v>
      </c>
      <c r="C1630" s="24" t="s">
        <v>1055</v>
      </c>
      <c r="D1630" s="24" t="s">
        <v>573</v>
      </c>
      <c r="F1630" s="74" t="s">
        <v>51</v>
      </c>
      <c r="G1630" s="24" t="s">
        <v>103</v>
      </c>
      <c r="H1630" s="24" t="s">
        <v>1637</v>
      </c>
      <c r="I1630" s="24">
        <v>5</v>
      </c>
      <c r="J1630" s="24">
        <v>3</v>
      </c>
      <c r="K1630" s="26" t="s">
        <v>1545</v>
      </c>
      <c r="L1630" s="25">
        <v>1</v>
      </c>
      <c r="M1630" s="24" t="s">
        <v>404</v>
      </c>
      <c r="N1630" s="24" t="s">
        <v>7</v>
      </c>
      <c r="R1630" s="25">
        <v>2.84</v>
      </c>
      <c r="S1630" s="83" t="s">
        <v>371</v>
      </c>
      <c r="T1630" s="66">
        <f t="shared" si="588"/>
        <v>2.84</v>
      </c>
      <c r="U1630" s="66">
        <f t="shared" si="589"/>
        <v>1.8399999999999999</v>
      </c>
      <c r="V1630" s="66">
        <f t="shared" si="590"/>
        <v>79.83000000000014</v>
      </c>
      <c r="W1630" s="66">
        <f t="shared" si="591"/>
        <v>2839</v>
      </c>
      <c r="X1630" s="20">
        <f t="shared" si="592"/>
        <v>2.8119056005635835E-2</v>
      </c>
      <c r="Y1630" s="67">
        <f t="shared" si="593"/>
        <v>0.79830000000000145</v>
      </c>
      <c r="Z1630" s="68">
        <f t="shared" si="594"/>
        <v>7983.0000000000136</v>
      </c>
      <c r="AA1630" s="65" t="s">
        <v>53</v>
      </c>
      <c r="AU1630" s="23">
        <f t="shared" si="595"/>
        <v>1.8399999999999999</v>
      </c>
      <c r="AV1630" s="23" t="str">
        <f t="shared" si="595"/>
        <v/>
      </c>
      <c r="AW1630" s="23" t="str">
        <f t="shared" si="595"/>
        <v/>
      </c>
      <c r="AX1630" s="23" t="str">
        <f t="shared" si="595"/>
        <v/>
      </c>
      <c r="BA1630" s="25">
        <v>3.9</v>
      </c>
      <c r="BB1630" s="25">
        <v>3</v>
      </c>
      <c r="BC1630" s="25">
        <f t="shared" si="584"/>
        <v>2</v>
      </c>
      <c r="BD1630" s="25">
        <f t="shared" si="585"/>
        <v>2.84</v>
      </c>
    </row>
    <row r="1631" spans="1:56" x14ac:dyDescent="0.2">
      <c r="A1631" s="98">
        <v>46116</v>
      </c>
      <c r="B1631" s="60" t="s">
        <v>892</v>
      </c>
      <c r="C1631" s="24" t="s">
        <v>1810</v>
      </c>
      <c r="D1631" s="24" t="s">
        <v>573</v>
      </c>
      <c r="F1631" s="74" t="s">
        <v>51</v>
      </c>
      <c r="G1631" s="24" t="s">
        <v>103</v>
      </c>
      <c r="H1631" s="24" t="s">
        <v>377</v>
      </c>
      <c r="I1631" s="24">
        <v>8</v>
      </c>
      <c r="J1631" s="24">
        <v>3</v>
      </c>
      <c r="K1631" s="24" t="s">
        <v>2914</v>
      </c>
      <c r="L1631" s="25">
        <v>1</v>
      </c>
      <c r="M1631" s="24" t="s">
        <v>404</v>
      </c>
      <c r="N1631" s="24" t="s">
        <v>6</v>
      </c>
      <c r="R1631" s="25">
        <v>14.34</v>
      </c>
      <c r="S1631" s="83" t="s">
        <v>363</v>
      </c>
      <c r="T1631" s="66" t="str">
        <f t="shared" si="588"/>
        <v>0.00</v>
      </c>
      <c r="U1631" s="66">
        <f t="shared" si="589"/>
        <v>-1</v>
      </c>
      <c r="V1631" s="66">
        <f t="shared" si="590"/>
        <v>78.83000000000014</v>
      </c>
      <c r="W1631" s="66">
        <f t="shared" si="591"/>
        <v>2840</v>
      </c>
      <c r="X1631" s="20">
        <f t="shared" si="592"/>
        <v>2.7757042253521175E-2</v>
      </c>
      <c r="Y1631" s="67">
        <f t="shared" si="593"/>
        <v>0.78830000000000144</v>
      </c>
      <c r="Z1631" s="68">
        <f t="shared" si="594"/>
        <v>7883.0000000000136</v>
      </c>
      <c r="AA1631" s="65" t="s">
        <v>52</v>
      </c>
      <c r="AU1631" s="23">
        <f t="shared" si="595"/>
        <v>-1</v>
      </c>
      <c r="AV1631" s="23" t="str">
        <f t="shared" si="595"/>
        <v/>
      </c>
      <c r="AW1631" s="23" t="str">
        <f t="shared" si="595"/>
        <v/>
      </c>
      <c r="AX1631" s="23" t="str">
        <f t="shared" si="595"/>
        <v/>
      </c>
      <c r="AZ1631" s="25">
        <v>18</v>
      </c>
      <c r="BA1631" s="25">
        <v>19.350000000000001</v>
      </c>
      <c r="BB1631" s="25">
        <v>15.5</v>
      </c>
      <c r="BC1631" s="25">
        <f t="shared" si="584"/>
        <v>14.5</v>
      </c>
      <c r="BD1631" s="25">
        <f t="shared" si="585"/>
        <v>14.34</v>
      </c>
    </row>
    <row r="1632" spans="1:56" x14ac:dyDescent="0.2">
      <c r="A1632" s="98">
        <v>46116</v>
      </c>
      <c r="B1632" s="60" t="s">
        <v>892</v>
      </c>
      <c r="C1632" s="24" t="s">
        <v>1810</v>
      </c>
      <c r="D1632" s="24" t="s">
        <v>573</v>
      </c>
      <c r="F1632" s="74" t="s">
        <v>51</v>
      </c>
      <c r="G1632" s="24" t="s">
        <v>103</v>
      </c>
      <c r="H1632" s="24" t="s">
        <v>377</v>
      </c>
      <c r="I1632" s="24">
        <v>8</v>
      </c>
      <c r="J1632" s="24">
        <v>3</v>
      </c>
      <c r="K1632" s="24" t="s">
        <v>2914</v>
      </c>
      <c r="L1632" s="25">
        <v>1</v>
      </c>
      <c r="M1632" s="24" t="s">
        <v>404</v>
      </c>
      <c r="N1632" s="24" t="s">
        <v>7</v>
      </c>
      <c r="R1632" s="25">
        <v>3.6</v>
      </c>
      <c r="S1632" s="83" t="s">
        <v>363</v>
      </c>
      <c r="T1632" s="66" t="str">
        <f t="shared" si="588"/>
        <v>0.00</v>
      </c>
      <c r="U1632" s="66">
        <f t="shared" si="589"/>
        <v>-1</v>
      </c>
      <c r="V1632" s="66">
        <f t="shared" si="590"/>
        <v>77.83000000000014</v>
      </c>
      <c r="W1632" s="66">
        <f t="shared" si="591"/>
        <v>2841</v>
      </c>
      <c r="X1632" s="20">
        <f t="shared" si="592"/>
        <v>2.739528335093282E-2</v>
      </c>
      <c r="Y1632" s="67">
        <f t="shared" si="593"/>
        <v>0.77830000000000144</v>
      </c>
      <c r="Z1632" s="68">
        <f t="shared" si="594"/>
        <v>7783.0000000000136</v>
      </c>
      <c r="AA1632" s="65" t="s">
        <v>52</v>
      </c>
      <c r="AU1632" s="23">
        <f t="shared" si="595"/>
        <v>-1</v>
      </c>
      <c r="AV1632" s="23" t="str">
        <f t="shared" si="595"/>
        <v/>
      </c>
      <c r="AW1632" s="23" t="str">
        <f t="shared" si="595"/>
        <v/>
      </c>
      <c r="AX1632" s="23" t="str">
        <f t="shared" si="595"/>
        <v/>
      </c>
      <c r="BA1632" s="25">
        <v>3.35</v>
      </c>
      <c r="BB1632" s="25">
        <v>3.83</v>
      </c>
      <c r="BC1632" s="25">
        <f t="shared" si="584"/>
        <v>2.83</v>
      </c>
      <c r="BD1632" s="25">
        <f t="shared" si="585"/>
        <v>3.6036000000000001</v>
      </c>
    </row>
    <row r="1633" spans="1:56" x14ac:dyDescent="0.2">
      <c r="A1633" s="98">
        <v>46116</v>
      </c>
      <c r="B1633" s="60" t="s">
        <v>892</v>
      </c>
      <c r="C1633" s="24" t="s">
        <v>1810</v>
      </c>
      <c r="D1633" s="24" t="s">
        <v>573</v>
      </c>
      <c r="F1633" s="74" t="s">
        <v>51</v>
      </c>
      <c r="G1633" s="24" t="s">
        <v>103</v>
      </c>
      <c r="H1633" s="24" t="s">
        <v>377</v>
      </c>
      <c r="I1633" s="24">
        <v>9</v>
      </c>
      <c r="J1633" s="24">
        <v>10</v>
      </c>
      <c r="K1633" s="24" t="s">
        <v>2922</v>
      </c>
      <c r="L1633" s="25">
        <v>1</v>
      </c>
      <c r="M1633" s="24" t="s">
        <v>404</v>
      </c>
      <c r="N1633" s="24" t="s">
        <v>6</v>
      </c>
      <c r="R1633" s="25">
        <v>31.360000000000003</v>
      </c>
      <c r="S1633" s="83" t="s">
        <v>363</v>
      </c>
      <c r="T1633" s="66" t="str">
        <f t="shared" si="588"/>
        <v>0.00</v>
      </c>
      <c r="U1633" s="66">
        <f t="shared" si="589"/>
        <v>-1</v>
      </c>
      <c r="V1633" s="66">
        <f t="shared" si="590"/>
        <v>76.83000000000014</v>
      </c>
      <c r="W1633" s="66">
        <f t="shared" si="591"/>
        <v>2842</v>
      </c>
      <c r="X1633" s="20">
        <f t="shared" si="592"/>
        <v>2.7033779028852969E-2</v>
      </c>
      <c r="Y1633" s="67">
        <f t="shared" si="593"/>
        <v>0.76830000000000143</v>
      </c>
      <c r="Z1633" s="68">
        <f t="shared" si="594"/>
        <v>7683.0000000000136</v>
      </c>
      <c r="AA1633" s="65" t="s">
        <v>52</v>
      </c>
      <c r="AU1633" s="23">
        <f t="shared" si="595"/>
        <v>-1</v>
      </c>
      <c r="AV1633" s="23" t="str">
        <f t="shared" si="595"/>
        <v/>
      </c>
      <c r="AW1633" s="23" t="str">
        <f t="shared" si="595"/>
        <v/>
      </c>
      <c r="AX1633" s="23" t="str">
        <f t="shared" si="595"/>
        <v/>
      </c>
      <c r="AZ1633" s="25">
        <v>26</v>
      </c>
      <c r="BA1633" s="25">
        <v>32.9</v>
      </c>
      <c r="BB1633" s="25">
        <v>34</v>
      </c>
      <c r="BC1633" s="25">
        <f t="shared" si="584"/>
        <v>33</v>
      </c>
      <c r="BD1633" s="25">
        <f t="shared" si="585"/>
        <v>31.360000000000003</v>
      </c>
    </row>
    <row r="1634" spans="1:56" x14ac:dyDescent="0.2">
      <c r="A1634" s="98">
        <v>46116</v>
      </c>
      <c r="B1634" s="60" t="s">
        <v>892</v>
      </c>
      <c r="C1634" s="24" t="s">
        <v>1810</v>
      </c>
      <c r="D1634" s="24" t="s">
        <v>573</v>
      </c>
      <c r="F1634" s="74" t="s">
        <v>51</v>
      </c>
      <c r="G1634" s="24" t="s">
        <v>103</v>
      </c>
      <c r="H1634" s="24" t="s">
        <v>377</v>
      </c>
      <c r="I1634" s="24">
        <v>9</v>
      </c>
      <c r="J1634" s="24">
        <v>10</v>
      </c>
      <c r="K1634" s="24" t="s">
        <v>2922</v>
      </c>
      <c r="L1634" s="25">
        <v>1</v>
      </c>
      <c r="M1634" s="24" t="s">
        <v>404</v>
      </c>
      <c r="N1634" s="24" t="s">
        <v>7</v>
      </c>
      <c r="R1634" s="25">
        <v>5.3240000000000007</v>
      </c>
      <c r="S1634" s="83" t="s">
        <v>363</v>
      </c>
      <c r="T1634" s="66" t="str">
        <f t="shared" si="588"/>
        <v>0.00</v>
      </c>
      <c r="U1634" s="66">
        <f t="shared" si="589"/>
        <v>-1</v>
      </c>
      <c r="V1634" s="66">
        <f t="shared" si="590"/>
        <v>75.83000000000014</v>
      </c>
      <c r="W1634" s="66">
        <f t="shared" si="591"/>
        <v>2843</v>
      </c>
      <c r="X1634" s="20">
        <f t="shared" si="592"/>
        <v>2.6672529018642328E-2</v>
      </c>
      <c r="Y1634" s="67">
        <f t="shared" si="593"/>
        <v>0.75830000000000142</v>
      </c>
      <c r="Z1634" s="68">
        <f t="shared" si="594"/>
        <v>7583.0000000000136</v>
      </c>
      <c r="AA1634" s="65" t="s">
        <v>52</v>
      </c>
      <c r="AU1634" s="23">
        <f t="shared" si="595"/>
        <v>-1</v>
      </c>
      <c r="AV1634" s="23" t="str">
        <f t="shared" si="595"/>
        <v/>
      </c>
      <c r="AW1634" s="23" t="str">
        <f t="shared" si="595"/>
        <v/>
      </c>
      <c r="AX1634" s="23" t="str">
        <f t="shared" si="595"/>
        <v/>
      </c>
      <c r="BA1634" s="25">
        <v>7.25</v>
      </c>
      <c r="BB1634" s="25">
        <v>5.7</v>
      </c>
      <c r="BC1634" s="25">
        <f t="shared" si="584"/>
        <v>4.7</v>
      </c>
      <c r="BD1634" s="25">
        <f t="shared" si="585"/>
        <v>5.3240000000000007</v>
      </c>
    </row>
    <row r="1635" spans="1:56" x14ac:dyDescent="0.2">
      <c r="A1635" s="98">
        <v>46117</v>
      </c>
      <c r="B1635" s="60" t="s">
        <v>892</v>
      </c>
      <c r="C1635" s="24" t="s">
        <v>2330</v>
      </c>
      <c r="D1635" s="24" t="s">
        <v>577</v>
      </c>
      <c r="F1635" s="74" t="s">
        <v>51</v>
      </c>
      <c r="G1635" s="24" t="s">
        <v>103</v>
      </c>
      <c r="H1635" s="24" t="s">
        <v>990</v>
      </c>
      <c r="I1635" s="24">
        <v>7</v>
      </c>
      <c r="J1635" s="24">
        <v>11</v>
      </c>
      <c r="K1635" s="27" t="s">
        <v>2915</v>
      </c>
      <c r="L1635" s="25">
        <v>1</v>
      </c>
      <c r="M1635" s="24" t="s">
        <v>404</v>
      </c>
      <c r="N1635" s="24" t="s">
        <v>6</v>
      </c>
      <c r="R1635" s="25">
        <v>11.12</v>
      </c>
      <c r="S1635" s="83" t="s">
        <v>371</v>
      </c>
      <c r="T1635" s="66" t="str">
        <f t="shared" si="588"/>
        <v>0.00</v>
      </c>
      <c r="U1635" s="66">
        <f t="shared" si="589"/>
        <v>-1</v>
      </c>
      <c r="V1635" s="66">
        <f t="shared" si="590"/>
        <v>74.83000000000014</v>
      </c>
      <c r="W1635" s="66">
        <f t="shared" si="591"/>
        <v>2844</v>
      </c>
      <c r="X1635" s="20">
        <f t="shared" si="592"/>
        <v>2.631153305203943E-2</v>
      </c>
      <c r="Y1635" s="67">
        <f t="shared" si="593"/>
        <v>0.74830000000000141</v>
      </c>
      <c r="Z1635" s="68">
        <f t="shared" si="594"/>
        <v>7483.0000000000136</v>
      </c>
      <c r="AA1635" s="65" t="s">
        <v>52</v>
      </c>
      <c r="AU1635" s="23">
        <f t="shared" si="595"/>
        <v>-1</v>
      </c>
      <c r="AV1635" s="23" t="str">
        <f t="shared" si="595"/>
        <v/>
      </c>
      <c r="AW1635" s="23" t="str">
        <f t="shared" si="595"/>
        <v/>
      </c>
      <c r="AX1635" s="23" t="str">
        <f t="shared" si="595"/>
        <v/>
      </c>
      <c r="AZ1635" s="25">
        <v>12</v>
      </c>
      <c r="BA1635" s="25">
        <v>12</v>
      </c>
      <c r="BB1635" s="25">
        <v>12</v>
      </c>
      <c r="BC1635" s="25">
        <f t="shared" si="584"/>
        <v>11</v>
      </c>
      <c r="BD1635" s="25">
        <f t="shared" si="585"/>
        <v>11.120000000000001</v>
      </c>
    </row>
    <row r="1636" spans="1:56" x14ac:dyDescent="0.2">
      <c r="A1636" s="98">
        <v>46117</v>
      </c>
      <c r="B1636" s="60" t="s">
        <v>892</v>
      </c>
      <c r="C1636" s="24" t="s">
        <v>2330</v>
      </c>
      <c r="D1636" s="24" t="s">
        <v>577</v>
      </c>
      <c r="F1636" s="74" t="s">
        <v>51</v>
      </c>
      <c r="G1636" s="24" t="s">
        <v>103</v>
      </c>
      <c r="H1636" s="24" t="s">
        <v>990</v>
      </c>
      <c r="I1636" s="24">
        <v>7</v>
      </c>
      <c r="J1636" s="24">
        <v>11</v>
      </c>
      <c r="K1636" s="26" t="s">
        <v>2915</v>
      </c>
      <c r="L1636" s="25">
        <v>1</v>
      </c>
      <c r="M1636" s="24" t="s">
        <v>404</v>
      </c>
      <c r="N1636" s="24" t="s">
        <v>7</v>
      </c>
      <c r="R1636" s="25">
        <v>3.43</v>
      </c>
      <c r="S1636" s="83" t="s">
        <v>371</v>
      </c>
      <c r="T1636" s="66">
        <f t="shared" si="588"/>
        <v>3.43</v>
      </c>
      <c r="U1636" s="66">
        <f t="shared" si="589"/>
        <v>2.4300000000000002</v>
      </c>
      <c r="V1636" s="66">
        <f t="shared" si="590"/>
        <v>77.260000000000147</v>
      </c>
      <c r="W1636" s="66">
        <f t="shared" si="591"/>
        <v>2845</v>
      </c>
      <c r="X1636" s="20">
        <f t="shared" si="592"/>
        <v>2.7156414762741703E-2</v>
      </c>
      <c r="Y1636" s="67">
        <f t="shared" si="593"/>
        <v>0.77260000000000151</v>
      </c>
      <c r="Z1636" s="68">
        <f t="shared" si="594"/>
        <v>7726.0000000000146</v>
      </c>
      <c r="AA1636" s="65" t="s">
        <v>53</v>
      </c>
      <c r="AU1636" s="23">
        <f t="shared" si="595"/>
        <v>2.4300000000000002</v>
      </c>
      <c r="AV1636" s="23" t="str">
        <f t="shared" si="595"/>
        <v/>
      </c>
      <c r="AW1636" s="23" t="str">
        <f t="shared" si="595"/>
        <v/>
      </c>
      <c r="AX1636" s="23" t="str">
        <f t="shared" si="595"/>
        <v/>
      </c>
      <c r="BA1636" s="25">
        <v>3.5</v>
      </c>
      <c r="BB1636" s="25">
        <v>3.64</v>
      </c>
      <c r="BC1636" s="25">
        <f t="shared" si="584"/>
        <v>2.64</v>
      </c>
      <c r="BD1636" s="25">
        <f t="shared" si="585"/>
        <v>3.4288000000000003</v>
      </c>
    </row>
    <row r="1637" spans="1:56" ht="17" x14ac:dyDescent="0.2">
      <c r="A1637" s="98">
        <v>46118</v>
      </c>
      <c r="B1637" s="60" t="s">
        <v>892</v>
      </c>
      <c r="C1637" s="24" t="s">
        <v>1511</v>
      </c>
      <c r="D1637" s="24" t="s">
        <v>621</v>
      </c>
      <c r="F1637" s="74" t="s">
        <v>51</v>
      </c>
      <c r="G1637" s="24" t="s">
        <v>103</v>
      </c>
      <c r="H1637" s="24" t="s">
        <v>1033</v>
      </c>
      <c r="I1637" s="24">
        <v>2</v>
      </c>
      <c r="J1637" s="24">
        <v>4</v>
      </c>
      <c r="K1637" s="97" t="s">
        <v>2917</v>
      </c>
      <c r="L1637" s="25">
        <v>2.5</v>
      </c>
      <c r="M1637" s="24" t="s">
        <v>105</v>
      </c>
      <c r="N1637" s="24" t="s">
        <v>6</v>
      </c>
      <c r="R1637" s="25">
        <v>8</v>
      </c>
      <c r="S1637" s="83" t="s">
        <v>363</v>
      </c>
      <c r="T1637" s="66" t="str">
        <f t="shared" si="588"/>
        <v>0.00</v>
      </c>
      <c r="U1637" s="66">
        <f t="shared" si="589"/>
        <v>-2.5</v>
      </c>
      <c r="V1637" s="66">
        <f t="shared" si="590"/>
        <v>74.760000000000147</v>
      </c>
      <c r="W1637" s="66">
        <f t="shared" si="591"/>
        <v>2847.5</v>
      </c>
      <c r="X1637" s="20">
        <f t="shared" si="592"/>
        <v>2.6254609306409181E-2</v>
      </c>
      <c r="Y1637" s="67">
        <f t="shared" si="593"/>
        <v>0.74760000000000149</v>
      </c>
      <c r="Z1637" s="68">
        <f t="shared" si="594"/>
        <v>7476.0000000000146</v>
      </c>
      <c r="AA1637" s="65" t="s">
        <v>52</v>
      </c>
      <c r="AU1637" s="23">
        <f t="shared" si="595"/>
        <v>-2.5</v>
      </c>
      <c r="AV1637" s="23" t="str">
        <f t="shared" si="595"/>
        <v/>
      </c>
      <c r="AW1637" s="23" t="str">
        <f t="shared" si="595"/>
        <v/>
      </c>
      <c r="AX1637" s="23" t="str">
        <f t="shared" si="595"/>
        <v/>
      </c>
      <c r="AZ1637" s="25">
        <v>13</v>
      </c>
      <c r="BA1637" s="25">
        <v>14.9</v>
      </c>
      <c r="BB1637" s="25">
        <v>26.48</v>
      </c>
      <c r="BC1637" s="25">
        <f t="shared" si="584"/>
        <v>63.7</v>
      </c>
      <c r="BD1637" s="25">
        <f t="shared" si="585"/>
        <v>24.441600000000001</v>
      </c>
    </row>
    <row r="1638" spans="1:56" x14ac:dyDescent="0.2">
      <c r="A1638" s="98">
        <v>46118</v>
      </c>
      <c r="B1638" s="60" t="s">
        <v>892</v>
      </c>
      <c r="C1638" s="24" t="s">
        <v>2918</v>
      </c>
      <c r="D1638" s="24" t="s">
        <v>621</v>
      </c>
      <c r="F1638" s="74" t="s">
        <v>51</v>
      </c>
      <c r="G1638" s="24" t="s">
        <v>103</v>
      </c>
      <c r="H1638" s="24" t="s">
        <v>2919</v>
      </c>
      <c r="I1638" s="24">
        <v>7</v>
      </c>
      <c r="J1638" s="24">
        <v>5</v>
      </c>
      <c r="K1638" s="26" t="s">
        <v>2920</v>
      </c>
      <c r="L1638" s="25">
        <v>1</v>
      </c>
      <c r="M1638" s="24" t="s">
        <v>105</v>
      </c>
      <c r="N1638" s="24" t="s">
        <v>6</v>
      </c>
      <c r="R1638" s="25">
        <v>9.57</v>
      </c>
      <c r="S1638" s="83" t="s">
        <v>372</v>
      </c>
      <c r="T1638" s="66">
        <f t="shared" si="588"/>
        <v>9.57</v>
      </c>
      <c r="U1638" s="66">
        <f t="shared" si="589"/>
        <v>8.57</v>
      </c>
      <c r="V1638" s="66">
        <f t="shared" si="590"/>
        <v>83.330000000000155</v>
      </c>
      <c r="W1638" s="66">
        <f t="shared" si="591"/>
        <v>2848.5</v>
      </c>
      <c r="X1638" s="20">
        <f t="shared" si="592"/>
        <v>2.9253993329822769E-2</v>
      </c>
      <c r="Y1638" s="67">
        <f t="shared" si="593"/>
        <v>0.83330000000000159</v>
      </c>
      <c r="Z1638" s="68">
        <f t="shared" si="594"/>
        <v>8333.0000000000146</v>
      </c>
      <c r="AA1638" s="65" t="s">
        <v>53</v>
      </c>
      <c r="AU1638" s="23">
        <f t="shared" si="595"/>
        <v>8.57</v>
      </c>
      <c r="AV1638" s="23" t="str">
        <f t="shared" si="595"/>
        <v/>
      </c>
      <c r="AW1638" s="23" t="str">
        <f t="shared" si="595"/>
        <v/>
      </c>
      <c r="AX1638" s="23" t="str">
        <f t="shared" si="595"/>
        <v/>
      </c>
      <c r="AZ1638" s="25">
        <v>12</v>
      </c>
      <c r="BA1638" s="25">
        <v>12</v>
      </c>
      <c r="BB1638" s="25">
        <v>14</v>
      </c>
      <c r="BC1638" s="25">
        <f t="shared" si="584"/>
        <v>13</v>
      </c>
      <c r="BD1638" s="25">
        <f t="shared" si="585"/>
        <v>12.96</v>
      </c>
    </row>
    <row r="1639" spans="1:56" x14ac:dyDescent="0.2">
      <c r="A1639" s="98">
        <v>46118</v>
      </c>
      <c r="B1639" s="60" t="s">
        <v>892</v>
      </c>
      <c r="C1639" s="24" t="s">
        <v>2918</v>
      </c>
      <c r="D1639" s="24" t="s">
        <v>621</v>
      </c>
      <c r="F1639" s="74" t="s">
        <v>51</v>
      </c>
      <c r="G1639" s="24" t="s">
        <v>103</v>
      </c>
      <c r="H1639" s="24" t="s">
        <v>2919</v>
      </c>
      <c r="I1639" s="24">
        <v>7</v>
      </c>
      <c r="J1639" s="24">
        <v>5</v>
      </c>
      <c r="K1639" s="26" t="s">
        <v>2920</v>
      </c>
      <c r="L1639" s="25">
        <v>1</v>
      </c>
      <c r="M1639" s="24" t="s">
        <v>105</v>
      </c>
      <c r="N1639" s="24" t="s">
        <v>7</v>
      </c>
      <c r="R1639" s="25">
        <v>2.82</v>
      </c>
      <c r="S1639" s="83" t="s">
        <v>372</v>
      </c>
      <c r="T1639" s="66">
        <f t="shared" si="588"/>
        <v>2.82</v>
      </c>
      <c r="U1639" s="66">
        <f t="shared" si="589"/>
        <v>1.8199999999999998</v>
      </c>
      <c r="V1639" s="66">
        <f t="shared" si="590"/>
        <v>85.150000000000148</v>
      </c>
      <c r="W1639" s="66">
        <f t="shared" si="591"/>
        <v>2849.5</v>
      </c>
      <c r="X1639" s="20">
        <f t="shared" si="592"/>
        <v>2.9882435515002685E-2</v>
      </c>
      <c r="Y1639" s="67">
        <f t="shared" si="593"/>
        <v>0.85150000000000148</v>
      </c>
      <c r="Z1639" s="68">
        <f t="shared" si="594"/>
        <v>8515.0000000000146</v>
      </c>
      <c r="AA1639" s="65" t="s">
        <v>53</v>
      </c>
      <c r="AU1639" s="23">
        <f t="shared" si="595"/>
        <v>1.8199999999999998</v>
      </c>
      <c r="AV1639" s="23" t="str">
        <f t="shared" si="595"/>
        <v/>
      </c>
      <c r="AW1639" s="23" t="str">
        <f t="shared" si="595"/>
        <v/>
      </c>
      <c r="AX1639" s="23" t="str">
        <f t="shared" si="595"/>
        <v/>
      </c>
      <c r="BA1639" s="25">
        <v>3.1</v>
      </c>
      <c r="BB1639" s="25">
        <v>4.04</v>
      </c>
      <c r="BC1639" s="25">
        <f t="shared" si="584"/>
        <v>3.04</v>
      </c>
      <c r="BD1639" s="25">
        <f t="shared" si="585"/>
        <v>3.7968000000000002</v>
      </c>
    </row>
    <row r="1640" spans="1:56" x14ac:dyDescent="0.2">
      <c r="A1640" s="98">
        <v>46120</v>
      </c>
      <c r="B1640" s="60" t="s">
        <v>892</v>
      </c>
      <c r="C1640" s="24" t="s">
        <v>1317</v>
      </c>
      <c r="D1640" s="24" t="s">
        <v>397</v>
      </c>
      <c r="F1640" s="74" t="s">
        <v>51</v>
      </c>
      <c r="G1640" s="24" t="s">
        <v>103</v>
      </c>
      <c r="H1640" s="24" t="s">
        <v>149</v>
      </c>
      <c r="I1640" s="24">
        <v>5</v>
      </c>
      <c r="J1640" s="24">
        <v>1</v>
      </c>
      <c r="K1640" s="24" t="s">
        <v>2924</v>
      </c>
      <c r="L1640" s="25">
        <v>1.5</v>
      </c>
      <c r="M1640" s="24" t="s">
        <v>105</v>
      </c>
      <c r="N1640" s="24" t="s">
        <v>6</v>
      </c>
      <c r="R1640" s="25">
        <v>9.5</v>
      </c>
      <c r="S1640" s="83" t="s">
        <v>363</v>
      </c>
      <c r="T1640" s="66" t="str">
        <f t="shared" si="588"/>
        <v>0.00</v>
      </c>
      <c r="U1640" s="66">
        <f t="shared" si="589"/>
        <v>-1.5</v>
      </c>
      <c r="V1640" s="66">
        <f t="shared" si="590"/>
        <v>83.650000000000148</v>
      </c>
      <c r="W1640" s="66">
        <f t="shared" si="591"/>
        <v>2851</v>
      </c>
      <c r="X1640" s="20">
        <f t="shared" si="592"/>
        <v>2.934058225184151E-2</v>
      </c>
      <c r="Y1640" s="67">
        <f t="shared" si="593"/>
        <v>0.83650000000000146</v>
      </c>
      <c r="Z1640" s="68">
        <f t="shared" si="594"/>
        <v>8365.0000000000146</v>
      </c>
      <c r="AA1640" s="65" t="s">
        <v>52</v>
      </c>
      <c r="AU1640" s="23">
        <f t="shared" si="595"/>
        <v>-1.5</v>
      </c>
      <c r="AV1640" s="23" t="str">
        <f t="shared" si="595"/>
        <v/>
      </c>
      <c r="AW1640" s="23" t="str">
        <f t="shared" si="595"/>
        <v/>
      </c>
      <c r="AX1640" s="23" t="str">
        <f t="shared" si="595"/>
        <v/>
      </c>
      <c r="AZ1640" s="25">
        <v>11</v>
      </c>
      <c r="BA1640" s="25">
        <v>12.8</v>
      </c>
      <c r="BB1640" s="25">
        <v>15.19</v>
      </c>
      <c r="BC1640" s="25">
        <f t="shared" si="584"/>
        <v>21.285</v>
      </c>
      <c r="BD1640" s="25">
        <f t="shared" si="585"/>
        <v>14.0548</v>
      </c>
    </row>
    <row r="1641" spans="1:56" x14ac:dyDescent="0.2">
      <c r="A1641" s="98">
        <v>46120</v>
      </c>
      <c r="B1641" s="60" t="s">
        <v>892</v>
      </c>
      <c r="C1641" s="24" t="s">
        <v>1317</v>
      </c>
      <c r="D1641" s="24" t="s">
        <v>397</v>
      </c>
      <c r="F1641" s="74" t="s">
        <v>51</v>
      </c>
      <c r="G1641" s="24" t="s">
        <v>103</v>
      </c>
      <c r="H1641" s="24" t="s">
        <v>149</v>
      </c>
      <c r="I1641" s="24">
        <v>5</v>
      </c>
      <c r="J1641" s="24">
        <v>1</v>
      </c>
      <c r="K1641" s="24" t="s">
        <v>2924</v>
      </c>
      <c r="L1641" s="25">
        <v>1.5</v>
      </c>
      <c r="M1641" s="24" t="s">
        <v>105</v>
      </c>
      <c r="N1641" s="24" t="s">
        <v>7</v>
      </c>
      <c r="R1641" s="25">
        <v>2.7</v>
      </c>
      <c r="S1641" s="83" t="s">
        <v>363</v>
      </c>
      <c r="T1641" s="66" t="str">
        <f t="shared" si="588"/>
        <v>0.00</v>
      </c>
      <c r="U1641" s="66">
        <f t="shared" si="589"/>
        <v>-1.5</v>
      </c>
      <c r="V1641" s="66">
        <f t="shared" si="590"/>
        <v>82.150000000000148</v>
      </c>
      <c r="W1641" s="66">
        <f t="shared" si="591"/>
        <v>2852.5</v>
      </c>
      <c r="X1641" s="20">
        <f t="shared" si="592"/>
        <v>2.8799298860648605E-2</v>
      </c>
      <c r="Y1641" s="67">
        <f t="shared" si="593"/>
        <v>0.82150000000000145</v>
      </c>
      <c r="Z1641" s="68">
        <f t="shared" si="594"/>
        <v>8215.0000000000146</v>
      </c>
      <c r="AA1641" s="65" t="s">
        <v>52</v>
      </c>
      <c r="AU1641" s="23">
        <f t="shared" si="595"/>
        <v>-1.5</v>
      </c>
      <c r="AV1641" s="23" t="str">
        <f t="shared" si="595"/>
        <v/>
      </c>
      <c r="AW1641" s="23" t="str">
        <f t="shared" si="595"/>
        <v/>
      </c>
      <c r="AX1641" s="23" t="str">
        <f t="shared" si="595"/>
        <v/>
      </c>
      <c r="BA1641" s="25">
        <v>3.4</v>
      </c>
      <c r="BB1641" s="25">
        <v>3.37</v>
      </c>
      <c r="BC1641" s="25">
        <f t="shared" si="584"/>
        <v>3.5549999999999997</v>
      </c>
      <c r="BD1641" s="25">
        <f t="shared" si="585"/>
        <v>3.1804000000000001</v>
      </c>
    </row>
    <row r="1642" spans="1:56" x14ac:dyDescent="0.2">
      <c r="A1642" s="98">
        <v>46123</v>
      </c>
      <c r="B1642" s="60" t="s">
        <v>892</v>
      </c>
      <c r="C1642" s="24" t="s">
        <v>1595</v>
      </c>
      <c r="D1642" s="24" t="s">
        <v>573</v>
      </c>
      <c r="F1642" s="74" t="s">
        <v>51</v>
      </c>
      <c r="G1642" s="24" t="s">
        <v>103</v>
      </c>
      <c r="H1642" s="24" t="s">
        <v>124</v>
      </c>
      <c r="I1642" s="24">
        <v>1</v>
      </c>
      <c r="J1642" s="24">
        <v>3</v>
      </c>
      <c r="K1642" s="24" t="s">
        <v>2925</v>
      </c>
      <c r="L1642" s="25">
        <v>1.5</v>
      </c>
      <c r="M1642" s="24" t="s">
        <v>404</v>
      </c>
      <c r="N1642" s="24" t="s">
        <v>6</v>
      </c>
      <c r="R1642" s="25">
        <v>2.54</v>
      </c>
      <c r="S1642" s="83" t="s">
        <v>363</v>
      </c>
      <c r="T1642" s="66" t="str">
        <f t="shared" si="588"/>
        <v>0.00</v>
      </c>
      <c r="U1642" s="66">
        <f t="shared" si="589"/>
        <v>-1.5</v>
      </c>
      <c r="V1642" s="66">
        <f t="shared" si="590"/>
        <v>80.650000000000148</v>
      </c>
      <c r="W1642" s="66">
        <f t="shared" si="591"/>
        <v>2854</v>
      </c>
      <c r="X1642" s="20">
        <f t="shared" si="592"/>
        <v>2.8258584442887227E-2</v>
      </c>
      <c r="Y1642" s="67">
        <f t="shared" si="593"/>
        <v>0.80650000000000144</v>
      </c>
      <c r="Z1642" s="68">
        <f t="shared" si="594"/>
        <v>8065.0000000000146</v>
      </c>
      <c r="AA1642" s="65" t="s">
        <v>52</v>
      </c>
      <c r="AU1642" s="23">
        <f t="shared" si="595"/>
        <v>-1.5</v>
      </c>
      <c r="AV1642" s="23" t="str">
        <f t="shared" si="595"/>
        <v/>
      </c>
      <c r="AW1642" s="23" t="str">
        <f t="shared" si="595"/>
        <v/>
      </c>
      <c r="AX1642" s="23" t="str">
        <f t="shared" si="595"/>
        <v/>
      </c>
      <c r="AZ1642" s="25">
        <v>3.7</v>
      </c>
      <c r="BA1642" s="25">
        <v>2.6</v>
      </c>
      <c r="BB1642" s="25">
        <v>2.67</v>
      </c>
      <c r="BC1642" s="25">
        <f t="shared" si="584"/>
        <v>2.5049999999999999</v>
      </c>
      <c r="BD1642" s="25">
        <f t="shared" si="585"/>
        <v>2.5364</v>
      </c>
    </row>
    <row r="1643" spans="1:56" x14ac:dyDescent="0.2">
      <c r="A1643" s="98">
        <v>46127</v>
      </c>
      <c r="B1643" s="60" t="s">
        <v>892</v>
      </c>
      <c r="C1643" s="24" t="s">
        <v>1261</v>
      </c>
      <c r="D1643" s="24" t="s">
        <v>397</v>
      </c>
      <c r="E1643" s="74" t="s">
        <v>51</v>
      </c>
      <c r="F1643" s="74" t="s">
        <v>51</v>
      </c>
      <c r="G1643" s="24" t="s">
        <v>103</v>
      </c>
      <c r="H1643" s="24" t="s">
        <v>1293</v>
      </c>
      <c r="I1643" s="24">
        <v>2</v>
      </c>
      <c r="J1643" s="24">
        <v>5</v>
      </c>
      <c r="K1643" s="24" t="s">
        <v>2932</v>
      </c>
      <c r="L1643" s="25">
        <v>1</v>
      </c>
      <c r="M1643" s="24" t="s">
        <v>404</v>
      </c>
      <c r="N1643" s="24" t="s">
        <v>6</v>
      </c>
      <c r="R1643" s="25">
        <v>35.1</v>
      </c>
      <c r="S1643" s="83" t="s">
        <v>363</v>
      </c>
      <c r="T1643" s="66" t="str">
        <f t="shared" si="588"/>
        <v>0.00</v>
      </c>
      <c r="U1643" s="66">
        <f t="shared" si="589"/>
        <v>-1</v>
      </c>
      <c r="V1643" s="66">
        <f t="shared" si="590"/>
        <v>79.650000000000148</v>
      </c>
      <c r="W1643" s="66">
        <f t="shared" si="591"/>
        <v>2855</v>
      </c>
      <c r="X1643" s="20">
        <f t="shared" si="592"/>
        <v>2.7898423817863449E-2</v>
      </c>
      <c r="Y1643" s="67">
        <f t="shared" si="593"/>
        <v>0.79650000000000143</v>
      </c>
      <c r="Z1643" s="68">
        <f t="shared" si="594"/>
        <v>7965.0000000000146</v>
      </c>
      <c r="AA1643" s="65" t="s">
        <v>52</v>
      </c>
      <c r="AU1643" s="23">
        <f t="shared" ref="AU1643:AX1645" si="596">IF($G1643=AU$2,$U1643,"")</f>
        <v>-1</v>
      </c>
      <c r="AV1643" s="23" t="str">
        <f t="shared" si="596"/>
        <v/>
      </c>
      <c r="AW1643" s="23" t="str">
        <f t="shared" si="596"/>
        <v/>
      </c>
      <c r="AX1643" s="23" t="str">
        <f t="shared" si="596"/>
        <v/>
      </c>
      <c r="AZ1643" s="25">
        <v>51</v>
      </c>
      <c r="BA1643" s="25">
        <v>62.4</v>
      </c>
      <c r="BB1643" s="25">
        <v>38.06</v>
      </c>
      <c r="BC1643" s="25">
        <f t="shared" si="584"/>
        <v>37.06</v>
      </c>
      <c r="BD1643" s="25">
        <f t="shared" si="585"/>
        <v>35.095200000000006</v>
      </c>
    </row>
    <row r="1644" spans="1:56" x14ac:dyDescent="0.2">
      <c r="A1644" s="98">
        <v>46127</v>
      </c>
      <c r="B1644" s="60" t="s">
        <v>892</v>
      </c>
      <c r="C1644" s="24" t="s">
        <v>2933</v>
      </c>
      <c r="D1644" s="24" t="s">
        <v>397</v>
      </c>
      <c r="E1644" s="74" t="s">
        <v>51</v>
      </c>
      <c r="F1644" s="74" t="s">
        <v>51</v>
      </c>
      <c r="G1644" s="24" t="s">
        <v>103</v>
      </c>
      <c r="H1644" s="24" t="s">
        <v>55</v>
      </c>
      <c r="I1644" s="24">
        <v>7</v>
      </c>
      <c r="J1644" s="24">
        <v>5</v>
      </c>
      <c r="K1644" s="24" t="s">
        <v>2934</v>
      </c>
      <c r="L1644" s="25">
        <v>2</v>
      </c>
      <c r="M1644" s="24" t="s">
        <v>105</v>
      </c>
      <c r="N1644" s="24" t="s">
        <v>6</v>
      </c>
      <c r="R1644" s="25">
        <v>2.73</v>
      </c>
      <c r="S1644" s="83" t="s">
        <v>363</v>
      </c>
      <c r="T1644" s="66" t="str">
        <f t="shared" si="588"/>
        <v>0.00</v>
      </c>
      <c r="U1644" s="66">
        <f t="shared" si="589"/>
        <v>-2</v>
      </c>
      <c r="V1644" s="66">
        <f t="shared" si="590"/>
        <v>77.650000000000148</v>
      </c>
      <c r="W1644" s="66">
        <f t="shared" si="591"/>
        <v>2857</v>
      </c>
      <c r="X1644" s="20">
        <f t="shared" si="592"/>
        <v>2.71788589429472E-2</v>
      </c>
      <c r="Y1644" s="67">
        <f t="shared" si="593"/>
        <v>0.77650000000000152</v>
      </c>
      <c r="Z1644" s="68">
        <f t="shared" si="594"/>
        <v>7765.0000000000146</v>
      </c>
      <c r="AA1644" s="65" t="s">
        <v>52</v>
      </c>
      <c r="AU1644" s="23">
        <f t="shared" si="596"/>
        <v>-2</v>
      </c>
      <c r="AV1644" s="23" t="str">
        <f t="shared" si="596"/>
        <v/>
      </c>
      <c r="AW1644" s="23" t="str">
        <f t="shared" si="596"/>
        <v/>
      </c>
      <c r="AX1644" s="23" t="str">
        <f t="shared" si="596"/>
        <v/>
      </c>
      <c r="AZ1644" s="25">
        <v>2.6</v>
      </c>
      <c r="BA1644" s="25">
        <v>2.2999999999999998</v>
      </c>
      <c r="BB1644" s="25">
        <v>2.57</v>
      </c>
      <c r="BC1644" s="25">
        <f t="shared" si="584"/>
        <v>3.1399999999999997</v>
      </c>
      <c r="BD1644" s="25">
        <f t="shared" si="585"/>
        <v>2.4443999999999999</v>
      </c>
    </row>
    <row r="1645" spans="1:56" x14ac:dyDescent="0.2">
      <c r="A1645" s="98">
        <v>46137</v>
      </c>
      <c r="B1645" s="60" t="s">
        <v>892</v>
      </c>
      <c r="C1645" s="24" t="s">
        <v>2059</v>
      </c>
      <c r="D1645" s="24" t="s">
        <v>573</v>
      </c>
      <c r="F1645" s="74" t="s">
        <v>51</v>
      </c>
      <c r="G1645" s="24" t="s">
        <v>103</v>
      </c>
      <c r="H1645" s="24" t="s">
        <v>293</v>
      </c>
      <c r="I1645" s="24">
        <v>4</v>
      </c>
      <c r="J1645" s="24">
        <v>5</v>
      </c>
      <c r="K1645" s="24" t="s">
        <v>2942</v>
      </c>
      <c r="L1645" s="25">
        <v>1</v>
      </c>
      <c r="M1645" s="24" t="s">
        <v>404</v>
      </c>
      <c r="N1645" s="24" t="s">
        <v>6</v>
      </c>
      <c r="R1645" s="25">
        <v>22.16</v>
      </c>
      <c r="S1645" s="83" t="s">
        <v>363</v>
      </c>
      <c r="T1645" s="66" t="str">
        <f t="shared" si="588"/>
        <v>0.00</v>
      </c>
      <c r="U1645" s="66">
        <f t="shared" si="589"/>
        <v>-1</v>
      </c>
      <c r="V1645" s="66">
        <f t="shared" si="590"/>
        <v>76.650000000000148</v>
      </c>
      <c r="W1645" s="66">
        <f t="shared" si="591"/>
        <v>2858</v>
      </c>
      <c r="X1645" s="20">
        <f t="shared" si="592"/>
        <v>2.6819454163750926E-2</v>
      </c>
      <c r="Y1645" s="67">
        <f t="shared" si="593"/>
        <v>0.76650000000000151</v>
      </c>
      <c r="Z1645" s="68">
        <f t="shared" si="594"/>
        <v>7665.0000000000146</v>
      </c>
      <c r="AA1645" s="65" t="s">
        <v>52</v>
      </c>
      <c r="AU1645" s="23">
        <f t="shared" si="596"/>
        <v>-1</v>
      </c>
      <c r="AV1645" s="23" t="str">
        <f t="shared" si="596"/>
        <v/>
      </c>
      <c r="AW1645" s="23" t="str">
        <f t="shared" si="596"/>
        <v/>
      </c>
      <c r="AX1645" s="23" t="str">
        <f t="shared" si="596"/>
        <v/>
      </c>
      <c r="AZ1645" s="24">
        <v>26</v>
      </c>
      <c r="BA1645" s="25">
        <v>22.3</v>
      </c>
      <c r="BB1645" s="25">
        <v>24</v>
      </c>
      <c r="BC1645" s="25">
        <f t="shared" si="584"/>
        <v>23</v>
      </c>
      <c r="BD1645" s="25">
        <f t="shared" si="585"/>
        <v>22.16</v>
      </c>
    </row>
    <row r="1646" spans="1:56" x14ac:dyDescent="0.2">
      <c r="A1646" s="98">
        <v>46137</v>
      </c>
      <c r="B1646" s="60" t="s">
        <v>892</v>
      </c>
      <c r="C1646" s="24" t="s">
        <v>2059</v>
      </c>
      <c r="D1646" s="24" t="s">
        <v>573</v>
      </c>
      <c r="F1646" s="74" t="s">
        <v>51</v>
      </c>
      <c r="G1646" s="24" t="s">
        <v>103</v>
      </c>
      <c r="H1646" s="24" t="s">
        <v>293</v>
      </c>
      <c r="I1646" s="24">
        <v>4</v>
      </c>
      <c r="J1646" s="24">
        <v>5</v>
      </c>
      <c r="K1646" s="24" t="s">
        <v>2942</v>
      </c>
      <c r="L1646" s="25">
        <v>1</v>
      </c>
      <c r="M1646" s="24" t="s">
        <v>404</v>
      </c>
      <c r="N1646" s="24" t="s">
        <v>7</v>
      </c>
      <c r="R1646" s="25">
        <v>5.1676000000000002</v>
      </c>
      <c r="S1646" s="83" t="s">
        <v>363</v>
      </c>
      <c r="T1646" s="66" t="str">
        <f t="shared" si="588"/>
        <v>0.00</v>
      </c>
      <c r="U1646" s="66">
        <f t="shared" si="589"/>
        <v>-1</v>
      </c>
      <c r="V1646" s="66">
        <f t="shared" si="590"/>
        <v>75.650000000000148</v>
      </c>
      <c r="W1646" s="66">
        <f t="shared" si="591"/>
        <v>2859</v>
      </c>
      <c r="X1646" s="20">
        <f t="shared" si="592"/>
        <v>2.646030080447714E-2</v>
      </c>
      <c r="Y1646" s="67">
        <f t="shared" si="593"/>
        <v>0.7565000000000015</v>
      </c>
      <c r="Z1646" s="68">
        <f t="shared" si="594"/>
        <v>7565.0000000000146</v>
      </c>
      <c r="AA1646" s="65" t="s">
        <v>52</v>
      </c>
      <c r="AU1646" s="23">
        <f t="shared" ref="AU1646:AX1652" si="597">IF($G1646=AU$2,$U1646,"")</f>
        <v>-1</v>
      </c>
      <c r="AV1646" s="23" t="str">
        <f t="shared" si="597"/>
        <v/>
      </c>
      <c r="AW1646" s="23" t="str">
        <f t="shared" si="597"/>
        <v/>
      </c>
      <c r="AX1646" s="23" t="str">
        <f t="shared" si="597"/>
        <v/>
      </c>
      <c r="BA1646" s="25">
        <v>5</v>
      </c>
      <c r="BB1646" s="25">
        <v>5.53</v>
      </c>
      <c r="BC1646" s="25">
        <f t="shared" si="584"/>
        <v>4.53</v>
      </c>
      <c r="BD1646" s="25">
        <f t="shared" si="585"/>
        <v>5.1676000000000002</v>
      </c>
    </row>
    <row r="1647" spans="1:56" x14ac:dyDescent="0.2">
      <c r="A1647" s="98">
        <v>46141</v>
      </c>
      <c r="B1647" s="60" t="s">
        <v>892</v>
      </c>
      <c r="C1647" s="24" t="s">
        <v>643</v>
      </c>
      <c r="D1647" s="24" t="s">
        <v>397</v>
      </c>
      <c r="E1647" s="74" t="s">
        <v>51</v>
      </c>
      <c r="F1647" s="74" t="s">
        <v>51</v>
      </c>
      <c r="G1647" s="24" t="s">
        <v>103</v>
      </c>
      <c r="H1647" s="24" t="s">
        <v>58</v>
      </c>
      <c r="I1647" s="24">
        <v>3</v>
      </c>
      <c r="J1647" s="24">
        <v>8</v>
      </c>
      <c r="K1647" s="24" t="s">
        <v>2948</v>
      </c>
      <c r="L1647" s="25">
        <v>1</v>
      </c>
      <c r="M1647" s="24" t="s">
        <v>404</v>
      </c>
      <c r="N1647" s="24" t="s">
        <v>6</v>
      </c>
      <c r="R1647" s="25">
        <v>8.91</v>
      </c>
      <c r="S1647" s="83" t="s">
        <v>363</v>
      </c>
      <c r="T1647" s="66" t="str">
        <f t="shared" si="588"/>
        <v>0.00</v>
      </c>
      <c r="U1647" s="66">
        <f t="shared" si="589"/>
        <v>-1</v>
      </c>
      <c r="V1647" s="66">
        <f t="shared" si="590"/>
        <v>74.650000000000148</v>
      </c>
      <c r="W1647" s="66">
        <f t="shared" si="591"/>
        <v>2860</v>
      </c>
      <c r="X1647" s="20">
        <f t="shared" si="592"/>
        <v>2.6101398601398654E-2</v>
      </c>
      <c r="Y1647" s="67">
        <f t="shared" si="593"/>
        <v>0.7465000000000015</v>
      </c>
      <c r="Z1647" s="68">
        <f t="shared" si="594"/>
        <v>7465.0000000000146</v>
      </c>
      <c r="AA1647" s="65" t="s">
        <v>52</v>
      </c>
      <c r="AU1647" s="23">
        <f t="shared" si="597"/>
        <v>-1</v>
      </c>
      <c r="AV1647" s="23" t="str">
        <f t="shared" si="597"/>
        <v/>
      </c>
      <c r="AW1647" s="23" t="str">
        <f t="shared" si="597"/>
        <v/>
      </c>
      <c r="AX1647" s="23" t="str">
        <f t="shared" si="597"/>
        <v/>
      </c>
      <c r="AZ1647" s="24">
        <v>8.5</v>
      </c>
      <c r="BA1647" s="25">
        <v>12.7</v>
      </c>
      <c r="BB1647" s="25">
        <v>9.6</v>
      </c>
      <c r="BC1647" s="25">
        <f t="shared" si="584"/>
        <v>8.6</v>
      </c>
      <c r="BD1647" s="25">
        <f t="shared" si="585"/>
        <v>8.911999999999999</v>
      </c>
    </row>
    <row r="1648" spans="1:56" x14ac:dyDescent="0.2">
      <c r="A1648" s="98">
        <v>46141</v>
      </c>
      <c r="B1648" s="60" t="s">
        <v>892</v>
      </c>
      <c r="C1648" s="24" t="s">
        <v>643</v>
      </c>
      <c r="D1648" s="24" t="s">
        <v>397</v>
      </c>
      <c r="F1648" s="74" t="s">
        <v>51</v>
      </c>
      <c r="G1648" s="24" t="s">
        <v>103</v>
      </c>
      <c r="H1648" s="24" t="s">
        <v>483</v>
      </c>
      <c r="I1648" s="24">
        <v>4</v>
      </c>
      <c r="J1648" s="24">
        <v>5</v>
      </c>
      <c r="K1648" s="24" t="s">
        <v>2949</v>
      </c>
      <c r="L1648" s="25">
        <v>1</v>
      </c>
      <c r="M1648" s="24" t="s">
        <v>404</v>
      </c>
      <c r="N1648" s="24" t="s">
        <v>6</v>
      </c>
      <c r="P1648" s="25">
        <v>6</v>
      </c>
      <c r="R1648" s="25">
        <v>10.36</v>
      </c>
      <c r="S1648" s="83" t="s">
        <v>363</v>
      </c>
      <c r="T1648" s="66" t="str">
        <f t="shared" si="588"/>
        <v>0.00</v>
      </c>
      <c r="U1648" s="66">
        <f t="shared" si="589"/>
        <v>-1</v>
      </c>
      <c r="V1648" s="66">
        <f t="shared" si="590"/>
        <v>73.650000000000148</v>
      </c>
      <c r="W1648" s="66">
        <f t="shared" si="591"/>
        <v>2861</v>
      </c>
      <c r="X1648" s="20">
        <f t="shared" si="592"/>
        <v>2.5742747291156991E-2</v>
      </c>
      <c r="Y1648" s="67">
        <f t="shared" si="593"/>
        <v>0.73650000000000149</v>
      </c>
      <c r="Z1648" s="68">
        <f t="shared" si="594"/>
        <v>7365.0000000000146</v>
      </c>
      <c r="AA1648" s="65" t="s">
        <v>52</v>
      </c>
      <c r="AU1648" s="23">
        <f t="shared" si="597"/>
        <v>-1</v>
      </c>
      <c r="AV1648" s="23" t="str">
        <f t="shared" si="597"/>
        <v/>
      </c>
      <c r="AW1648" s="23" t="str">
        <f t="shared" si="597"/>
        <v/>
      </c>
      <c r="AX1648" s="23" t="str">
        <f t="shared" si="597"/>
        <v/>
      </c>
      <c r="AZ1648" s="24">
        <v>8.5</v>
      </c>
      <c r="BA1648" s="25">
        <v>11.1</v>
      </c>
      <c r="BB1648" s="25">
        <v>11.17</v>
      </c>
      <c r="BC1648" s="25">
        <f t="shared" si="584"/>
        <v>10.17</v>
      </c>
      <c r="BD1648" s="25">
        <f t="shared" si="585"/>
        <v>10.356400000000001</v>
      </c>
    </row>
    <row r="1649" spans="1:56" x14ac:dyDescent="0.2">
      <c r="A1649" s="98">
        <v>46142</v>
      </c>
      <c r="B1649" s="60" t="s">
        <v>892</v>
      </c>
      <c r="C1649" s="24" t="s">
        <v>643</v>
      </c>
      <c r="D1649" s="24" t="s">
        <v>398</v>
      </c>
      <c r="F1649" s="74" t="s">
        <v>51</v>
      </c>
      <c r="G1649" s="24" t="s">
        <v>103</v>
      </c>
      <c r="H1649" s="24" t="s">
        <v>59</v>
      </c>
      <c r="I1649" s="24">
        <v>7</v>
      </c>
      <c r="J1649" s="24">
        <v>4</v>
      </c>
      <c r="K1649" s="24" t="s">
        <v>2950</v>
      </c>
      <c r="L1649" s="25">
        <v>2</v>
      </c>
      <c r="M1649" s="24" t="s">
        <v>404</v>
      </c>
      <c r="N1649" s="24" t="s">
        <v>6</v>
      </c>
      <c r="R1649" s="25">
        <v>3.35</v>
      </c>
      <c r="S1649" s="83" t="s">
        <v>363</v>
      </c>
      <c r="T1649" s="66" t="str">
        <f t="shared" si="588"/>
        <v>0.00</v>
      </c>
      <c r="U1649" s="66">
        <f t="shared" si="589"/>
        <v>-2</v>
      </c>
      <c r="V1649" s="66">
        <f t="shared" si="590"/>
        <v>71.650000000000148</v>
      </c>
      <c r="W1649" s="66">
        <f t="shared" si="591"/>
        <v>2863</v>
      </c>
      <c r="X1649" s="20">
        <f t="shared" si="592"/>
        <v>2.5026196297589991E-2</v>
      </c>
      <c r="Y1649" s="67">
        <f t="shared" si="593"/>
        <v>0.71650000000000147</v>
      </c>
      <c r="Z1649" s="68">
        <f t="shared" si="594"/>
        <v>7165.0000000000146</v>
      </c>
      <c r="AA1649" s="65" t="s">
        <v>52</v>
      </c>
      <c r="AU1649" s="23">
        <f t="shared" si="597"/>
        <v>-2</v>
      </c>
      <c r="AV1649" s="23" t="str">
        <f t="shared" si="597"/>
        <v/>
      </c>
      <c r="AW1649" s="23" t="str">
        <f t="shared" si="597"/>
        <v/>
      </c>
      <c r="AX1649" s="23" t="str">
        <f t="shared" si="597"/>
        <v/>
      </c>
      <c r="AZ1649" s="24">
        <v>4</v>
      </c>
      <c r="BA1649" s="25">
        <v>4.0999999999999996</v>
      </c>
      <c r="BB1649" s="25">
        <v>3.55</v>
      </c>
      <c r="BC1649" s="25">
        <f t="shared" si="584"/>
        <v>5.0999999999999996</v>
      </c>
      <c r="BD1649" s="25">
        <f t="shared" si="585"/>
        <v>3.3460000000000001</v>
      </c>
    </row>
    <row r="1650" spans="1:56" x14ac:dyDescent="0.2">
      <c r="A1650" s="98">
        <v>46148</v>
      </c>
      <c r="B1650" s="60" t="s">
        <v>892</v>
      </c>
      <c r="C1650" s="24" t="s">
        <v>1609</v>
      </c>
      <c r="D1650" s="24" t="s">
        <v>397</v>
      </c>
      <c r="F1650" s="74" t="s">
        <v>51</v>
      </c>
      <c r="G1650" s="24" t="s">
        <v>103</v>
      </c>
      <c r="H1650" s="24" t="s">
        <v>1293</v>
      </c>
      <c r="I1650" s="24">
        <v>5</v>
      </c>
      <c r="J1650" s="24">
        <v>5</v>
      </c>
      <c r="K1650" s="24" t="s">
        <v>2954</v>
      </c>
      <c r="L1650" s="25">
        <v>1</v>
      </c>
      <c r="M1650" s="24" t="s">
        <v>105</v>
      </c>
      <c r="N1650" s="24" t="s">
        <v>6</v>
      </c>
      <c r="R1650" s="25">
        <v>5.5</v>
      </c>
      <c r="S1650" s="83" t="s">
        <v>363</v>
      </c>
      <c r="T1650" s="66" t="str">
        <f t="shared" si="588"/>
        <v>0.00</v>
      </c>
      <c r="U1650" s="66">
        <f t="shared" si="589"/>
        <v>-1</v>
      </c>
      <c r="V1650" s="66">
        <f t="shared" si="590"/>
        <v>70.650000000000148</v>
      </c>
      <c r="W1650" s="66">
        <f t="shared" si="591"/>
        <v>2864</v>
      </c>
      <c r="X1650" s="20">
        <f t="shared" si="592"/>
        <v>2.4668296089385526E-2</v>
      </c>
      <c r="Y1650" s="67">
        <f t="shared" si="593"/>
        <v>0.70650000000000146</v>
      </c>
      <c r="Z1650" s="68">
        <f t="shared" si="594"/>
        <v>7065.0000000000146</v>
      </c>
      <c r="AA1650" s="65" t="s">
        <v>52</v>
      </c>
      <c r="AU1650" s="23">
        <f t="shared" si="597"/>
        <v>-1</v>
      </c>
      <c r="AV1650" s="23" t="str">
        <f t="shared" si="597"/>
        <v/>
      </c>
      <c r="AW1650" s="23" t="str">
        <f t="shared" si="597"/>
        <v/>
      </c>
      <c r="AX1650" s="23" t="str">
        <f t="shared" si="597"/>
        <v/>
      </c>
      <c r="AZ1650" s="24">
        <v>5.5</v>
      </c>
      <c r="BA1650" s="25">
        <v>5.4</v>
      </c>
      <c r="BB1650" s="25">
        <v>5</v>
      </c>
      <c r="BC1650" s="25">
        <f t="shared" si="584"/>
        <v>4</v>
      </c>
      <c r="BD1650" s="25">
        <f t="shared" si="585"/>
        <v>4.68</v>
      </c>
    </row>
    <row r="1651" spans="1:56" x14ac:dyDescent="0.2">
      <c r="A1651" s="98">
        <v>46149</v>
      </c>
      <c r="B1651" s="60" t="s">
        <v>892</v>
      </c>
      <c r="C1651" s="24" t="s">
        <v>867</v>
      </c>
      <c r="D1651" s="24" t="s">
        <v>398</v>
      </c>
      <c r="F1651" s="74" t="s">
        <v>51</v>
      </c>
      <c r="G1651" s="24" t="s">
        <v>103</v>
      </c>
      <c r="H1651" s="24" t="s">
        <v>1293</v>
      </c>
      <c r="I1651" s="24">
        <v>7</v>
      </c>
      <c r="J1651" s="24">
        <v>3</v>
      </c>
      <c r="K1651" s="26" t="s">
        <v>2960</v>
      </c>
      <c r="L1651" s="25">
        <v>1</v>
      </c>
      <c r="M1651" s="24" t="s">
        <v>105</v>
      </c>
      <c r="N1651" s="24" t="s">
        <v>6</v>
      </c>
      <c r="R1651" s="25">
        <v>4.4000000000000004</v>
      </c>
      <c r="S1651" s="83" t="s">
        <v>372</v>
      </c>
      <c r="T1651" s="66">
        <f t="shared" si="588"/>
        <v>4.4000000000000004</v>
      </c>
      <c r="U1651" s="66">
        <f t="shared" si="589"/>
        <v>3.4000000000000004</v>
      </c>
      <c r="V1651" s="66">
        <f t="shared" si="590"/>
        <v>74.050000000000153</v>
      </c>
      <c r="W1651" s="66">
        <f t="shared" si="591"/>
        <v>2865</v>
      </c>
      <c r="X1651" s="20">
        <f t="shared" si="592"/>
        <v>2.584642233856899E-2</v>
      </c>
      <c r="Y1651" s="67">
        <f t="shared" si="593"/>
        <v>0.74050000000000149</v>
      </c>
      <c r="Z1651" s="68">
        <f t="shared" si="594"/>
        <v>7405.0000000000155</v>
      </c>
      <c r="AA1651" s="65" t="s">
        <v>53</v>
      </c>
      <c r="AU1651" s="23">
        <f t="shared" si="597"/>
        <v>3.4000000000000004</v>
      </c>
      <c r="AV1651" s="23" t="str">
        <f t="shared" si="597"/>
        <v/>
      </c>
      <c r="AW1651" s="23" t="str">
        <f t="shared" si="597"/>
        <v/>
      </c>
      <c r="AX1651" s="23" t="str">
        <f t="shared" si="597"/>
        <v/>
      </c>
      <c r="AZ1651" s="24">
        <v>4.5999999999999996</v>
      </c>
      <c r="BA1651" s="25">
        <v>4.0999999999999996</v>
      </c>
      <c r="BB1651" s="25">
        <v>4.54</v>
      </c>
      <c r="BC1651" s="25">
        <f t="shared" ref="BC1651:BC1674" si="598">((BB1651*(L1651))-(L1651))</f>
        <v>3.54</v>
      </c>
      <c r="BD1651" s="25">
        <f t="shared" ref="BD1651:BD1674" si="599">0.92*(BB1651-1)+1</f>
        <v>4.2568000000000001</v>
      </c>
    </row>
    <row r="1652" spans="1:56" x14ac:dyDescent="0.2">
      <c r="A1652" s="98">
        <v>46150</v>
      </c>
      <c r="B1652" s="60" t="s">
        <v>892</v>
      </c>
      <c r="C1652" s="24" t="s">
        <v>1476</v>
      </c>
      <c r="D1652" s="24" t="s">
        <v>573</v>
      </c>
      <c r="F1652" s="74" t="s">
        <v>51</v>
      </c>
      <c r="G1652" s="24" t="s">
        <v>103</v>
      </c>
      <c r="H1652" s="24" t="s">
        <v>54</v>
      </c>
      <c r="I1652" s="24">
        <v>7</v>
      </c>
      <c r="J1652" s="24">
        <v>4</v>
      </c>
      <c r="K1652" s="24" t="s">
        <v>2961</v>
      </c>
      <c r="L1652" s="25">
        <v>1</v>
      </c>
      <c r="M1652" s="24" t="s">
        <v>105</v>
      </c>
      <c r="N1652" s="24" t="s">
        <v>6</v>
      </c>
      <c r="R1652" s="25">
        <v>6</v>
      </c>
      <c r="S1652" s="83" t="s">
        <v>363</v>
      </c>
      <c r="T1652" s="66" t="str">
        <f t="shared" si="588"/>
        <v>0.00</v>
      </c>
      <c r="U1652" s="66">
        <f t="shared" si="589"/>
        <v>-1</v>
      </c>
      <c r="V1652" s="66">
        <f t="shared" si="590"/>
        <v>73.050000000000153</v>
      </c>
      <c r="W1652" s="66">
        <f t="shared" si="591"/>
        <v>2866</v>
      </c>
      <c r="X1652" s="20">
        <f t="shared" si="592"/>
        <v>2.5488485694347578E-2</v>
      </c>
      <c r="Y1652" s="67">
        <f t="shared" si="593"/>
        <v>0.73050000000000148</v>
      </c>
      <c r="Z1652" s="68">
        <f t="shared" si="594"/>
        <v>7305.0000000000155</v>
      </c>
      <c r="AA1652" s="65" t="s">
        <v>52</v>
      </c>
      <c r="AU1652" s="23">
        <f t="shared" si="597"/>
        <v>-1</v>
      </c>
      <c r="AV1652" s="23" t="str">
        <f t="shared" si="597"/>
        <v/>
      </c>
      <c r="AW1652" s="23" t="str">
        <f t="shared" si="597"/>
        <v/>
      </c>
      <c r="AX1652" s="23" t="str">
        <f t="shared" si="597"/>
        <v/>
      </c>
      <c r="BA1652" s="25">
        <v>6</v>
      </c>
      <c r="BB1652" s="25">
        <v>5.8</v>
      </c>
      <c r="BC1652" s="25">
        <f t="shared" si="598"/>
        <v>4.8</v>
      </c>
      <c r="BD1652" s="25">
        <f t="shared" si="599"/>
        <v>5.4160000000000004</v>
      </c>
    </row>
    <row r="1653" spans="1:56" x14ac:dyDescent="0.2">
      <c r="A1653" s="98">
        <v>46158</v>
      </c>
      <c r="B1653" s="60" t="s">
        <v>892</v>
      </c>
      <c r="C1653" s="24" t="s">
        <v>2335</v>
      </c>
      <c r="D1653" s="24" t="s">
        <v>573</v>
      </c>
      <c r="F1653" s="74" t="s">
        <v>51</v>
      </c>
      <c r="G1653" s="24" t="s">
        <v>103</v>
      </c>
      <c r="H1653" s="24" t="s">
        <v>124</v>
      </c>
      <c r="I1653" s="24">
        <v>6</v>
      </c>
      <c r="J1653" s="24">
        <v>6</v>
      </c>
      <c r="K1653" s="24" t="s">
        <v>2971</v>
      </c>
      <c r="L1653" s="25">
        <v>1</v>
      </c>
      <c r="M1653" s="24" t="s">
        <v>404</v>
      </c>
      <c r="N1653" s="24" t="s">
        <v>6</v>
      </c>
      <c r="R1653" s="25">
        <v>6.66</v>
      </c>
      <c r="S1653" s="83" t="s">
        <v>363</v>
      </c>
      <c r="T1653" s="66" t="str">
        <f t="shared" si="588"/>
        <v>0.00</v>
      </c>
      <c r="U1653" s="66">
        <f t="shared" si="589"/>
        <v>-1</v>
      </c>
      <c r="V1653" s="66">
        <f t="shared" si="590"/>
        <v>72.050000000000153</v>
      </c>
      <c r="W1653" s="66">
        <f t="shared" si="591"/>
        <v>2867</v>
      </c>
      <c r="X1653" s="20">
        <f t="shared" si="592"/>
        <v>2.5130798744332109E-2</v>
      </c>
      <c r="Y1653" s="67">
        <f t="shared" si="593"/>
        <v>0.72050000000000158</v>
      </c>
      <c r="Z1653" s="68">
        <f t="shared" si="594"/>
        <v>7205.0000000000155</v>
      </c>
      <c r="AA1653" s="65" t="s">
        <v>52</v>
      </c>
      <c r="AU1653" s="23">
        <f t="shared" ref="AU1653:AX1657" si="600">IF($G1653=AU$2,$U1653,"")</f>
        <v>-1</v>
      </c>
      <c r="AV1653" s="23" t="str">
        <f t="shared" si="600"/>
        <v/>
      </c>
      <c r="AW1653" s="23" t="str">
        <f t="shared" si="600"/>
        <v/>
      </c>
      <c r="AX1653" s="23" t="str">
        <f t="shared" si="600"/>
        <v/>
      </c>
      <c r="AZ1653" s="25">
        <v>7</v>
      </c>
      <c r="BA1653" s="25">
        <v>7.25</v>
      </c>
      <c r="BB1653" s="25">
        <v>7.15</v>
      </c>
      <c r="BC1653" s="25">
        <f t="shared" si="598"/>
        <v>6.15</v>
      </c>
      <c r="BD1653" s="25">
        <f t="shared" si="599"/>
        <v>6.6580000000000004</v>
      </c>
    </row>
    <row r="1654" spans="1:56" x14ac:dyDescent="0.2">
      <c r="A1654" s="98">
        <v>46158</v>
      </c>
      <c r="B1654" s="60" t="s">
        <v>892</v>
      </c>
      <c r="C1654" s="24" t="s">
        <v>2335</v>
      </c>
      <c r="D1654" s="24" t="s">
        <v>573</v>
      </c>
      <c r="F1654" s="74" t="s">
        <v>51</v>
      </c>
      <c r="G1654" s="24" t="s">
        <v>103</v>
      </c>
      <c r="H1654" s="24" t="s">
        <v>293</v>
      </c>
      <c r="I1654" s="24">
        <v>7</v>
      </c>
      <c r="J1654" s="24">
        <v>3</v>
      </c>
      <c r="K1654" s="24" t="s">
        <v>2972</v>
      </c>
      <c r="L1654" s="25">
        <v>0.5</v>
      </c>
      <c r="M1654" s="24" t="s">
        <v>404</v>
      </c>
      <c r="N1654" s="24" t="s">
        <v>6</v>
      </c>
      <c r="R1654" s="25">
        <v>38.940800000000003</v>
      </c>
      <c r="S1654" s="83" t="s">
        <v>363</v>
      </c>
      <c r="T1654" s="66" t="str">
        <f t="shared" si="588"/>
        <v>0.00</v>
      </c>
      <c r="U1654" s="66">
        <f t="shared" si="589"/>
        <v>-0.5</v>
      </c>
      <c r="V1654" s="66">
        <f t="shared" si="590"/>
        <v>71.550000000000153</v>
      </c>
      <c r="W1654" s="66">
        <f t="shared" si="591"/>
        <v>2867.5</v>
      </c>
      <c r="X1654" s="20">
        <f t="shared" si="592"/>
        <v>2.4952048823016618E-2</v>
      </c>
      <c r="Y1654" s="67">
        <f t="shared" si="593"/>
        <v>0.71550000000000158</v>
      </c>
      <c r="Z1654" s="68">
        <f t="shared" si="594"/>
        <v>7155.0000000000155</v>
      </c>
      <c r="AA1654" s="65" t="s">
        <v>52</v>
      </c>
      <c r="AU1654" s="23">
        <f t="shared" si="600"/>
        <v>-0.5</v>
      </c>
      <c r="AV1654" s="23" t="str">
        <f t="shared" si="600"/>
        <v/>
      </c>
      <c r="AW1654" s="23" t="str">
        <f t="shared" si="600"/>
        <v/>
      </c>
      <c r="AX1654" s="23" t="str">
        <f t="shared" si="600"/>
        <v/>
      </c>
      <c r="AZ1654" s="25">
        <v>26</v>
      </c>
      <c r="BA1654" s="25">
        <v>32.799999999999997</v>
      </c>
      <c r="BB1654" s="25">
        <v>42.24</v>
      </c>
      <c r="BC1654" s="25">
        <f t="shared" si="598"/>
        <v>20.62</v>
      </c>
      <c r="BD1654" s="25">
        <f t="shared" si="599"/>
        <v>38.940800000000003</v>
      </c>
    </row>
    <row r="1655" spans="1:56" x14ac:dyDescent="0.2">
      <c r="A1655" s="98">
        <v>46158</v>
      </c>
      <c r="B1655" s="60" t="s">
        <v>892</v>
      </c>
      <c r="C1655" s="24" t="s">
        <v>2335</v>
      </c>
      <c r="D1655" s="24" t="s">
        <v>573</v>
      </c>
      <c r="F1655" s="74" t="s">
        <v>51</v>
      </c>
      <c r="G1655" s="24" t="s">
        <v>103</v>
      </c>
      <c r="H1655" s="24" t="s">
        <v>293</v>
      </c>
      <c r="I1655" s="24">
        <v>7</v>
      </c>
      <c r="J1655" s="24">
        <v>3</v>
      </c>
      <c r="K1655" s="24" t="s">
        <v>2972</v>
      </c>
      <c r="L1655" s="25">
        <v>0.5</v>
      </c>
      <c r="M1655" s="24" t="s">
        <v>404</v>
      </c>
      <c r="N1655" s="24" t="s">
        <v>7</v>
      </c>
      <c r="R1655" s="25">
        <v>7.4676</v>
      </c>
      <c r="S1655" s="83" t="s">
        <v>363</v>
      </c>
      <c r="T1655" s="66" t="str">
        <f t="shared" si="588"/>
        <v>0.00</v>
      </c>
      <c r="U1655" s="66">
        <f t="shared" si="589"/>
        <v>-0.5</v>
      </c>
      <c r="V1655" s="66">
        <f t="shared" si="590"/>
        <v>71.050000000000153</v>
      </c>
      <c r="W1655" s="66">
        <f t="shared" si="591"/>
        <v>2868</v>
      </c>
      <c r="X1655" s="20">
        <f t="shared" si="592"/>
        <v>2.4773361227336175E-2</v>
      </c>
      <c r="Y1655" s="67">
        <f t="shared" si="593"/>
        <v>0.71050000000000157</v>
      </c>
      <c r="Z1655" s="68">
        <f t="shared" si="594"/>
        <v>7105.0000000000155</v>
      </c>
      <c r="AA1655" s="65" t="s">
        <v>52</v>
      </c>
      <c r="AU1655" s="23">
        <f t="shared" si="600"/>
        <v>-0.5</v>
      </c>
      <c r="AV1655" s="23" t="str">
        <f t="shared" si="600"/>
        <v/>
      </c>
      <c r="AW1655" s="23" t="str">
        <f t="shared" si="600"/>
        <v/>
      </c>
      <c r="AX1655" s="23" t="str">
        <f t="shared" si="600"/>
        <v/>
      </c>
      <c r="AZ1655" s="25">
        <v>7.4</v>
      </c>
      <c r="BA1655" s="25">
        <v>7.4</v>
      </c>
      <c r="BB1655" s="25">
        <v>8.0299999999999994</v>
      </c>
      <c r="BC1655" s="25">
        <f t="shared" si="598"/>
        <v>3.5149999999999997</v>
      </c>
      <c r="BD1655" s="25">
        <f t="shared" si="599"/>
        <v>7.4676</v>
      </c>
    </row>
    <row r="1656" spans="1:56" x14ac:dyDescent="0.2">
      <c r="A1656" s="98">
        <v>46159</v>
      </c>
      <c r="B1656" s="60" t="s">
        <v>892</v>
      </c>
      <c r="C1656" s="24" t="s">
        <v>2782</v>
      </c>
      <c r="D1656" s="24" t="s">
        <v>577</v>
      </c>
      <c r="F1656" s="74" t="s">
        <v>51</v>
      </c>
      <c r="G1656" s="24" t="s">
        <v>103</v>
      </c>
      <c r="H1656" s="24" t="s">
        <v>360</v>
      </c>
      <c r="I1656" s="24">
        <v>4</v>
      </c>
      <c r="J1656" s="24">
        <v>10</v>
      </c>
      <c r="K1656" s="26" t="s">
        <v>2977</v>
      </c>
      <c r="L1656" s="25">
        <v>1</v>
      </c>
      <c r="M1656" s="24" t="s">
        <v>105</v>
      </c>
      <c r="N1656" s="24" t="s">
        <v>6</v>
      </c>
      <c r="R1656" s="25">
        <v>3.6</v>
      </c>
      <c r="S1656" s="83" t="s">
        <v>372</v>
      </c>
      <c r="T1656" s="66">
        <f t="shared" si="588"/>
        <v>3.6</v>
      </c>
      <c r="U1656" s="66">
        <f t="shared" si="589"/>
        <v>2.6</v>
      </c>
      <c r="V1656" s="66">
        <f t="shared" si="590"/>
        <v>73.650000000000148</v>
      </c>
      <c r="W1656" s="66">
        <f t="shared" si="591"/>
        <v>2869</v>
      </c>
      <c r="X1656" s="20">
        <f t="shared" si="592"/>
        <v>2.567096549320326E-2</v>
      </c>
      <c r="Y1656" s="67">
        <f t="shared" si="593"/>
        <v>0.73650000000000149</v>
      </c>
      <c r="Z1656" s="68">
        <f t="shared" si="594"/>
        <v>7365.0000000000146</v>
      </c>
      <c r="AA1656" s="65" t="s">
        <v>53</v>
      </c>
      <c r="AU1656" s="23">
        <f t="shared" si="600"/>
        <v>2.6</v>
      </c>
      <c r="AV1656" s="23" t="str">
        <f t="shared" si="600"/>
        <v/>
      </c>
      <c r="AW1656" s="23" t="str">
        <f t="shared" si="600"/>
        <v/>
      </c>
      <c r="AX1656" s="23" t="str">
        <f t="shared" si="600"/>
        <v/>
      </c>
      <c r="AZ1656" s="24">
        <v>3.7</v>
      </c>
      <c r="BA1656" s="25">
        <v>3.7</v>
      </c>
      <c r="BB1656" s="25">
        <v>3.91</v>
      </c>
      <c r="BC1656" s="25">
        <f t="shared" si="598"/>
        <v>2.91</v>
      </c>
      <c r="BD1656" s="25">
        <f t="shared" si="599"/>
        <v>3.6772000000000005</v>
      </c>
    </row>
    <row r="1657" spans="1:56" x14ac:dyDescent="0.2">
      <c r="A1657" s="98">
        <v>46162</v>
      </c>
      <c r="B1657" s="60" t="s">
        <v>892</v>
      </c>
      <c r="C1657" s="24" t="s">
        <v>2979</v>
      </c>
      <c r="D1657" s="24" t="s">
        <v>397</v>
      </c>
      <c r="F1657" s="74" t="s">
        <v>51</v>
      </c>
      <c r="G1657" s="24" t="s">
        <v>103</v>
      </c>
      <c r="H1657" s="24" t="s">
        <v>138</v>
      </c>
      <c r="I1657" s="24">
        <v>3</v>
      </c>
      <c r="J1657" s="24">
        <v>7</v>
      </c>
      <c r="K1657" s="87" t="s">
        <v>2980</v>
      </c>
      <c r="L1657" s="25">
        <v>0.5</v>
      </c>
      <c r="M1657" s="24" t="s">
        <v>105</v>
      </c>
      <c r="N1657" s="24" t="s">
        <v>6</v>
      </c>
      <c r="R1657" s="25">
        <v>13</v>
      </c>
      <c r="S1657" s="83" t="s">
        <v>373</v>
      </c>
      <c r="T1657" s="66" t="str">
        <f t="shared" si="588"/>
        <v>0.00</v>
      </c>
      <c r="U1657" s="66">
        <f t="shared" si="589"/>
        <v>-0.5</v>
      </c>
      <c r="V1657" s="66">
        <f t="shared" si="590"/>
        <v>73.150000000000148</v>
      </c>
      <c r="W1657" s="66">
        <f t="shared" si="591"/>
        <v>2869.5</v>
      </c>
      <c r="X1657" s="20">
        <f t="shared" si="592"/>
        <v>2.5492246035894808E-2</v>
      </c>
      <c r="Y1657" s="67">
        <f t="shared" si="593"/>
        <v>0.73150000000000148</v>
      </c>
      <c r="Z1657" s="68">
        <f t="shared" si="594"/>
        <v>7315.0000000000146</v>
      </c>
      <c r="AA1657" s="65" t="s">
        <v>52</v>
      </c>
      <c r="AU1657" s="23">
        <f t="shared" si="600"/>
        <v>-0.5</v>
      </c>
      <c r="AV1657" s="23" t="str">
        <f t="shared" si="600"/>
        <v/>
      </c>
      <c r="AW1657" s="23" t="str">
        <f t="shared" si="600"/>
        <v/>
      </c>
      <c r="AX1657" s="23" t="str">
        <f t="shared" si="600"/>
        <v/>
      </c>
      <c r="AZ1657" s="25">
        <v>14</v>
      </c>
      <c r="BA1657" s="25">
        <v>18.2</v>
      </c>
      <c r="BB1657" s="25">
        <v>20.2</v>
      </c>
      <c r="BC1657" s="25">
        <f t="shared" si="598"/>
        <v>9.6</v>
      </c>
      <c r="BD1657" s="25">
        <f t="shared" si="599"/>
        <v>18.664000000000001</v>
      </c>
    </row>
    <row r="1658" spans="1:56" x14ac:dyDescent="0.2">
      <c r="A1658" s="98">
        <v>46164</v>
      </c>
      <c r="B1658" s="60" t="s">
        <v>892</v>
      </c>
      <c r="C1658" s="24" t="s">
        <v>2985</v>
      </c>
      <c r="D1658" s="24" t="s">
        <v>562</v>
      </c>
      <c r="F1658" s="74" t="s">
        <v>51</v>
      </c>
      <c r="G1658" s="24" t="s">
        <v>103</v>
      </c>
      <c r="H1658" s="24" t="s">
        <v>650</v>
      </c>
      <c r="I1658" s="24">
        <v>5</v>
      </c>
      <c r="J1658" s="24">
        <v>16</v>
      </c>
      <c r="K1658" s="26" t="s">
        <v>2986</v>
      </c>
      <c r="L1658" s="25">
        <v>0.5</v>
      </c>
      <c r="M1658" s="24" t="s">
        <v>404</v>
      </c>
      <c r="N1658" s="24" t="s">
        <v>7</v>
      </c>
      <c r="R1658" s="25">
        <v>4.5</v>
      </c>
      <c r="S1658" s="83" t="s">
        <v>373</v>
      </c>
      <c r="T1658" s="66">
        <f t="shared" si="588"/>
        <v>2.25</v>
      </c>
      <c r="U1658" s="66">
        <f t="shared" si="589"/>
        <v>1.75</v>
      </c>
      <c r="V1658" s="66">
        <f t="shared" si="590"/>
        <v>74.900000000000148</v>
      </c>
      <c r="W1658" s="66">
        <f t="shared" si="591"/>
        <v>2870</v>
      </c>
      <c r="X1658" s="20">
        <f t="shared" si="592"/>
        <v>2.6097560975609807E-2</v>
      </c>
      <c r="Y1658" s="67">
        <f t="shared" si="593"/>
        <v>0.74900000000000144</v>
      </c>
      <c r="Z1658" s="68">
        <f t="shared" si="594"/>
        <v>7490.0000000000146</v>
      </c>
      <c r="AA1658" s="65" t="s">
        <v>53</v>
      </c>
      <c r="AU1658" s="23">
        <f t="shared" ref="AU1658:AX1664" si="601">IF($G1658=AU$2,$U1658,"")</f>
        <v>1.75</v>
      </c>
      <c r="AV1658" s="23" t="str">
        <f t="shared" si="601"/>
        <v/>
      </c>
      <c r="AW1658" s="23" t="str">
        <f t="shared" si="601"/>
        <v/>
      </c>
      <c r="AX1658" s="23" t="str">
        <f t="shared" si="601"/>
        <v/>
      </c>
      <c r="AZ1658" s="24" t="s">
        <v>720</v>
      </c>
      <c r="BA1658" s="25">
        <v>4.5</v>
      </c>
      <c r="BB1658" s="25">
        <v>4.8</v>
      </c>
      <c r="BC1658" s="25">
        <f t="shared" si="598"/>
        <v>1.9</v>
      </c>
      <c r="BD1658" s="25">
        <f t="shared" si="599"/>
        <v>4.4960000000000004</v>
      </c>
    </row>
    <row r="1659" spans="1:56" x14ac:dyDescent="0.2">
      <c r="A1659" s="98">
        <v>46164</v>
      </c>
      <c r="B1659" s="60" t="s">
        <v>892</v>
      </c>
      <c r="C1659" s="24" t="s">
        <v>2985</v>
      </c>
      <c r="D1659" s="24" t="s">
        <v>562</v>
      </c>
      <c r="F1659" s="74" t="s">
        <v>51</v>
      </c>
      <c r="G1659" s="24" t="s">
        <v>103</v>
      </c>
      <c r="H1659" s="24" t="s">
        <v>2888</v>
      </c>
      <c r="I1659" s="24">
        <v>8</v>
      </c>
      <c r="J1659" s="24">
        <v>9</v>
      </c>
      <c r="K1659" s="24" t="s">
        <v>2987</v>
      </c>
      <c r="L1659" s="25">
        <v>1</v>
      </c>
      <c r="M1659" s="24" t="s">
        <v>105</v>
      </c>
      <c r="N1659" s="24" t="s">
        <v>6</v>
      </c>
      <c r="R1659" s="25">
        <v>5</v>
      </c>
      <c r="S1659" s="83" t="s">
        <v>363</v>
      </c>
      <c r="T1659" s="66" t="str">
        <f t="shared" si="588"/>
        <v>0.00</v>
      </c>
      <c r="U1659" s="66">
        <f t="shared" si="589"/>
        <v>-1</v>
      </c>
      <c r="V1659" s="66">
        <f t="shared" si="590"/>
        <v>73.900000000000148</v>
      </c>
      <c r="W1659" s="66">
        <f t="shared" si="591"/>
        <v>2871</v>
      </c>
      <c r="X1659" s="20">
        <f t="shared" si="592"/>
        <v>2.5740160222918897E-2</v>
      </c>
      <c r="Y1659" s="67">
        <f t="shared" si="593"/>
        <v>0.73900000000000143</v>
      </c>
      <c r="Z1659" s="68">
        <f t="shared" si="594"/>
        <v>7390.0000000000146</v>
      </c>
      <c r="AA1659" s="65" t="s">
        <v>52</v>
      </c>
      <c r="AU1659" s="23">
        <f t="shared" si="601"/>
        <v>-1</v>
      </c>
      <c r="AV1659" s="23" t="str">
        <f t="shared" si="601"/>
        <v/>
      </c>
      <c r="AW1659" s="23" t="str">
        <f t="shared" si="601"/>
        <v/>
      </c>
      <c r="AX1659" s="23" t="str">
        <f t="shared" si="601"/>
        <v/>
      </c>
      <c r="AZ1659" s="24">
        <v>6.5</v>
      </c>
      <c r="BA1659" s="25">
        <v>7.7</v>
      </c>
      <c r="BB1659" s="25">
        <v>10</v>
      </c>
      <c r="BC1659" s="25">
        <f t="shared" si="598"/>
        <v>9</v>
      </c>
      <c r="BD1659" s="25">
        <f t="shared" si="599"/>
        <v>9.2800000000000011</v>
      </c>
    </row>
    <row r="1660" spans="1:56" x14ac:dyDescent="0.2">
      <c r="A1660" s="98">
        <v>46165</v>
      </c>
      <c r="B1660" s="60" t="s">
        <v>892</v>
      </c>
      <c r="C1660" s="24" t="s">
        <v>1445</v>
      </c>
      <c r="D1660" s="24" t="s">
        <v>573</v>
      </c>
      <c r="F1660" s="74" t="s">
        <v>51</v>
      </c>
      <c r="G1660" s="24" t="s">
        <v>103</v>
      </c>
      <c r="H1660" s="24" t="s">
        <v>55</v>
      </c>
      <c r="I1660" s="24">
        <v>7</v>
      </c>
      <c r="J1660" s="24">
        <v>12</v>
      </c>
      <c r="K1660" s="24" t="s">
        <v>2988</v>
      </c>
      <c r="L1660" s="25">
        <v>1</v>
      </c>
      <c r="M1660" s="24" t="s">
        <v>404</v>
      </c>
      <c r="N1660" s="24" t="s">
        <v>6</v>
      </c>
      <c r="R1660" s="25">
        <v>4.91</v>
      </c>
      <c r="S1660" s="83" t="s">
        <v>363</v>
      </c>
      <c r="T1660" s="66" t="str">
        <f t="shared" si="588"/>
        <v>0.00</v>
      </c>
      <c r="U1660" s="66">
        <f t="shared" si="589"/>
        <v>-1</v>
      </c>
      <c r="V1660" s="66">
        <f t="shared" si="590"/>
        <v>72.900000000000148</v>
      </c>
      <c r="W1660" s="66">
        <f t="shared" si="591"/>
        <v>2872</v>
      </c>
      <c r="X1660" s="20">
        <f t="shared" si="592"/>
        <v>2.5383008356546014E-2</v>
      </c>
      <c r="Y1660" s="67">
        <f t="shared" si="593"/>
        <v>0.72900000000000142</v>
      </c>
      <c r="Z1660" s="68">
        <f t="shared" si="594"/>
        <v>7290.0000000000146</v>
      </c>
      <c r="AA1660" s="65" t="s">
        <v>52</v>
      </c>
      <c r="AU1660" s="23">
        <f t="shared" si="601"/>
        <v>-1</v>
      </c>
      <c r="AV1660" s="23" t="str">
        <f t="shared" si="601"/>
        <v/>
      </c>
      <c r="AW1660" s="23" t="str">
        <f t="shared" si="601"/>
        <v/>
      </c>
      <c r="AX1660" s="23" t="str">
        <f t="shared" si="601"/>
        <v/>
      </c>
      <c r="AZ1660" s="63">
        <v>5</v>
      </c>
      <c r="BA1660" s="25">
        <v>5.9</v>
      </c>
      <c r="BB1660" s="25">
        <v>5.25</v>
      </c>
      <c r="BC1660" s="25">
        <f t="shared" si="598"/>
        <v>4.25</v>
      </c>
      <c r="BD1660" s="25">
        <f t="shared" si="599"/>
        <v>4.91</v>
      </c>
    </row>
    <row r="1661" spans="1:56" x14ac:dyDescent="0.2">
      <c r="A1661" s="98">
        <v>46165</v>
      </c>
      <c r="B1661" s="60" t="s">
        <v>892</v>
      </c>
      <c r="C1661" s="24" t="s">
        <v>2130</v>
      </c>
      <c r="D1661" s="24" t="s">
        <v>573</v>
      </c>
      <c r="F1661" s="74" t="s">
        <v>51</v>
      </c>
      <c r="G1661" s="24" t="s">
        <v>103</v>
      </c>
      <c r="H1661" s="24" t="s">
        <v>55</v>
      </c>
      <c r="I1661" s="24">
        <v>8</v>
      </c>
      <c r="J1661" s="24">
        <v>15</v>
      </c>
      <c r="K1661" s="24" t="s">
        <v>2179</v>
      </c>
      <c r="L1661" s="25">
        <v>1</v>
      </c>
      <c r="M1661" s="24" t="s">
        <v>404</v>
      </c>
      <c r="N1661" s="24" t="s">
        <v>6</v>
      </c>
      <c r="R1661" s="25">
        <v>19.639200000000002</v>
      </c>
      <c r="S1661" s="83" t="s">
        <v>363</v>
      </c>
      <c r="T1661" s="66" t="str">
        <f t="shared" si="588"/>
        <v>0.00</v>
      </c>
      <c r="U1661" s="66">
        <f t="shared" si="589"/>
        <v>-1</v>
      </c>
      <c r="V1661" s="66">
        <f t="shared" si="590"/>
        <v>71.900000000000148</v>
      </c>
      <c r="W1661" s="66">
        <f t="shared" si="591"/>
        <v>2873</v>
      </c>
      <c r="X1661" s="20">
        <f t="shared" si="592"/>
        <v>2.5026105116602904E-2</v>
      </c>
      <c r="Y1661" s="67">
        <f t="shared" si="593"/>
        <v>0.71900000000000153</v>
      </c>
      <c r="Z1661" s="68">
        <f t="shared" si="594"/>
        <v>7190.0000000000146</v>
      </c>
      <c r="AA1661" s="65" t="s">
        <v>52</v>
      </c>
      <c r="AU1661" s="23">
        <f t="shared" si="601"/>
        <v>-1</v>
      </c>
      <c r="AV1661" s="23" t="str">
        <f t="shared" si="601"/>
        <v/>
      </c>
      <c r="AW1661" s="23" t="str">
        <f t="shared" si="601"/>
        <v/>
      </c>
      <c r="AX1661" s="23" t="str">
        <f t="shared" si="601"/>
        <v/>
      </c>
      <c r="AZ1661" s="24">
        <v>19</v>
      </c>
      <c r="BA1661" s="25">
        <v>20.7</v>
      </c>
      <c r="BB1661" s="25">
        <v>21.26</v>
      </c>
      <c r="BC1661" s="25">
        <f t="shared" si="598"/>
        <v>20.260000000000002</v>
      </c>
      <c r="BD1661" s="25">
        <f t="shared" si="599"/>
        <v>19.639200000000002</v>
      </c>
    </row>
    <row r="1662" spans="1:56" x14ac:dyDescent="0.2">
      <c r="A1662" s="98">
        <v>46165</v>
      </c>
      <c r="B1662" s="60" t="s">
        <v>892</v>
      </c>
      <c r="C1662" s="24" t="s">
        <v>2130</v>
      </c>
      <c r="D1662" s="24" t="s">
        <v>573</v>
      </c>
      <c r="F1662" s="74" t="s">
        <v>51</v>
      </c>
      <c r="G1662" s="24" t="s">
        <v>103</v>
      </c>
      <c r="H1662" s="24" t="s">
        <v>55</v>
      </c>
      <c r="I1662" s="24">
        <v>8</v>
      </c>
      <c r="J1662" s="24">
        <v>15</v>
      </c>
      <c r="K1662" s="24" t="s">
        <v>2179</v>
      </c>
      <c r="L1662" s="25">
        <v>1</v>
      </c>
      <c r="M1662" s="24" t="s">
        <v>404</v>
      </c>
      <c r="N1662" s="24" t="s">
        <v>7</v>
      </c>
      <c r="R1662" s="25">
        <v>4.7076000000000002</v>
      </c>
      <c r="S1662" s="83" t="s">
        <v>363</v>
      </c>
      <c r="T1662" s="66" t="str">
        <f t="shared" si="588"/>
        <v>0.00</v>
      </c>
      <c r="U1662" s="66">
        <f t="shared" si="589"/>
        <v>-1</v>
      </c>
      <c r="V1662" s="66">
        <f t="shared" si="590"/>
        <v>70.900000000000148</v>
      </c>
      <c r="W1662" s="66">
        <f t="shared" si="591"/>
        <v>2874</v>
      </c>
      <c r="X1662" s="20">
        <f t="shared" si="592"/>
        <v>2.466945024356303E-2</v>
      </c>
      <c r="Y1662" s="67">
        <f t="shared" si="593"/>
        <v>0.70900000000000152</v>
      </c>
      <c r="Z1662" s="68">
        <f t="shared" si="594"/>
        <v>7090.0000000000146</v>
      </c>
      <c r="AA1662" s="65" t="s">
        <v>52</v>
      </c>
      <c r="AU1662" s="23">
        <f t="shared" si="601"/>
        <v>-1</v>
      </c>
      <c r="AV1662" s="23" t="str">
        <f t="shared" si="601"/>
        <v/>
      </c>
      <c r="AW1662" s="23" t="str">
        <f t="shared" si="601"/>
        <v/>
      </c>
      <c r="AX1662" s="23" t="str">
        <f t="shared" si="601"/>
        <v/>
      </c>
      <c r="AZ1662" s="24">
        <v>5.5</v>
      </c>
      <c r="BA1662" s="25">
        <v>5.5</v>
      </c>
      <c r="BB1662" s="25">
        <v>5.03</v>
      </c>
      <c r="BC1662" s="25">
        <f t="shared" si="598"/>
        <v>4.03</v>
      </c>
      <c r="BD1662" s="25">
        <f t="shared" si="599"/>
        <v>4.7076000000000002</v>
      </c>
    </row>
    <row r="1663" spans="1:56" x14ac:dyDescent="0.2">
      <c r="A1663" s="98">
        <v>46165</v>
      </c>
      <c r="B1663" s="60" t="s">
        <v>892</v>
      </c>
      <c r="C1663" s="24" t="s">
        <v>803</v>
      </c>
      <c r="D1663" s="24" t="s">
        <v>573</v>
      </c>
      <c r="F1663" s="74" t="s">
        <v>51</v>
      </c>
      <c r="G1663" s="24" t="s">
        <v>103</v>
      </c>
      <c r="H1663" s="24" t="s">
        <v>518</v>
      </c>
      <c r="I1663" s="24">
        <v>6</v>
      </c>
      <c r="J1663" s="24">
        <v>3</v>
      </c>
      <c r="K1663" s="24" t="s">
        <v>2989</v>
      </c>
      <c r="L1663" s="25">
        <v>1</v>
      </c>
      <c r="M1663" s="24" t="s">
        <v>105</v>
      </c>
      <c r="N1663" s="24" t="s">
        <v>6</v>
      </c>
      <c r="R1663" s="25">
        <v>6.5</v>
      </c>
      <c r="S1663" s="83" t="s">
        <v>363</v>
      </c>
      <c r="T1663" s="66" t="str">
        <f t="shared" si="588"/>
        <v>0.00</v>
      </c>
      <c r="U1663" s="66">
        <f t="shared" si="589"/>
        <v>-1</v>
      </c>
      <c r="V1663" s="66">
        <f t="shared" si="590"/>
        <v>69.900000000000148</v>
      </c>
      <c r="W1663" s="66">
        <f t="shared" si="591"/>
        <v>2875</v>
      </c>
      <c r="X1663" s="20">
        <f t="shared" si="592"/>
        <v>2.431304347826092E-2</v>
      </c>
      <c r="Y1663" s="67">
        <f t="shared" si="593"/>
        <v>0.69900000000000151</v>
      </c>
      <c r="Z1663" s="68">
        <f t="shared" si="594"/>
        <v>6990.0000000000146</v>
      </c>
      <c r="AA1663" s="65" t="s">
        <v>52</v>
      </c>
      <c r="AU1663" s="23">
        <f t="shared" si="601"/>
        <v>-1</v>
      </c>
      <c r="AV1663" s="23" t="str">
        <f t="shared" si="601"/>
        <v/>
      </c>
      <c r="AW1663" s="23" t="str">
        <f t="shared" si="601"/>
        <v/>
      </c>
      <c r="AX1663" s="23" t="str">
        <f t="shared" si="601"/>
        <v/>
      </c>
      <c r="AZ1663" s="24">
        <v>6.5</v>
      </c>
      <c r="BA1663" s="25">
        <v>7.5</v>
      </c>
      <c r="BB1663" s="25">
        <v>8.6</v>
      </c>
      <c r="BC1663" s="25">
        <f t="shared" si="598"/>
        <v>7.6</v>
      </c>
      <c r="BD1663" s="25">
        <f t="shared" si="599"/>
        <v>7.992</v>
      </c>
    </row>
    <row r="1664" spans="1:56" x14ac:dyDescent="0.2">
      <c r="A1664" s="98">
        <v>46169</v>
      </c>
      <c r="B1664" s="60" t="s">
        <v>892</v>
      </c>
      <c r="C1664" s="24" t="s">
        <v>2993</v>
      </c>
      <c r="D1664" s="24" t="s">
        <v>397</v>
      </c>
      <c r="F1664" s="74" t="s">
        <v>51</v>
      </c>
      <c r="G1664" s="24" t="s">
        <v>103</v>
      </c>
      <c r="H1664" s="24" t="s">
        <v>483</v>
      </c>
      <c r="I1664" s="24">
        <v>3</v>
      </c>
      <c r="J1664" s="24">
        <v>6</v>
      </c>
      <c r="K1664" s="27" t="s">
        <v>2994</v>
      </c>
      <c r="L1664" s="25">
        <v>1</v>
      </c>
      <c r="M1664" s="24" t="s">
        <v>404</v>
      </c>
      <c r="N1664" s="24" t="s">
        <v>6</v>
      </c>
      <c r="R1664" s="25">
        <v>7.01</v>
      </c>
      <c r="S1664" s="83" t="s">
        <v>371</v>
      </c>
      <c r="T1664" s="66" t="str">
        <f t="shared" si="588"/>
        <v>0.00</v>
      </c>
      <c r="U1664" s="66">
        <f t="shared" si="589"/>
        <v>-1</v>
      </c>
      <c r="V1664" s="66">
        <f t="shared" si="590"/>
        <v>68.900000000000148</v>
      </c>
      <c r="W1664" s="66">
        <f t="shared" si="591"/>
        <v>2876</v>
      </c>
      <c r="X1664" s="20">
        <f t="shared" si="592"/>
        <v>2.3956884561891566E-2</v>
      </c>
      <c r="Y1664" s="67">
        <f t="shared" si="593"/>
        <v>0.6890000000000015</v>
      </c>
      <c r="Z1664" s="68">
        <f t="shared" si="594"/>
        <v>6890.0000000000146</v>
      </c>
      <c r="AA1664" s="65" t="s">
        <v>52</v>
      </c>
      <c r="AU1664" s="23">
        <f t="shared" si="601"/>
        <v>-1</v>
      </c>
      <c r="AV1664" s="23" t="str">
        <f t="shared" si="601"/>
        <v/>
      </c>
      <c r="AW1664" s="23" t="str">
        <f t="shared" si="601"/>
        <v/>
      </c>
      <c r="AX1664" s="23" t="str">
        <f t="shared" si="601"/>
        <v/>
      </c>
      <c r="AZ1664" s="24">
        <v>7.5</v>
      </c>
      <c r="BA1664" s="25">
        <v>7.3</v>
      </c>
      <c r="BB1664" s="25">
        <v>7.53</v>
      </c>
      <c r="BC1664" s="25">
        <f t="shared" si="598"/>
        <v>6.53</v>
      </c>
      <c r="BD1664" s="25">
        <f t="shared" si="599"/>
        <v>7.0076000000000001</v>
      </c>
    </row>
    <row r="1665" spans="1:56" x14ac:dyDescent="0.2">
      <c r="A1665" s="98">
        <v>46172</v>
      </c>
      <c r="B1665" s="60" t="s">
        <v>892</v>
      </c>
      <c r="C1665" s="24" t="s">
        <v>3001</v>
      </c>
      <c r="D1665" s="24" t="s">
        <v>573</v>
      </c>
      <c r="F1665" s="74" t="s">
        <v>51</v>
      </c>
      <c r="G1665" s="24" t="s">
        <v>103</v>
      </c>
      <c r="H1665" s="24" t="s">
        <v>483</v>
      </c>
      <c r="I1665" s="24">
        <v>1</v>
      </c>
      <c r="J1665" s="24">
        <v>6</v>
      </c>
      <c r="K1665" s="24" t="s">
        <v>3002</v>
      </c>
      <c r="L1665" s="25">
        <v>0.5</v>
      </c>
      <c r="M1665" s="24" t="s">
        <v>404</v>
      </c>
      <c r="N1665" s="24" t="s">
        <v>6</v>
      </c>
      <c r="R1665" s="25">
        <v>13.36</v>
      </c>
      <c r="S1665" s="83" t="s">
        <v>363</v>
      </c>
      <c r="T1665" s="66" t="str">
        <f t="shared" si="588"/>
        <v>0.00</v>
      </c>
      <c r="U1665" s="66">
        <f t="shared" si="589"/>
        <v>-0.5</v>
      </c>
      <c r="V1665" s="66">
        <f t="shared" si="590"/>
        <v>68.400000000000148</v>
      </c>
      <c r="W1665" s="66">
        <f t="shared" si="591"/>
        <v>2876.5</v>
      </c>
      <c r="X1665" s="20">
        <f t="shared" si="592"/>
        <v>2.3778897966278516E-2</v>
      </c>
      <c r="Y1665" s="67">
        <f t="shared" si="593"/>
        <v>0.6840000000000015</v>
      </c>
      <c r="Z1665" s="68">
        <f t="shared" si="594"/>
        <v>6840.0000000000146</v>
      </c>
      <c r="AA1665" s="65" t="s">
        <v>52</v>
      </c>
      <c r="AU1665" s="23">
        <f t="shared" ref="AU1665:AX1680" si="602">IF($G1665=AU$2,$U1665,"")</f>
        <v>-0.5</v>
      </c>
      <c r="AV1665" s="23" t="str">
        <f t="shared" si="602"/>
        <v/>
      </c>
      <c r="AW1665" s="23" t="str">
        <f t="shared" si="602"/>
        <v/>
      </c>
      <c r="AX1665" s="23" t="str">
        <f t="shared" si="602"/>
        <v/>
      </c>
      <c r="AZ1665" s="24">
        <v>13</v>
      </c>
      <c r="BA1665" s="25">
        <v>14.5</v>
      </c>
      <c r="BB1665" s="25">
        <v>14.43</v>
      </c>
      <c r="BC1665" s="25">
        <f t="shared" si="598"/>
        <v>6.7149999999999999</v>
      </c>
      <c r="BD1665" s="25">
        <f t="shared" si="599"/>
        <v>13.355600000000001</v>
      </c>
    </row>
    <row r="1666" spans="1:56" x14ac:dyDescent="0.2">
      <c r="A1666" s="98">
        <v>46172</v>
      </c>
      <c r="B1666" s="60" t="s">
        <v>892</v>
      </c>
      <c r="C1666" s="24" t="s">
        <v>2323</v>
      </c>
      <c r="D1666" s="24" t="s">
        <v>573</v>
      </c>
      <c r="F1666" s="74" t="s">
        <v>51</v>
      </c>
      <c r="G1666" s="24" t="s">
        <v>103</v>
      </c>
      <c r="H1666" s="24" t="s">
        <v>209</v>
      </c>
      <c r="I1666" s="24">
        <v>1</v>
      </c>
      <c r="J1666" s="24">
        <v>20</v>
      </c>
      <c r="K1666" s="24" t="s">
        <v>3003</v>
      </c>
      <c r="L1666" s="25">
        <v>1</v>
      </c>
      <c r="M1666" s="24" t="s">
        <v>404</v>
      </c>
      <c r="N1666" s="24" t="s">
        <v>6</v>
      </c>
      <c r="R1666" s="25">
        <v>21.644800000000004</v>
      </c>
      <c r="S1666" s="83" t="s">
        <v>363</v>
      </c>
      <c r="T1666" s="66" t="str">
        <f t="shared" si="588"/>
        <v>0.00</v>
      </c>
      <c r="U1666" s="66">
        <f t="shared" si="589"/>
        <v>-1</v>
      </c>
      <c r="V1666" s="66">
        <f t="shared" si="590"/>
        <v>67.400000000000148</v>
      </c>
      <c r="W1666" s="66">
        <f t="shared" si="591"/>
        <v>2877.5</v>
      </c>
      <c r="X1666" s="20">
        <f t="shared" si="592"/>
        <v>2.3423110338835845E-2</v>
      </c>
      <c r="Y1666" s="67">
        <f t="shared" si="593"/>
        <v>0.67400000000000149</v>
      </c>
      <c r="Z1666" s="68">
        <f t="shared" si="594"/>
        <v>6740.0000000000146</v>
      </c>
      <c r="AA1666" s="65" t="s">
        <v>52</v>
      </c>
      <c r="AU1666" s="23">
        <f t="shared" si="602"/>
        <v>-1</v>
      </c>
      <c r="AV1666" s="23" t="str">
        <f t="shared" si="602"/>
        <v/>
      </c>
      <c r="AW1666" s="23" t="str">
        <f t="shared" si="602"/>
        <v/>
      </c>
      <c r="AX1666" s="23" t="str">
        <f t="shared" si="602"/>
        <v/>
      </c>
      <c r="AZ1666" s="24">
        <v>21</v>
      </c>
      <c r="BA1666" s="25">
        <v>25.2</v>
      </c>
      <c r="BB1666" s="25">
        <v>23.44</v>
      </c>
      <c r="BC1666" s="25">
        <f t="shared" si="598"/>
        <v>22.44</v>
      </c>
      <c r="BD1666" s="25">
        <f t="shared" si="599"/>
        <v>21.644800000000004</v>
      </c>
    </row>
    <row r="1667" spans="1:56" x14ac:dyDescent="0.2">
      <c r="A1667" s="98">
        <v>46172</v>
      </c>
      <c r="B1667" s="60" t="s">
        <v>892</v>
      </c>
      <c r="C1667" s="24" t="s">
        <v>2323</v>
      </c>
      <c r="D1667" s="24" t="s">
        <v>573</v>
      </c>
      <c r="F1667" s="74" t="s">
        <v>51</v>
      </c>
      <c r="G1667" s="24" t="s">
        <v>103</v>
      </c>
      <c r="H1667" s="24" t="s">
        <v>209</v>
      </c>
      <c r="I1667" s="24">
        <v>1</v>
      </c>
      <c r="J1667" s="24">
        <v>20</v>
      </c>
      <c r="K1667" s="24" t="s">
        <v>3003</v>
      </c>
      <c r="L1667" s="25">
        <v>1</v>
      </c>
      <c r="M1667" s="24" t="s">
        <v>404</v>
      </c>
      <c r="N1667" s="24" t="s">
        <v>7</v>
      </c>
      <c r="R1667" s="25">
        <v>3.8795999999999999</v>
      </c>
      <c r="S1667" s="83" t="s">
        <v>363</v>
      </c>
      <c r="T1667" s="66" t="str">
        <f t="shared" si="588"/>
        <v>0.00</v>
      </c>
      <c r="U1667" s="66">
        <f t="shared" si="589"/>
        <v>-1</v>
      </c>
      <c r="V1667" s="66">
        <f t="shared" si="590"/>
        <v>66.400000000000148</v>
      </c>
      <c r="W1667" s="66">
        <f t="shared" si="591"/>
        <v>2878.5</v>
      </c>
      <c r="X1667" s="20">
        <f t="shared" si="592"/>
        <v>2.3067569914886277E-2</v>
      </c>
      <c r="Y1667" s="67">
        <f t="shared" si="593"/>
        <v>0.66400000000000148</v>
      </c>
      <c r="Z1667" s="68">
        <f t="shared" si="594"/>
        <v>6640.0000000000146</v>
      </c>
      <c r="AA1667" s="65" t="s">
        <v>52</v>
      </c>
      <c r="AU1667" s="23">
        <f t="shared" si="602"/>
        <v>-1</v>
      </c>
      <c r="AV1667" s="23" t="str">
        <f t="shared" si="602"/>
        <v/>
      </c>
      <c r="AW1667" s="23" t="str">
        <f t="shared" si="602"/>
        <v/>
      </c>
      <c r="AX1667" s="23" t="str">
        <f t="shared" si="602"/>
        <v/>
      </c>
      <c r="AZ1667" s="24">
        <v>4.5</v>
      </c>
      <c r="BA1667" s="25">
        <v>4.5</v>
      </c>
      <c r="BB1667" s="25">
        <v>4.13</v>
      </c>
      <c r="BC1667" s="25">
        <f t="shared" si="598"/>
        <v>3.13</v>
      </c>
      <c r="BD1667" s="25">
        <f t="shared" si="599"/>
        <v>3.8795999999999999</v>
      </c>
    </row>
    <row r="1668" spans="1:56" x14ac:dyDescent="0.2">
      <c r="A1668" s="98">
        <v>46172</v>
      </c>
      <c r="B1668" s="60" t="s">
        <v>892</v>
      </c>
      <c r="C1668" s="24" t="s">
        <v>2323</v>
      </c>
      <c r="D1668" s="24" t="s">
        <v>573</v>
      </c>
      <c r="F1668" s="74" t="s">
        <v>51</v>
      </c>
      <c r="G1668" s="24" t="s">
        <v>103</v>
      </c>
      <c r="H1668" s="24" t="s">
        <v>112</v>
      </c>
      <c r="I1668" s="24">
        <v>5</v>
      </c>
      <c r="J1668" s="24">
        <v>9</v>
      </c>
      <c r="K1668" s="27" t="s">
        <v>3004</v>
      </c>
      <c r="L1668" s="25">
        <v>2</v>
      </c>
      <c r="M1668" s="24" t="s">
        <v>105</v>
      </c>
      <c r="N1668" s="24" t="s">
        <v>6</v>
      </c>
      <c r="R1668" s="25">
        <v>6</v>
      </c>
      <c r="S1668" s="83" t="s">
        <v>371</v>
      </c>
      <c r="T1668" s="66" t="str">
        <f t="shared" si="588"/>
        <v>0.00</v>
      </c>
      <c r="U1668" s="66">
        <f t="shared" si="589"/>
        <v>-2</v>
      </c>
      <c r="V1668" s="66">
        <f t="shared" si="590"/>
        <v>64.400000000000148</v>
      </c>
      <c r="W1668" s="66">
        <f t="shared" si="591"/>
        <v>2880.5</v>
      </c>
      <c r="X1668" s="20">
        <f t="shared" si="592"/>
        <v>2.2357229647630671E-2</v>
      </c>
      <c r="Y1668" s="67">
        <f t="shared" si="593"/>
        <v>0.64400000000000146</v>
      </c>
      <c r="Z1668" s="68">
        <f t="shared" si="594"/>
        <v>6440.0000000000146</v>
      </c>
      <c r="AA1668" s="65" t="s">
        <v>52</v>
      </c>
      <c r="AU1668" s="23">
        <f t="shared" si="602"/>
        <v>-2</v>
      </c>
      <c r="AV1668" s="23" t="str">
        <f t="shared" si="602"/>
        <v/>
      </c>
      <c r="AW1668" s="23" t="str">
        <f t="shared" si="602"/>
        <v/>
      </c>
      <c r="AX1668" s="23" t="str">
        <f t="shared" si="602"/>
        <v/>
      </c>
      <c r="AZ1668" s="24">
        <v>7.5</v>
      </c>
      <c r="BA1668" s="25">
        <v>8</v>
      </c>
      <c r="BB1668" s="25">
        <v>8.58</v>
      </c>
      <c r="BC1668" s="25">
        <f t="shared" si="598"/>
        <v>15.16</v>
      </c>
      <c r="BD1668" s="25">
        <f t="shared" si="599"/>
        <v>7.9736000000000002</v>
      </c>
    </row>
    <row r="1669" spans="1:56" x14ac:dyDescent="0.2">
      <c r="A1669" s="98">
        <v>46173</v>
      </c>
      <c r="B1669" s="60" t="s">
        <v>892</v>
      </c>
      <c r="C1669" s="24" t="s">
        <v>3006</v>
      </c>
      <c r="D1669" s="24" t="s">
        <v>577</v>
      </c>
      <c r="F1669" s="74" t="s">
        <v>51</v>
      </c>
      <c r="G1669" s="24" t="s">
        <v>103</v>
      </c>
      <c r="H1669" s="24" t="s">
        <v>79</v>
      </c>
      <c r="I1669" s="24">
        <v>7</v>
      </c>
      <c r="J1669" s="24">
        <v>3</v>
      </c>
      <c r="K1669" s="24" t="s">
        <v>3007</v>
      </c>
      <c r="L1669" s="25">
        <v>1</v>
      </c>
      <c r="M1669" s="24" t="s">
        <v>404</v>
      </c>
      <c r="N1669" s="24" t="s">
        <v>6</v>
      </c>
      <c r="R1669" s="25">
        <v>4.22</v>
      </c>
      <c r="S1669" s="83" t="s">
        <v>363</v>
      </c>
      <c r="T1669" s="66" t="str">
        <f t="shared" si="588"/>
        <v>0.00</v>
      </c>
      <c r="U1669" s="66">
        <f t="shared" si="589"/>
        <v>-1</v>
      </c>
      <c r="V1669" s="66">
        <f t="shared" si="590"/>
        <v>63.400000000000148</v>
      </c>
      <c r="W1669" s="66">
        <f t="shared" si="591"/>
        <v>2881.5</v>
      </c>
      <c r="X1669" s="20">
        <f t="shared" si="592"/>
        <v>2.2002429290300243E-2</v>
      </c>
      <c r="Y1669" s="67">
        <f t="shared" si="593"/>
        <v>0.63400000000000145</v>
      </c>
      <c r="Z1669" s="68">
        <f t="shared" si="594"/>
        <v>6340.0000000000146</v>
      </c>
      <c r="AA1669" s="65" t="s">
        <v>52</v>
      </c>
      <c r="AU1669" s="23">
        <f t="shared" si="602"/>
        <v>-1</v>
      </c>
      <c r="AV1669" s="23" t="str">
        <f t="shared" si="602"/>
        <v/>
      </c>
      <c r="AW1669" s="23" t="str">
        <f t="shared" si="602"/>
        <v/>
      </c>
      <c r="AX1669" s="23" t="str">
        <f t="shared" si="602"/>
        <v/>
      </c>
      <c r="AZ1669" s="24">
        <v>4.2</v>
      </c>
      <c r="BA1669" s="25">
        <v>4.4000000000000004</v>
      </c>
      <c r="BB1669" s="25">
        <v>4.5</v>
      </c>
      <c r="BC1669" s="25">
        <f t="shared" si="598"/>
        <v>3.5</v>
      </c>
      <c r="BD1669" s="25">
        <f t="shared" si="599"/>
        <v>4.2200000000000006</v>
      </c>
    </row>
    <row r="1670" spans="1:56" x14ac:dyDescent="0.2">
      <c r="A1670" s="98">
        <v>46176</v>
      </c>
      <c r="B1670" s="60" t="s">
        <v>892</v>
      </c>
      <c r="C1670" s="24" t="s">
        <v>3010</v>
      </c>
      <c r="D1670" s="24" t="s">
        <v>397</v>
      </c>
      <c r="F1670" s="74" t="s">
        <v>51</v>
      </c>
      <c r="G1670" s="24" t="s">
        <v>103</v>
      </c>
      <c r="H1670" s="24" t="s">
        <v>1293</v>
      </c>
      <c r="I1670" s="24">
        <v>6</v>
      </c>
      <c r="J1670" s="24">
        <v>7</v>
      </c>
      <c r="K1670" s="24" t="s">
        <v>3011</v>
      </c>
      <c r="L1670" s="25">
        <v>2</v>
      </c>
      <c r="M1670" s="24" t="s">
        <v>105</v>
      </c>
      <c r="N1670" s="24" t="s">
        <v>6</v>
      </c>
      <c r="R1670" s="25">
        <v>3.8</v>
      </c>
      <c r="S1670" s="83" t="s">
        <v>363</v>
      </c>
      <c r="T1670" s="66" t="str">
        <f t="shared" si="588"/>
        <v>0.00</v>
      </c>
      <c r="U1670" s="66">
        <f t="shared" si="589"/>
        <v>-2</v>
      </c>
      <c r="V1670" s="66">
        <f t="shared" si="590"/>
        <v>61.400000000000148</v>
      </c>
      <c r="W1670" s="66">
        <f t="shared" si="591"/>
        <v>2883.5</v>
      </c>
      <c r="X1670" s="20">
        <f t="shared" si="592"/>
        <v>2.1293566845847111E-2</v>
      </c>
      <c r="Y1670" s="67">
        <f t="shared" si="593"/>
        <v>0.61400000000000143</v>
      </c>
      <c r="Z1670" s="68">
        <f t="shared" si="594"/>
        <v>6140.0000000000146</v>
      </c>
      <c r="AA1670" s="65" t="s">
        <v>52</v>
      </c>
      <c r="AU1670" s="23">
        <f t="shared" si="602"/>
        <v>-2</v>
      </c>
      <c r="AV1670" s="23" t="str">
        <f t="shared" si="602"/>
        <v/>
      </c>
      <c r="AW1670" s="23" t="str">
        <f t="shared" si="602"/>
        <v/>
      </c>
      <c r="AX1670" s="23" t="str">
        <f t="shared" si="602"/>
        <v/>
      </c>
      <c r="AZ1670" s="83">
        <v>4</v>
      </c>
      <c r="BA1670" s="25">
        <v>4.7</v>
      </c>
      <c r="BB1670" s="25">
        <v>4.8</v>
      </c>
      <c r="BC1670" s="25">
        <f t="shared" si="598"/>
        <v>7.6</v>
      </c>
      <c r="BD1670" s="25">
        <f t="shared" si="599"/>
        <v>4.4960000000000004</v>
      </c>
    </row>
    <row r="1671" spans="1:56" x14ac:dyDescent="0.2">
      <c r="A1671" s="98">
        <v>46176</v>
      </c>
      <c r="B1671" s="60" t="s">
        <v>892</v>
      </c>
      <c r="C1671" s="24" t="s">
        <v>3010</v>
      </c>
      <c r="D1671" s="24" t="s">
        <v>397</v>
      </c>
      <c r="F1671" s="74" t="s">
        <v>51</v>
      </c>
      <c r="G1671" s="24" t="s">
        <v>103</v>
      </c>
      <c r="H1671" s="24" t="s">
        <v>55</v>
      </c>
      <c r="I1671" s="24">
        <v>7</v>
      </c>
      <c r="J1671" s="24">
        <v>11</v>
      </c>
      <c r="K1671" s="24" t="s">
        <v>3012</v>
      </c>
      <c r="L1671" s="25">
        <v>1</v>
      </c>
      <c r="M1671" s="24" t="s">
        <v>404</v>
      </c>
      <c r="N1671" s="24" t="s">
        <v>6</v>
      </c>
      <c r="R1671" s="25">
        <v>9.2799999999999994</v>
      </c>
      <c r="S1671" s="83" t="s">
        <v>363</v>
      </c>
      <c r="T1671" s="66" t="str">
        <f t="shared" si="588"/>
        <v>0.00</v>
      </c>
      <c r="U1671" s="66">
        <f t="shared" si="589"/>
        <v>-1</v>
      </c>
      <c r="V1671" s="66">
        <f t="shared" si="590"/>
        <v>60.400000000000148</v>
      </c>
      <c r="W1671" s="66">
        <f t="shared" si="591"/>
        <v>2884.5</v>
      </c>
      <c r="X1671" s="20">
        <f t="shared" si="592"/>
        <v>2.0939504246836591E-2</v>
      </c>
      <c r="Y1671" s="67">
        <f t="shared" si="593"/>
        <v>0.60400000000000142</v>
      </c>
      <c r="Z1671" s="68">
        <f t="shared" si="594"/>
        <v>6040.0000000000146</v>
      </c>
      <c r="AA1671" s="65" t="s">
        <v>52</v>
      </c>
      <c r="AU1671" s="23">
        <f t="shared" si="602"/>
        <v>-1</v>
      </c>
      <c r="AV1671" s="23" t="str">
        <f t="shared" si="602"/>
        <v/>
      </c>
      <c r="AW1671" s="23" t="str">
        <f t="shared" si="602"/>
        <v/>
      </c>
      <c r="AX1671" s="23" t="str">
        <f t="shared" si="602"/>
        <v/>
      </c>
      <c r="AZ1671" s="63">
        <v>8.5</v>
      </c>
      <c r="BA1671" s="25">
        <v>9.5</v>
      </c>
      <c r="BB1671" s="25">
        <v>10</v>
      </c>
      <c r="BC1671" s="25">
        <f t="shared" si="598"/>
        <v>9</v>
      </c>
      <c r="BD1671" s="25">
        <f t="shared" si="599"/>
        <v>9.2800000000000011</v>
      </c>
    </row>
    <row r="1672" spans="1:56" x14ac:dyDescent="0.2">
      <c r="A1672" s="98">
        <v>46179</v>
      </c>
      <c r="B1672" s="60" t="s">
        <v>892</v>
      </c>
      <c r="C1672" s="24" t="s">
        <v>3018</v>
      </c>
      <c r="D1672" s="24" t="s">
        <v>573</v>
      </c>
      <c r="F1672" s="74" t="s">
        <v>51</v>
      </c>
      <c r="G1672" s="24" t="s">
        <v>103</v>
      </c>
      <c r="H1672" s="24" t="s">
        <v>141</v>
      </c>
      <c r="I1672" s="24">
        <v>1</v>
      </c>
      <c r="J1672" s="24">
        <v>6</v>
      </c>
      <c r="K1672" s="24" t="s">
        <v>3019</v>
      </c>
      <c r="L1672" s="25">
        <v>1</v>
      </c>
      <c r="M1672" s="24" t="s">
        <v>105</v>
      </c>
      <c r="N1672" s="24" t="s">
        <v>6</v>
      </c>
      <c r="R1672" s="25">
        <v>7.2</v>
      </c>
      <c r="S1672" s="83" t="s">
        <v>363</v>
      </c>
      <c r="T1672" s="66" t="str">
        <f t="shared" si="588"/>
        <v>0.00</v>
      </c>
      <c r="U1672" s="66">
        <f t="shared" si="589"/>
        <v>-1</v>
      </c>
      <c r="V1672" s="66">
        <f t="shared" si="590"/>
        <v>59.400000000000148</v>
      </c>
      <c r="W1672" s="66">
        <f t="shared" si="591"/>
        <v>2885.5</v>
      </c>
      <c r="X1672" s="20">
        <f t="shared" si="592"/>
        <v>2.0585687055969554E-2</v>
      </c>
      <c r="Y1672" s="67">
        <f t="shared" si="593"/>
        <v>0.59400000000000153</v>
      </c>
      <c r="Z1672" s="68">
        <f t="shared" si="594"/>
        <v>5940.0000000000146</v>
      </c>
      <c r="AA1672" s="65" t="s">
        <v>52</v>
      </c>
      <c r="AU1672" s="23">
        <f t="shared" si="602"/>
        <v>-1</v>
      </c>
      <c r="AV1672" s="23" t="str">
        <f t="shared" si="602"/>
        <v/>
      </c>
      <c r="AW1672" s="23" t="str">
        <f t="shared" si="602"/>
        <v/>
      </c>
      <c r="AX1672" s="23" t="str">
        <f t="shared" si="602"/>
        <v/>
      </c>
      <c r="AZ1672" s="24">
        <v>11</v>
      </c>
      <c r="BA1672" s="25">
        <v>14</v>
      </c>
      <c r="BB1672" s="25">
        <v>13.75</v>
      </c>
      <c r="BC1672" s="25">
        <f t="shared" si="598"/>
        <v>12.75</v>
      </c>
      <c r="BD1672" s="25">
        <f t="shared" si="599"/>
        <v>12.73</v>
      </c>
    </row>
    <row r="1673" spans="1:56" x14ac:dyDescent="0.2">
      <c r="A1673" s="98">
        <v>46179</v>
      </c>
      <c r="B1673" s="60" t="s">
        <v>892</v>
      </c>
      <c r="C1673" s="24" t="s">
        <v>3018</v>
      </c>
      <c r="D1673" s="24" t="s">
        <v>573</v>
      </c>
      <c r="F1673" s="74" t="s">
        <v>51</v>
      </c>
      <c r="G1673" s="24" t="s">
        <v>103</v>
      </c>
      <c r="H1673" s="24" t="s">
        <v>293</v>
      </c>
      <c r="I1673" s="24">
        <v>7</v>
      </c>
      <c r="J1673" s="24">
        <v>7</v>
      </c>
      <c r="K1673" s="24" t="s">
        <v>3020</v>
      </c>
      <c r="L1673" s="25">
        <v>1</v>
      </c>
      <c r="M1673" s="24" t="s">
        <v>105</v>
      </c>
      <c r="N1673" s="24" t="s">
        <v>6</v>
      </c>
      <c r="R1673" s="25">
        <v>20</v>
      </c>
      <c r="S1673" s="83" t="s">
        <v>363</v>
      </c>
      <c r="T1673" s="66" t="str">
        <f t="shared" si="588"/>
        <v>0.00</v>
      </c>
      <c r="U1673" s="66">
        <f t="shared" si="589"/>
        <v>-1</v>
      </c>
      <c r="V1673" s="66">
        <f t="shared" si="590"/>
        <v>58.400000000000148</v>
      </c>
      <c r="W1673" s="66">
        <f t="shared" si="591"/>
        <v>2886.5</v>
      </c>
      <c r="X1673" s="20">
        <f t="shared" si="592"/>
        <v>2.0232115018188168E-2</v>
      </c>
      <c r="Y1673" s="67">
        <f t="shared" si="593"/>
        <v>0.58400000000000152</v>
      </c>
      <c r="Z1673" s="68">
        <f t="shared" si="594"/>
        <v>5840.0000000000146</v>
      </c>
      <c r="AA1673" s="65" t="s">
        <v>52</v>
      </c>
      <c r="AU1673" s="23">
        <f t="shared" si="602"/>
        <v>-1</v>
      </c>
      <c r="AV1673" s="23" t="str">
        <f t="shared" si="602"/>
        <v/>
      </c>
      <c r="AW1673" s="23" t="str">
        <f t="shared" si="602"/>
        <v/>
      </c>
      <c r="AX1673" s="23" t="str">
        <f t="shared" si="602"/>
        <v/>
      </c>
      <c r="AZ1673" s="24">
        <v>15</v>
      </c>
      <c r="BA1673" s="25">
        <v>13.4</v>
      </c>
      <c r="BB1673" s="25">
        <v>14.5</v>
      </c>
      <c r="BC1673" s="25">
        <f t="shared" si="598"/>
        <v>13.5</v>
      </c>
      <c r="BD1673" s="25">
        <f t="shared" si="599"/>
        <v>13.42</v>
      </c>
    </row>
    <row r="1674" spans="1:56" x14ac:dyDescent="0.2">
      <c r="A1674" s="98">
        <v>46179</v>
      </c>
      <c r="B1674" s="60" t="s">
        <v>892</v>
      </c>
      <c r="C1674" s="24" t="s">
        <v>3018</v>
      </c>
      <c r="D1674" s="24" t="s">
        <v>573</v>
      </c>
      <c r="F1674" s="74" t="s">
        <v>51</v>
      </c>
      <c r="G1674" s="24" t="s">
        <v>103</v>
      </c>
      <c r="H1674" s="24" t="s">
        <v>293</v>
      </c>
      <c r="I1674" s="24">
        <v>7</v>
      </c>
      <c r="J1674" s="24">
        <v>7</v>
      </c>
      <c r="K1674" s="24" t="s">
        <v>3020</v>
      </c>
      <c r="L1674" s="25">
        <v>1</v>
      </c>
      <c r="M1674" s="24" t="s">
        <v>105</v>
      </c>
      <c r="N1674" s="24" t="s">
        <v>7</v>
      </c>
      <c r="R1674" s="25">
        <v>5</v>
      </c>
      <c r="S1674" s="83" t="s">
        <v>363</v>
      </c>
      <c r="T1674" s="66" t="str">
        <f t="shared" si="588"/>
        <v>0.00</v>
      </c>
      <c r="U1674" s="66">
        <f t="shared" si="589"/>
        <v>-1</v>
      </c>
      <c r="V1674" s="66">
        <f t="shared" si="590"/>
        <v>57.400000000000148</v>
      </c>
      <c r="W1674" s="66">
        <f t="shared" si="591"/>
        <v>2887.5</v>
      </c>
      <c r="X1674" s="20">
        <f t="shared" si="592"/>
        <v>1.987878787878793E-2</v>
      </c>
      <c r="Y1674" s="67">
        <f t="shared" si="593"/>
        <v>0.57400000000000151</v>
      </c>
      <c r="Z1674" s="68">
        <f t="shared" si="594"/>
        <v>5740.0000000000146</v>
      </c>
      <c r="AA1674" s="65" t="s">
        <v>52</v>
      </c>
      <c r="AU1674" s="23">
        <f t="shared" si="602"/>
        <v>-1</v>
      </c>
      <c r="AV1674" s="23" t="str">
        <f t="shared" si="602"/>
        <v/>
      </c>
      <c r="AW1674" s="23" t="str">
        <f t="shared" si="602"/>
        <v/>
      </c>
      <c r="AX1674" s="23" t="str">
        <f t="shared" si="602"/>
        <v/>
      </c>
      <c r="AZ1674" s="24">
        <v>3.7</v>
      </c>
      <c r="BA1674" s="25">
        <v>3.7</v>
      </c>
      <c r="BB1674" s="25">
        <v>3.55</v>
      </c>
      <c r="BC1674" s="25">
        <f t="shared" si="598"/>
        <v>2.5499999999999998</v>
      </c>
      <c r="BD1674" s="25">
        <f t="shared" si="599"/>
        <v>3.3460000000000001</v>
      </c>
    </row>
    <row r="1675" spans="1:56" x14ac:dyDescent="0.2">
      <c r="A1675" s="98">
        <v>46183</v>
      </c>
      <c r="B1675" s="60" t="s">
        <v>892</v>
      </c>
      <c r="C1675" s="24" t="s">
        <v>1539</v>
      </c>
      <c r="D1675" s="24" t="s">
        <v>397</v>
      </c>
      <c r="F1675" s="74" t="s">
        <v>51</v>
      </c>
      <c r="G1675" s="24" t="s">
        <v>103</v>
      </c>
      <c r="H1675" s="24" t="s">
        <v>138</v>
      </c>
      <c r="I1675" s="24">
        <v>5</v>
      </c>
      <c r="J1675" s="24">
        <v>2</v>
      </c>
      <c r="K1675" s="24" t="s">
        <v>3026</v>
      </c>
      <c r="L1675" s="25">
        <v>1</v>
      </c>
      <c r="M1675" s="24" t="s">
        <v>404</v>
      </c>
      <c r="N1675" s="24" t="s">
        <v>6</v>
      </c>
      <c r="P1675" s="25">
        <v>7.2836000000000007</v>
      </c>
      <c r="R1675" s="25">
        <v>7.2836000000000007</v>
      </c>
      <c r="S1675" s="83" t="s">
        <v>363</v>
      </c>
      <c r="T1675" s="66" t="str">
        <f t="shared" ref="T1675:T1682" si="603">IF((AA1675="W"),ROUND((R1675*L1675),2),"0.00")</f>
        <v>0.00</v>
      </c>
      <c r="U1675" s="66">
        <f t="shared" ref="U1675:U1682" si="604">-$L1675+T1675</f>
        <v>-1</v>
      </c>
      <c r="V1675" s="66">
        <f t="shared" ref="V1675:V1682" si="605">U1675+V1674</f>
        <v>56.400000000000148</v>
      </c>
      <c r="W1675" s="66">
        <f t="shared" ref="W1675:W1682" si="606">L1675+W1674</f>
        <v>2888.5</v>
      </c>
      <c r="X1675" s="20">
        <f t="shared" ref="X1675:X1682" si="607">SUM(V1675/W1675)</f>
        <v>1.9525705383417049E-2</v>
      </c>
      <c r="Y1675" s="67">
        <f t="shared" ref="Y1675:Y1682" si="608">V1675/100</f>
        <v>0.5640000000000015</v>
      </c>
      <c r="Z1675" s="68">
        <f t="shared" ref="Z1675:Z1682" si="609">V1675*100</f>
        <v>5640.0000000000146</v>
      </c>
      <c r="AA1675" s="65" t="s">
        <v>52</v>
      </c>
      <c r="AU1675" s="23">
        <f t="shared" si="602"/>
        <v>-1</v>
      </c>
      <c r="AV1675" s="23" t="str">
        <f t="shared" si="602"/>
        <v/>
      </c>
      <c r="AW1675" s="23" t="str">
        <f t="shared" si="602"/>
        <v/>
      </c>
      <c r="AX1675" s="23" t="str">
        <f t="shared" si="602"/>
        <v/>
      </c>
      <c r="AZ1675" s="24">
        <v>7.5</v>
      </c>
      <c r="BA1675" s="25">
        <v>34.6</v>
      </c>
      <c r="BB1675" s="25">
        <v>7.83</v>
      </c>
      <c r="BC1675" s="25">
        <v>6.83</v>
      </c>
      <c r="BD1675" s="25">
        <v>7.2836000000000007</v>
      </c>
    </row>
    <row r="1676" spans="1:56" x14ac:dyDescent="0.2">
      <c r="A1676" s="98">
        <v>46186</v>
      </c>
      <c r="B1676" s="60" t="s">
        <v>892</v>
      </c>
      <c r="C1676" s="24" t="s">
        <v>2688</v>
      </c>
      <c r="D1676" s="24" t="s">
        <v>573</v>
      </c>
      <c r="F1676" s="74" t="s">
        <v>51</v>
      </c>
      <c r="G1676" s="24" t="s">
        <v>103</v>
      </c>
      <c r="H1676" s="24" t="s">
        <v>141</v>
      </c>
      <c r="I1676" s="24">
        <v>1</v>
      </c>
      <c r="J1676" s="24">
        <v>5</v>
      </c>
      <c r="K1676" s="24" t="s">
        <v>3028</v>
      </c>
      <c r="L1676" s="25">
        <v>1</v>
      </c>
      <c r="M1676" s="24" t="s">
        <v>404</v>
      </c>
      <c r="N1676" s="24" t="s">
        <v>6</v>
      </c>
      <c r="P1676" s="25">
        <v>3.58</v>
      </c>
      <c r="R1676" s="25">
        <v>3.58</v>
      </c>
      <c r="S1676" s="83" t="s">
        <v>371</v>
      </c>
      <c r="T1676" s="66" t="str">
        <f t="shared" si="603"/>
        <v>0.00</v>
      </c>
      <c r="U1676" s="66">
        <f t="shared" si="604"/>
        <v>-1</v>
      </c>
      <c r="V1676" s="66">
        <f t="shared" si="605"/>
        <v>55.400000000000148</v>
      </c>
      <c r="W1676" s="66">
        <f t="shared" si="606"/>
        <v>2889.5</v>
      </c>
      <c r="X1676" s="20">
        <f t="shared" si="607"/>
        <v>1.9172867278075843E-2</v>
      </c>
      <c r="Y1676" s="67">
        <f t="shared" si="608"/>
        <v>0.55400000000000149</v>
      </c>
      <c r="Z1676" s="68">
        <f t="shared" si="609"/>
        <v>5540.0000000000146</v>
      </c>
      <c r="AA1676" s="65" t="s">
        <v>52</v>
      </c>
      <c r="AU1676" s="23">
        <f t="shared" si="602"/>
        <v>-1</v>
      </c>
      <c r="AV1676" s="23" t="str">
        <f t="shared" si="602"/>
        <v/>
      </c>
      <c r="AW1676" s="23" t="str">
        <f t="shared" si="602"/>
        <v/>
      </c>
      <c r="AX1676" s="23" t="str">
        <f t="shared" si="602"/>
        <v/>
      </c>
      <c r="AZ1676" s="63">
        <v>4.2</v>
      </c>
      <c r="BA1676" s="25">
        <v>3.9</v>
      </c>
      <c r="BB1676" s="25">
        <v>3.8</v>
      </c>
      <c r="BC1676" s="25">
        <v>2.8</v>
      </c>
      <c r="BD1676" s="25">
        <v>3.5760000000000001</v>
      </c>
    </row>
    <row r="1677" spans="1:56" x14ac:dyDescent="0.2">
      <c r="A1677" s="98">
        <v>46186</v>
      </c>
      <c r="B1677" s="60" t="s">
        <v>892</v>
      </c>
      <c r="C1677" s="24" t="s">
        <v>2688</v>
      </c>
      <c r="D1677" s="24" t="s">
        <v>573</v>
      </c>
      <c r="F1677" s="74" t="s">
        <v>51</v>
      </c>
      <c r="G1677" s="24" t="s">
        <v>103</v>
      </c>
      <c r="H1677" s="24" t="s">
        <v>497</v>
      </c>
      <c r="I1677" s="24">
        <v>4</v>
      </c>
      <c r="J1677" s="24">
        <v>6</v>
      </c>
      <c r="K1677" s="26" t="s">
        <v>3029</v>
      </c>
      <c r="L1677" s="25">
        <v>0.5</v>
      </c>
      <c r="M1677" s="24" t="s">
        <v>105</v>
      </c>
      <c r="N1677" s="24" t="s">
        <v>6</v>
      </c>
      <c r="P1677" s="25">
        <v>5</v>
      </c>
      <c r="R1677" s="25">
        <v>5</v>
      </c>
      <c r="S1677" s="83" t="s">
        <v>372</v>
      </c>
      <c r="T1677" s="66">
        <f t="shared" si="603"/>
        <v>2.5</v>
      </c>
      <c r="U1677" s="66">
        <f t="shared" si="604"/>
        <v>2</v>
      </c>
      <c r="V1677" s="66">
        <f t="shared" si="605"/>
        <v>57.400000000000148</v>
      </c>
      <c r="W1677" s="66">
        <f t="shared" si="606"/>
        <v>2890</v>
      </c>
      <c r="X1677" s="20">
        <f t="shared" si="607"/>
        <v>1.9861591695501783E-2</v>
      </c>
      <c r="Y1677" s="67">
        <f t="shared" si="608"/>
        <v>0.57400000000000151</v>
      </c>
      <c r="Z1677" s="68">
        <f t="shared" si="609"/>
        <v>5740.0000000000146</v>
      </c>
      <c r="AA1677" s="65" t="s">
        <v>53</v>
      </c>
      <c r="AU1677" s="23">
        <f t="shared" si="602"/>
        <v>2</v>
      </c>
      <c r="AV1677" s="23" t="str">
        <f t="shared" si="602"/>
        <v/>
      </c>
      <c r="AW1677" s="23" t="str">
        <f t="shared" si="602"/>
        <v/>
      </c>
      <c r="AX1677" s="23" t="str">
        <f t="shared" si="602"/>
        <v/>
      </c>
      <c r="AZ1677" s="63">
        <v>7</v>
      </c>
      <c r="BA1677" s="25">
        <v>7.7</v>
      </c>
      <c r="BB1677" s="25">
        <v>10</v>
      </c>
      <c r="BC1677" s="25">
        <v>4.5</v>
      </c>
      <c r="BD1677" s="25">
        <v>9.2800000000000011</v>
      </c>
    </row>
    <row r="1678" spans="1:56" x14ac:dyDescent="0.2">
      <c r="A1678" s="98">
        <v>46186</v>
      </c>
      <c r="B1678" s="60" t="s">
        <v>892</v>
      </c>
      <c r="C1678" s="24" t="s">
        <v>3030</v>
      </c>
      <c r="D1678" s="24" t="s">
        <v>573</v>
      </c>
      <c r="F1678" s="74" t="s">
        <v>51</v>
      </c>
      <c r="G1678" s="24" t="s">
        <v>103</v>
      </c>
      <c r="H1678" s="24" t="s">
        <v>112</v>
      </c>
      <c r="I1678" s="24">
        <v>9</v>
      </c>
      <c r="J1678" s="24">
        <v>19</v>
      </c>
      <c r="K1678" s="26" t="s">
        <v>3031</v>
      </c>
      <c r="L1678" s="25">
        <v>1</v>
      </c>
      <c r="M1678" s="24" t="s">
        <v>105</v>
      </c>
      <c r="N1678" s="24" t="s">
        <v>6</v>
      </c>
      <c r="P1678" s="25">
        <v>5</v>
      </c>
      <c r="R1678" s="25">
        <v>5</v>
      </c>
      <c r="S1678" s="83" t="s">
        <v>372</v>
      </c>
      <c r="T1678" s="66">
        <f t="shared" si="603"/>
        <v>5</v>
      </c>
      <c r="U1678" s="66">
        <f t="shared" si="604"/>
        <v>4</v>
      </c>
      <c r="V1678" s="66">
        <f t="shared" si="605"/>
        <v>61.400000000000148</v>
      </c>
      <c r="W1678" s="66">
        <f t="shared" si="606"/>
        <v>2891</v>
      </c>
      <c r="X1678" s="20">
        <f t="shared" si="607"/>
        <v>2.1238325838810152E-2</v>
      </c>
      <c r="Y1678" s="67">
        <f t="shared" si="608"/>
        <v>0.61400000000000143</v>
      </c>
      <c r="Z1678" s="68">
        <f t="shared" si="609"/>
        <v>6140.0000000000146</v>
      </c>
      <c r="AA1678" s="65" t="s">
        <v>53</v>
      </c>
      <c r="AU1678" s="23">
        <f t="shared" si="602"/>
        <v>4</v>
      </c>
      <c r="AV1678" s="23" t="str">
        <f t="shared" si="602"/>
        <v/>
      </c>
      <c r="AW1678" s="23" t="str">
        <f t="shared" si="602"/>
        <v/>
      </c>
      <c r="AX1678" s="23" t="str">
        <f t="shared" si="602"/>
        <v/>
      </c>
      <c r="AZ1678" s="63">
        <v>5</v>
      </c>
      <c r="BA1678" s="25">
        <v>5.5</v>
      </c>
      <c r="BB1678" s="25">
        <v>6.2</v>
      </c>
      <c r="BC1678" s="25">
        <v>5.2</v>
      </c>
      <c r="BD1678" s="25">
        <v>5.7840000000000007</v>
      </c>
    </row>
    <row r="1679" spans="1:56" x14ac:dyDescent="0.2">
      <c r="A1679" s="98">
        <v>46190</v>
      </c>
      <c r="B1679" s="60" t="s">
        <v>892</v>
      </c>
      <c r="C1679" s="24" t="s">
        <v>1855</v>
      </c>
      <c r="D1679" s="24" t="s">
        <v>397</v>
      </c>
      <c r="F1679" s="74" t="s">
        <v>51</v>
      </c>
      <c r="G1679" s="24" t="s">
        <v>103</v>
      </c>
      <c r="H1679" s="24" t="s">
        <v>483</v>
      </c>
      <c r="I1679" s="24">
        <v>5</v>
      </c>
      <c r="J1679" s="24">
        <v>4</v>
      </c>
      <c r="K1679" s="26" t="s">
        <v>3040</v>
      </c>
      <c r="L1679" s="25">
        <v>1</v>
      </c>
      <c r="M1679" s="24" t="s">
        <v>404</v>
      </c>
      <c r="N1679" s="24" t="s">
        <v>6</v>
      </c>
      <c r="R1679" s="25">
        <v>12.040000000000001</v>
      </c>
      <c r="S1679" s="83" t="s">
        <v>372</v>
      </c>
      <c r="T1679" s="66">
        <f t="shared" si="603"/>
        <v>12.04</v>
      </c>
      <c r="U1679" s="66">
        <f t="shared" si="604"/>
        <v>11.04</v>
      </c>
      <c r="V1679" s="66">
        <f t="shared" si="605"/>
        <v>72.44000000000014</v>
      </c>
      <c r="W1679" s="66">
        <f t="shared" si="606"/>
        <v>2892</v>
      </c>
      <c r="X1679" s="20">
        <f t="shared" si="607"/>
        <v>2.5048409405255927E-2</v>
      </c>
      <c r="Y1679" s="67">
        <f t="shared" si="608"/>
        <v>0.72440000000000138</v>
      </c>
      <c r="Z1679" s="68">
        <f t="shared" si="609"/>
        <v>7244.0000000000136</v>
      </c>
      <c r="AA1679" s="65" t="s">
        <v>53</v>
      </c>
      <c r="AU1679" s="23">
        <f t="shared" si="602"/>
        <v>11.04</v>
      </c>
      <c r="AV1679" s="23" t="str">
        <f t="shared" si="602"/>
        <v/>
      </c>
      <c r="AW1679" s="23" t="str">
        <f t="shared" si="602"/>
        <v/>
      </c>
      <c r="AX1679" s="23" t="str">
        <f t="shared" si="602"/>
        <v/>
      </c>
      <c r="AZ1679" s="25">
        <v>16</v>
      </c>
      <c r="BA1679" s="25">
        <v>15.6</v>
      </c>
      <c r="BB1679" s="25">
        <v>13</v>
      </c>
      <c r="BC1679" s="25">
        <f t="shared" ref="BC1679:BC1682" si="610">((BB1679*(L1679))-(L1679))</f>
        <v>12</v>
      </c>
      <c r="BD1679" s="25">
        <f t="shared" ref="BD1679:BD1682" si="611">0.92*(BB1679-1)+1</f>
        <v>12.040000000000001</v>
      </c>
    </row>
    <row r="1680" spans="1:56" x14ac:dyDescent="0.2">
      <c r="A1680" s="98">
        <v>46190</v>
      </c>
      <c r="B1680" s="60" t="s">
        <v>892</v>
      </c>
      <c r="C1680" s="24" t="s">
        <v>1855</v>
      </c>
      <c r="D1680" s="24" t="s">
        <v>397</v>
      </c>
      <c r="F1680" s="74" t="s">
        <v>51</v>
      </c>
      <c r="G1680" s="24" t="s">
        <v>103</v>
      </c>
      <c r="H1680" s="24" t="s">
        <v>483</v>
      </c>
      <c r="I1680" s="24">
        <v>5</v>
      </c>
      <c r="J1680" s="24">
        <v>4</v>
      </c>
      <c r="K1680" s="26" t="s">
        <v>3040</v>
      </c>
      <c r="L1680" s="25">
        <v>1</v>
      </c>
      <c r="M1680" s="24" t="s">
        <v>404</v>
      </c>
      <c r="N1680" s="24" t="s">
        <v>7</v>
      </c>
      <c r="R1680" s="25">
        <v>4.0084</v>
      </c>
      <c r="S1680" s="83" t="s">
        <v>372</v>
      </c>
      <c r="T1680" s="66">
        <f t="shared" si="603"/>
        <v>4.01</v>
      </c>
      <c r="U1680" s="66">
        <f t="shared" si="604"/>
        <v>3.01</v>
      </c>
      <c r="V1680" s="66">
        <f t="shared" si="605"/>
        <v>75.450000000000145</v>
      </c>
      <c r="W1680" s="66">
        <f t="shared" si="606"/>
        <v>2893</v>
      </c>
      <c r="X1680" s="20">
        <f t="shared" si="607"/>
        <v>2.6080193570687919E-2</v>
      </c>
      <c r="Y1680" s="67">
        <f t="shared" si="608"/>
        <v>0.7545000000000015</v>
      </c>
      <c r="Z1680" s="68">
        <f t="shared" si="609"/>
        <v>7545.0000000000146</v>
      </c>
      <c r="AA1680" s="65" t="s">
        <v>53</v>
      </c>
      <c r="AU1680" s="23">
        <f t="shared" si="602"/>
        <v>3.01</v>
      </c>
      <c r="AV1680" s="23" t="str">
        <f t="shared" si="602"/>
        <v/>
      </c>
      <c r="AW1680" s="23" t="str">
        <f t="shared" si="602"/>
        <v/>
      </c>
      <c r="AX1680" s="23" t="str">
        <f t="shared" si="602"/>
        <v/>
      </c>
      <c r="AZ1680" s="25">
        <v>4.7</v>
      </c>
      <c r="BA1680" s="25">
        <v>4.7</v>
      </c>
      <c r="BB1680" s="25">
        <v>4.2699999999999996</v>
      </c>
      <c r="BC1680" s="25">
        <f t="shared" si="610"/>
        <v>3.2699999999999996</v>
      </c>
      <c r="BD1680" s="25">
        <f t="shared" si="611"/>
        <v>4.0084</v>
      </c>
    </row>
    <row r="1681" spans="1:56" x14ac:dyDescent="0.2">
      <c r="A1681" s="98">
        <v>46190</v>
      </c>
      <c r="B1681" s="60" t="s">
        <v>892</v>
      </c>
      <c r="C1681" s="24" t="s">
        <v>2391</v>
      </c>
      <c r="D1681" s="24" t="s">
        <v>397</v>
      </c>
      <c r="E1681" s="74" t="s">
        <v>51</v>
      </c>
      <c r="F1681" s="24" t="s">
        <v>103</v>
      </c>
      <c r="G1681" s="24" t="s">
        <v>103</v>
      </c>
      <c r="H1681" s="24" t="s">
        <v>194</v>
      </c>
      <c r="I1681" s="24">
        <v>6</v>
      </c>
      <c r="J1681" s="24">
        <v>4</v>
      </c>
      <c r="K1681" s="24" t="s">
        <v>3041</v>
      </c>
      <c r="L1681" s="25">
        <v>1</v>
      </c>
      <c r="M1681" s="24" t="s">
        <v>404</v>
      </c>
      <c r="N1681" s="24" t="s">
        <v>6</v>
      </c>
      <c r="R1681" s="25">
        <v>5.66</v>
      </c>
      <c r="S1681" s="83" t="s">
        <v>363</v>
      </c>
      <c r="T1681" s="66" t="str">
        <f t="shared" si="603"/>
        <v>0.00</v>
      </c>
      <c r="U1681" s="66">
        <f t="shared" si="604"/>
        <v>-1</v>
      </c>
      <c r="V1681" s="66">
        <f t="shared" si="605"/>
        <v>74.450000000000145</v>
      </c>
      <c r="W1681" s="66">
        <f t="shared" si="606"/>
        <v>2894</v>
      </c>
      <c r="X1681" s="20">
        <f t="shared" si="607"/>
        <v>2.5725639253628245E-2</v>
      </c>
      <c r="Y1681" s="67">
        <f t="shared" si="608"/>
        <v>0.74450000000000149</v>
      </c>
      <c r="Z1681" s="68">
        <f t="shared" si="609"/>
        <v>7445.0000000000146</v>
      </c>
      <c r="AA1681" s="65" t="s">
        <v>52</v>
      </c>
      <c r="AU1681" s="23">
        <f t="shared" ref="AU1681:AX1696" si="612">IF($G1681=AU$2,$U1681,"")</f>
        <v>-1</v>
      </c>
      <c r="AV1681" s="23" t="str">
        <f t="shared" si="612"/>
        <v/>
      </c>
      <c r="AW1681" s="23" t="str">
        <f t="shared" si="612"/>
        <v/>
      </c>
      <c r="AX1681" s="23" t="str">
        <f t="shared" si="612"/>
        <v/>
      </c>
      <c r="AZ1681" s="25">
        <v>5</v>
      </c>
      <c r="BA1681" s="25">
        <v>5.8</v>
      </c>
      <c r="BB1681" s="25">
        <v>6.07</v>
      </c>
      <c r="BC1681" s="25">
        <f t="shared" si="610"/>
        <v>5.07</v>
      </c>
      <c r="BD1681" s="25">
        <f t="shared" si="611"/>
        <v>5.6644000000000005</v>
      </c>
    </row>
    <row r="1682" spans="1:56" x14ac:dyDescent="0.2">
      <c r="A1682" s="98">
        <v>46190</v>
      </c>
      <c r="B1682" s="60" t="s">
        <v>892</v>
      </c>
      <c r="C1682" s="24" t="s">
        <v>948</v>
      </c>
      <c r="D1682" s="24" t="s">
        <v>397</v>
      </c>
      <c r="E1682" s="74" t="s">
        <v>51</v>
      </c>
      <c r="F1682" s="24" t="s">
        <v>103</v>
      </c>
      <c r="G1682" s="24" t="s">
        <v>103</v>
      </c>
      <c r="H1682" s="24" t="s">
        <v>138</v>
      </c>
      <c r="I1682" s="24">
        <v>5</v>
      </c>
      <c r="J1682" s="24">
        <v>1</v>
      </c>
      <c r="K1682" s="24" t="s">
        <v>3042</v>
      </c>
      <c r="L1682" s="25">
        <v>1</v>
      </c>
      <c r="M1682" s="24" t="s">
        <v>105</v>
      </c>
      <c r="N1682" s="24" t="s">
        <v>6</v>
      </c>
      <c r="R1682" s="25">
        <v>3.6</v>
      </c>
      <c r="S1682" s="83" t="s">
        <v>363</v>
      </c>
      <c r="T1682" s="66" t="str">
        <f t="shared" si="603"/>
        <v>0.00</v>
      </c>
      <c r="U1682" s="66">
        <f t="shared" si="604"/>
        <v>-1</v>
      </c>
      <c r="V1682" s="66">
        <f t="shared" si="605"/>
        <v>73.450000000000145</v>
      </c>
      <c r="W1682" s="66">
        <f t="shared" si="606"/>
        <v>2895</v>
      </c>
      <c r="X1682" s="20">
        <f t="shared" si="607"/>
        <v>2.5371329879101949E-2</v>
      </c>
      <c r="Y1682" s="67">
        <f t="shared" si="608"/>
        <v>0.73450000000000149</v>
      </c>
      <c r="Z1682" s="68">
        <f t="shared" si="609"/>
        <v>7345.0000000000146</v>
      </c>
      <c r="AA1682" s="65" t="s">
        <v>52</v>
      </c>
      <c r="AU1682" s="23">
        <f t="shared" si="612"/>
        <v>-1</v>
      </c>
      <c r="AV1682" s="23" t="str">
        <f t="shared" si="612"/>
        <v/>
      </c>
      <c r="AW1682" s="23" t="str">
        <f t="shared" si="612"/>
        <v/>
      </c>
      <c r="AX1682" s="23" t="str">
        <f t="shared" si="612"/>
        <v/>
      </c>
      <c r="AZ1682" s="25">
        <v>3.5</v>
      </c>
      <c r="BA1682" s="25">
        <v>3.6</v>
      </c>
      <c r="BB1682" s="25">
        <v>3.7</v>
      </c>
      <c r="BC1682" s="25">
        <f t="shared" si="610"/>
        <v>2.7</v>
      </c>
      <c r="BD1682" s="25">
        <f t="shared" si="611"/>
        <v>3.4840000000000004</v>
      </c>
    </row>
    <row r="1683" spans="1:56" x14ac:dyDescent="0.2">
      <c r="A1683" s="98">
        <v>46193</v>
      </c>
      <c r="B1683" s="60" t="s">
        <v>892</v>
      </c>
      <c r="C1683" s="24" t="s">
        <v>1604</v>
      </c>
      <c r="D1683" s="24" t="s">
        <v>573</v>
      </c>
      <c r="F1683" s="74" t="s">
        <v>51</v>
      </c>
      <c r="G1683" s="24" t="s">
        <v>103</v>
      </c>
      <c r="H1683" s="24" t="s">
        <v>293</v>
      </c>
      <c r="I1683" s="24">
        <v>4</v>
      </c>
      <c r="J1683" s="24">
        <v>7</v>
      </c>
      <c r="K1683" s="26" t="s">
        <v>3046</v>
      </c>
      <c r="L1683" s="25">
        <v>1</v>
      </c>
      <c r="M1683" s="24" t="s">
        <v>931</v>
      </c>
      <c r="N1683" s="24" t="s">
        <v>6</v>
      </c>
      <c r="R1683" s="25">
        <v>10.7</v>
      </c>
      <c r="S1683" s="83" t="s">
        <v>372</v>
      </c>
      <c r="T1683" s="66">
        <f t="shared" ref="T1683" si="613">IF((AA1683="W"),ROUND((R1683*L1683),2),"0.00")</f>
        <v>10.7</v>
      </c>
      <c r="U1683" s="66">
        <f t="shared" ref="U1683" si="614">-$L1683+T1683</f>
        <v>9.6999999999999993</v>
      </c>
      <c r="V1683" s="66">
        <f t="shared" ref="V1683" si="615">U1683+V1682</f>
        <v>83.150000000000148</v>
      </c>
      <c r="W1683" s="66">
        <f t="shared" ref="W1683" si="616">L1683+W1682</f>
        <v>2896</v>
      </c>
      <c r="X1683" s="20">
        <f t="shared" ref="X1683" si="617">SUM(V1683/W1683)</f>
        <v>2.8712016574585688E-2</v>
      </c>
      <c r="Y1683" s="67">
        <f t="shared" ref="Y1683" si="618">V1683/100</f>
        <v>0.83150000000000146</v>
      </c>
      <c r="Z1683" s="68">
        <f t="shared" ref="Z1683" si="619">V1683*100</f>
        <v>8315.0000000000146</v>
      </c>
      <c r="AA1683" s="65" t="s">
        <v>53</v>
      </c>
      <c r="AU1683" s="23">
        <f t="shared" si="612"/>
        <v>9.6999999999999993</v>
      </c>
      <c r="AV1683" s="23" t="str">
        <f t="shared" si="612"/>
        <v/>
      </c>
      <c r="AW1683" s="23" t="str">
        <f t="shared" si="612"/>
        <v/>
      </c>
      <c r="AX1683" s="23" t="str">
        <f t="shared" si="612"/>
        <v/>
      </c>
      <c r="AZ1683" s="24">
        <v>13</v>
      </c>
      <c r="BA1683" s="25">
        <v>10.7</v>
      </c>
      <c r="BB1683" s="25">
        <v>10</v>
      </c>
      <c r="BC1683" s="25">
        <f t="shared" ref="BC1683:BC1700" si="620">((BB1683*(L1683))-(L1683))</f>
        <v>9</v>
      </c>
      <c r="BD1683" s="25">
        <f t="shared" ref="BD1683:BD1700" si="621">0.92*(BB1683-1)+1</f>
        <v>9.2800000000000011</v>
      </c>
    </row>
    <row r="1684" spans="1:56" x14ac:dyDescent="0.2">
      <c r="A1684" s="98">
        <v>46193</v>
      </c>
      <c r="B1684" s="60" t="s">
        <v>892</v>
      </c>
      <c r="C1684" s="24" t="s">
        <v>3048</v>
      </c>
      <c r="D1684" s="24" t="s">
        <v>573</v>
      </c>
      <c r="F1684" s="74" t="s">
        <v>51</v>
      </c>
      <c r="G1684" s="24" t="s">
        <v>103</v>
      </c>
      <c r="H1684" s="24" t="s">
        <v>138</v>
      </c>
      <c r="I1684" s="24">
        <v>4</v>
      </c>
      <c r="J1684" s="24">
        <v>11</v>
      </c>
      <c r="K1684" s="27" t="s">
        <v>3047</v>
      </c>
      <c r="L1684" s="25">
        <v>1</v>
      </c>
      <c r="M1684" s="24" t="s">
        <v>404</v>
      </c>
      <c r="N1684" s="24" t="s">
        <v>6</v>
      </c>
      <c r="R1684" s="25">
        <v>6</v>
      </c>
      <c r="S1684" s="83" t="s">
        <v>371</v>
      </c>
      <c r="T1684" s="66" t="str">
        <f t="shared" ref="T1684:T1703" si="622">IF((AA1684="W"),ROUND((R1684*L1684),2),"0.00")</f>
        <v>0.00</v>
      </c>
      <c r="U1684" s="66">
        <f t="shared" ref="U1684:U1703" si="623">-$L1684+T1684</f>
        <v>-1</v>
      </c>
      <c r="V1684" s="66">
        <f t="shared" ref="V1684:V1703" si="624">U1684+V1683</f>
        <v>82.150000000000148</v>
      </c>
      <c r="W1684" s="66">
        <f t="shared" ref="W1684:W1703" si="625">L1684+W1683</f>
        <v>2897</v>
      </c>
      <c r="X1684" s="20">
        <f t="shared" ref="X1684:X1703" si="626">SUM(V1684/W1684)</f>
        <v>2.8356920952709752E-2</v>
      </c>
      <c r="Y1684" s="67">
        <f t="shared" ref="Y1684:Y1703" si="627">V1684/100</f>
        <v>0.82150000000000145</v>
      </c>
      <c r="Z1684" s="68">
        <f t="shared" ref="Z1684:Z1703" si="628">V1684*100</f>
        <v>8215.0000000000146</v>
      </c>
      <c r="AA1684" s="65" t="s">
        <v>52</v>
      </c>
      <c r="AU1684" s="23">
        <f t="shared" si="612"/>
        <v>-1</v>
      </c>
      <c r="AV1684" s="23" t="str">
        <f t="shared" si="612"/>
        <v/>
      </c>
      <c r="AW1684" s="23" t="str">
        <f t="shared" si="612"/>
        <v/>
      </c>
      <c r="AX1684" s="23" t="str">
        <f t="shared" si="612"/>
        <v/>
      </c>
      <c r="AZ1684" s="24">
        <v>8</v>
      </c>
      <c r="BA1684" s="25">
        <v>7.1</v>
      </c>
      <c r="BB1684" s="25">
        <v>7</v>
      </c>
      <c r="BC1684" s="25">
        <f t="shared" si="620"/>
        <v>6</v>
      </c>
      <c r="BD1684" s="25">
        <f t="shared" si="621"/>
        <v>6.5200000000000005</v>
      </c>
    </row>
    <row r="1685" spans="1:56" x14ac:dyDescent="0.2">
      <c r="A1685" s="98">
        <v>46193</v>
      </c>
      <c r="B1685" s="60" t="s">
        <v>892</v>
      </c>
      <c r="C1685" s="24" t="s">
        <v>3048</v>
      </c>
      <c r="D1685" s="24" t="s">
        <v>573</v>
      </c>
      <c r="F1685" s="74" t="s">
        <v>51</v>
      </c>
      <c r="G1685" s="24" t="s">
        <v>103</v>
      </c>
      <c r="H1685" s="24" t="s">
        <v>138</v>
      </c>
      <c r="I1685" s="24">
        <v>4</v>
      </c>
      <c r="J1685" s="24">
        <v>11</v>
      </c>
      <c r="K1685" s="26" t="s">
        <v>3047</v>
      </c>
      <c r="L1685" s="25">
        <v>1</v>
      </c>
      <c r="M1685" s="24" t="s">
        <v>404</v>
      </c>
      <c r="N1685" s="24" t="s">
        <v>7</v>
      </c>
      <c r="R1685" s="25">
        <v>1.7200000000000002</v>
      </c>
      <c r="S1685" s="83" t="s">
        <v>371</v>
      </c>
      <c r="T1685" s="66">
        <f t="shared" si="622"/>
        <v>1.72</v>
      </c>
      <c r="U1685" s="66">
        <f t="shared" si="623"/>
        <v>0.72</v>
      </c>
      <c r="V1685" s="66">
        <f t="shared" si="624"/>
        <v>82.870000000000147</v>
      </c>
      <c r="W1685" s="66">
        <f t="shared" si="625"/>
        <v>2898</v>
      </c>
      <c r="X1685" s="20">
        <f t="shared" si="626"/>
        <v>2.8595583160800603E-2</v>
      </c>
      <c r="Y1685" s="67">
        <f t="shared" si="627"/>
        <v>0.82870000000000144</v>
      </c>
      <c r="Z1685" s="68">
        <f t="shared" si="628"/>
        <v>8287.0000000000146</v>
      </c>
      <c r="AA1685" s="65" t="s">
        <v>53</v>
      </c>
      <c r="AU1685" s="23">
        <f t="shared" si="612"/>
        <v>0.72</v>
      </c>
      <c r="AV1685" s="23" t="str">
        <f t="shared" si="612"/>
        <v/>
      </c>
      <c r="AW1685" s="23" t="str">
        <f t="shared" si="612"/>
        <v/>
      </c>
      <c r="AX1685" s="23" t="str">
        <f t="shared" si="612"/>
        <v/>
      </c>
      <c r="AZ1685" s="24">
        <v>1.2</v>
      </c>
      <c r="BA1685" s="25">
        <v>1.2</v>
      </c>
      <c r="BB1685" s="25">
        <v>2.72</v>
      </c>
      <c r="BC1685" s="25">
        <f t="shared" si="620"/>
        <v>1.7200000000000002</v>
      </c>
      <c r="BD1685" s="25">
        <f t="shared" si="621"/>
        <v>2.5824000000000003</v>
      </c>
    </row>
    <row r="1686" spans="1:56" x14ac:dyDescent="0.2">
      <c r="A1686" s="98">
        <v>46195</v>
      </c>
      <c r="B1686" s="60" t="s">
        <v>892</v>
      </c>
      <c r="C1686" s="24" t="s">
        <v>3052</v>
      </c>
      <c r="D1686" s="24" t="s">
        <v>621</v>
      </c>
      <c r="E1686" s="74" t="s">
        <v>51</v>
      </c>
      <c r="F1686" s="74" t="s">
        <v>51</v>
      </c>
      <c r="G1686" s="24" t="s">
        <v>103</v>
      </c>
      <c r="H1686" s="24" t="s">
        <v>79</v>
      </c>
      <c r="I1686" s="24">
        <v>7</v>
      </c>
      <c r="J1686" s="24">
        <v>3</v>
      </c>
      <c r="K1686" s="24" t="s">
        <v>3053</v>
      </c>
      <c r="L1686" s="25">
        <v>1</v>
      </c>
      <c r="M1686" s="24" t="s">
        <v>105</v>
      </c>
      <c r="N1686" s="24" t="s">
        <v>6</v>
      </c>
      <c r="R1686" s="25">
        <v>6.05</v>
      </c>
      <c r="S1686" s="83" t="s">
        <v>363</v>
      </c>
      <c r="T1686" s="66" t="str">
        <f t="shared" si="622"/>
        <v>0.00</v>
      </c>
      <c r="U1686" s="66">
        <f t="shared" si="623"/>
        <v>-1</v>
      </c>
      <c r="V1686" s="66">
        <f t="shared" si="624"/>
        <v>81.870000000000147</v>
      </c>
      <c r="W1686" s="66">
        <f t="shared" si="625"/>
        <v>2899</v>
      </c>
      <c r="X1686" s="20">
        <f t="shared" si="626"/>
        <v>2.8240772680234616E-2</v>
      </c>
      <c r="Y1686" s="67">
        <f t="shared" si="627"/>
        <v>0.81870000000000143</v>
      </c>
      <c r="Z1686" s="68">
        <f t="shared" si="628"/>
        <v>8187.0000000000146</v>
      </c>
      <c r="AA1686" s="65" t="s">
        <v>52</v>
      </c>
      <c r="AU1686" s="23">
        <f t="shared" si="612"/>
        <v>-1</v>
      </c>
      <c r="AV1686" s="23" t="str">
        <f t="shared" si="612"/>
        <v/>
      </c>
      <c r="AW1686" s="23" t="str">
        <f t="shared" si="612"/>
        <v/>
      </c>
      <c r="AX1686" s="23" t="str">
        <f t="shared" si="612"/>
        <v/>
      </c>
      <c r="AZ1686" s="24">
        <v>6.5</v>
      </c>
      <c r="BA1686" s="25">
        <v>6.2</v>
      </c>
      <c r="BB1686" s="25">
        <v>6.4</v>
      </c>
      <c r="BC1686" s="25">
        <f t="shared" si="620"/>
        <v>5.4</v>
      </c>
      <c r="BD1686" s="25">
        <f t="shared" si="621"/>
        <v>5.9680000000000009</v>
      </c>
    </row>
    <row r="1687" spans="1:56" x14ac:dyDescent="0.2">
      <c r="A1687" s="98">
        <v>46197</v>
      </c>
      <c r="B1687" s="60" t="s">
        <v>892</v>
      </c>
      <c r="C1687" s="24" t="s">
        <v>1462</v>
      </c>
      <c r="D1687" s="24" t="s">
        <v>397</v>
      </c>
      <c r="F1687" s="74" t="s">
        <v>51</v>
      </c>
      <c r="G1687" s="24" t="s">
        <v>103</v>
      </c>
      <c r="H1687" s="24" t="s">
        <v>124</v>
      </c>
      <c r="I1687" s="24">
        <v>8</v>
      </c>
      <c r="J1687" s="24">
        <v>10</v>
      </c>
      <c r="K1687" s="24" t="s">
        <v>3056</v>
      </c>
      <c r="L1687" s="25">
        <v>1</v>
      </c>
      <c r="M1687" s="24" t="s">
        <v>105</v>
      </c>
      <c r="N1687" s="24" t="s">
        <v>6</v>
      </c>
      <c r="R1687" s="25">
        <v>5.5</v>
      </c>
      <c r="S1687" s="83" t="s">
        <v>363</v>
      </c>
      <c r="T1687" s="66" t="str">
        <f t="shared" si="622"/>
        <v>0.00</v>
      </c>
      <c r="U1687" s="66">
        <f t="shared" si="623"/>
        <v>-1</v>
      </c>
      <c r="V1687" s="66">
        <f t="shared" si="624"/>
        <v>80.870000000000147</v>
      </c>
      <c r="W1687" s="66">
        <f t="shared" si="625"/>
        <v>2900</v>
      </c>
      <c r="X1687" s="20">
        <f t="shared" si="626"/>
        <v>2.7886206896551774E-2</v>
      </c>
      <c r="Y1687" s="67">
        <f t="shared" si="627"/>
        <v>0.80870000000000142</v>
      </c>
      <c r="Z1687" s="68">
        <f t="shared" si="628"/>
        <v>8087.0000000000146</v>
      </c>
      <c r="AA1687" s="65" t="s">
        <v>52</v>
      </c>
      <c r="AU1687" s="23">
        <f t="shared" si="612"/>
        <v>-1</v>
      </c>
      <c r="AV1687" s="23" t="str">
        <f t="shared" si="612"/>
        <v/>
      </c>
      <c r="AW1687" s="23" t="str">
        <f t="shared" si="612"/>
        <v/>
      </c>
      <c r="AX1687" s="23" t="str">
        <f t="shared" si="612"/>
        <v/>
      </c>
      <c r="AZ1687" s="24">
        <v>5.5</v>
      </c>
      <c r="BA1687" s="25">
        <v>4.9000000000000004</v>
      </c>
      <c r="BB1687" s="25">
        <v>5.75</v>
      </c>
      <c r="BC1687" s="25">
        <f t="shared" si="620"/>
        <v>4.75</v>
      </c>
      <c r="BD1687" s="25">
        <f t="shared" si="621"/>
        <v>5.37</v>
      </c>
    </row>
    <row r="1688" spans="1:56" x14ac:dyDescent="0.2">
      <c r="A1688" s="98">
        <v>46200</v>
      </c>
      <c r="B1688" s="60" t="s">
        <v>892</v>
      </c>
      <c r="C1688" s="24" t="s">
        <v>3060</v>
      </c>
      <c r="D1688" s="24" t="s">
        <v>573</v>
      </c>
      <c r="E1688" s="74" t="s">
        <v>51</v>
      </c>
      <c r="F1688" s="74" t="s">
        <v>51</v>
      </c>
      <c r="G1688" s="24" t="s">
        <v>103</v>
      </c>
      <c r="H1688" s="24" t="s">
        <v>141</v>
      </c>
      <c r="I1688" s="24">
        <v>3</v>
      </c>
      <c r="J1688" s="24">
        <v>13</v>
      </c>
      <c r="K1688" s="24" t="s">
        <v>3061</v>
      </c>
      <c r="L1688" s="25">
        <v>1</v>
      </c>
      <c r="M1688" s="24" t="s">
        <v>105</v>
      </c>
      <c r="N1688" s="24" t="s">
        <v>6</v>
      </c>
      <c r="R1688" s="24">
        <v>7.06</v>
      </c>
      <c r="S1688" s="83" t="s">
        <v>363</v>
      </c>
      <c r="T1688" s="66" t="str">
        <f t="shared" si="622"/>
        <v>0.00</v>
      </c>
      <c r="U1688" s="66">
        <f t="shared" si="623"/>
        <v>-1</v>
      </c>
      <c r="V1688" s="66">
        <f t="shared" si="624"/>
        <v>79.870000000000147</v>
      </c>
      <c r="W1688" s="66">
        <f t="shared" si="625"/>
        <v>2901</v>
      </c>
      <c r="X1688" s="20">
        <f t="shared" si="626"/>
        <v>2.7531885556704636E-2</v>
      </c>
      <c r="Y1688" s="67">
        <f t="shared" si="627"/>
        <v>0.79870000000000152</v>
      </c>
      <c r="Z1688" s="68">
        <f t="shared" si="628"/>
        <v>7987.0000000000146</v>
      </c>
      <c r="AA1688" s="65" t="s">
        <v>52</v>
      </c>
      <c r="AU1688" s="23">
        <f t="shared" si="612"/>
        <v>-1</v>
      </c>
      <c r="AV1688" s="23" t="str">
        <f t="shared" si="612"/>
        <v/>
      </c>
      <c r="AW1688" s="23" t="str">
        <f t="shared" si="612"/>
        <v/>
      </c>
      <c r="AX1688" s="23" t="str">
        <f t="shared" si="612"/>
        <v/>
      </c>
      <c r="AZ1688" s="24">
        <v>8.5</v>
      </c>
      <c r="BA1688" s="25">
        <v>10.5</v>
      </c>
      <c r="BB1688" s="25">
        <v>7.59</v>
      </c>
      <c r="BC1688" s="25">
        <f t="shared" si="620"/>
        <v>6.59</v>
      </c>
      <c r="BD1688" s="25">
        <f t="shared" si="621"/>
        <v>7.0628000000000002</v>
      </c>
    </row>
    <row r="1689" spans="1:56" x14ac:dyDescent="0.2">
      <c r="A1689" s="98">
        <v>46200</v>
      </c>
      <c r="B1689" s="60" t="s">
        <v>892</v>
      </c>
      <c r="C1689" s="24" t="s">
        <v>3060</v>
      </c>
      <c r="D1689" s="24" t="s">
        <v>573</v>
      </c>
      <c r="E1689" s="74" t="s">
        <v>51</v>
      </c>
      <c r="F1689" s="74" t="s">
        <v>51</v>
      </c>
      <c r="G1689" s="24" t="s">
        <v>103</v>
      </c>
      <c r="H1689" s="24" t="s">
        <v>209</v>
      </c>
      <c r="I1689" s="24">
        <v>3</v>
      </c>
      <c r="J1689" s="24">
        <v>5</v>
      </c>
      <c r="K1689" s="27" t="s">
        <v>3062</v>
      </c>
      <c r="L1689" s="25">
        <v>1</v>
      </c>
      <c r="M1689" s="24" t="s">
        <v>105</v>
      </c>
      <c r="N1689" s="24" t="s">
        <v>6</v>
      </c>
      <c r="R1689" s="25">
        <v>5</v>
      </c>
      <c r="S1689" s="83" t="s">
        <v>371</v>
      </c>
      <c r="T1689" s="66" t="str">
        <f t="shared" si="622"/>
        <v>0.00</v>
      </c>
      <c r="U1689" s="66">
        <f t="shared" si="623"/>
        <v>-1</v>
      </c>
      <c r="V1689" s="66">
        <f t="shared" si="624"/>
        <v>78.870000000000147</v>
      </c>
      <c r="W1689" s="66">
        <f t="shared" si="625"/>
        <v>2902</v>
      </c>
      <c r="X1689" s="20">
        <f t="shared" si="626"/>
        <v>2.7177808407994539E-2</v>
      </c>
      <c r="Y1689" s="67">
        <f t="shared" si="627"/>
        <v>0.78870000000000151</v>
      </c>
      <c r="Z1689" s="68">
        <f t="shared" si="628"/>
        <v>7887.0000000000146</v>
      </c>
      <c r="AA1689" s="65" t="s">
        <v>52</v>
      </c>
      <c r="AU1689" s="23">
        <f t="shared" si="612"/>
        <v>-1</v>
      </c>
      <c r="AV1689" s="23" t="str">
        <f t="shared" si="612"/>
        <v/>
      </c>
      <c r="AW1689" s="23" t="str">
        <f t="shared" si="612"/>
        <v/>
      </c>
      <c r="AX1689" s="23" t="str">
        <f t="shared" si="612"/>
        <v/>
      </c>
      <c r="AZ1689" s="24">
        <v>4.5999999999999996</v>
      </c>
      <c r="BA1689" s="25">
        <v>4.5999999999999996</v>
      </c>
      <c r="BB1689" s="25">
        <v>2.12</v>
      </c>
      <c r="BC1689" s="25">
        <f t="shared" si="620"/>
        <v>1.1200000000000001</v>
      </c>
      <c r="BD1689" s="25">
        <f t="shared" si="621"/>
        <v>2.0304000000000002</v>
      </c>
    </row>
    <row r="1690" spans="1:56" x14ac:dyDescent="0.2">
      <c r="A1690" s="98">
        <v>46200</v>
      </c>
      <c r="B1690" s="60" t="s">
        <v>892</v>
      </c>
      <c r="C1690" s="24" t="s">
        <v>2880</v>
      </c>
      <c r="D1690" s="24" t="s">
        <v>573</v>
      </c>
      <c r="E1690" s="74" t="s">
        <v>51</v>
      </c>
      <c r="F1690" s="74" t="s">
        <v>51</v>
      </c>
      <c r="G1690" s="24" t="s">
        <v>103</v>
      </c>
      <c r="H1690" s="24" t="s">
        <v>483</v>
      </c>
      <c r="I1690" s="24">
        <v>6</v>
      </c>
      <c r="J1690" s="24">
        <v>8</v>
      </c>
      <c r="K1690" s="24" t="s">
        <v>3064</v>
      </c>
      <c r="L1690" s="25">
        <v>1</v>
      </c>
      <c r="M1690" s="24" t="s">
        <v>404</v>
      </c>
      <c r="N1690" s="24" t="s">
        <v>6</v>
      </c>
      <c r="R1690" s="25">
        <v>12.13</v>
      </c>
      <c r="S1690" s="83" t="s">
        <v>363</v>
      </c>
      <c r="T1690" s="66" t="str">
        <f t="shared" si="622"/>
        <v>0.00</v>
      </c>
      <c r="U1690" s="66">
        <f t="shared" si="623"/>
        <v>-1</v>
      </c>
      <c r="V1690" s="66">
        <f t="shared" si="624"/>
        <v>77.870000000000147</v>
      </c>
      <c r="W1690" s="66">
        <f t="shared" si="625"/>
        <v>2903</v>
      </c>
      <c r="X1690" s="20">
        <f t="shared" si="626"/>
        <v>2.6823975198071011E-2</v>
      </c>
      <c r="Y1690" s="67">
        <f t="shared" si="627"/>
        <v>0.7787000000000015</v>
      </c>
      <c r="Z1690" s="68">
        <f t="shared" si="628"/>
        <v>7787.0000000000146</v>
      </c>
      <c r="AA1690" s="65" t="s">
        <v>52</v>
      </c>
      <c r="AU1690" s="23">
        <f t="shared" si="612"/>
        <v>-1</v>
      </c>
      <c r="AV1690" s="23" t="str">
        <f t="shared" si="612"/>
        <v/>
      </c>
      <c r="AW1690" s="23" t="str">
        <f t="shared" si="612"/>
        <v/>
      </c>
      <c r="AX1690" s="23" t="str">
        <f t="shared" si="612"/>
        <v/>
      </c>
      <c r="AZ1690" s="24">
        <v>14</v>
      </c>
      <c r="BA1690" s="25">
        <v>13</v>
      </c>
      <c r="BB1690" s="25">
        <v>13.1</v>
      </c>
      <c r="BC1690" s="25">
        <f t="shared" si="620"/>
        <v>12.1</v>
      </c>
      <c r="BD1690" s="25">
        <f t="shared" si="621"/>
        <v>12.132</v>
      </c>
    </row>
    <row r="1691" spans="1:56" x14ac:dyDescent="0.2">
      <c r="A1691" s="98">
        <v>46200</v>
      </c>
      <c r="B1691" s="60" t="s">
        <v>892</v>
      </c>
      <c r="C1691" s="24" t="s">
        <v>2880</v>
      </c>
      <c r="D1691" s="24" t="s">
        <v>573</v>
      </c>
      <c r="E1691" s="74" t="s">
        <v>51</v>
      </c>
      <c r="F1691" s="74" t="s">
        <v>51</v>
      </c>
      <c r="G1691" s="24" t="s">
        <v>103</v>
      </c>
      <c r="H1691" s="24" t="s">
        <v>483</v>
      </c>
      <c r="I1691" s="24">
        <v>6</v>
      </c>
      <c r="J1691" s="24">
        <v>8</v>
      </c>
      <c r="K1691" s="24" t="s">
        <v>3064</v>
      </c>
      <c r="L1691" s="25">
        <v>1</v>
      </c>
      <c r="M1691" s="24" t="s">
        <v>404</v>
      </c>
      <c r="N1691" s="24" t="s">
        <v>7</v>
      </c>
      <c r="R1691" s="25">
        <v>3.47</v>
      </c>
      <c r="S1691" s="83" t="s">
        <v>363</v>
      </c>
      <c r="T1691" s="66" t="str">
        <f t="shared" si="622"/>
        <v>0.00</v>
      </c>
      <c r="U1691" s="66">
        <f t="shared" si="623"/>
        <v>-1</v>
      </c>
      <c r="V1691" s="66">
        <f t="shared" si="624"/>
        <v>76.870000000000147</v>
      </c>
      <c r="W1691" s="66">
        <f t="shared" si="625"/>
        <v>2904</v>
      </c>
      <c r="X1691" s="20">
        <f t="shared" si="626"/>
        <v>2.6470385674931179E-2</v>
      </c>
      <c r="Y1691" s="67">
        <f t="shared" si="627"/>
        <v>0.76870000000000149</v>
      </c>
      <c r="Z1691" s="68">
        <f t="shared" si="628"/>
        <v>7687.0000000000146</v>
      </c>
      <c r="AA1691" s="65" t="s">
        <v>52</v>
      </c>
      <c r="AU1691" s="23">
        <f t="shared" si="612"/>
        <v>-1</v>
      </c>
      <c r="AV1691" s="23" t="str">
        <f t="shared" si="612"/>
        <v/>
      </c>
      <c r="AW1691" s="23" t="str">
        <f t="shared" si="612"/>
        <v/>
      </c>
      <c r="AX1691" s="23" t="str">
        <f t="shared" si="612"/>
        <v/>
      </c>
      <c r="AZ1691" s="24">
        <v>3.4</v>
      </c>
      <c r="BA1691" s="25">
        <v>3.4</v>
      </c>
      <c r="BB1691" s="25">
        <v>3.68</v>
      </c>
      <c r="BC1691" s="25">
        <f t="shared" si="620"/>
        <v>2.68</v>
      </c>
      <c r="BD1691" s="25">
        <f t="shared" si="621"/>
        <v>3.4656000000000002</v>
      </c>
    </row>
    <row r="1692" spans="1:56" x14ac:dyDescent="0.2">
      <c r="A1692" s="98">
        <v>46200</v>
      </c>
      <c r="B1692" s="60" t="s">
        <v>892</v>
      </c>
      <c r="C1692" s="24" t="s">
        <v>3060</v>
      </c>
      <c r="D1692" s="24" t="s">
        <v>573</v>
      </c>
      <c r="E1692" s="74" t="s">
        <v>51</v>
      </c>
      <c r="F1692" s="74" t="s">
        <v>51</v>
      </c>
      <c r="G1692" s="24" t="s">
        <v>103</v>
      </c>
      <c r="H1692" s="24" t="s">
        <v>209</v>
      </c>
      <c r="I1692" s="24">
        <v>8</v>
      </c>
      <c r="J1692" s="24">
        <v>17</v>
      </c>
      <c r="K1692" s="24" t="s">
        <v>3063</v>
      </c>
      <c r="L1692" s="25">
        <v>1</v>
      </c>
      <c r="M1692" s="24" t="s">
        <v>105</v>
      </c>
      <c r="N1692" s="24" t="s">
        <v>6</v>
      </c>
      <c r="R1692" s="25">
        <v>9</v>
      </c>
      <c r="S1692" s="83" t="s">
        <v>363</v>
      </c>
      <c r="T1692" s="66" t="str">
        <f t="shared" si="622"/>
        <v>0.00</v>
      </c>
      <c r="U1692" s="66">
        <f t="shared" si="623"/>
        <v>-1</v>
      </c>
      <c r="V1692" s="66">
        <f t="shared" si="624"/>
        <v>75.870000000000147</v>
      </c>
      <c r="W1692" s="66">
        <f t="shared" si="625"/>
        <v>2905</v>
      </c>
      <c r="X1692" s="20">
        <f t="shared" si="626"/>
        <v>2.6117039586919154E-2</v>
      </c>
      <c r="Y1692" s="67">
        <f t="shared" si="627"/>
        <v>0.75870000000000148</v>
      </c>
      <c r="Z1692" s="68">
        <f t="shared" si="628"/>
        <v>7587.0000000000146</v>
      </c>
      <c r="AA1692" s="65" t="s">
        <v>52</v>
      </c>
      <c r="AU1692" s="23">
        <f t="shared" si="612"/>
        <v>-1</v>
      </c>
      <c r="AV1692" s="23" t="str">
        <f t="shared" si="612"/>
        <v/>
      </c>
      <c r="AW1692" s="23" t="str">
        <f t="shared" si="612"/>
        <v/>
      </c>
      <c r="AX1692" s="23" t="str">
        <f t="shared" si="612"/>
        <v/>
      </c>
      <c r="AZ1692" s="24">
        <v>8.5</v>
      </c>
      <c r="BA1692" s="25">
        <v>8.3000000000000007</v>
      </c>
      <c r="BB1692" s="25">
        <v>9.4</v>
      </c>
      <c r="BC1692" s="25">
        <f t="shared" si="620"/>
        <v>8.4</v>
      </c>
      <c r="BD1692" s="25">
        <f t="shared" si="621"/>
        <v>8.7280000000000015</v>
      </c>
    </row>
    <row r="1693" spans="1:56" x14ac:dyDescent="0.2">
      <c r="A1693" s="98">
        <v>46201</v>
      </c>
      <c r="B1693" s="60" t="s">
        <v>892</v>
      </c>
      <c r="C1693" s="24" t="s">
        <v>1225</v>
      </c>
      <c r="D1693" s="24" t="s">
        <v>577</v>
      </c>
      <c r="F1693" s="74" t="s">
        <v>51</v>
      </c>
      <c r="G1693" s="24" t="s">
        <v>103</v>
      </c>
      <c r="H1693" s="24" t="s">
        <v>360</v>
      </c>
      <c r="I1693" s="24">
        <v>8</v>
      </c>
      <c r="J1693" s="24">
        <v>6</v>
      </c>
      <c r="K1693" s="24" t="s">
        <v>3066</v>
      </c>
      <c r="L1693" s="25">
        <v>1</v>
      </c>
      <c r="M1693" s="24" t="s">
        <v>931</v>
      </c>
      <c r="N1693" s="24" t="s">
        <v>6</v>
      </c>
      <c r="R1693" s="25">
        <v>5.9</v>
      </c>
      <c r="S1693" s="83" t="s">
        <v>363</v>
      </c>
      <c r="T1693" s="66" t="str">
        <f t="shared" si="622"/>
        <v>0.00</v>
      </c>
      <c r="U1693" s="66">
        <f t="shared" si="623"/>
        <v>-1</v>
      </c>
      <c r="V1693" s="66">
        <f t="shared" si="624"/>
        <v>74.870000000000147</v>
      </c>
      <c r="W1693" s="66">
        <f t="shared" si="625"/>
        <v>2906</v>
      </c>
      <c r="X1693" s="20">
        <f t="shared" si="626"/>
        <v>2.5763936682725447E-2</v>
      </c>
      <c r="Y1693" s="67">
        <f t="shared" si="627"/>
        <v>0.74870000000000148</v>
      </c>
      <c r="Z1693" s="68">
        <f t="shared" si="628"/>
        <v>7487.0000000000146</v>
      </c>
      <c r="AA1693" s="65" t="s">
        <v>52</v>
      </c>
      <c r="AU1693" s="23">
        <f t="shared" si="612"/>
        <v>-1</v>
      </c>
      <c r="AV1693" s="23" t="str">
        <f>IF($G1693=AV$2,$U1693,"")</f>
        <v/>
      </c>
      <c r="AW1693" s="23" t="str">
        <f t="shared" si="612"/>
        <v/>
      </c>
      <c r="AX1693" s="23" t="str">
        <f t="shared" si="612"/>
        <v/>
      </c>
      <c r="AZ1693" s="24">
        <v>5.5</v>
      </c>
      <c r="BA1693" s="25">
        <v>5.9</v>
      </c>
      <c r="BB1693" s="25">
        <v>6.4</v>
      </c>
      <c r="BC1693" s="25">
        <f t="shared" si="620"/>
        <v>5.4</v>
      </c>
      <c r="BD1693" s="25">
        <f t="shared" si="621"/>
        <v>5.9680000000000009</v>
      </c>
    </row>
    <row r="1694" spans="1:56" x14ac:dyDescent="0.2">
      <c r="A1694" s="98">
        <v>46204</v>
      </c>
      <c r="B1694" s="60" t="s">
        <v>892</v>
      </c>
      <c r="C1694" s="24" t="s">
        <v>1123</v>
      </c>
      <c r="D1694" s="24" t="s">
        <v>397</v>
      </c>
      <c r="F1694" s="74" t="s">
        <v>51</v>
      </c>
      <c r="G1694" s="24" t="s">
        <v>103</v>
      </c>
      <c r="H1694" s="24" t="s">
        <v>377</v>
      </c>
      <c r="I1694" s="24">
        <v>1</v>
      </c>
      <c r="J1694" s="24">
        <v>1</v>
      </c>
      <c r="K1694" s="24" t="s">
        <v>3067</v>
      </c>
      <c r="L1694" s="25">
        <v>1</v>
      </c>
      <c r="M1694" s="24" t="s">
        <v>105</v>
      </c>
      <c r="N1694" s="24" t="s">
        <v>6</v>
      </c>
      <c r="R1694" s="25">
        <v>7</v>
      </c>
      <c r="S1694" s="83" t="s">
        <v>363</v>
      </c>
      <c r="T1694" s="66" t="str">
        <f t="shared" si="622"/>
        <v>0.00</v>
      </c>
      <c r="U1694" s="66">
        <f t="shared" si="623"/>
        <v>-1</v>
      </c>
      <c r="V1694" s="66">
        <f t="shared" si="624"/>
        <v>73.870000000000147</v>
      </c>
      <c r="W1694" s="66">
        <f t="shared" si="625"/>
        <v>2907</v>
      </c>
      <c r="X1694" s="20">
        <f t="shared" si="626"/>
        <v>2.5411076711386361E-2</v>
      </c>
      <c r="Y1694" s="67">
        <f t="shared" si="627"/>
        <v>0.73870000000000147</v>
      </c>
      <c r="Z1694" s="68">
        <f t="shared" si="628"/>
        <v>7387.0000000000146</v>
      </c>
      <c r="AA1694" s="65" t="s">
        <v>52</v>
      </c>
      <c r="AU1694" s="23">
        <f t="shared" si="612"/>
        <v>-1</v>
      </c>
      <c r="AV1694" s="23" t="str">
        <f>IF($G1694=AV$2,$U1694,"")</f>
        <v/>
      </c>
      <c r="AW1694" s="23" t="str">
        <f t="shared" si="612"/>
        <v/>
      </c>
      <c r="AX1694" s="23" t="str">
        <f t="shared" si="612"/>
        <v/>
      </c>
      <c r="AZ1694" s="24">
        <v>5.5</v>
      </c>
      <c r="BA1694" s="25">
        <v>4.9000000000000004</v>
      </c>
      <c r="BB1694" s="25">
        <v>5.7</v>
      </c>
      <c r="BC1694" s="25">
        <f t="shared" si="620"/>
        <v>4.7</v>
      </c>
      <c r="BD1694" s="25">
        <f t="shared" si="621"/>
        <v>5.3240000000000007</v>
      </c>
    </row>
    <row r="1695" spans="1:56" x14ac:dyDescent="0.2">
      <c r="A1695" s="98">
        <v>46204</v>
      </c>
      <c r="B1695" s="60" t="s">
        <v>892</v>
      </c>
      <c r="C1695" s="24" t="s">
        <v>3068</v>
      </c>
      <c r="D1695" s="24" t="s">
        <v>397</v>
      </c>
      <c r="F1695" s="74" t="s">
        <v>51</v>
      </c>
      <c r="G1695" s="24" t="s">
        <v>103</v>
      </c>
      <c r="H1695" s="24" t="s">
        <v>377</v>
      </c>
      <c r="I1695" s="24">
        <v>2</v>
      </c>
      <c r="J1695" s="24">
        <v>8</v>
      </c>
      <c r="K1695" s="24" t="s">
        <v>3069</v>
      </c>
      <c r="L1695" s="25">
        <v>0.5</v>
      </c>
      <c r="M1695" s="24" t="s">
        <v>105</v>
      </c>
      <c r="N1695" s="24" t="s">
        <v>6</v>
      </c>
      <c r="R1695" s="25">
        <v>14</v>
      </c>
      <c r="S1695" s="83" t="s">
        <v>363</v>
      </c>
      <c r="T1695" s="66" t="str">
        <f t="shared" si="622"/>
        <v>0.00</v>
      </c>
      <c r="U1695" s="66">
        <f t="shared" si="623"/>
        <v>-0.5</v>
      </c>
      <c r="V1695" s="66">
        <f t="shared" si="624"/>
        <v>73.370000000000147</v>
      </c>
      <c r="W1695" s="66">
        <f t="shared" si="625"/>
        <v>2907.5</v>
      </c>
      <c r="X1695" s="20">
        <f t="shared" si="626"/>
        <v>2.5234737747205555E-2</v>
      </c>
      <c r="Y1695" s="67">
        <f t="shared" si="627"/>
        <v>0.73370000000000146</v>
      </c>
      <c r="Z1695" s="68">
        <f t="shared" si="628"/>
        <v>7337.0000000000146</v>
      </c>
      <c r="AA1695" s="65" t="s">
        <v>52</v>
      </c>
      <c r="AU1695" s="23">
        <f t="shared" si="612"/>
        <v>-0.5</v>
      </c>
      <c r="AV1695" s="23" t="str">
        <f>IF($G1695=AV$2,$U1695,"")</f>
        <v/>
      </c>
      <c r="AW1695" s="23" t="str">
        <f t="shared" si="612"/>
        <v/>
      </c>
      <c r="AX1695" s="23" t="str">
        <f t="shared" si="612"/>
        <v/>
      </c>
      <c r="AZ1695" s="24">
        <v>15</v>
      </c>
      <c r="BA1695" s="25">
        <v>18.5</v>
      </c>
      <c r="BB1695" s="25">
        <v>19.87</v>
      </c>
      <c r="BC1695" s="25">
        <f t="shared" si="620"/>
        <v>9.4350000000000005</v>
      </c>
      <c r="BD1695" s="25">
        <f t="shared" si="621"/>
        <v>18.360400000000002</v>
      </c>
    </row>
    <row r="1696" spans="1:56" x14ac:dyDescent="0.2">
      <c r="A1696" s="98">
        <v>46205</v>
      </c>
      <c r="B1696" s="60" t="s">
        <v>892</v>
      </c>
      <c r="C1696" s="24" t="s">
        <v>1051</v>
      </c>
      <c r="D1696" s="24" t="s">
        <v>398</v>
      </c>
      <c r="F1696" s="74" t="s">
        <v>51</v>
      </c>
      <c r="G1696" s="24" t="s">
        <v>103</v>
      </c>
      <c r="H1696" s="24" t="s">
        <v>285</v>
      </c>
      <c r="I1696" s="24">
        <v>6</v>
      </c>
      <c r="J1696" s="24">
        <v>3</v>
      </c>
      <c r="K1696" s="87" t="s">
        <v>3070</v>
      </c>
      <c r="L1696" s="25">
        <v>1</v>
      </c>
      <c r="M1696" s="24" t="s">
        <v>105</v>
      </c>
      <c r="N1696" s="24" t="s">
        <v>6</v>
      </c>
      <c r="R1696" s="25">
        <v>3.2</v>
      </c>
      <c r="S1696" s="83" t="s">
        <v>373</v>
      </c>
      <c r="T1696" s="66" t="str">
        <f t="shared" si="622"/>
        <v>0.00</v>
      </c>
      <c r="U1696" s="66">
        <f t="shared" si="623"/>
        <v>-1</v>
      </c>
      <c r="V1696" s="66">
        <f t="shared" si="624"/>
        <v>72.370000000000147</v>
      </c>
      <c r="W1696" s="66">
        <f t="shared" si="625"/>
        <v>2908.5</v>
      </c>
      <c r="X1696" s="20">
        <f t="shared" si="626"/>
        <v>2.4882241705346447E-2</v>
      </c>
      <c r="Y1696" s="67">
        <f t="shared" si="627"/>
        <v>0.72370000000000145</v>
      </c>
      <c r="Z1696" s="68">
        <f t="shared" si="628"/>
        <v>7237.0000000000146</v>
      </c>
      <c r="AA1696" s="65" t="s">
        <v>52</v>
      </c>
      <c r="AU1696" s="23">
        <f t="shared" si="612"/>
        <v>-1</v>
      </c>
      <c r="AV1696" s="23" t="str">
        <f>IF($G1696=AV$2,$U1696,"")</f>
        <v/>
      </c>
      <c r="AW1696" s="23" t="str">
        <f t="shared" si="612"/>
        <v/>
      </c>
      <c r="AX1696" s="23" t="str">
        <f t="shared" si="612"/>
        <v/>
      </c>
      <c r="AZ1696" s="25">
        <v>3.1</v>
      </c>
      <c r="BA1696" s="25">
        <v>3.1</v>
      </c>
      <c r="BB1696" s="25">
        <v>3.45</v>
      </c>
      <c r="BC1696" s="25">
        <f t="shared" si="620"/>
        <v>2.4500000000000002</v>
      </c>
      <c r="BD1696" s="25">
        <f t="shared" si="621"/>
        <v>3.2540000000000004</v>
      </c>
    </row>
    <row r="1697" spans="1:56" x14ac:dyDescent="0.2">
      <c r="A1697" s="98">
        <v>46206</v>
      </c>
      <c r="B1697" s="60" t="s">
        <v>892</v>
      </c>
      <c r="C1697" s="24" t="s">
        <v>1775</v>
      </c>
      <c r="D1697" s="24" t="s">
        <v>562</v>
      </c>
      <c r="F1697" s="74" t="s">
        <v>51</v>
      </c>
      <c r="G1697" s="24" t="s">
        <v>103</v>
      </c>
      <c r="H1697" s="24" t="s">
        <v>134</v>
      </c>
      <c r="I1697" s="24">
        <v>4</v>
      </c>
      <c r="J1697" s="24">
        <v>3</v>
      </c>
      <c r="K1697" s="27" t="s">
        <v>3072</v>
      </c>
      <c r="L1697" s="25">
        <v>1</v>
      </c>
      <c r="M1697" s="24" t="s">
        <v>404</v>
      </c>
      <c r="N1697" s="24" t="s">
        <v>6</v>
      </c>
      <c r="R1697" s="25">
        <v>8.18</v>
      </c>
      <c r="S1697" s="83" t="s">
        <v>371</v>
      </c>
      <c r="T1697" s="66" t="str">
        <f t="shared" si="622"/>
        <v>0.00</v>
      </c>
      <c r="U1697" s="66">
        <f t="shared" si="623"/>
        <v>-1</v>
      </c>
      <c r="V1697" s="66">
        <f t="shared" si="624"/>
        <v>71.370000000000147</v>
      </c>
      <c r="W1697" s="66">
        <f t="shared" si="625"/>
        <v>2909.5</v>
      </c>
      <c r="X1697" s="20">
        <f t="shared" si="626"/>
        <v>2.4529987970441706E-2</v>
      </c>
      <c r="Y1697" s="67">
        <f t="shared" si="627"/>
        <v>0.71370000000000144</v>
      </c>
      <c r="Z1697" s="68">
        <f t="shared" si="628"/>
        <v>7137.0000000000146</v>
      </c>
      <c r="AA1697" s="65" t="s">
        <v>52</v>
      </c>
      <c r="AU1697" s="23">
        <f t="shared" ref="AU1697:AX1703" si="629">IF($G1697=AU$2,$U1697,"")</f>
        <v>-1</v>
      </c>
      <c r="AV1697" s="23" t="str">
        <f t="shared" si="629"/>
        <v/>
      </c>
      <c r="AW1697" s="23" t="str">
        <f t="shared" si="629"/>
        <v/>
      </c>
      <c r="AX1697" s="23" t="str">
        <f t="shared" si="629"/>
        <v/>
      </c>
      <c r="AZ1697" s="24">
        <v>7.5</v>
      </c>
      <c r="BA1697" s="25">
        <v>9.5</v>
      </c>
      <c r="BB1697" s="25">
        <v>8.8000000000000007</v>
      </c>
      <c r="BC1697" s="25">
        <f t="shared" si="620"/>
        <v>7.8000000000000007</v>
      </c>
      <c r="BD1697" s="25">
        <f t="shared" si="621"/>
        <v>8.1760000000000019</v>
      </c>
    </row>
    <row r="1698" spans="1:56" x14ac:dyDescent="0.2">
      <c r="A1698" s="98">
        <v>46207</v>
      </c>
      <c r="B1698" s="60" t="s">
        <v>892</v>
      </c>
      <c r="C1698" s="24" t="s">
        <v>2350</v>
      </c>
      <c r="D1698" s="24" t="s">
        <v>573</v>
      </c>
      <c r="F1698" s="74" t="s">
        <v>51</v>
      </c>
      <c r="G1698" s="24" t="s">
        <v>103</v>
      </c>
      <c r="H1698" s="24" t="s">
        <v>293</v>
      </c>
      <c r="I1698" s="24">
        <v>3</v>
      </c>
      <c r="J1698" s="24">
        <v>9</v>
      </c>
      <c r="K1698" s="24" t="s">
        <v>3073</v>
      </c>
      <c r="L1698" s="25">
        <v>1</v>
      </c>
      <c r="M1698" s="24" t="s">
        <v>404</v>
      </c>
      <c r="N1698" s="24" t="s">
        <v>6</v>
      </c>
      <c r="R1698" s="25">
        <v>9.35</v>
      </c>
      <c r="S1698" s="83" t="s">
        <v>363</v>
      </c>
      <c r="T1698" s="66" t="str">
        <f t="shared" si="622"/>
        <v>0.00</v>
      </c>
      <c r="U1698" s="66">
        <f t="shared" si="623"/>
        <v>-1</v>
      </c>
      <c r="V1698" s="66">
        <f t="shared" si="624"/>
        <v>70.370000000000147</v>
      </c>
      <c r="W1698" s="66">
        <f t="shared" si="625"/>
        <v>2910.5</v>
      </c>
      <c r="X1698" s="20">
        <f t="shared" si="626"/>
        <v>2.4177976292733258E-2</v>
      </c>
      <c r="Y1698" s="67">
        <f t="shared" si="627"/>
        <v>0.70370000000000144</v>
      </c>
      <c r="Z1698" s="68">
        <f t="shared" si="628"/>
        <v>7037.0000000000146</v>
      </c>
      <c r="AA1698" s="65" t="s">
        <v>52</v>
      </c>
      <c r="AU1698" s="23">
        <f t="shared" si="629"/>
        <v>-1</v>
      </c>
      <c r="AV1698" s="23" t="str">
        <f t="shared" si="629"/>
        <v/>
      </c>
      <c r="AW1698" s="23" t="str">
        <f t="shared" si="629"/>
        <v/>
      </c>
      <c r="AX1698" s="23" t="str">
        <f t="shared" si="629"/>
        <v/>
      </c>
      <c r="AZ1698" s="24">
        <v>10</v>
      </c>
      <c r="BA1698" s="25">
        <v>8.8000000000000007</v>
      </c>
      <c r="BB1698" s="25">
        <v>10.08</v>
      </c>
      <c r="BC1698" s="25">
        <f t="shared" si="620"/>
        <v>9.08</v>
      </c>
      <c r="BD1698" s="25">
        <f t="shared" si="621"/>
        <v>9.3536000000000001</v>
      </c>
    </row>
    <row r="1699" spans="1:56" x14ac:dyDescent="0.2">
      <c r="A1699" s="98">
        <v>46207</v>
      </c>
      <c r="B1699" s="60" t="s">
        <v>892</v>
      </c>
      <c r="C1699" s="24" t="s">
        <v>2350</v>
      </c>
      <c r="D1699" s="24" t="s">
        <v>573</v>
      </c>
      <c r="F1699" s="74" t="s">
        <v>51</v>
      </c>
      <c r="G1699" s="24" t="s">
        <v>103</v>
      </c>
      <c r="H1699" s="24" t="s">
        <v>293</v>
      </c>
      <c r="I1699" s="24">
        <v>8</v>
      </c>
      <c r="J1699" s="24">
        <v>7</v>
      </c>
      <c r="K1699" s="24" t="s">
        <v>3074</v>
      </c>
      <c r="L1699" s="25">
        <v>1</v>
      </c>
      <c r="M1699" s="24" t="s">
        <v>105</v>
      </c>
      <c r="N1699" s="24" t="s">
        <v>6</v>
      </c>
      <c r="R1699" s="25">
        <v>9</v>
      </c>
      <c r="S1699" s="83" t="s">
        <v>363</v>
      </c>
      <c r="T1699" s="66" t="str">
        <f t="shared" si="622"/>
        <v>0.00</v>
      </c>
      <c r="U1699" s="66">
        <f t="shared" si="623"/>
        <v>-1</v>
      </c>
      <c r="V1699" s="66">
        <f t="shared" si="624"/>
        <v>69.370000000000147</v>
      </c>
      <c r="W1699" s="66">
        <f t="shared" si="625"/>
        <v>2911.5</v>
      </c>
      <c r="X1699" s="20">
        <f t="shared" si="626"/>
        <v>2.3826206422806164E-2</v>
      </c>
      <c r="Y1699" s="67">
        <f t="shared" si="627"/>
        <v>0.69370000000000143</v>
      </c>
      <c r="Z1699" s="68">
        <f t="shared" si="628"/>
        <v>6937.0000000000146</v>
      </c>
      <c r="AA1699" s="65" t="s">
        <v>52</v>
      </c>
      <c r="AU1699" s="23">
        <f t="shared" si="629"/>
        <v>-1</v>
      </c>
      <c r="AV1699" s="23" t="str">
        <f t="shared" si="629"/>
        <v/>
      </c>
      <c r="AW1699" s="23" t="str">
        <f t="shared" si="629"/>
        <v/>
      </c>
      <c r="AX1699" s="23" t="str">
        <f t="shared" si="629"/>
        <v/>
      </c>
      <c r="AZ1699" s="24">
        <v>8.5</v>
      </c>
      <c r="BA1699" s="25">
        <v>8.3000000000000007</v>
      </c>
      <c r="BB1699" s="25">
        <v>8.5</v>
      </c>
      <c r="BC1699" s="25">
        <f t="shared" si="620"/>
        <v>7.5</v>
      </c>
      <c r="BD1699" s="25">
        <f t="shared" si="621"/>
        <v>7.9</v>
      </c>
    </row>
    <row r="1700" spans="1:56" x14ac:dyDescent="0.2">
      <c r="A1700" s="98">
        <v>46208</v>
      </c>
      <c r="B1700" s="60" t="s">
        <v>892</v>
      </c>
      <c r="C1700" s="24" t="s">
        <v>823</v>
      </c>
      <c r="D1700" s="24" t="s">
        <v>577</v>
      </c>
      <c r="F1700" s="74" t="s">
        <v>51</v>
      </c>
      <c r="G1700" s="24" t="s">
        <v>103</v>
      </c>
      <c r="H1700" s="24" t="s">
        <v>85</v>
      </c>
      <c r="I1700" s="24">
        <v>1</v>
      </c>
      <c r="J1700" s="24">
        <v>12</v>
      </c>
      <c r="K1700" s="119" t="s">
        <v>3075</v>
      </c>
      <c r="L1700" s="25">
        <v>1</v>
      </c>
      <c r="M1700" s="24" t="s">
        <v>404</v>
      </c>
      <c r="N1700" s="24" t="s">
        <v>6</v>
      </c>
      <c r="R1700" s="25">
        <v>3.75</v>
      </c>
      <c r="S1700" s="83" t="s">
        <v>373</v>
      </c>
      <c r="T1700" s="66" t="str">
        <f t="shared" si="622"/>
        <v>0.00</v>
      </c>
      <c r="U1700" s="66">
        <f t="shared" si="623"/>
        <v>-1</v>
      </c>
      <c r="V1700" s="66">
        <f t="shared" si="624"/>
        <v>68.370000000000147</v>
      </c>
      <c r="W1700" s="66">
        <f t="shared" si="625"/>
        <v>2912.5</v>
      </c>
      <c r="X1700" s="20">
        <f t="shared" si="626"/>
        <v>2.3474678111588033E-2</v>
      </c>
      <c r="Y1700" s="67">
        <f t="shared" si="627"/>
        <v>0.68370000000000142</v>
      </c>
      <c r="Z1700" s="68">
        <f t="shared" si="628"/>
        <v>6837.0000000000146</v>
      </c>
      <c r="AA1700" s="65" t="s">
        <v>52</v>
      </c>
      <c r="AU1700" s="23">
        <f t="shared" si="629"/>
        <v>-1</v>
      </c>
      <c r="AV1700" s="23" t="str">
        <f t="shared" si="629"/>
        <v/>
      </c>
      <c r="AW1700" s="23" t="str">
        <f t="shared" si="629"/>
        <v/>
      </c>
      <c r="AX1700" s="23" t="str">
        <f t="shared" si="629"/>
        <v/>
      </c>
      <c r="AZ1700" s="63">
        <v>5</v>
      </c>
      <c r="BA1700" s="25">
        <v>8</v>
      </c>
      <c r="BB1700" s="25">
        <v>3.99</v>
      </c>
      <c r="BC1700" s="25">
        <f t="shared" si="620"/>
        <v>2.99</v>
      </c>
      <c r="BD1700" s="25">
        <f t="shared" si="621"/>
        <v>3.7508000000000004</v>
      </c>
    </row>
    <row r="1701" spans="1:56" x14ac:dyDescent="0.2">
      <c r="A1701" s="98">
        <v>46211</v>
      </c>
      <c r="B1701" s="60" t="s">
        <v>892</v>
      </c>
      <c r="C1701" s="24" t="s">
        <v>2150</v>
      </c>
      <c r="D1701" s="24" t="s">
        <v>397</v>
      </c>
      <c r="F1701" s="74" t="s">
        <v>51</v>
      </c>
      <c r="G1701" s="24" t="s">
        <v>103</v>
      </c>
      <c r="H1701" s="24" t="s">
        <v>194</v>
      </c>
      <c r="I1701" s="24">
        <v>1</v>
      </c>
      <c r="J1701" s="24">
        <v>2</v>
      </c>
      <c r="K1701" s="87" t="s">
        <v>3079</v>
      </c>
      <c r="L1701" s="25">
        <v>0.5</v>
      </c>
      <c r="M1701" s="24" t="s">
        <v>931</v>
      </c>
      <c r="N1701" s="24" t="s">
        <v>6</v>
      </c>
      <c r="R1701" s="25">
        <v>10.7</v>
      </c>
      <c r="S1701" s="83" t="s">
        <v>373</v>
      </c>
      <c r="T1701" s="66" t="str">
        <f t="shared" si="622"/>
        <v>0.00</v>
      </c>
      <c r="U1701" s="66">
        <f t="shared" si="623"/>
        <v>-0.5</v>
      </c>
      <c r="V1701" s="66">
        <f t="shared" si="624"/>
        <v>67.870000000000147</v>
      </c>
      <c r="W1701" s="66">
        <f t="shared" si="625"/>
        <v>2913</v>
      </c>
      <c r="X1701" s="20">
        <f t="shared" si="626"/>
        <v>2.3299004462753226E-2</v>
      </c>
      <c r="Y1701" s="67">
        <f t="shared" si="627"/>
        <v>0.67870000000000141</v>
      </c>
      <c r="Z1701" s="68">
        <f t="shared" si="628"/>
        <v>6787.0000000000146</v>
      </c>
      <c r="AA1701" s="65" t="s">
        <v>52</v>
      </c>
      <c r="AU1701" s="23">
        <f t="shared" si="629"/>
        <v>-0.5</v>
      </c>
      <c r="AV1701" s="23" t="str">
        <f t="shared" si="629"/>
        <v/>
      </c>
      <c r="AW1701" s="23" t="str">
        <f t="shared" si="629"/>
        <v/>
      </c>
      <c r="AX1701" s="23" t="str">
        <f t="shared" si="629"/>
        <v/>
      </c>
      <c r="AZ1701" s="25">
        <v>11</v>
      </c>
      <c r="BA1701" s="25">
        <v>10.7</v>
      </c>
      <c r="BB1701" s="25">
        <v>12</v>
      </c>
      <c r="BC1701" s="25">
        <f t="shared" ref="BC1701:BC1703" si="630">((BB1701*(L1701))-(L1701))</f>
        <v>5.5</v>
      </c>
      <c r="BD1701" s="25">
        <f t="shared" ref="BD1701:BD1703" si="631">0.92*(BB1701-1)+1</f>
        <v>11.120000000000001</v>
      </c>
    </row>
    <row r="1702" spans="1:56" x14ac:dyDescent="0.2">
      <c r="A1702" s="98">
        <v>46211</v>
      </c>
      <c r="B1702" s="60" t="s">
        <v>892</v>
      </c>
      <c r="C1702" s="24" t="s">
        <v>2150</v>
      </c>
      <c r="D1702" s="24" t="s">
        <v>397</v>
      </c>
      <c r="F1702" s="74" t="s">
        <v>51</v>
      </c>
      <c r="G1702" s="24" t="s">
        <v>103</v>
      </c>
      <c r="H1702" s="24" t="s">
        <v>58</v>
      </c>
      <c r="I1702" s="24">
        <v>3</v>
      </c>
      <c r="J1702" s="24">
        <v>2</v>
      </c>
      <c r="K1702" s="26" t="s">
        <v>3080</v>
      </c>
      <c r="L1702" s="25">
        <v>1</v>
      </c>
      <c r="M1702" s="24" t="s">
        <v>931</v>
      </c>
      <c r="N1702" s="24" t="s">
        <v>6</v>
      </c>
      <c r="R1702" s="25">
        <v>3.1</v>
      </c>
      <c r="S1702" s="83" t="s">
        <v>372</v>
      </c>
      <c r="T1702" s="66">
        <f t="shared" si="622"/>
        <v>3.1</v>
      </c>
      <c r="U1702" s="66">
        <f t="shared" si="623"/>
        <v>2.1</v>
      </c>
      <c r="V1702" s="66">
        <f t="shared" si="624"/>
        <v>69.970000000000141</v>
      </c>
      <c r="W1702" s="66">
        <f t="shared" si="625"/>
        <v>2914</v>
      </c>
      <c r="X1702" s="20">
        <f t="shared" si="626"/>
        <v>2.4011667810569712E-2</v>
      </c>
      <c r="Y1702" s="67">
        <f t="shared" si="627"/>
        <v>0.69970000000000143</v>
      </c>
      <c r="Z1702" s="68">
        <f t="shared" si="628"/>
        <v>6997.0000000000146</v>
      </c>
      <c r="AA1702" s="65" t="s">
        <v>53</v>
      </c>
      <c r="AU1702" s="23">
        <f t="shared" si="629"/>
        <v>2.1</v>
      </c>
      <c r="AV1702" s="23" t="str">
        <f t="shared" si="629"/>
        <v/>
      </c>
      <c r="AW1702" s="23" t="str">
        <f t="shared" si="629"/>
        <v/>
      </c>
      <c r="AX1702" s="23" t="str">
        <f t="shared" si="629"/>
        <v/>
      </c>
      <c r="AZ1702" s="24">
        <v>3.8</v>
      </c>
      <c r="BA1702" s="25">
        <v>3.1</v>
      </c>
      <c r="BB1702" s="25">
        <v>3.57</v>
      </c>
      <c r="BC1702" s="25">
        <f t="shared" si="630"/>
        <v>2.57</v>
      </c>
      <c r="BD1702" s="25">
        <f t="shared" si="631"/>
        <v>3.3643999999999998</v>
      </c>
    </row>
    <row r="1703" spans="1:56" x14ac:dyDescent="0.2">
      <c r="A1703" s="98">
        <v>46211</v>
      </c>
      <c r="B1703" s="60" t="s">
        <v>892</v>
      </c>
      <c r="C1703" s="24" t="s">
        <v>1455</v>
      </c>
      <c r="D1703" s="24" t="s">
        <v>397</v>
      </c>
      <c r="F1703" s="74" t="s">
        <v>51</v>
      </c>
      <c r="G1703" s="24" t="s">
        <v>103</v>
      </c>
      <c r="H1703" s="24" t="s">
        <v>58</v>
      </c>
      <c r="I1703" s="24">
        <v>8</v>
      </c>
      <c r="J1703" s="24">
        <v>9</v>
      </c>
      <c r="K1703" s="26" t="s">
        <v>3082</v>
      </c>
      <c r="L1703" s="25">
        <v>1</v>
      </c>
      <c r="M1703" s="24" t="s">
        <v>404</v>
      </c>
      <c r="N1703" s="24" t="s">
        <v>6</v>
      </c>
      <c r="R1703" s="25">
        <v>7.06</v>
      </c>
      <c r="S1703" s="83" t="s">
        <v>372</v>
      </c>
      <c r="T1703" s="66">
        <f t="shared" si="622"/>
        <v>7.06</v>
      </c>
      <c r="U1703" s="66">
        <f t="shared" si="623"/>
        <v>6.06</v>
      </c>
      <c r="V1703" s="66">
        <f t="shared" si="624"/>
        <v>76.030000000000143</v>
      </c>
      <c r="W1703" s="66">
        <f t="shared" si="625"/>
        <v>2915</v>
      </c>
      <c r="X1703" s="20">
        <f t="shared" si="626"/>
        <v>2.6082332761578095E-2</v>
      </c>
      <c r="Y1703" s="67">
        <f t="shared" si="627"/>
        <v>0.76030000000000142</v>
      </c>
      <c r="Z1703" s="68">
        <f t="shared" si="628"/>
        <v>7603.0000000000146</v>
      </c>
      <c r="AA1703" s="65" t="s">
        <v>53</v>
      </c>
      <c r="AU1703" s="23">
        <f t="shared" si="629"/>
        <v>6.06</v>
      </c>
      <c r="AV1703" s="23" t="str">
        <f t="shared" si="629"/>
        <v/>
      </c>
      <c r="AW1703" s="23" t="str">
        <f t="shared" si="629"/>
        <v/>
      </c>
      <c r="AX1703" s="23" t="str">
        <f t="shared" si="629"/>
        <v/>
      </c>
      <c r="AZ1703" s="24">
        <v>6.5</v>
      </c>
      <c r="BA1703" s="25">
        <v>6.5</v>
      </c>
      <c r="BB1703" s="25">
        <v>7.59</v>
      </c>
      <c r="BC1703" s="25">
        <f t="shared" si="630"/>
        <v>6.59</v>
      </c>
      <c r="BD1703" s="25">
        <f t="shared" si="631"/>
        <v>7.0628000000000002</v>
      </c>
    </row>
  </sheetData>
  <autoFilter ref="A2:BH1696" xr:uid="{00000000-0001-0000-0000-000000000000}"/>
  <mergeCells count="5">
    <mergeCell ref="T1:Z1"/>
    <mergeCell ref="AB1:AC1"/>
    <mergeCell ref="AD1:AJ1"/>
    <mergeCell ref="AK1:AN1"/>
    <mergeCell ref="AO1:AR1"/>
  </mergeCells>
  <conditionalFormatting sqref="S3:S276 AA3:AA620 S278:S819 AB332:AT332 AA623 AA632:AA1158 AC703 AE703 AG703 AI703 AK703 AM703 AO703 AQ703 AS703">
    <cfRule type="cellIs" dxfId="23" priority="43" operator="equal">
      <formula>"L"</formula>
    </cfRule>
    <cfRule type="cellIs" dxfId="22" priority="44" operator="equal">
      <formula>"W"</formula>
    </cfRule>
  </conditionalFormatting>
  <conditionalFormatting sqref="S164:S170">
    <cfRule type="cellIs" dxfId="21" priority="47" operator="equal">
      <formula>"win"</formula>
    </cfRule>
    <cfRule type="cellIs" dxfId="20" priority="48" operator="equal">
      <formula>"loss"</formula>
    </cfRule>
  </conditionalFormatting>
  <conditionalFormatting sqref="AA628">
    <cfRule type="cellIs" dxfId="19" priority="41" operator="equal">
      <formula>"L"</formula>
    </cfRule>
    <cfRule type="cellIs" dxfId="18" priority="42" operator="equal">
      <formula>"W"</formula>
    </cfRule>
  </conditionalFormatting>
  <conditionalFormatting sqref="AA1160">
    <cfRule type="cellIs" dxfId="17" priority="31" operator="equal">
      <formula>"L"</formula>
    </cfRule>
    <cfRule type="cellIs" dxfId="16" priority="32" operator="equal">
      <formula>"W"</formula>
    </cfRule>
  </conditionalFormatting>
  <conditionalFormatting sqref="AA1163:AA1703">
    <cfRule type="cellIs" dxfId="15" priority="1" operator="equal">
      <formula>"L"</formula>
    </cfRule>
    <cfRule type="cellIs" dxfId="14" priority="2" operator="equal">
      <formula>"W"</formula>
    </cfRule>
  </conditionalFormatting>
  <conditionalFormatting sqref="AB744:AT744">
    <cfRule type="cellIs" dxfId="13" priority="45" operator="equal">
      <formula>"L"</formula>
    </cfRule>
    <cfRule type="cellIs" dxfId="12" priority="46" operator="equal">
      <formula>"W"</formula>
    </cfRule>
  </conditionalFormatting>
  <conditionalFormatting sqref="AI833 AQ833">
    <cfRule type="cellIs" dxfId="11" priority="39" operator="equal">
      <formula>"L"</formula>
    </cfRule>
    <cfRule type="cellIs" dxfId="10" priority="40" operator="equal">
      <formula>"W"</formula>
    </cfRule>
  </conditionalFormatting>
  <conditionalFormatting sqref="AI840 AQ840">
    <cfRule type="cellIs" dxfId="9" priority="37" operator="equal">
      <formula>"L"</formula>
    </cfRule>
    <cfRule type="cellIs" dxfId="8" priority="38" operator="equal">
      <formula>"W"</formula>
    </cfRule>
  </conditionalFormatting>
  <conditionalFormatting sqref="AI1298 AQ1298 AE1319 AI1319 AM1319 AQ1319">
    <cfRule type="cellIs" dxfId="7" priority="29" operator="equal">
      <formula>"L"</formula>
    </cfRule>
    <cfRule type="cellIs" dxfId="6" priority="30" operator="equal">
      <formula>"W"</formula>
    </cfRule>
  </conditionalFormatting>
  <conditionalFormatting sqref="AI1370:AI1371 AQ1370:AQ1371">
    <cfRule type="cellIs" dxfId="5" priority="27" operator="equal">
      <formula>"L"</formula>
    </cfRule>
    <cfRule type="cellIs" dxfId="4" priority="28" operator="equal">
      <formula>"W"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2E5F-CD3A-48E0-B1E3-67F37019DAF0}">
  <dimension ref="A1:BD58"/>
  <sheetViews>
    <sheetView zoomScale="70" zoomScaleNormal="70" workbookViewId="0">
      <pane ySplit="2" topLeftCell="A3" activePane="bottomLeft" state="frozen"/>
      <selection pane="bottomLeft" activeCell="BB3" sqref="BB3"/>
    </sheetView>
  </sheetViews>
  <sheetFormatPr baseColWidth="10" defaultColWidth="0" defaultRowHeight="16" x14ac:dyDescent="0.2"/>
  <cols>
    <col min="1" max="1" width="12.33203125" style="24" customWidth="1"/>
    <col min="2" max="2" width="15.6640625" style="24" customWidth="1"/>
    <col min="3" max="3" width="11" style="24" customWidth="1"/>
    <col min="4" max="4" width="8.83203125" style="24" customWidth="1"/>
    <col min="5" max="5" width="0" style="24" hidden="1" customWidth="1"/>
    <col min="6" max="7" width="14" style="24" customWidth="1"/>
    <col min="8" max="8" width="19.5" style="24" customWidth="1"/>
    <col min="9" max="10" width="8.83203125" style="24" customWidth="1"/>
    <col min="11" max="11" width="22.33203125" style="24" customWidth="1"/>
    <col min="12" max="14" width="8.83203125" style="24" customWidth="1"/>
    <col min="15" max="17" width="0" style="24" hidden="1" customWidth="1"/>
    <col min="18" max="19" width="8.83203125" style="24" customWidth="1"/>
    <col min="20" max="20" width="11.5" style="24" customWidth="1"/>
    <col min="21" max="23" width="8.83203125" style="24" customWidth="1"/>
    <col min="24" max="24" width="12.5" style="24" customWidth="1"/>
    <col min="25" max="25" width="8.83203125" style="24" customWidth="1"/>
    <col min="26" max="26" width="12.33203125" style="24" customWidth="1"/>
    <col min="27" max="27" width="8.83203125" style="24" customWidth="1"/>
    <col min="28" max="46" width="0" style="24" hidden="1" customWidth="1"/>
    <col min="47" max="53" width="8.83203125" style="24" customWidth="1"/>
    <col min="54" max="54" width="12.1640625" style="24" customWidth="1"/>
    <col min="55" max="55" width="10.6640625" style="24" customWidth="1"/>
    <col min="56" max="56" width="8.83203125" style="44" customWidth="1"/>
    <col min="57" max="57" width="8.83203125" style="24" customWidth="1"/>
    <col min="58" max="16384" width="0" style="24" hidden="1"/>
  </cols>
  <sheetData>
    <row r="1" spans="1:56" ht="34.25" customHeight="1" x14ac:dyDescent="0.2">
      <c r="A1" s="33"/>
      <c r="B1" s="7"/>
      <c r="C1" s="7"/>
      <c r="D1" s="7"/>
      <c r="E1" s="32"/>
      <c r="F1" s="3"/>
      <c r="G1" s="3"/>
      <c r="H1" s="3"/>
      <c r="I1" s="3"/>
      <c r="J1" s="3"/>
      <c r="K1" s="29"/>
      <c r="L1" s="5"/>
      <c r="M1" s="5"/>
      <c r="N1" s="5"/>
      <c r="O1" s="31"/>
      <c r="P1" s="4"/>
      <c r="Q1" s="5"/>
      <c r="R1" s="2"/>
      <c r="S1" s="12"/>
      <c r="T1" s="141" t="s">
        <v>0</v>
      </c>
      <c r="U1" s="141"/>
      <c r="V1" s="141"/>
      <c r="W1" s="141"/>
      <c r="X1" s="141"/>
      <c r="Y1" s="141"/>
      <c r="Z1" s="141"/>
      <c r="AA1" s="43" t="s">
        <v>1</v>
      </c>
      <c r="AB1" s="142" t="s">
        <v>2</v>
      </c>
      <c r="AC1" s="142"/>
      <c r="AD1" s="143" t="s">
        <v>3</v>
      </c>
      <c r="AE1" s="143"/>
      <c r="AF1" s="143"/>
      <c r="AG1" s="143"/>
      <c r="AH1" s="143"/>
      <c r="AI1" s="143"/>
      <c r="AJ1" s="143"/>
      <c r="AK1" s="144" t="s">
        <v>4</v>
      </c>
      <c r="AL1" s="144"/>
      <c r="AM1" s="144"/>
      <c r="AN1" s="144"/>
      <c r="AO1" s="145" t="s">
        <v>5</v>
      </c>
      <c r="AP1" s="145"/>
      <c r="AQ1" s="145"/>
      <c r="AR1" s="145"/>
      <c r="AS1" s="21" t="s">
        <v>6</v>
      </c>
      <c r="AT1" s="22" t="s">
        <v>6</v>
      </c>
      <c r="AU1" s="23">
        <f>SUM(AU3:AU1927)</f>
        <v>-4.870000000000001</v>
      </c>
      <c r="AV1" s="23">
        <f>SUM(AV3:AV1927)</f>
        <v>0</v>
      </c>
      <c r="AW1" s="23">
        <f>SUM(AW3:AW1927)</f>
        <v>0</v>
      </c>
      <c r="AX1" s="23">
        <f>SUM(AX3:AX1927)</f>
        <v>0</v>
      </c>
      <c r="AY1" s="23">
        <f>SUM(AY3:AY1927)</f>
        <v>0</v>
      </c>
    </row>
    <row r="2" spans="1:56" ht="61" customHeight="1" x14ac:dyDescent="0.2">
      <c r="A2" s="33" t="s">
        <v>8</v>
      </c>
      <c r="B2" s="7" t="s">
        <v>9</v>
      </c>
      <c r="C2" s="7" t="s">
        <v>10</v>
      </c>
      <c r="D2" s="7" t="s">
        <v>11</v>
      </c>
      <c r="E2" s="32" t="s">
        <v>12</v>
      </c>
      <c r="F2" s="102" t="s">
        <v>13</v>
      </c>
      <c r="G2" s="102" t="s">
        <v>14</v>
      </c>
      <c r="H2" s="102" t="s">
        <v>15</v>
      </c>
      <c r="I2" s="102" t="s">
        <v>16</v>
      </c>
      <c r="J2" s="102" t="s">
        <v>17</v>
      </c>
      <c r="K2" s="116" t="s">
        <v>18</v>
      </c>
      <c r="L2" s="104" t="s">
        <v>19</v>
      </c>
      <c r="M2" s="104" t="s">
        <v>20</v>
      </c>
      <c r="N2" s="104" t="s">
        <v>21</v>
      </c>
      <c r="O2" s="117" t="s">
        <v>22</v>
      </c>
      <c r="P2" s="118" t="s">
        <v>23</v>
      </c>
      <c r="Q2" s="104" t="s">
        <v>24</v>
      </c>
      <c r="R2" s="106" t="s">
        <v>25</v>
      </c>
      <c r="S2" s="108" t="s">
        <v>26</v>
      </c>
      <c r="T2" s="10" t="s">
        <v>27</v>
      </c>
      <c r="U2" s="37" t="s">
        <v>28</v>
      </c>
      <c r="V2" s="36" t="s">
        <v>29</v>
      </c>
      <c r="W2" s="36" t="s">
        <v>30</v>
      </c>
      <c r="X2" s="37" t="s">
        <v>31</v>
      </c>
      <c r="Y2" s="37" t="s">
        <v>32</v>
      </c>
      <c r="Z2" s="36" t="s">
        <v>33</v>
      </c>
      <c r="AA2" s="40" t="s">
        <v>34</v>
      </c>
      <c r="AB2" s="42" t="s">
        <v>35</v>
      </c>
      <c r="AC2" s="11" t="s">
        <v>36</v>
      </c>
      <c r="AD2" s="1" t="s">
        <v>37</v>
      </c>
      <c r="AE2" s="1" t="s">
        <v>38</v>
      </c>
      <c r="AF2" s="1" t="s">
        <v>39</v>
      </c>
      <c r="AG2" s="1" t="s">
        <v>40</v>
      </c>
      <c r="AH2" s="1" t="s">
        <v>41</v>
      </c>
      <c r="AI2" s="1" t="s">
        <v>42</v>
      </c>
      <c r="AJ2" s="1" t="s">
        <v>43</v>
      </c>
      <c r="AK2" s="8" t="s">
        <v>24</v>
      </c>
      <c r="AL2" s="8" t="s">
        <v>44</v>
      </c>
      <c r="AM2" s="8" t="s">
        <v>45</v>
      </c>
      <c r="AN2" s="8" t="s">
        <v>26</v>
      </c>
      <c r="AO2" s="6" t="s">
        <v>46</v>
      </c>
      <c r="AP2" s="6" t="s">
        <v>47</v>
      </c>
      <c r="AQ2" s="9" t="s">
        <v>48</v>
      </c>
      <c r="AR2" s="9" t="s">
        <v>26</v>
      </c>
      <c r="AS2" s="21" t="s">
        <v>49</v>
      </c>
      <c r="AT2" s="22" t="s">
        <v>50</v>
      </c>
      <c r="AU2" s="17" t="s">
        <v>103</v>
      </c>
      <c r="AV2" s="18" t="s">
        <v>121</v>
      </c>
      <c r="AW2" s="18" t="s">
        <v>152</v>
      </c>
      <c r="AX2" s="18" t="s">
        <v>14</v>
      </c>
      <c r="AY2" s="18" t="s">
        <v>329</v>
      </c>
      <c r="AZ2" s="19" t="s">
        <v>357</v>
      </c>
      <c r="BA2" s="19" t="s">
        <v>404</v>
      </c>
      <c r="BB2" s="1" t="s">
        <v>2003</v>
      </c>
      <c r="BC2" s="1" t="s">
        <v>2004</v>
      </c>
    </row>
    <row r="3" spans="1:56" x14ac:dyDescent="0.2">
      <c r="A3" s="35">
        <v>45668</v>
      </c>
      <c r="B3" s="13" t="s">
        <v>892</v>
      </c>
      <c r="C3" s="30" t="s">
        <v>1868</v>
      </c>
      <c r="D3" s="34" t="s">
        <v>573</v>
      </c>
      <c r="E3" s="115"/>
      <c r="F3" s="74" t="s">
        <v>51</v>
      </c>
      <c r="G3" s="74" t="s">
        <v>103</v>
      </c>
      <c r="H3" s="24" t="s">
        <v>650</v>
      </c>
      <c r="I3" s="24">
        <v>2</v>
      </c>
      <c r="J3" s="24">
        <v>6</v>
      </c>
      <c r="K3" s="24" t="s">
        <v>302</v>
      </c>
      <c r="L3" s="25">
        <v>2</v>
      </c>
      <c r="M3" s="74" t="s">
        <v>404</v>
      </c>
      <c r="N3" s="60" t="s">
        <v>1989</v>
      </c>
      <c r="O3"/>
      <c r="P3"/>
      <c r="Q3"/>
      <c r="R3" s="25">
        <v>4.7944000000000004</v>
      </c>
      <c r="S3" s="83" t="s">
        <v>363</v>
      </c>
      <c r="T3" s="45" t="str">
        <f t="shared" ref="T3:T4" si="0">IF((AA3="W"),ROUND((R3*L3),2),"0.00")</f>
        <v>0.00</v>
      </c>
      <c r="U3" s="16">
        <f>-$L3+T3</f>
        <v>-2</v>
      </c>
      <c r="V3" s="16">
        <f>U3</f>
        <v>-2</v>
      </c>
      <c r="W3" s="16">
        <f>L3</f>
        <v>2</v>
      </c>
      <c r="X3" s="38">
        <f>SUM(V3/W3)</f>
        <v>-1</v>
      </c>
      <c r="Y3" s="39">
        <f>V3/100</f>
        <v>-0.02</v>
      </c>
      <c r="Z3" s="41">
        <f>V3*100</f>
        <v>-200</v>
      </c>
      <c r="AA3" s="15" t="s">
        <v>52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s="23">
        <f t="shared" ref="AU3:AY5" si="1">IF($G3=AU$2,$U3,"")</f>
        <v>-2</v>
      </c>
      <c r="AV3" s="23" t="str">
        <f t="shared" si="1"/>
        <v/>
      </c>
      <c r="AW3" s="23" t="str">
        <f t="shared" si="1"/>
        <v/>
      </c>
      <c r="AX3" s="23" t="str">
        <f t="shared" si="1"/>
        <v/>
      </c>
      <c r="AY3" s="23" t="str">
        <f t="shared" si="1"/>
        <v/>
      </c>
      <c r="AZ3" s="25">
        <v>6</v>
      </c>
      <c r="BA3" s="25">
        <v>5.08</v>
      </c>
      <c r="BB3" s="25">
        <f>((BA3*(L3))-(L3))</f>
        <v>8.16</v>
      </c>
      <c r="BC3" s="25">
        <f>0.93*(BA3-1)+1</f>
        <v>4.7944000000000004</v>
      </c>
      <c r="BD3" s="44" t="s">
        <v>970</v>
      </c>
    </row>
    <row r="4" spans="1:56" x14ac:dyDescent="0.2">
      <c r="A4" s="35">
        <v>45683</v>
      </c>
      <c r="B4" s="13" t="s">
        <v>892</v>
      </c>
      <c r="C4" s="24" t="s">
        <v>2020</v>
      </c>
      <c r="D4" s="34" t="s">
        <v>577</v>
      </c>
      <c r="E4" s="115"/>
      <c r="F4" s="74" t="s">
        <v>51</v>
      </c>
      <c r="G4" s="74" t="s">
        <v>103</v>
      </c>
      <c r="H4" s="24" t="s">
        <v>173</v>
      </c>
      <c r="I4" s="24">
        <v>2</v>
      </c>
      <c r="J4" s="24">
        <v>8</v>
      </c>
      <c r="K4" s="27" t="s">
        <v>2021</v>
      </c>
      <c r="L4" s="25">
        <v>1</v>
      </c>
      <c r="M4" s="74" t="s">
        <v>404</v>
      </c>
      <c r="N4" s="60" t="s">
        <v>1989</v>
      </c>
      <c r="R4" s="25">
        <v>6.2824</v>
      </c>
      <c r="S4" s="24" t="s">
        <v>371</v>
      </c>
      <c r="T4" s="14" t="str">
        <f t="shared" si="0"/>
        <v>0.00</v>
      </c>
      <c r="U4" s="16">
        <f>-$L4+T4</f>
        <v>-1</v>
      </c>
      <c r="V4" s="16">
        <f t="shared" ref="V4" si="2">U4+V3</f>
        <v>-3</v>
      </c>
      <c r="W4" s="16">
        <f t="shared" ref="W4" si="3">L4+W3</f>
        <v>3</v>
      </c>
      <c r="X4" s="38">
        <f>SUM(V4/W4)</f>
        <v>-1</v>
      </c>
      <c r="Y4" s="39">
        <f>V4/100</f>
        <v>-0.03</v>
      </c>
      <c r="Z4" s="41">
        <f>V4*100</f>
        <v>-300</v>
      </c>
      <c r="AA4" s="15" t="s">
        <v>52</v>
      </c>
      <c r="AU4" s="23">
        <f t="shared" si="1"/>
        <v>-1</v>
      </c>
      <c r="AV4" s="23" t="str">
        <f t="shared" si="1"/>
        <v/>
      </c>
      <c r="AW4" s="23" t="str">
        <f t="shared" si="1"/>
        <v/>
      </c>
      <c r="AX4" s="23" t="str">
        <f t="shared" si="1"/>
        <v/>
      </c>
      <c r="AY4" s="23" t="str">
        <f t="shared" si="1"/>
        <v/>
      </c>
      <c r="AZ4" s="25">
        <v>8.4</v>
      </c>
      <c r="BA4" s="24">
        <v>6.68</v>
      </c>
      <c r="BB4" s="25">
        <f t="shared" ref="BB4" si="4">((BA4*(L4))-(L4))</f>
        <v>5.68</v>
      </c>
      <c r="BC4" s="25">
        <f t="shared" ref="BC4:BC14" si="5">0.93*(BA4-1)+1</f>
        <v>6.2824</v>
      </c>
      <c r="BD4" s="44" t="s">
        <v>969</v>
      </c>
    </row>
    <row r="5" spans="1:56" customFormat="1" x14ac:dyDescent="0.2">
      <c r="A5" s="35">
        <v>45692</v>
      </c>
      <c r="B5" s="13" t="s">
        <v>892</v>
      </c>
      <c r="C5" s="30" t="s">
        <v>1068</v>
      </c>
      <c r="D5" s="34" t="s">
        <v>584</v>
      </c>
      <c r="F5" s="74" t="s">
        <v>51</v>
      </c>
      <c r="G5" s="74" t="s">
        <v>103</v>
      </c>
      <c r="H5" s="24" t="s">
        <v>1293</v>
      </c>
      <c r="I5" s="24">
        <v>6</v>
      </c>
      <c r="J5" s="24">
        <v>3</v>
      </c>
      <c r="K5" s="26" t="s">
        <v>2033</v>
      </c>
      <c r="L5" s="25">
        <v>2</v>
      </c>
      <c r="M5" s="24" t="s">
        <v>404</v>
      </c>
      <c r="N5" s="24" t="s">
        <v>6</v>
      </c>
      <c r="R5" s="25">
        <v>5.8360000000000003</v>
      </c>
      <c r="S5" s="83" t="s">
        <v>363</v>
      </c>
      <c r="T5" s="14">
        <f t="shared" ref="T5:T13" si="6">IF((AA5="W"),ROUND((R5*L5),2),"0.00")</f>
        <v>11.67</v>
      </c>
      <c r="U5" s="16">
        <f t="shared" ref="U5:U13" si="7">-$L5+T5</f>
        <v>9.67</v>
      </c>
      <c r="V5" s="16">
        <f t="shared" ref="V5:V13" si="8">U5+V4</f>
        <v>6.67</v>
      </c>
      <c r="W5" s="16">
        <f t="shared" ref="W5:W13" si="9">L5+W4</f>
        <v>5</v>
      </c>
      <c r="X5" s="38">
        <f t="shared" ref="X5:X13" si="10">SUM(V5/W5)</f>
        <v>1.3340000000000001</v>
      </c>
      <c r="Y5" s="39">
        <f t="shared" ref="Y5:Y13" si="11">V5/100</f>
        <v>6.6699999999999995E-2</v>
      </c>
      <c r="Z5" s="41">
        <f t="shared" ref="Z5:Z13" si="12">V5*100</f>
        <v>667</v>
      </c>
      <c r="AA5" s="15" t="s">
        <v>53</v>
      </c>
      <c r="AU5" s="23">
        <f t="shared" si="1"/>
        <v>9.67</v>
      </c>
      <c r="AV5" s="23" t="str">
        <f t="shared" si="1"/>
        <v/>
      </c>
      <c r="AW5" s="23" t="str">
        <f t="shared" si="1"/>
        <v/>
      </c>
      <c r="AX5" s="23" t="str">
        <f t="shared" si="1"/>
        <v/>
      </c>
      <c r="AY5" s="23" t="str">
        <f t="shared" si="1"/>
        <v/>
      </c>
      <c r="AZ5" s="25">
        <v>8.8000000000000007</v>
      </c>
      <c r="BA5" s="25">
        <v>6.2</v>
      </c>
      <c r="BB5" s="25">
        <f t="shared" ref="BB5" si="13">((BA5*(L5))-(L5))</f>
        <v>10.4</v>
      </c>
      <c r="BC5" s="25">
        <f t="shared" si="5"/>
        <v>5.8360000000000003</v>
      </c>
      <c r="BD5" t="s">
        <v>970</v>
      </c>
    </row>
    <row r="6" spans="1:56" customFormat="1" x14ac:dyDescent="0.2">
      <c r="A6" s="35">
        <v>45694</v>
      </c>
      <c r="B6" s="13" t="s">
        <v>892</v>
      </c>
      <c r="C6" s="30" t="s">
        <v>1491</v>
      </c>
      <c r="D6" s="34" t="s">
        <v>398</v>
      </c>
      <c r="F6" s="74" t="s">
        <v>51</v>
      </c>
      <c r="G6" s="74" t="s">
        <v>103</v>
      </c>
      <c r="H6" s="24" t="s">
        <v>287</v>
      </c>
      <c r="I6" s="24">
        <v>8</v>
      </c>
      <c r="J6" s="24">
        <v>9</v>
      </c>
      <c r="K6" s="24" t="s">
        <v>2036</v>
      </c>
      <c r="L6" s="25">
        <v>2</v>
      </c>
      <c r="M6" s="24" t="s">
        <v>404</v>
      </c>
      <c r="N6" s="24" t="s">
        <v>6</v>
      </c>
      <c r="R6" s="25">
        <v>6.5428000000000006</v>
      </c>
      <c r="S6" s="83" t="s">
        <v>363</v>
      </c>
      <c r="T6" s="14" t="str">
        <f t="shared" si="6"/>
        <v>0.00</v>
      </c>
      <c r="U6" s="16">
        <f t="shared" si="7"/>
        <v>-2</v>
      </c>
      <c r="V6" s="16">
        <f t="shared" si="8"/>
        <v>4.67</v>
      </c>
      <c r="W6" s="16">
        <f t="shared" si="9"/>
        <v>7</v>
      </c>
      <c r="X6" s="38">
        <f t="shared" si="10"/>
        <v>0.66714285714285715</v>
      </c>
      <c r="Y6" s="39">
        <f t="shared" si="11"/>
        <v>4.6699999999999998E-2</v>
      </c>
      <c r="Z6" s="41">
        <f t="shared" si="12"/>
        <v>467</v>
      </c>
      <c r="AA6" s="15" t="s">
        <v>52</v>
      </c>
      <c r="AU6" s="23">
        <f t="shared" ref="AU6:AX7" si="14">IF($G6=AU$2,$U6,"")</f>
        <v>-2</v>
      </c>
      <c r="AV6" s="23" t="str">
        <f t="shared" si="14"/>
        <v/>
      </c>
      <c r="AW6" s="23" t="str">
        <f t="shared" si="14"/>
        <v/>
      </c>
      <c r="AX6" s="23" t="str">
        <f t="shared" si="14"/>
        <v/>
      </c>
      <c r="AY6" s="24"/>
      <c r="AZ6" s="25">
        <v>6.8</v>
      </c>
      <c r="BA6" s="25">
        <v>6.96</v>
      </c>
      <c r="BB6" s="25">
        <f t="shared" ref="BB6:BB7" si="15">((BA6*(L6))-(L6))</f>
        <v>11.92</v>
      </c>
      <c r="BC6" s="25">
        <f t="shared" si="5"/>
        <v>6.5428000000000006</v>
      </c>
      <c r="BD6" s="44" t="s">
        <v>969</v>
      </c>
    </row>
    <row r="7" spans="1:56" customFormat="1" x14ac:dyDescent="0.2">
      <c r="A7" s="35">
        <v>45702</v>
      </c>
      <c r="B7" s="13" t="s">
        <v>892</v>
      </c>
      <c r="C7" s="30" t="s">
        <v>2056</v>
      </c>
      <c r="D7" s="34" t="s">
        <v>562</v>
      </c>
      <c r="F7" s="74" t="s">
        <v>51</v>
      </c>
      <c r="G7" s="74" t="s">
        <v>103</v>
      </c>
      <c r="H7" s="24" t="s">
        <v>214</v>
      </c>
      <c r="I7" s="24">
        <v>8</v>
      </c>
      <c r="J7" s="24">
        <v>9</v>
      </c>
      <c r="K7" s="24" t="s">
        <v>2055</v>
      </c>
      <c r="L7" s="25">
        <v>2</v>
      </c>
      <c r="M7" s="24" t="s">
        <v>404</v>
      </c>
      <c r="N7" s="24" t="s">
        <v>6</v>
      </c>
      <c r="R7" s="25">
        <v>5.0734000000000004</v>
      </c>
      <c r="S7" s="83" t="s">
        <v>363</v>
      </c>
      <c r="T7" s="14" t="str">
        <f t="shared" si="6"/>
        <v>0.00</v>
      </c>
      <c r="U7" s="16">
        <f t="shared" si="7"/>
        <v>-2</v>
      </c>
      <c r="V7" s="16">
        <f t="shared" si="8"/>
        <v>2.67</v>
      </c>
      <c r="W7" s="16">
        <f t="shared" si="9"/>
        <v>9</v>
      </c>
      <c r="X7" s="38">
        <f t="shared" si="10"/>
        <v>0.29666666666666663</v>
      </c>
      <c r="Y7" s="39">
        <f t="shared" si="11"/>
        <v>2.6699999999999998E-2</v>
      </c>
      <c r="Z7" s="41">
        <f t="shared" si="12"/>
        <v>267</v>
      </c>
      <c r="AA7" s="15" t="s">
        <v>52</v>
      </c>
      <c r="AU7" s="23">
        <f t="shared" si="14"/>
        <v>-2</v>
      </c>
      <c r="AV7" s="23" t="str">
        <f t="shared" si="14"/>
        <v/>
      </c>
      <c r="AW7" s="23" t="str">
        <f t="shared" si="14"/>
        <v/>
      </c>
      <c r="AX7" s="23" t="str">
        <f t="shared" si="14"/>
        <v/>
      </c>
      <c r="AY7" s="24"/>
      <c r="AZ7" s="25">
        <v>6.1</v>
      </c>
      <c r="BA7" s="25">
        <v>5.38</v>
      </c>
      <c r="BB7" s="25">
        <f t="shared" si="15"/>
        <v>8.76</v>
      </c>
      <c r="BC7" s="25">
        <f t="shared" si="5"/>
        <v>5.0734000000000004</v>
      </c>
      <c r="BD7" s="44" t="s">
        <v>970</v>
      </c>
    </row>
    <row r="8" spans="1:56" customFormat="1" x14ac:dyDescent="0.2">
      <c r="A8" s="28">
        <v>45726</v>
      </c>
      <c r="B8" s="13" t="s">
        <v>892</v>
      </c>
      <c r="C8" s="30" t="s">
        <v>2107</v>
      </c>
      <c r="D8" s="34" t="s">
        <v>621</v>
      </c>
      <c r="F8" s="74" t="s">
        <v>51</v>
      </c>
      <c r="G8" s="74" t="s">
        <v>103</v>
      </c>
      <c r="H8" s="24" t="s">
        <v>285</v>
      </c>
      <c r="I8" s="24">
        <v>4</v>
      </c>
      <c r="J8" s="24">
        <v>5</v>
      </c>
      <c r="K8" s="24" t="s">
        <v>2108</v>
      </c>
      <c r="L8" s="25">
        <v>2</v>
      </c>
      <c r="M8" s="24" t="s">
        <v>404</v>
      </c>
      <c r="N8" s="24" t="s">
        <v>6</v>
      </c>
      <c r="R8" s="25">
        <v>5.9382999999999999</v>
      </c>
      <c r="S8" s="83" t="s">
        <v>363</v>
      </c>
      <c r="T8" s="14" t="str">
        <f t="shared" si="6"/>
        <v>0.00</v>
      </c>
      <c r="U8" s="16">
        <f t="shared" si="7"/>
        <v>-2</v>
      </c>
      <c r="V8" s="16">
        <f t="shared" si="8"/>
        <v>0.66999999999999993</v>
      </c>
      <c r="W8" s="16">
        <f t="shared" si="9"/>
        <v>11</v>
      </c>
      <c r="X8" s="38">
        <f t="shared" si="10"/>
        <v>6.0909090909090906E-2</v>
      </c>
      <c r="Y8" s="39">
        <f t="shared" si="11"/>
        <v>6.6999999999999994E-3</v>
      </c>
      <c r="Z8" s="41">
        <f t="shared" si="12"/>
        <v>67</v>
      </c>
      <c r="AA8" s="46" t="s">
        <v>52</v>
      </c>
      <c r="AU8" s="23">
        <f>IF($G8='Below BFSP Min'!AU$2,$U8,"")</f>
        <v>-2</v>
      </c>
      <c r="AV8" s="23" t="str">
        <f>IF($G8='Below BFSP Min'!AV$2,$U8,"")</f>
        <v/>
      </c>
      <c r="AW8" s="23" t="str">
        <f>IF($G8='Below BFSP Min'!AW$2,$U8,"")</f>
        <v/>
      </c>
      <c r="AX8" s="23" t="str">
        <f>IF($G8='Below BFSP Min'!AX$2,$U8,"")</f>
        <v/>
      </c>
      <c r="AY8" s="24"/>
      <c r="AZ8" s="25">
        <v>6.5</v>
      </c>
      <c r="BA8" s="25">
        <v>6.31</v>
      </c>
      <c r="BB8" s="25">
        <f>((BA8*(L8))-(L8))</f>
        <v>10.62</v>
      </c>
      <c r="BC8" s="25">
        <f t="shared" si="5"/>
        <v>5.9382999999999999</v>
      </c>
      <c r="BD8" s="44" t="s">
        <v>969</v>
      </c>
    </row>
    <row r="9" spans="1:56" customFormat="1" x14ac:dyDescent="0.2">
      <c r="A9" s="28">
        <v>45731</v>
      </c>
      <c r="B9" s="13" t="s">
        <v>892</v>
      </c>
      <c r="C9" s="30" t="s">
        <v>2024</v>
      </c>
      <c r="D9" s="34" t="s">
        <v>573</v>
      </c>
      <c r="F9" s="74" t="s">
        <v>51</v>
      </c>
      <c r="G9" s="74" t="s">
        <v>103</v>
      </c>
      <c r="H9" s="24" t="s">
        <v>650</v>
      </c>
      <c r="I9" s="24">
        <v>8</v>
      </c>
      <c r="J9" s="24">
        <v>15</v>
      </c>
      <c r="K9" s="26" t="s">
        <v>2069</v>
      </c>
      <c r="L9" s="25">
        <v>2</v>
      </c>
      <c r="M9" s="24" t="s">
        <v>404</v>
      </c>
      <c r="N9" s="24" t="s">
        <v>6</v>
      </c>
      <c r="R9" s="25">
        <v>5.1664000000000003</v>
      </c>
      <c r="S9" s="83" t="s">
        <v>372</v>
      </c>
      <c r="T9" s="14">
        <f t="shared" si="6"/>
        <v>10.33</v>
      </c>
      <c r="U9" s="16">
        <f t="shared" si="7"/>
        <v>8.33</v>
      </c>
      <c r="V9" s="16">
        <f t="shared" si="8"/>
        <v>9</v>
      </c>
      <c r="W9" s="16">
        <f t="shared" si="9"/>
        <v>13</v>
      </c>
      <c r="X9" s="38">
        <f t="shared" si="10"/>
        <v>0.69230769230769229</v>
      </c>
      <c r="Y9" s="39">
        <f t="shared" si="11"/>
        <v>0.09</v>
      </c>
      <c r="Z9" s="41">
        <f t="shared" si="12"/>
        <v>900</v>
      </c>
      <c r="AA9" s="15" t="s">
        <v>53</v>
      </c>
      <c r="AU9" s="23">
        <f>IF($G9='Below BFSP Min'!AU$2,$U9,"")</f>
        <v>8.33</v>
      </c>
      <c r="AV9" s="23" t="str">
        <f>IF($G9='Below BFSP Min'!AV$2,$U9,"")</f>
        <v/>
      </c>
      <c r="AW9" s="23" t="str">
        <f>IF($G9='Below BFSP Min'!AW$2,$U9,"")</f>
        <v/>
      </c>
      <c r="AX9" s="23" t="str">
        <f>IF($G9='Below BFSP Min'!AX$2,$U9,"")</f>
        <v/>
      </c>
      <c r="AY9" s="24"/>
      <c r="AZ9" s="25">
        <v>5</v>
      </c>
      <c r="BA9" s="25">
        <v>5.48</v>
      </c>
      <c r="BB9" s="25">
        <f>((BA9*(L9))-(L9))</f>
        <v>8.9600000000000009</v>
      </c>
      <c r="BC9" s="25">
        <f t="shared" si="5"/>
        <v>5.1664000000000003</v>
      </c>
      <c r="BD9" s="44" t="s">
        <v>970</v>
      </c>
    </row>
    <row r="10" spans="1:56" x14ac:dyDescent="0.2">
      <c r="A10" s="28">
        <v>45742</v>
      </c>
      <c r="B10" s="13" t="s">
        <v>892</v>
      </c>
      <c r="C10" s="24" t="s">
        <v>987</v>
      </c>
      <c r="D10" s="24" t="s">
        <v>397</v>
      </c>
      <c r="F10" s="74" t="s">
        <v>51</v>
      </c>
      <c r="G10" s="74" t="s">
        <v>103</v>
      </c>
      <c r="H10" s="24" t="s">
        <v>209</v>
      </c>
      <c r="I10" s="24">
        <v>8</v>
      </c>
      <c r="J10" s="24">
        <v>7</v>
      </c>
      <c r="K10" s="87" t="s">
        <v>2158</v>
      </c>
      <c r="L10" s="25">
        <v>1</v>
      </c>
      <c r="M10" s="24" t="s">
        <v>404</v>
      </c>
      <c r="N10" s="24" t="s">
        <v>6</v>
      </c>
      <c r="R10" s="25">
        <v>6.0220000000000002</v>
      </c>
      <c r="S10" s="24" t="s">
        <v>373</v>
      </c>
      <c r="T10" s="14" t="str">
        <f t="shared" si="6"/>
        <v>0.00</v>
      </c>
      <c r="U10" s="16">
        <f t="shared" si="7"/>
        <v>-1</v>
      </c>
      <c r="V10" s="16">
        <f t="shared" si="8"/>
        <v>8</v>
      </c>
      <c r="W10" s="16">
        <f t="shared" si="9"/>
        <v>14</v>
      </c>
      <c r="X10" s="38">
        <f t="shared" si="10"/>
        <v>0.5714285714285714</v>
      </c>
      <c r="Y10" s="39">
        <f t="shared" si="11"/>
        <v>0.08</v>
      </c>
      <c r="Z10" s="41">
        <f t="shared" si="12"/>
        <v>800</v>
      </c>
      <c r="AA10" s="15" t="s">
        <v>52</v>
      </c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s="23">
        <f>IF($G10='Below BFSP Min'!AU$2,$U10,"")</f>
        <v>-1</v>
      </c>
      <c r="AV10" s="23" t="str">
        <f>IF($G10='Below BFSP Min'!AV$2,$U10,"")</f>
        <v/>
      </c>
      <c r="AW10" s="23" t="str">
        <f>IF($G10='Below BFSP Min'!AW$2,$U10,"")</f>
        <v/>
      </c>
      <c r="AX10" s="23" t="str">
        <f>IF($G10='Below BFSP Min'!AX$2,$U10,"")</f>
        <v/>
      </c>
      <c r="AZ10" s="25">
        <v>6.5</v>
      </c>
      <c r="BA10" s="25">
        <v>6.4</v>
      </c>
      <c r="BB10" s="25">
        <f>((BA10*(L10))-(L10))</f>
        <v>5.4</v>
      </c>
      <c r="BC10" s="25">
        <f t="shared" si="5"/>
        <v>6.0220000000000002</v>
      </c>
      <c r="BD10" s="44" t="s">
        <v>969</v>
      </c>
    </row>
    <row r="11" spans="1:56" x14ac:dyDescent="0.2">
      <c r="A11" s="98">
        <v>45752</v>
      </c>
      <c r="B11" s="60" t="s">
        <v>892</v>
      </c>
      <c r="C11" s="24" t="s">
        <v>689</v>
      </c>
      <c r="D11" s="24" t="s">
        <v>573</v>
      </c>
      <c r="E11"/>
      <c r="F11" s="74" t="s">
        <v>51</v>
      </c>
      <c r="G11" s="74" t="s">
        <v>103</v>
      </c>
      <c r="H11" s="24" t="s">
        <v>483</v>
      </c>
      <c r="I11" s="24">
        <v>4</v>
      </c>
      <c r="J11" s="24">
        <v>13</v>
      </c>
      <c r="K11" s="27" t="s">
        <v>2177</v>
      </c>
      <c r="L11" s="25">
        <v>1</v>
      </c>
      <c r="M11" s="24" t="s">
        <v>404</v>
      </c>
      <c r="N11" s="24" t="s">
        <v>6</v>
      </c>
      <c r="R11" s="25">
        <v>6.3382000000000005</v>
      </c>
      <c r="S11" s="24" t="s">
        <v>371</v>
      </c>
      <c r="T11" s="14" t="str">
        <f t="shared" si="6"/>
        <v>0.00</v>
      </c>
      <c r="U11" s="16">
        <f t="shared" si="7"/>
        <v>-1</v>
      </c>
      <c r="V11" s="16">
        <f t="shared" si="8"/>
        <v>7</v>
      </c>
      <c r="W11" s="16">
        <f t="shared" si="9"/>
        <v>15</v>
      </c>
      <c r="X11" s="38">
        <f t="shared" si="10"/>
        <v>0.46666666666666667</v>
      </c>
      <c r="Y11" s="39">
        <f t="shared" si="11"/>
        <v>7.0000000000000007E-2</v>
      </c>
      <c r="Z11" s="41">
        <f t="shared" si="12"/>
        <v>700</v>
      </c>
      <c r="AA11" s="15" t="s">
        <v>52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s="23">
        <f>IF($G11='Below BFSP Min'!AU$2,$U11,"")</f>
        <v>-1</v>
      </c>
      <c r="AV11" s="23" t="str">
        <f>IF($G11='Below BFSP Min'!AV$2,$U11,"")</f>
        <v/>
      </c>
      <c r="AW11" s="23" t="str">
        <f>IF($G11='Below BFSP Min'!AW$2,$U11,"")</f>
        <v/>
      </c>
      <c r="AX11" s="23" t="str">
        <f>IF($G11='Below BFSP Min'!AX$2,$U11,"")</f>
        <v/>
      </c>
      <c r="AZ11" s="25">
        <v>6.5</v>
      </c>
      <c r="BA11" s="24">
        <v>6.74</v>
      </c>
      <c r="BB11" s="24">
        <f>((BA11*(L11))-(L11))</f>
        <v>5.74</v>
      </c>
      <c r="BC11" s="25">
        <f t="shared" si="5"/>
        <v>6.3382000000000005</v>
      </c>
      <c r="BD11" s="44" t="s">
        <v>970</v>
      </c>
    </row>
    <row r="12" spans="1:56" x14ac:dyDescent="0.2">
      <c r="A12" s="98">
        <v>45752</v>
      </c>
      <c r="B12" s="60" t="s">
        <v>892</v>
      </c>
      <c r="C12" s="24" t="s">
        <v>714</v>
      </c>
      <c r="D12" s="24" t="s">
        <v>573</v>
      </c>
      <c r="E12"/>
      <c r="F12" s="74" t="s">
        <v>51</v>
      </c>
      <c r="G12" s="74" t="s">
        <v>103</v>
      </c>
      <c r="H12" s="24" t="s">
        <v>377</v>
      </c>
      <c r="I12" s="24">
        <v>8</v>
      </c>
      <c r="J12" s="24">
        <v>3</v>
      </c>
      <c r="K12" s="24" t="s">
        <v>2178</v>
      </c>
      <c r="L12" s="25">
        <v>1</v>
      </c>
      <c r="M12" s="24" t="s">
        <v>404</v>
      </c>
      <c r="N12" s="24" t="s">
        <v>6</v>
      </c>
      <c r="R12" s="25">
        <v>5.3989000000000003</v>
      </c>
      <c r="S12" s="24" t="s">
        <v>363</v>
      </c>
      <c r="T12" s="14" t="str">
        <f t="shared" si="6"/>
        <v>0.00</v>
      </c>
      <c r="U12" s="16">
        <f t="shared" si="7"/>
        <v>-1</v>
      </c>
      <c r="V12" s="16">
        <f t="shared" si="8"/>
        <v>6</v>
      </c>
      <c r="W12" s="16">
        <f t="shared" si="9"/>
        <v>16</v>
      </c>
      <c r="X12" s="38">
        <f t="shared" si="10"/>
        <v>0.375</v>
      </c>
      <c r="Y12" s="39">
        <f t="shared" si="11"/>
        <v>0.06</v>
      </c>
      <c r="Z12" s="41">
        <f t="shared" si="12"/>
        <v>600</v>
      </c>
      <c r="AA12" s="15" t="s">
        <v>52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 s="23">
        <f>IF($G12='Below BFSP Min'!AU$2,$U12,"")</f>
        <v>-1</v>
      </c>
      <c r="AV12" s="23" t="str">
        <f>IF($G12='Below BFSP Min'!AV$2,$U12,"")</f>
        <v/>
      </c>
      <c r="AW12" s="23" t="str">
        <f>IF($G12='Below BFSP Min'!AW$2,$U12,"")</f>
        <v/>
      </c>
      <c r="AX12" s="23" t="str">
        <f>IF($G12='Below BFSP Min'!AX$2,$U12,"")</f>
        <v/>
      </c>
      <c r="AZ12" s="25">
        <v>8</v>
      </c>
      <c r="BA12" s="24">
        <v>5.73</v>
      </c>
      <c r="BB12" s="24">
        <f>((BA12*(L12))-(L12))</f>
        <v>4.7300000000000004</v>
      </c>
      <c r="BC12" s="25">
        <f t="shared" si="5"/>
        <v>5.3989000000000003</v>
      </c>
      <c r="BD12" s="44" t="s">
        <v>970</v>
      </c>
    </row>
    <row r="13" spans="1:56" x14ac:dyDescent="0.2">
      <c r="A13" s="98">
        <v>45782</v>
      </c>
      <c r="B13" s="60" t="s">
        <v>892</v>
      </c>
      <c r="C13" s="24" t="s">
        <v>2011</v>
      </c>
      <c r="D13" s="24" t="s">
        <v>621</v>
      </c>
      <c r="E13"/>
      <c r="F13" s="74" t="s">
        <v>51</v>
      </c>
      <c r="G13" s="24" t="s">
        <v>103</v>
      </c>
      <c r="H13" s="24" t="s">
        <v>60</v>
      </c>
      <c r="I13" s="24">
        <v>1</v>
      </c>
      <c r="J13" s="24">
        <v>3</v>
      </c>
      <c r="K13" s="26" t="s">
        <v>2248</v>
      </c>
      <c r="L13" s="25">
        <v>1</v>
      </c>
      <c r="M13" s="24" t="s">
        <v>404</v>
      </c>
      <c r="N13" s="24" t="s">
        <v>6</v>
      </c>
      <c r="O13"/>
      <c r="P13"/>
      <c r="Q13"/>
      <c r="R13" s="25">
        <v>3.1389999999999998</v>
      </c>
      <c r="S13" s="83" t="s">
        <v>372</v>
      </c>
      <c r="T13" s="14">
        <f t="shared" si="6"/>
        <v>3.14</v>
      </c>
      <c r="U13" s="16">
        <f t="shared" si="7"/>
        <v>2.14</v>
      </c>
      <c r="V13" s="16">
        <f t="shared" si="8"/>
        <v>8.14</v>
      </c>
      <c r="W13" s="16">
        <f t="shared" si="9"/>
        <v>17</v>
      </c>
      <c r="X13" s="38">
        <f t="shared" si="10"/>
        <v>0.47882352941176476</v>
      </c>
      <c r="Y13" s="39">
        <f t="shared" si="11"/>
        <v>8.14E-2</v>
      </c>
      <c r="Z13" s="41">
        <f t="shared" si="12"/>
        <v>814</v>
      </c>
      <c r="AA13" s="65" t="s">
        <v>53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 s="23">
        <f>IF($G13='Below BFSP Min'!AU$2,$U13,"")</f>
        <v>2.14</v>
      </c>
      <c r="AV13" s="23" t="str">
        <f>IF($G13='Below BFSP Min'!AV$2,$U13,"")</f>
        <v/>
      </c>
      <c r="AW13" s="23" t="str">
        <f>IF($G13='Below BFSP Min'!AW$2,$U13,"")</f>
        <v/>
      </c>
      <c r="AX13" s="23" t="str">
        <f>IF($G13='Below BFSP Min'!AX$2,$U13,"")</f>
        <v/>
      </c>
      <c r="AZ13" s="25">
        <v>6.7</v>
      </c>
      <c r="BA13" s="25">
        <v>3.3</v>
      </c>
      <c r="BB13" s="25">
        <f t="shared" ref="BB13:BB16" si="16">((BA13*(L13))-(L13))</f>
        <v>2.2999999999999998</v>
      </c>
      <c r="BC13" s="25">
        <f t="shared" si="5"/>
        <v>3.1389999999999998</v>
      </c>
      <c r="BD13" s="44" t="s">
        <v>969</v>
      </c>
    </row>
    <row r="14" spans="1:56" customFormat="1" x14ac:dyDescent="0.2">
      <c r="A14" s="98">
        <v>45795</v>
      </c>
      <c r="B14" s="60" t="s">
        <v>892</v>
      </c>
      <c r="C14" s="24" t="s">
        <v>2273</v>
      </c>
      <c r="D14" s="24" t="s">
        <v>577</v>
      </c>
      <c r="F14" s="74" t="s">
        <v>51</v>
      </c>
      <c r="G14" s="24" t="s">
        <v>103</v>
      </c>
      <c r="H14" s="24" t="s">
        <v>2274</v>
      </c>
      <c r="I14" s="24">
        <v>7</v>
      </c>
      <c r="J14" s="24">
        <v>6</v>
      </c>
      <c r="K14" s="24" t="s">
        <v>2482</v>
      </c>
      <c r="L14" s="25">
        <v>1</v>
      </c>
      <c r="M14" s="24" t="s">
        <v>404</v>
      </c>
      <c r="N14" s="24" t="s">
        <v>6</v>
      </c>
      <c r="R14" s="25">
        <v>4.7200000000000006</v>
      </c>
      <c r="S14" s="83" t="s">
        <v>363</v>
      </c>
      <c r="T14" s="14" t="str">
        <f t="shared" ref="T14" si="17">IF((AA14="W"),ROUND((R14*L14),2),"0.00")</f>
        <v>0.00</v>
      </c>
      <c r="U14" s="16">
        <f t="shared" ref="U14" si="18">-$L14+T14</f>
        <v>-1</v>
      </c>
      <c r="V14" s="16">
        <f t="shared" ref="V14" si="19">U14+V13</f>
        <v>7.1400000000000006</v>
      </c>
      <c r="W14" s="16">
        <f t="shared" ref="W14" si="20">L14+W13</f>
        <v>18</v>
      </c>
      <c r="X14" s="38">
        <f t="shared" ref="X14" si="21">SUM(V14/W14)</f>
        <v>0.39666666666666672</v>
      </c>
      <c r="Y14" s="39">
        <f t="shared" ref="Y14" si="22">V14/100</f>
        <v>7.1400000000000005E-2</v>
      </c>
      <c r="Z14" s="41">
        <f t="shared" ref="Z14" si="23">V14*100</f>
        <v>714</v>
      </c>
      <c r="AA14" s="15" t="s">
        <v>52</v>
      </c>
      <c r="AU14" s="23">
        <f>IF($G14='Below BFSP Min'!AU$2,$U14,"")</f>
        <v>-1</v>
      </c>
      <c r="AV14" s="23" t="str">
        <f>IF($G14='Below BFSP Min'!AV$2,$U14,"")</f>
        <v/>
      </c>
      <c r="AW14" s="23" t="str">
        <f>IF($G14='Below BFSP Min'!AW$2,$U14,"")</f>
        <v/>
      </c>
      <c r="AX14" s="23" t="str">
        <f>IF($G14='Below BFSP Min'!AX$2,$U14,"")</f>
        <v/>
      </c>
      <c r="AY14" s="24"/>
      <c r="AZ14" s="25">
        <v>4.8</v>
      </c>
      <c r="BA14" s="25">
        <v>5</v>
      </c>
      <c r="BB14" s="25">
        <f t="shared" si="16"/>
        <v>4</v>
      </c>
      <c r="BC14" s="25">
        <f t="shared" si="5"/>
        <v>4.7200000000000006</v>
      </c>
      <c r="BD14" s="44" t="s">
        <v>970</v>
      </c>
    </row>
    <row r="15" spans="1:56" x14ac:dyDescent="0.2">
      <c r="A15" s="98">
        <v>45815</v>
      </c>
      <c r="B15" s="60" t="s">
        <v>892</v>
      </c>
      <c r="C15" s="24" t="s">
        <v>903</v>
      </c>
      <c r="D15" s="24" t="s">
        <v>573</v>
      </c>
      <c r="E15"/>
      <c r="F15" s="74" t="s">
        <v>51</v>
      </c>
      <c r="G15" s="24" t="s">
        <v>103</v>
      </c>
      <c r="H15" s="24" t="s">
        <v>2313</v>
      </c>
      <c r="I15" s="24">
        <v>3</v>
      </c>
      <c r="J15" s="24">
        <v>2</v>
      </c>
      <c r="K15" s="24" t="s">
        <v>2314</v>
      </c>
      <c r="L15" s="25">
        <v>1</v>
      </c>
      <c r="M15" s="24" t="s">
        <v>404</v>
      </c>
      <c r="N15" s="24" t="s">
        <v>6</v>
      </c>
      <c r="R15" s="24">
        <v>6.45</v>
      </c>
      <c r="S15" s="83" t="s">
        <v>363</v>
      </c>
      <c r="T15" s="14" t="str">
        <f t="shared" ref="T15" si="24">IF((AA15="W"),ROUND((R15*L15),2),"0.00")</f>
        <v>0.00</v>
      </c>
      <c r="U15" s="16">
        <f t="shared" ref="U15" si="25">-$L15+T15</f>
        <v>-1</v>
      </c>
      <c r="V15" s="16">
        <f t="shared" ref="V15" si="26">U15+V14</f>
        <v>6.1400000000000006</v>
      </c>
      <c r="W15" s="16">
        <f t="shared" ref="W15" si="27">L15+W14</f>
        <v>19</v>
      </c>
      <c r="X15" s="38">
        <f t="shared" ref="X15" si="28">SUM(V15/W15)</f>
        <v>0.32315789473684214</v>
      </c>
      <c r="Y15" s="39">
        <f t="shared" ref="Y15" si="29">V15/100</f>
        <v>6.1400000000000003E-2</v>
      </c>
      <c r="Z15" s="41">
        <f t="shared" ref="Z15" si="30">V15*100</f>
        <v>614</v>
      </c>
      <c r="AA15" s="15" t="s">
        <v>52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 s="23">
        <f>IF($G15='Below BFSP Min'!AU$2,$U15,"")</f>
        <v>-1</v>
      </c>
      <c r="AV15" s="23" t="str">
        <f>IF($G15='Below BFSP Min'!AV$2,$U15,"")</f>
        <v/>
      </c>
      <c r="AW15" s="23" t="str">
        <f>IF($G15='Below BFSP Min'!AW$2,$U15,"")</f>
        <v/>
      </c>
      <c r="AX15" s="23" t="str">
        <f>IF($G15='Below BFSP Min'!AX$2,$U15,"")</f>
        <v/>
      </c>
      <c r="AZ15" s="25">
        <v>6.5</v>
      </c>
      <c r="BA15" s="25">
        <v>6.8</v>
      </c>
      <c r="BB15" s="25">
        <f t="shared" si="16"/>
        <v>5.8</v>
      </c>
      <c r="BC15" s="25">
        <f t="shared" ref="BC15:BC23" si="31">0.92*(BA15-1)+1</f>
        <v>6.3360000000000003</v>
      </c>
      <c r="BD15" s="44" t="s">
        <v>970</v>
      </c>
    </row>
    <row r="16" spans="1:56" x14ac:dyDescent="0.2">
      <c r="A16" s="98">
        <v>45826</v>
      </c>
      <c r="B16" s="60" t="s">
        <v>892</v>
      </c>
      <c r="C16" s="24" t="s">
        <v>2335</v>
      </c>
      <c r="D16" s="24" t="s">
        <v>397</v>
      </c>
      <c r="F16" s="74" t="s">
        <v>51</v>
      </c>
      <c r="G16" s="24" t="s">
        <v>103</v>
      </c>
      <c r="H16" s="24" t="s">
        <v>55</v>
      </c>
      <c r="I16" s="24">
        <v>6</v>
      </c>
      <c r="J16" s="24">
        <v>8</v>
      </c>
      <c r="K16" s="24" t="s">
        <v>2336</v>
      </c>
      <c r="L16" s="25">
        <v>1</v>
      </c>
      <c r="M16" s="24" t="s">
        <v>404</v>
      </c>
      <c r="N16" s="24" t="s">
        <v>6</v>
      </c>
      <c r="R16" s="24">
        <v>5.23</v>
      </c>
      <c r="S16" s="83" t="s">
        <v>363</v>
      </c>
      <c r="T16" s="14" t="str">
        <f t="shared" ref="T16" si="32">IF((AA16="W"),ROUND((R16*L16),2),"0.00")</f>
        <v>0.00</v>
      </c>
      <c r="U16" s="16">
        <f t="shared" ref="U16" si="33">-$L16+T16</f>
        <v>-1</v>
      </c>
      <c r="V16" s="16">
        <f t="shared" ref="V16" si="34">U16+V15</f>
        <v>5.1400000000000006</v>
      </c>
      <c r="W16" s="16">
        <f t="shared" ref="W16" si="35">L16+W15</f>
        <v>20</v>
      </c>
      <c r="X16" s="38">
        <f t="shared" ref="X16" si="36">SUM(V16/W16)</f>
        <v>0.25700000000000001</v>
      </c>
      <c r="Y16" s="39">
        <f t="shared" ref="Y16" si="37">V16/100</f>
        <v>5.1400000000000008E-2</v>
      </c>
      <c r="Z16" s="41">
        <f t="shared" ref="Z16" si="38">V16*100</f>
        <v>514</v>
      </c>
      <c r="AA16" s="15" t="s">
        <v>52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 s="23">
        <f>IF($G16='Below BFSP Min'!AU$2,$U16,"")</f>
        <v>-1</v>
      </c>
      <c r="AV16" s="23" t="str">
        <f>IF($G16='Below BFSP Min'!AV$2,$U16,"")</f>
        <v/>
      </c>
      <c r="AW16" s="23" t="str">
        <f>IF($G16='Below BFSP Min'!AW$2,$U16,"")</f>
        <v/>
      </c>
      <c r="AX16" s="23" t="str">
        <f>IF($G16='Below BFSP Min'!AX$2,$U16,"")</f>
        <v/>
      </c>
      <c r="AZ16" s="25">
        <v>6</v>
      </c>
      <c r="BA16" s="24">
        <v>5.6</v>
      </c>
      <c r="BB16" s="25">
        <f t="shared" si="16"/>
        <v>4.5999999999999996</v>
      </c>
      <c r="BC16" s="25">
        <f t="shared" si="31"/>
        <v>5.2320000000000002</v>
      </c>
      <c r="BD16" s="44" t="s">
        <v>970</v>
      </c>
    </row>
    <row r="17" spans="1:56" x14ac:dyDescent="0.2">
      <c r="A17" s="98">
        <v>45829</v>
      </c>
      <c r="B17" s="60" t="s">
        <v>892</v>
      </c>
      <c r="C17" s="24" t="s">
        <v>1055</v>
      </c>
      <c r="D17" s="24" t="s">
        <v>573</v>
      </c>
      <c r="E17"/>
      <c r="F17" s="74" t="s">
        <v>51</v>
      </c>
      <c r="G17" s="24" t="s">
        <v>103</v>
      </c>
      <c r="H17" s="24" t="s">
        <v>58</v>
      </c>
      <c r="I17" s="24">
        <v>7</v>
      </c>
      <c r="J17" s="24">
        <v>8</v>
      </c>
      <c r="K17" s="24" t="s">
        <v>2339</v>
      </c>
      <c r="L17" s="25">
        <v>2</v>
      </c>
      <c r="M17" s="24" t="s">
        <v>404</v>
      </c>
      <c r="N17" s="24" t="s">
        <v>6</v>
      </c>
      <c r="R17" s="25">
        <v>4.5</v>
      </c>
      <c r="S17" s="83" t="s">
        <v>363</v>
      </c>
      <c r="T17" s="14" t="str">
        <f t="shared" ref="T17" si="39">IF((AA17="W"),ROUND((R17*L17),2),"0.00")</f>
        <v>0.00</v>
      </c>
      <c r="U17" s="16">
        <f t="shared" ref="U17" si="40">-$L17+T17</f>
        <v>-2</v>
      </c>
      <c r="V17" s="16">
        <f t="shared" ref="V17" si="41">U17+V16</f>
        <v>3.1400000000000006</v>
      </c>
      <c r="W17" s="16">
        <f t="shared" ref="W17" si="42">L17+W16</f>
        <v>22</v>
      </c>
      <c r="X17" s="38">
        <f t="shared" ref="X17" si="43">SUM(V17/W17)</f>
        <v>0.14272727272727276</v>
      </c>
      <c r="Y17" s="39">
        <f t="shared" ref="Y17" si="44">V17/100</f>
        <v>3.1400000000000004E-2</v>
      </c>
      <c r="Z17" s="41">
        <f t="shared" ref="Z17" si="45">V17*100</f>
        <v>314.00000000000006</v>
      </c>
      <c r="AA17" s="15" t="s">
        <v>52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 s="23">
        <f>IF($G17='Below BFSP Min'!AU$2,$U17,"")</f>
        <v>-2</v>
      </c>
      <c r="AV17" s="23" t="str">
        <f>IF($G17='Below BFSP Min'!AV$2,$U17,"")</f>
        <v/>
      </c>
      <c r="AW17" s="23" t="str">
        <f>IF($G17='Below BFSP Min'!AW$2,$U17,"")</f>
        <v/>
      </c>
      <c r="AX17" s="23" t="str">
        <f>IF($G17='Below BFSP Min'!AX$2,$U17,"")</f>
        <v/>
      </c>
      <c r="AZ17" s="25">
        <v>5.5</v>
      </c>
      <c r="BA17" s="24">
        <v>4.8</v>
      </c>
      <c r="BB17" s="24">
        <f t="shared" ref="BB17" si="46">((BA17*(L17))-(L17))</f>
        <v>7.6</v>
      </c>
      <c r="BC17" s="25">
        <f t="shared" si="31"/>
        <v>4.4960000000000004</v>
      </c>
      <c r="BD17" s="44" t="s">
        <v>970</v>
      </c>
    </row>
    <row r="18" spans="1:56" x14ac:dyDescent="0.2">
      <c r="A18" s="98">
        <v>45857</v>
      </c>
      <c r="B18" s="60" t="s">
        <v>892</v>
      </c>
      <c r="C18" s="24" t="s">
        <v>1014</v>
      </c>
      <c r="D18" s="24" t="s">
        <v>573</v>
      </c>
      <c r="F18" s="74" t="s">
        <v>51</v>
      </c>
      <c r="G18" s="24" t="s">
        <v>103</v>
      </c>
      <c r="H18" s="24" t="s">
        <v>112</v>
      </c>
      <c r="I18" s="24">
        <v>7</v>
      </c>
      <c r="J18" s="24">
        <v>10</v>
      </c>
      <c r="K18" s="27" t="s">
        <v>2390</v>
      </c>
      <c r="L18" s="25">
        <v>1</v>
      </c>
      <c r="M18" s="24" t="s">
        <v>404</v>
      </c>
      <c r="N18" s="24" t="s">
        <v>6</v>
      </c>
      <c r="R18" s="24">
        <v>6.27</v>
      </c>
      <c r="S18" s="24" t="s">
        <v>371</v>
      </c>
      <c r="T18" s="14" t="str">
        <f t="shared" ref="T18" si="47">IF((AA18="W"),ROUND((R18*L18),2),"0.00")</f>
        <v>0.00</v>
      </c>
      <c r="U18" s="16">
        <f t="shared" ref="U18" si="48">-$L18+T18</f>
        <v>-1</v>
      </c>
      <c r="V18" s="16">
        <f t="shared" ref="V18" si="49">U18+V17</f>
        <v>2.1400000000000006</v>
      </c>
      <c r="W18" s="16">
        <f t="shared" ref="W18" si="50">L18+W17</f>
        <v>23</v>
      </c>
      <c r="X18" s="38">
        <f t="shared" ref="X18" si="51">SUM(V18/W18)</f>
        <v>9.3043478260869589E-2</v>
      </c>
      <c r="Y18" s="39">
        <f t="shared" ref="Y18" si="52">V18/100</f>
        <v>2.1400000000000006E-2</v>
      </c>
      <c r="Z18" s="41">
        <f t="shared" ref="Z18" si="53">V18*100</f>
        <v>214.00000000000006</v>
      </c>
      <c r="AA18" s="15" t="s">
        <v>52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 s="23">
        <f>IF($G18='Below BFSP Min'!AU$2,$U18,"")</f>
        <v>-1</v>
      </c>
      <c r="AV18" s="23" t="str">
        <f>IF($G18='Below BFSP Min'!AV$2,$U18,"")</f>
        <v/>
      </c>
      <c r="AW18" s="23" t="str">
        <f>IF($G18='Below BFSP Min'!AW$2,$U18,"")</f>
        <v/>
      </c>
      <c r="AX18" s="23" t="str">
        <f>IF($G18='Below BFSP Min'!AX$2,$U18,"")</f>
        <v/>
      </c>
      <c r="AZ18" s="25">
        <v>9</v>
      </c>
      <c r="BA18" s="24">
        <v>6.73</v>
      </c>
      <c r="BB18" s="24">
        <f t="shared" ref="BB18" si="54">((BA18*(L18))-(L18))</f>
        <v>5.73</v>
      </c>
      <c r="BC18" s="25">
        <f t="shared" si="31"/>
        <v>6.2716000000000003</v>
      </c>
      <c r="BD18" s="44" t="s">
        <v>969</v>
      </c>
    </row>
    <row r="19" spans="1:56" x14ac:dyDescent="0.2">
      <c r="A19" s="98">
        <v>45857</v>
      </c>
      <c r="B19" s="60" t="s">
        <v>892</v>
      </c>
      <c r="C19" s="24" t="s">
        <v>2391</v>
      </c>
      <c r="D19" s="24" t="s">
        <v>573</v>
      </c>
      <c r="E19"/>
      <c r="F19" s="74" t="s">
        <v>51</v>
      </c>
      <c r="G19" s="24" t="s">
        <v>103</v>
      </c>
      <c r="H19" s="24" t="s">
        <v>209</v>
      </c>
      <c r="I19" s="24">
        <v>7</v>
      </c>
      <c r="J19" s="24">
        <v>15</v>
      </c>
      <c r="K19" s="24" t="s">
        <v>2483</v>
      </c>
      <c r="L19" s="25">
        <v>2</v>
      </c>
      <c r="M19" s="24" t="s">
        <v>404</v>
      </c>
      <c r="N19" s="24" t="s">
        <v>6</v>
      </c>
      <c r="R19" s="24">
        <v>4.62</v>
      </c>
      <c r="S19" s="24" t="s">
        <v>363</v>
      </c>
      <c r="T19" s="14" t="str">
        <f t="shared" ref="T19" si="55">IF((AA19="W"),ROUND((R19*L19),2),"0.00")</f>
        <v>0.00</v>
      </c>
      <c r="U19" s="16">
        <f t="shared" ref="U19" si="56">-$L19+T19</f>
        <v>-2</v>
      </c>
      <c r="V19" s="16">
        <f t="shared" ref="V19" si="57">U19+V18</f>
        <v>0.14000000000000057</v>
      </c>
      <c r="W19" s="16">
        <f t="shared" ref="W19" si="58">L19+W18</f>
        <v>25</v>
      </c>
      <c r="X19" s="38">
        <f t="shared" ref="X19" si="59">SUM(V19/W19)</f>
        <v>5.6000000000000225E-3</v>
      </c>
      <c r="Y19" s="39">
        <f t="shared" ref="Y19" si="60">V19/100</f>
        <v>1.4000000000000056E-3</v>
      </c>
      <c r="Z19" s="41">
        <f t="shared" ref="Z19" si="61">V19*100</f>
        <v>14.000000000000057</v>
      </c>
      <c r="AA19" s="15" t="s">
        <v>52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 s="23">
        <f>IF($G19='Below BFSP Min'!AU$2,$U19,"")</f>
        <v>-2</v>
      </c>
      <c r="AV19" s="23" t="str">
        <f>IF($G19='Below BFSP Min'!AV$2,$U19,"")</f>
        <v/>
      </c>
      <c r="AW19" s="23" t="str">
        <f>IF($G19='Below BFSP Min'!AW$2,$U19,"")</f>
        <v/>
      </c>
      <c r="AX19" s="23" t="str">
        <f>IF($G19='Below BFSP Min'!AX$2,$U19,"")</f>
        <v/>
      </c>
      <c r="AZ19" s="25">
        <v>7</v>
      </c>
      <c r="BA19" s="24">
        <v>4.93</v>
      </c>
      <c r="BB19" s="24">
        <f t="shared" ref="BB19:BB23" si="62">((BA19*(L19))-(L19))</f>
        <v>7.8599999999999994</v>
      </c>
      <c r="BC19" s="25">
        <f t="shared" si="31"/>
        <v>4.6155999999999997</v>
      </c>
      <c r="BD19" s="44" t="s">
        <v>969</v>
      </c>
    </row>
    <row r="20" spans="1:56" x14ac:dyDescent="0.2">
      <c r="A20" s="98">
        <v>45921</v>
      </c>
      <c r="B20" s="60" t="s">
        <v>892</v>
      </c>
      <c r="C20" s="24" t="s">
        <v>2387</v>
      </c>
      <c r="D20" s="24" t="s">
        <v>577</v>
      </c>
      <c r="E20"/>
      <c r="F20" s="74" t="s">
        <v>51</v>
      </c>
      <c r="G20" s="24" t="s">
        <v>103</v>
      </c>
      <c r="H20" s="24" t="s">
        <v>293</v>
      </c>
      <c r="I20" s="24">
        <v>1</v>
      </c>
      <c r="J20" s="24">
        <v>8</v>
      </c>
      <c r="K20" s="24" t="s">
        <v>1036</v>
      </c>
      <c r="L20" s="25">
        <v>1</v>
      </c>
      <c r="M20" s="24" t="s">
        <v>404</v>
      </c>
      <c r="N20" s="24" t="s">
        <v>6</v>
      </c>
      <c r="R20" s="24">
        <v>5.66</v>
      </c>
      <c r="S20" s="24" t="s">
        <v>363</v>
      </c>
      <c r="T20" s="14" t="str">
        <f t="shared" ref="T20" si="63">IF((AA20="W"),ROUND((R20*L20),2),"0.00")</f>
        <v>0.00</v>
      </c>
      <c r="U20" s="16">
        <f t="shared" ref="U20" si="64">-$L20+T20</f>
        <v>-1</v>
      </c>
      <c r="V20" s="16">
        <f t="shared" ref="V20" si="65">U20+V19</f>
        <v>-0.85999999999999943</v>
      </c>
      <c r="W20" s="16">
        <f t="shared" ref="W20" si="66">L20+W19</f>
        <v>26</v>
      </c>
      <c r="X20" s="38">
        <f t="shared" ref="X20" si="67">SUM(V20/W20)</f>
        <v>-3.3076923076923052E-2</v>
      </c>
      <c r="Y20" s="39">
        <f t="shared" ref="Y20" si="68">V20/100</f>
        <v>-8.5999999999999948E-3</v>
      </c>
      <c r="Z20" s="41">
        <f t="shared" ref="Z20" si="69">V20*100</f>
        <v>-85.999999999999943</v>
      </c>
      <c r="AA20" s="15" t="s">
        <v>52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 s="23">
        <f>IF($G20='Below BFSP Min'!AU$2,$U20,"")</f>
        <v>-1</v>
      </c>
      <c r="AV20" s="23" t="str">
        <f>IF($G20='Below BFSP Min'!AV$2,$U20,"")</f>
        <v/>
      </c>
      <c r="AW20" s="23" t="str">
        <f>IF($G20='Below BFSP Min'!AW$2,$U20,"")</f>
        <v/>
      </c>
      <c r="AX20" s="23" t="str">
        <f>IF($G20='Below BFSP Min'!AX$2,$U20,"")</f>
        <v/>
      </c>
      <c r="AZ20" s="25">
        <v>6</v>
      </c>
      <c r="BA20" s="24">
        <v>6.06</v>
      </c>
      <c r="BB20" s="24">
        <f t="shared" si="62"/>
        <v>5.0599999999999996</v>
      </c>
      <c r="BC20" s="25">
        <f t="shared" si="31"/>
        <v>5.6551999999999998</v>
      </c>
      <c r="BD20" s="44" t="s">
        <v>970</v>
      </c>
    </row>
    <row r="21" spans="1:56" x14ac:dyDescent="0.2">
      <c r="A21" s="98">
        <v>45921</v>
      </c>
      <c r="B21" s="60" t="s">
        <v>892</v>
      </c>
      <c r="C21" s="24" t="s">
        <v>2387</v>
      </c>
      <c r="D21" s="24" t="s">
        <v>577</v>
      </c>
      <c r="E21"/>
      <c r="F21" s="74" t="s">
        <v>51</v>
      </c>
      <c r="G21" s="24" t="s">
        <v>103</v>
      </c>
      <c r="H21" s="24" t="s">
        <v>2525</v>
      </c>
      <c r="I21" s="24">
        <v>2</v>
      </c>
      <c r="J21" s="24">
        <v>8</v>
      </c>
      <c r="K21" s="24" t="s">
        <v>2526</v>
      </c>
      <c r="L21" s="25">
        <v>1</v>
      </c>
      <c r="M21" s="24" t="s">
        <v>404</v>
      </c>
      <c r="N21" s="24" t="s">
        <v>6</v>
      </c>
      <c r="R21" s="24">
        <v>6.42</v>
      </c>
      <c r="S21" s="24" t="s">
        <v>363</v>
      </c>
      <c r="T21" s="14" t="str">
        <f t="shared" ref="T21" si="70">IF((AA21="W"),ROUND((R21*L21),2),"0.00")</f>
        <v>0.00</v>
      </c>
      <c r="U21" s="16">
        <f t="shared" ref="U21" si="71">-$L21+T21</f>
        <v>-1</v>
      </c>
      <c r="V21" s="16">
        <f t="shared" ref="V21" si="72">U21+V20</f>
        <v>-1.8599999999999994</v>
      </c>
      <c r="W21" s="16">
        <f t="shared" ref="W21" si="73">L21+W20</f>
        <v>27</v>
      </c>
      <c r="X21" s="38">
        <f t="shared" ref="X21" si="74">SUM(V21/W21)</f>
        <v>-6.8888888888888875E-2</v>
      </c>
      <c r="Y21" s="39">
        <f t="shared" ref="Y21" si="75">V21/100</f>
        <v>-1.8599999999999995E-2</v>
      </c>
      <c r="Z21" s="41">
        <f t="shared" ref="Z21" si="76">V21*100</f>
        <v>-185.99999999999994</v>
      </c>
      <c r="AA21" s="15" t="s">
        <v>52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 s="23">
        <f>IF($G21='Below BFSP Min'!AU$2,$U21,"")</f>
        <v>-1</v>
      </c>
      <c r="AV21" s="23" t="str">
        <f>IF($G21='Below BFSP Min'!AV$2,$U21,"")</f>
        <v/>
      </c>
      <c r="AW21" s="23" t="str">
        <f>IF($G21='Below BFSP Min'!AW$2,$U21,"")</f>
        <v/>
      </c>
      <c r="AX21" s="23" t="str">
        <f>IF($G21='Below BFSP Min'!AX$2,$U21,"")</f>
        <v/>
      </c>
      <c r="AZ21" s="25">
        <v>6.5</v>
      </c>
      <c r="BA21" s="24">
        <v>6.89</v>
      </c>
      <c r="BB21" s="24">
        <f t="shared" si="62"/>
        <v>5.89</v>
      </c>
      <c r="BC21" s="25">
        <f t="shared" si="31"/>
        <v>6.4188000000000001</v>
      </c>
      <c r="BD21" s="44" t="s">
        <v>970</v>
      </c>
    </row>
    <row r="22" spans="1:56" x14ac:dyDescent="0.2">
      <c r="A22" s="98">
        <v>45945</v>
      </c>
      <c r="B22" s="60" t="s">
        <v>892</v>
      </c>
      <c r="C22" s="24" t="s">
        <v>1782</v>
      </c>
      <c r="D22" s="24" t="s">
        <v>397</v>
      </c>
      <c r="E22"/>
      <c r="F22" s="74" t="s">
        <v>51</v>
      </c>
      <c r="G22" s="24" t="s">
        <v>103</v>
      </c>
      <c r="H22" s="24" t="s">
        <v>483</v>
      </c>
      <c r="I22" s="24">
        <v>4</v>
      </c>
      <c r="J22" s="24">
        <v>9</v>
      </c>
      <c r="K22" s="24" t="s">
        <v>2565</v>
      </c>
      <c r="L22" s="25">
        <v>1</v>
      </c>
      <c r="M22" s="24" t="s">
        <v>404</v>
      </c>
      <c r="N22" s="24" t="s">
        <v>6</v>
      </c>
      <c r="O22"/>
      <c r="P22"/>
      <c r="Q22"/>
      <c r="R22" s="25">
        <v>5.46</v>
      </c>
      <c r="S22" s="24" t="s">
        <v>363</v>
      </c>
      <c r="T22" s="14" t="str">
        <f t="shared" ref="T22" si="77">IF((AA22="W"),ROUND((R22*L22),2),"0.00")</f>
        <v>0.00</v>
      </c>
      <c r="U22" s="16">
        <f t="shared" ref="U22" si="78">-$L22+T22</f>
        <v>-1</v>
      </c>
      <c r="V22" s="16">
        <f t="shared" ref="V22" si="79">U22+V21</f>
        <v>-2.8599999999999994</v>
      </c>
      <c r="W22" s="16">
        <f t="shared" ref="W22" si="80">L22+W21</f>
        <v>28</v>
      </c>
      <c r="X22" s="38">
        <f t="shared" ref="X22" si="81">SUM(V22/W22)</f>
        <v>-0.10214285714285712</v>
      </c>
      <c r="Y22" s="39">
        <f t="shared" ref="Y22" si="82">V22/100</f>
        <v>-2.8599999999999993E-2</v>
      </c>
      <c r="Z22" s="41">
        <f t="shared" ref="Z22" si="83">V22*100</f>
        <v>-285.99999999999994</v>
      </c>
      <c r="AA22" s="15" t="s">
        <v>52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 s="23">
        <f>IF($G22='Below BFSP Min'!AU$2,$U22,"")</f>
        <v>-1</v>
      </c>
      <c r="AV22" s="23" t="str">
        <f>IF($G22='Below BFSP Min'!AV$2,$U22,"")</f>
        <v/>
      </c>
      <c r="AW22" s="23" t="str">
        <f>IF($G22='Below BFSP Min'!AW$2,$U22,"")</f>
        <v/>
      </c>
      <c r="AX22" s="23" t="str">
        <f>IF($G22='Below BFSP Min'!AX$2,$U22,"")</f>
        <v/>
      </c>
      <c r="AZ22" s="25">
        <v>6</v>
      </c>
      <c r="BA22" s="25">
        <v>5.85</v>
      </c>
      <c r="BB22" s="25">
        <f t="shared" si="62"/>
        <v>4.8499999999999996</v>
      </c>
      <c r="BC22" s="25">
        <f t="shared" si="31"/>
        <v>5.4619999999999997</v>
      </c>
      <c r="BD22" s="44" t="s">
        <v>970</v>
      </c>
    </row>
    <row r="23" spans="1:56" x14ac:dyDescent="0.2">
      <c r="A23" s="98">
        <v>45945</v>
      </c>
      <c r="B23" s="60" t="s">
        <v>892</v>
      </c>
      <c r="C23" s="24" t="s">
        <v>1782</v>
      </c>
      <c r="D23" s="24" t="s">
        <v>397</v>
      </c>
      <c r="E23"/>
      <c r="F23" s="74" t="s">
        <v>51</v>
      </c>
      <c r="G23" s="24" t="s">
        <v>103</v>
      </c>
      <c r="H23" s="24" t="s">
        <v>483</v>
      </c>
      <c r="I23" s="24">
        <v>5</v>
      </c>
      <c r="J23" s="24">
        <v>11</v>
      </c>
      <c r="K23" s="24" t="s">
        <v>2566</v>
      </c>
      <c r="L23" s="25">
        <v>1</v>
      </c>
      <c r="M23" s="24" t="s">
        <v>404</v>
      </c>
      <c r="N23" s="24" t="s">
        <v>6</v>
      </c>
      <c r="R23" s="24">
        <v>5.51</v>
      </c>
      <c r="S23" s="24" t="s">
        <v>363</v>
      </c>
      <c r="T23" s="14" t="str">
        <f t="shared" ref="T23" si="84">IF((AA23="W"),ROUND((R23*L23),2),"0.00")</f>
        <v>0.00</v>
      </c>
      <c r="U23" s="16">
        <f t="shared" ref="U23" si="85">-$L23+T23</f>
        <v>-1</v>
      </c>
      <c r="V23" s="16">
        <f t="shared" ref="V23" si="86">U23+V22</f>
        <v>-3.8599999999999994</v>
      </c>
      <c r="W23" s="16">
        <f t="shared" ref="W23" si="87">L23+W22</f>
        <v>29</v>
      </c>
      <c r="X23" s="38">
        <f t="shared" ref="X23" si="88">SUM(V23/W23)</f>
        <v>-0.13310344827586204</v>
      </c>
      <c r="Y23" s="39">
        <f t="shared" ref="Y23" si="89">V23/100</f>
        <v>-3.8599999999999995E-2</v>
      </c>
      <c r="Z23" s="41">
        <f t="shared" ref="Z23" si="90">V23*100</f>
        <v>-385.99999999999994</v>
      </c>
      <c r="AA23" s="15" t="s">
        <v>52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 s="23">
        <f>IF($G23='Below BFSP Min'!AU$2,$U23,"")</f>
        <v>-1</v>
      </c>
      <c r="AV23" s="23" t="str">
        <f>IF($G23='Below BFSP Min'!AV$2,$U23,"")</f>
        <v/>
      </c>
      <c r="AW23" s="23" t="str">
        <f>IF($G23='Below BFSP Min'!AW$2,$U23,"")</f>
        <v/>
      </c>
      <c r="AX23" s="23" t="str">
        <f>IF($G23='Below BFSP Min'!AX$2,$U23,"")</f>
        <v/>
      </c>
      <c r="AZ23" s="25">
        <v>5.5</v>
      </c>
      <c r="BA23" s="25">
        <v>5.9</v>
      </c>
      <c r="BB23" s="25">
        <f t="shared" si="62"/>
        <v>4.9000000000000004</v>
      </c>
      <c r="BC23" s="25">
        <f t="shared" si="31"/>
        <v>5.5080000000000009</v>
      </c>
      <c r="BD23" s="44" t="s">
        <v>970</v>
      </c>
    </row>
    <row r="24" spans="1:56" customFormat="1" x14ac:dyDescent="0.2">
      <c r="A24" s="98">
        <v>45954</v>
      </c>
      <c r="B24" s="60" t="s">
        <v>892</v>
      </c>
      <c r="C24" s="24" t="s">
        <v>2582</v>
      </c>
      <c r="D24" s="24" t="s">
        <v>562</v>
      </c>
      <c r="F24" s="74" t="s">
        <v>51</v>
      </c>
      <c r="G24" s="24" t="s">
        <v>103</v>
      </c>
      <c r="H24" s="24" t="s">
        <v>517</v>
      </c>
      <c r="I24" s="24">
        <v>2</v>
      </c>
      <c r="J24" s="24">
        <v>9</v>
      </c>
      <c r="K24" s="87" t="s">
        <v>2583</v>
      </c>
      <c r="L24" s="25">
        <v>1</v>
      </c>
      <c r="M24" s="24" t="s">
        <v>404</v>
      </c>
      <c r="N24" s="24" t="s">
        <v>7</v>
      </c>
      <c r="R24" s="25">
        <v>2.5548000000000002</v>
      </c>
      <c r="S24" s="83" t="s">
        <v>373</v>
      </c>
      <c r="T24" s="14" t="str">
        <f t="shared" ref="T24" si="91">IF((AA24="W"),ROUND((R24*L24),2),"0.00")</f>
        <v>0.00</v>
      </c>
      <c r="U24" s="16">
        <f t="shared" ref="U24" si="92">-$L24+T24</f>
        <v>-1</v>
      </c>
      <c r="V24" s="16">
        <f t="shared" ref="V24" si="93">U24+V23</f>
        <v>-4.8599999999999994</v>
      </c>
      <c r="W24" s="16">
        <f t="shared" ref="W24" si="94">L24+W23</f>
        <v>30</v>
      </c>
      <c r="X24" s="38">
        <f t="shared" ref="X24" si="95">SUM(V24/W24)</f>
        <v>-0.16199999999999998</v>
      </c>
      <c r="Y24" s="39">
        <f t="shared" ref="Y24" si="96">V24/100</f>
        <v>-4.8599999999999997E-2</v>
      </c>
      <c r="Z24" s="41">
        <f t="shared" ref="Z24" si="97">V24*100</f>
        <v>-485.99999999999994</v>
      </c>
      <c r="AA24" s="65" t="s">
        <v>52</v>
      </c>
      <c r="AU24" s="23">
        <f>IF($G24='DATA INPUT'!AU$2,$U24,"")</f>
        <v>-1</v>
      </c>
      <c r="AV24" s="23" t="str">
        <f>IF($G24='DATA INPUT'!AV$2,$U24,"")</f>
        <v/>
      </c>
      <c r="AW24" s="23" t="str">
        <f>IF($G24='DATA INPUT'!AW$2,$U24,"")</f>
        <v/>
      </c>
      <c r="AX24" s="23" t="str">
        <f>IF($G24='DATA INPUT'!AX$2,$U24,"")</f>
        <v/>
      </c>
      <c r="AY24" s="23" t="str">
        <f>IF($G24='DATA INPUT'!AY$2,$U24,"")</f>
        <v/>
      </c>
      <c r="AZ24" s="25">
        <v>2.5</v>
      </c>
      <c r="BA24" s="25">
        <v>2.69</v>
      </c>
      <c r="BB24" s="25">
        <f t="shared" ref="BB24:BB53" si="98">((BA24*(L24))-(L24))</f>
        <v>1.69</v>
      </c>
      <c r="BC24" s="25">
        <f t="shared" ref="BC24:BC53" si="99">0.92*(BA24-1)+1</f>
        <v>2.5548000000000002</v>
      </c>
      <c r="BD24" s="44" t="s">
        <v>970</v>
      </c>
    </row>
    <row r="25" spans="1:56" x14ac:dyDescent="0.2">
      <c r="A25" s="98">
        <v>45961</v>
      </c>
      <c r="B25" s="60" t="s">
        <v>892</v>
      </c>
      <c r="C25" s="24" t="s">
        <v>2598</v>
      </c>
      <c r="D25" s="24" t="s">
        <v>562</v>
      </c>
      <c r="E25"/>
      <c r="F25" s="74" t="s">
        <v>51</v>
      </c>
      <c r="G25" s="24" t="s">
        <v>103</v>
      </c>
      <c r="H25" s="24" t="s">
        <v>58</v>
      </c>
      <c r="I25" s="24">
        <v>1</v>
      </c>
      <c r="J25" s="24">
        <v>6</v>
      </c>
      <c r="K25" s="24" t="s">
        <v>2599</v>
      </c>
      <c r="L25" s="25">
        <v>1.5</v>
      </c>
      <c r="M25" s="24" t="s">
        <v>404</v>
      </c>
      <c r="N25" s="24" t="s">
        <v>6</v>
      </c>
      <c r="O25"/>
      <c r="P25"/>
      <c r="Q25"/>
      <c r="R25" s="25">
        <v>5.43</v>
      </c>
      <c r="S25" s="83" t="s">
        <v>363</v>
      </c>
      <c r="T25" s="14" t="str">
        <f t="shared" ref="T25" si="100">IF((AA25="W"),ROUND((R25*L25),2),"0.00")</f>
        <v>0.00</v>
      </c>
      <c r="U25" s="16">
        <f t="shared" ref="U25" si="101">-$L25+T25</f>
        <v>-1.5</v>
      </c>
      <c r="V25" s="16">
        <f t="shared" ref="V25" si="102">U25+V24</f>
        <v>-6.3599999999999994</v>
      </c>
      <c r="W25" s="16">
        <f t="shared" ref="W25" si="103">L25+W24</f>
        <v>31.5</v>
      </c>
      <c r="X25" s="38">
        <f t="shared" ref="X25" si="104">SUM(V25/W25)</f>
        <v>-0.20190476190476189</v>
      </c>
      <c r="Y25" s="39">
        <f t="shared" ref="Y25" si="105">V25/100</f>
        <v>-6.359999999999999E-2</v>
      </c>
      <c r="Z25" s="41">
        <f t="shared" ref="Z25" si="106">V25*100</f>
        <v>-636</v>
      </c>
      <c r="AA25" s="65" t="s">
        <v>52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 s="23">
        <f>IF($G25='DATA INPUT'!AU$2,$U25,"")</f>
        <v>-1.5</v>
      </c>
      <c r="AV25" s="23" t="str">
        <f>IF($G25='DATA INPUT'!AV$2,$U25,"")</f>
        <v/>
      </c>
      <c r="AW25" s="23" t="str">
        <f>IF($G25='DATA INPUT'!AW$2,$U25,"")</f>
        <v/>
      </c>
      <c r="AX25" s="23" t="str">
        <f>IF($G25='DATA INPUT'!AX$2,$U25,"")</f>
        <v/>
      </c>
      <c r="AY25" s="23" t="str">
        <f>IF($G25='DATA INPUT'!AY$2,$U25,"")</f>
        <v/>
      </c>
      <c r="AZ25" s="25">
        <v>6.6</v>
      </c>
      <c r="BA25" s="25">
        <v>5.81</v>
      </c>
      <c r="BB25" s="25">
        <f t="shared" si="98"/>
        <v>7.2149999999999999</v>
      </c>
      <c r="BC25" s="25">
        <f t="shared" si="99"/>
        <v>5.4252000000000002</v>
      </c>
      <c r="BD25" s="44" t="s">
        <v>969</v>
      </c>
    </row>
    <row r="26" spans="1:56" x14ac:dyDescent="0.2">
      <c r="A26" s="98">
        <v>45963</v>
      </c>
      <c r="B26" s="60" t="s">
        <v>892</v>
      </c>
      <c r="C26" s="24" t="s">
        <v>1494</v>
      </c>
      <c r="D26" s="24" t="s">
        <v>577</v>
      </c>
      <c r="E26"/>
      <c r="F26" s="74" t="s">
        <v>51</v>
      </c>
      <c r="G26" s="24" t="s">
        <v>103</v>
      </c>
      <c r="H26" s="24" t="s">
        <v>1220</v>
      </c>
      <c r="I26" s="24">
        <v>9</v>
      </c>
      <c r="J26" s="24">
        <v>2</v>
      </c>
      <c r="K26" s="26" t="s">
        <v>2606</v>
      </c>
      <c r="L26" s="25">
        <v>2</v>
      </c>
      <c r="M26" s="24" t="s">
        <v>404</v>
      </c>
      <c r="N26" s="24" t="s">
        <v>6</v>
      </c>
      <c r="R26" s="24">
        <v>3.04</v>
      </c>
      <c r="S26" s="24" t="s">
        <v>372</v>
      </c>
      <c r="T26" s="14">
        <f t="shared" ref="T26" si="107">IF((AA26="W"),ROUND((R26*L26),2),"0.00")</f>
        <v>6.08</v>
      </c>
      <c r="U26" s="16">
        <f t="shared" ref="U26" si="108">-$L26+T26</f>
        <v>4.08</v>
      </c>
      <c r="V26" s="16">
        <f t="shared" ref="V26" si="109">U26+V25</f>
        <v>-2.2799999999999994</v>
      </c>
      <c r="W26" s="16">
        <f t="shared" ref="W26" si="110">L26+W25</f>
        <v>33.5</v>
      </c>
      <c r="X26" s="38">
        <f t="shared" ref="X26" si="111">SUM(V26/W26)</f>
        <v>-6.8059701492537289E-2</v>
      </c>
      <c r="Y26" s="39">
        <f t="shared" ref="Y26" si="112">V26/100</f>
        <v>-2.2799999999999994E-2</v>
      </c>
      <c r="Z26" s="41">
        <f t="shared" ref="Z26" si="113">V26*100</f>
        <v>-227.99999999999994</v>
      </c>
      <c r="AA26" s="65" t="s">
        <v>53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 s="23">
        <f>IF($G26='DATA INPUT'!AU$2,$U26,"")</f>
        <v>4.08</v>
      </c>
      <c r="AV26" s="23" t="str">
        <f>IF($G26='DATA INPUT'!AV$2,$U26,"")</f>
        <v/>
      </c>
      <c r="AW26" s="23" t="str">
        <f>IF($G26='DATA INPUT'!AW$2,$U26,"")</f>
        <v/>
      </c>
      <c r="AX26" s="23" t="str">
        <f>IF($G26='DATA INPUT'!AX$2,$U26,"")</f>
        <v/>
      </c>
      <c r="AY26" s="23" t="str">
        <f>IF($G26='DATA INPUT'!AY$2,$U26,"")</f>
        <v/>
      </c>
      <c r="AZ26" s="25">
        <v>3.3</v>
      </c>
      <c r="BA26" s="25">
        <v>3.22</v>
      </c>
      <c r="BB26" s="25">
        <f t="shared" si="98"/>
        <v>4.4400000000000004</v>
      </c>
      <c r="BC26" s="25">
        <f t="shared" si="99"/>
        <v>3.0424000000000002</v>
      </c>
      <c r="BD26" s="44" t="s">
        <v>970</v>
      </c>
    </row>
    <row r="27" spans="1:56" customFormat="1" x14ac:dyDescent="0.2">
      <c r="A27" s="98">
        <v>45994</v>
      </c>
      <c r="B27" s="60" t="s">
        <v>892</v>
      </c>
      <c r="C27" s="24" t="s">
        <v>2598</v>
      </c>
      <c r="D27" s="24" t="s">
        <v>397</v>
      </c>
      <c r="F27" s="74" t="s">
        <v>51</v>
      </c>
      <c r="G27" s="24" t="s">
        <v>103</v>
      </c>
      <c r="H27" s="24" t="s">
        <v>158</v>
      </c>
      <c r="I27" s="24">
        <v>1</v>
      </c>
      <c r="J27" s="24">
        <v>1</v>
      </c>
      <c r="K27" s="24" t="s">
        <v>2669</v>
      </c>
      <c r="L27" s="25">
        <v>1</v>
      </c>
      <c r="M27" s="24" t="s">
        <v>404</v>
      </c>
      <c r="N27" s="24" t="s">
        <v>6</v>
      </c>
      <c r="R27" s="25">
        <v>5.95</v>
      </c>
      <c r="S27" s="83" t="s">
        <v>363</v>
      </c>
      <c r="T27" s="14" t="str">
        <f t="shared" ref="T27:T28" si="114">IF((AA27="W"),ROUND((R27*L27),2),"0.00")</f>
        <v>0.00</v>
      </c>
      <c r="U27" s="16">
        <f t="shared" ref="U27:U28" si="115">-$L27+T27</f>
        <v>-1</v>
      </c>
      <c r="V27" s="16">
        <f t="shared" ref="V27:V28" si="116">U27+V26</f>
        <v>-3.2799999999999994</v>
      </c>
      <c r="W27" s="16">
        <f t="shared" ref="W27:W28" si="117">L27+W26</f>
        <v>34.5</v>
      </c>
      <c r="X27" s="38">
        <f t="shared" ref="X27:X28" si="118">SUM(V27/W27)</f>
        <v>-9.5072463768115928E-2</v>
      </c>
      <c r="Y27" s="39">
        <f t="shared" ref="Y27:Y28" si="119">V27/100</f>
        <v>-3.2799999999999996E-2</v>
      </c>
      <c r="Z27" s="41">
        <f t="shared" ref="Z27:Z28" si="120">V27*100</f>
        <v>-327.99999999999994</v>
      </c>
      <c r="AA27" s="65" t="s">
        <v>52</v>
      </c>
      <c r="AU27" s="23">
        <f>IF($G27='DATA INPUT'!AU$2,$U27,"")</f>
        <v>-1</v>
      </c>
      <c r="AV27" s="23" t="str">
        <f>IF($G27='DATA INPUT'!AV$2,$U27,"")</f>
        <v/>
      </c>
      <c r="AW27" s="23" t="str">
        <f>IF($G27='DATA INPUT'!AW$2,$U27,"")</f>
        <v/>
      </c>
      <c r="AX27" s="23" t="str">
        <f>IF($G27='DATA INPUT'!AX$2,$U27,"")</f>
        <v/>
      </c>
      <c r="AY27" s="23" t="str">
        <f>IF($G27='DATA INPUT'!AY$2,$U27,"")</f>
        <v/>
      </c>
      <c r="AZ27" s="25">
        <v>11</v>
      </c>
      <c r="BA27" s="25">
        <v>6.38</v>
      </c>
      <c r="BB27" s="25">
        <f t="shared" si="98"/>
        <v>5.38</v>
      </c>
      <c r="BC27" s="25">
        <f t="shared" si="99"/>
        <v>5.9496000000000002</v>
      </c>
      <c r="BD27" s="44" t="s">
        <v>969</v>
      </c>
    </row>
    <row r="28" spans="1:56" customFormat="1" x14ac:dyDescent="0.2">
      <c r="A28" s="98">
        <v>45994</v>
      </c>
      <c r="B28" s="60" t="s">
        <v>892</v>
      </c>
      <c r="C28" s="24" t="s">
        <v>2598</v>
      </c>
      <c r="D28" s="24" t="s">
        <v>397</v>
      </c>
      <c r="F28" s="74" t="s">
        <v>51</v>
      </c>
      <c r="G28" s="24" t="s">
        <v>103</v>
      </c>
      <c r="H28" s="24" t="s">
        <v>158</v>
      </c>
      <c r="I28" s="24">
        <v>1</v>
      </c>
      <c r="J28" s="24">
        <v>1</v>
      </c>
      <c r="K28" s="24" t="s">
        <v>2669</v>
      </c>
      <c r="L28" s="25">
        <v>1</v>
      </c>
      <c r="M28" s="24" t="s">
        <v>404</v>
      </c>
      <c r="N28" s="24" t="s">
        <v>7</v>
      </c>
      <c r="R28" s="25">
        <v>1.86</v>
      </c>
      <c r="S28" s="83" t="s">
        <v>363</v>
      </c>
      <c r="T28" s="14" t="str">
        <f t="shared" si="114"/>
        <v>0.00</v>
      </c>
      <c r="U28" s="16">
        <f t="shared" si="115"/>
        <v>-1</v>
      </c>
      <c r="V28" s="16">
        <f t="shared" si="116"/>
        <v>-4.2799999999999994</v>
      </c>
      <c r="W28" s="16">
        <f t="shared" si="117"/>
        <v>35.5</v>
      </c>
      <c r="X28" s="38">
        <f t="shared" si="118"/>
        <v>-0.12056338028169013</v>
      </c>
      <c r="Y28" s="39">
        <f t="shared" si="119"/>
        <v>-4.2799999999999991E-2</v>
      </c>
      <c r="Z28" s="41">
        <f t="shared" si="120"/>
        <v>-427.99999999999994</v>
      </c>
      <c r="AA28" s="65" t="s">
        <v>52</v>
      </c>
      <c r="AU28" s="23">
        <f>IF($G28='DATA INPUT'!AU$2,$U28,"")</f>
        <v>-1</v>
      </c>
      <c r="AV28" s="23" t="str">
        <f>IF($G28='DATA INPUT'!AV$2,$U28,"")</f>
        <v/>
      </c>
      <c r="AW28" s="23" t="str">
        <f>IF($G28='DATA INPUT'!AW$2,$U28,"")</f>
        <v/>
      </c>
      <c r="AX28" s="23" t="str">
        <f>IF($G28='DATA INPUT'!AX$2,$U28,"")</f>
        <v/>
      </c>
      <c r="AY28" s="23" t="str">
        <f>IF($G28='DATA INPUT'!AY$2,$U28,"")</f>
        <v/>
      </c>
      <c r="AZ28" s="25">
        <v>1.7</v>
      </c>
      <c r="BA28" s="25">
        <v>1.94</v>
      </c>
      <c r="BB28" s="25">
        <f t="shared" si="98"/>
        <v>0.94</v>
      </c>
      <c r="BC28" s="25">
        <f t="shared" si="99"/>
        <v>1.8648</v>
      </c>
      <c r="BD28" s="44" t="s">
        <v>969</v>
      </c>
    </row>
    <row r="29" spans="1:56" x14ac:dyDescent="0.2">
      <c r="A29" s="98">
        <v>45999</v>
      </c>
      <c r="B29" s="60" t="s">
        <v>892</v>
      </c>
      <c r="C29" s="24" t="s">
        <v>1014</v>
      </c>
      <c r="D29" s="24" t="s">
        <v>621</v>
      </c>
      <c r="E29"/>
      <c r="F29" s="74" t="s">
        <v>51</v>
      </c>
      <c r="G29" s="24" t="s">
        <v>103</v>
      </c>
      <c r="H29" s="24" t="s">
        <v>1309</v>
      </c>
      <c r="I29" s="24">
        <v>7</v>
      </c>
      <c r="J29" s="24">
        <v>4</v>
      </c>
      <c r="K29" s="27" t="s">
        <v>2680</v>
      </c>
      <c r="L29" s="25">
        <v>2</v>
      </c>
      <c r="M29" s="24" t="s">
        <v>404</v>
      </c>
      <c r="N29" s="24" t="s">
        <v>6</v>
      </c>
      <c r="R29" s="24">
        <v>4.57</v>
      </c>
      <c r="S29" s="24" t="s">
        <v>371</v>
      </c>
      <c r="T29" s="14" t="str">
        <f t="shared" ref="T29" si="121">IF((AA29="W"),ROUND((R29*L29),2),"0.00")</f>
        <v>0.00</v>
      </c>
      <c r="U29" s="16">
        <f t="shared" ref="U29" si="122">-$L29+T29</f>
        <v>-2</v>
      </c>
      <c r="V29" s="16">
        <f t="shared" ref="V29" si="123">U29+V28</f>
        <v>-6.2799999999999994</v>
      </c>
      <c r="W29" s="16">
        <f t="shared" ref="W29" si="124">L29+W28</f>
        <v>37.5</v>
      </c>
      <c r="X29" s="38">
        <f t="shared" ref="X29" si="125">SUM(V29/W29)</f>
        <v>-0.16746666666666665</v>
      </c>
      <c r="Y29" s="39">
        <f t="shared" ref="Y29" si="126">V29/100</f>
        <v>-6.2799999999999995E-2</v>
      </c>
      <c r="Z29" s="41">
        <f t="shared" ref="Z29" si="127">V29*100</f>
        <v>-627.99999999999989</v>
      </c>
      <c r="AA29" s="65" t="s">
        <v>52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 s="23">
        <f>IF($G29='DATA INPUT'!AU$2,$U29,"")</f>
        <v>-2</v>
      </c>
      <c r="AV29" s="23" t="str">
        <f>IF($G29='DATA INPUT'!AV$2,$U29,"")</f>
        <v/>
      </c>
      <c r="AW29" s="23" t="str">
        <f>IF($G29='DATA INPUT'!AW$2,$U29,"")</f>
        <v/>
      </c>
      <c r="AX29" s="23" t="str">
        <f>IF($G29='DATA INPUT'!AX$2,$U29,"")</f>
        <v/>
      </c>
      <c r="AY29" s="23" t="str">
        <f>IF($G29='DATA INPUT'!AY$2,$U29,"")</f>
        <v/>
      </c>
      <c r="AZ29" s="25">
        <v>6.5</v>
      </c>
      <c r="BA29" s="24">
        <v>4.88</v>
      </c>
      <c r="BB29" s="24">
        <f t="shared" si="98"/>
        <v>7.76</v>
      </c>
      <c r="BC29" s="25">
        <f t="shared" si="99"/>
        <v>4.5695999999999994</v>
      </c>
      <c r="BD29" s="44" t="s">
        <v>970</v>
      </c>
    </row>
    <row r="30" spans="1:56" x14ac:dyDescent="0.2">
      <c r="A30" s="98">
        <v>46017</v>
      </c>
      <c r="B30" s="60" t="s">
        <v>892</v>
      </c>
      <c r="C30" s="24" t="s">
        <v>708</v>
      </c>
      <c r="D30" s="24" t="s">
        <v>562</v>
      </c>
      <c r="E30"/>
      <c r="F30" s="74" t="s">
        <v>51</v>
      </c>
      <c r="G30" s="24" t="s">
        <v>103</v>
      </c>
      <c r="H30" s="24" t="s">
        <v>377</v>
      </c>
      <c r="I30" s="24">
        <v>8</v>
      </c>
      <c r="J30" s="24">
        <v>18</v>
      </c>
      <c r="K30" s="24" t="s">
        <v>2723</v>
      </c>
      <c r="L30" s="25">
        <v>1.5</v>
      </c>
      <c r="M30" s="24" t="s">
        <v>404</v>
      </c>
      <c r="N30" s="24" t="s">
        <v>6</v>
      </c>
      <c r="R30" s="24">
        <v>6.13</v>
      </c>
      <c r="S30" s="83" t="s">
        <v>363</v>
      </c>
      <c r="T30" s="14" t="str">
        <f t="shared" ref="T30" si="128">IF((AA30="W"),ROUND((R30*L30),2),"0.00")</f>
        <v>0.00</v>
      </c>
      <c r="U30" s="16">
        <f t="shared" ref="U30" si="129">-$L30+T30</f>
        <v>-1.5</v>
      </c>
      <c r="V30" s="16">
        <f t="shared" ref="V30" si="130">U30+V29</f>
        <v>-7.7799999999999994</v>
      </c>
      <c r="W30" s="16">
        <f t="shared" ref="W30" si="131">L30+W29</f>
        <v>39</v>
      </c>
      <c r="X30" s="38">
        <f t="shared" ref="X30" si="132">SUM(V30/W30)</f>
        <v>-0.19948717948717948</v>
      </c>
      <c r="Y30" s="39">
        <f t="shared" ref="Y30" si="133">V30/100</f>
        <v>-7.7799999999999994E-2</v>
      </c>
      <c r="Z30" s="41">
        <f t="shared" ref="Z30" si="134">V30*100</f>
        <v>-777.99999999999989</v>
      </c>
      <c r="AA30" s="65" t="s">
        <v>52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 s="23">
        <f>IF($G30='DATA INPUT'!AU$2,$U30,"")</f>
        <v>-1.5</v>
      </c>
      <c r="AV30" s="23" t="str">
        <f>IF($G30='DATA INPUT'!AV$2,$U30,"")</f>
        <v/>
      </c>
      <c r="AW30" s="23" t="str">
        <f>IF($G30='DATA INPUT'!AW$2,$U30,"")</f>
        <v/>
      </c>
      <c r="AX30" s="23" t="str">
        <f>IF($G30='DATA INPUT'!AX$2,$U30,"")</f>
        <v/>
      </c>
      <c r="AY30" s="23" t="str">
        <f>IF($G30='DATA INPUT'!AY$2,$U30,"")</f>
        <v/>
      </c>
      <c r="AZ30" s="25">
        <v>6.5</v>
      </c>
      <c r="BA30" s="24">
        <v>6.58</v>
      </c>
      <c r="BB30" s="24">
        <f t="shared" si="98"/>
        <v>8.370000000000001</v>
      </c>
      <c r="BC30" s="25">
        <f t="shared" si="99"/>
        <v>6.1336000000000004</v>
      </c>
      <c r="BD30" s="44" t="s">
        <v>970</v>
      </c>
    </row>
    <row r="31" spans="1:56" x14ac:dyDescent="0.2">
      <c r="A31" s="98">
        <v>46021</v>
      </c>
      <c r="B31" s="60" t="s">
        <v>892</v>
      </c>
      <c r="C31" s="24" t="s">
        <v>2734</v>
      </c>
      <c r="D31" s="24" t="s">
        <v>584</v>
      </c>
      <c r="E31"/>
      <c r="F31" s="74" t="s">
        <v>51</v>
      </c>
      <c r="G31" s="24" t="s">
        <v>103</v>
      </c>
      <c r="H31" s="24" t="s">
        <v>2735</v>
      </c>
      <c r="I31" s="24">
        <v>8</v>
      </c>
      <c r="J31" s="24">
        <v>1</v>
      </c>
      <c r="K31" s="27" t="s">
        <v>2736</v>
      </c>
      <c r="L31" s="25">
        <v>1.5</v>
      </c>
      <c r="M31" s="24" t="s">
        <v>404</v>
      </c>
      <c r="N31" s="24" t="s">
        <v>7</v>
      </c>
      <c r="R31" s="24">
        <v>2.41</v>
      </c>
      <c r="S31" s="24" t="s">
        <v>371</v>
      </c>
      <c r="T31" s="14" t="str">
        <f t="shared" ref="T31" si="135">IF((AA31="W"),ROUND((R31*L31),2),"0.00")</f>
        <v>0.00</v>
      </c>
      <c r="U31" s="16">
        <f t="shared" ref="U31" si="136">-$L31+T31</f>
        <v>-1.5</v>
      </c>
      <c r="V31" s="16">
        <f t="shared" ref="V31" si="137">U31+V30</f>
        <v>-9.2799999999999994</v>
      </c>
      <c r="W31" s="16">
        <f t="shared" ref="W31" si="138">L31+W30</f>
        <v>40.5</v>
      </c>
      <c r="X31" s="38">
        <f t="shared" ref="X31" si="139">SUM(V31/W31)</f>
        <v>-0.22913580246913579</v>
      </c>
      <c r="Y31" s="39">
        <f t="shared" ref="Y31" si="140">V31/100</f>
        <v>-9.2799999999999994E-2</v>
      </c>
      <c r="Z31" s="41">
        <f t="shared" ref="Z31" si="141">V31*100</f>
        <v>-927.99999999999989</v>
      </c>
      <c r="AA31" s="65" t="s">
        <v>52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 s="23">
        <f>IF($G31='DATA INPUT'!AU$2,$U31,"")</f>
        <v>-1.5</v>
      </c>
      <c r="AV31" s="23" t="str">
        <f>IF($G31='DATA INPUT'!AV$2,$U31,"")</f>
        <v/>
      </c>
      <c r="AW31" s="23" t="str">
        <f>IF($G31='DATA INPUT'!AW$2,$U31,"")</f>
        <v/>
      </c>
      <c r="AX31" s="23" t="str">
        <f>IF($G31='DATA INPUT'!AX$2,$U31,"")</f>
        <v/>
      </c>
      <c r="AY31" s="23" t="str">
        <f>IF($G31='DATA INPUT'!AY$2,$U31,"")</f>
        <v/>
      </c>
      <c r="AZ31" s="25">
        <v>2.6</v>
      </c>
      <c r="BA31" s="24">
        <v>2.5299999999999998</v>
      </c>
      <c r="BB31" s="25">
        <f t="shared" si="98"/>
        <v>2.2949999999999999</v>
      </c>
      <c r="BC31" s="25">
        <f t="shared" si="99"/>
        <v>2.4076</v>
      </c>
      <c r="BD31" s="44" t="s">
        <v>970</v>
      </c>
    </row>
    <row r="32" spans="1:56" x14ac:dyDescent="0.2">
      <c r="A32" s="98">
        <v>46023</v>
      </c>
      <c r="B32" s="60" t="s">
        <v>892</v>
      </c>
      <c r="C32" s="24" t="s">
        <v>1073</v>
      </c>
      <c r="D32" s="24" t="s">
        <v>398</v>
      </c>
      <c r="F32" s="74" t="s">
        <v>51</v>
      </c>
      <c r="G32" s="24" t="s">
        <v>103</v>
      </c>
      <c r="H32" s="24" t="s">
        <v>906</v>
      </c>
      <c r="I32" s="24">
        <v>5</v>
      </c>
      <c r="J32" s="24">
        <v>3</v>
      </c>
      <c r="K32" s="24" t="s">
        <v>2738</v>
      </c>
      <c r="L32" s="25">
        <v>1</v>
      </c>
      <c r="M32" s="24" t="s">
        <v>404</v>
      </c>
      <c r="N32" s="24" t="s">
        <v>6</v>
      </c>
      <c r="R32" s="24">
        <v>7.38</v>
      </c>
      <c r="S32" s="83" t="s">
        <v>363</v>
      </c>
      <c r="T32" s="14" t="str">
        <f t="shared" ref="T32" si="142">IF((AA32="W"),ROUND((R32*L32),2),"0.00")</f>
        <v>0.00</v>
      </c>
      <c r="U32" s="16">
        <f t="shared" ref="U32" si="143">-$L32+T32</f>
        <v>-1</v>
      </c>
      <c r="V32" s="16">
        <f t="shared" ref="V32" si="144">U32+V31</f>
        <v>-10.28</v>
      </c>
      <c r="W32" s="16">
        <f t="shared" ref="W32" si="145">L32+W31</f>
        <v>41.5</v>
      </c>
      <c r="X32" s="38">
        <f t="shared" ref="X32" si="146">SUM(V32/W32)</f>
        <v>-0.24771084337349397</v>
      </c>
      <c r="Y32" s="39">
        <f t="shared" ref="Y32" si="147">V32/100</f>
        <v>-0.10279999999999999</v>
      </c>
      <c r="Z32" s="41">
        <f t="shared" ref="Z32" si="148">V32*100</f>
        <v>-1028</v>
      </c>
      <c r="AA32" s="65" t="s">
        <v>52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 s="23">
        <f>IF($G32='DATA INPUT'!AU$2,$U32,"")</f>
        <v>-1</v>
      </c>
      <c r="AV32" s="23" t="str">
        <f>IF($G32='DATA INPUT'!AV$2,$U32,"")</f>
        <v/>
      </c>
      <c r="AW32" s="23" t="str">
        <f>IF($G32='DATA INPUT'!AW$2,$U32,"")</f>
        <v/>
      </c>
      <c r="AX32" s="23" t="str">
        <f>IF($G32='DATA INPUT'!AX$2,$U32,"")</f>
        <v/>
      </c>
      <c r="AY32" s="23" t="str">
        <f>IF($G32='DATA INPUT'!AY$2,$U32,"")</f>
        <v/>
      </c>
      <c r="AZ32" s="25">
        <v>7.1</v>
      </c>
      <c r="BA32" s="24">
        <v>7.93</v>
      </c>
      <c r="BB32" s="24">
        <f t="shared" si="98"/>
        <v>6.93</v>
      </c>
      <c r="BC32" s="25">
        <f t="shared" si="99"/>
        <v>7.3756000000000004</v>
      </c>
      <c r="BD32" s="44" t="s">
        <v>970</v>
      </c>
    </row>
    <row r="33" spans="1:56" x14ac:dyDescent="0.2">
      <c r="A33" s="98">
        <v>46032</v>
      </c>
      <c r="B33" s="60" t="s">
        <v>892</v>
      </c>
      <c r="C33" s="24" t="s">
        <v>886</v>
      </c>
      <c r="D33" s="24" t="s">
        <v>573</v>
      </c>
      <c r="E33"/>
      <c r="F33" s="74" t="s">
        <v>51</v>
      </c>
      <c r="G33" s="24" t="s">
        <v>103</v>
      </c>
      <c r="H33" s="24" t="s">
        <v>293</v>
      </c>
      <c r="I33" s="24">
        <v>9</v>
      </c>
      <c r="J33" s="24">
        <v>2</v>
      </c>
      <c r="K33" s="24" t="s">
        <v>2751</v>
      </c>
      <c r="L33" s="25">
        <v>1</v>
      </c>
      <c r="M33" s="24" t="s">
        <v>404</v>
      </c>
      <c r="N33" s="24" t="s">
        <v>6</v>
      </c>
      <c r="R33" s="25">
        <v>6.3360000000000003</v>
      </c>
      <c r="S33" s="83" t="s">
        <v>363</v>
      </c>
      <c r="T33" s="14" t="str">
        <f t="shared" ref="T33:T34" si="149">IF((AA33="W"),ROUND((R33*L33),2),"0.00")</f>
        <v>0.00</v>
      </c>
      <c r="U33" s="16">
        <f t="shared" ref="U33:U34" si="150">-$L33+T33</f>
        <v>-1</v>
      </c>
      <c r="V33" s="16">
        <f t="shared" ref="V33:V34" si="151">U33+V32</f>
        <v>-11.28</v>
      </c>
      <c r="W33" s="16">
        <f t="shared" ref="W33:W34" si="152">L33+W32</f>
        <v>42.5</v>
      </c>
      <c r="X33" s="38">
        <f t="shared" ref="X33:X34" si="153">SUM(V33/W33)</f>
        <v>-0.26541176470588235</v>
      </c>
      <c r="Y33" s="39">
        <f t="shared" ref="Y33:Y34" si="154">V33/100</f>
        <v>-0.1128</v>
      </c>
      <c r="Z33" s="41">
        <f t="shared" ref="Z33:Z34" si="155">V33*100</f>
        <v>-1128</v>
      </c>
      <c r="AA33" s="65" t="s">
        <v>52</v>
      </c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 s="23">
        <f>IF($G33='DATA INPUT'!AU$2,$U33,"")</f>
        <v>-1</v>
      </c>
      <c r="AV33" s="23" t="str">
        <f>IF($G33='DATA INPUT'!AV$2,$U33,"")</f>
        <v/>
      </c>
      <c r="AW33" s="23" t="str">
        <f>IF($G33='DATA INPUT'!AW$2,$U33,"")</f>
        <v/>
      </c>
      <c r="AX33" s="23" t="str">
        <f>IF($G33='DATA INPUT'!AX$2,$U33,"")</f>
        <v/>
      </c>
      <c r="AY33" s="23" t="str">
        <f>IF($G33='DATA INPUT'!AY$2,$U33,"")</f>
        <v/>
      </c>
      <c r="AZ33" s="25">
        <v>7.5</v>
      </c>
      <c r="BA33" s="24">
        <v>6.8</v>
      </c>
      <c r="BB33" s="24">
        <f t="shared" si="98"/>
        <v>5.8</v>
      </c>
      <c r="BC33" s="25">
        <f t="shared" si="99"/>
        <v>6.3360000000000003</v>
      </c>
      <c r="BD33" s="44" t="s">
        <v>969</v>
      </c>
    </row>
    <row r="34" spans="1:56" x14ac:dyDescent="0.2">
      <c r="A34" s="98">
        <v>46032</v>
      </c>
      <c r="B34" s="60" t="s">
        <v>892</v>
      </c>
      <c r="C34" s="24" t="s">
        <v>886</v>
      </c>
      <c r="D34" s="24" t="s">
        <v>573</v>
      </c>
      <c r="E34"/>
      <c r="F34" s="74" t="s">
        <v>51</v>
      </c>
      <c r="G34" s="24" t="s">
        <v>103</v>
      </c>
      <c r="H34" s="24" t="s">
        <v>293</v>
      </c>
      <c r="I34" s="24">
        <v>9</v>
      </c>
      <c r="J34" s="24">
        <v>2</v>
      </c>
      <c r="K34" s="24" t="s">
        <v>2751</v>
      </c>
      <c r="L34" s="25">
        <v>1</v>
      </c>
      <c r="M34" s="24" t="s">
        <v>404</v>
      </c>
      <c r="N34" s="24" t="s">
        <v>7</v>
      </c>
      <c r="R34" s="25">
        <v>2.2052</v>
      </c>
      <c r="S34" s="83" t="s">
        <v>363</v>
      </c>
      <c r="T34" s="14" t="str">
        <f t="shared" si="149"/>
        <v>0.00</v>
      </c>
      <c r="U34" s="16">
        <f t="shared" si="150"/>
        <v>-1</v>
      </c>
      <c r="V34" s="16">
        <f t="shared" si="151"/>
        <v>-12.28</v>
      </c>
      <c r="W34" s="16">
        <f t="shared" si="152"/>
        <v>43.5</v>
      </c>
      <c r="X34" s="38">
        <f t="shared" si="153"/>
        <v>-0.28229885057471266</v>
      </c>
      <c r="Y34" s="39">
        <f t="shared" si="154"/>
        <v>-0.12279999999999999</v>
      </c>
      <c r="Z34" s="41">
        <f t="shared" si="155"/>
        <v>-1228</v>
      </c>
      <c r="AA34" s="65" t="s">
        <v>52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 s="23">
        <f>IF($G34='DATA INPUT'!AU$2,$U34,"")</f>
        <v>-1</v>
      </c>
      <c r="AV34" s="23" t="str">
        <f>IF($G34='DATA INPUT'!AV$2,$U34,"")</f>
        <v/>
      </c>
      <c r="AW34" s="23" t="str">
        <f>IF($G34='DATA INPUT'!AW$2,$U34,"")</f>
        <v/>
      </c>
      <c r="AX34" s="23" t="str">
        <f>IF($G34='DATA INPUT'!AX$2,$U34,"")</f>
        <v/>
      </c>
      <c r="AY34" s="23" t="str">
        <f>IF($G34='DATA INPUT'!AY$2,$U34,"")</f>
        <v/>
      </c>
      <c r="AZ34" s="25">
        <v>2.2999999999999998</v>
      </c>
      <c r="BA34" s="24">
        <v>2.31</v>
      </c>
      <c r="BB34" s="24">
        <f t="shared" si="98"/>
        <v>1.31</v>
      </c>
      <c r="BC34" s="25">
        <f t="shared" si="99"/>
        <v>2.2052</v>
      </c>
      <c r="BD34" s="44" t="s">
        <v>969</v>
      </c>
    </row>
    <row r="35" spans="1:56" x14ac:dyDescent="0.2">
      <c r="A35" s="98">
        <v>46043</v>
      </c>
      <c r="B35" s="60" t="s">
        <v>892</v>
      </c>
      <c r="C35" s="24" t="s">
        <v>2771</v>
      </c>
      <c r="D35" s="24" t="s">
        <v>397</v>
      </c>
      <c r="E35"/>
      <c r="F35" s="74" t="s">
        <v>51</v>
      </c>
      <c r="G35" s="24" t="s">
        <v>103</v>
      </c>
      <c r="H35" s="24" t="s">
        <v>58</v>
      </c>
      <c r="I35" s="24">
        <v>7</v>
      </c>
      <c r="J35" s="24">
        <v>8</v>
      </c>
      <c r="K35" s="24" t="s">
        <v>2772</v>
      </c>
      <c r="L35" s="25">
        <v>1</v>
      </c>
      <c r="M35" s="24" t="s">
        <v>404</v>
      </c>
      <c r="N35" s="24" t="s">
        <v>6</v>
      </c>
      <c r="O35"/>
      <c r="P35"/>
      <c r="Q35"/>
      <c r="R35" s="25">
        <v>8.18</v>
      </c>
      <c r="S35" s="83" t="s">
        <v>363</v>
      </c>
      <c r="T35" s="14" t="str">
        <f t="shared" ref="T35" si="156">IF((AA35="W"),ROUND((R35*L35),2),"0.00")</f>
        <v>0.00</v>
      </c>
      <c r="U35" s="16">
        <f t="shared" ref="U35" si="157">-$L35+T35</f>
        <v>-1</v>
      </c>
      <c r="V35" s="16">
        <f t="shared" ref="V35" si="158">U35+V34</f>
        <v>-13.28</v>
      </c>
      <c r="W35" s="16">
        <f t="shared" ref="W35" si="159">L35+W34</f>
        <v>44.5</v>
      </c>
      <c r="X35" s="38">
        <f t="shared" ref="X35" si="160">SUM(V35/W35)</f>
        <v>-0.29842696629213483</v>
      </c>
      <c r="Y35" s="39">
        <f t="shared" ref="Y35" si="161">V35/100</f>
        <v>-0.1328</v>
      </c>
      <c r="Z35" s="41">
        <f t="shared" ref="Z35" si="162">V35*100</f>
        <v>-1328</v>
      </c>
      <c r="AA35" s="65" t="s">
        <v>52</v>
      </c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 s="23">
        <f>IF($G35='DATA INPUT'!AU$2,$U35,"")</f>
        <v>-1</v>
      </c>
      <c r="AV35" s="23" t="str">
        <f>IF($G35='DATA INPUT'!AV$2,$U35,"")</f>
        <v/>
      </c>
      <c r="AW35" s="23" t="str">
        <f>IF($G35='DATA INPUT'!AW$2,$U35,"")</f>
        <v/>
      </c>
      <c r="AX35" s="23" t="str">
        <f>IF($G35='DATA INPUT'!AX$2,$U35,"")</f>
        <v/>
      </c>
      <c r="AY35" s="23" t="str">
        <f>IF($G35='DATA INPUT'!AY$2,$U35,"")</f>
        <v/>
      </c>
      <c r="AZ35" s="25">
        <v>9</v>
      </c>
      <c r="BA35" s="25">
        <v>8.8000000000000007</v>
      </c>
      <c r="BB35" s="25">
        <f t="shared" si="98"/>
        <v>7.8000000000000007</v>
      </c>
      <c r="BC35" s="25">
        <f t="shared" si="99"/>
        <v>8.1760000000000019</v>
      </c>
      <c r="BD35" s="44" t="s">
        <v>970</v>
      </c>
    </row>
    <row r="36" spans="1:56" x14ac:dyDescent="0.2">
      <c r="A36" s="98">
        <v>46053</v>
      </c>
      <c r="B36" s="60" t="s">
        <v>892</v>
      </c>
      <c r="C36" s="24" t="s">
        <v>1627</v>
      </c>
      <c r="D36" s="24" t="s">
        <v>573</v>
      </c>
      <c r="E36"/>
      <c r="F36" s="74" t="s">
        <v>51</v>
      </c>
      <c r="G36" s="24" t="s">
        <v>103</v>
      </c>
      <c r="H36" s="24" t="s">
        <v>112</v>
      </c>
      <c r="I36" s="24">
        <v>3</v>
      </c>
      <c r="J36" s="24">
        <v>7</v>
      </c>
      <c r="K36" s="87" t="s">
        <v>2791</v>
      </c>
      <c r="L36" s="25">
        <v>1</v>
      </c>
      <c r="M36" s="24" t="s">
        <v>404</v>
      </c>
      <c r="N36" s="24" t="s">
        <v>6</v>
      </c>
      <c r="R36" s="25">
        <v>4.0999999999999996</v>
      </c>
      <c r="S36" s="24" t="s">
        <v>373</v>
      </c>
      <c r="T36" s="14" t="str">
        <f t="shared" ref="T36" si="163">IF((AA36="W"),ROUND((R36*L36),2),"0.00")</f>
        <v>0.00</v>
      </c>
      <c r="U36" s="16">
        <f t="shared" ref="U36" si="164">-$L36+T36</f>
        <v>-1</v>
      </c>
      <c r="V36" s="16">
        <f t="shared" ref="V36" si="165">U36+V35</f>
        <v>-14.28</v>
      </c>
      <c r="W36" s="16">
        <f t="shared" ref="W36" si="166">L36+W35</f>
        <v>45.5</v>
      </c>
      <c r="X36" s="38">
        <f t="shared" ref="X36" si="167">SUM(V36/W36)</f>
        <v>-0.31384615384615383</v>
      </c>
      <c r="Y36" s="39">
        <f t="shared" ref="Y36" si="168">V36/100</f>
        <v>-0.14279999999999998</v>
      </c>
      <c r="Z36" s="41">
        <f t="shared" ref="Z36" si="169">V36*100</f>
        <v>-1428</v>
      </c>
      <c r="AA36" s="65" t="s">
        <v>52</v>
      </c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 s="23">
        <f>IF($G36='DATA INPUT'!AU$2,$U36,"")</f>
        <v>-1</v>
      </c>
      <c r="AV36" s="23" t="str">
        <f>IF($G36='DATA INPUT'!AV$2,$U36,"")</f>
        <v/>
      </c>
      <c r="AW36" s="23" t="str">
        <f>IF($G36='DATA INPUT'!AW$2,$U36,"")</f>
        <v/>
      </c>
      <c r="AX36" s="23" t="str">
        <f>IF($G36='DATA INPUT'!AX$2,$U36,"")</f>
        <v/>
      </c>
      <c r="AY36" s="23" t="str">
        <f>IF($G36='DATA INPUT'!AY$2,$U36,"")</f>
        <v/>
      </c>
      <c r="AZ36" s="24">
        <v>5.5</v>
      </c>
      <c r="BA36" s="24">
        <v>4.37</v>
      </c>
      <c r="BB36" s="24">
        <f t="shared" si="98"/>
        <v>3.37</v>
      </c>
      <c r="BC36" s="25">
        <f t="shared" si="99"/>
        <v>4.1004000000000005</v>
      </c>
    </row>
    <row r="37" spans="1:56" customFormat="1" x14ac:dyDescent="0.2">
      <c r="A37" s="98">
        <v>46058</v>
      </c>
      <c r="B37" s="60" t="s">
        <v>892</v>
      </c>
      <c r="C37" s="24" t="s">
        <v>2335</v>
      </c>
      <c r="D37" s="24" t="s">
        <v>398</v>
      </c>
      <c r="F37" s="74" t="s">
        <v>51</v>
      </c>
      <c r="G37" s="24" t="s">
        <v>103</v>
      </c>
      <c r="H37" s="24" t="s">
        <v>54</v>
      </c>
      <c r="I37" s="24">
        <v>4</v>
      </c>
      <c r="J37" s="24">
        <v>3</v>
      </c>
      <c r="K37" s="24" t="s">
        <v>2803</v>
      </c>
      <c r="L37" s="25">
        <v>2</v>
      </c>
      <c r="M37" s="24" t="s">
        <v>404</v>
      </c>
      <c r="N37" s="24" t="s">
        <v>6</v>
      </c>
      <c r="R37" s="25">
        <v>6.22</v>
      </c>
      <c r="S37" s="83" t="s">
        <v>363</v>
      </c>
      <c r="T37" s="14" t="str">
        <f t="shared" ref="T37" si="170">IF((AA37="W"),ROUND((R37*L37),2),"0.00")</f>
        <v>0.00</v>
      </c>
      <c r="U37" s="16">
        <f t="shared" ref="U37" si="171">-$L37+T37</f>
        <v>-2</v>
      </c>
      <c r="V37" s="16">
        <f t="shared" ref="V37" si="172">U37+V36</f>
        <v>-16.28</v>
      </c>
      <c r="W37" s="16">
        <f t="shared" ref="W37" si="173">L37+W36</f>
        <v>47.5</v>
      </c>
      <c r="X37" s="38">
        <f t="shared" ref="X37" si="174">SUM(V37/W37)</f>
        <v>-0.34273684210526317</v>
      </c>
      <c r="Y37" s="39">
        <f t="shared" ref="Y37" si="175">V37/100</f>
        <v>-0.1628</v>
      </c>
      <c r="Z37" s="41">
        <f t="shared" ref="Z37" si="176">V37*100</f>
        <v>-1628</v>
      </c>
      <c r="AA37" s="65" t="s">
        <v>52</v>
      </c>
      <c r="AU37" s="23">
        <f>IF($G37='DATA INPUT'!AU$2,$U37,"")</f>
        <v>-2</v>
      </c>
      <c r="AV37" s="24"/>
      <c r="AW37" s="24"/>
      <c r="AX37" s="24"/>
      <c r="AY37" s="24"/>
      <c r="AZ37" s="25">
        <v>7.6</v>
      </c>
      <c r="BA37" s="25">
        <v>6.67</v>
      </c>
      <c r="BB37" s="25">
        <f t="shared" si="98"/>
        <v>11.34</v>
      </c>
      <c r="BC37" s="25">
        <f t="shared" si="99"/>
        <v>6.2164000000000001</v>
      </c>
    </row>
    <row r="38" spans="1:56" x14ac:dyDescent="0.2">
      <c r="A38" s="98">
        <v>46074</v>
      </c>
      <c r="B38" s="60" t="s">
        <v>892</v>
      </c>
      <c r="C38" s="24" t="s">
        <v>2825</v>
      </c>
      <c r="D38" s="24" t="s">
        <v>573</v>
      </c>
      <c r="E38"/>
      <c r="F38" s="74" t="s">
        <v>51</v>
      </c>
      <c r="G38" s="24" t="s">
        <v>103</v>
      </c>
      <c r="H38" s="24" t="s">
        <v>108</v>
      </c>
      <c r="I38" s="24">
        <v>8</v>
      </c>
      <c r="J38" s="24">
        <v>9</v>
      </c>
      <c r="K38" s="24" t="s">
        <v>2827</v>
      </c>
      <c r="L38" s="25">
        <v>1</v>
      </c>
      <c r="M38" s="24" t="s">
        <v>404</v>
      </c>
      <c r="N38" s="24" t="s">
        <v>6</v>
      </c>
      <c r="O38"/>
      <c r="P38"/>
      <c r="Q38"/>
      <c r="R38" s="25">
        <v>7.8080000000000007</v>
      </c>
      <c r="S38" s="83" t="s">
        <v>363</v>
      </c>
      <c r="T38" s="14" t="str">
        <f t="shared" ref="T38:T40" si="177">IF((AA38="W"),ROUND((R38*L38),2),"0.00")</f>
        <v>0.00</v>
      </c>
      <c r="U38" s="16">
        <f t="shared" ref="U38:U40" si="178">-$L38+T38</f>
        <v>-1</v>
      </c>
      <c r="V38" s="16">
        <f t="shared" ref="V38:V40" si="179">U38+V37</f>
        <v>-17.28</v>
      </c>
      <c r="W38" s="16">
        <f t="shared" ref="W38:W40" si="180">L38+W37</f>
        <v>48.5</v>
      </c>
      <c r="X38" s="38">
        <f t="shared" ref="X38:X40" si="181">SUM(V38/W38)</f>
        <v>-0.35628865979381447</v>
      </c>
      <c r="Y38" s="39">
        <f t="shared" ref="Y38:Y40" si="182">V38/100</f>
        <v>-0.17280000000000001</v>
      </c>
      <c r="Z38" s="41">
        <f t="shared" ref="Z38:Z40" si="183">V38*100</f>
        <v>-1728</v>
      </c>
      <c r="AA38" s="65" t="s">
        <v>52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 s="23">
        <f>IF($G38='DATA INPUT'!AU$2,$U38,"")</f>
        <v>-1</v>
      </c>
      <c r="AZ38" s="25">
        <v>7.5</v>
      </c>
      <c r="BA38" s="25">
        <v>8.4</v>
      </c>
      <c r="BB38" s="25">
        <f t="shared" si="98"/>
        <v>7.4</v>
      </c>
      <c r="BC38" s="25">
        <f t="shared" si="99"/>
        <v>7.8080000000000007</v>
      </c>
    </row>
    <row r="39" spans="1:56" x14ac:dyDescent="0.2">
      <c r="A39" s="98">
        <v>46074</v>
      </c>
      <c r="B39" s="60" t="s">
        <v>892</v>
      </c>
      <c r="C39" s="24" t="s">
        <v>2825</v>
      </c>
      <c r="D39" s="24" t="s">
        <v>573</v>
      </c>
      <c r="E39"/>
      <c r="F39" s="74" t="s">
        <v>51</v>
      </c>
      <c r="G39" s="24" t="s">
        <v>103</v>
      </c>
      <c r="H39" s="24" t="s">
        <v>108</v>
      </c>
      <c r="I39" s="24">
        <v>8</v>
      </c>
      <c r="J39" s="24">
        <v>9</v>
      </c>
      <c r="K39" s="24" t="s">
        <v>2827</v>
      </c>
      <c r="L39" s="25">
        <v>1</v>
      </c>
      <c r="M39" s="24" t="s">
        <v>404</v>
      </c>
      <c r="N39" s="24" t="s">
        <v>7</v>
      </c>
      <c r="O39"/>
      <c r="P39"/>
      <c r="Q39"/>
      <c r="R39" s="25">
        <v>2.3247999999999998</v>
      </c>
      <c r="S39" s="83" t="s">
        <v>363</v>
      </c>
      <c r="T39" s="14" t="str">
        <f t="shared" si="177"/>
        <v>0.00</v>
      </c>
      <c r="U39" s="16">
        <f t="shared" si="178"/>
        <v>-1</v>
      </c>
      <c r="V39" s="16">
        <f t="shared" si="179"/>
        <v>-18.28</v>
      </c>
      <c r="W39" s="16">
        <f t="shared" si="180"/>
        <v>49.5</v>
      </c>
      <c r="X39" s="38">
        <f t="shared" si="181"/>
        <v>-0.36929292929292934</v>
      </c>
      <c r="Y39" s="39">
        <f t="shared" si="182"/>
        <v>-0.18280000000000002</v>
      </c>
      <c r="Z39" s="41">
        <f t="shared" si="183"/>
        <v>-1828</v>
      </c>
      <c r="AA39" s="65" t="s">
        <v>52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 s="23">
        <f>IF($G39='DATA INPUT'!AU$2,$U39,"")</f>
        <v>-1</v>
      </c>
      <c r="AZ39" s="25">
        <v>2.2000000000000002</v>
      </c>
      <c r="BA39" s="25">
        <v>2.44</v>
      </c>
      <c r="BB39" s="25">
        <f t="shared" si="98"/>
        <v>1.44</v>
      </c>
      <c r="BC39" s="25">
        <f t="shared" si="99"/>
        <v>2.3247999999999998</v>
      </c>
    </row>
    <row r="40" spans="1:56" x14ac:dyDescent="0.2">
      <c r="A40" s="98">
        <v>46078</v>
      </c>
      <c r="B40" s="60" t="s">
        <v>892</v>
      </c>
      <c r="C40" s="24" t="s">
        <v>912</v>
      </c>
      <c r="D40" s="24" t="s">
        <v>397</v>
      </c>
      <c r="E40"/>
      <c r="F40" s="74" t="s">
        <v>51</v>
      </c>
      <c r="G40" s="24" t="s">
        <v>103</v>
      </c>
      <c r="H40" s="24" t="s">
        <v>711</v>
      </c>
      <c r="I40" s="24">
        <v>9</v>
      </c>
      <c r="J40" s="24">
        <v>4</v>
      </c>
      <c r="K40" s="24" t="s">
        <v>2835</v>
      </c>
      <c r="L40" s="25">
        <v>1</v>
      </c>
      <c r="M40" s="24" t="s">
        <v>404</v>
      </c>
      <c r="N40" s="24" t="s">
        <v>7</v>
      </c>
      <c r="O40"/>
      <c r="P40"/>
      <c r="Q40"/>
      <c r="R40" s="25">
        <v>2.5499999999999998</v>
      </c>
      <c r="S40" s="83" t="s">
        <v>363</v>
      </c>
      <c r="T40" s="25" t="str">
        <f t="shared" si="177"/>
        <v>0.00</v>
      </c>
      <c r="U40" s="66">
        <f t="shared" si="178"/>
        <v>-1</v>
      </c>
      <c r="V40" s="66">
        <f t="shared" si="179"/>
        <v>-19.28</v>
      </c>
      <c r="W40" s="66">
        <f t="shared" si="180"/>
        <v>50.5</v>
      </c>
      <c r="X40" s="20">
        <f t="shared" si="181"/>
        <v>-0.38178217821782179</v>
      </c>
      <c r="Y40" s="67">
        <f t="shared" si="182"/>
        <v>-0.1928</v>
      </c>
      <c r="Z40" s="68">
        <f t="shared" si="183"/>
        <v>-1928</v>
      </c>
      <c r="AA40" s="65" t="s">
        <v>52</v>
      </c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 s="23">
        <f t="shared" ref="AU40:AX55" si="184">IF($G40=AU$2,$U40,"")</f>
        <v>-1</v>
      </c>
      <c r="AV40" s="23" t="str">
        <f t="shared" si="184"/>
        <v/>
      </c>
      <c r="AW40" s="23" t="str">
        <f t="shared" si="184"/>
        <v/>
      </c>
      <c r="AX40" s="23" t="str">
        <f t="shared" si="184"/>
        <v/>
      </c>
      <c r="AZ40" s="25">
        <v>2.4</v>
      </c>
      <c r="BA40" s="25">
        <v>2.68</v>
      </c>
      <c r="BB40" s="25">
        <f t="shared" si="98"/>
        <v>1.6800000000000002</v>
      </c>
      <c r="BC40" s="25">
        <f t="shared" si="99"/>
        <v>2.5456000000000003</v>
      </c>
    </row>
    <row r="41" spans="1:56" ht="17" x14ac:dyDescent="0.2">
      <c r="A41" s="98">
        <v>46081</v>
      </c>
      <c r="B41" s="60" t="s">
        <v>892</v>
      </c>
      <c r="C41" s="24" t="s">
        <v>2127</v>
      </c>
      <c r="D41" s="24" t="s">
        <v>573</v>
      </c>
      <c r="E41"/>
      <c r="F41" s="74" t="s">
        <v>51</v>
      </c>
      <c r="G41" s="24" t="s">
        <v>103</v>
      </c>
      <c r="H41" s="24" t="s">
        <v>141</v>
      </c>
      <c r="I41" s="24">
        <v>4</v>
      </c>
      <c r="J41" s="24">
        <v>1</v>
      </c>
      <c r="K41" s="97" t="s">
        <v>2842</v>
      </c>
      <c r="L41" s="25">
        <v>2</v>
      </c>
      <c r="M41" s="24" t="s">
        <v>404</v>
      </c>
      <c r="N41" s="24" t="s">
        <v>6</v>
      </c>
      <c r="R41" s="24">
        <v>5.82</v>
      </c>
      <c r="S41" s="83" t="s">
        <v>363</v>
      </c>
      <c r="T41" s="25" t="str">
        <f t="shared" ref="T41" si="185">IF((AA41="W"),ROUND((R41*L41),2),"0.00")</f>
        <v>0.00</v>
      </c>
      <c r="U41" s="66">
        <f t="shared" ref="U41" si="186">-$L41+T41</f>
        <v>-2</v>
      </c>
      <c r="V41" s="66">
        <f t="shared" ref="V41" si="187">U41+V40</f>
        <v>-21.28</v>
      </c>
      <c r="W41" s="66">
        <f t="shared" ref="W41" si="188">L41+W40</f>
        <v>52.5</v>
      </c>
      <c r="X41" s="20">
        <f t="shared" ref="X41" si="189">SUM(V41/W41)</f>
        <v>-0.40533333333333338</v>
      </c>
      <c r="Y41" s="67">
        <f t="shared" ref="Y41" si="190">V41/100</f>
        <v>-0.21280000000000002</v>
      </c>
      <c r="Z41" s="68">
        <f t="shared" ref="Z41" si="191">V41*100</f>
        <v>-2128</v>
      </c>
      <c r="AA41" s="65" t="s">
        <v>52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 s="23">
        <f t="shared" si="184"/>
        <v>-2</v>
      </c>
      <c r="AV41" s="23" t="str">
        <f t="shared" si="184"/>
        <v/>
      </c>
      <c r="AW41" s="23" t="str">
        <f t="shared" si="184"/>
        <v/>
      </c>
      <c r="AX41" s="23" t="str">
        <f t="shared" si="184"/>
        <v/>
      </c>
      <c r="AZ41" s="25">
        <v>6.5</v>
      </c>
      <c r="BA41" s="25">
        <v>6.24</v>
      </c>
      <c r="BB41" s="25">
        <f t="shared" si="98"/>
        <v>10.48</v>
      </c>
      <c r="BC41" s="25">
        <f t="shared" si="99"/>
        <v>5.8208000000000002</v>
      </c>
    </row>
    <row r="42" spans="1:56" ht="17" x14ac:dyDescent="0.2">
      <c r="A42" s="98">
        <v>46081</v>
      </c>
      <c r="B42" s="60" t="s">
        <v>892</v>
      </c>
      <c r="C42" s="24" t="s">
        <v>2127</v>
      </c>
      <c r="D42" s="24" t="s">
        <v>573</v>
      </c>
      <c r="E42"/>
      <c r="F42" s="74" t="s">
        <v>51</v>
      </c>
      <c r="G42" s="24" t="s">
        <v>103</v>
      </c>
      <c r="H42" s="24" t="s">
        <v>141</v>
      </c>
      <c r="I42" s="24">
        <v>6</v>
      </c>
      <c r="J42" s="24">
        <v>10</v>
      </c>
      <c r="K42" s="97" t="s">
        <v>2843</v>
      </c>
      <c r="L42" s="25">
        <v>1</v>
      </c>
      <c r="M42" s="24" t="s">
        <v>404</v>
      </c>
      <c r="N42" s="24" t="s">
        <v>6</v>
      </c>
      <c r="R42" s="24">
        <v>5.68</v>
      </c>
      <c r="S42" s="83" t="s">
        <v>363</v>
      </c>
      <c r="T42" s="25" t="str">
        <f t="shared" ref="T42" si="192">IF((AA42="W"),ROUND((R42*L42),2),"0.00")</f>
        <v>0.00</v>
      </c>
      <c r="U42" s="66">
        <f t="shared" ref="U42" si="193">-$L42+T42</f>
        <v>-1</v>
      </c>
      <c r="V42" s="66">
        <f t="shared" ref="V42" si="194">U42+V41</f>
        <v>-22.28</v>
      </c>
      <c r="W42" s="66">
        <f t="shared" ref="W42" si="195">L42+W41</f>
        <v>53.5</v>
      </c>
      <c r="X42" s="20">
        <f t="shared" ref="X42" si="196">SUM(V42/W42)</f>
        <v>-0.41644859813084112</v>
      </c>
      <c r="Y42" s="67">
        <f t="shared" ref="Y42" si="197">V42/100</f>
        <v>-0.2228</v>
      </c>
      <c r="Z42" s="68">
        <f t="shared" ref="Z42" si="198">V42*100</f>
        <v>-2228</v>
      </c>
      <c r="AA42" s="65" t="s">
        <v>52</v>
      </c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 s="23">
        <f t="shared" si="184"/>
        <v>-1</v>
      </c>
      <c r="AV42" s="23" t="str">
        <f t="shared" si="184"/>
        <v/>
      </c>
      <c r="AW42" s="23" t="str">
        <f t="shared" si="184"/>
        <v/>
      </c>
      <c r="AX42" s="23" t="str">
        <f t="shared" si="184"/>
        <v/>
      </c>
      <c r="AZ42" s="25">
        <v>8</v>
      </c>
      <c r="BA42" s="24">
        <v>6.09</v>
      </c>
      <c r="BB42" s="24">
        <f t="shared" si="98"/>
        <v>5.09</v>
      </c>
      <c r="BC42" s="25">
        <f t="shared" si="99"/>
        <v>5.6828000000000003</v>
      </c>
    </row>
    <row r="43" spans="1:56" x14ac:dyDescent="0.2">
      <c r="A43" s="98">
        <v>46081</v>
      </c>
      <c r="B43" s="60" t="s">
        <v>892</v>
      </c>
      <c r="C43" s="24" t="s">
        <v>2512</v>
      </c>
      <c r="D43" s="24" t="s">
        <v>573</v>
      </c>
      <c r="E43"/>
      <c r="F43" s="74" t="s">
        <v>51</v>
      </c>
      <c r="G43" s="24" t="s">
        <v>103</v>
      </c>
      <c r="H43" s="24" t="s">
        <v>377</v>
      </c>
      <c r="I43" s="24">
        <v>9</v>
      </c>
      <c r="J43" s="24">
        <v>10</v>
      </c>
      <c r="K43" s="87" t="s">
        <v>2847</v>
      </c>
      <c r="L43" s="25">
        <v>1</v>
      </c>
      <c r="M43" s="24" t="s">
        <v>404</v>
      </c>
      <c r="N43" s="24" t="s">
        <v>6</v>
      </c>
      <c r="O43"/>
      <c r="P43"/>
      <c r="Q43"/>
      <c r="R43" s="25">
        <v>8.06</v>
      </c>
      <c r="S43" s="24" t="s">
        <v>373</v>
      </c>
      <c r="T43" s="25" t="str">
        <f t="shared" ref="T43" si="199">IF((AA43="W"),ROUND((R43*L43),2),"0.00")</f>
        <v>0.00</v>
      </c>
      <c r="U43" s="66">
        <f t="shared" ref="U43" si="200">-$L43+T43</f>
        <v>-1</v>
      </c>
      <c r="V43" s="66">
        <f t="shared" ref="V43" si="201">U43+V42</f>
        <v>-23.28</v>
      </c>
      <c r="W43" s="66">
        <f t="shared" ref="W43" si="202">L43+W42</f>
        <v>54.5</v>
      </c>
      <c r="X43" s="20">
        <f t="shared" ref="X43" si="203">SUM(V43/W43)</f>
        <v>-0.4271559633027523</v>
      </c>
      <c r="Y43" s="67">
        <f t="shared" ref="Y43" si="204">V43/100</f>
        <v>-0.23280000000000001</v>
      </c>
      <c r="Z43" s="68">
        <f t="shared" ref="Z43" si="205">V43*100</f>
        <v>-2328</v>
      </c>
      <c r="AA43" s="65" t="s">
        <v>52</v>
      </c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 s="23">
        <f t="shared" si="184"/>
        <v>-1</v>
      </c>
      <c r="AV43" s="23" t="str">
        <f t="shared" si="184"/>
        <v/>
      </c>
      <c r="AW43" s="23" t="str">
        <f t="shared" si="184"/>
        <v/>
      </c>
      <c r="AX43" s="23" t="str">
        <f t="shared" si="184"/>
        <v/>
      </c>
      <c r="AZ43" s="25">
        <v>8.4</v>
      </c>
      <c r="BA43" s="24">
        <v>8.67</v>
      </c>
      <c r="BB43" s="24">
        <f t="shared" si="98"/>
        <v>7.67</v>
      </c>
      <c r="BC43" s="25">
        <f t="shared" si="99"/>
        <v>8.0564</v>
      </c>
    </row>
    <row r="44" spans="1:56" x14ac:dyDescent="0.2">
      <c r="A44" s="98">
        <v>46088</v>
      </c>
      <c r="B44" s="60" t="s">
        <v>892</v>
      </c>
      <c r="C44" s="24" t="s">
        <v>980</v>
      </c>
      <c r="D44" s="24" t="s">
        <v>573</v>
      </c>
      <c r="E44"/>
      <c r="F44" s="74" t="s">
        <v>51</v>
      </c>
      <c r="G44" s="24" t="s">
        <v>103</v>
      </c>
      <c r="H44" s="24" t="s">
        <v>209</v>
      </c>
      <c r="I44" s="24">
        <v>7</v>
      </c>
      <c r="J44" s="24">
        <v>12</v>
      </c>
      <c r="K44" s="26" t="s">
        <v>2860</v>
      </c>
      <c r="L44" s="25">
        <v>1</v>
      </c>
      <c r="M44" s="24" t="s">
        <v>404</v>
      </c>
      <c r="N44" s="24" t="s">
        <v>7</v>
      </c>
      <c r="O44"/>
      <c r="P44"/>
      <c r="Q44"/>
      <c r="R44" s="25">
        <v>2.71</v>
      </c>
      <c r="S44" s="83" t="s">
        <v>373</v>
      </c>
      <c r="T44" s="25">
        <f t="shared" ref="T44" si="206">IF((AA44="W"),ROUND((R44*L44),2),"0.00")</f>
        <v>2.71</v>
      </c>
      <c r="U44" s="66">
        <f t="shared" ref="U44" si="207">-$L44+T44</f>
        <v>1.71</v>
      </c>
      <c r="V44" s="66">
        <f t="shared" ref="V44" si="208">U44+V43</f>
        <v>-21.57</v>
      </c>
      <c r="W44" s="66">
        <f t="shared" ref="W44" si="209">L44+W43</f>
        <v>55.5</v>
      </c>
      <c r="X44" s="20">
        <f t="shared" ref="X44" si="210">SUM(V44/W44)</f>
        <v>-0.38864864864864868</v>
      </c>
      <c r="Y44" s="67">
        <f t="shared" ref="Y44" si="211">V44/100</f>
        <v>-0.2157</v>
      </c>
      <c r="Z44" s="68">
        <f t="shared" ref="Z44" si="212">V44*100</f>
        <v>-2157</v>
      </c>
      <c r="AA44" s="65" t="s">
        <v>53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 s="23">
        <f t="shared" si="184"/>
        <v>1.71</v>
      </c>
      <c r="AV44" s="23" t="str">
        <f t="shared" si="184"/>
        <v/>
      </c>
      <c r="AW44" s="23" t="str">
        <f t="shared" si="184"/>
        <v/>
      </c>
      <c r="AX44" s="23" t="str">
        <f t="shared" si="184"/>
        <v/>
      </c>
      <c r="AZ44" s="25">
        <v>2.2999999999999998</v>
      </c>
      <c r="BA44" s="25">
        <v>2.86</v>
      </c>
      <c r="BB44" s="25">
        <f t="shared" si="98"/>
        <v>1.8599999999999999</v>
      </c>
      <c r="BC44" s="25">
        <f t="shared" si="99"/>
        <v>2.7111999999999998</v>
      </c>
    </row>
    <row r="45" spans="1:56" x14ac:dyDescent="0.2">
      <c r="A45" s="98">
        <v>46095</v>
      </c>
      <c r="B45" s="60" t="s">
        <v>892</v>
      </c>
      <c r="C45" s="24" t="s">
        <v>1113</v>
      </c>
      <c r="D45" s="24" t="s">
        <v>573</v>
      </c>
      <c r="E45"/>
      <c r="F45" s="74" t="s">
        <v>51</v>
      </c>
      <c r="G45" s="24" t="s">
        <v>103</v>
      </c>
      <c r="H45" s="24" t="s">
        <v>58</v>
      </c>
      <c r="I45" s="24">
        <v>7</v>
      </c>
      <c r="J45" s="24">
        <v>4</v>
      </c>
      <c r="K45" s="26" t="s">
        <v>2872</v>
      </c>
      <c r="L45" s="25">
        <v>1</v>
      </c>
      <c r="M45" s="24" t="s">
        <v>404</v>
      </c>
      <c r="N45" s="24" t="s">
        <v>6</v>
      </c>
      <c r="R45" s="24">
        <v>6.92</v>
      </c>
      <c r="S45" s="24" t="s">
        <v>372</v>
      </c>
      <c r="T45" s="25">
        <f t="shared" ref="T45:T46" si="213">IF((AA45="W"),ROUND((R45*L45),2),"0.00")</f>
        <v>6.92</v>
      </c>
      <c r="U45" s="66">
        <f t="shared" ref="U45:U46" si="214">-$L45+T45</f>
        <v>5.92</v>
      </c>
      <c r="V45" s="66">
        <f t="shared" ref="V45:V46" si="215">U45+V44</f>
        <v>-15.65</v>
      </c>
      <c r="W45" s="66">
        <f t="shared" ref="W45:W46" si="216">L45+W44</f>
        <v>56.5</v>
      </c>
      <c r="X45" s="20">
        <f t="shared" ref="X45:X46" si="217">SUM(V45/W45)</f>
        <v>-0.27699115044247791</v>
      </c>
      <c r="Y45" s="67">
        <f t="shared" ref="Y45:Y46" si="218">V45/100</f>
        <v>-0.1565</v>
      </c>
      <c r="Z45" s="68">
        <f t="shared" ref="Z45:Z46" si="219">V45*100</f>
        <v>-1565</v>
      </c>
      <c r="AA45" s="65" t="s">
        <v>53</v>
      </c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 s="23">
        <f t="shared" si="184"/>
        <v>5.92</v>
      </c>
      <c r="AV45" s="23" t="str">
        <f t="shared" si="184"/>
        <v/>
      </c>
      <c r="AW45" s="23" t="str">
        <f t="shared" si="184"/>
        <v/>
      </c>
      <c r="AX45" s="23" t="str">
        <f t="shared" si="184"/>
        <v/>
      </c>
      <c r="AZ45" s="25">
        <v>9</v>
      </c>
      <c r="BA45" s="24">
        <v>7.44</v>
      </c>
      <c r="BB45" s="24">
        <f t="shared" si="98"/>
        <v>6.44</v>
      </c>
      <c r="BC45" s="25">
        <f t="shared" si="99"/>
        <v>6.9248000000000003</v>
      </c>
    </row>
    <row r="46" spans="1:56" x14ac:dyDescent="0.2">
      <c r="A46" s="98">
        <v>46095</v>
      </c>
      <c r="B46" s="60" t="s">
        <v>892</v>
      </c>
      <c r="C46" s="24" t="s">
        <v>1113</v>
      </c>
      <c r="D46" s="24" t="s">
        <v>573</v>
      </c>
      <c r="E46"/>
      <c r="F46" s="74" t="s">
        <v>51</v>
      </c>
      <c r="G46" s="24" t="s">
        <v>103</v>
      </c>
      <c r="H46" s="24" t="s">
        <v>58</v>
      </c>
      <c r="I46" s="24">
        <v>7</v>
      </c>
      <c r="J46" s="24">
        <v>4</v>
      </c>
      <c r="K46" s="26" t="s">
        <v>2872</v>
      </c>
      <c r="L46" s="25">
        <v>1</v>
      </c>
      <c r="M46" s="24" t="s">
        <v>404</v>
      </c>
      <c r="N46" s="24" t="s">
        <v>7</v>
      </c>
      <c r="R46" s="24">
        <v>2.12</v>
      </c>
      <c r="S46" s="24" t="s">
        <v>372</v>
      </c>
      <c r="T46" s="25">
        <f t="shared" si="213"/>
        <v>2.12</v>
      </c>
      <c r="U46" s="66">
        <f t="shared" si="214"/>
        <v>1.1200000000000001</v>
      </c>
      <c r="V46" s="66">
        <f t="shared" si="215"/>
        <v>-14.530000000000001</v>
      </c>
      <c r="W46" s="66">
        <f t="shared" si="216"/>
        <v>57.5</v>
      </c>
      <c r="X46" s="20">
        <f t="shared" si="217"/>
        <v>-0.25269565217391304</v>
      </c>
      <c r="Y46" s="67">
        <f t="shared" si="218"/>
        <v>-0.14530000000000001</v>
      </c>
      <c r="Z46" s="68">
        <f t="shared" si="219"/>
        <v>-1453</v>
      </c>
      <c r="AA46" s="65" t="s">
        <v>53</v>
      </c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 s="23">
        <f t="shared" si="184"/>
        <v>1.1200000000000001</v>
      </c>
      <c r="AV46" s="23" t="str">
        <f t="shared" si="184"/>
        <v/>
      </c>
      <c r="AW46" s="23" t="str">
        <f t="shared" si="184"/>
        <v/>
      </c>
      <c r="AX46" s="23" t="str">
        <f t="shared" si="184"/>
        <v/>
      </c>
      <c r="AZ46" s="25">
        <v>2.1</v>
      </c>
      <c r="BA46" s="24">
        <v>2.2200000000000002</v>
      </c>
      <c r="BB46" s="24">
        <f t="shared" si="98"/>
        <v>1.2200000000000002</v>
      </c>
      <c r="BC46" s="25">
        <f t="shared" si="99"/>
        <v>2.1224000000000003</v>
      </c>
    </row>
    <row r="47" spans="1:56" x14ac:dyDescent="0.2">
      <c r="A47" s="98">
        <v>46095</v>
      </c>
      <c r="B47" s="60" t="s">
        <v>892</v>
      </c>
      <c r="C47" s="24" t="s">
        <v>1462</v>
      </c>
      <c r="D47" s="24" t="s">
        <v>573</v>
      </c>
      <c r="E47"/>
      <c r="F47" s="74" t="s">
        <v>51</v>
      </c>
      <c r="G47" s="24" t="s">
        <v>103</v>
      </c>
      <c r="H47" s="24" t="s">
        <v>650</v>
      </c>
      <c r="I47" s="24">
        <v>10</v>
      </c>
      <c r="J47" s="24">
        <v>4</v>
      </c>
      <c r="K47" s="26" t="s">
        <v>2876</v>
      </c>
      <c r="L47" s="25">
        <v>2</v>
      </c>
      <c r="M47" s="24" t="s">
        <v>404</v>
      </c>
      <c r="N47" s="24" t="s">
        <v>7</v>
      </c>
      <c r="O47"/>
      <c r="P47"/>
      <c r="Q47"/>
      <c r="R47" s="25">
        <v>2.66</v>
      </c>
      <c r="S47" s="83" t="s">
        <v>372</v>
      </c>
      <c r="T47" s="25">
        <f t="shared" ref="T47" si="220">IF((AA47="W"),ROUND((R47*L47),2),"0.00")</f>
        <v>5.32</v>
      </c>
      <c r="U47" s="66">
        <f t="shared" ref="U47" si="221">-$L47+T47</f>
        <v>3.3200000000000003</v>
      </c>
      <c r="V47" s="66">
        <f t="shared" ref="V47" si="222">U47+V46</f>
        <v>-11.21</v>
      </c>
      <c r="W47" s="66">
        <f t="shared" ref="W47" si="223">L47+W46</f>
        <v>59.5</v>
      </c>
      <c r="X47" s="20">
        <f t="shared" ref="X47" si="224">SUM(V47/W47)</f>
        <v>-0.18840336134453783</v>
      </c>
      <c r="Y47" s="67">
        <f t="shared" ref="Y47" si="225">V47/100</f>
        <v>-0.11210000000000001</v>
      </c>
      <c r="Z47" s="68">
        <f t="shared" ref="Z47" si="226">V47*100</f>
        <v>-1121</v>
      </c>
      <c r="AA47" s="65" t="s">
        <v>53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 s="23">
        <f t="shared" si="184"/>
        <v>3.3200000000000003</v>
      </c>
      <c r="AV47" s="23" t="str">
        <f t="shared" si="184"/>
        <v/>
      </c>
      <c r="AW47" s="23" t="str">
        <f t="shared" si="184"/>
        <v/>
      </c>
      <c r="AX47" s="23" t="str">
        <f t="shared" si="184"/>
        <v/>
      </c>
      <c r="AZ47" s="25">
        <v>3</v>
      </c>
      <c r="BA47" s="25">
        <v>2.8</v>
      </c>
      <c r="BB47" s="25">
        <f t="shared" si="98"/>
        <v>3.5999999999999996</v>
      </c>
      <c r="BC47" s="25">
        <f t="shared" si="99"/>
        <v>2.6559999999999997</v>
      </c>
    </row>
    <row r="48" spans="1:56" x14ac:dyDescent="0.2">
      <c r="A48" s="98">
        <v>46099</v>
      </c>
      <c r="B48" s="60" t="s">
        <v>892</v>
      </c>
      <c r="C48" s="24" t="s">
        <v>2880</v>
      </c>
      <c r="D48" s="24" t="s">
        <v>397</v>
      </c>
      <c r="E48"/>
      <c r="F48" s="74" t="s">
        <v>51</v>
      </c>
      <c r="G48" s="24" t="s">
        <v>103</v>
      </c>
      <c r="H48" s="24" t="s">
        <v>483</v>
      </c>
      <c r="I48" s="24">
        <v>4</v>
      </c>
      <c r="J48" s="24">
        <v>6</v>
      </c>
      <c r="K48" s="24" t="s">
        <v>2882</v>
      </c>
      <c r="L48" s="25">
        <v>1</v>
      </c>
      <c r="M48" s="24" t="s">
        <v>404</v>
      </c>
      <c r="N48" s="24" t="s">
        <v>7</v>
      </c>
      <c r="O48"/>
      <c r="P48"/>
      <c r="Q48"/>
      <c r="R48" s="25">
        <v>2.82</v>
      </c>
      <c r="S48" s="83" t="s">
        <v>363</v>
      </c>
      <c r="T48" s="25" t="str">
        <f t="shared" ref="T48" si="227">IF((AA48="W"),ROUND((R48*L48),2),"0.00")</f>
        <v>0.00</v>
      </c>
      <c r="U48" s="66">
        <f t="shared" ref="U48" si="228">-$L48+T48</f>
        <v>-1</v>
      </c>
      <c r="V48" s="66">
        <f t="shared" ref="V48" si="229">U48+V47</f>
        <v>-12.21</v>
      </c>
      <c r="W48" s="66">
        <f t="shared" ref="W48" si="230">L48+W47</f>
        <v>60.5</v>
      </c>
      <c r="X48" s="20">
        <f t="shared" ref="X48" si="231">SUM(V48/W48)</f>
        <v>-0.20181818181818184</v>
      </c>
      <c r="Y48" s="67">
        <f t="shared" ref="Y48" si="232">V48/100</f>
        <v>-0.12210000000000001</v>
      </c>
      <c r="Z48" s="68">
        <f t="shared" ref="Z48" si="233">V48*100</f>
        <v>-1221</v>
      </c>
      <c r="AA48" s="65" t="s">
        <v>52</v>
      </c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 s="23">
        <f t="shared" si="184"/>
        <v>-1</v>
      </c>
      <c r="AV48" s="23" t="str">
        <f t="shared" si="184"/>
        <v/>
      </c>
      <c r="AW48" s="23" t="str">
        <f t="shared" si="184"/>
        <v/>
      </c>
      <c r="AX48" s="23" t="str">
        <f t="shared" si="184"/>
        <v/>
      </c>
      <c r="AZ48" s="25">
        <v>3</v>
      </c>
      <c r="BA48" s="25">
        <v>2.98</v>
      </c>
      <c r="BB48" s="25">
        <f t="shared" si="98"/>
        <v>1.98</v>
      </c>
      <c r="BC48" s="25">
        <f t="shared" si="99"/>
        <v>2.8216000000000001</v>
      </c>
    </row>
    <row r="49" spans="1:56" x14ac:dyDescent="0.2">
      <c r="A49" s="98">
        <v>46099</v>
      </c>
      <c r="B49" s="60" t="s">
        <v>892</v>
      </c>
      <c r="C49" s="24" t="s">
        <v>2880</v>
      </c>
      <c r="D49" s="24" t="s">
        <v>397</v>
      </c>
      <c r="E49"/>
      <c r="F49" s="74" t="s">
        <v>51</v>
      </c>
      <c r="G49" s="24" t="s">
        <v>103</v>
      </c>
      <c r="H49" s="24" t="s">
        <v>124</v>
      </c>
      <c r="I49" s="24">
        <v>5</v>
      </c>
      <c r="J49" s="24">
        <v>3</v>
      </c>
      <c r="K49" s="24" t="s">
        <v>2885</v>
      </c>
      <c r="L49" s="25">
        <v>1</v>
      </c>
      <c r="M49" s="24" t="s">
        <v>404</v>
      </c>
      <c r="N49" s="24" t="s">
        <v>6</v>
      </c>
      <c r="R49" s="24">
        <v>7.44</v>
      </c>
      <c r="S49" s="83" t="s">
        <v>363</v>
      </c>
      <c r="T49" s="25" t="str">
        <f t="shared" ref="T49" si="234">IF((AA49="W"),ROUND((R49*L49),2),"0.00")</f>
        <v>0.00</v>
      </c>
      <c r="U49" s="66">
        <f t="shared" ref="U49" si="235">-$L49+T49</f>
        <v>-1</v>
      </c>
      <c r="V49" s="66">
        <f t="shared" ref="V49" si="236">U49+V48</f>
        <v>-13.21</v>
      </c>
      <c r="W49" s="66">
        <f t="shared" ref="W49" si="237">L49+W48</f>
        <v>61.5</v>
      </c>
      <c r="X49" s="20">
        <f t="shared" ref="X49" si="238">SUM(V49/W49)</f>
        <v>-0.21479674796747969</v>
      </c>
      <c r="Y49" s="67">
        <f t="shared" ref="Y49" si="239">V49/100</f>
        <v>-0.1321</v>
      </c>
      <c r="Z49" s="68">
        <f t="shared" ref="Z49" si="240">V49*100</f>
        <v>-1321</v>
      </c>
      <c r="AA49" s="65" t="s">
        <v>52</v>
      </c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 s="23">
        <f t="shared" si="184"/>
        <v>-1</v>
      </c>
      <c r="AV49" s="23" t="str">
        <f t="shared" si="184"/>
        <v/>
      </c>
      <c r="AW49" s="23" t="str">
        <f t="shared" si="184"/>
        <v/>
      </c>
      <c r="AX49" s="23" t="str">
        <f t="shared" si="184"/>
        <v/>
      </c>
      <c r="AZ49" s="25">
        <v>9.6</v>
      </c>
      <c r="BA49" s="25">
        <v>8</v>
      </c>
      <c r="BB49" s="25">
        <f t="shared" si="98"/>
        <v>7</v>
      </c>
      <c r="BC49" s="25">
        <f t="shared" si="99"/>
        <v>7.44</v>
      </c>
    </row>
    <row r="50" spans="1:56" x14ac:dyDescent="0.2">
      <c r="A50" s="98">
        <v>46099</v>
      </c>
      <c r="B50" s="60" t="s">
        <v>892</v>
      </c>
      <c r="C50" s="24" t="s">
        <v>2880</v>
      </c>
      <c r="D50" s="24" t="s">
        <v>397</v>
      </c>
      <c r="E50"/>
      <c r="F50" s="74" t="s">
        <v>51</v>
      </c>
      <c r="G50" s="24" t="s">
        <v>103</v>
      </c>
      <c r="H50" s="24" t="s">
        <v>173</v>
      </c>
      <c r="I50" s="24">
        <v>7</v>
      </c>
      <c r="J50" s="24">
        <v>11</v>
      </c>
      <c r="K50" s="24" t="s">
        <v>2884</v>
      </c>
      <c r="L50" s="25">
        <v>1</v>
      </c>
      <c r="M50" s="24" t="s">
        <v>404</v>
      </c>
      <c r="N50" s="24" t="s">
        <v>7</v>
      </c>
      <c r="R50" s="25">
        <v>2.6</v>
      </c>
      <c r="S50" s="83" t="s">
        <v>363</v>
      </c>
      <c r="T50" s="25" t="str">
        <f t="shared" ref="T50" si="241">IF((AA50="W"),ROUND((R50*L50),2),"0.00")</f>
        <v>0.00</v>
      </c>
      <c r="U50" s="66">
        <f t="shared" ref="U50" si="242">-$L50+T50</f>
        <v>-1</v>
      </c>
      <c r="V50" s="66">
        <f t="shared" ref="V50" si="243">U50+V49</f>
        <v>-14.21</v>
      </c>
      <c r="W50" s="66">
        <f t="shared" ref="W50" si="244">L50+W49</f>
        <v>62.5</v>
      </c>
      <c r="X50" s="20">
        <f t="shared" ref="X50" si="245">SUM(V50/W50)</f>
        <v>-0.22736000000000001</v>
      </c>
      <c r="Y50" s="67">
        <f t="shared" ref="Y50" si="246">V50/100</f>
        <v>-0.1421</v>
      </c>
      <c r="Z50" s="68">
        <f t="shared" ref="Z50" si="247">V50*100</f>
        <v>-1421</v>
      </c>
      <c r="AA50" s="65" t="s">
        <v>52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 s="23">
        <f t="shared" si="184"/>
        <v>-1</v>
      </c>
      <c r="AV50" s="23" t="str">
        <f t="shared" si="184"/>
        <v/>
      </c>
      <c r="AW50" s="23" t="str">
        <f t="shared" si="184"/>
        <v/>
      </c>
      <c r="AX50" s="23" t="str">
        <f t="shared" si="184"/>
        <v/>
      </c>
      <c r="AZ50" s="25">
        <v>2.9</v>
      </c>
      <c r="BA50" s="25">
        <v>2.74</v>
      </c>
      <c r="BB50" s="25">
        <f t="shared" si="98"/>
        <v>1.7400000000000002</v>
      </c>
      <c r="BC50" s="25">
        <f t="shared" si="99"/>
        <v>2.6008000000000004</v>
      </c>
    </row>
    <row r="51" spans="1:56" x14ac:dyDescent="0.2">
      <c r="A51" s="98">
        <v>46099</v>
      </c>
      <c r="B51" s="60" t="s">
        <v>892</v>
      </c>
      <c r="C51" s="24" t="s">
        <v>2880</v>
      </c>
      <c r="D51" s="24" t="s">
        <v>397</v>
      </c>
      <c r="E51"/>
      <c r="F51" s="74" t="s">
        <v>51</v>
      </c>
      <c r="G51" s="24" t="s">
        <v>103</v>
      </c>
      <c r="H51" s="24" t="s">
        <v>483</v>
      </c>
      <c r="I51" s="24">
        <v>6</v>
      </c>
      <c r="J51" s="24">
        <v>12</v>
      </c>
      <c r="K51" s="87" t="s">
        <v>2883</v>
      </c>
      <c r="L51" s="25">
        <v>1</v>
      </c>
      <c r="M51" s="24" t="s">
        <v>404</v>
      </c>
      <c r="N51" s="24" t="s">
        <v>6</v>
      </c>
      <c r="R51" s="24">
        <v>6.79</v>
      </c>
      <c r="S51" s="83" t="s">
        <v>373</v>
      </c>
      <c r="T51" s="25" t="str">
        <f t="shared" ref="T51" si="248">IF((AA51="W"),ROUND((R51*L51),2),"0.00")</f>
        <v>0.00</v>
      </c>
      <c r="U51" s="66">
        <f t="shared" ref="U51" si="249">-$L51+T51</f>
        <v>-1</v>
      </c>
      <c r="V51" s="66">
        <f t="shared" ref="V51" si="250">U51+V50</f>
        <v>-15.21</v>
      </c>
      <c r="W51" s="66">
        <f t="shared" ref="W51" si="251">L51+W50</f>
        <v>63.5</v>
      </c>
      <c r="X51" s="20">
        <f t="shared" ref="X51" si="252">SUM(V51/W51)</f>
        <v>-0.23952755905511813</v>
      </c>
      <c r="Y51" s="67">
        <f t="shared" ref="Y51" si="253">V51/100</f>
        <v>-0.15210000000000001</v>
      </c>
      <c r="Z51" s="68">
        <f t="shared" ref="Z51" si="254">V51*100</f>
        <v>-1521</v>
      </c>
      <c r="AA51" s="65" t="s">
        <v>52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 s="23">
        <f t="shared" si="184"/>
        <v>-1</v>
      </c>
      <c r="AV51" s="23" t="str">
        <f t="shared" si="184"/>
        <v/>
      </c>
      <c r="AW51" s="23" t="str">
        <f t="shared" si="184"/>
        <v/>
      </c>
      <c r="AX51" s="23" t="str">
        <f t="shared" si="184"/>
        <v/>
      </c>
      <c r="AZ51" s="25">
        <v>7</v>
      </c>
      <c r="BA51" s="25">
        <v>7.29</v>
      </c>
      <c r="BB51" s="25">
        <f t="shared" si="98"/>
        <v>6.29</v>
      </c>
      <c r="BC51" s="25">
        <f t="shared" si="99"/>
        <v>6.7868000000000004</v>
      </c>
    </row>
    <row r="52" spans="1:56" x14ac:dyDescent="0.2">
      <c r="A52" s="98">
        <v>46102</v>
      </c>
      <c r="B52" s="60" t="s">
        <v>892</v>
      </c>
      <c r="C52" s="24" t="s">
        <v>1045</v>
      </c>
      <c r="D52" s="24" t="s">
        <v>573</v>
      </c>
      <c r="E52"/>
      <c r="F52" s="74" t="s">
        <v>51</v>
      </c>
      <c r="G52" s="24" t="s">
        <v>103</v>
      </c>
      <c r="H52" s="24" t="s">
        <v>483</v>
      </c>
      <c r="I52" s="24">
        <v>8</v>
      </c>
      <c r="J52" s="24">
        <v>4</v>
      </c>
      <c r="K52" s="26" t="s">
        <v>2893</v>
      </c>
      <c r="L52" s="25">
        <v>1</v>
      </c>
      <c r="M52" s="24" t="s">
        <v>404</v>
      </c>
      <c r="N52" s="24" t="s">
        <v>7</v>
      </c>
      <c r="O52"/>
      <c r="P52"/>
      <c r="Q52"/>
      <c r="R52" s="25">
        <v>2.74</v>
      </c>
      <c r="S52" s="83" t="s">
        <v>373</v>
      </c>
      <c r="T52" s="25">
        <f t="shared" ref="T52" si="255">IF((AA52="W"),ROUND((R52*L52),2),"0.00")</f>
        <v>2.74</v>
      </c>
      <c r="U52" s="66">
        <f t="shared" ref="U52" si="256">-$L52+T52</f>
        <v>1.7400000000000002</v>
      </c>
      <c r="V52" s="66">
        <f t="shared" ref="V52" si="257">U52+V51</f>
        <v>-13.47</v>
      </c>
      <c r="W52" s="66">
        <f t="shared" ref="W52" si="258">L52+W51</f>
        <v>64.5</v>
      </c>
      <c r="X52" s="20">
        <f t="shared" ref="X52" si="259">SUM(V52/W52)</f>
        <v>-0.2088372093023256</v>
      </c>
      <c r="Y52" s="67">
        <f t="shared" ref="Y52" si="260">V52/100</f>
        <v>-0.13470000000000001</v>
      </c>
      <c r="Z52" s="68">
        <f t="shared" ref="Z52" si="261">V52*100</f>
        <v>-1347</v>
      </c>
      <c r="AA52" s="65" t="s">
        <v>53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 s="23">
        <f t="shared" si="184"/>
        <v>1.7400000000000002</v>
      </c>
      <c r="AV52" s="23" t="str">
        <f t="shared" si="184"/>
        <v/>
      </c>
      <c r="AW52" s="23" t="str">
        <f t="shared" si="184"/>
        <v/>
      </c>
      <c r="AX52" s="23" t="str">
        <f t="shared" si="184"/>
        <v/>
      </c>
      <c r="AZ52" s="25">
        <v>2.6</v>
      </c>
      <c r="BA52" s="25">
        <v>2.89</v>
      </c>
      <c r="BB52" s="25">
        <f t="shared" si="98"/>
        <v>1.8900000000000001</v>
      </c>
      <c r="BC52" s="25">
        <f t="shared" si="99"/>
        <v>2.7388000000000003</v>
      </c>
    </row>
    <row r="53" spans="1:56" x14ac:dyDescent="0.2">
      <c r="A53" s="98">
        <v>46102</v>
      </c>
      <c r="B53" s="60" t="s">
        <v>892</v>
      </c>
      <c r="C53" s="24" t="s">
        <v>1045</v>
      </c>
      <c r="D53" s="24" t="s">
        <v>573</v>
      </c>
      <c r="E53"/>
      <c r="F53" s="74" t="s">
        <v>51</v>
      </c>
      <c r="G53" s="24" t="s">
        <v>103</v>
      </c>
      <c r="H53" s="24" t="s">
        <v>483</v>
      </c>
      <c r="I53" s="24">
        <v>10</v>
      </c>
      <c r="J53" s="24">
        <v>14</v>
      </c>
      <c r="K53" s="24" t="s">
        <v>2894</v>
      </c>
      <c r="L53" s="25">
        <v>1</v>
      </c>
      <c r="M53" s="24" t="s">
        <v>404</v>
      </c>
      <c r="N53" s="24" t="s">
        <v>7</v>
      </c>
      <c r="O53"/>
      <c r="P53"/>
      <c r="Q53"/>
      <c r="R53" s="25">
        <v>2.81</v>
      </c>
      <c r="S53" s="83" t="s">
        <v>363</v>
      </c>
      <c r="T53" s="25" t="str">
        <f t="shared" ref="T53" si="262">IF((AA53="W"),ROUND((R53*L53),2),"0.00")</f>
        <v>0.00</v>
      </c>
      <c r="U53" s="66">
        <f t="shared" ref="U53" si="263">-$L53+T53</f>
        <v>-1</v>
      </c>
      <c r="V53" s="66">
        <f t="shared" ref="V53" si="264">U53+V52</f>
        <v>-14.47</v>
      </c>
      <c r="W53" s="66">
        <f t="shared" ref="W53" si="265">L53+W52</f>
        <v>65.5</v>
      </c>
      <c r="X53" s="20">
        <f t="shared" ref="X53" si="266">SUM(V53/W53)</f>
        <v>-0.22091603053435116</v>
      </c>
      <c r="Y53" s="67">
        <f t="shared" ref="Y53" si="267">V53/100</f>
        <v>-0.1447</v>
      </c>
      <c r="Z53" s="68">
        <f t="shared" ref="Z53" si="268">V53*100</f>
        <v>-1447</v>
      </c>
      <c r="AA53" s="65" t="s">
        <v>52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 s="23">
        <f t="shared" si="184"/>
        <v>-1</v>
      </c>
      <c r="AV53" s="23" t="str">
        <f t="shared" si="184"/>
        <v/>
      </c>
      <c r="AW53" s="23" t="str">
        <f t="shared" si="184"/>
        <v/>
      </c>
      <c r="AX53" s="23" t="str">
        <f t="shared" si="184"/>
        <v/>
      </c>
      <c r="AZ53" s="25">
        <v>2.8</v>
      </c>
      <c r="BA53" s="25">
        <v>2.97</v>
      </c>
      <c r="BB53" s="25">
        <f t="shared" si="98"/>
        <v>1.9700000000000002</v>
      </c>
      <c r="BC53" s="25">
        <f t="shared" si="99"/>
        <v>2.8124000000000002</v>
      </c>
    </row>
    <row r="54" spans="1:56" customFormat="1" x14ac:dyDescent="0.2">
      <c r="A54" s="98">
        <v>46107</v>
      </c>
      <c r="B54" s="60" t="s">
        <v>892</v>
      </c>
      <c r="C54" s="24" t="s">
        <v>1874</v>
      </c>
      <c r="D54" s="24" t="s">
        <v>398</v>
      </c>
      <c r="F54" s="74" t="s">
        <v>51</v>
      </c>
      <c r="G54" s="24" t="s">
        <v>103</v>
      </c>
      <c r="H54" s="24" t="s">
        <v>149</v>
      </c>
      <c r="I54" s="24">
        <v>3</v>
      </c>
      <c r="J54" s="24">
        <v>3</v>
      </c>
      <c r="K54" s="26" t="s">
        <v>2897</v>
      </c>
      <c r="L54" s="25">
        <v>2</v>
      </c>
      <c r="M54" s="24" t="s">
        <v>404</v>
      </c>
      <c r="N54" s="24" t="s">
        <v>6</v>
      </c>
      <c r="R54" s="25">
        <v>6.05</v>
      </c>
      <c r="S54" s="83">
        <v>1</v>
      </c>
      <c r="T54" s="25">
        <f t="shared" ref="T54" si="269">IF((AA54="W"),ROUND((R54*L54),2),"0.00")</f>
        <v>12.1</v>
      </c>
      <c r="U54" s="66">
        <f t="shared" ref="U54" si="270">-$L54+T54</f>
        <v>10.1</v>
      </c>
      <c r="V54" s="66">
        <f t="shared" ref="V54" si="271">U54+V53</f>
        <v>-4.370000000000001</v>
      </c>
      <c r="W54" s="66">
        <f t="shared" ref="W54" si="272">L54+W53</f>
        <v>67.5</v>
      </c>
      <c r="X54" s="20">
        <f t="shared" ref="X54" si="273">SUM(V54/W54)</f>
        <v>-6.4740740740740751E-2</v>
      </c>
      <c r="Y54" s="67">
        <f t="shared" ref="Y54" si="274">V54/100</f>
        <v>-4.370000000000001E-2</v>
      </c>
      <c r="Z54" s="68">
        <f t="shared" ref="Z54" si="275">V54*100</f>
        <v>-437.00000000000011</v>
      </c>
      <c r="AA54" s="65" t="s">
        <v>53</v>
      </c>
      <c r="AU54" s="23">
        <f t="shared" si="184"/>
        <v>10.1</v>
      </c>
      <c r="AV54" s="23" t="str">
        <f t="shared" si="184"/>
        <v/>
      </c>
      <c r="AW54" s="23" t="str">
        <f t="shared" si="184"/>
        <v/>
      </c>
      <c r="AX54" s="23" t="str">
        <f t="shared" si="184"/>
        <v/>
      </c>
      <c r="AY54" s="24"/>
      <c r="AZ54" s="25">
        <v>6</v>
      </c>
      <c r="BA54" s="25">
        <v>6.49</v>
      </c>
      <c r="BB54" s="25">
        <f t="shared" ref="BB54:BB55" si="276">((BA54*(L54))-(L54))</f>
        <v>10.98</v>
      </c>
      <c r="BC54" s="25">
        <f t="shared" ref="BC54:BC55" si="277">0.92*(BA54-1)+1</f>
        <v>6.0508000000000006</v>
      </c>
    </row>
    <row r="55" spans="1:56" customFormat="1" x14ac:dyDescent="0.2">
      <c r="A55" s="98">
        <v>46164</v>
      </c>
      <c r="B55" s="60" t="s">
        <v>892</v>
      </c>
      <c r="C55" s="24" t="s">
        <v>2985</v>
      </c>
      <c r="D55" s="24" t="s">
        <v>562</v>
      </c>
      <c r="F55" s="74" t="s">
        <v>51</v>
      </c>
      <c r="G55" s="24" t="s">
        <v>103</v>
      </c>
      <c r="H55" s="24" t="s">
        <v>650</v>
      </c>
      <c r="I55" s="24">
        <v>5</v>
      </c>
      <c r="J55" s="24">
        <v>16</v>
      </c>
      <c r="K55" s="87" t="s">
        <v>2986</v>
      </c>
      <c r="L55" s="25">
        <v>0.5</v>
      </c>
      <c r="M55" s="24" t="s">
        <v>404</v>
      </c>
      <c r="N55" s="24" t="s">
        <v>6</v>
      </c>
      <c r="R55" s="25">
        <v>18.39</v>
      </c>
      <c r="S55" s="83" t="s">
        <v>373</v>
      </c>
      <c r="T55" s="25" t="str">
        <f t="shared" ref="T55" si="278">IF((AA55="W"),ROUND((R55*L55),2),"0.00")</f>
        <v>0.00</v>
      </c>
      <c r="U55" s="66">
        <f t="shared" ref="U55" si="279">-$L55+T55</f>
        <v>-0.5</v>
      </c>
      <c r="V55" s="66">
        <f t="shared" ref="V55" si="280">U55+V54</f>
        <v>-4.870000000000001</v>
      </c>
      <c r="W55" s="66">
        <f t="shared" ref="W55" si="281">L55+W54</f>
        <v>68</v>
      </c>
      <c r="X55" s="20">
        <f t="shared" ref="X55" si="282">SUM(V55/W55)</f>
        <v>-7.161764705882355E-2</v>
      </c>
      <c r="Y55" s="67">
        <f t="shared" ref="Y55" si="283">V55/100</f>
        <v>-4.8700000000000007E-2</v>
      </c>
      <c r="Z55" s="68">
        <f t="shared" ref="Z55" si="284">V55*100</f>
        <v>-487.00000000000011</v>
      </c>
      <c r="AA55" s="65" t="s">
        <v>52</v>
      </c>
      <c r="AU55" s="23">
        <f t="shared" si="184"/>
        <v>-0.5</v>
      </c>
      <c r="AV55" s="23" t="str">
        <f t="shared" si="184"/>
        <v/>
      </c>
      <c r="AW55" s="23" t="str">
        <f t="shared" si="184"/>
        <v/>
      </c>
      <c r="AX55" s="23" t="str">
        <f t="shared" si="184"/>
        <v/>
      </c>
      <c r="AY55" s="24"/>
      <c r="AZ55" s="25">
        <v>20</v>
      </c>
      <c r="BA55" s="25">
        <v>19.899999999999999</v>
      </c>
      <c r="BB55" s="25">
        <f t="shared" si="276"/>
        <v>9.4499999999999993</v>
      </c>
      <c r="BC55" s="25">
        <f t="shared" si="277"/>
        <v>18.387999999999998</v>
      </c>
      <c r="BD55" s="25"/>
    </row>
    <row r="56" spans="1:56" x14ac:dyDescent="0.2">
      <c r="AZ56" s="25"/>
      <c r="BA56" s="25"/>
      <c r="BB56" s="25"/>
      <c r="BC56" s="25"/>
    </row>
    <row r="57" spans="1:56" x14ac:dyDescent="0.2">
      <c r="AZ57" s="25"/>
      <c r="BA57" s="25"/>
      <c r="BB57" s="25"/>
      <c r="BC57" s="25"/>
    </row>
    <row r="58" spans="1:56" x14ac:dyDescent="0.2">
      <c r="AZ58" s="25"/>
      <c r="BA58" s="25"/>
      <c r="BB58" s="25"/>
      <c r="BC58" s="25"/>
    </row>
  </sheetData>
  <mergeCells count="5">
    <mergeCell ref="T1:Z1"/>
    <mergeCell ref="AB1:AC1"/>
    <mergeCell ref="AD1:AJ1"/>
    <mergeCell ref="AK1:AN1"/>
    <mergeCell ref="AO1:AR1"/>
  </mergeCells>
  <phoneticPr fontId="12" type="noConversion"/>
  <conditionalFormatting sqref="AA3:AA7">
    <cfRule type="cellIs" dxfId="3" priority="11" operator="equal">
      <formula>"L"</formula>
    </cfRule>
    <cfRule type="cellIs" dxfId="2" priority="12" operator="equal">
      <formula>"W"</formula>
    </cfRule>
  </conditionalFormatting>
  <conditionalFormatting sqref="AA9:AA55">
    <cfRule type="cellIs" dxfId="1" priority="1" operator="equal">
      <formula>"L"</formula>
    </cfRule>
    <cfRule type="cellIs" dxfId="0" priority="2" operator="equal">
      <formula>"W"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INPUT</vt:lpstr>
      <vt:lpstr>GREYHOUNDS</vt:lpstr>
      <vt:lpstr>HORSES</vt:lpstr>
      <vt:lpstr>Below BFSP Min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2019-01-05T10:10:24Z</dcterms:created>
  <dcterms:modified xsi:type="dcterms:W3CDTF">2026-07-09T06:46:51Z</dcterms:modified>
  <cp:category/>
  <cp:contentStatus/>
</cp:coreProperties>
</file>